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firstSheet="1" activeTab="2"/>
  </bookViews>
  <sheets>
    <sheet name="Sheet1" sheetId="4" r:id="rId1"/>
    <sheet name="u型最终" sheetId="3" r:id="rId2"/>
    <sheet name="u型最终v3" sheetId="12" r:id="rId3"/>
    <sheet name="三因子模型筛选后" sheetId="11" r:id="rId4"/>
    <sheet name="累积异常收益率（市场模型）（-170，-21）Y1 (2)" sheetId="10" r:id="rId5"/>
    <sheet name="Sheet2" sheetId="5" r:id="rId6"/>
    <sheet name="三因子模型（-170，-51） (2)" sheetId="6" r:id="rId7"/>
    <sheet name="Sheet4" sheetId="7" r:id="rId8"/>
    <sheet name="市场合作数据 (2)" sheetId="8" r:id="rId9"/>
    <sheet name="技术合作数据" sheetId="9" r:id="rId10"/>
  </sheets>
  <externalReferences>
    <externalReference r:id="rId11"/>
    <externalReference r:id="rId12"/>
    <externalReference r:id="rId13"/>
    <externalReference r:id="rId14"/>
  </externalReferences>
  <definedNames>
    <definedName name="_xlnm._FilterDatabase" localSheetId="2" hidden="1">u型最终v3!$A$1:$BA$311</definedName>
    <definedName name="_xlnm._FilterDatabase" localSheetId="5" hidden="1">Sheet2!$A$1:$BI$311</definedName>
    <definedName name="_xlnm._FilterDatabase" localSheetId="0" hidden="1">Sheet1!$A$1:$AL$311</definedName>
  </definedNames>
  <calcPr calcId="144525"/>
</workbook>
</file>

<file path=xl/sharedStrings.xml><?xml version="1.0" encoding="utf-8"?>
<sst xmlns="http://schemas.openxmlformats.org/spreadsheetml/2006/main" count="33301" uniqueCount="6706">
  <si>
    <t>code</t>
  </si>
  <si>
    <t>code2</t>
  </si>
  <si>
    <t>RegPlcode</t>
  </si>
  <si>
    <t>name</t>
  </si>
  <si>
    <t>car0707</t>
  </si>
  <si>
    <t>car0707_y2</t>
  </si>
  <si>
    <t>car0303</t>
  </si>
  <si>
    <t>car2020</t>
  </si>
  <si>
    <t>car070700</t>
  </si>
  <si>
    <t>car030300</t>
  </si>
  <si>
    <t>car202000</t>
  </si>
  <si>
    <t>area</t>
  </si>
  <si>
    <t>size</t>
  </si>
  <si>
    <t>csr</t>
  </si>
  <si>
    <t>age</t>
  </si>
  <si>
    <t>fiance2</t>
  </si>
  <si>
    <t>lnRegcap</t>
  </si>
  <si>
    <t>Manager</t>
  </si>
  <si>
    <t>Edu</t>
  </si>
  <si>
    <t>Educode</t>
  </si>
  <si>
    <t>Mage</t>
  </si>
  <si>
    <t>Jianren</t>
  </si>
  <si>
    <t>Duli</t>
  </si>
  <si>
    <t>lnSalary</t>
  </si>
  <si>
    <t>salary</t>
  </si>
  <si>
    <t>leverage</t>
  </si>
  <si>
    <t>nature</t>
  </si>
  <si>
    <t>stockprice</t>
  </si>
  <si>
    <t>momentum</t>
  </si>
  <si>
    <t>ln3</t>
  </si>
  <si>
    <t>ln6</t>
  </si>
  <si>
    <t>time</t>
  </si>
  <si>
    <t>w11</t>
  </si>
  <si>
    <t>w12</t>
  </si>
  <si>
    <t>w13</t>
  </si>
  <si>
    <t>x21</t>
  </si>
  <si>
    <t>x22</t>
  </si>
  <si>
    <t>x31</t>
  </si>
  <si>
    <t>x5</t>
  </si>
  <si>
    <t>x6</t>
  </si>
  <si>
    <t>w11sq</t>
  </si>
  <si>
    <t>000016</t>
  </si>
  <si>
    <t>深康佳A</t>
  </si>
  <si>
    <t>周彬</t>
  </si>
  <si>
    <t>000020</t>
  </si>
  <si>
    <t>深华发A</t>
  </si>
  <si>
    <t>李中秋</t>
  </si>
  <si>
    <t>000021</t>
  </si>
  <si>
    <t>深科技</t>
  </si>
  <si>
    <t>郑国荣</t>
  </si>
  <si>
    <t>000045</t>
  </si>
  <si>
    <t>深纺织A</t>
  </si>
  <si>
    <t>朱梅柱</t>
  </si>
  <si>
    <t>000050</t>
  </si>
  <si>
    <t>深天马A</t>
  </si>
  <si>
    <t>孙永茂</t>
  </si>
  <si>
    <t>000063</t>
  </si>
  <si>
    <t>中兴通讯</t>
  </si>
  <si>
    <t>徐子阳</t>
  </si>
  <si>
    <t>000066</t>
  </si>
  <si>
    <t>中国长城</t>
  </si>
  <si>
    <t>徐刚</t>
  </si>
  <si>
    <t>000100</t>
  </si>
  <si>
    <t>TCL科技</t>
  </si>
  <si>
    <t>李东生</t>
  </si>
  <si>
    <t>000413</t>
  </si>
  <si>
    <t>东旭光电</t>
  </si>
  <si>
    <t>陈英</t>
  </si>
  <si>
    <t>000561</t>
  </si>
  <si>
    <t>烽火电子</t>
  </si>
  <si>
    <t>李培峰</t>
  </si>
  <si>
    <t>000586</t>
  </si>
  <si>
    <t>汇源通信</t>
  </si>
  <si>
    <t>何波</t>
  </si>
  <si>
    <t>000636</t>
  </si>
  <si>
    <t>风华高科</t>
  </si>
  <si>
    <t>徐静</t>
  </si>
  <si>
    <t>000725</t>
  </si>
  <si>
    <t>京东方A</t>
  </si>
  <si>
    <t>刘晓东</t>
  </si>
  <si>
    <t>000733</t>
  </si>
  <si>
    <t>振华科技</t>
  </si>
  <si>
    <t>肖立书</t>
  </si>
  <si>
    <t>000801</t>
  </si>
  <si>
    <t>四川九洲</t>
  </si>
  <si>
    <t>霞晖</t>
  </si>
  <si>
    <t>000810</t>
  </si>
  <si>
    <t>创维数字</t>
  </si>
  <si>
    <t>施驰</t>
  </si>
  <si>
    <t>000823</t>
  </si>
  <si>
    <t>超声电子</t>
  </si>
  <si>
    <t>莫翊斌</t>
  </si>
  <si>
    <t>000938</t>
  </si>
  <si>
    <t>紫光股份</t>
  </si>
  <si>
    <t>王竑弢</t>
  </si>
  <si>
    <t>000970</t>
  </si>
  <si>
    <t>中科三环</t>
  </si>
  <si>
    <t>马健</t>
  </si>
  <si>
    <t>000977</t>
  </si>
  <si>
    <t>浪潮信息</t>
  </si>
  <si>
    <t>彭震</t>
  </si>
  <si>
    <t>000988</t>
  </si>
  <si>
    <t>华工科技</t>
  </si>
  <si>
    <t>马新强</t>
  </si>
  <si>
    <t>002017</t>
  </si>
  <si>
    <t>东信和平</t>
  </si>
  <si>
    <t>张晓川</t>
  </si>
  <si>
    <t>002036</t>
  </si>
  <si>
    <t>联创电子</t>
  </si>
  <si>
    <t>韩盛龙</t>
  </si>
  <si>
    <t>002045</t>
  </si>
  <si>
    <t>国光电器</t>
  </si>
  <si>
    <t>何伟成</t>
  </si>
  <si>
    <t>002049</t>
  </si>
  <si>
    <t>紫光国微</t>
  </si>
  <si>
    <t>马道杰</t>
  </si>
  <si>
    <t>002055</t>
  </si>
  <si>
    <t>得润电子</t>
  </si>
  <si>
    <t>邱建民</t>
  </si>
  <si>
    <t>002079</t>
  </si>
  <si>
    <t>苏州固锝</t>
  </si>
  <si>
    <t>吴炆皜</t>
  </si>
  <si>
    <t>002104</t>
  </si>
  <si>
    <t>恒宝股份</t>
  </si>
  <si>
    <t>胡兆凤</t>
  </si>
  <si>
    <t>002106</t>
  </si>
  <si>
    <t>莱宝高科</t>
  </si>
  <si>
    <t>李绍宗</t>
  </si>
  <si>
    <t>002115</t>
  </si>
  <si>
    <t>三维通信</t>
  </si>
  <si>
    <t>李越伦</t>
  </si>
  <si>
    <t>002119</t>
  </si>
  <si>
    <t>康强电子</t>
  </si>
  <si>
    <t>郑康良</t>
  </si>
  <si>
    <t>002130</t>
  </si>
  <si>
    <t>沃尔核材</t>
  </si>
  <si>
    <t>王宏晖</t>
  </si>
  <si>
    <t>002134</t>
  </si>
  <si>
    <t>天津普林</t>
  </si>
  <si>
    <t>王忠全</t>
  </si>
  <si>
    <t>002137</t>
  </si>
  <si>
    <t>麦达数字</t>
  </si>
  <si>
    <t>高礼强</t>
  </si>
  <si>
    <t>002138</t>
  </si>
  <si>
    <t>顺络电子</t>
  </si>
  <si>
    <t>施红阳</t>
  </si>
  <si>
    <t>002156</t>
  </si>
  <si>
    <t>通富微电</t>
  </si>
  <si>
    <t>石磊</t>
  </si>
  <si>
    <t>002161</t>
  </si>
  <si>
    <t>远望谷</t>
  </si>
  <si>
    <t>陈光珠</t>
  </si>
  <si>
    <t>002179</t>
  </si>
  <si>
    <t>中航光电</t>
  </si>
  <si>
    <t>李森</t>
  </si>
  <si>
    <t>002180</t>
  </si>
  <si>
    <t>纳思达</t>
  </si>
  <si>
    <t>严伟</t>
  </si>
  <si>
    <t>002185</t>
  </si>
  <si>
    <t>华天科技</t>
  </si>
  <si>
    <t>李六军</t>
  </si>
  <si>
    <t>002189</t>
  </si>
  <si>
    <t>中光学</t>
  </si>
  <si>
    <t>李智超</t>
  </si>
  <si>
    <t>002194</t>
  </si>
  <si>
    <t>武汉凡谷</t>
  </si>
  <si>
    <t>夏勇</t>
  </si>
  <si>
    <t>002199</t>
  </si>
  <si>
    <t>东晶电子</t>
  </si>
  <si>
    <t>王皓</t>
  </si>
  <si>
    <t>002214</t>
  </si>
  <si>
    <t>大立科技</t>
  </si>
  <si>
    <t>庞惠民</t>
  </si>
  <si>
    <t>002217</t>
  </si>
  <si>
    <t>合力泰</t>
  </si>
  <si>
    <t>陈贵生</t>
  </si>
  <si>
    <t>002222</t>
  </si>
  <si>
    <t>福晶科技</t>
  </si>
  <si>
    <t>陈秋华</t>
  </si>
  <si>
    <t>002231</t>
  </si>
  <si>
    <t>奥维通信</t>
  </si>
  <si>
    <t>李继芳</t>
  </si>
  <si>
    <t>002236</t>
  </si>
  <si>
    <t>大华股份</t>
  </si>
  <si>
    <t>傅利泉</t>
  </si>
  <si>
    <t>002241</t>
  </si>
  <si>
    <t>歌尔股份</t>
  </si>
  <si>
    <t>姜龙</t>
  </si>
  <si>
    <t>002273</t>
  </si>
  <si>
    <t>水晶光电</t>
  </si>
  <si>
    <t>王震宇</t>
  </si>
  <si>
    <t>002281</t>
  </si>
  <si>
    <t>光迅科技</t>
  </si>
  <si>
    <t>胡广文</t>
  </si>
  <si>
    <t>002288</t>
  </si>
  <si>
    <t>超华科技</t>
  </si>
  <si>
    <t>梁宏</t>
  </si>
  <si>
    <t>002296</t>
  </si>
  <si>
    <t>辉煌科技</t>
  </si>
  <si>
    <t>谢春生</t>
  </si>
  <si>
    <t>002308</t>
  </si>
  <si>
    <t>威创股份</t>
  </si>
  <si>
    <t>何正宇</t>
  </si>
  <si>
    <t>002313</t>
  </si>
  <si>
    <t>日海智能</t>
  </si>
  <si>
    <t>刘平</t>
  </si>
  <si>
    <t>002351</t>
  </si>
  <si>
    <t>漫步者</t>
  </si>
  <si>
    <t>张文东</t>
  </si>
  <si>
    <t>002362</t>
  </si>
  <si>
    <t>汉王科技</t>
  </si>
  <si>
    <t>刘昌平</t>
  </si>
  <si>
    <t>002369</t>
  </si>
  <si>
    <t>卓翼科技</t>
  </si>
  <si>
    <t>陈新民</t>
  </si>
  <si>
    <t>002376</t>
  </si>
  <si>
    <t>新北洋</t>
  </si>
  <si>
    <t>宋森</t>
  </si>
  <si>
    <t>002383</t>
  </si>
  <si>
    <t>合众思壮</t>
  </si>
  <si>
    <t>郭信平</t>
  </si>
  <si>
    <t>002384</t>
  </si>
  <si>
    <t>东山精密</t>
  </si>
  <si>
    <t>袁永峰</t>
  </si>
  <si>
    <t>002387</t>
  </si>
  <si>
    <t>维信诺</t>
  </si>
  <si>
    <t>张德强</t>
  </si>
  <si>
    <t>002388</t>
  </si>
  <si>
    <t>新亚制程</t>
  </si>
  <si>
    <t>胡大富</t>
  </si>
  <si>
    <t>002389</t>
  </si>
  <si>
    <t>航天彩虹</t>
  </si>
  <si>
    <t>胡梅晓</t>
  </si>
  <si>
    <t>002396</t>
  </si>
  <si>
    <t>星网锐捷</t>
  </si>
  <si>
    <t>阮加勇</t>
  </si>
  <si>
    <t>002402</t>
  </si>
  <si>
    <t>和而泰</t>
  </si>
  <si>
    <t>刘建伟</t>
  </si>
  <si>
    <t>002413</t>
  </si>
  <si>
    <t>雷科防务</t>
  </si>
  <si>
    <t>刘峰</t>
  </si>
  <si>
    <t>002414</t>
  </si>
  <si>
    <t>高德红外</t>
  </si>
  <si>
    <t>张燕</t>
  </si>
  <si>
    <t>002415</t>
  </si>
  <si>
    <t>海康威视</t>
  </si>
  <si>
    <t>胡扬忠</t>
  </si>
  <si>
    <t>002429</t>
  </si>
  <si>
    <t>兆驰股份</t>
  </si>
  <si>
    <t>欧军</t>
  </si>
  <si>
    <t>002436</t>
  </si>
  <si>
    <t>兴森科技</t>
  </si>
  <si>
    <t>邱醒亚</t>
  </si>
  <si>
    <t>002446</t>
  </si>
  <si>
    <t>盛路通信</t>
  </si>
  <si>
    <t>杨华</t>
  </si>
  <si>
    <t>002449</t>
  </si>
  <si>
    <t>国星光电</t>
  </si>
  <si>
    <t>王森</t>
  </si>
  <si>
    <t>002456</t>
  </si>
  <si>
    <t>欧菲光</t>
  </si>
  <si>
    <t>赵伟</t>
  </si>
  <si>
    <t>002463</t>
  </si>
  <si>
    <t>沪电股份</t>
  </si>
  <si>
    <t>吴传彬</t>
  </si>
  <si>
    <t>002465</t>
  </si>
  <si>
    <t>海格通信</t>
  </si>
  <si>
    <t>余青松</t>
  </si>
  <si>
    <t>002475</t>
  </si>
  <si>
    <t>立讯精密</t>
  </si>
  <si>
    <t>王来春</t>
  </si>
  <si>
    <t>002484</t>
  </si>
  <si>
    <t>江海股份</t>
  </si>
  <si>
    <t>陆军</t>
  </si>
  <si>
    <t>002506</t>
  </si>
  <si>
    <t>协鑫集成</t>
  </si>
  <si>
    <t>罗鑫</t>
  </si>
  <si>
    <t>002512</t>
  </si>
  <si>
    <t>达华智能</t>
  </si>
  <si>
    <t>陈融圣</t>
  </si>
  <si>
    <t>002519</t>
  </si>
  <si>
    <t>银河电子</t>
  </si>
  <si>
    <t>张红</t>
  </si>
  <si>
    <t>002528</t>
  </si>
  <si>
    <t>英飞拓</t>
  </si>
  <si>
    <t>刘新宇</t>
  </si>
  <si>
    <t>002577</t>
  </si>
  <si>
    <t>雷柏科技</t>
  </si>
  <si>
    <t>曾浩</t>
  </si>
  <si>
    <t>002579</t>
  </si>
  <si>
    <t>中京电子</t>
  </si>
  <si>
    <t>刘德威</t>
  </si>
  <si>
    <t>002583</t>
  </si>
  <si>
    <t>海能达</t>
  </si>
  <si>
    <t>陈清州</t>
  </si>
  <si>
    <t>002587</t>
  </si>
  <si>
    <t>奥拓电子</t>
  </si>
  <si>
    <t>吴涵渠</t>
  </si>
  <si>
    <t>002600</t>
  </si>
  <si>
    <t>领益智造</t>
  </si>
  <si>
    <t>曾芳勤</t>
  </si>
  <si>
    <t>002618</t>
  </si>
  <si>
    <t>丹邦科技</t>
  </si>
  <si>
    <t>刘萍</t>
  </si>
  <si>
    <t>002635</t>
  </si>
  <si>
    <t>安洁科技</t>
  </si>
  <si>
    <t>吕莉</t>
  </si>
  <si>
    <t>002636</t>
  </si>
  <si>
    <t>金安国纪</t>
  </si>
  <si>
    <t>韩涛</t>
  </si>
  <si>
    <t>002655</t>
  </si>
  <si>
    <t>共达电声</t>
  </si>
  <si>
    <t>傅爱善</t>
  </si>
  <si>
    <t>002660</t>
  </si>
  <si>
    <t>茂硕电源</t>
  </si>
  <si>
    <t>刘爱民</t>
  </si>
  <si>
    <t>002729</t>
  </si>
  <si>
    <t>好利来</t>
  </si>
  <si>
    <t>杨力</t>
  </si>
  <si>
    <t>002782</t>
  </si>
  <si>
    <t>可立克</t>
  </si>
  <si>
    <t>肖铿</t>
  </si>
  <si>
    <t>002792</t>
  </si>
  <si>
    <t>通宇通讯</t>
  </si>
  <si>
    <t>时桂清</t>
  </si>
  <si>
    <t>002796</t>
  </si>
  <si>
    <t>世嘉科技</t>
  </si>
  <si>
    <t>韩惠明</t>
  </si>
  <si>
    <t>002806</t>
  </si>
  <si>
    <t>华锋股份</t>
  </si>
  <si>
    <t>林程</t>
  </si>
  <si>
    <t>002813</t>
  </si>
  <si>
    <t>路畅科技</t>
  </si>
  <si>
    <t>朱君冰</t>
  </si>
  <si>
    <t>002815</t>
  </si>
  <si>
    <t>崇达技术</t>
  </si>
  <si>
    <t>姜雪飞</t>
  </si>
  <si>
    <t>002829</t>
  </si>
  <si>
    <t>星网宇达</t>
  </si>
  <si>
    <t>徐烨烽</t>
  </si>
  <si>
    <t>002835</t>
  </si>
  <si>
    <t>同为股份</t>
  </si>
  <si>
    <t>郭立志</t>
  </si>
  <si>
    <t>002841</t>
  </si>
  <si>
    <t>视源股份</t>
  </si>
  <si>
    <t>王洋</t>
  </si>
  <si>
    <t>002845</t>
  </si>
  <si>
    <t>同兴达</t>
  </si>
  <si>
    <t>万锋</t>
  </si>
  <si>
    <t>002848</t>
  </si>
  <si>
    <t>高斯贝尔</t>
  </si>
  <si>
    <t>游宗杰</t>
  </si>
  <si>
    <t>002855</t>
  </si>
  <si>
    <t>捷荣技术</t>
  </si>
  <si>
    <t>郑杰</t>
  </si>
  <si>
    <t>002859</t>
  </si>
  <si>
    <t>洁美科技</t>
  </si>
  <si>
    <t>方隽云</t>
  </si>
  <si>
    <t>002861</t>
  </si>
  <si>
    <t>瀛通通讯</t>
  </si>
  <si>
    <t>黄晖</t>
  </si>
  <si>
    <t>002866</t>
  </si>
  <si>
    <t>传艺科技</t>
  </si>
  <si>
    <t>邹伟民</t>
  </si>
  <si>
    <t>002869</t>
  </si>
  <si>
    <t>金溢科技</t>
  </si>
  <si>
    <t>罗瑞发</t>
  </si>
  <si>
    <t>002876</t>
  </si>
  <si>
    <t>三利谱</t>
  </si>
  <si>
    <t>张建军</t>
  </si>
  <si>
    <t>002881</t>
  </si>
  <si>
    <t>美格智能</t>
  </si>
  <si>
    <t>王平</t>
  </si>
  <si>
    <t>002885</t>
  </si>
  <si>
    <t>京泉华</t>
  </si>
  <si>
    <t>鞠万金</t>
  </si>
  <si>
    <t>002888</t>
  </si>
  <si>
    <t>惠威科技</t>
  </si>
  <si>
    <t>HONGBOYAO</t>
  </si>
  <si>
    <t>002897</t>
  </si>
  <si>
    <t>意华股份</t>
  </si>
  <si>
    <t>蒋友安</t>
  </si>
  <si>
    <t>002902</t>
  </si>
  <si>
    <t>铭普光磁</t>
  </si>
  <si>
    <t>李竞舟</t>
  </si>
  <si>
    <t>002906</t>
  </si>
  <si>
    <t>华阳集团</t>
  </si>
  <si>
    <t>邹淦荣</t>
  </si>
  <si>
    <t>002913</t>
  </si>
  <si>
    <t>奥士康</t>
  </si>
  <si>
    <t>贺波</t>
  </si>
  <si>
    <t>002916</t>
  </si>
  <si>
    <t>深南电路</t>
  </si>
  <si>
    <t>周进群</t>
  </si>
  <si>
    <t>002925</t>
  </si>
  <si>
    <t>盈趣科技</t>
  </si>
  <si>
    <t>林松华</t>
  </si>
  <si>
    <t>002935</t>
  </si>
  <si>
    <t>天奥电子</t>
  </si>
  <si>
    <t>刘江</t>
  </si>
  <si>
    <t>002937</t>
  </si>
  <si>
    <t>兴瑞科技</t>
  </si>
  <si>
    <t>陈松杰</t>
  </si>
  <si>
    <t>002938</t>
  </si>
  <si>
    <t>鹏鼎控股</t>
  </si>
  <si>
    <t>沈庆芳</t>
  </si>
  <si>
    <t>002962</t>
  </si>
  <si>
    <t>五方光电</t>
  </si>
  <si>
    <t>廖彬斌</t>
  </si>
  <si>
    <t>300042</t>
  </si>
  <si>
    <t>朗科科技</t>
  </si>
  <si>
    <t>杜铁军</t>
  </si>
  <si>
    <t>300046</t>
  </si>
  <si>
    <t>台基股份</t>
  </si>
  <si>
    <t>邢雁</t>
  </si>
  <si>
    <t>300053</t>
  </si>
  <si>
    <t>欧比特</t>
  </si>
  <si>
    <t>颜志宇</t>
  </si>
  <si>
    <t>300065</t>
  </si>
  <si>
    <t>海兰信</t>
  </si>
  <si>
    <t>申万秋</t>
  </si>
  <si>
    <t>300076</t>
  </si>
  <si>
    <t>GQY视讯</t>
  </si>
  <si>
    <t>张克嘉</t>
  </si>
  <si>
    <t>300077</t>
  </si>
  <si>
    <t>国民技术</t>
  </si>
  <si>
    <t>孙迎彤</t>
  </si>
  <si>
    <t>300078</t>
  </si>
  <si>
    <t>思创医惠</t>
  </si>
  <si>
    <t>章笠中</t>
  </si>
  <si>
    <t>300079</t>
  </si>
  <si>
    <t>数码科技</t>
  </si>
  <si>
    <t>韩琼</t>
  </si>
  <si>
    <t>300083</t>
  </si>
  <si>
    <t>创世纪</t>
  </si>
  <si>
    <t>蔡万峰</t>
  </si>
  <si>
    <t>300088</t>
  </si>
  <si>
    <t>长信科技</t>
  </si>
  <si>
    <t>张兵</t>
  </si>
  <si>
    <t>300101</t>
  </si>
  <si>
    <t>振芯科技</t>
  </si>
  <si>
    <t>谢俊</t>
  </si>
  <si>
    <t>300102</t>
  </si>
  <si>
    <t>乾照光电</t>
  </si>
  <si>
    <t>蔡海防</t>
  </si>
  <si>
    <t>300114</t>
  </si>
  <si>
    <t>中航电测</t>
  </si>
  <si>
    <t>刘东平</t>
  </si>
  <si>
    <t>300115</t>
  </si>
  <si>
    <t>长盈精密</t>
  </si>
  <si>
    <t>陈小硕</t>
  </si>
  <si>
    <t>300120</t>
  </si>
  <si>
    <t>经纬辉开</t>
  </si>
  <si>
    <t>陈建波</t>
  </si>
  <si>
    <t>300127</t>
  </si>
  <si>
    <t>银河磁体</t>
  </si>
  <si>
    <t>吴志坚</t>
  </si>
  <si>
    <t>300128</t>
  </si>
  <si>
    <t>锦富技术</t>
  </si>
  <si>
    <t>方永刚</t>
  </si>
  <si>
    <t>300134</t>
  </si>
  <si>
    <t>大富科技</t>
  </si>
  <si>
    <t>肖竞</t>
  </si>
  <si>
    <t>300136</t>
  </si>
  <si>
    <t>信维通信</t>
  </si>
  <si>
    <t>彭浩</t>
  </si>
  <si>
    <t>300139</t>
  </si>
  <si>
    <t>晓程科技</t>
  </si>
  <si>
    <t>程毅</t>
  </si>
  <si>
    <t>300155</t>
  </si>
  <si>
    <t>安居宝</t>
  </si>
  <si>
    <t>张波</t>
  </si>
  <si>
    <t>300162</t>
  </si>
  <si>
    <t>雷曼光电</t>
  </si>
  <si>
    <t>李漫铁</t>
  </si>
  <si>
    <t>300205</t>
  </si>
  <si>
    <t>天喻信息</t>
  </si>
  <si>
    <t>孙静</t>
  </si>
  <si>
    <t>300211</t>
  </si>
  <si>
    <t>亿通科技</t>
  </si>
  <si>
    <t>陈锦锋</t>
  </si>
  <si>
    <t>300213</t>
  </si>
  <si>
    <t>佳讯飞鸿</t>
  </si>
  <si>
    <t>林菁</t>
  </si>
  <si>
    <t>300219</t>
  </si>
  <si>
    <t>鸿利智汇</t>
  </si>
  <si>
    <t>李俊东</t>
  </si>
  <si>
    <t>300220</t>
  </si>
  <si>
    <t>金运激光</t>
  </si>
  <si>
    <t>梁萍</t>
  </si>
  <si>
    <t>300223</t>
  </si>
  <si>
    <t>北京君正</t>
  </si>
  <si>
    <t>刘强</t>
  </si>
  <si>
    <t>300227</t>
  </si>
  <si>
    <t>光韵达</t>
  </si>
  <si>
    <t>侯若洪</t>
  </si>
  <si>
    <t>300232</t>
  </si>
  <si>
    <t>洲明科技</t>
  </si>
  <si>
    <t>林洺锋</t>
  </si>
  <si>
    <t>300241</t>
  </si>
  <si>
    <t>瑞丰光电</t>
  </si>
  <si>
    <t>龚伟斌</t>
  </si>
  <si>
    <t>300256</t>
  </si>
  <si>
    <t>星星科技</t>
  </si>
  <si>
    <t>潘清寿</t>
  </si>
  <si>
    <t>300270</t>
  </si>
  <si>
    <t>中威电子</t>
  </si>
  <si>
    <t>石旭刚</t>
  </si>
  <si>
    <t>300282</t>
  </si>
  <si>
    <t>三盛教育</t>
  </si>
  <si>
    <t>张辉</t>
  </si>
  <si>
    <t>300296</t>
  </si>
  <si>
    <t>利亚德</t>
  </si>
  <si>
    <t>李军</t>
  </si>
  <si>
    <t>300301</t>
  </si>
  <si>
    <t>长方集团</t>
  </si>
  <si>
    <t>刘志刚</t>
  </si>
  <si>
    <t>300303</t>
  </si>
  <si>
    <t>聚飞光电</t>
  </si>
  <si>
    <t>高四清</t>
  </si>
  <si>
    <t>300308</t>
  </si>
  <si>
    <t>中际旭创</t>
  </si>
  <si>
    <t>刘圣</t>
  </si>
  <si>
    <t>300319</t>
  </si>
  <si>
    <t>麦捷科技</t>
  </si>
  <si>
    <t>张美蓉</t>
  </si>
  <si>
    <t>300322</t>
  </si>
  <si>
    <t>硕贝德</t>
  </si>
  <si>
    <t>温巧夫</t>
  </si>
  <si>
    <t>300323</t>
  </si>
  <si>
    <t>华灿光电</t>
  </si>
  <si>
    <t>周建会</t>
  </si>
  <si>
    <t>300327</t>
  </si>
  <si>
    <t>中颖电子</t>
  </si>
  <si>
    <t>宋永皓</t>
  </si>
  <si>
    <t>300331</t>
  </si>
  <si>
    <t>苏大维格</t>
  </si>
  <si>
    <t>朱志坚</t>
  </si>
  <si>
    <t>300346</t>
  </si>
  <si>
    <t>南大光电</t>
  </si>
  <si>
    <t>冯剑松</t>
  </si>
  <si>
    <t>300351</t>
  </si>
  <si>
    <t>永贵电器</t>
  </si>
  <si>
    <t>范正军</t>
  </si>
  <si>
    <t>300353</t>
  </si>
  <si>
    <t>东土科技</t>
  </si>
  <si>
    <t>李平</t>
  </si>
  <si>
    <t>300373</t>
  </si>
  <si>
    <t>扬杰科技</t>
  </si>
  <si>
    <t>刘从宁</t>
  </si>
  <si>
    <t>300389</t>
  </si>
  <si>
    <t>艾比森</t>
  </si>
  <si>
    <t>丁彦辉</t>
  </si>
  <si>
    <t>300390</t>
  </si>
  <si>
    <t>天华超净</t>
  </si>
  <si>
    <t>陆建平</t>
  </si>
  <si>
    <t>300393</t>
  </si>
  <si>
    <t>中来股份</t>
  </si>
  <si>
    <t>林建伟</t>
  </si>
  <si>
    <t>300394</t>
  </si>
  <si>
    <t>天孚通信</t>
  </si>
  <si>
    <t>欧洋</t>
  </si>
  <si>
    <t>300397</t>
  </si>
  <si>
    <t>天和防务</t>
  </si>
  <si>
    <t>贺增林</t>
  </si>
  <si>
    <t>300408</t>
  </si>
  <si>
    <t>三环集团</t>
  </si>
  <si>
    <t>李钢</t>
  </si>
  <si>
    <t>300414</t>
  </si>
  <si>
    <t>中光防雷</t>
  </si>
  <si>
    <t>王雪颖</t>
  </si>
  <si>
    <t>300433</t>
  </si>
  <si>
    <t>蓝思科技</t>
  </si>
  <si>
    <t>周群飞</t>
  </si>
  <si>
    <t>300449</t>
  </si>
  <si>
    <t>汉邦高科</t>
  </si>
  <si>
    <t>王立群</t>
  </si>
  <si>
    <t>300455</t>
  </si>
  <si>
    <t>康拓红外</t>
  </si>
  <si>
    <t>殷延超</t>
  </si>
  <si>
    <t>300456</t>
  </si>
  <si>
    <t>赛微电子</t>
  </si>
  <si>
    <t>张云鹏</t>
  </si>
  <si>
    <t>300458</t>
  </si>
  <si>
    <t>全志科技</t>
  </si>
  <si>
    <t>唐立华</t>
  </si>
  <si>
    <t>300460</t>
  </si>
  <si>
    <t>惠伦晶体</t>
  </si>
  <si>
    <t>姜健伟</t>
  </si>
  <si>
    <t>300474</t>
  </si>
  <si>
    <t>景嘉微</t>
  </si>
  <si>
    <t>曾万辉</t>
  </si>
  <si>
    <t>300476</t>
  </si>
  <si>
    <t>胜宏科技</t>
  </si>
  <si>
    <t>陈涛</t>
  </si>
  <si>
    <t>300479</t>
  </si>
  <si>
    <t>神思电子</t>
  </si>
  <si>
    <t>井焜</t>
  </si>
  <si>
    <t>300502</t>
  </si>
  <si>
    <t>新易盛</t>
  </si>
  <si>
    <t>黄晓雷</t>
  </si>
  <si>
    <t>300504</t>
  </si>
  <si>
    <t>天邑股份</t>
  </si>
  <si>
    <t>白云波</t>
  </si>
  <si>
    <t>300514</t>
  </si>
  <si>
    <t>友讯达</t>
  </si>
  <si>
    <t>崔涛</t>
  </si>
  <si>
    <t>300516</t>
  </si>
  <si>
    <t>久之洋</t>
  </si>
  <si>
    <t>李海波</t>
  </si>
  <si>
    <t>300531</t>
  </si>
  <si>
    <t>优博讯</t>
  </si>
  <si>
    <t>郭颂</t>
  </si>
  <si>
    <t>300543</t>
  </si>
  <si>
    <t>朗科智能</t>
  </si>
  <si>
    <t>陈静</t>
  </si>
  <si>
    <t>300546</t>
  </si>
  <si>
    <t>雄帝科技</t>
  </si>
  <si>
    <t>郑嵩</t>
  </si>
  <si>
    <t>300548</t>
  </si>
  <si>
    <t>博创科技</t>
  </si>
  <si>
    <t>朱伟</t>
  </si>
  <si>
    <t>300555</t>
  </si>
  <si>
    <t>路通视信</t>
  </si>
  <si>
    <t>贾清</t>
  </si>
  <si>
    <t>300563</t>
  </si>
  <si>
    <t>神宇股份</t>
  </si>
  <si>
    <t>汤晓楠</t>
  </si>
  <si>
    <t>300565</t>
  </si>
  <si>
    <t>科信技术</t>
  </si>
  <si>
    <t>陈登志</t>
  </si>
  <si>
    <t>300566</t>
  </si>
  <si>
    <t>激智科技</t>
  </si>
  <si>
    <t>张彦</t>
  </si>
  <si>
    <t>300570</t>
  </si>
  <si>
    <t>太辰光</t>
  </si>
  <si>
    <t>张艺明</t>
  </si>
  <si>
    <t>300581</t>
  </si>
  <si>
    <t>晨曦航空</t>
  </si>
  <si>
    <t>吴星宇</t>
  </si>
  <si>
    <t>300582</t>
  </si>
  <si>
    <t>英飞特</t>
  </si>
  <si>
    <t>FMarshallMiles</t>
  </si>
  <si>
    <t>300590</t>
  </si>
  <si>
    <t>移为通信</t>
  </si>
  <si>
    <t>廖荣华</t>
  </si>
  <si>
    <t>300602</t>
  </si>
  <si>
    <t>飞荣达</t>
  </si>
  <si>
    <t>杜劲松</t>
  </si>
  <si>
    <t>300615</t>
  </si>
  <si>
    <t>欣天科技</t>
  </si>
  <si>
    <t>王忠伟</t>
  </si>
  <si>
    <t>300620</t>
  </si>
  <si>
    <t>光库科技</t>
  </si>
  <si>
    <t>WangXinglong</t>
  </si>
  <si>
    <t>300623</t>
  </si>
  <si>
    <t>捷捷微电</t>
  </si>
  <si>
    <t>黄善兵</t>
  </si>
  <si>
    <t>300627</t>
  </si>
  <si>
    <t>华测导航</t>
  </si>
  <si>
    <t>朴东国</t>
  </si>
  <si>
    <t>300628</t>
  </si>
  <si>
    <t>亿联网络</t>
  </si>
  <si>
    <t>张联昌</t>
  </si>
  <si>
    <t>300632</t>
  </si>
  <si>
    <t>光莆股份</t>
  </si>
  <si>
    <t>林文坤</t>
  </si>
  <si>
    <t>300638</t>
  </si>
  <si>
    <t>广和通</t>
  </si>
  <si>
    <t>应凌鹏</t>
  </si>
  <si>
    <t>300647</t>
  </si>
  <si>
    <t>超频三</t>
  </si>
  <si>
    <t>杜建军</t>
  </si>
  <si>
    <t>300656</t>
  </si>
  <si>
    <t>民德电子</t>
  </si>
  <si>
    <t>许文焕</t>
  </si>
  <si>
    <t>300657</t>
  </si>
  <si>
    <t>弘信电子</t>
  </si>
  <si>
    <t>李奎</t>
  </si>
  <si>
    <t>300661</t>
  </si>
  <si>
    <t>圣邦股份</t>
  </si>
  <si>
    <t>张世龙</t>
  </si>
  <si>
    <t>300666</t>
  </si>
  <si>
    <t>江丰电子</t>
  </si>
  <si>
    <t>JiePan</t>
  </si>
  <si>
    <t>300672</t>
  </si>
  <si>
    <t>国科微</t>
  </si>
  <si>
    <t>向平</t>
  </si>
  <si>
    <t>300679</t>
  </si>
  <si>
    <t>电连技术</t>
  </si>
  <si>
    <t>陈育宣</t>
  </si>
  <si>
    <t>300686</t>
  </si>
  <si>
    <t>智动力</t>
  </si>
  <si>
    <t>刘炜</t>
  </si>
  <si>
    <t>300689</t>
  </si>
  <si>
    <t>澄天伟业</t>
  </si>
  <si>
    <t>冯学裕</t>
  </si>
  <si>
    <t>300691</t>
  </si>
  <si>
    <t>联合光电</t>
  </si>
  <si>
    <t>李成斌</t>
  </si>
  <si>
    <t>300698</t>
  </si>
  <si>
    <t>万马科技</t>
  </si>
  <si>
    <t>张禾阳</t>
  </si>
  <si>
    <t>300701</t>
  </si>
  <si>
    <t>森霸传感</t>
  </si>
  <si>
    <t>张慧</t>
  </si>
  <si>
    <t>300708</t>
  </si>
  <si>
    <t>聚灿光电</t>
  </si>
  <si>
    <t>潘华荣</t>
  </si>
  <si>
    <t>300709</t>
  </si>
  <si>
    <t>精研科技</t>
  </si>
  <si>
    <t>王明喜</t>
  </si>
  <si>
    <t>300710</t>
  </si>
  <si>
    <t>万隆光电</t>
  </si>
  <si>
    <t>许泉海</t>
  </si>
  <si>
    <t>300711</t>
  </si>
  <si>
    <t>广哈通信</t>
  </si>
  <si>
    <t>孙业全</t>
  </si>
  <si>
    <t>300726</t>
  </si>
  <si>
    <t>宏达电子</t>
  </si>
  <si>
    <t>曾琛</t>
  </si>
  <si>
    <t>300735</t>
  </si>
  <si>
    <t>光弘科技</t>
  </si>
  <si>
    <t>唐建兴</t>
  </si>
  <si>
    <t>300739</t>
  </si>
  <si>
    <t>明阳电路</t>
  </si>
  <si>
    <t>孙文兵</t>
  </si>
  <si>
    <t>300743</t>
  </si>
  <si>
    <t>天地数码</t>
  </si>
  <si>
    <t>300747</t>
  </si>
  <si>
    <t>锐科激光</t>
  </si>
  <si>
    <t>吕卫民</t>
  </si>
  <si>
    <t>300752</t>
  </si>
  <si>
    <t>隆利科技</t>
  </si>
  <si>
    <t>吴新理</t>
  </si>
  <si>
    <t>300790</t>
  </si>
  <si>
    <t>宇瞳光学</t>
  </si>
  <si>
    <t>金永红</t>
  </si>
  <si>
    <t>600060</t>
  </si>
  <si>
    <t>海信视像</t>
  </si>
  <si>
    <t>于芝涛</t>
  </si>
  <si>
    <t>600100</t>
  </si>
  <si>
    <t>同方股份</t>
  </si>
  <si>
    <t>胡军</t>
  </si>
  <si>
    <t>600130</t>
  </si>
  <si>
    <t>波导股份</t>
  </si>
  <si>
    <t>张樟铉</t>
  </si>
  <si>
    <t>600151</t>
  </si>
  <si>
    <t>航天机电</t>
  </si>
  <si>
    <t>荆怀靖</t>
  </si>
  <si>
    <t>600171</t>
  </si>
  <si>
    <t>上海贝岭</t>
  </si>
  <si>
    <t>秦毅</t>
  </si>
  <si>
    <t>600183</t>
  </si>
  <si>
    <t>生益科技</t>
  </si>
  <si>
    <t>陈仁喜</t>
  </si>
  <si>
    <t>600198</t>
  </si>
  <si>
    <t>大唐电信</t>
  </si>
  <si>
    <t>雷信生</t>
  </si>
  <si>
    <t>600203</t>
  </si>
  <si>
    <t>福日电子</t>
  </si>
  <si>
    <t>杨韬</t>
  </si>
  <si>
    <t>600237</t>
  </si>
  <si>
    <t>铜峰电子</t>
  </si>
  <si>
    <t>鲍俊华</t>
  </si>
  <si>
    <t>600260</t>
  </si>
  <si>
    <t>凯乐科技</t>
  </si>
  <si>
    <t>马圣竣</t>
  </si>
  <si>
    <t>600271</t>
  </si>
  <si>
    <t>航天信息</t>
  </si>
  <si>
    <t>陈荣兴</t>
  </si>
  <si>
    <t>600288</t>
  </si>
  <si>
    <t>大恒科技</t>
  </si>
  <si>
    <t>鲁勇志</t>
  </si>
  <si>
    <t>600330</t>
  </si>
  <si>
    <t>天通股份</t>
  </si>
  <si>
    <t>郑晓彬</t>
  </si>
  <si>
    <t>600345</t>
  </si>
  <si>
    <t>长江通信</t>
  </si>
  <si>
    <t>熊向峰</t>
  </si>
  <si>
    <t>600353</t>
  </si>
  <si>
    <t>旭光电子</t>
  </si>
  <si>
    <t>张纯</t>
  </si>
  <si>
    <t>600355</t>
  </si>
  <si>
    <t>精伦电子</t>
  </si>
  <si>
    <t>张学阳</t>
  </si>
  <si>
    <t>600360</t>
  </si>
  <si>
    <t>华微电子</t>
  </si>
  <si>
    <t>于胜东</t>
  </si>
  <si>
    <t>600363</t>
  </si>
  <si>
    <t>联创光电</t>
  </si>
  <si>
    <t>李中煜</t>
  </si>
  <si>
    <t>600405</t>
  </si>
  <si>
    <t>动力源</t>
  </si>
  <si>
    <t>何振亚</t>
  </si>
  <si>
    <t>600435</t>
  </si>
  <si>
    <t>北方导航</t>
  </si>
  <si>
    <t>张百锋</t>
  </si>
  <si>
    <t>600460</t>
  </si>
  <si>
    <t>士兰微</t>
  </si>
  <si>
    <t>郑少波</t>
  </si>
  <si>
    <t>600498</t>
  </si>
  <si>
    <t>烽火通信</t>
  </si>
  <si>
    <t>戈俊</t>
  </si>
  <si>
    <t>600525</t>
  </si>
  <si>
    <t>长园集团</t>
  </si>
  <si>
    <t>徐成斌</t>
  </si>
  <si>
    <t>600552</t>
  </si>
  <si>
    <t>凯盛科技</t>
  </si>
  <si>
    <t>倪植森</t>
  </si>
  <si>
    <t>600562</t>
  </si>
  <si>
    <t>国睿科技</t>
  </si>
  <si>
    <t>吴迤</t>
  </si>
  <si>
    <t>600563</t>
  </si>
  <si>
    <t>法拉电子</t>
  </si>
  <si>
    <t>陈国彬</t>
  </si>
  <si>
    <t>600584</t>
  </si>
  <si>
    <t>长电科技</t>
  </si>
  <si>
    <t>郑力</t>
  </si>
  <si>
    <t>600601</t>
  </si>
  <si>
    <t>方正科技</t>
  </si>
  <si>
    <t>吴建英</t>
  </si>
  <si>
    <t>600667</t>
  </si>
  <si>
    <t>太极实业</t>
  </si>
  <si>
    <t>孙鸿伟</t>
  </si>
  <si>
    <t>600703</t>
  </si>
  <si>
    <t>三安光电</t>
  </si>
  <si>
    <t>林科闯</t>
  </si>
  <si>
    <t>600707</t>
  </si>
  <si>
    <t>彩虹股份</t>
  </si>
  <si>
    <t>李淼</t>
  </si>
  <si>
    <t>600745</t>
  </si>
  <si>
    <t>闻泰科技</t>
  </si>
  <si>
    <t>张学政</t>
  </si>
  <si>
    <t>600764</t>
  </si>
  <si>
    <t>中国海防</t>
  </si>
  <si>
    <t>张纥</t>
  </si>
  <si>
    <t>600775</t>
  </si>
  <si>
    <t>南京熊猫</t>
  </si>
  <si>
    <t>夏德传</t>
  </si>
  <si>
    <t>600776</t>
  </si>
  <si>
    <t>东方通信</t>
  </si>
  <si>
    <t>郭端端</t>
  </si>
  <si>
    <t>600839</t>
  </si>
  <si>
    <t>四川长虹</t>
  </si>
  <si>
    <t>李伟</t>
  </si>
  <si>
    <t>600888</t>
  </si>
  <si>
    <t>新疆众和</t>
  </si>
  <si>
    <t>孙健</t>
  </si>
  <si>
    <t>600980</t>
  </si>
  <si>
    <t>北矿科技</t>
  </si>
  <si>
    <t>罗秀建</t>
  </si>
  <si>
    <t>600990</t>
  </si>
  <si>
    <t>四创电子</t>
  </si>
  <si>
    <t>张春城</t>
  </si>
  <si>
    <t>601138</t>
  </si>
  <si>
    <t>工业富联</t>
  </si>
  <si>
    <t>郑弘孟</t>
  </si>
  <si>
    <t>601231</t>
  </si>
  <si>
    <t>环旭电子</t>
  </si>
  <si>
    <t>魏镇炎</t>
  </si>
  <si>
    <t>601869</t>
  </si>
  <si>
    <t>长飞光纤</t>
  </si>
  <si>
    <t>庄丹</t>
  </si>
  <si>
    <t>603005</t>
  </si>
  <si>
    <t>晶方科技</t>
  </si>
  <si>
    <t>王蔚</t>
  </si>
  <si>
    <t>603019</t>
  </si>
  <si>
    <t>中科曙光</t>
  </si>
  <si>
    <t>历军</t>
  </si>
  <si>
    <t>603023</t>
  </si>
  <si>
    <t>威帝股份</t>
  </si>
  <si>
    <t>陈振华</t>
  </si>
  <si>
    <t>603025</t>
  </si>
  <si>
    <t>大豪科技</t>
  </si>
  <si>
    <t>谭庆</t>
  </si>
  <si>
    <t>603042</t>
  </si>
  <si>
    <t>华脉科技</t>
  </si>
  <si>
    <t>姜汉斌</t>
  </si>
  <si>
    <t>603083</t>
  </si>
  <si>
    <t>剑桥科技</t>
  </si>
  <si>
    <t>GeraldGWong</t>
  </si>
  <si>
    <t>603106</t>
  </si>
  <si>
    <t>恒银科技</t>
  </si>
  <si>
    <t>江浩然</t>
  </si>
  <si>
    <t>603115</t>
  </si>
  <si>
    <t>海星股份</t>
  </si>
  <si>
    <t>周小兵</t>
  </si>
  <si>
    <t>603118</t>
  </si>
  <si>
    <t>共进股份</t>
  </si>
  <si>
    <t>唐佛南</t>
  </si>
  <si>
    <t>603133</t>
  </si>
  <si>
    <t>碳元科技</t>
  </si>
  <si>
    <t>徐世中</t>
  </si>
  <si>
    <t>603160</t>
  </si>
  <si>
    <t>汇顶科技</t>
  </si>
  <si>
    <t>张帆</t>
  </si>
  <si>
    <t>603186</t>
  </si>
  <si>
    <t>华正新材</t>
  </si>
  <si>
    <t>郭江程</t>
  </si>
  <si>
    <t>603228</t>
  </si>
  <si>
    <t>景旺电子</t>
  </si>
  <si>
    <t>刘绍柏</t>
  </si>
  <si>
    <t>603236</t>
  </si>
  <si>
    <t>移远通信</t>
  </si>
  <si>
    <t>钱鹏鹤</t>
  </si>
  <si>
    <t>603267</t>
  </si>
  <si>
    <t>鸿远电子</t>
  </si>
  <si>
    <t>刘辰</t>
  </si>
  <si>
    <t>603328</t>
  </si>
  <si>
    <t>依顿电子</t>
  </si>
  <si>
    <t>李永强</t>
  </si>
  <si>
    <t>603380</t>
  </si>
  <si>
    <t>易德龙</t>
  </si>
  <si>
    <t>顾华林</t>
  </si>
  <si>
    <t>603386</t>
  </si>
  <si>
    <t>广东骏亚</t>
  </si>
  <si>
    <t>叶晓彬</t>
  </si>
  <si>
    <t>603496</t>
  </si>
  <si>
    <t>恒为科技</t>
  </si>
  <si>
    <t>沈振宇</t>
  </si>
  <si>
    <t>603501</t>
  </si>
  <si>
    <t>韦尔股份</t>
  </si>
  <si>
    <t>王崧</t>
  </si>
  <si>
    <t>603516</t>
  </si>
  <si>
    <t>淳中科技</t>
  </si>
  <si>
    <t>何仕达</t>
  </si>
  <si>
    <t>603528</t>
  </si>
  <si>
    <t>多伦科技</t>
  </si>
  <si>
    <t>章安强</t>
  </si>
  <si>
    <t>603595</t>
  </si>
  <si>
    <t>东尼电子</t>
  </si>
  <si>
    <t>沈晓宇</t>
  </si>
  <si>
    <t>603633</t>
  </si>
  <si>
    <t>徕木股份</t>
  </si>
  <si>
    <t>朱新爱</t>
  </si>
  <si>
    <t>603660</t>
  </si>
  <si>
    <t>苏州科达</t>
  </si>
  <si>
    <t>陈卫东</t>
  </si>
  <si>
    <t>603678</t>
  </si>
  <si>
    <t>火炬电子</t>
  </si>
  <si>
    <t>蔡劲军</t>
  </si>
  <si>
    <t>603712</t>
  </si>
  <si>
    <t>七一二</t>
  </si>
  <si>
    <t>庞辉</t>
  </si>
  <si>
    <t>603773</t>
  </si>
  <si>
    <t>沃格光电</t>
  </si>
  <si>
    <t>张迅</t>
  </si>
  <si>
    <t>603803</t>
  </si>
  <si>
    <t>瑞斯康达</t>
  </si>
  <si>
    <t>高磊</t>
  </si>
  <si>
    <t>603890</t>
  </si>
  <si>
    <t>春秋电子</t>
  </si>
  <si>
    <t>薛革文</t>
  </si>
  <si>
    <t>603920</t>
  </si>
  <si>
    <t>世运电路</t>
  </si>
  <si>
    <t>佘英杰</t>
  </si>
  <si>
    <t>603933</t>
  </si>
  <si>
    <t>睿能科技</t>
  </si>
  <si>
    <t>杨维坚</t>
  </si>
  <si>
    <t>603936</t>
  </si>
  <si>
    <t>博敏电子</t>
  </si>
  <si>
    <t>徐缓</t>
  </si>
  <si>
    <t>603986</t>
  </si>
  <si>
    <t>兆易创新</t>
  </si>
  <si>
    <t>何卫</t>
  </si>
  <si>
    <t>603989</t>
  </si>
  <si>
    <t>艾华集团</t>
  </si>
  <si>
    <t>艾亮</t>
  </si>
  <si>
    <t>province</t>
  </si>
  <si>
    <t>citycode</t>
  </si>
  <si>
    <t>Industry_code</t>
  </si>
  <si>
    <t>industry</t>
  </si>
  <si>
    <t>car0303_y2</t>
  </si>
  <si>
    <t>car0808</t>
  </si>
  <si>
    <t>car1010</t>
  </si>
  <si>
    <t>car1414</t>
  </si>
  <si>
    <t>car1515</t>
  </si>
  <si>
    <t>car1818</t>
  </si>
  <si>
    <t>car77</t>
  </si>
  <si>
    <t>c_w11</t>
  </si>
  <si>
    <t>c_w13</t>
  </si>
  <si>
    <t>c_x21</t>
  </si>
  <si>
    <t>c_x22</t>
  </si>
  <si>
    <t>c_w11sq</t>
  </si>
  <si>
    <t>jh11_22</t>
  </si>
  <si>
    <t>jh11sq_22</t>
  </si>
  <si>
    <t>jh11_13</t>
  </si>
  <si>
    <t>jh11sq_13</t>
  </si>
  <si>
    <t>jh13_22</t>
  </si>
  <si>
    <t>lnstockprice</t>
  </si>
  <si>
    <t>stockprice10</t>
  </si>
  <si>
    <t>y_std</t>
  </si>
  <si>
    <t>_est_md1</t>
  </si>
  <si>
    <t>_est_md2</t>
  </si>
  <si>
    <t>_est_md3</t>
  </si>
  <si>
    <t>_est_md4</t>
  </si>
  <si>
    <t>G8101</t>
  </si>
  <si>
    <t>硕士</t>
  </si>
  <si>
    <t>C5115</t>
  </si>
  <si>
    <t>初中</t>
  </si>
  <si>
    <t>本科</t>
  </si>
  <si>
    <t>C5110</t>
  </si>
  <si>
    <t>大专</t>
  </si>
  <si>
    <t>-</t>
  </si>
  <si>
    <t>G8701</t>
  </si>
  <si>
    <t>G8310</t>
  </si>
  <si>
    <t>博士</t>
  </si>
  <si>
    <t>C99</t>
  </si>
  <si>
    <t>中专</t>
  </si>
  <si>
    <t>C57</t>
  </si>
  <si>
    <t>高中</t>
  </si>
  <si>
    <t>C7615</t>
  </si>
  <si>
    <t>G8115</t>
  </si>
  <si>
    <t>C55</t>
  </si>
  <si>
    <t>C4301</t>
  </si>
  <si>
    <t>C7120</t>
  </si>
  <si>
    <t>C1125</t>
  </si>
  <si>
    <t>G8799</t>
  </si>
  <si>
    <t>C51</t>
  </si>
  <si>
    <t>C7320</t>
  </si>
  <si>
    <t>G8301</t>
  </si>
  <si>
    <t>C6120</t>
  </si>
  <si>
    <t>G8110</t>
  </si>
  <si>
    <t>G8705</t>
  </si>
  <si>
    <t>C7610</t>
  </si>
  <si>
    <t>C7505</t>
  </si>
  <si>
    <t>C0510</t>
  </si>
  <si>
    <t>C6901</t>
  </si>
  <si>
    <t>C1199</t>
  </si>
  <si>
    <t>G8599</t>
  </si>
  <si>
    <t>G81</t>
  </si>
  <si>
    <t>C6715</t>
  </si>
  <si>
    <t>C6125</t>
  </si>
  <si>
    <t>J01</t>
  </si>
  <si>
    <t>C4905</t>
  </si>
  <si>
    <t>M</t>
  </si>
  <si>
    <t>car0909</t>
  </si>
  <si>
    <t>car1111</t>
  </si>
  <si>
    <t>car1212</t>
  </si>
  <si>
    <t>car1313</t>
  </si>
  <si>
    <t>car1616</t>
  </si>
  <si>
    <t>car1717</t>
  </si>
  <si>
    <t>car1919</t>
  </si>
  <si>
    <t>car2020_y2</t>
  </si>
  <si>
    <t>Stkcd</t>
  </si>
  <si>
    <t>eventdate</t>
  </si>
  <si>
    <t>CAR[-1,1]</t>
  </si>
  <si>
    <t>CAR[-2,2]</t>
  </si>
  <si>
    <t>CAR[-3,3]</t>
  </si>
  <si>
    <t>CAR[-4,4]</t>
  </si>
  <si>
    <t>CAR[-5,5]</t>
  </si>
  <si>
    <t>CAR[-6,6]</t>
  </si>
  <si>
    <t>CAR[-7,7]</t>
  </si>
  <si>
    <t>CAR[-8,8]</t>
  </si>
  <si>
    <t>CAR[-9,9]</t>
  </si>
  <si>
    <t>CAR[-10,10]</t>
  </si>
  <si>
    <t>CAR[-11,11]</t>
  </si>
  <si>
    <t>CAR[-12,12]</t>
  </si>
  <si>
    <t>CAR[-13,13]</t>
  </si>
  <si>
    <t>CAR[-14,14]</t>
  </si>
  <si>
    <t>CAR[-15,15]</t>
  </si>
  <si>
    <t>CAR[-16,16]</t>
  </si>
  <si>
    <t>CAR[-17,17]</t>
  </si>
  <si>
    <t>CAR[-18,18]</t>
  </si>
  <si>
    <t>CAR[-19,19]</t>
  </si>
  <si>
    <t>CAR[-20,20]</t>
  </si>
  <si>
    <t>CAR[-21,21]</t>
  </si>
  <si>
    <t>CAR[-22,22]</t>
  </si>
  <si>
    <t>CAR[-23,23]</t>
  </si>
  <si>
    <t>CAR[-24,24]</t>
  </si>
  <si>
    <t>CAR[-25,25]</t>
  </si>
  <si>
    <t>CAR[-26,26]</t>
  </si>
  <si>
    <t>CAR[-27,27]</t>
  </si>
  <si>
    <t>CAR[-28,28]</t>
  </si>
  <si>
    <t>CAR[-29,29]</t>
  </si>
  <si>
    <t>CAR[-30,30]</t>
  </si>
  <si>
    <t>CAR[-31,31]</t>
  </si>
  <si>
    <t>CAR[-32,32]</t>
  </si>
  <si>
    <t>CAR[-33,33]</t>
  </si>
  <si>
    <t>CAR[-34,34]</t>
  </si>
  <si>
    <t>CAR[-35,35]</t>
  </si>
  <si>
    <t>CAR[-36,36]</t>
  </si>
  <si>
    <t>CAR[-37,37]</t>
  </si>
  <si>
    <t>CAR[-38,38]</t>
  </si>
  <si>
    <t>CAR[-39,39]</t>
  </si>
  <si>
    <t>CAR[-40,40]</t>
  </si>
  <si>
    <t>CAR[-41,41]</t>
  </si>
  <si>
    <t>CAR[-42,42]</t>
  </si>
  <si>
    <t>CAR[-43,43]</t>
  </si>
  <si>
    <t>CAR[-44,44]</t>
  </si>
  <si>
    <t>CAR[-45,45]</t>
  </si>
  <si>
    <t>CAR[-46,46]</t>
  </si>
  <si>
    <t>CAR[-47,47]</t>
  </si>
  <si>
    <t>CAR[-48,48]</t>
  </si>
  <si>
    <t>CAR[-49,49]</t>
  </si>
  <si>
    <t>CAR[-50,50]</t>
  </si>
  <si>
    <t>CAR[0,1]</t>
  </si>
  <si>
    <t>CAR[0,2]</t>
  </si>
  <si>
    <t>CAR[0,3]</t>
  </si>
  <si>
    <t>CAR[0,4]</t>
  </si>
  <si>
    <t>CAR[0,5]</t>
  </si>
  <si>
    <t>CAR[0,6]</t>
  </si>
  <si>
    <t>CAR[0,7]</t>
  </si>
  <si>
    <t>CAR[0,8]</t>
  </si>
  <si>
    <t>CAR[0,9]</t>
  </si>
  <si>
    <t>CAR[0,10]</t>
  </si>
  <si>
    <t>CAR[0,11]</t>
  </si>
  <si>
    <t>CAR[0,12]</t>
  </si>
  <si>
    <t>CAR[0,13]</t>
  </si>
  <si>
    <t>CAR[0,14]</t>
  </si>
  <si>
    <t>CAR[0,15]</t>
  </si>
  <si>
    <t>CAR[0,16]</t>
  </si>
  <si>
    <t>CAR[0,17]</t>
  </si>
  <si>
    <t>CAR[0,18]</t>
  </si>
  <si>
    <t>CAR[0,19]</t>
  </si>
  <si>
    <t>CAR[0,20]</t>
  </si>
  <si>
    <t>CAR[0,21]</t>
  </si>
  <si>
    <t>CAR[0,22]</t>
  </si>
  <si>
    <t>CAR[0,23]</t>
  </si>
  <si>
    <t>CAR[0,24]</t>
  </si>
  <si>
    <t>CAR[0,25]</t>
  </si>
  <si>
    <t>CAR[0,26]</t>
  </si>
  <si>
    <t>CAR[0,27]</t>
  </si>
  <si>
    <t>CAR[0,28]</t>
  </si>
  <si>
    <t>CAR[0,29]</t>
  </si>
  <si>
    <t>CAR[0,30]</t>
  </si>
  <si>
    <t>CAR[0,31]</t>
  </si>
  <si>
    <t>CAR[0,32]</t>
  </si>
  <si>
    <t>CAR[0,33]</t>
  </si>
  <si>
    <t>CAR[0,34]</t>
  </si>
  <si>
    <t>CAR[0,35]</t>
  </si>
  <si>
    <t>CAR[0,36]</t>
  </si>
  <si>
    <t>CAR[0,37]</t>
  </si>
  <si>
    <t>CAR[0,38]</t>
  </si>
  <si>
    <t>CAR[0,39]</t>
  </si>
  <si>
    <t>CAR[0,40]</t>
  </si>
  <si>
    <t>CAR[0,41]</t>
  </si>
  <si>
    <t>CAR[0,42]</t>
  </si>
  <si>
    <t>CAR[0,43]</t>
  </si>
  <si>
    <t>CAR[0,44]</t>
  </si>
  <si>
    <t>CAR[0,45]</t>
  </si>
  <si>
    <t>CAR[0,46]</t>
  </si>
  <si>
    <t>CAR[0,47]</t>
  </si>
  <si>
    <t>CAR[0,48]</t>
  </si>
  <si>
    <t>CAR[0,49]</t>
  </si>
  <si>
    <t>CAR[0,50]</t>
  </si>
  <si>
    <t>CAR[-1,0]</t>
  </si>
  <si>
    <t>CAR[-2,0]</t>
  </si>
  <si>
    <t>CAR[-3,0]</t>
  </si>
  <si>
    <t>CAR[-4,0]</t>
  </si>
  <si>
    <t>CAR[-5,0]</t>
  </si>
  <si>
    <t>CAR[-6,0]</t>
  </si>
  <si>
    <t>CAR[-7,0]</t>
  </si>
  <si>
    <t>CAR[-8,0]</t>
  </si>
  <si>
    <t>CAR[-9,0]</t>
  </si>
  <si>
    <t>CAR[-10,0]</t>
  </si>
  <si>
    <t>CAR[-11,0]</t>
  </si>
  <si>
    <t>CAR[-12,0]</t>
  </si>
  <si>
    <t>CAR[-13,0]</t>
  </si>
  <si>
    <t>CAR[-14,0]</t>
  </si>
  <si>
    <t>CAR[-15,0]</t>
  </si>
  <si>
    <t>CAR[-16,0]</t>
  </si>
  <si>
    <t>CAR[-17,0]</t>
  </si>
  <si>
    <t>CAR[-18,0]</t>
  </si>
  <si>
    <t>CAR[-19,0]</t>
  </si>
  <si>
    <t>CAR[-20,0]</t>
  </si>
  <si>
    <t>CAR[-21,0]</t>
  </si>
  <si>
    <t>CAR[-22,0]</t>
  </si>
  <si>
    <t>CAR[-23,0]</t>
  </si>
  <si>
    <t>CAR[-24,0]</t>
  </si>
  <si>
    <t>CAR[-25,0]</t>
  </si>
  <si>
    <t>CAR[-26,0]</t>
  </si>
  <si>
    <t>CAR[-27,0]</t>
  </si>
  <si>
    <t>CAR[-28,0]</t>
  </si>
  <si>
    <t>CAR[-29,0]</t>
  </si>
  <si>
    <t>CAR[-30,0]</t>
  </si>
  <si>
    <t>CAR[-31,0]</t>
  </si>
  <si>
    <t>CAR[-32,0]</t>
  </si>
  <si>
    <t>CAR[-33,0]</t>
  </si>
  <si>
    <t>CAR[-34,0]</t>
  </si>
  <si>
    <t>CAR[-35,0]</t>
  </si>
  <si>
    <t>CAR[-36,0]</t>
  </si>
  <si>
    <t>CAR[-37,0]</t>
  </si>
  <si>
    <t>CAR[-38,0]</t>
  </si>
  <si>
    <t>CAR[-39,0]</t>
  </si>
  <si>
    <t>CAR[-40,0]</t>
  </si>
  <si>
    <t>CAR[-41,0]</t>
  </si>
  <si>
    <t>CAR[-42,0]</t>
  </si>
  <si>
    <t>CAR[-43,0]</t>
  </si>
  <si>
    <t>CAR[-44,0]</t>
  </si>
  <si>
    <t>CAR[-45,0]</t>
  </si>
  <si>
    <t>CAR[-46,0]</t>
  </si>
  <si>
    <t>CAR[-47,0]</t>
  </si>
  <si>
    <t>CAR[-48,0]</t>
  </si>
  <si>
    <t>CAR[-49,0]</t>
  </si>
  <si>
    <t>CAR[-50,0]</t>
  </si>
  <si>
    <t>航天发展</t>
  </si>
  <si>
    <t>航天电器</t>
  </si>
  <si>
    <t>北斗星通</t>
  </si>
  <si>
    <t>恒铭达</t>
  </si>
  <si>
    <t>亚世光电</t>
  </si>
  <si>
    <t>鸿合科技</t>
  </si>
  <si>
    <t>青鸟消防</t>
  </si>
  <si>
    <t>数码视讯</t>
  </si>
  <si>
    <t>中海达</t>
  </si>
  <si>
    <t>新劲刚</t>
  </si>
  <si>
    <t>上海瀚讯</t>
  </si>
  <si>
    <t>卓胜微</t>
  </si>
  <si>
    <t>海能实业</t>
  </si>
  <si>
    <t>中国卫星</t>
  </si>
  <si>
    <t>宏昌电子</t>
  </si>
  <si>
    <t>博通集成</t>
  </si>
  <si>
    <t>福蓉科技</t>
  </si>
  <si>
    <t>睿创微纳</t>
  </si>
  <si>
    <t>容百科技</t>
  </si>
  <si>
    <t>光峰科技</t>
  </si>
  <si>
    <t>澜起科技</t>
  </si>
  <si>
    <t>新光光电</t>
  </si>
  <si>
    <t>安集科技</t>
  </si>
  <si>
    <t>方邦股份</t>
  </si>
  <si>
    <t>嘉元科技</t>
  </si>
  <si>
    <t>金亚退</t>
  </si>
  <si>
    <t>佳禾智能</t>
  </si>
  <si>
    <t>退市保千</t>
  </si>
  <si>
    <t>杰普特</t>
  </si>
  <si>
    <t>所属省份代码</t>
  </si>
  <si>
    <t>TCL通讯</t>
  </si>
  <si>
    <t>长城信息</t>
  </si>
  <si>
    <t>锐明技术</t>
  </si>
  <si>
    <t>科安达</t>
  </si>
  <si>
    <t>天箭科技</t>
  </si>
  <si>
    <t>朝阳科技</t>
  </si>
  <si>
    <t>芯瑞达</t>
  </si>
  <si>
    <t>宝明科技</t>
  </si>
  <si>
    <t>奥海科技</t>
  </si>
  <si>
    <t>日久光电</t>
  </si>
  <si>
    <t>宸展光电</t>
  </si>
  <si>
    <t>中晶科技</t>
  </si>
  <si>
    <t>振邦智能</t>
  </si>
  <si>
    <t>中瓷电子</t>
  </si>
  <si>
    <t>矩子科技</t>
  </si>
  <si>
    <t>天迈科技</t>
  </si>
  <si>
    <t>铂科新材</t>
  </si>
  <si>
    <t>贝仕达克</t>
  </si>
  <si>
    <t>派瑞股份</t>
  </si>
  <si>
    <t>龙磁科技</t>
  </si>
  <si>
    <t>帝科股份</t>
  </si>
  <si>
    <t>胜蓝股份</t>
  </si>
  <si>
    <t>中船汉光</t>
  </si>
  <si>
    <t>四会富仕</t>
  </si>
  <si>
    <t>协创数据</t>
  </si>
  <si>
    <t>安克创新</t>
  </si>
  <si>
    <t>欧陆通</t>
  </si>
  <si>
    <t>狄耐克</t>
  </si>
  <si>
    <t>科翔股份</t>
  </si>
  <si>
    <t>汇创达</t>
  </si>
  <si>
    <t>朗特智能</t>
  </si>
  <si>
    <t>中伟股份</t>
  </si>
  <si>
    <t>中英科技</t>
  </si>
  <si>
    <t>秋田微</t>
  </si>
  <si>
    <t>南极光</t>
  </si>
  <si>
    <t>博硕科技</t>
  </si>
  <si>
    <t>退市海润</t>
  </si>
  <si>
    <t>斯达半导</t>
  </si>
  <si>
    <t>通达电气</t>
  </si>
  <si>
    <t>瑞芯微</t>
  </si>
  <si>
    <t>澳弘电子</t>
  </si>
  <si>
    <t>新洁能</t>
  </si>
  <si>
    <t>力鼎光电</t>
  </si>
  <si>
    <t>伟时电子</t>
  </si>
  <si>
    <t>协和电子</t>
  </si>
  <si>
    <t>立昂微</t>
  </si>
  <si>
    <t>国盾量子</t>
  </si>
  <si>
    <t>传音控股</t>
  </si>
  <si>
    <t>龙腾光电</t>
  </si>
  <si>
    <t>美迪凯</t>
  </si>
  <si>
    <t>映翰通</t>
  </si>
  <si>
    <t>兴图新科</t>
  </si>
  <si>
    <t>紫晶存储</t>
  </si>
  <si>
    <t>世华科技</t>
  </si>
  <si>
    <t>威胜信息</t>
  </si>
  <si>
    <t>聚辰股份</t>
  </si>
  <si>
    <t>沪硅产业</t>
  </si>
  <si>
    <t>利扬芯片</t>
  </si>
  <si>
    <t>清溢光电</t>
  </si>
  <si>
    <t>有方科技</t>
  </si>
  <si>
    <t>八亿时空</t>
  </si>
  <si>
    <t>生益电子</t>
  </si>
  <si>
    <t>道通科技</t>
  </si>
  <si>
    <t>敏芯股份</t>
  </si>
  <si>
    <t>鸿泉物联</t>
  </si>
  <si>
    <t>盟升电子</t>
  </si>
  <si>
    <t>仕佳光子</t>
  </si>
  <si>
    <t>华润微</t>
  </si>
  <si>
    <t>震有科技</t>
  </si>
  <si>
    <t>南亚新材</t>
  </si>
  <si>
    <t>芯海科技</t>
  </si>
  <si>
    <t>恒玄科技</t>
  </si>
  <si>
    <t>三旺通信</t>
  </si>
  <si>
    <t>四方光电</t>
  </si>
  <si>
    <t>鼎通科技</t>
  </si>
  <si>
    <t>银河微电</t>
  </si>
  <si>
    <t>极米科技</t>
  </si>
  <si>
    <t>科思科技</t>
  </si>
  <si>
    <t>中芯国际</t>
  </si>
  <si>
    <t>九号公司</t>
  </si>
  <si>
    <t>公司全称</t>
  </si>
  <si>
    <t>合作总数</t>
  </si>
  <si>
    <t>企业所在省市</t>
  </si>
  <si>
    <t>合作企业</t>
  </si>
  <si>
    <t>合作重复企业</t>
  </si>
  <si>
    <t>胜宏科技（惠州）股份有限公司</t>
  </si>
  <si>
    <t>广东省惠州市</t>
  </si>
  <si>
    <t>胜华电子（惠阳）有限公司</t>
  </si>
  <si>
    <t>深圳市胜宏电子有限公司</t>
  </si>
  <si>
    <t>惠州市胜宏科技研究院有限公司</t>
  </si>
  <si>
    <t>深圳市民德电子科技股份有限公司</t>
  </si>
  <si>
    <t>广东省深圳市</t>
  </si>
  <si>
    <t>深圳市民德自动识别设备有限公司</t>
  </si>
  <si>
    <t>深圳市泰博迅睿技术有限公司</t>
  </si>
  <si>
    <t>广东省民德半导体有限公司</t>
  </si>
  <si>
    <t>深圳市君安宏图技术有限公司</t>
  </si>
  <si>
    <t>深圳市光合显示科技有限公司</t>
  </si>
  <si>
    <t>广微集成技术（深圳）有限公司</t>
  </si>
  <si>
    <t>康佳集团股份有限公司</t>
  </si>
  <si>
    <t>宁波康韩瑞电器有限公司</t>
  </si>
  <si>
    <t>安徽康佳电器科技有限公司</t>
  </si>
  <si>
    <t>广东朗迪格林特电器有限公司</t>
  </si>
  <si>
    <t>安徽康佳同创电器有限公司</t>
  </si>
  <si>
    <t>河南新飞制冷器具有限公司</t>
  </si>
  <si>
    <t>河南新飞电器有限公司</t>
  </si>
  <si>
    <t>遂宁康佳电子科创有限公司</t>
  </si>
  <si>
    <t>烟台康金科技发展有限公司</t>
  </si>
  <si>
    <t>重庆康佳兴毅置业有限公司</t>
  </si>
  <si>
    <t>重庆康佳置业发展有限公司</t>
  </si>
  <si>
    <t>深圳康佳晟兴实业有限公司</t>
  </si>
  <si>
    <t>遂宁佳润置业有限公司</t>
  </si>
  <si>
    <t>烟台康佳实业有限公司</t>
  </si>
  <si>
    <t>江西金凤凰纳米微晶有限公司</t>
  </si>
  <si>
    <t>康佳环嘉环保科技有限公司</t>
  </si>
  <si>
    <t>康鸿（烟台）环保科技有限公司</t>
  </si>
  <si>
    <t>康佳融资租赁（天津）有限公司</t>
  </si>
  <si>
    <t>重庆康佳科技发展有限公司</t>
  </si>
  <si>
    <t>深圳市康佳电路有限责任公司</t>
  </si>
  <si>
    <t>深圳市康佳电器有限公司</t>
  </si>
  <si>
    <t>海门康佳智能科技有限公司</t>
  </si>
  <si>
    <t>安徽康佳电子有限公司</t>
  </si>
  <si>
    <t>博罗康佳精密科技有限公司</t>
  </si>
  <si>
    <t>四川康佳智能终端科技有限公司</t>
  </si>
  <si>
    <t>深圳康芯威半导体有限公司</t>
  </si>
  <si>
    <t>东莞康佳电子有限公司</t>
  </si>
  <si>
    <t>深圳康佳通信科技有限公司</t>
  </si>
  <si>
    <t>康佳芯盈半导体科技（深圳）有限公司</t>
  </si>
  <si>
    <t>重庆正茂半导体有限公司</t>
  </si>
  <si>
    <t>广东兴达鸿业电子有限公司</t>
  </si>
  <si>
    <t>上海欣丰卓群电路板有限公司</t>
  </si>
  <si>
    <t>毅康环保工程有限公司</t>
  </si>
  <si>
    <t>深圳康佳生态发展投资有限公司</t>
  </si>
  <si>
    <t>合肥康芯威存储技术有限公司</t>
  </si>
  <si>
    <t>江西康佳新材料科技有限公司</t>
  </si>
  <si>
    <t>毅康科技有限公司</t>
  </si>
  <si>
    <t>重庆康兴瑞环保科技有限公司</t>
  </si>
  <si>
    <t>滨州毅康中科环保科技有限公司</t>
  </si>
  <si>
    <t>康润鸿环保科技（烟台）有限公司</t>
  </si>
  <si>
    <t>康佳商业保理（深圳）有限公司</t>
  </si>
  <si>
    <t>上海济忆环境科技有限公司</t>
  </si>
  <si>
    <t>北京毅康润沣科技有限公司</t>
  </si>
  <si>
    <t>合肥忆合电子有限公司</t>
  </si>
  <si>
    <t>康佳环嘉（河南）环保科技有限公司</t>
  </si>
  <si>
    <t>江康（上海）科技有限公司</t>
  </si>
  <si>
    <t>烟台春之染环保技术有限公司</t>
  </si>
  <si>
    <t>安徽康佳智联电子商务有限公司</t>
  </si>
  <si>
    <t>深圳小佳科技有限公司</t>
  </si>
  <si>
    <t>深圳市康佳创智电器有限公司</t>
  </si>
  <si>
    <t>博罗康佳印制板有限公司</t>
  </si>
  <si>
    <t>深圳康佳电子科技有限公司</t>
  </si>
  <si>
    <t>北京康佳电子有限公司</t>
  </si>
  <si>
    <t>深圳市康佳移动互联科技有限公司</t>
  </si>
  <si>
    <t>厦门市达龙贸易有限责任公司</t>
  </si>
  <si>
    <t>重庆康佳汇盈科技有限公司</t>
  </si>
  <si>
    <t>山东康信实业发展有限公司</t>
  </si>
  <si>
    <t>海南康佳材料科技有限公司</t>
  </si>
  <si>
    <t>深圳美信半导体技术有限公司</t>
  </si>
  <si>
    <t>深圳市康佳汇盈科技有限公司</t>
  </si>
  <si>
    <t>安徽康智商贸有限公司</t>
  </si>
  <si>
    <t>深圳市康佳利丰科技有限责任公司</t>
  </si>
  <si>
    <t>康佳穗甬投资（深圳）有限公司</t>
  </si>
  <si>
    <t>深圳市康佳投资控股有限公司</t>
  </si>
  <si>
    <t>深圳柚之汇科技有限公司</t>
  </si>
  <si>
    <t>深圳市万凯达科技有限公司</t>
  </si>
  <si>
    <t>深圳市易平方网络科技有限公司</t>
  </si>
  <si>
    <t>合肥中康存储科技有限公司</t>
  </si>
  <si>
    <t>滨州维易杰环保科技有限公司</t>
  </si>
  <si>
    <t>宜宾康佳智慧科技有限公司</t>
  </si>
  <si>
    <t>易立方（海南）科技有限公司</t>
  </si>
  <si>
    <t>深圳市康佳跨境科创服务有限公司</t>
  </si>
  <si>
    <t>上海康佳实业有限公司</t>
  </si>
  <si>
    <t>滁州康鑫健康产业发展有限公司</t>
  </si>
  <si>
    <t>重庆康佳福泽置业有限公司</t>
  </si>
  <si>
    <t>宜宾康佳孵化器管理有限公司</t>
  </si>
  <si>
    <t>成都康佳孵化器管理有限公司</t>
  </si>
  <si>
    <t>深圳康佳苏源投资实业有限公司</t>
  </si>
  <si>
    <t>深圳康泉企业管理咨询有限公司</t>
  </si>
  <si>
    <t>深圳康佳鹏润科技产业有限公司</t>
  </si>
  <si>
    <t>烟台康云产业发展有限公司</t>
  </si>
  <si>
    <t>东方康佳一号（珠海）私募股权投资基金（有限合伙</t>
  </si>
  <si>
    <t>东莞康佳投资有限公司</t>
  </si>
  <si>
    <t>潍坊四海康润投资运营有限公司</t>
  </si>
  <si>
    <t>遂宁康佳产业园区开发有限公司</t>
  </si>
  <si>
    <t>深圳年华企业管理有限公司</t>
  </si>
  <si>
    <t>深圳康佳资本股权投资管理有限公司</t>
  </si>
  <si>
    <t>烟台莱康产业发展有限公司</t>
  </si>
  <si>
    <t>成都安仁康佳文创孵化器管理有限公司</t>
  </si>
  <si>
    <t>康佳创投发展（深圳）有限公司</t>
  </si>
  <si>
    <t>深圳康佳产业园区发展有限公司</t>
  </si>
  <si>
    <t>贵阳康佳创业服务有限公司</t>
  </si>
  <si>
    <t>阜南康润水务有限公司</t>
  </si>
  <si>
    <t>鲁山康润环境治理有限公司</t>
  </si>
  <si>
    <t>乳山毅科水环境治理有限公司</t>
  </si>
  <si>
    <t>遂宁蓬溪康润环境治理有限责任公司</t>
  </si>
  <si>
    <t>武汉润源污水处理有限公司</t>
  </si>
  <si>
    <t>莱州莱润环保有限公司</t>
  </si>
  <si>
    <t>滨州北海静脉产业发展有限公司</t>
  </si>
  <si>
    <t>铜川康润鸿辉环境治理有限公司</t>
  </si>
  <si>
    <t>莱州市滨海污水处理有限公司</t>
  </si>
  <si>
    <t>大邑康润水务有限公司</t>
  </si>
  <si>
    <t>东港康润环境治理有限公司</t>
  </si>
  <si>
    <t>肃北蒙古族自治县康润水务有限公司</t>
  </si>
  <si>
    <t>莱州莱润控股有限公司</t>
  </si>
  <si>
    <t>滨州市北海魏桥固废处置有限公司</t>
  </si>
  <si>
    <t>河南新飞家电有限公司</t>
  </si>
  <si>
    <t>东莞康佳包装材料有限公司</t>
  </si>
  <si>
    <t>成都康佳智能科技有限公司</t>
  </si>
  <si>
    <t>成都康佳电子有限公司</t>
  </si>
  <si>
    <t>深圳市康佳智通科技有限公司</t>
  </si>
  <si>
    <t>重庆康佳光电技术研究院有限公司</t>
  </si>
  <si>
    <t>四川康佳通科技有限公司</t>
  </si>
  <si>
    <t>深圳市康佳智造科技有限公司</t>
  </si>
  <si>
    <t>汀源环保科技（上海）有限公司</t>
  </si>
  <si>
    <t>江西新凤微晶玉石有限公司</t>
  </si>
  <si>
    <t>宜宾康佳科技产业园运营有限公司</t>
  </si>
  <si>
    <t>深圳中恒华发股份有限公司</t>
  </si>
  <si>
    <t>深圳市华发恒天有限公司</t>
  </si>
  <si>
    <t>深圳市华发恒泰有限公司</t>
  </si>
  <si>
    <t>深圳中恒华发物业有限公司</t>
  </si>
  <si>
    <t>武汉恒发科技有限公司</t>
  </si>
  <si>
    <t>深圳长城开发科技股份有限公司</t>
  </si>
  <si>
    <t>深圳长城开发苏州电子有限公司</t>
  </si>
  <si>
    <t>深圳长城开发电子产品维修有限公司</t>
  </si>
  <si>
    <t>沛顿科技（深圳）有限公司</t>
  </si>
  <si>
    <t>深圳长城开发贸易有限公司</t>
  </si>
  <si>
    <t>惠州长城开发科技有限公司</t>
  </si>
  <si>
    <t>深圳市纺织(集团)股份有限公司</t>
  </si>
  <si>
    <t>深圳冠华印染有限公司</t>
  </si>
  <si>
    <t>深圳市深纺物业管理有限公司</t>
  </si>
  <si>
    <t>深圳市美百年服装有限公司</t>
  </si>
  <si>
    <t>深圳常联发印染有限公司</t>
  </si>
  <si>
    <t>安徽华鹏纺织有限公司</t>
  </si>
  <si>
    <t>深圳市盛波光电科技有限公司</t>
  </si>
  <si>
    <t>深圳市丽斯实业发展有限公司</t>
  </si>
  <si>
    <t>深圳市深纺进出口有限公司</t>
  </si>
  <si>
    <t>深圳市华强宾馆有限公司</t>
  </si>
  <si>
    <t>天马微电子股份有限公司</t>
  </si>
  <si>
    <t>上海中航光电子有限公司</t>
  </si>
  <si>
    <t>厦门天马微电子有限公司</t>
  </si>
  <si>
    <t>武汉天马微电子有限公司</t>
  </si>
  <si>
    <t>上海天马微电子有限公司</t>
  </si>
  <si>
    <t>深圳中航显示技术有限公司</t>
  </si>
  <si>
    <t>广东聚华印刷显示技术有限公司</t>
  </si>
  <si>
    <t>上海天马有机发光显示技术有限公司</t>
  </si>
  <si>
    <t>湖北长江新型显示产业创新中心有限公司</t>
  </si>
  <si>
    <t>成都天马微电子有限公司</t>
  </si>
  <si>
    <t>中兴通讯股份有限公司</t>
  </si>
  <si>
    <t>西安中兴新软件有限责任公司</t>
  </si>
  <si>
    <t>山东兴济置业有限公司</t>
  </si>
  <si>
    <t>衡阳网信置业有限公司</t>
  </si>
  <si>
    <t>中山优顺置业有限公司</t>
  </si>
  <si>
    <t>重庆百德行置业有限公司</t>
  </si>
  <si>
    <t>深圳市中兴康讯电子有限公司</t>
  </si>
  <si>
    <t>深圳市中兴通讯技术服务有限责任公司</t>
  </si>
  <si>
    <t>普兴移动通讯设备有限公司</t>
  </si>
  <si>
    <t>努比亚技术有限公司</t>
  </si>
  <si>
    <t>南京宁网科技有限公司</t>
  </si>
  <si>
    <t>中兴通讯（南京）有限责任公司</t>
  </si>
  <si>
    <t>广东福能大数据产业园建设有限公司</t>
  </si>
  <si>
    <t>中教云通（北京）科技有限公司</t>
  </si>
  <si>
    <t>中兴能源有限公司</t>
  </si>
  <si>
    <t>深圳市中兴软件有限责任公司</t>
  </si>
  <si>
    <t>西安中兴通讯终端科技有限公司</t>
  </si>
  <si>
    <t>德特赛维技术有限公司</t>
  </si>
  <si>
    <t>中兴飞流信息科技有限公司</t>
  </si>
  <si>
    <t>广东中城信息技术有限公司</t>
  </si>
  <si>
    <t>中兴软件技术（南昌）有限公司</t>
  </si>
  <si>
    <t>浩鲸云计算科技股份有限公司</t>
  </si>
  <si>
    <t>石家庄市智慧产业有限公司</t>
  </si>
  <si>
    <t>贵州中安云网科技有限公司</t>
  </si>
  <si>
    <t>黄冈教育谷投资控股有限公司</t>
  </si>
  <si>
    <t>深圳市中兴和泰酒店投资管理有限公司</t>
  </si>
  <si>
    <t>深圳市中兴创业投资基金管理有限公司</t>
  </si>
  <si>
    <t>陕西高端装备与智能制造产业研究院有限公司</t>
  </si>
  <si>
    <t>中兴九城网络科技无锡有限公司</t>
  </si>
  <si>
    <t>中兴耀维科技江苏有限公司</t>
  </si>
  <si>
    <t>兴辰智能科技产业有限公司</t>
  </si>
  <si>
    <t>上海中兴思秸通讯有限公司</t>
  </si>
  <si>
    <t>上海博色信息科技有限公司</t>
  </si>
  <si>
    <t>中国长城科技集团股份有限公司</t>
  </si>
  <si>
    <t>深圳中电长城能源有限公司</t>
  </si>
  <si>
    <t>湖南长城计算机系统有限公司</t>
  </si>
  <si>
    <t>山西长城计算机系统有限公司</t>
  </si>
  <si>
    <t>中电长城圣非凡信息系统有限公司</t>
  </si>
  <si>
    <t>安徽长城计算机系统有限公司</t>
  </si>
  <si>
    <t>河南长城计算机系统有限公司</t>
  </si>
  <si>
    <t>湖南长城科技信息有限公司</t>
  </si>
  <si>
    <t>长城超云（北京）科技有限公司</t>
  </si>
  <si>
    <t>深圳中电长城信息安全系统有限公司</t>
  </si>
  <si>
    <t>新疆长城计算机系统有限公司</t>
  </si>
  <si>
    <t>浙江长城计算机系统有限公司</t>
  </si>
  <si>
    <t>湖南长城信息金融设备有限责任公司</t>
  </si>
  <si>
    <t>湖南长城医疗科技有限公司</t>
  </si>
  <si>
    <t>长沙中电软件园有限公司</t>
  </si>
  <si>
    <t>长沙湘计海盾科技有限公司</t>
  </si>
  <si>
    <t>武汉中原电子集团有限公司</t>
  </si>
  <si>
    <t>天津飞腾信息技术有限公司</t>
  </si>
  <si>
    <t>TCL科技集团股份有限公司</t>
  </si>
  <si>
    <t>TCL科技产业园（惠州）有限公司</t>
  </si>
  <si>
    <t>TCL文化传媒（深圳）有限公司</t>
  </si>
  <si>
    <t>广州华睿光电材料有限公司</t>
  </si>
  <si>
    <t>惠州市仲恺TCL智融科技小额贷款股份有限公司</t>
  </si>
  <si>
    <t>上海银行股份有限公司</t>
  </si>
  <si>
    <t>TCL集团财务有限公司</t>
  </si>
  <si>
    <t>广州TCL互联网小额贷款有限公司</t>
  </si>
  <si>
    <t>深圳华映显示科技有限公司</t>
  </si>
  <si>
    <t>华显光电技术（惠州）有限公司</t>
  </si>
  <si>
    <t>TCL华星光电技术有限公司</t>
  </si>
  <si>
    <t>深圳市华星光电半导体显示技术有限公司</t>
  </si>
  <si>
    <t>北京尚派正品科技有限公司</t>
  </si>
  <si>
    <t>北京汇志凌云数据技术有限责任公司</t>
  </si>
  <si>
    <t>北京智趣家科技有限公司</t>
  </si>
  <si>
    <t>TCL医疗放射技术（北京）有限公司</t>
  </si>
  <si>
    <t>深圳市TCL高新技术开发有限公司</t>
  </si>
  <si>
    <t>同行公学教育科技（惠州）有限公司</t>
  </si>
  <si>
    <t>TCL通讯设备（惠州）有限公司</t>
  </si>
  <si>
    <t>惠州市赛洛特通讯有限责任公司</t>
  </si>
  <si>
    <t>北京豪客云信息科技有限公司</t>
  </si>
  <si>
    <t>翰林汇信息产业股份有限公司</t>
  </si>
  <si>
    <t>天津七一二通信广播股份有限公司</t>
  </si>
  <si>
    <t>TCL金融科技（深圳）有限公司</t>
  </si>
  <si>
    <t>深圳百思资产管理有限公司</t>
  </si>
  <si>
    <t>深圳TCL战略股权投资基金合伙企业（有限合伙）</t>
  </si>
  <si>
    <t>惠州弘晟科技发展有限公司</t>
  </si>
  <si>
    <t>TCL商业保理（深圳）有限公司</t>
  </si>
  <si>
    <t>天津中环电子信息集团有限公司</t>
  </si>
  <si>
    <t>宁波TCL股权投资有限公司</t>
  </si>
  <si>
    <t>新疆TCL股权投资有限公司</t>
  </si>
  <si>
    <t>武汉华显光电技术有限公司</t>
  </si>
  <si>
    <t>武汉华星光电半导体显示技术有限公司</t>
  </si>
  <si>
    <t>武汉华星光电技术有限公司</t>
  </si>
  <si>
    <t>TCL金融服务（广州）有限公司</t>
  </si>
  <si>
    <t>TCL金融控股集团（广州）有限公司</t>
  </si>
  <si>
    <t>东旭光电科技股份有限公司</t>
  </si>
  <si>
    <t>淄博巴士客运有限公司</t>
  </si>
  <si>
    <t>北京旭丰置业有限公司</t>
  </si>
  <si>
    <t>东旭建设集团有限公司</t>
  </si>
  <si>
    <t>东旭（锦州）精密光电技术有限公司</t>
  </si>
  <si>
    <t>东旭集团财务有限公司</t>
  </si>
  <si>
    <t>深圳市三宝创新智能有限公司</t>
  </si>
  <si>
    <t>东旭（营口）光电显示有限公司</t>
  </si>
  <si>
    <t>安徽旭安光电科技有限公司</t>
  </si>
  <si>
    <t>上海碳源汇谷新材料科技有限公司</t>
  </si>
  <si>
    <t>辽宁东旭三宝智能科技有限公司</t>
  </si>
  <si>
    <t>石家庄旭新光电科技有限公司</t>
  </si>
  <si>
    <t>福州东旭光电科技有限公司</t>
  </si>
  <si>
    <t>四川旭虹光电科技有限公司</t>
  </si>
  <si>
    <t>北京旭碳新材料科技有限公司</t>
  </si>
  <si>
    <t>福州旭福光电科技有限公司</t>
  </si>
  <si>
    <t>上海申龙客车有限公司</t>
  </si>
  <si>
    <t>深圳旭辉投资控股有限公司</t>
  </si>
  <si>
    <t>北京东旭华清投资有限公司</t>
  </si>
  <si>
    <t>泰州东旭石墨烯产业投资基金管理中心（有限合伙）</t>
  </si>
  <si>
    <t>南宁北创申旭投资合伙企业（有限合伙）</t>
  </si>
  <si>
    <t>福州东旭投资发展有限公司</t>
  </si>
  <si>
    <t>河北光兴半导体技术有限公司</t>
  </si>
  <si>
    <t>芜湖东旭光电科技有限公司</t>
  </si>
  <si>
    <t>郑州旭飞光电科技有限公司</t>
  </si>
  <si>
    <t>东旭（锦州）精密光电科技有限公司</t>
  </si>
  <si>
    <t>东旭（锦州）智能材料科技有限公司</t>
  </si>
  <si>
    <t>芜湖东旭光电装备技术有限公司</t>
  </si>
  <si>
    <t>东旭（昆山）显示材料有限公司</t>
  </si>
  <si>
    <t>石家庄宝石彩色玻壳有限责任公司</t>
  </si>
  <si>
    <t>000542</t>
  </si>
  <si>
    <t>惠州TCL通讯设备股份有限公司</t>
  </si>
  <si>
    <t>000547</t>
  </si>
  <si>
    <t>航天工业发展股份有限公司</t>
  </si>
  <si>
    <t>福州福发发电设备有限公司</t>
  </si>
  <si>
    <t>福建凯威斯发电机有限公司</t>
  </si>
  <si>
    <t>重庆金美汽车电子有限公司</t>
  </si>
  <si>
    <t>航天开元科技有限公司</t>
  </si>
  <si>
    <t>航天长屏科技有限公司</t>
  </si>
  <si>
    <t>北京航天京航科技有限公司</t>
  </si>
  <si>
    <t>北京锐安科技有限公司</t>
  </si>
  <si>
    <t>北京欧地安科技有限公司</t>
  </si>
  <si>
    <t>联创航天创新研究院（南京）有限公司</t>
  </si>
  <si>
    <t>航天壹进制（南京）数据科技有限公司</t>
  </si>
  <si>
    <t>航天科工系统仿真科技（北京）有限公司</t>
  </si>
  <si>
    <t>航天科工网络信息发展有限公司</t>
  </si>
  <si>
    <t>南京壹进制信息科技有限公司</t>
  </si>
  <si>
    <t>江苏大洋海洋装备有限公司</t>
  </si>
  <si>
    <t>南京长峰航天电子科技有限公司</t>
  </si>
  <si>
    <t>南京波平电子科技有限公司</t>
  </si>
  <si>
    <t>航天科工微系统技术有限公司</t>
  </si>
  <si>
    <t>重庆金美通信有限责任公司</t>
  </si>
  <si>
    <t>重庆金美电子技术有限公司</t>
  </si>
  <si>
    <t>陕西烽火电子股份有限公司</t>
  </si>
  <si>
    <t>宝鸡烽火电线电缆有限责任公司</t>
  </si>
  <si>
    <t>南京恒河科翼电子科技有限公司</t>
  </si>
  <si>
    <t>陕西烽火实业有限公司</t>
  </si>
  <si>
    <t>陕西烽火通信技术有限公司</t>
  </si>
  <si>
    <t>陕西烽火宏声科技有限责任公司</t>
  </si>
  <si>
    <t>深圳市烽火宏声科技有限公司</t>
  </si>
  <si>
    <t>北京斯迪瑞通信软件技术有限公司</t>
  </si>
  <si>
    <t>西安烽火电子科技有限责任公司</t>
  </si>
  <si>
    <t>陕西大东科技实业有限公司</t>
  </si>
  <si>
    <t>西安艾科特声学科技有限公司</t>
  </si>
  <si>
    <t>四川汇源光通信股份有限公司</t>
  </si>
  <si>
    <t>四川汇源光通信有限公司</t>
  </si>
  <si>
    <t>四川汇源塑料光纤有限公司</t>
  </si>
  <si>
    <t>四川汇源信息技术有限公司</t>
  </si>
  <si>
    <t>广东风华高新科技股份有限公司</t>
  </si>
  <si>
    <t>肇庆市贺江电力发展有限公司</t>
  </si>
  <si>
    <t>广东国华新材料科技股份有限公司</t>
  </si>
  <si>
    <t>广东风华特种元器件股份有限公司</t>
  </si>
  <si>
    <t>广东风华新能源股份有限公司</t>
  </si>
  <si>
    <t>肇庆科华电子科技有限公司</t>
  </si>
  <si>
    <t>广东风华芯电科技股份有限公司</t>
  </si>
  <si>
    <t>奈电软性科技电子（珠海）有限公司</t>
  </si>
  <si>
    <t>四平市吉华高新技术有限公司</t>
  </si>
  <si>
    <t>湖北微硕新材料有限公司</t>
  </si>
  <si>
    <t>珠海奈力电子有限公司</t>
  </si>
  <si>
    <t>肇庆风华机电进出口有限公司</t>
  </si>
  <si>
    <t>广东肇庆科讯高技术有限公司</t>
  </si>
  <si>
    <t>风华研究院（广州）有限公司</t>
  </si>
  <si>
    <t>京东方科技集团股份有限公司</t>
  </si>
  <si>
    <t>北京京东方真空电器有限责任公司</t>
  </si>
  <si>
    <t>北京英赫世纪置业有限公司</t>
  </si>
  <si>
    <t>京东方智慧物联科技有限公司</t>
  </si>
  <si>
    <t>成都京东方光电科技有限公司</t>
  </si>
  <si>
    <t>鄂尔多斯市源盛光电有限责任公司</t>
  </si>
  <si>
    <t>福州京东方光电科技有限公司</t>
  </si>
  <si>
    <t>合肥京东方卓印科技有限公司</t>
  </si>
  <si>
    <t>成都中电熊猫显示科技有限公司</t>
  </si>
  <si>
    <t>武汉京东方光电科技有限公司</t>
  </si>
  <si>
    <t>北京日伸电子精密部件有限公司</t>
  </si>
  <si>
    <t>合肥京东方光电科技有限公司</t>
  </si>
  <si>
    <t>北京京东方光电科技有限公司</t>
  </si>
  <si>
    <t>京东方光科技有限公司</t>
  </si>
  <si>
    <t>北京京东方半导体有限公司</t>
  </si>
  <si>
    <t>福州京东方显示技术有限公司</t>
  </si>
  <si>
    <t>北京京东方生活科技有限公司</t>
  </si>
  <si>
    <t>东方承启（北京）商务科技有限公司</t>
  </si>
  <si>
    <t>北京京东方视讯科技有限公司</t>
  </si>
  <si>
    <t>北京中祥英科技有限公司</t>
  </si>
  <si>
    <t>北京京东方技术开发有限公司</t>
  </si>
  <si>
    <t>北京京东方松彩创新有限公司</t>
  </si>
  <si>
    <t>京东方现代（北京）显示技术有限公司</t>
  </si>
  <si>
    <t>云南创视界光电科技有限公司</t>
  </si>
  <si>
    <t>深圳云英谷科技有限公司</t>
  </si>
  <si>
    <t>北京枭龙科技有限公司</t>
  </si>
  <si>
    <t>合肥鑫晟光电科技有限公司</t>
  </si>
  <si>
    <t>北京京东方能源科技有限公司</t>
  </si>
  <si>
    <t>北京京东方多媒体科技有限公司</t>
  </si>
  <si>
    <t>北京京东方真空技术有限公司</t>
  </si>
  <si>
    <t>北京京东方传感技术有限公司</t>
  </si>
  <si>
    <t>绵阳京东方光电科技有限公司</t>
  </si>
  <si>
    <t>重庆京东方光电科技有限公司</t>
  </si>
  <si>
    <t>北京日端电子有限公司</t>
  </si>
  <si>
    <t>北京京东方显示技术有限公司</t>
  </si>
  <si>
    <t>北京京东方营销有限公司</t>
  </si>
  <si>
    <t>北京京东方置业有限公司</t>
  </si>
  <si>
    <t>北京芯动能投资基金（有限合伙）</t>
  </si>
  <si>
    <t>北京英飞海林创业投资管理有限公司</t>
  </si>
  <si>
    <t>北京创新产业投资有限公司</t>
  </si>
  <si>
    <t>北京英飞海林投资中心</t>
  </si>
  <si>
    <t>北京电控产业投资有限公司</t>
  </si>
  <si>
    <t>鄂尔多斯市京东方能源投资有限公司</t>
  </si>
  <si>
    <t>京东方健康投资管理有限公司</t>
  </si>
  <si>
    <t>北京芯动能投资管理有限公司</t>
  </si>
  <si>
    <t>北京京东方专用显示科技有限公司</t>
  </si>
  <si>
    <t>合肥京东方星宇科技有限公司</t>
  </si>
  <si>
    <t>重庆京东方显示技术有限公司</t>
  </si>
  <si>
    <t>合肥京东方显示技术有限公司</t>
  </si>
  <si>
    <t>京东方（河北）移动显示技术有限公司</t>
  </si>
  <si>
    <t>南京中电熊猫平板显示科技有限公司</t>
  </si>
  <si>
    <t>冠捷显示科技（中国）有限公司</t>
  </si>
  <si>
    <t>中国振华(集团)科技股份有限公司</t>
  </si>
  <si>
    <t>贵州振华华联电子有限公司</t>
  </si>
  <si>
    <t>振华集团深圳电子有限公司</t>
  </si>
  <si>
    <t>东莞市振华新能源科技有限公司</t>
  </si>
  <si>
    <t>贵州振华群英电器有限公司</t>
  </si>
  <si>
    <t>中国振华（集团）新云电子元器件有限责任公司</t>
  </si>
  <si>
    <t>中国振华集团永光电子有限公司</t>
  </si>
  <si>
    <t>东莞市中电桑达科技有限公司</t>
  </si>
  <si>
    <t>深圳市振华微电子有限公司</t>
  </si>
  <si>
    <t>深圳市振华通信设备有限公司</t>
  </si>
  <si>
    <t>深圳振华富电子有限公司</t>
  </si>
  <si>
    <t>中国振华电子集团宇光电工有限公司</t>
  </si>
  <si>
    <t>中国振华电子集团建新机电有限公司</t>
  </si>
  <si>
    <t>中国振华电子集团新天动力有限公司</t>
  </si>
  <si>
    <t>贵州建新南海科技股份有限公司</t>
  </si>
  <si>
    <t>贵州振华电子信息产业技术研究有限公司</t>
  </si>
  <si>
    <t>中国振华集团云科电子有限公司</t>
  </si>
  <si>
    <t>成都森未科技有限公司</t>
  </si>
  <si>
    <t>振华集团财务有限责任公司</t>
  </si>
  <si>
    <t>000748</t>
  </si>
  <si>
    <t>湖南计算机股份有限公司</t>
  </si>
  <si>
    <t>四川九洲电器股份有限公司</t>
  </si>
  <si>
    <t>深圳市九洲电器有限公司</t>
  </si>
  <si>
    <t>深圳智英电子有限公司</t>
  </si>
  <si>
    <t>四川九州电子科技股份有限公司</t>
  </si>
  <si>
    <t>四川迪佳通电子有限公司</t>
  </si>
  <si>
    <t>成都九洲迪飞科技有限责任公司</t>
  </si>
  <si>
    <t>四川九洲空管科技有限责任公司</t>
  </si>
  <si>
    <t>创维数字股份有限公司</t>
  </si>
  <si>
    <t>创维集团财务有限公司</t>
  </si>
  <si>
    <t>创维液晶器件（深圳）有限公司</t>
  </si>
  <si>
    <t>深圳创维数字技术有限公司</t>
  </si>
  <si>
    <t>深圳创维光学科技有限公司</t>
  </si>
  <si>
    <t>深圳创维汽车智能有限公司</t>
  </si>
  <si>
    <t>北京创维海通数字技术有限公司</t>
  </si>
  <si>
    <t>遂宁创维光电科技有限公司</t>
  </si>
  <si>
    <t>深圳市创维软件有限公司</t>
  </si>
  <si>
    <t>北京创维汽车智能科技有限公司</t>
  </si>
  <si>
    <t>深圳蜂驰电子科技有限公司</t>
  </si>
  <si>
    <t>广州创维汽车智能有限公司</t>
  </si>
  <si>
    <t>深圳蜂驰信息服务有限公司</t>
  </si>
  <si>
    <t>山西盘云网络科技有限公司</t>
  </si>
  <si>
    <t>创维群欣智控科技（中山）有限公司</t>
  </si>
  <si>
    <t>深圳创维新世界科技有限公司</t>
  </si>
  <si>
    <t>广东汕头超声电子股份有限公司</t>
  </si>
  <si>
    <t>汕头超声印制板公司</t>
  </si>
  <si>
    <t>汕头超声显示器有限公司</t>
  </si>
  <si>
    <t>汕头超声显示器技术有限公司</t>
  </si>
  <si>
    <t>汕头超声印制板（三厂）有限公司</t>
  </si>
  <si>
    <t>汕头超声印制板（二厂）有限公司</t>
  </si>
  <si>
    <t>汕头超声显示器（二厂）有限公司</t>
  </si>
  <si>
    <t>汕头高威电子科技有限公司</t>
  </si>
  <si>
    <t>上海合颖实业有限公司</t>
  </si>
  <si>
    <t>四川超声印制板有限公司</t>
  </si>
  <si>
    <t>紫光股份有限公司</t>
  </si>
  <si>
    <t>紫光世纪（天津）物流有限公司</t>
  </si>
  <si>
    <t>深圳市紫光物业服务有限公司</t>
  </si>
  <si>
    <t>无锡紫光物业管理有限公司</t>
  </si>
  <si>
    <t>紫光西部数据有限公司</t>
  </si>
  <si>
    <t>紫光融资租赁有限公司</t>
  </si>
  <si>
    <t>苏州紫光数码互联网科技小额贷款有限公司</t>
  </si>
  <si>
    <t>紫光云数据（深圳）有限公司</t>
  </si>
  <si>
    <t>紫光恒越（杭州）技术有限公司</t>
  </si>
  <si>
    <t>紫光软件系统有限公司</t>
  </si>
  <si>
    <t>上海紫光华信电子科技有限公司</t>
  </si>
  <si>
    <t>紫光陕数大数据有限公司</t>
  </si>
  <si>
    <t>紫光晓通科技有限公司</t>
  </si>
  <si>
    <t>北京紫光卓越数码科技有限公司</t>
  </si>
  <si>
    <t>紫光恒信科技产业（武汉）有限公司</t>
  </si>
  <si>
    <t>新华三制造技术（海宁）有限公司</t>
  </si>
  <si>
    <t>北京紫光资源科技有限公司</t>
  </si>
  <si>
    <t>北京紫光数智科技股份有限公司</t>
  </si>
  <si>
    <t>福州紫光华信科技有限公司</t>
  </si>
  <si>
    <t>紫光数码（苏州）集团有限公司</t>
  </si>
  <si>
    <t>紫光商业保理有限公司</t>
  </si>
  <si>
    <t>新华三云计算技术有限公司</t>
  </si>
  <si>
    <t>新华三信息安全技术有限公司</t>
  </si>
  <si>
    <t>新华三大数据技术有限公司</t>
  </si>
  <si>
    <t>紫光华山科技有限公司</t>
  </si>
  <si>
    <t>新华三技术有限公司</t>
  </si>
  <si>
    <t>紫光电子商务有限公司</t>
  </si>
  <si>
    <t>紫光数据（天津）有限公司</t>
  </si>
  <si>
    <t>新华三半导体技术有限公司</t>
  </si>
  <si>
    <t>新华三软件有限公司</t>
  </si>
  <si>
    <t>重庆紫光信息产业发展有限公司</t>
  </si>
  <si>
    <t>紫光软件（无锡）集团有限公司</t>
  </si>
  <si>
    <t>紫光西部数据（南京）有限公司</t>
  </si>
  <si>
    <t>紫光教育科技（天津）有限公司</t>
  </si>
  <si>
    <t>新华三信息技术有限公司</t>
  </si>
  <si>
    <t>北京华三通信技术有限公司</t>
  </si>
  <si>
    <t>紫光云教育科技有限公司</t>
  </si>
  <si>
    <t>紫光云技术有限公司</t>
  </si>
  <si>
    <t>紫光教育科技有限公司</t>
  </si>
  <si>
    <t>深圳市紫光信息港有限公司</t>
  </si>
  <si>
    <t>紫光资产管理有限公司</t>
  </si>
  <si>
    <t>无锡紫光星域科服商务服务有限公司</t>
  </si>
  <si>
    <t>无锡紫光星域投资管理有限公司</t>
  </si>
  <si>
    <t>苏州紫光高辰科技有限公司</t>
  </si>
  <si>
    <t>紫光供应链管理有限公司</t>
  </si>
  <si>
    <t>北京紫光文化有限公司</t>
  </si>
  <si>
    <t>成都紫光华信科技有限公司</t>
  </si>
  <si>
    <t>紫光软件（天津）有限公司</t>
  </si>
  <si>
    <t>紫光华山科技服务有限公司</t>
  </si>
  <si>
    <t>广州紫光华信电子科技有限公司</t>
  </si>
  <si>
    <t>北京紫光图文系统有限公司</t>
  </si>
  <si>
    <t>无锡紫光新媒体有限公司</t>
  </si>
  <si>
    <t>昆明紫光华信科技有限公司</t>
  </si>
  <si>
    <t>北京中科三环高技术股份有限公司</t>
  </si>
  <si>
    <t>南京海天金宁三环电子有限公司</t>
  </si>
  <si>
    <t>上海三环磁性材料有限公司</t>
  </si>
  <si>
    <t>肇庆三环京粤磁材有限责任公司</t>
  </si>
  <si>
    <t>三环瓦克华（北京）磁性器件有限公司</t>
  </si>
  <si>
    <t>天津三环精益科技有限公司</t>
  </si>
  <si>
    <t>天津三环奥纳科技有限公司</t>
  </si>
  <si>
    <t>宁波科宁达工业有限公司</t>
  </si>
  <si>
    <t>中科三环盂县京秀磁材有限公司</t>
  </si>
  <si>
    <t>宁波三环磁声工贸有限公司</t>
  </si>
  <si>
    <t>南京大陆鸽高科技股份有限公司</t>
  </si>
  <si>
    <t>日立金属三环磁材（南通）有限公司</t>
  </si>
  <si>
    <t>天津三环乐喜新材料有限公司</t>
  </si>
  <si>
    <t>赣州科力稀土新材料有限公司</t>
  </si>
  <si>
    <t>浪潮电子信息产业股份有限公司</t>
  </si>
  <si>
    <t>山东浪潮进出口有限公司</t>
  </si>
  <si>
    <t>浪潮（厦门）计算机科技有限公司</t>
  </si>
  <si>
    <t>山东华芯半导体有限公司</t>
  </si>
  <si>
    <t>陕西浪潮英信科技有限公司</t>
  </si>
  <si>
    <t>浪潮（天津）电子信息技术有限公司</t>
  </si>
  <si>
    <t>贵阳浪潮智能科技有限公司</t>
  </si>
  <si>
    <t>深圳市天和成实业发展有限公司</t>
  </si>
  <si>
    <t>安徽浪潮电子信息产业有限公司</t>
  </si>
  <si>
    <t>山西浪潮电子信息产业有限公司</t>
  </si>
  <si>
    <t>贵州浪潮英信科技有限公司</t>
  </si>
  <si>
    <t>郑州云海信息技术有限公司</t>
  </si>
  <si>
    <t>浪潮（北京）电子信息产业有限公司</t>
  </si>
  <si>
    <t>浪潮（青岛）电子信息产业有限公司</t>
  </si>
  <si>
    <t>浪潮商用机器有限公司</t>
  </si>
  <si>
    <t>鼎天盛华（北京）软件技术有限公司</t>
  </si>
  <si>
    <t>济南浪潮云海计算机科技有限公司</t>
  </si>
  <si>
    <t>济南东方联合科技发展有限公司</t>
  </si>
  <si>
    <t>山东英信计算机技术有限公司</t>
  </si>
  <si>
    <t>北京浪潮安达科技投资有限公司</t>
  </si>
  <si>
    <t>济南浪潮高新科技投资发展有限公司</t>
  </si>
  <si>
    <t>山东浪潮云海产业发展投资有限公司</t>
  </si>
  <si>
    <t>苏州浪潮智能科技有限公司</t>
  </si>
  <si>
    <t>浪潮（南宁）计算机科技有限公司</t>
  </si>
  <si>
    <t>广东浪潮智慧计算技术有限公司</t>
  </si>
  <si>
    <t>东港股份有限公司</t>
  </si>
  <si>
    <t>华工科技产业股份有限公司</t>
  </si>
  <si>
    <t>华工正源智能终端（孝感）有限公司</t>
  </si>
  <si>
    <t>孝感华工高理电子有限公司</t>
  </si>
  <si>
    <t>成都华工激光科技有限公司</t>
  </si>
  <si>
    <t>武汉华工肯能新材料有限公司</t>
  </si>
  <si>
    <t>武汉华工图像技术开发有限公司</t>
  </si>
  <si>
    <t>武汉睿见信息技术有限公司</t>
  </si>
  <si>
    <t>河北华工森茂特激光科技有限公司</t>
  </si>
  <si>
    <t>深圳华工激光设备有限公司</t>
  </si>
  <si>
    <t>武汉华工新高理电子有限公司</t>
  </si>
  <si>
    <t>苏州华工自动化技术有限公司</t>
  </si>
  <si>
    <t>浙江华工赛百数据系统有限公司</t>
  </si>
  <si>
    <t>深圳市华工赛百信息技术有限公司</t>
  </si>
  <si>
    <t>武汉华工物联科技有限公司</t>
  </si>
  <si>
    <t>武汉华工科技投资管理有限公司</t>
  </si>
  <si>
    <t>武汉华工创业投资有限责任公司</t>
  </si>
  <si>
    <t>华工法利莱切焊系统工程有限公司</t>
  </si>
  <si>
    <t>武汉法利莱切焊系统工程有限公司</t>
  </si>
  <si>
    <t>湖北华工图像技术开发有限公司</t>
  </si>
  <si>
    <t>武汉华工正源光子技术有限公司</t>
  </si>
  <si>
    <t>江苏华工激光科技有限公司</t>
  </si>
  <si>
    <t>黄冈华工正源光子技术有限公司</t>
  </si>
  <si>
    <t>武汉华工医疗科技有限公司</t>
  </si>
  <si>
    <t>江苏华工蓝天智能科技有限公司</t>
  </si>
  <si>
    <t>武汉华工国际发展有限公司</t>
  </si>
  <si>
    <t>武汉正源高理光学有限公司</t>
  </si>
  <si>
    <t>武汉华工激光工程有限责任公司</t>
  </si>
  <si>
    <t>武汉华中龙源数字装备有限责任公司</t>
  </si>
  <si>
    <t>武汉华工赛百数据系统有限公司</t>
  </si>
  <si>
    <t>东信和平科技股份有限公司</t>
  </si>
  <si>
    <t>城联数据有限公司</t>
  </si>
  <si>
    <t>珠海市珠海通科技有限公司</t>
  </si>
  <si>
    <t>广州晟芯科技有限公司</t>
  </si>
  <si>
    <t>002025</t>
  </si>
  <si>
    <t>贵州航天电器股份有限公司</t>
  </si>
  <si>
    <t>8</t>
  </si>
  <si>
    <t>贵州航天林泉电机有限公司</t>
  </si>
  <si>
    <t>遵义精星航天电器有限责任公司</t>
  </si>
  <si>
    <t>江苏奥雷光电有限公司</t>
  </si>
  <si>
    <t>泰州市航宇电器有限公司</t>
  </si>
  <si>
    <t>上海航天科工电器研究院有限公司</t>
  </si>
  <si>
    <t>广东华旃电子有限公司</t>
  </si>
  <si>
    <t>苏州华旃航天电器有限公司</t>
  </si>
  <si>
    <t>上海威克鲍尔通信科技有限公司</t>
  </si>
  <si>
    <t>联创电子科技股份有限公司</t>
  </si>
  <si>
    <t>江西联创（万年）电子有限公司</t>
  </si>
  <si>
    <t>四川省华景光电科技有限公司</t>
  </si>
  <si>
    <t>郑州联创电子有限公司</t>
  </si>
  <si>
    <t>江西联创电子有限公司</t>
  </si>
  <si>
    <t>深圳市卓锐通电子有限公司</t>
  </si>
  <si>
    <t>万年联创显示科技有限公司</t>
  </si>
  <si>
    <t>江西联思触控技术有限公司</t>
  </si>
  <si>
    <t>江西联创凯尔达科技有限公司</t>
  </si>
  <si>
    <t>宁波联创电子有限公司</t>
  </si>
  <si>
    <t>深圳联创嘉泰供应链有限公司</t>
  </si>
  <si>
    <t>重庆两江联创电子有限公司</t>
  </si>
  <si>
    <t>江西联创宏声电子股份有限公司</t>
  </si>
  <si>
    <t>抚州联创恒泰光电有限公司</t>
  </si>
  <si>
    <t>江西联益光学有限公司</t>
  </si>
  <si>
    <t>抚州联创电子有限公司</t>
  </si>
  <si>
    <t>国光电器股份有限公司</t>
  </si>
  <si>
    <t>广东国光电子有限公司</t>
  </si>
  <si>
    <t>广州锂宝新材料有限公司</t>
  </si>
  <si>
    <t>广州市国光电子科技有限公司</t>
  </si>
  <si>
    <t>广州爱浪智能科技有限公司</t>
  </si>
  <si>
    <t>梧州恒声电子科技有限公司</t>
  </si>
  <si>
    <t>广州国光国际贸易有限公司</t>
  </si>
  <si>
    <t>梧州国光科技发展有限公司</t>
  </si>
  <si>
    <t>广州国光资产管理有限公司</t>
  </si>
  <si>
    <t>广州国光智能电子产业园有限公司</t>
  </si>
  <si>
    <t>南京乐韵瑞信息技术有限公司</t>
  </si>
  <si>
    <t>紫光国芯微电子股份有限公司</t>
  </si>
  <si>
    <t>唐山晶源电子有限公司</t>
  </si>
  <si>
    <t>西安紫光国芯半导体有限公司</t>
  </si>
  <si>
    <t>深圳市国微电子有限公司</t>
  </si>
  <si>
    <t>唐山国芯晶源电子有限公司</t>
  </si>
  <si>
    <t>北京晶源裕丰光学电子器件有限公司</t>
  </si>
  <si>
    <t>紫光同芯微电子有限公司</t>
  </si>
  <si>
    <t>北京紫光芯能科技有限公司</t>
  </si>
  <si>
    <t>深圳市紫光同创电子有限公司</t>
  </si>
  <si>
    <t>北京紫光安芯科技有限公司</t>
  </si>
  <si>
    <t>北京紫光青藤微系统有限公司</t>
  </si>
  <si>
    <t>西藏茂业创芯投资有限公司</t>
  </si>
  <si>
    <t>西藏拓展创芯投资有限公司</t>
  </si>
  <si>
    <t>西藏微纳芯业投资有限公司</t>
  </si>
  <si>
    <t>成都国微科技有限公司</t>
  </si>
  <si>
    <t>无锡紫光微电子有限公司</t>
  </si>
  <si>
    <t>深圳市得润电子股份有限公司</t>
  </si>
  <si>
    <t>柳州双飞物流有限公司</t>
  </si>
  <si>
    <t>惠州市升华科技有限公司</t>
  </si>
  <si>
    <t>绵阳虹润电子有限公司</t>
  </si>
  <si>
    <t>青岛海润电子有限公司</t>
  </si>
  <si>
    <t>鹤山市得润电子科技有限公司</t>
  </si>
  <si>
    <t>柳州方盛电气系统有限公司</t>
  </si>
  <si>
    <t>重庆谦益电气有限公司</t>
  </si>
  <si>
    <t>宜宾得康电子有限公司</t>
  </si>
  <si>
    <t>合肥得润电子器件有限公司</t>
  </si>
  <si>
    <t>青岛得润电子有限公司</t>
  </si>
  <si>
    <t>深圳市得润光学有限公司</t>
  </si>
  <si>
    <t>绵阳得润电子有限公司</t>
  </si>
  <si>
    <t>安徽达润电子科技有限公司</t>
  </si>
  <si>
    <t>深圳华麟电路技术有限公司</t>
  </si>
  <si>
    <t>鹤山市柏拉蒂电子有限公司</t>
  </si>
  <si>
    <t>得润汽车部件（重庆）有限公司</t>
  </si>
  <si>
    <t>重庆瑞润电子有限公司</t>
  </si>
  <si>
    <t>深圳得润精密零组件有限公司</t>
  </si>
  <si>
    <t>柏拉蒂电子（深圳）有限公司</t>
  </si>
  <si>
    <t>珠海双飞电气系统有限公司</t>
  </si>
  <si>
    <t>美达电器（重庆）有限公司</t>
  </si>
  <si>
    <t>得润双飞电气系统南京有限公司</t>
  </si>
  <si>
    <t>柳州市双飞汽车电器配件制造有限公司</t>
  </si>
  <si>
    <t>青岛双飞汽车线束系统有限公司</t>
  </si>
  <si>
    <t>广东科世得润汽车部件有限公司</t>
  </si>
  <si>
    <t>美特科技（宜宾）有限公司</t>
  </si>
  <si>
    <t>镁达车用电器（重庆）有限责任公司</t>
  </si>
  <si>
    <t>长春得润电子科技有限公司</t>
  </si>
  <si>
    <t>临沂双飞汽车线束系统有限公司</t>
  </si>
  <si>
    <t>来宾市双飞汽车线束系统有限公司</t>
  </si>
  <si>
    <t>柳州市谦益汽车部件有限公司</t>
  </si>
  <si>
    <t>重庆得润供应链管理有限公司</t>
  </si>
  <si>
    <t>得道车联网络科技（上海）有限公司</t>
  </si>
  <si>
    <t>苏州固锝电子股份有限公司</t>
  </si>
  <si>
    <t>苏州明皜传感科技有限公司</t>
  </si>
  <si>
    <t>苏州超樊电子有限公司</t>
  </si>
  <si>
    <t>江苏圣源庠文化传播有限公司</t>
  </si>
  <si>
    <t>苏州固锝新能源科技有限公司</t>
  </si>
  <si>
    <t>江苏艾特曼电子科技有限公司</t>
  </si>
  <si>
    <t>苏州硅能半导体科技股份有限公司</t>
  </si>
  <si>
    <t>恒宝股份有限公司</t>
  </si>
  <si>
    <t>北京东方英卡数字信息技术有限公司</t>
  </si>
  <si>
    <t>深圳一卡易科技股份有限公司</t>
  </si>
  <si>
    <t>深圳一卡易网络科技有限公司</t>
  </si>
  <si>
    <t>江苏恒宝智能系统技术有限公司</t>
  </si>
  <si>
    <t>云宝金服（北京）科技有限公司</t>
  </si>
  <si>
    <t>上海恒毓投资中心（有限合伙）</t>
  </si>
  <si>
    <t>深圳钱客多信息科技有限公司</t>
  </si>
  <si>
    <t>深圳莱宝高科技股份有限公司</t>
  </si>
  <si>
    <t>重庆莱宝科技有限公司</t>
  </si>
  <si>
    <t>深圳市莱恒科技有限公司</t>
  </si>
  <si>
    <t>深圳莱宝光电科技有限公司</t>
  </si>
  <si>
    <t>浙江莱宝科技有限公司</t>
  </si>
  <si>
    <t>三维通信股份有限公司</t>
  </si>
  <si>
    <t>江西沙漠之舟网络科技有限公司</t>
  </si>
  <si>
    <t>杭州紫光通信技术股份有限公司</t>
  </si>
  <si>
    <t>杭州紫光网络技术有限公司</t>
  </si>
  <si>
    <t>上饶市巨网科技有限公司</t>
  </si>
  <si>
    <t>西藏巨网科技有限公司</t>
  </si>
  <si>
    <t>浙江三维无线科技有限公司</t>
  </si>
  <si>
    <t>上海三维通信有限公司</t>
  </si>
  <si>
    <t>深圳海卫通网络科技有限公司</t>
  </si>
  <si>
    <t>盐城大风网络科技有限公司</t>
  </si>
  <si>
    <t>喀什巨网网络科技有限公司</t>
  </si>
  <si>
    <t>江西巨广网络科技有限公司</t>
  </si>
  <si>
    <t>江西拓展无限网络有限公司</t>
  </si>
  <si>
    <t>江西巨网科技有限公司</t>
  </si>
  <si>
    <t>江西融巨网络科技有限公司</t>
  </si>
  <si>
    <t>江西三二四网络科技有限公司</t>
  </si>
  <si>
    <t>杭州优位科技有限公司</t>
  </si>
  <si>
    <t>喀什途顺网络科技有限公司</t>
  </si>
  <si>
    <t>浙江三维通信技术服务有限公司</t>
  </si>
  <si>
    <t>浙江新展通信技术有限公司</t>
  </si>
  <si>
    <t>浙江三维通信科技有限公司</t>
  </si>
  <si>
    <t>上海梦周文化传媒有限公司</t>
  </si>
  <si>
    <t>杭州懿坚投资管理合伙企业（有限合伙）</t>
  </si>
  <si>
    <t>杭州聚沙文化传媒有限公司</t>
  </si>
  <si>
    <t>杭州物联移动通信技术服务有限公司</t>
  </si>
  <si>
    <t>杭州远通通讯科技有限公司</t>
  </si>
  <si>
    <t>盐城呵呵文化传媒有限公司</t>
  </si>
  <si>
    <t>浙江三维通信移动互联有限公司</t>
  </si>
  <si>
    <t>浙江南邮三维通信研究院有限公司</t>
  </si>
  <si>
    <t>常州三维天地通讯系统有限公司</t>
  </si>
  <si>
    <t>宁波康强电子股份有限公司</t>
  </si>
  <si>
    <t>江阴康强电子有限公司</t>
  </si>
  <si>
    <t>北京康迪普瑞模具技术有限公司</t>
  </si>
  <si>
    <t>宁波立德千合贸易有限公司</t>
  </si>
  <si>
    <t>宁波康强胜唐国际贸易有限公司</t>
  </si>
  <si>
    <t>宁波康强微电子技术有限公司</t>
  </si>
  <si>
    <t>宁波康迪普瑞模具技术有限公司</t>
  </si>
  <si>
    <t>深圳市沃尔核材股份有限公司</t>
  </si>
  <si>
    <t>莱西市沃尔风力发电有限公司</t>
  </si>
  <si>
    <t>青岛沃尔新源风力发电有限公司</t>
  </si>
  <si>
    <t>长春沃尔核材风力发电有限公司</t>
  </si>
  <si>
    <t>凉城县新源风力发电有限公司</t>
  </si>
  <si>
    <t>海林新源风力发电有限公司</t>
  </si>
  <si>
    <t>天津市沃庭电子有限公司</t>
  </si>
  <si>
    <t>乐庭电线工业（惠州）有限公司</t>
  </si>
  <si>
    <t>乐庭电线（重庆）有限公司</t>
  </si>
  <si>
    <t>天津沃尔法电力设备有限公司</t>
  </si>
  <si>
    <t>惠州乐庭电子线缆有限公司</t>
  </si>
  <si>
    <t>深圳市沃尔新能源电气科技股份有限公司</t>
  </si>
  <si>
    <t>东莞三联热缩材料有限公司</t>
  </si>
  <si>
    <t>长园电子（东莞）有限公司</t>
  </si>
  <si>
    <t>上海世龙科技有限公司</t>
  </si>
  <si>
    <t>乐庭电线工业（常州）有限公司</t>
  </si>
  <si>
    <t>深圳市沃尔特种线缆有限公司</t>
  </si>
  <si>
    <t>天津市照园电子有限公司</t>
  </si>
  <si>
    <t>惠州市沃尔新科技有限公司</t>
  </si>
  <si>
    <t>上海科特新材料股份有限公司</t>
  </si>
  <si>
    <t>深圳市国电巨龙电气技术有限公司</t>
  </si>
  <si>
    <t>上海长园辐照技术有限公司</t>
  </si>
  <si>
    <t>上海聚电新能源汽车科技有限公司</t>
  </si>
  <si>
    <t>北京聚电聚能科技有限公司</t>
  </si>
  <si>
    <t>深圳市沃尔电力技术有限公司</t>
  </si>
  <si>
    <t>常州市沃科科技有限公司</t>
  </si>
  <si>
    <t>深圳聚电新能源汽车服务有限公司</t>
  </si>
  <si>
    <t>常州市沃尔核材有限公司</t>
  </si>
  <si>
    <t>深圳市沃尔热缩有限公司</t>
  </si>
  <si>
    <t>北京沃尔法电气有限公司</t>
  </si>
  <si>
    <t>深圳市沃力达贸易有限公司</t>
  </si>
  <si>
    <t>大连乐庭贸易有限公司</t>
  </si>
  <si>
    <t>上海霖天功能材料有限公司</t>
  </si>
  <si>
    <t>深圳市长园特发科技有限公司</t>
  </si>
  <si>
    <t>深圳市聚电新能源科技有限公司</t>
  </si>
  <si>
    <t>深圳市聚电网络科技有限公司</t>
  </si>
  <si>
    <t>上海蓝特新材料有限公司</t>
  </si>
  <si>
    <t>深圳市华磊迅拓科技有限公司</t>
  </si>
  <si>
    <t>深圳市合祁沃尔投资企业（有限合伙）</t>
  </si>
  <si>
    <t>深圳市富佳沃尔科技企业（有限合伙）</t>
  </si>
  <si>
    <t>深圳聚电投资控股有限公司</t>
  </si>
  <si>
    <t>上海长园电子材料有限公司</t>
  </si>
  <si>
    <t>天津长园电子材料有限公司</t>
  </si>
  <si>
    <t>湖州长园特发科技有限公司</t>
  </si>
  <si>
    <t>长园电子（集团）有限公司</t>
  </si>
  <si>
    <t>惠州市悦庭电子有限公司</t>
  </si>
  <si>
    <t>常州长园特发科技有限公司</t>
  </si>
  <si>
    <t>深圳沃尔核材科技服务有限公司</t>
  </si>
  <si>
    <t>上海神沃电子有限公司</t>
  </si>
  <si>
    <t>天津普林电路股份有限公司</t>
  </si>
  <si>
    <t>中环飞朗（天津）科技有限公司</t>
  </si>
  <si>
    <t>优拓通信科技（上海）有限公司</t>
  </si>
  <si>
    <t>深圳市麦达数字股份有限公司</t>
  </si>
  <si>
    <t>无锡市益明光电有限公司</t>
  </si>
  <si>
    <t>深圳市实益达技术股份有限公司</t>
  </si>
  <si>
    <t>深圳市汇大光电科技股份有限公司</t>
  </si>
  <si>
    <t>深圳市实益达工业有限公司</t>
  </si>
  <si>
    <t>上海利宣广告有限公司</t>
  </si>
  <si>
    <t>深圳益智飞科技有限公司</t>
  </si>
  <si>
    <t>无锡益锡电子有限公司</t>
  </si>
  <si>
    <t>深圳哇呀科技有限公司</t>
  </si>
  <si>
    <t>无锡实益达电子有限公司</t>
  </si>
  <si>
    <t>无锡益盟进出口有限公司</t>
  </si>
  <si>
    <t>深圳市实益达智能技术有限公司</t>
  </si>
  <si>
    <t>深圳市前海麦达数字有限公司</t>
  </si>
  <si>
    <t>深圳前海实益达投资发展有限公司</t>
  </si>
  <si>
    <t>上海地幔广告传播有限公司</t>
  </si>
  <si>
    <t>深圳前海麦嘉投资合伙企业（有限合伙）</t>
  </si>
  <si>
    <t>奇思国际广告（北京）有限公司</t>
  </si>
  <si>
    <t>深圳市达和投资合伙企业（有限合伙）</t>
  </si>
  <si>
    <t>上海顺为广告传播有限公司</t>
  </si>
  <si>
    <t>深圳市麦嘉投资有限公司</t>
  </si>
  <si>
    <t>广州奇异果互动科技股份有限公司</t>
  </si>
  <si>
    <t>江苏实益达智能光电有限公司</t>
  </si>
  <si>
    <t>广州舜飞信息科技有限公司</t>
  </si>
  <si>
    <t>深圳顺络电子股份有限公司</t>
  </si>
  <si>
    <t>湘潭顺络电子有限公司</t>
  </si>
  <si>
    <t>深圳顺络迅达电子有限公司</t>
  </si>
  <si>
    <t>东莞信柏结构陶瓷股份有限公司</t>
  </si>
  <si>
    <t>衢州顺络电子有限公司</t>
  </si>
  <si>
    <t>东莞顺络电子有限公司</t>
  </si>
  <si>
    <t>衢州顺络电路板有限公司</t>
  </si>
  <si>
    <t>深圳市德杰美格斯科技有限公司</t>
  </si>
  <si>
    <t>深圳顺络微波器件有限公司</t>
  </si>
  <si>
    <t>深圳顺络叠层电子有限公司</t>
  </si>
  <si>
    <t>深圳顺络汽车电子有限公司</t>
  </si>
  <si>
    <t>深圳华络电子有限公司</t>
  </si>
  <si>
    <t>深圳顺络绕线电子有限公司</t>
  </si>
  <si>
    <t>深圳顺络投资有限公司</t>
  </si>
  <si>
    <t>深圳保腾顺络创业投资企业（有限合伙）</t>
  </si>
  <si>
    <t>顺络（上海）电子有限公司</t>
  </si>
  <si>
    <t>贵阳顺络迅达电子有限公司</t>
  </si>
  <si>
    <t>上海德门电子科技有限公司</t>
  </si>
  <si>
    <t>002151</t>
  </si>
  <si>
    <t>北京北斗星通导航技术股份有限公司</t>
  </si>
  <si>
    <t>嘉兴佳利电子有限公司</t>
  </si>
  <si>
    <t>杭州凯立通信有限公司</t>
  </si>
  <si>
    <t>北京远特科技股份有限公司</t>
  </si>
  <si>
    <t>北斗星通信息服务有限公司</t>
  </si>
  <si>
    <t>石家庄银河微波技术有限公司</t>
  </si>
  <si>
    <t>北京北斗星通信息装备有限公司</t>
  </si>
  <si>
    <t>深圳市华信天线技术有限公司</t>
  </si>
  <si>
    <t>北京星际导控科技有限责任公司</t>
  </si>
  <si>
    <t>北京融宇星通科技有限公司</t>
  </si>
  <si>
    <t>北斗星通（重庆）智能科技发展有限公司</t>
  </si>
  <si>
    <t>和芯星通科技（北京）有限公司</t>
  </si>
  <si>
    <t>斯润天朗（北京）科技有限公司</t>
  </si>
  <si>
    <t>北京北斗星通定位科技有限公司</t>
  </si>
  <si>
    <t>江苏北斗星通汽车电子有限公司</t>
  </si>
  <si>
    <t>深圳市徐港电子有限公司</t>
  </si>
  <si>
    <t>北斗星通智联科技有限责任公司</t>
  </si>
  <si>
    <t>北斗星通（重庆）汽车电子有限公司</t>
  </si>
  <si>
    <t>嘉兴佳利通讯技术有限公司</t>
  </si>
  <si>
    <t>广州伟通网络科技有限公司</t>
  </si>
  <si>
    <t>北京北斗海松产业发展投资中心（有限合伙）</t>
  </si>
  <si>
    <t>广东万嘉通通信科技有限公司</t>
  </si>
  <si>
    <t>因科汽车电子技术（沈阳）有限公司</t>
  </si>
  <si>
    <t>广东伟通通信技术有限公司</t>
  </si>
  <si>
    <t>通富士通微电子股份有限公司</t>
  </si>
  <si>
    <t>南通通富科技有限公司</t>
  </si>
  <si>
    <t>南通金润微电子有限公司</t>
  </si>
  <si>
    <t>厦门通富微电子有限公司</t>
  </si>
  <si>
    <t>苏州通富超威半导体有限公司</t>
  </si>
  <si>
    <t>上海森凯微电子有限公司</t>
  </si>
  <si>
    <t>深圳华泓智能有限公司</t>
  </si>
  <si>
    <t>南通富润达投资有限公司</t>
  </si>
  <si>
    <t>南通通润达投资有限公司</t>
  </si>
  <si>
    <t>合肥通易股权投资合伙企业（有限合伙）</t>
  </si>
  <si>
    <t>南通通富微电子有限公司</t>
  </si>
  <si>
    <t>华进半导体封装先导技术研发中心有限公司</t>
  </si>
  <si>
    <t>合肥通富微电子有限公司</t>
  </si>
  <si>
    <t>深圳市远望谷信息技术股份有限公司</t>
  </si>
  <si>
    <t>成都普什信息自动化有限公司</t>
  </si>
  <si>
    <t>北京远望谷电子科技有限公司</t>
  </si>
  <si>
    <t>上海慧永智能信息技术发展有限公司</t>
  </si>
  <si>
    <t>鲲鹏通讯（昆山）有限公司</t>
  </si>
  <si>
    <t>兰州远望信息技术有限公司</t>
  </si>
  <si>
    <t>宁波市远望谷信息技术有限公司</t>
  </si>
  <si>
    <t>远望谷（上海）信息技术有限公司</t>
  </si>
  <si>
    <t>远望谷（宁波）文化科技有限公司</t>
  </si>
  <si>
    <t>深圳市远望谷锐泰科技有限公司</t>
  </si>
  <si>
    <t>深圳市远望谷文化科技有限公司</t>
  </si>
  <si>
    <t>西安远望谷信息科技有限公司</t>
  </si>
  <si>
    <t>深圳市远望谷投资管理有限公司</t>
  </si>
  <si>
    <t>深圳市高新投远望谷股权投资管理有限公司</t>
  </si>
  <si>
    <t>西安远望谷物联网科技有限公司</t>
  </si>
  <si>
    <t>深圳市射频智能科技有限公司</t>
  </si>
  <si>
    <t>中航光电科技股份有限公司</t>
  </si>
  <si>
    <t>沈阳兴华航空电器有限责任公司</t>
  </si>
  <si>
    <t>西安富士达线缆有限公司</t>
  </si>
  <si>
    <t>东莞市翔通光电技术有限公司</t>
  </si>
  <si>
    <t>中航光电（洛阳）有限责任公司</t>
  </si>
  <si>
    <t>中航富士达科技股份有限公司</t>
  </si>
  <si>
    <t>深圳市翔通光电技术有限公司</t>
  </si>
  <si>
    <t>沈阳兴华华亿轨道交通电器有限公司</t>
  </si>
  <si>
    <t>中航海信光电技术有限公司</t>
  </si>
  <si>
    <t>泰兴航空光电技术有限公司</t>
  </si>
  <si>
    <t>西安泰斯特检测技术有限公司</t>
  </si>
  <si>
    <t>纳思达股份有限公司</t>
  </si>
  <si>
    <t>珠海史丹迪精细化工有限公司</t>
  </si>
  <si>
    <t>珠海纳思达信息技术有限公司</t>
  </si>
  <si>
    <t>珠海中润靖杰打印科技有限公司</t>
  </si>
  <si>
    <t>上海领帆微电子有限公司</t>
  </si>
  <si>
    <t>杭州朔天科技有限公司</t>
  </si>
  <si>
    <t>珠海盈芯科技有限公司</t>
  </si>
  <si>
    <t>珠海纳思达打印科技有限公司</t>
  </si>
  <si>
    <t>珠海极海半导体有限公司</t>
  </si>
  <si>
    <t>珠海纳思达企业管理有限公司</t>
  </si>
  <si>
    <t>珠海联芯投资有限公司</t>
  </si>
  <si>
    <t>珠海纳思达智数电子商务有限公司</t>
  </si>
  <si>
    <t>淮安欣展高分子科技有限公司</t>
  </si>
  <si>
    <t>珠海格之格数码科技有限公司</t>
  </si>
  <si>
    <t>珠海欣威科技有限公司</t>
  </si>
  <si>
    <t>珠海艾派克微电子有限公司</t>
  </si>
  <si>
    <t>珠海市拓佳科技有限公司</t>
  </si>
  <si>
    <t>天水华天科技股份有限公司</t>
  </si>
  <si>
    <t>深圳市华天迈克光电子科技有限公司</t>
  </si>
  <si>
    <t>天水华天机械有限公司</t>
  </si>
  <si>
    <t>华天科技（西安）有限公司</t>
  </si>
  <si>
    <t>华天科技（南京）有限公司</t>
  </si>
  <si>
    <t>甘肃微电子工程研究院有限公司</t>
  </si>
  <si>
    <t>上海纪元微科电子有限公司</t>
  </si>
  <si>
    <t>华天科技（昆山）电子有限公司</t>
  </si>
  <si>
    <t>华天科技（西安）投资控股有限公司</t>
  </si>
  <si>
    <t>甘肃华天机电安装工程有限公司</t>
  </si>
  <si>
    <t>天水中核华天矿业有限公司</t>
  </si>
  <si>
    <t>西安天启企业管理有限公司</t>
  </si>
  <si>
    <t>宇芯（成都）集成电路封装测试有限公司</t>
  </si>
  <si>
    <t>西安天利投资合伙企业（有限合伙）</t>
  </si>
  <si>
    <t>天水华天集成电路包装材料有限公司</t>
  </si>
  <si>
    <t>酒泉中核华天矿业有限公司</t>
  </si>
  <si>
    <t>华天科技（宝鸡）有限公司</t>
  </si>
  <si>
    <t>中光学集团股份有限公司</t>
  </si>
  <si>
    <t>南阳川光电力科技有限公司</t>
  </si>
  <si>
    <t>南阳利达光电有限公司</t>
  </si>
  <si>
    <t>南阳中原智能电梯有限公司</t>
  </si>
  <si>
    <t>河南中富康数显有限公司</t>
  </si>
  <si>
    <t>珠海横琴中光学科技有限公司</t>
  </si>
  <si>
    <t>河南中光学集团有限公司</t>
  </si>
  <si>
    <t>南阳南方智能光电有限公司</t>
  </si>
  <si>
    <t>河南镀邦光电股份有限公司</t>
  </si>
  <si>
    <t>武汉凡谷电子技术股份有限公司</t>
  </si>
  <si>
    <t>武汉凡谷陶瓷材料有限公司</t>
  </si>
  <si>
    <t>鄂州富晶电子技术有限公司</t>
  </si>
  <si>
    <t>咸宁市金湛电子有限公司</t>
  </si>
  <si>
    <t>武汉纪诚电子有限公司</t>
  </si>
  <si>
    <t>武汉凡谷信电子技术有限公司</t>
  </si>
  <si>
    <t>平潭华业聚焦二号股权投资合伙企业（有限合伙）</t>
  </si>
  <si>
    <t>苏州深信华远创业投资合伙企业（有限合伙）</t>
  </si>
  <si>
    <t>武汉德威斯电子技术有限公司</t>
  </si>
  <si>
    <t>武汉市舒苑技术有限公司</t>
  </si>
  <si>
    <t>武汉悦田科技有限公司</t>
  </si>
  <si>
    <t>长沙华业高创私募股权基金合伙企业（有限合伙）</t>
  </si>
  <si>
    <t>浙江东晶电子股份有限公司</t>
  </si>
  <si>
    <t>东晶电子金华有限公司</t>
  </si>
  <si>
    <t>黄山东晶电子有限公司</t>
  </si>
  <si>
    <t>深圳蓝海精密电子技术有限公司</t>
  </si>
  <si>
    <t>上海乾月电子商务有限公司</t>
  </si>
  <si>
    <t>浙江宏瑞供应链管理有限公司</t>
  </si>
  <si>
    <t>深圳金东晶电子科技有限公司</t>
  </si>
  <si>
    <t>上海晶思电子科技有限公司</t>
  </si>
  <si>
    <t>浙江大立科技股份有限公司</t>
  </si>
  <si>
    <t>北京航宇智通技术有限公司</t>
  </si>
  <si>
    <t>杭州大立微电子有限公司</t>
  </si>
  <si>
    <t>合力泰科技股份有限公司</t>
  </si>
  <si>
    <t>淄博新联化物流有限公司</t>
  </si>
  <si>
    <t>山东合力泰电子科技有限公司</t>
  </si>
  <si>
    <t>江西安缔诺科技有限公司</t>
  </si>
  <si>
    <t>江西群泰科技有限公司</t>
  </si>
  <si>
    <t>山东合力泰化工有限公司</t>
  </si>
  <si>
    <t>深圳业际光电有限公司</t>
  </si>
  <si>
    <t>东莞市平波电子有限公司</t>
  </si>
  <si>
    <t>珠海晨新科技有限公司</t>
  </si>
  <si>
    <t>江西省平波电子有限公司</t>
  </si>
  <si>
    <t>江西省鼎泰光电技术有限公司</t>
  </si>
  <si>
    <t>江西一诺新材料有限公司</t>
  </si>
  <si>
    <t>江西蓝沛科技有限公司</t>
  </si>
  <si>
    <t>深圳前海云泰传媒科技有限公司</t>
  </si>
  <si>
    <t>上海蓝沛信泰光电科技有限公司</t>
  </si>
  <si>
    <t>无锡蓝沛新材料科技股份有限公司</t>
  </si>
  <si>
    <t>泛泰思科技（北京）有限公司</t>
  </si>
  <si>
    <t>北京麦丰网络科技有限公司</t>
  </si>
  <si>
    <t>苏州蓝沛无线通信科技有限公司</t>
  </si>
  <si>
    <t>南昌业际电子有限公司</t>
  </si>
  <si>
    <t>青岛合力泰达国际贸易有限公司</t>
  </si>
  <si>
    <t>深圳业际电子有限公司</t>
  </si>
  <si>
    <t>江西兴泰科技有限公司</t>
  </si>
  <si>
    <t>深圳共泰投资有限公司</t>
  </si>
  <si>
    <t>福建合力泰科技有限公司</t>
  </si>
  <si>
    <t>江西合力泰触摸屏科技协同创新有限公司</t>
  </si>
  <si>
    <t>吉安市井开区合力泰科技有限公司</t>
  </si>
  <si>
    <t>江西合力泰科技有限公司</t>
  </si>
  <si>
    <t>南昌合力泰科技有限公司</t>
  </si>
  <si>
    <t>江西蓝沛泰和新材料有限公司</t>
  </si>
  <si>
    <t>万安合力泰科技有限公司</t>
  </si>
  <si>
    <t>深圳市合力泰光电有限公司</t>
  </si>
  <si>
    <t>江苏蓝沛新材料科技有限公司</t>
  </si>
  <si>
    <t>苏州蓝沛光电科技有限公司</t>
  </si>
  <si>
    <t>吉安合力泰科技有限公司</t>
  </si>
  <si>
    <t>上海安缔诺科技有限公司</t>
  </si>
  <si>
    <t>福建福晶科技股份有限公司</t>
  </si>
  <si>
    <t>青岛海泰光电技术有限公司</t>
  </si>
  <si>
    <t>福建睿创光电科技有限公司</t>
  </si>
  <si>
    <t>福建华晶投资有限公司</t>
  </si>
  <si>
    <t>杭州科汀光学技术有限公司</t>
  </si>
  <si>
    <t>奥维通信股份有限公司</t>
  </si>
  <si>
    <t>深圳市奥维通信有限公司</t>
  </si>
  <si>
    <t>瑞丽市中缅红木有限公司</t>
  </si>
  <si>
    <t>沈阳市奥维通信有限公司</t>
  </si>
  <si>
    <t>浙江大华技术股份有限公司</t>
  </si>
  <si>
    <t>浙江华创视讯科技有限公司</t>
  </si>
  <si>
    <t>贵州湄潭大华信息技术有限责任公司</t>
  </si>
  <si>
    <t>浙江华睿科技有限公司</t>
  </si>
  <si>
    <t>四川大华光讯光电科技有限公司</t>
  </si>
  <si>
    <t>贵州华翼视信科技有限公司</t>
  </si>
  <si>
    <t>浙江零跑科技有限公司</t>
  </si>
  <si>
    <t>浙江大华金智科技有限公司</t>
  </si>
  <si>
    <t>上海华尚成悦信息技术服务有限公司</t>
  </si>
  <si>
    <t>广西大华信息技术有限公司</t>
  </si>
  <si>
    <t>浙江大华保安服务有限公司</t>
  </si>
  <si>
    <t>广西大华科技有限公司</t>
  </si>
  <si>
    <t>杭州华隽科技有限公司</t>
  </si>
  <si>
    <t>浙江丰视科技有限公司</t>
  </si>
  <si>
    <t>新疆大华智和信息技术有限责任公司</t>
  </si>
  <si>
    <t>内蒙古大华智蒙信息技术有限责任公司</t>
  </si>
  <si>
    <t>新疆大华智信信息技术有限责任公司</t>
  </si>
  <si>
    <t>浙江大华智联有限公司</t>
  </si>
  <si>
    <t>云南智丽科技有限公司</t>
  </si>
  <si>
    <t>广西华诚科技有限公司</t>
  </si>
  <si>
    <t>湖南大华智泷信息技术有限公司</t>
  </si>
  <si>
    <t>广西大华智城股份有限公司</t>
  </si>
  <si>
    <t>天津大华信息技术有限公司</t>
  </si>
  <si>
    <t>浙江舟山数字发展运营有限公司</t>
  </si>
  <si>
    <t>杭州富阳华傲科技有限公司</t>
  </si>
  <si>
    <t>浙江华飞智能科技有限公司</t>
  </si>
  <si>
    <t>杭州小华科技有限公司</t>
  </si>
  <si>
    <t>浙江大华科技有限公司</t>
  </si>
  <si>
    <t>浙江大华系统工程有限公司</t>
  </si>
  <si>
    <t>西安大华智联技术有限公司</t>
  </si>
  <si>
    <t>北京华悦尚成信息技术服务有限公司</t>
  </si>
  <si>
    <t>新疆大华华岳信息技术有限公司</t>
  </si>
  <si>
    <t>新疆大华新智信息技术有限责任公司</t>
  </si>
  <si>
    <t>新疆大华智阗信息技术有限责任公司</t>
  </si>
  <si>
    <t>浙江大华安防联网运营服务有限公司</t>
  </si>
  <si>
    <t>浙江大华居安科技有限公司</t>
  </si>
  <si>
    <t>杭州华橙网络科技有限公司</t>
  </si>
  <si>
    <t>浙江华消科技有限公司</t>
  </si>
  <si>
    <t>杭州居欢颜信息技术有限公司</t>
  </si>
  <si>
    <t>广西大华安保服务有限公司</t>
  </si>
  <si>
    <t>无锡大华锐频科技有限公司</t>
  </si>
  <si>
    <t>杭州檀木科技有限公司</t>
  </si>
  <si>
    <t>浙江大华投资管理有限公司</t>
  </si>
  <si>
    <t>歌尔股份有限公司</t>
  </si>
  <si>
    <t>怡力精密制造有限公司</t>
  </si>
  <si>
    <t>东莞怡力精密制造有限公司</t>
  </si>
  <si>
    <t>潍坊歌尔微电子有限公司</t>
  </si>
  <si>
    <t>深圳市歌尔泰克科技有限公司</t>
  </si>
  <si>
    <t>潍坊歌尔通讯技术有限公司</t>
  </si>
  <si>
    <t>南宁歌尔电子有限公司</t>
  </si>
  <si>
    <t>沂水歌尔电子有限公司</t>
  </si>
  <si>
    <t>深圳市马太智能科技有限公司</t>
  </si>
  <si>
    <t>西安歌尔泰克电子科技有限公司</t>
  </si>
  <si>
    <t>青岛歌尔智能传感器有限公司</t>
  </si>
  <si>
    <t>上海歌尔声学电子有限公司</t>
  </si>
  <si>
    <t>北京歌尔泰克科技有限公司</t>
  </si>
  <si>
    <t>青岛歌尔微电子研究院有限公司</t>
  </si>
  <si>
    <t>丹拿音响（上海）有限公司</t>
  </si>
  <si>
    <t>南宁歌尔贸易有限公司</t>
  </si>
  <si>
    <t>潍坊歌尔贸易有限公司</t>
  </si>
  <si>
    <t>荣成歌尔电子科技有限公司</t>
  </si>
  <si>
    <t>潍坊歌尔电子有限公司</t>
  </si>
  <si>
    <t>青岛歌尔声学科技有限公司</t>
  </si>
  <si>
    <t>歌尔声学投资有限公司</t>
  </si>
  <si>
    <t>青岛歌尔商业保理有限公司</t>
  </si>
  <si>
    <t>北京歌尔投资管理有限公司</t>
  </si>
  <si>
    <t>歌尔光学科技有限公司</t>
  </si>
  <si>
    <t>沂水泰克电子科技有限公司</t>
  </si>
  <si>
    <t>歌尔科技有限公司</t>
  </si>
  <si>
    <t>南京歌尔声学科技有限公司</t>
  </si>
  <si>
    <t>歌尔智能科技有限公司</t>
  </si>
  <si>
    <t>青岛虚拟现实研究院有限公司</t>
  </si>
  <si>
    <t>昆山歌尔电子有限公司</t>
  </si>
  <si>
    <t>潍坊路加精工有限公司</t>
  </si>
  <si>
    <t>橄榄智能硬件（青岛）投资中心（有限合伙）</t>
  </si>
  <si>
    <t>浙江水晶光电科技股份有限公司</t>
  </si>
  <si>
    <t>浙江晶驰光电科技有限公司</t>
  </si>
  <si>
    <t>江西晶创科技有限公司</t>
  </si>
  <si>
    <t>浙江台佳电子信息科技有限公司</t>
  </si>
  <si>
    <t>北京朝歌数码科技股份有限公司</t>
  </si>
  <si>
    <t>江西水晶光电有限公司</t>
  </si>
  <si>
    <t>浙江晶景光电有限公司</t>
  </si>
  <si>
    <t>浙江晶特光学科技有限公司</t>
  </si>
  <si>
    <t>浙江晶朗光电科技有限公司</t>
  </si>
  <si>
    <t>浙江晶途科技有限公司</t>
  </si>
  <si>
    <t>杭州创悦迈格投资管理合伙企业（有限合伙）</t>
  </si>
  <si>
    <t>宁波梅山保税港区联砺武彻投资管理合伙企业（有限合伙）</t>
  </si>
  <si>
    <t>宁波联创基石投资合伙企业（有限合伙）</t>
  </si>
  <si>
    <t>杭州好奇号股权投资合伙企业（有限合伙）</t>
  </si>
  <si>
    <t>武汉光迅科技股份有限公司</t>
  </si>
  <si>
    <t>武汉光谷信息光电子创新中心有限公司</t>
  </si>
  <si>
    <t>武汉藏龙光电子股权投资基金企业（有限合伙）</t>
  </si>
  <si>
    <t>大连藏龙光电子科技有限公司</t>
  </si>
  <si>
    <t>武汉电信器件有限公司</t>
  </si>
  <si>
    <t>武汉光迅电子技术有限公司</t>
  </si>
  <si>
    <t>武汉光迅信息技术有限公司</t>
  </si>
  <si>
    <t>山东国迅量子芯科技有限公司</t>
  </si>
  <si>
    <t>广东超华科技股份有限公司</t>
  </si>
  <si>
    <t>梅州超华电子绝缘材料有限公司</t>
  </si>
  <si>
    <t>梅州客商银行股份有限公司</t>
  </si>
  <si>
    <t>惠州合正电子科技有限公司</t>
  </si>
  <si>
    <t>广州泰华多层电路股份有限公司</t>
  </si>
  <si>
    <t>梅州超华电路板有限公司</t>
  </si>
  <si>
    <t>梅州超华数控科技有限公司</t>
  </si>
  <si>
    <t>广东超华销售有限公司</t>
  </si>
  <si>
    <t>深圳华睿信供应链管理有限公司</t>
  </si>
  <si>
    <t>深圳市前海超华投资控股有限公司</t>
  </si>
  <si>
    <t>深圳超华股权投资管理有限公司</t>
  </si>
  <si>
    <t>深圳市贝尔信智能系统有限公司</t>
  </si>
  <si>
    <t>梅州泰华电路板有限公司</t>
  </si>
  <si>
    <t>河南辉煌科技股份有限公司</t>
  </si>
  <si>
    <t>北京国铁路阳技术有限公司</t>
  </si>
  <si>
    <t>天津辉煌路阳科技有限公司</t>
  </si>
  <si>
    <t>飞天联合（北京）系统技术有限公司</t>
  </si>
  <si>
    <t>北京赛弗网络科技有限责任公司</t>
  </si>
  <si>
    <t>河南辉煌软件有限公司</t>
  </si>
  <si>
    <t>河南辉煌信通软件有限公司</t>
  </si>
  <si>
    <t>北京国铁路阳软件有限公司</t>
  </si>
  <si>
    <t>北京全路信通技术有限公司</t>
  </si>
  <si>
    <t>洛阳辉煌城轨科技有限公司</t>
  </si>
  <si>
    <t>成都新一驱动科技有限责任公司</t>
  </si>
  <si>
    <t>成都西南交大驱动技术有限责任公司</t>
  </si>
  <si>
    <t>河南辉煌城轨科技有限公司</t>
  </si>
  <si>
    <t>威创集团股份有限公司</t>
  </si>
  <si>
    <t>图木舒克威才教育科技有限公司</t>
  </si>
  <si>
    <t>内蒙古鼎奇幼教科教有限公司</t>
  </si>
  <si>
    <t>霍尔果斯市金色摇篮教育咨询有限公司</t>
  </si>
  <si>
    <t>霍尔果斯可儿教育科技有限公司</t>
  </si>
  <si>
    <t>常青藤智库（北京）教育科技有限公司</t>
  </si>
  <si>
    <t>广东威乐教育科技有限公司</t>
  </si>
  <si>
    <t>图木舒克可儿教育科技有限公司</t>
  </si>
  <si>
    <t>北京红缨时代教育科技有限公司</t>
  </si>
  <si>
    <t>北京世纪好德教育科技有限公司</t>
  </si>
  <si>
    <t>北京凯瑞联盟教育科技有限公司</t>
  </si>
  <si>
    <t>北京金色摇篮教育科技有限公司</t>
  </si>
  <si>
    <t>固安县思智科技发展有限公司</t>
  </si>
  <si>
    <t>威创软件南京有限公司</t>
  </si>
  <si>
    <t>大连方晶教育咨询有限公司</t>
  </si>
  <si>
    <t>北京可儿教育咨询有限公司</t>
  </si>
  <si>
    <t>北京地球家园教育咨询有限公司</t>
  </si>
  <si>
    <t>北京可儿管理咨询有限公司</t>
  </si>
  <si>
    <t>呼和浩特市鼎立教育咨询有限责任公司</t>
  </si>
  <si>
    <t>北京可儿教育科技有限公司</t>
  </si>
  <si>
    <t>乌海市成长方程科技咨询有限公司</t>
  </si>
  <si>
    <t>大连金色摇篮教育咨询有限公司</t>
  </si>
  <si>
    <t>北京童茵体育文化发展有限公司</t>
  </si>
  <si>
    <t>广东威创丰值技术有限公司</t>
  </si>
  <si>
    <t>日海智能科技股份有限公司</t>
  </si>
  <si>
    <t>深圳市尚想电子有限公司</t>
  </si>
  <si>
    <t>日海恒联通信技术有限公司</t>
  </si>
  <si>
    <t>重庆平湖通信技术有限公司</t>
  </si>
  <si>
    <t>深圳日海物联技术有限公司</t>
  </si>
  <si>
    <t>深圳日海瑞研智能科技有限公司</t>
  </si>
  <si>
    <t>广州日海穗灵通信工程有限公司</t>
  </si>
  <si>
    <t>长沙市鑫隆智能技术有限公司</t>
  </si>
  <si>
    <t>上海丰粤通信工程有限公司</t>
  </si>
  <si>
    <t>上海芯通电子有限公司</t>
  </si>
  <si>
    <t>重庆芯讯通无线科技有限公司</t>
  </si>
  <si>
    <t>北京日海北纬物联技术有限公司</t>
  </si>
  <si>
    <t>北京日海智能信息技术有限公司</t>
  </si>
  <si>
    <t>芯讯通无线科技（上海）有限公司</t>
  </si>
  <si>
    <t>日海网云（北京）科技有限公司</t>
  </si>
  <si>
    <t>武汉日海光孚通信有限公司</t>
  </si>
  <si>
    <t>贵州日海捷森通信工程有限公司</t>
  </si>
  <si>
    <t>日海智能终端有限公司</t>
  </si>
  <si>
    <t>日海艾拉物联网络有限公司</t>
  </si>
  <si>
    <t>深圳日海电气技术有限公司</t>
  </si>
  <si>
    <t>新疆日海卓远通信工程有限公司</t>
  </si>
  <si>
    <t>深圳日海无线通信技术有限公司</t>
  </si>
  <si>
    <t>福建日海物联网技术有限公司</t>
  </si>
  <si>
    <t>深圳启源莱科技合伙企业（有限合伙）</t>
  </si>
  <si>
    <t>隆嘉云网科技有限公司</t>
  </si>
  <si>
    <t>深圳日海智慧城市科技有限公司</t>
  </si>
  <si>
    <t>龙尚科技无锡有限公司</t>
  </si>
  <si>
    <t>日海智能物联网有限公司</t>
  </si>
  <si>
    <t>深圳日海技术有限公司</t>
  </si>
  <si>
    <t>深圳市海亦达投资有限公司</t>
  </si>
  <si>
    <t>深圳海铭润投资有限公司</t>
  </si>
  <si>
    <t>河南智讯寰宇教育咨询有限公司</t>
  </si>
  <si>
    <t>深圳日海物联投资合伙企业（有限合伙）</t>
  </si>
  <si>
    <t>深圳海韵泰投资有限公司</t>
  </si>
  <si>
    <t>云南和坤通信工程有限公司</t>
  </si>
  <si>
    <t>日海通信服务有限公司</t>
  </si>
  <si>
    <t>深圳日海振鹭科技有限公司</t>
  </si>
  <si>
    <t>龙尚科技（上海）有限公司</t>
  </si>
  <si>
    <t>深圳市漫步者科技股份有限公司</t>
  </si>
  <si>
    <t>东莞普兰迪音响系统有限公司</t>
  </si>
  <si>
    <t>北京爱德发科技有限公司</t>
  </si>
  <si>
    <t>北京漫步者科技有限公司</t>
  </si>
  <si>
    <t>东莞市漫步者电竞科技有限公司</t>
  </si>
  <si>
    <t>东莞市漫步者科技有限公司</t>
  </si>
  <si>
    <t>东莞市利发爱尔空气净化系统有限公司</t>
  </si>
  <si>
    <t>汉王科技股份有限公司</t>
  </si>
  <si>
    <t>汉王制造有限公司</t>
  </si>
  <si>
    <t>河北汉王精品电子产品制造有限公司</t>
  </si>
  <si>
    <t>北京汉王鹏泰科技股份有限公司</t>
  </si>
  <si>
    <t>北京汉王容笔科技有限公司</t>
  </si>
  <si>
    <t>北京汉王赛普科技有限公司</t>
  </si>
  <si>
    <t>北京汉王智学科技有限公司</t>
  </si>
  <si>
    <t>北京汉王数字科技有限公司</t>
  </si>
  <si>
    <t>北京汉王卓文科技有限公司</t>
  </si>
  <si>
    <t>北京汉王智扬生态环境科技有限公司</t>
  </si>
  <si>
    <t>北京中科阅深科技有限公司</t>
  </si>
  <si>
    <t>河南汉王智远科技有限公司</t>
  </si>
  <si>
    <t>北京汉王智联科技有限公司</t>
  </si>
  <si>
    <t>北京汉王国粹科技有限责任公司</t>
  </si>
  <si>
    <t>北京汉王智远科技有限公司</t>
  </si>
  <si>
    <t>北京汉王影研科技有限公司</t>
  </si>
  <si>
    <t>深圳汉王鹏泰科技有限公司</t>
  </si>
  <si>
    <t>北京汉王政通科技有限公司</t>
  </si>
  <si>
    <t>北京汉王机器视觉科技有限公司</t>
  </si>
  <si>
    <t>北京汉王清风科技有限公司</t>
  </si>
  <si>
    <t>汉王首学（北京）智能科技有限公司</t>
  </si>
  <si>
    <t>北京汉王教育科技有限公司</t>
  </si>
  <si>
    <t>仿翼（深圳）科技有限公司</t>
  </si>
  <si>
    <t>深圳汉王友基科技有限公司</t>
  </si>
  <si>
    <t>深圳优派汉王触控科技有限公司</t>
  </si>
  <si>
    <t>南京汉王文化发展有限公司</t>
  </si>
  <si>
    <t>三河汉王电子技术有限公司</t>
  </si>
  <si>
    <t>武汉汉王数据技术有限公司</t>
  </si>
  <si>
    <t>仿翼（北京）科技有限公司</t>
  </si>
  <si>
    <t>上海汉王歌石股权投资基金合伙企业（有限合伙）</t>
  </si>
  <si>
    <t>北京汉王领航投资管理有限公司</t>
  </si>
  <si>
    <t>北京汉王启创投资管理合伙企业（有限合伙）</t>
  </si>
  <si>
    <t>广州汉王智远科技有限公司</t>
  </si>
  <si>
    <t>成都二十三魔方生物科技有限公司</t>
  </si>
  <si>
    <t>深圳市卓翼科技股份有限公司</t>
  </si>
  <si>
    <t>深圳市翼丰盛科技有限公司</t>
  </si>
  <si>
    <t>深圳市卓大精密模具有限公司</t>
  </si>
  <si>
    <t>天津卓达科技发展有限公司</t>
  </si>
  <si>
    <t>深圳市卓翼智造有限公司</t>
  </si>
  <si>
    <t>深圳市深创谷技术服务有限公司</t>
  </si>
  <si>
    <t>深圳市中广物联科技有限公司</t>
  </si>
  <si>
    <t>西安卓华联盛科技有限公司</t>
  </si>
  <si>
    <t>中广互联（厦门）信息科技有限公司</t>
  </si>
  <si>
    <t>深圳市翼飞投资有限公司</t>
  </si>
  <si>
    <t>武汉市卓翼智造科技有限公司</t>
  </si>
  <si>
    <t>深圳市卓博机器人有限公司</t>
  </si>
  <si>
    <t>山东新北洋信息技术股份有限公司</t>
  </si>
  <si>
    <t>威海新北洋正棋机器人股份有限公司</t>
  </si>
  <si>
    <t>威海新北洋荣鑫科技股份有限公司</t>
  </si>
  <si>
    <t>威海华菱光电股份有限公司</t>
  </si>
  <si>
    <t>山东华菱电子股份有限公司</t>
  </si>
  <si>
    <t>山东通达金融租赁有限公司</t>
  </si>
  <si>
    <t>威海新北洋技术服务有限公司</t>
  </si>
  <si>
    <t>宁波梅山保税港区鲁信益丰股权投资管理有限公司</t>
  </si>
  <si>
    <t>威海新北洋数码科技有限公司</t>
  </si>
  <si>
    <t>北京合众思壮科技股份有限公司</t>
  </si>
  <si>
    <t>北斗导航位置服务（北京）有限公司</t>
  </si>
  <si>
    <t>郑州航空港智慧互联科技有限公司</t>
  </si>
  <si>
    <t>深圳合众思壮科技有限公司</t>
  </si>
  <si>
    <t>上海北斗卫星导航应用产业基地有限公司</t>
  </si>
  <si>
    <t>武汉合众思壮空间信息有限公司</t>
  </si>
  <si>
    <t>北京傲科瑞富科技有限公司</t>
  </si>
  <si>
    <t>深圳海棠通信技术有限公司</t>
  </si>
  <si>
    <t>北京禾壮慧农科技发展有限公司</t>
  </si>
  <si>
    <t>深圳合众鹏派信息科技有限公司</t>
  </si>
  <si>
    <t>北京合众思壮时空物联科技有限公司</t>
  </si>
  <si>
    <t>上海时频软件科技有限公司</t>
  </si>
  <si>
    <t>上海易罗信息科技有限公司</t>
  </si>
  <si>
    <t>合众思壮空间科技有限公司</t>
  </si>
  <si>
    <t>北京合众思壮信息技术有限公司</t>
  </si>
  <si>
    <t>西安合众思壮防务科技有限责任公司</t>
  </si>
  <si>
    <t>北京合众思壮智能控制科技有限公司</t>
  </si>
  <si>
    <t>北京合众鼎新信息技术有限公司</t>
  </si>
  <si>
    <t>北斗导航科技有限公司</t>
  </si>
  <si>
    <t>西安合众思壮电信通讯有限责任公司</t>
  </si>
  <si>
    <t>武汉合众思壮电子商务有限公司</t>
  </si>
  <si>
    <t>苏州一光仪器有限公司</t>
  </si>
  <si>
    <t>上海泰坦通信工程有限公司</t>
  </si>
  <si>
    <t>北京招通致晟软件技术有限公司</t>
  </si>
  <si>
    <t>长春天成科技发展有限公司</t>
  </si>
  <si>
    <t>时空物联（河南）科技有限公司</t>
  </si>
  <si>
    <t>新疆玖瓦吉信息技术工程有限公司</t>
  </si>
  <si>
    <t>北京国测信息科技有限责任公司</t>
  </si>
  <si>
    <t>黑龙江农垦垦通信息通信有限公司</t>
  </si>
  <si>
    <t>北京博阳世通信息技术有限公司</t>
  </si>
  <si>
    <t>云南合众星璀科技有限公司</t>
  </si>
  <si>
    <t>广州中科雅图信息技术有限公司</t>
  </si>
  <si>
    <t>武汉合众微程科技有限公司</t>
  </si>
  <si>
    <t>新疆合众思壮信息科技有限公司</t>
  </si>
  <si>
    <t>江西合众思壮信息技术有限公司</t>
  </si>
  <si>
    <t>江苏省金威遥感数据工程有限公司</t>
  </si>
  <si>
    <t>新疆合众思壮北斗农业科技有限公司</t>
  </si>
  <si>
    <t>深圳合众共创投资中心（有限合伙）</t>
  </si>
  <si>
    <t>深圳合众融泰投资中心（有限合伙）</t>
  </si>
  <si>
    <t>宁波默朴梓丰投资合伙企业（有限合伙）</t>
  </si>
  <si>
    <t>深圳合众同源投资中心（有限合伙）</t>
  </si>
  <si>
    <t>深圳合众同鑫投资中心（有限合伙）</t>
  </si>
  <si>
    <t>深圳合众汇盈投资中心（有限合伙）</t>
  </si>
  <si>
    <t>中关村兴业（北京）投资管理有限公司</t>
  </si>
  <si>
    <t>武汉同鑫力诚创业投资中心（有限合伙）</t>
  </si>
  <si>
    <t>合众思壮北斗导航有限公司</t>
  </si>
  <si>
    <t>深圳合众创融投资中心（有限合伙）</t>
  </si>
  <si>
    <t>深圳合众锐锋投资中心（有限合伙）</t>
  </si>
  <si>
    <t>新疆合众天翔精准农业科技有限公司</t>
  </si>
  <si>
    <t>广州吉欧电子科技有限公司</t>
  </si>
  <si>
    <t>广州思拓力测绘科技有限公司</t>
  </si>
  <si>
    <t>西安合众思壮导航技术有限公司</t>
  </si>
  <si>
    <t>合众思壮（河南）科技有限公司</t>
  </si>
  <si>
    <t>无锡合壮智慧交通有限公司</t>
  </si>
  <si>
    <t>深圳和成视讯科技有限公司</t>
  </si>
  <si>
    <t>苏州一光信息科技有限公司</t>
  </si>
  <si>
    <t>上海合众思壮科技有限公司</t>
  </si>
  <si>
    <t>苏州东山精密制造股份有限公司</t>
  </si>
  <si>
    <t>牧东光电科技有限公司</t>
  </si>
  <si>
    <t>苏州维信电子有限公司</t>
  </si>
  <si>
    <t>东莞东山精密制造有限公司</t>
  </si>
  <si>
    <t>苏州艾福电子通讯股份有限公司</t>
  </si>
  <si>
    <t>东莞新东智能科技有限公司</t>
  </si>
  <si>
    <t>苏州东岩电子科技有限公司</t>
  </si>
  <si>
    <t>苏州腾冉电气设备股份有限公司</t>
  </si>
  <si>
    <t>苏州东灿光电科技有限公司</t>
  </si>
  <si>
    <t>盐城维信电子有限公司</t>
  </si>
  <si>
    <t>苏州东岱电子科技有限公司</t>
  </si>
  <si>
    <t>珠海斗门超毅电子有限公司</t>
  </si>
  <si>
    <t>成都维顺柔性电路板有限公司</t>
  </si>
  <si>
    <t>珠海硕鸿电路板有限公司</t>
  </si>
  <si>
    <t>苏州袁氏电子科技有限公司</t>
  </si>
  <si>
    <t>超毅科技（珠海）有限公司</t>
  </si>
  <si>
    <t>盐城牧东光电科技有限公司</t>
  </si>
  <si>
    <t>重庆诚镓精密电子科技有限公司</t>
  </si>
  <si>
    <t>苏州东山精密科技有限公司</t>
  </si>
  <si>
    <t>上海诚镓咨询管理有限公司</t>
  </si>
  <si>
    <t>盐城东山物业管理有限公司</t>
  </si>
  <si>
    <t>苏州市永创金属科技有限公司</t>
  </si>
  <si>
    <t>苏州诚镓精密制造有限公司</t>
  </si>
  <si>
    <t>苏州艾冠材料科技有限公司</t>
  </si>
  <si>
    <t>德丽科技（珠海）有限公司</t>
  </si>
  <si>
    <t>苏州东吉源金属科技有限公司</t>
  </si>
  <si>
    <t>苏州东魁照明有限公司</t>
  </si>
  <si>
    <t>盐城东山精密制造有限公司</t>
  </si>
  <si>
    <t>苏州捷布森智能科技有限公司</t>
  </si>
  <si>
    <t>盐城东山通信技术有限公司</t>
  </si>
  <si>
    <t>苏州雷格特智能设备股份有限公司</t>
  </si>
  <si>
    <t>珠海斗门超毅实业有限公司</t>
  </si>
  <si>
    <t>维信诺科技股份有限公司</t>
  </si>
  <si>
    <t>昆山维信诺光电有限公司</t>
  </si>
  <si>
    <t>合肥维信诺科技有限公司</t>
  </si>
  <si>
    <t>昆山维信诺显示技术有限公司</t>
  </si>
  <si>
    <t>昆山国显光电有限公司</t>
  </si>
  <si>
    <t>北京维信诺科技有限公司</t>
  </si>
  <si>
    <t>汕头市金平区维信诺销售服务有限公司</t>
  </si>
  <si>
    <t>廊坊新型显示产业发展基金（有限合伙）</t>
  </si>
  <si>
    <t>云光谷（固安）光电技术有限公司</t>
  </si>
  <si>
    <t>江苏维信诺显示科技有限公司</t>
  </si>
  <si>
    <t>昆山工研院新型平板显示技术中心有限公司</t>
  </si>
  <si>
    <t>云谷（固安）科技有限公司</t>
  </si>
  <si>
    <t>广州国显科技有限公司</t>
  </si>
  <si>
    <t>维信诺（固安）显示科技有限公司</t>
  </si>
  <si>
    <t>霸州市云谷电子科技有限公司</t>
  </si>
  <si>
    <t>深圳市新亚电子制程股份有限公司</t>
  </si>
  <si>
    <t>珠海市新邦电子有限公司</t>
  </si>
  <si>
    <t>惠州市彩玉微晶新材有限公司</t>
  </si>
  <si>
    <t>深圳市新亚制程融资租赁有限公司</t>
  </si>
  <si>
    <t>深圳市库泰克电子材料技术有限公司</t>
  </si>
  <si>
    <t>深圳市新亚新材料有限公司</t>
  </si>
  <si>
    <t>厦门科素新材料科技有限公司</t>
  </si>
  <si>
    <t>深圳市亚美斯通电子有限公司</t>
  </si>
  <si>
    <t>深圳市好顺电工有限公司</t>
  </si>
  <si>
    <t>深圳市旭富达电子有限公司</t>
  </si>
  <si>
    <t>中山新力信电子有限公司</t>
  </si>
  <si>
    <t>惠州市新亚惠通电子有限公司</t>
  </si>
  <si>
    <t>深圳市亚美斯通商业保理有限公司</t>
  </si>
  <si>
    <t>深圳市巨潮嵘坤投资管理有限公司</t>
  </si>
  <si>
    <t>重庆新爵电子有限公司</t>
  </si>
  <si>
    <t>武汉欧众科技发展有限公司</t>
  </si>
  <si>
    <t>深圳市新亚兴达电子有限公司</t>
  </si>
  <si>
    <t>惠州新力达电子工具有限公司</t>
  </si>
  <si>
    <t>深圳市科素花岗玉有限公司</t>
  </si>
  <si>
    <t>航天彩虹无人机股份有限公司</t>
  </si>
  <si>
    <t>浙江南洋经中新材料有限公司</t>
  </si>
  <si>
    <t>浙江南洋科技有限公司</t>
  </si>
  <si>
    <t>鹤山市广大电子有限公司</t>
  </si>
  <si>
    <t>杭州永信洋光电材料有限公司</t>
  </si>
  <si>
    <t>北京南洋慧通新技术有限公司</t>
  </si>
  <si>
    <t>合肥微晶材料科技有限公司</t>
  </si>
  <si>
    <t>航天神舟飞行器有限公司</t>
  </si>
  <si>
    <t>杭州南洋新材料科技有限公司</t>
  </si>
  <si>
    <t>台州富洋投资有限公司</t>
  </si>
  <si>
    <t>彩虹无人机科技有限公司</t>
  </si>
  <si>
    <t>宁波东旭成新材料科技有限公司</t>
  </si>
  <si>
    <t>福建星网锐捷通讯股份有限公司</t>
  </si>
  <si>
    <t>福建星网信通软件有限公司</t>
  </si>
  <si>
    <t>锐捷网络（苏州）有限公司</t>
  </si>
  <si>
    <t>福建星网物联信息系统有限公司</t>
  </si>
  <si>
    <t>福建凯米网络科技有限公司</t>
  </si>
  <si>
    <t>厦门星网锐捷软件有限公司</t>
  </si>
  <si>
    <t>福建升腾资讯有限公司</t>
  </si>
  <si>
    <t>福建星网天合智能科技有限公司</t>
  </si>
  <si>
    <t>福建星网智慧软件有限公司</t>
  </si>
  <si>
    <t>锐捷网络股份有限公司</t>
  </si>
  <si>
    <t>北京星网锐捷网络技术有限公司</t>
  </si>
  <si>
    <t>福建星网视易信息系统有限公司</t>
  </si>
  <si>
    <t>福建星网锐捷软件有限公司</t>
  </si>
  <si>
    <t>江苏杰博实信息技术有限公司</t>
  </si>
  <si>
    <t>北京福富软件技术股份有限公司</t>
  </si>
  <si>
    <t>宁波谦石星网股权投资管理有限公司</t>
  </si>
  <si>
    <t>福建星网智慧科技有限公司</t>
  </si>
  <si>
    <t>福建星网互娱网络科技有限公司</t>
  </si>
  <si>
    <t>睿云联（厦门）网络通讯技术有限公司</t>
  </si>
  <si>
    <t>德明通讯（上海）有限责任公司</t>
  </si>
  <si>
    <t>上海锐山网络有限公司</t>
  </si>
  <si>
    <t>深圳和而泰智能控制股份有限公司</t>
  </si>
  <si>
    <t>深圳和而泰智能照明有限公司</t>
  </si>
  <si>
    <t>杭州和而泰智能控制技术有限公司</t>
  </si>
  <si>
    <t>江门市胜思特电器有限公司</t>
  </si>
  <si>
    <t>佛山市顺德区和而泰电子科技有限公司</t>
  </si>
  <si>
    <t>上海视瞰信息科技有限公司</t>
  </si>
  <si>
    <t>深圳和而泰智能家电控制器有限公司</t>
  </si>
  <si>
    <t>深圳和而泰小家电智能科技有限公司</t>
  </si>
  <si>
    <t>深圳和而泰汽车电子科技有限公司</t>
  </si>
  <si>
    <t>深圳和而泰智能家居科技有限公司</t>
  </si>
  <si>
    <t>浙江铖昌科技有限公司</t>
  </si>
  <si>
    <t>深圳市和而泰前海投资有限公司</t>
  </si>
  <si>
    <t>浙江和而泰智能科技有限公司</t>
  </si>
  <si>
    <t>上海北淼实业发展有限责任公司</t>
  </si>
  <si>
    <t>嘉兴铸业股权投资合伙企业（有限合伙）</t>
  </si>
  <si>
    <t>江苏雷科防务科技股份有限公司</t>
  </si>
  <si>
    <t>理工雷科电子（西安）有限公司</t>
  </si>
  <si>
    <t>江苏恒达微波技术开发有限公司</t>
  </si>
  <si>
    <t>北京理工雷科电子信息技术有限公司</t>
  </si>
  <si>
    <t>西安奇维科技有限公司</t>
  </si>
  <si>
    <t>西安恒达微波技术开发有限公司</t>
  </si>
  <si>
    <t>北京北方奇维电子科技有限公司</t>
  </si>
  <si>
    <t>苏州博海创业微系统有限公司</t>
  </si>
  <si>
    <t>理工雷科电子（天津）有限公司</t>
  </si>
  <si>
    <t>尧云科技（西安）有限公司</t>
  </si>
  <si>
    <t>西安鼎拓科芯电子有限公司</t>
  </si>
  <si>
    <t>雷科防务（西安）控制技术研究院有限公司</t>
  </si>
  <si>
    <t>成都爱科特科技发展有限公司</t>
  </si>
  <si>
    <t>北京理工睿行电子科技有限公司</t>
  </si>
  <si>
    <t>北理雷科（西安）创新孵化器有限公司</t>
  </si>
  <si>
    <t>北京理工雷科雷达技术研究院有限公司</t>
  </si>
  <si>
    <t>武汉高德红外股份有限公司</t>
  </si>
  <si>
    <t>轩辕智驾科技（深圳）有限公司</t>
  </si>
  <si>
    <t>北京前视远景科技有限公司</t>
  </si>
  <si>
    <t>湖北汉丹机电有限公司</t>
  </si>
  <si>
    <t>武汉高德微机电与传感工业技术研究院有限公司</t>
  </si>
  <si>
    <t>武汉高芯科技有限公司</t>
  </si>
  <si>
    <t>武汉高德智感科技有限公司</t>
  </si>
  <si>
    <t>武汉高德技术有限公司</t>
  </si>
  <si>
    <t>杭州海康威视数字技术股份有限公司</t>
  </si>
  <si>
    <t>重庆海康威视科技有限公司</t>
  </si>
  <si>
    <t>杭州海康威视电子有限公司</t>
  </si>
  <si>
    <t>河南海康华安保全电子有限公司</t>
  </si>
  <si>
    <t>杭州海康威视科技有限公司</t>
  </si>
  <si>
    <t>海康威视数字技术（上海）有限公司</t>
  </si>
  <si>
    <t>南昌海康威视数字技术有限公司</t>
  </si>
  <si>
    <t>杭州海康微影传感科技有限公司</t>
  </si>
  <si>
    <t>杭州海康希牧智能科技有限公司</t>
  </si>
  <si>
    <t>武汉海康消防技术有限公司</t>
  </si>
  <si>
    <t>杭州海康智能科技有限公司</t>
  </si>
  <si>
    <t>杭州海康消防科技有限公司</t>
  </si>
  <si>
    <t>浙江海康消防技术有限公司</t>
  </si>
  <si>
    <t>杭州海康慧影科技有限公司</t>
  </si>
  <si>
    <t>智广海联大数据技术有限公司</t>
  </si>
  <si>
    <t>杭州海康汽车软件有限公司</t>
  </si>
  <si>
    <t>杭州匡信科技有限公司</t>
  </si>
  <si>
    <t>杭州海康威视通讯技术有限公司</t>
  </si>
  <si>
    <t>杭州海康威视安防设备租赁服务有限公司</t>
  </si>
  <si>
    <t>杭州海康汽车技术有限公司</t>
  </si>
  <si>
    <t>杭州海康威视系统技术有限公司</t>
  </si>
  <si>
    <t>重庆海康威视系统技术有限公司</t>
  </si>
  <si>
    <t>成都海康威视数字技术有限公司</t>
  </si>
  <si>
    <t>汉军智能系统（上海）有限公司</t>
  </si>
  <si>
    <t>福州海康威视数字技术有限公司</t>
  </si>
  <si>
    <t>天津海康威视信息技术有限公司</t>
  </si>
  <si>
    <t>于田海视美阗电子技术有限公司</t>
  </si>
  <si>
    <t>乌鲁木齐海视新安电子技术有限公司</t>
  </si>
  <si>
    <t>洛浦海视鼎鑫电子技术有限公司</t>
  </si>
  <si>
    <t>皮山海视永安电子技术有限公司</t>
  </si>
  <si>
    <t>镇平县海康聚鑫数字技术有限公司</t>
  </si>
  <si>
    <t>墨玉海视电子技术有限公司</t>
  </si>
  <si>
    <t>杭州萤石软件有限公司</t>
  </si>
  <si>
    <t>杭州萤石科技有限公司</t>
  </si>
  <si>
    <t>杭州海康存储科技有限公司</t>
  </si>
  <si>
    <t>杭州富阳海康保泰安防技术服务有限公司</t>
  </si>
  <si>
    <t>南京海康威视数字技术有限公司</t>
  </si>
  <si>
    <t>郑州海康威视数字技术有限公司</t>
  </si>
  <si>
    <t>安徽海康威视城市运营服务有限公司</t>
  </si>
  <si>
    <t>西安海康威视数字技术有限公司</t>
  </si>
  <si>
    <t>河南华安保全智能发展有限公司</t>
  </si>
  <si>
    <t>新疆中电驿海信息科技有限公司</t>
  </si>
  <si>
    <t>贵州海康交通大数据有限公司</t>
  </si>
  <si>
    <t>武汉海康存储技术有限公司</t>
  </si>
  <si>
    <t>岱山海莱云智科技有限公司</t>
  </si>
  <si>
    <t>青海青唐大数据有限公司</t>
  </si>
  <si>
    <t>海康威视西安雪亮工程项目管理有限公司</t>
  </si>
  <si>
    <t>杭州海康智城投资发展有限公司</t>
  </si>
  <si>
    <t>深圳海康威视城市服务运营有限公司</t>
  </si>
  <si>
    <t>河南华安保安服务有限公司</t>
  </si>
  <si>
    <t>杭州海康智慧产业股权投资基金合伙企业（有限合伙）</t>
  </si>
  <si>
    <t>上海高德威智能交通系统有限公司</t>
  </si>
  <si>
    <t>石家庄海康威视科技有限公司</t>
  </si>
  <si>
    <t>武汉海康威视科技有限公司</t>
  </si>
  <si>
    <t>武汉海康威视技术有限公司</t>
  </si>
  <si>
    <t>杭州萤石网络有限公司</t>
  </si>
  <si>
    <t>联芸科技（杭州）有限公司</t>
  </si>
  <si>
    <t>合肥海康威视数字技术有限公司</t>
  </si>
  <si>
    <t>广州海康威视技术有限公司</t>
  </si>
  <si>
    <t>杭州海康机器人技术有限公司</t>
  </si>
  <si>
    <t>芜湖森思泰克智能科技有限公司</t>
  </si>
  <si>
    <t>宁波海康停车系统运营有限公司</t>
  </si>
  <si>
    <t>杭州海康威视投资管理有限公司</t>
  </si>
  <si>
    <t>深圳市兆驰股份有限公司</t>
  </si>
  <si>
    <t>上海东方宽频传播有限公司</t>
  </si>
  <si>
    <t>深圳市兆驰光电有限公司</t>
  </si>
  <si>
    <t>浙江飞越数字科技有限公司</t>
  </si>
  <si>
    <t>深圳市兆驰供应链管理有限公司</t>
  </si>
  <si>
    <t>中山市兆驰光电有限公司</t>
  </si>
  <si>
    <t>深圳市兆驰数码科技股份有限公司</t>
  </si>
  <si>
    <t>江西耀驰科技有限公司</t>
  </si>
  <si>
    <t>深圳市兆驰智能有限公司</t>
  </si>
  <si>
    <t>江西兆驰光元科技股份有限公司</t>
  </si>
  <si>
    <t>江西省兆驰光电有限公司</t>
  </si>
  <si>
    <t>江西兆驰半导体有限公司</t>
  </si>
  <si>
    <t>风行视频技术（北京）有限公司</t>
  </si>
  <si>
    <t>北京风行在线技术有限公司</t>
  </si>
  <si>
    <t>深圳风行多媒体有限公司</t>
  </si>
  <si>
    <t>深圳市兆驰通信技术有限公司</t>
  </si>
  <si>
    <t>深圳市兆驰多媒体股份有限公司</t>
  </si>
  <si>
    <t>南昌市兆驰科技有限公司</t>
  </si>
  <si>
    <t>深圳市兆驰照明股份有限公司</t>
  </si>
  <si>
    <t>圳市佳视百科技有限责任公司</t>
  </si>
  <si>
    <t>深圳市兆驰软件技术有限公司</t>
  </si>
  <si>
    <t>天津经纬通信息技术有限公司</t>
  </si>
  <si>
    <t>武汉风行在线技术有限公司</t>
  </si>
  <si>
    <t>深圳市兴森快捷电路科技股份有限公司</t>
  </si>
  <si>
    <t>宜兴硅谷电子科技有限公司</t>
  </si>
  <si>
    <t>深圳市华荣科技有限公司</t>
  </si>
  <si>
    <t>深圳市锐骏半导体股份有限公司</t>
  </si>
  <si>
    <t>广州市兴森电子有限公司</t>
  </si>
  <si>
    <t>天津兴森快捷电路科技有限公司</t>
  </si>
  <si>
    <t>广州兴森快捷电子销售有限公司</t>
  </si>
  <si>
    <t>兴森股权投资（广州）合伙企业（有限合伙）</t>
  </si>
  <si>
    <t>广州兴森快捷电路科技有限公司</t>
  </si>
  <si>
    <t>宜兴兴森快捷电子有限公司</t>
  </si>
  <si>
    <t>湖南源科创新科技有限公司</t>
  </si>
  <si>
    <t>广东盛路通信科技股份有限公司</t>
  </si>
  <si>
    <t>南京恒电电子有限公司</t>
  </si>
  <si>
    <t>深圳市朗赛微波通信有限公司</t>
  </si>
  <si>
    <t>南京威翔科技有限公司</t>
  </si>
  <si>
    <t>广东往圣新材料科技有限公司</t>
  </si>
  <si>
    <t>成都创新达微波电子有限公司</t>
  </si>
  <si>
    <t>佛山市盛夫通信设备有限公司</t>
  </si>
  <si>
    <t>深圳市盛路物联通讯技术有限公司</t>
  </si>
  <si>
    <t>深圳前海盛元投资有限公司</t>
  </si>
  <si>
    <t>广东盛路通信有限公司</t>
  </si>
  <si>
    <t>广东星磁检测技术研究有限公司</t>
  </si>
  <si>
    <t>佛山市国星光电股份有限公司</t>
  </si>
  <si>
    <t>佛山市国星电子制造有限公司</t>
  </si>
  <si>
    <t>江苏佛照合同能源管理发展有限公司</t>
  </si>
  <si>
    <t>佛山市国星半导体技术有限公司</t>
  </si>
  <si>
    <t>广东省新立电子信息进出口有限公司</t>
  </si>
  <si>
    <t>南阳宝里钒业股份有限公司</t>
  </si>
  <si>
    <t>浙江亚威朗科技有限公司</t>
  </si>
  <si>
    <t>欧菲光集团股份有限公司</t>
  </si>
  <si>
    <t>南昌欧菲光电技术有限公司</t>
  </si>
  <si>
    <t>南昌欧菲光显示技术有限公司</t>
  </si>
  <si>
    <t>江西欧菲炬能物联科技有限公司</t>
  </si>
  <si>
    <t>融创天下（上海）科技发展有限公司</t>
  </si>
  <si>
    <t>上海华东汽车信息技术有限公司</t>
  </si>
  <si>
    <t>深圳欧菲创新科技有限公司</t>
  </si>
  <si>
    <t>东莞欧菲创智影像科技有限公司</t>
  </si>
  <si>
    <t>南京天擎汽车电子有限公司</t>
  </si>
  <si>
    <t>南昌欧菲智慧信息产业有限公司</t>
  </si>
  <si>
    <t>陕西云创网络科技股份有限公司</t>
  </si>
  <si>
    <t>南昌欧菲智能科技有限公司</t>
  </si>
  <si>
    <t>南昌欧菲光科技有限公司</t>
  </si>
  <si>
    <t>南昌欧菲多媒体新技术有限公司</t>
  </si>
  <si>
    <t>福建星光智联信息科技有限责任公司</t>
  </si>
  <si>
    <t>南昌欧菲光学技术有限公司</t>
  </si>
  <si>
    <t>安徽精卓光显科技有限责任公司</t>
  </si>
  <si>
    <t>江西欧迈斯微电子有限公司</t>
  </si>
  <si>
    <t>苏州欧菲光科技有限公司</t>
  </si>
  <si>
    <t>天津欧菲光电有限公司</t>
  </si>
  <si>
    <t>上海欧菲智能车联科技有限公司</t>
  </si>
  <si>
    <t>南昌虚拟现实研究院股份有限公司</t>
  </si>
  <si>
    <t>沪士电子股份有限公司</t>
  </si>
  <si>
    <t>黄石邻里物业服务有限公司</t>
  </si>
  <si>
    <t>黄石沪士电子有限公司</t>
  </si>
  <si>
    <t>昆山先创利电子有限公司</t>
  </si>
  <si>
    <t>昆山易惠贸易有限公司</t>
  </si>
  <si>
    <t>昆山沪利微电有限公司</t>
  </si>
  <si>
    <t>黄石沪士供应链管理有限公司</t>
  </si>
  <si>
    <t>广州海格通信集团股份有限公司</t>
  </si>
  <si>
    <t>陕西海通天线有限责任公司</t>
  </si>
  <si>
    <t>武汉嘉瑞科技有限公司</t>
  </si>
  <si>
    <t>西安厦鹭刀具有限公司</t>
  </si>
  <si>
    <t>北京海格神舟通信科技有限公司</t>
  </si>
  <si>
    <t>北京海格云熙技术有限公司</t>
  </si>
  <si>
    <t>广州海格亚华防务科技有限公司</t>
  </si>
  <si>
    <t>广州通导信息技术服务有限公司</t>
  </si>
  <si>
    <t>四川海格恒通专网科技有限公司</t>
  </si>
  <si>
    <t>广东南方海岸科技服务有限公司</t>
  </si>
  <si>
    <t>广州润芯信息技术有限公司</t>
  </si>
  <si>
    <t>长沙海格北斗信息技术有限公司</t>
  </si>
  <si>
    <t>北京海格资产管理有限公司</t>
  </si>
  <si>
    <t>广州海格天腾股权投资管理有限公司</t>
  </si>
  <si>
    <t>西安驰达飞机零部件制造股份有限公司</t>
  </si>
  <si>
    <t>宝尔捷（西安）自动化设备有限公司</t>
  </si>
  <si>
    <t>西安优盛航空科技有限公司</t>
  </si>
  <si>
    <t>成都驰达航空制造有限公司</t>
  </si>
  <si>
    <t>广州海格星航信息科技有限公司</t>
  </si>
  <si>
    <t>海华电子企业（中国）有限公司</t>
  </si>
  <si>
    <t>广东海格怡创科技有限公司</t>
  </si>
  <si>
    <t>河南海格经纬信息技术有限公司</t>
  </si>
  <si>
    <t>深圳市嵘兴实业发展有限公司</t>
  </si>
  <si>
    <t>陕西海云天线有限责任公司</t>
  </si>
  <si>
    <t>杭州承联通信技术有限公司</t>
  </si>
  <si>
    <t>北京摩诘创新科技股份有限公司</t>
  </si>
  <si>
    <t>立讯精密工业股份有限公司</t>
  </si>
  <si>
    <t>永新县博硕电子有限公司</t>
  </si>
  <si>
    <t>遂宁立讯精密工业有限公司</t>
  </si>
  <si>
    <t>丰顺立讯精密工业有限公司</t>
  </si>
  <si>
    <t>立讯精密工业（滁州）有限公司</t>
  </si>
  <si>
    <t>东莞立讯精密工业有限公司</t>
  </si>
  <si>
    <t>吉安市吉州区立讯电子有限公司</t>
  </si>
  <si>
    <t>珠海景旺柔性电路有限公司</t>
  </si>
  <si>
    <t>万安协讯电子有限公司</t>
  </si>
  <si>
    <t>亳州联滔电子有限公司</t>
  </si>
  <si>
    <t>山西立讯精密工业有限公司</t>
  </si>
  <si>
    <t>江西博硕电子有限公司</t>
  </si>
  <si>
    <t>湖州久鼎电子有限公司</t>
  </si>
  <si>
    <t>兴宁立讯技术有限公司</t>
  </si>
  <si>
    <t>立讯电子科技（昆山）有限公司</t>
  </si>
  <si>
    <t>博硕科技（江西）有限公司</t>
  </si>
  <si>
    <t>协讯电子（吉安）有限公司</t>
  </si>
  <si>
    <t>亳州讯滔电子有限公司</t>
  </si>
  <si>
    <t>立讯精密工业（恩施）有限公司</t>
  </si>
  <si>
    <t>建瓯源光电装有限公司</t>
  </si>
  <si>
    <t>兴宁立讯精密工业有限公司</t>
  </si>
  <si>
    <t>广东立讯美律电子有限公司</t>
  </si>
  <si>
    <t>东莞立讯智连电子科技有限公司</t>
  </si>
  <si>
    <t>东莞立讯技术有限公司</t>
  </si>
  <si>
    <t>北京立讯声学技术有限公司</t>
  </si>
  <si>
    <t>立讯电气（上海）有限公司</t>
  </si>
  <si>
    <t>深圳立讯电声科技有限公司</t>
  </si>
  <si>
    <t>昆山联滔电子有限公司</t>
  </si>
  <si>
    <t>立讯精密工业（苏州）有限公司</t>
  </si>
  <si>
    <t>深圳立讯智能生活股份有限公司</t>
  </si>
  <si>
    <t>无锡惠虹电子有限公司</t>
  </si>
  <si>
    <t>东莞立德精密工业有限公司</t>
  </si>
  <si>
    <t>宣城立讯精密工业有限公司</t>
  </si>
  <si>
    <t>福建源光电装有限公司</t>
  </si>
  <si>
    <t>美律电子（上海）有限公司</t>
  </si>
  <si>
    <t>纬创投资（江苏）有限公司</t>
  </si>
  <si>
    <t>新余协讯电子有限公司</t>
  </si>
  <si>
    <t>立讯精密工业（保定）有限公司</t>
  </si>
  <si>
    <t>立讯智造科技（常熟）有限公司</t>
  </si>
  <si>
    <t>昆山立讯射频科技有限公司</t>
  </si>
  <si>
    <t>立讯智造（浙江）有限公司</t>
  </si>
  <si>
    <t>立讯精密工业（昆山）有限公司</t>
  </si>
  <si>
    <t>昆山立讯精密模具有限公司</t>
  </si>
  <si>
    <t>东莞讯滔电子有限公司</t>
  </si>
  <si>
    <t>江苏立讯机器人有限公司</t>
  </si>
  <si>
    <t>美特科技（苏州）有限公司</t>
  </si>
  <si>
    <t>美律电子（惠州）有限公司</t>
  </si>
  <si>
    <t>立讯精密组件（昆山）有限公司</t>
  </si>
  <si>
    <t>江西立讯智造有限公司</t>
  </si>
  <si>
    <t>南通江海电容器股份有限公司</t>
  </si>
  <si>
    <t>江苏荣生电子有限公司</t>
  </si>
  <si>
    <t>南通新江海动力电子有限公司</t>
  </si>
  <si>
    <t>南通江海电容器有限公司</t>
  </si>
  <si>
    <t>凤翔海源储能材料有限公司</t>
  </si>
  <si>
    <t>内蒙古海立电子材料有限公司</t>
  </si>
  <si>
    <t>南通海声电子有限公司</t>
  </si>
  <si>
    <t>南通海美电子有限公司</t>
  </si>
  <si>
    <t>南通托普电子材料有限公司</t>
  </si>
  <si>
    <t>南通海立电子有限公司</t>
  </si>
  <si>
    <t>南通江海埃尔纳电子有限公司</t>
  </si>
  <si>
    <t>优普电子（苏州）有限公司</t>
  </si>
  <si>
    <t>宝鸡海昱电子材料有限公司</t>
  </si>
  <si>
    <t>绵阳江海电容器有限公司</t>
  </si>
  <si>
    <t>南通海润电子有限公司</t>
  </si>
  <si>
    <t>南通江海储能技术有限公司</t>
  </si>
  <si>
    <t>宇东箔材科技南通有限公司</t>
  </si>
  <si>
    <t>湖北海成电子有限公司</t>
  </si>
  <si>
    <t>协鑫集成科技股份有限公司</t>
  </si>
  <si>
    <t>营口协鑫能源有限公司</t>
  </si>
  <si>
    <t>句容协鑫集成科技有限公司</t>
  </si>
  <si>
    <t>石源元氏光伏电力开发有限公司</t>
  </si>
  <si>
    <t>沛县弘岳太阳能发电有限公司</t>
  </si>
  <si>
    <t>南阳富达鸭河荒山光伏电站有限公司</t>
  </si>
  <si>
    <t>南阳富达鸭河滩涂光伏电站有限公司</t>
  </si>
  <si>
    <t>光山县环亚新能源科技有限公司</t>
  </si>
  <si>
    <t>金寨鑫瑞太阳能发电有限公司</t>
  </si>
  <si>
    <t>淮安金鑫光伏电力有限公司</t>
  </si>
  <si>
    <t>张家港协鑫集成科技有限公司</t>
  </si>
  <si>
    <t>协鑫能源工程有限公司</t>
  </si>
  <si>
    <t>苏州协鑫明鹏能源科技有限公司</t>
  </si>
  <si>
    <t>徐州鑫宇光伏科技有限公司</t>
  </si>
  <si>
    <t>徐州协鑫半导体创新发展有限公司</t>
  </si>
  <si>
    <t>淮安金鑫农业科技有限公司</t>
  </si>
  <si>
    <t>协鑫能源技术有限公司</t>
  </si>
  <si>
    <t>望都英源光伏科技有限公司</t>
  </si>
  <si>
    <t>苏州协鑫清洁能源发展有限公司</t>
  </si>
  <si>
    <t>秦能卢龙县光伏电力开发有限公司</t>
  </si>
  <si>
    <t>德州协衡新能源有限公司</t>
  </si>
  <si>
    <t>乌兰察布市香岛光伏科技有限公司</t>
  </si>
  <si>
    <t>协鑫集成科技发展（徐州）有限公司</t>
  </si>
  <si>
    <t>唐能（迁西）光伏电力开发有限公司</t>
  </si>
  <si>
    <t>协鑫集成（上海）太阳能科技有限公司</t>
  </si>
  <si>
    <t>金寨协能太阳能发电有限公司</t>
  </si>
  <si>
    <t>协鑫集成（上海）能源科技发展有限公司</t>
  </si>
  <si>
    <t>北京智新传媒科技有限公司</t>
  </si>
  <si>
    <t>德州协衡农业科技有限公司</t>
  </si>
  <si>
    <t>上海协鑫金融信息服务有限公司</t>
  </si>
  <si>
    <t>马鞍山其辰能源科技有限公司</t>
  </si>
  <si>
    <t>协鑫集成科技（苏州）有限公司</t>
  </si>
  <si>
    <t>协鑫新能源控股有限公司</t>
  </si>
  <si>
    <t>协一商业保理（苏州）有限公司</t>
  </si>
  <si>
    <t>苏州协鑫集成基金管理有限公司</t>
  </si>
  <si>
    <t>沛县鑫尚新能源产业基金合伙企业（有限合伙）</t>
  </si>
  <si>
    <t>合肥协鑫集成光电科技有限公司</t>
  </si>
  <si>
    <t>阜宁协鑫集成能源科技有限公司</t>
  </si>
  <si>
    <t>南通安达光伏科技有限公司</t>
  </si>
  <si>
    <t>句容市东昇能源科技有限公司</t>
  </si>
  <si>
    <t>张家港协鑫集成科技发展有限公司</t>
  </si>
  <si>
    <t>苏州协鑫集成储能科技有限公司</t>
  </si>
  <si>
    <t>阜宁协鑫集成科技有限公司</t>
  </si>
  <si>
    <t>陕西中天佳阳新能源开发有限公司</t>
  </si>
  <si>
    <t>苏州协鑫集成投资有限公司</t>
  </si>
  <si>
    <t>苏州协鑫集成科技工业应用研究院有限公司</t>
  </si>
  <si>
    <t>苏州协鑫国鑫财务咨询有限公司</t>
  </si>
  <si>
    <t>苏州安鑫储能科技有限公司</t>
  </si>
  <si>
    <t>协鑫（苏州）能源检测技术有限公司</t>
  </si>
  <si>
    <t>福州达华智能科技股份有限公司</t>
  </si>
  <si>
    <t>广东隽成投资有限公司</t>
  </si>
  <si>
    <t>福建海天丝路卫星科技有限公司</t>
  </si>
  <si>
    <t>厦门东东东科技有限公司</t>
  </si>
  <si>
    <t>中山市德晟融资租赁有限公司</t>
  </si>
  <si>
    <t>中山市中达小额贷款有限责任公司</t>
  </si>
  <si>
    <t>东莞市金锐显数码科技有限公司</t>
  </si>
  <si>
    <t>深圳市金锐显数码科技有限公司</t>
  </si>
  <si>
    <t>中山恒达智能科技有限公司</t>
  </si>
  <si>
    <t>浙江金锐显数码科技有限公司</t>
  </si>
  <si>
    <t>北京达华智能科技有限公司</t>
  </si>
  <si>
    <t>上海显德科技有限公司</t>
  </si>
  <si>
    <t>北京东升大邦科技有限公司</t>
  </si>
  <si>
    <t>中山恒华智能科技有限公司</t>
  </si>
  <si>
    <t>北京慧通九方科技有限公司</t>
  </si>
  <si>
    <t>厦门欣达华贸易有限公司</t>
  </si>
  <si>
    <t>厦门紫光达华进出口有限公司</t>
  </si>
  <si>
    <t>武汉达华众安科技有限公司</t>
  </si>
  <si>
    <t>江西优码创达软件技术有限公司</t>
  </si>
  <si>
    <t>四川新东网信息技术有限公司</t>
  </si>
  <si>
    <t>上海达网科技有限公司</t>
  </si>
  <si>
    <t>云南新东网信息技术有限公司</t>
  </si>
  <si>
    <t>中山声屏汇智能信息有限公司</t>
  </si>
  <si>
    <t>厦门乐爱融创投资管理有限公司</t>
  </si>
  <si>
    <t>厦门达华商业保理有限公司</t>
  </si>
  <si>
    <t>厦门新东网投资管理有限公司</t>
  </si>
  <si>
    <t>武汉聚农通农业发展有限公司</t>
  </si>
  <si>
    <t>台州达华沅泰股权投资合伙企业（有限合伙）</t>
  </si>
  <si>
    <t>北京新时代智库文化发展中心（有限合伙）</t>
  </si>
  <si>
    <t>广州圣地信息技术有限公司</t>
  </si>
  <si>
    <t>福建新东网电力科技有限公司</t>
  </si>
  <si>
    <t>新东网科技有限公司</t>
  </si>
  <si>
    <t>武汉世纪金桥安全技术有限公司</t>
  </si>
  <si>
    <t>南京衡思健康科技有限公司</t>
  </si>
  <si>
    <t>青岛融佳安全印务有限公司</t>
  </si>
  <si>
    <t>佛山市樵顺投资有限公司</t>
  </si>
  <si>
    <t>福建新东网融资租赁有限公司</t>
  </si>
  <si>
    <t>江苏银河电子股份有限公司</t>
  </si>
  <si>
    <t>福建骏鹏通信科技有限公司</t>
  </si>
  <si>
    <t>洛阳嘉盛新能源科技有限公司</t>
  </si>
  <si>
    <t>福建骏鹏智能制造有限公司</t>
  </si>
  <si>
    <t>福州骏鹏机械制造有限公司</t>
  </si>
  <si>
    <t>江苏亿都智能特种装备有限公司</t>
  </si>
  <si>
    <t>江苏银河同智新能源科技有限公司</t>
  </si>
  <si>
    <t>福州佳鑫金属科技有限公司</t>
  </si>
  <si>
    <t>江苏银河数字技术有限公司</t>
  </si>
  <si>
    <t>福建骏腾电子有限公司</t>
  </si>
  <si>
    <t>合肥合试检测股份有限公司</t>
  </si>
  <si>
    <t>合肥同智机电控制技术有限公司</t>
  </si>
  <si>
    <t>洛阳嘉盛电源科技有限公司</t>
  </si>
  <si>
    <t>深圳英飞拓科技股份有限公司</t>
  </si>
  <si>
    <t>深圳市立新科技有限公司</t>
  </si>
  <si>
    <t>普菲特（海南）科技有限公司</t>
  </si>
  <si>
    <t>深圳百思互联科技有限公司</t>
  </si>
  <si>
    <t>上海英飞拓实业有限公司</t>
  </si>
  <si>
    <t>上海伟视清数字技术有限公司</t>
  </si>
  <si>
    <t>新疆藏愚科技有限公司</t>
  </si>
  <si>
    <t>深圳英飞拓软件开发有限公司</t>
  </si>
  <si>
    <t>深圳英飞拓智能技术有限公司</t>
  </si>
  <si>
    <t>英飞拓（杭州）信息系统技术有限公司</t>
  </si>
  <si>
    <t>深圳英飞拓仁用信息有限公司</t>
  </si>
  <si>
    <t>杭州科骏信息技术有限公司</t>
  </si>
  <si>
    <t>新疆普菲特网络科技有限公司</t>
  </si>
  <si>
    <t>上海优寰网络科技有限公司</t>
  </si>
  <si>
    <t>喀什百思互联文化传媒有限公司</t>
  </si>
  <si>
    <t>云为智合网络技术（深圳）有限公司</t>
  </si>
  <si>
    <t>深圳英飞拓运营服务有限公司</t>
  </si>
  <si>
    <t>深圳英飞拓投资发展有限公司</t>
  </si>
  <si>
    <t>新普互联（北京）科技有限公司</t>
  </si>
  <si>
    <t>深圳雷柏科技股份有限公司</t>
  </si>
  <si>
    <t>深圳零度智能飞行器有限公司</t>
  </si>
  <si>
    <t>深圳帝浦电子有限公司</t>
  </si>
  <si>
    <t>深圳雷柏机器人智能装备有限公司</t>
  </si>
  <si>
    <t>惠州中京电子科技股份有限公司</t>
  </si>
  <si>
    <t>惠州中京电子科技有限公司</t>
  </si>
  <si>
    <t>珠海元盛电子科技股份有限公司</t>
  </si>
  <si>
    <t>珠海中京电子电路有限公司</t>
  </si>
  <si>
    <t>珠海元盛电路科技有限公司</t>
  </si>
  <si>
    <t>惠州中京智能科技有限公司</t>
  </si>
  <si>
    <t>深圳蓝韵医学影像有限公司</t>
  </si>
  <si>
    <t>深圳中京前海投资管理有限公司</t>
  </si>
  <si>
    <t>惠州中京电子产业投资合伙企业（有限合伙）</t>
  </si>
  <si>
    <t>珠海亿盛科技开发有限公司</t>
  </si>
  <si>
    <t>天水华洋电子科技股份有限公司</t>
  </si>
  <si>
    <t>海能达通信股份有限公司</t>
  </si>
  <si>
    <t>深圳市运联通通信服务有限公司</t>
  </si>
  <si>
    <t>深圳市海能达融资租赁有限公司</t>
  </si>
  <si>
    <t>鹤壁宙达通信技术有限公司</t>
  </si>
  <si>
    <t>深圳市诺萨特科技有限公司</t>
  </si>
  <si>
    <t>深圳市诺萨特卫星通信有限公司</t>
  </si>
  <si>
    <t>深圳市海能达通信有限公司</t>
  </si>
  <si>
    <t>深圳市海能达技术服务有限公司</t>
  </si>
  <si>
    <t>哈尔滨海能达通信设备有限公司</t>
  </si>
  <si>
    <t>深圳市宝龙海能达科技有限公司</t>
  </si>
  <si>
    <t>东莞海能达通信有限公司</t>
  </si>
  <si>
    <t>深圳天海通信有限公司</t>
  </si>
  <si>
    <t>鹤壁天海电子信息系统有限公司</t>
  </si>
  <si>
    <t>南京宙达通信技术有限公司</t>
  </si>
  <si>
    <t>天津市海能达信息技术有限公司</t>
  </si>
  <si>
    <t>深圳市安智捷科技有限公司</t>
  </si>
  <si>
    <t>深圳市智能科技投资运营有限公司</t>
  </si>
  <si>
    <t>南京海能达软件科技有限公司</t>
  </si>
  <si>
    <t>哈尔滨海能达科技有限公司</t>
  </si>
  <si>
    <t>深圳市奥拓电子股份有限公司</t>
  </si>
  <si>
    <t>深圳市奥拓立翔光电科技有限公司</t>
  </si>
  <si>
    <t>深圳市千百辉照明工程有限公司</t>
  </si>
  <si>
    <t>惠州市奥拓电子科技有限公司</t>
  </si>
  <si>
    <t>北京市奥拓电子科技有限公司</t>
  </si>
  <si>
    <t>深圳市奥拓光电科技有限公司</t>
  </si>
  <si>
    <t>深圳前海奥拓投资有限公司</t>
  </si>
  <si>
    <t>深圳市奥拓体育文化发展有限公司</t>
  </si>
  <si>
    <t>南京奥拓电子科技有限公司</t>
  </si>
  <si>
    <t>广东领益智造股份有限公司</t>
  </si>
  <si>
    <t>鹤山市江粉磁材新材料有限公司</t>
  </si>
  <si>
    <t>赛尔康技术（深圳）有限公司</t>
  </si>
  <si>
    <t>领镒精密五金制造（无锡）有限公司</t>
  </si>
  <si>
    <t>领胜城科技（江苏）有限公司</t>
  </si>
  <si>
    <t>江门江益磁材有限公司</t>
  </si>
  <si>
    <t>鹤山市江磁线缆有限公司</t>
  </si>
  <si>
    <t>江门江菱电机电气有限公司</t>
  </si>
  <si>
    <t>赛尔康（贵港）有限公司</t>
  </si>
  <si>
    <t>江门市江海区汇通小额贷款股份有限公司</t>
  </si>
  <si>
    <t>赣州帝晶光电科技有限公司</t>
  </si>
  <si>
    <t>领益智造科技（东莞）有限公司</t>
  </si>
  <si>
    <t>领胜电子科技（深圳）有限公司</t>
  </si>
  <si>
    <t>鹤山市高磁电子有限公司</t>
  </si>
  <si>
    <t>成都领泰科技有限公司</t>
  </si>
  <si>
    <t>东莞盛翔精密金属有限公司</t>
  </si>
  <si>
    <t>成都领益科技有限公司</t>
  </si>
  <si>
    <t>绵阳领益通信技术有限公司</t>
  </si>
  <si>
    <t>帝晶光电（深圳）有限公司</t>
  </si>
  <si>
    <t>江门安磁电子有限公司</t>
  </si>
  <si>
    <t>绵阳市维奇电子技术有限公司</t>
  </si>
  <si>
    <t>江门金磁磁材有限公司</t>
  </si>
  <si>
    <t>江门杰富意磁性材有限公司</t>
  </si>
  <si>
    <t>领益科技（深圳）有限公司</t>
  </si>
  <si>
    <t>东莞市鑫焱精密刀具有限公司</t>
  </si>
  <si>
    <t>江门市汇鼎科技有限公司</t>
  </si>
  <si>
    <t>帝晶半导体（深圳）有限公司</t>
  </si>
  <si>
    <t>深圳市领略数控设备有限公司</t>
  </si>
  <si>
    <t>东莞领汇精密制造科技有限公司</t>
  </si>
  <si>
    <t>广东东睦新材料有限公司</t>
  </si>
  <si>
    <t>广东江粉金服控股有限公司</t>
  </si>
  <si>
    <t>深圳前海方圆商业保理有限公司</t>
  </si>
  <si>
    <t>江门创富投资管理有限公司</t>
  </si>
  <si>
    <t>江粉金服（广州）股权投资基金管理有限公司</t>
  </si>
  <si>
    <t>郑州领胜科技有限公司</t>
  </si>
  <si>
    <t>深圳市东方亮彩精密技术有限公司</t>
  </si>
  <si>
    <t>苏州领裕电子科技有限公司</t>
  </si>
  <si>
    <t>苏州领镒精密技术有限公司</t>
  </si>
  <si>
    <t>深圳市诚悦丰科技有限公司</t>
  </si>
  <si>
    <t>领先科技（东台）有限公司</t>
  </si>
  <si>
    <t>江粉磁材（武汉）技术研发有限公司</t>
  </si>
  <si>
    <t>东莞市欧比迪精密五金有限公司</t>
  </si>
  <si>
    <t>郑州领业科技有限公司</t>
  </si>
  <si>
    <t>江门市正熙机械设备有限公司</t>
  </si>
  <si>
    <t>东莞领杰金属精密制造科技有限公司</t>
  </si>
  <si>
    <t>东莞领益精密制造科技有限公司</t>
  </si>
  <si>
    <t>江门恩富信电子材料有限公司</t>
  </si>
  <si>
    <t>广东江粉磁材产业投资基金一期（有限合伙）</t>
  </si>
  <si>
    <t>深圳丹邦科技股份有限公司</t>
  </si>
  <si>
    <t>广东丹邦科技有限公司</t>
  </si>
  <si>
    <t>深圳光明新区丹邦科技有限公司</t>
  </si>
  <si>
    <t>苏州安洁科技股份有限公司</t>
  </si>
  <si>
    <t>重庆达昊电子有限公司</t>
  </si>
  <si>
    <t>适新电子（苏州）有限公司</t>
  </si>
  <si>
    <t>苏州方联金属制品有限公司</t>
  </si>
  <si>
    <t>苏州福宝光电有限公司</t>
  </si>
  <si>
    <t>重庆安洁电子有限公司</t>
  </si>
  <si>
    <t>惠州威博工艺有限公司</t>
  </si>
  <si>
    <t>惠州威博金属科技有限公司</t>
  </si>
  <si>
    <t>惠州威博精密科技有限公司</t>
  </si>
  <si>
    <t>安洁无线科技（苏州）有限公司</t>
  </si>
  <si>
    <t>深圳安洁电子有限公司</t>
  </si>
  <si>
    <t>重庆广得利电子科技有限公司</t>
  </si>
  <si>
    <t>苏州安洁资本投资有限公司</t>
  </si>
  <si>
    <t>苏州正青春叁号管理咨询合伙企业（普通合伙）</t>
  </si>
  <si>
    <t>苏州市格范五金塑胶工业有限公司</t>
  </si>
  <si>
    <t>苏州威洁通讯科技有限公司</t>
  </si>
  <si>
    <t>苏州威斯东山电子技术有限公司</t>
  </si>
  <si>
    <t>苏州适新金属科技有限公司</t>
  </si>
  <si>
    <t>苏州宝智建设开发有限公司</t>
  </si>
  <si>
    <t>适新科技（苏州）有限公司</t>
  </si>
  <si>
    <t>适新模具技术（苏州）有限公司</t>
  </si>
  <si>
    <t>金安国纪科技股份有限公司</t>
  </si>
  <si>
    <t>金安国纪科技（杭州）有限公司</t>
  </si>
  <si>
    <t>国际层压板材有限公司</t>
  </si>
  <si>
    <t>安徽金瑞电子玻纤有限公司</t>
  </si>
  <si>
    <t>上海国纪电子材料有限公司</t>
  </si>
  <si>
    <t>杭州联合电路板有限公司</t>
  </si>
  <si>
    <t>金安国纪科技（珠海）有限公司</t>
  </si>
  <si>
    <t>上海金安国纪实业有限公司</t>
  </si>
  <si>
    <t>围场满族蒙古族自治县盛禾中药材种植有限公司</t>
  </si>
  <si>
    <t>金安国纪商贸有限公司</t>
  </si>
  <si>
    <t>上海埃尔顿医疗器械有限公司</t>
  </si>
  <si>
    <t>上海恒浩医疗器械有限公司</t>
  </si>
  <si>
    <t>金安国纪投资有限公司</t>
  </si>
  <si>
    <t>上海金安国纪医药有限公司</t>
  </si>
  <si>
    <t>广西禅方药业有限公司</t>
  </si>
  <si>
    <t>承德天原药业有限公司</t>
  </si>
  <si>
    <t>共达电声股份有限公司</t>
  </si>
  <si>
    <t>青岛共达智能科技创新中心有限公司</t>
  </si>
  <si>
    <t>深圳市共达电声科技有限公司</t>
  </si>
  <si>
    <t>茂硕电源科技股份有限公司</t>
  </si>
  <si>
    <t>新余茂硕新能源科技有限公司</t>
  </si>
  <si>
    <t>河北茂硕燚晶光伏电力开发有限公司</t>
  </si>
  <si>
    <t>惠州茂硕能源科技有限公司</t>
  </si>
  <si>
    <t>深圳茂硕电子科技有限公司</t>
  </si>
  <si>
    <t>瑞盈茂硕融资租赁（深圳）有限公司</t>
  </si>
  <si>
    <t>湖南省方正达电子科技有限公司</t>
  </si>
  <si>
    <t>灵武市茂硕新能源科技有限公司</t>
  </si>
  <si>
    <t>萍乡茂硕新能源科技有限公司</t>
  </si>
  <si>
    <t>加码技术有限公司</t>
  </si>
  <si>
    <t>深圳华智测控技术有限公司</t>
  </si>
  <si>
    <t>深圳茂硕新能源科技有限公司</t>
  </si>
  <si>
    <t>海宁茂硕诺华能源有限公司</t>
  </si>
  <si>
    <t>深圳茂硕新能源技术研究院有限公司</t>
  </si>
  <si>
    <t>江苏茂硕新能源发展有限公司</t>
  </si>
  <si>
    <t>深圳茂硕电气有限公司</t>
  </si>
  <si>
    <t>宁夏茂硕富寅能源科技有限公司</t>
  </si>
  <si>
    <t>好利来(中国)电子科技股份有限公司</t>
  </si>
  <si>
    <t>厦门好利来电子电器有限公司</t>
  </si>
  <si>
    <t>好利来（厦门）电路保护科技有限公司</t>
  </si>
  <si>
    <t>北京来利好万物互联科技有限公司</t>
  </si>
  <si>
    <t>好利来智慧城市科技（厦门）有限公司</t>
  </si>
  <si>
    <t>002745</t>
  </si>
  <si>
    <t>木林森</t>
  </si>
  <si>
    <t>木林森股份有限公司</t>
  </si>
  <si>
    <t>江西省木林森售电有限公司</t>
  </si>
  <si>
    <t>木林森（江西）电子有限公司</t>
  </si>
  <si>
    <t>中山市立体光电科技有限公司</t>
  </si>
  <si>
    <t>吉安市木林森照明器件有限公司</t>
  </si>
  <si>
    <t>中山市木林森光电有限公司</t>
  </si>
  <si>
    <t>中山市格林曼光电科技有限公司</t>
  </si>
  <si>
    <t>福建萌牛智联照明有限公司</t>
  </si>
  <si>
    <t>新和（绍兴）绿色照明有限公司</t>
  </si>
  <si>
    <t>新余市木林森照明科技有限公司</t>
  </si>
  <si>
    <t>朗德万斯照明有限公司</t>
  </si>
  <si>
    <t>中山市木林森照明科技有限公司</t>
  </si>
  <si>
    <t>中山市木林森电子有限公司</t>
  </si>
  <si>
    <t>吉安市木林森实业有限公司</t>
  </si>
  <si>
    <t>新余市木林森线路板有限公司</t>
  </si>
  <si>
    <t>吉安市木林森电子科技有限公司</t>
  </si>
  <si>
    <t>吉安市木林森半导体材料有限公司</t>
  </si>
  <si>
    <t>朗德万斯照明科技（深圳）有限公司</t>
  </si>
  <si>
    <t>辽宁木林森照明电器有限公司</t>
  </si>
  <si>
    <t>至善半导体科技（深圳）有限公司</t>
  </si>
  <si>
    <t>和谐明芯（义乌）光电科技有限公司</t>
  </si>
  <si>
    <t>吉安市木林森显示器件有限公司</t>
  </si>
  <si>
    <t>深圳市木林森光显科技有限公司</t>
  </si>
  <si>
    <t>中山市木林森照明工程有限公司</t>
  </si>
  <si>
    <t>义乌市木林森企业管理有限公司</t>
  </si>
  <si>
    <t>中山市木林森企业管理服务有限公司</t>
  </si>
  <si>
    <t>淮安澳洋顺昌光电技术有限公司</t>
  </si>
  <si>
    <t>开发晶照明（厦门）有限公司</t>
  </si>
  <si>
    <t>深圳可立克科技股份有限公司</t>
  </si>
  <si>
    <t>惠州市可立克电子有限公司</t>
  </si>
  <si>
    <t>惠州市可立克科技有限公司</t>
  </si>
  <si>
    <t>安远县美景电子有限公司</t>
  </si>
  <si>
    <t>信丰可立克科技有限公司</t>
  </si>
  <si>
    <t>英德市可立克电子有限公司</t>
  </si>
  <si>
    <t>惠州市可立克进出口贸易有限公司</t>
  </si>
  <si>
    <t>广州市可立克投资管理有限公司</t>
  </si>
  <si>
    <t>广东通宇通讯股份有限公司</t>
  </si>
  <si>
    <t>中山市通宇通信技术有限公司</t>
  </si>
  <si>
    <t>深圳市飞泰克斯科技发展有限公司</t>
  </si>
  <si>
    <t>深圳市光为光通信科技有限公司</t>
  </si>
  <si>
    <t>武汉光为通信科技有限公司</t>
  </si>
  <si>
    <t>樟树市鸿运金鼎投资管理中心（有限合伙）</t>
  </si>
  <si>
    <t>深圳市元圣科技有限公司</t>
  </si>
  <si>
    <t>通宇（中山）无线技术研究院有限公司</t>
  </si>
  <si>
    <t>景德镇景通宇科技有限公司</t>
  </si>
  <si>
    <t>苏州市世嘉科技股份有限公司</t>
  </si>
  <si>
    <t>昆山恩电开通信设备有限公司</t>
  </si>
  <si>
    <t>中山市亿泰纳精密制造科技有限公司</t>
  </si>
  <si>
    <t>荣旗工业科技（苏州）股份有限公司</t>
  </si>
  <si>
    <t>苏州波发特电子科技有限公司</t>
  </si>
  <si>
    <t>苏州嘉波通讯科技有限公司</t>
  </si>
  <si>
    <t>苏州捷频电子科技有限公司</t>
  </si>
  <si>
    <t>苏州世嘉新精密冲压有限公司</t>
  </si>
  <si>
    <t>广东华锋新能源科技股份有限公司</t>
  </si>
  <si>
    <t>广西梧州华锋电子铝箔有限公司</t>
  </si>
  <si>
    <t>肇庆市高要区华锋电子铝箔有限公司</t>
  </si>
  <si>
    <t>宝兴县华锋储能材料有限公司</t>
  </si>
  <si>
    <t>河北中恒鑫新能源科技有限公司</t>
  </si>
  <si>
    <t>北京辉程动力科技有限公司</t>
  </si>
  <si>
    <t>佛山华锋碧江环保科技有限公司</t>
  </si>
  <si>
    <t>北京理工华创电动车技术有限公司</t>
  </si>
  <si>
    <t>北京理工新能电动汽车工程研究中心有限公司</t>
  </si>
  <si>
    <t>无锡华锋时代科技有限公司</t>
  </si>
  <si>
    <t>北京华锋新能源技术研究院有限公司</t>
  </si>
  <si>
    <t>广东北理华创新能源汽车技术有限公司</t>
  </si>
  <si>
    <t>肇庆华锋机电装备有限公司</t>
  </si>
  <si>
    <t>深圳市路畅科技股份有限公司</t>
  </si>
  <si>
    <t>南阳畅丰新材料科技有限公司</t>
  </si>
  <si>
    <t>深圳市山龙智控有限公司</t>
  </si>
  <si>
    <t>东莞市路畅智能科技有限公司</t>
  </si>
  <si>
    <t>深圳市技服佳汽车服务有限公司</t>
  </si>
  <si>
    <t>深圳市路科达科技有限公司</t>
  </si>
  <si>
    <t>深圳市路畅电装科技有限公司</t>
  </si>
  <si>
    <t>中欧融创智能技术有限公司</t>
  </si>
  <si>
    <t>深圳市路友网络科技有限公司</t>
  </si>
  <si>
    <t>深圳市路畅投资有限公司</t>
  </si>
  <si>
    <t>深圳市路畅智能科技有限公司</t>
  </si>
  <si>
    <t>深圳市畅安达精密工业有限公司</t>
  </si>
  <si>
    <t>崇达技术股份有限公司</t>
  </si>
  <si>
    <t>江门崇达电路技术有限公司</t>
  </si>
  <si>
    <t>大连崇达电路有限公司</t>
  </si>
  <si>
    <t>江苏普诺威电子股份有限公司</t>
  </si>
  <si>
    <t>深圳市三德冠精密电路科技有限公司</t>
  </si>
  <si>
    <t>深圳崇达多层线路板有限公司</t>
  </si>
  <si>
    <t>大连崇达电子有限公司</t>
  </si>
  <si>
    <t>珠海崇达电路技术有限公司</t>
  </si>
  <si>
    <t>南通崇达半导体技术有限公司</t>
  </si>
  <si>
    <t>北京星网宇达科技股份有限公司</t>
  </si>
  <si>
    <t>武汉雷可达科技有限公司</t>
  </si>
  <si>
    <t>北京星网智控科技有限公司</t>
  </si>
  <si>
    <t>北京凌微光电科技有限公司</t>
  </si>
  <si>
    <t>北京星网船电科技有限公司</t>
  </si>
  <si>
    <t>北京澜盾防务科技有限公司</t>
  </si>
  <si>
    <t>北京星网卫通科技开发有限公司</t>
  </si>
  <si>
    <t>北京星网精仪科技有限公司</t>
  </si>
  <si>
    <t>北京尖翼科技有限公司</t>
  </si>
  <si>
    <t>北京凯盾环宇科技有限公司</t>
  </si>
  <si>
    <t>北京星华智联投资基金（有限合伙）</t>
  </si>
  <si>
    <t>武汉星网光测科技有限公司</t>
  </si>
  <si>
    <t>深圳市同为数码科技股份有限公司</t>
  </si>
  <si>
    <t>惠州同为数码科技有限公司</t>
  </si>
  <si>
    <t>广州视源电子科技股份有限公司</t>
  </si>
  <si>
    <t>广州视泰商业保理有限公司</t>
  </si>
  <si>
    <t>广州源动智慧体育科技有限公司</t>
  </si>
  <si>
    <t>北京视源创新科技有限公司</t>
  </si>
  <si>
    <t>合肥视源领行电子科技有限公司</t>
  </si>
  <si>
    <t>西安视源时代电子科技有限公司</t>
  </si>
  <si>
    <t>重庆视源科技有限公司</t>
  </si>
  <si>
    <t>上海仙视电子科技有限公司</t>
  </si>
  <si>
    <t>国体智慧体育技术创新中心（北京）有限公司</t>
  </si>
  <si>
    <t>广州视源门诊部有限责任公司</t>
  </si>
  <si>
    <t>西安青松光电技术有限公司</t>
  </si>
  <si>
    <t>厦门视尔沃电子科技有限公司</t>
  </si>
  <si>
    <t>广州视盈投资有限公司</t>
  </si>
  <si>
    <t>广州黄埔视盈科创股权投资合伙企业（有限合伙）</t>
  </si>
  <si>
    <t>广州易家智能电子科技有限公司</t>
  </si>
  <si>
    <t>广州视臻信息科技有限公司</t>
  </si>
  <si>
    <t>广州视昱科技有限公司</t>
  </si>
  <si>
    <t>广州六环信息科技有限公司</t>
  </si>
  <si>
    <t>苏州视源电子技术有限公司</t>
  </si>
  <si>
    <t>合肥视源高新电子科技有限公司</t>
  </si>
  <si>
    <t>广州希科医疗器械科技有限公司</t>
  </si>
  <si>
    <t>广州佳源电子科技有限公司</t>
  </si>
  <si>
    <t>广州视睿电子科技有限公司</t>
  </si>
  <si>
    <t>广州视琨电子科技有限公司</t>
  </si>
  <si>
    <t>广州微乾信息科技有限公司</t>
  </si>
  <si>
    <t>广州镭晨智能科技有限公司</t>
  </si>
  <si>
    <t>深圳同兴达科技股份有限公司</t>
  </si>
  <si>
    <t>南昌同兴达智能显示有限公司</t>
  </si>
  <si>
    <t>赣州市同兴达光电科技有限公司</t>
  </si>
  <si>
    <t>赣州市展宏新材科技有限公司</t>
  </si>
  <si>
    <t>赣州市同兴达电子科技有限公司</t>
  </si>
  <si>
    <t>南昌同兴达精密光电有限公司</t>
  </si>
  <si>
    <t>高斯贝尔数码科技股份有限公司</t>
  </si>
  <si>
    <t>深圳中鑫物联科技有限公司</t>
  </si>
  <si>
    <t>郴州功田电子陶瓷技术有限公司</t>
  </si>
  <si>
    <t>深圳市高斯贝尔家居智能电子有限公司</t>
  </si>
  <si>
    <t>深圳市高斯康软件有限公司</t>
  </si>
  <si>
    <t>成都驰通数码系统有限公司</t>
  </si>
  <si>
    <t>安徽广行贝尔数码科技有限责任公司</t>
  </si>
  <si>
    <t>东莞捷荣技术股份有限公司</t>
  </si>
  <si>
    <t>重庆捷荣四联光电有限公司</t>
  </si>
  <si>
    <t>深圳市捷荣光电科技有限公司</t>
  </si>
  <si>
    <t>捷耀精密五金（深圳）有限公司</t>
  </si>
  <si>
    <t>东莞捷荣精密技术有限公司</t>
  </si>
  <si>
    <t>深圳明医医疗科技有限公司</t>
  </si>
  <si>
    <t>上海捷镕模具技术有限公司</t>
  </si>
  <si>
    <t>重庆捷荣汇盈精密制造有限公司</t>
  </si>
  <si>
    <t>东莞捷荣模具制造工业有限公司</t>
  </si>
  <si>
    <t>东莞智荣机械有限公司</t>
  </si>
  <si>
    <t>苏州捷荣模具科技有限公司</t>
  </si>
  <si>
    <t>浙江洁美电子科技股份有限公司</t>
  </si>
  <si>
    <t>浙江洁美电子信息材料有限公司</t>
  </si>
  <si>
    <t>北京洁美聚力电子科技有限公司</t>
  </si>
  <si>
    <t>杭州万荣科技有限公司</t>
  </si>
  <si>
    <t>江西洁美电子信息材料有限公司</t>
  </si>
  <si>
    <t>江苏传艺科技股份有限公司</t>
  </si>
  <si>
    <t>江苏胜帆电子科技有限公司</t>
  </si>
  <si>
    <t>东莞市崇康电子有限公司</t>
  </si>
  <si>
    <t>东莞美泰电子有限公司</t>
  </si>
  <si>
    <t>合肥传艺科技有限公司</t>
  </si>
  <si>
    <t>传艺科技（东莞）有限公司</t>
  </si>
  <si>
    <t>苏州达仁祥电子有限公司</t>
  </si>
  <si>
    <t>重庆营志电子有限公司</t>
  </si>
  <si>
    <t>昆山传艺电子科技有限公司</t>
  </si>
  <si>
    <t>深圳市金溢科技股份有限公司</t>
  </si>
  <si>
    <t>山东高速信威信息科技有限公司</t>
  </si>
  <si>
    <t>佛山金溢科技有限公司</t>
  </si>
  <si>
    <t>北京中交金溢科技有限公司</t>
  </si>
  <si>
    <t>深圳宝溢交通科技有限公司</t>
  </si>
  <si>
    <t>青岛金溢科技有限公司</t>
  </si>
  <si>
    <t>广东华信金溢信息技术有限公司</t>
  </si>
  <si>
    <t>无锡金溢科技有限公司</t>
  </si>
  <si>
    <t>深圳市三利谱光电科技股份有限公司</t>
  </si>
  <si>
    <t>合肥三利谱光电科技有限公司</t>
  </si>
  <si>
    <t>合肥三利谱光电材料有限公司</t>
  </si>
  <si>
    <t>深圳市三利谱光电材料有限公司</t>
  </si>
  <si>
    <t>莆田三利谱光电科技有限公司</t>
  </si>
  <si>
    <t>深圳市美格智能技术股份有限公司</t>
  </si>
  <si>
    <t>众格智能科技（上海）有限公司</t>
  </si>
  <si>
    <t>深圳市美格智联信息技术有限公司</t>
  </si>
  <si>
    <t>深圳市美格智投创业投资有限公司</t>
  </si>
  <si>
    <t>西安兆格电子信息技术有限公司</t>
  </si>
  <si>
    <t>深圳市京泉华科技股份有限公司</t>
  </si>
  <si>
    <t>深圳市京泉华智能电气有限公司</t>
  </si>
  <si>
    <t>深圳兴万新电子有限公司</t>
  </si>
  <si>
    <t>湖北润升电子实业有限公司</t>
  </si>
  <si>
    <t>京泉华（深圳）电控技术有限公司</t>
  </si>
  <si>
    <t>广州惠威电声科技股份有限公司</t>
  </si>
  <si>
    <t>广州骏声物业管理有限公司</t>
  </si>
  <si>
    <t>中山市惠威电器有限公司</t>
  </si>
  <si>
    <t>珠海惠威科技有限公司</t>
  </si>
  <si>
    <t>温州意华接插件股份有限公司</t>
  </si>
  <si>
    <t>意博电子科技（东莞）有限公司</t>
  </si>
  <si>
    <t>苏州意华通讯接插件有限公司</t>
  </si>
  <si>
    <t>东莞市泰康电子科技有限公司</t>
  </si>
  <si>
    <t>东莞市正德连接器有限公司</t>
  </si>
  <si>
    <t>东莞市意兆电子科技有限公司</t>
  </si>
  <si>
    <t>乐清市永乐电镀城有限公司</t>
  </si>
  <si>
    <t>乐清意华新能源科技有限公司</t>
  </si>
  <si>
    <t>东莞市意泰智能制造科技有限公司</t>
  </si>
  <si>
    <t>湖南意华交通装备股份有限公司</t>
  </si>
  <si>
    <t>苏州远野汽车技术有限公司</t>
  </si>
  <si>
    <t>无锡意华新能源科技有限公司</t>
  </si>
  <si>
    <t>武汉意谷光电科技有限公司</t>
  </si>
  <si>
    <t>东莞铭普光磁股份有限公司</t>
  </si>
  <si>
    <t>深圳市宇轩电子有限公司</t>
  </si>
  <si>
    <t>东莞铭同精密电子有限公司</t>
  </si>
  <si>
    <t>泌阳县铭普电子有限公司</t>
  </si>
  <si>
    <t>深圳铭创智能装备有限公司</t>
  </si>
  <si>
    <t>东莞市铭庆电子有限公司</t>
  </si>
  <si>
    <t>东莞铭天产业投资有限公司</t>
  </si>
  <si>
    <t>珠海任驰光电科技有限公司</t>
  </si>
  <si>
    <t>惠州市华阳集团股份有限公司</t>
  </si>
  <si>
    <t>惠州市华阳光电技术有限公司</t>
  </si>
  <si>
    <t>惠州市华阳多媒体电子有限公司</t>
  </si>
  <si>
    <t>信华精机有限公司</t>
  </si>
  <si>
    <t>惠州市华阳数码特电子有限公司</t>
  </si>
  <si>
    <t>惠州市裕元华阳精密部件有限公司</t>
  </si>
  <si>
    <t>上海恩井汽车科技有限公司</t>
  </si>
  <si>
    <t>长春市华圣汽车电子有限公司</t>
  </si>
  <si>
    <t>惠州市华博精机有限公司</t>
  </si>
  <si>
    <t>杭州信华精机有限公司</t>
  </si>
  <si>
    <t>安特（惠州）工业有限公司</t>
  </si>
  <si>
    <t>惠州市华阳精机有限公司</t>
  </si>
  <si>
    <t>惠州华阳通用智慧车载系统开发有限公司</t>
  </si>
  <si>
    <t>惠州华阳通用电子有限公司</t>
  </si>
  <si>
    <t>珠海横琴中科华创投资合伙企业（有限合伙）</t>
  </si>
  <si>
    <t>华阳通用（大连）科技有限公司</t>
  </si>
  <si>
    <t>海宁信华电子有限公司</t>
  </si>
  <si>
    <t>奥士康科技股份有限公司</t>
  </si>
  <si>
    <t>广东喜珍电路科技有限公司</t>
  </si>
  <si>
    <t>奥士康精密电路（惠州）有限公司</t>
  </si>
  <si>
    <t>深南电路股份有限公司</t>
  </si>
  <si>
    <t>无锡深南电路有限公司</t>
  </si>
  <si>
    <t>南通深南电路有限公司</t>
  </si>
  <si>
    <t>厦门盈趣科技股份有限公司</t>
  </si>
  <si>
    <t>福建盈塑塑胶有限公司</t>
  </si>
  <si>
    <t>厦门盈趣进出口有限公司</t>
  </si>
  <si>
    <t>深圳市博发电子科技有限公司</t>
  </si>
  <si>
    <t>上海艾铭思汽车控制系统有限公司</t>
  </si>
  <si>
    <t>苏州盈塑智能制造有限公司</t>
  </si>
  <si>
    <t>厦门盈趣汽车电子有限公司</t>
  </si>
  <si>
    <t>厦门菩提树投资管理有限公司</t>
  </si>
  <si>
    <t>厦门攸创信息咨询有限公司</t>
  </si>
  <si>
    <t>南平盈趣科技有限公司</t>
  </si>
  <si>
    <t>漳州盈塑工业有限公司</t>
  </si>
  <si>
    <t>江苏特丽亮镀膜科技有限公司</t>
  </si>
  <si>
    <t>厦门盈点科技有限公司</t>
  </si>
  <si>
    <t>福州云卡科技有限公司</t>
  </si>
  <si>
    <t>厦门攸信信息技术有限公司</t>
  </si>
  <si>
    <t>上海开铭智能科技有限公司</t>
  </si>
  <si>
    <t>成都天奥电子股份有限公司</t>
  </si>
  <si>
    <t>宁波兴瑞电子科技股份有限公司</t>
  </si>
  <si>
    <t>东莞中兴瑞电子科技有限公司</t>
  </si>
  <si>
    <t>苏州中兴联精密工业有限公司</t>
  </si>
  <si>
    <t>慈溪中骏电子有限公司</t>
  </si>
  <si>
    <t>无锡瑞特表面处理有限公司</t>
  </si>
  <si>
    <t>宁波中瑞精密技术有限公司</t>
  </si>
  <si>
    <t>鹏鼎控股(深圳)股份有限公司</t>
  </si>
  <si>
    <t>庆鼎精密电子（淮安）有限公司</t>
  </si>
  <si>
    <t>宏恒胜电子科技（淮安）有限公司</t>
  </si>
  <si>
    <t>裕鼎精密电子（淮安）有限公司</t>
  </si>
  <si>
    <t>宏启胜精密电子（秦皇岛）有限公司</t>
  </si>
  <si>
    <t>富柏工业（深圳）有限公司</t>
  </si>
  <si>
    <t>奎盛科技（深圳）有限公司</t>
  </si>
  <si>
    <t>展扬自动化（东莞）有限公司</t>
  </si>
  <si>
    <t>002947</t>
  </si>
  <si>
    <t>苏州恒铭达电子科技股份有限公司</t>
  </si>
  <si>
    <t>深圳市华阳通机电有限公司</t>
  </si>
  <si>
    <t>惠州恒铭达电子科技有限公司</t>
  </si>
  <si>
    <t>东莞艾塔极新材料科技有限公司</t>
  </si>
  <si>
    <t>002952</t>
  </si>
  <si>
    <t>亚世光电股份有限公司</t>
  </si>
  <si>
    <t>亚世光电（鞍山）有限公司</t>
  </si>
  <si>
    <t>鞍山奇新安防股份有限公司</t>
  </si>
  <si>
    <t>002955</t>
  </si>
  <si>
    <t>鸿合科技股份有限公司</t>
  </si>
  <si>
    <t>深圳市鸿合创新信息技术有限责任公司</t>
  </si>
  <si>
    <t>北京鸿合嘉华科技有限公司</t>
  </si>
  <si>
    <t>北京鸿合新线技术有限公司</t>
  </si>
  <si>
    <t>北京信和时代科技有限公司</t>
  </si>
  <si>
    <t>北京鸿合爱学教育科技有限公司</t>
  </si>
  <si>
    <t>深圳市目击者数码科技有限公司</t>
  </si>
  <si>
    <t>安徽鸿程光电有限公司</t>
  </si>
  <si>
    <t>北京鸿合智能系统有限公司</t>
  </si>
  <si>
    <t>002960</t>
  </si>
  <si>
    <t>青鸟消防股份有限公司</t>
  </si>
  <si>
    <t>北京中科知创电器有限公司</t>
  </si>
  <si>
    <t>四川久远智能消防设备有限责任公司</t>
  </si>
  <si>
    <t>北京科力恒消防装备有限公司</t>
  </si>
  <si>
    <t>张家口青鸟时空消防设备销售有限公司</t>
  </si>
  <si>
    <t>北京市正天齐消防设备有限公司</t>
  </si>
  <si>
    <t>北京惟泰安全设备有限公司</t>
  </si>
  <si>
    <t>陕西正天齐消防设备有限公司</t>
  </si>
  <si>
    <t>盟莆安电子（上海）有限公司</t>
  </si>
  <si>
    <t>北京青鸟环宇消防系统软件服务有限公司</t>
  </si>
  <si>
    <t>四川久远智能监控有限责任公司</t>
  </si>
  <si>
    <t>格睿通智能科技（深圳）有限公司</t>
  </si>
  <si>
    <t>湖北五方光电股份有限公司</t>
  </si>
  <si>
    <t>苏州五方光电材料有限公司</t>
  </si>
  <si>
    <t>湖北五方晶体有限公司</t>
  </si>
  <si>
    <t>002970</t>
  </si>
  <si>
    <t>深圳市锐明技术股份有限公司</t>
  </si>
  <si>
    <t>保定市智锐电子产品制造有限公司</t>
  </si>
  <si>
    <t>深圳市锐明科技有限公司</t>
  </si>
  <si>
    <t>上海积锐智能科技有限公司</t>
  </si>
  <si>
    <t>锐明科技（东莞）有限公司</t>
  </si>
  <si>
    <t>深圳市锐明视讯电子有限公司</t>
  </si>
  <si>
    <t>东莞市锐明智能有限公司</t>
  </si>
  <si>
    <t>重庆锐明信息技术有限公司</t>
  </si>
  <si>
    <t>四川锐明智通科技有限公司</t>
  </si>
  <si>
    <t>南京云计趟信息技术有限公司</t>
  </si>
  <si>
    <t>八方互联科技（北京）有限公司</t>
  </si>
  <si>
    <t>深圳辰锐软件开发有限公司</t>
  </si>
  <si>
    <t>深圳民太安智能科技有限公司</t>
  </si>
  <si>
    <t>湖北锐明电子有限公司</t>
  </si>
  <si>
    <t>002972</t>
  </si>
  <si>
    <t>深圳科安达电子科技股份有限公司</t>
  </si>
  <si>
    <t>深圳市科安达轨道装备有限公司</t>
  </si>
  <si>
    <t>深圳市科安达轨道交通技术有限公司</t>
  </si>
  <si>
    <t>深圳科安达软件有限公司</t>
  </si>
  <si>
    <t>上海岩视电子科技有限公司</t>
  </si>
  <si>
    <t>珠海市高平电子技术开发有限公司</t>
  </si>
  <si>
    <t>成都科安达轨道交通科技有限公司</t>
  </si>
  <si>
    <t>珠海市科安达技术开发有限公司</t>
  </si>
  <si>
    <t>深圳市科安达检测技术有限公司</t>
  </si>
  <si>
    <t>002977</t>
  </si>
  <si>
    <t>成都天箭科技股份有限公司</t>
  </si>
  <si>
    <t>002981</t>
  </si>
  <si>
    <t>广东朝阳电子科技股份有限公司</t>
  </si>
  <si>
    <t>东莞市律笙电子科技有限公司</t>
  </si>
  <si>
    <t>莱芜朝阳电子有限公司</t>
  </si>
  <si>
    <t>002983</t>
  </si>
  <si>
    <t>安徽芯瑞达科技股份有限公司</t>
  </si>
  <si>
    <t>安徽连达光电科技有限公司</t>
  </si>
  <si>
    <t>002992</t>
  </si>
  <si>
    <t>深圳市宝明科技股份有限公司</t>
  </si>
  <si>
    <t>赣州市宝明显示科技有限公司</t>
  </si>
  <si>
    <t>惠州宝美电子显示科技有限公司</t>
  </si>
  <si>
    <t>惠州市宝明精工有限公司</t>
  </si>
  <si>
    <t>惠州市宝明显示技术有限公司</t>
  </si>
  <si>
    <t>300028</t>
  </si>
  <si>
    <t>成都金亚科技股份有限公司</t>
  </si>
  <si>
    <t>深圳市朗科科技股份有限公司</t>
  </si>
  <si>
    <t>深圳市朗博科技有限公司</t>
  </si>
  <si>
    <t>湖北台基半导体股份有限公司</t>
  </si>
  <si>
    <t>北京彼岸春天影视有限公司</t>
  </si>
  <si>
    <t>霍尔果斯彼岸影视文化有限公司</t>
  </si>
  <si>
    <t>北京台基半导体有限公司</t>
  </si>
  <si>
    <t>浦峦半导体（上海）有限公司</t>
  </si>
  <si>
    <t>珠海欧比特控制工程股份有限公司</t>
  </si>
  <si>
    <t>深圳市智尚优品科技有限公司</t>
  </si>
  <si>
    <t>青岛欧比特宇航科技有限公司</t>
  </si>
  <si>
    <t>上海智建电子工程有限公司</t>
  </si>
  <si>
    <t>广东铂亚信息技术有限公司</t>
  </si>
  <si>
    <t>广东绘宇智能勘测科技有限公司</t>
  </si>
  <si>
    <t>青岛欧比特孵化器管理有限公司</t>
  </si>
  <si>
    <t>贵阳欧比特宇航科技有限公司</t>
  </si>
  <si>
    <t>广州狼旗网络科技股份有限公司</t>
  </si>
  <si>
    <t>上海合联稀有金属交易中心有限公司</t>
  </si>
  <si>
    <t>北京欧比特控制工程研究院有限公司</t>
  </si>
  <si>
    <t>广东欧比特人工智能研究院有限公司</t>
  </si>
  <si>
    <t>广州远超信息科技有限公司</t>
  </si>
  <si>
    <t>珠海欧比特电子有限公司</t>
  </si>
  <si>
    <t>上海欧比特航天科技有限公司</t>
  </si>
  <si>
    <t>北京海兰信数据科技股份有限公司</t>
  </si>
  <si>
    <t>武汉海兰信数据科技有限公司</t>
  </si>
  <si>
    <t>海南瑞海海洋科技有限责任公司</t>
  </si>
  <si>
    <t>北京海兰盈华科技有限公司</t>
  </si>
  <si>
    <t>武汉海兰瑞海海洋科技有限公司</t>
  </si>
  <si>
    <t>浙江海兰信海洋信息科技有限公司</t>
  </si>
  <si>
    <t>北京蓝图海洋信息技术有限公司</t>
  </si>
  <si>
    <t>北京劳雷海洋仪器有限公司</t>
  </si>
  <si>
    <t>广东蓝图信息技术有限公司</t>
  </si>
  <si>
    <t>北京南界电子技术有限公司</t>
  </si>
  <si>
    <t>北京蓝鲸众合投资管理有限公司</t>
  </si>
  <si>
    <t>江苏海兰信海洋工程技术开发有限公司</t>
  </si>
  <si>
    <t>江苏海兰船舶电气系统科技有限公司</t>
  </si>
  <si>
    <t>福建海兰信海洋信息科技有限公司</t>
  </si>
  <si>
    <t>武汉海兰鲸科技有限公司</t>
  </si>
  <si>
    <t>武汉劳雷绿湾船舶科技有限公司</t>
  </si>
  <si>
    <t>深圳欧特海洋科技有限公司</t>
  </si>
  <si>
    <t>北京海兰信船舶设备有限公司</t>
  </si>
  <si>
    <t>上海海兰劳雷海洋科技有限公司</t>
  </si>
  <si>
    <t>三沙海兰信海洋信息科技有限公司</t>
  </si>
  <si>
    <t>山东海兰信海洋科技有限公司</t>
  </si>
  <si>
    <t>成都海兰天澄科技股份有限公司</t>
  </si>
  <si>
    <t>宁波GQY视讯股份有限公司</t>
  </si>
  <si>
    <t>宁波云际科技有限公司</t>
  </si>
  <si>
    <t>黄河华夏科技（河南）有限公司</t>
  </si>
  <si>
    <t>深圳蓝普视讯科技有限公司</t>
  </si>
  <si>
    <t>宁波洲际机器人有限公司</t>
  </si>
  <si>
    <t>国民技术股份有限公司</t>
  </si>
  <si>
    <t>内蒙古斯诺新材料科技有限公司</t>
  </si>
  <si>
    <t>山西深斯诺新材料有限公司</t>
  </si>
  <si>
    <t>深圳市斯诺实业发展有限公司</t>
  </si>
  <si>
    <t>江西斯诺石墨新材料有限公司</t>
  </si>
  <si>
    <t>陕西斯诺新材料科技有限公司</t>
  </si>
  <si>
    <t>华夏芯（北京）通用处理器技术有限公司</t>
  </si>
  <si>
    <t>江西斯诺新能源有限公司</t>
  </si>
  <si>
    <t>国民科技（深圳）有限公司</t>
  </si>
  <si>
    <t>福建省星民智联科技有限公司</t>
  </si>
  <si>
    <t>深圳前海国民投资管理有限公司</t>
  </si>
  <si>
    <t>杭州中瑞思创科技股份有限公司</t>
  </si>
  <si>
    <t>杭州联源智能科技有限公司</t>
  </si>
  <si>
    <t>上海慈欣健康科技有限公司</t>
  </si>
  <si>
    <t>杭州中瑞思创物联科技有限公司</t>
  </si>
  <si>
    <t>杭州思创医惠孵化器有限公司</t>
  </si>
  <si>
    <t>杭州中科思创射频识别技术有限公司</t>
  </si>
  <si>
    <t>杭州思创超讯科技发展有限公司</t>
  </si>
  <si>
    <t>广州理德物联网科技有限公司</t>
  </si>
  <si>
    <t>杭州简惠信息技术有限公司</t>
  </si>
  <si>
    <t>杭州琅玕科技有限公司</t>
  </si>
  <si>
    <t>北京思创超讯科技发展有限公司</t>
  </si>
  <si>
    <t>杭州思越科技有限公司</t>
  </si>
  <si>
    <t>杭州思创汇联科技有限公司</t>
  </si>
  <si>
    <t>新昌医惠数字科技有限公司</t>
  </si>
  <si>
    <t>重庆医惠医疗科技有限公司</t>
  </si>
  <si>
    <t>杭州中瑞思创智能科技有限公司</t>
  </si>
  <si>
    <t>医惠科技有限公司</t>
  </si>
  <si>
    <t>杭州医惠医用织物管理有限公司</t>
  </si>
  <si>
    <t>杭州医惠物联网科技有限公司</t>
  </si>
  <si>
    <t>杭州医惠软件有限公司</t>
  </si>
  <si>
    <t>杭州智海医惠信息科技有限公司</t>
  </si>
  <si>
    <t>医惠科技（福建）有限公司</t>
  </si>
  <si>
    <t>杭州盈网科技有限公司</t>
  </si>
  <si>
    <t>杭州认知投资管理有限公司</t>
  </si>
  <si>
    <t>宁波三创瑞海投资管理有限公司</t>
  </si>
  <si>
    <t>杭州丰廪医健股权投资合伙企业（有限合伙）</t>
  </si>
  <si>
    <t>上海瑞章投资有限公司</t>
  </si>
  <si>
    <t>无锡医惠物联网科技有限公司</t>
  </si>
  <si>
    <t>浙江医洁医疗科技有限公司</t>
  </si>
  <si>
    <t>深圳智慧医学科技有限公司</t>
  </si>
  <si>
    <t>广州市天威电子科技有限公司</t>
  </si>
  <si>
    <t>上扬无线射频科技扬州有限公司</t>
  </si>
  <si>
    <t>杭州华洁医疗科技有限公司</t>
  </si>
  <si>
    <t>医惠科技（南京）有限公司</t>
  </si>
  <si>
    <t>江苏钜芯集成电路技术股份有限公司</t>
  </si>
  <si>
    <t>浙江省华卫智慧医疗研究院</t>
  </si>
  <si>
    <t>无锡市仁医医疗人工智能研究院</t>
  </si>
  <si>
    <t>浙江省中卫护理信息管理研究院</t>
  </si>
  <si>
    <t>北京数码视讯科技股份有限公司</t>
  </si>
  <si>
    <t>甘肃鼎点广视科技有限公司</t>
  </si>
  <si>
    <t>完美星空传媒有限公司</t>
  </si>
  <si>
    <t>鼎点视讯科技有限公司</t>
  </si>
  <si>
    <t>福州数码视讯智能卡有限公司</t>
  </si>
  <si>
    <t>福州数码视讯软件技术有限公司</t>
  </si>
  <si>
    <t>北京快视听科技有限公司</t>
  </si>
  <si>
    <t>北京清视界科技有限公司</t>
  </si>
  <si>
    <t>北京数码视讯丰付科技有限公司</t>
  </si>
  <si>
    <t>北京数码视讯技术有限公司</t>
  </si>
  <si>
    <t>深圳完美星空科技有限公司</t>
  </si>
  <si>
    <t>北京市博汇科技股份有限公司</t>
  </si>
  <si>
    <t>北京数码视讯软件技术发展有限公司</t>
  </si>
  <si>
    <t>杭州宽云视讯科技有限公司</t>
  </si>
  <si>
    <t>北京数码视讯支付技术有限公司</t>
  </si>
  <si>
    <t>北京数码视讯企业管理有限公司</t>
  </si>
  <si>
    <t>浙江海宁完美星空传媒有限公司</t>
  </si>
  <si>
    <t>广东创世纪智能装备股份有限公司</t>
  </si>
  <si>
    <t>深圳市嘉熠精密自动化科技有限公司</t>
  </si>
  <si>
    <t>东莞劲胜精密电子组件有限公司</t>
  </si>
  <si>
    <t>东莞诚镓科技有限公司</t>
  </si>
  <si>
    <t>东莞超胜电子科技有限公司</t>
  </si>
  <si>
    <t>星星精密科技（东莞）有限公司</t>
  </si>
  <si>
    <t>宜宾市创世纪机械有限公司</t>
  </si>
  <si>
    <t>东莞劲鹏电子科技有限公司</t>
  </si>
  <si>
    <t>苏州市台群机械有限公司</t>
  </si>
  <si>
    <t>黄石市劲胜电子科技有限公司</t>
  </si>
  <si>
    <t>东莞劲胜智能制造孵化器有限公司</t>
  </si>
  <si>
    <t>深圳市创世纪机械有限公司</t>
  </si>
  <si>
    <t>常州诚镓精密制造有限公司</t>
  </si>
  <si>
    <t>东莞市创群精密机械有限公司</t>
  </si>
  <si>
    <t>深圳市创智激光智能装备有限公司</t>
  </si>
  <si>
    <t>东莞中创智能制造系统有限公司</t>
  </si>
  <si>
    <t>东莞华程金属科技有限公司</t>
  </si>
  <si>
    <t>芜湖长信科技股份有限公司</t>
  </si>
  <si>
    <t>东莞市德普特电子有限公司</t>
  </si>
  <si>
    <t>深圳市比克动力电池有限公司</t>
  </si>
  <si>
    <t>天津美泰真空技术有限公司</t>
  </si>
  <si>
    <t>长信智控网络科技有限公司</t>
  </si>
  <si>
    <t>赣州市德普特科技有限公司</t>
  </si>
  <si>
    <t>重庆永信科技有限公司</t>
  </si>
  <si>
    <t>深圳市德普特电子有限公司</t>
  </si>
  <si>
    <t>芜湖宏景电子股份有限公司</t>
  </si>
  <si>
    <t>深圳市智行畅联科技有限公司</t>
  </si>
  <si>
    <t>成都振芯科技股份有限公司</t>
  </si>
  <si>
    <t>成都新橙北斗智联有限公司</t>
  </si>
  <si>
    <t>成都国星通信有限公司</t>
  </si>
  <si>
    <t>北京国翼恒达导航科技有限公司</t>
  </si>
  <si>
    <t>北京瀚诺半导体科技有限公司</t>
  </si>
  <si>
    <t>北京东方道迩信息技术股份有限公司</t>
  </si>
  <si>
    <t>贵州星耀讯联科技有限公司</t>
  </si>
  <si>
    <t>成都桔果物联科技有限公司</t>
  </si>
  <si>
    <t>成都国翼电子技术有限公司</t>
  </si>
  <si>
    <t>凉山州北斗科技有限公司</t>
  </si>
  <si>
    <t>北京振芯静元资本管理有限公司</t>
  </si>
  <si>
    <t>成都维思芯科电子科技有限公司</t>
  </si>
  <si>
    <t>杭州振芯静元股权投资合伙企业（有限合伙）</t>
  </si>
  <si>
    <t>厦门乾照光电股份有限公司</t>
  </si>
  <si>
    <t>厦门乾照照明有限公司</t>
  </si>
  <si>
    <t>江西乾照照明有限公司</t>
  </si>
  <si>
    <t>厦门乾照光电科技有限公司</t>
  </si>
  <si>
    <t>江西乾照光电有限公司</t>
  </si>
  <si>
    <t>厦门征芯科技有限公司</t>
  </si>
  <si>
    <t>厦门乾照半导体科技有限公司</t>
  </si>
  <si>
    <t>厦门乾照激光芯片科技有限公司</t>
  </si>
  <si>
    <t>酒泉市圣西朗乾照照明工程有限公司</t>
  </si>
  <si>
    <t>浙江康鹏半导体有限公司</t>
  </si>
  <si>
    <t>厦门乾泰坤华供应链管理有限公司</t>
  </si>
  <si>
    <t>乾芯（平潭）半导体投资合伙企业（有限合伙）</t>
  </si>
  <si>
    <t>扬州乾照光电有限公司</t>
  </si>
  <si>
    <t>中航电测仪器股份有限公司</t>
  </si>
  <si>
    <t>中航电测仪器（西安）有限公司</t>
  </si>
  <si>
    <t>汉中一零一航空电子设备有限公司</t>
  </si>
  <si>
    <t>陕西华燕航空仪表有限公司</t>
  </si>
  <si>
    <t>石家庄华燕交通科技有限公司</t>
  </si>
  <si>
    <t>上海耀华称重系统有限公司</t>
  </si>
  <si>
    <t>深圳市长盈精密技术股份有限公司</t>
  </si>
  <si>
    <t>昆山捷桥电子科技有限公司</t>
  </si>
  <si>
    <t>广东长盈精密技术有限公司</t>
  </si>
  <si>
    <t>深圳市纳芯威科技有限公司</t>
  </si>
  <si>
    <t>上海其元智能科技有限公司</t>
  </si>
  <si>
    <t>深圳市长盈氢能动力科技有限公司</t>
  </si>
  <si>
    <t>上海念通智能科技有限公司</t>
  </si>
  <si>
    <t>深圳市天机网络有限公司</t>
  </si>
  <si>
    <t>东莞市新美洋技术有限公司</t>
  </si>
  <si>
    <t>广东天机机器人有限公司</t>
  </si>
  <si>
    <t>上海全球并购二期股权投资基金（有限合伙）</t>
  </si>
  <si>
    <t>昆山杰顺通精密组件有限公司</t>
  </si>
  <si>
    <t>东莞市阿尔法电子科技有限公司</t>
  </si>
  <si>
    <t>昆山雷匠通信科技有限公司</t>
  </si>
  <si>
    <t>苏州科伦特电源科技有限公司</t>
  </si>
  <si>
    <t>昆山哈勃电波电子科技有限公司</t>
  </si>
  <si>
    <t>宜确半导体（苏州）有限公司</t>
  </si>
  <si>
    <t>广东天机工业智能系统有限公司</t>
  </si>
  <si>
    <t>昆山长盈精密技术有限公司</t>
  </si>
  <si>
    <t>广东方振新材料精密组件有限公司</t>
  </si>
  <si>
    <t>广东松庆智能科技股份有限公司</t>
  </si>
  <si>
    <t>天津经纬辉开光电股份有限公司</t>
  </si>
  <si>
    <t>永州市福星电子科技有限公司</t>
  </si>
  <si>
    <t>新辉开科技（深圳）有限公司</t>
  </si>
  <si>
    <t>永州市新辉开科技有限公司</t>
  </si>
  <si>
    <t>天津经纬正能电气设备有限公司</t>
  </si>
  <si>
    <t>湖南经纬辉开科技有限公司</t>
  </si>
  <si>
    <t>株洲市开顺智慧交通科技有限公司</t>
  </si>
  <si>
    <t>长沙市宇顺显示技术有限公司</t>
  </si>
  <si>
    <t>株洲市新辉开科技有限公司</t>
  </si>
  <si>
    <t>天津市经信铜业有限公司</t>
  </si>
  <si>
    <t>成都银河磁体股份有限公司</t>
  </si>
  <si>
    <t>乐山银河园通磁粉有限公司</t>
  </si>
  <si>
    <t>成都银磁材料有限公司</t>
  </si>
  <si>
    <t>苏州锦富技术股份有限公司</t>
  </si>
  <si>
    <t>艾肯新能（天津）电力有限公司</t>
  </si>
  <si>
    <t>丹阳三合光伏发电有限公司</t>
  </si>
  <si>
    <t>滁州锦富电子有限公司</t>
  </si>
  <si>
    <t>威海锦富信诺新材料科技有限公司</t>
  </si>
  <si>
    <t>厦门力富电子有限公司</t>
  </si>
  <si>
    <t>东莞锦富迪奇电子有限公司</t>
  </si>
  <si>
    <t>北京锦富云智能科技有限公司</t>
  </si>
  <si>
    <t>远东亚洲数据科技（北京）有限公司</t>
  </si>
  <si>
    <t>上海挚富高分子材料有限公司</t>
  </si>
  <si>
    <t>保定三合能源科技有限公司</t>
  </si>
  <si>
    <t>安徽东方易阳新能源有限公司</t>
  </si>
  <si>
    <t>无锡金南进出口贸易有限公司</t>
  </si>
  <si>
    <t>上海锦微通讯技术有限公司</t>
  </si>
  <si>
    <t>昆山迈致软件科技有限公司</t>
  </si>
  <si>
    <t>苏州锦绣年华企业管理有限公司</t>
  </si>
  <si>
    <t>泰兴挚富显示技术有限公司</t>
  </si>
  <si>
    <t>奥英光电（苏州）有限公司</t>
  </si>
  <si>
    <t>苏州锦思显示技术有限公司</t>
  </si>
  <si>
    <t>苏州挚富显示技术有限公司</t>
  </si>
  <si>
    <t>昆山迈致治具科技有限公司</t>
  </si>
  <si>
    <t>昆山迈致新能源科技有限公司</t>
  </si>
  <si>
    <t>昆山迈致自动化科技有限公司</t>
  </si>
  <si>
    <t>安徽中绿晶新能源科技有限公司</t>
  </si>
  <si>
    <t>苏州格瑞丰纳米科技有限公司</t>
  </si>
  <si>
    <t>奥英光电（武汉）有限公司</t>
  </si>
  <si>
    <t>广州恩披特电子有限公司</t>
  </si>
  <si>
    <t>苏州富映科显示技术有限公司</t>
  </si>
  <si>
    <t>昆山乐凯锦富光电科技有限公司</t>
  </si>
  <si>
    <t>无锡环特太阳能科技有限公司</t>
  </si>
  <si>
    <t>无锡市正先自动化设备有限公司</t>
  </si>
  <si>
    <t>天津清联能源工程有限公司</t>
  </si>
  <si>
    <t>昆山明利嘉金属制品有限公司</t>
  </si>
  <si>
    <t>大富科技(安徽)股份有限公司</t>
  </si>
  <si>
    <t>安徽省大富智能无线通讯技术有限公司</t>
  </si>
  <si>
    <t>乌兰察布市大盛石墨新材料股份有限公司</t>
  </si>
  <si>
    <t>九擎融资租赁（深圳）有限公司</t>
  </si>
  <si>
    <t>深圳市大富精工有限公司</t>
  </si>
  <si>
    <t>苏州市大富通信技术有限公司</t>
  </si>
  <si>
    <t>蚌埠市大富荣华通信技术有限公司</t>
  </si>
  <si>
    <t>蚌埠市大富荣达通信技术有限公司</t>
  </si>
  <si>
    <t>深圳市华阳微电子股份有限公司</t>
  </si>
  <si>
    <t>蚌埠市大富荣昌通信技术有限公司</t>
  </si>
  <si>
    <t>蚌埠市大富荣泰通信技术有限公司</t>
  </si>
  <si>
    <t>深圳市大富超精加工技术有限公司</t>
  </si>
  <si>
    <t>广州大凌实业有限公司</t>
  </si>
  <si>
    <t>怀远县大富汽配科技有限公司</t>
  </si>
  <si>
    <t>东莞市大富材料美容技术有限公司</t>
  </si>
  <si>
    <t>安徽省大富表面处理技术有限公司</t>
  </si>
  <si>
    <t>天津三卓韩一橡塑科技股份有限公司</t>
  </si>
  <si>
    <t>深圳市大富智慧健康科技有限公司</t>
  </si>
  <si>
    <t>深圳市大富方圆成型技术有限公司</t>
  </si>
  <si>
    <t>安徽省大富智能空调技术有限公司</t>
  </si>
  <si>
    <t>深圳市大富产业投资有限公司</t>
  </si>
  <si>
    <t>深圳市大富网络技术有限公司</t>
  </si>
  <si>
    <t>安徽省大富机电技术有限公司</t>
  </si>
  <si>
    <t>安徽省大富智能科技有限公司</t>
  </si>
  <si>
    <t>南京以太通信技术有限公司</t>
  </si>
  <si>
    <t>深圳市信维通信股份有限公司</t>
  </si>
  <si>
    <t>深圳亚力盛连接器有限公司</t>
  </si>
  <si>
    <t>信维通信（江苏）有限公司</t>
  </si>
  <si>
    <t>中电科技德清华莹电子有限公司</t>
  </si>
  <si>
    <t>深圳市精信同丰通信技术有限公司</t>
  </si>
  <si>
    <t>深圳市信维微电子有限公司</t>
  </si>
  <si>
    <t>信维创科通信技术（北京）有限公司</t>
  </si>
  <si>
    <t>伊高得表面处理（深圳）有限责任公司</t>
  </si>
  <si>
    <t>深圳艾利门特科技有限公司</t>
  </si>
  <si>
    <t>绵阳北斗电子有限公司</t>
  </si>
  <si>
    <t>江苏阳光与路电子科技有限公司</t>
  </si>
  <si>
    <t>江苏信维智能汽车互联科技有限公司</t>
  </si>
  <si>
    <t>北京晓程科技股份有限公司</t>
  </si>
  <si>
    <t>北京佳胜奇电子科技有限公司</t>
  </si>
  <si>
    <t>北京锦程天际科技有限公司</t>
  </si>
  <si>
    <t>济南普盛电子科技有限公司</t>
  </si>
  <si>
    <t>北京富根电气有限公司</t>
  </si>
  <si>
    <t>广东安居宝数码科技股份有限公司</t>
  </si>
  <si>
    <t>广东车前传媒有限公司</t>
  </si>
  <si>
    <t>广东安居宝智能控制系统有限公司</t>
  </si>
  <si>
    <t>广州市德居安电子科技有限公司</t>
  </si>
  <si>
    <t>广东安居宝网络科技有限公司</t>
  </si>
  <si>
    <t>广东安居宝光电传输科技有限公司</t>
  </si>
  <si>
    <t>广东安居宝显示科技有限公司</t>
  </si>
  <si>
    <t>广东奥迪安监控技术有限公司</t>
  </si>
  <si>
    <t>深圳雷曼光电科技股份有限公司</t>
  </si>
  <si>
    <t>深圳市拓享科技有限公司</t>
  </si>
  <si>
    <t>深圳市康硕展电子有限公司</t>
  </si>
  <si>
    <t>惠州雷曼光电科技有限公司</t>
  </si>
  <si>
    <t>深圳雷曼创先照明科技有限公司</t>
  </si>
  <si>
    <t>深圳雷曼节能发展有限公司</t>
  </si>
  <si>
    <t>深圳雷美瑞智能控制有限公司</t>
  </si>
  <si>
    <t>深圳雷曼科技智能有限公司</t>
  </si>
  <si>
    <t>深圳漫铁兴盛投资有限公司</t>
  </si>
  <si>
    <t>深圳雷曼文化传媒投资有限公司</t>
  </si>
  <si>
    <t>北京雷曼凯兴体育文化产业投资中心（有限合伙）</t>
  </si>
  <si>
    <t>武汉两江四岸文化发展有限公司</t>
  </si>
  <si>
    <t>300177</t>
  </si>
  <si>
    <t>广州中海达卫星导航技术股份有限公司</t>
  </si>
  <si>
    <t>深圳全球星电子有限公司</t>
  </si>
  <si>
    <t>北京海之境影视制作有限公司</t>
  </si>
  <si>
    <t>山东中海达数源信息技术有限公司</t>
  </si>
  <si>
    <t>西安灵境科技有限公司</t>
  </si>
  <si>
    <t>上海中海达测绘仪器有限公司</t>
  </si>
  <si>
    <t>广州海之境旅游科技有限公司</t>
  </si>
  <si>
    <t>天津腾云智航科技有限公司</t>
  </si>
  <si>
    <t>上海厚锐信息科技有限公司</t>
  </si>
  <si>
    <t>北京中创博远智能科技有限公司</t>
  </si>
  <si>
    <t>广州中海达天恒科技有限公司</t>
  </si>
  <si>
    <t>广州中海达测绘科技有限公司</t>
  </si>
  <si>
    <t>北京中海达星科技有限公司</t>
  </si>
  <si>
    <t>广州海达安控智能科技有限公司</t>
  </si>
  <si>
    <t>广州英特格睿科技有限公司</t>
  </si>
  <si>
    <t>广州腾云智绘科技有限公司</t>
  </si>
  <si>
    <t>北京海达星宇导航技术有限公司</t>
  </si>
  <si>
    <t>广州星际互联科技有限公司</t>
  </si>
  <si>
    <t>武汉中海庭数据技术有限公司</t>
  </si>
  <si>
    <t>天津灵境科技有限公司</t>
  </si>
  <si>
    <t>广东满天星云信息技术有限公司</t>
  </si>
  <si>
    <t>广州科脉信息技术有限公司</t>
  </si>
  <si>
    <t>德清铭拓信息科技有限公司</t>
  </si>
  <si>
    <t>四川视慧智图空间信息技术有限公司</t>
  </si>
  <si>
    <t>武汉光庭信息技术股份有限公司</t>
  </si>
  <si>
    <t>广州广证中海达股权投资企业（有限合伙）</t>
  </si>
  <si>
    <t>广州志星安投资发展合伙企业（有限合伙）</t>
  </si>
  <si>
    <t>共青城华章智创合文旅产业投资合伙企业（有限合伙）</t>
  </si>
  <si>
    <t>广州中海达投资发展有限公司</t>
  </si>
  <si>
    <t>广州智渠投资企业（有限合伙）</t>
  </si>
  <si>
    <t>广州源合智创股权投资管理有限公司</t>
  </si>
  <si>
    <t>广州志星和投资企业（有限合伙）</t>
  </si>
  <si>
    <t>广州志星联投资发展合伙企业（有限合伙）</t>
  </si>
  <si>
    <t>武汉数云人管理咨询合伙企业（有限合伙）</t>
  </si>
  <si>
    <t>广州中海达创新科技集团有限公司</t>
  </si>
  <si>
    <t>广州海达星宇技术有限公司</t>
  </si>
  <si>
    <t>南京中海达海洋信息科技有限公司</t>
  </si>
  <si>
    <t>呼和浩特中海达卫星导航技术有限公司</t>
  </si>
  <si>
    <t>广州阿提克卫星导航技术有限公司</t>
  </si>
  <si>
    <t>武汉海云空间信息技术有限公司</t>
  </si>
  <si>
    <t>深圳市北斗海量科技有限公司</t>
  </si>
  <si>
    <t>武汉海达数云技术有限公司</t>
  </si>
  <si>
    <t>广州中海达电子信息有限公司</t>
  </si>
  <si>
    <t>南京海普水文科技有限公司</t>
  </si>
  <si>
    <t>长沙星索导航技术有限公司</t>
  </si>
  <si>
    <t>郑州联睿电子科技有限公司</t>
  </si>
  <si>
    <t>广州比逊电子科技有限公司</t>
  </si>
  <si>
    <t>苏州海利星达电子有限公司</t>
  </si>
  <si>
    <t>广州中海达定位技术有限公司</t>
  </si>
  <si>
    <t>广州北斗海创信息技术有限公司</t>
  </si>
  <si>
    <t>武汉中海达卫星导航技术有限公司</t>
  </si>
  <si>
    <t>广州市中海达测绘仪器有限公司</t>
  </si>
  <si>
    <t>苏州中海达卫星导航技术有限公司</t>
  </si>
  <si>
    <t>广州都市圈网络科技有限公司</t>
  </si>
  <si>
    <t>江苏中海达海洋信息技术有限公司</t>
  </si>
  <si>
    <t>苏州迅威光电科技有限公司</t>
  </si>
  <si>
    <t>梅州中海达空间信息技术有限公司</t>
  </si>
  <si>
    <t>成都中海达卫星导航技术有限公司</t>
  </si>
  <si>
    <t>浙江中海达空间信息技术有限公司</t>
  </si>
  <si>
    <t>贵州天地通科技有限公司</t>
  </si>
  <si>
    <t>浙江视慧地理信息技术有限公司</t>
  </si>
  <si>
    <t>西安灵境旅游项目开发有限公司</t>
  </si>
  <si>
    <t>福州新天地测绘科技有限公司</t>
  </si>
  <si>
    <t>深圳中铭高科信息产业股份有限公司</t>
  </si>
  <si>
    <t>广东国地规划科技股份有限公司</t>
  </si>
  <si>
    <t>武汉天喻信息产业股份有限公司</t>
  </si>
  <si>
    <t>山东天喻爱书人现代教育科技有限公司</t>
  </si>
  <si>
    <t>湖北百旺金赋科技有限公司</t>
  </si>
  <si>
    <t>武汉擎动网络科技有限公司</t>
  </si>
  <si>
    <t>武汉百望信息技术有限公司</t>
  </si>
  <si>
    <t>湖北兴华教投信息技术有限公司</t>
  </si>
  <si>
    <t>武汉天喻教育科技有限公司</t>
  </si>
  <si>
    <t>武汉鱼渔课堂教育科技有限公司</t>
  </si>
  <si>
    <t>黑龙江百望信息技术有限公司</t>
  </si>
  <si>
    <t>河南喻周教育科技有限公司</t>
  </si>
  <si>
    <t>深圳市易考乐学测评有限公司</t>
  </si>
  <si>
    <t>武汉天喻聚联科技有限公司</t>
  </si>
  <si>
    <t>河南聚联智慧大数据科技有限公司</t>
  </si>
  <si>
    <t>武汉武信天喻科技投资有限公司</t>
  </si>
  <si>
    <t>武汉果核科技有限公司</t>
  </si>
  <si>
    <t>武汉星合数媒科技有限公司</t>
  </si>
  <si>
    <t>福建中教网络教育服务有限公司</t>
  </si>
  <si>
    <t>江苏亿通高科技股份有限公司</t>
  </si>
  <si>
    <t>北京佳讯飞鸿电气股份有限公司</t>
  </si>
  <si>
    <t>深圳市航通智能技术有限公司</t>
  </si>
  <si>
    <t>北京佳讯云创科技有限公司</t>
  </si>
  <si>
    <t>北京佳讯飞鸿技术有限公司</t>
  </si>
  <si>
    <t>北京飞鸿云安技术有限公司</t>
  </si>
  <si>
    <t>北京六捷科技有限公司</t>
  </si>
  <si>
    <t>北京佳讯飞鸿科技有限责任公司</t>
  </si>
  <si>
    <t>北京飞鸿云际科技有限公司</t>
  </si>
  <si>
    <t>济南铁路天龙高新技术开发有限公司</t>
  </si>
  <si>
    <t>西安因联信息科技有限公司</t>
  </si>
  <si>
    <t>佳讯飞鸿（北京）智能科技研究院有限公司</t>
  </si>
  <si>
    <t>鸿利智汇集团股份有限公司</t>
  </si>
  <si>
    <t>江西宝鸿科技有限公司</t>
  </si>
  <si>
    <t>江西鸿利光电有限公司</t>
  </si>
  <si>
    <t>深圳市斯迈得半导体有限公司</t>
  </si>
  <si>
    <t>广州市鸿利秉一光电科技有限公司</t>
  </si>
  <si>
    <t>深圳市旭晟半导体股份有限公司</t>
  </si>
  <si>
    <t>东莞市金材五金有限公司</t>
  </si>
  <si>
    <t>广州市重盈工元节能科技有限公司</t>
  </si>
  <si>
    <t>霍尔果斯凡立微科技有限公司</t>
  </si>
  <si>
    <t>江西鸿利智达光电有限公司</t>
  </si>
  <si>
    <t>上海佛隽汽车电子有限公司</t>
  </si>
  <si>
    <t>丹阳谊善车灯设备制造有限公司</t>
  </si>
  <si>
    <t>广州市佛隽汽车电子有限公司</t>
  </si>
  <si>
    <t>广州市佛达信号设备有限公司</t>
  </si>
  <si>
    <t>深圳市帮帮信息科技有限公司</t>
  </si>
  <si>
    <t>上海一跃网络科技有限公司</t>
  </si>
  <si>
    <t>海南圆点立方信息技术有限公司</t>
  </si>
  <si>
    <t>淮安优聚网络科技有限公司</t>
  </si>
  <si>
    <t>深圳市车一百网络科技有限公司</t>
  </si>
  <si>
    <t>喀什猎狐网络科技有限公司</t>
  </si>
  <si>
    <t>深圳市速易网络科技有限公司</t>
  </si>
  <si>
    <t>广州市鸿祚投资有限公司</t>
  </si>
  <si>
    <t>广州市鸿利显示电子有限公司</t>
  </si>
  <si>
    <t>广州市莱帝亚照明股份有限公司</t>
  </si>
  <si>
    <t>广州市波电电子科技有限公司</t>
  </si>
  <si>
    <t>江苏鸿利国泽光电科技有限公司</t>
  </si>
  <si>
    <t>武汉金运激光股份有限公司</t>
  </si>
  <si>
    <t>武汉金运激光产业发展有限公司</t>
  </si>
  <si>
    <t>金运数字技术（武汉）有限公司</t>
  </si>
  <si>
    <t>武汉金之运激光工程技术有限公司</t>
  </si>
  <si>
    <t>玩偶一号（武汉）科技有限公司</t>
  </si>
  <si>
    <t>新余云尚投资合伙企业（有限合伙）</t>
  </si>
  <si>
    <t>湖北高投金运激光产业投资管理有限公司</t>
  </si>
  <si>
    <t>落地创意（武汉）科技有限公司</t>
  </si>
  <si>
    <t>武汉金运互动传媒有限公司</t>
  </si>
  <si>
    <t>武汉高投金运激光产业投资基金合伙企业（有限合伙）</t>
  </si>
  <si>
    <t>武汉斯利沃激光器技术有限公司</t>
  </si>
  <si>
    <t>武汉唯拓光纤激光工程有限公司</t>
  </si>
  <si>
    <t>上海金萃激光技术有限公司</t>
  </si>
  <si>
    <t>北京君正集成电路股份有限公司</t>
  </si>
  <si>
    <t>深圳君正时代集成电路有限公司</t>
  </si>
  <si>
    <t>上海闪胜集成电路有限公司</t>
  </si>
  <si>
    <t>北京矽成半导体有限公司</t>
  </si>
  <si>
    <t>合肥君正科技有限公司</t>
  </si>
  <si>
    <t>芯成半导体（上海）有限公司</t>
  </si>
  <si>
    <t>上海承裕资产管理合伙企业（有限合伙）</t>
  </si>
  <si>
    <t>武汉群茂科技有限公司</t>
  </si>
  <si>
    <t>矽恩微电子（厦门）有限公司</t>
  </si>
  <si>
    <t>深圳光韵达光电科技股份有限公司</t>
  </si>
  <si>
    <t>平湖市新一日电子科技有限公司</t>
  </si>
  <si>
    <t>昆山明创电子科技有限公司</t>
  </si>
  <si>
    <t>深圳光韵达激光应用技术有限公司</t>
  </si>
  <si>
    <t>东莞光韵达光电科技有限公司</t>
  </si>
  <si>
    <t>厦门光韵达光电科技有限公司</t>
  </si>
  <si>
    <t>成都通宇航空设备制造有限公司</t>
  </si>
  <si>
    <t>杭州光韵达光电科技有限公司</t>
  </si>
  <si>
    <t>上海金东唐科技有限公司</t>
  </si>
  <si>
    <t>武汉光韵达科技有限公司</t>
  </si>
  <si>
    <t>深圳光韵达新维生科技有限公司</t>
  </si>
  <si>
    <t>深圳菠萝三维网络有限公司</t>
  </si>
  <si>
    <t>深圳光韵达机电设备有限公司</t>
  </si>
  <si>
    <t>深圳光韵达数字医疗科技有限公司</t>
  </si>
  <si>
    <t>上海光韵达数字医疗科技有限公司</t>
  </si>
  <si>
    <t>苏州光韵达自动化设备有限公司</t>
  </si>
  <si>
    <t>天津光韵达光电科技有限公司</t>
  </si>
  <si>
    <t>惠州市齐新旺科技有限公司</t>
  </si>
  <si>
    <t>嘉兴市云达智能科技有限公司</t>
  </si>
  <si>
    <t>淮安杰鼎唐科技有限公司</t>
  </si>
  <si>
    <t>苏州光韵达光电科技有限公司</t>
  </si>
  <si>
    <t>深圳市洲明科技股份有限公司</t>
  </si>
  <si>
    <t>东莞市爱加照明科技有限公司</t>
  </si>
  <si>
    <t>杭州柏年智能光电子股份有限公司</t>
  </si>
  <si>
    <t>深圳市洲明文创智能科技有限公司</t>
  </si>
  <si>
    <t>深圳市雷迪奥视觉技术有限公司</t>
  </si>
  <si>
    <t>深圳蓝普科技有限公司</t>
  </si>
  <si>
    <t>深圳市安吉丽光电科技有限公司</t>
  </si>
  <si>
    <t>广东洲明节能科技有限公司</t>
  </si>
  <si>
    <t>北屯市洲明节能服务有限公司</t>
  </si>
  <si>
    <t>上海翰源照明工程技术有限公司</t>
  </si>
  <si>
    <t>杭州希和光电子有限公司</t>
  </si>
  <si>
    <t>深圳市前海洲明投资管理有限公司</t>
  </si>
  <si>
    <t>深圳洲明时代伯乐投资管理合伙企业（有限合伙）</t>
  </si>
  <si>
    <t>深圳市前海洲明基金管理有限责任公司</t>
  </si>
  <si>
    <t>深圳市南电云商有限公司</t>
  </si>
  <si>
    <t>东莞市佳达智能装备有限公司</t>
  </si>
  <si>
    <t>山东清华康利城市照明研究设计院有限公司</t>
  </si>
  <si>
    <t>深圳市洲明光环境研究院</t>
  </si>
  <si>
    <t>深圳市瑞丰光电子股份有限公司</t>
  </si>
  <si>
    <t>浙江瑞丰光电有限公司</t>
  </si>
  <si>
    <t>华瑞光电（惠州）有限公司</t>
  </si>
  <si>
    <t>TCL华瑞照明科技（惠州）有限公司</t>
  </si>
  <si>
    <t>常州利瑞光电有限公司</t>
  </si>
  <si>
    <t>深圳市玲涛光电科技有限公司</t>
  </si>
  <si>
    <t>宁波市瑞康光电有限公司</t>
  </si>
  <si>
    <t>深圳市中科创激光技术有限公司</t>
  </si>
  <si>
    <t>北京中讯威易科技有限公司</t>
  </si>
  <si>
    <t>深圳市瑞丰光电紫光技术有限公司</t>
  </si>
  <si>
    <t>浙江明度电子有限公司</t>
  </si>
  <si>
    <t>广东星美灿照明科技股份有限公司</t>
  </si>
  <si>
    <t>珠海市唯能车灯实业有限公司</t>
  </si>
  <si>
    <t>迅驰车业江苏有限公司</t>
  </si>
  <si>
    <t>浙江旭景资产管理有限公司</t>
  </si>
  <si>
    <t>浙江星星科技股份有限公司</t>
  </si>
  <si>
    <t>星星精密科技（深圳）有限公司</t>
  </si>
  <si>
    <t>星星触控科技（深圳）有限公司</t>
  </si>
  <si>
    <t>广东星星光电科技有限公司</t>
  </si>
  <si>
    <t>浙江星星网联电子科技有限公司</t>
  </si>
  <si>
    <t>江西星星科技有限责任公司</t>
  </si>
  <si>
    <t>广东柯鲁拿智能设备有限公司</t>
  </si>
  <si>
    <t>宁波芯晟投资管理合伙企业（有限合伙）</t>
  </si>
  <si>
    <t>杭州中威电子股份有限公司</t>
  </si>
  <si>
    <t>杭州中威物业管理有限公司</t>
  </si>
  <si>
    <t>杭州中威驿享信息科技有限公司</t>
  </si>
  <si>
    <t>杭州中威数字技术有限公司</t>
  </si>
  <si>
    <t>杭州中威安防技术有限公司</t>
  </si>
  <si>
    <t>绍兴柯桥中威信息科技有限公司</t>
  </si>
  <si>
    <t>三盛智慧教育科技股份有限公司</t>
  </si>
  <si>
    <t>北京汇冠触摸技术有限公司</t>
  </si>
  <si>
    <t>北京中育剑桥教育科技有限公司</t>
  </si>
  <si>
    <t>北京中育贝拉国际教育科技有限公司</t>
  </si>
  <si>
    <t>北京科加触控技术有限公司</t>
  </si>
  <si>
    <t>广东智慧课堂云计算有限公司</t>
  </si>
  <si>
    <t>广东三盛智慧教育科技投资有限公司</t>
  </si>
  <si>
    <t>北京小荷翰墨投资管理有限责任公司</t>
  </si>
  <si>
    <t>三盛（福建）教育投资集团有限公司</t>
  </si>
  <si>
    <t>平潭三盛智慧教育投资有限公司</t>
  </si>
  <si>
    <t>广东三盛智慧教育投资有限公司</t>
  </si>
  <si>
    <t>广州恒峰智能信息科技有限公司</t>
  </si>
  <si>
    <t>恒峰信息技术有限公司</t>
  </si>
  <si>
    <t>广州华欣电子科技有限公司</t>
  </si>
  <si>
    <t>广东现代智慧教育研究院</t>
  </si>
  <si>
    <t>利亚德光电股份有限公司</t>
  </si>
  <si>
    <t>利亚德照明股份有限公司</t>
  </si>
  <si>
    <t>成都水韵天府文化旅游发展有限公司</t>
  </si>
  <si>
    <t>深圳利亚德光电有限公司</t>
  </si>
  <si>
    <t>上海中天照明成套有限公司</t>
  </si>
  <si>
    <t>利亚德电视技术有限公司</t>
  </si>
  <si>
    <t>北京利亚德装备技术有限公司</t>
  </si>
  <si>
    <t>北京利亚德技术服务有限公司</t>
  </si>
  <si>
    <t>利亚德（上海）数字科技有限公司</t>
  </si>
  <si>
    <t>利亚德通信科技（上海）有限公司</t>
  </si>
  <si>
    <t>绿勀照明工程（上海）有限公司</t>
  </si>
  <si>
    <t>北京利亚德智能科技有限公司</t>
  </si>
  <si>
    <t>北京启悦创意科技有限公司</t>
  </si>
  <si>
    <t>北京德火科技有限责任公司</t>
  </si>
  <si>
    <t>上海偕影光电科技有限公司</t>
  </si>
  <si>
    <t>蓝硕文化科技（上海）有限公司</t>
  </si>
  <si>
    <t>北京金立翔艺彩科技有限公司</t>
  </si>
  <si>
    <t>利亚德智慧显示（深圳）有限公司</t>
  </si>
  <si>
    <t>利亚德光电集团系统集成有限公司</t>
  </si>
  <si>
    <t>深圳金立翔视效科技有限公司</t>
  </si>
  <si>
    <t>利亚德（西安）智能系统有限责任公司</t>
  </si>
  <si>
    <t>利亚德（成都）文旅科技有限公司</t>
  </si>
  <si>
    <t>北京虚拟动点科技有限公司</t>
  </si>
  <si>
    <t>遂宁市德润科技有限公司</t>
  </si>
  <si>
    <t>上海金立翔视觉创意有限公司</t>
  </si>
  <si>
    <t>德盛智能（深圳）有限公司</t>
  </si>
  <si>
    <t>北京利亚德投资有限公司</t>
  </si>
  <si>
    <t>上海励丰创意展示有限公司</t>
  </si>
  <si>
    <t>利亚德智能系统（江苏）有限公司</t>
  </si>
  <si>
    <t>广州励丰文化科技股份有限公司</t>
  </si>
  <si>
    <t>利亚德（湖南）光环境文化发展有限公司</t>
  </si>
  <si>
    <t>深圳市长方集团股份有限公司</t>
  </si>
  <si>
    <t>江西康铭盛光电科技有限公司</t>
  </si>
  <si>
    <t>长方集团康铭盛（深圳）科技有限公司</t>
  </si>
  <si>
    <t>惠州市长方照明节能科技有限公司</t>
  </si>
  <si>
    <t>江西长方半导体科技有限公司</t>
  </si>
  <si>
    <t>上高高能佳电源科技有限公司</t>
  </si>
  <si>
    <t>深圳市前海康铭盛电子商务有限公司</t>
  </si>
  <si>
    <t>深圳市前海长方教育科技有限公司</t>
  </si>
  <si>
    <t>深圳前海长方金融控股有限公司</t>
  </si>
  <si>
    <t>深圳市聚飞光电股份有限公司</t>
  </si>
  <si>
    <t>芜湖聚飞光电科技有限公司</t>
  </si>
  <si>
    <t>惠州市聚飞光电有限公司</t>
  </si>
  <si>
    <t>深圳市聚飞光学材料有限公司</t>
  </si>
  <si>
    <t>深圳市聚茂实业有限公司</t>
  </si>
  <si>
    <t>中际旭创股份有限公司</t>
  </si>
  <si>
    <t>铜陵砺行综合服务有限公司</t>
  </si>
  <si>
    <t>无锡索米科技有限公司</t>
  </si>
  <si>
    <t>苏州旭创科技有限公司</t>
  </si>
  <si>
    <t>苏州旭创泽芯科技发展有限公司</t>
  </si>
  <si>
    <t>苏州泽芯科技产业园有限公司</t>
  </si>
  <si>
    <t>陕西先导光电集成科技投资合伙企业（有限合伙）</t>
  </si>
  <si>
    <t>宁波创泽云投资合伙企业（有限合伙）</t>
  </si>
  <si>
    <t>铜陵旭创科技有限公司</t>
  </si>
  <si>
    <t>成都储翰科技股份有限公司</t>
  </si>
  <si>
    <t>山东中际智能装备有限公司</t>
  </si>
  <si>
    <t>深圳市麦捷微电子科技股份有限公司</t>
  </si>
  <si>
    <t>星源电子科技（深圳）有限公司</t>
  </si>
  <si>
    <t>成都金之川电子有限公司</t>
  </si>
  <si>
    <t>深圳市麦高锐科技有限公司</t>
  </si>
  <si>
    <t>苏州麦捷灿勤电子元件有限公司</t>
  </si>
  <si>
    <t>重庆胜普电子有限公司</t>
  </si>
  <si>
    <t>惠州硕贝德无线科技股份有限公司</t>
  </si>
  <si>
    <t>江苏凯尔生物识别科技有限公司</t>
  </si>
  <si>
    <t>广州硕贝德无线科技有限公司</t>
  </si>
  <si>
    <t>深圳硕贝德无线科技有限公司</t>
  </si>
  <si>
    <t>东莞市合众导热科技有限公司</t>
  </si>
  <si>
    <t>苏州硕贝德通信科技有限公司</t>
  </si>
  <si>
    <t>深圳市大义精密科技有限公司</t>
  </si>
  <si>
    <t>惠州硕贝德汽车智联科技有限公司</t>
  </si>
  <si>
    <t>惠州市硕贝德科技创新研究院</t>
  </si>
  <si>
    <t>华灿光电股份有限公司</t>
  </si>
  <si>
    <t>华灿光电（苏州）有限公司</t>
  </si>
  <si>
    <t>云南蓝晶科技有限公司</t>
  </si>
  <si>
    <t>华灿光电（浙江）有限公司</t>
  </si>
  <si>
    <t>光华（天津）投资管理有限公司</t>
  </si>
  <si>
    <t>中颖电子股份有限公司</t>
  </si>
  <si>
    <t>西安中颖电子有限公司</t>
  </si>
  <si>
    <t>合肥芯颖科技有限公司</t>
  </si>
  <si>
    <t>芯颖科技有限公司</t>
  </si>
  <si>
    <t>合肥中颖电子有限公司</t>
  </si>
  <si>
    <t>苏州苏大维格科技集团股份有限公司</t>
  </si>
  <si>
    <t>常州华日升反光材料有限公司</t>
  </si>
  <si>
    <t>常州通明安全防护用品有限公司</t>
  </si>
  <si>
    <t>江苏维格新材料科技有限公司</t>
  </si>
  <si>
    <t>盐城维旺科技有限公司</t>
  </si>
  <si>
    <t>苏大维格（盐城）光电科技有限公司</t>
  </si>
  <si>
    <t>维业达科技（江苏）有限公司</t>
  </si>
  <si>
    <t>苏州维业达触控科技有限公司</t>
  </si>
  <si>
    <t>苏州迈塔光电科技有限公司</t>
  </si>
  <si>
    <t>苏州维旺科技有限公司</t>
  </si>
  <si>
    <t>常州华路明标牌有限公司</t>
  </si>
  <si>
    <t>常州市联明反光材料有限公司</t>
  </si>
  <si>
    <t>盐城维盛新材料有限公司</t>
  </si>
  <si>
    <t>江苏南大光电材料股份有限公司</t>
  </si>
  <si>
    <t>山东飞源气体有限公司</t>
  </si>
  <si>
    <t>苏州南大光电材料有限公司</t>
  </si>
  <si>
    <t>苏州工业园区南华生物科技有限公司</t>
  </si>
  <si>
    <t>南大光电半导体材料有限公司</t>
  </si>
  <si>
    <t>宁波南大光电材料有限公司</t>
  </si>
  <si>
    <t>淄博科源芯氟商贸有限公司</t>
  </si>
  <si>
    <t>全椒南大光电材料有限公司</t>
  </si>
  <si>
    <t>浙江永贵电器股份有限公司</t>
  </si>
  <si>
    <t>四川永贵科技有限公司</t>
  </si>
  <si>
    <t>成都永贵东洋轨道交通装备有限公司</t>
  </si>
  <si>
    <t>深圳市金立诚电子有限公司</t>
  </si>
  <si>
    <t>北京永列科技有限公司</t>
  </si>
  <si>
    <t>深圳永贵技术有限公司</t>
  </si>
  <si>
    <t>天台大车配贸易服务有限公司</t>
  </si>
  <si>
    <t>唐山永鑫贵电器有限公司</t>
  </si>
  <si>
    <t>浙江永贵博得交通设备有限公司</t>
  </si>
  <si>
    <t>重庆永贵交通设备有限公司</t>
  </si>
  <si>
    <t>长春永贵交通设备有限公司</t>
  </si>
  <si>
    <t>大连东方时代轨道交通装备有限公司</t>
  </si>
  <si>
    <t>江苏永贵新能源科技有限公司</t>
  </si>
  <si>
    <t>青岛永贵科技有限公司</t>
  </si>
  <si>
    <t>北京万高众业科技股份有限公司</t>
  </si>
  <si>
    <t>北京东土科技股份有限公司</t>
  </si>
  <si>
    <t>北京拓明科技有限公司</t>
  </si>
  <si>
    <t>上海东土远景工业科技有限公司</t>
  </si>
  <si>
    <t>东土华盛科技有限公司</t>
  </si>
  <si>
    <t>科东（广州）软件科技有限公司</t>
  </si>
  <si>
    <t>北京神经元网络技术有限公司</t>
  </si>
  <si>
    <t>东土科技（宜昌）有限公司</t>
  </si>
  <si>
    <t>北京东土泛联信息技术有限公司</t>
  </si>
  <si>
    <t>东土科技（扬州）有限公司</t>
  </si>
  <si>
    <t>贵州泛联信息技术有限公司</t>
  </si>
  <si>
    <t>湖北东土太一智慧科技有限公司</t>
  </si>
  <si>
    <t>北京和兴宏图科技有限公司</t>
  </si>
  <si>
    <t>中科亿海微电子科技（苏州）有限公司</t>
  </si>
  <si>
    <t>300367</t>
  </si>
  <si>
    <t>东方网力</t>
  </si>
  <si>
    <t>东方网力科技股份有限公司</t>
  </si>
  <si>
    <t>动力盈科实业（深圳）有限公司</t>
  </si>
  <si>
    <t>深圳市深网视界科技有限公司</t>
  </si>
  <si>
    <t>北京物灵科技有限公司</t>
  </si>
  <si>
    <t>视云融聚（广州）科技有限公司</t>
  </si>
  <si>
    <t>重庆网力新视界科技有限公司</t>
  </si>
  <si>
    <t>西安赛能视频技术有限公司</t>
  </si>
  <si>
    <t>上海网力视界智能科技有限公司</t>
  </si>
  <si>
    <t>四川东方网力科技有限公司</t>
  </si>
  <si>
    <t>重庆网力视界科技有限公司</t>
  </si>
  <si>
    <t>宁波市鄞州区网力投资管理有限公司</t>
  </si>
  <si>
    <t>深圳博雍一号智能产业投资合伙企业（有限合伙）</t>
  </si>
  <si>
    <t>东方网力（苏州）智能科技有限公司</t>
  </si>
  <si>
    <t>广州嘉崎智能科技有限公司</t>
  </si>
  <si>
    <t>江苏东方网力科技有限公司</t>
  </si>
  <si>
    <t>扬州扬杰电子科技股份有限公司</t>
  </si>
  <si>
    <t>扬州国宇电子有限公司</t>
  </si>
  <si>
    <t>江苏美微科半导体有限公司</t>
  </si>
  <si>
    <t>扬州杰利半导体有限公司</t>
  </si>
  <si>
    <t>成都青洋电子材料有限公司</t>
  </si>
  <si>
    <t>深圳市美微科半导体有限公司</t>
  </si>
  <si>
    <t>杭州怡嘉半导体技术有限公司</t>
  </si>
  <si>
    <t>宜兴杰芯半导体有限公司</t>
  </si>
  <si>
    <t>上海派骐微电子有限公司</t>
  </si>
  <si>
    <t>扬州杰盈汽车芯片有限公司</t>
  </si>
  <si>
    <t>无锡中环扬杰半导体有限公司</t>
  </si>
  <si>
    <t>江苏扬杰半导体有限公司</t>
  </si>
  <si>
    <t>深圳市艾比森光电股份有限公司</t>
  </si>
  <si>
    <t>深圳威斯视创技术有限公司</t>
  </si>
  <si>
    <t>惠州市艾比森光电有限公司</t>
  </si>
  <si>
    <t>深圳市泰乐视觉技术有限公司</t>
  </si>
  <si>
    <t>深圳市艾比森会务股份有限公司</t>
  </si>
  <si>
    <t>深圳市艾比森投资有限公司</t>
  </si>
  <si>
    <t>苏州天华超净科技股份有限公司</t>
  </si>
  <si>
    <t>宜宾市天宜锂业科创有限公司</t>
  </si>
  <si>
    <t>苏州科艺净化技术有限公司</t>
  </si>
  <si>
    <t>深圳市天华超净科技有限公司</t>
  </si>
  <si>
    <t>深圳金钥匙静电微污染工程咨询有限公司</t>
  </si>
  <si>
    <t>苏州仕通电子科技有限公司</t>
  </si>
  <si>
    <t>苏州天华贸易有限公司</t>
  </si>
  <si>
    <t>苏州仕通亚王贸易有限公司</t>
  </si>
  <si>
    <t>苏州工业园区天宝鞋业有限公司</t>
  </si>
  <si>
    <t>无锡市宇寿医疗器械有限公司</t>
  </si>
  <si>
    <t>苏州中垒新材料科技有限公司</t>
  </si>
  <si>
    <t>镇江中垒新材料科技有限公司</t>
  </si>
  <si>
    <t>苏州康华净化系统工程有限公司</t>
  </si>
  <si>
    <t>苏州中来光伏新材股份有限公司</t>
  </si>
  <si>
    <t>宁波市中来能源有限公司</t>
  </si>
  <si>
    <t>银凯特（山东）新能源装备有限公司</t>
  </si>
  <si>
    <t>苏州中来民生能源有限公司</t>
  </si>
  <si>
    <t>中来智联能源工程有限公司</t>
  </si>
  <si>
    <t>赤峰市洁太电力有限公司</t>
  </si>
  <si>
    <t>乳山银凯特光伏发电有限公司</t>
  </si>
  <si>
    <t>泰州中来能源科技有限公司</t>
  </si>
  <si>
    <t>泰州中来光电科技有限公司</t>
  </si>
  <si>
    <t>中来光能科技（衢州）有限公司</t>
  </si>
  <si>
    <t>广西光泰新能源开发有限公司</t>
  </si>
  <si>
    <t>中来光电科技（衢州）有限公司</t>
  </si>
  <si>
    <t>海南来亚新能源有限公司</t>
  </si>
  <si>
    <t>国中绿电（北京）科技发展有限责任公司</t>
  </si>
  <si>
    <t>泰州中来新能源发电有限公司</t>
  </si>
  <si>
    <t>安阳中来安彩光伏科技有限公司</t>
  </si>
  <si>
    <t>杭州铸日科技有限公司</t>
  </si>
  <si>
    <t>安徽中来六禾农业科技有限公司</t>
  </si>
  <si>
    <t>常熟高阳环保材料贸易有限公司</t>
  </si>
  <si>
    <t>广西恒吉投资有限公司</t>
  </si>
  <si>
    <t>杭州中来锦聚新能源合伙企业（有限合伙）</t>
  </si>
  <si>
    <t>杭州锦聚新能源壹号投资合伙企业（有限合伙）</t>
  </si>
  <si>
    <t>苏州中聚沙投资合伙企业（有限合伙）</t>
  </si>
  <si>
    <t>杭州中来锦聚投资管理有限公司</t>
  </si>
  <si>
    <t>浙江京来股权投资管理有限公司</t>
  </si>
  <si>
    <t>安徽中来六产富民科技有限公司</t>
  </si>
  <si>
    <t>泗洪中来光伏新材料科技有限公司</t>
  </si>
  <si>
    <t>上海博玺电气股份有限公司</t>
  </si>
  <si>
    <t>四川凯中电力工程设计有限公司</t>
  </si>
  <si>
    <t>苏州天孚光通信股份有限公司</t>
  </si>
  <si>
    <t>江西天孚科技有限公司</t>
  </si>
  <si>
    <t>高安天孚光电技术有限公司</t>
  </si>
  <si>
    <t>苏州天孚永联通信科技有限公司</t>
  </si>
  <si>
    <t>苏州天孚精密光学有限公司</t>
  </si>
  <si>
    <t>北极光电（深圳）有限公司</t>
  </si>
  <si>
    <t>西安天和防务技术股份有限公司</t>
  </si>
  <si>
    <t>深圳市华扬通信技术有限公司</t>
  </si>
  <si>
    <t>西安鼎晟电子科技有限公司</t>
  </si>
  <si>
    <t>商洛天和防务技术有限公司</t>
  </si>
  <si>
    <t>西安天和腾飞通讯产业园有限公司</t>
  </si>
  <si>
    <t>天和防务技术（北京）有限公司</t>
  </si>
  <si>
    <t>西安天和海防智能科技有限公司</t>
  </si>
  <si>
    <t>新疆天和防务技术有限公司</t>
  </si>
  <si>
    <t>西安长城数字软件有限公司</t>
  </si>
  <si>
    <t>成都通量科技有限公司</t>
  </si>
  <si>
    <t>西安天伟电子系统工程有限公司</t>
  </si>
  <si>
    <t>南京彼奥电子科技有限公司</t>
  </si>
  <si>
    <t>汉中天和防务技术有限公司</t>
  </si>
  <si>
    <t>天和防务技术（海南）有限公司</t>
  </si>
  <si>
    <t>潮州三环(集团)股份有限公司</t>
  </si>
  <si>
    <t>潮州中瓷电子技术有限公司</t>
  </si>
  <si>
    <t>南充三环电子有限公司</t>
  </si>
  <si>
    <t>苏州三寰贸易服务有限公司</t>
  </si>
  <si>
    <t>深圳三环电子有限公司</t>
  </si>
  <si>
    <t>潮州民营投资股份有限公司</t>
  </si>
  <si>
    <t>深圳三寰科技有限公司</t>
  </si>
  <si>
    <t>微密斯点胶科技（厦门）有限公司</t>
  </si>
  <si>
    <t>潮州微密斯科技有限公司</t>
  </si>
  <si>
    <t>四川中光防雷科技股份有限公司</t>
  </si>
  <si>
    <t>深圳市铁创科技发展有限公司</t>
  </si>
  <si>
    <t>深圳凡维泰科技服务有限公司</t>
  </si>
  <si>
    <t>四川阿库雷斯检测认证有限责任公司</t>
  </si>
  <si>
    <t>四川中光信息防护工程有限责任公司</t>
  </si>
  <si>
    <t>蓝思科技股份有限公司</t>
  </si>
  <si>
    <t>蓝思精密（东莞）有限公司</t>
  </si>
  <si>
    <t>蓝思旺科技（东莞）有限公司</t>
  </si>
  <si>
    <t>蓝思旺科技（深圳）有限公司</t>
  </si>
  <si>
    <t>蓝思科技（昆山）有限公司</t>
  </si>
  <si>
    <t>湖南蓝思华联精瓷有限公司</t>
  </si>
  <si>
    <t>长沙永安新材料有限公司</t>
  </si>
  <si>
    <t>蓝思科技（长沙）有限公司</t>
  </si>
  <si>
    <t>可利科技（泰州）有限公司</t>
  </si>
  <si>
    <t>可胜科技（泰州）有限公司</t>
  </si>
  <si>
    <t>长沙蓝思阳光宝贝幼儿园有限公司</t>
  </si>
  <si>
    <t>蓝思科技（湘潭）有限公司</t>
  </si>
  <si>
    <t>蓝思智控（长沙）有限公司</t>
  </si>
  <si>
    <t>深圳市梦之坊通信产品有限公司</t>
  </si>
  <si>
    <t>蓝思智能机器人（长沙）有限公司</t>
  </si>
  <si>
    <t>长沙蓝思新材料有限公司</t>
  </si>
  <si>
    <t>深圳市国信蓝思壹号投资基金合伙企业（有限合伙）</t>
  </si>
  <si>
    <t>深圳市国信蓝思基金管理有限公司</t>
  </si>
  <si>
    <t>蓝思科技（东莞）有限公司</t>
  </si>
  <si>
    <t>深圳市蓝思科技有限公司</t>
  </si>
  <si>
    <t>长沙智能机器人研究院有限公司</t>
  </si>
  <si>
    <t>蓝思系统集成有限公司</t>
  </si>
  <si>
    <t>北京汉邦高科数字技术股份有限公司</t>
  </si>
  <si>
    <t>北京金石威视科技发展有限公司</t>
  </si>
  <si>
    <t>天津普泰国信科技有限公司</t>
  </si>
  <si>
    <t>北京汉邦高科安防科技有限公司</t>
  </si>
  <si>
    <t>上海汉邦高科安防科技有限公司</t>
  </si>
  <si>
    <t>山东普泰国信电子科技有限公司</t>
  </si>
  <si>
    <t>深圳南方汉邦数字技术有限公司</t>
  </si>
  <si>
    <t>北京汉银创新股权投资合伙企业（有限合伙）</t>
  </si>
  <si>
    <t>沈阳汉邦高科安防科技有限公司</t>
  </si>
  <si>
    <t>成都汉邦高科数字技术有限公司</t>
  </si>
  <si>
    <t>宁夏普泰国信科技有限公司</t>
  </si>
  <si>
    <t>北京康拓红外技术股份有限公司</t>
  </si>
  <si>
    <t>北京轩宇智能科技有限公司</t>
  </si>
  <si>
    <t>北京轩宇空间科技有限公司</t>
  </si>
  <si>
    <t>北京航天康拓信息技术有限公司</t>
  </si>
  <si>
    <t>北京赛微电子股份有限公司</t>
  </si>
  <si>
    <t>北京耐威时代科技有限公司</t>
  </si>
  <si>
    <t>中测耐威科技（北京）有限公司</t>
  </si>
  <si>
    <t>北京微芯科技有限公司</t>
  </si>
  <si>
    <t>海南耐威科技系统技术研究院有限公司</t>
  </si>
  <si>
    <t>赛莱克斯微系统科技（北京）有限公司</t>
  </si>
  <si>
    <t>西安耐威电子科技有限公司</t>
  </si>
  <si>
    <t>北京镭航世纪科技有限公司</t>
  </si>
  <si>
    <t>北京赛莱克斯国际科技有限公司</t>
  </si>
  <si>
    <t>青州耐威智能科技有限公司</t>
  </si>
  <si>
    <t>北京耐威智能科技有限公司</t>
  </si>
  <si>
    <t>北京极芯传感科技中心（有限合伙）</t>
  </si>
  <si>
    <t>聚能晶源（青岛）半导体材料有限公司</t>
  </si>
  <si>
    <t>北京天地导控科技有限公司</t>
  </si>
  <si>
    <t>飞纳经纬科技（北京）有限公司</t>
  </si>
  <si>
    <t>青岛聚能创芯微电子有限公司</t>
  </si>
  <si>
    <t>武汉光谷信息技术股份有限公司</t>
  </si>
  <si>
    <t>北京芯领航通科技有限公司</t>
  </si>
  <si>
    <t>南京兆联智能科技有限公司</t>
  </si>
  <si>
    <t>武汉迈普时空导航科技有限公司</t>
  </si>
  <si>
    <t>广州联星科技有限公司</t>
  </si>
  <si>
    <t>珠海全志科技股份有限公司</t>
  </si>
  <si>
    <t>深圳芯智汇科技有限公司</t>
  </si>
  <si>
    <t>西安全志科技有限公司</t>
  </si>
  <si>
    <t>广州芯之联科技有限公司</t>
  </si>
  <si>
    <t>广东惠伦晶体科技股份有限公司</t>
  </si>
  <si>
    <t>东莞惠伦晶体器件工程技术有限公司</t>
  </si>
  <si>
    <t>东莞惠伦实业有限公司</t>
  </si>
  <si>
    <t>广州创想云科技有限公司</t>
  </si>
  <si>
    <t>长沙景嘉微电子股份有限公司</t>
  </si>
  <si>
    <t>扬州健行电子科技有限公司</t>
  </si>
  <si>
    <t>湖北景嘉楚拓微电子有限公司</t>
  </si>
  <si>
    <t>北京麦克斯韦科技有限公司</t>
  </si>
  <si>
    <t>长沙景美集成电路设计有限公司</t>
  </si>
  <si>
    <t>神思电子技术股份有限公司</t>
  </si>
  <si>
    <t>神思依图（北京）科技有限公司</t>
  </si>
  <si>
    <t>因诺微科技（天津）有限公司</t>
  </si>
  <si>
    <t>神思计算机视觉技术（济南）有限公司</t>
  </si>
  <si>
    <t>神思旭辉医疗信息技术有限责任公司</t>
  </si>
  <si>
    <t>济南丽阳神州智能科技有限公司</t>
  </si>
  <si>
    <t>神思移动支付技术（济南）有限公司</t>
  </si>
  <si>
    <t>神思身份识别技术（济南）有限公司</t>
  </si>
  <si>
    <t>神思朗方（福建）信息技术有限公司</t>
  </si>
  <si>
    <t>神思投资管理（济南）有限公司</t>
  </si>
  <si>
    <t>济南百呼企业管理咨询合伙企业（有限合伙）</t>
  </si>
  <si>
    <t>成都新易盛通信技术股份有限公司</t>
  </si>
  <si>
    <t>四川新易盛通信技术有限公司</t>
  </si>
  <si>
    <t>四川天邑康和通信股份有限公司</t>
  </si>
  <si>
    <t>深圳市华曦达科技股份有限公司</t>
  </si>
  <si>
    <t>四川天邑信息系统工程有限公司</t>
  </si>
  <si>
    <t>上海亨谷智能科技有限公司</t>
  </si>
  <si>
    <t>深圳友讯达科技股份有限公司</t>
  </si>
  <si>
    <t>东莞市友讯达科技有限公司</t>
  </si>
  <si>
    <t>武汉友讯达科技有限公司</t>
  </si>
  <si>
    <t>湖北久之洋红外系统股份有限公司</t>
  </si>
  <si>
    <t>湖北久之洋信息科技有限公司</t>
  </si>
  <si>
    <t>深圳市优博讯科技股份有限公司</t>
  </si>
  <si>
    <t>珠海智汇网络设备有限公司</t>
  </si>
  <si>
    <t>中世顺科技（北京）股份有限公司</t>
  </si>
  <si>
    <t>深圳市佳博兆丰科技有限公司</t>
  </si>
  <si>
    <t>深圳市佳博智联软件有限公司</t>
  </si>
  <si>
    <t>深圳市蓝云达智能科技有限公司</t>
  </si>
  <si>
    <t>桐庐宏锐软件科技有限公司</t>
  </si>
  <si>
    <t>珠海佳博网络有限公司</t>
  </si>
  <si>
    <t>武汉市优博讯软件科技有限公司</t>
  </si>
  <si>
    <t>深圳市瑞柏泰电子有限公司</t>
  </si>
  <si>
    <t>深圳市正达资讯技术有限公司</t>
  </si>
  <si>
    <t>深圳市江南正鼎信息技术有限公司</t>
  </si>
  <si>
    <t>深圳市优金支付科技有限公司</t>
  </si>
  <si>
    <t>深圳市优博讯软件技术有限公司</t>
  </si>
  <si>
    <t>深圳市帕思菲特科技有限公司</t>
  </si>
  <si>
    <t>深圳市云栖信息科技有限公司</t>
  </si>
  <si>
    <t>珠海浩盛标签打印机有限公司</t>
  </si>
  <si>
    <t>珠海佳博科技有限公司</t>
  </si>
  <si>
    <t>上海芝柯智能科技有限公司</t>
  </si>
  <si>
    <t>深圳市朗科智能电气股份有限公司</t>
  </si>
  <si>
    <t>浙江朗科智能电气有限公司</t>
  </si>
  <si>
    <t>广州朗逸环境科技发展有限公司</t>
  </si>
  <si>
    <t>广东朗奕电机科技有限公司</t>
  </si>
  <si>
    <t>广东朗科智能电气有限公司</t>
  </si>
  <si>
    <t>东莞市朗科新能源科技有限公司</t>
  </si>
  <si>
    <t>深圳市雄帝科技股份有限公司</t>
  </si>
  <si>
    <t>深圳市雄帝智慧科技有限公司</t>
  </si>
  <si>
    <t>新疆昆仑卫士信息科技有限公司</t>
  </si>
  <si>
    <t>惠州市雄帝科技有限公司</t>
  </si>
  <si>
    <t>包头市城市一卡通有限公司</t>
  </si>
  <si>
    <t>广州华赫智能科技有限公司</t>
  </si>
  <si>
    <t>深圳市卡特软件工程有限公司</t>
  </si>
  <si>
    <t>珠海雄帝葳尔产业股权投资基金（有限合伙）</t>
  </si>
  <si>
    <t>博创科技股份有限公司</t>
  </si>
  <si>
    <t>上海圭博通信技术有限公司</t>
  </si>
  <si>
    <t>嘉兴景泽投资合伙企业（有限合伙）</t>
  </si>
  <si>
    <t>成都迪谱光电科技有限公司</t>
  </si>
  <si>
    <t>无锡路通视信网络股份有限公司</t>
  </si>
  <si>
    <t>无锡路通网络技术有限公司</t>
  </si>
  <si>
    <t>无锡路通智能科技有限公司</t>
  </si>
  <si>
    <t>江苏路通物联科技有限公司</t>
  </si>
  <si>
    <t>神宇通信科技股份公司</t>
  </si>
  <si>
    <t>江苏神州精密线材有限公司</t>
  </si>
  <si>
    <t>神创博瑞新材料有限公司</t>
  </si>
  <si>
    <t>上海神昶通信技术有限公司</t>
  </si>
  <si>
    <t>深圳市科信通信技术股份有限公司</t>
  </si>
  <si>
    <t>深圳市科信通信技术服务有限公司</t>
  </si>
  <si>
    <t>深圳市科信智网技术有限公司</t>
  </si>
  <si>
    <t>深圳市君科股权投资管理有限公司</t>
  </si>
  <si>
    <t>惠州市源科机械制造有限公司</t>
  </si>
  <si>
    <t>宁波激智科技股份有限公司</t>
  </si>
  <si>
    <t>宁波江北激智新材料有限公司</t>
  </si>
  <si>
    <t>宁波睿行新材料有限公司</t>
  </si>
  <si>
    <t>上海激智新材料科技有限公司</t>
  </si>
  <si>
    <t>宁波聚嘉新材料科技有限公司</t>
  </si>
  <si>
    <t>象山激智新材料有限公司</t>
  </si>
  <si>
    <t>宁波紫光膜业有限公司</t>
  </si>
  <si>
    <t>宁波沃衍股权投资合伙企业（有限合伙）</t>
  </si>
  <si>
    <t>甬商实业有限公司</t>
  </si>
  <si>
    <t>浙江紫光科技有限公司</t>
  </si>
  <si>
    <t>宁波紫光科技有限公司</t>
  </si>
  <si>
    <t>宁波激阳新能源有限公司</t>
  </si>
  <si>
    <t>深圳太辰光通信股份有限公司</t>
  </si>
  <si>
    <t>景德镇和川粉体技术有限公司</t>
  </si>
  <si>
    <t>深圳市特思路精密科技有限公司</t>
  </si>
  <si>
    <t>广东瑞芯源技术有限公司</t>
  </si>
  <si>
    <t>西安晨曦航空科技股份有限公司</t>
  </si>
  <si>
    <t>南京晨曦航空动力科技有限公司</t>
  </si>
  <si>
    <t>英飞特电子(杭州)股份有限公司</t>
  </si>
  <si>
    <t>浙江英飞特光电有限公司</t>
  </si>
  <si>
    <t>浙江英飞特新能源科技有限公司</t>
  </si>
  <si>
    <t>桐庐恒英电子有限公司</t>
  </si>
  <si>
    <t>浙江奥思伟尔电动科技有限公司</t>
  </si>
  <si>
    <t>杭州英飞特科技咨询有限公司</t>
  </si>
  <si>
    <t>浙江英飞特节能技术有限公司</t>
  </si>
  <si>
    <t>上海移为通信技术股份有限公司</t>
  </si>
  <si>
    <t>上海移兴信息技术有限公司</t>
  </si>
  <si>
    <t>深圳移航通信技术有限公司</t>
  </si>
  <si>
    <t>合肥移顺信息技术有限公司</t>
  </si>
  <si>
    <t>上海杉诺信息技术有限公司</t>
  </si>
  <si>
    <t>深圳市飞荣达科技股份有限公司</t>
  </si>
  <si>
    <t>江苏格优碳素新材料有限公司</t>
  </si>
  <si>
    <t>常州品睿电子科技有限公司</t>
  </si>
  <si>
    <t>昆山市飞荣达电子材料有限公司</t>
  </si>
  <si>
    <t>惠州市金新压铸有限公司</t>
  </si>
  <si>
    <t>昆山品岱电子有限公司</t>
  </si>
  <si>
    <t>江苏中迪新材料技术有限公司</t>
  </si>
  <si>
    <t>常州中迪材料科技有限公司</t>
  </si>
  <si>
    <t>江苏飞荣达新材料科技有限公司</t>
  </si>
  <si>
    <t>江苏明利嘉科技有限公司</t>
  </si>
  <si>
    <t>深圳市品岱电子有限公司</t>
  </si>
  <si>
    <t>常州讯磁科技有限公司</t>
  </si>
  <si>
    <t>珠海市润星泰电器有限公司</t>
  </si>
  <si>
    <t>苏州联岱欣电子科技有限公司</t>
  </si>
  <si>
    <t>飞荣达科技（江苏）有限公司</t>
  </si>
  <si>
    <t>常州加特源热能科技有限公司</t>
  </si>
  <si>
    <t>常州市飞荣达电子材料有限公司</t>
  </si>
  <si>
    <t>常州品钺传热技术有限公司</t>
  </si>
  <si>
    <t>苏州品岱电子科技有限公司</t>
  </si>
  <si>
    <t>广东博纬通信科技有限公司</t>
  </si>
  <si>
    <t>德中（珠海）轻合金材料研究院有限公司</t>
  </si>
  <si>
    <t>润星泰（常州）技术有限公司</t>
  </si>
  <si>
    <t>江苏大磁纳米材料有限公司</t>
  </si>
  <si>
    <t>广东博纬科技有限公司</t>
  </si>
  <si>
    <t>福建省将乐县瑞晨压铸有限公司</t>
  </si>
  <si>
    <t>深圳市欣天科技股份有限公司</t>
  </si>
  <si>
    <t>苏州欣天新精密机械有限公司</t>
  </si>
  <si>
    <t>苏州欣天新投资管理有限公司</t>
  </si>
  <si>
    <t>苏州欣天盛科技有限公司</t>
  </si>
  <si>
    <t>珠海光库科技股份有限公司</t>
  </si>
  <si>
    <t>珠海市光辰科技有限公司</t>
  </si>
  <si>
    <t>深圳加华微捷科技有限公司</t>
  </si>
  <si>
    <t>江苏捷捷微电子股份有限公司</t>
  </si>
  <si>
    <t>捷捷微电（上海）科技有限公司</t>
  </si>
  <si>
    <t>捷捷微电（深圳）有限公司</t>
  </si>
  <si>
    <t>捷捷半导体有限公司</t>
  </si>
  <si>
    <t>上海华测导航技术股份有限公司</t>
  </si>
  <si>
    <t>北京华测伟业导航技术有限公司</t>
  </si>
  <si>
    <t>太原华测北斗导航技术有限公司</t>
  </si>
  <si>
    <t>贵阳北斗华测导航技术有限公司</t>
  </si>
  <si>
    <t>浙江华测导航技术有限公司</t>
  </si>
  <si>
    <t>西宁华测导航技术有限公司</t>
  </si>
  <si>
    <t>乌鲁木齐天地华测导航技术有限公司</t>
  </si>
  <si>
    <t>呼和浩特华测导航技术有限公司</t>
  </si>
  <si>
    <t>天津华测导航信息技术有限公司</t>
  </si>
  <si>
    <t>上海隽梦智能科技有限公司</t>
  </si>
  <si>
    <t>长沙华测导航技术有限公司</t>
  </si>
  <si>
    <t>南京测华导航技术有限公司</t>
  </si>
  <si>
    <t>合肥华拓导航技术有限公司</t>
  </si>
  <si>
    <t>济南华测导航技术有限公司</t>
  </si>
  <si>
    <t>兰州华测导航技术有限公司</t>
  </si>
  <si>
    <t>南昌华测导航技术有限公司</t>
  </si>
  <si>
    <t>昆明华测信息技术有限责任公司</t>
  </si>
  <si>
    <t>西安华测导航技术有限公司</t>
  </si>
  <si>
    <t>长春华测导航技术有限公司</t>
  </si>
  <si>
    <t>南宁市华测导航技术有限公司</t>
  </si>
  <si>
    <t>武汉珞珈新空科技有限公司</t>
  </si>
  <si>
    <t>杭州华测导航技术有限公司</t>
  </si>
  <si>
    <t>重庆华测导航技术有限公司</t>
  </si>
  <si>
    <t>宁波熙禾投资管理合伙企业（有限合伙）</t>
  </si>
  <si>
    <t>成都北斗华测导航技术有限公司</t>
  </si>
  <si>
    <t>沈阳华测导航技术有限公司</t>
  </si>
  <si>
    <t>南京天辰礼达电子科技有限公司</t>
  </si>
  <si>
    <t>哈尔滨华拓导航技术有限公司</t>
  </si>
  <si>
    <t>武汉华测卫星技术有限公司</t>
  </si>
  <si>
    <t>石家庄华廷导航技术有限公司</t>
  </si>
  <si>
    <t>福州华测北斗信息科技有限公司</t>
  </si>
  <si>
    <t>武汉智能鸟无人机有限公司</t>
  </si>
  <si>
    <t>上海华测卫星导航技术有限公司</t>
  </si>
  <si>
    <t>上海双微导航技术有限公司</t>
  </si>
  <si>
    <t>广州华廷卫星导航技术有限公司</t>
  </si>
  <si>
    <t>郑州华测导航技术有限公司</t>
  </si>
  <si>
    <t>厦门亿联网络技术股份有限公司</t>
  </si>
  <si>
    <t>厦门亿联通讯技术有限公司</t>
  </si>
  <si>
    <t>厦门亿联软件有限公司</t>
  </si>
  <si>
    <t>厦门凯泰亿联投资管理有限公司</t>
  </si>
  <si>
    <t>厦门亿联凯泰人工智能创业投资合伙企业（有限合伙）</t>
  </si>
  <si>
    <t>厦门光莆电子股份有限公司</t>
  </si>
  <si>
    <t>重庆军美医疗美容医院有限公司</t>
  </si>
  <si>
    <t>厦门光莆照明科技有限公司</t>
  </si>
  <si>
    <t>厦门丰泓照明有限公司</t>
  </si>
  <si>
    <t>厦门爱谱生电子科技有限公司</t>
  </si>
  <si>
    <t>厦门哈夭德企业管理有限公司</t>
  </si>
  <si>
    <t>深圳市广和通无线股份有限公司</t>
  </si>
  <si>
    <t>深圳市广通亿联科技有限公司</t>
  </si>
  <si>
    <t>深圳市博格斯通信技术有限公司</t>
  </si>
  <si>
    <t>深圳市广通远驰科技有限公司</t>
  </si>
  <si>
    <t>深圳市广和通无线科技有限公司</t>
  </si>
  <si>
    <t>西安广和通无线软件有限公司</t>
  </si>
  <si>
    <t>西安广和通无线通信有限公司</t>
  </si>
  <si>
    <t>深圳市广和通无线通信软件有限公司</t>
  </si>
  <si>
    <t>浙江诺控通信技术有限公司</t>
  </si>
  <si>
    <t>深圳市广和通投资发展有限公司</t>
  </si>
  <si>
    <t>深圳市超频三科技股份有限公司</t>
  </si>
  <si>
    <t>惠州市超频三全周光智能照明科技有限公司</t>
  </si>
  <si>
    <t>湖北省超频三智能科技有限公司</t>
  </si>
  <si>
    <t>中投光电实业（深圳）有限公司</t>
  </si>
  <si>
    <t>桃江飞尔照明有限公司</t>
  </si>
  <si>
    <t>惠州市超频三光电科技有限公司</t>
  </si>
  <si>
    <t>深圳市凯强热传科技有限公司</t>
  </si>
  <si>
    <t>惠州市超频三散热技术有限公司</t>
  </si>
  <si>
    <t>深圳市星源存储有限公司</t>
  </si>
  <si>
    <t>湖南超沃科技有限公司</t>
  </si>
  <si>
    <t>深圳市和力特科技有限公司</t>
  </si>
  <si>
    <t>湖北省超频三科技产业有限公司</t>
  </si>
  <si>
    <t>深圳市华智有为科技有限公司</t>
  </si>
  <si>
    <t>深圳市超频三项目管理有限公司</t>
  </si>
  <si>
    <t>深圳市超频三教育科技有限公司</t>
  </si>
  <si>
    <t>深圳市超频三科技研究有限公司</t>
  </si>
  <si>
    <t>浙江炯达能源科技有限公司</t>
  </si>
  <si>
    <t>湖南超频三智慧科技有限公司</t>
  </si>
  <si>
    <t>个旧圣比和实业有限公司</t>
  </si>
  <si>
    <t>厦门弘信电子科技集团股份有限公司</t>
  </si>
  <si>
    <t>四川弘信电子科技有限公司</t>
  </si>
  <si>
    <t>湖北弘信柔性电子科技有限公司</t>
  </si>
  <si>
    <t>厦门弘信智能科技有限公司</t>
  </si>
  <si>
    <t>江苏弘信华印电路科技有限公司</t>
  </si>
  <si>
    <t>荆门弘毅电子科技有限公司</t>
  </si>
  <si>
    <t>新华海通（厦门）信息科技有限公司</t>
  </si>
  <si>
    <t>湖北弘汉精密光学科技有限公司</t>
  </si>
  <si>
    <t>深圳瑞湖科技有限公司</t>
  </si>
  <si>
    <t>厦门鑫联信智能系统集成有限公司</t>
  </si>
  <si>
    <t>厦门弘领信息科技有限公司</t>
  </si>
  <si>
    <t>厦门弘汉光电科技有限公司</t>
  </si>
  <si>
    <t>江西弘信柔性电子科技有限公司</t>
  </si>
  <si>
    <t>厦门柔性电子研究院有限公司</t>
  </si>
  <si>
    <t>圣邦微电子(北京)股份有限公司</t>
  </si>
  <si>
    <t>上海萍生微电子科技有限公司</t>
  </si>
  <si>
    <t>杭州深谙微电子科技有限公司</t>
  </si>
  <si>
    <t>骏盈半导体（上海）有限公司</t>
  </si>
  <si>
    <t>大连圣邦骏盈微电子有限公司</t>
  </si>
  <si>
    <t>钰泰半导体南通有限公司</t>
  </si>
  <si>
    <t>宁波江丰电子材料股份有限公司</t>
  </si>
  <si>
    <t>武汉江丰电子材料有限公司</t>
  </si>
  <si>
    <t>合肥江丰电子材料有限公司</t>
  </si>
  <si>
    <t>余姚康富特电子材料有限公司</t>
  </si>
  <si>
    <t>湖南江丰电子材料有限公司</t>
  </si>
  <si>
    <t>贵州省钛材料研发中心有限公司</t>
  </si>
  <si>
    <t>北京江丰电子材料有限公司</t>
  </si>
  <si>
    <t>广东江丰电子材料有限公司</t>
  </si>
  <si>
    <t>宁波江丰半导体科技有限公司</t>
  </si>
  <si>
    <t>宁波江丰钨钼材料有限公司</t>
  </si>
  <si>
    <t>宁波江丰粉末冶金有限公司</t>
  </si>
  <si>
    <t>宁波江丰复合材料科技有限公司</t>
  </si>
  <si>
    <t>宁波江丰芯创科技有限公司</t>
  </si>
  <si>
    <t>上海江丰平芯电子科技有限公司</t>
  </si>
  <si>
    <t>湖南国科微电子股份有限公司</t>
  </si>
  <si>
    <t>海南天捷星科技有限公司</t>
  </si>
  <si>
    <t>深圳华电通讯有限公司</t>
  </si>
  <si>
    <t>成都国科微电子有限公司</t>
  </si>
  <si>
    <t>国科海芯（上海）微电子有限公司</t>
  </si>
  <si>
    <t>湖南国科安视科技有限公司</t>
  </si>
  <si>
    <t>长沙天捷星科技有限公司</t>
  </si>
  <si>
    <t>湖南艾米格智慧互联科技有限公司</t>
  </si>
  <si>
    <t>常州高芯实业投资合伙企业（有限合伙）</t>
  </si>
  <si>
    <t>江苏国科微电子有限公司</t>
  </si>
  <si>
    <t>湖南国科存储科技有限公司</t>
  </si>
  <si>
    <t>湖南芯盛股权投资合伙企业（有限合伙）</t>
  </si>
  <si>
    <t>电连技术股份有限公司</t>
  </si>
  <si>
    <t>深圳市电连旭发技术有限公司</t>
  </si>
  <si>
    <t>深圳市电连西田技术有限公司</t>
  </si>
  <si>
    <t>恒赫鼎富（苏州）电子有限公司</t>
  </si>
  <si>
    <t>南京电连电子科技有限公司</t>
  </si>
  <si>
    <t>东莞电连技术有限公司</t>
  </si>
  <si>
    <t>合肥电连技术有限公司</t>
  </si>
  <si>
    <t>深圳市泓连电子科技有限公司</t>
  </si>
  <si>
    <t>德东（东莞）股权投资有限公司</t>
  </si>
  <si>
    <t>深圳市智动力精密技术股份有限公司</t>
  </si>
  <si>
    <t>东莞智动力电子科技有限公司</t>
  </si>
  <si>
    <t>东莞市度润光电科技有限公司</t>
  </si>
  <si>
    <t>深圳市智和轩科技有限公司</t>
  </si>
  <si>
    <t>广东阿特斯科技有限公司</t>
  </si>
  <si>
    <t>惠州市智动力精密技术有限公司</t>
  </si>
  <si>
    <t>深圳市澄天伟业科技股份有限公司</t>
  </si>
  <si>
    <t>澄天伟业（宁波）芯片技术有限公司</t>
  </si>
  <si>
    <t>澄天（慈溪）股权投资管理有限公司</t>
  </si>
  <si>
    <t>上海诚天智能卡有限公司</t>
  </si>
  <si>
    <t>上海澄裕电子科技发展有限公司</t>
  </si>
  <si>
    <t>中山联合光电科技股份有限公司</t>
  </si>
  <si>
    <t>中山联合光电制造有限公司</t>
  </si>
  <si>
    <t>上海铁大电信科技股份有限公司</t>
  </si>
  <si>
    <t>成都联江科技有限公司</t>
  </si>
  <si>
    <t>中山市联汇股权投资合伙企业（有限合伙）</t>
  </si>
  <si>
    <t>中山联合光电股权投资合伙企业（有限合伙）</t>
  </si>
  <si>
    <t>中山联合汽车技术有限公司</t>
  </si>
  <si>
    <t>中山联合光电显示技术有限公司</t>
  </si>
  <si>
    <t>中山联合光电研究院有限公司</t>
  </si>
  <si>
    <t>武汉联一合立技术有限公司</t>
  </si>
  <si>
    <t>万马科技股份有限公司</t>
  </si>
  <si>
    <t>涅申（上海）智能科技有限公司</t>
  </si>
  <si>
    <t>安华智能股份公司</t>
  </si>
  <si>
    <t>森霸传感科技股份有限公司</t>
  </si>
  <si>
    <t>阿尔法仪器（天津）有限公司</t>
  </si>
  <si>
    <t>南阳沃鼎光电科技有限公司</t>
  </si>
  <si>
    <t>聚灿光电科技股份有限公司</t>
  </si>
  <si>
    <t>苏州玄照光电有限公司</t>
  </si>
  <si>
    <t>苏州聚灿能源管理有限公司</t>
  </si>
  <si>
    <t>聚灿光电科技（宿迁）有限公司</t>
  </si>
  <si>
    <t>江苏精研科技股份有限公司</t>
  </si>
  <si>
    <t>常州博研科技有限公司</t>
  </si>
  <si>
    <t>精研（东莞）科技发展有限公司</t>
  </si>
  <si>
    <t>道研（上海）电子科技发展有限公司</t>
  </si>
  <si>
    <t>杭州万隆光电设备股份有限公司</t>
  </si>
  <si>
    <t>杭州万隆通讯技术有限公司</t>
  </si>
  <si>
    <t>浙江欣网卓信科技有限公司</t>
  </si>
  <si>
    <t>杭州沂滨科技有限公司</t>
  </si>
  <si>
    <t>杭州晨晓科技股份有限公司</t>
  </si>
  <si>
    <t>东莞英脉通信技术有限公司</t>
  </si>
  <si>
    <t>杭州隆胜投资有限公司</t>
  </si>
  <si>
    <t>广州广哈通信股份有限公司</t>
  </si>
  <si>
    <t>广州广有通信设备有限公司</t>
  </si>
  <si>
    <t>株洲宏达电子股份有限公司</t>
  </si>
  <si>
    <t>株洲宏达电通科技有限公司</t>
  </si>
  <si>
    <t>湖南冠陶电子科技有限公司</t>
  </si>
  <si>
    <t>湖南湘怡中元科技有限公司</t>
  </si>
  <si>
    <t>湖南宏微电子技术有限公司</t>
  </si>
  <si>
    <t>深圳波而特电子科技有限公司</t>
  </si>
  <si>
    <t>株洲宏达恒芯电子有限公司</t>
  </si>
  <si>
    <t>株洲华毅微波技术科技有限公司</t>
  </si>
  <si>
    <t>成都宏讯微电子科技有限公司</t>
  </si>
  <si>
    <t>株洲宏达膜电有限公司</t>
  </si>
  <si>
    <t>株洲天微技术有限公司</t>
  </si>
  <si>
    <t>株洲展芯半导体技术有限公司</t>
  </si>
  <si>
    <t>株洲宏达磁电科技有限公司</t>
  </si>
  <si>
    <t>株洲宏达惯性科技有限公司</t>
  </si>
  <si>
    <t>湖南思微特科技有限公司</t>
  </si>
  <si>
    <t>成都宏电科技有限公司</t>
  </si>
  <si>
    <t>成都华镭科技有限公司</t>
  </si>
  <si>
    <t>株洲湘鸿电子设备有限公司</t>
  </si>
  <si>
    <t>惠州光弘科技股份有限公司</t>
  </si>
  <si>
    <t>惠州光弘通讯技术有限公司</t>
  </si>
  <si>
    <t>嘉兴光弘实业有限公司</t>
  </si>
  <si>
    <t>深圳明弘电子科技有限公司</t>
  </si>
  <si>
    <t>嘉兴光弘科技电子有限公司</t>
  </si>
  <si>
    <t>深圳明阳电路科技股份有限公司</t>
  </si>
  <si>
    <t>珠海明阳电路科技有限公司</t>
  </si>
  <si>
    <t>九江明阳电路科技有限公司</t>
  </si>
  <si>
    <t>杭州天地数码科技股份有限公司</t>
  </si>
  <si>
    <t>浙江天浩数码科技有限公司</t>
  </si>
  <si>
    <t>杭州西码新材料有限公司</t>
  </si>
  <si>
    <t>北京建硕条码科技有限公司</t>
  </si>
  <si>
    <t>北京斯泰博环保科技有限责任公司</t>
  </si>
  <si>
    <t>杭州浩硕贸易有限公司</t>
  </si>
  <si>
    <t>厦门欣方圆电子科技有限公司</t>
  </si>
  <si>
    <t>杭州健硕科技有限公司</t>
  </si>
  <si>
    <t>广州健硕条码科技有限公司</t>
  </si>
  <si>
    <t>武汉锐科光纤激光技术股份有限公司</t>
  </si>
  <si>
    <t>国神光电科技（嘉兴）有限公司</t>
  </si>
  <si>
    <t>国神光电科技（上海）有限公司</t>
  </si>
  <si>
    <t>无锡锐科光纤激光技术有限责任公司</t>
  </si>
  <si>
    <t>武汉睿芯特种光纤有限责任公司</t>
  </si>
  <si>
    <t>深圳市隆利科技股份有限公司</t>
  </si>
  <si>
    <t>深圳市隆利光电科技发展有限公司</t>
  </si>
  <si>
    <t>深圳市美铠光学科技有限公司</t>
  </si>
  <si>
    <t>惠州市隆利科技发展有限公司</t>
  </si>
  <si>
    <t>300762</t>
  </si>
  <si>
    <t>上海瀚讯信息技术股份有限公司</t>
  </si>
  <si>
    <t>上海瀚礼信息技术有限公司</t>
  </si>
  <si>
    <t>上海瀚所信息技术有限公司</t>
  </si>
  <si>
    <t>南京瀚讯信息科技有限公司</t>
  </si>
  <si>
    <t>300782</t>
  </si>
  <si>
    <t>江苏卓胜微电子股份有限公司</t>
  </si>
  <si>
    <t>卓胜微电子（上海）有限公司</t>
  </si>
  <si>
    <t>成都市卓胜微电子有限公司</t>
  </si>
  <si>
    <t>上海山景集成电路股份有限公司</t>
  </si>
  <si>
    <t>300787</t>
  </si>
  <si>
    <t>安福县海能实业股份有限公司</t>
  </si>
  <si>
    <t>海能电子（深圳）有限公司</t>
  </si>
  <si>
    <t>东莞市海能电子有限公司</t>
  </si>
  <si>
    <t>遂川县海能电子有限公司</t>
  </si>
  <si>
    <t>安福县海能健卫技术有限公司</t>
  </si>
  <si>
    <t>东莞市宇瞳光学科技股份有限公司</t>
  </si>
  <si>
    <t>上饶市宇瞳光学有限公司</t>
  </si>
  <si>
    <t>300793</t>
  </si>
  <si>
    <t>佳禾智能科技股份有限公司</t>
  </si>
  <si>
    <t>东莞市佳禾电声科技有限公司</t>
  </si>
  <si>
    <t>东莞市玮轩电子科技有限公司</t>
  </si>
  <si>
    <t>东莞佳禾贸易有限公司</t>
  </si>
  <si>
    <t>深圳声氏科技有限公司</t>
  </si>
  <si>
    <t>广东贝贝机器人有限公司</t>
  </si>
  <si>
    <t>广东思派康电子科技有限公司</t>
  </si>
  <si>
    <t>300802</t>
  </si>
  <si>
    <t>上海矩子科技股份有限公司</t>
  </si>
  <si>
    <t>苏州矩子智能科技有限公司</t>
  </si>
  <si>
    <t>苏州矩度电子科技有限公司</t>
  </si>
  <si>
    <t>成都乐创自动化技术股份有限公司</t>
  </si>
  <si>
    <t>300807</t>
  </si>
  <si>
    <t>郑州天迈科技股份有限公司</t>
  </si>
  <si>
    <t>郑州恒诺电子技术有限公司</t>
  </si>
  <si>
    <t>北京天地启元数字科技有限公司</t>
  </si>
  <si>
    <t>启航（天津）电子科技有限公司</t>
  </si>
  <si>
    <t>郑州公交飞线网络科技有限公司</t>
  </si>
  <si>
    <t>深圳泰立恒信息技术有限公司</t>
  </si>
  <si>
    <t>郑州蓝视科技有限公司</t>
  </si>
  <si>
    <t>哈尔滨交通集团通恒科技有限公司</t>
  </si>
  <si>
    <t>河南天迈科技有限公司</t>
  </si>
  <si>
    <t>300811</t>
  </si>
  <si>
    <t>深圳市铂科新材料股份有限公司</t>
  </si>
  <si>
    <t>惠州铂科实业有限公司</t>
  </si>
  <si>
    <t>惠州铂科磁材有限公司</t>
  </si>
  <si>
    <t>300822</t>
  </si>
  <si>
    <t>深圳贝仕达克技术股份有限公司</t>
  </si>
  <si>
    <t>广东贝仕达克科技有限公司</t>
  </si>
  <si>
    <t>深圳市肖氏雨真投资有限公司</t>
  </si>
  <si>
    <t>300831</t>
  </si>
  <si>
    <t>西安派瑞功率半导体变流技术股份有限公司</t>
  </si>
  <si>
    <t>西安爱派科电力电子有限公司</t>
  </si>
  <si>
    <t>300835</t>
  </si>
  <si>
    <t>安徽龙磁科技股份有限公司</t>
  </si>
  <si>
    <t>安徽金寨将军磁业有限公司</t>
  </si>
  <si>
    <t>上海龙磁电子科技有限公司</t>
  </si>
  <si>
    <t>上海龙磁贸易有限公司</t>
  </si>
  <si>
    <t>安徽龙磁精密器件有限公司</t>
  </si>
  <si>
    <t>300842</t>
  </si>
  <si>
    <t>无锡帝科电子材料股份有限公司</t>
  </si>
  <si>
    <t>常州竺思光电科技有限公司</t>
  </si>
  <si>
    <t>300843</t>
  </si>
  <si>
    <t>胜蓝科技股份有限公司</t>
  </si>
  <si>
    <t>韶关胜蓝电子科技有限公司</t>
  </si>
  <si>
    <t>东莞市富智达电子科技有限公司</t>
  </si>
  <si>
    <t>300847</t>
  </si>
  <si>
    <t>中船重工汉光科技股份有限公司</t>
  </si>
  <si>
    <t>邯郸汉光办公自动化耗材有限公司</t>
  </si>
  <si>
    <t>300857</t>
  </si>
  <si>
    <t>协创数据技术股份有限公司</t>
  </si>
  <si>
    <t>偶米科技有限公司</t>
  </si>
  <si>
    <t>深圳市协创立软件有限公司</t>
  </si>
  <si>
    <t>安徽协创物联网技术有限公司</t>
  </si>
  <si>
    <t>东莞市协创数据技术有限公司</t>
  </si>
  <si>
    <t>深圳市协创虚拟现实技术有限公司</t>
  </si>
  <si>
    <t>海信视像科技股份有限公司</t>
  </si>
  <si>
    <t>广东海信电子有限公司</t>
  </si>
  <si>
    <t>贵阳海信电子有限公司</t>
  </si>
  <si>
    <t>海信电子科技（深圳）有限公司</t>
  </si>
  <si>
    <t>湖北海信传媒网络技术有限公司</t>
  </si>
  <si>
    <t>青岛海信激光显示股份有限公司</t>
  </si>
  <si>
    <t>青岛海信商用显示股份有限公司</t>
  </si>
  <si>
    <t>上海顺久电子科技有限公司</t>
  </si>
  <si>
    <t>青岛信芯微电子科技股份有限公司</t>
  </si>
  <si>
    <t>青岛海信电器营销股份有限公司</t>
  </si>
  <si>
    <t>海信营销管理有限公司</t>
  </si>
  <si>
    <t>青岛海信国际营销股份有限公司</t>
  </si>
  <si>
    <t>青岛聚看云科技有限公司</t>
  </si>
  <si>
    <t>海信电子科技（武汉）有限公司</t>
  </si>
  <si>
    <t>青岛聚好源智能科技有限公司</t>
  </si>
  <si>
    <t>聚好看科技股份有限公司</t>
  </si>
  <si>
    <t>青岛海信智慧生活科技股份有限公司</t>
  </si>
  <si>
    <t>贵阳海信电子科技有限公司</t>
  </si>
  <si>
    <t>青岛海信传媒网络技术有限公司</t>
  </si>
  <si>
    <t>同方股份有限公司</t>
  </si>
  <si>
    <t>同方全球人寿保险有限公司</t>
  </si>
  <si>
    <t>阳信同方热力有限公司</t>
  </si>
  <si>
    <t>勉县同方热力有限公司</t>
  </si>
  <si>
    <t>同方节能（友谊）热力有限公司</t>
  </si>
  <si>
    <t>菏泽同方能源科技有限公司</t>
  </si>
  <si>
    <t>内蒙古富龙供热工程技术有限公司</t>
  </si>
  <si>
    <t>广东同方灯饰有限公司</t>
  </si>
  <si>
    <t>鹤山市银雨照明有限公司</t>
  </si>
  <si>
    <t>山东同方鲁颖电子有限公司</t>
  </si>
  <si>
    <t>沂南同皓电子元件有限公司</t>
  </si>
  <si>
    <t>鹤山明集灯饰有限公司</t>
  </si>
  <si>
    <t>广州同艺照明有限公司</t>
  </si>
  <si>
    <t>达州广电同方无线数字电视有限公司</t>
  </si>
  <si>
    <t>日照广电同方数字电视有限公司</t>
  </si>
  <si>
    <t>天门广电同方数字电视有限公司</t>
  </si>
  <si>
    <t>开封广电同方数字电视有限公司</t>
  </si>
  <si>
    <t>商丘同方恒泰数字电视有限公司</t>
  </si>
  <si>
    <t>泉州广电同方数字电视有限公司</t>
  </si>
  <si>
    <t>许昌广电同方数字电视有限公司</t>
  </si>
  <si>
    <t>陕西省广电同方数字电视有限责任公司</t>
  </si>
  <si>
    <t>北京同方物业管理有限公司</t>
  </si>
  <si>
    <t>九江同方实业有限公司</t>
  </si>
  <si>
    <t>南通同景置业有限公司</t>
  </si>
  <si>
    <t>九江同方物业管理有限公司</t>
  </si>
  <si>
    <t>北京同方嘉映数字电影院线有限公司</t>
  </si>
  <si>
    <t>濮阳广电同方数字电视有限公司</t>
  </si>
  <si>
    <t>运城市蓝星同方数字电视有限公司</t>
  </si>
  <si>
    <t>同方鼎欣科技股份有限公司</t>
  </si>
  <si>
    <t>同方电子科技有限公司</t>
  </si>
  <si>
    <t>广东同方科技园有限公司</t>
  </si>
  <si>
    <t>江门市有诚光源科技有限公司</t>
  </si>
  <si>
    <t>北京同方吉兆广播电视设备有限公司</t>
  </si>
  <si>
    <t>广东同方照明有限公司</t>
  </si>
  <si>
    <t>深圳市同方光电科技有限公司</t>
  </si>
  <si>
    <t>同方国际信息技术（苏州）有限公司</t>
  </si>
  <si>
    <t>北京同方华光系统工程有限公司</t>
  </si>
  <si>
    <t>鹤山金雨灯饰工程有限公司</t>
  </si>
  <si>
    <t>淮安同方控源截污工程有限公司</t>
  </si>
  <si>
    <t>新疆芳香庄园酒业股份有限公司</t>
  </si>
  <si>
    <t>同方工业有限公司</t>
  </si>
  <si>
    <t>同方知网数字出版技术股份有限公司</t>
  </si>
  <si>
    <t>北京同方光盘股份有限公司</t>
  </si>
  <si>
    <t>北京固鸿科技有限公司</t>
  </si>
  <si>
    <t>中检科威（北京）科技有限公司</t>
  </si>
  <si>
    <t>上海翠能光电科技有限公司</t>
  </si>
  <si>
    <t>北京同方星阑科技有限公司</t>
  </si>
  <si>
    <t>贵州同方知网科技发展有限公司</t>
  </si>
  <si>
    <t>重庆同方融达信息科技有限公司</t>
  </si>
  <si>
    <t>同方人工环境有限公司</t>
  </si>
  <si>
    <t>同方节能工程技术有限公司</t>
  </si>
  <si>
    <t>北京同方吉兆科技有限公司</t>
  </si>
  <si>
    <t>北京同方实业有限公司</t>
  </si>
  <si>
    <t>同方试验技术（北京）有限公司</t>
  </si>
  <si>
    <t>同方锐安科技有限公司</t>
  </si>
  <si>
    <t>同方能源科技发展有限公司</t>
  </si>
  <si>
    <t>北京同方亿讯激光科技有限责任公司</t>
  </si>
  <si>
    <t>北京同方信息安全技术股份有限公司</t>
  </si>
  <si>
    <t>同方有云（北京）科技有限公司</t>
  </si>
  <si>
    <t>同方健康科技（北京）股份有限公司</t>
  </si>
  <si>
    <t>同方威视技术股份有限公司</t>
  </si>
  <si>
    <t>北京方鸿智能科技有限公司</t>
  </si>
  <si>
    <t>北京华力兴科技发展有限责任公司</t>
  </si>
  <si>
    <t>北京同方影视传媒科技有限公司</t>
  </si>
  <si>
    <t>北京同方华创科技有限公司</t>
  </si>
  <si>
    <t>内蒙古同方能源发展有限公司</t>
  </si>
  <si>
    <t>北京同方华光系统科技有限公司</t>
  </si>
  <si>
    <t>同威津福科技（天津）有限公司</t>
  </si>
  <si>
    <t>国研同方（北京）数字科技有限公司</t>
  </si>
  <si>
    <t>同威信达技术（北京）股份有限公司</t>
  </si>
  <si>
    <t>上海魁马科技有限公司</t>
  </si>
  <si>
    <t>宝石花同方能源科技有限公司</t>
  </si>
  <si>
    <t>内蒙古清烯碳能科技发展有限公司</t>
  </si>
  <si>
    <t>北京同方艾威康科技有限公司</t>
  </si>
  <si>
    <t>北京文录激光科技有限公司</t>
  </si>
  <si>
    <t>北京迈信力通科技有限公司</t>
  </si>
  <si>
    <t>安徽同方计算机有限公司</t>
  </si>
  <si>
    <t>北京同方洁净技术有限公司</t>
  </si>
  <si>
    <t>同方泰德（重庆）科技有限公司</t>
  </si>
  <si>
    <t>吉林同方科贸有限责任公司</t>
  </si>
  <si>
    <t>江西同方昌明消防车辆有限公司</t>
  </si>
  <si>
    <t>同方知网（北京）技术有限公司</t>
  </si>
  <si>
    <t>北京壹人壹本信息科技有限公司</t>
  </si>
  <si>
    <t>同方国际信息技术（深圳）有限公司</t>
  </si>
  <si>
    <t>同方计算机（苏州）有限公司</t>
  </si>
  <si>
    <t>同方国际科技（深圳）有限公司</t>
  </si>
  <si>
    <t>北京同方凌讯科技有限公司</t>
  </si>
  <si>
    <t>北京同方智科科技有限公司</t>
  </si>
  <si>
    <t>重庆同方合志科技有限公司</t>
  </si>
  <si>
    <t>同方佰宜科技（北京）有限公司</t>
  </si>
  <si>
    <t>北京同方时讯电子股份有限公司</t>
  </si>
  <si>
    <t>泰豪科技股份有限公司</t>
  </si>
  <si>
    <t>同方投资有限公司</t>
  </si>
  <si>
    <t>重庆同方弘强股权投资基金管理有限公司</t>
  </si>
  <si>
    <t>泌阳同方热力有限公司</t>
  </si>
  <si>
    <t>同方赛威讯信息技术有限公司</t>
  </si>
  <si>
    <t>同方泰德软件（北京）有限公司</t>
  </si>
  <si>
    <t>辽宁同方安全技术有限公司</t>
  </si>
  <si>
    <t>重庆仙桃能源管理有限公司</t>
  </si>
  <si>
    <t>北京鉴知技术有限公司</t>
  </si>
  <si>
    <t>成都汉信众科电子科技有限公司</t>
  </si>
  <si>
    <t>同方工业信息技术有限公司</t>
  </si>
  <si>
    <t>同方计算机（广东）有限公司</t>
  </si>
  <si>
    <t>内蒙古同方科技有限公司</t>
  </si>
  <si>
    <t>同方计算机（湖北）有限公司</t>
  </si>
  <si>
    <t>清渝威视技术有限公司</t>
  </si>
  <si>
    <t>同方（成都）智慧产业发展有限公司</t>
  </si>
  <si>
    <t>同方（深圳）云计算技术股份有限公司</t>
  </si>
  <si>
    <t>嘉峪关市智慧雄关信息科技有限责任公司</t>
  </si>
  <si>
    <t>同方科技园有限公司</t>
  </si>
  <si>
    <t>北京同方创新基金管理有限公司</t>
  </si>
  <si>
    <t>北京汉鸿投资有限公司</t>
  </si>
  <si>
    <t>辽宁同方银州科技园有限公司</t>
  </si>
  <si>
    <t>南通同方科技园有限公司</t>
  </si>
  <si>
    <t>山西同方知网数字出版产业园管理有限公司</t>
  </si>
  <si>
    <t>同方金控（北京）创业投资有限公司</t>
  </si>
  <si>
    <t>广东同和物业管理有限公司</t>
  </si>
  <si>
    <t>同方金融控股（深圳）有限公司</t>
  </si>
  <si>
    <t>山西同方知网印刷有限公司</t>
  </si>
  <si>
    <t>北京华清御都商务服务有限公司</t>
  </si>
  <si>
    <t>同方创新管理咨询（北京）有限公司</t>
  </si>
  <si>
    <t>深圳同方以衡私募股权基金管理有限公司</t>
  </si>
  <si>
    <t>同方（广东）孵化器有限公司</t>
  </si>
  <si>
    <t>北京同方软件有限公司</t>
  </si>
  <si>
    <t>同方大健康产业有限公司</t>
  </si>
  <si>
    <t>北京同方以衡资产管理有限公司</t>
  </si>
  <si>
    <t>北京珠穆朗玛移动通信有限公司</t>
  </si>
  <si>
    <t>深圳市同方汇金股权投资基金管理有限公司</t>
  </si>
  <si>
    <t>武汉同方创新基金管理有限公司</t>
  </si>
  <si>
    <t>同方莱士医药产业投资（广东）有限公司</t>
  </si>
  <si>
    <t>嘉融投资有限公司</t>
  </si>
  <si>
    <t>北京同方厚持投资集团有限公司</t>
  </si>
  <si>
    <t>同方致远（深圳）股权投资基金管理有限公司</t>
  </si>
  <si>
    <t>和融浙联实业有限公司</t>
  </si>
  <si>
    <t>泰豪创意科技集团股份有限公司</t>
  </si>
  <si>
    <t>易程科技股份有限公司</t>
  </si>
  <si>
    <t>迁安市华控环境投资有限责任公司</t>
  </si>
  <si>
    <t>深圳南山两湾双创人才股权投资基金合伙企业（有限合伙）</t>
  </si>
  <si>
    <t>同方国信投资控股有限公司</t>
  </si>
  <si>
    <t>深圳市华融泰资产管理有限公司</t>
  </si>
  <si>
    <t>惠州市同方水务有限公司</t>
  </si>
  <si>
    <t>涟水同方水务有限公司</t>
  </si>
  <si>
    <t>玉溪市华控环境海绵城市建设有限公司</t>
  </si>
  <si>
    <t>同方环境股份有限公司</t>
  </si>
  <si>
    <t>深圳市五色检测技术服务有限公司</t>
  </si>
  <si>
    <t>惠州市深惠同方水务有限公司</t>
  </si>
  <si>
    <t>芜湖同方水务有限公司</t>
  </si>
  <si>
    <t>淮安空港同方水务有限公司</t>
  </si>
  <si>
    <t>温州同方水务有限公司</t>
  </si>
  <si>
    <t>淮安同方清安水务运营有限公司</t>
  </si>
  <si>
    <t>同方水务集团有限公司</t>
  </si>
  <si>
    <t>滁州同方水务有限公司</t>
  </si>
  <si>
    <t>淮安同方水务有限公司</t>
  </si>
  <si>
    <t>扬州同方水务有限公司</t>
  </si>
  <si>
    <t>金湖同方水务有限公司</t>
  </si>
  <si>
    <t>淮安同方盐化工业污水处理有限公司</t>
  </si>
  <si>
    <t>同方江新造船有限公司</t>
  </si>
  <si>
    <t>同方节能装备有限公司</t>
  </si>
  <si>
    <t>无锡同方人工环境有限公司</t>
  </si>
  <si>
    <t>北京同方光电环境有限公司</t>
  </si>
  <si>
    <t>九江柒壹叁医院有限公司</t>
  </si>
  <si>
    <t>北京中录同方文化传播有限公司</t>
  </si>
  <si>
    <t>山西同方知网数字出版技术有限公司</t>
  </si>
  <si>
    <t>同方计算机有限公司</t>
  </si>
  <si>
    <t>同方计算机（浙江）有限公司</t>
  </si>
  <si>
    <t>北京同方计算机技术研究院有限公司</t>
  </si>
  <si>
    <t>同方威视科技江苏有限公司</t>
  </si>
  <si>
    <t>北京同方科技园运营有限公司</t>
  </si>
  <si>
    <t>沈阳同方科技园有限公司</t>
  </si>
  <si>
    <t>清药同创（北京）药物研发中心有限公司</t>
  </si>
  <si>
    <t>南京同方科技园有限公司</t>
  </si>
  <si>
    <t>珠海同方爱德科技有限公司</t>
  </si>
  <si>
    <t>同方计算机（内蒙古）有限公司</t>
  </si>
  <si>
    <t>同方泰德国际科技（北京）有限公司</t>
  </si>
  <si>
    <t>沈阳同方多媒体科技有限公司</t>
  </si>
  <si>
    <t>优思得云计算科技（无锡）有限公司</t>
  </si>
  <si>
    <t>同方光电（沈阳）有限公司</t>
  </si>
  <si>
    <t>苏州微木智能系统有限公司</t>
  </si>
  <si>
    <t>河南同方科技有限公司</t>
  </si>
  <si>
    <t>同方计算机（四川）有限公司</t>
  </si>
  <si>
    <t>西咸新区同方丝路未来创新研究院有限公司</t>
  </si>
  <si>
    <t>无锡同方智博云天工业技术有限公司</t>
  </si>
  <si>
    <t>同方科博天智软件技术无锡有限公司</t>
  </si>
  <si>
    <t>津海威视技术（天津）有限公司</t>
  </si>
  <si>
    <t>洛阳同方数字电视有限公司</t>
  </si>
  <si>
    <t>同方泰德智能科技（上海）有限公司</t>
  </si>
  <si>
    <t>云南云电同方科技有限公司</t>
  </si>
  <si>
    <t>广州同方瑞风节能科技股份有限公司</t>
  </si>
  <si>
    <t>北京市同方教育培训学校</t>
  </si>
  <si>
    <t>同方威视科技（北京）有限公司</t>
  </si>
  <si>
    <t>南阳广电同方数字电视有限责任公司</t>
  </si>
  <si>
    <t>张家口电广文化传媒有限公司</t>
  </si>
  <si>
    <t>中车资本（天津）股权投资基金管理有限公司</t>
  </si>
  <si>
    <t>600118</t>
  </si>
  <si>
    <t>中国东方红卫星股份有限公司</t>
  </si>
  <si>
    <t>天津恒电空间电源有限公司</t>
  </si>
  <si>
    <t>广东航宇卫星科技有限公司</t>
  </si>
  <si>
    <t>西安航天天绘数据技术有限公司</t>
  </si>
  <si>
    <t>东方蓝天钛金科技有限公司</t>
  </si>
  <si>
    <t>航天恒星空间技术应用有限公司</t>
  </si>
  <si>
    <t>航天恒星科技有限公司</t>
  </si>
  <si>
    <t>天津航天中为数据系统科技有限公司</t>
  </si>
  <si>
    <t>浙江航天恒嘉数据科技有限公司</t>
  </si>
  <si>
    <t>哈尔滨航天恒星数据系统科技有限公司</t>
  </si>
  <si>
    <t>北京星地恒通信息科技有限公司</t>
  </si>
  <si>
    <t>航天东方红卫星有限公司</t>
  </si>
  <si>
    <t>深圳航天东方红卫星有限公司</t>
  </si>
  <si>
    <t>航天天绘科技有限公司</t>
  </si>
  <si>
    <t>大连航天北斗科技有限公司</t>
  </si>
  <si>
    <t>无锡航天飞邻测控技术有限公司</t>
  </si>
  <si>
    <t>航天新商务信息科技有限公司</t>
  </si>
  <si>
    <t>深圳市航天新源科技有限公司</t>
  </si>
  <si>
    <t>宁波波导股份有限公司</t>
  </si>
  <si>
    <t>随州波导电子有限公司</t>
  </si>
  <si>
    <t>宁波波导销售有限公司</t>
  </si>
  <si>
    <t>奉化波导软件有限公司</t>
  </si>
  <si>
    <t>宁波波导信息产业投资有限公司</t>
  </si>
  <si>
    <t>上海航天汽车机电股份有限公司</t>
  </si>
  <si>
    <t>连云港神舟新能源有限公司</t>
  </si>
  <si>
    <t>甘肃神舟光伏电力有限公司</t>
  </si>
  <si>
    <t>喀什太科光伏电力有限公司</t>
  </si>
  <si>
    <t>金昌太科光伏电力有限公司</t>
  </si>
  <si>
    <t>嘉峪关恒能光伏电力有限公司</t>
  </si>
  <si>
    <t>威海浩阳光伏电力有限公司</t>
  </si>
  <si>
    <t>兰坪太科光伏电力有限公司</t>
  </si>
  <si>
    <t>丘北太科光伏电力有限公司</t>
  </si>
  <si>
    <t>阳泉太科光伏电力有限公司</t>
  </si>
  <si>
    <t>兰州恒能光伏电力有限公司</t>
  </si>
  <si>
    <t>内蒙古上航新能源有限公司</t>
  </si>
  <si>
    <t>内蒙古神舟光伏电力有限公司</t>
  </si>
  <si>
    <t>科尔沁左翼后旗太科光伏电力有限公司</t>
  </si>
  <si>
    <t>文山太科光伏电力有限公司</t>
  </si>
  <si>
    <t>上饶市太科光伏电力有限公司</t>
  </si>
  <si>
    <t>华电嘉峪关新能源有限公司</t>
  </si>
  <si>
    <t>华电德令哈太阳能发电有限公司</t>
  </si>
  <si>
    <t>上海康巴赛特科技发展有限公司</t>
  </si>
  <si>
    <t>上海爱斯达克汽车空调系统有限公司</t>
  </si>
  <si>
    <t>上海复合材料科技有限公司</t>
  </si>
  <si>
    <t>上海太阳能工程技术研究中心有限公司</t>
  </si>
  <si>
    <t>上海新跃联汇电子科技有限公司</t>
  </si>
  <si>
    <t>上海新光汽车电器有限公司</t>
  </si>
  <si>
    <t>埃斯创（常熟）汽车空调系统有限公司</t>
  </si>
  <si>
    <t>埃斯创（常熟）汽车系统有限公司</t>
  </si>
  <si>
    <t>甘肃张掖神舟光伏电力有限公司</t>
  </si>
  <si>
    <t>上海贝岭股份有限公司</t>
  </si>
  <si>
    <t>南京微盟电子有限公司</t>
  </si>
  <si>
    <t>深圳市锐能微科技有限公司</t>
  </si>
  <si>
    <t>上海岭芯微电子有限公司</t>
  </si>
  <si>
    <t>广东生益科技股份有限公司</t>
  </si>
  <si>
    <t>东莞生益发展有限公司</t>
  </si>
  <si>
    <t>东莞生益房地产开发有限公司</t>
  </si>
  <si>
    <t>江苏联瑞新材料股份有限公司</t>
  </si>
  <si>
    <t>湖南万容科技股份有限公司</t>
  </si>
  <si>
    <t>苏州生益科技有限公司</t>
  </si>
  <si>
    <t>陕西生益科技有限公司</t>
  </si>
  <si>
    <t>江西生益科技有限公司</t>
  </si>
  <si>
    <t>生益电子股份有限公司</t>
  </si>
  <si>
    <t>江苏生益特种材料有限公司</t>
  </si>
  <si>
    <t>东莞生益资本投资有限公司</t>
  </si>
  <si>
    <t>广州巨湾投资合伙企业（有限合伙）</t>
  </si>
  <si>
    <t>广东绿晟环保股份有限公司</t>
  </si>
  <si>
    <t>大唐电信科技股份有限公司</t>
  </si>
  <si>
    <t>上海要玩网络技术有限公司</t>
  </si>
  <si>
    <t>上海邀玩网络技术有限公司</t>
  </si>
  <si>
    <t>大唐网络有限公司</t>
  </si>
  <si>
    <t>西安大唐电信有限公司</t>
  </si>
  <si>
    <t>大唐电信（天津）科技产业园有限公司</t>
  </si>
  <si>
    <t>上海要娱网络技术有限公司</t>
  </si>
  <si>
    <t>江苏大唐智慧管网技术有限公司</t>
  </si>
  <si>
    <t>大唐微电子技术有限公司</t>
  </si>
  <si>
    <t>北京大唐智能卡技术有限公司</t>
  </si>
  <si>
    <t>宸芯科技有限公司</t>
  </si>
  <si>
    <t>大唐电信节能服务有限公司</t>
  </si>
  <si>
    <t>北京大唐科技发展有限公司</t>
  </si>
  <si>
    <t>盛耀无线通讯科技（北京）有限公司</t>
  </si>
  <si>
    <t>大唐电信（成都）信息技术有限公司</t>
  </si>
  <si>
    <t>北京大唐志诚软件技术有限公司</t>
  </si>
  <si>
    <t>大唐半导体设计有限公司</t>
  </si>
  <si>
    <t>江苏安防科技有限公司</t>
  </si>
  <si>
    <t>大唐创新港投资（北京）有限公司</t>
  </si>
  <si>
    <t>大唐软件技术股份有限公司</t>
  </si>
  <si>
    <t>大唐电信投资有限公司</t>
  </si>
  <si>
    <t>南京云科股权投资基金管理有限公司</t>
  </si>
  <si>
    <t>无锡要玩娱乐网络技术有限公司</t>
  </si>
  <si>
    <t>大唐终端技术有限公司</t>
  </si>
  <si>
    <t>广州要玩娱乐网络技术股份有限公司</t>
  </si>
  <si>
    <t>大唐恩智浦半导体有限公司</t>
  </si>
  <si>
    <t>瓴盛科技有限公司</t>
  </si>
  <si>
    <t>联芯科技有限公司</t>
  </si>
  <si>
    <t>福建福日电子股份有限公司</t>
  </si>
  <si>
    <t>福建福日照明有限公司</t>
  </si>
  <si>
    <t>福建福日实业发展有限公司</t>
  </si>
  <si>
    <t>深圳市源磊科技有限公司</t>
  </si>
  <si>
    <t>深圳市迈锐光电有限公司</t>
  </si>
  <si>
    <t>深圳市中诺通讯有限公司</t>
  </si>
  <si>
    <t>广东以诺通讯有限公司</t>
  </si>
  <si>
    <t>福建福日科技有限公司</t>
  </si>
  <si>
    <t>深圳市迅锐通信有限公司</t>
  </si>
  <si>
    <t>福建福日源磊科技有限公司</t>
  </si>
  <si>
    <t>北京讯通安添通讯科技有限公司</t>
  </si>
  <si>
    <t>江西中诺电子工业有限公司</t>
  </si>
  <si>
    <t>福建福日进出口贸易有限公司</t>
  </si>
  <si>
    <t>惠州市迈锐光电有限公司</t>
  </si>
  <si>
    <t>深圳市福日中诺电子科技有限公司</t>
  </si>
  <si>
    <t>深圳市优利麦克科技开发有限公司</t>
  </si>
  <si>
    <t>深圳市旗开电子有限公司</t>
  </si>
  <si>
    <t>福建省蓝图节能投资有限公司</t>
  </si>
  <si>
    <t>惠州交投鸿兴广告传媒有限公司</t>
  </si>
  <si>
    <t>福建福日友好环境科技有限公司</t>
  </si>
  <si>
    <t>安徽铜峰电子股份有限公司</t>
  </si>
  <si>
    <t>永康铜峰电容器有限公司</t>
  </si>
  <si>
    <t>铜陵市铜峰电容器有限责任公司</t>
  </si>
  <si>
    <t>铜陵市铜峰光电科技有限公司</t>
  </si>
  <si>
    <t>安徽合汇金源科技有限公司</t>
  </si>
  <si>
    <t>铜陵市三科电子有限责任公司</t>
  </si>
  <si>
    <t>铜陵市峰华电子有限公司</t>
  </si>
  <si>
    <t>安徽铜爱电子材料有限公司</t>
  </si>
  <si>
    <t>安徽铜峰世贸进出口有限公司</t>
  </si>
  <si>
    <t>上海裕溪投资有限公司</t>
  </si>
  <si>
    <t>温州铜峰电子材料有限公司</t>
  </si>
  <si>
    <t>湖北凯乐科技股份有限公司</t>
  </si>
  <si>
    <t>武汉凯乐宏图房地产有限公司</t>
  </si>
  <si>
    <t>湖南盛长安房地产开发有限公司</t>
  </si>
  <si>
    <t>长沙凯乐房地产开发有限公司</t>
  </si>
  <si>
    <t>武汉凯乐海盛顿房地产有限公司</t>
  </si>
  <si>
    <t>武汉凯乐置业发展有限公司</t>
  </si>
  <si>
    <t>荆州阿尔法信息技术有限公司</t>
  </si>
  <si>
    <t>长沙凯乐信息技术有限公司</t>
  </si>
  <si>
    <t>湖南斯耐浦科技有限公司</t>
  </si>
  <si>
    <t>荆州长信畅中科技有限公司</t>
  </si>
  <si>
    <t>湖北凯乐量子通信光电科技有限公司</t>
  </si>
  <si>
    <t>凯乐新型钢结构工程有限公司</t>
  </si>
  <si>
    <t>湖北黄山头酒业有限公司</t>
  </si>
  <si>
    <t>上海凡卓软件开发技术有限公司</t>
  </si>
  <si>
    <t>萍乡市凡卓通讯科技有限公司</t>
  </si>
  <si>
    <t>湖北凯乐比兴通信科技有限公司</t>
  </si>
  <si>
    <t>上海凡卓通讯科技有限公司</t>
  </si>
  <si>
    <t>武汉凯乐应用技术研究院有限公司</t>
  </si>
  <si>
    <t>武汉好房购网络科技有限公司</t>
  </si>
  <si>
    <t>北京凯乐比兴科技有限公司</t>
  </si>
  <si>
    <t>湖北视拓光电科技有限公司</t>
  </si>
  <si>
    <t>长沙和坊电子科技有限公司</t>
  </si>
  <si>
    <t>深圳凡卓通讯技术有限公司</t>
  </si>
  <si>
    <t>松滋市凯乐专网通信技术有限公司</t>
  </si>
  <si>
    <t>湖南凯乐应急信息技术有限公司</t>
  </si>
  <si>
    <t>荆州凯乐医疗信息技术有限公司</t>
  </si>
  <si>
    <t>湖南长信畅中科技股份有限公司</t>
  </si>
  <si>
    <t>北京大地信合信息技术有限公司</t>
  </si>
  <si>
    <t>长沙畅中金保科技有限公司</t>
  </si>
  <si>
    <t>长沙市英迈瑞孚智能技术有限公司</t>
  </si>
  <si>
    <t>湖北凯乐蓝海文化传媒有限公司</t>
  </si>
  <si>
    <t>湖北凡卓量子通信技术有限公司</t>
  </si>
  <si>
    <t>长沙聚和商业管理有限公司</t>
  </si>
  <si>
    <t>北京凯乐融军科技研究中心有限公司</t>
  </si>
  <si>
    <t>荆州京创腾峰电子科技有限公司</t>
  </si>
  <si>
    <t>湖南德雅华兴科技有限公司</t>
  </si>
  <si>
    <t>湖南德雅华兴科技研究中心有限公司</t>
  </si>
  <si>
    <t>武汉凯乐华芯集成电路有限公司</t>
  </si>
  <si>
    <t>郑州凡卓通讯技术有限公司</t>
  </si>
  <si>
    <t>航天信息股份有限公司</t>
  </si>
  <si>
    <t>新疆航天信息有限公司</t>
  </si>
  <si>
    <t>华迪计算机集团有限公司</t>
  </si>
  <si>
    <t>深圳航信德诚科技有限公司</t>
  </si>
  <si>
    <t>海南航天信息有限公司</t>
  </si>
  <si>
    <t>航天信息系统工程（北京）有限公司</t>
  </si>
  <si>
    <t>天津航天信息有限公司</t>
  </si>
  <si>
    <t>上海爱信诺航天信息有限公司</t>
  </si>
  <si>
    <t>北京捷文科技股份有限公司</t>
  </si>
  <si>
    <t>上海爱信诺航芯电子科技有限公司</t>
  </si>
  <si>
    <t>北京航天联志科技有限公司</t>
  </si>
  <si>
    <t>福建航天信息科技有限公司</t>
  </si>
  <si>
    <t>广西航天信息技术有限公司</t>
  </si>
  <si>
    <t>航信德利信息系统（上海）有限公司</t>
  </si>
  <si>
    <t>山西航天信息有限公司</t>
  </si>
  <si>
    <t>河北航天信息技术有限公司</t>
  </si>
  <si>
    <t>航天信息软件技术有限公司</t>
  </si>
  <si>
    <t>西部安全认证中心有限责任公司</t>
  </si>
  <si>
    <t>重庆航天信息有限公司</t>
  </si>
  <si>
    <t>深圳航天信息有限公司</t>
  </si>
  <si>
    <t>浙江航天信息有限公司</t>
  </si>
  <si>
    <t>宁波爱信诺航天信息有限公司</t>
  </si>
  <si>
    <t>湖南航天信息有限公司</t>
  </si>
  <si>
    <t>黑龙江航天信息有限公司</t>
  </si>
  <si>
    <t>青海航天信息有限公司</t>
  </si>
  <si>
    <t>航天信息河南有限公司</t>
  </si>
  <si>
    <t>青岛航天信息有限公司</t>
  </si>
  <si>
    <t>辽宁航天信息有限公司</t>
  </si>
  <si>
    <t>吉林爱信诺航天信息有限公司</t>
  </si>
  <si>
    <t>内蒙古航天信息有限公司</t>
  </si>
  <si>
    <t>航天信息大连有限公司</t>
  </si>
  <si>
    <t>江西航天信息有限公司</t>
  </si>
  <si>
    <t>大象慧云信息技术有限公司</t>
  </si>
  <si>
    <t>甘肃航天信息有限公司</t>
  </si>
  <si>
    <t>湖北航天信息技术有限公司</t>
  </si>
  <si>
    <t>四川航天信息有限公司</t>
  </si>
  <si>
    <t>宁夏航天信息有限公司</t>
  </si>
  <si>
    <t>重庆智锐鑫科技有限公司</t>
  </si>
  <si>
    <t>浙江诺诺网络科技有限公司</t>
  </si>
  <si>
    <t>山东爱信诺航天信息有限公司</t>
  </si>
  <si>
    <t>陕西航天信息有限公司</t>
  </si>
  <si>
    <t>云南航天信息有限公司</t>
  </si>
  <si>
    <t>航天网安技术（深圳）有限公司</t>
  </si>
  <si>
    <t>爱信诺征信有限公司</t>
  </si>
  <si>
    <t>航天信息江苏有限公司</t>
  </si>
  <si>
    <t>贵州爱信诺航天信息有限公司</t>
  </si>
  <si>
    <t>江苏爱信诺信息技术有限公司</t>
  </si>
  <si>
    <t>北京航天金税技术有限公司</t>
  </si>
  <si>
    <t>航天信息（广东）有限公司</t>
  </si>
  <si>
    <t>安徽航天信息科技有限公司</t>
  </si>
  <si>
    <t>大恒新纪元科技股份有限公司</t>
  </si>
  <si>
    <t>宁波华龙电子股份有限公司</t>
  </si>
  <si>
    <t>北京大恒普信医疗技术有限公司</t>
  </si>
  <si>
    <t>北京中科大洋科技发展股份有限公司</t>
  </si>
  <si>
    <t>中国大恒（集团）有限公司</t>
  </si>
  <si>
    <t>上海大陆期货有限公司</t>
  </si>
  <si>
    <t>诺安基金管理有限公司</t>
  </si>
  <si>
    <t>北京大恒激光设备有限公司</t>
  </si>
  <si>
    <t>泰州明昕微电子有限公司</t>
  </si>
  <si>
    <t>天通控股股份有限公司</t>
  </si>
  <si>
    <t>浙江嘉康电子股份有限公司</t>
  </si>
  <si>
    <t>天通凯伟科技有限公司</t>
  </si>
  <si>
    <t>天通（六安）新材料有限公司</t>
  </si>
  <si>
    <t>天通银厦新材料有限公司</t>
  </si>
  <si>
    <t>浙江凯成半导体材料有限公司</t>
  </si>
  <si>
    <t>天通精电新科技有限公司</t>
  </si>
  <si>
    <t>天通精美科技有限公司</t>
  </si>
  <si>
    <t>成都八九九科技有限公司</t>
  </si>
  <si>
    <t>天通凯美微电子有限公司</t>
  </si>
  <si>
    <t>天通吉成机器技术有限公司</t>
  </si>
  <si>
    <t>天通新环境技术有限公司</t>
  </si>
  <si>
    <t>海宁市日进科技有限公司</t>
  </si>
  <si>
    <t>海宁东方天力创新产业投资合伙企业（有限合伙）</t>
  </si>
  <si>
    <t>青田吴畲旅游发展有限公司</t>
  </si>
  <si>
    <t>昭进半导体设备（上海）有限公司</t>
  </si>
  <si>
    <t>湖南新天力科技有限公司</t>
  </si>
  <si>
    <t>天通日进精密技术有限公司</t>
  </si>
  <si>
    <t>武汉长江通信产业集团股份有限公司</t>
  </si>
  <si>
    <t>长飞光纤光缆股份有限公司</t>
  </si>
  <si>
    <t>武汉长江通信智联技术有限公司</t>
  </si>
  <si>
    <t>武汉长盈科技投资发展有限公司</t>
  </si>
  <si>
    <t>武汉长通产业园资产管理有限责任公司</t>
  </si>
  <si>
    <t>武汉东湖高新集团股份有限公司</t>
  </si>
  <si>
    <t>长飞（武汉）光系统股份有限公司</t>
  </si>
  <si>
    <t>成都旭光电子股份有限公司</t>
  </si>
  <si>
    <t>成都法瑞克电气科技有限公司</t>
  </si>
  <si>
    <t>成都易格机械有限责任公司</t>
  </si>
  <si>
    <t>精伦电子股份有限公司</t>
  </si>
  <si>
    <t>上海鲍麦克斯电子科技有限公司</t>
  </si>
  <si>
    <t>湖北省精美伦教育服务有限公司</t>
  </si>
  <si>
    <t>湖北精伦科技有限公司</t>
  </si>
  <si>
    <t>武汉别致科技有限公司</t>
  </si>
  <si>
    <t>武汉精伦创业投资有限公司</t>
  </si>
  <si>
    <t>武汉嘉媒网络科技有限公司</t>
  </si>
  <si>
    <t>武汉普利商用机器有限公司</t>
  </si>
  <si>
    <t>武汉精伦电气有限公司</t>
  </si>
  <si>
    <t>武汉华美晨曦光电有限责任公司</t>
  </si>
  <si>
    <t>吉林华微电子股份有限公司</t>
  </si>
  <si>
    <t>吉林麦吉柯半导体有限公司</t>
  </si>
  <si>
    <t>吉林华微斯帕克电气有限公司</t>
  </si>
  <si>
    <t>深圳吉华微特电子有限公司</t>
  </si>
  <si>
    <t>深圳斯帕克电机有限公司</t>
  </si>
  <si>
    <t>江西联创光电科技股份有限公司</t>
  </si>
  <si>
    <t>江西联创电缆有限公司</t>
  </si>
  <si>
    <t>南昌欣磊光电科技有限公司</t>
  </si>
  <si>
    <t>厦门宏发电声股份有限公司</t>
  </si>
  <si>
    <t>江西联创特种微电子有限公司</t>
  </si>
  <si>
    <t>江西联欧微电子材料有限公司</t>
  </si>
  <si>
    <t>厦门华联电子股份有限公司</t>
  </si>
  <si>
    <t>江西联创致光科技有限公司</t>
  </si>
  <si>
    <t>厦门华联电子工贸有限公司</t>
  </si>
  <si>
    <t>江西联创光电营销中心有限公司</t>
  </si>
  <si>
    <t>厦门华联电子器材有限公司</t>
  </si>
  <si>
    <t>深圳市联志光电科技有限公司</t>
  </si>
  <si>
    <t>江西联创光电超导应用有限公司</t>
  </si>
  <si>
    <t>北方联创通信有限公司</t>
  </si>
  <si>
    <t>上海联坤创业投资管理有限公司</t>
  </si>
  <si>
    <t>江西联凯塑业有限公司</t>
  </si>
  <si>
    <t>中久光电产业有限公司</t>
  </si>
  <si>
    <t>厦门华联电子科技有限公司</t>
  </si>
  <si>
    <t>江西联创南分科技有限公司</t>
  </si>
  <si>
    <t>江西联创电缆科技股份有限公司</t>
  </si>
  <si>
    <t>江西中久激光技术有限公司</t>
  </si>
  <si>
    <t>上海信茂新技术有限公司</t>
  </si>
  <si>
    <t>北京动力源科技股份有限公司</t>
  </si>
  <si>
    <t>民和动力源节能服务有限公司</t>
  </si>
  <si>
    <t>石嘴山市动力源节能服务有限公司</t>
  </si>
  <si>
    <t>深圳市动力聚能科技有限公司</t>
  </si>
  <si>
    <t>安徽动力源科技有限公司</t>
  </si>
  <si>
    <t>北京迪赛奇正科技有限公司</t>
  </si>
  <si>
    <t>北京科耐特科技有限公司</t>
  </si>
  <si>
    <t>吉林合大新能源发展有限公司</t>
  </si>
  <si>
    <t>北京动力源新能源科技有限责任公司</t>
  </si>
  <si>
    <t>雄安动力源科技有限公司</t>
  </si>
  <si>
    <t>北京科丰鼎诚资产管理有限公司</t>
  </si>
  <si>
    <t>成都波倍科技有限公司</t>
  </si>
  <si>
    <t>北方导航控制技术股份有限公司</t>
  </si>
  <si>
    <t>中兵航联科技股份有限公司</t>
  </si>
  <si>
    <t>中兵通信科技股份有限公司</t>
  </si>
  <si>
    <t>哈尔滨建成北方专用车有限公司</t>
  </si>
  <si>
    <t>衡阳北方光电信息技术有限公司</t>
  </si>
  <si>
    <t>杭州士兰微电子股份有限公司</t>
  </si>
  <si>
    <t>杭州士兰光电技术有限公司</t>
  </si>
  <si>
    <t>成都集佳科技有限公司</t>
  </si>
  <si>
    <t>杭州美卡乐光电有限公司</t>
  </si>
  <si>
    <t>杭州士兰明芯科技有限公司</t>
  </si>
  <si>
    <t>杭州士兰集成电路有限公司</t>
  </si>
  <si>
    <t>成都士兰半导体制造有限公司</t>
  </si>
  <si>
    <t>杭州士兰集昕微电子有限公司</t>
  </si>
  <si>
    <t>厦门士兰明镓化合物半导体有限公司</t>
  </si>
  <si>
    <t>厦门士兰集科微电子有限公司</t>
  </si>
  <si>
    <t>杭州友旺科技有限公司</t>
  </si>
  <si>
    <t>深圳市深兰微电子有限公司</t>
  </si>
  <si>
    <t>西安士兰微集成电路设计有限公司</t>
  </si>
  <si>
    <t>厦门士兰微电子有限公司</t>
  </si>
  <si>
    <t>杭州博脉科技有限公司</t>
  </si>
  <si>
    <t>杭州赛越科技有限公司</t>
  </si>
  <si>
    <t>杭州集华投资有限公司</t>
  </si>
  <si>
    <t>杭州友旺电子有限公司</t>
  </si>
  <si>
    <t>烽火通信科技股份有限公司</t>
  </si>
  <si>
    <t>锐光信通科技有限公司</t>
  </si>
  <si>
    <t>长春烽火技术有限公司</t>
  </si>
  <si>
    <t>烽火藤仓光纤科技有限公司</t>
  </si>
  <si>
    <t>烽火云科技有限公司</t>
  </si>
  <si>
    <t>成都大唐线缆有限公司</t>
  </si>
  <si>
    <t>南京华信藤仓光通信有限公司</t>
  </si>
  <si>
    <t>烽火超微信息科技有限公司</t>
  </si>
  <si>
    <t>烽火海洋网络设备有限公司</t>
  </si>
  <si>
    <t>西安北方光通信有限责任公司</t>
  </si>
  <si>
    <t>成都烽火云网信息技术有限公司</t>
  </si>
  <si>
    <t>武汉烽火锐拓科技有限公司</t>
  </si>
  <si>
    <t>西安烽火数字技术有限公司</t>
  </si>
  <si>
    <t>武汉光网信息技术有限公司</t>
  </si>
  <si>
    <t>武汉市烽视威科技有限公司</t>
  </si>
  <si>
    <t>湖北省楚天云有限公司</t>
  </si>
  <si>
    <t>南京烽火星空通信发展有限公司</t>
  </si>
  <si>
    <t>江苏烽火诚城科技有限公司</t>
  </si>
  <si>
    <t>武汉光谷烽火产业投资基金合伙企业（有限合伙）</t>
  </si>
  <si>
    <t>武汉光谷丰禾投资基金管理有限公司</t>
  </si>
  <si>
    <t>武汉烽火信息集成技术有限公司</t>
  </si>
  <si>
    <t>武汉烽火通信产业投资管理有限公司</t>
  </si>
  <si>
    <t>南京第三代通信科技有限公司</t>
  </si>
  <si>
    <t>新疆烽火光通信有限公司</t>
  </si>
  <si>
    <t>武汉飞思灵微电子技术有限公司</t>
  </si>
  <si>
    <t>武汉烽火国际技术有限责任公司</t>
  </si>
  <si>
    <t>藤仓烽火光电材料科技有限公司</t>
  </si>
  <si>
    <t>武汉光谷机电科技有限公司</t>
  </si>
  <si>
    <t>武汉烽火技术服务有限公司</t>
  </si>
  <si>
    <t>武汉烽火普天信息技术有限公司</t>
  </si>
  <si>
    <t>武汉烽火网络有限责任公司</t>
  </si>
  <si>
    <t>广发基金管理有限公司</t>
  </si>
  <si>
    <t>长园科技集团股份有限公司</t>
  </si>
  <si>
    <t>长园高能电气股份有限公司</t>
  </si>
  <si>
    <t>深圳市道元实业有限公司</t>
  </si>
  <si>
    <t>深圳市运泰利自动化设备有限公司</t>
  </si>
  <si>
    <t>江苏国电科源电力工程有限公司</t>
  </si>
  <si>
    <t>长园长通科技有限公司</t>
  </si>
  <si>
    <t>上海和昆软件科技有限公司</t>
  </si>
  <si>
    <t>轩尼博格（上海）智能科技有限公司</t>
  </si>
  <si>
    <t>长园创新技术（深圳）有限公司</t>
  </si>
  <si>
    <t>长园装备制造有限公司</t>
  </si>
  <si>
    <t>长园和鹰智能科技有限公司</t>
  </si>
  <si>
    <t>上海欧泰科智能科技股份有限公司</t>
  </si>
  <si>
    <t>广州意达数控科技有限公司</t>
  </si>
  <si>
    <t>启翊创智能科技（苏州）有限公司</t>
  </si>
  <si>
    <t>江苏深瑞汇阳能源科技有限公司</t>
  </si>
  <si>
    <t>湖南中锂新材料有限公司</t>
  </si>
  <si>
    <t>珠海市运泰利自动化设备有限公司</t>
  </si>
  <si>
    <t>成都启橙电力有限公司</t>
  </si>
  <si>
    <t>爱吉迈思（上海）机电科技有限公司</t>
  </si>
  <si>
    <t>珠海赫立斯电子有限公司</t>
  </si>
  <si>
    <t>上海和鹰机电设备有限公司</t>
  </si>
  <si>
    <t>上海和鹰融资租赁有限公司</t>
  </si>
  <si>
    <t>上海特晟机电科技有限公司</t>
  </si>
  <si>
    <t>长园深瑞监测技术有限公司</t>
  </si>
  <si>
    <t>欧拓飞科技（深圳）有限公司</t>
  </si>
  <si>
    <t>欧拓飞科技（珠海）有限公司</t>
  </si>
  <si>
    <t>上海金勺实业有限公司</t>
  </si>
  <si>
    <t>北京国电科源电气有限公司</t>
  </si>
  <si>
    <t>北京中昊创业工程材料有限公司</t>
  </si>
  <si>
    <t>深圳市安科讯电子制造有限公司</t>
  </si>
  <si>
    <t>长园长通新材料股份有限公司</t>
  </si>
  <si>
    <t>江西省金锂科技股份有限公司</t>
  </si>
  <si>
    <t>珠海长园共创软件技术有限公司</t>
  </si>
  <si>
    <t>东莞市康业投资有限公司</t>
  </si>
  <si>
    <t>拉萨市长园盈佳投资有限公司</t>
  </si>
  <si>
    <t>上海国电投资有限公司</t>
  </si>
  <si>
    <t>湖北九派长园智能制造产业股权投资基金合伙企业（有限合伙）</t>
  </si>
  <si>
    <t>苏州市运泰利自动化设备有限公司</t>
  </si>
  <si>
    <t>醴陵华鑫高能电气有限公司</t>
  </si>
  <si>
    <t>珠海市深瑞智联科技有限公司</t>
  </si>
  <si>
    <t>长园和鹰智能科技（苏州）有限公司</t>
  </si>
  <si>
    <t>长园电力技术有限公司</t>
  </si>
  <si>
    <t>东莞长园深瑞综合能源有限公司</t>
  </si>
  <si>
    <t>江苏和鹰机电科技有限公司</t>
  </si>
  <si>
    <t>长园（南京）智能电网设备有限公司</t>
  </si>
  <si>
    <t>珠海市深瑞智能科技有限公司</t>
  </si>
  <si>
    <t>深圳市鹏瑞软件有限公司</t>
  </si>
  <si>
    <t>长园共创电力安全技术股份有限公司</t>
  </si>
  <si>
    <t>珠海达明科技有限公司</t>
  </si>
  <si>
    <t>江苏国电科源电力新材料有限公司</t>
  </si>
  <si>
    <t>四川长园工程勘察设计有限公司</t>
  </si>
  <si>
    <t>长园深瑞继保自动化有限公司</t>
  </si>
  <si>
    <t>四川中昊长园高铁材料有限公司</t>
  </si>
  <si>
    <t>凯盛科技股份有限公司）</t>
  </si>
  <si>
    <t>凯盛信息显示材料（池州）有限公司</t>
  </si>
  <si>
    <t>安徽方兴光电新材料科技有限公司</t>
  </si>
  <si>
    <t>安徽中创电子信息材料有限公司</t>
  </si>
  <si>
    <t>凯盛信息显示材料（洛阳）有限公司</t>
  </si>
  <si>
    <t>凯盛信息显示材料（黄山）有限公司</t>
  </si>
  <si>
    <t>深圳市国显科技有限公司</t>
  </si>
  <si>
    <t>深圳市国显光电有限公司</t>
  </si>
  <si>
    <t>蚌埠国显科技有限公司</t>
  </si>
  <si>
    <t>蚌埠中恒新材料科技有限责任公司</t>
  </si>
  <si>
    <t>国睿科技股份有限公司</t>
  </si>
  <si>
    <t>南京国睿微波器件有限公司</t>
  </si>
  <si>
    <t>芜湖国睿兆伏电子有限公司</t>
  </si>
  <si>
    <t>南京国睿防务系统有限公司</t>
  </si>
  <si>
    <t>南京国睿信维软件有限公司</t>
  </si>
  <si>
    <t>南昌中铁穗城轨道交通建设运营有限公司</t>
  </si>
  <si>
    <t>南京恩瑞特实业有限公司</t>
  </si>
  <si>
    <t>厦门法拉电子股份有限公司</t>
  </si>
  <si>
    <t>沭阳会川电器科技有限公司</t>
  </si>
  <si>
    <t>上海鹭海电子有限公司</t>
  </si>
  <si>
    <t>上海美星电子有限公司</t>
  </si>
  <si>
    <t>沭阳美星照明科技有限公司</t>
  </si>
  <si>
    <t>江苏长电科技股份有限公司</t>
  </si>
  <si>
    <t>长电科技（滁州）有限公司</t>
  </si>
  <si>
    <t>长电科技（宿迁）有限公司</t>
  </si>
  <si>
    <t>江阴芯长电子材料有限公司</t>
  </si>
  <si>
    <t>星科金朋（上海）有限公司</t>
  </si>
  <si>
    <t>苏州长电新科投资有限公司</t>
  </si>
  <si>
    <t>苏州长电新朋投资有限公司</t>
  </si>
  <si>
    <t>江阴城东科林环境有限公司</t>
  </si>
  <si>
    <t>星科金朋半导体（江阴）有限公司</t>
  </si>
  <si>
    <t>星科金朋集成电路测试（江阴）有限公司</t>
  </si>
  <si>
    <t>江阴新基电子设备有限公司</t>
  </si>
  <si>
    <t>方正科技集团股份有限公司</t>
  </si>
  <si>
    <t>杭州方正速能科技有限公司</t>
  </si>
  <si>
    <t>方正国际大数据（北京）有限公司</t>
  </si>
  <si>
    <t>方正宽带网络服务有限公司</t>
  </si>
  <si>
    <t>深圳市方正宽带网络服务有限公司</t>
  </si>
  <si>
    <t>西安方正宽带网络服务有限公司</t>
  </si>
  <si>
    <t>北京数字家园网络科技有限责任公司</t>
  </si>
  <si>
    <t>太原方正宽带网络服务有限公司</t>
  </si>
  <si>
    <t>浙江方正宽带网络服务有限公司</t>
  </si>
  <si>
    <t>大连方宽网络服务有限公司</t>
  </si>
  <si>
    <t>珠海市方正宽带网络服务有限公司</t>
  </si>
  <si>
    <t>辽宁方宽网络服务有限公司</t>
  </si>
  <si>
    <t>长春方宽网络服务有限公司</t>
  </si>
  <si>
    <t>珠海方正科技高密电子有限公司</t>
  </si>
  <si>
    <t>珠海方正科技多层电路板有限公司</t>
  </si>
  <si>
    <t>重庆方正高密电子有限公司</t>
  </si>
  <si>
    <t>北京方正科技信息产品有限公司</t>
  </si>
  <si>
    <t>苏州方正融合通信服务有限公司</t>
  </si>
  <si>
    <t>上海方宽网络服务有限公司</t>
  </si>
  <si>
    <t>华夏智城有限公司</t>
  </si>
  <si>
    <t>上海延中办公用品实业公司</t>
  </si>
  <si>
    <t>珠海方正印刷电路板发展有限公司</t>
  </si>
  <si>
    <t>江西鑫隆佳通信服务有限公司</t>
  </si>
  <si>
    <t>方正宽带（黑龙江）网络服务有限公司</t>
  </si>
  <si>
    <t>方正国际软件（北京）有限公司</t>
  </si>
  <si>
    <t>深圳市方正信息系统有限公司</t>
  </si>
  <si>
    <t>上海北大方正科技电脑系统有限公司</t>
  </si>
  <si>
    <t>方正国际软件（沈阳）有限公司</t>
  </si>
  <si>
    <t>河南方正智慧大数据产业有限公司</t>
  </si>
  <si>
    <t>安徽方正北斗电子科技有限公司</t>
  </si>
  <si>
    <t>河南方正智慧城市信息发展有限公司</t>
  </si>
  <si>
    <t>淮北智慧城市投资运营有限公司</t>
  </si>
  <si>
    <t>上海方正延中办公用品有限公司</t>
  </si>
  <si>
    <t>方正国际软件有限公司</t>
  </si>
  <si>
    <t>方正信息技术（广州）有限公司</t>
  </si>
  <si>
    <t>无锡市太极实业股份有限公司</t>
  </si>
  <si>
    <t>青海蓓翔新能源开发有限公司</t>
  </si>
  <si>
    <t>乌拉特前旗协合光伏发电有限公司</t>
  </si>
  <si>
    <t>内蒙古新元能源有限公司</t>
  </si>
  <si>
    <t>卓资县新元太阳能发电有限公司</t>
  </si>
  <si>
    <t>祁东兴元新能源有限公司</t>
  </si>
  <si>
    <t>察哈尔右翼后旗红牧新元太阳能发电有限公司</t>
  </si>
  <si>
    <t>巩义兴元新能源科技有限公司</t>
  </si>
  <si>
    <t>杭锦旗新元太阳能发电有限公司</t>
  </si>
  <si>
    <t>南京复睿电力科技有限公司</t>
  </si>
  <si>
    <t>无锡复睿新能源电力投资有限公司</t>
  </si>
  <si>
    <t>温州忠天电力有限公司</t>
  </si>
  <si>
    <t>象山兴元新能源有限公司</t>
  </si>
  <si>
    <t>辽宁全福冠能光电科技有限公司</t>
  </si>
  <si>
    <t>上海复睿电力投资有限公司</t>
  </si>
  <si>
    <t>太仓复睿新能源电力投资有限公司</t>
  </si>
  <si>
    <t>昆山复华新能源电力投资有限公司</t>
  </si>
  <si>
    <t>锡林浩特市新元太阳能发电有限公司</t>
  </si>
  <si>
    <t>昆山复睿新能源电力投资有限公司</t>
  </si>
  <si>
    <t>杭州惠元新能源技术开发有限公司</t>
  </si>
  <si>
    <t>芜湖复睿新能源电力有限公司</t>
  </si>
  <si>
    <t>巩义市盛元新能源有限公司</t>
  </si>
  <si>
    <t>乌兰察布市新元新能源有限公司</t>
  </si>
  <si>
    <t>四川爱德中创建设工程有限公司</t>
  </si>
  <si>
    <t>鄂尔多斯市润博园林景观工程有限公司</t>
  </si>
  <si>
    <t>太极半导体（苏州）有限公司</t>
  </si>
  <si>
    <t>太极微电子（苏州）有限公司</t>
  </si>
  <si>
    <t>北京骏元新能源技术开发有限公司</t>
  </si>
  <si>
    <t>北京惠元惠民技术开发有限公司</t>
  </si>
  <si>
    <t>北京惠元新能源技术开发有限公司</t>
  </si>
  <si>
    <t>天津十一中际兴元新能源科技有限公司</t>
  </si>
  <si>
    <t>天津市十一兴元新能源科技有限公司</t>
  </si>
  <si>
    <t>山东惠元新能源有限公司</t>
  </si>
  <si>
    <t>扬州惠元新能源有限公司</t>
  </si>
  <si>
    <t>曲阜惠元新能源有限公司</t>
  </si>
  <si>
    <t>江苏兴元新能源科技有限公司</t>
  </si>
  <si>
    <t>江苏华信新能源管理有限公司</t>
  </si>
  <si>
    <t>北京惠元越野车新能源技术开发有限公司</t>
  </si>
  <si>
    <t>常州太科复睿电力科技有限公司</t>
  </si>
  <si>
    <t>苏州复睿售电有限公司</t>
  </si>
  <si>
    <t>昌吉州复盛新能源电力有限公司</t>
  </si>
  <si>
    <t>玛纳斯县利拓新能源电力有限公司</t>
  </si>
  <si>
    <t>无锡太极国际贸易有限公司</t>
  </si>
  <si>
    <t>无锡十一产业投资有限公司</t>
  </si>
  <si>
    <t>无锡十一新能源投资有限公司</t>
  </si>
  <si>
    <t>无锡十一能源科技有限公司</t>
  </si>
  <si>
    <t>江苏十一蓝天新能源科技有限公司</t>
  </si>
  <si>
    <t>镇江华元新能源有限公司</t>
  </si>
  <si>
    <t>江阴复睿电力科技有限公司</t>
  </si>
  <si>
    <t>阜平中民十一新能源有限公司</t>
  </si>
  <si>
    <t>无锡宏源新材料科技股份有限公司</t>
  </si>
  <si>
    <t>无锡宏源机电科技股份有限公司</t>
  </si>
  <si>
    <t>无锡锡产微芯半导体有限公司</t>
  </si>
  <si>
    <t>蔚点科技（上海）有限公司</t>
  </si>
  <si>
    <t>信息产业电子第十一设计研究院科技工程股份有限公司</t>
  </si>
  <si>
    <t>四川华凯工程项目管理有限公司</t>
  </si>
  <si>
    <t>海南华元新能源有限公司</t>
  </si>
  <si>
    <t>海南惠元新能源有限公司</t>
  </si>
  <si>
    <t>上海高瑜电力科技有限公司</t>
  </si>
  <si>
    <t>海太半导体（无锡）有限公司</t>
  </si>
  <si>
    <t>中国电子系统工程第四建设有限公司</t>
  </si>
  <si>
    <t>三安光电股份有限公司</t>
  </si>
  <si>
    <t>天津三安光电有限公司</t>
  </si>
  <si>
    <t>福建晶安光电有限公司</t>
  </si>
  <si>
    <t>朗明纳斯光电（厦门）有限公司</t>
  </si>
  <si>
    <t>厦门三安光电有限公司</t>
  </si>
  <si>
    <t>厦门市三安集成电路有限公司</t>
  </si>
  <si>
    <t>厦门三安光通讯科技有限公司</t>
  </si>
  <si>
    <t>安徽三首光电有限公司</t>
  </si>
  <si>
    <t>上海三安领翔集成电路有限公司</t>
  </si>
  <si>
    <t>厦门市三安半导体科技有限公司</t>
  </si>
  <si>
    <t>安徽三安光电有限公司</t>
  </si>
  <si>
    <t>芜湖安瑞光电有限公司</t>
  </si>
  <si>
    <t>福建省安芯投资管理有限责任公司</t>
  </si>
  <si>
    <t>厦门三安气体有限公司</t>
  </si>
  <si>
    <t>泉州三安半导体科技有限公司</t>
  </si>
  <si>
    <t>厦门市三安光电科技有限公司</t>
  </si>
  <si>
    <t>安徽三安科技有限公司</t>
  </si>
  <si>
    <t>湖北三安光电有限公司</t>
  </si>
  <si>
    <t>荆州市弘晟光电科技有限公司</t>
  </si>
  <si>
    <t>福建省两岸照明节能科技有限公司</t>
  </si>
  <si>
    <t>安徽三安气体有限公司</t>
  </si>
  <si>
    <t>彩虹显示器件股份有限公司</t>
  </si>
  <si>
    <t>咸阳彩虹光电实业有限公司</t>
  </si>
  <si>
    <t>咸阳虹宁显示玻璃有限公司</t>
  </si>
  <si>
    <t>成都虹宁显示玻璃有限公司</t>
  </si>
  <si>
    <t>彩虹（合肥）液晶玻璃有限公司</t>
  </si>
  <si>
    <t>陕西彩虹电子玻璃有限公司</t>
  </si>
  <si>
    <t>咸阳彩虹光电科技有限公司</t>
  </si>
  <si>
    <t>彩虹（张家港）平板显示有限公司</t>
  </si>
  <si>
    <t>咸阳虹微新型显示技术有限公司</t>
  </si>
  <si>
    <t>闻泰科技股份有限公司</t>
  </si>
  <si>
    <t>深圳市兴实商业保理有限公司</t>
  </si>
  <si>
    <t>闻泰通讯股份有限公司</t>
  </si>
  <si>
    <t>南昌闻泰电子科技有限公司</t>
  </si>
  <si>
    <t>上海闻泰信息技术有限公司</t>
  </si>
  <si>
    <t>上海中闻金泰半导体有限公司</t>
  </si>
  <si>
    <t>西安闻泰电子科技有限公司</t>
  </si>
  <si>
    <t>深圳市恒顺通泰供应链有限公司</t>
  </si>
  <si>
    <t>深圳市闻耀电子科技有限公司</t>
  </si>
  <si>
    <t>上海小魅科技有限公司</t>
  </si>
  <si>
    <t>无锡闻泰信息技术有限公司</t>
  </si>
  <si>
    <t>昆明闻泰通讯有限公司</t>
  </si>
  <si>
    <t>嘉兴中闻天下投资有限公司</t>
  </si>
  <si>
    <t>西藏中茵矿业投资有限公司</t>
  </si>
  <si>
    <t>上海中闻金泰资产管理有限公司</t>
  </si>
  <si>
    <t>合肥中闻金泰半导体投资有限公司</t>
  </si>
  <si>
    <t>北京广汇资产管理中心（有限合伙）</t>
  </si>
  <si>
    <t>宁波梅山保税港区益穆盛投资合伙企业（有限合伙）</t>
  </si>
  <si>
    <t>宁波梅山保税港区广宜投资管理中心（有限合伙）</t>
  </si>
  <si>
    <t>合肥广芯半导体产业中心（有限合伙）</t>
  </si>
  <si>
    <t>合肥闻泰人工智能研究院有限公司</t>
  </si>
  <si>
    <t>嘉兴永瑞电子科技有限公司</t>
  </si>
  <si>
    <t>上海闻泰电子科技有限公司</t>
  </si>
  <si>
    <t>合肥裕芯控股有限公司</t>
  </si>
  <si>
    <t>合肥广讯半导体产业投资中心（有限合伙）</t>
  </si>
  <si>
    <t>合肥广合产业投资中心（有限合伙）</t>
  </si>
  <si>
    <t>宁波梅山保税港区广轩投资管理中心（有限合伙）</t>
  </si>
  <si>
    <t>北京中广恒资产管理中心（有限合伙）</t>
  </si>
  <si>
    <t>宁波梅山保税港区广优投资中心（有限合伙）</t>
  </si>
  <si>
    <t>合肥广腾半导体产业投资中心（有限合伙）</t>
  </si>
  <si>
    <t>合肥广韬半导体产业投资中心（有限合伙）</t>
  </si>
  <si>
    <t>中国船舶重工集团海洋防务与信息对抗股份有限公司</t>
  </si>
  <si>
    <t>沈阳海通电子有限责任公司</t>
  </si>
  <si>
    <t>中船重工涿州杰瑞智能制造科技有限公司</t>
  </si>
  <si>
    <t>上海杰瑞兆新信息科技有限公司</t>
  </si>
  <si>
    <t>宜昌英汉超声电气有限公司</t>
  </si>
  <si>
    <t>北京赛思科系统工程有限责任公司</t>
  </si>
  <si>
    <t>沈阳辽海装备有限责任公司</t>
  </si>
  <si>
    <t>青岛杰瑞自动化有限公司</t>
  </si>
  <si>
    <t>中船重工海声科技有限公司</t>
  </si>
  <si>
    <t>中船重工杰瑞科技控股有限公司</t>
  </si>
  <si>
    <t>连云港杰瑞电子有限公司</t>
  </si>
  <si>
    <t>中船永志泰兴电子科技有限公司</t>
  </si>
  <si>
    <t>青岛杰瑞工控技术有限公司</t>
  </si>
  <si>
    <t>连云港杰瑞自动化有限公司</t>
  </si>
  <si>
    <t>中船重工双威智能装备有限公司</t>
  </si>
  <si>
    <t>杭州瑞声海洋仪器有限公司</t>
  </si>
  <si>
    <t>中船重工涿州长城信息科技有限公司</t>
  </si>
  <si>
    <t>上海中原电子技术工程有限公司</t>
  </si>
  <si>
    <t>北京长城电子装备有限责任公司</t>
  </si>
  <si>
    <t>中船重工（沈阳）辽海输油设备有限公司</t>
  </si>
  <si>
    <t>南京熊猫电子股份有限公司</t>
  </si>
  <si>
    <t>南京爱立信熊猫通信有限公司</t>
  </si>
  <si>
    <t>南京熊猫信息产业有限公司</t>
  </si>
  <si>
    <t>南京熊猫电子制造有限公司</t>
  </si>
  <si>
    <t>深圳市京华电子股份有限公司</t>
  </si>
  <si>
    <t>北京索爱普天移动通信有限公司</t>
  </si>
  <si>
    <t>南京熊猫电子科技发展有限公司</t>
  </si>
  <si>
    <t>南京熊猫电子装备有限公司</t>
  </si>
  <si>
    <t>南京熊猫新兴实业有限公司</t>
  </si>
  <si>
    <t>南京熊猫通信科技有限公司</t>
  </si>
  <si>
    <t>成都熊猫电子科技有限公司</t>
  </si>
  <si>
    <t>成都熊猫电子制造有限公司</t>
  </si>
  <si>
    <t>东方通信股份有限公司</t>
  </si>
  <si>
    <t>东信亿事通软件技术（北京）有限公司</t>
  </si>
  <si>
    <t>杭州东信通联系统集成有限公司</t>
  </si>
  <si>
    <t>杭州东信网络技术有限公司</t>
  </si>
  <si>
    <t>杭州东信银星金融设备有限公司</t>
  </si>
  <si>
    <t>杭州东方通信软件技术有限公司</t>
  </si>
  <si>
    <t>浙江东信昆辰科技股份有限公司</t>
  </si>
  <si>
    <t>杭州东信捷峻科技有限公司</t>
  </si>
  <si>
    <t>成都东信科创科技有限公司</t>
  </si>
  <si>
    <t>杭州东方通信城有限公司</t>
  </si>
  <si>
    <t>四川长虹电器股份有限公司</t>
  </si>
  <si>
    <t>成都长虹民生物流有限公司</t>
  </si>
  <si>
    <t>四川长虹民生物流股份有限公司</t>
  </si>
  <si>
    <t>中山长虹电器有限公司</t>
  </si>
  <si>
    <t>合肥美菱集团控股有限公司</t>
  </si>
  <si>
    <t>合肥英凯特电器有限公司</t>
  </si>
  <si>
    <t>四川长虹电子部品有限公司</t>
  </si>
  <si>
    <t>广元长虹精密电子科技有限公司</t>
  </si>
  <si>
    <t>江西美菱电器有限责任公司</t>
  </si>
  <si>
    <t>绵阳美菱制冷有限责任公司</t>
  </si>
  <si>
    <t>美菱英凯特家电（合肥）有限公司</t>
  </si>
  <si>
    <t>四川长虹器件科技有限公司</t>
  </si>
  <si>
    <t>景德镇华意科技服务有限公司</t>
  </si>
  <si>
    <t>加西贝拉压缩机有限公司</t>
  </si>
  <si>
    <t>长虹华意压缩机股份有限公司</t>
  </si>
  <si>
    <t>长虹美菱股份有限公司</t>
  </si>
  <si>
    <t>东莞长虹置业有限公司</t>
  </si>
  <si>
    <t>成都锦成置业有限公司</t>
  </si>
  <si>
    <t>成都长虹置业有限公司</t>
  </si>
  <si>
    <t>景德镇长虹置业有限公司</t>
  </si>
  <si>
    <t>绵阳安州长虹置业有限公司</t>
  </si>
  <si>
    <t>四川长虹置业有限公司</t>
  </si>
  <si>
    <t>四川虹尚建筑工程有限公司</t>
  </si>
  <si>
    <t>华意压缩机（荆州）有限公司</t>
  </si>
  <si>
    <t>四川长虹集团财务有限公司</t>
  </si>
  <si>
    <t>广东长虹器件科技有限公司</t>
  </si>
  <si>
    <t>合肥长虹实业有限公司</t>
  </si>
  <si>
    <t>四川长虹精密电子科技有限公司</t>
  </si>
  <si>
    <t>合肥美菱有色金属制品有限公司</t>
  </si>
  <si>
    <t>北京长虹佳华智能系统有限公司</t>
  </si>
  <si>
    <t>零八一电子集团有限公司</t>
  </si>
  <si>
    <t>合肥长虹新能源科技有限公司</t>
  </si>
  <si>
    <t>四川卓尔检测技术有限公司</t>
  </si>
  <si>
    <t>四川长虹佳华数字技术有限公司</t>
  </si>
  <si>
    <t>四川长虹节能科技有限公司</t>
  </si>
  <si>
    <t>河北虹茂日用电器科技有限公司</t>
  </si>
  <si>
    <t>四川长虹点点帮科技有限公司</t>
  </si>
  <si>
    <t>四川虹魔方网络科技有限公司</t>
  </si>
  <si>
    <t>四川长虹包装印务有限公司</t>
  </si>
  <si>
    <t>长虹美菱日电科技有限公司</t>
  </si>
  <si>
    <t>四川长虹集能阳光科技有限公司</t>
  </si>
  <si>
    <t>四川长虹通信科技有限公司</t>
  </si>
  <si>
    <t>四川虹慧云商科技有限公司</t>
  </si>
  <si>
    <t>宏源地能热泵科技有限公司</t>
  </si>
  <si>
    <t>浙江加西贝拉科技服务股份有限公司</t>
  </si>
  <si>
    <t>四川长虹佳华哆啦有货电子商务有限公司</t>
  </si>
  <si>
    <t>四川快益点电器服务连锁有限公司</t>
  </si>
  <si>
    <t>遂宁乐家易商贸有限公司</t>
  </si>
  <si>
    <t>四川长虹智慧健康科技有限公司</t>
  </si>
  <si>
    <t>太原美菱电器营销有限公司</t>
  </si>
  <si>
    <t>成都美菱电器营销有限公司</t>
  </si>
  <si>
    <t>宏源地能热泵科技（中山）有限公司</t>
  </si>
  <si>
    <t>郑州美菱电器营销有限公司</t>
  </si>
  <si>
    <t>合肥美菱电器营销有限公司</t>
  </si>
  <si>
    <t>四川虹锐电工有限责任公司</t>
  </si>
  <si>
    <t>广州启赛贸易有限公司</t>
  </si>
  <si>
    <t>广州长虹贸易有限公司</t>
  </si>
  <si>
    <t>长虹顺达通科技发展有限公司</t>
  </si>
  <si>
    <t>上海美菱电器营销有限公司</t>
  </si>
  <si>
    <t>北京美菱电器营销有限公司</t>
  </si>
  <si>
    <t>南京美菱电器营销有限公司</t>
  </si>
  <si>
    <t>绵阳乐家易商贸连锁有限公司</t>
  </si>
  <si>
    <t>广州美菱电器营销有限公司</t>
  </si>
  <si>
    <t>武汉美之融电器营销有限公司</t>
  </si>
  <si>
    <t>广东长虹电子有限公司</t>
  </si>
  <si>
    <t>杭州美菱电器营销有限公司</t>
  </si>
  <si>
    <t>天津美菱电器营销有限公司</t>
  </si>
  <si>
    <t>济南祥佑电器营销有限公司</t>
  </si>
  <si>
    <t>绵阳嘉创孵化器管理有限公司</t>
  </si>
  <si>
    <t>绵阳市电子电器检测有限责任公司</t>
  </si>
  <si>
    <t>四川长虹创新投资有限公司</t>
  </si>
  <si>
    <t>四川长虹信息技术有限责任公司</t>
  </si>
  <si>
    <t>绵阳海立电器有限公司</t>
  </si>
  <si>
    <t>零八一电子集团四川天源机械有限公司</t>
  </si>
  <si>
    <t>上海威乐汽车空调器有限公司</t>
  </si>
  <si>
    <t>四川省虹然绿色能源有限公司</t>
  </si>
  <si>
    <t>四川智泽韬略信息技术有限公司</t>
  </si>
  <si>
    <t>四川智远乐享软件有限公司</t>
  </si>
  <si>
    <t>四川长虹云计算有限公司</t>
  </si>
  <si>
    <t>四川长虹佳华信息产品有限责任公司</t>
  </si>
  <si>
    <t>成都长虹网络科技有限责任公司</t>
  </si>
  <si>
    <t>四川长虹网络科技有限责任公司</t>
  </si>
  <si>
    <t>四川虹微技术有限公司</t>
  </si>
  <si>
    <t>乐家易连锁管理有限公司</t>
  </si>
  <si>
    <t>四川智易家网络科技有限公司</t>
  </si>
  <si>
    <t>四川长虹模塑科技有限公司</t>
  </si>
  <si>
    <t>四川虹信软件股份有限公司</t>
  </si>
  <si>
    <t>重庆津虹云科技有限公司</t>
  </si>
  <si>
    <t>四川瑞虹云信息技术有限责任公司</t>
  </si>
  <si>
    <t>四川长虹缤纷时代商业管理有限公司</t>
  </si>
  <si>
    <t>四川长虹联合发展包装有限公司</t>
  </si>
  <si>
    <t>四川长虹股权投资管理有限公司</t>
  </si>
  <si>
    <t>四川虹云创业股权投资管理有限公司</t>
  </si>
  <si>
    <t>四川申万宏源长虹股权投资基金合伙企业（有限合伙）</t>
  </si>
  <si>
    <t>四川长虹川富股权投资基金合伙企业（有限合伙）</t>
  </si>
  <si>
    <t>四川长虹空调有限公司</t>
  </si>
  <si>
    <t>景德镇虹华家电部件有限公司</t>
  </si>
  <si>
    <t>四川长虹电源有限责任公司</t>
  </si>
  <si>
    <t>四川长虹技佳精工有限公司</t>
  </si>
  <si>
    <t>中科美菱低温科技股份有限公司</t>
  </si>
  <si>
    <t>广元长虹模塑科技有限公司</t>
  </si>
  <si>
    <t>合肥美菱物联科技有限公司</t>
  </si>
  <si>
    <t>四川虹视显示器件有限公司</t>
  </si>
  <si>
    <t>安徽拓兴科技有限责任公司</t>
  </si>
  <si>
    <t>深圳易嘉恩科技有限公司</t>
  </si>
  <si>
    <t>成都长虹电子科技有限责任公司</t>
  </si>
  <si>
    <t>广元长虹电子科技有限公司</t>
  </si>
  <si>
    <t>长虹格兰博科技股份有限公司</t>
  </si>
  <si>
    <t>成都长虹医疗科技有限公司</t>
  </si>
  <si>
    <t>四川虹视显示技术有限公司</t>
  </si>
  <si>
    <t>中山广虹模塑科技有限公司</t>
  </si>
  <si>
    <t>盐亭长虹电子系统有限公司</t>
  </si>
  <si>
    <t>四川长虹电子系统有限公司</t>
  </si>
  <si>
    <t>四川虹云新一代信息技术创业投资基金合伙企业（有限合伙）</t>
  </si>
  <si>
    <t>远信融资租赁有限公司</t>
  </si>
  <si>
    <t>新疆众和股份有限公司</t>
  </si>
  <si>
    <t>新疆众和现代物流有限责任公司</t>
  </si>
  <si>
    <t>新疆新铁众和物流有限责任公司</t>
  </si>
  <si>
    <t>新疆铝苑物业服务有限责任公司</t>
  </si>
  <si>
    <t>新疆众和空港物流有限责任公司</t>
  </si>
  <si>
    <t>新疆烯金石墨烯科技有限公司</t>
  </si>
  <si>
    <t>新疆众和新丝路集装箱有限责任公司</t>
  </si>
  <si>
    <t>新疆众和进出口有限公司</t>
  </si>
  <si>
    <t>新疆天池能源有限责任公司</t>
  </si>
  <si>
    <t>新疆众上供应链管理有限公司</t>
  </si>
  <si>
    <t>新疆众和冶金科技有限公司</t>
  </si>
  <si>
    <t>石河子众和新材料有限公司</t>
  </si>
  <si>
    <t>新疆众和金源镁业有限公司</t>
  </si>
  <si>
    <t>沈阳众和铝基新材料有限公司</t>
  </si>
  <si>
    <t>河南省远洋粉体科技股份有限公司</t>
  </si>
  <si>
    <t>石河子众金电极箔有限公司</t>
  </si>
  <si>
    <t>成都富江机械制造有限公司</t>
  </si>
  <si>
    <t>北矿科技股份有限公司</t>
  </si>
  <si>
    <t>安徽普惠住能磁业科技有限公司</t>
  </si>
  <si>
    <t>北矿磁材科技有限公司</t>
  </si>
  <si>
    <t>北矿磁材（包头）有限公司</t>
  </si>
  <si>
    <t>北矿机电科技有限责任公司</t>
  </si>
  <si>
    <t>安徽四创电子股份有限公司</t>
  </si>
  <si>
    <t>安徽博微长安电子有限公司</t>
  </si>
  <si>
    <t>合肥博微安全电子科技有限公司</t>
  </si>
  <si>
    <t>安徽长安专用汽车制造有限公司</t>
  </si>
  <si>
    <t>宣城创元信息科技有限公司</t>
  </si>
  <si>
    <t>合肥华耀电子工业有限公司</t>
  </si>
  <si>
    <t>富士康工业互联网股份有限公司</t>
  </si>
  <si>
    <t>晋城富泰华精密电子有限公司</t>
  </si>
  <si>
    <t>富泰华精密电子（郑州）有限公司</t>
  </si>
  <si>
    <t>基准精密工业（惠州）有限公司</t>
  </si>
  <si>
    <t>统合电子（杭州）有限公司</t>
  </si>
  <si>
    <t>国宙电子（上海）有限公司</t>
  </si>
  <si>
    <t>深圳市裕展精密科技有限公司</t>
  </si>
  <si>
    <t>重庆富桂电子有限公司</t>
  </si>
  <si>
    <t>富华科精密工业（深圳）有限公司</t>
  </si>
  <si>
    <t>南宁富桂精密工业有限公司</t>
  </si>
  <si>
    <t>河南裕展精密科技有限公司</t>
  </si>
  <si>
    <t>深圳富桂精密工业有限公司</t>
  </si>
  <si>
    <t>国基电子（上海）有限公司</t>
  </si>
  <si>
    <t>鸿富锦精密电子（天津）有限公司</t>
  </si>
  <si>
    <t>海宁市统合电子科技有限公司</t>
  </si>
  <si>
    <t>鸿富锦精密电子（贵阳）有限公司</t>
  </si>
  <si>
    <t>郑州鸿刃切削工具有限公司</t>
  </si>
  <si>
    <t>晋城鸿刃科技有限公司</t>
  </si>
  <si>
    <t>佰昌科技服务（天津）有限公司</t>
  </si>
  <si>
    <t>鹤壁裕展精密科技有限公司</t>
  </si>
  <si>
    <t>广西富梦创新科技有限责任公司</t>
  </si>
  <si>
    <t>晋城鸿硕智能科技有限公司</t>
  </si>
  <si>
    <t>东莞市富翼精密工业有限公司</t>
  </si>
  <si>
    <t>百佳泰信息技术（北京）有限公司</t>
  </si>
  <si>
    <t>富甲智创（深圳）科技有限公司</t>
  </si>
  <si>
    <t>富集云（深圳）科技有限公司</t>
  </si>
  <si>
    <t>北京裕展智造科技有限公司</t>
  </si>
  <si>
    <t>太原富联智能工坊有限公司</t>
  </si>
  <si>
    <t>鼎捷软件股份有限公司</t>
  </si>
  <si>
    <t>富联智能工坊（深圳）有限公司</t>
  </si>
  <si>
    <t>工业富联（杭州）数据科技有限公司</t>
  </si>
  <si>
    <t>郑州富联智能工坊有限公司</t>
  </si>
  <si>
    <t>前海裕展（深圳）咨询管理有限公司</t>
  </si>
  <si>
    <t>成都准刃科技有限公司</t>
  </si>
  <si>
    <t>武汉裕展精密科技有限公司</t>
  </si>
  <si>
    <t>山西裕鼎精密科技有限公司</t>
  </si>
  <si>
    <t>兰考裕展智造科技有限公司</t>
  </si>
  <si>
    <t>富泰华精密电子（济源）有限公司</t>
  </si>
  <si>
    <t>富智造（福建）数字科技有限公司</t>
  </si>
  <si>
    <t>深圳富联智能制造产业创新中心有限公司</t>
  </si>
  <si>
    <t>晋城鸿智纳米光机电研究院有限公司</t>
  </si>
  <si>
    <t>深圳宇博先进科技有限公司</t>
  </si>
  <si>
    <t>鸿智汇科技（深圳）有限公司</t>
  </si>
  <si>
    <t>深圳精匠云创科技有限公司</t>
  </si>
  <si>
    <t>廊坊裕展科技有限公司</t>
  </si>
  <si>
    <t>环旭电子股份有限公司</t>
  </si>
  <si>
    <t>环鸿电子（昆山）有限公司</t>
  </si>
  <si>
    <t>环荣电子（惠州）有限公司</t>
  </si>
  <si>
    <t>环胜电子（深圳）有限公司</t>
  </si>
  <si>
    <t>环维电子（上海）有限公司</t>
  </si>
  <si>
    <t>环豪电子（上海）有限公司</t>
  </si>
  <si>
    <t>中科泓泰电子有限公司</t>
  </si>
  <si>
    <t>长飞光纤光缆沈阳有限公司</t>
  </si>
  <si>
    <t>浙江联飞光纤光缆有限公司</t>
  </si>
  <si>
    <t>长飞信越（湖北）光棒有限公司</t>
  </si>
  <si>
    <t>江苏长飞中利光纤光缆有限公司</t>
  </si>
  <si>
    <t>四川乐飞光电科技有限公司</t>
  </si>
  <si>
    <t>长飞特发光棒潜江有限公司</t>
  </si>
  <si>
    <t>四川飞普科技有限公司</t>
  </si>
  <si>
    <t>汕头高新区奥星光通信设备有限公司</t>
  </si>
  <si>
    <t>深圳特发信息光纤有限公司</t>
  </si>
  <si>
    <t>长飞气体潜江有限公司</t>
  </si>
  <si>
    <t>普利技术潜江有限公司</t>
  </si>
  <si>
    <t>湖北飞菱光纤材料有限公司</t>
  </si>
  <si>
    <t>长飞光纤光缆（上海）有限公司</t>
  </si>
  <si>
    <t>长飞光纤光缆（天津）有限公司</t>
  </si>
  <si>
    <t>武汉市长飞资本管理有限责任公司</t>
  </si>
  <si>
    <t>武汉长飞通用电缆有限公司</t>
  </si>
  <si>
    <t>武汉长飞智慧网络技术有限公司</t>
  </si>
  <si>
    <t>长芯盛智连（深圳）科技有限公司</t>
  </si>
  <si>
    <t>中标易云信息技术有限公司</t>
  </si>
  <si>
    <t>长飞光纤光缆兰州有限公司</t>
  </si>
  <si>
    <t>长飞光纤潜江有限公司</t>
  </si>
  <si>
    <t>长芯盛（武汉）科技有限公司</t>
  </si>
  <si>
    <t>宝胜长飞海洋工程有限公司</t>
  </si>
  <si>
    <t>中航宝胜海洋工程电缆有限公司</t>
  </si>
  <si>
    <t>武汉光源电子科技有限公司</t>
  </si>
  <si>
    <t>四川光恒通信技术有限公司</t>
  </si>
  <si>
    <t>武汉云晶飞光纤材料有限公司</t>
  </si>
  <si>
    <t>苏州晶方半导体科技股份有限公司</t>
  </si>
  <si>
    <t>江苏省苏州市晶方集成电路产业投资基金合伙企业（有限合伙）</t>
  </si>
  <si>
    <t>江苏省苏州市晶方光电科技有限公司</t>
  </si>
  <si>
    <t>曙光信息产业股份有限公司</t>
  </si>
  <si>
    <t>曙光信息产业（北京）有限公司</t>
  </si>
  <si>
    <t>曙光云计算集团有限公司</t>
  </si>
  <si>
    <t>上海超算科技有限公司</t>
  </si>
  <si>
    <t>中科三清科技有限公司</t>
  </si>
  <si>
    <t>中科星图股份有限公司</t>
  </si>
  <si>
    <t>曙光信息系统（辽宁）有限公司</t>
  </si>
  <si>
    <t>中科曙光国际信息产业有限公司</t>
  </si>
  <si>
    <t>中科曙光国家先进计算产业创新中心有限公司</t>
  </si>
  <si>
    <t>安徽曙光信息产业有限公司</t>
  </si>
  <si>
    <t>天津中科曙光存储科技有限公司</t>
  </si>
  <si>
    <t>曙光网络科技有限公司</t>
  </si>
  <si>
    <t>浙江曙光信息技术有限公司</t>
  </si>
  <si>
    <t>海光信息技术股份有限公司</t>
  </si>
  <si>
    <t>联方云天科技（北京）有限公司</t>
  </si>
  <si>
    <t>甘肃中科曙光先进计算有限公司</t>
  </si>
  <si>
    <t>湖北三峡云计算中心有限责任公司</t>
  </si>
  <si>
    <t>宁波天创曙鑫创业投资合伙企业（有限合伙）</t>
  </si>
  <si>
    <t>宁波天创曙鑫创业投资管理有限公司</t>
  </si>
  <si>
    <t>曙光信息产业江苏有限公司</t>
  </si>
  <si>
    <t>中科曙光信息产业成都有限公司</t>
  </si>
  <si>
    <t>中科曙光南京研究院有限公司</t>
  </si>
  <si>
    <t>无锡城市云计算中心有限公司</t>
  </si>
  <si>
    <t>哈尔滨威帝电子股份有限公司</t>
  </si>
  <si>
    <t>北京大豪科技股份有限公司</t>
  </si>
  <si>
    <t>北京大豪工缝智控科技有限公司</t>
  </si>
  <si>
    <t>苏州特点电子科技有限公司</t>
  </si>
  <si>
    <t>上海兴感半导体有限公司</t>
  </si>
  <si>
    <t>威尔克姆大豪（北京）软件技术有限公司</t>
  </si>
  <si>
    <t>太原大豪益达电控有限公司</t>
  </si>
  <si>
    <t>诸暨轻工时代机器人科技有限公司</t>
  </si>
  <si>
    <t>诸暨兴大豪科技开发有限公司</t>
  </si>
  <si>
    <t>浙江大豪明德智控设备有限公司</t>
  </si>
  <si>
    <t>南京华脉科技股份有限公司</t>
  </si>
  <si>
    <t>宿迁润航建设有限公司</t>
  </si>
  <si>
    <t>浙江华脉健康科技有限公司</t>
  </si>
  <si>
    <t>南京华脉普泰科技有限公司</t>
  </si>
  <si>
    <t>南京华讯科技有限公司</t>
  </si>
  <si>
    <t>南京华脉软件技术有限公司</t>
  </si>
  <si>
    <t>浙江华脉才华科技有限公司</t>
  </si>
  <si>
    <t>江苏乐度文化传播有限公司</t>
  </si>
  <si>
    <t>南京华脉众创服务有限公司</t>
  </si>
  <si>
    <t>南京昆睿通信技术有限公司</t>
  </si>
  <si>
    <t>南京华脉光纤技术有限公司</t>
  </si>
  <si>
    <t>南京华脉智慧云科技有限公司</t>
  </si>
  <si>
    <t>江苏华脉新材料有限公司</t>
  </si>
  <si>
    <t>江苏华脉光电科技有限公司</t>
  </si>
  <si>
    <t>边缘智能研究院南京有限公司</t>
  </si>
  <si>
    <t>江苏道康发电机组有限公司</t>
  </si>
  <si>
    <t>上海剑桥科技股份有限公司</t>
  </si>
  <si>
    <t>西安剑桥科技有限公司</t>
  </si>
  <si>
    <t>浙江剑桥电子科技有限公司</t>
  </si>
  <si>
    <t>上海剑桥通讯设备有限公司</t>
  </si>
  <si>
    <t>上海剑桥光通信技术有限公司</t>
  </si>
  <si>
    <t>上海剑桥科技（武汉）有限公司</t>
  </si>
  <si>
    <t>上海剑桥通讯技术有限公司</t>
  </si>
  <si>
    <t>恒银金融科技股份有限公司</t>
  </si>
  <si>
    <t>天津恒银物业管理有限公司</t>
  </si>
  <si>
    <t>恒银信息科技有限公司</t>
  </si>
  <si>
    <t>南通海星电子股份有限公司</t>
  </si>
  <si>
    <t>宁夏海力电子有限公司</t>
  </si>
  <si>
    <t>南通海一电子有限公司</t>
  </si>
  <si>
    <t>四川中雅科技有限公司</t>
  </si>
  <si>
    <t>南通海悦电子有限公司</t>
  </si>
  <si>
    <t>深圳市共进电子股份有限公司</t>
  </si>
  <si>
    <t>深圳市偕行投资合伙企业（有限合伙）</t>
  </si>
  <si>
    <t>深圳市同维通信技术有限公司</t>
  </si>
  <si>
    <t>上海市共进医疗科技有限公司</t>
  </si>
  <si>
    <t>上海共进网络科技有限公司</t>
  </si>
  <si>
    <t>上海市共进通信技术有限公司</t>
  </si>
  <si>
    <t>大连市共进科技有限公司</t>
  </si>
  <si>
    <t>上海共进信息技术有限公司</t>
  </si>
  <si>
    <t>上海共进新媒体技术有限公司</t>
  </si>
  <si>
    <t>西安共进移动通信有限公司</t>
  </si>
  <si>
    <t>太仓市共进医疗科技有限公司</t>
  </si>
  <si>
    <t>山东闻远通信技术有限公司</t>
  </si>
  <si>
    <t>成都市共维科技有限公司</t>
  </si>
  <si>
    <t>深圳市海蕴检测有限公司</t>
  </si>
  <si>
    <t>深圳市兰丁投资有限公司</t>
  </si>
  <si>
    <t>深圳市同维投资管理有限公司</t>
  </si>
  <si>
    <t>深圳市兰智投资合伙企业（有限合伙）</t>
  </si>
  <si>
    <t>深圳市兰通科技合伙企业（有限合伙）</t>
  </si>
  <si>
    <t>深圳市共维投资合伙企业（有限合伙）</t>
  </si>
  <si>
    <t>深圳市滨科投资合伙企业（有限合伙）</t>
  </si>
  <si>
    <t>上海沪进投资合伙企业（有限合伙）</t>
  </si>
  <si>
    <t>深圳市共维通信有限公司</t>
  </si>
  <si>
    <t>太仓市同维电子有限公司</t>
  </si>
  <si>
    <t>江苏苏航医疗设备有限公司</t>
  </si>
  <si>
    <t>碳元科技股份有限公司</t>
  </si>
  <si>
    <t>常州碳元精密电子有限公司</t>
  </si>
  <si>
    <t>海程光电科技有限公司</t>
  </si>
  <si>
    <t>深圳市宏通新材料有限公司</t>
  </si>
  <si>
    <t>常州梦想工场投资发展有限公司</t>
  </si>
  <si>
    <t>江苏碳元绿色建筑科技有限公司</t>
  </si>
  <si>
    <t>常州碳元热导科技有限公司</t>
  </si>
  <si>
    <t>南京碳元建筑科技有限公司</t>
  </si>
  <si>
    <t>江苏碳元博恩光电科技有限公司</t>
  </si>
  <si>
    <t>深圳市汇顶科技股份有限公司</t>
  </si>
  <si>
    <t>深圳市汇芯科技发展有限公司</t>
  </si>
  <si>
    <t>成都金慧通数据服务有限公司</t>
  </si>
  <si>
    <t>浙江华正新材料股份有限公司</t>
  </si>
  <si>
    <t>杭州联生绝缘材料有限公司</t>
  </si>
  <si>
    <t>扬州麦斯通复合材料有限公司</t>
  </si>
  <si>
    <t>杭州爵豪科技有限公司</t>
  </si>
  <si>
    <t>杭州华聚复合材料有限公司</t>
  </si>
  <si>
    <t>浙江华正材料营销有限责任公司</t>
  </si>
  <si>
    <t>杭州中骥汽车有限公司</t>
  </si>
  <si>
    <t>杭州华正新材料有限公司</t>
  </si>
  <si>
    <t>杭州材鑫投资管理有限公司</t>
  </si>
  <si>
    <t>杭州爵鑫投资合伙企业（有限合伙）</t>
  </si>
  <si>
    <t>浙江华正能源材料有限公司</t>
  </si>
  <si>
    <t>上海中骥汽车有限公司</t>
  </si>
  <si>
    <t>深圳市景旺电子股份有限公司</t>
  </si>
  <si>
    <t>江西景旺精密电路有限公司</t>
  </si>
  <si>
    <t>龙川宗德电子科技有限公司</t>
  </si>
  <si>
    <t>景旺电子科技（龙川）有限公司</t>
  </si>
  <si>
    <t>景旺电子科技（珠海）有限公司</t>
  </si>
  <si>
    <t>珠海市景旺投资管理有限公司</t>
  </si>
  <si>
    <t>龙川景旺金属基复合材料有限公司</t>
  </si>
  <si>
    <t>上海移远通信技术股份有限公司</t>
  </si>
  <si>
    <t>合肥移瑞通信技术有限公司</t>
  </si>
  <si>
    <t>上海移远通信科技有限公司</t>
  </si>
  <si>
    <t>合肥移远通信技术有限公司</t>
  </si>
  <si>
    <t>北京元六鸿远电子科技股份有限公司</t>
  </si>
  <si>
    <t>元六鸿远（苏州）电子科技有限公司</t>
  </si>
  <si>
    <t>北京元陆鸿远电子技术有限公司</t>
  </si>
  <si>
    <t>创思（北京）电子技术有限公司</t>
  </si>
  <si>
    <t>上海鸿汇荣和电子技术有限公司</t>
  </si>
  <si>
    <t>603290</t>
  </si>
  <si>
    <t>嘉兴斯达半导体股份有限公司</t>
  </si>
  <si>
    <t>嘉兴斯达电子科技有限公司</t>
  </si>
  <si>
    <t>浙江谷蓝电子科技有限公司</t>
  </si>
  <si>
    <t>上海道之科技有限公司</t>
  </si>
  <si>
    <t>603327</t>
  </si>
  <si>
    <t>四川福蓉科技股份公司</t>
  </si>
  <si>
    <t>广东依顿电子科技股份有限公司</t>
  </si>
  <si>
    <t>依顿（中山）电子科技有限公司</t>
  </si>
  <si>
    <t>依顿（中山）多层线路板有限公司</t>
  </si>
  <si>
    <t>苏州易德龙科技股份有限公司</t>
  </si>
  <si>
    <t>苏州易康宝电子有限公司</t>
  </si>
  <si>
    <t>苏州市易德龙检测技术有限公司</t>
  </si>
  <si>
    <t>苏州狮子星软件技术有限公司</t>
  </si>
  <si>
    <t>武汉易德龙技术有限公司</t>
  </si>
  <si>
    <t>广东骏亚电子科技股份有限公司</t>
  </si>
  <si>
    <t>龙南骏亚柔性智能科技有限公司</t>
  </si>
  <si>
    <t>广德牧泰莱电路技术有限公司</t>
  </si>
  <si>
    <t>深圳市牧泰莱电路技术有限公司</t>
  </si>
  <si>
    <t>龙南骏亚精密电路有限公司</t>
  </si>
  <si>
    <t>珠海市骏亚电子科技有限公司</t>
  </si>
  <si>
    <t>惠州市骏亚数字技术有限公司</t>
  </si>
  <si>
    <t>龙南骏亚电子科技有限公司</t>
  </si>
  <si>
    <t>深圳市骏亚电路科技有限公司</t>
  </si>
  <si>
    <t>深圳市牧泰莱投资有限公司</t>
  </si>
  <si>
    <t>长沙牧泰莱电路技术有限公司</t>
  </si>
  <si>
    <t>603390</t>
  </si>
  <si>
    <t>广州通达汽车电气股份有限公司</t>
  </si>
  <si>
    <t>广州市柏理通电机有限公司</t>
  </si>
  <si>
    <t>广州通融唯信机电有限公司</t>
  </si>
  <si>
    <t>天津英捷利汽车技术有限责任公司</t>
  </si>
  <si>
    <t>武汉华生源新材料有限公司</t>
  </si>
  <si>
    <t>十堰通巴达电气有限公司</t>
  </si>
  <si>
    <t>广州市巴士在线信息技术有限公司</t>
  </si>
  <si>
    <t>广州通巴达电气科技有限公司</t>
  </si>
  <si>
    <t>广州思创科技股份有限公司</t>
  </si>
  <si>
    <t>恒为科技(上海)股份有限公司</t>
  </si>
  <si>
    <t>上海星定方信息科技有限公司</t>
  </si>
  <si>
    <t>北京勤慕数据科技有限公司</t>
  </si>
  <si>
    <t>上海睿索电子有限公司</t>
  </si>
  <si>
    <t>上海圣铭电子有限公司</t>
  </si>
  <si>
    <t>上海恒为智能科技有限公司</t>
  </si>
  <si>
    <t>上海恒为云驰信息技术有限公司</t>
  </si>
  <si>
    <t>湖南智周信息科技有限公司</t>
  </si>
  <si>
    <t>南京云玑信息科技有限公司</t>
  </si>
  <si>
    <t>上海韦尔半导体股份有限公司</t>
  </si>
  <si>
    <t>深圳市京鸿志物流有限公司</t>
  </si>
  <si>
    <t>豪威半导体（上海）有限责任公司</t>
  </si>
  <si>
    <t>上海全览半导体技术有限公司</t>
  </si>
  <si>
    <t>豪威光电子科技（上海）有限公司</t>
  </si>
  <si>
    <t>北京视信源科技发展有限公司</t>
  </si>
  <si>
    <t>北京豪威科技有限公司</t>
  </si>
  <si>
    <t>合肥韦豪半导体技术有限公司</t>
  </si>
  <si>
    <t>上海磐巨电子科技有限公司</t>
  </si>
  <si>
    <t>北京豪威亦庄科技有限公司</t>
  </si>
  <si>
    <t>天津安泰微电子技术有限公司</t>
  </si>
  <si>
    <t>北京京鸿志科技有限公司</t>
  </si>
  <si>
    <t>上海韦矽微电子有限公司</t>
  </si>
  <si>
    <t>绍兴韦豪半导体科技有限公司</t>
  </si>
  <si>
    <t>北京思比科微电子技术股份有限公司</t>
  </si>
  <si>
    <t>上海灵心电子科技有限公司</t>
  </si>
  <si>
    <t>上海芯仑光电科技有限公司</t>
  </si>
  <si>
    <t>上海树固电子科技有限公司</t>
  </si>
  <si>
    <t>上海矽久微电子有限公司</t>
  </si>
  <si>
    <t>深圳市京鸿志电子有限公司</t>
  </si>
  <si>
    <t>苏州京鸿志电子有限公司</t>
  </si>
  <si>
    <t>深圳东益电子有限公司</t>
  </si>
  <si>
    <t>上海夷易半导体有限公司</t>
  </si>
  <si>
    <t>鸿光电子元件（深圳）有限公司</t>
  </si>
  <si>
    <t>上海韦玏微电子有限公司</t>
  </si>
  <si>
    <t>武汉韦尔半导体有限公司</t>
  </si>
  <si>
    <t>武汉耐普登科技有限公司</t>
  </si>
  <si>
    <t>上海韦孜美电子科技有限公司</t>
  </si>
  <si>
    <t>北京泰合志恒科技有限公司</t>
  </si>
  <si>
    <t>深圳市芯能投资有限公司</t>
  </si>
  <si>
    <t>深圳市芯力投资有限公司</t>
  </si>
  <si>
    <t>武汉韦尔投资管理有限公司</t>
  </si>
  <si>
    <t>太仓思比科微电子技术有限公司</t>
  </si>
  <si>
    <t>豪威科技（上海）有限公司</t>
  </si>
  <si>
    <t>豪威科技（武汉）有限公司</t>
  </si>
  <si>
    <t>武汉泰合志恒科技有限公司</t>
  </si>
  <si>
    <t>绍兴豪威半导体有限公司</t>
  </si>
  <si>
    <t>无锡韦尔半导体有限公司</t>
  </si>
  <si>
    <t>江苏韦达半导体有限公司</t>
  </si>
  <si>
    <t>无锡中普微电子有限公司</t>
  </si>
  <si>
    <t>北京淳中科技股份有限公司</t>
  </si>
  <si>
    <t>北京淳德电子有限公司</t>
  </si>
  <si>
    <t>北京视界恒通科技有限公司</t>
  </si>
  <si>
    <t>北京盛戊科技有限公司</t>
  </si>
  <si>
    <t>安徽淳芯科技有限公司</t>
  </si>
  <si>
    <t>武汉淳源股权投资合伙企业</t>
  </si>
  <si>
    <t>多伦科技股份有限公司</t>
  </si>
  <si>
    <t>山东简蓝信息科技有限公司</t>
  </si>
  <si>
    <t>多伦信息技术有限公司</t>
  </si>
  <si>
    <t>南京多伦软件技术有限公司</t>
  </si>
  <si>
    <t>多伦互联网技术有限公司</t>
  </si>
  <si>
    <t>云南多伦科技信息有限公司</t>
  </si>
  <si>
    <t>国交信息股份有限公司</t>
  </si>
  <si>
    <t>河北多伦信息科技有限公司</t>
  </si>
  <si>
    <t>昆山市昆通城市智能科技有限公司</t>
  </si>
  <si>
    <t>沧州市华通机动车驾驶人综合服务有限公司</t>
  </si>
  <si>
    <t>咸宁凯雄机动车辆安全技术检测有限公司</t>
  </si>
  <si>
    <t>山东正嘉纺织有限公司</t>
  </si>
  <si>
    <t>枣庄市正顺机动车检测有限公司</t>
  </si>
  <si>
    <t>南京多伦仿真技术有限公司</t>
  </si>
  <si>
    <t>湖南北云科技有限公司</t>
  </si>
  <si>
    <t>多伦汽车检测集团有限公司</t>
  </si>
  <si>
    <t>济南盛道金谷机动车检测有限公司</t>
  </si>
  <si>
    <t>无锡市盛道慧谷机动车检测有限公司</t>
  </si>
  <si>
    <t>山东多伦车检控股有限公司</t>
  </si>
  <si>
    <t>常熟市通港机动车检测有限公司</t>
  </si>
  <si>
    <t>南京正峰机动车检测有限公司</t>
  </si>
  <si>
    <t>南京正汇机动车性能检测服务有限公司</t>
  </si>
  <si>
    <t>枣庄市正嘉机动车检测有限公司</t>
  </si>
  <si>
    <t>枣庄市正畅机动车检测有限公司</t>
  </si>
  <si>
    <t>枣庄市正达机动车检测有限公司</t>
  </si>
  <si>
    <t>枣庄市正通机动车检测有限公司</t>
  </si>
  <si>
    <t>萧县盛道凯达车辆检测有限公司</t>
  </si>
  <si>
    <t>浙江东尼电子股份有限公司</t>
  </si>
  <si>
    <t>湖州东尼特材有限公司</t>
  </si>
  <si>
    <t>湖州东尼新材有限公司</t>
  </si>
  <si>
    <t>湖州东尼藤森新材料有限公司</t>
  </si>
  <si>
    <t>上海徕木电子股份有限公司</t>
  </si>
  <si>
    <t>徕木电子（江苏）有限公司</t>
  </si>
  <si>
    <t>湖南徕木电子有限公司</t>
  </si>
  <si>
    <t>上海徕木电子科技有限公司</t>
  </si>
  <si>
    <t>上海康连精密电子有限公司</t>
  </si>
  <si>
    <t>矽涧精密工业（上海）有限公司</t>
  </si>
  <si>
    <t>苏州科达科技股份有限公司</t>
  </si>
  <si>
    <t>苏州科达特种视讯有限公司</t>
  </si>
  <si>
    <t>上海柘洲智能科技有限公司</t>
  </si>
  <si>
    <t>北京中亦州信息技术有限公司</t>
  </si>
  <si>
    <t>北京科达诚志信息技术有限公司</t>
  </si>
  <si>
    <t>上海共视通信技术有限公司</t>
  </si>
  <si>
    <t>苏州科达视讯科技有限公司</t>
  </si>
  <si>
    <t>上海领世通信技术发展有限公司</t>
  </si>
  <si>
    <t>上饶市信则软件技术有限公司</t>
  </si>
  <si>
    <t>广州浩瀚网络科技有限公司</t>
  </si>
  <si>
    <t>北京科达瑞辉信息技术有限公司</t>
  </si>
  <si>
    <t>苏州睿威博科技有限公司</t>
  </si>
  <si>
    <t>苏州市科远软件技术开发有限公司</t>
  </si>
  <si>
    <t>武汉科达慧扬系统集成有限公司</t>
  </si>
  <si>
    <t>丰宁满族自治县拓科智慧城市科技有限公司</t>
  </si>
  <si>
    <t>深圳科达思创科技有限公司</t>
  </si>
  <si>
    <t>苏州科达系统集成有限公司</t>
  </si>
  <si>
    <t>江苏本能科技有限公司</t>
  </si>
  <si>
    <t>公行安全科技有限公司</t>
  </si>
  <si>
    <t>苏州科达鸿视智慧城市设计有限公司</t>
  </si>
  <si>
    <t>上海璨达信息科技有限公司</t>
  </si>
  <si>
    <t>福建火炬电子科技股份有限公司</t>
  </si>
  <si>
    <t>厦门雷度电子有限公司</t>
  </si>
  <si>
    <t>福建立亚化学有限公司</t>
  </si>
  <si>
    <t>福建毫米电子有限公司</t>
  </si>
  <si>
    <t>上海紫华光电子科技有限公司</t>
  </si>
  <si>
    <t>福建立亚新材有限公司</t>
  </si>
  <si>
    <t>福建立亚特陶有限公司</t>
  </si>
  <si>
    <t>上海雷度电子有限公司</t>
  </si>
  <si>
    <t>深圳雷度电子有限公司</t>
  </si>
  <si>
    <t>苏州雷度电子有限公司</t>
  </si>
  <si>
    <t>广州天极电子科技股份有限公司</t>
  </si>
  <si>
    <t>天津七一二移动通信有限公司</t>
  </si>
  <si>
    <t>天津通广集团振通电子有限公司</t>
  </si>
  <si>
    <t>北京通广龙电子科技有限公司</t>
  </si>
  <si>
    <t>北京华龙通科技有限公司</t>
  </si>
  <si>
    <t>天津通广集团振通科技有限公司</t>
  </si>
  <si>
    <t>天津市广通信息技术工程股份有限公司</t>
  </si>
  <si>
    <t>山东蓝智通科技发展有限公司</t>
  </si>
  <si>
    <t>天津联声软件开发有限公司</t>
  </si>
  <si>
    <t>九域通（深圳）投资有限公司</t>
  </si>
  <si>
    <t>江西沃格光电股份有限公司</t>
  </si>
  <si>
    <t>深圳沃特佳科技有限公司</t>
  </si>
  <si>
    <t>瑞斯康达科技发展股份有限公司</t>
  </si>
  <si>
    <t>深圳瑞斯康达科技发展有限公司</t>
  </si>
  <si>
    <t>北京比邻信通科技有限责任公司</t>
  </si>
  <si>
    <t>西安抱朴通信科技有限公司</t>
  </si>
  <si>
    <t>北京深蓝迅通科技有限责任公司</t>
  </si>
  <si>
    <t>北京瑞达云迅科技有限责任公司</t>
  </si>
  <si>
    <t>海南星航际通通信有限责任公司</t>
  </si>
  <si>
    <t>苏州易锐光电科技有限公司</t>
  </si>
  <si>
    <t>杭州兰特普光电子技术有限公司</t>
  </si>
  <si>
    <t>苏州春秋电子科技股份有限公司</t>
  </si>
  <si>
    <t>合肥经纬电子科技有限公司</t>
  </si>
  <si>
    <t>合肥博大精密科技有限公司</t>
  </si>
  <si>
    <t>马鞍山市恒精金属材料科技有限公司</t>
  </si>
  <si>
    <t>上海崴泓模塑科技有限公司</t>
  </si>
  <si>
    <t>昆山铭展铝制品有限公司</t>
  </si>
  <si>
    <t>603893</t>
  </si>
  <si>
    <t>瑞芯微电子股份有限公司</t>
  </si>
  <si>
    <t>上海翰迈电子科技有限公司</t>
  </si>
  <si>
    <t>杭州拓欣科技有限公司</t>
  </si>
  <si>
    <t>广东世运电路科技股份有限公司</t>
  </si>
  <si>
    <t>鹤山世茂电子科技有限公司</t>
  </si>
  <si>
    <t>鹤山市世安电子科技有限公司</t>
  </si>
  <si>
    <t>深圳市世运线路版有限公司</t>
  </si>
  <si>
    <t>福建睿能科技股份有限公司</t>
  </si>
  <si>
    <t>福建海睿达科技有限公司</t>
  </si>
  <si>
    <t>江苏睿能控制技术有限公司</t>
  </si>
  <si>
    <t>贝能芯科技发展（北京）有限公司</t>
  </si>
  <si>
    <t>福州睿虹控制技术有限公司</t>
  </si>
  <si>
    <t>贝能电子（上海）有限公司</t>
  </si>
  <si>
    <t>贝能芯电子（成都）有限公司</t>
  </si>
  <si>
    <t>贝能电子（福建）有限公司</t>
  </si>
  <si>
    <t>贝能电子（青岛）有限公司</t>
  </si>
  <si>
    <t>福州琪利软件有限公司</t>
  </si>
  <si>
    <t>福州盈泰电气科技有限公司</t>
  </si>
  <si>
    <t>浙江中自机电控制技术有限公司</t>
  </si>
  <si>
    <t>上海睿能高齐自动化有限公司</t>
  </si>
  <si>
    <t>博敏电子股份有限公司</t>
  </si>
  <si>
    <t>深圳市君天恒讯科技有限公司</t>
  </si>
  <si>
    <t>深圳市博敏电子有限公司</t>
  </si>
  <si>
    <t>江苏博敏电子有限公司</t>
  </si>
  <si>
    <t>深圳市鼎泰浩华科技有限公司</t>
  </si>
  <si>
    <t>北京兆易创新科技股份有限公司</t>
  </si>
  <si>
    <t>上海思立微电子科技有限公司</t>
  </si>
  <si>
    <t>深圳市外滩科技开发有限公司</t>
  </si>
  <si>
    <t>西安格易安创集成电路有限公司</t>
  </si>
  <si>
    <t>合肥集芯电子科技有限公司</t>
  </si>
  <si>
    <t>上海思芯正普软件有限公司</t>
  </si>
  <si>
    <t>北京京存技术有限公司</t>
  </si>
  <si>
    <t>西安芯存集成电路有限公司</t>
  </si>
  <si>
    <t>合肥格易集成电路有限公司</t>
  </si>
  <si>
    <t>苏州福瑞思信息科技有限公司</t>
  </si>
  <si>
    <t>上海格易电子有限公司</t>
  </si>
  <si>
    <t>湖南艾华集团股份有限公司</t>
  </si>
  <si>
    <t>新疆荣泽铝箔制造有限公司</t>
  </si>
  <si>
    <t>四川艾华电子有限公司</t>
  </si>
  <si>
    <t>江苏立富电极箔有限公司</t>
  </si>
  <si>
    <t>益阳艾华鸿运电子有限公司</t>
  </si>
  <si>
    <t>益阳艾华富贤电子有限公司</t>
  </si>
  <si>
    <t>绵阳高新区资江电子元件有限公司</t>
  </si>
  <si>
    <t>江苏力清源环保股份有限公司</t>
  </si>
  <si>
    <t>605118</t>
  </si>
  <si>
    <t>厦门力鼎光电股份有限公司</t>
  </si>
  <si>
    <t>厦门立鼎光电技术有限公司</t>
  </si>
  <si>
    <t>厦门欣立鼎精密光学有限公司</t>
  </si>
  <si>
    <t>厦门云之拓科技有限公司</t>
  </si>
  <si>
    <t>建瓯市天翔机械制造有限公司</t>
  </si>
  <si>
    <t>漳州力鼎光电技术有限公司</t>
  </si>
  <si>
    <t>漳州高新区新立鼎光电技术有限公司</t>
  </si>
  <si>
    <t>漳州亿威达光学有限公司</t>
  </si>
  <si>
    <t>上饶市力鼎光电有限公司</t>
  </si>
  <si>
    <t>厦门富力或姆光电技术有限公司</t>
  </si>
  <si>
    <t>688002</t>
  </si>
  <si>
    <t>烟台睿创微纳技术股份有限公司</t>
  </si>
  <si>
    <t>无锡英菲感知技术有限公司</t>
  </si>
  <si>
    <t>成都英飞睿技术有限公司</t>
  </si>
  <si>
    <t>昆明奥夫特光电技术有限公司</t>
  </si>
  <si>
    <t>上海为奇投资有限公司</t>
  </si>
  <si>
    <t>上海为奇科技有限公司</t>
  </si>
  <si>
    <t>烟台艾睿光电科技有限公司</t>
  </si>
  <si>
    <t>苏州睿新微系统技术有限公司</t>
  </si>
  <si>
    <t>无锡奥夫特光学技术有限公司</t>
  </si>
  <si>
    <t>合肥英睿系统技术有限公司</t>
  </si>
  <si>
    <t>688005</t>
  </si>
  <si>
    <t>宁波容百新能源科技股份有限公司</t>
  </si>
  <si>
    <t>湖北容百锂电材料有限公司</t>
  </si>
  <si>
    <t>北京容百新能源科技有限公司</t>
  </si>
  <si>
    <t>贵州容百锂电材料有限公司</t>
  </si>
  <si>
    <t>宁波容百锂电贸易有限公司</t>
  </si>
  <si>
    <t>688007</t>
  </si>
  <si>
    <t>深圳光峰科技股份有限公司</t>
  </si>
  <si>
    <t>光峰华影（北京）科技有限公司</t>
  </si>
  <si>
    <t>北京东方光峰科技股份有限公司</t>
  </si>
  <si>
    <t>峰米（北京）科技有限公司</t>
  </si>
  <si>
    <t>光峰科技（常州）有限公司</t>
  </si>
  <si>
    <t>深圳市光峰家庭院线科技有限公司</t>
  </si>
  <si>
    <t>深圳市光峰激光科技有限公司</t>
  </si>
  <si>
    <t>中影光峰激光影院技术（北京）有限公司</t>
  </si>
  <si>
    <t>深圳市光峰软件技术有限公司</t>
  </si>
  <si>
    <t>清大光峰（厦门）科技有限公司</t>
  </si>
  <si>
    <t>深圳市光峰激光显示技术有限公司</t>
  </si>
  <si>
    <t>688008</t>
  </si>
  <si>
    <t>澜起科技股份有限公司</t>
  </si>
  <si>
    <t>澜起电子科技（上海）有限公司</t>
  </si>
  <si>
    <t>昆山澜起半导体有限公司</t>
  </si>
  <si>
    <t>澜起电子科技（昆山）有限公司</t>
  </si>
  <si>
    <t>688011</t>
  </si>
  <si>
    <t>哈尔滨新光光电科技股份有限公司</t>
  </si>
  <si>
    <t>哈尔滨永鑫科技有限公司</t>
  </si>
  <si>
    <t>惠州睿光光电科技有限公司</t>
  </si>
  <si>
    <t>深圳市睿诚光电科技有限公司</t>
  </si>
  <si>
    <t>哈尔滨天悟检测有限公司</t>
  </si>
  <si>
    <t>688019</t>
  </si>
  <si>
    <t>安集微电子科技(上海)股份有限公司</t>
  </si>
  <si>
    <t>宁波安集微电子科技有限公司</t>
  </si>
  <si>
    <t>安集微电子（上海）有限公司</t>
  </si>
  <si>
    <t>688020</t>
  </si>
  <si>
    <t>广州方邦电子股份有限公司</t>
  </si>
  <si>
    <t>珠海达创电子有限公司</t>
  </si>
  <si>
    <t>东莞市惟实电子材料科技有限公司</t>
  </si>
  <si>
    <t>惠州力邦电子有限公司</t>
  </si>
  <si>
    <t>688025</t>
  </si>
  <si>
    <t>深圳市杰普特光电股份有限公司</t>
  </si>
  <si>
    <t>深圳市华杰软件技术有限公司</t>
  </si>
  <si>
    <t>惠州市杰普特电子技术有限公司</t>
  </si>
  <si>
    <t>武汉长进激光技术有限公司</t>
  </si>
  <si>
    <t>688027</t>
  </si>
  <si>
    <t>科大国盾量子技术股份有限公司</t>
  </si>
  <si>
    <t>安徽国盾量子云数据技术有限公司</t>
  </si>
  <si>
    <t>润泽量子网络有限公司</t>
  </si>
  <si>
    <t>南京南瑞国盾量子技术有限公司</t>
  </si>
  <si>
    <t>中经量通科技（北京）有限公司</t>
  </si>
  <si>
    <t>武汉国科量子通信网络有限公司</t>
  </si>
  <si>
    <t>神州国信（北京）量子科技有限公司</t>
  </si>
  <si>
    <t>南京易科腾信息技术有限公司</t>
  </si>
  <si>
    <t>北京国盾量子信息技术有限公司</t>
  </si>
  <si>
    <t>新疆国盾量子信息技术有限公司</t>
  </si>
  <si>
    <t>山东量子科学技术研究院有限公司</t>
  </si>
  <si>
    <t>广东国盾量子科技有限公司</t>
  </si>
  <si>
    <t>武汉航天三江量子通信有限公司</t>
  </si>
  <si>
    <t>上海国盾量子信息技术有限公司</t>
  </si>
  <si>
    <t>688036</t>
  </si>
  <si>
    <t>深圳传音控股股份有限公司</t>
  </si>
  <si>
    <t>深圳市泰衡诺科技有限公司</t>
  </si>
  <si>
    <t>深圳传音制造有限公司</t>
  </si>
  <si>
    <t>深圳市智讯拓科技有限公司</t>
  </si>
  <si>
    <t>上海传英信息技术有限公司</t>
  </si>
  <si>
    <t>上海小传科技有限公司</t>
  </si>
  <si>
    <t>惠州埃富拓科技有限公司</t>
  </si>
  <si>
    <t>深圳小传实业有限公司</t>
  </si>
  <si>
    <t>深圳赛尼克斯电子科技有限公司</t>
  </si>
  <si>
    <t>深圳市展传信息技术有限公司</t>
  </si>
  <si>
    <t>深圳传音通讯有限公司</t>
  </si>
  <si>
    <t>上海展扬通信技术有限公司</t>
  </si>
  <si>
    <t>深圳传承科技有限公司</t>
  </si>
  <si>
    <t>宁波千意领航天权股权投资中心（有限合伙）</t>
  </si>
  <si>
    <t>日照市益敏股权投资基金合伙企业（有限合伙）</t>
  </si>
  <si>
    <t>重庆传音科技有限公司</t>
  </si>
  <si>
    <t>重庆传音通讯技术有限公司</t>
  </si>
  <si>
    <t>688077</t>
  </si>
  <si>
    <t>大地熊</t>
  </si>
  <si>
    <t>安徽大地熊新材料股份有限公司</t>
  </si>
  <si>
    <t>安徽创新新材料有限公司</t>
  </si>
  <si>
    <t>大地熊（苏州）磁铁有限公司</t>
  </si>
  <si>
    <t>天津市大地熊机电有限公司</t>
  </si>
  <si>
    <t>合肥大地熊磁应用技术有限公司</t>
  </si>
  <si>
    <t>安徽包钢稀土永磁合金制造有限责任公司</t>
  </si>
  <si>
    <t>包头奥瑞特永磁材料有限公司</t>
  </si>
  <si>
    <t>上海大地熊永磁科技有限公司</t>
  </si>
  <si>
    <t>大地熊（包头）永磁科技有限公司</t>
  </si>
  <si>
    <t>688080</t>
  </si>
  <si>
    <t>北京映翰通网络技术股份有限公司</t>
  </si>
  <si>
    <t>佛山市宜所智能科技有限公司</t>
  </si>
  <si>
    <t>北京火虹云智能技术有限公司</t>
  </si>
  <si>
    <t>映翰通嘉兴通信技术有限公司</t>
  </si>
  <si>
    <t>成都英博正能科技有限公司</t>
  </si>
  <si>
    <t>大连碧空智能科技有限公司</t>
  </si>
  <si>
    <t>688081</t>
  </si>
  <si>
    <t>武汉兴图新科电子股份有限公司</t>
  </si>
  <si>
    <t>北京华创兴图电子科技有限公司</t>
  </si>
  <si>
    <t>湖北兴图天建科技有限公司</t>
  </si>
  <si>
    <t>武汉启目科技有限公司</t>
  </si>
  <si>
    <t>688086</t>
  </si>
  <si>
    <t>广东紫晶信息存储技术股份有限公司</t>
  </si>
  <si>
    <t>北京紫云智创科技有限公司</t>
  </si>
  <si>
    <t>梅州晶铠科技有限公司</t>
  </si>
  <si>
    <t>北京晶铠信息存储技术有限公司</t>
  </si>
  <si>
    <t>北京智泰尧存科技有限公司</t>
  </si>
  <si>
    <t>上海资陀信息科技有限公司</t>
  </si>
  <si>
    <t>688100</t>
  </si>
  <si>
    <t>威胜信息技术股份有限公司</t>
  </si>
  <si>
    <t>湖南喆创科技有限公司</t>
  </si>
  <si>
    <t>珠海慧信微电子有限公司</t>
  </si>
  <si>
    <t>珠海中慧微电子有限公司</t>
  </si>
  <si>
    <t>湖南威铭能源科技有限公司</t>
  </si>
  <si>
    <t>688123</t>
  </si>
  <si>
    <t>聚辰半导体股份有限公司</t>
  </si>
  <si>
    <t>688126</t>
  </si>
  <si>
    <t>上海硅产业集团股份有限公司</t>
  </si>
  <si>
    <t>上海新昇半导体科技有限公司</t>
  </si>
  <si>
    <t>保硅（上海）半导体科技有限公司</t>
  </si>
  <si>
    <t>升硅（上海）半导体科技有限公司</t>
  </si>
  <si>
    <t>上海新傲科技股份有限公司</t>
  </si>
  <si>
    <t>上海硅欧投资有限公司</t>
  </si>
  <si>
    <t>688138</t>
  </si>
  <si>
    <t>深圳清溢光电股份有限公司</t>
  </si>
  <si>
    <t>合肥清溢光电有限公司</t>
  </si>
  <si>
    <t>688159</t>
  </si>
  <si>
    <t>深圳市有方科技股份有限公司</t>
  </si>
  <si>
    <t>东莞有方物联网科技有限公司</t>
  </si>
  <si>
    <t>西安迅腾科技有限责任公司</t>
  </si>
  <si>
    <t>深圳市有方数智城市科技有限公司</t>
  </si>
  <si>
    <t>东莞有方通信技术有限公司</t>
  </si>
  <si>
    <t>688181</t>
  </si>
  <si>
    <t>北京八亿时空液晶科技股份有限公司</t>
  </si>
  <si>
    <t>北京市金讯阳光电子材料科技有限公司</t>
  </si>
  <si>
    <t>688208</t>
  </si>
  <si>
    <t>深圳市道通科技股份有限公司</t>
  </si>
  <si>
    <t>深圳市道通合创软件开发有限公司</t>
  </si>
  <si>
    <t>深圳市道通合盛软件开发有限公司</t>
  </si>
  <si>
    <t>湖南省道通科技有限公司</t>
  </si>
  <si>
    <t>西安道通科技有限公司</t>
  </si>
  <si>
    <t>688256</t>
  </si>
  <si>
    <t>寒武纪</t>
  </si>
  <si>
    <t>中科寒武纪科技股份有限公司</t>
  </si>
  <si>
    <t>上海寒武纪信息科技有限公司</t>
  </si>
  <si>
    <t>安徽寒武纪信息科技有限公司</t>
  </si>
  <si>
    <t>苏州寒武纪信息科技有限公司</t>
  </si>
  <si>
    <t>雄安寒武纪科技有限公司</t>
  </si>
  <si>
    <t>合肥智能语音创新发展有限公司</t>
  </si>
  <si>
    <t>珠海横琴智子企业管理咨询合伙企业（有限合伙）</t>
  </si>
  <si>
    <t>南京艾溪信息科技有限公司</t>
  </si>
  <si>
    <t>广东琴智科技研究院有限公司</t>
  </si>
  <si>
    <t>688288</t>
  </si>
  <si>
    <t>杭州鸿泉物联网技术股份有限公司</t>
  </si>
  <si>
    <t>浙江鸿泉电子科技有限公司</t>
  </si>
  <si>
    <t>浙江鸿泉车联网有限公司</t>
  </si>
  <si>
    <t>上海成生科技有限公司</t>
  </si>
  <si>
    <t>688311</t>
  </si>
  <si>
    <t>成都盟升电子技术股份有限公司</t>
  </si>
  <si>
    <t>成都盟升科技有限公司</t>
  </si>
  <si>
    <t>四川国卫电子设备制造有限公司</t>
  </si>
  <si>
    <t>成都盟升信息系统有限公司</t>
  </si>
  <si>
    <t>成都国卫通信技术有限公司</t>
  </si>
  <si>
    <t>688388</t>
  </si>
  <si>
    <t>广东嘉元科技股份有限公司</t>
  </si>
  <si>
    <t>广东嘉元云天投资发展有限公司</t>
  </si>
  <si>
    <t>梅州市梅县区金象铜箔有限公司</t>
  </si>
  <si>
    <t>688396</t>
  </si>
  <si>
    <t>华润微电子有限公司</t>
  </si>
  <si>
    <t>无锡华润上华科技有限公司</t>
  </si>
  <si>
    <t>无锡迪思微电子有限公司</t>
  </si>
  <si>
    <t>华润赛美科微电子（深圳）有限公司</t>
  </si>
  <si>
    <t>华润半导体（深圳）有限公司</t>
  </si>
  <si>
    <t>无锡华润芯功率半导体设计有限公司</t>
  </si>
  <si>
    <t>无锡华润华晶微电子有限公司</t>
  </si>
  <si>
    <t>重庆润芯微电子有限公司</t>
  </si>
  <si>
    <t>矽磐微电子（重庆）有限公司</t>
  </si>
  <si>
    <t>华润矽威科技（上海）有限公司</t>
  </si>
  <si>
    <t>华润微电子（重庆）有限公司</t>
  </si>
  <si>
    <t>华润微电子控股有限公司</t>
  </si>
  <si>
    <t>润科投资管理（上海）有限公司</t>
  </si>
  <si>
    <t>润科（上海）股权投资基金合伙企业（有限合伙）</t>
  </si>
  <si>
    <t>无锡华润微电子有限公司</t>
  </si>
  <si>
    <t>无锡华润安盛科技有限公司</t>
  </si>
  <si>
    <t>华润微集成电路（无锡）有限公司</t>
  </si>
  <si>
    <t>无锡华晶综合服务有限公司</t>
  </si>
  <si>
    <t>688418</t>
  </si>
  <si>
    <t>深圳震有科技股份有限公司</t>
  </si>
  <si>
    <t>深圳市震有软件科技有限公司</t>
  </si>
  <si>
    <t>西安震有信通科技有限公司</t>
  </si>
  <si>
    <t>常州市震有智成信息技术有限公司</t>
  </si>
  <si>
    <t>688589</t>
  </si>
  <si>
    <t>力合微</t>
  </si>
  <si>
    <t>深圳市力合微电子股份有限公司</t>
  </si>
  <si>
    <t>成都力合微电子有限公司</t>
  </si>
  <si>
    <t>无锡景芯微电子有限公司</t>
  </si>
  <si>
    <t>深圳市利普信通科技有限公司</t>
  </si>
  <si>
    <t>长沙力合微智能科技有限公司</t>
  </si>
  <si>
    <t>688981</t>
  </si>
  <si>
    <t>中芯国际集成电路制造有限公司</t>
  </si>
  <si>
    <t>上海新储集成电路有限公司</t>
  </si>
  <si>
    <t>中芯国际集成电路制造（上海）有限公司</t>
  </si>
  <si>
    <t>中芯国际集成电路制造（北京）有限公司</t>
  </si>
  <si>
    <t>中芯国际集成电路制造（天津）有限公司</t>
  </si>
  <si>
    <t>中芯国际集成电路制造（深圳）有限公司</t>
  </si>
  <si>
    <t>中芯长电半导体（江阴）有限公司</t>
  </si>
  <si>
    <t>中芯南方集成电路制造有限公司</t>
  </si>
  <si>
    <t>凸版中芯彩晶电子（上海）有限公司</t>
  </si>
  <si>
    <t>中芯集成电路制造（绍兴）有限公司</t>
  </si>
  <si>
    <t>中芯集成电路（宁波）有限公司</t>
  </si>
  <si>
    <t>北方集成电路技术创新中心（北京）有限公司</t>
  </si>
  <si>
    <t>上海集成电路制造创新中心有限公司</t>
  </si>
  <si>
    <t>芯电半导体（上海）有限公司</t>
  </si>
  <si>
    <t>中芯北方集成电路制造（北京）有限公司</t>
  </si>
  <si>
    <t>中芯国际集成电路新技术研发（上海）有限公司</t>
  </si>
  <si>
    <t>灿芯半导体（上海）有限公司</t>
  </si>
  <si>
    <t>中芯晶圆股权投资（上海）有限公司</t>
  </si>
  <si>
    <t>中芯集电投资（上海）有限公司</t>
  </si>
  <si>
    <t>中芯晶圆股权投资（宁波）有限公司</t>
  </si>
  <si>
    <t>中芯国际控股有限公司</t>
  </si>
  <si>
    <t>中芯国际开发管理（成都）有限公司</t>
  </si>
  <si>
    <t>上海合芯投资管理合伙企业（有限合伙）</t>
  </si>
  <si>
    <t>上海聚源载兴投资中心（有限合伙）</t>
  </si>
  <si>
    <t>上海信芯投资中心（有限合伙）</t>
  </si>
  <si>
    <t>中芯协成投资（北京）有限责任公司</t>
  </si>
  <si>
    <t>苏州聚源东方投资基金中心（有限合伙）</t>
  </si>
  <si>
    <t>上海聚源启泰投资中心（有限合伙）</t>
  </si>
  <si>
    <t>北京吾金创业投资中心（有限合伙）</t>
  </si>
  <si>
    <t>上海聚源聚芯集成电路产业股权投资基金中心（有限合伙）</t>
  </si>
  <si>
    <t>上海诚芯投资中心（有限合伙）</t>
  </si>
  <si>
    <t>中芯聚源股权投资管理（上海）有限公司</t>
  </si>
  <si>
    <t>无锡志芯集成电路投资中心（有限合伙）</t>
  </si>
  <si>
    <t>盈富泰克（深圳）环球技术股权投资基金合伙企业（有限合伙）</t>
  </si>
  <si>
    <t>北京集成电路设计与封测股权投资中心（有限合伙）</t>
  </si>
  <si>
    <t>上海物联网二期创业投资基金合伙企业（有限合伙）</t>
  </si>
  <si>
    <t>青岛华芯创原创业投资中心（有限合伙）</t>
  </si>
  <si>
    <t>上海华芯创业投资企业</t>
  </si>
  <si>
    <t>盛吉盛（宁波）半导体科技有限公司</t>
  </si>
  <si>
    <t>中芯海河赛达（天津）产业投资基金中心（有限合伙）</t>
  </si>
  <si>
    <t>芯鑫融资租赁有限责任公司</t>
  </si>
  <si>
    <t>注册地</t>
  </si>
  <si>
    <t>企业全称</t>
  </si>
  <si>
    <t>中国科学院国家授时中心</t>
  </si>
  <si>
    <t>中国科学院信息工程研究所</t>
  </si>
  <si>
    <t>东旭科技集团有限公司</t>
  </si>
  <si>
    <t>江苏东旭亿泰智能装备有限公司</t>
  </si>
  <si>
    <t>湖州明朔光电科技有限公司</t>
  </si>
  <si>
    <t>东旭集团有限公司</t>
  </si>
  <si>
    <t>北京旭江科技有限公司</t>
  </si>
  <si>
    <t>明朔（北京）电子科技有限公司</t>
  </si>
  <si>
    <t>广东亿华检测技术发展有限公司</t>
  </si>
  <si>
    <t>北京大学软件与微电子学院</t>
  </si>
  <si>
    <t>上海大学</t>
  </si>
  <si>
    <t>合肥京东方显示光源有限公司</t>
  </si>
  <si>
    <t>合肥京东方视讯科技有限公司</t>
  </si>
  <si>
    <t>西安近代化学研究所</t>
  </si>
  <si>
    <t>高创（苏州）电子有限公司</t>
  </si>
  <si>
    <t>重庆京东方显示照明有限公司</t>
  </si>
  <si>
    <t>重庆京东方智慧电子系统有限公司</t>
  </si>
  <si>
    <t>南京祥利高科工程技术有限公司</t>
  </si>
  <si>
    <t>普天东方通信集团有限公司</t>
  </si>
  <si>
    <t>中国空间技术研究院</t>
  </si>
  <si>
    <t>四川大学</t>
  </si>
  <si>
    <t>恒宝国际有限公司</t>
  </si>
  <si>
    <t>福建栗火网络信息有限公司</t>
  </si>
  <si>
    <t>浙江大学</t>
  </si>
  <si>
    <t>乐庭电线工业(常州)有限公司</t>
  </si>
  <si>
    <t>深圳供电局有限公司</t>
  </si>
  <si>
    <t>深圳市壹电电力技术有限公司</t>
  </si>
  <si>
    <t>中国核电工程有限公司</t>
  </si>
  <si>
    <t>深圳市实益达科技股份有限公司</t>
  </si>
  <si>
    <t>成都市易冲半导体有限公司</t>
  </si>
  <si>
    <t>中国人民解放军陆军航空兵学院陆军航空兵研究所</t>
  </si>
  <si>
    <t>中国神华能源股份有限公司</t>
  </si>
  <si>
    <t>神华铁路货车运输有限责任公司</t>
  </si>
  <si>
    <t>上海诺基亚贝尔股份有限公司</t>
  </si>
  <si>
    <t>中广核工程有限公司</t>
  </si>
  <si>
    <t>华为技术有限公司</t>
  </si>
  <si>
    <t>珠海市润鑫打印耗材有限公司</t>
  </si>
  <si>
    <t>中山市三润打印耗材有限公司</t>
  </si>
  <si>
    <t>国网江西省电力有限公司检修分公司</t>
  </si>
  <si>
    <t>国家电网有限公司</t>
  </si>
  <si>
    <t>国网福建省电力有限公司检修分公司</t>
  </si>
  <si>
    <t>天津市公安交通管理局</t>
  </si>
  <si>
    <t>歌尔声学股份有限公司</t>
  </si>
  <si>
    <t>北京航空航天大学青岛研究院</t>
  </si>
  <si>
    <t>上海歌尔泰克机器人有限公司</t>
  </si>
  <si>
    <t>大连理工大学</t>
  </si>
  <si>
    <t>国网西藏电力有限公司</t>
  </si>
  <si>
    <t>国家电网公司西北分部</t>
  </si>
  <si>
    <t>中国电力科学研究院有限公司</t>
  </si>
  <si>
    <t>国网冀北电力有限公司信息通信分公司</t>
  </si>
  <si>
    <t>嘉应学院</t>
  </si>
  <si>
    <t>华南理工大学</t>
  </si>
  <si>
    <t>清远粤绿新材料技术有限公司</t>
  </si>
  <si>
    <t>中国铁路郑州局集团有限公司月山工务段</t>
  </si>
  <si>
    <t>广东威创视讯科技股份有限公司</t>
  </si>
  <si>
    <t>深圳日海通讯技术股份有限公司</t>
  </si>
  <si>
    <t>苏州兆科信通电子有限公司</t>
  </si>
  <si>
    <t>黑牛食品股份有限公司</t>
  </si>
  <si>
    <t>浙江南洋科技股份有限公司</t>
  </si>
  <si>
    <t>江苏常发制冷股份有限公司</t>
  </si>
  <si>
    <t>中国人民公安大学</t>
  </si>
  <si>
    <t>北京航空航天大学</t>
  </si>
  <si>
    <t>长城汽车股份有限公司</t>
  </si>
  <si>
    <t>中山大学</t>
  </si>
  <si>
    <t>阿里巴巴集团控股有限公司</t>
  </si>
  <si>
    <t>广州睿鑫电子科技有限公司</t>
  </si>
  <si>
    <t>中国科学院宁波工业技术研究院慈溪生物医学工程研究所</t>
  </si>
  <si>
    <t>深圳市开视电子科技有限公司</t>
  </si>
  <si>
    <t>瀛通通讯股份有限公司</t>
  </si>
  <si>
    <t>北大青鸟环宇消防设备股份有限公司</t>
  </si>
  <si>
    <t>天津经纬电材股份有限公司</t>
  </si>
  <si>
    <t>南通旗云科技有限公司</t>
  </si>
  <si>
    <t>深圳市信维精密连接器有限公司</t>
  </si>
  <si>
    <t>深圳大学</t>
  </si>
  <si>
    <t>武汉天喻聚联网络有限公司</t>
  </si>
  <si>
    <t>华中科技大学</t>
  </si>
  <si>
    <t>广东希姆乐斯健康照明科技有限公司</t>
  </si>
  <si>
    <t>浙江星星瑞金科技股份有限公司</t>
  </si>
  <si>
    <t>杭州中威智能科技有限公司</t>
  </si>
  <si>
    <t>深圳市长方半导体照明股份有限公司</t>
  </si>
  <si>
    <t>硕贝德无线技术有限公司</t>
  </si>
  <si>
    <t>苏州大学</t>
  </si>
  <si>
    <t>苏州工业园区中为柔性光电子智能制造研究院有限公司</t>
  </si>
  <si>
    <t>北京飞讯数码科技有限公司</t>
  </si>
  <si>
    <t>北京科银京成技术有限公司</t>
  </si>
  <si>
    <t>南京电研电力自动化股份有限公司</t>
  </si>
  <si>
    <t>南京爱睦能源自动化有限公司</t>
  </si>
  <si>
    <t>国网青海省电力公司电力科学研究院</t>
  </si>
  <si>
    <t>宁波激智创新材料研究院有限公司</t>
  </si>
  <si>
    <t>江西省井田新材料有限公司</t>
  </si>
  <si>
    <t>天津市飞荣达科技有限公司</t>
  </si>
  <si>
    <t>厦门钜德电子科技有限公司</t>
  </si>
  <si>
    <t>中山市精畅自动化设备有限公司</t>
  </si>
  <si>
    <t>厦门工科自动化设备有限公司</t>
  </si>
  <si>
    <t>丹东华强有色金属加工有限公司</t>
  </si>
  <si>
    <t>宁波微泰真空技术有限公司</t>
  </si>
  <si>
    <t>中南大学</t>
  </si>
  <si>
    <t>中国科学院上海微系统与信息技术研究所</t>
  </si>
  <si>
    <t>长安大学</t>
  </si>
  <si>
    <t>300852</t>
  </si>
  <si>
    <t>四会富仕电子科技股份有限公司</t>
  </si>
  <si>
    <t>浙江工业大学</t>
  </si>
  <si>
    <t>大连中鼎化学有限公司</t>
  </si>
  <si>
    <t>华中科技大学无锡研究院</t>
  </si>
  <si>
    <t>广东思谷智能技术有限公司</t>
  </si>
  <si>
    <t>中国移动通信集团河北有限公司邯郸分公司</t>
  </si>
  <si>
    <t>中国移动通信集团广东有限公司</t>
  </si>
  <si>
    <t>深圳中广核工程设计有限公司</t>
  </si>
  <si>
    <t>长园集团股份有限公司</t>
  </si>
  <si>
    <t>中国科学院长春应用化学研究所</t>
  </si>
  <si>
    <t>安徽方兴科技股份有限公司</t>
  </si>
  <si>
    <t>南京熊猫机电仪技术有限公司</t>
  </si>
  <si>
    <t>南京中电熊猫家电有限公司</t>
  </si>
  <si>
    <t>南京华格电汽塑业有限公司</t>
  </si>
  <si>
    <t>南京地铁建设有限责任公司</t>
  </si>
  <si>
    <t>杭州边源科技有限公司</t>
  </si>
  <si>
    <t>宜宾五粮液股份有限公司</t>
  </si>
  <si>
    <t>中国科学院大连化学物理研究所</t>
  </si>
  <si>
    <t>北矿磁材科技股份有限公司</t>
  </si>
  <si>
    <t>东南大学</t>
  </si>
  <si>
    <t>南京曦光信息科技有限公司</t>
  </si>
  <si>
    <t>江苏加捷智能机械制造股份有限公司</t>
  </si>
  <si>
    <t>603068</t>
  </si>
  <si>
    <t>博通集成电路(上海)股份有限公司</t>
  </si>
  <si>
    <t>常熟理工学院</t>
  </si>
  <si>
    <t>广西警察学院</t>
  </si>
  <si>
    <t>苏州市公安局</t>
  </si>
  <si>
    <t>重庆大学</t>
  </si>
  <si>
    <t>哈尔滨工业大学</t>
  </si>
  <si>
    <t>国网天津市电力公司</t>
  </si>
  <si>
    <t>国网信息通信产业集团有限公司</t>
  </si>
  <si>
    <t>国网浙江省电力有限公司信息通信分公司</t>
  </si>
  <si>
    <t>安徽华典大数据科技有限公司</t>
  </si>
  <si>
    <t>中国科学院宁波材料技术与工程研究所</t>
  </si>
  <si>
    <t>国网江苏省电力有限公司电力科学研究院</t>
  </si>
  <si>
    <t>江苏省电力试验研究院有限公司</t>
  </si>
  <si>
    <t>北京大学</t>
  </si>
  <si>
    <t>数据来源：</t>
  </si>
  <si>
    <t>国家知识产权官网</t>
  </si>
  <si>
    <t>筛选条件：</t>
  </si>
  <si>
    <t>公开文献、</t>
  </si>
  <si>
    <t>发明、实用新型</t>
  </si>
  <si>
    <t>申请日：2018.1.1-2019.12.31</t>
  </si>
  <si>
    <t>变量来源：</t>
  </si>
  <si>
    <t>专利共同申请人视为进行了技术合作</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</si>
</sst>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000000"/>
  </numFmts>
  <fonts count="40">
    <font>
      <sz val="11"/>
      <color theme="1"/>
      <name val="宋体"/>
      <charset val="134"/>
      <scheme val="minor"/>
    </font>
    <font>
      <sz val="11"/>
      <color indexed="8"/>
      <name val="宋体"/>
      <charset val="134"/>
      <scheme val="minor"/>
    </font>
    <font>
      <sz val="11"/>
      <color rgb="FFFF0000"/>
      <name val="宋体"/>
      <charset val="134"/>
      <scheme val="minor"/>
    </font>
    <font>
      <sz val="11"/>
      <color theme="4" tint="-0.25"/>
      <name val="宋体"/>
      <charset val="134"/>
      <scheme val="minor"/>
    </font>
    <font>
      <sz val="11"/>
      <color theme="4"/>
      <name val="宋体"/>
      <charset val="134"/>
      <scheme val="minor"/>
    </font>
    <font>
      <sz val="11"/>
      <name val="宋体"/>
      <charset val="134"/>
      <scheme val="minor"/>
    </font>
    <font>
      <b/>
      <sz val="11"/>
      <name val="宋体"/>
      <charset val="134"/>
    </font>
    <font>
      <sz val="11"/>
      <color rgb="FF00B0F0"/>
      <name val="宋体"/>
      <charset val="134"/>
      <scheme val="minor"/>
    </font>
    <font>
      <sz val="12"/>
      <name val="宋体"/>
      <charset val="134"/>
    </font>
    <font>
      <sz val="9"/>
      <color indexed="8"/>
      <name val="宋体"/>
      <charset val="134"/>
      <scheme val="minor"/>
    </font>
    <font>
      <b/>
      <sz val="9"/>
      <name val="宋体"/>
      <charset val="134"/>
    </font>
    <font>
      <sz val="9"/>
      <name val="宋体"/>
      <charset val="134"/>
    </font>
    <font>
      <sz val="9"/>
      <name val="宋体"/>
      <charset val="134"/>
      <scheme val="minor"/>
    </font>
    <font>
      <sz val="9"/>
      <color rgb="FFFF0000"/>
      <name val="宋体"/>
      <charset val="134"/>
      <scheme val="minor"/>
    </font>
    <font>
      <sz val="9"/>
      <color rgb="FF000000"/>
      <name val="宋体"/>
      <charset val="134"/>
      <scheme val="minor"/>
    </font>
    <font>
      <sz val="9"/>
      <color theme="4" tint="-0.249977111117893"/>
      <name val="宋体"/>
      <charset val="134"/>
      <scheme val="minor"/>
    </font>
    <font>
      <sz val="9"/>
      <color theme="1"/>
      <name val="宋体"/>
      <charset val="134"/>
    </font>
    <font>
      <sz val="11"/>
      <name val="Calibri"/>
      <charset val="134"/>
    </font>
    <font>
      <sz val="12"/>
      <color rgb="FF333333"/>
      <name val="Arial"/>
      <charset val="134"/>
    </font>
    <font>
      <sz val="11"/>
      <color theme="4" tint="-0.249977111117893"/>
      <name val="宋体"/>
      <charset val="134"/>
      <scheme val="minor"/>
    </font>
    <font>
      <b/>
      <sz val="11"/>
      <color theme="9" tint="-0.249977111117893"/>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FFFF00"/>
        <bgColor indexed="64"/>
      </patternFill>
    </fill>
    <fill>
      <patternFill patternType="solid">
        <fgColor indexed="22"/>
        <bgColor indexed="64"/>
      </patternFill>
    </fill>
    <fill>
      <patternFill patternType="solid">
        <fgColor rgb="FF00B0F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5" borderId="2"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3" applyNumberFormat="0" applyFill="0" applyAlignment="0" applyProtection="0">
      <alignment vertical="center"/>
    </xf>
    <xf numFmtId="0" fontId="27" fillId="0" borderId="3" applyNumberFormat="0" applyFill="0" applyAlignment="0" applyProtection="0">
      <alignment vertical="center"/>
    </xf>
    <xf numFmtId="0" fontId="28" fillId="0" borderId="4" applyNumberFormat="0" applyFill="0" applyAlignment="0" applyProtection="0">
      <alignment vertical="center"/>
    </xf>
    <xf numFmtId="0" fontId="28" fillId="0" borderId="0" applyNumberFormat="0" applyFill="0" applyBorder="0" applyAlignment="0" applyProtection="0">
      <alignment vertical="center"/>
    </xf>
    <xf numFmtId="0" fontId="29" fillId="6" borderId="5" applyNumberFormat="0" applyAlignment="0" applyProtection="0">
      <alignment vertical="center"/>
    </xf>
    <xf numFmtId="0" fontId="30" fillId="7" borderId="6" applyNumberFormat="0" applyAlignment="0" applyProtection="0">
      <alignment vertical="center"/>
    </xf>
    <xf numFmtId="0" fontId="31" fillId="7" borderId="5" applyNumberFormat="0" applyAlignment="0" applyProtection="0">
      <alignment vertical="center"/>
    </xf>
    <xf numFmtId="0" fontId="32" fillId="8" borderId="7" applyNumberFormat="0" applyAlignment="0" applyProtection="0">
      <alignment vertical="center"/>
    </xf>
    <xf numFmtId="0" fontId="33" fillId="0" borderId="8" applyNumberFormat="0" applyFill="0" applyAlignment="0" applyProtection="0">
      <alignment vertical="center"/>
    </xf>
    <xf numFmtId="0" fontId="34" fillId="0" borderId="9" applyNumberFormat="0" applyFill="0" applyAlignment="0" applyProtection="0">
      <alignment vertical="center"/>
    </xf>
    <xf numFmtId="0" fontId="35" fillId="9" borderId="0" applyNumberFormat="0" applyBorder="0" applyAlignment="0" applyProtection="0">
      <alignment vertical="center"/>
    </xf>
    <xf numFmtId="0" fontId="36" fillId="10" borderId="0" applyNumberFormat="0" applyBorder="0" applyAlignment="0" applyProtection="0">
      <alignment vertical="center"/>
    </xf>
    <xf numFmtId="0" fontId="37" fillId="11" borderId="0" applyNumberFormat="0" applyBorder="0" applyAlignment="0" applyProtection="0">
      <alignment vertical="center"/>
    </xf>
    <xf numFmtId="0" fontId="38" fillId="12" borderId="0" applyNumberFormat="0" applyBorder="0" applyAlignment="0" applyProtection="0">
      <alignment vertical="center"/>
    </xf>
    <xf numFmtId="0" fontId="39" fillId="13" borderId="0" applyNumberFormat="0" applyBorder="0" applyAlignment="0" applyProtection="0">
      <alignment vertical="center"/>
    </xf>
    <xf numFmtId="0" fontId="39" fillId="14" borderId="0" applyNumberFormat="0" applyBorder="0" applyAlignment="0" applyProtection="0">
      <alignment vertical="center"/>
    </xf>
    <xf numFmtId="0" fontId="38" fillId="15" borderId="0" applyNumberFormat="0" applyBorder="0" applyAlignment="0" applyProtection="0">
      <alignment vertical="center"/>
    </xf>
    <xf numFmtId="0" fontId="38" fillId="16" borderId="0" applyNumberFormat="0" applyBorder="0" applyAlignment="0" applyProtection="0">
      <alignment vertical="center"/>
    </xf>
    <xf numFmtId="0" fontId="39" fillId="17" borderId="0" applyNumberFormat="0" applyBorder="0" applyAlignment="0" applyProtection="0">
      <alignment vertical="center"/>
    </xf>
    <xf numFmtId="0" fontId="39" fillId="18" borderId="0" applyNumberFormat="0" applyBorder="0" applyAlignment="0" applyProtection="0">
      <alignment vertical="center"/>
    </xf>
    <xf numFmtId="0" fontId="38" fillId="19" borderId="0" applyNumberFormat="0" applyBorder="0" applyAlignment="0" applyProtection="0">
      <alignment vertical="center"/>
    </xf>
    <xf numFmtId="0" fontId="38" fillId="20" borderId="0" applyNumberFormat="0" applyBorder="0" applyAlignment="0" applyProtection="0">
      <alignment vertical="center"/>
    </xf>
    <xf numFmtId="0" fontId="39" fillId="21" borderId="0" applyNumberFormat="0" applyBorder="0" applyAlignment="0" applyProtection="0">
      <alignment vertical="center"/>
    </xf>
    <xf numFmtId="0" fontId="39" fillId="22" borderId="0" applyNumberFormat="0" applyBorder="0" applyAlignment="0" applyProtection="0">
      <alignment vertical="center"/>
    </xf>
    <xf numFmtId="0" fontId="38" fillId="23" borderId="0" applyNumberFormat="0" applyBorder="0" applyAlignment="0" applyProtection="0">
      <alignment vertical="center"/>
    </xf>
    <xf numFmtId="0" fontId="38" fillId="24" borderId="0" applyNumberFormat="0" applyBorder="0" applyAlignment="0" applyProtection="0">
      <alignment vertical="center"/>
    </xf>
    <xf numFmtId="0" fontId="39" fillId="25" borderId="0" applyNumberFormat="0" applyBorder="0" applyAlignment="0" applyProtection="0">
      <alignment vertical="center"/>
    </xf>
    <xf numFmtId="0" fontId="39" fillId="26" borderId="0" applyNumberFormat="0" applyBorder="0" applyAlignment="0" applyProtection="0">
      <alignment vertical="center"/>
    </xf>
    <xf numFmtId="0" fontId="38" fillId="27" borderId="0" applyNumberFormat="0" applyBorder="0" applyAlignment="0" applyProtection="0">
      <alignment vertical="center"/>
    </xf>
    <xf numFmtId="0" fontId="38" fillId="28" borderId="0" applyNumberFormat="0" applyBorder="0" applyAlignment="0" applyProtection="0">
      <alignment vertical="center"/>
    </xf>
    <xf numFmtId="0" fontId="39" fillId="29" borderId="0" applyNumberFormat="0" applyBorder="0" applyAlignment="0" applyProtection="0">
      <alignment vertical="center"/>
    </xf>
    <xf numFmtId="0" fontId="39" fillId="30" borderId="0" applyNumberFormat="0" applyBorder="0" applyAlignment="0" applyProtection="0">
      <alignment vertical="center"/>
    </xf>
    <xf numFmtId="0" fontId="38" fillId="31" borderId="0" applyNumberFormat="0" applyBorder="0" applyAlignment="0" applyProtection="0">
      <alignment vertical="center"/>
    </xf>
    <xf numFmtId="0" fontId="38" fillId="32" borderId="0" applyNumberFormat="0" applyBorder="0" applyAlignment="0" applyProtection="0">
      <alignment vertical="center"/>
    </xf>
    <xf numFmtId="0" fontId="39" fillId="33" borderId="0" applyNumberFormat="0" applyBorder="0" applyAlignment="0" applyProtection="0">
      <alignment vertical="center"/>
    </xf>
    <xf numFmtId="0" fontId="39" fillId="34" borderId="0" applyNumberFormat="0" applyBorder="0" applyAlignment="0" applyProtection="0">
      <alignment vertical="center"/>
    </xf>
    <xf numFmtId="0" fontId="38" fillId="35" borderId="0" applyNumberFormat="0" applyBorder="0" applyAlignment="0" applyProtection="0">
      <alignment vertical="center"/>
    </xf>
  </cellStyleXfs>
  <cellXfs count="77">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4" fillId="0" borderId="0" xfId="0" applyFont="1" applyFill="1" applyAlignment="1">
      <alignment vertical="center"/>
    </xf>
    <xf numFmtId="0" fontId="5" fillId="0" borderId="0" xfId="0" applyFont="1" applyFill="1" applyAlignment="1">
      <alignment vertical="center"/>
    </xf>
    <xf numFmtId="0" fontId="1" fillId="2" borderId="0" xfId="0" applyFont="1" applyFill="1" applyAlignment="1">
      <alignment vertical="center"/>
    </xf>
    <xf numFmtId="0" fontId="6" fillId="3" borderId="1" xfId="0" applyFont="1" applyFill="1" applyBorder="1" applyAlignment="1">
      <alignment horizontal="center" vertical="center" wrapText="1"/>
    </xf>
    <xf numFmtId="0" fontId="7" fillId="0" borderId="0" xfId="0" applyFont="1" applyFill="1" applyAlignment="1">
      <alignment vertical="center"/>
    </xf>
    <xf numFmtId="0" fontId="5" fillId="2" borderId="0" xfId="0" applyFont="1" applyFill="1" applyAlignment="1">
      <alignment vertical="center"/>
    </xf>
    <xf numFmtId="0" fontId="1" fillId="0" borderId="0" xfId="0" applyFont="1" applyFill="1" applyAlignment="1" applyProtection="1">
      <alignment vertical="center"/>
    </xf>
    <xf numFmtId="0" fontId="8" fillId="0" borderId="0" xfId="0" applyFont="1" applyFill="1" applyAlignment="1">
      <alignment vertical="center"/>
    </xf>
    <xf numFmtId="0" fontId="0" fillId="0" borderId="0" xfId="0" applyFont="1" applyFill="1" applyAlignment="1">
      <alignment vertical="center"/>
    </xf>
    <xf numFmtId="49" fontId="9" fillId="0" borderId="0" xfId="0" applyNumberFormat="1" applyFont="1" applyFill="1" applyAlignment="1">
      <alignment horizontal="left" vertical="center"/>
    </xf>
    <xf numFmtId="0" fontId="9" fillId="0" borderId="0" xfId="0" applyFont="1" applyFill="1" applyAlignment="1">
      <alignment horizontal="center" vertical="center"/>
    </xf>
    <xf numFmtId="0" fontId="9" fillId="0" borderId="0" xfId="0" applyFont="1" applyFill="1" applyAlignment="1">
      <alignment horizontal="left" vertical="center"/>
    </xf>
    <xf numFmtId="49" fontId="9" fillId="0" borderId="0" xfId="0" applyNumberFormat="1" applyFont="1" applyFill="1" applyAlignment="1">
      <alignment horizontal="center" vertical="center"/>
    </xf>
    <xf numFmtId="49" fontId="10" fillId="3" borderId="1" xfId="0" applyNumberFormat="1" applyFont="1" applyFill="1" applyBorder="1" applyAlignment="1" applyProtection="1">
      <alignment horizontal="left" vertical="center" wrapText="1"/>
    </xf>
    <xf numFmtId="0" fontId="10" fillId="3" borderId="1" xfId="0" applyFont="1" applyFill="1" applyBorder="1" applyAlignment="1" applyProtection="1">
      <alignment horizontal="center" vertical="center" wrapText="1"/>
    </xf>
    <xf numFmtId="0" fontId="10" fillId="3" borderId="1" xfId="0" applyFont="1" applyFill="1" applyBorder="1" applyAlignment="1" applyProtection="1">
      <alignment horizontal="left" vertical="center" wrapText="1"/>
    </xf>
    <xf numFmtId="49" fontId="10" fillId="3" borderId="1" xfId="0" applyNumberFormat="1" applyFont="1" applyFill="1" applyBorder="1" applyAlignment="1" applyProtection="1">
      <alignment horizontal="center" vertical="center" wrapText="1"/>
    </xf>
    <xf numFmtId="49" fontId="9" fillId="0" borderId="0" xfId="0" applyNumberFormat="1" applyFont="1" applyFill="1" applyBorder="1" applyAlignment="1">
      <alignment horizontal="left" vertical="center"/>
    </xf>
    <xf numFmtId="0" fontId="9" fillId="0" borderId="0" xfId="0" applyFont="1" applyFill="1" applyBorder="1" applyAlignment="1">
      <alignment horizontal="center" vertical="center"/>
    </xf>
    <xf numFmtId="0" fontId="9" fillId="0" borderId="0" xfId="0" applyFont="1" applyFill="1" applyBorder="1" applyAlignment="1">
      <alignment horizontal="left" vertical="center"/>
    </xf>
    <xf numFmtId="49" fontId="9" fillId="0" borderId="0" xfId="0" applyNumberFormat="1" applyFont="1" applyFill="1" applyBorder="1" applyAlignment="1">
      <alignment horizontal="center" vertical="center"/>
    </xf>
    <xf numFmtId="0" fontId="11" fillId="0" borderId="0" xfId="0" applyFont="1" applyFill="1" applyBorder="1" applyAlignment="1">
      <alignment horizontal="left" vertical="center"/>
    </xf>
    <xf numFmtId="49" fontId="12" fillId="0" borderId="0" xfId="0" applyNumberFormat="1" applyFont="1" applyFill="1" applyBorder="1" applyAlignment="1">
      <alignment horizontal="left" vertical="center"/>
    </xf>
    <xf numFmtId="0" fontId="12" fillId="0" borderId="0" xfId="0" applyFont="1" applyFill="1" applyBorder="1" applyAlignment="1">
      <alignment horizontal="center" vertical="center"/>
    </xf>
    <xf numFmtId="0" fontId="12" fillId="0" borderId="0" xfId="0" applyFont="1" applyFill="1" applyBorder="1" applyAlignment="1">
      <alignment horizontal="left" vertical="center"/>
    </xf>
    <xf numFmtId="49" fontId="9" fillId="0" borderId="0" xfId="0" applyNumberFormat="1" applyFont="1" applyFill="1" applyBorder="1" applyAlignment="1">
      <alignment horizontal="left" vertical="center" wrapText="1"/>
    </xf>
    <xf numFmtId="176" fontId="9" fillId="0" borderId="0" xfId="0" applyNumberFormat="1" applyFont="1" applyFill="1" applyBorder="1" applyAlignment="1">
      <alignment horizontal="center" vertical="center"/>
    </xf>
    <xf numFmtId="0" fontId="9" fillId="4" borderId="0" xfId="0" applyFont="1" applyFill="1" applyBorder="1" applyAlignment="1">
      <alignment horizontal="left" vertical="center"/>
    </xf>
    <xf numFmtId="49" fontId="9" fillId="4" borderId="0" xfId="0" applyNumberFormat="1" applyFont="1" applyFill="1" applyBorder="1" applyAlignment="1">
      <alignment horizontal="left" vertical="center" wrapText="1"/>
    </xf>
    <xf numFmtId="49" fontId="9" fillId="4" borderId="0" xfId="0" applyNumberFormat="1" applyFont="1" applyFill="1" applyBorder="1" applyAlignment="1">
      <alignment horizontal="left" vertical="center"/>
    </xf>
    <xf numFmtId="49" fontId="13" fillId="0" borderId="0" xfId="0" applyNumberFormat="1" applyFont="1" applyFill="1" applyBorder="1" applyAlignment="1">
      <alignment horizontal="left" vertical="center"/>
    </xf>
    <xf numFmtId="0" fontId="13" fillId="0" borderId="0" xfId="0" applyFont="1" applyFill="1" applyBorder="1" applyAlignment="1">
      <alignment horizontal="center" vertical="center"/>
    </xf>
    <xf numFmtId="0" fontId="13" fillId="0" borderId="0" xfId="0" applyFont="1" applyFill="1" applyBorder="1" applyAlignment="1">
      <alignment horizontal="left" vertical="center"/>
    </xf>
    <xf numFmtId="176" fontId="9" fillId="0" borderId="0" xfId="0" applyNumberFormat="1" applyFont="1" applyFill="1" applyBorder="1" applyAlignment="1">
      <alignment horizontal="left" vertical="center"/>
    </xf>
    <xf numFmtId="49" fontId="14"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xf>
    <xf numFmtId="0" fontId="9" fillId="0" borderId="0" xfId="0" applyFont="1" applyFill="1" applyBorder="1" applyAlignment="1">
      <alignment horizontal="left" vertical="center" wrapText="1"/>
    </xf>
    <xf numFmtId="0" fontId="11" fillId="0" borderId="0" xfId="0" applyFont="1" applyFill="1" applyAlignment="1">
      <alignment vertical="center"/>
    </xf>
    <xf numFmtId="0" fontId="15" fillId="0" borderId="0" xfId="0" applyFont="1" applyFill="1" applyBorder="1" applyAlignment="1">
      <alignment horizontal="left" vertical="center"/>
    </xf>
    <xf numFmtId="0" fontId="11" fillId="0" borderId="0" xfId="0" applyFont="1" applyFill="1" applyBorder="1" applyAlignment="1">
      <alignment horizontal="center" vertical="center"/>
    </xf>
    <xf numFmtId="49" fontId="16" fillId="0" borderId="0" xfId="0" applyNumberFormat="1" applyFont="1" applyFill="1" applyBorder="1" applyAlignment="1">
      <alignment horizontal="left" vertical="center"/>
    </xf>
    <xf numFmtId="0" fontId="16" fillId="0" borderId="0" xfId="0" applyFont="1" applyFill="1" applyBorder="1" applyAlignment="1">
      <alignment horizontal="center" vertical="center"/>
    </xf>
    <xf numFmtId="0" fontId="16" fillId="0" borderId="0" xfId="0" applyFont="1" applyFill="1" applyBorder="1" applyAlignment="1">
      <alignment horizontal="left" vertical="center"/>
    </xf>
    <xf numFmtId="49" fontId="2" fillId="0" borderId="0" xfId="0" applyNumberFormat="1" applyFont="1" applyFill="1" applyAlignment="1">
      <alignment horizontal="left" vertical="center"/>
    </xf>
    <xf numFmtId="0" fontId="2" fillId="0" borderId="0" xfId="0" applyFont="1" applyFill="1" applyAlignment="1">
      <alignment horizontal="center" vertical="center"/>
    </xf>
    <xf numFmtId="0" fontId="13" fillId="0" borderId="0" xfId="0" applyFont="1" applyFill="1" applyAlignment="1">
      <alignment horizontal="left" vertical="center"/>
    </xf>
    <xf numFmtId="0" fontId="13" fillId="0" borderId="0" xfId="0" applyFont="1" applyFill="1" applyAlignment="1">
      <alignment horizontal="center" vertical="center"/>
    </xf>
    <xf numFmtId="49" fontId="13" fillId="0" borderId="0" xfId="0" applyNumberFormat="1" applyFont="1" applyFill="1" applyAlignment="1">
      <alignment horizontal="left" vertical="center"/>
    </xf>
    <xf numFmtId="49" fontId="13" fillId="0" borderId="0" xfId="0" applyNumberFormat="1" applyFont="1" applyFill="1" applyAlignment="1">
      <alignment horizontal="center" vertical="center"/>
    </xf>
    <xf numFmtId="0" fontId="17" fillId="0" borderId="0" xfId="0" applyFont="1" applyFill="1" applyAlignment="1">
      <alignment horizontal="center" vertical="center"/>
    </xf>
    <xf numFmtId="177" fontId="17" fillId="0" borderId="0" xfId="0" applyNumberFormat="1" applyFont="1" applyFill="1" applyAlignment="1">
      <alignment horizontal="center" vertical="center"/>
    </xf>
    <xf numFmtId="14" fontId="17" fillId="0" borderId="0" xfId="0" applyNumberFormat="1" applyFont="1" applyFill="1" applyAlignment="1">
      <alignment horizontal="center" vertical="center"/>
    </xf>
    <xf numFmtId="0" fontId="17" fillId="0" borderId="0" xfId="0" applyFont="1" applyAlignment="1">
      <alignment horizontal="center" vertical="center"/>
    </xf>
    <xf numFmtId="49" fontId="0" fillId="0" borderId="0" xfId="0" applyNumberFormat="1">
      <alignment vertical="center"/>
    </xf>
    <xf numFmtId="0" fontId="1" fillId="0" borderId="0" xfId="0" applyNumberFormat="1" applyFont="1" applyFill="1" applyAlignment="1">
      <alignment vertical="center"/>
    </xf>
    <xf numFmtId="0" fontId="18" fillId="0" borderId="0" xfId="0" applyNumberFormat="1" applyFont="1" applyFill="1" applyAlignment="1">
      <alignment vertical="center"/>
    </xf>
    <xf numFmtId="0" fontId="18" fillId="0" borderId="0" xfId="0" applyFont="1" applyFill="1" applyAlignment="1">
      <alignment vertical="center"/>
    </xf>
    <xf numFmtId="0" fontId="17" fillId="2" borderId="0" xfId="0" applyFont="1" applyFill="1" applyAlignment="1">
      <alignment horizontal="center" vertical="center"/>
    </xf>
    <xf numFmtId="176" fontId="17" fillId="0" borderId="0" xfId="0" applyNumberFormat="1" applyFont="1" applyFill="1" applyAlignment="1">
      <alignment horizontal="center" vertical="center"/>
    </xf>
    <xf numFmtId="177" fontId="17" fillId="2" borderId="0" xfId="0" applyNumberFormat="1" applyFont="1" applyFill="1" applyAlignment="1">
      <alignment horizontal="center" vertical="center"/>
    </xf>
    <xf numFmtId="14" fontId="17" fillId="2" borderId="0" xfId="0" applyNumberFormat="1" applyFont="1" applyFill="1" applyAlignment="1">
      <alignment horizontal="center" vertical="center"/>
    </xf>
    <xf numFmtId="11" fontId="0" fillId="0" borderId="0" xfId="0" applyNumberFormat="1">
      <alignment vertical="center"/>
    </xf>
    <xf numFmtId="0" fontId="0" fillId="2" borderId="0" xfId="0" applyFill="1">
      <alignment vertical="center"/>
    </xf>
    <xf numFmtId="176" fontId="17" fillId="0" borderId="0" xfId="0" applyNumberFormat="1" applyFont="1" applyAlignment="1">
      <alignment horizontal="center" vertical="center"/>
    </xf>
    <xf numFmtId="0" fontId="1" fillId="0" borderId="0" xfId="0" applyFont="1">
      <alignment vertical="center"/>
    </xf>
    <xf numFmtId="0" fontId="2" fillId="0" borderId="0" xfId="0" applyFont="1">
      <alignment vertical="center"/>
    </xf>
    <xf numFmtId="0" fontId="0" fillId="2" borderId="0" xfId="0" applyFill="1" applyAlignment="1">
      <alignment horizontal="left" vertical="top"/>
    </xf>
    <xf numFmtId="0" fontId="19" fillId="0" borderId="0" xfId="0" applyFont="1">
      <alignment vertical="center"/>
    </xf>
    <xf numFmtId="0" fontId="20" fillId="0" borderId="0" xfId="0" applyFont="1">
      <alignment vertical="center"/>
    </xf>
    <xf numFmtId="176" fontId="17" fillId="2" borderId="0" xfId="0" applyNumberFormat="1" applyFont="1" applyFill="1" applyAlignment="1">
      <alignment horizontal="center" vertical="center"/>
    </xf>
    <xf numFmtId="49" fontId="0" fillId="2" borderId="0" xfId="0" applyNumberFormat="1" applyFill="1">
      <alignment vertical="center"/>
    </xf>
    <xf numFmtId="0" fontId="1" fillId="2" borderId="0" xfId="0" applyFont="1" applyFill="1">
      <alignment vertical="center"/>
    </xf>
    <xf numFmtId="49" fontId="20" fillId="0" borderId="0" xfId="0" applyNumberFormat="1" applyFont="1">
      <alignment vertical="center"/>
    </xf>
    <xf numFmtId="0" fontId="3" fillId="0" borderId="0" xfId="0" applyFont="1"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externalLink" Target="externalLinks/externalLink4.xml"/><Relationship Id="rId13" Type="http://schemas.openxmlformats.org/officeDocument/2006/relationships/externalLink" Target="externalLinks/externalLink3.xml"/><Relationship Id="rId12" Type="http://schemas.openxmlformats.org/officeDocument/2006/relationships/externalLink" Target="externalLinks/externalLink2.xml"/><Relationship Id="rId11" Type="http://schemas.openxmlformats.org/officeDocument/2006/relationships/externalLink" Target="externalLinks/externalLink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file:///C:\Users\&#21016;&#28246;&#21335;\AppData\Roaming\kingsoft\office6\backup\&#21152;&#25511;&#21046;.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le:///C:\Users\&#21016;&#28246;&#21335;\AppData\Roaming\kingsoft\office6\backup\&#32929;&#20215;&#25968;&#25454;.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le:///D:\Users\LENOVO\AppData\Roaming\kingsoft\office6\backup\&#19978;&#24066;&#20844;&#21496;&#20449;&#24687;.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ile:///E:\&#30740;&#31350;&#29983;&#27605;&#19994;&#35770;&#25991;\&#25968;&#25454;&#36164;&#26009;\&#22788;&#29702;&#21518;&#25152;&#24471;&#25968;&#25454;\&#24066;&#22330;&#21512;&#20316;&#20225;&#19994;&#32593;&#32476;&#25968;&#2545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技术合作数据"/>
      <sheetName val="市场合作数据"/>
      <sheetName val="高管任职数据"/>
      <sheetName val="微博影响力数据"/>
      <sheetName val="基本控制变量"/>
      <sheetName val="恢复时间Y2"/>
      <sheetName val="累积异常收益率（市场模型）（-170，-21）Y1"/>
      <sheetName val="长期效应检验"/>
      <sheetName val="回归数据"/>
      <sheetName val="加固定"/>
      <sheetName val="Sheet1"/>
    </sheetNames>
    <sheetDataSet>
      <sheetData sheetId="0" refreshError="1"/>
      <sheetData sheetId="1" refreshError="1"/>
      <sheetData sheetId="2" refreshError="1">
        <row r="2">
          <cell r="A2" t="str">
            <v>000016</v>
          </cell>
          <cell r="B2" t="str">
            <v>深康佳A</v>
          </cell>
          <cell r="C2" t="str">
            <v>周彬</v>
          </cell>
          <cell r="D2" t="str">
            <v>否</v>
          </cell>
          <cell r="E2">
            <v>41</v>
          </cell>
          <cell r="F2" t="str">
            <v>本科</v>
          </cell>
        </row>
        <row r="3">
          <cell r="A3" t="str">
            <v>000020</v>
          </cell>
          <cell r="B3" t="str">
            <v>深华发A</v>
          </cell>
          <cell r="C3" t="str">
            <v>李中秋</v>
          </cell>
          <cell r="D3" t="str">
            <v>是</v>
          </cell>
          <cell r="E3">
            <v>56</v>
          </cell>
          <cell r="F3" t="str">
            <v>硕士</v>
          </cell>
        </row>
        <row r="4">
          <cell r="A4" t="str">
            <v>000020</v>
          </cell>
          <cell r="B4" t="str">
            <v>深华发A</v>
          </cell>
          <cell r="C4" t="str">
            <v>李中秋</v>
          </cell>
          <cell r="D4" t="str">
            <v>是</v>
          </cell>
          <cell r="E4">
            <v>56</v>
          </cell>
          <cell r="F4" t="str">
            <v>硕士</v>
          </cell>
        </row>
        <row r="5">
          <cell r="A5" t="str">
            <v>000021</v>
          </cell>
          <cell r="B5" t="str">
            <v>深科技</v>
          </cell>
          <cell r="C5" t="str">
            <v>郑国荣</v>
          </cell>
          <cell r="D5" t="str">
            <v>否</v>
          </cell>
          <cell r="E5">
            <v>62</v>
          </cell>
          <cell r="F5" t="str">
            <v>硕士</v>
          </cell>
        </row>
        <row r="6">
          <cell r="A6" t="str">
            <v>000045</v>
          </cell>
          <cell r="B6" t="str">
            <v>深纺织A</v>
          </cell>
          <cell r="C6" t="str">
            <v> 朱梅柱</v>
          </cell>
          <cell r="D6" t="str">
            <v>否</v>
          </cell>
          <cell r="E6">
            <v>56</v>
          </cell>
          <cell r="F6" t="str">
            <v>硕士</v>
          </cell>
        </row>
        <row r="7">
          <cell r="A7" t="str">
            <v>000045</v>
          </cell>
          <cell r="B7" t="str">
            <v>深纺织A</v>
          </cell>
          <cell r="C7" t="str">
            <v> 朱梅柱</v>
          </cell>
          <cell r="D7" t="str">
            <v>否</v>
          </cell>
          <cell r="E7">
            <v>56</v>
          </cell>
          <cell r="F7" t="str">
            <v>硕士</v>
          </cell>
        </row>
        <row r="8">
          <cell r="A8" t="str">
            <v>000045</v>
          </cell>
          <cell r="B8" t="str">
            <v>深纺织A</v>
          </cell>
          <cell r="C8" t="str">
            <v> 朱梅柱</v>
          </cell>
          <cell r="D8" t="str">
            <v>否</v>
          </cell>
          <cell r="E8">
            <v>56</v>
          </cell>
          <cell r="F8" t="str">
            <v>硕士</v>
          </cell>
        </row>
        <row r="9">
          <cell r="A9" t="str">
            <v>000045</v>
          </cell>
          <cell r="B9" t="str">
            <v>深纺织A</v>
          </cell>
          <cell r="C9" t="str">
            <v> 朱梅柱</v>
          </cell>
          <cell r="D9" t="str">
            <v>否</v>
          </cell>
          <cell r="E9">
            <v>56</v>
          </cell>
          <cell r="F9" t="str">
            <v>硕士</v>
          </cell>
        </row>
        <row r="10">
          <cell r="A10" t="str">
            <v>000045</v>
          </cell>
          <cell r="B10" t="str">
            <v>深纺织A</v>
          </cell>
          <cell r="C10" t="str">
            <v> 朱梅柱</v>
          </cell>
          <cell r="D10" t="str">
            <v>否</v>
          </cell>
          <cell r="E10">
            <v>56</v>
          </cell>
          <cell r="F10" t="str">
            <v>硕士</v>
          </cell>
        </row>
        <row r="11">
          <cell r="A11" t="str">
            <v>000050</v>
          </cell>
          <cell r="B11" t="str">
            <v>深天马A</v>
          </cell>
          <cell r="C11" t="str">
            <v> 孙永茂</v>
          </cell>
          <cell r="D11" t="str">
            <v>否</v>
          </cell>
          <cell r="E11">
            <v>57</v>
          </cell>
          <cell r="F11" t="str">
            <v>硕士</v>
          </cell>
        </row>
        <row r="12">
          <cell r="A12" t="str">
            <v>000063</v>
          </cell>
          <cell r="B12" t="str">
            <v>中兴通讯</v>
          </cell>
          <cell r="C12" t="str">
            <v> 徐子阳 </v>
          </cell>
          <cell r="D12" t="str">
            <v>否</v>
          </cell>
          <cell r="E12">
            <v>48</v>
          </cell>
          <cell r="F12" t="str">
            <v>本科</v>
          </cell>
        </row>
        <row r="13">
          <cell r="A13" t="str">
            <v>000066</v>
          </cell>
          <cell r="B13" t="str">
            <v>中国长城</v>
          </cell>
          <cell r="C13" t="str">
            <v> 徐刚 </v>
          </cell>
          <cell r="D13" t="str">
            <v>否</v>
          </cell>
          <cell r="E13">
            <v>59</v>
          </cell>
          <cell r="F13" t="str">
            <v>硕士</v>
          </cell>
        </row>
        <row r="14">
          <cell r="A14" t="str">
            <v>000066</v>
          </cell>
          <cell r="B14" t="str">
            <v>中国长城</v>
          </cell>
          <cell r="C14" t="str">
            <v> 徐刚 </v>
          </cell>
          <cell r="D14" t="str">
            <v>否</v>
          </cell>
          <cell r="E14">
            <v>59</v>
          </cell>
          <cell r="F14" t="str">
            <v>硕士</v>
          </cell>
        </row>
        <row r="15">
          <cell r="A15" t="str">
            <v>000066</v>
          </cell>
          <cell r="B15" t="str">
            <v>中国长城</v>
          </cell>
          <cell r="C15" t="str">
            <v> 徐刚 </v>
          </cell>
          <cell r="D15" t="str">
            <v>否</v>
          </cell>
          <cell r="E15">
            <v>59</v>
          </cell>
          <cell r="F15" t="str">
            <v>硕士</v>
          </cell>
        </row>
        <row r="16">
          <cell r="A16" t="str">
            <v>000100</v>
          </cell>
          <cell r="B16" t="str">
            <v>TCL科技</v>
          </cell>
          <cell r="C16" t="str">
            <v>李东生</v>
          </cell>
          <cell r="D16" t="str">
            <v>是</v>
          </cell>
          <cell r="E16">
            <v>62</v>
          </cell>
          <cell r="F16" t="str">
            <v>本科</v>
          </cell>
        </row>
        <row r="17">
          <cell r="A17" t="str">
            <v>000100</v>
          </cell>
          <cell r="B17" t="str">
            <v>TCL科技</v>
          </cell>
          <cell r="C17" t="str">
            <v>李东生</v>
          </cell>
          <cell r="D17" t="str">
            <v>是</v>
          </cell>
          <cell r="E17">
            <v>62</v>
          </cell>
          <cell r="F17" t="str">
            <v>本科</v>
          </cell>
        </row>
        <row r="18">
          <cell r="A18" t="str">
            <v>000100</v>
          </cell>
          <cell r="B18" t="str">
            <v>TCL科技</v>
          </cell>
          <cell r="C18" t="str">
            <v>李东生</v>
          </cell>
          <cell r="D18" t="str">
            <v>是</v>
          </cell>
          <cell r="E18">
            <v>62</v>
          </cell>
          <cell r="F18" t="str">
            <v>本科</v>
          </cell>
        </row>
        <row r="19">
          <cell r="A19" t="str">
            <v>000100</v>
          </cell>
          <cell r="B19" t="str">
            <v>TCL科技</v>
          </cell>
          <cell r="C19" t="str">
            <v>李东生</v>
          </cell>
          <cell r="D19" t="str">
            <v>是</v>
          </cell>
          <cell r="E19">
            <v>62</v>
          </cell>
          <cell r="F19" t="str">
            <v>本科</v>
          </cell>
        </row>
        <row r="20">
          <cell r="A20" t="str">
            <v>000100</v>
          </cell>
          <cell r="B20" t="str">
            <v>TCL科技</v>
          </cell>
          <cell r="C20" t="str">
            <v>李东生</v>
          </cell>
          <cell r="D20" t="str">
            <v>是</v>
          </cell>
          <cell r="E20">
            <v>62</v>
          </cell>
          <cell r="F20" t="str">
            <v>本科</v>
          </cell>
        </row>
        <row r="21">
          <cell r="A21" t="str">
            <v>000413</v>
          </cell>
          <cell r="B21" t="str">
            <v>东旭光电</v>
          </cell>
          <cell r="C21" t="str">
            <v>陈英</v>
          </cell>
          <cell r="D21" t="str">
            <v>否</v>
          </cell>
          <cell r="E21">
            <v>51</v>
          </cell>
          <cell r="F21" t="str">
            <v>硕士</v>
          </cell>
        </row>
        <row r="22">
          <cell r="A22" t="str">
            <v>000542</v>
          </cell>
          <cell r="B22" t="str">
            <v>TCL通讯</v>
          </cell>
        </row>
        <row r="22">
          <cell r="D22" t="str">
            <v>注销</v>
          </cell>
        </row>
        <row r="23">
          <cell r="A23" t="str">
            <v>000547</v>
          </cell>
          <cell r="B23" t="str">
            <v>航天发展</v>
          </cell>
          <cell r="C23" t="str">
            <v>王文海</v>
          </cell>
          <cell r="D23" t="str">
            <v>否</v>
          </cell>
          <cell r="E23">
            <v>58</v>
          </cell>
          <cell r="F23" t="str">
            <v>本科</v>
          </cell>
        </row>
        <row r="24">
          <cell r="A24" t="str">
            <v>000561</v>
          </cell>
          <cell r="B24" t="str">
            <v>烽火电子</v>
          </cell>
          <cell r="C24" t="str">
            <v>李培峰</v>
          </cell>
          <cell r="D24" t="str">
            <v>否</v>
          </cell>
          <cell r="E24">
            <v>55</v>
          </cell>
          <cell r="F24" t="str">
            <v>硕士</v>
          </cell>
        </row>
        <row r="25">
          <cell r="A25" t="str">
            <v>000561</v>
          </cell>
          <cell r="B25" t="str">
            <v>烽火电子</v>
          </cell>
          <cell r="C25" t="str">
            <v>李培峰</v>
          </cell>
          <cell r="D25" t="str">
            <v>否</v>
          </cell>
          <cell r="E25">
            <v>55</v>
          </cell>
          <cell r="F25" t="str">
            <v>硕士</v>
          </cell>
        </row>
        <row r="26">
          <cell r="A26" t="str">
            <v>000561</v>
          </cell>
          <cell r="B26" t="str">
            <v>烽火电子</v>
          </cell>
          <cell r="C26" t="str">
            <v>李培峰</v>
          </cell>
          <cell r="D26" t="str">
            <v>否</v>
          </cell>
          <cell r="E26">
            <v>55</v>
          </cell>
          <cell r="F26" t="str">
            <v>硕士</v>
          </cell>
        </row>
        <row r="27">
          <cell r="A27" t="str">
            <v>000586</v>
          </cell>
          <cell r="B27" t="str">
            <v>汇源通信</v>
          </cell>
          <cell r="C27" t="str">
            <v> 何波</v>
          </cell>
          <cell r="D27" t="str">
            <v>是</v>
          </cell>
          <cell r="E27">
            <v>44</v>
          </cell>
          <cell r="F27" t="str">
            <v>硕士</v>
          </cell>
        </row>
        <row r="28">
          <cell r="A28" t="str">
            <v>000636</v>
          </cell>
          <cell r="B28" t="str">
            <v>风华高科</v>
          </cell>
          <cell r="C28" t="str">
            <v>徐静</v>
          </cell>
          <cell r="D28" t="str">
            <v>否</v>
          </cell>
          <cell r="E28">
            <v>46</v>
          </cell>
          <cell r="F28" t="str">
            <v>硕士</v>
          </cell>
        </row>
        <row r="29">
          <cell r="A29" t="str">
            <v>000636</v>
          </cell>
          <cell r="B29" t="str">
            <v>风华高科</v>
          </cell>
          <cell r="C29" t="str">
            <v>徐静</v>
          </cell>
          <cell r="D29" t="str">
            <v>否</v>
          </cell>
          <cell r="E29">
            <v>46</v>
          </cell>
          <cell r="F29" t="str">
            <v>硕士</v>
          </cell>
        </row>
        <row r="30">
          <cell r="A30" t="str">
            <v>000725</v>
          </cell>
          <cell r="B30" t="str">
            <v>京东方A</v>
          </cell>
          <cell r="C30" t="str">
            <v>刘晓东 </v>
          </cell>
          <cell r="D30" t="str">
            <v>否</v>
          </cell>
          <cell r="E30">
            <v>56</v>
          </cell>
          <cell r="F30" t="str">
            <v>本科</v>
          </cell>
        </row>
        <row r="31">
          <cell r="A31" t="str">
            <v>000725</v>
          </cell>
          <cell r="B31" t="str">
            <v>京东方A</v>
          </cell>
          <cell r="C31" t="str">
            <v>刘晓东 </v>
          </cell>
          <cell r="D31" t="str">
            <v>否</v>
          </cell>
          <cell r="E31">
            <v>56</v>
          </cell>
          <cell r="F31" t="str">
            <v>本科</v>
          </cell>
        </row>
        <row r="32">
          <cell r="A32" t="str">
            <v>000725</v>
          </cell>
          <cell r="B32" t="str">
            <v>京东方A</v>
          </cell>
          <cell r="C32" t="str">
            <v>刘晓东 </v>
          </cell>
          <cell r="D32" t="str">
            <v>否</v>
          </cell>
          <cell r="E32">
            <v>56</v>
          </cell>
          <cell r="F32" t="str">
            <v>本科</v>
          </cell>
        </row>
        <row r="33">
          <cell r="A33" t="str">
            <v>000725</v>
          </cell>
          <cell r="B33" t="str">
            <v>京东方A</v>
          </cell>
          <cell r="C33" t="str">
            <v>刘晓东 </v>
          </cell>
          <cell r="D33" t="str">
            <v>否</v>
          </cell>
          <cell r="E33">
            <v>56</v>
          </cell>
          <cell r="F33" t="str">
            <v>本科</v>
          </cell>
        </row>
        <row r="34">
          <cell r="A34" t="str">
            <v>000733</v>
          </cell>
          <cell r="B34" t="str">
            <v>振华科技</v>
          </cell>
          <cell r="C34" t="str">
            <v> 肖立书</v>
          </cell>
          <cell r="D34" t="str">
            <v>否</v>
          </cell>
          <cell r="E34">
            <v>53</v>
          </cell>
          <cell r="F34" t="str">
            <v>硕士</v>
          </cell>
        </row>
        <row r="35">
          <cell r="A35" t="str">
            <v>000733</v>
          </cell>
          <cell r="B35" t="str">
            <v>振华科技</v>
          </cell>
          <cell r="C35" t="str">
            <v> 肖立书</v>
          </cell>
          <cell r="D35" t="str">
            <v>否</v>
          </cell>
          <cell r="E35">
            <v>53</v>
          </cell>
          <cell r="F35" t="str">
            <v>硕士</v>
          </cell>
        </row>
        <row r="36">
          <cell r="A36" t="str">
            <v>000748</v>
          </cell>
          <cell r="B36" t="str">
            <v>长城信息</v>
          </cell>
          <cell r="C36" t="str">
            <v>戴湘桃</v>
          </cell>
          <cell r="D36" t="str">
            <v>退市</v>
          </cell>
        </row>
        <row r="37">
          <cell r="A37" t="str">
            <v>000801</v>
          </cell>
          <cell r="B37" t="str">
            <v>四川九洲</v>
          </cell>
          <cell r="C37" t="str">
            <v> 霞晖 </v>
          </cell>
          <cell r="D37" t="str">
            <v>是</v>
          </cell>
          <cell r="E37">
            <v>56</v>
          </cell>
          <cell r="F37" t="str">
            <v>硕士</v>
          </cell>
        </row>
        <row r="38">
          <cell r="A38" t="str">
            <v>000801</v>
          </cell>
          <cell r="B38" t="str">
            <v>四川九洲</v>
          </cell>
          <cell r="C38" t="str">
            <v> 霞晖 </v>
          </cell>
          <cell r="D38" t="str">
            <v>是</v>
          </cell>
          <cell r="E38">
            <v>56</v>
          </cell>
          <cell r="F38" t="str">
            <v>硕士</v>
          </cell>
        </row>
        <row r="39">
          <cell r="A39" t="str">
            <v>000801</v>
          </cell>
          <cell r="B39" t="str">
            <v>四川九洲</v>
          </cell>
          <cell r="C39" t="str">
            <v> 霞晖 </v>
          </cell>
          <cell r="D39" t="str">
            <v>是</v>
          </cell>
          <cell r="E39">
            <v>56</v>
          </cell>
          <cell r="F39" t="str">
            <v>硕士</v>
          </cell>
        </row>
        <row r="40">
          <cell r="A40" t="str">
            <v>000801</v>
          </cell>
          <cell r="B40" t="str">
            <v>四川九洲</v>
          </cell>
          <cell r="C40" t="str">
            <v> 霞晖 </v>
          </cell>
          <cell r="D40" t="str">
            <v>是</v>
          </cell>
          <cell r="E40">
            <v>56</v>
          </cell>
          <cell r="F40" t="str">
            <v>硕士</v>
          </cell>
        </row>
        <row r="41">
          <cell r="A41" t="str">
            <v>000810</v>
          </cell>
          <cell r="B41" t="str">
            <v>创维数字</v>
          </cell>
          <cell r="C41" t="str">
            <v> 施驰 </v>
          </cell>
          <cell r="D41" t="str">
            <v>否</v>
          </cell>
          <cell r="E41">
            <v>49</v>
          </cell>
          <cell r="F41" t="str">
            <v>博士</v>
          </cell>
        </row>
        <row r="42">
          <cell r="A42" t="str">
            <v>000810</v>
          </cell>
          <cell r="B42" t="str">
            <v>创维数字</v>
          </cell>
          <cell r="C42" t="str">
            <v> 施驰 </v>
          </cell>
          <cell r="D42" t="str">
            <v>否</v>
          </cell>
          <cell r="E42">
            <v>49</v>
          </cell>
          <cell r="F42" t="str">
            <v>博士</v>
          </cell>
        </row>
        <row r="43">
          <cell r="A43" t="str">
            <v>000810</v>
          </cell>
          <cell r="B43" t="str">
            <v>创维数字</v>
          </cell>
          <cell r="C43" t="str">
            <v> 施驰 </v>
          </cell>
          <cell r="D43" t="str">
            <v>否</v>
          </cell>
          <cell r="E43">
            <v>49</v>
          </cell>
          <cell r="F43" t="str">
            <v>博士</v>
          </cell>
        </row>
        <row r="44">
          <cell r="A44" t="str">
            <v>000810</v>
          </cell>
          <cell r="B44" t="str">
            <v>创维数字</v>
          </cell>
          <cell r="C44" t="str">
            <v> 施驰 </v>
          </cell>
          <cell r="D44" t="str">
            <v>否</v>
          </cell>
          <cell r="E44">
            <v>49</v>
          </cell>
          <cell r="F44" t="str">
            <v>博士</v>
          </cell>
        </row>
        <row r="45">
          <cell r="A45" t="str">
            <v>000810</v>
          </cell>
          <cell r="B45" t="str">
            <v>创维数字</v>
          </cell>
          <cell r="C45" t="str">
            <v> 施驰 </v>
          </cell>
          <cell r="D45" t="str">
            <v>否</v>
          </cell>
          <cell r="E45">
            <v>49</v>
          </cell>
          <cell r="F45" t="str">
            <v>博士</v>
          </cell>
        </row>
        <row r="46">
          <cell r="A46" t="str">
            <v>000810</v>
          </cell>
          <cell r="B46" t="str">
            <v>创维数字</v>
          </cell>
          <cell r="C46" t="str">
            <v> 施驰 </v>
          </cell>
          <cell r="D46" t="str">
            <v>否</v>
          </cell>
          <cell r="E46">
            <v>49</v>
          </cell>
          <cell r="F46" t="str">
            <v>博士</v>
          </cell>
        </row>
        <row r="47">
          <cell r="A47" t="str">
            <v>000810</v>
          </cell>
          <cell r="B47" t="str">
            <v>创维数字</v>
          </cell>
          <cell r="C47" t="str">
            <v> 施驰 </v>
          </cell>
          <cell r="D47" t="str">
            <v>否</v>
          </cell>
          <cell r="E47">
            <v>49</v>
          </cell>
          <cell r="F47" t="str">
            <v>博士</v>
          </cell>
        </row>
        <row r="48">
          <cell r="A48" t="str">
            <v>000810</v>
          </cell>
          <cell r="B48" t="str">
            <v>创维数字</v>
          </cell>
          <cell r="C48" t="str">
            <v> 施驰 </v>
          </cell>
          <cell r="D48" t="str">
            <v>否</v>
          </cell>
          <cell r="E48">
            <v>49</v>
          </cell>
          <cell r="F48" t="str">
            <v>博士</v>
          </cell>
        </row>
        <row r="49">
          <cell r="A49" t="str">
            <v>000810</v>
          </cell>
          <cell r="B49" t="str">
            <v>创维数字</v>
          </cell>
          <cell r="C49" t="str">
            <v> 施驰 </v>
          </cell>
          <cell r="D49" t="str">
            <v>否</v>
          </cell>
          <cell r="E49">
            <v>49</v>
          </cell>
          <cell r="F49" t="str">
            <v>博士</v>
          </cell>
        </row>
        <row r="50">
          <cell r="A50" t="str">
            <v>000810</v>
          </cell>
          <cell r="B50" t="str">
            <v>创维数字</v>
          </cell>
          <cell r="C50" t="str">
            <v> 施驰 </v>
          </cell>
          <cell r="D50" t="str">
            <v>否</v>
          </cell>
          <cell r="E50">
            <v>49</v>
          </cell>
          <cell r="F50" t="str">
            <v>博士</v>
          </cell>
        </row>
        <row r="51">
          <cell r="A51" t="str">
            <v>000823</v>
          </cell>
          <cell r="B51" t="str">
            <v>超声电子</v>
          </cell>
          <cell r="C51" t="str">
            <v>莫翊斌 </v>
          </cell>
          <cell r="D51" t="str">
            <v>否</v>
          </cell>
          <cell r="E51">
            <v>52</v>
          </cell>
          <cell r="F51" t="str">
            <v>硕士</v>
          </cell>
        </row>
        <row r="52">
          <cell r="A52" t="str">
            <v>000823</v>
          </cell>
          <cell r="B52" t="str">
            <v>超声电子</v>
          </cell>
          <cell r="C52" t="str">
            <v>莫翊斌 </v>
          </cell>
          <cell r="D52" t="str">
            <v>否</v>
          </cell>
          <cell r="E52">
            <v>52</v>
          </cell>
          <cell r="F52" t="str">
            <v>硕士</v>
          </cell>
        </row>
        <row r="53">
          <cell r="A53" t="str">
            <v>000938</v>
          </cell>
          <cell r="B53" t="str">
            <v>紫光股份</v>
          </cell>
          <cell r="C53" t="str">
            <v>王竑弢 </v>
          </cell>
          <cell r="D53" t="str">
            <v>否</v>
          </cell>
          <cell r="E53">
            <v>52</v>
          </cell>
          <cell r="F53" t="str">
            <v>硕士</v>
          </cell>
        </row>
        <row r="54">
          <cell r="A54" t="str">
            <v>000938</v>
          </cell>
          <cell r="B54" t="str">
            <v>紫光股份</v>
          </cell>
          <cell r="C54" t="str">
            <v>王竑弢 </v>
          </cell>
          <cell r="D54" t="str">
            <v>否</v>
          </cell>
          <cell r="E54">
            <v>52</v>
          </cell>
          <cell r="F54" t="str">
            <v>硕士</v>
          </cell>
        </row>
        <row r="55">
          <cell r="A55" t="str">
            <v>000938</v>
          </cell>
          <cell r="B55" t="str">
            <v>紫光股份</v>
          </cell>
          <cell r="C55" t="str">
            <v>王竑弢 </v>
          </cell>
          <cell r="D55" t="str">
            <v>否</v>
          </cell>
          <cell r="E55">
            <v>52</v>
          </cell>
          <cell r="F55" t="str">
            <v>硕士</v>
          </cell>
        </row>
        <row r="56">
          <cell r="A56" t="str">
            <v>000938</v>
          </cell>
          <cell r="B56" t="str">
            <v>紫光股份</v>
          </cell>
          <cell r="C56" t="str">
            <v>王竑弢 </v>
          </cell>
          <cell r="D56" t="str">
            <v>否</v>
          </cell>
          <cell r="E56">
            <v>52</v>
          </cell>
          <cell r="F56" t="str">
            <v>硕士</v>
          </cell>
        </row>
        <row r="57">
          <cell r="A57" t="str">
            <v>000938</v>
          </cell>
          <cell r="B57" t="str">
            <v>紫光股份</v>
          </cell>
          <cell r="C57" t="str">
            <v>王竑弢 </v>
          </cell>
          <cell r="D57" t="str">
            <v>否</v>
          </cell>
          <cell r="E57">
            <v>52</v>
          </cell>
          <cell r="F57" t="str">
            <v>硕士</v>
          </cell>
        </row>
        <row r="58">
          <cell r="A58" t="str">
            <v>000938</v>
          </cell>
          <cell r="B58" t="str">
            <v>紫光股份</v>
          </cell>
          <cell r="C58" t="str">
            <v>王竑弢 </v>
          </cell>
          <cell r="D58" t="str">
            <v>否</v>
          </cell>
          <cell r="E58">
            <v>52</v>
          </cell>
          <cell r="F58" t="str">
            <v>硕士</v>
          </cell>
        </row>
        <row r="59">
          <cell r="A59" t="str">
            <v>000938</v>
          </cell>
          <cell r="B59" t="str">
            <v>紫光股份</v>
          </cell>
          <cell r="C59" t="str">
            <v>王竑弢 </v>
          </cell>
          <cell r="D59" t="str">
            <v>否</v>
          </cell>
          <cell r="E59">
            <v>52</v>
          </cell>
          <cell r="F59" t="str">
            <v>硕士</v>
          </cell>
        </row>
        <row r="60">
          <cell r="A60" t="str">
            <v>000970</v>
          </cell>
          <cell r="B60" t="str">
            <v>中科三环</v>
          </cell>
          <cell r="C60" t="str">
            <v> 马健 </v>
          </cell>
          <cell r="D60" t="str">
            <v>否</v>
          </cell>
          <cell r="E60">
            <v>57</v>
          </cell>
          <cell r="F60" t="str">
            <v>本科</v>
          </cell>
        </row>
        <row r="61">
          <cell r="A61" t="str">
            <v>000970</v>
          </cell>
          <cell r="B61" t="str">
            <v>中科三环</v>
          </cell>
          <cell r="C61" t="str">
            <v> 马健 </v>
          </cell>
          <cell r="D61" t="str">
            <v>否</v>
          </cell>
          <cell r="E61">
            <v>57</v>
          </cell>
          <cell r="F61" t="str">
            <v>本科</v>
          </cell>
        </row>
        <row r="62">
          <cell r="A62" t="str">
            <v>000970</v>
          </cell>
          <cell r="B62" t="str">
            <v>中科三环</v>
          </cell>
          <cell r="C62" t="str">
            <v> 马健 </v>
          </cell>
          <cell r="D62" t="str">
            <v>否</v>
          </cell>
          <cell r="E62">
            <v>57</v>
          </cell>
          <cell r="F62" t="str">
            <v>本科</v>
          </cell>
        </row>
        <row r="63">
          <cell r="A63" t="str">
            <v>000970</v>
          </cell>
          <cell r="B63" t="str">
            <v>中科三环</v>
          </cell>
          <cell r="C63" t="str">
            <v> 马健 </v>
          </cell>
          <cell r="D63" t="str">
            <v>否</v>
          </cell>
          <cell r="E63">
            <v>57</v>
          </cell>
          <cell r="F63" t="str">
            <v>本科</v>
          </cell>
        </row>
        <row r="64">
          <cell r="A64" t="str">
            <v>000970</v>
          </cell>
          <cell r="B64" t="str">
            <v>中科三环</v>
          </cell>
          <cell r="C64" t="str">
            <v> 马健 </v>
          </cell>
          <cell r="D64" t="str">
            <v>否</v>
          </cell>
          <cell r="E64">
            <v>57</v>
          </cell>
          <cell r="F64" t="str">
            <v>本科</v>
          </cell>
        </row>
        <row r="65">
          <cell r="A65" t="str">
            <v>000970</v>
          </cell>
          <cell r="B65" t="str">
            <v>中科三环</v>
          </cell>
          <cell r="C65" t="str">
            <v> 马健 </v>
          </cell>
          <cell r="D65" t="str">
            <v>否</v>
          </cell>
          <cell r="E65">
            <v>57</v>
          </cell>
          <cell r="F65" t="str">
            <v>本科</v>
          </cell>
        </row>
        <row r="66">
          <cell r="A66" t="str">
            <v>000970</v>
          </cell>
          <cell r="B66" t="str">
            <v>中科三环</v>
          </cell>
          <cell r="C66" t="str">
            <v> 马健 </v>
          </cell>
          <cell r="D66" t="str">
            <v>否</v>
          </cell>
          <cell r="E66">
            <v>57</v>
          </cell>
          <cell r="F66" t="str">
            <v>本科</v>
          </cell>
        </row>
        <row r="67">
          <cell r="A67" t="str">
            <v>000970</v>
          </cell>
          <cell r="B67" t="str">
            <v>中科三环</v>
          </cell>
          <cell r="C67" t="str">
            <v> 马健 </v>
          </cell>
          <cell r="D67" t="str">
            <v>否</v>
          </cell>
          <cell r="E67">
            <v>57</v>
          </cell>
          <cell r="F67" t="str">
            <v>本科</v>
          </cell>
        </row>
        <row r="68">
          <cell r="A68" t="str">
            <v>000970</v>
          </cell>
          <cell r="B68" t="str">
            <v>中科三环</v>
          </cell>
          <cell r="C68" t="str">
            <v> 马健 </v>
          </cell>
          <cell r="D68" t="str">
            <v>否</v>
          </cell>
          <cell r="E68">
            <v>57</v>
          </cell>
          <cell r="F68" t="str">
            <v>本科</v>
          </cell>
        </row>
        <row r="69">
          <cell r="A69" t="str">
            <v>000970</v>
          </cell>
          <cell r="B69" t="str">
            <v>中科三环</v>
          </cell>
          <cell r="C69" t="str">
            <v> 马健 </v>
          </cell>
          <cell r="D69" t="str">
            <v>否</v>
          </cell>
          <cell r="E69">
            <v>57</v>
          </cell>
          <cell r="F69" t="str">
            <v>本科</v>
          </cell>
        </row>
        <row r="70">
          <cell r="A70" t="str">
            <v>000970</v>
          </cell>
          <cell r="B70" t="str">
            <v>中科三环</v>
          </cell>
          <cell r="C70" t="str">
            <v> 马健 </v>
          </cell>
          <cell r="D70" t="str">
            <v>否</v>
          </cell>
          <cell r="E70">
            <v>57</v>
          </cell>
          <cell r="F70" t="str">
            <v>本科</v>
          </cell>
        </row>
        <row r="71">
          <cell r="A71" t="str">
            <v>000977</v>
          </cell>
          <cell r="B71" t="str">
            <v>浪潮信息</v>
          </cell>
          <cell r="C71" t="str">
            <v> 彭震</v>
          </cell>
          <cell r="D71" t="str">
            <v>否</v>
          </cell>
          <cell r="E71">
            <v>48</v>
          </cell>
          <cell r="F71" t="str">
            <v>本科</v>
          </cell>
        </row>
        <row r="72">
          <cell r="A72" t="str">
            <v>000977</v>
          </cell>
          <cell r="B72" t="str">
            <v>浪潮信息</v>
          </cell>
          <cell r="C72" t="str">
            <v> 彭震</v>
          </cell>
          <cell r="D72" t="str">
            <v>否</v>
          </cell>
          <cell r="E72">
            <v>48</v>
          </cell>
          <cell r="F72" t="str">
            <v>本科</v>
          </cell>
        </row>
        <row r="73">
          <cell r="A73" t="str">
            <v>000988</v>
          </cell>
          <cell r="B73" t="str">
            <v>华工科技</v>
          </cell>
          <cell r="C73" t="str">
            <v>马新强</v>
          </cell>
          <cell r="D73" t="str">
            <v>是</v>
          </cell>
          <cell r="E73">
            <v>55</v>
          </cell>
          <cell r="F73" t="str">
            <v>本科</v>
          </cell>
        </row>
        <row r="74">
          <cell r="A74" t="str">
            <v>002017</v>
          </cell>
          <cell r="B74" t="str">
            <v>东信和平</v>
          </cell>
          <cell r="C74" t="str">
            <v> 张晓川</v>
          </cell>
          <cell r="D74" t="str">
            <v>否</v>
          </cell>
          <cell r="E74">
            <v>50</v>
          </cell>
          <cell r="F74" t="str">
            <v>本科</v>
          </cell>
        </row>
        <row r="75">
          <cell r="A75" t="str">
            <v>002025</v>
          </cell>
          <cell r="B75" t="str">
            <v>航天电器</v>
          </cell>
          <cell r="C75" t="str">
            <v> 王跃轩</v>
          </cell>
          <cell r="D75" t="str">
            <v>否</v>
          </cell>
          <cell r="E75">
            <v>55</v>
          </cell>
          <cell r="F75" t="str">
            <v>本科</v>
          </cell>
        </row>
        <row r="76">
          <cell r="A76" t="str">
            <v>002025</v>
          </cell>
          <cell r="B76" t="str">
            <v>航天电器</v>
          </cell>
          <cell r="C76" t="str">
            <v> 王跃轩</v>
          </cell>
          <cell r="D76" t="str">
            <v>否</v>
          </cell>
          <cell r="E76">
            <v>55</v>
          </cell>
          <cell r="F76" t="str">
            <v>本科</v>
          </cell>
        </row>
        <row r="77">
          <cell r="A77" t="str">
            <v>002025</v>
          </cell>
          <cell r="B77" t="str">
            <v>航天电器</v>
          </cell>
          <cell r="C77" t="str">
            <v> 王跃轩</v>
          </cell>
          <cell r="D77" t="str">
            <v>否</v>
          </cell>
          <cell r="E77">
            <v>55</v>
          </cell>
          <cell r="F77" t="str">
            <v>本科</v>
          </cell>
        </row>
        <row r="78">
          <cell r="A78" t="str">
            <v>002036</v>
          </cell>
          <cell r="B78" t="str">
            <v>联创电子</v>
          </cell>
          <cell r="C78" t="str">
            <v>韩盛龙</v>
          </cell>
          <cell r="D78" t="str">
            <v>是</v>
          </cell>
          <cell r="E78">
            <v>62</v>
          </cell>
          <cell r="F78" t="str">
            <v>本科</v>
          </cell>
        </row>
        <row r="79">
          <cell r="A79" t="str">
            <v>002036</v>
          </cell>
          <cell r="B79" t="str">
            <v>联创电子</v>
          </cell>
          <cell r="C79" t="str">
            <v>韩盛龙</v>
          </cell>
          <cell r="D79" t="str">
            <v>是</v>
          </cell>
          <cell r="E79">
            <v>62</v>
          </cell>
          <cell r="F79" t="str">
            <v>本科</v>
          </cell>
        </row>
        <row r="80">
          <cell r="A80" t="str">
            <v>002036</v>
          </cell>
          <cell r="B80" t="str">
            <v>联创电子</v>
          </cell>
          <cell r="C80" t="str">
            <v>韩盛龙</v>
          </cell>
          <cell r="D80" t="str">
            <v>是</v>
          </cell>
          <cell r="E80">
            <v>62</v>
          </cell>
          <cell r="F80" t="str">
            <v>本科</v>
          </cell>
        </row>
        <row r="81">
          <cell r="A81" t="str">
            <v>002036</v>
          </cell>
          <cell r="B81" t="str">
            <v>联创电子</v>
          </cell>
          <cell r="C81" t="str">
            <v>韩盛龙</v>
          </cell>
          <cell r="D81" t="str">
            <v>是</v>
          </cell>
          <cell r="E81">
            <v>62</v>
          </cell>
          <cell r="F81" t="str">
            <v>本科</v>
          </cell>
        </row>
        <row r="82">
          <cell r="A82" t="str">
            <v>002045</v>
          </cell>
          <cell r="B82" t="str">
            <v>国光电器</v>
          </cell>
          <cell r="C82" t="str">
            <v> 何伟成</v>
          </cell>
          <cell r="D82" t="str">
            <v>否</v>
          </cell>
          <cell r="E82">
            <v>49</v>
          </cell>
          <cell r="F82" t="str">
            <v>本科</v>
          </cell>
        </row>
        <row r="83">
          <cell r="A83" t="str">
            <v>002045</v>
          </cell>
          <cell r="B83" t="str">
            <v>国光电器</v>
          </cell>
          <cell r="C83" t="str">
            <v> 何伟成</v>
          </cell>
          <cell r="D83" t="str">
            <v>否</v>
          </cell>
          <cell r="E83">
            <v>49</v>
          </cell>
          <cell r="F83" t="str">
            <v>本科</v>
          </cell>
        </row>
        <row r="84">
          <cell r="A84" t="str">
            <v>002045</v>
          </cell>
          <cell r="B84" t="str">
            <v>国光电器</v>
          </cell>
          <cell r="C84" t="str">
            <v> 何伟成</v>
          </cell>
          <cell r="D84" t="str">
            <v>否</v>
          </cell>
          <cell r="E84">
            <v>49</v>
          </cell>
          <cell r="F84" t="str">
            <v>本科</v>
          </cell>
        </row>
        <row r="85">
          <cell r="A85" t="str">
            <v>002045</v>
          </cell>
          <cell r="B85" t="str">
            <v>国光电器</v>
          </cell>
          <cell r="C85" t="str">
            <v> 何伟成</v>
          </cell>
          <cell r="D85" t="str">
            <v>否</v>
          </cell>
          <cell r="E85">
            <v>49</v>
          </cell>
          <cell r="F85" t="str">
            <v>本科</v>
          </cell>
        </row>
        <row r="86">
          <cell r="A86" t="str">
            <v>002045</v>
          </cell>
          <cell r="B86" t="str">
            <v>国光电器</v>
          </cell>
          <cell r="C86" t="str">
            <v> 何伟成</v>
          </cell>
          <cell r="D86" t="str">
            <v>否</v>
          </cell>
          <cell r="E86">
            <v>49</v>
          </cell>
          <cell r="F86" t="str">
            <v>本科</v>
          </cell>
        </row>
        <row r="87">
          <cell r="A87" t="str">
            <v>002045</v>
          </cell>
          <cell r="B87" t="str">
            <v>国光电器</v>
          </cell>
          <cell r="C87" t="str">
            <v> 何伟成</v>
          </cell>
          <cell r="D87" t="str">
            <v>否</v>
          </cell>
          <cell r="E87">
            <v>49</v>
          </cell>
          <cell r="F87" t="str">
            <v>本科</v>
          </cell>
        </row>
        <row r="88">
          <cell r="A88" t="str">
            <v>002049</v>
          </cell>
          <cell r="B88" t="str">
            <v>紫光国微</v>
          </cell>
          <cell r="C88" t="str">
            <v> 马道杰</v>
          </cell>
          <cell r="D88" t="str">
            <v>否</v>
          </cell>
          <cell r="E88">
            <v>56</v>
          </cell>
          <cell r="F88" t="str">
            <v>博士</v>
          </cell>
        </row>
        <row r="89">
          <cell r="A89" t="str">
            <v>002049</v>
          </cell>
          <cell r="B89" t="str">
            <v>紫光国微</v>
          </cell>
          <cell r="C89" t="str">
            <v> 马道杰</v>
          </cell>
          <cell r="D89" t="str">
            <v>否</v>
          </cell>
          <cell r="E89">
            <v>56</v>
          </cell>
          <cell r="F89" t="str">
            <v>博士</v>
          </cell>
        </row>
        <row r="90">
          <cell r="A90" t="str">
            <v>002049</v>
          </cell>
          <cell r="B90" t="str">
            <v>紫光国微</v>
          </cell>
          <cell r="C90" t="str">
            <v> 马道杰</v>
          </cell>
          <cell r="D90" t="str">
            <v>否</v>
          </cell>
          <cell r="E90">
            <v>56</v>
          </cell>
          <cell r="F90" t="str">
            <v>博士</v>
          </cell>
        </row>
        <row r="91">
          <cell r="A91" t="str">
            <v>002049</v>
          </cell>
          <cell r="B91" t="str">
            <v>紫光国微</v>
          </cell>
          <cell r="C91" t="str">
            <v> 马道杰</v>
          </cell>
          <cell r="D91" t="str">
            <v>否</v>
          </cell>
          <cell r="E91">
            <v>56</v>
          </cell>
          <cell r="F91" t="str">
            <v>博士</v>
          </cell>
        </row>
        <row r="92">
          <cell r="A92" t="str">
            <v>002049</v>
          </cell>
          <cell r="B92" t="str">
            <v>紫光国微</v>
          </cell>
          <cell r="C92" t="str">
            <v> 马道杰</v>
          </cell>
          <cell r="D92" t="str">
            <v>否</v>
          </cell>
          <cell r="E92">
            <v>56</v>
          </cell>
          <cell r="F92" t="str">
            <v>博士</v>
          </cell>
        </row>
        <row r="93">
          <cell r="A93" t="str">
            <v>002055</v>
          </cell>
          <cell r="B93" t="str">
            <v>得润电子</v>
          </cell>
          <cell r="C93" t="str">
            <v>邱建民 </v>
          </cell>
          <cell r="D93" t="str">
            <v>是</v>
          </cell>
          <cell r="E93">
            <v>58</v>
          </cell>
          <cell r="F93" t="str">
            <v>大专</v>
          </cell>
        </row>
        <row r="94">
          <cell r="A94" t="str">
            <v>002055</v>
          </cell>
          <cell r="B94" t="str">
            <v>得润电子</v>
          </cell>
          <cell r="C94" t="str">
            <v>邱建民 </v>
          </cell>
          <cell r="D94" t="str">
            <v>是</v>
          </cell>
          <cell r="E94">
            <v>58</v>
          </cell>
          <cell r="F94" t="str">
            <v>大专</v>
          </cell>
        </row>
        <row r="95">
          <cell r="A95" t="str">
            <v>002055</v>
          </cell>
          <cell r="B95" t="str">
            <v>得润电子</v>
          </cell>
          <cell r="C95" t="str">
            <v>邱建民 </v>
          </cell>
          <cell r="D95" t="str">
            <v>是</v>
          </cell>
          <cell r="E95">
            <v>58</v>
          </cell>
          <cell r="F95" t="str">
            <v>大专</v>
          </cell>
        </row>
        <row r="96">
          <cell r="A96" t="str">
            <v>002055</v>
          </cell>
          <cell r="B96" t="str">
            <v>得润电子</v>
          </cell>
          <cell r="C96" t="str">
            <v>邱建民 </v>
          </cell>
          <cell r="D96" t="str">
            <v>是</v>
          </cell>
          <cell r="E96">
            <v>58</v>
          </cell>
          <cell r="F96" t="str">
            <v>大专</v>
          </cell>
        </row>
        <row r="97">
          <cell r="A97" t="str">
            <v>002055</v>
          </cell>
          <cell r="B97" t="str">
            <v>得润电子</v>
          </cell>
          <cell r="C97" t="str">
            <v>邱建民 </v>
          </cell>
          <cell r="D97" t="str">
            <v>是</v>
          </cell>
          <cell r="E97">
            <v>58</v>
          </cell>
          <cell r="F97" t="str">
            <v>大专</v>
          </cell>
        </row>
        <row r="98">
          <cell r="A98" t="str">
            <v>002055</v>
          </cell>
          <cell r="B98" t="str">
            <v>得润电子</v>
          </cell>
          <cell r="C98" t="str">
            <v>邱建民 </v>
          </cell>
          <cell r="D98" t="str">
            <v>是</v>
          </cell>
          <cell r="E98">
            <v>58</v>
          </cell>
          <cell r="F98" t="str">
            <v>大专</v>
          </cell>
        </row>
        <row r="99">
          <cell r="A99" t="str">
            <v>002079</v>
          </cell>
          <cell r="B99" t="str">
            <v>苏州固锝</v>
          </cell>
          <cell r="C99" t="str">
            <v>吴炆皜</v>
          </cell>
          <cell r="D99" t="str">
            <v>否</v>
          </cell>
          <cell r="E99">
            <v>38</v>
          </cell>
          <cell r="F99" t="str">
            <v>硕士</v>
          </cell>
        </row>
        <row r="100">
          <cell r="A100" t="str">
            <v>002079</v>
          </cell>
          <cell r="B100" t="str">
            <v>苏州固锝</v>
          </cell>
          <cell r="C100" t="str">
            <v>吴炆皜</v>
          </cell>
          <cell r="D100" t="str">
            <v>否</v>
          </cell>
          <cell r="E100">
            <v>38</v>
          </cell>
          <cell r="F100" t="str">
            <v>硕士</v>
          </cell>
        </row>
        <row r="101">
          <cell r="A101" t="str">
            <v>002079</v>
          </cell>
          <cell r="B101" t="str">
            <v>苏州固锝</v>
          </cell>
          <cell r="C101" t="str">
            <v>吴炆皜</v>
          </cell>
          <cell r="D101" t="str">
            <v>否</v>
          </cell>
          <cell r="E101">
            <v>38</v>
          </cell>
          <cell r="F101" t="str">
            <v>硕士</v>
          </cell>
        </row>
        <row r="102">
          <cell r="A102" t="str">
            <v>002104</v>
          </cell>
          <cell r="B102" t="str">
            <v>恒宝股份</v>
          </cell>
          <cell r="C102" t="str">
            <v>胡兆凤</v>
          </cell>
          <cell r="D102" t="str">
            <v>否</v>
          </cell>
          <cell r="E102">
            <v>61</v>
          </cell>
          <cell r="F102" t="str">
            <v>高中</v>
          </cell>
        </row>
        <row r="103">
          <cell r="A103" t="str">
            <v>002106</v>
          </cell>
          <cell r="B103" t="str">
            <v>莱宝高科</v>
          </cell>
          <cell r="C103" t="str">
            <v>李绍宗</v>
          </cell>
          <cell r="D103" t="str">
            <v>否</v>
          </cell>
          <cell r="E103">
            <v>56</v>
          </cell>
          <cell r="F103" t="str">
            <v>本科</v>
          </cell>
        </row>
        <row r="104">
          <cell r="A104" t="str">
            <v>002106</v>
          </cell>
          <cell r="B104" t="str">
            <v>莱宝高科</v>
          </cell>
          <cell r="C104" t="str">
            <v>李绍宗</v>
          </cell>
          <cell r="D104" t="str">
            <v>否</v>
          </cell>
          <cell r="E104">
            <v>56</v>
          </cell>
          <cell r="F104" t="str">
            <v>本科</v>
          </cell>
        </row>
        <row r="105">
          <cell r="A105" t="str">
            <v>002115</v>
          </cell>
          <cell r="B105" t="str">
            <v>三维通信</v>
          </cell>
          <cell r="C105" t="str">
            <v>李越伦 </v>
          </cell>
          <cell r="D105" t="str">
            <v>是</v>
          </cell>
          <cell r="E105">
            <v>58</v>
          </cell>
          <cell r="F105" t="str">
            <v>本科</v>
          </cell>
        </row>
        <row r="106">
          <cell r="A106" t="str">
            <v>002115</v>
          </cell>
          <cell r="B106" t="str">
            <v>三维通信</v>
          </cell>
          <cell r="C106" t="str">
            <v>李越伦 </v>
          </cell>
          <cell r="D106" t="str">
            <v>是</v>
          </cell>
          <cell r="E106">
            <v>58</v>
          </cell>
          <cell r="F106" t="str">
            <v>本科</v>
          </cell>
        </row>
        <row r="107">
          <cell r="A107" t="str">
            <v>002115</v>
          </cell>
          <cell r="B107" t="str">
            <v>三维通信</v>
          </cell>
          <cell r="C107" t="str">
            <v>李越伦 </v>
          </cell>
          <cell r="D107" t="str">
            <v>是</v>
          </cell>
          <cell r="E107">
            <v>58</v>
          </cell>
          <cell r="F107" t="str">
            <v>本科</v>
          </cell>
        </row>
        <row r="108">
          <cell r="A108" t="str">
            <v>002115</v>
          </cell>
          <cell r="B108" t="str">
            <v>三维通信</v>
          </cell>
          <cell r="C108" t="str">
            <v>李越伦 </v>
          </cell>
          <cell r="D108" t="str">
            <v>是</v>
          </cell>
          <cell r="E108">
            <v>58</v>
          </cell>
          <cell r="F108" t="str">
            <v>本科</v>
          </cell>
        </row>
        <row r="109">
          <cell r="A109" t="str">
            <v>002115</v>
          </cell>
          <cell r="B109" t="str">
            <v>三维通信</v>
          </cell>
          <cell r="C109" t="str">
            <v>李越伦 </v>
          </cell>
          <cell r="D109" t="str">
            <v>是</v>
          </cell>
          <cell r="E109">
            <v>58</v>
          </cell>
          <cell r="F109" t="str">
            <v>本科</v>
          </cell>
        </row>
        <row r="110">
          <cell r="A110" t="str">
            <v>002115</v>
          </cell>
          <cell r="B110" t="str">
            <v>三维通信</v>
          </cell>
          <cell r="C110" t="str">
            <v>李越伦 </v>
          </cell>
          <cell r="D110" t="str">
            <v>是</v>
          </cell>
          <cell r="E110">
            <v>58</v>
          </cell>
          <cell r="F110" t="str">
            <v>本科</v>
          </cell>
        </row>
        <row r="111">
          <cell r="A111" t="str">
            <v>002115</v>
          </cell>
          <cell r="B111" t="str">
            <v>三维通信</v>
          </cell>
          <cell r="C111" t="str">
            <v>李越伦 </v>
          </cell>
          <cell r="D111" t="str">
            <v>是</v>
          </cell>
          <cell r="E111">
            <v>58</v>
          </cell>
          <cell r="F111" t="str">
            <v>本科</v>
          </cell>
        </row>
        <row r="112">
          <cell r="A112" t="str">
            <v>002119</v>
          </cell>
          <cell r="B112" t="str">
            <v>康强电子</v>
          </cell>
          <cell r="C112" t="str">
            <v> 郑康良</v>
          </cell>
          <cell r="D112" t="str">
            <v>否</v>
          </cell>
          <cell r="E112" t="str">
            <v>-</v>
          </cell>
          <cell r="F112" t="str">
            <v>-</v>
          </cell>
        </row>
        <row r="113">
          <cell r="A113" t="str">
            <v>002130</v>
          </cell>
          <cell r="B113" t="str">
            <v>沃尔核材</v>
          </cell>
          <cell r="C113" t="str">
            <v>王宏晖 </v>
          </cell>
          <cell r="D113" t="str">
            <v>否</v>
          </cell>
          <cell r="E113">
            <v>49</v>
          </cell>
          <cell r="F113" t="str">
            <v>硕士</v>
          </cell>
        </row>
        <row r="114">
          <cell r="A114" t="str">
            <v>002130</v>
          </cell>
          <cell r="B114" t="str">
            <v>沃尔核材</v>
          </cell>
          <cell r="C114" t="str">
            <v>王宏晖 </v>
          </cell>
          <cell r="D114" t="str">
            <v>否</v>
          </cell>
          <cell r="E114">
            <v>49</v>
          </cell>
          <cell r="F114" t="str">
            <v>硕士</v>
          </cell>
        </row>
        <row r="115">
          <cell r="A115" t="str">
            <v>002130</v>
          </cell>
          <cell r="B115" t="str">
            <v>沃尔核材</v>
          </cell>
          <cell r="C115" t="str">
            <v>王宏晖 </v>
          </cell>
          <cell r="D115" t="str">
            <v>否</v>
          </cell>
          <cell r="E115">
            <v>49</v>
          </cell>
          <cell r="F115" t="str">
            <v>硕士</v>
          </cell>
        </row>
        <row r="116">
          <cell r="A116" t="str">
            <v>002130</v>
          </cell>
          <cell r="B116" t="str">
            <v>沃尔核材</v>
          </cell>
          <cell r="C116" t="str">
            <v>王宏晖 </v>
          </cell>
          <cell r="D116" t="str">
            <v>否</v>
          </cell>
          <cell r="E116">
            <v>49</v>
          </cell>
          <cell r="F116" t="str">
            <v>硕士</v>
          </cell>
        </row>
        <row r="117">
          <cell r="A117" t="str">
            <v>002130</v>
          </cell>
          <cell r="B117" t="str">
            <v>沃尔核材</v>
          </cell>
          <cell r="C117" t="str">
            <v>王宏晖 </v>
          </cell>
          <cell r="D117" t="str">
            <v>否</v>
          </cell>
          <cell r="E117">
            <v>49</v>
          </cell>
          <cell r="F117" t="str">
            <v>硕士</v>
          </cell>
        </row>
        <row r="118">
          <cell r="A118" t="str">
            <v>002130</v>
          </cell>
          <cell r="B118" t="str">
            <v>沃尔核材</v>
          </cell>
          <cell r="C118" t="str">
            <v>王宏晖 </v>
          </cell>
          <cell r="D118" t="str">
            <v>否</v>
          </cell>
          <cell r="E118">
            <v>49</v>
          </cell>
          <cell r="F118" t="str">
            <v>硕士</v>
          </cell>
        </row>
        <row r="119">
          <cell r="A119" t="str">
            <v>002130</v>
          </cell>
          <cell r="B119" t="str">
            <v>沃尔核材</v>
          </cell>
          <cell r="C119" t="str">
            <v>王宏晖 </v>
          </cell>
          <cell r="D119" t="str">
            <v>否</v>
          </cell>
          <cell r="E119">
            <v>49</v>
          </cell>
          <cell r="F119" t="str">
            <v>硕士</v>
          </cell>
        </row>
        <row r="120">
          <cell r="A120" t="str">
            <v>002130</v>
          </cell>
          <cell r="B120" t="str">
            <v>沃尔核材</v>
          </cell>
          <cell r="C120" t="str">
            <v>王宏晖 </v>
          </cell>
          <cell r="D120" t="str">
            <v>否</v>
          </cell>
          <cell r="E120">
            <v>49</v>
          </cell>
          <cell r="F120" t="str">
            <v>硕士</v>
          </cell>
        </row>
        <row r="121">
          <cell r="A121" t="str">
            <v>002130</v>
          </cell>
          <cell r="B121" t="str">
            <v>沃尔核材</v>
          </cell>
          <cell r="C121" t="str">
            <v>王宏晖 </v>
          </cell>
          <cell r="D121" t="str">
            <v>否</v>
          </cell>
          <cell r="E121">
            <v>49</v>
          </cell>
          <cell r="F121" t="str">
            <v>硕士</v>
          </cell>
        </row>
        <row r="122">
          <cell r="A122" t="str">
            <v>002130</v>
          </cell>
          <cell r="B122" t="str">
            <v>沃尔核材</v>
          </cell>
          <cell r="C122" t="str">
            <v>王宏晖 </v>
          </cell>
          <cell r="D122" t="str">
            <v>否</v>
          </cell>
          <cell r="E122">
            <v>49</v>
          </cell>
          <cell r="F122" t="str">
            <v>硕士</v>
          </cell>
        </row>
        <row r="123">
          <cell r="A123" t="str">
            <v>002130</v>
          </cell>
          <cell r="B123" t="str">
            <v>沃尔核材</v>
          </cell>
          <cell r="C123" t="str">
            <v>王宏晖 </v>
          </cell>
          <cell r="D123" t="str">
            <v>否</v>
          </cell>
          <cell r="E123">
            <v>49</v>
          </cell>
          <cell r="F123" t="str">
            <v>硕士</v>
          </cell>
        </row>
        <row r="124">
          <cell r="A124" t="str">
            <v>002134</v>
          </cell>
          <cell r="B124" t="str">
            <v>天津普林</v>
          </cell>
          <cell r="C124" t="str">
            <v>王忠全 </v>
          </cell>
          <cell r="D124" t="str">
            <v>否</v>
          </cell>
          <cell r="E124">
            <v>57</v>
          </cell>
          <cell r="F124" t="str">
            <v>本科</v>
          </cell>
        </row>
        <row r="125">
          <cell r="A125" t="str">
            <v>002137</v>
          </cell>
          <cell r="B125" t="str">
            <v>麦达数字</v>
          </cell>
          <cell r="C125" t="str">
            <v> 高礼强</v>
          </cell>
          <cell r="D125" t="str">
            <v>否</v>
          </cell>
          <cell r="E125">
            <v>51</v>
          </cell>
          <cell r="F125" t="str">
            <v>硕士</v>
          </cell>
        </row>
        <row r="126">
          <cell r="A126" t="str">
            <v>002137</v>
          </cell>
          <cell r="B126" t="str">
            <v>麦达数字</v>
          </cell>
          <cell r="C126" t="str">
            <v> 高礼强</v>
          </cell>
          <cell r="D126" t="str">
            <v>否</v>
          </cell>
          <cell r="E126">
            <v>51</v>
          </cell>
          <cell r="F126" t="str">
            <v>硕士</v>
          </cell>
        </row>
        <row r="127">
          <cell r="A127" t="str">
            <v>002138</v>
          </cell>
          <cell r="B127" t="str">
            <v>顺络电子</v>
          </cell>
          <cell r="C127" t="str">
            <v>施红阳 </v>
          </cell>
          <cell r="D127" t="str">
            <v>否</v>
          </cell>
          <cell r="E127">
            <v>55</v>
          </cell>
          <cell r="F127" t="str">
            <v>硕士</v>
          </cell>
        </row>
        <row r="128">
          <cell r="A128" t="str">
            <v>002138</v>
          </cell>
          <cell r="B128" t="str">
            <v>顺络电子</v>
          </cell>
          <cell r="C128" t="str">
            <v>施红阳 </v>
          </cell>
          <cell r="D128" t="str">
            <v>否</v>
          </cell>
          <cell r="E128">
            <v>55</v>
          </cell>
          <cell r="F128" t="str">
            <v>硕士</v>
          </cell>
        </row>
        <row r="129">
          <cell r="A129" t="str">
            <v>002138</v>
          </cell>
          <cell r="B129" t="str">
            <v>顺络电子</v>
          </cell>
          <cell r="C129" t="str">
            <v>施红阳 </v>
          </cell>
          <cell r="D129" t="str">
            <v>否</v>
          </cell>
          <cell r="E129">
            <v>55</v>
          </cell>
          <cell r="F129" t="str">
            <v>硕士</v>
          </cell>
        </row>
        <row r="130">
          <cell r="A130" t="str">
            <v>002138</v>
          </cell>
          <cell r="B130" t="str">
            <v>顺络电子</v>
          </cell>
          <cell r="C130" t="str">
            <v>施红阳 </v>
          </cell>
          <cell r="D130" t="str">
            <v>否</v>
          </cell>
          <cell r="E130">
            <v>55</v>
          </cell>
          <cell r="F130" t="str">
            <v>硕士</v>
          </cell>
        </row>
        <row r="131">
          <cell r="A131" t="str">
            <v>002138</v>
          </cell>
          <cell r="B131" t="str">
            <v>顺络电子</v>
          </cell>
          <cell r="C131" t="str">
            <v>施红阳 </v>
          </cell>
          <cell r="D131" t="str">
            <v>否</v>
          </cell>
          <cell r="E131">
            <v>55</v>
          </cell>
          <cell r="F131" t="str">
            <v>硕士</v>
          </cell>
        </row>
        <row r="132">
          <cell r="A132" t="str">
            <v>002138</v>
          </cell>
          <cell r="B132" t="str">
            <v>顺络电子</v>
          </cell>
          <cell r="C132" t="str">
            <v>施红阳 </v>
          </cell>
          <cell r="D132" t="str">
            <v>否</v>
          </cell>
          <cell r="E132">
            <v>55</v>
          </cell>
          <cell r="F132" t="str">
            <v>硕士</v>
          </cell>
        </row>
        <row r="133">
          <cell r="A133" t="str">
            <v>002138</v>
          </cell>
          <cell r="B133" t="str">
            <v>顺络电子</v>
          </cell>
          <cell r="C133" t="str">
            <v>施红阳 </v>
          </cell>
          <cell r="D133" t="str">
            <v>否</v>
          </cell>
          <cell r="E133">
            <v>55</v>
          </cell>
          <cell r="F133" t="str">
            <v>硕士</v>
          </cell>
        </row>
        <row r="134">
          <cell r="A134" t="str">
            <v>002151</v>
          </cell>
          <cell r="B134" t="str">
            <v>北斗星通</v>
          </cell>
          <cell r="C134" t="str">
            <v>周儒欣 </v>
          </cell>
          <cell r="D134" t="str">
            <v>是</v>
          </cell>
          <cell r="E134">
            <v>57</v>
          </cell>
          <cell r="F134" t="str">
            <v>硕士</v>
          </cell>
        </row>
        <row r="135">
          <cell r="A135" t="str">
            <v>002156</v>
          </cell>
          <cell r="B135" t="str">
            <v>通富微电</v>
          </cell>
          <cell r="C135" t="str">
            <v>石磊</v>
          </cell>
          <cell r="D135" t="str">
            <v>否</v>
          </cell>
          <cell r="E135">
            <v>48</v>
          </cell>
          <cell r="F135" t="str">
            <v>本科</v>
          </cell>
        </row>
        <row r="136">
          <cell r="A136" t="str">
            <v>002156</v>
          </cell>
          <cell r="B136" t="str">
            <v>通富微电</v>
          </cell>
          <cell r="C136" t="str">
            <v>石磊</v>
          </cell>
          <cell r="D136" t="str">
            <v>否</v>
          </cell>
          <cell r="E136">
            <v>48</v>
          </cell>
          <cell r="F136" t="str">
            <v>本科</v>
          </cell>
        </row>
        <row r="137">
          <cell r="A137" t="str">
            <v>002156</v>
          </cell>
          <cell r="B137" t="str">
            <v>通富微电</v>
          </cell>
          <cell r="C137" t="str">
            <v>石磊</v>
          </cell>
          <cell r="D137" t="str">
            <v>否</v>
          </cell>
          <cell r="E137">
            <v>48</v>
          </cell>
          <cell r="F137" t="str">
            <v>本科</v>
          </cell>
        </row>
        <row r="138">
          <cell r="A138" t="str">
            <v>002156</v>
          </cell>
          <cell r="B138" t="str">
            <v>通富微电</v>
          </cell>
          <cell r="C138" t="str">
            <v>石磊</v>
          </cell>
          <cell r="D138" t="str">
            <v>否</v>
          </cell>
          <cell r="E138">
            <v>48</v>
          </cell>
          <cell r="F138" t="str">
            <v>本科</v>
          </cell>
        </row>
        <row r="139">
          <cell r="A139" t="str">
            <v>002156</v>
          </cell>
          <cell r="B139" t="str">
            <v>通富微电</v>
          </cell>
          <cell r="C139" t="str">
            <v>石磊</v>
          </cell>
          <cell r="D139" t="str">
            <v>否</v>
          </cell>
          <cell r="E139">
            <v>48</v>
          </cell>
          <cell r="F139" t="str">
            <v>本科</v>
          </cell>
        </row>
        <row r="140">
          <cell r="A140" t="str">
            <v>002156</v>
          </cell>
          <cell r="B140" t="str">
            <v>通富微电</v>
          </cell>
          <cell r="C140" t="str">
            <v>石磊</v>
          </cell>
          <cell r="D140" t="str">
            <v>否</v>
          </cell>
          <cell r="E140">
            <v>48</v>
          </cell>
          <cell r="F140" t="str">
            <v>本科</v>
          </cell>
        </row>
        <row r="141">
          <cell r="A141" t="str">
            <v>002156</v>
          </cell>
          <cell r="B141" t="str">
            <v>通富微电</v>
          </cell>
          <cell r="C141" t="str">
            <v>石磊</v>
          </cell>
          <cell r="D141" t="str">
            <v>否</v>
          </cell>
          <cell r="E141">
            <v>48</v>
          </cell>
          <cell r="F141" t="str">
            <v>本科</v>
          </cell>
        </row>
        <row r="142">
          <cell r="A142" t="str">
            <v>002156</v>
          </cell>
          <cell r="B142" t="str">
            <v>通富微电</v>
          </cell>
          <cell r="C142" t="str">
            <v>石磊</v>
          </cell>
          <cell r="D142" t="str">
            <v>否</v>
          </cell>
          <cell r="E142">
            <v>48</v>
          </cell>
          <cell r="F142" t="str">
            <v>本科</v>
          </cell>
        </row>
        <row r="143">
          <cell r="A143" t="str">
            <v>002156</v>
          </cell>
          <cell r="B143" t="str">
            <v>通富微电</v>
          </cell>
          <cell r="C143" t="str">
            <v>石磊</v>
          </cell>
          <cell r="D143" t="str">
            <v>否</v>
          </cell>
          <cell r="E143">
            <v>48</v>
          </cell>
          <cell r="F143" t="str">
            <v>本科</v>
          </cell>
        </row>
        <row r="144">
          <cell r="A144" t="str">
            <v>002156</v>
          </cell>
          <cell r="B144" t="str">
            <v>通富微电</v>
          </cell>
          <cell r="C144" t="str">
            <v>石磊</v>
          </cell>
          <cell r="D144" t="str">
            <v>否</v>
          </cell>
          <cell r="E144">
            <v>48</v>
          </cell>
          <cell r="F144" t="str">
            <v>本科</v>
          </cell>
        </row>
        <row r="145">
          <cell r="A145" t="str">
            <v>002161</v>
          </cell>
          <cell r="B145" t="str">
            <v>远望谷</v>
          </cell>
          <cell r="C145" t="str">
            <v> 陈光珠 </v>
          </cell>
          <cell r="D145" t="str">
            <v>是</v>
          </cell>
          <cell r="E145">
            <v>55</v>
          </cell>
          <cell r="F145" t="str">
            <v>硕士</v>
          </cell>
        </row>
        <row r="146">
          <cell r="A146" t="str">
            <v>002179</v>
          </cell>
          <cell r="B146" t="str">
            <v>中航光电</v>
          </cell>
          <cell r="C146" t="str">
            <v> 李森</v>
          </cell>
          <cell r="D146" t="str">
            <v>否</v>
          </cell>
          <cell r="E146">
            <v>47</v>
          </cell>
          <cell r="F146" t="str">
            <v>硕士</v>
          </cell>
        </row>
        <row r="147">
          <cell r="A147" t="str">
            <v>002179</v>
          </cell>
          <cell r="B147" t="str">
            <v>中航光电</v>
          </cell>
          <cell r="C147" t="str">
            <v> 李森</v>
          </cell>
          <cell r="D147" t="str">
            <v>否</v>
          </cell>
          <cell r="E147">
            <v>47</v>
          </cell>
          <cell r="F147" t="str">
            <v>硕士</v>
          </cell>
        </row>
        <row r="148">
          <cell r="A148" t="str">
            <v>002180</v>
          </cell>
          <cell r="B148" t="str">
            <v>纳思达</v>
          </cell>
          <cell r="C148" t="str">
            <v> 严伟 </v>
          </cell>
          <cell r="D148" t="str">
            <v>否</v>
          </cell>
          <cell r="E148">
            <v>60</v>
          </cell>
          <cell r="F148" t="str">
            <v>本科</v>
          </cell>
        </row>
        <row r="149">
          <cell r="A149" t="str">
            <v>002180</v>
          </cell>
          <cell r="B149" t="str">
            <v>纳思达</v>
          </cell>
          <cell r="C149" t="str">
            <v> 严伟 </v>
          </cell>
          <cell r="D149" t="str">
            <v>否</v>
          </cell>
          <cell r="E149">
            <v>60</v>
          </cell>
          <cell r="F149" t="str">
            <v>本科</v>
          </cell>
        </row>
        <row r="150">
          <cell r="A150" t="str">
            <v>002180</v>
          </cell>
          <cell r="B150" t="str">
            <v>纳思达</v>
          </cell>
          <cell r="C150" t="str">
            <v> 严伟 </v>
          </cell>
          <cell r="D150" t="str">
            <v>否</v>
          </cell>
          <cell r="E150">
            <v>60</v>
          </cell>
          <cell r="F150" t="str">
            <v>本科</v>
          </cell>
        </row>
        <row r="151">
          <cell r="A151" t="str">
            <v>002180</v>
          </cell>
          <cell r="B151" t="str">
            <v>纳思达</v>
          </cell>
          <cell r="C151" t="str">
            <v> 严伟 </v>
          </cell>
          <cell r="D151" t="str">
            <v>否</v>
          </cell>
          <cell r="E151">
            <v>60</v>
          </cell>
          <cell r="F151" t="str">
            <v>本科</v>
          </cell>
        </row>
        <row r="152">
          <cell r="A152" t="str">
            <v>002180</v>
          </cell>
          <cell r="B152" t="str">
            <v>纳思达</v>
          </cell>
          <cell r="C152" t="str">
            <v> 严伟 </v>
          </cell>
          <cell r="D152" t="str">
            <v>否</v>
          </cell>
          <cell r="E152">
            <v>60</v>
          </cell>
          <cell r="F152" t="str">
            <v>本科</v>
          </cell>
        </row>
        <row r="153">
          <cell r="A153" t="str">
            <v>002180</v>
          </cell>
          <cell r="B153" t="str">
            <v>纳思达</v>
          </cell>
          <cell r="C153" t="str">
            <v> 严伟 </v>
          </cell>
          <cell r="D153" t="str">
            <v>否</v>
          </cell>
          <cell r="E153">
            <v>60</v>
          </cell>
          <cell r="F153" t="str">
            <v>本科</v>
          </cell>
        </row>
        <row r="154">
          <cell r="A154" t="str">
            <v>002180</v>
          </cell>
          <cell r="B154" t="str">
            <v>纳思达</v>
          </cell>
          <cell r="C154" t="str">
            <v> 严伟 </v>
          </cell>
          <cell r="D154" t="str">
            <v>否</v>
          </cell>
          <cell r="E154">
            <v>60</v>
          </cell>
          <cell r="F154" t="str">
            <v>本科</v>
          </cell>
        </row>
        <row r="155">
          <cell r="A155" t="str">
            <v>002180</v>
          </cell>
          <cell r="B155" t="str">
            <v>纳思达</v>
          </cell>
          <cell r="C155" t="str">
            <v> 严伟 </v>
          </cell>
          <cell r="D155" t="str">
            <v>否</v>
          </cell>
          <cell r="E155">
            <v>60</v>
          </cell>
          <cell r="F155" t="str">
            <v>本科</v>
          </cell>
        </row>
        <row r="156">
          <cell r="A156" t="str">
            <v>002185</v>
          </cell>
          <cell r="B156" t="str">
            <v>华天科技</v>
          </cell>
          <cell r="C156" t="str">
            <v> 李六军</v>
          </cell>
          <cell r="D156" t="str">
            <v>否</v>
          </cell>
          <cell r="E156">
            <v>48</v>
          </cell>
          <cell r="F156" t="str">
            <v>博士</v>
          </cell>
        </row>
        <row r="157">
          <cell r="A157" t="str">
            <v>002185</v>
          </cell>
          <cell r="B157" t="str">
            <v>华天科技</v>
          </cell>
          <cell r="C157" t="str">
            <v> 李六军</v>
          </cell>
          <cell r="D157" t="str">
            <v>否</v>
          </cell>
          <cell r="E157">
            <v>48</v>
          </cell>
          <cell r="F157" t="str">
            <v>博士</v>
          </cell>
        </row>
        <row r="158">
          <cell r="A158" t="str">
            <v>002185</v>
          </cell>
          <cell r="B158" t="str">
            <v>华天科技</v>
          </cell>
          <cell r="C158" t="str">
            <v> 李六军</v>
          </cell>
          <cell r="D158" t="str">
            <v>否</v>
          </cell>
          <cell r="E158">
            <v>48</v>
          </cell>
          <cell r="F158" t="str">
            <v>博士</v>
          </cell>
        </row>
        <row r="159">
          <cell r="A159" t="str">
            <v>002189</v>
          </cell>
          <cell r="B159" t="str">
            <v>中光学</v>
          </cell>
          <cell r="C159" t="str">
            <v>李智超</v>
          </cell>
          <cell r="D159" t="str">
            <v>否</v>
          </cell>
          <cell r="E159">
            <v>56</v>
          </cell>
          <cell r="F159" t="str">
            <v>本科</v>
          </cell>
        </row>
        <row r="160">
          <cell r="A160" t="str">
            <v>002194</v>
          </cell>
          <cell r="B160" t="str">
            <v>武汉凡谷</v>
          </cell>
          <cell r="C160" t="str">
            <v> 夏勇 </v>
          </cell>
          <cell r="D160" t="str">
            <v>否</v>
          </cell>
          <cell r="E160">
            <v>51</v>
          </cell>
          <cell r="F160" t="str">
            <v>本科</v>
          </cell>
        </row>
        <row r="161">
          <cell r="A161" t="str">
            <v>002199</v>
          </cell>
          <cell r="B161" t="str">
            <v>东晶电子</v>
          </cell>
          <cell r="C161" t="str">
            <v> 王皓 </v>
          </cell>
          <cell r="D161" t="str">
            <v>是</v>
          </cell>
          <cell r="E161">
            <v>32</v>
          </cell>
          <cell r="F161" t="str">
            <v>硕士</v>
          </cell>
        </row>
        <row r="162">
          <cell r="A162" t="str">
            <v>002199</v>
          </cell>
          <cell r="B162" t="str">
            <v>东晶电子</v>
          </cell>
          <cell r="C162" t="str">
            <v> 王皓 </v>
          </cell>
          <cell r="D162" t="str">
            <v>是</v>
          </cell>
          <cell r="E162">
            <v>32</v>
          </cell>
          <cell r="F162" t="str">
            <v>硕士</v>
          </cell>
        </row>
        <row r="163">
          <cell r="A163" t="str">
            <v>002199</v>
          </cell>
          <cell r="B163" t="str">
            <v>东晶电子</v>
          </cell>
          <cell r="C163" t="str">
            <v> 王皓 </v>
          </cell>
          <cell r="D163" t="str">
            <v>是</v>
          </cell>
          <cell r="E163">
            <v>32</v>
          </cell>
          <cell r="F163" t="str">
            <v>硕士</v>
          </cell>
        </row>
        <row r="164">
          <cell r="A164" t="str">
            <v>002214</v>
          </cell>
          <cell r="B164" t="str">
            <v>大立科技</v>
          </cell>
          <cell r="C164" t="str">
            <v>庞惠民 </v>
          </cell>
          <cell r="D164" t="str">
            <v>是</v>
          </cell>
          <cell r="E164">
            <v>54</v>
          </cell>
          <cell r="F164" t="str">
            <v>本科</v>
          </cell>
        </row>
        <row r="165">
          <cell r="A165" t="str">
            <v>002214</v>
          </cell>
          <cell r="B165" t="str">
            <v>大立科技</v>
          </cell>
          <cell r="C165" t="str">
            <v>庞惠民 </v>
          </cell>
          <cell r="D165" t="str">
            <v>是</v>
          </cell>
          <cell r="E165">
            <v>54</v>
          </cell>
          <cell r="F165" t="str">
            <v>本科</v>
          </cell>
        </row>
        <row r="166">
          <cell r="A166" t="str">
            <v>002214</v>
          </cell>
          <cell r="B166" t="str">
            <v>大立科技</v>
          </cell>
          <cell r="C166" t="str">
            <v>庞惠民 </v>
          </cell>
          <cell r="D166" t="str">
            <v>是</v>
          </cell>
          <cell r="E166">
            <v>54</v>
          </cell>
          <cell r="F166" t="str">
            <v>本科</v>
          </cell>
        </row>
        <row r="167">
          <cell r="A167" t="str">
            <v>002217</v>
          </cell>
          <cell r="B167" t="str">
            <v>合力泰</v>
          </cell>
          <cell r="C167" t="str">
            <v>陈贵生 </v>
          </cell>
          <cell r="D167" t="str">
            <v>是</v>
          </cell>
          <cell r="E167">
            <v>52</v>
          </cell>
          <cell r="F167" t="str">
            <v>本科</v>
          </cell>
        </row>
        <row r="168">
          <cell r="A168" t="str">
            <v>002217</v>
          </cell>
          <cell r="B168" t="str">
            <v>合力泰</v>
          </cell>
          <cell r="C168" t="str">
            <v>陈贵生 </v>
          </cell>
          <cell r="D168" t="str">
            <v>是</v>
          </cell>
          <cell r="E168">
            <v>52</v>
          </cell>
          <cell r="F168" t="str">
            <v>本科</v>
          </cell>
        </row>
        <row r="169">
          <cell r="A169" t="str">
            <v>002217</v>
          </cell>
          <cell r="B169" t="str">
            <v>合力泰</v>
          </cell>
          <cell r="C169" t="str">
            <v>陈贵生 </v>
          </cell>
          <cell r="D169" t="str">
            <v>是</v>
          </cell>
          <cell r="E169">
            <v>52</v>
          </cell>
          <cell r="F169" t="str">
            <v>本科</v>
          </cell>
        </row>
        <row r="170">
          <cell r="A170" t="str">
            <v>002217</v>
          </cell>
          <cell r="B170" t="str">
            <v>合力泰</v>
          </cell>
          <cell r="C170" t="str">
            <v>陈贵生 </v>
          </cell>
          <cell r="D170" t="str">
            <v>是</v>
          </cell>
          <cell r="E170">
            <v>52</v>
          </cell>
          <cell r="F170" t="str">
            <v>本科</v>
          </cell>
        </row>
        <row r="171">
          <cell r="A171" t="str">
            <v>002217</v>
          </cell>
          <cell r="B171" t="str">
            <v>合力泰</v>
          </cell>
          <cell r="C171" t="str">
            <v>陈贵生 </v>
          </cell>
          <cell r="D171" t="str">
            <v>是</v>
          </cell>
          <cell r="E171">
            <v>52</v>
          </cell>
          <cell r="F171" t="str">
            <v>本科</v>
          </cell>
        </row>
        <row r="172">
          <cell r="A172" t="str">
            <v>002217</v>
          </cell>
          <cell r="B172" t="str">
            <v>合力泰</v>
          </cell>
          <cell r="C172" t="str">
            <v>陈贵生 </v>
          </cell>
          <cell r="D172" t="str">
            <v>是</v>
          </cell>
          <cell r="E172">
            <v>52</v>
          </cell>
          <cell r="F172" t="str">
            <v>本科</v>
          </cell>
        </row>
        <row r="173">
          <cell r="A173" t="str">
            <v>002222</v>
          </cell>
          <cell r="B173" t="str">
            <v>福晶科技</v>
          </cell>
          <cell r="C173" t="str">
            <v> 陈秋华 </v>
          </cell>
          <cell r="D173" t="str">
            <v>否</v>
          </cell>
          <cell r="E173">
            <v>52</v>
          </cell>
          <cell r="F173" t="str">
            <v>本科</v>
          </cell>
        </row>
        <row r="174">
          <cell r="A174" t="str">
            <v>002222</v>
          </cell>
          <cell r="B174" t="str">
            <v>福晶科技</v>
          </cell>
          <cell r="C174" t="str">
            <v> 陈秋华 </v>
          </cell>
          <cell r="D174" t="str">
            <v>否</v>
          </cell>
          <cell r="E174">
            <v>52</v>
          </cell>
          <cell r="F174" t="str">
            <v>本科</v>
          </cell>
        </row>
        <row r="175">
          <cell r="A175" t="str">
            <v>002231</v>
          </cell>
          <cell r="B175" t="str">
            <v>奥维通信</v>
          </cell>
          <cell r="C175" t="str">
            <v>李继芳</v>
          </cell>
          <cell r="D175" t="str">
            <v>是</v>
          </cell>
          <cell r="E175">
            <v>49</v>
          </cell>
          <cell r="F175" t="str">
            <v>本科</v>
          </cell>
        </row>
        <row r="176">
          <cell r="A176" t="str">
            <v>002236</v>
          </cell>
          <cell r="B176" t="str">
            <v>大华股份</v>
          </cell>
          <cell r="C176" t="str">
            <v>傅利泉</v>
          </cell>
          <cell r="D176" t="str">
            <v>是</v>
          </cell>
          <cell r="E176">
            <v>53</v>
          </cell>
          <cell r="F176" t="str">
            <v>硕士</v>
          </cell>
        </row>
        <row r="177">
          <cell r="A177" t="str">
            <v>002236</v>
          </cell>
          <cell r="B177" t="str">
            <v>大华股份</v>
          </cell>
          <cell r="C177" t="str">
            <v>傅利泉</v>
          </cell>
          <cell r="D177" t="str">
            <v>是</v>
          </cell>
          <cell r="E177">
            <v>53</v>
          </cell>
          <cell r="F177" t="str">
            <v>硕士</v>
          </cell>
        </row>
        <row r="178">
          <cell r="A178" t="str">
            <v>002236</v>
          </cell>
          <cell r="B178" t="str">
            <v>大华股份</v>
          </cell>
          <cell r="C178" t="str">
            <v>傅利泉</v>
          </cell>
          <cell r="D178" t="str">
            <v>是</v>
          </cell>
          <cell r="E178">
            <v>53</v>
          </cell>
          <cell r="F178" t="str">
            <v>硕士</v>
          </cell>
        </row>
        <row r="179">
          <cell r="A179" t="str">
            <v>002236</v>
          </cell>
          <cell r="B179" t="str">
            <v>大华股份</v>
          </cell>
          <cell r="C179" t="str">
            <v>傅利泉</v>
          </cell>
          <cell r="D179" t="str">
            <v>是</v>
          </cell>
          <cell r="E179">
            <v>53</v>
          </cell>
          <cell r="F179" t="str">
            <v>硕士</v>
          </cell>
        </row>
        <row r="180">
          <cell r="A180" t="str">
            <v>002236</v>
          </cell>
          <cell r="B180" t="str">
            <v>大华股份</v>
          </cell>
          <cell r="C180" t="str">
            <v>傅利泉</v>
          </cell>
          <cell r="D180" t="str">
            <v>是</v>
          </cell>
          <cell r="E180">
            <v>53</v>
          </cell>
          <cell r="F180" t="str">
            <v>硕士</v>
          </cell>
        </row>
        <row r="181">
          <cell r="A181" t="str">
            <v>002236</v>
          </cell>
          <cell r="B181" t="str">
            <v>大华股份</v>
          </cell>
          <cell r="C181" t="str">
            <v>傅利泉</v>
          </cell>
          <cell r="D181" t="str">
            <v>是</v>
          </cell>
          <cell r="E181">
            <v>53</v>
          </cell>
          <cell r="F181" t="str">
            <v>硕士</v>
          </cell>
        </row>
        <row r="182">
          <cell r="A182" t="str">
            <v>002236</v>
          </cell>
          <cell r="B182" t="str">
            <v>大华股份</v>
          </cell>
          <cell r="C182" t="str">
            <v>傅利泉</v>
          </cell>
          <cell r="D182" t="str">
            <v>是</v>
          </cell>
          <cell r="E182">
            <v>53</v>
          </cell>
          <cell r="F182" t="str">
            <v>硕士</v>
          </cell>
        </row>
        <row r="183">
          <cell r="A183" t="str">
            <v>002236</v>
          </cell>
          <cell r="B183" t="str">
            <v>大华股份</v>
          </cell>
          <cell r="C183" t="str">
            <v>傅利泉</v>
          </cell>
          <cell r="D183" t="str">
            <v>是</v>
          </cell>
          <cell r="E183">
            <v>53</v>
          </cell>
          <cell r="F183" t="str">
            <v>硕士</v>
          </cell>
        </row>
        <row r="184">
          <cell r="A184" t="str">
            <v>002236</v>
          </cell>
          <cell r="B184" t="str">
            <v>大华股份</v>
          </cell>
          <cell r="C184" t="str">
            <v>傅利泉</v>
          </cell>
          <cell r="D184" t="str">
            <v>是</v>
          </cell>
          <cell r="E184">
            <v>53</v>
          </cell>
          <cell r="F184" t="str">
            <v>硕士</v>
          </cell>
        </row>
        <row r="185">
          <cell r="A185" t="str">
            <v>002236</v>
          </cell>
          <cell r="B185" t="str">
            <v>大华股份</v>
          </cell>
          <cell r="C185" t="str">
            <v>傅利泉</v>
          </cell>
          <cell r="D185" t="str">
            <v>是</v>
          </cell>
          <cell r="E185">
            <v>53</v>
          </cell>
          <cell r="F185" t="str">
            <v>硕士</v>
          </cell>
        </row>
        <row r="186">
          <cell r="A186" t="str">
            <v>002241</v>
          </cell>
          <cell r="B186" t="str">
            <v>歌尔股份</v>
          </cell>
          <cell r="C186" t="str">
            <v> 姜龙</v>
          </cell>
          <cell r="D186" t="str">
            <v>否</v>
          </cell>
          <cell r="E186">
            <v>47</v>
          </cell>
          <cell r="F186" t="str">
            <v>博士</v>
          </cell>
        </row>
        <row r="187">
          <cell r="A187" t="str">
            <v>002241</v>
          </cell>
          <cell r="B187" t="str">
            <v>歌尔股份</v>
          </cell>
          <cell r="C187" t="str">
            <v> 姜龙</v>
          </cell>
          <cell r="D187" t="str">
            <v>否</v>
          </cell>
          <cell r="E187">
            <v>47</v>
          </cell>
          <cell r="F187" t="str">
            <v>博士</v>
          </cell>
        </row>
        <row r="188">
          <cell r="A188" t="str">
            <v>002241</v>
          </cell>
          <cell r="B188" t="str">
            <v>歌尔股份</v>
          </cell>
          <cell r="C188" t="str">
            <v> 姜龙</v>
          </cell>
          <cell r="D188" t="str">
            <v>否</v>
          </cell>
          <cell r="E188">
            <v>47</v>
          </cell>
          <cell r="F188" t="str">
            <v>博士</v>
          </cell>
        </row>
        <row r="189">
          <cell r="A189" t="str">
            <v>002241</v>
          </cell>
          <cell r="B189" t="str">
            <v>歌尔股份</v>
          </cell>
          <cell r="C189" t="str">
            <v> 姜龙</v>
          </cell>
          <cell r="D189" t="str">
            <v>否</v>
          </cell>
          <cell r="E189">
            <v>47</v>
          </cell>
          <cell r="F189" t="str">
            <v>博士</v>
          </cell>
        </row>
        <row r="190">
          <cell r="A190" t="str">
            <v>002241</v>
          </cell>
          <cell r="B190" t="str">
            <v>歌尔股份</v>
          </cell>
          <cell r="C190" t="str">
            <v> 姜龙</v>
          </cell>
          <cell r="D190" t="str">
            <v>否</v>
          </cell>
          <cell r="E190">
            <v>47</v>
          </cell>
          <cell r="F190" t="str">
            <v>博士</v>
          </cell>
        </row>
        <row r="191">
          <cell r="A191" t="str">
            <v>002241</v>
          </cell>
          <cell r="B191" t="str">
            <v>歌尔股份</v>
          </cell>
          <cell r="C191" t="str">
            <v> 姜龙</v>
          </cell>
          <cell r="D191" t="str">
            <v>否</v>
          </cell>
          <cell r="E191">
            <v>47</v>
          </cell>
          <cell r="F191" t="str">
            <v>博士</v>
          </cell>
        </row>
        <row r="192">
          <cell r="A192" t="str">
            <v>002273</v>
          </cell>
          <cell r="B192" t="str">
            <v>水晶光电</v>
          </cell>
          <cell r="C192" t="str">
            <v> 王震宇 </v>
          </cell>
          <cell r="D192" t="str">
            <v>否</v>
          </cell>
          <cell r="E192">
            <v>48</v>
          </cell>
          <cell r="F192" t="str">
            <v>本科</v>
          </cell>
        </row>
        <row r="193">
          <cell r="A193" t="str">
            <v>002273</v>
          </cell>
          <cell r="B193" t="str">
            <v>水晶光电</v>
          </cell>
          <cell r="C193" t="str">
            <v> 王震宇 </v>
          </cell>
          <cell r="D193" t="str">
            <v>否</v>
          </cell>
          <cell r="E193">
            <v>48</v>
          </cell>
          <cell r="F193" t="str">
            <v>本科</v>
          </cell>
        </row>
        <row r="194">
          <cell r="A194" t="str">
            <v>002273</v>
          </cell>
          <cell r="B194" t="str">
            <v>水晶光电</v>
          </cell>
          <cell r="C194" t="str">
            <v> 王震宇 </v>
          </cell>
          <cell r="D194" t="str">
            <v>否</v>
          </cell>
          <cell r="E194">
            <v>48</v>
          </cell>
          <cell r="F194" t="str">
            <v>本科</v>
          </cell>
        </row>
        <row r="195">
          <cell r="A195" t="str">
            <v>002281</v>
          </cell>
          <cell r="B195" t="str">
            <v>光迅科技</v>
          </cell>
          <cell r="C195" t="str">
            <v> 胡广文 </v>
          </cell>
          <cell r="D195" t="str">
            <v>否</v>
          </cell>
          <cell r="E195">
            <v>57</v>
          </cell>
          <cell r="F195" t="str">
            <v>硕士</v>
          </cell>
        </row>
        <row r="196">
          <cell r="A196" t="str">
            <v>002288</v>
          </cell>
          <cell r="B196" t="str">
            <v>超华科技</v>
          </cell>
          <cell r="C196" t="str">
            <v> 梁宏</v>
          </cell>
          <cell r="D196" t="str">
            <v>是</v>
          </cell>
          <cell r="E196">
            <v>29</v>
          </cell>
          <cell r="F196" t="str">
            <v>硕士</v>
          </cell>
        </row>
        <row r="197">
          <cell r="A197" t="str">
            <v>002288</v>
          </cell>
          <cell r="B197" t="str">
            <v>超华科技</v>
          </cell>
          <cell r="C197" t="str">
            <v> 梁宏</v>
          </cell>
          <cell r="D197" t="str">
            <v>是</v>
          </cell>
          <cell r="E197">
            <v>29</v>
          </cell>
          <cell r="F197" t="str">
            <v>硕士</v>
          </cell>
        </row>
        <row r="198">
          <cell r="A198" t="str">
            <v>002288</v>
          </cell>
          <cell r="B198" t="str">
            <v>超华科技</v>
          </cell>
          <cell r="C198" t="str">
            <v> 梁宏</v>
          </cell>
          <cell r="D198" t="str">
            <v>是</v>
          </cell>
          <cell r="E198">
            <v>29</v>
          </cell>
          <cell r="F198" t="str">
            <v>硕士</v>
          </cell>
        </row>
        <row r="199">
          <cell r="A199" t="str">
            <v>002296</v>
          </cell>
          <cell r="B199" t="str">
            <v>辉煌科技</v>
          </cell>
          <cell r="C199" t="str">
            <v> 谢春生</v>
          </cell>
          <cell r="D199" t="str">
            <v>否</v>
          </cell>
          <cell r="E199">
            <v>51</v>
          </cell>
          <cell r="F199" t="str">
            <v>本科</v>
          </cell>
        </row>
        <row r="200">
          <cell r="A200" t="str">
            <v>002308</v>
          </cell>
          <cell r="B200" t="str">
            <v>威创股份</v>
          </cell>
          <cell r="C200" t="str">
            <v>何正宇</v>
          </cell>
          <cell r="D200" t="str">
            <v>是</v>
          </cell>
          <cell r="E200">
            <v>59</v>
          </cell>
          <cell r="F200" t="str">
            <v>本科</v>
          </cell>
        </row>
        <row r="201">
          <cell r="A201" t="str">
            <v>002313</v>
          </cell>
          <cell r="B201" t="str">
            <v>日海智能</v>
          </cell>
          <cell r="C201" t="str">
            <v> 刘平 </v>
          </cell>
          <cell r="D201" t="str">
            <v>是</v>
          </cell>
          <cell r="E201">
            <v>57</v>
          </cell>
          <cell r="F201" t="str">
            <v>硕士</v>
          </cell>
        </row>
        <row r="202">
          <cell r="A202" t="str">
            <v>002313</v>
          </cell>
          <cell r="B202" t="str">
            <v>日海智能</v>
          </cell>
          <cell r="C202" t="str">
            <v> 刘平 </v>
          </cell>
          <cell r="D202" t="str">
            <v>是</v>
          </cell>
          <cell r="E202">
            <v>57</v>
          </cell>
          <cell r="F202" t="str">
            <v>硕士</v>
          </cell>
        </row>
        <row r="203">
          <cell r="A203" t="str">
            <v>002313</v>
          </cell>
          <cell r="B203" t="str">
            <v>日海智能</v>
          </cell>
          <cell r="C203" t="str">
            <v> 刘平 </v>
          </cell>
          <cell r="D203" t="str">
            <v>是</v>
          </cell>
          <cell r="E203">
            <v>57</v>
          </cell>
          <cell r="F203" t="str">
            <v>硕士</v>
          </cell>
        </row>
        <row r="204">
          <cell r="A204" t="str">
            <v>002351</v>
          </cell>
          <cell r="B204" t="str">
            <v>漫步者</v>
          </cell>
          <cell r="C204" t="str">
            <v>张文东</v>
          </cell>
          <cell r="D204" t="str">
            <v>是</v>
          </cell>
          <cell r="E204">
            <v>53</v>
          </cell>
          <cell r="F204" t="str">
            <v>硕士</v>
          </cell>
        </row>
        <row r="205">
          <cell r="A205" t="str">
            <v>002351</v>
          </cell>
          <cell r="B205" t="str">
            <v>漫步者</v>
          </cell>
          <cell r="C205" t="str">
            <v>张文东</v>
          </cell>
          <cell r="D205" t="str">
            <v>是</v>
          </cell>
          <cell r="E205">
            <v>53</v>
          </cell>
          <cell r="F205" t="str">
            <v>硕士</v>
          </cell>
        </row>
        <row r="206">
          <cell r="A206" t="str">
            <v>002351</v>
          </cell>
          <cell r="B206" t="str">
            <v>漫步者</v>
          </cell>
          <cell r="C206" t="str">
            <v>张文东</v>
          </cell>
          <cell r="D206" t="str">
            <v>是</v>
          </cell>
          <cell r="E206">
            <v>53</v>
          </cell>
          <cell r="F206" t="str">
            <v>硕士</v>
          </cell>
        </row>
        <row r="207">
          <cell r="A207" t="str">
            <v>002351</v>
          </cell>
          <cell r="B207" t="str">
            <v>漫步者</v>
          </cell>
          <cell r="C207" t="str">
            <v>张文东</v>
          </cell>
          <cell r="D207" t="str">
            <v>是</v>
          </cell>
          <cell r="E207">
            <v>53</v>
          </cell>
          <cell r="F207" t="str">
            <v>硕士</v>
          </cell>
        </row>
        <row r="208">
          <cell r="A208" t="str">
            <v>002362</v>
          </cell>
          <cell r="B208" t="str">
            <v>汉王科技</v>
          </cell>
          <cell r="C208" t="str">
            <v>刘昌平 </v>
          </cell>
          <cell r="D208" t="str">
            <v>否</v>
          </cell>
          <cell r="E208">
            <v>55</v>
          </cell>
          <cell r="F208" t="str">
            <v>博士</v>
          </cell>
        </row>
        <row r="209">
          <cell r="A209" t="str">
            <v>002362</v>
          </cell>
          <cell r="B209" t="str">
            <v>汉王科技</v>
          </cell>
          <cell r="C209" t="str">
            <v>刘昌平 </v>
          </cell>
          <cell r="D209" t="str">
            <v>否</v>
          </cell>
          <cell r="E209">
            <v>55</v>
          </cell>
          <cell r="F209" t="str">
            <v>博士</v>
          </cell>
        </row>
        <row r="210">
          <cell r="A210" t="str">
            <v>002369</v>
          </cell>
          <cell r="B210" t="str">
            <v>卓翼科技</v>
          </cell>
          <cell r="C210" t="str">
            <v>陈新民</v>
          </cell>
          <cell r="D210" t="str">
            <v>是</v>
          </cell>
          <cell r="E210">
            <v>53</v>
          </cell>
          <cell r="F210" t="str">
            <v>本科</v>
          </cell>
        </row>
        <row r="211">
          <cell r="A211" t="str">
            <v>002369</v>
          </cell>
          <cell r="B211" t="str">
            <v>卓翼科技</v>
          </cell>
          <cell r="C211" t="str">
            <v>陈新民</v>
          </cell>
          <cell r="D211" t="str">
            <v>是</v>
          </cell>
          <cell r="E211">
            <v>53</v>
          </cell>
          <cell r="F211" t="str">
            <v>本科</v>
          </cell>
        </row>
        <row r="212">
          <cell r="A212" t="str">
            <v>002369</v>
          </cell>
          <cell r="B212" t="str">
            <v>卓翼科技</v>
          </cell>
          <cell r="C212" t="str">
            <v>陈新民</v>
          </cell>
          <cell r="D212" t="str">
            <v>是</v>
          </cell>
          <cell r="E212">
            <v>53</v>
          </cell>
          <cell r="F212" t="str">
            <v>本科</v>
          </cell>
        </row>
        <row r="213">
          <cell r="A213" t="str">
            <v>002376</v>
          </cell>
          <cell r="B213" t="str">
            <v>新北洋</v>
          </cell>
          <cell r="C213" t="str">
            <v> 宋森 </v>
          </cell>
          <cell r="D213" t="str">
            <v>否</v>
          </cell>
          <cell r="E213">
            <v>47</v>
          </cell>
          <cell r="F213" t="str">
            <v>硕士</v>
          </cell>
        </row>
        <row r="214">
          <cell r="A214" t="str">
            <v>002376</v>
          </cell>
          <cell r="B214" t="str">
            <v>新北洋</v>
          </cell>
          <cell r="C214" t="str">
            <v> 宋森 </v>
          </cell>
          <cell r="D214" t="str">
            <v>否</v>
          </cell>
          <cell r="E214">
            <v>47</v>
          </cell>
          <cell r="F214" t="str">
            <v>硕士</v>
          </cell>
        </row>
        <row r="215">
          <cell r="A215" t="str">
            <v>002376</v>
          </cell>
          <cell r="B215" t="str">
            <v>新北洋</v>
          </cell>
          <cell r="C215" t="str">
            <v> 宋森 </v>
          </cell>
          <cell r="D215" t="str">
            <v>否</v>
          </cell>
          <cell r="E215">
            <v>47</v>
          </cell>
          <cell r="F215" t="str">
            <v>硕士</v>
          </cell>
        </row>
        <row r="216">
          <cell r="A216" t="str">
            <v>002383</v>
          </cell>
          <cell r="B216" t="str">
            <v>合众思壮</v>
          </cell>
          <cell r="C216" t="str">
            <v>郭信平</v>
          </cell>
          <cell r="D216" t="str">
            <v>是</v>
          </cell>
          <cell r="E216">
            <v>55</v>
          </cell>
          <cell r="F216" t="str">
            <v>硕士</v>
          </cell>
        </row>
        <row r="217">
          <cell r="A217" t="str">
            <v>002383</v>
          </cell>
          <cell r="B217" t="str">
            <v>合众思壮</v>
          </cell>
          <cell r="C217" t="str">
            <v>郭信平</v>
          </cell>
          <cell r="D217" t="str">
            <v>是</v>
          </cell>
          <cell r="E217">
            <v>55</v>
          </cell>
          <cell r="F217" t="str">
            <v>硕士</v>
          </cell>
        </row>
        <row r="218">
          <cell r="A218" t="str">
            <v>002383</v>
          </cell>
          <cell r="B218" t="str">
            <v>合众思壮</v>
          </cell>
          <cell r="C218" t="str">
            <v>郭信平</v>
          </cell>
          <cell r="D218" t="str">
            <v>是</v>
          </cell>
          <cell r="E218">
            <v>55</v>
          </cell>
          <cell r="F218" t="str">
            <v>硕士</v>
          </cell>
        </row>
        <row r="219">
          <cell r="A219" t="str">
            <v>002383</v>
          </cell>
          <cell r="B219" t="str">
            <v>合众思壮</v>
          </cell>
          <cell r="C219" t="str">
            <v>郭信平</v>
          </cell>
          <cell r="D219" t="str">
            <v>是</v>
          </cell>
          <cell r="E219">
            <v>55</v>
          </cell>
          <cell r="F219" t="str">
            <v>硕士</v>
          </cell>
        </row>
        <row r="220">
          <cell r="A220" t="str">
            <v>002383</v>
          </cell>
          <cell r="B220" t="str">
            <v>合众思壮</v>
          </cell>
          <cell r="C220" t="str">
            <v>郭信平</v>
          </cell>
          <cell r="D220" t="str">
            <v>是</v>
          </cell>
          <cell r="E220">
            <v>55</v>
          </cell>
          <cell r="F220" t="str">
            <v>硕士</v>
          </cell>
        </row>
        <row r="221">
          <cell r="A221" t="str">
            <v>002383</v>
          </cell>
          <cell r="B221" t="str">
            <v>合众思壮</v>
          </cell>
          <cell r="C221" t="str">
            <v>郭信平</v>
          </cell>
          <cell r="D221" t="str">
            <v>是</v>
          </cell>
          <cell r="E221">
            <v>55</v>
          </cell>
          <cell r="F221" t="str">
            <v>硕士</v>
          </cell>
        </row>
        <row r="222">
          <cell r="A222" t="str">
            <v>002383</v>
          </cell>
          <cell r="B222" t="str">
            <v>合众思壮</v>
          </cell>
          <cell r="C222" t="str">
            <v>郭信平</v>
          </cell>
          <cell r="D222" t="str">
            <v>是</v>
          </cell>
          <cell r="E222">
            <v>55</v>
          </cell>
          <cell r="F222" t="str">
            <v>硕士</v>
          </cell>
        </row>
        <row r="223">
          <cell r="A223" t="str">
            <v>002383</v>
          </cell>
          <cell r="B223" t="str">
            <v>合众思壮</v>
          </cell>
          <cell r="C223" t="str">
            <v>郭信平</v>
          </cell>
          <cell r="D223" t="str">
            <v>是</v>
          </cell>
          <cell r="E223">
            <v>55</v>
          </cell>
          <cell r="F223" t="str">
            <v>硕士</v>
          </cell>
        </row>
        <row r="224">
          <cell r="A224" t="str">
            <v>002383</v>
          </cell>
          <cell r="B224" t="str">
            <v>合众思壮</v>
          </cell>
          <cell r="C224" t="str">
            <v>郭信平</v>
          </cell>
          <cell r="D224" t="str">
            <v>是</v>
          </cell>
          <cell r="E224">
            <v>55</v>
          </cell>
          <cell r="F224" t="str">
            <v>硕士</v>
          </cell>
        </row>
        <row r="225">
          <cell r="A225" t="str">
            <v>002383</v>
          </cell>
          <cell r="B225" t="str">
            <v>合众思壮</v>
          </cell>
          <cell r="C225" t="str">
            <v>郭信平</v>
          </cell>
          <cell r="D225" t="str">
            <v>是</v>
          </cell>
          <cell r="E225">
            <v>55</v>
          </cell>
          <cell r="F225" t="str">
            <v>硕士</v>
          </cell>
        </row>
        <row r="226">
          <cell r="A226" t="str">
            <v>002383</v>
          </cell>
          <cell r="B226" t="str">
            <v>合众思壮</v>
          </cell>
          <cell r="C226" t="str">
            <v>郭信平</v>
          </cell>
          <cell r="D226" t="str">
            <v>是</v>
          </cell>
          <cell r="E226">
            <v>55</v>
          </cell>
          <cell r="F226" t="str">
            <v>硕士</v>
          </cell>
        </row>
        <row r="227">
          <cell r="A227" t="str">
            <v>002383</v>
          </cell>
          <cell r="B227" t="str">
            <v>合众思壮</v>
          </cell>
          <cell r="C227" t="str">
            <v>郭信平</v>
          </cell>
          <cell r="D227" t="str">
            <v>是</v>
          </cell>
          <cell r="E227">
            <v>55</v>
          </cell>
          <cell r="F227" t="str">
            <v>硕士</v>
          </cell>
        </row>
        <row r="228">
          <cell r="A228" t="str">
            <v>002384</v>
          </cell>
          <cell r="B228" t="str">
            <v>东山精密</v>
          </cell>
          <cell r="C228" t="str">
            <v>袁永峰</v>
          </cell>
          <cell r="D228" t="str">
            <v>否</v>
          </cell>
          <cell r="E228">
            <v>43</v>
          </cell>
          <cell r="F228" t="str">
            <v>本科</v>
          </cell>
        </row>
        <row r="229">
          <cell r="A229" t="str">
            <v>002384</v>
          </cell>
          <cell r="B229" t="str">
            <v>东山精密</v>
          </cell>
          <cell r="C229" t="str">
            <v>袁永峰</v>
          </cell>
          <cell r="D229" t="str">
            <v>否</v>
          </cell>
          <cell r="E229">
            <v>43</v>
          </cell>
          <cell r="F229" t="str">
            <v>本科</v>
          </cell>
        </row>
        <row r="230">
          <cell r="A230" t="str">
            <v>002384</v>
          </cell>
          <cell r="B230" t="str">
            <v>东山精密</v>
          </cell>
          <cell r="C230" t="str">
            <v>袁永峰</v>
          </cell>
          <cell r="D230" t="str">
            <v>否</v>
          </cell>
          <cell r="E230">
            <v>43</v>
          </cell>
          <cell r="F230" t="str">
            <v>本科</v>
          </cell>
        </row>
        <row r="231">
          <cell r="A231" t="str">
            <v>002384</v>
          </cell>
          <cell r="B231" t="str">
            <v>东山精密</v>
          </cell>
          <cell r="C231" t="str">
            <v>袁永峰</v>
          </cell>
          <cell r="D231" t="str">
            <v>否</v>
          </cell>
          <cell r="E231">
            <v>43</v>
          </cell>
          <cell r="F231" t="str">
            <v>本科</v>
          </cell>
        </row>
        <row r="232">
          <cell r="A232" t="str">
            <v>002384</v>
          </cell>
          <cell r="B232" t="str">
            <v>东山精密</v>
          </cell>
          <cell r="C232" t="str">
            <v>袁永峰</v>
          </cell>
          <cell r="D232" t="str">
            <v>否</v>
          </cell>
          <cell r="E232">
            <v>43</v>
          </cell>
          <cell r="F232" t="str">
            <v>本科</v>
          </cell>
        </row>
        <row r="233">
          <cell r="A233" t="str">
            <v>002384</v>
          </cell>
          <cell r="B233" t="str">
            <v>东山精密</v>
          </cell>
          <cell r="C233" t="str">
            <v>袁永峰</v>
          </cell>
          <cell r="D233" t="str">
            <v>否</v>
          </cell>
          <cell r="E233">
            <v>43</v>
          </cell>
          <cell r="F233" t="str">
            <v>本科</v>
          </cell>
        </row>
        <row r="234">
          <cell r="A234" t="str">
            <v>002387</v>
          </cell>
          <cell r="B234" t="str">
            <v>维信诺</v>
          </cell>
          <cell r="C234" t="str">
            <v> 张德强</v>
          </cell>
          <cell r="D234" t="str">
            <v>否</v>
          </cell>
          <cell r="E234">
            <v>48</v>
          </cell>
          <cell r="F234" t="str">
            <v>博士</v>
          </cell>
        </row>
        <row r="235">
          <cell r="A235" t="str">
            <v>002388</v>
          </cell>
          <cell r="B235" t="str">
            <v>新亚制程</v>
          </cell>
          <cell r="C235" t="str">
            <v> 胡大富</v>
          </cell>
          <cell r="D235" t="str">
            <v>否</v>
          </cell>
          <cell r="E235">
            <v>41</v>
          </cell>
          <cell r="F235" t="str">
            <v>本科</v>
          </cell>
        </row>
        <row r="236">
          <cell r="A236" t="str">
            <v>002388</v>
          </cell>
          <cell r="B236" t="str">
            <v>新亚制程</v>
          </cell>
          <cell r="C236" t="str">
            <v> 胡大富</v>
          </cell>
          <cell r="D236" t="str">
            <v>否</v>
          </cell>
          <cell r="E236">
            <v>41</v>
          </cell>
          <cell r="F236" t="str">
            <v>本科</v>
          </cell>
        </row>
        <row r="237">
          <cell r="A237" t="str">
            <v>002388</v>
          </cell>
          <cell r="B237" t="str">
            <v>新亚制程</v>
          </cell>
          <cell r="C237" t="str">
            <v> 胡大富</v>
          </cell>
          <cell r="D237" t="str">
            <v>否</v>
          </cell>
          <cell r="E237">
            <v>41</v>
          </cell>
          <cell r="F237" t="str">
            <v>本科</v>
          </cell>
        </row>
        <row r="238">
          <cell r="A238" t="str">
            <v>002389</v>
          </cell>
          <cell r="B238" t="str">
            <v>航天彩虹</v>
          </cell>
          <cell r="C238" t="str">
            <v>胡梅晓</v>
          </cell>
          <cell r="D238" t="str">
            <v>是</v>
          </cell>
          <cell r="E238">
            <v>46</v>
          </cell>
          <cell r="F238" t="str">
            <v>硕士</v>
          </cell>
        </row>
        <row r="239">
          <cell r="A239" t="str">
            <v>002389</v>
          </cell>
          <cell r="B239" t="str">
            <v>航天彩虹</v>
          </cell>
          <cell r="C239" t="str">
            <v>胡梅晓</v>
          </cell>
          <cell r="D239" t="str">
            <v>是</v>
          </cell>
          <cell r="E239">
            <v>46</v>
          </cell>
          <cell r="F239" t="str">
            <v>硕士</v>
          </cell>
        </row>
        <row r="240">
          <cell r="A240" t="str">
            <v>002396</v>
          </cell>
          <cell r="B240" t="str">
            <v>星网锐捷</v>
          </cell>
          <cell r="C240" t="str">
            <v> 阮加勇</v>
          </cell>
          <cell r="D240" t="str">
            <v>否</v>
          </cell>
          <cell r="E240">
            <v>54</v>
          </cell>
          <cell r="F240" t="str">
            <v>博士</v>
          </cell>
        </row>
        <row r="241">
          <cell r="A241" t="str">
            <v>002396</v>
          </cell>
          <cell r="B241" t="str">
            <v>星网锐捷</v>
          </cell>
          <cell r="C241" t="str">
            <v> 阮加勇</v>
          </cell>
          <cell r="D241" t="str">
            <v>否</v>
          </cell>
          <cell r="E241">
            <v>54</v>
          </cell>
          <cell r="F241" t="str">
            <v>博士</v>
          </cell>
        </row>
        <row r="242">
          <cell r="A242" t="str">
            <v>002396</v>
          </cell>
          <cell r="B242" t="str">
            <v>星网锐捷</v>
          </cell>
          <cell r="C242" t="str">
            <v> 阮加勇</v>
          </cell>
          <cell r="D242" t="str">
            <v>否</v>
          </cell>
          <cell r="E242">
            <v>54</v>
          </cell>
          <cell r="F242" t="str">
            <v>博士</v>
          </cell>
        </row>
        <row r="243">
          <cell r="A243" t="str">
            <v>002396</v>
          </cell>
          <cell r="B243" t="str">
            <v>星网锐捷</v>
          </cell>
          <cell r="C243" t="str">
            <v> 阮加勇</v>
          </cell>
          <cell r="D243" t="str">
            <v>否</v>
          </cell>
          <cell r="E243">
            <v>54</v>
          </cell>
          <cell r="F243" t="str">
            <v>博士</v>
          </cell>
        </row>
        <row r="244">
          <cell r="A244" t="str">
            <v>002396</v>
          </cell>
          <cell r="B244" t="str">
            <v>星网锐捷</v>
          </cell>
          <cell r="C244" t="str">
            <v> 阮加勇</v>
          </cell>
          <cell r="D244" t="str">
            <v>否</v>
          </cell>
          <cell r="E244">
            <v>54</v>
          </cell>
          <cell r="F244" t="str">
            <v>博士</v>
          </cell>
        </row>
        <row r="245">
          <cell r="A245" t="str">
            <v>002402</v>
          </cell>
          <cell r="B245" t="str">
            <v>和而泰</v>
          </cell>
          <cell r="C245" t="str">
            <v>刘建伟 </v>
          </cell>
          <cell r="D245" t="str">
            <v>是</v>
          </cell>
          <cell r="E245">
            <v>56</v>
          </cell>
          <cell r="F245" t="str">
            <v>硕士</v>
          </cell>
        </row>
        <row r="246">
          <cell r="A246" t="str">
            <v>002402</v>
          </cell>
          <cell r="B246" t="str">
            <v>和而泰</v>
          </cell>
          <cell r="C246" t="str">
            <v>刘建伟 </v>
          </cell>
          <cell r="D246" t="str">
            <v>是</v>
          </cell>
          <cell r="E246">
            <v>56</v>
          </cell>
          <cell r="F246" t="str">
            <v>硕士</v>
          </cell>
        </row>
        <row r="247">
          <cell r="A247" t="str">
            <v>002402</v>
          </cell>
          <cell r="B247" t="str">
            <v>和而泰</v>
          </cell>
          <cell r="C247" t="str">
            <v>刘建伟 </v>
          </cell>
          <cell r="D247" t="str">
            <v>是</v>
          </cell>
          <cell r="E247">
            <v>56</v>
          </cell>
          <cell r="F247" t="str">
            <v>硕士</v>
          </cell>
        </row>
        <row r="248">
          <cell r="A248" t="str">
            <v>002402</v>
          </cell>
          <cell r="B248" t="str">
            <v>和而泰</v>
          </cell>
          <cell r="C248" t="str">
            <v>刘建伟 </v>
          </cell>
          <cell r="D248" t="str">
            <v>是</v>
          </cell>
          <cell r="E248">
            <v>56</v>
          </cell>
          <cell r="F248" t="str">
            <v>硕士</v>
          </cell>
        </row>
        <row r="249">
          <cell r="A249" t="str">
            <v>002402</v>
          </cell>
          <cell r="B249" t="str">
            <v>和而泰</v>
          </cell>
          <cell r="C249" t="str">
            <v>刘建伟 </v>
          </cell>
          <cell r="D249" t="str">
            <v>是</v>
          </cell>
          <cell r="E249">
            <v>56</v>
          </cell>
          <cell r="F249" t="str">
            <v>硕士</v>
          </cell>
        </row>
        <row r="250">
          <cell r="A250" t="str">
            <v>002402</v>
          </cell>
          <cell r="B250" t="str">
            <v>和而泰</v>
          </cell>
          <cell r="C250" t="str">
            <v>刘建伟 </v>
          </cell>
          <cell r="D250" t="str">
            <v>是</v>
          </cell>
          <cell r="E250">
            <v>56</v>
          </cell>
          <cell r="F250" t="str">
            <v>硕士</v>
          </cell>
        </row>
        <row r="251">
          <cell r="A251" t="str">
            <v>002402</v>
          </cell>
          <cell r="B251" t="str">
            <v>和而泰</v>
          </cell>
          <cell r="C251" t="str">
            <v>刘建伟 </v>
          </cell>
          <cell r="D251" t="str">
            <v>是</v>
          </cell>
          <cell r="E251">
            <v>56</v>
          </cell>
          <cell r="F251" t="str">
            <v>硕士</v>
          </cell>
        </row>
        <row r="252">
          <cell r="A252" t="str">
            <v>002402</v>
          </cell>
          <cell r="B252" t="str">
            <v>和而泰</v>
          </cell>
          <cell r="C252" t="str">
            <v>刘建伟 </v>
          </cell>
          <cell r="D252" t="str">
            <v>是</v>
          </cell>
          <cell r="E252">
            <v>56</v>
          </cell>
          <cell r="F252" t="str">
            <v>硕士</v>
          </cell>
        </row>
        <row r="253">
          <cell r="A253" t="str">
            <v>002402</v>
          </cell>
          <cell r="B253" t="str">
            <v>和而泰</v>
          </cell>
          <cell r="C253" t="str">
            <v>刘建伟 </v>
          </cell>
          <cell r="D253" t="str">
            <v>是</v>
          </cell>
          <cell r="E253">
            <v>56</v>
          </cell>
          <cell r="F253" t="str">
            <v>硕士</v>
          </cell>
        </row>
        <row r="254">
          <cell r="A254" t="str">
            <v>002413</v>
          </cell>
          <cell r="B254" t="str">
            <v>雷科防务</v>
          </cell>
          <cell r="C254" t="str">
            <v> 刘峰</v>
          </cell>
          <cell r="D254" t="str">
            <v>否</v>
          </cell>
          <cell r="E254">
            <v>42</v>
          </cell>
          <cell r="F254" t="str">
            <v>博士</v>
          </cell>
        </row>
        <row r="255">
          <cell r="A255" t="str">
            <v>002413</v>
          </cell>
          <cell r="B255" t="str">
            <v>雷科防务</v>
          </cell>
          <cell r="C255" t="str">
            <v> 刘峰</v>
          </cell>
          <cell r="D255" t="str">
            <v>否</v>
          </cell>
          <cell r="E255">
            <v>42</v>
          </cell>
          <cell r="F255" t="str">
            <v>博士</v>
          </cell>
        </row>
        <row r="256">
          <cell r="A256" t="str">
            <v>002413</v>
          </cell>
          <cell r="B256" t="str">
            <v>雷科防务</v>
          </cell>
          <cell r="C256" t="str">
            <v> 刘峰</v>
          </cell>
          <cell r="D256" t="str">
            <v>否</v>
          </cell>
          <cell r="E256">
            <v>42</v>
          </cell>
          <cell r="F256" t="str">
            <v>博士</v>
          </cell>
        </row>
        <row r="257">
          <cell r="A257" t="str">
            <v>002413</v>
          </cell>
          <cell r="B257" t="str">
            <v>雷科防务</v>
          </cell>
          <cell r="C257" t="str">
            <v> 刘峰</v>
          </cell>
          <cell r="D257" t="str">
            <v>否</v>
          </cell>
          <cell r="E257">
            <v>42</v>
          </cell>
          <cell r="F257" t="str">
            <v>博士</v>
          </cell>
        </row>
        <row r="258">
          <cell r="A258" t="str">
            <v>002413</v>
          </cell>
          <cell r="B258" t="str">
            <v>雷科防务</v>
          </cell>
          <cell r="C258" t="str">
            <v> 刘峰</v>
          </cell>
          <cell r="D258" t="str">
            <v>否</v>
          </cell>
          <cell r="E258">
            <v>42</v>
          </cell>
          <cell r="F258" t="str">
            <v>博士</v>
          </cell>
        </row>
        <row r="259">
          <cell r="A259" t="str">
            <v>002413</v>
          </cell>
          <cell r="B259" t="str">
            <v>雷科防务</v>
          </cell>
          <cell r="C259" t="str">
            <v> 刘峰</v>
          </cell>
          <cell r="D259" t="str">
            <v>否</v>
          </cell>
          <cell r="E259">
            <v>42</v>
          </cell>
          <cell r="F259" t="str">
            <v>博士</v>
          </cell>
        </row>
        <row r="260">
          <cell r="A260" t="str">
            <v>002413</v>
          </cell>
          <cell r="B260" t="str">
            <v>雷科防务</v>
          </cell>
          <cell r="C260" t="str">
            <v> 刘峰</v>
          </cell>
          <cell r="D260" t="str">
            <v>否</v>
          </cell>
          <cell r="E260">
            <v>42</v>
          </cell>
          <cell r="F260" t="str">
            <v>博士</v>
          </cell>
        </row>
        <row r="261">
          <cell r="A261" t="str">
            <v>002413</v>
          </cell>
          <cell r="B261" t="str">
            <v>雷科防务</v>
          </cell>
          <cell r="C261" t="str">
            <v> 刘峰</v>
          </cell>
          <cell r="D261" t="str">
            <v>否</v>
          </cell>
          <cell r="E261">
            <v>42</v>
          </cell>
          <cell r="F261" t="str">
            <v>博士</v>
          </cell>
        </row>
        <row r="262">
          <cell r="A262" t="str">
            <v>002413</v>
          </cell>
          <cell r="B262" t="str">
            <v>雷科防务</v>
          </cell>
          <cell r="C262" t="str">
            <v> 刘峰</v>
          </cell>
          <cell r="D262" t="str">
            <v>否</v>
          </cell>
          <cell r="E262">
            <v>42</v>
          </cell>
          <cell r="F262" t="str">
            <v>博士</v>
          </cell>
        </row>
        <row r="263">
          <cell r="A263" t="str">
            <v>002413</v>
          </cell>
          <cell r="B263" t="str">
            <v>雷科防务</v>
          </cell>
          <cell r="C263" t="str">
            <v> 刘峰</v>
          </cell>
          <cell r="D263" t="str">
            <v>否</v>
          </cell>
          <cell r="E263">
            <v>42</v>
          </cell>
          <cell r="F263" t="str">
            <v>博士</v>
          </cell>
        </row>
        <row r="264">
          <cell r="A264" t="str">
            <v>002413</v>
          </cell>
          <cell r="B264" t="str">
            <v>雷科防务</v>
          </cell>
          <cell r="C264" t="str">
            <v> 刘峰</v>
          </cell>
          <cell r="D264" t="str">
            <v>否</v>
          </cell>
          <cell r="E264">
            <v>42</v>
          </cell>
          <cell r="F264" t="str">
            <v>博士</v>
          </cell>
        </row>
        <row r="265">
          <cell r="A265" t="str">
            <v>002413</v>
          </cell>
          <cell r="B265" t="str">
            <v>雷科防务</v>
          </cell>
          <cell r="C265" t="str">
            <v> 刘峰</v>
          </cell>
          <cell r="D265" t="str">
            <v>否</v>
          </cell>
          <cell r="E265">
            <v>42</v>
          </cell>
          <cell r="F265" t="str">
            <v>博士</v>
          </cell>
        </row>
        <row r="266">
          <cell r="A266" t="str">
            <v>002413</v>
          </cell>
          <cell r="B266" t="str">
            <v>雷科防务</v>
          </cell>
          <cell r="C266" t="str">
            <v> 刘峰</v>
          </cell>
          <cell r="D266" t="str">
            <v>否</v>
          </cell>
          <cell r="E266">
            <v>42</v>
          </cell>
          <cell r="F266" t="str">
            <v>博士</v>
          </cell>
        </row>
        <row r="267">
          <cell r="A267" t="str">
            <v>002413</v>
          </cell>
          <cell r="B267" t="str">
            <v>雷科防务</v>
          </cell>
          <cell r="C267" t="str">
            <v> 刘峰</v>
          </cell>
          <cell r="D267" t="str">
            <v>否</v>
          </cell>
          <cell r="E267">
            <v>42</v>
          </cell>
          <cell r="F267" t="str">
            <v>博士</v>
          </cell>
        </row>
        <row r="268">
          <cell r="A268" t="str">
            <v>002413</v>
          </cell>
          <cell r="B268" t="str">
            <v>雷科防务</v>
          </cell>
          <cell r="C268" t="str">
            <v> 刘峰</v>
          </cell>
          <cell r="D268" t="str">
            <v>否</v>
          </cell>
          <cell r="E268">
            <v>42</v>
          </cell>
          <cell r="F268" t="str">
            <v>博士</v>
          </cell>
        </row>
        <row r="269">
          <cell r="A269" t="str">
            <v>002413</v>
          </cell>
          <cell r="B269" t="str">
            <v>雷科防务</v>
          </cell>
          <cell r="C269" t="str">
            <v> 刘峰</v>
          </cell>
          <cell r="D269" t="str">
            <v>否</v>
          </cell>
          <cell r="E269">
            <v>42</v>
          </cell>
          <cell r="F269" t="str">
            <v>博士</v>
          </cell>
        </row>
        <row r="270">
          <cell r="A270" t="str">
            <v>002413</v>
          </cell>
          <cell r="B270" t="str">
            <v>雷科防务</v>
          </cell>
          <cell r="C270" t="str">
            <v> 刘峰</v>
          </cell>
          <cell r="D270" t="str">
            <v>否</v>
          </cell>
          <cell r="E270">
            <v>42</v>
          </cell>
          <cell r="F270" t="str">
            <v>博士</v>
          </cell>
        </row>
        <row r="271">
          <cell r="A271" t="str">
            <v>002414</v>
          </cell>
          <cell r="B271" t="str">
            <v>高德红外</v>
          </cell>
          <cell r="C271" t="str">
            <v> 张燕</v>
          </cell>
          <cell r="D271" t="str">
            <v>否 </v>
          </cell>
          <cell r="E271">
            <v>39</v>
          </cell>
          <cell r="F271" t="str">
            <v>硕士</v>
          </cell>
        </row>
        <row r="272">
          <cell r="A272" t="str">
            <v>002414</v>
          </cell>
          <cell r="B272" t="str">
            <v>高德红外</v>
          </cell>
          <cell r="C272" t="str">
            <v> 张燕</v>
          </cell>
          <cell r="D272" t="str">
            <v>否 </v>
          </cell>
          <cell r="E272">
            <v>39</v>
          </cell>
          <cell r="F272" t="str">
            <v>硕士</v>
          </cell>
        </row>
        <row r="273">
          <cell r="A273" t="str">
            <v>002414</v>
          </cell>
          <cell r="B273" t="str">
            <v>高德红外</v>
          </cell>
          <cell r="C273" t="str">
            <v> 张燕</v>
          </cell>
          <cell r="D273" t="str">
            <v>否 </v>
          </cell>
          <cell r="E273">
            <v>39</v>
          </cell>
          <cell r="F273" t="str">
            <v>硕士</v>
          </cell>
        </row>
        <row r="274">
          <cell r="A274" t="str">
            <v>002414</v>
          </cell>
          <cell r="B274" t="str">
            <v>高德红外</v>
          </cell>
          <cell r="C274" t="str">
            <v> 张燕</v>
          </cell>
          <cell r="D274" t="str">
            <v>否 </v>
          </cell>
          <cell r="E274">
            <v>39</v>
          </cell>
          <cell r="F274" t="str">
            <v>硕士</v>
          </cell>
        </row>
        <row r="275">
          <cell r="A275" t="str">
            <v>002415</v>
          </cell>
          <cell r="B275" t="str">
            <v>海康威视</v>
          </cell>
          <cell r="C275" t="str">
            <v> 胡扬忠 </v>
          </cell>
          <cell r="D275" t="str">
            <v>否</v>
          </cell>
          <cell r="E275">
            <v>55</v>
          </cell>
          <cell r="F275" t="str">
            <v>硕士</v>
          </cell>
        </row>
        <row r="276">
          <cell r="A276" t="str">
            <v>002415</v>
          </cell>
          <cell r="B276" t="str">
            <v>海康威视</v>
          </cell>
          <cell r="C276" t="str">
            <v> 胡扬忠 </v>
          </cell>
          <cell r="D276" t="str">
            <v>否</v>
          </cell>
          <cell r="E276">
            <v>55</v>
          </cell>
          <cell r="F276" t="str">
            <v>硕士</v>
          </cell>
        </row>
        <row r="277">
          <cell r="A277" t="str">
            <v>002415</v>
          </cell>
          <cell r="B277" t="str">
            <v>海康威视</v>
          </cell>
          <cell r="C277" t="str">
            <v> 胡扬忠 </v>
          </cell>
          <cell r="D277" t="str">
            <v>否</v>
          </cell>
          <cell r="E277">
            <v>55</v>
          </cell>
          <cell r="F277" t="str">
            <v>硕士</v>
          </cell>
        </row>
        <row r="278">
          <cell r="A278" t="str">
            <v>002415</v>
          </cell>
          <cell r="B278" t="str">
            <v>海康威视</v>
          </cell>
          <cell r="C278" t="str">
            <v> 胡扬忠 </v>
          </cell>
          <cell r="D278" t="str">
            <v>否</v>
          </cell>
          <cell r="E278">
            <v>55</v>
          </cell>
          <cell r="F278" t="str">
            <v>硕士</v>
          </cell>
        </row>
        <row r="279">
          <cell r="A279" t="str">
            <v>002415</v>
          </cell>
          <cell r="B279" t="str">
            <v>海康威视</v>
          </cell>
          <cell r="C279" t="str">
            <v> 胡扬忠 </v>
          </cell>
          <cell r="D279" t="str">
            <v>否</v>
          </cell>
          <cell r="E279">
            <v>55</v>
          </cell>
          <cell r="F279" t="str">
            <v>硕士</v>
          </cell>
        </row>
        <row r="280">
          <cell r="A280" t="str">
            <v>002415</v>
          </cell>
          <cell r="B280" t="str">
            <v>海康威视</v>
          </cell>
          <cell r="C280" t="str">
            <v> 胡扬忠 </v>
          </cell>
          <cell r="D280" t="str">
            <v>否</v>
          </cell>
          <cell r="E280">
            <v>55</v>
          </cell>
          <cell r="F280" t="str">
            <v>硕士</v>
          </cell>
        </row>
        <row r="281">
          <cell r="A281" t="str">
            <v>002429</v>
          </cell>
          <cell r="B281" t="str">
            <v>兆驰股份</v>
          </cell>
          <cell r="C281" t="str">
            <v>欧军 </v>
          </cell>
          <cell r="D281" t="str">
            <v>否</v>
          </cell>
          <cell r="E281">
            <v>44</v>
          </cell>
          <cell r="F281" t="str">
            <v>本科</v>
          </cell>
        </row>
        <row r="282">
          <cell r="A282" t="str">
            <v>002429</v>
          </cell>
          <cell r="B282" t="str">
            <v>兆驰股份</v>
          </cell>
          <cell r="C282" t="str">
            <v>欧军 </v>
          </cell>
          <cell r="D282" t="str">
            <v>否</v>
          </cell>
          <cell r="E282">
            <v>44</v>
          </cell>
          <cell r="F282" t="str">
            <v>本科</v>
          </cell>
        </row>
        <row r="283">
          <cell r="A283" t="str">
            <v>002436</v>
          </cell>
          <cell r="B283" t="str">
            <v>兴森科技</v>
          </cell>
          <cell r="C283" t="str">
            <v>邱醒亚</v>
          </cell>
          <cell r="D283" t="str">
            <v>是</v>
          </cell>
          <cell r="E283">
            <v>51</v>
          </cell>
          <cell r="F283" t="str">
            <v>本科</v>
          </cell>
        </row>
        <row r="284">
          <cell r="A284" t="str">
            <v>002436</v>
          </cell>
          <cell r="B284" t="str">
            <v>兴森科技</v>
          </cell>
          <cell r="C284" t="str">
            <v>邱醒亚</v>
          </cell>
          <cell r="D284" t="str">
            <v>是</v>
          </cell>
          <cell r="E284">
            <v>51</v>
          </cell>
          <cell r="F284" t="str">
            <v>本科</v>
          </cell>
        </row>
        <row r="285">
          <cell r="A285" t="str">
            <v>002436</v>
          </cell>
          <cell r="B285" t="str">
            <v>兴森科技</v>
          </cell>
          <cell r="C285" t="str">
            <v>邱醒亚</v>
          </cell>
          <cell r="D285" t="str">
            <v>是</v>
          </cell>
          <cell r="E285">
            <v>51</v>
          </cell>
          <cell r="F285" t="str">
            <v>本科</v>
          </cell>
        </row>
        <row r="286">
          <cell r="A286" t="str">
            <v>002436</v>
          </cell>
          <cell r="B286" t="str">
            <v>兴森科技</v>
          </cell>
          <cell r="C286" t="str">
            <v>邱醒亚</v>
          </cell>
          <cell r="D286" t="str">
            <v>是</v>
          </cell>
          <cell r="E286">
            <v>51</v>
          </cell>
          <cell r="F286" t="str">
            <v>本科</v>
          </cell>
        </row>
        <row r="287">
          <cell r="A287" t="str">
            <v>002436</v>
          </cell>
          <cell r="B287" t="str">
            <v>兴森科技</v>
          </cell>
          <cell r="C287" t="str">
            <v>邱醒亚</v>
          </cell>
          <cell r="D287" t="str">
            <v>是</v>
          </cell>
          <cell r="E287">
            <v>51</v>
          </cell>
          <cell r="F287" t="str">
            <v>本科</v>
          </cell>
        </row>
        <row r="288">
          <cell r="A288" t="str">
            <v>002436</v>
          </cell>
          <cell r="B288" t="str">
            <v>兴森科技</v>
          </cell>
          <cell r="C288" t="str">
            <v>邱醒亚</v>
          </cell>
          <cell r="D288" t="str">
            <v>是</v>
          </cell>
          <cell r="E288">
            <v>51</v>
          </cell>
          <cell r="F288" t="str">
            <v>本科</v>
          </cell>
        </row>
        <row r="289">
          <cell r="A289" t="str">
            <v>002446</v>
          </cell>
          <cell r="B289" t="str">
            <v>盛路通信</v>
          </cell>
          <cell r="C289" t="str">
            <v> 杨华 </v>
          </cell>
          <cell r="D289" t="str">
            <v>是</v>
          </cell>
          <cell r="E289">
            <v>55</v>
          </cell>
          <cell r="F289" t="str">
            <v>硕士</v>
          </cell>
        </row>
        <row r="290">
          <cell r="A290" t="str">
            <v>002446</v>
          </cell>
          <cell r="B290" t="str">
            <v>盛路通信</v>
          </cell>
          <cell r="C290" t="str">
            <v> 杨华 </v>
          </cell>
          <cell r="D290" t="str">
            <v>是</v>
          </cell>
          <cell r="E290">
            <v>55</v>
          </cell>
          <cell r="F290" t="str">
            <v>硕士</v>
          </cell>
        </row>
        <row r="291">
          <cell r="A291" t="str">
            <v>002446</v>
          </cell>
          <cell r="B291" t="str">
            <v>盛路通信</v>
          </cell>
          <cell r="C291" t="str">
            <v> 杨华 </v>
          </cell>
          <cell r="D291" t="str">
            <v>是</v>
          </cell>
          <cell r="E291">
            <v>55</v>
          </cell>
          <cell r="F291" t="str">
            <v>硕士</v>
          </cell>
        </row>
        <row r="292">
          <cell r="A292" t="str">
            <v>002446</v>
          </cell>
          <cell r="B292" t="str">
            <v>盛路通信</v>
          </cell>
          <cell r="C292" t="str">
            <v> 杨华 </v>
          </cell>
          <cell r="D292" t="str">
            <v>是</v>
          </cell>
          <cell r="E292">
            <v>55</v>
          </cell>
          <cell r="F292" t="str">
            <v>硕士</v>
          </cell>
        </row>
        <row r="293">
          <cell r="A293" t="str">
            <v>002446</v>
          </cell>
          <cell r="B293" t="str">
            <v>盛路通信</v>
          </cell>
          <cell r="C293" t="str">
            <v> 杨华 </v>
          </cell>
          <cell r="D293" t="str">
            <v>是</v>
          </cell>
          <cell r="E293">
            <v>55</v>
          </cell>
          <cell r="F293" t="str">
            <v>硕士</v>
          </cell>
        </row>
        <row r="294">
          <cell r="A294" t="str">
            <v>002446</v>
          </cell>
          <cell r="B294" t="str">
            <v>盛路通信</v>
          </cell>
          <cell r="C294" t="str">
            <v> 杨华 </v>
          </cell>
          <cell r="D294" t="str">
            <v>是</v>
          </cell>
          <cell r="E294">
            <v>55</v>
          </cell>
          <cell r="F294" t="str">
            <v>硕士</v>
          </cell>
        </row>
        <row r="295">
          <cell r="A295" t="str">
            <v>002446</v>
          </cell>
          <cell r="B295" t="str">
            <v>盛路通信</v>
          </cell>
          <cell r="C295" t="str">
            <v> 杨华 </v>
          </cell>
          <cell r="D295" t="str">
            <v>是</v>
          </cell>
          <cell r="E295">
            <v>55</v>
          </cell>
          <cell r="F295" t="str">
            <v>硕士</v>
          </cell>
        </row>
        <row r="296">
          <cell r="A296" t="str">
            <v>002446</v>
          </cell>
          <cell r="B296" t="str">
            <v>盛路通信</v>
          </cell>
          <cell r="C296" t="str">
            <v> 杨华 </v>
          </cell>
          <cell r="D296" t="str">
            <v>是</v>
          </cell>
          <cell r="E296">
            <v>55</v>
          </cell>
          <cell r="F296" t="str">
            <v>硕士</v>
          </cell>
        </row>
        <row r="297">
          <cell r="A297" t="str">
            <v>002449</v>
          </cell>
          <cell r="B297" t="str">
            <v>国星光电</v>
          </cell>
          <cell r="C297" t="str">
            <v> 王森 </v>
          </cell>
          <cell r="D297" t="str">
            <v>否</v>
          </cell>
          <cell r="E297">
            <v>47</v>
          </cell>
          <cell r="F297" t="str">
            <v>博士</v>
          </cell>
        </row>
        <row r="298">
          <cell r="A298" t="str">
            <v>002449</v>
          </cell>
          <cell r="B298" t="str">
            <v>国星光电</v>
          </cell>
          <cell r="C298" t="str">
            <v> 王森 </v>
          </cell>
          <cell r="D298" t="str">
            <v>否</v>
          </cell>
          <cell r="E298">
            <v>47</v>
          </cell>
          <cell r="F298" t="str">
            <v>博士</v>
          </cell>
        </row>
        <row r="299">
          <cell r="A299" t="str">
            <v>002456</v>
          </cell>
          <cell r="B299" t="str">
            <v>欧菲光</v>
          </cell>
          <cell r="C299" t="str">
            <v>赵伟 </v>
          </cell>
          <cell r="D299" t="str">
            <v>是</v>
          </cell>
          <cell r="E299">
            <v>39</v>
          </cell>
          <cell r="F299" t="str">
            <v>本科</v>
          </cell>
        </row>
        <row r="300">
          <cell r="A300" t="str">
            <v>002456</v>
          </cell>
          <cell r="B300" t="str">
            <v>欧菲光</v>
          </cell>
          <cell r="C300" t="str">
            <v>赵伟 </v>
          </cell>
          <cell r="D300" t="str">
            <v>是</v>
          </cell>
          <cell r="E300">
            <v>39</v>
          </cell>
          <cell r="F300" t="str">
            <v>本科</v>
          </cell>
        </row>
        <row r="301">
          <cell r="A301" t="str">
            <v>002456</v>
          </cell>
          <cell r="B301" t="str">
            <v>欧菲光</v>
          </cell>
          <cell r="C301" t="str">
            <v>赵伟 </v>
          </cell>
          <cell r="D301" t="str">
            <v>是</v>
          </cell>
          <cell r="E301">
            <v>39</v>
          </cell>
          <cell r="F301" t="str">
            <v>本科</v>
          </cell>
        </row>
        <row r="302">
          <cell r="A302" t="str">
            <v>002456</v>
          </cell>
          <cell r="B302" t="str">
            <v>欧菲光</v>
          </cell>
          <cell r="C302" t="str">
            <v>赵伟 </v>
          </cell>
          <cell r="D302" t="str">
            <v>是</v>
          </cell>
          <cell r="E302">
            <v>39</v>
          </cell>
          <cell r="F302" t="str">
            <v>本科</v>
          </cell>
        </row>
        <row r="303">
          <cell r="A303" t="str">
            <v>002456</v>
          </cell>
          <cell r="B303" t="str">
            <v>欧菲光</v>
          </cell>
          <cell r="C303" t="str">
            <v>赵伟 </v>
          </cell>
          <cell r="D303" t="str">
            <v>是</v>
          </cell>
          <cell r="E303">
            <v>39</v>
          </cell>
          <cell r="F303" t="str">
            <v>本科</v>
          </cell>
        </row>
        <row r="304">
          <cell r="A304" t="str">
            <v>002463</v>
          </cell>
          <cell r="B304" t="str">
            <v>沪电股份</v>
          </cell>
          <cell r="C304" t="str">
            <v> 吴传彬</v>
          </cell>
          <cell r="D304" t="str">
            <v>否</v>
          </cell>
          <cell r="E304">
            <v>49</v>
          </cell>
          <cell r="F304" t="str">
            <v>硕士</v>
          </cell>
        </row>
        <row r="305">
          <cell r="A305" t="str">
            <v>002463</v>
          </cell>
          <cell r="B305" t="str">
            <v>沪电股份</v>
          </cell>
          <cell r="C305" t="str">
            <v> 吴传彬</v>
          </cell>
          <cell r="D305" t="str">
            <v>否</v>
          </cell>
          <cell r="E305">
            <v>49</v>
          </cell>
          <cell r="F305" t="str">
            <v>硕士</v>
          </cell>
        </row>
        <row r="306">
          <cell r="A306" t="str">
            <v>002463</v>
          </cell>
          <cell r="B306" t="str">
            <v>沪电股份</v>
          </cell>
          <cell r="C306" t="str">
            <v> 吴传彬</v>
          </cell>
          <cell r="D306" t="str">
            <v>否</v>
          </cell>
          <cell r="E306">
            <v>49</v>
          </cell>
          <cell r="F306" t="str">
            <v>硕士</v>
          </cell>
        </row>
        <row r="307">
          <cell r="A307" t="str">
            <v>002465</v>
          </cell>
          <cell r="B307" t="str">
            <v>海格通信</v>
          </cell>
          <cell r="C307" t="str">
            <v>余青松</v>
          </cell>
          <cell r="D307" t="str">
            <v>否</v>
          </cell>
          <cell r="E307">
            <v>45</v>
          </cell>
          <cell r="F307" t="str">
            <v>硕士</v>
          </cell>
        </row>
        <row r="308">
          <cell r="A308" t="str">
            <v>002465</v>
          </cell>
          <cell r="B308" t="str">
            <v>海格通信</v>
          </cell>
          <cell r="C308" t="str">
            <v>余青松</v>
          </cell>
          <cell r="D308" t="str">
            <v>否</v>
          </cell>
          <cell r="E308">
            <v>45</v>
          </cell>
          <cell r="F308" t="str">
            <v>硕士</v>
          </cell>
        </row>
        <row r="309">
          <cell r="A309" t="str">
            <v>002465</v>
          </cell>
          <cell r="B309" t="str">
            <v>海格通信</v>
          </cell>
          <cell r="C309" t="str">
            <v>余青松</v>
          </cell>
          <cell r="D309" t="str">
            <v>否</v>
          </cell>
          <cell r="E309">
            <v>45</v>
          </cell>
          <cell r="F309" t="str">
            <v>硕士</v>
          </cell>
        </row>
        <row r="310">
          <cell r="A310" t="str">
            <v>002465</v>
          </cell>
          <cell r="B310" t="str">
            <v>海格通信</v>
          </cell>
          <cell r="C310" t="str">
            <v>余青松</v>
          </cell>
          <cell r="D310" t="str">
            <v>否</v>
          </cell>
          <cell r="E310">
            <v>45</v>
          </cell>
          <cell r="F310" t="str">
            <v>硕士</v>
          </cell>
        </row>
        <row r="311">
          <cell r="A311" t="str">
            <v>002465</v>
          </cell>
          <cell r="B311" t="str">
            <v>海格通信</v>
          </cell>
          <cell r="C311" t="str">
            <v>余青松</v>
          </cell>
          <cell r="D311" t="str">
            <v>否</v>
          </cell>
          <cell r="E311">
            <v>45</v>
          </cell>
          <cell r="F311" t="str">
            <v>硕士</v>
          </cell>
        </row>
        <row r="312">
          <cell r="A312" t="str">
            <v>002465</v>
          </cell>
          <cell r="B312" t="str">
            <v>海格通信</v>
          </cell>
          <cell r="C312" t="str">
            <v>余青松</v>
          </cell>
          <cell r="D312" t="str">
            <v>否</v>
          </cell>
          <cell r="E312">
            <v>45</v>
          </cell>
          <cell r="F312" t="str">
            <v>硕士</v>
          </cell>
        </row>
        <row r="313">
          <cell r="A313" t="str">
            <v>002465</v>
          </cell>
          <cell r="B313" t="str">
            <v>海格通信</v>
          </cell>
          <cell r="C313" t="str">
            <v>余青松</v>
          </cell>
          <cell r="D313" t="str">
            <v>否</v>
          </cell>
          <cell r="E313">
            <v>45</v>
          </cell>
          <cell r="F313" t="str">
            <v>硕士</v>
          </cell>
        </row>
        <row r="314">
          <cell r="A314" t="str">
            <v>002465</v>
          </cell>
          <cell r="B314" t="str">
            <v>海格通信</v>
          </cell>
          <cell r="C314" t="str">
            <v>余青松</v>
          </cell>
          <cell r="D314" t="str">
            <v>否</v>
          </cell>
          <cell r="E314">
            <v>45</v>
          </cell>
          <cell r="F314" t="str">
            <v>硕士</v>
          </cell>
        </row>
        <row r="315">
          <cell r="A315" t="str">
            <v>002465</v>
          </cell>
          <cell r="B315" t="str">
            <v>海格通信</v>
          </cell>
          <cell r="C315" t="str">
            <v>余青松</v>
          </cell>
          <cell r="D315" t="str">
            <v>否</v>
          </cell>
          <cell r="E315">
            <v>45</v>
          </cell>
          <cell r="F315" t="str">
            <v>硕士</v>
          </cell>
        </row>
        <row r="316">
          <cell r="A316" t="str">
            <v>002465</v>
          </cell>
          <cell r="B316" t="str">
            <v>海格通信</v>
          </cell>
          <cell r="C316" t="str">
            <v>余青松</v>
          </cell>
          <cell r="D316" t="str">
            <v>否</v>
          </cell>
          <cell r="E316">
            <v>45</v>
          </cell>
          <cell r="F316" t="str">
            <v>硕士</v>
          </cell>
        </row>
        <row r="317">
          <cell r="A317" t="str">
            <v>002475</v>
          </cell>
          <cell r="B317" t="str">
            <v>立讯精密</v>
          </cell>
          <cell r="C317" t="str">
            <v>王来春</v>
          </cell>
          <cell r="D317" t="str">
            <v>是</v>
          </cell>
          <cell r="E317">
            <v>53</v>
          </cell>
          <cell r="F317" t="str">
            <v>硕士 </v>
          </cell>
        </row>
        <row r="318">
          <cell r="A318" t="str">
            <v>002475</v>
          </cell>
          <cell r="B318" t="str">
            <v>立讯精密</v>
          </cell>
          <cell r="C318" t="str">
            <v>王来春</v>
          </cell>
          <cell r="D318" t="str">
            <v>是</v>
          </cell>
          <cell r="E318">
            <v>53</v>
          </cell>
          <cell r="F318" t="str">
            <v>硕士 </v>
          </cell>
        </row>
        <row r="319">
          <cell r="A319" t="str">
            <v>002484</v>
          </cell>
          <cell r="B319" t="str">
            <v>江海股份</v>
          </cell>
          <cell r="C319" t="str">
            <v> 陆军</v>
          </cell>
          <cell r="D319" t="str">
            <v>否</v>
          </cell>
          <cell r="E319">
            <v>56</v>
          </cell>
          <cell r="F319" t="str">
            <v>大专</v>
          </cell>
        </row>
        <row r="320">
          <cell r="A320" t="str">
            <v>002484</v>
          </cell>
          <cell r="B320" t="str">
            <v>江海股份</v>
          </cell>
          <cell r="C320" t="str">
            <v> 陆军</v>
          </cell>
          <cell r="D320" t="str">
            <v>否</v>
          </cell>
          <cell r="E320">
            <v>56</v>
          </cell>
          <cell r="F320" t="str">
            <v>大专</v>
          </cell>
        </row>
        <row r="321">
          <cell r="A321" t="str">
            <v>002484</v>
          </cell>
          <cell r="B321" t="str">
            <v>江海股份</v>
          </cell>
          <cell r="C321" t="str">
            <v> 陆军</v>
          </cell>
          <cell r="D321" t="str">
            <v>否</v>
          </cell>
          <cell r="E321">
            <v>56</v>
          </cell>
          <cell r="F321" t="str">
            <v>大专</v>
          </cell>
        </row>
        <row r="322">
          <cell r="A322" t="str">
            <v>002506</v>
          </cell>
          <cell r="B322" t="str">
            <v>协鑫集成</v>
          </cell>
          <cell r="C322" t="str">
            <v> 罗鑫</v>
          </cell>
          <cell r="D322" t="str">
            <v>是</v>
          </cell>
          <cell r="E322">
            <v>55</v>
          </cell>
          <cell r="F322" t="str">
            <v>硕士</v>
          </cell>
        </row>
        <row r="323">
          <cell r="A323" t="str">
            <v>002512</v>
          </cell>
          <cell r="B323" t="str">
            <v>达华智能</v>
          </cell>
          <cell r="C323" t="str">
            <v> 陈融圣</v>
          </cell>
          <cell r="D323" t="str">
            <v>是</v>
          </cell>
          <cell r="E323">
            <v>50</v>
          </cell>
          <cell r="F323" t="str">
            <v>硕士</v>
          </cell>
        </row>
        <row r="324">
          <cell r="A324" t="str">
            <v>002512</v>
          </cell>
          <cell r="B324" t="str">
            <v>达华智能</v>
          </cell>
          <cell r="C324" t="str">
            <v> 陈融圣</v>
          </cell>
          <cell r="D324" t="str">
            <v>是</v>
          </cell>
          <cell r="E324">
            <v>50</v>
          </cell>
          <cell r="F324" t="str">
            <v>硕士</v>
          </cell>
        </row>
        <row r="325">
          <cell r="A325" t="str">
            <v>002512</v>
          </cell>
          <cell r="B325" t="str">
            <v>达华智能</v>
          </cell>
          <cell r="C325" t="str">
            <v> 陈融圣</v>
          </cell>
          <cell r="D325" t="str">
            <v>是</v>
          </cell>
          <cell r="E325">
            <v>50</v>
          </cell>
          <cell r="F325" t="str">
            <v>硕士</v>
          </cell>
        </row>
        <row r="326">
          <cell r="A326" t="str">
            <v>002512</v>
          </cell>
          <cell r="B326" t="str">
            <v>达华智能</v>
          </cell>
          <cell r="C326" t="str">
            <v> 陈融圣</v>
          </cell>
          <cell r="D326" t="str">
            <v>是</v>
          </cell>
          <cell r="E326">
            <v>50</v>
          </cell>
          <cell r="F326" t="str">
            <v>硕士</v>
          </cell>
        </row>
        <row r="327">
          <cell r="A327" t="str">
            <v>002512</v>
          </cell>
          <cell r="B327" t="str">
            <v>达华智能</v>
          </cell>
          <cell r="C327" t="str">
            <v> 陈融圣</v>
          </cell>
          <cell r="D327" t="str">
            <v>是</v>
          </cell>
          <cell r="E327">
            <v>50</v>
          </cell>
          <cell r="F327" t="str">
            <v>硕士</v>
          </cell>
        </row>
        <row r="328">
          <cell r="A328" t="str">
            <v>002519</v>
          </cell>
          <cell r="B328" t="str">
            <v>银河电子</v>
          </cell>
          <cell r="C328" t="str">
            <v>张红</v>
          </cell>
          <cell r="D328" t="str">
            <v>是</v>
          </cell>
          <cell r="E328">
            <v>53</v>
          </cell>
          <cell r="F328" t="str">
            <v>本科</v>
          </cell>
        </row>
        <row r="329">
          <cell r="A329" t="str">
            <v>002519</v>
          </cell>
          <cell r="B329" t="str">
            <v>银河电子</v>
          </cell>
          <cell r="C329" t="str">
            <v>张红</v>
          </cell>
          <cell r="D329" t="str">
            <v>是</v>
          </cell>
          <cell r="E329">
            <v>53</v>
          </cell>
          <cell r="F329" t="str">
            <v>本科</v>
          </cell>
        </row>
        <row r="330">
          <cell r="A330" t="str">
            <v>002519</v>
          </cell>
          <cell r="B330" t="str">
            <v>银河电子</v>
          </cell>
          <cell r="C330" t="str">
            <v>张红</v>
          </cell>
          <cell r="D330" t="str">
            <v>是</v>
          </cell>
          <cell r="E330">
            <v>53</v>
          </cell>
          <cell r="F330" t="str">
            <v>本科</v>
          </cell>
        </row>
        <row r="331">
          <cell r="A331" t="str">
            <v>002519</v>
          </cell>
          <cell r="B331" t="str">
            <v>银河电子</v>
          </cell>
          <cell r="C331" t="str">
            <v>张红</v>
          </cell>
          <cell r="D331" t="str">
            <v>是</v>
          </cell>
          <cell r="E331">
            <v>53</v>
          </cell>
          <cell r="F331" t="str">
            <v>本科</v>
          </cell>
        </row>
        <row r="332">
          <cell r="A332" t="str">
            <v>002528</v>
          </cell>
          <cell r="B332" t="str">
            <v>英飞拓</v>
          </cell>
          <cell r="C332" t="str">
            <v> 刘新宇 </v>
          </cell>
          <cell r="D332" t="str">
            <v>否</v>
          </cell>
          <cell r="E332">
            <v>44</v>
          </cell>
          <cell r="F332" t="str">
            <v>硕士</v>
          </cell>
        </row>
        <row r="333">
          <cell r="A333" t="str">
            <v>002528</v>
          </cell>
          <cell r="B333" t="str">
            <v>英飞拓</v>
          </cell>
          <cell r="C333" t="str">
            <v> 刘新宇 </v>
          </cell>
          <cell r="D333" t="str">
            <v>否</v>
          </cell>
          <cell r="E333">
            <v>44</v>
          </cell>
          <cell r="F333" t="str">
            <v>硕士</v>
          </cell>
        </row>
        <row r="334">
          <cell r="A334" t="str">
            <v>002577</v>
          </cell>
          <cell r="B334" t="str">
            <v>雷柏科技</v>
          </cell>
          <cell r="C334" t="str">
            <v> 曾浩 </v>
          </cell>
          <cell r="D334" t="str">
            <v>是</v>
          </cell>
          <cell r="E334">
            <v>49</v>
          </cell>
          <cell r="F334" t="str">
            <v>本科</v>
          </cell>
        </row>
        <row r="335">
          <cell r="A335" t="str">
            <v>002577</v>
          </cell>
          <cell r="B335" t="str">
            <v>雷柏科技</v>
          </cell>
          <cell r="C335" t="str">
            <v> 曾浩 </v>
          </cell>
          <cell r="D335" t="str">
            <v>是</v>
          </cell>
          <cell r="E335">
            <v>49</v>
          </cell>
          <cell r="F335" t="str">
            <v>本科</v>
          </cell>
        </row>
        <row r="336">
          <cell r="A336" t="str">
            <v>002579</v>
          </cell>
          <cell r="B336" t="str">
            <v>中京电子</v>
          </cell>
          <cell r="C336" t="str">
            <v>刘德威</v>
          </cell>
          <cell r="D336" t="str">
            <v>否</v>
          </cell>
          <cell r="E336">
            <v>55</v>
          </cell>
          <cell r="F336" t="str">
            <v>本科</v>
          </cell>
        </row>
        <row r="337">
          <cell r="A337" t="str">
            <v>002579</v>
          </cell>
          <cell r="B337" t="str">
            <v>中京电子</v>
          </cell>
          <cell r="C337" t="str">
            <v>刘德威</v>
          </cell>
          <cell r="D337" t="str">
            <v>否</v>
          </cell>
          <cell r="E337">
            <v>55</v>
          </cell>
          <cell r="F337" t="str">
            <v>本科</v>
          </cell>
        </row>
        <row r="338">
          <cell r="A338" t="str">
            <v>002583</v>
          </cell>
          <cell r="B338" t="str">
            <v>海能达</v>
          </cell>
          <cell r="C338" t="str">
            <v>陈清州</v>
          </cell>
          <cell r="D338" t="str">
            <v>是</v>
          </cell>
          <cell r="E338">
            <v>55</v>
          </cell>
          <cell r="F338" t="str">
            <v>硕士</v>
          </cell>
        </row>
        <row r="339">
          <cell r="A339" t="str">
            <v>002583</v>
          </cell>
          <cell r="B339" t="str">
            <v>海能达</v>
          </cell>
          <cell r="C339" t="str">
            <v>陈清州</v>
          </cell>
          <cell r="D339" t="str">
            <v>是</v>
          </cell>
          <cell r="E339">
            <v>55</v>
          </cell>
          <cell r="F339" t="str">
            <v>硕士</v>
          </cell>
        </row>
        <row r="340">
          <cell r="A340" t="str">
            <v>002583</v>
          </cell>
          <cell r="B340" t="str">
            <v>海能达</v>
          </cell>
          <cell r="C340" t="str">
            <v>陈清州</v>
          </cell>
          <cell r="D340" t="str">
            <v>是</v>
          </cell>
          <cell r="E340">
            <v>55</v>
          </cell>
          <cell r="F340" t="str">
            <v>硕士</v>
          </cell>
        </row>
        <row r="341">
          <cell r="A341" t="str">
            <v>002583</v>
          </cell>
          <cell r="B341" t="str">
            <v>海能达</v>
          </cell>
          <cell r="C341" t="str">
            <v>陈清州</v>
          </cell>
          <cell r="D341" t="str">
            <v>是</v>
          </cell>
          <cell r="E341">
            <v>55</v>
          </cell>
          <cell r="F341" t="str">
            <v>硕士</v>
          </cell>
        </row>
        <row r="342">
          <cell r="A342" t="str">
            <v>002583</v>
          </cell>
          <cell r="B342" t="str">
            <v>海能达</v>
          </cell>
          <cell r="C342" t="str">
            <v>陈清州</v>
          </cell>
          <cell r="D342" t="str">
            <v>是</v>
          </cell>
          <cell r="E342">
            <v>55</v>
          </cell>
          <cell r="F342" t="str">
            <v>硕士</v>
          </cell>
        </row>
        <row r="343">
          <cell r="A343" t="str">
            <v>002583</v>
          </cell>
          <cell r="B343" t="str">
            <v>海能达</v>
          </cell>
          <cell r="C343" t="str">
            <v>陈清州</v>
          </cell>
          <cell r="D343" t="str">
            <v>是</v>
          </cell>
          <cell r="E343">
            <v>55</v>
          </cell>
          <cell r="F343" t="str">
            <v>硕士</v>
          </cell>
        </row>
        <row r="344">
          <cell r="A344" t="str">
            <v>002583</v>
          </cell>
          <cell r="B344" t="str">
            <v>海能达</v>
          </cell>
          <cell r="C344" t="str">
            <v>陈清州</v>
          </cell>
          <cell r="D344" t="str">
            <v>是</v>
          </cell>
          <cell r="E344">
            <v>55</v>
          </cell>
          <cell r="F344" t="str">
            <v>硕士</v>
          </cell>
        </row>
        <row r="345">
          <cell r="A345" t="str">
            <v>002583</v>
          </cell>
          <cell r="B345" t="str">
            <v>海能达</v>
          </cell>
          <cell r="C345" t="str">
            <v>陈清州</v>
          </cell>
          <cell r="D345" t="str">
            <v>是</v>
          </cell>
          <cell r="E345">
            <v>55</v>
          </cell>
          <cell r="F345" t="str">
            <v>硕士</v>
          </cell>
        </row>
        <row r="346">
          <cell r="A346" t="str">
            <v>002587</v>
          </cell>
          <cell r="B346" t="str">
            <v>奥拓电子</v>
          </cell>
          <cell r="C346" t="str">
            <v>吴涵渠</v>
          </cell>
          <cell r="D346" t="str">
            <v>是</v>
          </cell>
          <cell r="E346">
            <v>58</v>
          </cell>
          <cell r="F346" t="str">
            <v>硕士</v>
          </cell>
        </row>
        <row r="347">
          <cell r="A347" t="str">
            <v>002587</v>
          </cell>
          <cell r="B347" t="str">
            <v>奥拓电子</v>
          </cell>
          <cell r="C347" t="str">
            <v>吴涵渠</v>
          </cell>
          <cell r="D347" t="str">
            <v>是</v>
          </cell>
          <cell r="E347">
            <v>58</v>
          </cell>
          <cell r="F347" t="str">
            <v>硕士</v>
          </cell>
        </row>
        <row r="348">
          <cell r="A348" t="str">
            <v>002587</v>
          </cell>
          <cell r="B348" t="str">
            <v>奥拓电子</v>
          </cell>
          <cell r="C348" t="str">
            <v>吴涵渠</v>
          </cell>
          <cell r="D348" t="str">
            <v>是</v>
          </cell>
          <cell r="E348">
            <v>58</v>
          </cell>
          <cell r="F348" t="str">
            <v>硕士</v>
          </cell>
        </row>
        <row r="349">
          <cell r="A349" t="str">
            <v>002587</v>
          </cell>
          <cell r="B349" t="str">
            <v>奥拓电子</v>
          </cell>
          <cell r="C349" t="str">
            <v>吴涵渠</v>
          </cell>
          <cell r="D349" t="str">
            <v>是</v>
          </cell>
          <cell r="E349">
            <v>58</v>
          </cell>
          <cell r="F349" t="str">
            <v>硕士</v>
          </cell>
        </row>
        <row r="350">
          <cell r="A350" t="str">
            <v>002587</v>
          </cell>
          <cell r="B350" t="str">
            <v>奥拓电子</v>
          </cell>
          <cell r="C350" t="str">
            <v>吴涵渠</v>
          </cell>
          <cell r="D350" t="str">
            <v>是</v>
          </cell>
          <cell r="E350">
            <v>58</v>
          </cell>
          <cell r="F350" t="str">
            <v>硕士</v>
          </cell>
        </row>
        <row r="351">
          <cell r="A351" t="str">
            <v>002587</v>
          </cell>
          <cell r="B351" t="str">
            <v>奥拓电子</v>
          </cell>
          <cell r="C351" t="str">
            <v>吴涵渠</v>
          </cell>
          <cell r="D351" t="str">
            <v>是</v>
          </cell>
          <cell r="E351">
            <v>58</v>
          </cell>
          <cell r="F351" t="str">
            <v>硕士</v>
          </cell>
        </row>
        <row r="352">
          <cell r="A352" t="str">
            <v>002600</v>
          </cell>
          <cell r="B352" t="str">
            <v>领益智造</v>
          </cell>
          <cell r="C352" t="str">
            <v>曾芳勤</v>
          </cell>
          <cell r="D352" t="str">
            <v>是</v>
          </cell>
          <cell r="E352">
            <v>55</v>
          </cell>
          <cell r="F352" t="str">
            <v>硕士</v>
          </cell>
        </row>
        <row r="353">
          <cell r="A353" t="str">
            <v>002600</v>
          </cell>
          <cell r="B353" t="str">
            <v>领益智造</v>
          </cell>
          <cell r="C353" t="str">
            <v>曾芳勤</v>
          </cell>
          <cell r="D353" t="str">
            <v>是</v>
          </cell>
          <cell r="E353">
            <v>55</v>
          </cell>
          <cell r="F353" t="str">
            <v>硕士</v>
          </cell>
        </row>
        <row r="354">
          <cell r="A354" t="str">
            <v>002600</v>
          </cell>
          <cell r="B354" t="str">
            <v>领益智造</v>
          </cell>
          <cell r="C354" t="str">
            <v>曾芳勤</v>
          </cell>
          <cell r="D354" t="str">
            <v>是</v>
          </cell>
          <cell r="E354">
            <v>55</v>
          </cell>
          <cell r="F354" t="str">
            <v>硕士</v>
          </cell>
        </row>
        <row r="355">
          <cell r="A355" t="str">
            <v>002600</v>
          </cell>
          <cell r="B355" t="str">
            <v>领益智造</v>
          </cell>
          <cell r="C355" t="str">
            <v>曾芳勤</v>
          </cell>
          <cell r="D355" t="str">
            <v>是</v>
          </cell>
          <cell r="E355">
            <v>55</v>
          </cell>
          <cell r="F355" t="str">
            <v>硕士</v>
          </cell>
        </row>
        <row r="356">
          <cell r="A356" t="str">
            <v>002600</v>
          </cell>
          <cell r="B356" t="str">
            <v>领益智造</v>
          </cell>
          <cell r="C356" t="str">
            <v>曾芳勤</v>
          </cell>
          <cell r="D356" t="str">
            <v>是</v>
          </cell>
          <cell r="E356">
            <v>55</v>
          </cell>
          <cell r="F356" t="str">
            <v>硕士</v>
          </cell>
        </row>
        <row r="357">
          <cell r="A357" t="str">
            <v>002618</v>
          </cell>
          <cell r="B357" t="str">
            <v>丹邦科技</v>
          </cell>
          <cell r="C357" t="str">
            <v>刘萍</v>
          </cell>
          <cell r="D357" t="str">
            <v>是</v>
          </cell>
          <cell r="E357">
            <v>55</v>
          </cell>
          <cell r="F357" t="str">
            <v>博士</v>
          </cell>
        </row>
        <row r="358">
          <cell r="A358" t="str">
            <v>002618</v>
          </cell>
          <cell r="B358" t="str">
            <v>丹邦科技</v>
          </cell>
          <cell r="C358" t="str">
            <v>刘萍</v>
          </cell>
          <cell r="D358" t="str">
            <v>是</v>
          </cell>
          <cell r="E358">
            <v>55</v>
          </cell>
          <cell r="F358" t="str">
            <v>博士</v>
          </cell>
        </row>
        <row r="359">
          <cell r="A359" t="str">
            <v>002618</v>
          </cell>
          <cell r="B359" t="str">
            <v>丹邦科技</v>
          </cell>
          <cell r="C359" t="str">
            <v>刘萍</v>
          </cell>
          <cell r="D359" t="str">
            <v>是</v>
          </cell>
          <cell r="E359">
            <v>55</v>
          </cell>
          <cell r="F359" t="str">
            <v>博士</v>
          </cell>
        </row>
        <row r="360">
          <cell r="A360" t="str">
            <v>002635</v>
          </cell>
          <cell r="B360" t="str">
            <v>安洁科技</v>
          </cell>
          <cell r="C360" t="str">
            <v> 吕莉 </v>
          </cell>
          <cell r="D360" t="str">
            <v>否</v>
          </cell>
          <cell r="E360">
            <v>44</v>
          </cell>
          <cell r="F360" t="str">
            <v>本科</v>
          </cell>
        </row>
        <row r="361">
          <cell r="A361" t="str">
            <v>002636</v>
          </cell>
          <cell r="B361" t="str">
            <v>金安国纪</v>
          </cell>
          <cell r="C361" t="str">
            <v>韩涛 </v>
          </cell>
          <cell r="D361" t="str">
            <v>是</v>
          </cell>
          <cell r="E361">
            <v>60</v>
          </cell>
          <cell r="F361" t="str">
            <v>硕士</v>
          </cell>
        </row>
        <row r="362">
          <cell r="A362" t="str">
            <v>002636</v>
          </cell>
          <cell r="B362" t="str">
            <v>金安国纪</v>
          </cell>
          <cell r="C362" t="str">
            <v>韩涛 </v>
          </cell>
          <cell r="D362" t="str">
            <v>是</v>
          </cell>
          <cell r="E362">
            <v>60</v>
          </cell>
          <cell r="F362" t="str">
            <v>硕士</v>
          </cell>
        </row>
        <row r="363">
          <cell r="A363" t="str">
            <v>002636</v>
          </cell>
          <cell r="B363" t="str">
            <v>金安国纪</v>
          </cell>
          <cell r="C363" t="str">
            <v>韩涛 </v>
          </cell>
          <cell r="D363" t="str">
            <v>是</v>
          </cell>
          <cell r="E363">
            <v>60</v>
          </cell>
          <cell r="F363" t="str">
            <v>硕士</v>
          </cell>
        </row>
        <row r="364">
          <cell r="A364" t="str">
            <v>002636</v>
          </cell>
          <cell r="B364" t="str">
            <v>金安国纪</v>
          </cell>
          <cell r="C364" t="str">
            <v>韩涛 </v>
          </cell>
          <cell r="D364" t="str">
            <v>是</v>
          </cell>
          <cell r="E364">
            <v>60</v>
          </cell>
          <cell r="F364" t="str">
            <v>硕士</v>
          </cell>
        </row>
        <row r="365">
          <cell r="A365" t="str">
            <v>002636</v>
          </cell>
          <cell r="B365" t="str">
            <v>金安国纪</v>
          </cell>
          <cell r="C365" t="str">
            <v>韩涛 </v>
          </cell>
          <cell r="D365" t="str">
            <v>是</v>
          </cell>
          <cell r="E365">
            <v>60</v>
          </cell>
          <cell r="F365" t="str">
            <v>硕士</v>
          </cell>
        </row>
        <row r="366">
          <cell r="A366" t="str">
            <v>002655</v>
          </cell>
          <cell r="B366" t="str">
            <v>共达电声</v>
          </cell>
          <cell r="C366" t="str">
            <v> 傅爱善</v>
          </cell>
          <cell r="D366" t="str">
            <v>否</v>
          </cell>
          <cell r="E366">
            <v>52</v>
          </cell>
          <cell r="F366" t="str">
            <v>本科</v>
          </cell>
        </row>
        <row r="367">
          <cell r="A367" t="str">
            <v>002660</v>
          </cell>
          <cell r="B367" t="str">
            <v>茂硕电源</v>
          </cell>
          <cell r="C367" t="str">
            <v> 刘爱民</v>
          </cell>
          <cell r="D367" t="str">
            <v>否</v>
          </cell>
          <cell r="E367">
            <v>44</v>
          </cell>
          <cell r="F367" t="str">
            <v>本科</v>
          </cell>
        </row>
        <row r="368">
          <cell r="A368" t="str">
            <v>002729</v>
          </cell>
          <cell r="B368" t="str">
            <v>好利来</v>
          </cell>
          <cell r="C368" t="str">
            <v> 杨力</v>
          </cell>
          <cell r="D368" t="str">
            <v>是</v>
          </cell>
          <cell r="E368">
            <v>65</v>
          </cell>
          <cell r="F368" t="str">
            <v>本科</v>
          </cell>
        </row>
        <row r="369">
          <cell r="A369" t="str">
            <v>002745</v>
          </cell>
          <cell r="B369" t="str">
            <v>木林森</v>
          </cell>
          <cell r="C369" t="str">
            <v>孙清焕</v>
          </cell>
          <cell r="D369" t="str">
            <v>是</v>
          </cell>
          <cell r="E369">
            <v>47</v>
          </cell>
          <cell r="F369" t="str">
            <v>大专</v>
          </cell>
        </row>
        <row r="370">
          <cell r="A370" t="str">
            <v>002782</v>
          </cell>
          <cell r="B370" t="str">
            <v>可立克</v>
          </cell>
          <cell r="C370" t="str">
            <v> 肖铿 </v>
          </cell>
          <cell r="D370" t="str">
            <v>是</v>
          </cell>
          <cell r="E370">
            <v>48</v>
          </cell>
          <cell r="F370" t="str">
            <v>硕士</v>
          </cell>
        </row>
        <row r="371">
          <cell r="A371" t="str">
            <v>002782</v>
          </cell>
          <cell r="B371" t="str">
            <v>可立克</v>
          </cell>
          <cell r="C371" t="str">
            <v> 肖铿 </v>
          </cell>
          <cell r="D371" t="str">
            <v>是</v>
          </cell>
          <cell r="E371">
            <v>48</v>
          </cell>
          <cell r="F371" t="str">
            <v>硕士</v>
          </cell>
        </row>
        <row r="372">
          <cell r="A372" t="str">
            <v>002782</v>
          </cell>
          <cell r="B372" t="str">
            <v>可立克</v>
          </cell>
          <cell r="C372" t="str">
            <v> 肖铿 </v>
          </cell>
          <cell r="D372" t="str">
            <v>是</v>
          </cell>
          <cell r="E372">
            <v>48</v>
          </cell>
          <cell r="F372" t="str">
            <v>硕士</v>
          </cell>
        </row>
        <row r="373">
          <cell r="A373" t="str">
            <v>002792</v>
          </cell>
          <cell r="B373" t="str">
            <v>通宇通讯</v>
          </cell>
          <cell r="C373" t="str">
            <v> 时桂清</v>
          </cell>
          <cell r="D373" t="str">
            <v>否</v>
          </cell>
          <cell r="E373">
            <v>53</v>
          </cell>
          <cell r="F373" t="str">
            <v>硕士</v>
          </cell>
        </row>
        <row r="374">
          <cell r="A374" t="str">
            <v>002792</v>
          </cell>
          <cell r="B374" t="str">
            <v>通宇通讯</v>
          </cell>
          <cell r="C374" t="str">
            <v> 时桂清</v>
          </cell>
          <cell r="D374" t="str">
            <v>否</v>
          </cell>
          <cell r="E374">
            <v>53</v>
          </cell>
          <cell r="F374" t="str">
            <v>硕士</v>
          </cell>
        </row>
        <row r="375">
          <cell r="A375" t="str">
            <v>002796</v>
          </cell>
          <cell r="B375" t="str">
            <v>世嘉科技</v>
          </cell>
          <cell r="C375" t="str">
            <v> 韩惠明</v>
          </cell>
          <cell r="D375" t="str">
            <v>否</v>
          </cell>
          <cell r="E375">
            <v>54</v>
          </cell>
        </row>
        <row r="376">
          <cell r="A376" t="str">
            <v>002806</v>
          </cell>
          <cell r="B376" t="str">
            <v>华锋股份</v>
          </cell>
          <cell r="C376" t="str">
            <v> 林程</v>
          </cell>
          <cell r="D376" t="str">
            <v>否</v>
          </cell>
          <cell r="E376">
            <v>52</v>
          </cell>
          <cell r="F376" t="str">
            <v>博士</v>
          </cell>
        </row>
        <row r="377">
          <cell r="A377" t="str">
            <v>002806</v>
          </cell>
          <cell r="B377" t="str">
            <v>华锋股份</v>
          </cell>
          <cell r="C377" t="str">
            <v> 林程</v>
          </cell>
          <cell r="D377" t="str">
            <v>否</v>
          </cell>
          <cell r="E377">
            <v>52</v>
          </cell>
          <cell r="F377" t="str">
            <v>博士</v>
          </cell>
        </row>
        <row r="378">
          <cell r="A378" t="str">
            <v>002813</v>
          </cell>
          <cell r="B378" t="str">
            <v>路畅科技</v>
          </cell>
          <cell r="C378" t="str">
            <v> 朱君冰</v>
          </cell>
          <cell r="D378" t="str">
            <v>否</v>
          </cell>
          <cell r="E378">
            <v>30</v>
          </cell>
          <cell r="F378" t="str">
            <v>本科</v>
          </cell>
        </row>
        <row r="379">
          <cell r="A379" t="str">
            <v>002815</v>
          </cell>
          <cell r="B379" t="str">
            <v>崇达技术</v>
          </cell>
          <cell r="C379" t="str">
            <v> 姜雪飞</v>
          </cell>
          <cell r="D379" t="str">
            <v>是</v>
          </cell>
          <cell r="E379">
            <v>51</v>
          </cell>
          <cell r="F379" t="str">
            <v>硕士</v>
          </cell>
        </row>
        <row r="380">
          <cell r="A380" t="str">
            <v>002815</v>
          </cell>
          <cell r="B380" t="str">
            <v>崇达技术</v>
          </cell>
          <cell r="C380" t="str">
            <v> 姜雪飞</v>
          </cell>
          <cell r="D380" t="str">
            <v>是</v>
          </cell>
          <cell r="E380">
            <v>51</v>
          </cell>
          <cell r="F380" t="str">
            <v>硕士</v>
          </cell>
        </row>
        <row r="381">
          <cell r="A381" t="str">
            <v>002815</v>
          </cell>
          <cell r="B381" t="str">
            <v>崇达技术</v>
          </cell>
          <cell r="C381" t="str">
            <v> 姜雪飞</v>
          </cell>
          <cell r="D381" t="str">
            <v>是</v>
          </cell>
          <cell r="E381">
            <v>51</v>
          </cell>
          <cell r="F381" t="str">
            <v>硕士</v>
          </cell>
        </row>
        <row r="382">
          <cell r="A382" t="str">
            <v>002815</v>
          </cell>
          <cell r="B382" t="str">
            <v>崇达技术</v>
          </cell>
          <cell r="C382" t="str">
            <v> 姜雪飞</v>
          </cell>
          <cell r="D382" t="str">
            <v>是</v>
          </cell>
          <cell r="E382">
            <v>51</v>
          </cell>
          <cell r="F382" t="str">
            <v>硕士</v>
          </cell>
        </row>
        <row r="383">
          <cell r="A383" t="str">
            <v>002815</v>
          </cell>
          <cell r="B383" t="str">
            <v>崇达技术</v>
          </cell>
          <cell r="C383" t="str">
            <v> 姜雪飞</v>
          </cell>
          <cell r="D383" t="str">
            <v>是</v>
          </cell>
          <cell r="E383">
            <v>51</v>
          </cell>
          <cell r="F383" t="str">
            <v>硕士</v>
          </cell>
        </row>
        <row r="384">
          <cell r="A384" t="str">
            <v>002829</v>
          </cell>
          <cell r="B384" t="str">
            <v>星网宇达</v>
          </cell>
          <cell r="C384" t="str">
            <v>徐烨烽</v>
          </cell>
          <cell r="D384" t="str">
            <v>否</v>
          </cell>
          <cell r="E384">
            <v>38</v>
          </cell>
          <cell r="F384" t="str">
            <v>博士</v>
          </cell>
        </row>
        <row r="385">
          <cell r="A385" t="str">
            <v>002829</v>
          </cell>
          <cell r="B385" t="str">
            <v>星网宇达</v>
          </cell>
          <cell r="C385" t="str">
            <v>徐烨烽</v>
          </cell>
          <cell r="D385" t="str">
            <v>否</v>
          </cell>
          <cell r="E385">
            <v>38</v>
          </cell>
          <cell r="F385" t="str">
            <v>博士</v>
          </cell>
        </row>
        <row r="386">
          <cell r="A386" t="str">
            <v>002835</v>
          </cell>
          <cell r="B386" t="str">
            <v>同为股份</v>
          </cell>
          <cell r="C386" t="str">
            <v>郭立志</v>
          </cell>
          <cell r="D386" t="str">
            <v>是</v>
          </cell>
          <cell r="E386">
            <v>52</v>
          </cell>
          <cell r="F386" t="str">
            <v>硕士</v>
          </cell>
        </row>
        <row r="387">
          <cell r="A387" t="str">
            <v>002841</v>
          </cell>
          <cell r="B387" t="str">
            <v>视源股份</v>
          </cell>
          <cell r="C387" t="str">
            <v>王洋 </v>
          </cell>
          <cell r="D387" t="str">
            <v>否</v>
          </cell>
          <cell r="E387">
            <v>37</v>
          </cell>
          <cell r="F387" t="str">
            <v>硕士</v>
          </cell>
        </row>
        <row r="388">
          <cell r="A388" t="str">
            <v>002841</v>
          </cell>
          <cell r="B388" t="str">
            <v>视源股份</v>
          </cell>
          <cell r="C388" t="str">
            <v>王洋 </v>
          </cell>
          <cell r="D388" t="str">
            <v>否</v>
          </cell>
          <cell r="E388">
            <v>37</v>
          </cell>
          <cell r="F388" t="str">
            <v>硕士</v>
          </cell>
        </row>
        <row r="389">
          <cell r="A389" t="str">
            <v>002841</v>
          </cell>
          <cell r="B389" t="str">
            <v>视源股份</v>
          </cell>
          <cell r="C389" t="str">
            <v>王洋 </v>
          </cell>
          <cell r="D389" t="str">
            <v>否</v>
          </cell>
          <cell r="E389">
            <v>37</v>
          </cell>
          <cell r="F389" t="str">
            <v>硕士</v>
          </cell>
        </row>
        <row r="390">
          <cell r="A390" t="str">
            <v>002841</v>
          </cell>
          <cell r="B390" t="str">
            <v>视源股份</v>
          </cell>
          <cell r="C390" t="str">
            <v>王洋 </v>
          </cell>
          <cell r="D390" t="str">
            <v>否</v>
          </cell>
          <cell r="E390">
            <v>37</v>
          </cell>
          <cell r="F390" t="str">
            <v>硕士</v>
          </cell>
        </row>
        <row r="391">
          <cell r="A391" t="str">
            <v>002841</v>
          </cell>
          <cell r="B391" t="str">
            <v>视源股份</v>
          </cell>
          <cell r="C391" t="str">
            <v>王洋 </v>
          </cell>
          <cell r="D391" t="str">
            <v>否</v>
          </cell>
          <cell r="E391">
            <v>37</v>
          </cell>
          <cell r="F391" t="str">
            <v>硕士</v>
          </cell>
        </row>
        <row r="392">
          <cell r="A392" t="str">
            <v>002841</v>
          </cell>
          <cell r="B392" t="str">
            <v>视源股份</v>
          </cell>
          <cell r="C392" t="str">
            <v>王洋 </v>
          </cell>
          <cell r="D392" t="str">
            <v>否</v>
          </cell>
          <cell r="E392">
            <v>37</v>
          </cell>
          <cell r="F392" t="str">
            <v>硕士</v>
          </cell>
        </row>
        <row r="393">
          <cell r="A393" t="str">
            <v>002841</v>
          </cell>
          <cell r="B393" t="str">
            <v>视源股份</v>
          </cell>
          <cell r="C393" t="str">
            <v>王洋 </v>
          </cell>
          <cell r="D393" t="str">
            <v>否</v>
          </cell>
          <cell r="E393">
            <v>37</v>
          </cell>
          <cell r="F393" t="str">
            <v>硕士</v>
          </cell>
        </row>
        <row r="394">
          <cell r="A394" t="str">
            <v>002845</v>
          </cell>
          <cell r="B394" t="str">
            <v>同兴达</v>
          </cell>
          <cell r="C394" t="str">
            <v> 万锋 </v>
          </cell>
          <cell r="D394" t="str">
            <v>是</v>
          </cell>
          <cell r="E394">
            <v>46</v>
          </cell>
          <cell r="F394" t="str">
            <v>本科</v>
          </cell>
        </row>
        <row r="395">
          <cell r="A395" t="str">
            <v>002848</v>
          </cell>
          <cell r="B395" t="str">
            <v>高斯贝尔</v>
          </cell>
          <cell r="C395" t="str">
            <v>游宗杰</v>
          </cell>
          <cell r="D395" t="str">
            <v>否</v>
          </cell>
          <cell r="E395">
            <v>54</v>
          </cell>
          <cell r="F395" t="str">
            <v>本科</v>
          </cell>
        </row>
        <row r="396">
          <cell r="A396" t="str">
            <v>002848</v>
          </cell>
          <cell r="B396" t="str">
            <v>高斯贝尔</v>
          </cell>
          <cell r="C396" t="str">
            <v>游宗杰</v>
          </cell>
          <cell r="D396" t="str">
            <v>否</v>
          </cell>
          <cell r="E396">
            <v>54</v>
          </cell>
          <cell r="F396" t="str">
            <v>本科</v>
          </cell>
        </row>
        <row r="397">
          <cell r="A397" t="str">
            <v>002848</v>
          </cell>
          <cell r="B397" t="str">
            <v>高斯贝尔</v>
          </cell>
          <cell r="C397" t="str">
            <v>游宗杰</v>
          </cell>
          <cell r="D397" t="str">
            <v>否</v>
          </cell>
          <cell r="E397">
            <v>54</v>
          </cell>
          <cell r="F397" t="str">
            <v>本科</v>
          </cell>
        </row>
        <row r="398">
          <cell r="A398" t="str">
            <v>002855</v>
          </cell>
          <cell r="B398" t="str">
            <v>捷荣技术</v>
          </cell>
          <cell r="C398" t="str">
            <v> 郑杰</v>
          </cell>
          <cell r="D398" t="str">
            <v>否</v>
          </cell>
          <cell r="E398">
            <v>58</v>
          </cell>
          <cell r="F398" t="str">
            <v>硕士</v>
          </cell>
        </row>
        <row r="399">
          <cell r="A399" t="str">
            <v>002855</v>
          </cell>
          <cell r="B399" t="str">
            <v>捷荣技术</v>
          </cell>
          <cell r="C399" t="str">
            <v> 郑杰</v>
          </cell>
          <cell r="D399" t="str">
            <v>否</v>
          </cell>
          <cell r="E399">
            <v>58</v>
          </cell>
          <cell r="F399" t="str">
            <v>硕士</v>
          </cell>
        </row>
        <row r="400">
          <cell r="A400" t="str">
            <v>002855</v>
          </cell>
          <cell r="B400" t="str">
            <v>捷荣技术</v>
          </cell>
          <cell r="C400" t="str">
            <v> 郑杰</v>
          </cell>
          <cell r="D400" t="str">
            <v>否</v>
          </cell>
          <cell r="E400">
            <v>58</v>
          </cell>
          <cell r="F400" t="str">
            <v>硕士</v>
          </cell>
        </row>
        <row r="401">
          <cell r="A401" t="str">
            <v>002855</v>
          </cell>
          <cell r="B401" t="str">
            <v>捷荣技术</v>
          </cell>
          <cell r="C401" t="str">
            <v> 郑杰</v>
          </cell>
          <cell r="D401" t="str">
            <v>否</v>
          </cell>
          <cell r="E401">
            <v>58</v>
          </cell>
          <cell r="F401" t="str">
            <v>硕士</v>
          </cell>
        </row>
        <row r="402">
          <cell r="A402" t="str">
            <v>002855</v>
          </cell>
          <cell r="B402" t="str">
            <v>捷荣技术</v>
          </cell>
          <cell r="C402" t="str">
            <v> 郑杰</v>
          </cell>
          <cell r="D402" t="str">
            <v>否</v>
          </cell>
          <cell r="E402">
            <v>58</v>
          </cell>
          <cell r="F402" t="str">
            <v>硕士</v>
          </cell>
        </row>
        <row r="403">
          <cell r="A403" t="str">
            <v>002859</v>
          </cell>
          <cell r="B403" t="str">
            <v>洁美科技</v>
          </cell>
          <cell r="C403" t="str">
            <v>方隽云</v>
          </cell>
          <cell r="D403" t="str">
            <v>是</v>
          </cell>
          <cell r="E403">
            <v>56</v>
          </cell>
          <cell r="F403" t="str">
            <v>硕士</v>
          </cell>
        </row>
        <row r="404">
          <cell r="A404" t="str">
            <v>002859</v>
          </cell>
          <cell r="B404" t="str">
            <v>洁美科技</v>
          </cell>
          <cell r="C404" t="str">
            <v>方隽云</v>
          </cell>
          <cell r="D404" t="str">
            <v>是</v>
          </cell>
          <cell r="E404">
            <v>56</v>
          </cell>
          <cell r="F404" t="str">
            <v>硕士</v>
          </cell>
        </row>
        <row r="405">
          <cell r="A405" t="str">
            <v>002859</v>
          </cell>
          <cell r="B405" t="str">
            <v>洁美科技</v>
          </cell>
          <cell r="C405" t="str">
            <v>方隽云</v>
          </cell>
          <cell r="D405" t="str">
            <v>是</v>
          </cell>
          <cell r="E405">
            <v>56</v>
          </cell>
          <cell r="F405" t="str">
            <v>硕士</v>
          </cell>
        </row>
        <row r="406">
          <cell r="A406" t="str">
            <v>002859</v>
          </cell>
          <cell r="B406" t="str">
            <v>洁美科技</v>
          </cell>
          <cell r="C406" t="str">
            <v>方隽云</v>
          </cell>
          <cell r="D406" t="str">
            <v>是</v>
          </cell>
          <cell r="E406">
            <v>56</v>
          </cell>
          <cell r="F406" t="str">
            <v>硕士</v>
          </cell>
        </row>
        <row r="407">
          <cell r="A407" t="str">
            <v>002859</v>
          </cell>
          <cell r="B407" t="str">
            <v>洁美科技</v>
          </cell>
          <cell r="C407" t="str">
            <v>方隽云</v>
          </cell>
          <cell r="D407" t="str">
            <v>是</v>
          </cell>
          <cell r="E407">
            <v>56</v>
          </cell>
          <cell r="F407" t="str">
            <v>硕士</v>
          </cell>
        </row>
        <row r="408">
          <cell r="A408" t="str">
            <v>002859</v>
          </cell>
          <cell r="B408" t="str">
            <v>洁美科技</v>
          </cell>
          <cell r="C408" t="str">
            <v>方隽云</v>
          </cell>
          <cell r="D408" t="str">
            <v>是</v>
          </cell>
          <cell r="E408">
            <v>56</v>
          </cell>
          <cell r="F408" t="str">
            <v>硕士</v>
          </cell>
        </row>
        <row r="409">
          <cell r="A409" t="str">
            <v>002861</v>
          </cell>
          <cell r="B409" t="str">
            <v>瀛通通讯</v>
          </cell>
          <cell r="C409" t="str">
            <v>黄晖</v>
          </cell>
          <cell r="D409" t="str">
            <v>是</v>
          </cell>
          <cell r="E409">
            <v>50</v>
          </cell>
          <cell r="F409" t="str">
            <v>硕士</v>
          </cell>
        </row>
        <row r="410">
          <cell r="A410" t="str">
            <v>002861</v>
          </cell>
          <cell r="B410" t="str">
            <v>瀛通通讯</v>
          </cell>
          <cell r="C410" t="str">
            <v>黄晖</v>
          </cell>
          <cell r="D410" t="str">
            <v>是</v>
          </cell>
          <cell r="E410">
            <v>50</v>
          </cell>
          <cell r="F410" t="str">
            <v>硕士</v>
          </cell>
        </row>
        <row r="411">
          <cell r="A411" t="str">
            <v>002861</v>
          </cell>
          <cell r="B411" t="str">
            <v>瀛通通讯</v>
          </cell>
          <cell r="C411" t="str">
            <v>黄晖</v>
          </cell>
          <cell r="D411" t="str">
            <v>是</v>
          </cell>
          <cell r="E411">
            <v>50</v>
          </cell>
          <cell r="F411" t="str">
            <v>硕士</v>
          </cell>
        </row>
        <row r="412">
          <cell r="A412" t="str">
            <v>002861</v>
          </cell>
          <cell r="B412" t="str">
            <v>瀛通通讯</v>
          </cell>
          <cell r="C412" t="str">
            <v>黄晖</v>
          </cell>
          <cell r="D412" t="str">
            <v>是</v>
          </cell>
          <cell r="E412">
            <v>50</v>
          </cell>
          <cell r="F412" t="str">
            <v>硕士</v>
          </cell>
        </row>
        <row r="413">
          <cell r="A413" t="str">
            <v>002861</v>
          </cell>
          <cell r="B413" t="str">
            <v>瀛通通讯</v>
          </cell>
          <cell r="C413" t="str">
            <v>黄晖</v>
          </cell>
          <cell r="D413" t="str">
            <v>是</v>
          </cell>
          <cell r="E413">
            <v>50</v>
          </cell>
          <cell r="F413" t="str">
            <v>硕士</v>
          </cell>
        </row>
        <row r="414">
          <cell r="A414" t="str">
            <v>002861</v>
          </cell>
          <cell r="B414" t="str">
            <v>瀛通通讯</v>
          </cell>
          <cell r="C414" t="str">
            <v>黄晖</v>
          </cell>
          <cell r="D414" t="str">
            <v>是</v>
          </cell>
          <cell r="E414">
            <v>50</v>
          </cell>
          <cell r="F414" t="str">
            <v>硕士</v>
          </cell>
        </row>
        <row r="415">
          <cell r="A415" t="str">
            <v>002866</v>
          </cell>
          <cell r="B415" t="str">
            <v>传艺科技</v>
          </cell>
          <cell r="C415" t="str">
            <v>邹伟民</v>
          </cell>
          <cell r="D415" t="str">
            <v>是</v>
          </cell>
          <cell r="E415">
            <v>51</v>
          </cell>
          <cell r="F415" t="str">
            <v>硕士</v>
          </cell>
        </row>
        <row r="416">
          <cell r="A416" t="str">
            <v>002866</v>
          </cell>
          <cell r="B416" t="str">
            <v>传艺科技</v>
          </cell>
          <cell r="C416" t="str">
            <v>邹伟民</v>
          </cell>
          <cell r="D416" t="str">
            <v>是</v>
          </cell>
          <cell r="E416">
            <v>51</v>
          </cell>
          <cell r="F416" t="str">
            <v>硕士</v>
          </cell>
        </row>
        <row r="417">
          <cell r="A417" t="str">
            <v>002866</v>
          </cell>
          <cell r="B417" t="str">
            <v>传艺科技</v>
          </cell>
          <cell r="C417" t="str">
            <v>邹伟民</v>
          </cell>
          <cell r="D417" t="str">
            <v>是</v>
          </cell>
          <cell r="E417">
            <v>51</v>
          </cell>
          <cell r="F417" t="str">
            <v>硕士</v>
          </cell>
        </row>
        <row r="418">
          <cell r="A418" t="str">
            <v>002866</v>
          </cell>
          <cell r="B418" t="str">
            <v>传艺科技</v>
          </cell>
          <cell r="C418" t="str">
            <v>邹伟民</v>
          </cell>
          <cell r="D418" t="str">
            <v>是</v>
          </cell>
          <cell r="E418">
            <v>51</v>
          </cell>
          <cell r="F418" t="str">
            <v>硕士</v>
          </cell>
        </row>
        <row r="419">
          <cell r="A419" t="str">
            <v>002866</v>
          </cell>
          <cell r="B419" t="str">
            <v>传艺科技</v>
          </cell>
          <cell r="C419" t="str">
            <v>邹伟民</v>
          </cell>
          <cell r="D419" t="str">
            <v>是</v>
          </cell>
          <cell r="E419">
            <v>51</v>
          </cell>
          <cell r="F419" t="str">
            <v>硕士</v>
          </cell>
        </row>
        <row r="420">
          <cell r="A420" t="str">
            <v>002869</v>
          </cell>
          <cell r="B420" t="str">
            <v>金溢科技</v>
          </cell>
          <cell r="C420" t="str">
            <v>罗瑞发 </v>
          </cell>
          <cell r="D420" t="str">
            <v>是</v>
          </cell>
          <cell r="E420">
            <v>44</v>
          </cell>
          <cell r="F420" t="str">
            <v>硕士</v>
          </cell>
        </row>
        <row r="421">
          <cell r="A421" t="str">
            <v>002869</v>
          </cell>
          <cell r="B421" t="str">
            <v>金溢科技</v>
          </cell>
          <cell r="C421" t="str">
            <v>罗瑞发 </v>
          </cell>
          <cell r="D421" t="str">
            <v>是</v>
          </cell>
          <cell r="E421">
            <v>44</v>
          </cell>
          <cell r="F421" t="str">
            <v>硕士</v>
          </cell>
        </row>
        <row r="422">
          <cell r="A422" t="str">
            <v>002869</v>
          </cell>
          <cell r="B422" t="str">
            <v>金溢科技</v>
          </cell>
          <cell r="C422" t="str">
            <v>罗瑞发 </v>
          </cell>
          <cell r="D422" t="str">
            <v>是</v>
          </cell>
          <cell r="E422">
            <v>44</v>
          </cell>
          <cell r="F422" t="str">
            <v>硕士</v>
          </cell>
        </row>
        <row r="423">
          <cell r="A423" t="str">
            <v>002869</v>
          </cell>
          <cell r="B423" t="str">
            <v>金溢科技</v>
          </cell>
          <cell r="C423" t="str">
            <v>罗瑞发 </v>
          </cell>
          <cell r="D423" t="str">
            <v>是</v>
          </cell>
          <cell r="E423">
            <v>44</v>
          </cell>
          <cell r="F423" t="str">
            <v>硕士</v>
          </cell>
        </row>
        <row r="424">
          <cell r="A424" t="str">
            <v>002876</v>
          </cell>
          <cell r="B424" t="str">
            <v>三利谱</v>
          </cell>
          <cell r="C424" t="str">
            <v>张建军</v>
          </cell>
          <cell r="D424" t="str">
            <v>是</v>
          </cell>
          <cell r="E424">
            <v>51</v>
          </cell>
          <cell r="F424" t="str">
            <v>硕士</v>
          </cell>
        </row>
        <row r="425">
          <cell r="A425" t="str">
            <v>002876</v>
          </cell>
          <cell r="B425" t="str">
            <v>三利谱</v>
          </cell>
          <cell r="C425" t="str">
            <v>张建军</v>
          </cell>
          <cell r="D425" t="str">
            <v>是</v>
          </cell>
          <cell r="E425">
            <v>51</v>
          </cell>
          <cell r="F425" t="str">
            <v>硕士</v>
          </cell>
        </row>
        <row r="426">
          <cell r="A426" t="str">
            <v>002876</v>
          </cell>
          <cell r="B426" t="str">
            <v>三利谱</v>
          </cell>
          <cell r="C426" t="str">
            <v>张建军</v>
          </cell>
          <cell r="D426" t="str">
            <v>是</v>
          </cell>
          <cell r="E426">
            <v>51</v>
          </cell>
          <cell r="F426" t="str">
            <v>硕士</v>
          </cell>
        </row>
        <row r="427">
          <cell r="A427" t="str">
            <v>002881</v>
          </cell>
          <cell r="B427" t="str">
            <v>美格智能</v>
          </cell>
          <cell r="C427" t="str">
            <v> 王平 </v>
          </cell>
          <cell r="D427" t="str">
            <v>是</v>
          </cell>
          <cell r="E427">
            <v>41</v>
          </cell>
          <cell r="F427" t="str">
            <v>大专</v>
          </cell>
        </row>
        <row r="428">
          <cell r="A428" t="str">
            <v>002881</v>
          </cell>
          <cell r="B428" t="str">
            <v>美格智能</v>
          </cell>
          <cell r="C428" t="str">
            <v> 王平 </v>
          </cell>
          <cell r="D428" t="str">
            <v>是</v>
          </cell>
          <cell r="E428">
            <v>41</v>
          </cell>
          <cell r="F428" t="str">
            <v>大专</v>
          </cell>
        </row>
        <row r="429">
          <cell r="A429" t="str">
            <v>002881</v>
          </cell>
          <cell r="B429" t="str">
            <v>美格智能</v>
          </cell>
          <cell r="C429" t="str">
            <v> 王平 </v>
          </cell>
          <cell r="D429" t="str">
            <v>是</v>
          </cell>
          <cell r="E429">
            <v>41</v>
          </cell>
          <cell r="F429" t="str">
            <v>大专</v>
          </cell>
        </row>
        <row r="430">
          <cell r="A430" t="str">
            <v>002881</v>
          </cell>
          <cell r="B430" t="str">
            <v>美格智能</v>
          </cell>
          <cell r="C430" t="str">
            <v> 王平 </v>
          </cell>
          <cell r="D430" t="str">
            <v>是</v>
          </cell>
          <cell r="E430">
            <v>41</v>
          </cell>
          <cell r="F430" t="str">
            <v>大专</v>
          </cell>
        </row>
        <row r="431">
          <cell r="A431" t="str">
            <v>002885</v>
          </cell>
          <cell r="B431" t="str">
            <v>京泉华</v>
          </cell>
          <cell r="C431" t="str">
            <v>鞠万金</v>
          </cell>
          <cell r="D431" t="str">
            <v>否</v>
          </cell>
          <cell r="E431">
            <v>48</v>
          </cell>
          <cell r="F431" t="str">
            <v>大专</v>
          </cell>
        </row>
        <row r="432">
          <cell r="A432" t="str">
            <v>002888</v>
          </cell>
          <cell r="B432" t="str">
            <v>惠威科技</v>
          </cell>
          <cell r="C432" t="str">
            <v>HONGBOYAO</v>
          </cell>
          <cell r="D432" t="str">
            <v>是</v>
          </cell>
          <cell r="E432">
            <v>56</v>
          </cell>
          <cell r="F432" t="str">
            <v>大专</v>
          </cell>
        </row>
        <row r="433">
          <cell r="A433" t="str">
            <v>002897</v>
          </cell>
          <cell r="B433" t="str">
            <v>意华股份</v>
          </cell>
          <cell r="C433" t="str">
            <v> 蒋友安</v>
          </cell>
          <cell r="D433" t="str">
            <v>否</v>
          </cell>
          <cell r="E433">
            <v>57</v>
          </cell>
          <cell r="F433" t="str">
            <v>高中</v>
          </cell>
        </row>
        <row r="434">
          <cell r="A434" t="str">
            <v>002897</v>
          </cell>
          <cell r="B434" t="str">
            <v>意华股份</v>
          </cell>
          <cell r="C434" t="str">
            <v> 蒋友安</v>
          </cell>
          <cell r="D434" t="str">
            <v>否</v>
          </cell>
          <cell r="E434">
            <v>57</v>
          </cell>
          <cell r="F434" t="str">
            <v>高中</v>
          </cell>
        </row>
        <row r="435">
          <cell r="A435" t="str">
            <v>002897</v>
          </cell>
          <cell r="B435" t="str">
            <v>意华股份</v>
          </cell>
          <cell r="C435" t="str">
            <v> 蒋友安</v>
          </cell>
          <cell r="D435" t="str">
            <v>否</v>
          </cell>
          <cell r="E435">
            <v>57</v>
          </cell>
          <cell r="F435" t="str">
            <v>高中</v>
          </cell>
        </row>
        <row r="436">
          <cell r="A436" t="str">
            <v>002897</v>
          </cell>
          <cell r="B436" t="str">
            <v>意华股份</v>
          </cell>
          <cell r="C436" t="str">
            <v> 蒋友安</v>
          </cell>
          <cell r="D436" t="str">
            <v>否</v>
          </cell>
          <cell r="E436">
            <v>57</v>
          </cell>
          <cell r="F436" t="str">
            <v>高中</v>
          </cell>
        </row>
        <row r="437">
          <cell r="A437" t="str">
            <v>002897</v>
          </cell>
          <cell r="B437" t="str">
            <v>意华股份</v>
          </cell>
          <cell r="C437" t="str">
            <v> 蒋友安</v>
          </cell>
          <cell r="D437" t="str">
            <v>否</v>
          </cell>
          <cell r="E437">
            <v>57</v>
          </cell>
          <cell r="F437" t="str">
            <v>高中</v>
          </cell>
        </row>
        <row r="438">
          <cell r="A438" t="str">
            <v>002897</v>
          </cell>
          <cell r="B438" t="str">
            <v>意华股份</v>
          </cell>
          <cell r="C438" t="str">
            <v> 蒋友安</v>
          </cell>
          <cell r="D438" t="str">
            <v>否</v>
          </cell>
          <cell r="E438">
            <v>57</v>
          </cell>
          <cell r="F438" t="str">
            <v>高中</v>
          </cell>
        </row>
        <row r="439">
          <cell r="A439" t="str">
            <v>002902</v>
          </cell>
          <cell r="B439" t="str">
            <v>铭普光磁</v>
          </cell>
          <cell r="C439" t="str">
            <v> 李竞舟</v>
          </cell>
          <cell r="D439" t="str">
            <v>否</v>
          </cell>
          <cell r="E439">
            <v>42</v>
          </cell>
          <cell r="F439" t="str">
            <v>本科</v>
          </cell>
        </row>
        <row r="440">
          <cell r="A440" t="str">
            <v>002906</v>
          </cell>
          <cell r="B440" t="str">
            <v>华阳集团</v>
          </cell>
          <cell r="C440" t="str">
            <v> 邹淦荣</v>
          </cell>
          <cell r="D440" t="str">
            <v>是</v>
          </cell>
          <cell r="E440">
            <v>57</v>
          </cell>
          <cell r="F440" t="str">
            <v>本科</v>
          </cell>
        </row>
        <row r="441">
          <cell r="A441" t="str">
            <v>002906</v>
          </cell>
          <cell r="B441" t="str">
            <v>华阳集团</v>
          </cell>
          <cell r="C441" t="str">
            <v> 邹淦荣</v>
          </cell>
          <cell r="D441" t="str">
            <v>是</v>
          </cell>
          <cell r="E441">
            <v>57</v>
          </cell>
          <cell r="F441" t="str">
            <v>本科</v>
          </cell>
        </row>
        <row r="442">
          <cell r="A442" t="str">
            <v>002906</v>
          </cell>
          <cell r="B442" t="str">
            <v>华阳集团</v>
          </cell>
          <cell r="C442" t="str">
            <v> 邹淦荣</v>
          </cell>
          <cell r="D442" t="str">
            <v>是</v>
          </cell>
          <cell r="E442">
            <v>57</v>
          </cell>
          <cell r="F442" t="str">
            <v>本科</v>
          </cell>
        </row>
        <row r="443">
          <cell r="A443" t="str">
            <v>002906</v>
          </cell>
          <cell r="B443" t="str">
            <v>华阳集团</v>
          </cell>
          <cell r="C443" t="str">
            <v> 邹淦荣</v>
          </cell>
          <cell r="D443" t="str">
            <v>是</v>
          </cell>
          <cell r="E443">
            <v>57</v>
          </cell>
          <cell r="F443" t="str">
            <v>本科</v>
          </cell>
        </row>
        <row r="444">
          <cell r="A444" t="str">
            <v>002906</v>
          </cell>
          <cell r="B444" t="str">
            <v>华阳集团</v>
          </cell>
          <cell r="C444" t="str">
            <v> 邹淦荣</v>
          </cell>
          <cell r="D444" t="str">
            <v>是</v>
          </cell>
          <cell r="E444">
            <v>57</v>
          </cell>
          <cell r="F444" t="str">
            <v>本科</v>
          </cell>
        </row>
        <row r="445">
          <cell r="A445" t="str">
            <v>002906</v>
          </cell>
          <cell r="B445" t="str">
            <v>华阳集团</v>
          </cell>
          <cell r="C445" t="str">
            <v> 邹淦荣</v>
          </cell>
          <cell r="D445" t="str">
            <v>是</v>
          </cell>
          <cell r="E445">
            <v>57</v>
          </cell>
          <cell r="F445" t="str">
            <v>本科</v>
          </cell>
        </row>
        <row r="446">
          <cell r="A446" t="str">
            <v>002906</v>
          </cell>
          <cell r="B446" t="str">
            <v>华阳集团</v>
          </cell>
          <cell r="C446" t="str">
            <v> 邹淦荣</v>
          </cell>
          <cell r="D446" t="str">
            <v>是</v>
          </cell>
          <cell r="E446">
            <v>57</v>
          </cell>
          <cell r="F446" t="str">
            <v>本科</v>
          </cell>
        </row>
        <row r="447">
          <cell r="A447" t="str">
            <v>002913</v>
          </cell>
          <cell r="B447" t="str">
            <v>奥士康</v>
          </cell>
          <cell r="C447" t="str">
            <v> 贺波</v>
          </cell>
          <cell r="D447" t="str">
            <v>否</v>
          </cell>
          <cell r="E447">
            <v>49</v>
          </cell>
          <cell r="F447" t="str">
            <v>大专</v>
          </cell>
        </row>
        <row r="448">
          <cell r="A448" t="str">
            <v>002913</v>
          </cell>
          <cell r="B448" t="str">
            <v>奥士康</v>
          </cell>
          <cell r="C448" t="str">
            <v> 贺波</v>
          </cell>
          <cell r="D448" t="str">
            <v>否</v>
          </cell>
          <cell r="E448">
            <v>49</v>
          </cell>
          <cell r="F448" t="str">
            <v>大专</v>
          </cell>
        </row>
        <row r="449">
          <cell r="A449" t="str">
            <v>002913</v>
          </cell>
          <cell r="B449" t="str">
            <v>奥士康</v>
          </cell>
          <cell r="C449" t="str">
            <v> 贺波</v>
          </cell>
          <cell r="D449" t="str">
            <v>否</v>
          </cell>
          <cell r="E449">
            <v>49</v>
          </cell>
          <cell r="F449" t="str">
            <v>大专</v>
          </cell>
        </row>
        <row r="450">
          <cell r="A450" t="str">
            <v>002913</v>
          </cell>
          <cell r="B450" t="str">
            <v>奥士康</v>
          </cell>
          <cell r="C450" t="str">
            <v> 贺波</v>
          </cell>
          <cell r="D450" t="str">
            <v>否</v>
          </cell>
          <cell r="E450">
            <v>49</v>
          </cell>
          <cell r="F450" t="str">
            <v>大专</v>
          </cell>
        </row>
        <row r="451">
          <cell r="A451" t="str">
            <v>002913</v>
          </cell>
          <cell r="B451" t="str">
            <v>奥士康</v>
          </cell>
          <cell r="C451" t="str">
            <v> 贺波</v>
          </cell>
          <cell r="D451" t="str">
            <v>否</v>
          </cell>
          <cell r="E451">
            <v>49</v>
          </cell>
          <cell r="F451" t="str">
            <v>大专</v>
          </cell>
        </row>
        <row r="452">
          <cell r="A452" t="str">
            <v>002913</v>
          </cell>
          <cell r="B452" t="str">
            <v>奥士康</v>
          </cell>
          <cell r="C452" t="str">
            <v> 贺波</v>
          </cell>
          <cell r="D452" t="str">
            <v>否</v>
          </cell>
          <cell r="E452">
            <v>49</v>
          </cell>
          <cell r="F452" t="str">
            <v>大专</v>
          </cell>
        </row>
        <row r="453">
          <cell r="A453" t="str">
            <v>002916</v>
          </cell>
          <cell r="B453" t="str">
            <v>深南电路</v>
          </cell>
          <cell r="C453" t="str">
            <v> 周进群 </v>
          </cell>
          <cell r="D453" t="str">
            <v>否</v>
          </cell>
          <cell r="E453">
            <v>47</v>
          </cell>
          <cell r="F453" t="str">
            <v>硕士</v>
          </cell>
        </row>
        <row r="454">
          <cell r="A454" t="str">
            <v>002916</v>
          </cell>
          <cell r="B454" t="str">
            <v>深南电路</v>
          </cell>
          <cell r="C454" t="str">
            <v> 周进群 </v>
          </cell>
          <cell r="D454" t="str">
            <v>否</v>
          </cell>
          <cell r="E454">
            <v>47</v>
          </cell>
          <cell r="F454" t="str">
            <v>硕士</v>
          </cell>
        </row>
        <row r="455">
          <cell r="A455" t="str">
            <v>002916</v>
          </cell>
          <cell r="B455" t="str">
            <v>深南电路</v>
          </cell>
          <cell r="C455" t="str">
            <v> 周进群 </v>
          </cell>
          <cell r="D455" t="str">
            <v>否</v>
          </cell>
          <cell r="E455">
            <v>47</v>
          </cell>
          <cell r="F455" t="str">
            <v>硕士</v>
          </cell>
        </row>
        <row r="456">
          <cell r="A456" t="str">
            <v>002925</v>
          </cell>
          <cell r="B456" t="str">
            <v>盈趣科技</v>
          </cell>
          <cell r="C456" t="str">
            <v> 林松华 </v>
          </cell>
          <cell r="D456" t="str">
            <v>是</v>
          </cell>
          <cell r="E456">
            <v>49</v>
          </cell>
          <cell r="F456" t="str">
            <v>硕士</v>
          </cell>
        </row>
        <row r="457">
          <cell r="A457" t="str">
            <v>002925</v>
          </cell>
          <cell r="B457" t="str">
            <v>盈趣科技</v>
          </cell>
          <cell r="C457" t="str">
            <v> 林松华 </v>
          </cell>
          <cell r="D457" t="str">
            <v>是</v>
          </cell>
          <cell r="E457">
            <v>49</v>
          </cell>
          <cell r="F457" t="str">
            <v>硕士</v>
          </cell>
        </row>
        <row r="458">
          <cell r="A458" t="str">
            <v>002925</v>
          </cell>
          <cell r="B458" t="str">
            <v>盈趣科技</v>
          </cell>
          <cell r="C458" t="str">
            <v> 林松华 </v>
          </cell>
          <cell r="D458" t="str">
            <v>是</v>
          </cell>
          <cell r="E458">
            <v>49</v>
          </cell>
          <cell r="F458" t="str">
            <v>硕士</v>
          </cell>
        </row>
        <row r="459">
          <cell r="A459" t="str">
            <v>002925</v>
          </cell>
          <cell r="B459" t="str">
            <v>盈趣科技</v>
          </cell>
          <cell r="C459" t="str">
            <v> 林松华 </v>
          </cell>
          <cell r="D459" t="str">
            <v>是</v>
          </cell>
          <cell r="E459">
            <v>49</v>
          </cell>
          <cell r="F459" t="str">
            <v>硕士</v>
          </cell>
        </row>
        <row r="460">
          <cell r="A460" t="str">
            <v>002935</v>
          </cell>
          <cell r="B460" t="str">
            <v>天奥电子</v>
          </cell>
          <cell r="C460" t="str">
            <v> 刘江 </v>
          </cell>
          <cell r="D460" t="str">
            <v>否</v>
          </cell>
          <cell r="E460">
            <v>52</v>
          </cell>
          <cell r="F460" t="str">
            <v>本科</v>
          </cell>
        </row>
        <row r="461">
          <cell r="A461" t="str">
            <v>002937</v>
          </cell>
          <cell r="B461" t="str">
            <v>兴瑞科技</v>
          </cell>
          <cell r="C461" t="str">
            <v> 陈松杰</v>
          </cell>
          <cell r="D461" t="str">
            <v>否</v>
          </cell>
          <cell r="E461">
            <v>48</v>
          </cell>
          <cell r="F461" t="str">
            <v>硕士</v>
          </cell>
        </row>
        <row r="462">
          <cell r="A462" t="str">
            <v>002937</v>
          </cell>
          <cell r="B462" t="str">
            <v>兴瑞科技</v>
          </cell>
          <cell r="C462" t="str">
            <v> 陈松杰</v>
          </cell>
          <cell r="D462" t="str">
            <v>否</v>
          </cell>
          <cell r="E462">
            <v>48</v>
          </cell>
          <cell r="F462" t="str">
            <v>硕士</v>
          </cell>
        </row>
        <row r="463">
          <cell r="A463" t="str">
            <v>002937</v>
          </cell>
          <cell r="B463" t="str">
            <v>兴瑞科技</v>
          </cell>
          <cell r="C463" t="str">
            <v> 陈松杰</v>
          </cell>
          <cell r="D463" t="str">
            <v>否</v>
          </cell>
          <cell r="E463">
            <v>48</v>
          </cell>
          <cell r="F463" t="str">
            <v>硕士</v>
          </cell>
        </row>
        <row r="464">
          <cell r="A464" t="str">
            <v>002937</v>
          </cell>
          <cell r="B464" t="str">
            <v>兴瑞科技</v>
          </cell>
          <cell r="C464" t="str">
            <v> 陈松杰</v>
          </cell>
          <cell r="D464" t="str">
            <v>否</v>
          </cell>
          <cell r="E464">
            <v>48</v>
          </cell>
          <cell r="F464" t="str">
            <v>硕士</v>
          </cell>
        </row>
        <row r="465">
          <cell r="A465" t="str">
            <v>002937</v>
          </cell>
          <cell r="B465" t="str">
            <v>兴瑞科技</v>
          </cell>
          <cell r="C465" t="str">
            <v> 陈松杰</v>
          </cell>
          <cell r="D465" t="str">
            <v>否</v>
          </cell>
          <cell r="E465">
            <v>48</v>
          </cell>
          <cell r="F465" t="str">
            <v>硕士</v>
          </cell>
        </row>
        <row r="466">
          <cell r="A466" t="str">
            <v>002938</v>
          </cell>
          <cell r="B466" t="str">
            <v>鹏鼎控股</v>
          </cell>
          <cell r="C466" t="str">
            <v>沈庆芳 </v>
          </cell>
          <cell r="D466" t="str">
            <v>是</v>
          </cell>
          <cell r="E466">
            <v>68</v>
          </cell>
          <cell r="F466" t="str">
            <v>本科</v>
          </cell>
        </row>
        <row r="467">
          <cell r="A467" t="str">
            <v>002947</v>
          </cell>
          <cell r="B467" t="str">
            <v>恒铭达</v>
          </cell>
          <cell r="C467" t="str">
            <v>荆天平 </v>
          </cell>
          <cell r="D467" t="str">
            <v>否</v>
          </cell>
          <cell r="E467">
            <v>49</v>
          </cell>
          <cell r="F467" t="str">
            <v>高中</v>
          </cell>
        </row>
        <row r="468">
          <cell r="A468" t="str">
            <v>002952</v>
          </cell>
          <cell r="B468" t="str">
            <v>亚世光电</v>
          </cell>
          <cell r="C468" t="str">
            <v>JIAJITAO</v>
          </cell>
          <cell r="D468" t="str">
            <v>是</v>
          </cell>
          <cell r="E468">
            <v>58</v>
          </cell>
          <cell r="F468" t="str">
            <v>硕士</v>
          </cell>
        </row>
        <row r="469">
          <cell r="A469" t="str">
            <v>002955</v>
          </cell>
          <cell r="B469" t="str">
            <v>鸿合科技</v>
          </cell>
          <cell r="C469" t="str">
            <v> 王京</v>
          </cell>
          <cell r="D469" t="str">
            <v>否</v>
          </cell>
          <cell r="E469">
            <v>51</v>
          </cell>
          <cell r="F469" t="str">
            <v>硕士</v>
          </cell>
        </row>
        <row r="470">
          <cell r="A470" t="str">
            <v>002955</v>
          </cell>
          <cell r="B470" t="str">
            <v>鸿合科技</v>
          </cell>
          <cell r="C470" t="str">
            <v> 王京</v>
          </cell>
          <cell r="D470" t="str">
            <v>否</v>
          </cell>
          <cell r="E470">
            <v>51</v>
          </cell>
          <cell r="F470" t="str">
            <v>硕士</v>
          </cell>
        </row>
        <row r="471">
          <cell r="A471" t="str">
            <v>002955</v>
          </cell>
          <cell r="B471" t="str">
            <v>鸿合科技</v>
          </cell>
          <cell r="C471" t="str">
            <v> 王京</v>
          </cell>
          <cell r="D471" t="str">
            <v>否</v>
          </cell>
          <cell r="E471">
            <v>51</v>
          </cell>
          <cell r="F471" t="str">
            <v>硕士</v>
          </cell>
        </row>
        <row r="472">
          <cell r="A472" t="str">
            <v>002960</v>
          </cell>
          <cell r="B472" t="str">
            <v>青鸟消防</v>
          </cell>
          <cell r="C472" t="str">
            <v> 卢文浩 </v>
          </cell>
          <cell r="D472" t="str">
            <v>否</v>
          </cell>
          <cell r="E472">
            <v>39</v>
          </cell>
          <cell r="F472" t="str">
            <v>博士</v>
          </cell>
        </row>
        <row r="473">
          <cell r="A473" t="str">
            <v>002960</v>
          </cell>
          <cell r="B473" t="str">
            <v>青鸟消防</v>
          </cell>
          <cell r="C473" t="str">
            <v> 卢文浩 </v>
          </cell>
          <cell r="D473" t="str">
            <v>否</v>
          </cell>
          <cell r="E473">
            <v>39</v>
          </cell>
          <cell r="F473" t="str">
            <v>博士</v>
          </cell>
        </row>
        <row r="474">
          <cell r="A474" t="str">
            <v>002962</v>
          </cell>
          <cell r="B474" t="str">
            <v>五方光电</v>
          </cell>
          <cell r="C474" t="str">
            <v>廖彬斌 </v>
          </cell>
          <cell r="D474" t="str">
            <v>是</v>
          </cell>
          <cell r="E474">
            <v>46</v>
          </cell>
          <cell r="F474" t="str">
            <v>本科</v>
          </cell>
        </row>
        <row r="475">
          <cell r="A475" t="str">
            <v>002962</v>
          </cell>
          <cell r="B475" t="str">
            <v>五方光电</v>
          </cell>
          <cell r="C475" t="str">
            <v>廖彬斌 </v>
          </cell>
          <cell r="D475" t="str">
            <v>是</v>
          </cell>
          <cell r="E475">
            <v>46</v>
          </cell>
          <cell r="F475" t="str">
            <v>本科</v>
          </cell>
        </row>
        <row r="476">
          <cell r="A476" t="str">
            <v>002962</v>
          </cell>
          <cell r="B476" t="str">
            <v>五方光电</v>
          </cell>
          <cell r="C476" t="str">
            <v>廖彬斌 </v>
          </cell>
          <cell r="D476" t="str">
            <v>是</v>
          </cell>
          <cell r="E476">
            <v>46</v>
          </cell>
          <cell r="F476" t="str">
            <v>本科</v>
          </cell>
        </row>
        <row r="477">
          <cell r="A477" t="str">
            <v>002970</v>
          </cell>
          <cell r="B477" t="str">
            <v>锐明技术</v>
          </cell>
          <cell r="C477" t="str">
            <v>赵志坚 </v>
          </cell>
          <cell r="D477" t="str">
            <v>是</v>
          </cell>
          <cell r="E477">
            <v>58</v>
          </cell>
          <cell r="F477" t="str">
            <v>本科</v>
          </cell>
        </row>
        <row r="478">
          <cell r="A478" t="str">
            <v>002970</v>
          </cell>
          <cell r="B478" t="str">
            <v>锐明技术</v>
          </cell>
          <cell r="C478" t="str">
            <v>赵志坚 </v>
          </cell>
          <cell r="D478" t="str">
            <v>是</v>
          </cell>
          <cell r="E478">
            <v>58</v>
          </cell>
          <cell r="F478" t="str">
            <v>本科</v>
          </cell>
        </row>
        <row r="479">
          <cell r="A479" t="str">
            <v>002972</v>
          </cell>
          <cell r="B479" t="str">
            <v>科安达</v>
          </cell>
          <cell r="C479" t="str">
            <v> 张帆</v>
          </cell>
          <cell r="D479" t="str">
            <v>否</v>
          </cell>
          <cell r="E479">
            <v>55</v>
          </cell>
          <cell r="F479" t="str">
            <v>本科</v>
          </cell>
        </row>
        <row r="480">
          <cell r="A480" t="str">
            <v>002972</v>
          </cell>
          <cell r="B480" t="str">
            <v>科安达</v>
          </cell>
          <cell r="C480" t="str">
            <v> 张帆</v>
          </cell>
          <cell r="D480" t="str">
            <v>否</v>
          </cell>
          <cell r="E480">
            <v>55</v>
          </cell>
          <cell r="F480" t="str">
            <v>本科</v>
          </cell>
        </row>
        <row r="481">
          <cell r="A481" t="str">
            <v>002977</v>
          </cell>
          <cell r="B481" t="str">
            <v>天箭科技</v>
          </cell>
          <cell r="C481" t="str">
            <v> 陈镭 </v>
          </cell>
          <cell r="D481" t="str">
            <v>否</v>
          </cell>
          <cell r="E481">
            <v>52</v>
          </cell>
          <cell r="F481" t="str">
            <v>硕士</v>
          </cell>
        </row>
        <row r="482">
          <cell r="A482" t="str">
            <v>002981</v>
          </cell>
          <cell r="B482" t="str">
            <v>朝阳科技</v>
          </cell>
          <cell r="C482" t="str">
            <v>沈庆凯</v>
          </cell>
          <cell r="D482" t="str">
            <v>是</v>
          </cell>
          <cell r="E482">
            <v>46</v>
          </cell>
          <cell r="F482" t="str">
            <v>硕士</v>
          </cell>
        </row>
        <row r="483">
          <cell r="A483" t="str">
            <v>002981</v>
          </cell>
          <cell r="B483" t="str">
            <v>朝阳科技</v>
          </cell>
          <cell r="C483" t="str">
            <v>沈庆凯</v>
          </cell>
          <cell r="D483" t="str">
            <v>是</v>
          </cell>
          <cell r="E483">
            <v>46</v>
          </cell>
          <cell r="F483" t="str">
            <v>硕士</v>
          </cell>
        </row>
        <row r="484">
          <cell r="A484" t="str">
            <v>002983</v>
          </cell>
          <cell r="B484" t="str">
            <v>芯瑞达</v>
          </cell>
          <cell r="C484" t="str">
            <v>彭友</v>
          </cell>
          <cell r="D484" t="str">
            <v>是</v>
          </cell>
          <cell r="E484">
            <v>45</v>
          </cell>
          <cell r="F484" t="str">
            <v>本科</v>
          </cell>
        </row>
        <row r="485">
          <cell r="A485" t="str">
            <v>002983</v>
          </cell>
          <cell r="B485" t="str">
            <v>芯瑞达</v>
          </cell>
          <cell r="C485" t="str">
            <v>彭友</v>
          </cell>
          <cell r="D485" t="str">
            <v>是</v>
          </cell>
          <cell r="E485">
            <v>45</v>
          </cell>
          <cell r="F485" t="str">
            <v>本科</v>
          </cell>
        </row>
        <row r="486">
          <cell r="A486" t="str">
            <v>002983</v>
          </cell>
          <cell r="B486" t="str">
            <v>芯瑞达</v>
          </cell>
          <cell r="C486" t="str">
            <v>彭友</v>
          </cell>
          <cell r="D486" t="str">
            <v>是</v>
          </cell>
          <cell r="E486">
            <v>45</v>
          </cell>
          <cell r="F486" t="str">
            <v>本科</v>
          </cell>
        </row>
        <row r="487">
          <cell r="A487" t="str">
            <v>002983</v>
          </cell>
          <cell r="B487" t="str">
            <v>芯瑞达</v>
          </cell>
          <cell r="C487" t="str">
            <v>彭友</v>
          </cell>
          <cell r="D487" t="str">
            <v>是</v>
          </cell>
          <cell r="E487">
            <v>45</v>
          </cell>
          <cell r="F487" t="str">
            <v>本科</v>
          </cell>
        </row>
        <row r="488">
          <cell r="A488" t="str">
            <v>002992</v>
          </cell>
          <cell r="B488" t="str">
            <v>宝明科技</v>
          </cell>
          <cell r="C488" t="str">
            <v>张春 </v>
          </cell>
          <cell r="D488" t="str">
            <v>否</v>
          </cell>
          <cell r="E488" t="str">
            <v>-</v>
          </cell>
          <cell r="F488" t="str">
            <v>-</v>
          </cell>
        </row>
        <row r="489">
          <cell r="A489" t="str">
            <v>002992</v>
          </cell>
          <cell r="B489" t="str">
            <v>宝明科技</v>
          </cell>
          <cell r="C489" t="str">
            <v>张春 </v>
          </cell>
          <cell r="D489" t="str">
            <v>否</v>
          </cell>
          <cell r="E489" t="str">
            <v>-</v>
          </cell>
          <cell r="F489" t="str">
            <v>-</v>
          </cell>
        </row>
        <row r="490">
          <cell r="A490" t="str">
            <v>002992</v>
          </cell>
          <cell r="B490" t="str">
            <v>宝明科技</v>
          </cell>
          <cell r="C490" t="str">
            <v>张春 </v>
          </cell>
          <cell r="D490" t="str">
            <v>否</v>
          </cell>
          <cell r="E490" t="str">
            <v>-</v>
          </cell>
          <cell r="F490" t="str">
            <v>-</v>
          </cell>
        </row>
        <row r="491">
          <cell r="A491" t="str">
            <v>300028</v>
          </cell>
          <cell r="B491" t="str">
            <v>金亚退</v>
          </cell>
          <cell r="C491" t="str">
            <v>退市</v>
          </cell>
        </row>
        <row r="492">
          <cell r="A492" t="str">
            <v>300042</v>
          </cell>
          <cell r="B492" t="str">
            <v>朗科科技</v>
          </cell>
          <cell r="C492" t="str">
            <v>杜铁军 </v>
          </cell>
          <cell r="D492" t="str">
            <v>否</v>
          </cell>
          <cell r="E492">
            <v>40</v>
          </cell>
          <cell r="F492" t="str">
            <v>本科</v>
          </cell>
        </row>
        <row r="493">
          <cell r="A493" t="str">
            <v>300046</v>
          </cell>
          <cell r="B493" t="str">
            <v>台基股份</v>
          </cell>
          <cell r="C493" t="str">
            <v>邢雁 </v>
          </cell>
          <cell r="D493" t="str">
            <v>是</v>
          </cell>
          <cell r="E493">
            <v>54</v>
          </cell>
          <cell r="F493" t="str">
            <v>硕士</v>
          </cell>
        </row>
        <row r="494">
          <cell r="A494" t="str">
            <v>300046</v>
          </cell>
          <cell r="B494" t="str">
            <v>台基股份</v>
          </cell>
          <cell r="C494" t="str">
            <v>邢雁 </v>
          </cell>
          <cell r="D494" t="str">
            <v>是</v>
          </cell>
          <cell r="E494">
            <v>54</v>
          </cell>
          <cell r="F494" t="str">
            <v>硕士</v>
          </cell>
        </row>
        <row r="495">
          <cell r="A495" t="str">
            <v>300046</v>
          </cell>
          <cell r="B495" t="str">
            <v>台基股份</v>
          </cell>
          <cell r="C495" t="str">
            <v>邢雁 </v>
          </cell>
          <cell r="D495" t="str">
            <v>是</v>
          </cell>
          <cell r="E495">
            <v>54</v>
          </cell>
          <cell r="F495" t="str">
            <v>硕士</v>
          </cell>
        </row>
        <row r="496">
          <cell r="A496" t="str">
            <v>300053</v>
          </cell>
          <cell r="B496" t="str">
            <v>欧比特</v>
          </cell>
          <cell r="C496" t="str">
            <v>颜志宇</v>
          </cell>
          <cell r="D496" t="str">
            <v>否</v>
          </cell>
          <cell r="E496">
            <v>36</v>
          </cell>
          <cell r="F496" t="str">
            <v>博士</v>
          </cell>
        </row>
        <row r="497">
          <cell r="A497" t="str">
            <v>300053</v>
          </cell>
          <cell r="B497" t="str">
            <v>欧比特</v>
          </cell>
          <cell r="C497" t="str">
            <v>颜志宇</v>
          </cell>
          <cell r="D497" t="str">
            <v>否</v>
          </cell>
          <cell r="E497">
            <v>36</v>
          </cell>
          <cell r="F497" t="str">
            <v>博士</v>
          </cell>
        </row>
        <row r="498">
          <cell r="A498" t="str">
            <v>300053</v>
          </cell>
          <cell r="B498" t="str">
            <v>欧比特</v>
          </cell>
          <cell r="C498" t="str">
            <v>颜志宇</v>
          </cell>
          <cell r="D498" t="str">
            <v>否</v>
          </cell>
          <cell r="E498">
            <v>36</v>
          </cell>
          <cell r="F498" t="str">
            <v>博士</v>
          </cell>
        </row>
        <row r="499">
          <cell r="A499" t="str">
            <v>300053</v>
          </cell>
          <cell r="B499" t="str">
            <v>欧比特</v>
          </cell>
          <cell r="C499" t="str">
            <v>颜志宇</v>
          </cell>
          <cell r="D499" t="str">
            <v>否</v>
          </cell>
          <cell r="E499">
            <v>36</v>
          </cell>
          <cell r="F499" t="str">
            <v>博士</v>
          </cell>
        </row>
        <row r="500">
          <cell r="A500" t="str">
            <v>300065</v>
          </cell>
          <cell r="B500" t="str">
            <v>海兰信</v>
          </cell>
          <cell r="C500" t="str">
            <v> 申万秋</v>
          </cell>
          <cell r="D500" t="str">
            <v>是</v>
          </cell>
          <cell r="E500">
            <v>50</v>
          </cell>
          <cell r="F500" t="str">
            <v>硕士</v>
          </cell>
        </row>
        <row r="501">
          <cell r="A501" t="str">
            <v>300065</v>
          </cell>
          <cell r="B501" t="str">
            <v>海兰信</v>
          </cell>
          <cell r="C501" t="str">
            <v> 申万秋</v>
          </cell>
          <cell r="D501" t="str">
            <v>是</v>
          </cell>
          <cell r="E501">
            <v>50</v>
          </cell>
          <cell r="F501" t="str">
            <v>硕士</v>
          </cell>
        </row>
        <row r="502">
          <cell r="A502" t="str">
            <v>300065</v>
          </cell>
          <cell r="B502" t="str">
            <v>海兰信</v>
          </cell>
          <cell r="C502" t="str">
            <v> 申万秋</v>
          </cell>
          <cell r="D502" t="str">
            <v>是</v>
          </cell>
          <cell r="E502">
            <v>50</v>
          </cell>
          <cell r="F502" t="str">
            <v>硕士</v>
          </cell>
        </row>
        <row r="503">
          <cell r="A503" t="str">
            <v>300065</v>
          </cell>
          <cell r="B503" t="str">
            <v>海兰信</v>
          </cell>
          <cell r="C503" t="str">
            <v> 申万秋</v>
          </cell>
          <cell r="D503" t="str">
            <v>是</v>
          </cell>
          <cell r="E503">
            <v>50</v>
          </cell>
          <cell r="F503" t="str">
            <v>硕士</v>
          </cell>
        </row>
        <row r="504">
          <cell r="A504" t="str">
            <v>300065</v>
          </cell>
          <cell r="B504" t="str">
            <v>海兰信</v>
          </cell>
          <cell r="C504" t="str">
            <v> 申万秋</v>
          </cell>
          <cell r="D504" t="str">
            <v>是</v>
          </cell>
          <cell r="E504">
            <v>50</v>
          </cell>
          <cell r="F504" t="str">
            <v>硕士</v>
          </cell>
        </row>
        <row r="505">
          <cell r="A505" t="str">
            <v>300065</v>
          </cell>
          <cell r="B505" t="str">
            <v>海兰信</v>
          </cell>
          <cell r="C505" t="str">
            <v> 申万秋</v>
          </cell>
          <cell r="D505" t="str">
            <v>是</v>
          </cell>
          <cell r="E505">
            <v>50</v>
          </cell>
          <cell r="F505" t="str">
            <v>硕士</v>
          </cell>
        </row>
        <row r="506">
          <cell r="A506" t="str">
            <v>300076</v>
          </cell>
          <cell r="B506" t="str">
            <v>GQY视讯</v>
          </cell>
          <cell r="C506" t="str">
            <v>张克嘉 </v>
          </cell>
          <cell r="D506" t="str">
            <v>否</v>
          </cell>
          <cell r="E506">
            <v>48</v>
          </cell>
          <cell r="F506" t="str">
            <v>本科</v>
          </cell>
        </row>
        <row r="507">
          <cell r="A507" t="str">
            <v>300077</v>
          </cell>
          <cell r="B507" t="str">
            <v>国民技术</v>
          </cell>
          <cell r="C507" t="str">
            <v> 孙迎彤 </v>
          </cell>
          <cell r="D507" t="str">
            <v>是</v>
          </cell>
          <cell r="E507">
            <v>48</v>
          </cell>
          <cell r="F507" t="str">
            <v>硕士</v>
          </cell>
        </row>
        <row r="508">
          <cell r="A508" t="str">
            <v>300077</v>
          </cell>
          <cell r="B508" t="str">
            <v>国民技术</v>
          </cell>
          <cell r="C508" t="str">
            <v> 孙迎彤 </v>
          </cell>
          <cell r="D508" t="str">
            <v>是</v>
          </cell>
          <cell r="E508">
            <v>48</v>
          </cell>
          <cell r="F508" t="str">
            <v>硕士</v>
          </cell>
        </row>
        <row r="509">
          <cell r="A509" t="str">
            <v>300077</v>
          </cell>
          <cell r="B509" t="str">
            <v>国民技术</v>
          </cell>
          <cell r="C509" t="str">
            <v> 孙迎彤 </v>
          </cell>
          <cell r="D509" t="str">
            <v>是</v>
          </cell>
          <cell r="E509">
            <v>48</v>
          </cell>
          <cell r="F509" t="str">
            <v>硕士</v>
          </cell>
        </row>
        <row r="510">
          <cell r="A510" t="str">
            <v>300078</v>
          </cell>
          <cell r="B510" t="str">
            <v>思创医惠</v>
          </cell>
          <cell r="C510" t="str">
            <v> 章笠中</v>
          </cell>
          <cell r="D510" t="str">
            <v>是</v>
          </cell>
          <cell r="E510">
            <v>57</v>
          </cell>
          <cell r="F510" t="str">
            <v>硕士</v>
          </cell>
        </row>
        <row r="511">
          <cell r="A511" t="str">
            <v>300078</v>
          </cell>
          <cell r="B511" t="str">
            <v>思创医惠</v>
          </cell>
          <cell r="C511" t="str">
            <v> 章笠中</v>
          </cell>
          <cell r="D511" t="str">
            <v>是</v>
          </cell>
          <cell r="E511">
            <v>57</v>
          </cell>
          <cell r="F511" t="str">
            <v>硕士</v>
          </cell>
        </row>
        <row r="512">
          <cell r="A512" t="str">
            <v>300078</v>
          </cell>
          <cell r="B512" t="str">
            <v>思创医惠</v>
          </cell>
          <cell r="C512" t="str">
            <v> 章笠中</v>
          </cell>
          <cell r="D512" t="str">
            <v>是</v>
          </cell>
          <cell r="E512">
            <v>57</v>
          </cell>
          <cell r="F512" t="str">
            <v>硕士</v>
          </cell>
        </row>
        <row r="513">
          <cell r="A513" t="str">
            <v>300079</v>
          </cell>
          <cell r="B513" t="str">
            <v>数码科技</v>
          </cell>
          <cell r="C513" t="str">
            <v> 韩琼 </v>
          </cell>
          <cell r="D513" t="str">
            <v>是</v>
          </cell>
          <cell r="E513">
            <v>51</v>
          </cell>
          <cell r="F513" t="str">
            <v>硕士</v>
          </cell>
        </row>
        <row r="514">
          <cell r="A514" t="str">
            <v>300079</v>
          </cell>
          <cell r="B514" t="str">
            <v>数码科技</v>
          </cell>
          <cell r="C514" t="str">
            <v> 韩琼 </v>
          </cell>
          <cell r="D514" t="str">
            <v>是</v>
          </cell>
          <cell r="E514">
            <v>51</v>
          </cell>
          <cell r="F514" t="str">
            <v>硕士</v>
          </cell>
        </row>
        <row r="515">
          <cell r="A515" t="str">
            <v>300079</v>
          </cell>
          <cell r="B515" t="str">
            <v>数码科技</v>
          </cell>
          <cell r="C515" t="str">
            <v> 韩琼 </v>
          </cell>
          <cell r="D515" t="str">
            <v>是</v>
          </cell>
          <cell r="E515">
            <v>51</v>
          </cell>
          <cell r="F515" t="str">
            <v>硕士</v>
          </cell>
        </row>
        <row r="516">
          <cell r="A516" t="str">
            <v>300083</v>
          </cell>
          <cell r="B516" t="str">
            <v>创世纪</v>
          </cell>
          <cell r="C516" t="str">
            <v>蔡万峰</v>
          </cell>
          <cell r="D516" t="str">
            <v>否</v>
          </cell>
          <cell r="E516" t="str">
            <v>-</v>
          </cell>
          <cell r="F516" t="str">
            <v>-</v>
          </cell>
        </row>
        <row r="517">
          <cell r="A517" t="str">
            <v>300083</v>
          </cell>
          <cell r="B517" t="str">
            <v>创世纪</v>
          </cell>
          <cell r="C517" t="str">
            <v>蔡万峰</v>
          </cell>
          <cell r="D517" t="str">
            <v>否</v>
          </cell>
          <cell r="E517" t="str">
            <v>-</v>
          </cell>
          <cell r="F517" t="str">
            <v>-</v>
          </cell>
        </row>
        <row r="518">
          <cell r="A518" t="str">
            <v>300083</v>
          </cell>
          <cell r="B518" t="str">
            <v>创世纪</v>
          </cell>
          <cell r="C518" t="str">
            <v>蔡万峰</v>
          </cell>
          <cell r="D518" t="str">
            <v>否</v>
          </cell>
          <cell r="E518" t="str">
            <v>-</v>
          </cell>
          <cell r="F518" t="str">
            <v>-</v>
          </cell>
        </row>
        <row r="519">
          <cell r="A519" t="str">
            <v>300088</v>
          </cell>
          <cell r="B519" t="str">
            <v>长信科技</v>
          </cell>
          <cell r="C519" t="str">
            <v> 张兵 </v>
          </cell>
          <cell r="D519" t="str">
            <v>否</v>
          </cell>
          <cell r="E519">
            <v>47</v>
          </cell>
          <cell r="F519" t="str">
            <v>本科</v>
          </cell>
        </row>
        <row r="520">
          <cell r="A520" t="str">
            <v>300101</v>
          </cell>
          <cell r="B520" t="str">
            <v>振芯科技</v>
          </cell>
          <cell r="C520" t="str">
            <v>谢俊 </v>
          </cell>
          <cell r="D520" t="str">
            <v>否</v>
          </cell>
          <cell r="E520">
            <v>62</v>
          </cell>
          <cell r="F520" t="str">
            <v>硕士</v>
          </cell>
        </row>
        <row r="521">
          <cell r="A521" t="str">
            <v>300101</v>
          </cell>
          <cell r="B521" t="str">
            <v>振芯科技</v>
          </cell>
          <cell r="C521" t="str">
            <v>谢俊 </v>
          </cell>
          <cell r="D521" t="str">
            <v>否</v>
          </cell>
          <cell r="E521">
            <v>62</v>
          </cell>
          <cell r="F521" t="str">
            <v>硕士</v>
          </cell>
        </row>
        <row r="522">
          <cell r="A522" t="str">
            <v>300101</v>
          </cell>
          <cell r="B522" t="str">
            <v>振芯科技</v>
          </cell>
          <cell r="C522" t="str">
            <v>谢俊 </v>
          </cell>
          <cell r="D522" t="str">
            <v>否</v>
          </cell>
          <cell r="E522">
            <v>62</v>
          </cell>
          <cell r="F522" t="str">
            <v>硕士</v>
          </cell>
        </row>
        <row r="523">
          <cell r="A523" t="str">
            <v>300101</v>
          </cell>
          <cell r="B523" t="str">
            <v>振芯科技</v>
          </cell>
          <cell r="C523" t="str">
            <v>谢俊 </v>
          </cell>
          <cell r="D523" t="str">
            <v>否</v>
          </cell>
          <cell r="E523">
            <v>62</v>
          </cell>
          <cell r="F523" t="str">
            <v>硕士</v>
          </cell>
        </row>
        <row r="524">
          <cell r="A524" t="str">
            <v>300102</v>
          </cell>
          <cell r="B524" t="str">
            <v>乾照光电</v>
          </cell>
          <cell r="C524" t="str">
            <v> 蔡海防</v>
          </cell>
          <cell r="D524" t="str">
            <v>否</v>
          </cell>
          <cell r="E524">
            <v>46</v>
          </cell>
          <cell r="F524" t="str">
            <v>本科</v>
          </cell>
        </row>
        <row r="525">
          <cell r="A525" t="str">
            <v>300102</v>
          </cell>
          <cell r="B525" t="str">
            <v>乾照光电</v>
          </cell>
          <cell r="C525" t="str">
            <v> 蔡海防</v>
          </cell>
          <cell r="D525" t="str">
            <v>否</v>
          </cell>
          <cell r="E525">
            <v>46</v>
          </cell>
          <cell r="F525" t="str">
            <v>本科</v>
          </cell>
        </row>
        <row r="526">
          <cell r="A526" t="str">
            <v>300102</v>
          </cell>
          <cell r="B526" t="str">
            <v>乾照光电</v>
          </cell>
          <cell r="C526" t="str">
            <v> 蔡海防</v>
          </cell>
          <cell r="D526" t="str">
            <v>否</v>
          </cell>
          <cell r="E526">
            <v>46</v>
          </cell>
          <cell r="F526" t="str">
            <v>本科</v>
          </cell>
        </row>
        <row r="527">
          <cell r="A527" t="str">
            <v>300102</v>
          </cell>
          <cell r="B527" t="str">
            <v>乾照光电</v>
          </cell>
          <cell r="C527" t="str">
            <v> 蔡海防</v>
          </cell>
          <cell r="D527" t="str">
            <v>否</v>
          </cell>
          <cell r="E527">
            <v>46</v>
          </cell>
          <cell r="F527" t="str">
            <v>本科</v>
          </cell>
        </row>
        <row r="528">
          <cell r="A528" t="str">
            <v>300114</v>
          </cell>
          <cell r="B528" t="str">
            <v>中航电测</v>
          </cell>
          <cell r="C528" t="str">
            <v> 刘东平</v>
          </cell>
          <cell r="D528" t="str">
            <v>否</v>
          </cell>
          <cell r="E528">
            <v>56</v>
          </cell>
          <cell r="F528" t="str">
            <v>硕士</v>
          </cell>
        </row>
        <row r="529">
          <cell r="A529" t="str">
            <v>300115</v>
          </cell>
          <cell r="B529" t="str">
            <v>长盈精密</v>
          </cell>
          <cell r="C529" t="str">
            <v>陈小硕</v>
          </cell>
          <cell r="D529" t="str">
            <v>否</v>
          </cell>
          <cell r="E529">
            <v>39</v>
          </cell>
          <cell r="F529" t="str">
            <v>硕士</v>
          </cell>
        </row>
        <row r="530">
          <cell r="A530" t="str">
            <v>300115</v>
          </cell>
          <cell r="B530" t="str">
            <v>长盈精密</v>
          </cell>
          <cell r="C530" t="str">
            <v>陈小硕</v>
          </cell>
          <cell r="D530" t="str">
            <v>否</v>
          </cell>
          <cell r="E530">
            <v>39</v>
          </cell>
          <cell r="F530" t="str">
            <v>硕士</v>
          </cell>
        </row>
        <row r="531">
          <cell r="A531" t="str">
            <v>300115</v>
          </cell>
          <cell r="B531" t="str">
            <v>长盈精密</v>
          </cell>
          <cell r="C531" t="str">
            <v>陈小硕</v>
          </cell>
          <cell r="D531" t="str">
            <v>否</v>
          </cell>
          <cell r="E531">
            <v>39</v>
          </cell>
          <cell r="F531" t="str">
            <v>硕士</v>
          </cell>
        </row>
        <row r="532">
          <cell r="A532" t="str">
            <v>300115</v>
          </cell>
          <cell r="B532" t="str">
            <v>长盈精密</v>
          </cell>
          <cell r="C532" t="str">
            <v>陈小硕</v>
          </cell>
          <cell r="D532" t="str">
            <v>否</v>
          </cell>
          <cell r="E532">
            <v>39</v>
          </cell>
          <cell r="F532" t="str">
            <v>硕士</v>
          </cell>
        </row>
        <row r="533">
          <cell r="A533" t="str">
            <v>300115</v>
          </cell>
          <cell r="B533" t="str">
            <v>长盈精密</v>
          </cell>
          <cell r="C533" t="str">
            <v>陈小硕</v>
          </cell>
          <cell r="D533" t="str">
            <v>否</v>
          </cell>
          <cell r="E533">
            <v>39</v>
          </cell>
          <cell r="F533" t="str">
            <v>硕士</v>
          </cell>
        </row>
        <row r="534">
          <cell r="A534" t="str">
            <v>300120</v>
          </cell>
          <cell r="B534" t="str">
            <v>经纬辉开</v>
          </cell>
          <cell r="C534" t="str">
            <v> 陈建波 </v>
          </cell>
          <cell r="D534" t="str">
            <v>是</v>
          </cell>
          <cell r="E534">
            <v>46</v>
          </cell>
          <cell r="F534" t="str">
            <v>本科</v>
          </cell>
        </row>
        <row r="535">
          <cell r="A535" t="str">
            <v>300120</v>
          </cell>
          <cell r="B535" t="str">
            <v>经纬辉开</v>
          </cell>
          <cell r="C535" t="str">
            <v> 陈建波 </v>
          </cell>
          <cell r="D535" t="str">
            <v>是</v>
          </cell>
          <cell r="E535">
            <v>46</v>
          </cell>
          <cell r="F535" t="str">
            <v>本科</v>
          </cell>
        </row>
        <row r="536">
          <cell r="A536" t="str">
            <v>300120</v>
          </cell>
          <cell r="B536" t="str">
            <v>经纬辉开</v>
          </cell>
          <cell r="C536" t="str">
            <v> 陈建波 </v>
          </cell>
          <cell r="D536" t="str">
            <v>是</v>
          </cell>
          <cell r="E536">
            <v>46</v>
          </cell>
          <cell r="F536" t="str">
            <v>本科</v>
          </cell>
        </row>
        <row r="537">
          <cell r="A537" t="str">
            <v>300120</v>
          </cell>
          <cell r="B537" t="str">
            <v>经纬辉开</v>
          </cell>
          <cell r="C537" t="str">
            <v> 陈建波 </v>
          </cell>
          <cell r="D537" t="str">
            <v>是</v>
          </cell>
          <cell r="E537">
            <v>46</v>
          </cell>
          <cell r="F537" t="str">
            <v>本科</v>
          </cell>
        </row>
        <row r="538">
          <cell r="A538" t="str">
            <v>300127</v>
          </cell>
          <cell r="B538" t="str">
            <v>银河磁体</v>
          </cell>
          <cell r="C538" t="str">
            <v>吴志坚</v>
          </cell>
          <cell r="D538" t="str">
            <v>否</v>
          </cell>
          <cell r="E538">
            <v>56</v>
          </cell>
          <cell r="F538" t="str">
            <v>本科</v>
          </cell>
        </row>
        <row r="539">
          <cell r="A539" t="str">
            <v>300128</v>
          </cell>
          <cell r="B539" t="str">
            <v>锦富技术</v>
          </cell>
          <cell r="C539" t="str">
            <v> 方永刚 </v>
          </cell>
          <cell r="D539" t="str">
            <v>否</v>
          </cell>
          <cell r="E539">
            <v>41</v>
          </cell>
          <cell r="F539" t="str">
            <v>本科</v>
          </cell>
        </row>
        <row r="540">
          <cell r="A540" t="str">
            <v>300128</v>
          </cell>
          <cell r="B540" t="str">
            <v>锦富技术</v>
          </cell>
          <cell r="C540" t="str">
            <v> 方永刚 </v>
          </cell>
          <cell r="D540" t="str">
            <v>否</v>
          </cell>
          <cell r="E540">
            <v>41</v>
          </cell>
          <cell r="F540" t="str">
            <v>本科</v>
          </cell>
        </row>
        <row r="541">
          <cell r="A541" t="str">
            <v>300134</v>
          </cell>
          <cell r="B541" t="str">
            <v>大富科技</v>
          </cell>
          <cell r="C541" t="str">
            <v> 肖竞 </v>
          </cell>
          <cell r="D541" t="str">
            <v>否</v>
          </cell>
          <cell r="E541">
            <v>38</v>
          </cell>
          <cell r="F541" t="str">
            <v>博士</v>
          </cell>
        </row>
        <row r="542">
          <cell r="A542" t="str">
            <v>300134</v>
          </cell>
          <cell r="B542" t="str">
            <v>大富科技</v>
          </cell>
          <cell r="C542" t="str">
            <v> 肖竞 </v>
          </cell>
          <cell r="D542" t="str">
            <v>否</v>
          </cell>
          <cell r="E542">
            <v>38</v>
          </cell>
          <cell r="F542" t="str">
            <v>博士</v>
          </cell>
        </row>
        <row r="543">
          <cell r="A543" t="str">
            <v>300134</v>
          </cell>
          <cell r="B543" t="str">
            <v>大富科技</v>
          </cell>
          <cell r="C543" t="str">
            <v> 肖竞 </v>
          </cell>
          <cell r="D543" t="str">
            <v>否</v>
          </cell>
          <cell r="E543">
            <v>38</v>
          </cell>
          <cell r="F543" t="str">
            <v>博士</v>
          </cell>
        </row>
        <row r="544">
          <cell r="A544" t="str">
            <v>300134</v>
          </cell>
          <cell r="B544" t="str">
            <v>大富科技</v>
          </cell>
          <cell r="C544" t="str">
            <v> 肖竞 </v>
          </cell>
          <cell r="D544" t="str">
            <v>否</v>
          </cell>
          <cell r="E544">
            <v>38</v>
          </cell>
          <cell r="F544" t="str">
            <v>博士</v>
          </cell>
        </row>
        <row r="545">
          <cell r="A545" t="str">
            <v>300134</v>
          </cell>
          <cell r="B545" t="str">
            <v>大富科技</v>
          </cell>
          <cell r="C545" t="str">
            <v> 肖竞 </v>
          </cell>
          <cell r="D545" t="str">
            <v>否</v>
          </cell>
          <cell r="E545">
            <v>38</v>
          </cell>
          <cell r="F545" t="str">
            <v>博士</v>
          </cell>
        </row>
        <row r="546">
          <cell r="A546" t="str">
            <v>300134</v>
          </cell>
          <cell r="B546" t="str">
            <v>大富科技</v>
          </cell>
          <cell r="C546" t="str">
            <v> 肖竞 </v>
          </cell>
          <cell r="D546" t="str">
            <v>否</v>
          </cell>
          <cell r="E546">
            <v>38</v>
          </cell>
          <cell r="F546" t="str">
            <v>博士</v>
          </cell>
        </row>
        <row r="547">
          <cell r="A547" t="str">
            <v>300134</v>
          </cell>
          <cell r="B547" t="str">
            <v>大富科技</v>
          </cell>
          <cell r="C547" t="str">
            <v> 肖竞 </v>
          </cell>
          <cell r="D547" t="str">
            <v>否</v>
          </cell>
          <cell r="E547">
            <v>38</v>
          </cell>
          <cell r="F547" t="str">
            <v>博士</v>
          </cell>
        </row>
        <row r="548">
          <cell r="A548" t="str">
            <v>300134</v>
          </cell>
          <cell r="B548" t="str">
            <v>大富科技</v>
          </cell>
          <cell r="C548" t="str">
            <v> 肖竞 </v>
          </cell>
          <cell r="D548" t="str">
            <v>否</v>
          </cell>
          <cell r="E548">
            <v>38</v>
          </cell>
          <cell r="F548" t="str">
            <v>博士</v>
          </cell>
        </row>
        <row r="549">
          <cell r="A549" t="str">
            <v>300134</v>
          </cell>
          <cell r="B549" t="str">
            <v>大富科技</v>
          </cell>
          <cell r="C549" t="str">
            <v> 肖竞 </v>
          </cell>
          <cell r="D549" t="str">
            <v>否</v>
          </cell>
          <cell r="E549">
            <v>38</v>
          </cell>
          <cell r="F549" t="str">
            <v>博士</v>
          </cell>
        </row>
        <row r="550">
          <cell r="A550" t="str">
            <v>300134</v>
          </cell>
          <cell r="B550" t="str">
            <v>大富科技</v>
          </cell>
          <cell r="C550" t="str">
            <v> 肖竞 </v>
          </cell>
          <cell r="D550" t="str">
            <v>否</v>
          </cell>
          <cell r="E550">
            <v>38</v>
          </cell>
          <cell r="F550" t="str">
            <v>博士</v>
          </cell>
        </row>
        <row r="551">
          <cell r="A551" t="str">
            <v>300136</v>
          </cell>
          <cell r="B551" t="str">
            <v>信维通信</v>
          </cell>
          <cell r="C551" t="str">
            <v> 彭浩</v>
          </cell>
          <cell r="D551" t="str">
            <v>是</v>
          </cell>
          <cell r="E551">
            <v>53</v>
          </cell>
          <cell r="F551" t="str">
            <v>本科</v>
          </cell>
        </row>
        <row r="552">
          <cell r="A552" t="str">
            <v>300136</v>
          </cell>
          <cell r="B552" t="str">
            <v>信维通信</v>
          </cell>
          <cell r="C552" t="str">
            <v> 彭浩</v>
          </cell>
          <cell r="D552" t="str">
            <v>是</v>
          </cell>
          <cell r="E552">
            <v>53</v>
          </cell>
          <cell r="F552" t="str">
            <v>本科</v>
          </cell>
        </row>
        <row r="553">
          <cell r="A553" t="str">
            <v>300136</v>
          </cell>
          <cell r="B553" t="str">
            <v>信维通信</v>
          </cell>
          <cell r="C553" t="str">
            <v> 彭浩</v>
          </cell>
          <cell r="D553" t="str">
            <v>是</v>
          </cell>
          <cell r="E553">
            <v>53</v>
          </cell>
          <cell r="F553" t="str">
            <v>本科</v>
          </cell>
        </row>
        <row r="554">
          <cell r="A554" t="str">
            <v>300136</v>
          </cell>
          <cell r="B554" t="str">
            <v>信维通信</v>
          </cell>
          <cell r="C554" t="str">
            <v> 彭浩</v>
          </cell>
          <cell r="D554" t="str">
            <v>是</v>
          </cell>
          <cell r="E554">
            <v>53</v>
          </cell>
          <cell r="F554" t="str">
            <v>本科</v>
          </cell>
        </row>
        <row r="555">
          <cell r="A555" t="str">
            <v>300136</v>
          </cell>
          <cell r="B555" t="str">
            <v>信维通信</v>
          </cell>
          <cell r="C555" t="str">
            <v> 彭浩</v>
          </cell>
          <cell r="D555" t="str">
            <v>是</v>
          </cell>
          <cell r="E555">
            <v>53</v>
          </cell>
          <cell r="F555" t="str">
            <v>本科</v>
          </cell>
        </row>
        <row r="556">
          <cell r="A556" t="str">
            <v>300136</v>
          </cell>
          <cell r="B556" t="str">
            <v>信维通信</v>
          </cell>
          <cell r="C556" t="str">
            <v> 彭浩</v>
          </cell>
          <cell r="D556" t="str">
            <v>是</v>
          </cell>
          <cell r="E556">
            <v>53</v>
          </cell>
          <cell r="F556" t="str">
            <v>本科</v>
          </cell>
        </row>
        <row r="557">
          <cell r="A557" t="str">
            <v>300136</v>
          </cell>
          <cell r="B557" t="str">
            <v>信维通信</v>
          </cell>
          <cell r="C557" t="str">
            <v> 彭浩</v>
          </cell>
          <cell r="D557" t="str">
            <v>是</v>
          </cell>
          <cell r="E557">
            <v>53</v>
          </cell>
          <cell r="F557" t="str">
            <v>本科</v>
          </cell>
        </row>
        <row r="558">
          <cell r="A558" t="str">
            <v>300136</v>
          </cell>
          <cell r="B558" t="str">
            <v>信维通信</v>
          </cell>
          <cell r="C558" t="str">
            <v> 彭浩</v>
          </cell>
          <cell r="D558" t="str">
            <v>是</v>
          </cell>
          <cell r="E558">
            <v>53</v>
          </cell>
          <cell r="F558" t="str">
            <v>本科</v>
          </cell>
        </row>
        <row r="559">
          <cell r="A559" t="str">
            <v>300136</v>
          </cell>
          <cell r="B559" t="str">
            <v>信维通信</v>
          </cell>
          <cell r="C559" t="str">
            <v> 彭浩</v>
          </cell>
          <cell r="D559" t="str">
            <v>是</v>
          </cell>
          <cell r="E559">
            <v>53</v>
          </cell>
          <cell r="F559" t="str">
            <v>本科</v>
          </cell>
        </row>
        <row r="560">
          <cell r="A560" t="str">
            <v>300136</v>
          </cell>
          <cell r="B560" t="str">
            <v>信维通信</v>
          </cell>
          <cell r="C560" t="str">
            <v> 彭浩</v>
          </cell>
          <cell r="D560" t="str">
            <v>是</v>
          </cell>
          <cell r="E560">
            <v>53</v>
          </cell>
          <cell r="F560" t="str">
            <v>本科</v>
          </cell>
        </row>
        <row r="561">
          <cell r="A561" t="str">
            <v>300139</v>
          </cell>
          <cell r="B561" t="str">
            <v>晓程科技</v>
          </cell>
          <cell r="C561" t="str">
            <v>程毅</v>
          </cell>
          <cell r="D561" t="str">
            <v>是</v>
          </cell>
          <cell r="E561">
            <v>57</v>
          </cell>
          <cell r="F561" t="str">
            <v>本科</v>
          </cell>
        </row>
        <row r="562">
          <cell r="A562" t="str">
            <v>300155</v>
          </cell>
          <cell r="B562" t="str">
            <v>安居宝</v>
          </cell>
          <cell r="C562" t="str">
            <v>张波 </v>
          </cell>
          <cell r="D562" t="str">
            <v>是</v>
          </cell>
          <cell r="E562">
            <v>57</v>
          </cell>
          <cell r="F562" t="str">
            <v>本科</v>
          </cell>
        </row>
        <row r="563">
          <cell r="A563" t="str">
            <v>300155</v>
          </cell>
          <cell r="B563" t="str">
            <v>安居宝</v>
          </cell>
          <cell r="C563" t="str">
            <v>张波 </v>
          </cell>
          <cell r="D563" t="str">
            <v>是</v>
          </cell>
          <cell r="E563">
            <v>57</v>
          </cell>
          <cell r="F563" t="str">
            <v>本科</v>
          </cell>
        </row>
        <row r="564">
          <cell r="A564" t="str">
            <v>300155</v>
          </cell>
          <cell r="B564" t="str">
            <v>安居宝</v>
          </cell>
          <cell r="C564" t="str">
            <v>张波 </v>
          </cell>
          <cell r="D564" t="str">
            <v>是</v>
          </cell>
          <cell r="E564">
            <v>57</v>
          </cell>
          <cell r="F564" t="str">
            <v>本科</v>
          </cell>
        </row>
        <row r="565">
          <cell r="A565" t="str">
            <v>300155</v>
          </cell>
          <cell r="B565" t="str">
            <v>安居宝</v>
          </cell>
          <cell r="C565" t="str">
            <v>张波 </v>
          </cell>
          <cell r="D565" t="str">
            <v>是</v>
          </cell>
          <cell r="E565">
            <v>57</v>
          </cell>
          <cell r="F565" t="str">
            <v>本科</v>
          </cell>
        </row>
        <row r="566">
          <cell r="A566" t="str">
            <v>300162</v>
          </cell>
          <cell r="B566" t="str">
            <v>雷曼光电</v>
          </cell>
          <cell r="C566" t="str">
            <v> 李漫铁</v>
          </cell>
          <cell r="D566" t="str">
            <v>是</v>
          </cell>
          <cell r="E566">
            <v>52</v>
          </cell>
          <cell r="F566" t="str">
            <v>硕士</v>
          </cell>
        </row>
        <row r="567">
          <cell r="A567" t="str">
            <v>300162</v>
          </cell>
          <cell r="B567" t="str">
            <v>雷曼光电</v>
          </cell>
          <cell r="C567" t="str">
            <v> 李漫铁</v>
          </cell>
          <cell r="D567" t="str">
            <v>是</v>
          </cell>
          <cell r="E567">
            <v>52</v>
          </cell>
          <cell r="F567" t="str">
            <v>硕士</v>
          </cell>
        </row>
        <row r="568">
          <cell r="A568" t="str">
            <v>300162</v>
          </cell>
          <cell r="B568" t="str">
            <v>雷曼光电</v>
          </cell>
          <cell r="C568" t="str">
            <v> 李漫铁</v>
          </cell>
          <cell r="D568" t="str">
            <v>是</v>
          </cell>
          <cell r="E568">
            <v>52</v>
          </cell>
          <cell r="F568" t="str">
            <v>硕士</v>
          </cell>
        </row>
        <row r="569">
          <cell r="A569" t="str">
            <v>300162</v>
          </cell>
          <cell r="B569" t="str">
            <v>雷曼光电</v>
          </cell>
          <cell r="C569" t="str">
            <v> 李漫铁</v>
          </cell>
          <cell r="D569" t="str">
            <v>是</v>
          </cell>
          <cell r="E569">
            <v>52</v>
          </cell>
          <cell r="F569" t="str">
            <v>硕士</v>
          </cell>
        </row>
        <row r="570">
          <cell r="A570" t="str">
            <v>300162</v>
          </cell>
          <cell r="B570" t="str">
            <v>雷曼光电</v>
          </cell>
          <cell r="C570" t="str">
            <v> 李漫铁</v>
          </cell>
          <cell r="D570" t="str">
            <v>是</v>
          </cell>
          <cell r="E570">
            <v>52</v>
          </cell>
          <cell r="F570" t="str">
            <v>硕士</v>
          </cell>
        </row>
        <row r="571">
          <cell r="A571" t="str">
            <v>300162</v>
          </cell>
          <cell r="B571" t="str">
            <v>雷曼光电</v>
          </cell>
          <cell r="C571" t="str">
            <v> 李漫铁</v>
          </cell>
          <cell r="D571" t="str">
            <v>是</v>
          </cell>
          <cell r="E571">
            <v>52</v>
          </cell>
          <cell r="F571" t="str">
            <v>硕士</v>
          </cell>
        </row>
        <row r="572">
          <cell r="A572" t="str">
            <v>300162</v>
          </cell>
          <cell r="B572" t="str">
            <v>雷曼光电</v>
          </cell>
          <cell r="C572" t="str">
            <v> 李漫铁</v>
          </cell>
          <cell r="D572" t="str">
            <v>是</v>
          </cell>
          <cell r="E572">
            <v>52</v>
          </cell>
          <cell r="F572" t="str">
            <v>硕士</v>
          </cell>
        </row>
        <row r="573">
          <cell r="A573" t="str">
            <v>300162</v>
          </cell>
          <cell r="B573" t="str">
            <v>雷曼光电</v>
          </cell>
          <cell r="C573" t="str">
            <v> 李漫铁</v>
          </cell>
          <cell r="D573" t="str">
            <v>是</v>
          </cell>
          <cell r="E573">
            <v>52</v>
          </cell>
          <cell r="F573" t="str">
            <v>硕士</v>
          </cell>
        </row>
        <row r="574">
          <cell r="A574" t="str">
            <v>300177</v>
          </cell>
          <cell r="B574" t="str">
            <v>中海达</v>
          </cell>
          <cell r="C574" t="str">
            <v> 廖定海</v>
          </cell>
          <cell r="D574" t="str">
            <v>是</v>
          </cell>
          <cell r="E574">
            <v>57</v>
          </cell>
          <cell r="F574" t="str">
            <v>本科 </v>
          </cell>
        </row>
        <row r="575">
          <cell r="A575" t="str">
            <v>300177</v>
          </cell>
          <cell r="B575" t="str">
            <v>中海达</v>
          </cell>
          <cell r="C575" t="str">
            <v> 廖定海</v>
          </cell>
          <cell r="D575" t="str">
            <v>是</v>
          </cell>
          <cell r="E575">
            <v>57</v>
          </cell>
          <cell r="F575" t="str">
            <v>本科 </v>
          </cell>
        </row>
        <row r="576">
          <cell r="A576" t="str">
            <v>300177</v>
          </cell>
          <cell r="B576" t="str">
            <v>中海达</v>
          </cell>
          <cell r="C576" t="str">
            <v> 廖定海</v>
          </cell>
          <cell r="D576" t="str">
            <v>是</v>
          </cell>
          <cell r="E576">
            <v>57</v>
          </cell>
          <cell r="F576" t="str">
            <v>本科 </v>
          </cell>
        </row>
        <row r="577">
          <cell r="A577" t="str">
            <v>300177</v>
          </cell>
          <cell r="B577" t="str">
            <v>中海达</v>
          </cell>
          <cell r="C577" t="str">
            <v> 廖定海</v>
          </cell>
          <cell r="D577" t="str">
            <v>是</v>
          </cell>
          <cell r="E577">
            <v>57</v>
          </cell>
          <cell r="F577" t="str">
            <v>本科 </v>
          </cell>
        </row>
        <row r="578">
          <cell r="A578" t="str">
            <v>300177</v>
          </cell>
          <cell r="B578" t="str">
            <v>中海达</v>
          </cell>
          <cell r="C578" t="str">
            <v> 廖定海</v>
          </cell>
          <cell r="D578" t="str">
            <v>是</v>
          </cell>
          <cell r="E578">
            <v>57</v>
          </cell>
          <cell r="F578" t="str">
            <v>本科 </v>
          </cell>
        </row>
        <row r="579">
          <cell r="A579" t="str">
            <v>300177</v>
          </cell>
          <cell r="B579" t="str">
            <v>中海达</v>
          </cell>
          <cell r="C579" t="str">
            <v> 廖定海</v>
          </cell>
          <cell r="D579" t="str">
            <v>是</v>
          </cell>
          <cell r="E579">
            <v>57</v>
          </cell>
          <cell r="F579" t="str">
            <v>本科 </v>
          </cell>
        </row>
        <row r="580">
          <cell r="A580" t="str">
            <v>300177</v>
          </cell>
          <cell r="B580" t="str">
            <v>中海达</v>
          </cell>
          <cell r="C580" t="str">
            <v> 廖定海</v>
          </cell>
          <cell r="D580" t="str">
            <v>是</v>
          </cell>
          <cell r="E580">
            <v>57</v>
          </cell>
          <cell r="F580" t="str">
            <v>本科 </v>
          </cell>
        </row>
        <row r="581">
          <cell r="A581" t="str">
            <v>300177</v>
          </cell>
          <cell r="B581" t="str">
            <v>中海达</v>
          </cell>
          <cell r="C581" t="str">
            <v> 廖定海</v>
          </cell>
          <cell r="D581" t="str">
            <v>是</v>
          </cell>
          <cell r="E581">
            <v>57</v>
          </cell>
          <cell r="F581" t="str">
            <v>本科 </v>
          </cell>
        </row>
        <row r="582">
          <cell r="A582" t="str">
            <v>300177</v>
          </cell>
          <cell r="B582" t="str">
            <v>中海达</v>
          </cell>
          <cell r="C582" t="str">
            <v> 廖定海</v>
          </cell>
          <cell r="D582" t="str">
            <v>是</v>
          </cell>
          <cell r="E582">
            <v>57</v>
          </cell>
          <cell r="F582" t="str">
            <v>本科 </v>
          </cell>
        </row>
        <row r="583">
          <cell r="A583" t="str">
            <v>300205</v>
          </cell>
          <cell r="B583" t="str">
            <v>天喻信息</v>
          </cell>
          <cell r="C583" t="str">
            <v> 孙静 </v>
          </cell>
          <cell r="D583" t="str">
            <v>否</v>
          </cell>
          <cell r="E583">
            <v>55</v>
          </cell>
          <cell r="F583" t="str">
            <v>本科 </v>
          </cell>
        </row>
        <row r="584">
          <cell r="A584" t="str">
            <v>300211</v>
          </cell>
          <cell r="B584" t="str">
            <v>亿通科技</v>
          </cell>
          <cell r="C584" t="str">
            <v> 陈锦锋</v>
          </cell>
          <cell r="D584" t="str">
            <v>否</v>
          </cell>
          <cell r="E584">
            <v>46</v>
          </cell>
          <cell r="F584" t="str">
            <v>大专</v>
          </cell>
        </row>
        <row r="585">
          <cell r="A585" t="str">
            <v>300213</v>
          </cell>
          <cell r="B585" t="str">
            <v>佳讯飞鸿</v>
          </cell>
          <cell r="C585" t="str">
            <v> 林菁 </v>
          </cell>
          <cell r="D585" t="str">
            <v>是</v>
          </cell>
          <cell r="E585">
            <v>55</v>
          </cell>
          <cell r="F585" t="str">
            <v>硕士</v>
          </cell>
        </row>
        <row r="586">
          <cell r="A586" t="str">
            <v>300213</v>
          </cell>
          <cell r="B586" t="str">
            <v>佳讯飞鸿</v>
          </cell>
          <cell r="C586" t="str">
            <v> 林菁 </v>
          </cell>
          <cell r="D586" t="str">
            <v>是</v>
          </cell>
          <cell r="E586">
            <v>55</v>
          </cell>
          <cell r="F586" t="str">
            <v>硕士</v>
          </cell>
        </row>
        <row r="587">
          <cell r="A587" t="str">
            <v>300213</v>
          </cell>
          <cell r="B587" t="str">
            <v>佳讯飞鸿</v>
          </cell>
          <cell r="C587" t="str">
            <v> 林菁 </v>
          </cell>
          <cell r="D587" t="str">
            <v>是</v>
          </cell>
          <cell r="E587">
            <v>55</v>
          </cell>
          <cell r="F587" t="str">
            <v>硕士</v>
          </cell>
        </row>
        <row r="588">
          <cell r="A588" t="str">
            <v>300213</v>
          </cell>
          <cell r="B588" t="str">
            <v>佳讯飞鸿</v>
          </cell>
          <cell r="C588" t="str">
            <v> 林菁 </v>
          </cell>
          <cell r="D588" t="str">
            <v>是</v>
          </cell>
          <cell r="E588">
            <v>55</v>
          </cell>
          <cell r="F588" t="str">
            <v>硕士</v>
          </cell>
        </row>
        <row r="589">
          <cell r="A589" t="str">
            <v>300213</v>
          </cell>
          <cell r="B589" t="str">
            <v>佳讯飞鸿</v>
          </cell>
          <cell r="C589" t="str">
            <v> 林菁 </v>
          </cell>
          <cell r="D589" t="str">
            <v>是</v>
          </cell>
          <cell r="E589">
            <v>55</v>
          </cell>
          <cell r="F589" t="str">
            <v>硕士</v>
          </cell>
        </row>
        <row r="590">
          <cell r="A590" t="str">
            <v>300219</v>
          </cell>
          <cell r="B590" t="str">
            <v>鸿利智汇</v>
          </cell>
          <cell r="C590" t="str">
            <v>李俊东</v>
          </cell>
          <cell r="D590" t="str">
            <v>否</v>
          </cell>
          <cell r="E590">
            <v>39</v>
          </cell>
          <cell r="F590" t="str">
            <v>本科</v>
          </cell>
        </row>
        <row r="591">
          <cell r="A591" t="str">
            <v>300219</v>
          </cell>
          <cell r="B591" t="str">
            <v>鸿利智汇</v>
          </cell>
          <cell r="C591" t="str">
            <v>李俊东</v>
          </cell>
          <cell r="D591" t="str">
            <v>否</v>
          </cell>
          <cell r="E591">
            <v>39</v>
          </cell>
          <cell r="F591" t="str">
            <v>本科</v>
          </cell>
        </row>
        <row r="592">
          <cell r="A592" t="str">
            <v>300220</v>
          </cell>
          <cell r="B592" t="str">
            <v>金运激光</v>
          </cell>
          <cell r="C592" t="str">
            <v> 梁萍 </v>
          </cell>
          <cell r="D592" t="str">
            <v>是</v>
          </cell>
          <cell r="E592">
            <v>60</v>
          </cell>
          <cell r="F592" t="str">
            <v>本科</v>
          </cell>
        </row>
        <row r="593">
          <cell r="A593" t="str">
            <v>300223</v>
          </cell>
          <cell r="B593" t="str">
            <v>北京君正</v>
          </cell>
          <cell r="C593" t="str">
            <v>刘强 </v>
          </cell>
          <cell r="D593" t="str">
            <v>是</v>
          </cell>
          <cell r="E593">
            <v>51</v>
          </cell>
          <cell r="F593" t="str">
            <v>博士</v>
          </cell>
        </row>
        <row r="594">
          <cell r="A594" t="str">
            <v>300223</v>
          </cell>
          <cell r="B594" t="str">
            <v>北京君正</v>
          </cell>
          <cell r="C594" t="str">
            <v>刘强 </v>
          </cell>
          <cell r="D594" t="str">
            <v>是</v>
          </cell>
          <cell r="E594">
            <v>51</v>
          </cell>
          <cell r="F594" t="str">
            <v>博士</v>
          </cell>
        </row>
        <row r="595">
          <cell r="A595" t="str">
            <v>300223</v>
          </cell>
          <cell r="B595" t="str">
            <v>北京君正</v>
          </cell>
          <cell r="C595" t="str">
            <v>刘强 </v>
          </cell>
          <cell r="D595" t="str">
            <v>是</v>
          </cell>
          <cell r="E595">
            <v>51</v>
          </cell>
          <cell r="F595" t="str">
            <v>博士</v>
          </cell>
        </row>
        <row r="596">
          <cell r="A596" t="str">
            <v>300223</v>
          </cell>
          <cell r="B596" t="str">
            <v>北京君正</v>
          </cell>
          <cell r="C596" t="str">
            <v>刘强 </v>
          </cell>
          <cell r="D596" t="str">
            <v>是</v>
          </cell>
          <cell r="E596">
            <v>51</v>
          </cell>
          <cell r="F596" t="str">
            <v>博士</v>
          </cell>
        </row>
        <row r="597">
          <cell r="A597" t="str">
            <v>300223</v>
          </cell>
          <cell r="B597" t="str">
            <v>北京君正</v>
          </cell>
          <cell r="C597" t="str">
            <v>刘强 </v>
          </cell>
          <cell r="D597" t="str">
            <v>是</v>
          </cell>
          <cell r="E597">
            <v>51</v>
          </cell>
          <cell r="F597" t="str">
            <v>博士</v>
          </cell>
        </row>
        <row r="598">
          <cell r="A598" t="str">
            <v>300223</v>
          </cell>
          <cell r="B598" t="str">
            <v>北京君正</v>
          </cell>
          <cell r="C598" t="str">
            <v>刘强 </v>
          </cell>
          <cell r="D598" t="str">
            <v>是</v>
          </cell>
          <cell r="E598">
            <v>51</v>
          </cell>
          <cell r="F598" t="str">
            <v>博士</v>
          </cell>
        </row>
        <row r="599">
          <cell r="A599" t="str">
            <v>300223</v>
          </cell>
          <cell r="B599" t="str">
            <v>北京君正</v>
          </cell>
          <cell r="C599" t="str">
            <v>刘强 </v>
          </cell>
          <cell r="D599" t="str">
            <v>是</v>
          </cell>
          <cell r="E599">
            <v>51</v>
          </cell>
          <cell r="F599" t="str">
            <v>博士</v>
          </cell>
        </row>
        <row r="600">
          <cell r="A600" t="str">
            <v>300227</v>
          </cell>
          <cell r="B600" t="str">
            <v>光韵达</v>
          </cell>
          <cell r="C600" t="str">
            <v> 侯若洪 </v>
          </cell>
          <cell r="D600" t="str">
            <v>是</v>
          </cell>
          <cell r="E600">
            <v>55</v>
          </cell>
          <cell r="F600" t="str">
            <v>硕士</v>
          </cell>
        </row>
        <row r="601">
          <cell r="A601" t="str">
            <v>300227</v>
          </cell>
          <cell r="B601" t="str">
            <v>光韵达</v>
          </cell>
          <cell r="C601" t="str">
            <v> 侯若洪 </v>
          </cell>
          <cell r="D601" t="str">
            <v>是</v>
          </cell>
          <cell r="E601">
            <v>55</v>
          </cell>
          <cell r="F601" t="str">
            <v>硕士</v>
          </cell>
        </row>
        <row r="602">
          <cell r="A602" t="str">
            <v>300227</v>
          </cell>
          <cell r="B602" t="str">
            <v>光韵达</v>
          </cell>
          <cell r="C602" t="str">
            <v> 侯若洪 </v>
          </cell>
          <cell r="D602" t="str">
            <v>是</v>
          </cell>
          <cell r="E602">
            <v>55</v>
          </cell>
          <cell r="F602" t="str">
            <v>硕士</v>
          </cell>
        </row>
        <row r="603">
          <cell r="A603" t="str">
            <v>300227</v>
          </cell>
          <cell r="B603" t="str">
            <v>光韵达</v>
          </cell>
          <cell r="C603" t="str">
            <v> 侯若洪 </v>
          </cell>
          <cell r="D603" t="str">
            <v>是</v>
          </cell>
          <cell r="E603">
            <v>55</v>
          </cell>
          <cell r="F603" t="str">
            <v>硕士</v>
          </cell>
        </row>
        <row r="604">
          <cell r="A604" t="str">
            <v>300227</v>
          </cell>
          <cell r="B604" t="str">
            <v>光韵达</v>
          </cell>
          <cell r="C604" t="str">
            <v> 侯若洪 </v>
          </cell>
          <cell r="D604" t="str">
            <v>是</v>
          </cell>
          <cell r="E604">
            <v>55</v>
          </cell>
          <cell r="F604" t="str">
            <v>硕士</v>
          </cell>
        </row>
        <row r="605">
          <cell r="A605" t="str">
            <v>300227</v>
          </cell>
          <cell r="B605" t="str">
            <v>光韵达</v>
          </cell>
          <cell r="C605" t="str">
            <v> 侯若洪 </v>
          </cell>
          <cell r="D605" t="str">
            <v>是</v>
          </cell>
          <cell r="E605">
            <v>55</v>
          </cell>
          <cell r="F605" t="str">
            <v>硕士</v>
          </cell>
        </row>
        <row r="606">
          <cell r="A606" t="str">
            <v>300227</v>
          </cell>
          <cell r="B606" t="str">
            <v>光韵达</v>
          </cell>
          <cell r="C606" t="str">
            <v> 侯若洪 </v>
          </cell>
          <cell r="D606" t="str">
            <v>是</v>
          </cell>
          <cell r="E606">
            <v>55</v>
          </cell>
          <cell r="F606" t="str">
            <v>硕士</v>
          </cell>
        </row>
        <row r="607">
          <cell r="A607" t="str">
            <v>300227</v>
          </cell>
          <cell r="B607" t="str">
            <v>光韵达</v>
          </cell>
          <cell r="C607" t="str">
            <v> 侯若洪 </v>
          </cell>
          <cell r="D607" t="str">
            <v>是</v>
          </cell>
          <cell r="E607">
            <v>55</v>
          </cell>
          <cell r="F607" t="str">
            <v>硕士</v>
          </cell>
        </row>
        <row r="608">
          <cell r="A608" t="str">
            <v>300227</v>
          </cell>
          <cell r="B608" t="str">
            <v>光韵达</v>
          </cell>
          <cell r="C608" t="str">
            <v> 侯若洪 </v>
          </cell>
          <cell r="D608" t="str">
            <v>是</v>
          </cell>
          <cell r="E608">
            <v>55</v>
          </cell>
          <cell r="F608" t="str">
            <v>硕士</v>
          </cell>
        </row>
        <row r="609">
          <cell r="A609" t="str">
            <v>300227</v>
          </cell>
          <cell r="B609" t="str">
            <v>光韵达</v>
          </cell>
          <cell r="C609" t="str">
            <v> 侯若洪 </v>
          </cell>
          <cell r="D609" t="str">
            <v>是</v>
          </cell>
          <cell r="E609">
            <v>55</v>
          </cell>
          <cell r="F609" t="str">
            <v>硕士</v>
          </cell>
        </row>
        <row r="610">
          <cell r="A610" t="str">
            <v>300227</v>
          </cell>
          <cell r="B610" t="str">
            <v>光韵达</v>
          </cell>
          <cell r="C610" t="str">
            <v> 侯若洪 </v>
          </cell>
          <cell r="D610" t="str">
            <v>是</v>
          </cell>
          <cell r="E610">
            <v>55</v>
          </cell>
          <cell r="F610" t="str">
            <v>硕士</v>
          </cell>
        </row>
        <row r="611">
          <cell r="A611" t="str">
            <v>300232</v>
          </cell>
          <cell r="B611" t="str">
            <v>洲明科技</v>
          </cell>
          <cell r="C611" t="str">
            <v>林洺锋</v>
          </cell>
          <cell r="D611" t="str">
            <v>是</v>
          </cell>
          <cell r="E611">
            <v>46</v>
          </cell>
          <cell r="F611" t="str">
            <v>硕士</v>
          </cell>
        </row>
        <row r="612">
          <cell r="A612" t="str">
            <v>300232</v>
          </cell>
          <cell r="B612" t="str">
            <v>洲明科技</v>
          </cell>
          <cell r="C612" t="str">
            <v>林洺锋</v>
          </cell>
          <cell r="D612" t="str">
            <v>是</v>
          </cell>
          <cell r="E612">
            <v>46</v>
          </cell>
          <cell r="F612" t="str">
            <v>硕士</v>
          </cell>
        </row>
        <row r="613">
          <cell r="A613" t="str">
            <v>300232</v>
          </cell>
          <cell r="B613" t="str">
            <v>洲明科技</v>
          </cell>
          <cell r="C613" t="str">
            <v>林洺锋</v>
          </cell>
          <cell r="D613" t="str">
            <v>是</v>
          </cell>
          <cell r="E613">
            <v>46</v>
          </cell>
          <cell r="F613" t="str">
            <v>硕士</v>
          </cell>
        </row>
        <row r="614">
          <cell r="A614" t="str">
            <v>300232</v>
          </cell>
          <cell r="B614" t="str">
            <v>洲明科技</v>
          </cell>
          <cell r="C614" t="str">
            <v>林洺锋</v>
          </cell>
          <cell r="D614" t="str">
            <v>是</v>
          </cell>
          <cell r="E614">
            <v>46</v>
          </cell>
          <cell r="F614" t="str">
            <v>硕士</v>
          </cell>
        </row>
        <row r="615">
          <cell r="A615" t="str">
            <v>300232</v>
          </cell>
          <cell r="B615" t="str">
            <v>洲明科技</v>
          </cell>
          <cell r="C615" t="str">
            <v>林洺锋</v>
          </cell>
          <cell r="D615" t="str">
            <v>是</v>
          </cell>
          <cell r="E615">
            <v>46</v>
          </cell>
          <cell r="F615" t="str">
            <v>硕士</v>
          </cell>
        </row>
        <row r="616">
          <cell r="A616" t="str">
            <v>300232</v>
          </cell>
          <cell r="B616" t="str">
            <v>洲明科技</v>
          </cell>
          <cell r="C616" t="str">
            <v>林洺锋</v>
          </cell>
          <cell r="D616" t="str">
            <v>是</v>
          </cell>
          <cell r="E616">
            <v>46</v>
          </cell>
          <cell r="F616" t="str">
            <v>硕士</v>
          </cell>
        </row>
        <row r="617">
          <cell r="A617" t="str">
            <v>300232</v>
          </cell>
          <cell r="B617" t="str">
            <v>洲明科技</v>
          </cell>
          <cell r="C617" t="str">
            <v>林洺锋</v>
          </cell>
          <cell r="D617" t="str">
            <v>是</v>
          </cell>
          <cell r="E617">
            <v>46</v>
          </cell>
          <cell r="F617" t="str">
            <v>硕士</v>
          </cell>
        </row>
        <row r="618">
          <cell r="A618" t="str">
            <v>300241</v>
          </cell>
          <cell r="B618" t="str">
            <v>瑞丰光电</v>
          </cell>
          <cell r="C618" t="str">
            <v>龚伟斌</v>
          </cell>
          <cell r="D618" t="str">
            <v>是</v>
          </cell>
          <cell r="E618">
            <v>50</v>
          </cell>
          <cell r="F618" t="str">
            <v>硕士</v>
          </cell>
        </row>
        <row r="619">
          <cell r="A619" t="str">
            <v>300241</v>
          </cell>
          <cell r="B619" t="str">
            <v>瑞丰光电</v>
          </cell>
          <cell r="C619" t="str">
            <v>龚伟斌</v>
          </cell>
          <cell r="D619" t="str">
            <v>是</v>
          </cell>
          <cell r="E619">
            <v>50</v>
          </cell>
          <cell r="F619" t="str">
            <v>硕士</v>
          </cell>
        </row>
        <row r="620">
          <cell r="A620" t="str">
            <v>300241</v>
          </cell>
          <cell r="B620" t="str">
            <v>瑞丰光电</v>
          </cell>
          <cell r="C620" t="str">
            <v>龚伟斌</v>
          </cell>
          <cell r="D620" t="str">
            <v>是</v>
          </cell>
          <cell r="E620">
            <v>50</v>
          </cell>
          <cell r="F620" t="str">
            <v>硕士</v>
          </cell>
        </row>
        <row r="621">
          <cell r="A621" t="str">
            <v>300241</v>
          </cell>
          <cell r="B621" t="str">
            <v>瑞丰光电</v>
          </cell>
          <cell r="C621" t="str">
            <v>龚伟斌</v>
          </cell>
          <cell r="D621" t="str">
            <v>是</v>
          </cell>
          <cell r="E621">
            <v>50</v>
          </cell>
          <cell r="F621" t="str">
            <v>硕士</v>
          </cell>
        </row>
        <row r="622">
          <cell r="A622" t="str">
            <v>300241</v>
          </cell>
          <cell r="B622" t="str">
            <v>瑞丰光电</v>
          </cell>
          <cell r="C622" t="str">
            <v>龚伟斌</v>
          </cell>
          <cell r="D622" t="str">
            <v>是</v>
          </cell>
          <cell r="E622">
            <v>50</v>
          </cell>
          <cell r="F622" t="str">
            <v>硕士</v>
          </cell>
        </row>
        <row r="623">
          <cell r="A623" t="str">
            <v>300241</v>
          </cell>
          <cell r="B623" t="str">
            <v>瑞丰光电</v>
          </cell>
          <cell r="C623" t="str">
            <v>龚伟斌</v>
          </cell>
          <cell r="D623" t="str">
            <v>是</v>
          </cell>
          <cell r="E623">
            <v>50</v>
          </cell>
          <cell r="F623" t="str">
            <v>硕士</v>
          </cell>
        </row>
        <row r="624">
          <cell r="A624" t="str">
            <v>300256</v>
          </cell>
          <cell r="B624" t="str">
            <v>星星科技</v>
          </cell>
          <cell r="C624" t="str">
            <v> 潘清寿 </v>
          </cell>
          <cell r="D624" t="str">
            <v>否</v>
          </cell>
          <cell r="E624" t="str">
            <v>-</v>
          </cell>
          <cell r="F624" t="str">
            <v>-</v>
          </cell>
        </row>
        <row r="625">
          <cell r="A625" t="str">
            <v>300256</v>
          </cell>
          <cell r="B625" t="str">
            <v>星星科技</v>
          </cell>
          <cell r="C625" t="str">
            <v> 潘清寿 </v>
          </cell>
          <cell r="D625" t="str">
            <v>否</v>
          </cell>
          <cell r="E625" t="str">
            <v>-</v>
          </cell>
          <cell r="F625" t="str">
            <v>-</v>
          </cell>
        </row>
        <row r="626">
          <cell r="A626" t="str">
            <v>300256</v>
          </cell>
          <cell r="B626" t="str">
            <v>星星科技</v>
          </cell>
          <cell r="C626" t="str">
            <v> 潘清寿 </v>
          </cell>
          <cell r="D626" t="str">
            <v>否</v>
          </cell>
          <cell r="E626" t="str">
            <v>-</v>
          </cell>
          <cell r="F626" t="str">
            <v>-</v>
          </cell>
        </row>
        <row r="627">
          <cell r="A627" t="str">
            <v>300256</v>
          </cell>
          <cell r="B627" t="str">
            <v>星星科技</v>
          </cell>
          <cell r="C627" t="str">
            <v> 潘清寿 </v>
          </cell>
          <cell r="D627" t="str">
            <v>否</v>
          </cell>
          <cell r="E627" t="str">
            <v>-</v>
          </cell>
          <cell r="F627" t="str">
            <v>-</v>
          </cell>
        </row>
        <row r="628">
          <cell r="A628" t="str">
            <v>300256</v>
          </cell>
          <cell r="B628" t="str">
            <v>星星科技</v>
          </cell>
          <cell r="C628" t="str">
            <v> 潘清寿 </v>
          </cell>
          <cell r="D628" t="str">
            <v>否</v>
          </cell>
          <cell r="E628" t="str">
            <v>-</v>
          </cell>
          <cell r="F628" t="str">
            <v>-</v>
          </cell>
        </row>
        <row r="629">
          <cell r="A629" t="str">
            <v>300256</v>
          </cell>
          <cell r="B629" t="str">
            <v>星星科技</v>
          </cell>
          <cell r="C629" t="str">
            <v> 潘清寿 </v>
          </cell>
          <cell r="D629" t="str">
            <v>否</v>
          </cell>
          <cell r="E629" t="str">
            <v>-</v>
          </cell>
          <cell r="F629" t="str">
            <v>-</v>
          </cell>
        </row>
        <row r="630">
          <cell r="A630" t="str">
            <v>300256</v>
          </cell>
          <cell r="B630" t="str">
            <v>星星科技</v>
          </cell>
          <cell r="C630" t="str">
            <v> 潘清寿 </v>
          </cell>
          <cell r="D630" t="str">
            <v>否</v>
          </cell>
          <cell r="E630" t="str">
            <v>-</v>
          </cell>
          <cell r="F630" t="str">
            <v>-</v>
          </cell>
        </row>
        <row r="631">
          <cell r="A631" t="str">
            <v>300256</v>
          </cell>
          <cell r="B631" t="str">
            <v>星星科技</v>
          </cell>
          <cell r="C631" t="str">
            <v> 潘清寿 </v>
          </cell>
          <cell r="D631" t="str">
            <v>否</v>
          </cell>
          <cell r="E631" t="str">
            <v>-</v>
          </cell>
          <cell r="F631" t="str">
            <v>-</v>
          </cell>
        </row>
        <row r="632">
          <cell r="A632" t="str">
            <v>300256</v>
          </cell>
          <cell r="B632" t="str">
            <v>星星科技</v>
          </cell>
          <cell r="C632" t="str">
            <v> 潘清寿 </v>
          </cell>
          <cell r="D632" t="str">
            <v>否</v>
          </cell>
          <cell r="E632" t="str">
            <v>-</v>
          </cell>
          <cell r="F632" t="str">
            <v>-</v>
          </cell>
        </row>
        <row r="633">
          <cell r="A633" t="str">
            <v>300270</v>
          </cell>
          <cell r="B633" t="str">
            <v>中威电子</v>
          </cell>
          <cell r="C633" t="str">
            <v> 石旭刚</v>
          </cell>
          <cell r="D633" t="str">
            <v>是</v>
          </cell>
          <cell r="E633">
            <v>52</v>
          </cell>
          <cell r="F633" t="str">
            <v>硕士</v>
          </cell>
        </row>
        <row r="634">
          <cell r="A634" t="str">
            <v>300270</v>
          </cell>
          <cell r="B634" t="str">
            <v>中威电子</v>
          </cell>
          <cell r="C634" t="str">
            <v> 石旭刚</v>
          </cell>
          <cell r="D634" t="str">
            <v>是</v>
          </cell>
          <cell r="E634">
            <v>52</v>
          </cell>
          <cell r="F634" t="str">
            <v>硕士</v>
          </cell>
        </row>
        <row r="635">
          <cell r="A635" t="str">
            <v>300270</v>
          </cell>
          <cell r="B635" t="str">
            <v>中威电子</v>
          </cell>
          <cell r="C635" t="str">
            <v> 石旭刚</v>
          </cell>
          <cell r="D635" t="str">
            <v>是</v>
          </cell>
          <cell r="E635">
            <v>52</v>
          </cell>
          <cell r="F635" t="str">
            <v>硕士</v>
          </cell>
        </row>
        <row r="636">
          <cell r="A636" t="str">
            <v>300282</v>
          </cell>
          <cell r="B636" t="str">
            <v>三盛教育</v>
          </cell>
          <cell r="C636" t="str">
            <v>张辉 </v>
          </cell>
          <cell r="D636" t="str">
            <v>否</v>
          </cell>
          <cell r="E636">
            <v>36</v>
          </cell>
          <cell r="F636" t="str">
            <v>硕士 </v>
          </cell>
        </row>
        <row r="637">
          <cell r="A637" t="str">
            <v>300282</v>
          </cell>
          <cell r="B637" t="str">
            <v>三盛教育</v>
          </cell>
          <cell r="C637" t="str">
            <v>张辉 </v>
          </cell>
          <cell r="D637" t="str">
            <v>否</v>
          </cell>
          <cell r="E637">
            <v>36</v>
          </cell>
          <cell r="F637" t="str">
            <v>硕士 </v>
          </cell>
        </row>
        <row r="638">
          <cell r="A638" t="str">
            <v>300282</v>
          </cell>
          <cell r="B638" t="str">
            <v>三盛教育</v>
          </cell>
          <cell r="C638" t="str">
            <v>张辉 </v>
          </cell>
          <cell r="D638" t="str">
            <v>否</v>
          </cell>
          <cell r="E638">
            <v>36</v>
          </cell>
          <cell r="F638" t="str">
            <v>硕士 </v>
          </cell>
        </row>
        <row r="639">
          <cell r="A639" t="str">
            <v>300296</v>
          </cell>
          <cell r="B639" t="str">
            <v>利亚德</v>
          </cell>
          <cell r="C639" t="str">
            <v>李军 </v>
          </cell>
          <cell r="D639" t="str">
            <v>是</v>
          </cell>
          <cell r="E639">
            <v>56</v>
          </cell>
          <cell r="F639" t="str">
            <v>博士</v>
          </cell>
        </row>
        <row r="640">
          <cell r="A640" t="str">
            <v>300296</v>
          </cell>
          <cell r="B640" t="str">
            <v>利亚德</v>
          </cell>
          <cell r="C640" t="str">
            <v>李军 </v>
          </cell>
          <cell r="D640" t="str">
            <v>是</v>
          </cell>
          <cell r="E640">
            <v>56</v>
          </cell>
          <cell r="F640" t="str">
            <v>博士</v>
          </cell>
        </row>
        <row r="641">
          <cell r="A641" t="str">
            <v>300301</v>
          </cell>
          <cell r="B641" t="str">
            <v>长方集团</v>
          </cell>
          <cell r="C641" t="str">
            <v> 刘志刚</v>
          </cell>
          <cell r="D641" t="str">
            <v>否</v>
          </cell>
          <cell r="E641">
            <v>47</v>
          </cell>
          <cell r="F641" t="str">
            <v>本科</v>
          </cell>
        </row>
        <row r="642">
          <cell r="A642" t="str">
            <v>300303</v>
          </cell>
          <cell r="B642" t="str">
            <v>聚飞光电</v>
          </cell>
          <cell r="C642" t="str">
            <v>高四清</v>
          </cell>
          <cell r="D642" t="str">
            <v>否</v>
          </cell>
          <cell r="E642">
            <v>56</v>
          </cell>
          <cell r="F642" t="str">
            <v>本科</v>
          </cell>
        </row>
        <row r="643">
          <cell r="A643" t="str">
            <v>300308</v>
          </cell>
          <cell r="B643" t="str">
            <v>中际旭创</v>
          </cell>
          <cell r="C643" t="str">
            <v> 刘圣</v>
          </cell>
          <cell r="D643" t="str">
            <v>否</v>
          </cell>
          <cell r="E643">
            <v>49</v>
          </cell>
          <cell r="F643" t="str">
            <v>博士</v>
          </cell>
        </row>
        <row r="644">
          <cell r="A644" t="str">
            <v>300308</v>
          </cell>
          <cell r="B644" t="str">
            <v>中际旭创</v>
          </cell>
          <cell r="C644" t="str">
            <v> 刘圣</v>
          </cell>
          <cell r="D644" t="str">
            <v>否</v>
          </cell>
          <cell r="E644">
            <v>49</v>
          </cell>
          <cell r="F644" t="str">
            <v>博士</v>
          </cell>
        </row>
        <row r="645">
          <cell r="A645" t="str">
            <v>300308</v>
          </cell>
          <cell r="B645" t="str">
            <v>中际旭创</v>
          </cell>
          <cell r="C645" t="str">
            <v> 刘圣</v>
          </cell>
          <cell r="D645" t="str">
            <v>否</v>
          </cell>
          <cell r="E645">
            <v>49</v>
          </cell>
          <cell r="F645" t="str">
            <v>博士</v>
          </cell>
        </row>
        <row r="646">
          <cell r="A646" t="str">
            <v>300308</v>
          </cell>
          <cell r="B646" t="str">
            <v>中际旭创</v>
          </cell>
          <cell r="C646" t="str">
            <v> 刘圣</v>
          </cell>
          <cell r="D646" t="str">
            <v>否</v>
          </cell>
          <cell r="E646">
            <v>49</v>
          </cell>
          <cell r="F646" t="str">
            <v>博士</v>
          </cell>
        </row>
        <row r="647">
          <cell r="A647" t="str">
            <v>300308</v>
          </cell>
          <cell r="B647" t="str">
            <v>中际旭创</v>
          </cell>
          <cell r="C647" t="str">
            <v> 刘圣</v>
          </cell>
          <cell r="D647" t="str">
            <v>否</v>
          </cell>
          <cell r="E647">
            <v>49</v>
          </cell>
          <cell r="F647" t="str">
            <v>博士</v>
          </cell>
        </row>
        <row r="648">
          <cell r="A648" t="str">
            <v>300319</v>
          </cell>
          <cell r="B648" t="str">
            <v>麦捷科技</v>
          </cell>
          <cell r="C648" t="str">
            <v> 张美蓉 </v>
          </cell>
          <cell r="D648" t="str">
            <v>否</v>
          </cell>
          <cell r="E648">
            <v>56</v>
          </cell>
          <cell r="F648" t="str">
            <v>博士</v>
          </cell>
        </row>
        <row r="649">
          <cell r="A649" t="str">
            <v>300319</v>
          </cell>
          <cell r="B649" t="str">
            <v>麦捷科技</v>
          </cell>
          <cell r="C649" t="str">
            <v> 张美蓉 </v>
          </cell>
          <cell r="D649" t="str">
            <v>否</v>
          </cell>
          <cell r="E649">
            <v>56</v>
          </cell>
          <cell r="F649" t="str">
            <v>博士</v>
          </cell>
        </row>
        <row r="650">
          <cell r="A650" t="str">
            <v>300319</v>
          </cell>
          <cell r="B650" t="str">
            <v>麦捷科技</v>
          </cell>
          <cell r="C650" t="str">
            <v> 张美蓉 </v>
          </cell>
          <cell r="D650" t="str">
            <v>否</v>
          </cell>
          <cell r="E650">
            <v>56</v>
          </cell>
          <cell r="F650" t="str">
            <v>博士</v>
          </cell>
        </row>
        <row r="651">
          <cell r="A651" t="str">
            <v>300322</v>
          </cell>
          <cell r="B651" t="str">
            <v>硕贝德</v>
          </cell>
          <cell r="C651" t="str">
            <v> 温巧夫 </v>
          </cell>
          <cell r="D651" t="str">
            <v>否</v>
          </cell>
          <cell r="E651">
            <v>47</v>
          </cell>
          <cell r="F651" t="str">
            <v>博士</v>
          </cell>
        </row>
        <row r="652">
          <cell r="A652" t="str">
            <v>300322</v>
          </cell>
          <cell r="B652" t="str">
            <v>硕贝德</v>
          </cell>
          <cell r="C652" t="str">
            <v> 温巧夫 </v>
          </cell>
          <cell r="D652" t="str">
            <v>否</v>
          </cell>
          <cell r="E652">
            <v>47</v>
          </cell>
          <cell r="F652" t="str">
            <v>博士</v>
          </cell>
        </row>
        <row r="653">
          <cell r="A653" t="str">
            <v>300322</v>
          </cell>
          <cell r="B653" t="str">
            <v>硕贝德</v>
          </cell>
          <cell r="C653" t="str">
            <v> 温巧夫 </v>
          </cell>
          <cell r="D653" t="str">
            <v>否</v>
          </cell>
          <cell r="E653">
            <v>47</v>
          </cell>
          <cell r="F653" t="str">
            <v>博士</v>
          </cell>
        </row>
        <row r="654">
          <cell r="A654" t="str">
            <v>300323</v>
          </cell>
          <cell r="B654" t="str">
            <v>华灿光电</v>
          </cell>
          <cell r="C654" t="str">
            <v> 周建会</v>
          </cell>
          <cell r="D654" t="str">
            <v>否</v>
          </cell>
          <cell r="E654">
            <v>55</v>
          </cell>
          <cell r="F654" t="str">
            <v>博士</v>
          </cell>
        </row>
        <row r="655">
          <cell r="A655" t="str">
            <v>300327</v>
          </cell>
          <cell r="B655" t="str">
            <v>中颖电子</v>
          </cell>
          <cell r="C655" t="str">
            <v>宋永皓</v>
          </cell>
          <cell r="D655" t="str">
            <v>否</v>
          </cell>
          <cell r="E655">
            <v>58</v>
          </cell>
          <cell r="F655" t="str">
            <v>本科</v>
          </cell>
        </row>
        <row r="656">
          <cell r="A656" t="str">
            <v>300331</v>
          </cell>
          <cell r="B656" t="str">
            <v>苏大维格</v>
          </cell>
          <cell r="C656" t="str">
            <v> 朱志坚</v>
          </cell>
          <cell r="D656" t="str">
            <v>否</v>
          </cell>
          <cell r="E656">
            <v>47</v>
          </cell>
          <cell r="F656" t="str">
            <v>本科</v>
          </cell>
        </row>
        <row r="657">
          <cell r="A657" t="str">
            <v>300331</v>
          </cell>
          <cell r="B657" t="str">
            <v>苏大维格</v>
          </cell>
          <cell r="C657" t="str">
            <v> 朱志坚</v>
          </cell>
          <cell r="D657" t="str">
            <v>否</v>
          </cell>
          <cell r="E657">
            <v>47</v>
          </cell>
          <cell r="F657" t="str">
            <v>本科</v>
          </cell>
        </row>
        <row r="658">
          <cell r="A658" t="str">
            <v>300331</v>
          </cell>
          <cell r="B658" t="str">
            <v>苏大维格</v>
          </cell>
          <cell r="C658" t="str">
            <v> 朱志坚</v>
          </cell>
          <cell r="D658" t="str">
            <v>否</v>
          </cell>
          <cell r="E658">
            <v>47</v>
          </cell>
          <cell r="F658" t="str">
            <v>本科</v>
          </cell>
        </row>
        <row r="659">
          <cell r="A659" t="str">
            <v>300331</v>
          </cell>
          <cell r="B659" t="str">
            <v>苏大维格</v>
          </cell>
          <cell r="C659" t="str">
            <v> 朱志坚</v>
          </cell>
          <cell r="D659" t="str">
            <v>否</v>
          </cell>
          <cell r="E659">
            <v>47</v>
          </cell>
          <cell r="F659" t="str">
            <v>本科</v>
          </cell>
        </row>
        <row r="660">
          <cell r="A660" t="str">
            <v>300331</v>
          </cell>
          <cell r="B660" t="str">
            <v>苏大维格</v>
          </cell>
          <cell r="C660" t="str">
            <v> 朱志坚</v>
          </cell>
          <cell r="D660" t="str">
            <v>否</v>
          </cell>
          <cell r="E660">
            <v>47</v>
          </cell>
          <cell r="F660" t="str">
            <v>本科</v>
          </cell>
        </row>
        <row r="661">
          <cell r="A661" t="str">
            <v>300346</v>
          </cell>
          <cell r="B661" t="str">
            <v>南大光电</v>
          </cell>
          <cell r="C661" t="str">
            <v> 冯剑松 </v>
          </cell>
          <cell r="D661" t="str">
            <v>是</v>
          </cell>
          <cell r="E661">
            <v>58</v>
          </cell>
          <cell r="F661" t="str">
            <v>硕士</v>
          </cell>
        </row>
        <row r="662">
          <cell r="A662" t="str">
            <v>300346</v>
          </cell>
          <cell r="B662" t="str">
            <v>南大光电</v>
          </cell>
          <cell r="C662" t="str">
            <v> 冯剑松 </v>
          </cell>
          <cell r="D662" t="str">
            <v>是</v>
          </cell>
          <cell r="E662">
            <v>58</v>
          </cell>
          <cell r="F662" t="str">
            <v>硕士</v>
          </cell>
        </row>
        <row r="663">
          <cell r="A663" t="str">
            <v>300346</v>
          </cell>
          <cell r="B663" t="str">
            <v>南大光电</v>
          </cell>
          <cell r="C663" t="str">
            <v> 冯剑松 </v>
          </cell>
          <cell r="D663" t="str">
            <v>是</v>
          </cell>
          <cell r="E663">
            <v>58</v>
          </cell>
          <cell r="F663" t="str">
            <v>硕士</v>
          </cell>
        </row>
        <row r="664">
          <cell r="A664" t="str">
            <v>300346</v>
          </cell>
          <cell r="B664" t="str">
            <v>南大光电</v>
          </cell>
          <cell r="C664" t="str">
            <v> 冯剑松 </v>
          </cell>
          <cell r="D664" t="str">
            <v>是</v>
          </cell>
          <cell r="E664">
            <v>58</v>
          </cell>
          <cell r="F664" t="str">
            <v>硕士</v>
          </cell>
        </row>
        <row r="665">
          <cell r="A665" t="str">
            <v>300346</v>
          </cell>
          <cell r="B665" t="str">
            <v>南大光电</v>
          </cell>
          <cell r="C665" t="str">
            <v> 冯剑松 </v>
          </cell>
          <cell r="D665" t="str">
            <v>是</v>
          </cell>
          <cell r="E665">
            <v>58</v>
          </cell>
          <cell r="F665" t="str">
            <v>硕士</v>
          </cell>
        </row>
        <row r="666">
          <cell r="A666" t="str">
            <v>300351</v>
          </cell>
          <cell r="B666" t="str">
            <v>永贵电器</v>
          </cell>
          <cell r="C666" t="str">
            <v>范正军 </v>
          </cell>
          <cell r="D666" t="str">
            <v>否</v>
          </cell>
          <cell r="E666">
            <v>43</v>
          </cell>
          <cell r="F666" t="str">
            <v>硕士</v>
          </cell>
        </row>
        <row r="667">
          <cell r="A667" t="str">
            <v>300351</v>
          </cell>
          <cell r="B667" t="str">
            <v>永贵电器</v>
          </cell>
          <cell r="C667" t="str">
            <v>范正军 </v>
          </cell>
          <cell r="D667" t="str">
            <v>否</v>
          </cell>
          <cell r="E667">
            <v>43</v>
          </cell>
          <cell r="F667" t="str">
            <v>硕士</v>
          </cell>
        </row>
        <row r="668">
          <cell r="A668" t="str">
            <v>300351</v>
          </cell>
          <cell r="B668" t="str">
            <v>永贵电器</v>
          </cell>
          <cell r="C668" t="str">
            <v>范正军 </v>
          </cell>
          <cell r="D668" t="str">
            <v>否</v>
          </cell>
          <cell r="E668">
            <v>43</v>
          </cell>
          <cell r="F668" t="str">
            <v>硕士</v>
          </cell>
        </row>
        <row r="669">
          <cell r="A669" t="str">
            <v>300351</v>
          </cell>
          <cell r="B669" t="str">
            <v>永贵电器</v>
          </cell>
          <cell r="C669" t="str">
            <v>范正军 </v>
          </cell>
          <cell r="D669" t="str">
            <v>否</v>
          </cell>
          <cell r="E669">
            <v>43</v>
          </cell>
          <cell r="F669" t="str">
            <v>硕士</v>
          </cell>
        </row>
        <row r="670">
          <cell r="A670" t="str">
            <v>300351</v>
          </cell>
          <cell r="B670" t="str">
            <v>永贵电器</v>
          </cell>
          <cell r="C670" t="str">
            <v>范正军 </v>
          </cell>
          <cell r="D670" t="str">
            <v>否</v>
          </cell>
          <cell r="E670">
            <v>43</v>
          </cell>
          <cell r="F670" t="str">
            <v>硕士</v>
          </cell>
        </row>
        <row r="671">
          <cell r="A671" t="str">
            <v>300351</v>
          </cell>
          <cell r="B671" t="str">
            <v>永贵电器</v>
          </cell>
          <cell r="C671" t="str">
            <v>范正军 </v>
          </cell>
          <cell r="D671" t="str">
            <v>否</v>
          </cell>
          <cell r="E671">
            <v>43</v>
          </cell>
          <cell r="F671" t="str">
            <v>硕士</v>
          </cell>
        </row>
        <row r="672">
          <cell r="A672" t="str">
            <v>300351</v>
          </cell>
          <cell r="B672" t="str">
            <v>永贵电器</v>
          </cell>
          <cell r="C672" t="str">
            <v>范正军 </v>
          </cell>
          <cell r="D672" t="str">
            <v>否</v>
          </cell>
          <cell r="E672">
            <v>43</v>
          </cell>
          <cell r="F672" t="str">
            <v>硕士</v>
          </cell>
        </row>
        <row r="673">
          <cell r="A673" t="str">
            <v>300351</v>
          </cell>
          <cell r="B673" t="str">
            <v>永贵电器</v>
          </cell>
          <cell r="C673" t="str">
            <v>范正军 </v>
          </cell>
          <cell r="D673" t="str">
            <v>否</v>
          </cell>
          <cell r="E673">
            <v>43</v>
          </cell>
          <cell r="F673" t="str">
            <v>硕士</v>
          </cell>
        </row>
        <row r="674">
          <cell r="A674" t="str">
            <v>300353</v>
          </cell>
          <cell r="B674" t="str">
            <v>东土科技</v>
          </cell>
          <cell r="C674" t="str">
            <v>李平 </v>
          </cell>
          <cell r="D674" t="str">
            <v>是</v>
          </cell>
          <cell r="E674">
            <v>53</v>
          </cell>
          <cell r="F674" t="str">
            <v>本科</v>
          </cell>
        </row>
        <row r="675">
          <cell r="A675" t="str">
            <v>300353</v>
          </cell>
          <cell r="B675" t="str">
            <v>东土科技</v>
          </cell>
          <cell r="C675" t="str">
            <v>李平 </v>
          </cell>
          <cell r="D675" t="str">
            <v>是</v>
          </cell>
          <cell r="E675">
            <v>53</v>
          </cell>
          <cell r="F675" t="str">
            <v>本科</v>
          </cell>
        </row>
        <row r="676">
          <cell r="A676" t="str">
            <v>300353</v>
          </cell>
          <cell r="B676" t="str">
            <v>东土科技</v>
          </cell>
          <cell r="C676" t="str">
            <v>李平 </v>
          </cell>
          <cell r="D676" t="str">
            <v>是</v>
          </cell>
          <cell r="E676">
            <v>53</v>
          </cell>
          <cell r="F676" t="str">
            <v>本科</v>
          </cell>
        </row>
        <row r="677">
          <cell r="A677" t="str">
            <v>300353</v>
          </cell>
          <cell r="B677" t="str">
            <v>东土科技</v>
          </cell>
          <cell r="C677" t="str">
            <v>李平 </v>
          </cell>
          <cell r="D677" t="str">
            <v>是</v>
          </cell>
          <cell r="E677">
            <v>53</v>
          </cell>
          <cell r="F677" t="str">
            <v>本科</v>
          </cell>
        </row>
        <row r="678">
          <cell r="A678" t="str">
            <v>300353</v>
          </cell>
          <cell r="B678" t="str">
            <v>东土科技</v>
          </cell>
          <cell r="C678" t="str">
            <v>李平 </v>
          </cell>
          <cell r="D678" t="str">
            <v>是</v>
          </cell>
          <cell r="E678">
            <v>53</v>
          </cell>
          <cell r="F678" t="str">
            <v>本科</v>
          </cell>
        </row>
        <row r="679">
          <cell r="A679" t="str">
            <v>300353</v>
          </cell>
          <cell r="B679" t="str">
            <v>东土科技</v>
          </cell>
          <cell r="C679" t="str">
            <v>李平 </v>
          </cell>
          <cell r="D679" t="str">
            <v>是</v>
          </cell>
          <cell r="E679">
            <v>53</v>
          </cell>
          <cell r="F679" t="str">
            <v>本科</v>
          </cell>
        </row>
        <row r="680">
          <cell r="A680" t="str">
            <v>300353</v>
          </cell>
          <cell r="B680" t="str">
            <v>东土科技</v>
          </cell>
          <cell r="C680" t="str">
            <v>李平 </v>
          </cell>
          <cell r="D680" t="str">
            <v>是</v>
          </cell>
          <cell r="E680">
            <v>53</v>
          </cell>
          <cell r="F680" t="str">
            <v>本科</v>
          </cell>
        </row>
        <row r="681">
          <cell r="A681" t="str">
            <v>300367</v>
          </cell>
          <cell r="B681" t="str">
            <v>东方网力</v>
          </cell>
          <cell r="C681" t="str">
            <v>赵永军 </v>
          </cell>
          <cell r="D681" t="str">
            <v>否</v>
          </cell>
          <cell r="E681">
            <v>48</v>
          </cell>
          <cell r="F681" t="str">
            <v>硕士</v>
          </cell>
        </row>
        <row r="682">
          <cell r="A682" t="str">
            <v>300367</v>
          </cell>
          <cell r="B682" t="str">
            <v>东方网力</v>
          </cell>
          <cell r="C682" t="str">
            <v>赵永军 </v>
          </cell>
          <cell r="D682" t="str">
            <v>否</v>
          </cell>
          <cell r="E682">
            <v>48</v>
          </cell>
          <cell r="F682" t="str">
            <v>硕士</v>
          </cell>
        </row>
        <row r="683">
          <cell r="A683" t="str">
            <v>300373</v>
          </cell>
          <cell r="B683" t="str">
            <v>扬杰科技</v>
          </cell>
          <cell r="C683" t="str">
            <v>刘从宁 </v>
          </cell>
          <cell r="D683" t="str">
            <v>否</v>
          </cell>
          <cell r="E683">
            <v>45</v>
          </cell>
          <cell r="F683" t="str">
            <v>本科</v>
          </cell>
        </row>
        <row r="684">
          <cell r="A684" t="str">
            <v>300373</v>
          </cell>
          <cell r="B684" t="str">
            <v>扬杰科技</v>
          </cell>
          <cell r="C684" t="str">
            <v>刘从宁 </v>
          </cell>
          <cell r="D684" t="str">
            <v>否</v>
          </cell>
          <cell r="E684">
            <v>45</v>
          </cell>
          <cell r="F684" t="str">
            <v>本科</v>
          </cell>
        </row>
        <row r="685">
          <cell r="A685" t="str">
            <v>300373</v>
          </cell>
          <cell r="B685" t="str">
            <v>扬杰科技</v>
          </cell>
          <cell r="C685" t="str">
            <v>刘从宁 </v>
          </cell>
          <cell r="D685" t="str">
            <v>否</v>
          </cell>
          <cell r="E685">
            <v>45</v>
          </cell>
          <cell r="F685" t="str">
            <v>本科</v>
          </cell>
        </row>
        <row r="686">
          <cell r="A686" t="str">
            <v>300373</v>
          </cell>
          <cell r="B686" t="str">
            <v>扬杰科技</v>
          </cell>
          <cell r="C686" t="str">
            <v>刘从宁 </v>
          </cell>
          <cell r="D686" t="str">
            <v>否</v>
          </cell>
          <cell r="E686">
            <v>45</v>
          </cell>
          <cell r="F686" t="str">
            <v>本科</v>
          </cell>
        </row>
        <row r="687">
          <cell r="A687" t="str">
            <v>300373</v>
          </cell>
          <cell r="B687" t="str">
            <v>扬杰科技</v>
          </cell>
          <cell r="C687" t="str">
            <v>刘从宁 </v>
          </cell>
          <cell r="D687" t="str">
            <v>否</v>
          </cell>
          <cell r="E687">
            <v>45</v>
          </cell>
          <cell r="F687" t="str">
            <v>本科</v>
          </cell>
        </row>
        <row r="688">
          <cell r="A688" t="str">
            <v>300373</v>
          </cell>
          <cell r="B688" t="str">
            <v>扬杰科技</v>
          </cell>
          <cell r="C688" t="str">
            <v>刘从宁 </v>
          </cell>
          <cell r="D688" t="str">
            <v>否</v>
          </cell>
          <cell r="E688">
            <v>45</v>
          </cell>
          <cell r="F688" t="str">
            <v>本科</v>
          </cell>
        </row>
        <row r="689">
          <cell r="A689" t="str">
            <v>300373</v>
          </cell>
          <cell r="B689" t="str">
            <v>扬杰科技</v>
          </cell>
          <cell r="C689" t="str">
            <v>刘从宁 </v>
          </cell>
          <cell r="D689" t="str">
            <v>否</v>
          </cell>
          <cell r="E689">
            <v>45</v>
          </cell>
          <cell r="F689" t="str">
            <v>本科</v>
          </cell>
        </row>
        <row r="690">
          <cell r="A690" t="str">
            <v>300389</v>
          </cell>
          <cell r="B690" t="str">
            <v>艾比森</v>
          </cell>
          <cell r="C690" t="str">
            <v>丁彦辉 </v>
          </cell>
          <cell r="D690" t="str">
            <v>是</v>
          </cell>
          <cell r="E690">
            <v>47</v>
          </cell>
          <cell r="F690" t="str">
            <v>硕士</v>
          </cell>
        </row>
        <row r="691">
          <cell r="A691" t="str">
            <v>300389</v>
          </cell>
          <cell r="B691" t="str">
            <v>艾比森</v>
          </cell>
          <cell r="C691" t="str">
            <v>丁彦辉 </v>
          </cell>
          <cell r="D691" t="str">
            <v>是</v>
          </cell>
          <cell r="E691">
            <v>47</v>
          </cell>
          <cell r="F691" t="str">
            <v>硕士</v>
          </cell>
        </row>
        <row r="692">
          <cell r="A692" t="str">
            <v>300390</v>
          </cell>
          <cell r="B692" t="str">
            <v>天华超净</v>
          </cell>
          <cell r="C692" t="str">
            <v>陆建平</v>
          </cell>
          <cell r="D692" t="str">
            <v>否</v>
          </cell>
          <cell r="E692">
            <v>49</v>
          </cell>
          <cell r="F692" t="str">
            <v>硕士</v>
          </cell>
        </row>
        <row r="693">
          <cell r="A693" t="str">
            <v>300390</v>
          </cell>
          <cell r="B693" t="str">
            <v>天华超净</v>
          </cell>
          <cell r="C693" t="str">
            <v>陆建平</v>
          </cell>
          <cell r="D693" t="str">
            <v>否</v>
          </cell>
          <cell r="E693">
            <v>49</v>
          </cell>
          <cell r="F693" t="str">
            <v>硕士</v>
          </cell>
        </row>
        <row r="694">
          <cell r="A694" t="str">
            <v>300393</v>
          </cell>
          <cell r="B694" t="str">
            <v>中来股份</v>
          </cell>
          <cell r="C694" t="str">
            <v> 林建伟 </v>
          </cell>
          <cell r="D694" t="str">
            <v>是</v>
          </cell>
          <cell r="E694" t="str">
            <v>-</v>
          </cell>
          <cell r="F694" t="str">
            <v>-</v>
          </cell>
        </row>
        <row r="695">
          <cell r="A695" t="str">
            <v>300393</v>
          </cell>
          <cell r="B695" t="str">
            <v>中来股份</v>
          </cell>
          <cell r="C695" t="str">
            <v> 林建伟 </v>
          </cell>
          <cell r="D695" t="str">
            <v>是</v>
          </cell>
          <cell r="E695" t="str">
            <v>-</v>
          </cell>
          <cell r="F695" t="str">
            <v>-</v>
          </cell>
        </row>
        <row r="696">
          <cell r="A696" t="str">
            <v>300393</v>
          </cell>
          <cell r="B696" t="str">
            <v>中来股份</v>
          </cell>
          <cell r="C696" t="str">
            <v> 林建伟 </v>
          </cell>
          <cell r="D696" t="str">
            <v>是</v>
          </cell>
          <cell r="E696" t="str">
            <v>-</v>
          </cell>
          <cell r="F696" t="str">
            <v>-</v>
          </cell>
        </row>
        <row r="697">
          <cell r="A697" t="str">
            <v>300393</v>
          </cell>
          <cell r="B697" t="str">
            <v>中来股份</v>
          </cell>
          <cell r="C697" t="str">
            <v> 林建伟 </v>
          </cell>
          <cell r="D697" t="str">
            <v>是</v>
          </cell>
          <cell r="E697" t="str">
            <v>-</v>
          </cell>
          <cell r="F697" t="str">
            <v>-</v>
          </cell>
        </row>
        <row r="698">
          <cell r="A698" t="str">
            <v>300393</v>
          </cell>
          <cell r="B698" t="str">
            <v>中来股份</v>
          </cell>
          <cell r="C698" t="str">
            <v> 林建伟 </v>
          </cell>
          <cell r="D698" t="str">
            <v>是</v>
          </cell>
          <cell r="E698" t="str">
            <v>-</v>
          </cell>
          <cell r="F698" t="str">
            <v>-</v>
          </cell>
        </row>
        <row r="699">
          <cell r="A699" t="str">
            <v>300393</v>
          </cell>
          <cell r="B699" t="str">
            <v>中来股份</v>
          </cell>
          <cell r="C699" t="str">
            <v> 林建伟 </v>
          </cell>
          <cell r="D699" t="str">
            <v>是</v>
          </cell>
          <cell r="E699" t="str">
            <v>-</v>
          </cell>
          <cell r="F699" t="str">
            <v>-</v>
          </cell>
        </row>
        <row r="700">
          <cell r="A700" t="str">
            <v>300393</v>
          </cell>
          <cell r="B700" t="str">
            <v>中来股份</v>
          </cell>
          <cell r="C700" t="str">
            <v> 林建伟 </v>
          </cell>
          <cell r="D700" t="str">
            <v>是</v>
          </cell>
          <cell r="E700" t="str">
            <v>-</v>
          </cell>
          <cell r="F700" t="str">
            <v>-</v>
          </cell>
        </row>
        <row r="701">
          <cell r="A701" t="str">
            <v>300393</v>
          </cell>
          <cell r="B701" t="str">
            <v>中来股份</v>
          </cell>
          <cell r="C701" t="str">
            <v> 林建伟 </v>
          </cell>
          <cell r="D701" t="str">
            <v>是</v>
          </cell>
          <cell r="E701" t="str">
            <v>-</v>
          </cell>
          <cell r="F701" t="str">
            <v>-</v>
          </cell>
        </row>
        <row r="702">
          <cell r="A702" t="str">
            <v>300393</v>
          </cell>
          <cell r="B702" t="str">
            <v>中来股份</v>
          </cell>
          <cell r="C702" t="str">
            <v> 林建伟 </v>
          </cell>
          <cell r="D702" t="str">
            <v>是</v>
          </cell>
          <cell r="E702" t="str">
            <v>-</v>
          </cell>
          <cell r="F702" t="str">
            <v>-</v>
          </cell>
        </row>
        <row r="703">
          <cell r="A703" t="str">
            <v>300393</v>
          </cell>
          <cell r="B703" t="str">
            <v>中来股份</v>
          </cell>
          <cell r="C703" t="str">
            <v> 林建伟 </v>
          </cell>
          <cell r="D703" t="str">
            <v>是</v>
          </cell>
          <cell r="E703" t="str">
            <v>-</v>
          </cell>
          <cell r="F703" t="str">
            <v>-</v>
          </cell>
        </row>
        <row r="704">
          <cell r="A704" t="str">
            <v>300393</v>
          </cell>
          <cell r="B704" t="str">
            <v>中来股份</v>
          </cell>
          <cell r="C704" t="str">
            <v> 林建伟 </v>
          </cell>
          <cell r="D704" t="str">
            <v>是</v>
          </cell>
          <cell r="E704" t="str">
            <v>-</v>
          </cell>
          <cell r="F704" t="str">
            <v>-</v>
          </cell>
        </row>
        <row r="705">
          <cell r="A705" t="str">
            <v>300394</v>
          </cell>
          <cell r="B705" t="str">
            <v>天孚通信</v>
          </cell>
          <cell r="C705" t="str">
            <v> 欧洋</v>
          </cell>
          <cell r="D705" t="str">
            <v>否</v>
          </cell>
          <cell r="E705">
            <v>52</v>
          </cell>
          <cell r="F705" t="str">
            <v>本科</v>
          </cell>
        </row>
        <row r="706">
          <cell r="A706" t="str">
            <v>300394</v>
          </cell>
          <cell r="B706" t="str">
            <v>天孚通信</v>
          </cell>
          <cell r="C706" t="str">
            <v> 欧洋</v>
          </cell>
          <cell r="D706" t="str">
            <v>否</v>
          </cell>
          <cell r="E706">
            <v>52</v>
          </cell>
          <cell r="F706" t="str">
            <v>本科</v>
          </cell>
        </row>
        <row r="707">
          <cell r="A707" t="str">
            <v>300394</v>
          </cell>
          <cell r="B707" t="str">
            <v>天孚通信</v>
          </cell>
          <cell r="C707" t="str">
            <v> 欧洋</v>
          </cell>
          <cell r="D707" t="str">
            <v>否</v>
          </cell>
          <cell r="E707">
            <v>52</v>
          </cell>
          <cell r="F707" t="str">
            <v>本科</v>
          </cell>
        </row>
        <row r="708">
          <cell r="A708" t="str">
            <v>300397</v>
          </cell>
          <cell r="B708" t="str">
            <v>天和防务</v>
          </cell>
          <cell r="C708" t="str">
            <v>贺增林</v>
          </cell>
          <cell r="D708" t="str">
            <v>是</v>
          </cell>
          <cell r="E708">
            <v>49</v>
          </cell>
          <cell r="F708" t="str">
            <v>大专</v>
          </cell>
        </row>
        <row r="709">
          <cell r="A709" t="str">
            <v>300397</v>
          </cell>
          <cell r="B709" t="str">
            <v>天和防务</v>
          </cell>
          <cell r="C709" t="str">
            <v>贺增林</v>
          </cell>
          <cell r="D709" t="str">
            <v>是</v>
          </cell>
          <cell r="E709">
            <v>49</v>
          </cell>
          <cell r="F709" t="str">
            <v>大专</v>
          </cell>
        </row>
        <row r="710">
          <cell r="A710" t="str">
            <v>300397</v>
          </cell>
          <cell r="B710" t="str">
            <v>天和防务</v>
          </cell>
          <cell r="C710" t="str">
            <v>贺增林</v>
          </cell>
          <cell r="D710" t="str">
            <v>是</v>
          </cell>
          <cell r="E710">
            <v>49</v>
          </cell>
          <cell r="F710" t="str">
            <v>大专</v>
          </cell>
        </row>
        <row r="711">
          <cell r="A711" t="str">
            <v>300397</v>
          </cell>
          <cell r="B711" t="str">
            <v>天和防务</v>
          </cell>
          <cell r="C711" t="str">
            <v>贺增林</v>
          </cell>
          <cell r="D711" t="str">
            <v>是</v>
          </cell>
          <cell r="E711">
            <v>49</v>
          </cell>
          <cell r="F711" t="str">
            <v>大专</v>
          </cell>
        </row>
        <row r="712">
          <cell r="A712" t="str">
            <v>300397</v>
          </cell>
          <cell r="B712" t="str">
            <v>天和防务</v>
          </cell>
          <cell r="C712" t="str">
            <v>贺增林</v>
          </cell>
          <cell r="D712" t="str">
            <v>是</v>
          </cell>
          <cell r="E712">
            <v>49</v>
          </cell>
          <cell r="F712" t="str">
            <v>大专</v>
          </cell>
        </row>
        <row r="713">
          <cell r="A713" t="str">
            <v>300397</v>
          </cell>
          <cell r="B713" t="str">
            <v>天和防务</v>
          </cell>
          <cell r="C713" t="str">
            <v>贺增林</v>
          </cell>
          <cell r="D713" t="str">
            <v>是</v>
          </cell>
          <cell r="E713">
            <v>49</v>
          </cell>
          <cell r="F713" t="str">
            <v>大专</v>
          </cell>
        </row>
        <row r="714">
          <cell r="A714" t="str">
            <v>300397</v>
          </cell>
          <cell r="B714" t="str">
            <v>天和防务</v>
          </cell>
          <cell r="C714" t="str">
            <v>贺增林</v>
          </cell>
          <cell r="D714" t="str">
            <v>是</v>
          </cell>
          <cell r="E714">
            <v>49</v>
          </cell>
          <cell r="F714" t="str">
            <v>大专</v>
          </cell>
        </row>
        <row r="715">
          <cell r="A715" t="str">
            <v>300408</v>
          </cell>
          <cell r="B715" t="str">
            <v>三环集团</v>
          </cell>
          <cell r="C715" t="str">
            <v>李钢 </v>
          </cell>
          <cell r="D715" t="str">
            <v>否</v>
          </cell>
          <cell r="E715">
            <v>37</v>
          </cell>
          <cell r="F715" t="str">
            <v>本科</v>
          </cell>
        </row>
        <row r="716">
          <cell r="A716" t="str">
            <v>300408</v>
          </cell>
          <cell r="B716" t="str">
            <v>三环集团</v>
          </cell>
          <cell r="C716" t="str">
            <v>李钢 </v>
          </cell>
          <cell r="D716" t="str">
            <v>否</v>
          </cell>
          <cell r="E716">
            <v>37</v>
          </cell>
          <cell r="F716" t="str">
            <v>本科</v>
          </cell>
        </row>
        <row r="717">
          <cell r="A717" t="str">
            <v>300408</v>
          </cell>
          <cell r="B717" t="str">
            <v>三环集团</v>
          </cell>
          <cell r="C717" t="str">
            <v>李钢 </v>
          </cell>
          <cell r="D717" t="str">
            <v>否</v>
          </cell>
          <cell r="E717">
            <v>37</v>
          </cell>
          <cell r="F717" t="str">
            <v>本科</v>
          </cell>
        </row>
        <row r="718">
          <cell r="A718" t="str">
            <v>300408</v>
          </cell>
          <cell r="B718" t="str">
            <v>三环集团</v>
          </cell>
          <cell r="C718" t="str">
            <v>李钢 </v>
          </cell>
          <cell r="D718" t="str">
            <v>否</v>
          </cell>
          <cell r="E718">
            <v>37</v>
          </cell>
          <cell r="F718" t="str">
            <v>本科</v>
          </cell>
        </row>
        <row r="719">
          <cell r="A719" t="str">
            <v>300408</v>
          </cell>
          <cell r="B719" t="str">
            <v>三环集团</v>
          </cell>
          <cell r="C719" t="str">
            <v>李钢 </v>
          </cell>
          <cell r="D719" t="str">
            <v>否</v>
          </cell>
          <cell r="E719">
            <v>37</v>
          </cell>
          <cell r="F719" t="str">
            <v>本科</v>
          </cell>
        </row>
        <row r="720">
          <cell r="A720" t="str">
            <v>300408</v>
          </cell>
          <cell r="B720" t="str">
            <v>三环集团</v>
          </cell>
          <cell r="C720" t="str">
            <v>李钢 </v>
          </cell>
          <cell r="D720" t="str">
            <v>否</v>
          </cell>
          <cell r="E720">
            <v>37</v>
          </cell>
          <cell r="F720" t="str">
            <v>本科</v>
          </cell>
        </row>
        <row r="721">
          <cell r="A721" t="str">
            <v>300408</v>
          </cell>
          <cell r="B721" t="str">
            <v>三环集团</v>
          </cell>
          <cell r="C721" t="str">
            <v>李钢 </v>
          </cell>
          <cell r="D721" t="str">
            <v>否</v>
          </cell>
          <cell r="E721">
            <v>37</v>
          </cell>
          <cell r="F721" t="str">
            <v>本科</v>
          </cell>
        </row>
        <row r="722">
          <cell r="A722" t="str">
            <v>300408</v>
          </cell>
          <cell r="B722" t="str">
            <v>三环集团</v>
          </cell>
          <cell r="C722" t="str">
            <v>李钢 </v>
          </cell>
          <cell r="D722" t="str">
            <v>否</v>
          </cell>
          <cell r="E722">
            <v>37</v>
          </cell>
          <cell r="F722" t="str">
            <v>本科</v>
          </cell>
        </row>
        <row r="723">
          <cell r="A723" t="str">
            <v>300414</v>
          </cell>
          <cell r="B723" t="str">
            <v>中光防雷</v>
          </cell>
          <cell r="C723" t="str">
            <v> 王雪颖</v>
          </cell>
          <cell r="D723" t="str">
            <v>是</v>
          </cell>
          <cell r="E723">
            <v>44</v>
          </cell>
          <cell r="F723" t="str">
            <v>硕士</v>
          </cell>
        </row>
        <row r="724">
          <cell r="A724" t="str">
            <v>300414</v>
          </cell>
          <cell r="B724" t="str">
            <v>中光防雷</v>
          </cell>
          <cell r="C724" t="str">
            <v> 王雪颖</v>
          </cell>
          <cell r="D724" t="str">
            <v>是</v>
          </cell>
          <cell r="E724">
            <v>44</v>
          </cell>
          <cell r="F724" t="str">
            <v>硕士</v>
          </cell>
        </row>
        <row r="725">
          <cell r="A725" t="str">
            <v>300433</v>
          </cell>
          <cell r="B725" t="str">
            <v>蓝思科技</v>
          </cell>
          <cell r="C725" t="str">
            <v>周群飞 </v>
          </cell>
          <cell r="D725" t="str">
            <v>是</v>
          </cell>
          <cell r="E725">
            <v>50</v>
          </cell>
          <cell r="F725" t="str">
            <v>大专</v>
          </cell>
        </row>
        <row r="726">
          <cell r="A726" t="str">
            <v>300433</v>
          </cell>
          <cell r="B726" t="str">
            <v>蓝思科技</v>
          </cell>
          <cell r="C726" t="str">
            <v>周群飞 </v>
          </cell>
          <cell r="D726" t="str">
            <v>是</v>
          </cell>
          <cell r="E726">
            <v>50</v>
          </cell>
          <cell r="F726" t="str">
            <v>大专</v>
          </cell>
        </row>
        <row r="727">
          <cell r="A727" t="str">
            <v>300433</v>
          </cell>
          <cell r="B727" t="str">
            <v>蓝思科技</v>
          </cell>
          <cell r="C727" t="str">
            <v>周群飞 </v>
          </cell>
          <cell r="D727" t="str">
            <v>是</v>
          </cell>
          <cell r="E727">
            <v>50</v>
          </cell>
          <cell r="F727" t="str">
            <v>大专</v>
          </cell>
        </row>
        <row r="728">
          <cell r="A728" t="str">
            <v>300433</v>
          </cell>
          <cell r="B728" t="str">
            <v>蓝思科技</v>
          </cell>
          <cell r="C728" t="str">
            <v>周群飞 </v>
          </cell>
          <cell r="D728" t="str">
            <v>是</v>
          </cell>
          <cell r="E728">
            <v>50</v>
          </cell>
          <cell r="F728" t="str">
            <v>大专</v>
          </cell>
        </row>
        <row r="729">
          <cell r="A729" t="str">
            <v>300433</v>
          </cell>
          <cell r="B729" t="str">
            <v>蓝思科技</v>
          </cell>
          <cell r="C729" t="str">
            <v>周群飞 </v>
          </cell>
          <cell r="D729" t="str">
            <v>是</v>
          </cell>
          <cell r="E729">
            <v>50</v>
          </cell>
          <cell r="F729" t="str">
            <v>大专</v>
          </cell>
        </row>
        <row r="730">
          <cell r="A730" t="str">
            <v>300433</v>
          </cell>
          <cell r="B730" t="str">
            <v>蓝思科技</v>
          </cell>
          <cell r="C730" t="str">
            <v>周群飞 </v>
          </cell>
          <cell r="D730" t="str">
            <v>是</v>
          </cell>
          <cell r="E730">
            <v>50</v>
          </cell>
          <cell r="F730" t="str">
            <v>大专</v>
          </cell>
        </row>
        <row r="731">
          <cell r="A731" t="str">
            <v>300433</v>
          </cell>
          <cell r="B731" t="str">
            <v>蓝思科技</v>
          </cell>
          <cell r="C731" t="str">
            <v>周群飞 </v>
          </cell>
          <cell r="D731" t="str">
            <v>是</v>
          </cell>
          <cell r="E731">
            <v>50</v>
          </cell>
          <cell r="F731" t="str">
            <v>大专</v>
          </cell>
        </row>
        <row r="732">
          <cell r="A732" t="str">
            <v>300449</v>
          </cell>
          <cell r="B732" t="str">
            <v>汉邦高科</v>
          </cell>
          <cell r="C732" t="str">
            <v>王立群</v>
          </cell>
          <cell r="D732" t="str">
            <v>是</v>
          </cell>
          <cell r="E732">
            <v>58</v>
          </cell>
          <cell r="F732" t="str">
            <v>硕士</v>
          </cell>
        </row>
        <row r="733">
          <cell r="A733" t="str">
            <v>300449</v>
          </cell>
          <cell r="B733" t="str">
            <v>汉邦高科</v>
          </cell>
          <cell r="C733" t="str">
            <v>王立群</v>
          </cell>
          <cell r="D733" t="str">
            <v>是</v>
          </cell>
          <cell r="E733">
            <v>58</v>
          </cell>
          <cell r="F733" t="str">
            <v>硕士</v>
          </cell>
        </row>
        <row r="734">
          <cell r="A734" t="str">
            <v>300449</v>
          </cell>
          <cell r="B734" t="str">
            <v>汉邦高科</v>
          </cell>
          <cell r="C734" t="str">
            <v>王立群</v>
          </cell>
          <cell r="D734" t="str">
            <v>是</v>
          </cell>
          <cell r="E734">
            <v>58</v>
          </cell>
          <cell r="F734" t="str">
            <v>硕士</v>
          </cell>
        </row>
        <row r="735">
          <cell r="A735" t="str">
            <v>300455</v>
          </cell>
          <cell r="B735" t="str">
            <v>康拓红外</v>
          </cell>
          <cell r="C735" t="str">
            <v>殷延超 </v>
          </cell>
          <cell r="D735" t="str">
            <v>否</v>
          </cell>
          <cell r="E735">
            <v>54</v>
          </cell>
          <cell r="F735" t="str">
            <v>硕士</v>
          </cell>
        </row>
        <row r="736">
          <cell r="A736" t="str">
            <v>300456</v>
          </cell>
          <cell r="B736" t="str">
            <v>赛微电子</v>
          </cell>
          <cell r="C736" t="str">
            <v> 张云鹏</v>
          </cell>
          <cell r="D736" t="str">
            <v>否</v>
          </cell>
          <cell r="E736">
            <v>56</v>
          </cell>
          <cell r="F736" t="str">
            <v>硕士</v>
          </cell>
        </row>
        <row r="737">
          <cell r="A737" t="str">
            <v>300456</v>
          </cell>
          <cell r="B737" t="str">
            <v>赛微电子</v>
          </cell>
          <cell r="C737" t="str">
            <v> 张云鹏</v>
          </cell>
          <cell r="D737" t="str">
            <v>否</v>
          </cell>
          <cell r="E737">
            <v>56</v>
          </cell>
          <cell r="F737" t="str">
            <v>硕士</v>
          </cell>
        </row>
        <row r="738">
          <cell r="A738" t="str">
            <v>300456</v>
          </cell>
          <cell r="B738" t="str">
            <v>赛微电子</v>
          </cell>
          <cell r="C738" t="str">
            <v> 张云鹏</v>
          </cell>
          <cell r="D738" t="str">
            <v>否</v>
          </cell>
          <cell r="E738">
            <v>56</v>
          </cell>
          <cell r="F738" t="str">
            <v>硕士</v>
          </cell>
        </row>
        <row r="739">
          <cell r="A739" t="str">
            <v>300458</v>
          </cell>
          <cell r="B739" t="str">
            <v>全志科技</v>
          </cell>
          <cell r="C739" t="str">
            <v> 唐立华 </v>
          </cell>
          <cell r="D739" t="str">
            <v>否</v>
          </cell>
          <cell r="E739">
            <v>51</v>
          </cell>
          <cell r="F739" t="str">
            <v>本科</v>
          </cell>
        </row>
        <row r="740">
          <cell r="A740" t="str">
            <v>300460</v>
          </cell>
          <cell r="B740" t="str">
            <v>惠伦晶体</v>
          </cell>
          <cell r="C740" t="str">
            <v> 姜健伟</v>
          </cell>
          <cell r="D740" t="str">
            <v>否</v>
          </cell>
          <cell r="E740">
            <v>44</v>
          </cell>
          <cell r="F740" t="str">
            <v>硕士</v>
          </cell>
        </row>
        <row r="741">
          <cell r="A741" t="str">
            <v>300474</v>
          </cell>
          <cell r="B741" t="str">
            <v>景嘉微</v>
          </cell>
          <cell r="C741" t="str">
            <v> 曾万辉</v>
          </cell>
          <cell r="D741" t="str">
            <v>是</v>
          </cell>
          <cell r="E741">
            <v>50</v>
          </cell>
          <cell r="F741" t="str">
            <v>硕士</v>
          </cell>
        </row>
        <row r="742">
          <cell r="A742" t="str">
            <v>300474</v>
          </cell>
          <cell r="B742" t="str">
            <v>景嘉微</v>
          </cell>
          <cell r="C742" t="str">
            <v> 曾万辉</v>
          </cell>
          <cell r="D742" t="str">
            <v>是</v>
          </cell>
          <cell r="E742">
            <v>50</v>
          </cell>
          <cell r="F742" t="str">
            <v>硕士</v>
          </cell>
        </row>
        <row r="743">
          <cell r="A743" t="str">
            <v>300474</v>
          </cell>
          <cell r="B743" t="str">
            <v>景嘉微</v>
          </cell>
          <cell r="C743" t="str">
            <v> 曾万辉</v>
          </cell>
          <cell r="D743" t="str">
            <v>是</v>
          </cell>
          <cell r="E743">
            <v>50</v>
          </cell>
          <cell r="F743" t="str">
            <v>硕士</v>
          </cell>
        </row>
        <row r="744">
          <cell r="A744" t="str">
            <v>300476</v>
          </cell>
          <cell r="B744" t="str">
            <v>胜宏科技</v>
          </cell>
          <cell r="C744" t="str">
            <v>陈涛 </v>
          </cell>
          <cell r="D744" t="str">
            <v>是</v>
          </cell>
          <cell r="E744">
            <v>48</v>
          </cell>
          <cell r="F744" t="str">
            <v>硕士</v>
          </cell>
        </row>
        <row r="745">
          <cell r="A745" t="str">
            <v>300476</v>
          </cell>
          <cell r="B745" t="str">
            <v>胜宏科技</v>
          </cell>
          <cell r="C745" t="str">
            <v>陈涛 </v>
          </cell>
          <cell r="D745" t="str">
            <v>是</v>
          </cell>
          <cell r="E745">
            <v>48</v>
          </cell>
          <cell r="F745" t="str">
            <v>硕士</v>
          </cell>
        </row>
        <row r="746">
          <cell r="A746" t="str">
            <v>300476</v>
          </cell>
          <cell r="B746" t="str">
            <v>胜宏科技</v>
          </cell>
          <cell r="C746" t="str">
            <v>陈涛 </v>
          </cell>
          <cell r="D746" t="str">
            <v>是</v>
          </cell>
          <cell r="E746">
            <v>48</v>
          </cell>
          <cell r="F746" t="str">
            <v>硕士</v>
          </cell>
        </row>
        <row r="747">
          <cell r="A747" t="str">
            <v>300476</v>
          </cell>
          <cell r="B747" t="str">
            <v>胜宏科技</v>
          </cell>
          <cell r="C747" t="str">
            <v>陈涛 </v>
          </cell>
          <cell r="D747" t="str">
            <v>是</v>
          </cell>
          <cell r="E747">
            <v>48</v>
          </cell>
          <cell r="F747" t="str">
            <v>硕士</v>
          </cell>
        </row>
        <row r="748">
          <cell r="A748" t="str">
            <v>300476</v>
          </cell>
          <cell r="B748" t="str">
            <v>胜宏科技</v>
          </cell>
          <cell r="C748" t="str">
            <v>陈涛 </v>
          </cell>
          <cell r="D748" t="str">
            <v>是</v>
          </cell>
          <cell r="E748">
            <v>48</v>
          </cell>
          <cell r="F748" t="str">
            <v>硕士</v>
          </cell>
        </row>
        <row r="749">
          <cell r="A749" t="str">
            <v>300476</v>
          </cell>
          <cell r="B749" t="str">
            <v>胜宏科技</v>
          </cell>
          <cell r="C749" t="str">
            <v>陈涛 </v>
          </cell>
          <cell r="D749" t="str">
            <v>是</v>
          </cell>
          <cell r="E749">
            <v>48</v>
          </cell>
          <cell r="F749" t="str">
            <v>硕士</v>
          </cell>
        </row>
        <row r="750">
          <cell r="A750" t="str">
            <v>300479</v>
          </cell>
          <cell r="B750" t="str">
            <v>神思电子</v>
          </cell>
          <cell r="C750" t="str">
            <v> 井焜 </v>
          </cell>
          <cell r="D750" t="str">
            <v>否</v>
          </cell>
          <cell r="E750">
            <v>38</v>
          </cell>
          <cell r="F750" t="str">
            <v>博士</v>
          </cell>
        </row>
        <row r="751">
          <cell r="A751" t="str">
            <v>300479</v>
          </cell>
          <cell r="B751" t="str">
            <v>神思电子</v>
          </cell>
          <cell r="C751" t="str">
            <v> 井焜 </v>
          </cell>
          <cell r="D751" t="str">
            <v>否</v>
          </cell>
          <cell r="E751">
            <v>38</v>
          </cell>
          <cell r="F751" t="str">
            <v>博士</v>
          </cell>
        </row>
        <row r="752">
          <cell r="A752" t="str">
            <v>300479</v>
          </cell>
          <cell r="B752" t="str">
            <v>神思电子</v>
          </cell>
          <cell r="C752" t="str">
            <v> 井焜 </v>
          </cell>
          <cell r="D752" t="str">
            <v>否</v>
          </cell>
          <cell r="E752">
            <v>38</v>
          </cell>
          <cell r="F752" t="str">
            <v>博士</v>
          </cell>
        </row>
        <row r="753">
          <cell r="A753" t="str">
            <v>300479</v>
          </cell>
          <cell r="B753" t="str">
            <v>神思电子</v>
          </cell>
          <cell r="C753" t="str">
            <v> 井焜 </v>
          </cell>
          <cell r="D753" t="str">
            <v>否</v>
          </cell>
          <cell r="E753">
            <v>38</v>
          </cell>
          <cell r="F753" t="str">
            <v>博士</v>
          </cell>
        </row>
        <row r="754">
          <cell r="A754" t="str">
            <v>300502</v>
          </cell>
          <cell r="B754" t="str">
            <v>新易盛</v>
          </cell>
          <cell r="C754" t="str">
            <v>黄晓雷</v>
          </cell>
          <cell r="D754" t="str">
            <v>否</v>
          </cell>
          <cell r="E754">
            <v>51</v>
          </cell>
          <cell r="F754" t="str">
            <v>硕士</v>
          </cell>
        </row>
        <row r="755">
          <cell r="A755" t="str">
            <v>300504</v>
          </cell>
          <cell r="B755" t="str">
            <v>天邑股份</v>
          </cell>
          <cell r="C755" t="str">
            <v>白云波 </v>
          </cell>
          <cell r="D755" t="str">
            <v>否</v>
          </cell>
          <cell r="E755">
            <v>42</v>
          </cell>
          <cell r="F755" t="str">
            <v>大专</v>
          </cell>
        </row>
        <row r="756">
          <cell r="A756" t="str">
            <v>300514</v>
          </cell>
          <cell r="B756" t="str">
            <v>友讯达</v>
          </cell>
          <cell r="C756" t="str">
            <v> 崔涛</v>
          </cell>
          <cell r="D756" t="str">
            <v>是</v>
          </cell>
          <cell r="E756">
            <v>55</v>
          </cell>
          <cell r="F756" t="str">
            <v>硕士</v>
          </cell>
        </row>
        <row r="757">
          <cell r="A757" t="str">
            <v>300514</v>
          </cell>
          <cell r="B757" t="str">
            <v>友讯达</v>
          </cell>
          <cell r="C757" t="str">
            <v> 崔涛</v>
          </cell>
          <cell r="D757" t="str">
            <v>是</v>
          </cell>
          <cell r="E757">
            <v>55</v>
          </cell>
          <cell r="F757" t="str">
            <v>硕士</v>
          </cell>
        </row>
        <row r="758">
          <cell r="A758" t="str">
            <v>300514</v>
          </cell>
          <cell r="B758" t="str">
            <v>友讯达</v>
          </cell>
          <cell r="C758" t="str">
            <v> 崔涛</v>
          </cell>
          <cell r="D758" t="str">
            <v>是</v>
          </cell>
          <cell r="E758">
            <v>55</v>
          </cell>
          <cell r="F758" t="str">
            <v>硕士</v>
          </cell>
        </row>
        <row r="759">
          <cell r="A759" t="str">
            <v>300514</v>
          </cell>
          <cell r="B759" t="str">
            <v>友讯达</v>
          </cell>
          <cell r="C759" t="str">
            <v> 崔涛</v>
          </cell>
          <cell r="D759" t="str">
            <v>是</v>
          </cell>
          <cell r="E759">
            <v>55</v>
          </cell>
          <cell r="F759" t="str">
            <v>硕士</v>
          </cell>
        </row>
        <row r="760">
          <cell r="A760" t="str">
            <v>300516</v>
          </cell>
          <cell r="B760" t="str">
            <v>久之洋</v>
          </cell>
          <cell r="C760" t="str">
            <v> 李海波</v>
          </cell>
          <cell r="D760" t="str">
            <v>否</v>
          </cell>
          <cell r="E760">
            <v>44</v>
          </cell>
          <cell r="F760" t="str">
            <v>硕士</v>
          </cell>
        </row>
        <row r="761">
          <cell r="A761" t="str">
            <v>300531</v>
          </cell>
          <cell r="B761" t="str">
            <v>优博讯</v>
          </cell>
          <cell r="C761" t="str">
            <v>郭颂</v>
          </cell>
          <cell r="D761" t="str">
            <v>是</v>
          </cell>
          <cell r="E761">
            <v>55</v>
          </cell>
          <cell r="F761" t="str">
            <v>硕士</v>
          </cell>
        </row>
        <row r="762">
          <cell r="A762" t="str">
            <v>300543</v>
          </cell>
          <cell r="B762" t="str">
            <v>朗科智能</v>
          </cell>
          <cell r="C762" t="str">
            <v> 陈静</v>
          </cell>
          <cell r="D762" t="str">
            <v>是</v>
          </cell>
          <cell r="E762">
            <v>50</v>
          </cell>
          <cell r="F762" t="str">
            <v>大专</v>
          </cell>
        </row>
        <row r="763">
          <cell r="A763" t="str">
            <v>300543</v>
          </cell>
          <cell r="B763" t="str">
            <v>朗科智能</v>
          </cell>
          <cell r="C763" t="str">
            <v> 陈静</v>
          </cell>
          <cell r="D763" t="str">
            <v>是</v>
          </cell>
          <cell r="E763">
            <v>50</v>
          </cell>
          <cell r="F763" t="str">
            <v>大专</v>
          </cell>
        </row>
        <row r="764">
          <cell r="A764" t="str">
            <v>300546</v>
          </cell>
          <cell r="B764" t="str">
            <v>雄帝科技</v>
          </cell>
          <cell r="C764" t="str">
            <v>郑嵩 </v>
          </cell>
          <cell r="D764" t="str">
            <v>否</v>
          </cell>
          <cell r="E764">
            <v>35</v>
          </cell>
          <cell r="F764" t="str">
            <v>硕士</v>
          </cell>
        </row>
        <row r="765">
          <cell r="A765" t="str">
            <v>300546</v>
          </cell>
          <cell r="B765" t="str">
            <v>雄帝科技</v>
          </cell>
          <cell r="C765" t="str">
            <v>郑嵩 </v>
          </cell>
          <cell r="D765" t="str">
            <v>否</v>
          </cell>
          <cell r="E765">
            <v>35</v>
          </cell>
          <cell r="F765" t="str">
            <v>硕士</v>
          </cell>
        </row>
        <row r="766">
          <cell r="A766" t="str">
            <v>300548</v>
          </cell>
          <cell r="B766" t="str">
            <v>博创科技</v>
          </cell>
          <cell r="C766" t="str">
            <v> 朱伟 </v>
          </cell>
          <cell r="D766" t="str">
            <v>是</v>
          </cell>
          <cell r="E766">
            <v>57</v>
          </cell>
          <cell r="F766" t="str">
            <v>博士</v>
          </cell>
        </row>
        <row r="767">
          <cell r="A767" t="str">
            <v>300548</v>
          </cell>
          <cell r="B767" t="str">
            <v>博创科技</v>
          </cell>
          <cell r="C767" t="str">
            <v> 朱伟 </v>
          </cell>
          <cell r="D767" t="str">
            <v>是</v>
          </cell>
          <cell r="E767">
            <v>57</v>
          </cell>
          <cell r="F767" t="str">
            <v>博士</v>
          </cell>
        </row>
        <row r="768">
          <cell r="A768" t="str">
            <v>300555</v>
          </cell>
          <cell r="B768" t="str">
            <v>路通视信</v>
          </cell>
          <cell r="C768" t="str">
            <v>贾清</v>
          </cell>
          <cell r="D768" t="str">
            <v>是</v>
          </cell>
          <cell r="E768">
            <v>51</v>
          </cell>
          <cell r="F768" t="str">
            <v>硕士</v>
          </cell>
        </row>
        <row r="769">
          <cell r="A769" t="str">
            <v>300555</v>
          </cell>
          <cell r="B769" t="str">
            <v>路通视信</v>
          </cell>
          <cell r="C769" t="str">
            <v>贾清</v>
          </cell>
          <cell r="D769" t="str">
            <v>是</v>
          </cell>
          <cell r="E769">
            <v>51</v>
          </cell>
          <cell r="F769" t="str">
            <v>硕士</v>
          </cell>
        </row>
        <row r="770">
          <cell r="A770" t="str">
            <v>300555</v>
          </cell>
          <cell r="B770" t="str">
            <v>路通视信</v>
          </cell>
          <cell r="C770" t="str">
            <v>贾清</v>
          </cell>
          <cell r="D770" t="str">
            <v>是</v>
          </cell>
          <cell r="E770">
            <v>51</v>
          </cell>
          <cell r="F770" t="str">
            <v>硕士</v>
          </cell>
        </row>
        <row r="771">
          <cell r="A771" t="str">
            <v>300555</v>
          </cell>
          <cell r="B771" t="str">
            <v>路通视信</v>
          </cell>
          <cell r="C771" t="str">
            <v>贾清</v>
          </cell>
          <cell r="D771" t="str">
            <v>是</v>
          </cell>
          <cell r="E771">
            <v>51</v>
          </cell>
          <cell r="F771" t="str">
            <v>硕士</v>
          </cell>
        </row>
        <row r="772">
          <cell r="A772" t="str">
            <v>300563</v>
          </cell>
          <cell r="B772" t="str">
            <v>神宇股份</v>
          </cell>
          <cell r="C772" t="str">
            <v>汤晓楠</v>
          </cell>
          <cell r="D772" t="str">
            <v>否</v>
          </cell>
          <cell r="E772">
            <v>40</v>
          </cell>
          <cell r="F772" t="str">
            <v>本科</v>
          </cell>
        </row>
        <row r="773">
          <cell r="A773" t="str">
            <v>300563</v>
          </cell>
          <cell r="B773" t="str">
            <v>神宇股份</v>
          </cell>
          <cell r="C773" t="str">
            <v>汤晓楠</v>
          </cell>
          <cell r="D773" t="str">
            <v>否</v>
          </cell>
          <cell r="E773">
            <v>40</v>
          </cell>
          <cell r="F773" t="str">
            <v>本科</v>
          </cell>
        </row>
        <row r="774">
          <cell r="A774" t="str">
            <v>300563</v>
          </cell>
          <cell r="B774" t="str">
            <v>神宇股份</v>
          </cell>
          <cell r="C774" t="str">
            <v>汤晓楠</v>
          </cell>
          <cell r="D774" t="str">
            <v>否</v>
          </cell>
          <cell r="E774">
            <v>40</v>
          </cell>
          <cell r="F774" t="str">
            <v>本科</v>
          </cell>
        </row>
        <row r="775">
          <cell r="A775" t="str">
            <v>300565</v>
          </cell>
          <cell r="B775" t="str">
            <v>科信技术</v>
          </cell>
          <cell r="C775" t="str">
            <v>陈登志 </v>
          </cell>
          <cell r="D775" t="str">
            <v>是</v>
          </cell>
          <cell r="E775">
            <v>47</v>
          </cell>
          <cell r="F775" t="str">
            <v>硕士</v>
          </cell>
        </row>
        <row r="776">
          <cell r="A776" t="str">
            <v>300565</v>
          </cell>
          <cell r="B776" t="str">
            <v>科信技术</v>
          </cell>
          <cell r="C776" t="str">
            <v>陈登志 </v>
          </cell>
          <cell r="D776" t="str">
            <v>是</v>
          </cell>
          <cell r="E776">
            <v>47</v>
          </cell>
          <cell r="F776" t="str">
            <v>硕士</v>
          </cell>
        </row>
        <row r="777">
          <cell r="A777" t="str">
            <v>300565</v>
          </cell>
          <cell r="B777" t="str">
            <v>科信技术</v>
          </cell>
          <cell r="C777" t="str">
            <v>陈登志 </v>
          </cell>
          <cell r="D777" t="str">
            <v>是</v>
          </cell>
          <cell r="E777">
            <v>47</v>
          </cell>
          <cell r="F777" t="str">
            <v>硕士</v>
          </cell>
        </row>
        <row r="778">
          <cell r="A778" t="str">
            <v>300565</v>
          </cell>
          <cell r="B778" t="str">
            <v>科信技术</v>
          </cell>
          <cell r="C778" t="str">
            <v>陈登志 </v>
          </cell>
          <cell r="D778" t="str">
            <v>是</v>
          </cell>
          <cell r="E778">
            <v>47</v>
          </cell>
          <cell r="F778" t="str">
            <v>硕士</v>
          </cell>
        </row>
        <row r="779">
          <cell r="A779" t="str">
            <v>300565</v>
          </cell>
          <cell r="B779" t="str">
            <v>科信技术</v>
          </cell>
          <cell r="C779" t="str">
            <v>陈登志 </v>
          </cell>
          <cell r="D779" t="str">
            <v>是</v>
          </cell>
          <cell r="E779">
            <v>47</v>
          </cell>
          <cell r="F779" t="str">
            <v>硕士</v>
          </cell>
        </row>
        <row r="780">
          <cell r="A780" t="str">
            <v>300566</v>
          </cell>
          <cell r="B780" t="str">
            <v>激智科技</v>
          </cell>
          <cell r="C780" t="str">
            <v> 张彦</v>
          </cell>
          <cell r="D780" t="str">
            <v>是</v>
          </cell>
          <cell r="E780">
            <v>48</v>
          </cell>
          <cell r="F780" t="str">
            <v>博士</v>
          </cell>
        </row>
        <row r="781">
          <cell r="A781" t="str">
            <v>300566</v>
          </cell>
          <cell r="B781" t="str">
            <v>激智科技</v>
          </cell>
          <cell r="C781" t="str">
            <v> 张彦</v>
          </cell>
          <cell r="D781" t="str">
            <v>是</v>
          </cell>
          <cell r="E781">
            <v>48</v>
          </cell>
          <cell r="F781" t="str">
            <v>博士</v>
          </cell>
        </row>
        <row r="782">
          <cell r="A782" t="str">
            <v>300566</v>
          </cell>
          <cell r="B782" t="str">
            <v>激智科技</v>
          </cell>
          <cell r="C782" t="str">
            <v> 张彦</v>
          </cell>
          <cell r="D782" t="str">
            <v>是</v>
          </cell>
          <cell r="E782">
            <v>48</v>
          </cell>
          <cell r="F782" t="str">
            <v>博士</v>
          </cell>
        </row>
        <row r="783">
          <cell r="A783" t="str">
            <v>300566</v>
          </cell>
          <cell r="B783" t="str">
            <v>激智科技</v>
          </cell>
          <cell r="C783" t="str">
            <v> 张彦</v>
          </cell>
          <cell r="D783" t="str">
            <v>是</v>
          </cell>
          <cell r="E783">
            <v>48</v>
          </cell>
          <cell r="F783" t="str">
            <v>博士</v>
          </cell>
        </row>
        <row r="784">
          <cell r="A784" t="str">
            <v>300566</v>
          </cell>
          <cell r="B784" t="str">
            <v>激智科技</v>
          </cell>
          <cell r="C784" t="str">
            <v> 张彦</v>
          </cell>
          <cell r="D784" t="str">
            <v>是</v>
          </cell>
          <cell r="E784">
            <v>48</v>
          </cell>
          <cell r="F784" t="str">
            <v>博士</v>
          </cell>
        </row>
        <row r="785">
          <cell r="A785" t="str">
            <v>300566</v>
          </cell>
          <cell r="B785" t="str">
            <v>激智科技</v>
          </cell>
          <cell r="C785" t="str">
            <v> 张彦</v>
          </cell>
          <cell r="D785" t="str">
            <v>是</v>
          </cell>
          <cell r="E785">
            <v>48</v>
          </cell>
          <cell r="F785" t="str">
            <v>博士</v>
          </cell>
        </row>
        <row r="786">
          <cell r="A786" t="str">
            <v>300566</v>
          </cell>
          <cell r="B786" t="str">
            <v>激智科技</v>
          </cell>
          <cell r="C786" t="str">
            <v> 张彦</v>
          </cell>
          <cell r="D786" t="str">
            <v>是</v>
          </cell>
          <cell r="E786">
            <v>48</v>
          </cell>
          <cell r="F786" t="str">
            <v>博士</v>
          </cell>
        </row>
        <row r="787">
          <cell r="A787" t="str">
            <v>300566</v>
          </cell>
          <cell r="B787" t="str">
            <v>激智科技</v>
          </cell>
          <cell r="C787" t="str">
            <v> 张彦</v>
          </cell>
          <cell r="D787" t="str">
            <v>是</v>
          </cell>
          <cell r="E787">
            <v>48</v>
          </cell>
          <cell r="F787" t="str">
            <v>博士</v>
          </cell>
        </row>
        <row r="788">
          <cell r="A788" t="str">
            <v>300570</v>
          </cell>
          <cell r="B788" t="str">
            <v>太辰光</v>
          </cell>
          <cell r="C788" t="str">
            <v> 张艺明</v>
          </cell>
          <cell r="D788" t="str">
            <v>否</v>
          </cell>
          <cell r="E788">
            <v>56</v>
          </cell>
          <cell r="F788" t="str">
            <v>硕士</v>
          </cell>
        </row>
        <row r="789">
          <cell r="A789" t="str">
            <v>300570</v>
          </cell>
          <cell r="B789" t="str">
            <v>太辰光</v>
          </cell>
          <cell r="C789" t="str">
            <v> 张艺明</v>
          </cell>
          <cell r="D789" t="str">
            <v>否</v>
          </cell>
          <cell r="E789">
            <v>56</v>
          </cell>
          <cell r="F789" t="str">
            <v>硕士</v>
          </cell>
        </row>
        <row r="790">
          <cell r="A790" t="str">
            <v>300581</v>
          </cell>
          <cell r="B790" t="str">
            <v>晨曦航空</v>
          </cell>
          <cell r="C790" t="str">
            <v>吴星宇 </v>
          </cell>
          <cell r="D790" t="str">
            <v>否</v>
          </cell>
          <cell r="E790">
            <v>30</v>
          </cell>
          <cell r="F790" t="str">
            <v>硕士</v>
          </cell>
        </row>
        <row r="791">
          <cell r="A791" t="str">
            <v>300581</v>
          </cell>
          <cell r="B791" t="str">
            <v>晨曦航空</v>
          </cell>
          <cell r="C791" t="str">
            <v>吴星宇 </v>
          </cell>
          <cell r="D791" t="str">
            <v>否</v>
          </cell>
          <cell r="E791">
            <v>30</v>
          </cell>
          <cell r="F791" t="str">
            <v>硕士</v>
          </cell>
        </row>
        <row r="792">
          <cell r="A792" t="str">
            <v>300581</v>
          </cell>
          <cell r="B792" t="str">
            <v>晨曦航空</v>
          </cell>
          <cell r="C792" t="str">
            <v>吴星宇 </v>
          </cell>
          <cell r="D792" t="str">
            <v>否</v>
          </cell>
          <cell r="E792">
            <v>30</v>
          </cell>
          <cell r="F792" t="str">
            <v>硕士</v>
          </cell>
        </row>
        <row r="793">
          <cell r="A793" t="str">
            <v>300582</v>
          </cell>
          <cell r="B793" t="str">
            <v>英飞特</v>
          </cell>
          <cell r="C793" t="str">
            <v>FMarshallMiles</v>
          </cell>
          <cell r="D793" t="str">
            <v>否</v>
          </cell>
          <cell r="E793">
            <v>58</v>
          </cell>
          <cell r="F793" t="str">
            <v>硕士</v>
          </cell>
        </row>
        <row r="794">
          <cell r="A794" t="str">
            <v>300590</v>
          </cell>
          <cell r="B794" t="str">
            <v>移为通信</v>
          </cell>
          <cell r="C794" t="str">
            <v> 廖荣华 </v>
          </cell>
          <cell r="D794" t="str">
            <v>是</v>
          </cell>
          <cell r="E794">
            <v>44</v>
          </cell>
          <cell r="F794" t="str">
            <v>硕士</v>
          </cell>
        </row>
        <row r="795">
          <cell r="A795" t="str">
            <v>300590</v>
          </cell>
          <cell r="B795" t="str">
            <v>移为通信</v>
          </cell>
          <cell r="C795" t="str">
            <v> 廖荣华 </v>
          </cell>
          <cell r="D795" t="str">
            <v>是</v>
          </cell>
          <cell r="E795">
            <v>44</v>
          </cell>
          <cell r="F795" t="str">
            <v>硕士</v>
          </cell>
        </row>
        <row r="796">
          <cell r="A796" t="str">
            <v>300602</v>
          </cell>
          <cell r="B796" t="str">
            <v>飞荣达</v>
          </cell>
          <cell r="C796" t="str">
            <v> 杜劲松</v>
          </cell>
          <cell r="D796" t="str">
            <v>否</v>
          </cell>
          <cell r="E796">
            <v>54</v>
          </cell>
          <cell r="F796" t="str">
            <v>硕士</v>
          </cell>
        </row>
        <row r="797">
          <cell r="A797" t="str">
            <v>300615</v>
          </cell>
          <cell r="B797" t="str">
            <v>欣天科技</v>
          </cell>
          <cell r="C797" t="str">
            <v> 王忠伟</v>
          </cell>
          <cell r="D797" t="str">
            <v>否</v>
          </cell>
          <cell r="E797">
            <v>52</v>
          </cell>
          <cell r="F797" t="str">
            <v>硕士</v>
          </cell>
        </row>
        <row r="798">
          <cell r="A798" t="str">
            <v>300615</v>
          </cell>
          <cell r="B798" t="str">
            <v>欣天科技</v>
          </cell>
          <cell r="C798" t="str">
            <v> 王忠伟</v>
          </cell>
          <cell r="D798" t="str">
            <v>否</v>
          </cell>
          <cell r="E798">
            <v>52</v>
          </cell>
          <cell r="F798" t="str">
            <v>硕士</v>
          </cell>
        </row>
        <row r="799">
          <cell r="A799" t="str">
            <v>300620</v>
          </cell>
          <cell r="B799" t="str">
            <v>光库科技</v>
          </cell>
          <cell r="C799" t="str">
            <v>WangXinglong</v>
          </cell>
          <cell r="D799" t="str">
            <v>是</v>
          </cell>
          <cell r="E799">
            <v>56</v>
          </cell>
          <cell r="F799" t="str">
            <v>博士</v>
          </cell>
        </row>
        <row r="800">
          <cell r="A800" t="str">
            <v>300623</v>
          </cell>
          <cell r="B800" t="str">
            <v>捷捷微电</v>
          </cell>
          <cell r="C800" t="str">
            <v> 黄善兵</v>
          </cell>
          <cell r="D800" t="str">
            <v>是</v>
          </cell>
          <cell r="E800">
            <v>64</v>
          </cell>
          <cell r="F800" t="str">
            <v>高中</v>
          </cell>
        </row>
        <row r="801">
          <cell r="A801" t="str">
            <v>300627</v>
          </cell>
          <cell r="B801" t="str">
            <v>华测导航</v>
          </cell>
          <cell r="C801" t="str">
            <v>朴东国</v>
          </cell>
          <cell r="D801" t="str">
            <v>否</v>
          </cell>
          <cell r="E801">
            <v>52</v>
          </cell>
          <cell r="F801" t="str">
            <v>本科</v>
          </cell>
        </row>
        <row r="802">
          <cell r="A802" t="str">
            <v>300627</v>
          </cell>
          <cell r="B802" t="str">
            <v>华测导航</v>
          </cell>
          <cell r="C802" t="str">
            <v>朴东国</v>
          </cell>
          <cell r="D802" t="str">
            <v>否</v>
          </cell>
          <cell r="E802">
            <v>52</v>
          </cell>
          <cell r="F802" t="str">
            <v>本科</v>
          </cell>
        </row>
        <row r="803">
          <cell r="A803" t="str">
            <v>300627</v>
          </cell>
          <cell r="B803" t="str">
            <v>华测导航</v>
          </cell>
          <cell r="C803" t="str">
            <v>朴东国</v>
          </cell>
          <cell r="D803" t="str">
            <v>否</v>
          </cell>
          <cell r="E803">
            <v>52</v>
          </cell>
          <cell r="F803" t="str">
            <v>本科</v>
          </cell>
        </row>
        <row r="804">
          <cell r="A804" t="str">
            <v>300628</v>
          </cell>
          <cell r="B804" t="str">
            <v>亿联网络</v>
          </cell>
          <cell r="C804" t="str">
            <v> 张联昌 </v>
          </cell>
          <cell r="D804" t="str">
            <v>否</v>
          </cell>
          <cell r="E804">
            <v>45</v>
          </cell>
          <cell r="F804" t="str">
            <v>本科</v>
          </cell>
        </row>
        <row r="805">
          <cell r="A805" t="str">
            <v>300632</v>
          </cell>
          <cell r="B805" t="str">
            <v>光莆股份</v>
          </cell>
          <cell r="C805" t="str">
            <v> 林文坤</v>
          </cell>
          <cell r="D805" t="str">
            <v>否</v>
          </cell>
          <cell r="E805">
            <v>63</v>
          </cell>
          <cell r="F805" t="str">
            <v>硕士</v>
          </cell>
        </row>
        <row r="806">
          <cell r="A806" t="str">
            <v>300632</v>
          </cell>
          <cell r="B806" t="str">
            <v>光莆股份</v>
          </cell>
          <cell r="C806" t="str">
            <v> 林文坤</v>
          </cell>
          <cell r="D806" t="str">
            <v>否</v>
          </cell>
          <cell r="E806">
            <v>63</v>
          </cell>
          <cell r="F806" t="str">
            <v>硕士</v>
          </cell>
        </row>
        <row r="807">
          <cell r="A807" t="str">
            <v>300632</v>
          </cell>
          <cell r="B807" t="str">
            <v>光莆股份</v>
          </cell>
          <cell r="C807" t="str">
            <v> 林文坤</v>
          </cell>
          <cell r="D807" t="str">
            <v>否</v>
          </cell>
          <cell r="E807">
            <v>63</v>
          </cell>
          <cell r="F807" t="str">
            <v>硕士</v>
          </cell>
        </row>
        <row r="808">
          <cell r="A808" t="str">
            <v>300638</v>
          </cell>
          <cell r="B808" t="str">
            <v>广和通</v>
          </cell>
          <cell r="C808" t="str">
            <v> 应凌鹏</v>
          </cell>
          <cell r="D808" t="str">
            <v>否</v>
          </cell>
          <cell r="E808">
            <v>46</v>
          </cell>
          <cell r="F808" t="str">
            <v>硕士</v>
          </cell>
        </row>
        <row r="809">
          <cell r="A809" t="str">
            <v>300638</v>
          </cell>
          <cell r="B809" t="str">
            <v>广和通</v>
          </cell>
          <cell r="C809" t="str">
            <v> 应凌鹏</v>
          </cell>
          <cell r="D809" t="str">
            <v>否</v>
          </cell>
          <cell r="E809">
            <v>46</v>
          </cell>
          <cell r="F809" t="str">
            <v>硕士</v>
          </cell>
        </row>
        <row r="810">
          <cell r="A810" t="str">
            <v>300638</v>
          </cell>
          <cell r="B810" t="str">
            <v>广和通</v>
          </cell>
          <cell r="C810" t="str">
            <v> 应凌鹏</v>
          </cell>
          <cell r="D810" t="str">
            <v>否</v>
          </cell>
          <cell r="E810">
            <v>46</v>
          </cell>
          <cell r="F810" t="str">
            <v>硕士</v>
          </cell>
        </row>
        <row r="811">
          <cell r="A811" t="str">
            <v>300647</v>
          </cell>
          <cell r="B811" t="str">
            <v>超频三</v>
          </cell>
          <cell r="C811" t="str">
            <v>杜建军</v>
          </cell>
          <cell r="D811" t="str">
            <v>是</v>
          </cell>
          <cell r="E811">
            <v>52</v>
          </cell>
          <cell r="F811" t="str">
            <v>大专</v>
          </cell>
        </row>
        <row r="812">
          <cell r="A812" t="str">
            <v>300647</v>
          </cell>
          <cell r="B812" t="str">
            <v>超频三</v>
          </cell>
          <cell r="C812" t="str">
            <v>杜建军</v>
          </cell>
          <cell r="D812" t="str">
            <v>是</v>
          </cell>
          <cell r="E812">
            <v>52</v>
          </cell>
          <cell r="F812" t="str">
            <v>大专</v>
          </cell>
        </row>
        <row r="813">
          <cell r="A813" t="str">
            <v>300647</v>
          </cell>
          <cell r="B813" t="str">
            <v>超频三</v>
          </cell>
          <cell r="C813" t="str">
            <v>杜建军</v>
          </cell>
          <cell r="D813" t="str">
            <v>是</v>
          </cell>
          <cell r="E813">
            <v>52</v>
          </cell>
          <cell r="F813" t="str">
            <v>大专</v>
          </cell>
        </row>
        <row r="814">
          <cell r="A814" t="str">
            <v>300647</v>
          </cell>
          <cell r="B814" t="str">
            <v>超频三</v>
          </cell>
          <cell r="C814" t="str">
            <v>杜建军</v>
          </cell>
          <cell r="D814" t="str">
            <v>是</v>
          </cell>
          <cell r="E814">
            <v>52</v>
          </cell>
          <cell r="F814" t="str">
            <v>大专</v>
          </cell>
        </row>
        <row r="815">
          <cell r="A815" t="str">
            <v>300656</v>
          </cell>
          <cell r="B815" t="str">
            <v>民德电子</v>
          </cell>
          <cell r="C815" t="str">
            <v> 许文焕</v>
          </cell>
          <cell r="D815" t="str">
            <v>是</v>
          </cell>
          <cell r="E815">
            <v>48</v>
          </cell>
          <cell r="F815" t="str">
            <v>博士</v>
          </cell>
        </row>
        <row r="816">
          <cell r="A816" t="str">
            <v>300656</v>
          </cell>
          <cell r="B816" t="str">
            <v>民德电子</v>
          </cell>
          <cell r="C816" t="str">
            <v> 许文焕</v>
          </cell>
          <cell r="D816" t="str">
            <v>是</v>
          </cell>
          <cell r="E816">
            <v>48</v>
          </cell>
          <cell r="F816" t="str">
            <v>博士</v>
          </cell>
        </row>
        <row r="817">
          <cell r="A817" t="str">
            <v>300656</v>
          </cell>
          <cell r="B817" t="str">
            <v>民德电子</v>
          </cell>
          <cell r="C817" t="str">
            <v> 许文焕</v>
          </cell>
          <cell r="D817" t="str">
            <v>是</v>
          </cell>
          <cell r="E817">
            <v>48</v>
          </cell>
          <cell r="F817" t="str">
            <v>博士</v>
          </cell>
        </row>
        <row r="818">
          <cell r="A818" t="str">
            <v>300657</v>
          </cell>
          <cell r="B818" t="str">
            <v>弘信电子</v>
          </cell>
          <cell r="C818" t="str">
            <v> 李奎 </v>
          </cell>
          <cell r="D818" t="str">
            <v>否</v>
          </cell>
          <cell r="E818">
            <v>37</v>
          </cell>
          <cell r="F818" t="str">
            <v>本科</v>
          </cell>
        </row>
        <row r="819">
          <cell r="A819" t="str">
            <v>300657</v>
          </cell>
          <cell r="B819" t="str">
            <v>弘信电子</v>
          </cell>
          <cell r="C819" t="str">
            <v> 李奎 </v>
          </cell>
          <cell r="D819" t="str">
            <v>否</v>
          </cell>
          <cell r="E819">
            <v>37</v>
          </cell>
          <cell r="F819" t="str">
            <v>本科</v>
          </cell>
        </row>
        <row r="820">
          <cell r="A820" t="str">
            <v>300657</v>
          </cell>
          <cell r="B820" t="str">
            <v>弘信电子</v>
          </cell>
          <cell r="C820" t="str">
            <v> 李奎 </v>
          </cell>
          <cell r="D820" t="str">
            <v>否</v>
          </cell>
          <cell r="E820">
            <v>37</v>
          </cell>
          <cell r="F820" t="str">
            <v>本科</v>
          </cell>
        </row>
        <row r="821">
          <cell r="A821" t="str">
            <v>300661</v>
          </cell>
          <cell r="B821" t="str">
            <v>圣邦股份</v>
          </cell>
          <cell r="C821" t="str">
            <v> 张世龙</v>
          </cell>
          <cell r="D821" t="str">
            <v>是</v>
          </cell>
          <cell r="E821">
            <v>54</v>
          </cell>
          <cell r="F821" t="str">
            <v>博士</v>
          </cell>
        </row>
        <row r="822">
          <cell r="A822" t="str">
            <v>300661</v>
          </cell>
          <cell r="B822" t="str">
            <v>圣邦股份</v>
          </cell>
          <cell r="C822" t="str">
            <v> 张世龙</v>
          </cell>
          <cell r="D822" t="str">
            <v>是</v>
          </cell>
          <cell r="E822">
            <v>54</v>
          </cell>
          <cell r="F822" t="str">
            <v>博士</v>
          </cell>
        </row>
        <row r="823">
          <cell r="A823" t="str">
            <v>300661</v>
          </cell>
          <cell r="B823" t="str">
            <v>圣邦股份</v>
          </cell>
          <cell r="C823" t="str">
            <v> 张世龙</v>
          </cell>
          <cell r="D823" t="str">
            <v>是</v>
          </cell>
          <cell r="E823">
            <v>54</v>
          </cell>
          <cell r="F823" t="str">
            <v>博士</v>
          </cell>
        </row>
        <row r="824">
          <cell r="A824" t="str">
            <v>300661</v>
          </cell>
          <cell r="B824" t="str">
            <v>圣邦股份</v>
          </cell>
          <cell r="C824" t="str">
            <v> 张世龙</v>
          </cell>
          <cell r="D824" t="str">
            <v>是</v>
          </cell>
          <cell r="E824">
            <v>54</v>
          </cell>
          <cell r="F824" t="str">
            <v>博士</v>
          </cell>
        </row>
        <row r="825">
          <cell r="A825" t="str">
            <v>300666</v>
          </cell>
          <cell r="B825" t="str">
            <v>江丰电子</v>
          </cell>
          <cell r="C825" t="str">
            <v> JiePan</v>
          </cell>
          <cell r="D825" t="str">
            <v>否</v>
          </cell>
          <cell r="E825">
            <v>60</v>
          </cell>
          <cell r="F825" t="str">
            <v>博士</v>
          </cell>
        </row>
        <row r="826">
          <cell r="A826" t="str">
            <v>300672</v>
          </cell>
          <cell r="B826" t="str">
            <v>国科微</v>
          </cell>
          <cell r="C826" t="str">
            <v> 向平 </v>
          </cell>
          <cell r="D826" t="str">
            <v>是</v>
          </cell>
          <cell r="E826" t="str">
            <v>-</v>
          </cell>
          <cell r="F826" t="str">
            <v>-</v>
          </cell>
        </row>
        <row r="827">
          <cell r="A827" t="str">
            <v>300672</v>
          </cell>
          <cell r="B827" t="str">
            <v>国科微</v>
          </cell>
          <cell r="C827" t="str">
            <v> 向平 </v>
          </cell>
          <cell r="D827" t="str">
            <v>是</v>
          </cell>
          <cell r="E827" t="str">
            <v>-</v>
          </cell>
          <cell r="F827" t="str">
            <v>-</v>
          </cell>
        </row>
        <row r="828">
          <cell r="A828" t="str">
            <v>300672</v>
          </cell>
          <cell r="B828" t="str">
            <v>国科微</v>
          </cell>
          <cell r="C828" t="str">
            <v> 向平 </v>
          </cell>
          <cell r="D828" t="str">
            <v>是</v>
          </cell>
          <cell r="E828" t="str">
            <v>-</v>
          </cell>
          <cell r="F828" t="str">
            <v>-</v>
          </cell>
        </row>
        <row r="829">
          <cell r="A829" t="str">
            <v>300672</v>
          </cell>
          <cell r="B829" t="str">
            <v>国科微</v>
          </cell>
          <cell r="C829" t="str">
            <v> 向平 </v>
          </cell>
          <cell r="D829" t="str">
            <v>是</v>
          </cell>
          <cell r="E829" t="str">
            <v>-</v>
          </cell>
          <cell r="F829" t="str">
            <v>-</v>
          </cell>
        </row>
        <row r="830">
          <cell r="A830" t="str">
            <v>300672</v>
          </cell>
          <cell r="B830" t="str">
            <v>国科微</v>
          </cell>
          <cell r="C830" t="str">
            <v> 向平 </v>
          </cell>
          <cell r="D830" t="str">
            <v>是</v>
          </cell>
          <cell r="E830" t="str">
            <v>-</v>
          </cell>
          <cell r="F830" t="str">
            <v>-</v>
          </cell>
        </row>
        <row r="831">
          <cell r="A831" t="str">
            <v>300679</v>
          </cell>
          <cell r="B831" t="str">
            <v>电连技术</v>
          </cell>
          <cell r="C831" t="str">
            <v> 陈育宣</v>
          </cell>
          <cell r="D831" t="str">
            <v>是</v>
          </cell>
          <cell r="E831">
            <v>54</v>
          </cell>
          <cell r="F831" t="str">
            <v>硕士</v>
          </cell>
        </row>
        <row r="832">
          <cell r="A832" t="str">
            <v>300679</v>
          </cell>
          <cell r="B832" t="str">
            <v>电连技术</v>
          </cell>
          <cell r="C832" t="str">
            <v> 陈育宣</v>
          </cell>
          <cell r="D832" t="str">
            <v>是</v>
          </cell>
          <cell r="E832">
            <v>54</v>
          </cell>
          <cell r="F832" t="str">
            <v>硕士</v>
          </cell>
        </row>
        <row r="833">
          <cell r="A833" t="str">
            <v>300679</v>
          </cell>
          <cell r="B833" t="str">
            <v>电连技术</v>
          </cell>
          <cell r="C833" t="str">
            <v> 陈育宣</v>
          </cell>
          <cell r="D833" t="str">
            <v>是</v>
          </cell>
          <cell r="E833">
            <v>54</v>
          </cell>
          <cell r="F833" t="str">
            <v>硕士</v>
          </cell>
        </row>
        <row r="834">
          <cell r="A834" t="str">
            <v>300686</v>
          </cell>
          <cell r="B834" t="str">
            <v>智动力</v>
          </cell>
          <cell r="C834" t="str">
            <v> 刘炜</v>
          </cell>
          <cell r="D834" t="str">
            <v>否</v>
          </cell>
          <cell r="E834">
            <v>45</v>
          </cell>
          <cell r="F834" t="str">
            <v>大专</v>
          </cell>
        </row>
        <row r="835">
          <cell r="A835" t="str">
            <v>300686</v>
          </cell>
          <cell r="B835" t="str">
            <v>智动力</v>
          </cell>
          <cell r="C835" t="str">
            <v> 刘炜</v>
          </cell>
          <cell r="D835" t="str">
            <v>否</v>
          </cell>
          <cell r="E835">
            <v>45</v>
          </cell>
          <cell r="F835" t="str">
            <v>大专</v>
          </cell>
        </row>
        <row r="836">
          <cell r="A836" t="str">
            <v>300689</v>
          </cell>
          <cell r="B836" t="str">
            <v>澄天伟业</v>
          </cell>
          <cell r="C836" t="str">
            <v>冯学裕</v>
          </cell>
          <cell r="D836" t="str">
            <v>是</v>
          </cell>
          <cell r="E836">
            <v>62</v>
          </cell>
          <cell r="F836" t="str">
            <v>高中</v>
          </cell>
        </row>
        <row r="837">
          <cell r="A837" t="str">
            <v>300689</v>
          </cell>
          <cell r="B837" t="str">
            <v>澄天伟业</v>
          </cell>
          <cell r="C837" t="str">
            <v>冯学裕</v>
          </cell>
          <cell r="D837" t="str">
            <v>是</v>
          </cell>
          <cell r="E837">
            <v>62</v>
          </cell>
          <cell r="F837" t="str">
            <v>高中</v>
          </cell>
        </row>
        <row r="838">
          <cell r="A838" t="str">
            <v>300689</v>
          </cell>
          <cell r="B838" t="str">
            <v>澄天伟业</v>
          </cell>
          <cell r="C838" t="str">
            <v>冯学裕</v>
          </cell>
          <cell r="D838" t="str">
            <v>是</v>
          </cell>
          <cell r="E838">
            <v>62</v>
          </cell>
          <cell r="F838" t="str">
            <v>高中</v>
          </cell>
        </row>
        <row r="839">
          <cell r="A839" t="str">
            <v>300689</v>
          </cell>
          <cell r="B839" t="str">
            <v>澄天伟业</v>
          </cell>
          <cell r="C839" t="str">
            <v>冯学裕</v>
          </cell>
          <cell r="D839" t="str">
            <v>是</v>
          </cell>
          <cell r="E839">
            <v>62</v>
          </cell>
          <cell r="F839" t="str">
            <v>高中</v>
          </cell>
        </row>
        <row r="840">
          <cell r="A840" t="str">
            <v>300691</v>
          </cell>
          <cell r="B840" t="str">
            <v>联合光电</v>
          </cell>
          <cell r="C840" t="str">
            <v> 李成斌</v>
          </cell>
          <cell r="D840" t="str">
            <v>否</v>
          </cell>
          <cell r="E840">
            <v>48</v>
          </cell>
          <cell r="F840" t="str">
            <v>硕士</v>
          </cell>
        </row>
        <row r="841">
          <cell r="A841" t="str">
            <v>300698</v>
          </cell>
          <cell r="B841" t="str">
            <v>万马科技</v>
          </cell>
          <cell r="C841" t="str">
            <v> 张禾阳</v>
          </cell>
          <cell r="D841" t="str">
            <v>是</v>
          </cell>
          <cell r="E841">
            <v>35</v>
          </cell>
          <cell r="F841" t="str">
            <v>本科</v>
          </cell>
        </row>
        <row r="842">
          <cell r="A842" t="str">
            <v>300698</v>
          </cell>
          <cell r="B842" t="str">
            <v>万马科技</v>
          </cell>
          <cell r="C842" t="str">
            <v> 张禾阳</v>
          </cell>
          <cell r="D842" t="str">
            <v>是</v>
          </cell>
          <cell r="E842">
            <v>35</v>
          </cell>
          <cell r="F842" t="str">
            <v>本科</v>
          </cell>
        </row>
        <row r="843">
          <cell r="A843" t="str">
            <v>300698</v>
          </cell>
          <cell r="B843" t="str">
            <v>万马科技</v>
          </cell>
          <cell r="C843" t="str">
            <v> 张禾阳</v>
          </cell>
          <cell r="D843" t="str">
            <v>是</v>
          </cell>
          <cell r="E843">
            <v>35</v>
          </cell>
          <cell r="F843" t="str">
            <v>本科</v>
          </cell>
        </row>
        <row r="844">
          <cell r="A844" t="str">
            <v>300698</v>
          </cell>
          <cell r="B844" t="str">
            <v>万马科技</v>
          </cell>
          <cell r="C844" t="str">
            <v> 张禾阳</v>
          </cell>
          <cell r="D844" t="str">
            <v>是</v>
          </cell>
          <cell r="E844">
            <v>35</v>
          </cell>
          <cell r="F844" t="str">
            <v>本科</v>
          </cell>
        </row>
        <row r="845">
          <cell r="A845" t="str">
            <v>300701</v>
          </cell>
          <cell r="B845" t="str">
            <v>森霸传感</v>
          </cell>
          <cell r="C845" t="str">
            <v> 张慧 </v>
          </cell>
          <cell r="D845" t="str">
            <v>否</v>
          </cell>
          <cell r="E845">
            <v>40</v>
          </cell>
          <cell r="F845" t="str">
            <v>大专</v>
          </cell>
        </row>
        <row r="846">
          <cell r="A846" t="str">
            <v>300701</v>
          </cell>
          <cell r="B846" t="str">
            <v>森霸传感</v>
          </cell>
          <cell r="C846" t="str">
            <v> 张慧 </v>
          </cell>
          <cell r="D846" t="str">
            <v>否</v>
          </cell>
          <cell r="E846">
            <v>40</v>
          </cell>
          <cell r="F846" t="str">
            <v>大专</v>
          </cell>
        </row>
        <row r="847">
          <cell r="A847" t="str">
            <v>300701</v>
          </cell>
          <cell r="B847" t="str">
            <v>森霸传感</v>
          </cell>
          <cell r="C847" t="str">
            <v> 张慧 </v>
          </cell>
          <cell r="D847" t="str">
            <v>否</v>
          </cell>
          <cell r="E847">
            <v>40</v>
          </cell>
          <cell r="F847" t="str">
            <v>大专</v>
          </cell>
        </row>
        <row r="848">
          <cell r="A848" t="str">
            <v>300701</v>
          </cell>
          <cell r="B848" t="str">
            <v>森霸传感</v>
          </cell>
          <cell r="C848" t="str">
            <v> 张慧 </v>
          </cell>
          <cell r="D848" t="str">
            <v>否</v>
          </cell>
          <cell r="E848">
            <v>40</v>
          </cell>
          <cell r="F848" t="str">
            <v>大专</v>
          </cell>
        </row>
        <row r="849">
          <cell r="A849" t="str">
            <v>300708</v>
          </cell>
          <cell r="B849" t="str">
            <v>聚灿光电</v>
          </cell>
          <cell r="C849" t="str">
            <v> 潘华荣 </v>
          </cell>
          <cell r="D849" t="str">
            <v>是</v>
          </cell>
          <cell r="E849" t="str">
            <v>-</v>
          </cell>
          <cell r="F849" t="str">
            <v>-</v>
          </cell>
        </row>
        <row r="850">
          <cell r="A850" t="str">
            <v>300708</v>
          </cell>
          <cell r="B850" t="str">
            <v>聚灿光电</v>
          </cell>
          <cell r="C850" t="str">
            <v> 潘华荣 </v>
          </cell>
          <cell r="D850" t="str">
            <v>是</v>
          </cell>
          <cell r="E850" t="str">
            <v>-</v>
          </cell>
          <cell r="F850" t="str">
            <v>-</v>
          </cell>
        </row>
        <row r="851">
          <cell r="A851" t="str">
            <v>300708</v>
          </cell>
          <cell r="B851" t="str">
            <v>聚灿光电</v>
          </cell>
          <cell r="C851" t="str">
            <v> 潘华荣 </v>
          </cell>
          <cell r="D851" t="str">
            <v>是</v>
          </cell>
          <cell r="E851" t="str">
            <v>-</v>
          </cell>
          <cell r="F851" t="str">
            <v>-</v>
          </cell>
        </row>
        <row r="852">
          <cell r="A852" t="str">
            <v>300709</v>
          </cell>
          <cell r="B852" t="str">
            <v>精研科技</v>
          </cell>
          <cell r="C852" t="str">
            <v>王明喜 </v>
          </cell>
          <cell r="D852" t="str">
            <v>是</v>
          </cell>
          <cell r="E852">
            <v>58</v>
          </cell>
          <cell r="F852" t="str">
            <v>本科</v>
          </cell>
        </row>
        <row r="853">
          <cell r="A853" t="str">
            <v>300709</v>
          </cell>
          <cell r="B853" t="str">
            <v>精研科技</v>
          </cell>
          <cell r="C853" t="str">
            <v>王明喜 </v>
          </cell>
          <cell r="D853" t="str">
            <v>是</v>
          </cell>
          <cell r="E853">
            <v>58</v>
          </cell>
          <cell r="F853" t="str">
            <v>本科</v>
          </cell>
        </row>
        <row r="854">
          <cell r="A854" t="str">
            <v>300710</v>
          </cell>
          <cell r="B854" t="str">
            <v>万隆光电</v>
          </cell>
          <cell r="C854" t="str">
            <v>许泉海</v>
          </cell>
          <cell r="D854" t="str">
            <v>是</v>
          </cell>
          <cell r="E854">
            <v>63</v>
          </cell>
          <cell r="F854" t="str">
            <v>高中</v>
          </cell>
        </row>
        <row r="855">
          <cell r="A855" t="str">
            <v>300711</v>
          </cell>
          <cell r="B855" t="str">
            <v>广哈通信</v>
          </cell>
          <cell r="C855" t="str">
            <v>孙业全</v>
          </cell>
          <cell r="D855" t="str">
            <v>否</v>
          </cell>
          <cell r="E855">
            <v>49</v>
          </cell>
          <cell r="F855" t="str">
            <v>本科</v>
          </cell>
        </row>
        <row r="856">
          <cell r="A856" t="str">
            <v>300726</v>
          </cell>
          <cell r="B856" t="str">
            <v>宏达电子</v>
          </cell>
          <cell r="C856" t="str">
            <v> 曾琛</v>
          </cell>
          <cell r="D856" t="str">
            <v>否</v>
          </cell>
          <cell r="E856">
            <v>31</v>
          </cell>
          <cell r="F856" t="str">
            <v>本科</v>
          </cell>
        </row>
        <row r="857">
          <cell r="A857" t="str">
            <v>300726</v>
          </cell>
          <cell r="B857" t="str">
            <v>宏达电子</v>
          </cell>
          <cell r="C857" t="str">
            <v> 曾琛</v>
          </cell>
          <cell r="D857" t="str">
            <v>否</v>
          </cell>
          <cell r="E857">
            <v>31</v>
          </cell>
          <cell r="F857" t="str">
            <v>本科</v>
          </cell>
        </row>
        <row r="858">
          <cell r="A858" t="str">
            <v>300726</v>
          </cell>
          <cell r="B858" t="str">
            <v>宏达电子</v>
          </cell>
          <cell r="C858" t="str">
            <v> 曾琛</v>
          </cell>
          <cell r="D858" t="str">
            <v>否</v>
          </cell>
          <cell r="E858">
            <v>31</v>
          </cell>
          <cell r="F858" t="str">
            <v>本科</v>
          </cell>
        </row>
        <row r="859">
          <cell r="A859" t="str">
            <v>300726</v>
          </cell>
          <cell r="B859" t="str">
            <v>宏达电子</v>
          </cell>
          <cell r="C859" t="str">
            <v> 曾琛</v>
          </cell>
          <cell r="D859" t="str">
            <v>否</v>
          </cell>
          <cell r="E859">
            <v>31</v>
          </cell>
          <cell r="F859" t="str">
            <v>本科</v>
          </cell>
        </row>
        <row r="860">
          <cell r="A860" t="str">
            <v>300726</v>
          </cell>
          <cell r="B860" t="str">
            <v>宏达电子</v>
          </cell>
          <cell r="C860" t="str">
            <v> 曾琛</v>
          </cell>
          <cell r="D860" t="str">
            <v>否</v>
          </cell>
          <cell r="E860">
            <v>31</v>
          </cell>
          <cell r="F860" t="str">
            <v>本科</v>
          </cell>
        </row>
        <row r="861">
          <cell r="A861" t="str">
            <v>300726</v>
          </cell>
          <cell r="B861" t="str">
            <v>宏达电子</v>
          </cell>
          <cell r="C861" t="str">
            <v> 曾琛</v>
          </cell>
          <cell r="D861" t="str">
            <v>否</v>
          </cell>
          <cell r="E861">
            <v>31</v>
          </cell>
          <cell r="F861" t="str">
            <v>本科</v>
          </cell>
        </row>
        <row r="862">
          <cell r="A862" t="str">
            <v>300726</v>
          </cell>
          <cell r="B862" t="str">
            <v>宏达电子</v>
          </cell>
          <cell r="C862" t="str">
            <v> 曾琛</v>
          </cell>
          <cell r="D862" t="str">
            <v>否</v>
          </cell>
          <cell r="E862">
            <v>31</v>
          </cell>
          <cell r="F862" t="str">
            <v>本科</v>
          </cell>
        </row>
        <row r="863">
          <cell r="A863" t="str">
            <v>300726</v>
          </cell>
          <cell r="B863" t="str">
            <v>宏达电子</v>
          </cell>
          <cell r="C863" t="str">
            <v> 曾琛</v>
          </cell>
          <cell r="D863" t="str">
            <v>否</v>
          </cell>
          <cell r="E863">
            <v>31</v>
          </cell>
          <cell r="F863" t="str">
            <v>本科</v>
          </cell>
        </row>
        <row r="864">
          <cell r="A864" t="str">
            <v>300726</v>
          </cell>
          <cell r="B864" t="str">
            <v>宏达电子</v>
          </cell>
          <cell r="C864" t="str">
            <v> 曾琛</v>
          </cell>
          <cell r="D864" t="str">
            <v>否</v>
          </cell>
          <cell r="E864">
            <v>31</v>
          </cell>
          <cell r="F864" t="str">
            <v>本科</v>
          </cell>
        </row>
        <row r="865">
          <cell r="A865" t="str">
            <v>300726</v>
          </cell>
          <cell r="B865" t="str">
            <v>宏达电子</v>
          </cell>
          <cell r="C865" t="str">
            <v> 曾琛</v>
          </cell>
          <cell r="D865" t="str">
            <v>否</v>
          </cell>
          <cell r="E865">
            <v>31</v>
          </cell>
          <cell r="F865" t="str">
            <v>本科</v>
          </cell>
        </row>
        <row r="866">
          <cell r="A866" t="str">
            <v>300735</v>
          </cell>
          <cell r="B866" t="str">
            <v>光弘科技</v>
          </cell>
          <cell r="C866" t="str">
            <v>唐建兴</v>
          </cell>
          <cell r="D866" t="str">
            <v>是</v>
          </cell>
          <cell r="E866">
            <v>63</v>
          </cell>
          <cell r="F866" t="str">
            <v>高中</v>
          </cell>
        </row>
        <row r="867">
          <cell r="A867" t="str">
            <v>300735</v>
          </cell>
          <cell r="B867" t="str">
            <v>光弘科技</v>
          </cell>
          <cell r="C867" t="str">
            <v>唐建兴</v>
          </cell>
          <cell r="D867" t="str">
            <v>是</v>
          </cell>
          <cell r="E867">
            <v>63</v>
          </cell>
          <cell r="F867" t="str">
            <v>高中</v>
          </cell>
        </row>
        <row r="868">
          <cell r="A868" t="str">
            <v>300735</v>
          </cell>
          <cell r="B868" t="str">
            <v>光弘科技</v>
          </cell>
          <cell r="C868" t="str">
            <v>唐建兴</v>
          </cell>
          <cell r="D868" t="str">
            <v>是</v>
          </cell>
          <cell r="E868">
            <v>63</v>
          </cell>
          <cell r="F868" t="str">
            <v>高中</v>
          </cell>
        </row>
        <row r="869">
          <cell r="A869" t="str">
            <v>300739</v>
          </cell>
          <cell r="B869" t="str">
            <v>明阳电路</v>
          </cell>
          <cell r="C869" t="str">
            <v>孙文兵 </v>
          </cell>
          <cell r="D869" t="str">
            <v>否</v>
          </cell>
          <cell r="E869">
            <v>52</v>
          </cell>
          <cell r="F869" t="str">
            <v>硕士</v>
          </cell>
        </row>
        <row r="870">
          <cell r="A870" t="str">
            <v>300739</v>
          </cell>
          <cell r="B870" t="str">
            <v>明阳电路</v>
          </cell>
          <cell r="C870" t="str">
            <v>孙文兵 </v>
          </cell>
          <cell r="D870" t="str">
            <v>否</v>
          </cell>
          <cell r="E870">
            <v>52</v>
          </cell>
          <cell r="F870" t="str">
            <v>硕士</v>
          </cell>
        </row>
        <row r="871">
          <cell r="A871" t="str">
            <v>300743</v>
          </cell>
          <cell r="B871" t="str">
            <v>天地数码</v>
          </cell>
          <cell r="C871" t="str">
            <v>韩琼 </v>
          </cell>
          <cell r="D871" t="str">
            <v>是</v>
          </cell>
          <cell r="E871">
            <v>51</v>
          </cell>
          <cell r="F871" t="str">
            <v>硕士</v>
          </cell>
        </row>
        <row r="872">
          <cell r="A872" t="str">
            <v>300743</v>
          </cell>
          <cell r="B872" t="str">
            <v>天地数码</v>
          </cell>
          <cell r="C872" t="str">
            <v>韩琼 </v>
          </cell>
          <cell r="D872" t="str">
            <v>是</v>
          </cell>
          <cell r="E872">
            <v>51</v>
          </cell>
          <cell r="F872" t="str">
            <v>硕士</v>
          </cell>
        </row>
        <row r="873">
          <cell r="A873" t="str">
            <v>300743</v>
          </cell>
          <cell r="B873" t="str">
            <v>天地数码</v>
          </cell>
          <cell r="C873" t="str">
            <v>韩琼 </v>
          </cell>
          <cell r="D873" t="str">
            <v>是</v>
          </cell>
          <cell r="E873">
            <v>51</v>
          </cell>
          <cell r="F873" t="str">
            <v>硕士</v>
          </cell>
        </row>
        <row r="874">
          <cell r="A874" t="str">
            <v>300747</v>
          </cell>
          <cell r="B874" t="str">
            <v>锐科激光</v>
          </cell>
          <cell r="C874" t="str">
            <v> 吕卫民 </v>
          </cell>
          <cell r="D874" t="str">
            <v>否</v>
          </cell>
          <cell r="E874">
            <v>54</v>
          </cell>
          <cell r="F874" t="str">
            <v>大专</v>
          </cell>
        </row>
        <row r="875">
          <cell r="A875" t="str">
            <v>300752</v>
          </cell>
          <cell r="B875" t="str">
            <v>隆利科技</v>
          </cell>
          <cell r="C875" t="str">
            <v>吴新理</v>
          </cell>
          <cell r="D875" t="str">
            <v>否</v>
          </cell>
          <cell r="E875">
            <v>45</v>
          </cell>
          <cell r="F875" t="str">
            <v>硕士</v>
          </cell>
        </row>
        <row r="876">
          <cell r="A876" t="str">
            <v>300762</v>
          </cell>
          <cell r="B876" t="str">
            <v>上海瀚讯</v>
          </cell>
          <cell r="C876" t="str">
            <v>胡世平</v>
          </cell>
          <cell r="D876" t="str">
            <v>否</v>
          </cell>
          <cell r="E876">
            <v>51</v>
          </cell>
          <cell r="F876" t="str">
            <v>本科</v>
          </cell>
        </row>
        <row r="877">
          <cell r="A877" t="str">
            <v>300762</v>
          </cell>
          <cell r="B877" t="str">
            <v>上海瀚讯</v>
          </cell>
          <cell r="C877" t="str">
            <v>胡世平</v>
          </cell>
          <cell r="D877" t="str">
            <v>否</v>
          </cell>
          <cell r="E877">
            <v>51</v>
          </cell>
          <cell r="F877" t="str">
            <v>本科</v>
          </cell>
        </row>
        <row r="878">
          <cell r="A878" t="str">
            <v>300782</v>
          </cell>
          <cell r="B878" t="str">
            <v>卓胜微</v>
          </cell>
          <cell r="C878" t="str">
            <v>许志翰</v>
          </cell>
          <cell r="D878" t="str">
            <v>是</v>
          </cell>
          <cell r="E878">
            <v>48</v>
          </cell>
          <cell r="F878" t="str">
            <v>硕士</v>
          </cell>
        </row>
        <row r="879">
          <cell r="A879" t="str">
            <v>300782</v>
          </cell>
          <cell r="B879" t="str">
            <v>卓胜微</v>
          </cell>
          <cell r="C879" t="str">
            <v>许志翰</v>
          </cell>
          <cell r="D879" t="str">
            <v>是</v>
          </cell>
          <cell r="E879">
            <v>48</v>
          </cell>
          <cell r="F879" t="str">
            <v>硕士</v>
          </cell>
        </row>
        <row r="880">
          <cell r="A880" t="str">
            <v>300782</v>
          </cell>
          <cell r="B880" t="str">
            <v>卓胜微</v>
          </cell>
          <cell r="C880" t="str">
            <v>许志翰</v>
          </cell>
          <cell r="D880" t="str">
            <v>是</v>
          </cell>
          <cell r="E880">
            <v>48</v>
          </cell>
          <cell r="F880" t="str">
            <v>硕士</v>
          </cell>
        </row>
        <row r="881">
          <cell r="A881" t="str">
            <v>300787</v>
          </cell>
          <cell r="B881" t="str">
            <v>海能实业</v>
          </cell>
          <cell r="C881" t="str">
            <v> 周洪亮 </v>
          </cell>
          <cell r="D881" t="str">
            <v>是</v>
          </cell>
          <cell r="E881">
            <v>45</v>
          </cell>
          <cell r="F881" t="str">
            <v>-</v>
          </cell>
        </row>
        <row r="882">
          <cell r="A882" t="str">
            <v>300787</v>
          </cell>
          <cell r="B882" t="str">
            <v>海能实业</v>
          </cell>
          <cell r="C882" t="str">
            <v> 周洪亮 </v>
          </cell>
          <cell r="D882" t="str">
            <v>是</v>
          </cell>
          <cell r="E882">
            <v>45</v>
          </cell>
          <cell r="F882" t="str">
            <v>-</v>
          </cell>
        </row>
        <row r="883">
          <cell r="A883" t="str">
            <v>300787</v>
          </cell>
          <cell r="B883" t="str">
            <v>海能实业</v>
          </cell>
          <cell r="C883" t="str">
            <v> 周洪亮 </v>
          </cell>
          <cell r="D883" t="str">
            <v>是</v>
          </cell>
          <cell r="E883">
            <v>45</v>
          </cell>
          <cell r="F883" t="str">
            <v>-</v>
          </cell>
        </row>
        <row r="884">
          <cell r="A884" t="str">
            <v>300790</v>
          </cell>
          <cell r="B884" t="str">
            <v>宇瞳光学</v>
          </cell>
          <cell r="C884" t="str">
            <v> 金永红 </v>
          </cell>
          <cell r="D884" t="str">
            <v>否</v>
          </cell>
          <cell r="E884">
            <v>44</v>
          </cell>
          <cell r="F884" t="str">
            <v>本科</v>
          </cell>
        </row>
        <row r="885">
          <cell r="A885" t="str">
            <v>300793</v>
          </cell>
          <cell r="B885" t="str">
            <v>佳禾智能</v>
          </cell>
          <cell r="C885" t="str">
            <v> 肖伟群 </v>
          </cell>
          <cell r="D885" t="str">
            <v>否</v>
          </cell>
          <cell r="E885">
            <v>49</v>
          </cell>
          <cell r="F885" t="str">
            <v>大专</v>
          </cell>
        </row>
        <row r="886">
          <cell r="A886" t="str">
            <v>300802</v>
          </cell>
          <cell r="B886" t="str">
            <v>矩子科技</v>
          </cell>
          <cell r="C886" t="str">
            <v>王建勋</v>
          </cell>
          <cell r="D886" t="str">
            <v>否</v>
          </cell>
          <cell r="E886">
            <v>48</v>
          </cell>
          <cell r="F886" t="str">
            <v>本科</v>
          </cell>
        </row>
        <row r="887">
          <cell r="A887" t="str">
            <v>300802</v>
          </cell>
          <cell r="B887" t="str">
            <v>矩子科技</v>
          </cell>
          <cell r="C887" t="str">
            <v>王建勋</v>
          </cell>
          <cell r="D887" t="str">
            <v>否</v>
          </cell>
          <cell r="E887">
            <v>48</v>
          </cell>
          <cell r="F887" t="str">
            <v>本科</v>
          </cell>
        </row>
        <row r="888">
          <cell r="A888" t="str">
            <v>300802</v>
          </cell>
          <cell r="B888" t="str">
            <v>矩子科技</v>
          </cell>
          <cell r="C888" t="str">
            <v>王建勋</v>
          </cell>
          <cell r="D888" t="str">
            <v>否</v>
          </cell>
          <cell r="E888">
            <v>48</v>
          </cell>
          <cell r="F888" t="str">
            <v>本科</v>
          </cell>
        </row>
        <row r="889">
          <cell r="A889" t="str">
            <v>300807</v>
          </cell>
          <cell r="B889" t="str">
            <v>天迈科技</v>
          </cell>
          <cell r="C889" t="str">
            <v>郭建国 </v>
          </cell>
          <cell r="D889" t="str">
            <v>是</v>
          </cell>
          <cell r="E889">
            <v>62</v>
          </cell>
          <cell r="F889" t="str">
            <v>本科</v>
          </cell>
        </row>
        <row r="890">
          <cell r="A890" t="str">
            <v>300811</v>
          </cell>
          <cell r="B890" t="str">
            <v>铂科新材</v>
          </cell>
          <cell r="C890" t="str">
            <v>杜江华 </v>
          </cell>
          <cell r="D890" t="str">
            <v>是</v>
          </cell>
          <cell r="E890">
            <v>47</v>
          </cell>
          <cell r="F890" t="str">
            <v>硕士</v>
          </cell>
        </row>
        <row r="891">
          <cell r="A891" t="str">
            <v>300822</v>
          </cell>
          <cell r="B891" t="str">
            <v>贝仕达克</v>
          </cell>
          <cell r="C891" t="str">
            <v> 肖萍</v>
          </cell>
          <cell r="D891" t="str">
            <v>是</v>
          </cell>
          <cell r="E891">
            <v>46</v>
          </cell>
          <cell r="F891" t="str">
            <v>大专</v>
          </cell>
        </row>
        <row r="892">
          <cell r="A892" t="str">
            <v>300822</v>
          </cell>
          <cell r="B892" t="str">
            <v>贝仕达克</v>
          </cell>
          <cell r="C892" t="str">
            <v> 肖萍</v>
          </cell>
          <cell r="D892" t="str">
            <v>是</v>
          </cell>
          <cell r="E892">
            <v>46</v>
          </cell>
          <cell r="F892" t="str">
            <v>大专</v>
          </cell>
        </row>
        <row r="893">
          <cell r="A893" t="str">
            <v>300822</v>
          </cell>
          <cell r="B893" t="str">
            <v>贝仕达克</v>
          </cell>
          <cell r="C893" t="str">
            <v> 肖萍</v>
          </cell>
          <cell r="D893" t="str">
            <v>是</v>
          </cell>
          <cell r="E893">
            <v>46</v>
          </cell>
          <cell r="F893" t="str">
            <v>大专</v>
          </cell>
        </row>
        <row r="894">
          <cell r="A894" t="str">
            <v>300822</v>
          </cell>
          <cell r="B894" t="str">
            <v>贝仕达克</v>
          </cell>
          <cell r="C894" t="str">
            <v> 肖萍</v>
          </cell>
          <cell r="D894" t="str">
            <v>是</v>
          </cell>
          <cell r="E894">
            <v>46</v>
          </cell>
          <cell r="F894" t="str">
            <v>大专</v>
          </cell>
        </row>
        <row r="895">
          <cell r="A895" t="str">
            <v>300831</v>
          </cell>
          <cell r="B895" t="str">
            <v>派瑞股份</v>
          </cell>
          <cell r="C895" t="str">
            <v>陆剑秋</v>
          </cell>
          <cell r="D895" t="str">
            <v>是</v>
          </cell>
          <cell r="E895">
            <v>64</v>
          </cell>
          <cell r="F895" t="str">
            <v>本科</v>
          </cell>
        </row>
        <row r="896">
          <cell r="A896" t="str">
            <v>300831</v>
          </cell>
          <cell r="B896" t="str">
            <v>派瑞股份</v>
          </cell>
          <cell r="C896" t="str">
            <v>陆剑秋</v>
          </cell>
          <cell r="D896" t="str">
            <v>是</v>
          </cell>
          <cell r="E896">
            <v>64</v>
          </cell>
          <cell r="F896" t="str">
            <v>本科</v>
          </cell>
        </row>
        <row r="897">
          <cell r="A897" t="str">
            <v>300835</v>
          </cell>
          <cell r="B897" t="str">
            <v>龙磁科技</v>
          </cell>
          <cell r="C897" t="str">
            <v> 熊咏鸽</v>
          </cell>
          <cell r="D897" t="str">
            <v>否</v>
          </cell>
          <cell r="E897">
            <v>52</v>
          </cell>
          <cell r="F897" t="str">
            <v>大专</v>
          </cell>
        </row>
        <row r="898">
          <cell r="A898" t="str">
            <v>300835</v>
          </cell>
          <cell r="B898" t="str">
            <v>龙磁科技</v>
          </cell>
          <cell r="C898" t="str">
            <v> 熊咏鸽</v>
          </cell>
          <cell r="D898" t="str">
            <v>否</v>
          </cell>
          <cell r="E898">
            <v>52</v>
          </cell>
          <cell r="F898" t="str">
            <v>大专</v>
          </cell>
        </row>
        <row r="899">
          <cell r="A899" t="str">
            <v>300835</v>
          </cell>
          <cell r="B899" t="str">
            <v>龙磁科技</v>
          </cell>
          <cell r="C899" t="str">
            <v> 熊咏鸽</v>
          </cell>
          <cell r="D899" t="str">
            <v>否</v>
          </cell>
          <cell r="E899">
            <v>52</v>
          </cell>
          <cell r="F899" t="str">
            <v>大专</v>
          </cell>
        </row>
        <row r="900">
          <cell r="A900" t="str">
            <v>300835</v>
          </cell>
          <cell r="B900" t="str">
            <v>龙磁科技</v>
          </cell>
          <cell r="C900" t="str">
            <v> 熊咏鸽</v>
          </cell>
          <cell r="D900" t="str">
            <v>否</v>
          </cell>
          <cell r="E900">
            <v>52</v>
          </cell>
          <cell r="F900" t="str">
            <v>大专</v>
          </cell>
        </row>
        <row r="901">
          <cell r="A901" t="str">
            <v>300835</v>
          </cell>
          <cell r="B901" t="str">
            <v>龙磁科技</v>
          </cell>
          <cell r="C901" t="str">
            <v> 熊咏鸽</v>
          </cell>
          <cell r="D901" t="str">
            <v>否</v>
          </cell>
          <cell r="E901">
            <v>52</v>
          </cell>
          <cell r="F901" t="str">
            <v>大专</v>
          </cell>
        </row>
        <row r="902">
          <cell r="A902" t="str">
            <v>300835</v>
          </cell>
          <cell r="B902" t="str">
            <v>龙磁科技</v>
          </cell>
          <cell r="C902" t="str">
            <v> 熊咏鸽</v>
          </cell>
          <cell r="D902" t="str">
            <v>否</v>
          </cell>
          <cell r="E902">
            <v>52</v>
          </cell>
          <cell r="F902" t="str">
            <v>大专</v>
          </cell>
        </row>
        <row r="903">
          <cell r="A903" t="str">
            <v>300842</v>
          </cell>
          <cell r="B903" t="str">
            <v>帝科股份</v>
          </cell>
          <cell r="C903" t="str">
            <v> 史卫利</v>
          </cell>
          <cell r="D903" t="str">
            <v>是</v>
          </cell>
          <cell r="E903">
            <v>42</v>
          </cell>
          <cell r="F903" t="str">
            <v>博士</v>
          </cell>
        </row>
        <row r="904">
          <cell r="A904" t="str">
            <v>300842</v>
          </cell>
          <cell r="B904" t="str">
            <v>帝科股份</v>
          </cell>
          <cell r="C904" t="str">
            <v> 史卫利</v>
          </cell>
          <cell r="D904" t="str">
            <v>是</v>
          </cell>
          <cell r="E904">
            <v>42</v>
          </cell>
          <cell r="F904" t="str">
            <v>博士</v>
          </cell>
        </row>
        <row r="905">
          <cell r="A905" t="str">
            <v>300842</v>
          </cell>
          <cell r="B905" t="str">
            <v>帝科股份</v>
          </cell>
          <cell r="C905" t="str">
            <v> 史卫利</v>
          </cell>
          <cell r="D905" t="str">
            <v>是</v>
          </cell>
          <cell r="E905">
            <v>42</v>
          </cell>
          <cell r="F905" t="str">
            <v>博士</v>
          </cell>
        </row>
        <row r="906">
          <cell r="A906" t="str">
            <v>300843</v>
          </cell>
          <cell r="B906" t="str">
            <v>胜蓝股份</v>
          </cell>
          <cell r="C906" t="str">
            <v> 黄福林</v>
          </cell>
          <cell r="D906" t="str">
            <v>否</v>
          </cell>
          <cell r="E906">
            <v>39</v>
          </cell>
          <cell r="F906" t="str">
            <v>大专</v>
          </cell>
        </row>
        <row r="907">
          <cell r="A907" t="str">
            <v>300843</v>
          </cell>
          <cell r="B907" t="str">
            <v>胜蓝股份</v>
          </cell>
          <cell r="C907" t="str">
            <v> 黄福林</v>
          </cell>
          <cell r="D907" t="str">
            <v>否</v>
          </cell>
          <cell r="E907">
            <v>39</v>
          </cell>
          <cell r="F907" t="str">
            <v>大专</v>
          </cell>
        </row>
        <row r="908">
          <cell r="A908" t="str">
            <v>300847</v>
          </cell>
          <cell r="B908" t="str">
            <v>中船汉光</v>
          </cell>
          <cell r="C908" t="str">
            <v> 汪学文</v>
          </cell>
          <cell r="D908" t="str">
            <v>否</v>
          </cell>
          <cell r="E908">
            <v>53</v>
          </cell>
          <cell r="F908" t="str">
            <v>硕士</v>
          </cell>
        </row>
        <row r="909">
          <cell r="A909" t="str">
            <v>300852</v>
          </cell>
          <cell r="B909" t="str">
            <v>四会富仕</v>
          </cell>
          <cell r="C909" t="str">
            <v> 刘天明</v>
          </cell>
          <cell r="D909" t="str">
            <v>是</v>
          </cell>
          <cell r="E909">
            <v>54</v>
          </cell>
          <cell r="F909" t="str">
            <v>硕士</v>
          </cell>
        </row>
        <row r="910">
          <cell r="A910" t="str">
            <v>300852</v>
          </cell>
          <cell r="B910" t="str">
            <v>四会富仕</v>
          </cell>
          <cell r="C910" t="str">
            <v> 刘天明</v>
          </cell>
          <cell r="D910" t="str">
            <v>是</v>
          </cell>
          <cell r="E910">
            <v>54</v>
          </cell>
          <cell r="F910" t="str">
            <v>硕士</v>
          </cell>
        </row>
        <row r="911">
          <cell r="A911" t="str">
            <v>300852</v>
          </cell>
          <cell r="B911" t="str">
            <v>四会富仕</v>
          </cell>
          <cell r="C911" t="str">
            <v> 刘天明</v>
          </cell>
          <cell r="D911" t="str">
            <v>是</v>
          </cell>
          <cell r="E911">
            <v>54</v>
          </cell>
          <cell r="F911" t="str">
            <v>硕士</v>
          </cell>
        </row>
        <row r="912">
          <cell r="A912" t="str">
            <v>300852</v>
          </cell>
          <cell r="B912" t="str">
            <v>四会富仕</v>
          </cell>
          <cell r="C912" t="str">
            <v> 刘天明</v>
          </cell>
          <cell r="D912" t="str">
            <v>是</v>
          </cell>
          <cell r="E912">
            <v>54</v>
          </cell>
          <cell r="F912" t="str">
            <v>硕士</v>
          </cell>
        </row>
        <row r="913">
          <cell r="A913" t="str">
            <v>300857</v>
          </cell>
          <cell r="B913" t="str">
            <v>协创数据</v>
          </cell>
          <cell r="C913" t="str">
            <v> 潘文俊 </v>
          </cell>
          <cell r="D913" t="str">
            <v>否</v>
          </cell>
          <cell r="E913">
            <v>41</v>
          </cell>
          <cell r="F913" t="str">
            <v>本科</v>
          </cell>
        </row>
        <row r="914">
          <cell r="A914" t="str">
            <v>300857</v>
          </cell>
          <cell r="B914" t="str">
            <v>协创数据</v>
          </cell>
          <cell r="C914" t="str">
            <v> 潘文俊 </v>
          </cell>
          <cell r="D914" t="str">
            <v>否</v>
          </cell>
          <cell r="E914">
            <v>41</v>
          </cell>
          <cell r="F914" t="str">
            <v>本科</v>
          </cell>
        </row>
        <row r="915">
          <cell r="A915" t="str">
            <v>300857</v>
          </cell>
          <cell r="B915" t="str">
            <v>协创数据</v>
          </cell>
          <cell r="C915" t="str">
            <v> 潘文俊 </v>
          </cell>
          <cell r="D915" t="str">
            <v>否</v>
          </cell>
          <cell r="E915">
            <v>41</v>
          </cell>
          <cell r="F915" t="str">
            <v>本科</v>
          </cell>
        </row>
        <row r="916">
          <cell r="A916" t="str">
            <v>600060</v>
          </cell>
          <cell r="B916" t="str">
            <v>海信视像</v>
          </cell>
          <cell r="C916" t="str">
            <v>于芝涛</v>
          </cell>
          <cell r="D916" t="str">
            <v>否</v>
          </cell>
          <cell r="E916">
            <v>44</v>
          </cell>
          <cell r="F916" t="str">
            <v>-</v>
          </cell>
        </row>
        <row r="917">
          <cell r="A917" t="str">
            <v>600060</v>
          </cell>
          <cell r="B917" t="str">
            <v>海信视像</v>
          </cell>
          <cell r="C917" t="str">
            <v>于芝涛</v>
          </cell>
          <cell r="D917" t="str">
            <v>否</v>
          </cell>
          <cell r="E917">
            <v>44</v>
          </cell>
          <cell r="F917" t="str">
            <v>-</v>
          </cell>
        </row>
        <row r="918">
          <cell r="A918" t="str">
            <v>600060</v>
          </cell>
          <cell r="B918" t="str">
            <v>海信视像</v>
          </cell>
          <cell r="C918" t="str">
            <v>于芝涛</v>
          </cell>
          <cell r="D918" t="str">
            <v>否</v>
          </cell>
          <cell r="E918">
            <v>44</v>
          </cell>
          <cell r="F918" t="str">
            <v>-</v>
          </cell>
        </row>
        <row r="919">
          <cell r="A919" t="str">
            <v>600060</v>
          </cell>
          <cell r="B919" t="str">
            <v>海信视像</v>
          </cell>
          <cell r="C919" t="str">
            <v>于芝涛</v>
          </cell>
          <cell r="D919" t="str">
            <v>否</v>
          </cell>
          <cell r="E919">
            <v>44</v>
          </cell>
          <cell r="F919" t="str">
            <v>-</v>
          </cell>
        </row>
        <row r="920">
          <cell r="A920" t="str">
            <v>600060</v>
          </cell>
          <cell r="B920" t="str">
            <v>海信视像</v>
          </cell>
          <cell r="C920" t="str">
            <v>于芝涛</v>
          </cell>
          <cell r="D920" t="str">
            <v>否</v>
          </cell>
          <cell r="E920">
            <v>44</v>
          </cell>
          <cell r="F920" t="str">
            <v>-</v>
          </cell>
        </row>
        <row r="921">
          <cell r="A921" t="str">
            <v>600060</v>
          </cell>
          <cell r="B921" t="str">
            <v>海信视像</v>
          </cell>
          <cell r="C921" t="str">
            <v>于芝涛</v>
          </cell>
          <cell r="D921" t="str">
            <v>否</v>
          </cell>
          <cell r="E921">
            <v>44</v>
          </cell>
          <cell r="F921" t="str">
            <v>-</v>
          </cell>
        </row>
        <row r="922">
          <cell r="A922" t="str">
            <v>600100</v>
          </cell>
          <cell r="B922" t="str">
            <v>同方股份</v>
          </cell>
          <cell r="C922" t="str">
            <v> 胡军</v>
          </cell>
          <cell r="D922" t="str">
            <v>否</v>
          </cell>
          <cell r="E922">
            <v>43</v>
          </cell>
          <cell r="F922" t="str">
            <v>博士</v>
          </cell>
        </row>
        <row r="923">
          <cell r="A923" t="str">
            <v>600118</v>
          </cell>
          <cell r="B923" t="str">
            <v>中国卫星</v>
          </cell>
          <cell r="C923" t="str">
            <v>葛玉君</v>
          </cell>
          <cell r="D923" t="str">
            <v>否</v>
          </cell>
          <cell r="E923">
            <v>54</v>
          </cell>
          <cell r="F923" t="str">
            <v>硕士</v>
          </cell>
        </row>
        <row r="924">
          <cell r="A924" t="str">
            <v>600118</v>
          </cell>
          <cell r="B924" t="str">
            <v>中国卫星</v>
          </cell>
          <cell r="C924" t="str">
            <v>葛玉君</v>
          </cell>
          <cell r="D924" t="str">
            <v>否</v>
          </cell>
          <cell r="E924">
            <v>54</v>
          </cell>
          <cell r="F924" t="str">
            <v>硕士</v>
          </cell>
        </row>
        <row r="925">
          <cell r="A925" t="str">
            <v>600130</v>
          </cell>
          <cell r="B925" t="str">
            <v>波导股份</v>
          </cell>
          <cell r="C925" t="str">
            <v>张樟铉 </v>
          </cell>
          <cell r="D925" t="str">
            <v>否</v>
          </cell>
          <cell r="E925">
            <v>55</v>
          </cell>
          <cell r="F925" t="str">
            <v>硕士</v>
          </cell>
        </row>
        <row r="926">
          <cell r="A926" t="str">
            <v>600130</v>
          </cell>
          <cell r="B926" t="str">
            <v>波导股份</v>
          </cell>
          <cell r="C926" t="str">
            <v>张樟铉 </v>
          </cell>
          <cell r="D926" t="str">
            <v>否</v>
          </cell>
          <cell r="E926">
            <v>55</v>
          </cell>
          <cell r="F926" t="str">
            <v>硕士</v>
          </cell>
        </row>
        <row r="927">
          <cell r="A927" t="str">
            <v>600130</v>
          </cell>
          <cell r="B927" t="str">
            <v>波导股份</v>
          </cell>
          <cell r="C927" t="str">
            <v>张樟铉 </v>
          </cell>
          <cell r="D927" t="str">
            <v>否</v>
          </cell>
          <cell r="E927">
            <v>55</v>
          </cell>
          <cell r="F927" t="str">
            <v>硕士</v>
          </cell>
        </row>
        <row r="928">
          <cell r="A928" t="str">
            <v>600151</v>
          </cell>
          <cell r="B928" t="str">
            <v>航天机电</v>
          </cell>
          <cell r="C928" t="str">
            <v> 荆怀靖</v>
          </cell>
          <cell r="D928" t="str">
            <v>否</v>
          </cell>
          <cell r="E928">
            <v>46</v>
          </cell>
          <cell r="F928" t="str">
            <v>博士</v>
          </cell>
        </row>
        <row r="929">
          <cell r="A929" t="str">
            <v>600171</v>
          </cell>
          <cell r="B929" t="str">
            <v>上海贝岭</v>
          </cell>
          <cell r="C929" t="str">
            <v>秦毅 </v>
          </cell>
          <cell r="D929" t="str">
            <v>否</v>
          </cell>
          <cell r="E929">
            <v>55</v>
          </cell>
          <cell r="F929" t="str">
            <v>本科</v>
          </cell>
        </row>
        <row r="930">
          <cell r="A930" t="str">
            <v>600171</v>
          </cell>
          <cell r="B930" t="str">
            <v>上海贝岭</v>
          </cell>
          <cell r="C930" t="str">
            <v>秦毅 </v>
          </cell>
          <cell r="D930" t="str">
            <v>否</v>
          </cell>
          <cell r="E930">
            <v>55</v>
          </cell>
          <cell r="F930" t="str">
            <v>本科</v>
          </cell>
        </row>
        <row r="931">
          <cell r="A931" t="str">
            <v>600171</v>
          </cell>
          <cell r="B931" t="str">
            <v>上海贝岭</v>
          </cell>
          <cell r="C931" t="str">
            <v>秦毅 </v>
          </cell>
          <cell r="D931" t="str">
            <v>否</v>
          </cell>
          <cell r="E931">
            <v>55</v>
          </cell>
          <cell r="F931" t="str">
            <v>本科</v>
          </cell>
        </row>
        <row r="932">
          <cell r="A932" t="str">
            <v>600183</v>
          </cell>
          <cell r="B932" t="str">
            <v>生益科技</v>
          </cell>
          <cell r="C932" t="str">
            <v>陈仁喜</v>
          </cell>
          <cell r="D932" t="str">
            <v>否</v>
          </cell>
          <cell r="E932">
            <v>53</v>
          </cell>
          <cell r="F932" t="str">
            <v>本科</v>
          </cell>
        </row>
        <row r="933">
          <cell r="A933" t="str">
            <v>600183</v>
          </cell>
          <cell r="B933" t="str">
            <v>生益科技</v>
          </cell>
          <cell r="C933" t="str">
            <v>陈仁喜</v>
          </cell>
          <cell r="D933" t="str">
            <v>否</v>
          </cell>
          <cell r="E933">
            <v>53</v>
          </cell>
          <cell r="F933" t="str">
            <v>本科</v>
          </cell>
        </row>
        <row r="934">
          <cell r="A934" t="str">
            <v>600183</v>
          </cell>
          <cell r="B934" t="str">
            <v>生益科技</v>
          </cell>
          <cell r="C934" t="str">
            <v>陈仁喜</v>
          </cell>
          <cell r="D934" t="str">
            <v>否</v>
          </cell>
          <cell r="E934">
            <v>53</v>
          </cell>
          <cell r="F934" t="str">
            <v>本科</v>
          </cell>
        </row>
        <row r="935">
          <cell r="A935" t="str">
            <v>600198</v>
          </cell>
          <cell r="B935" t="str">
            <v>大唐电信</v>
          </cell>
          <cell r="C935" t="str">
            <v> 雷信生 </v>
          </cell>
          <cell r="D935" t="str">
            <v>否</v>
          </cell>
          <cell r="E935">
            <v>52</v>
          </cell>
          <cell r="F935" t="str">
            <v>硕士</v>
          </cell>
        </row>
        <row r="936">
          <cell r="A936" t="str">
            <v>600203</v>
          </cell>
          <cell r="B936" t="str">
            <v>福日电子</v>
          </cell>
          <cell r="C936" t="str">
            <v>杨韬 </v>
          </cell>
          <cell r="D936" t="str">
            <v>否</v>
          </cell>
          <cell r="E936">
            <v>40</v>
          </cell>
          <cell r="F936" t="str">
            <v>硕士</v>
          </cell>
        </row>
        <row r="937">
          <cell r="A937" t="str">
            <v>600237</v>
          </cell>
          <cell r="B937" t="str">
            <v>铜峰电子</v>
          </cell>
          <cell r="C937" t="str">
            <v>鲍俊华 </v>
          </cell>
          <cell r="D937" t="str">
            <v>否</v>
          </cell>
          <cell r="E937">
            <v>47</v>
          </cell>
          <cell r="F937" t="str">
            <v>本科</v>
          </cell>
        </row>
        <row r="938">
          <cell r="A938" t="str">
            <v>600237</v>
          </cell>
          <cell r="B938" t="str">
            <v>铜峰电子</v>
          </cell>
          <cell r="C938" t="str">
            <v>鲍俊华 </v>
          </cell>
          <cell r="D938" t="str">
            <v>否</v>
          </cell>
          <cell r="E938">
            <v>47</v>
          </cell>
          <cell r="F938" t="str">
            <v>本科</v>
          </cell>
        </row>
        <row r="939">
          <cell r="A939" t="str">
            <v>600237</v>
          </cell>
          <cell r="B939" t="str">
            <v>铜峰电子</v>
          </cell>
          <cell r="C939" t="str">
            <v>鲍俊华 </v>
          </cell>
          <cell r="D939" t="str">
            <v>否</v>
          </cell>
          <cell r="E939">
            <v>47</v>
          </cell>
          <cell r="F939" t="str">
            <v>本科</v>
          </cell>
        </row>
        <row r="940">
          <cell r="A940" t="str">
            <v>600237</v>
          </cell>
          <cell r="B940" t="str">
            <v>铜峰电子</v>
          </cell>
          <cell r="C940" t="str">
            <v>鲍俊华 </v>
          </cell>
          <cell r="D940" t="str">
            <v>否</v>
          </cell>
          <cell r="E940">
            <v>47</v>
          </cell>
          <cell r="F940" t="str">
            <v>本科</v>
          </cell>
        </row>
        <row r="941">
          <cell r="A941" t="str">
            <v>600260</v>
          </cell>
          <cell r="B941" t="str">
            <v>凯乐科技</v>
          </cell>
          <cell r="C941" t="str">
            <v>马圣竣</v>
          </cell>
          <cell r="D941" t="str">
            <v>否</v>
          </cell>
          <cell r="E941">
            <v>43</v>
          </cell>
          <cell r="F941" t="str">
            <v>硕士</v>
          </cell>
        </row>
        <row r="942">
          <cell r="A942" t="str">
            <v>600260</v>
          </cell>
          <cell r="B942" t="str">
            <v>凯乐科技</v>
          </cell>
          <cell r="C942" t="str">
            <v>马圣竣</v>
          </cell>
          <cell r="D942" t="str">
            <v>否</v>
          </cell>
          <cell r="E942">
            <v>43</v>
          </cell>
          <cell r="F942" t="str">
            <v>硕士</v>
          </cell>
        </row>
        <row r="943">
          <cell r="A943" t="str">
            <v>600260</v>
          </cell>
          <cell r="B943" t="str">
            <v>凯乐科技</v>
          </cell>
          <cell r="C943" t="str">
            <v>马圣竣</v>
          </cell>
          <cell r="D943" t="str">
            <v>否</v>
          </cell>
          <cell r="E943">
            <v>43</v>
          </cell>
          <cell r="F943" t="str">
            <v>硕士</v>
          </cell>
        </row>
        <row r="944">
          <cell r="A944" t="str">
            <v>600260</v>
          </cell>
          <cell r="B944" t="str">
            <v>凯乐科技</v>
          </cell>
          <cell r="C944" t="str">
            <v>马圣竣</v>
          </cell>
          <cell r="D944" t="str">
            <v>否</v>
          </cell>
          <cell r="E944">
            <v>43</v>
          </cell>
          <cell r="F944" t="str">
            <v>硕士</v>
          </cell>
        </row>
        <row r="945">
          <cell r="A945" t="str">
            <v>600271</v>
          </cell>
          <cell r="B945" t="str">
            <v>航天信息</v>
          </cell>
          <cell r="C945" t="str">
            <v> 陈荣兴</v>
          </cell>
          <cell r="D945" t="str">
            <v>否</v>
          </cell>
          <cell r="E945">
            <v>43</v>
          </cell>
          <cell r="F945" t="str">
            <v>硕士</v>
          </cell>
        </row>
        <row r="946">
          <cell r="A946" t="str">
            <v>600288</v>
          </cell>
          <cell r="B946" t="str">
            <v>大恒科技</v>
          </cell>
          <cell r="C946" t="str">
            <v> 鲁勇志</v>
          </cell>
          <cell r="D946" t="str">
            <v>否</v>
          </cell>
          <cell r="E946">
            <v>48</v>
          </cell>
          <cell r="F946" t="str">
            <v>硕士</v>
          </cell>
        </row>
        <row r="947">
          <cell r="A947" t="str">
            <v>600330</v>
          </cell>
          <cell r="B947" t="str">
            <v>天通股份</v>
          </cell>
          <cell r="C947" t="str">
            <v>郑晓彬</v>
          </cell>
          <cell r="D947" t="str">
            <v>否</v>
          </cell>
          <cell r="E947">
            <v>50</v>
          </cell>
          <cell r="F947" t="str">
            <v>博士</v>
          </cell>
        </row>
        <row r="948">
          <cell r="A948" t="str">
            <v>600330</v>
          </cell>
          <cell r="B948" t="str">
            <v>天通股份</v>
          </cell>
          <cell r="C948" t="str">
            <v>郑晓彬</v>
          </cell>
          <cell r="D948" t="str">
            <v>否</v>
          </cell>
          <cell r="E948">
            <v>50</v>
          </cell>
          <cell r="F948" t="str">
            <v>博士</v>
          </cell>
        </row>
        <row r="949">
          <cell r="A949" t="str">
            <v>600330</v>
          </cell>
          <cell r="B949" t="str">
            <v>天通股份</v>
          </cell>
          <cell r="C949" t="str">
            <v>郑晓彬</v>
          </cell>
          <cell r="D949" t="str">
            <v>否</v>
          </cell>
          <cell r="E949">
            <v>50</v>
          </cell>
          <cell r="F949" t="str">
            <v>博士</v>
          </cell>
        </row>
        <row r="950">
          <cell r="A950" t="str">
            <v>600330</v>
          </cell>
          <cell r="B950" t="str">
            <v>天通股份</v>
          </cell>
          <cell r="C950" t="str">
            <v>郑晓彬</v>
          </cell>
          <cell r="D950" t="str">
            <v>否</v>
          </cell>
          <cell r="E950">
            <v>50</v>
          </cell>
          <cell r="F950" t="str">
            <v>博士</v>
          </cell>
        </row>
        <row r="951">
          <cell r="A951" t="str">
            <v>600330</v>
          </cell>
          <cell r="B951" t="str">
            <v>天通股份</v>
          </cell>
          <cell r="C951" t="str">
            <v>郑晓彬</v>
          </cell>
          <cell r="D951" t="str">
            <v>否</v>
          </cell>
          <cell r="E951">
            <v>50</v>
          </cell>
          <cell r="F951" t="str">
            <v>博士</v>
          </cell>
        </row>
        <row r="952">
          <cell r="A952" t="str">
            <v>600330</v>
          </cell>
          <cell r="B952" t="str">
            <v>天通股份</v>
          </cell>
          <cell r="C952" t="str">
            <v>郑晓彬</v>
          </cell>
          <cell r="D952" t="str">
            <v>否</v>
          </cell>
          <cell r="E952">
            <v>50</v>
          </cell>
          <cell r="F952" t="str">
            <v>博士</v>
          </cell>
        </row>
        <row r="953">
          <cell r="A953" t="str">
            <v>600330</v>
          </cell>
          <cell r="B953" t="str">
            <v>天通股份</v>
          </cell>
          <cell r="C953" t="str">
            <v>郑晓彬</v>
          </cell>
          <cell r="D953" t="str">
            <v>否</v>
          </cell>
          <cell r="E953">
            <v>50</v>
          </cell>
          <cell r="F953" t="str">
            <v>博士</v>
          </cell>
        </row>
        <row r="954">
          <cell r="A954" t="str">
            <v>600345</v>
          </cell>
          <cell r="B954" t="str">
            <v>长江通信</v>
          </cell>
          <cell r="C954" t="str">
            <v>熊向峰</v>
          </cell>
          <cell r="D954" t="str">
            <v>否</v>
          </cell>
          <cell r="E954">
            <v>55</v>
          </cell>
          <cell r="F954" t="str">
            <v>硕士</v>
          </cell>
        </row>
        <row r="955">
          <cell r="A955" t="str">
            <v>600345</v>
          </cell>
          <cell r="B955" t="str">
            <v>长江通信</v>
          </cell>
          <cell r="C955" t="str">
            <v>熊向峰</v>
          </cell>
          <cell r="D955" t="str">
            <v>否</v>
          </cell>
          <cell r="E955">
            <v>55</v>
          </cell>
          <cell r="F955" t="str">
            <v>硕士</v>
          </cell>
        </row>
        <row r="956">
          <cell r="A956" t="str">
            <v>600345</v>
          </cell>
          <cell r="B956" t="str">
            <v>长江通信</v>
          </cell>
          <cell r="C956" t="str">
            <v>熊向峰</v>
          </cell>
          <cell r="D956" t="str">
            <v>否</v>
          </cell>
          <cell r="E956">
            <v>55</v>
          </cell>
          <cell r="F956" t="str">
            <v>硕士</v>
          </cell>
        </row>
        <row r="957">
          <cell r="A957" t="str">
            <v>600353</v>
          </cell>
          <cell r="B957" t="str">
            <v>旭光电子</v>
          </cell>
          <cell r="C957" t="str">
            <v> 张纯</v>
          </cell>
          <cell r="D957" t="str">
            <v>否</v>
          </cell>
          <cell r="E957">
            <v>56</v>
          </cell>
          <cell r="F957" t="str">
            <v>本科</v>
          </cell>
        </row>
        <row r="958">
          <cell r="A958" t="str">
            <v>600353</v>
          </cell>
          <cell r="B958" t="str">
            <v>旭光电子</v>
          </cell>
          <cell r="C958" t="str">
            <v> 张纯</v>
          </cell>
          <cell r="D958" t="str">
            <v>否</v>
          </cell>
          <cell r="E958">
            <v>56</v>
          </cell>
          <cell r="F958" t="str">
            <v>本科</v>
          </cell>
        </row>
        <row r="959">
          <cell r="A959" t="str">
            <v>600355</v>
          </cell>
          <cell r="B959" t="str">
            <v>精伦电子</v>
          </cell>
          <cell r="C959" t="str">
            <v>张学阳</v>
          </cell>
          <cell r="D959" t="str">
            <v>是</v>
          </cell>
          <cell r="E959">
            <v>58</v>
          </cell>
          <cell r="F959" t="str">
            <v>本科</v>
          </cell>
        </row>
        <row r="960">
          <cell r="A960" t="str">
            <v>600360</v>
          </cell>
          <cell r="B960" t="str">
            <v>华微电子</v>
          </cell>
          <cell r="C960" t="str">
            <v>于胜东</v>
          </cell>
          <cell r="D960" t="str">
            <v>否</v>
          </cell>
          <cell r="E960">
            <v>48</v>
          </cell>
          <cell r="F960" t="str">
            <v>-</v>
          </cell>
        </row>
        <row r="961">
          <cell r="A961" t="str">
            <v>600363</v>
          </cell>
          <cell r="B961" t="str">
            <v>联创光电</v>
          </cell>
          <cell r="C961" t="str">
            <v>李中煜 </v>
          </cell>
          <cell r="D961" t="str">
            <v>否</v>
          </cell>
          <cell r="E961">
            <v>49</v>
          </cell>
          <cell r="F961" t="str">
            <v>博士</v>
          </cell>
        </row>
        <row r="962">
          <cell r="A962" t="str">
            <v>600363</v>
          </cell>
          <cell r="B962" t="str">
            <v>联创光电</v>
          </cell>
          <cell r="C962" t="str">
            <v>李中煜 </v>
          </cell>
          <cell r="D962" t="str">
            <v>否</v>
          </cell>
          <cell r="E962">
            <v>49</v>
          </cell>
          <cell r="F962" t="str">
            <v>博士</v>
          </cell>
        </row>
        <row r="963">
          <cell r="A963" t="str">
            <v>600363</v>
          </cell>
          <cell r="B963" t="str">
            <v>联创光电</v>
          </cell>
          <cell r="C963" t="str">
            <v>李中煜 </v>
          </cell>
          <cell r="D963" t="str">
            <v>否</v>
          </cell>
          <cell r="E963">
            <v>49</v>
          </cell>
          <cell r="F963" t="str">
            <v>博士</v>
          </cell>
        </row>
        <row r="964">
          <cell r="A964" t="str">
            <v>600363</v>
          </cell>
          <cell r="B964" t="str">
            <v>联创光电</v>
          </cell>
          <cell r="C964" t="str">
            <v>李中煜 </v>
          </cell>
          <cell r="D964" t="str">
            <v>否</v>
          </cell>
          <cell r="E964">
            <v>49</v>
          </cell>
          <cell r="F964" t="str">
            <v>博士</v>
          </cell>
        </row>
        <row r="965">
          <cell r="A965" t="str">
            <v>600363</v>
          </cell>
          <cell r="B965" t="str">
            <v>联创光电</v>
          </cell>
          <cell r="C965" t="str">
            <v>李中煜 </v>
          </cell>
          <cell r="D965" t="str">
            <v>否</v>
          </cell>
          <cell r="E965">
            <v>49</v>
          </cell>
          <cell r="F965" t="str">
            <v>博士</v>
          </cell>
        </row>
        <row r="966">
          <cell r="A966" t="str">
            <v>600363</v>
          </cell>
          <cell r="B966" t="str">
            <v>联创光电</v>
          </cell>
          <cell r="C966" t="str">
            <v>李中煜 </v>
          </cell>
          <cell r="D966" t="str">
            <v>否</v>
          </cell>
          <cell r="E966">
            <v>49</v>
          </cell>
          <cell r="F966" t="str">
            <v>博士</v>
          </cell>
        </row>
        <row r="967">
          <cell r="A967" t="str">
            <v>600405</v>
          </cell>
          <cell r="B967" t="str">
            <v>动力源</v>
          </cell>
          <cell r="C967" t="str">
            <v> 何振亚</v>
          </cell>
          <cell r="D967" t="str">
            <v>是</v>
          </cell>
          <cell r="E967">
            <v>66</v>
          </cell>
          <cell r="F967" t="str">
            <v>硕士</v>
          </cell>
        </row>
        <row r="968">
          <cell r="A968" t="str">
            <v>600435</v>
          </cell>
          <cell r="B968" t="str">
            <v>北方导航</v>
          </cell>
          <cell r="C968" t="str">
            <v> 张百锋 </v>
          </cell>
          <cell r="D968" t="str">
            <v>否</v>
          </cell>
          <cell r="E968">
            <v>49</v>
          </cell>
          <cell r="F968" t="str">
            <v>硕士</v>
          </cell>
        </row>
        <row r="969">
          <cell r="A969" t="str">
            <v>600435</v>
          </cell>
          <cell r="B969" t="str">
            <v>北方导航</v>
          </cell>
          <cell r="C969" t="str">
            <v> 张百锋 </v>
          </cell>
          <cell r="D969" t="str">
            <v>否</v>
          </cell>
          <cell r="E969">
            <v>49</v>
          </cell>
          <cell r="F969" t="str">
            <v>硕士</v>
          </cell>
        </row>
        <row r="970">
          <cell r="A970" t="str">
            <v>600460</v>
          </cell>
          <cell r="B970" t="str">
            <v>士兰微</v>
          </cell>
          <cell r="C970" t="str">
            <v> 郑少波</v>
          </cell>
          <cell r="D970" t="str">
            <v>否</v>
          </cell>
          <cell r="E970">
            <v>55</v>
          </cell>
          <cell r="F970" t="str">
            <v>硕士</v>
          </cell>
        </row>
        <row r="971">
          <cell r="A971" t="str">
            <v>600460</v>
          </cell>
          <cell r="B971" t="str">
            <v>士兰微</v>
          </cell>
          <cell r="C971" t="str">
            <v> 郑少波</v>
          </cell>
          <cell r="D971" t="str">
            <v>否</v>
          </cell>
          <cell r="E971">
            <v>55</v>
          </cell>
          <cell r="F971" t="str">
            <v>硕士</v>
          </cell>
        </row>
        <row r="972">
          <cell r="A972" t="str">
            <v>600460</v>
          </cell>
          <cell r="B972" t="str">
            <v>士兰微</v>
          </cell>
          <cell r="C972" t="str">
            <v> 郑少波</v>
          </cell>
          <cell r="D972" t="str">
            <v>否</v>
          </cell>
          <cell r="E972">
            <v>55</v>
          </cell>
          <cell r="F972" t="str">
            <v>硕士</v>
          </cell>
        </row>
        <row r="973">
          <cell r="A973" t="str">
            <v>600460</v>
          </cell>
          <cell r="B973" t="str">
            <v>士兰微</v>
          </cell>
          <cell r="C973" t="str">
            <v> 郑少波</v>
          </cell>
          <cell r="D973" t="str">
            <v>否</v>
          </cell>
          <cell r="E973">
            <v>55</v>
          </cell>
          <cell r="F973" t="str">
            <v>硕士</v>
          </cell>
        </row>
        <row r="974">
          <cell r="A974" t="str">
            <v>600498</v>
          </cell>
          <cell r="B974" t="str">
            <v>烽火通信</v>
          </cell>
          <cell r="C974" t="str">
            <v> 戈俊</v>
          </cell>
          <cell r="D974" t="str">
            <v>否</v>
          </cell>
          <cell r="E974">
            <v>47</v>
          </cell>
          <cell r="F974" t="str">
            <v>硕士</v>
          </cell>
        </row>
        <row r="975">
          <cell r="A975" t="str">
            <v>600498</v>
          </cell>
          <cell r="B975" t="str">
            <v>烽火通信</v>
          </cell>
          <cell r="C975" t="str">
            <v> 戈俊</v>
          </cell>
          <cell r="D975" t="str">
            <v>否</v>
          </cell>
          <cell r="E975">
            <v>47</v>
          </cell>
          <cell r="F975" t="str">
            <v>硕士</v>
          </cell>
        </row>
        <row r="976">
          <cell r="A976" t="str">
            <v>600498</v>
          </cell>
          <cell r="B976" t="str">
            <v>烽火通信</v>
          </cell>
          <cell r="C976" t="str">
            <v> 戈俊</v>
          </cell>
          <cell r="D976" t="str">
            <v>否</v>
          </cell>
          <cell r="E976">
            <v>47</v>
          </cell>
          <cell r="F976" t="str">
            <v>硕士</v>
          </cell>
        </row>
        <row r="977">
          <cell r="A977" t="str">
            <v>600525</v>
          </cell>
          <cell r="B977" t="str">
            <v>长园集团</v>
          </cell>
          <cell r="C977" t="str">
            <v>徐成斌</v>
          </cell>
          <cell r="D977" t="str">
            <v>否</v>
          </cell>
          <cell r="E977">
            <v>48</v>
          </cell>
          <cell r="F977" t="str">
            <v>硕士</v>
          </cell>
        </row>
        <row r="978">
          <cell r="A978" t="str">
            <v>600525</v>
          </cell>
          <cell r="B978" t="str">
            <v>长园集团</v>
          </cell>
          <cell r="C978" t="str">
            <v>徐成斌</v>
          </cell>
          <cell r="D978" t="str">
            <v>否</v>
          </cell>
          <cell r="E978">
            <v>48</v>
          </cell>
          <cell r="F978" t="str">
            <v>硕士</v>
          </cell>
        </row>
        <row r="979">
          <cell r="A979" t="str">
            <v>600525</v>
          </cell>
          <cell r="B979" t="str">
            <v>长园集团</v>
          </cell>
          <cell r="C979" t="str">
            <v>徐成斌</v>
          </cell>
          <cell r="D979" t="str">
            <v>否</v>
          </cell>
          <cell r="E979">
            <v>48</v>
          </cell>
          <cell r="F979" t="str">
            <v>硕士</v>
          </cell>
        </row>
        <row r="980">
          <cell r="A980" t="str">
            <v>600525</v>
          </cell>
          <cell r="B980" t="str">
            <v>长园集团</v>
          </cell>
          <cell r="C980" t="str">
            <v>徐成斌</v>
          </cell>
          <cell r="D980" t="str">
            <v>否</v>
          </cell>
          <cell r="E980">
            <v>48</v>
          </cell>
          <cell r="F980" t="str">
            <v>硕士</v>
          </cell>
        </row>
        <row r="981">
          <cell r="A981" t="str">
            <v>600525</v>
          </cell>
          <cell r="B981" t="str">
            <v>长园集团</v>
          </cell>
          <cell r="C981" t="str">
            <v>徐成斌</v>
          </cell>
          <cell r="D981" t="str">
            <v>否</v>
          </cell>
          <cell r="E981">
            <v>48</v>
          </cell>
          <cell r="F981" t="str">
            <v>硕士</v>
          </cell>
        </row>
        <row r="982">
          <cell r="A982" t="str">
            <v>600525</v>
          </cell>
          <cell r="B982" t="str">
            <v>长园集团</v>
          </cell>
          <cell r="C982" t="str">
            <v>徐成斌</v>
          </cell>
          <cell r="D982" t="str">
            <v>否</v>
          </cell>
          <cell r="E982">
            <v>48</v>
          </cell>
          <cell r="F982" t="str">
            <v>硕士</v>
          </cell>
        </row>
        <row r="983">
          <cell r="A983" t="str">
            <v>600525</v>
          </cell>
          <cell r="B983" t="str">
            <v>长园集团</v>
          </cell>
          <cell r="C983" t="str">
            <v>徐成斌</v>
          </cell>
          <cell r="D983" t="str">
            <v>否</v>
          </cell>
          <cell r="E983">
            <v>48</v>
          </cell>
          <cell r="F983" t="str">
            <v>硕士</v>
          </cell>
        </row>
        <row r="984">
          <cell r="A984" t="str">
            <v>600525</v>
          </cell>
          <cell r="B984" t="str">
            <v>长园集团</v>
          </cell>
          <cell r="C984" t="str">
            <v>徐成斌</v>
          </cell>
          <cell r="D984" t="str">
            <v>否</v>
          </cell>
          <cell r="E984">
            <v>48</v>
          </cell>
          <cell r="F984" t="str">
            <v>硕士</v>
          </cell>
        </row>
        <row r="985">
          <cell r="A985" t="str">
            <v>600552</v>
          </cell>
          <cell r="B985" t="str">
            <v>凯盛科技</v>
          </cell>
          <cell r="C985" t="str">
            <v> 倪植森</v>
          </cell>
          <cell r="D985" t="str">
            <v>否</v>
          </cell>
          <cell r="E985">
            <v>48</v>
          </cell>
          <cell r="F985" t="str">
            <v>硕士</v>
          </cell>
        </row>
        <row r="986">
          <cell r="A986" t="str">
            <v>600552</v>
          </cell>
          <cell r="B986" t="str">
            <v>凯盛科技</v>
          </cell>
          <cell r="C986" t="str">
            <v> 倪植森</v>
          </cell>
          <cell r="D986" t="str">
            <v>否</v>
          </cell>
          <cell r="E986">
            <v>48</v>
          </cell>
          <cell r="F986" t="str">
            <v>硕士</v>
          </cell>
        </row>
        <row r="987">
          <cell r="A987" t="str">
            <v>600562</v>
          </cell>
          <cell r="B987" t="str">
            <v>国睿科技</v>
          </cell>
          <cell r="C987" t="str">
            <v> 吴迤 </v>
          </cell>
          <cell r="D987" t="str">
            <v>否</v>
          </cell>
          <cell r="E987">
            <v>53</v>
          </cell>
          <cell r="F987" t="str">
            <v>硕士</v>
          </cell>
        </row>
        <row r="988">
          <cell r="A988" t="str">
            <v>600562</v>
          </cell>
          <cell r="B988" t="str">
            <v>国睿科技</v>
          </cell>
          <cell r="C988" t="str">
            <v> 吴迤 </v>
          </cell>
          <cell r="D988" t="str">
            <v>否</v>
          </cell>
          <cell r="E988">
            <v>53</v>
          </cell>
          <cell r="F988" t="str">
            <v>硕士</v>
          </cell>
        </row>
        <row r="989">
          <cell r="A989" t="str">
            <v>600563</v>
          </cell>
          <cell r="B989" t="str">
            <v>法拉电子</v>
          </cell>
          <cell r="C989" t="str">
            <v> 陈国彬</v>
          </cell>
          <cell r="D989" t="str">
            <v>否</v>
          </cell>
          <cell r="E989">
            <v>51</v>
          </cell>
          <cell r="F989" t="str">
            <v>硕士</v>
          </cell>
        </row>
        <row r="990">
          <cell r="A990" t="str">
            <v>600584</v>
          </cell>
          <cell r="B990" t="str">
            <v>长电科技</v>
          </cell>
          <cell r="C990" t="str">
            <v> 郑力 </v>
          </cell>
          <cell r="D990" t="str">
            <v>否</v>
          </cell>
          <cell r="E990">
            <v>53</v>
          </cell>
          <cell r="F990" t="str">
            <v>硕士</v>
          </cell>
        </row>
        <row r="991">
          <cell r="A991" t="str">
            <v>600584</v>
          </cell>
          <cell r="B991" t="str">
            <v>长电科技</v>
          </cell>
          <cell r="C991" t="str">
            <v> 郑力 </v>
          </cell>
          <cell r="D991" t="str">
            <v>否</v>
          </cell>
          <cell r="E991">
            <v>53</v>
          </cell>
          <cell r="F991" t="str">
            <v>硕士</v>
          </cell>
        </row>
        <row r="992">
          <cell r="A992" t="str">
            <v>600601</v>
          </cell>
          <cell r="B992" t="str">
            <v>方正科技</v>
          </cell>
          <cell r="C992" t="str">
            <v>吴建英</v>
          </cell>
          <cell r="D992" t="str">
            <v>否</v>
          </cell>
          <cell r="E992">
            <v>51</v>
          </cell>
          <cell r="F992" t="str">
            <v>-</v>
          </cell>
        </row>
        <row r="993">
          <cell r="A993" t="str">
            <v>600601</v>
          </cell>
          <cell r="B993" t="str">
            <v>方正科技</v>
          </cell>
          <cell r="C993" t="str">
            <v>吴建英</v>
          </cell>
          <cell r="D993" t="str">
            <v>否</v>
          </cell>
          <cell r="E993">
            <v>51</v>
          </cell>
          <cell r="F993" t="str">
            <v>-</v>
          </cell>
        </row>
        <row r="994">
          <cell r="A994" t="str">
            <v>600601</v>
          </cell>
          <cell r="B994" t="str">
            <v>方正科技</v>
          </cell>
          <cell r="C994" t="str">
            <v>吴建英</v>
          </cell>
          <cell r="D994" t="str">
            <v>否</v>
          </cell>
          <cell r="E994">
            <v>51</v>
          </cell>
          <cell r="F994" t="str">
            <v>-</v>
          </cell>
        </row>
        <row r="995">
          <cell r="A995" t="str">
            <v>600601</v>
          </cell>
          <cell r="B995" t="str">
            <v>方正科技</v>
          </cell>
          <cell r="C995" t="str">
            <v>吴建英</v>
          </cell>
          <cell r="D995" t="str">
            <v>否</v>
          </cell>
          <cell r="E995">
            <v>51</v>
          </cell>
          <cell r="F995" t="str">
            <v>-</v>
          </cell>
        </row>
        <row r="996">
          <cell r="A996" t="str">
            <v>600601</v>
          </cell>
          <cell r="B996" t="str">
            <v>方正科技</v>
          </cell>
          <cell r="C996" t="str">
            <v>吴建英</v>
          </cell>
          <cell r="D996" t="str">
            <v>否</v>
          </cell>
          <cell r="E996">
            <v>51</v>
          </cell>
          <cell r="F996" t="str">
            <v>-</v>
          </cell>
        </row>
        <row r="997">
          <cell r="A997" t="str">
            <v>600601</v>
          </cell>
          <cell r="B997" t="str">
            <v>方正科技</v>
          </cell>
          <cell r="C997" t="str">
            <v>吴建英</v>
          </cell>
          <cell r="D997" t="str">
            <v>否</v>
          </cell>
          <cell r="E997">
            <v>51</v>
          </cell>
          <cell r="F997" t="str">
            <v>-</v>
          </cell>
        </row>
        <row r="998">
          <cell r="A998" t="str">
            <v>600601</v>
          </cell>
          <cell r="B998" t="str">
            <v>方正科技</v>
          </cell>
          <cell r="C998" t="str">
            <v>吴建英</v>
          </cell>
          <cell r="D998" t="str">
            <v>否</v>
          </cell>
          <cell r="E998">
            <v>51</v>
          </cell>
          <cell r="F998" t="str">
            <v>-</v>
          </cell>
        </row>
        <row r="999">
          <cell r="A999" t="str">
            <v>600667</v>
          </cell>
          <cell r="B999" t="str">
            <v>太极实业</v>
          </cell>
          <cell r="C999" t="str">
            <v> 孙鸿伟</v>
          </cell>
          <cell r="D999" t="str">
            <v>否</v>
          </cell>
          <cell r="E999">
            <v>54</v>
          </cell>
          <cell r="F999" t="str">
            <v>硕士</v>
          </cell>
        </row>
        <row r="1000">
          <cell r="A1000" t="str">
            <v>600703</v>
          </cell>
          <cell r="B1000" t="str">
            <v>三安光电</v>
          </cell>
          <cell r="C1000" t="str">
            <v> 林科闯</v>
          </cell>
          <cell r="D1000" t="str">
            <v>否</v>
          </cell>
          <cell r="E1000">
            <v>44</v>
          </cell>
          <cell r="F1000" t="str">
            <v>硕士</v>
          </cell>
        </row>
        <row r="1001">
          <cell r="A1001" t="str">
            <v>600703</v>
          </cell>
          <cell r="B1001" t="str">
            <v>三安光电</v>
          </cell>
          <cell r="C1001" t="str">
            <v> 林科闯</v>
          </cell>
          <cell r="D1001" t="str">
            <v>否</v>
          </cell>
          <cell r="E1001">
            <v>44</v>
          </cell>
          <cell r="F1001" t="str">
            <v>硕士</v>
          </cell>
        </row>
        <row r="1002">
          <cell r="A1002" t="str">
            <v>600703</v>
          </cell>
          <cell r="B1002" t="str">
            <v>三安光电</v>
          </cell>
          <cell r="C1002" t="str">
            <v> 林科闯</v>
          </cell>
          <cell r="D1002" t="str">
            <v>否</v>
          </cell>
          <cell r="E1002">
            <v>44</v>
          </cell>
          <cell r="F1002" t="str">
            <v>硕士</v>
          </cell>
        </row>
        <row r="1003">
          <cell r="A1003" t="str">
            <v>600703</v>
          </cell>
          <cell r="B1003" t="str">
            <v>三安光电</v>
          </cell>
          <cell r="C1003" t="str">
            <v> 林科闯</v>
          </cell>
          <cell r="D1003" t="str">
            <v>否</v>
          </cell>
          <cell r="E1003">
            <v>44</v>
          </cell>
          <cell r="F1003" t="str">
            <v>硕士</v>
          </cell>
        </row>
        <row r="1004">
          <cell r="A1004" t="str">
            <v>600703</v>
          </cell>
          <cell r="B1004" t="str">
            <v>三安光电</v>
          </cell>
          <cell r="C1004" t="str">
            <v> 林科闯</v>
          </cell>
          <cell r="D1004" t="str">
            <v>否</v>
          </cell>
          <cell r="E1004">
            <v>44</v>
          </cell>
          <cell r="F1004" t="str">
            <v>硕士</v>
          </cell>
        </row>
        <row r="1005">
          <cell r="A1005" t="str">
            <v>600703</v>
          </cell>
          <cell r="B1005" t="str">
            <v>三安光电</v>
          </cell>
          <cell r="C1005" t="str">
            <v> 林科闯</v>
          </cell>
          <cell r="D1005" t="str">
            <v>否</v>
          </cell>
          <cell r="E1005">
            <v>44</v>
          </cell>
          <cell r="F1005" t="str">
            <v>硕士</v>
          </cell>
        </row>
        <row r="1006">
          <cell r="A1006" t="str">
            <v>600703</v>
          </cell>
          <cell r="B1006" t="str">
            <v>三安光电</v>
          </cell>
          <cell r="C1006" t="str">
            <v> 林科闯</v>
          </cell>
          <cell r="D1006" t="str">
            <v>否</v>
          </cell>
          <cell r="E1006">
            <v>44</v>
          </cell>
          <cell r="F1006" t="str">
            <v>硕士</v>
          </cell>
        </row>
        <row r="1007">
          <cell r="A1007" t="str">
            <v>600703</v>
          </cell>
          <cell r="B1007" t="str">
            <v>三安光电</v>
          </cell>
          <cell r="C1007" t="str">
            <v> 林科闯</v>
          </cell>
          <cell r="D1007" t="str">
            <v>否</v>
          </cell>
          <cell r="E1007">
            <v>44</v>
          </cell>
          <cell r="F1007" t="str">
            <v>硕士</v>
          </cell>
        </row>
        <row r="1008">
          <cell r="A1008" t="str">
            <v>600703</v>
          </cell>
          <cell r="B1008" t="str">
            <v>三安光电</v>
          </cell>
          <cell r="C1008" t="str">
            <v> 林科闯</v>
          </cell>
          <cell r="D1008" t="str">
            <v>否</v>
          </cell>
          <cell r="E1008">
            <v>44</v>
          </cell>
          <cell r="F1008" t="str">
            <v>硕士</v>
          </cell>
        </row>
        <row r="1009">
          <cell r="A1009" t="str">
            <v>600703</v>
          </cell>
          <cell r="B1009" t="str">
            <v>三安光电</v>
          </cell>
          <cell r="C1009" t="str">
            <v> 林科闯</v>
          </cell>
          <cell r="D1009" t="str">
            <v>否</v>
          </cell>
          <cell r="E1009">
            <v>44</v>
          </cell>
          <cell r="F1009" t="str">
            <v>硕士</v>
          </cell>
        </row>
        <row r="1010">
          <cell r="A1010" t="str">
            <v>600707</v>
          </cell>
          <cell r="B1010" t="str">
            <v>彩虹股份</v>
          </cell>
          <cell r="C1010" t="str">
            <v> 李淼 </v>
          </cell>
          <cell r="D1010" t="str">
            <v>否</v>
          </cell>
          <cell r="E1010">
            <v>55</v>
          </cell>
          <cell r="F1010" t="str">
            <v>硕士</v>
          </cell>
        </row>
        <row r="1011">
          <cell r="A1011" t="str">
            <v>600707</v>
          </cell>
          <cell r="B1011" t="str">
            <v>彩虹股份</v>
          </cell>
          <cell r="C1011" t="str">
            <v> 李淼 </v>
          </cell>
          <cell r="D1011" t="str">
            <v>否</v>
          </cell>
          <cell r="E1011">
            <v>55</v>
          </cell>
          <cell r="F1011" t="str">
            <v>硕士</v>
          </cell>
        </row>
        <row r="1012">
          <cell r="A1012" t="str">
            <v>600707</v>
          </cell>
          <cell r="B1012" t="str">
            <v>彩虹股份</v>
          </cell>
          <cell r="C1012" t="str">
            <v> 李淼 </v>
          </cell>
          <cell r="D1012" t="str">
            <v>否</v>
          </cell>
          <cell r="E1012">
            <v>55</v>
          </cell>
          <cell r="F1012" t="str">
            <v>硕士</v>
          </cell>
        </row>
        <row r="1013">
          <cell r="A1013" t="str">
            <v>600745</v>
          </cell>
          <cell r="B1013" t="str">
            <v>闻泰科技</v>
          </cell>
          <cell r="C1013" t="str">
            <v> 张学政 </v>
          </cell>
          <cell r="D1013" t="str">
            <v>是</v>
          </cell>
          <cell r="E1013">
            <v>45</v>
          </cell>
          <cell r="F1013" t="str">
            <v>本科</v>
          </cell>
        </row>
        <row r="1014">
          <cell r="A1014" t="str">
            <v>600745</v>
          </cell>
          <cell r="B1014" t="str">
            <v>闻泰科技</v>
          </cell>
          <cell r="C1014" t="str">
            <v> 张学政 </v>
          </cell>
          <cell r="D1014" t="str">
            <v>是</v>
          </cell>
          <cell r="E1014">
            <v>45</v>
          </cell>
          <cell r="F1014" t="str">
            <v>本科</v>
          </cell>
        </row>
        <row r="1015">
          <cell r="A1015" t="str">
            <v>600745</v>
          </cell>
          <cell r="B1015" t="str">
            <v>闻泰科技</v>
          </cell>
          <cell r="C1015" t="str">
            <v> 张学政 </v>
          </cell>
          <cell r="D1015" t="str">
            <v>是</v>
          </cell>
          <cell r="E1015">
            <v>45</v>
          </cell>
          <cell r="F1015" t="str">
            <v>本科</v>
          </cell>
        </row>
        <row r="1016">
          <cell r="A1016" t="str">
            <v>600745</v>
          </cell>
          <cell r="B1016" t="str">
            <v>闻泰科技</v>
          </cell>
          <cell r="C1016" t="str">
            <v> 张学政 </v>
          </cell>
          <cell r="D1016" t="str">
            <v>是</v>
          </cell>
          <cell r="E1016">
            <v>45</v>
          </cell>
          <cell r="F1016" t="str">
            <v>本科</v>
          </cell>
        </row>
        <row r="1017">
          <cell r="A1017" t="str">
            <v>600745</v>
          </cell>
          <cell r="B1017" t="str">
            <v>闻泰科技</v>
          </cell>
          <cell r="C1017" t="str">
            <v> 张学政 </v>
          </cell>
          <cell r="D1017" t="str">
            <v>是</v>
          </cell>
          <cell r="E1017">
            <v>45</v>
          </cell>
          <cell r="F1017" t="str">
            <v>本科</v>
          </cell>
        </row>
        <row r="1018">
          <cell r="A1018" t="str">
            <v>600745</v>
          </cell>
          <cell r="B1018" t="str">
            <v>闻泰科技</v>
          </cell>
          <cell r="C1018" t="str">
            <v> 张学政 </v>
          </cell>
          <cell r="D1018" t="str">
            <v>是</v>
          </cell>
          <cell r="E1018">
            <v>45</v>
          </cell>
          <cell r="F1018" t="str">
            <v>本科</v>
          </cell>
        </row>
        <row r="1019">
          <cell r="A1019" t="str">
            <v>600745</v>
          </cell>
          <cell r="B1019" t="str">
            <v>闻泰科技</v>
          </cell>
          <cell r="C1019" t="str">
            <v> 张学政 </v>
          </cell>
          <cell r="D1019" t="str">
            <v>是</v>
          </cell>
          <cell r="E1019">
            <v>45</v>
          </cell>
          <cell r="F1019" t="str">
            <v>本科</v>
          </cell>
        </row>
        <row r="1020">
          <cell r="A1020" t="str">
            <v>600764</v>
          </cell>
          <cell r="B1020" t="str">
            <v>中国海防</v>
          </cell>
          <cell r="C1020" t="str">
            <v>张纥 </v>
          </cell>
          <cell r="D1020" t="str">
            <v>否</v>
          </cell>
          <cell r="E1020">
            <v>58</v>
          </cell>
          <cell r="F1020" t="str">
            <v>本科</v>
          </cell>
        </row>
        <row r="1021">
          <cell r="A1021" t="str">
            <v>600764</v>
          </cell>
          <cell r="B1021" t="str">
            <v>中国海防</v>
          </cell>
          <cell r="C1021" t="str">
            <v>张纥 </v>
          </cell>
          <cell r="D1021" t="str">
            <v>否</v>
          </cell>
          <cell r="E1021">
            <v>58</v>
          </cell>
          <cell r="F1021" t="str">
            <v>本科</v>
          </cell>
        </row>
        <row r="1022">
          <cell r="A1022" t="str">
            <v>600764</v>
          </cell>
          <cell r="B1022" t="str">
            <v>中国海防</v>
          </cell>
          <cell r="C1022" t="str">
            <v>张纥 </v>
          </cell>
          <cell r="D1022" t="str">
            <v>否</v>
          </cell>
          <cell r="E1022">
            <v>58</v>
          </cell>
          <cell r="F1022" t="str">
            <v>本科</v>
          </cell>
        </row>
        <row r="1023">
          <cell r="A1023" t="str">
            <v>600764</v>
          </cell>
          <cell r="B1023" t="str">
            <v>中国海防</v>
          </cell>
          <cell r="C1023" t="str">
            <v>张纥 </v>
          </cell>
          <cell r="D1023" t="str">
            <v>否</v>
          </cell>
          <cell r="E1023">
            <v>58</v>
          </cell>
          <cell r="F1023" t="str">
            <v>本科</v>
          </cell>
        </row>
        <row r="1024">
          <cell r="A1024" t="str">
            <v>600775</v>
          </cell>
          <cell r="B1024" t="str">
            <v>南京熊猫</v>
          </cell>
          <cell r="C1024" t="str">
            <v>夏德传 </v>
          </cell>
          <cell r="D1024" t="str">
            <v>否</v>
          </cell>
          <cell r="E1024">
            <v>50</v>
          </cell>
          <cell r="F1024" t="str">
            <v>硕士</v>
          </cell>
        </row>
        <row r="1025">
          <cell r="A1025" t="str">
            <v>600775</v>
          </cell>
          <cell r="B1025" t="str">
            <v>南京熊猫</v>
          </cell>
          <cell r="C1025" t="str">
            <v>夏德传 </v>
          </cell>
          <cell r="D1025" t="str">
            <v>否</v>
          </cell>
          <cell r="E1025">
            <v>50</v>
          </cell>
          <cell r="F1025" t="str">
            <v>硕士</v>
          </cell>
        </row>
        <row r="1026">
          <cell r="A1026" t="str">
            <v>600775</v>
          </cell>
          <cell r="B1026" t="str">
            <v>南京熊猫</v>
          </cell>
          <cell r="C1026" t="str">
            <v>夏德传 </v>
          </cell>
          <cell r="D1026" t="str">
            <v>否</v>
          </cell>
          <cell r="E1026">
            <v>50</v>
          </cell>
          <cell r="F1026" t="str">
            <v>硕士</v>
          </cell>
        </row>
        <row r="1027">
          <cell r="A1027" t="str">
            <v>600775</v>
          </cell>
          <cell r="B1027" t="str">
            <v>南京熊猫</v>
          </cell>
          <cell r="C1027" t="str">
            <v>夏德传 </v>
          </cell>
          <cell r="D1027" t="str">
            <v>否</v>
          </cell>
          <cell r="E1027">
            <v>50</v>
          </cell>
          <cell r="F1027" t="str">
            <v>硕士</v>
          </cell>
        </row>
        <row r="1028">
          <cell r="A1028" t="str">
            <v>600775</v>
          </cell>
          <cell r="B1028" t="str">
            <v>南京熊猫</v>
          </cell>
          <cell r="C1028" t="str">
            <v>夏德传 </v>
          </cell>
          <cell r="D1028" t="str">
            <v>否</v>
          </cell>
          <cell r="E1028">
            <v>50</v>
          </cell>
          <cell r="F1028" t="str">
            <v>硕士</v>
          </cell>
        </row>
        <row r="1029">
          <cell r="A1029" t="str">
            <v>600776</v>
          </cell>
          <cell r="B1029" t="str">
            <v>东方通信</v>
          </cell>
          <cell r="C1029" t="str">
            <v>郭端端</v>
          </cell>
          <cell r="D1029" t="str">
            <v>否</v>
          </cell>
          <cell r="E1029">
            <v>49</v>
          </cell>
          <cell r="F1029" t="str">
            <v>硕士</v>
          </cell>
        </row>
        <row r="1030">
          <cell r="A1030" t="str">
            <v>600776</v>
          </cell>
          <cell r="B1030" t="str">
            <v>东方通信</v>
          </cell>
          <cell r="C1030" t="str">
            <v>郭端端</v>
          </cell>
          <cell r="D1030" t="str">
            <v>否</v>
          </cell>
          <cell r="E1030">
            <v>49</v>
          </cell>
          <cell r="F1030" t="str">
            <v>硕士</v>
          </cell>
        </row>
        <row r="1031">
          <cell r="A1031" t="str">
            <v>600839</v>
          </cell>
          <cell r="B1031" t="str">
            <v>四川长虹</v>
          </cell>
          <cell r="C1031" t="str">
            <v> 李伟</v>
          </cell>
          <cell r="D1031" t="str">
            <v>否</v>
          </cell>
          <cell r="E1031">
            <v>47</v>
          </cell>
          <cell r="F1031" t="str">
            <v>硕士</v>
          </cell>
        </row>
        <row r="1032">
          <cell r="A1032" t="str">
            <v>600839</v>
          </cell>
          <cell r="B1032" t="str">
            <v>四川长虹</v>
          </cell>
          <cell r="C1032" t="str">
            <v> 李伟</v>
          </cell>
          <cell r="D1032" t="str">
            <v>否</v>
          </cell>
          <cell r="E1032">
            <v>47</v>
          </cell>
          <cell r="F1032" t="str">
            <v>硕士</v>
          </cell>
        </row>
        <row r="1033">
          <cell r="A1033" t="str">
            <v>600839</v>
          </cell>
          <cell r="B1033" t="str">
            <v>四川长虹</v>
          </cell>
          <cell r="C1033" t="str">
            <v> 李伟</v>
          </cell>
          <cell r="D1033" t="str">
            <v>否</v>
          </cell>
          <cell r="E1033">
            <v>47</v>
          </cell>
          <cell r="F1033" t="str">
            <v>硕士</v>
          </cell>
        </row>
        <row r="1034">
          <cell r="A1034" t="str">
            <v>600839</v>
          </cell>
          <cell r="B1034" t="str">
            <v>四川长虹</v>
          </cell>
          <cell r="C1034" t="str">
            <v> 李伟</v>
          </cell>
          <cell r="D1034" t="str">
            <v>否</v>
          </cell>
          <cell r="E1034">
            <v>47</v>
          </cell>
          <cell r="F1034" t="str">
            <v>硕士</v>
          </cell>
        </row>
        <row r="1035">
          <cell r="A1035" t="str">
            <v>600888</v>
          </cell>
          <cell r="B1035" t="str">
            <v>新疆众和</v>
          </cell>
          <cell r="C1035" t="str">
            <v> 孙健 </v>
          </cell>
          <cell r="D1035" t="str">
            <v>否</v>
          </cell>
          <cell r="E1035">
            <v>53</v>
          </cell>
          <cell r="F1035" t="str">
            <v>硕士</v>
          </cell>
        </row>
        <row r="1036">
          <cell r="A1036" t="str">
            <v>600888</v>
          </cell>
          <cell r="B1036" t="str">
            <v>新疆众和</v>
          </cell>
          <cell r="C1036" t="str">
            <v> 孙健 </v>
          </cell>
          <cell r="D1036" t="str">
            <v>否</v>
          </cell>
          <cell r="E1036">
            <v>53</v>
          </cell>
          <cell r="F1036" t="str">
            <v>硕士</v>
          </cell>
        </row>
        <row r="1037">
          <cell r="A1037" t="str">
            <v>600888</v>
          </cell>
          <cell r="B1037" t="str">
            <v>新疆众和</v>
          </cell>
          <cell r="C1037" t="str">
            <v> 孙健 </v>
          </cell>
          <cell r="D1037" t="str">
            <v>否</v>
          </cell>
          <cell r="E1037">
            <v>53</v>
          </cell>
          <cell r="F1037" t="str">
            <v>硕士</v>
          </cell>
        </row>
        <row r="1038">
          <cell r="A1038" t="str">
            <v>600888</v>
          </cell>
          <cell r="B1038" t="str">
            <v>新疆众和</v>
          </cell>
          <cell r="C1038" t="str">
            <v> 孙健 </v>
          </cell>
          <cell r="D1038" t="str">
            <v>否</v>
          </cell>
          <cell r="E1038">
            <v>53</v>
          </cell>
          <cell r="F1038" t="str">
            <v>硕士</v>
          </cell>
        </row>
        <row r="1039">
          <cell r="A1039" t="str">
            <v>600888</v>
          </cell>
          <cell r="B1039" t="str">
            <v>新疆众和</v>
          </cell>
          <cell r="C1039" t="str">
            <v> 孙健 </v>
          </cell>
          <cell r="D1039" t="str">
            <v>否</v>
          </cell>
          <cell r="E1039">
            <v>53</v>
          </cell>
          <cell r="F1039" t="str">
            <v>硕士</v>
          </cell>
        </row>
        <row r="1040">
          <cell r="A1040" t="str">
            <v>600888</v>
          </cell>
          <cell r="B1040" t="str">
            <v>新疆众和</v>
          </cell>
          <cell r="C1040" t="str">
            <v> 孙健 </v>
          </cell>
          <cell r="D1040" t="str">
            <v>否</v>
          </cell>
          <cell r="E1040">
            <v>53</v>
          </cell>
          <cell r="F1040" t="str">
            <v>硕士</v>
          </cell>
        </row>
        <row r="1041">
          <cell r="A1041" t="str">
            <v>600980</v>
          </cell>
          <cell r="B1041" t="str">
            <v>北矿科技</v>
          </cell>
          <cell r="C1041" t="str">
            <v>罗秀建 </v>
          </cell>
          <cell r="D1041" t="str">
            <v>否</v>
          </cell>
          <cell r="E1041">
            <v>60</v>
          </cell>
          <cell r="F1041" t="str">
            <v>硕士</v>
          </cell>
        </row>
        <row r="1042">
          <cell r="A1042" t="str">
            <v>600990</v>
          </cell>
          <cell r="B1042" t="str">
            <v>四创电子</v>
          </cell>
          <cell r="C1042" t="str">
            <v>张春城</v>
          </cell>
          <cell r="D1042" t="str">
            <v>否</v>
          </cell>
          <cell r="E1042">
            <v>44</v>
          </cell>
          <cell r="F1042" t="str">
            <v>博士</v>
          </cell>
        </row>
        <row r="1043">
          <cell r="A1043" t="str">
            <v>601138</v>
          </cell>
          <cell r="B1043" t="str">
            <v>工业富联</v>
          </cell>
          <cell r="C1043" t="str">
            <v> 郑弘孟</v>
          </cell>
          <cell r="D1043" t="str">
            <v>否</v>
          </cell>
          <cell r="E1043">
            <v>54</v>
          </cell>
          <cell r="F1043" t="str">
            <v>本科</v>
          </cell>
        </row>
        <row r="1044">
          <cell r="A1044" t="str">
            <v>601231</v>
          </cell>
          <cell r="B1044" t="str">
            <v>环旭电子</v>
          </cell>
          <cell r="C1044" t="str">
            <v>魏镇炎</v>
          </cell>
          <cell r="D1044" t="str">
            <v>否</v>
          </cell>
          <cell r="E1044">
            <v>66</v>
          </cell>
          <cell r="F1044" t="str">
            <v>本科</v>
          </cell>
        </row>
        <row r="1045">
          <cell r="A1045" t="str">
            <v>601231</v>
          </cell>
          <cell r="B1045" t="str">
            <v>环旭电子</v>
          </cell>
          <cell r="C1045" t="str">
            <v>魏镇炎</v>
          </cell>
          <cell r="D1045" t="str">
            <v>否</v>
          </cell>
          <cell r="E1045">
            <v>66</v>
          </cell>
          <cell r="F1045" t="str">
            <v>本科</v>
          </cell>
        </row>
        <row r="1046">
          <cell r="A1046" t="str">
            <v>601869</v>
          </cell>
          <cell r="B1046" t="str">
            <v>长飞光纤</v>
          </cell>
          <cell r="C1046" t="str">
            <v>庄丹</v>
          </cell>
          <cell r="D1046" t="str">
            <v>否</v>
          </cell>
          <cell r="E1046">
            <v>49</v>
          </cell>
          <cell r="F1046" t="str">
            <v>博士</v>
          </cell>
        </row>
        <row r="1047">
          <cell r="A1047" t="str">
            <v>601869</v>
          </cell>
          <cell r="B1047" t="str">
            <v>长飞光纤</v>
          </cell>
          <cell r="C1047" t="str">
            <v>庄丹</v>
          </cell>
          <cell r="D1047" t="str">
            <v>否</v>
          </cell>
          <cell r="E1047">
            <v>49</v>
          </cell>
          <cell r="F1047" t="str">
            <v>博士</v>
          </cell>
        </row>
        <row r="1048">
          <cell r="A1048" t="str">
            <v>601869</v>
          </cell>
          <cell r="B1048" t="str">
            <v>长飞光纤</v>
          </cell>
          <cell r="C1048" t="str">
            <v>庄丹</v>
          </cell>
          <cell r="D1048" t="str">
            <v>否</v>
          </cell>
          <cell r="E1048">
            <v>49</v>
          </cell>
          <cell r="F1048" t="str">
            <v>博士</v>
          </cell>
        </row>
        <row r="1049">
          <cell r="A1049" t="str">
            <v>601869</v>
          </cell>
          <cell r="B1049" t="str">
            <v>长飞光纤</v>
          </cell>
          <cell r="C1049" t="str">
            <v>庄丹</v>
          </cell>
          <cell r="D1049" t="str">
            <v>否</v>
          </cell>
          <cell r="E1049">
            <v>49</v>
          </cell>
          <cell r="F1049" t="str">
            <v>博士</v>
          </cell>
        </row>
        <row r="1050">
          <cell r="A1050" t="str">
            <v>601869</v>
          </cell>
          <cell r="B1050" t="str">
            <v>长飞光纤</v>
          </cell>
          <cell r="C1050" t="str">
            <v>庄丹</v>
          </cell>
          <cell r="D1050" t="str">
            <v>否</v>
          </cell>
          <cell r="E1050">
            <v>49</v>
          </cell>
          <cell r="F1050" t="str">
            <v>博士</v>
          </cell>
        </row>
        <row r="1051">
          <cell r="A1051" t="str">
            <v>601869</v>
          </cell>
          <cell r="B1051" t="str">
            <v>长飞光纤</v>
          </cell>
          <cell r="C1051" t="str">
            <v>庄丹</v>
          </cell>
          <cell r="D1051" t="str">
            <v>否</v>
          </cell>
          <cell r="E1051">
            <v>49</v>
          </cell>
          <cell r="F1051" t="str">
            <v>博士</v>
          </cell>
        </row>
        <row r="1052">
          <cell r="A1052" t="str">
            <v>601869</v>
          </cell>
          <cell r="B1052" t="str">
            <v>长飞光纤</v>
          </cell>
          <cell r="C1052" t="str">
            <v>庄丹</v>
          </cell>
          <cell r="D1052" t="str">
            <v>否</v>
          </cell>
          <cell r="E1052">
            <v>49</v>
          </cell>
          <cell r="F1052" t="str">
            <v>博士</v>
          </cell>
        </row>
        <row r="1053">
          <cell r="A1053" t="str">
            <v>603005</v>
          </cell>
          <cell r="B1053" t="str">
            <v>晶方科技</v>
          </cell>
          <cell r="C1053" t="str">
            <v> 王蔚</v>
          </cell>
          <cell r="D1053" t="str">
            <v>是</v>
          </cell>
          <cell r="E1053">
            <v>54</v>
          </cell>
          <cell r="F1053" t="str">
            <v>本科</v>
          </cell>
        </row>
        <row r="1054">
          <cell r="A1054" t="str">
            <v>603005</v>
          </cell>
          <cell r="B1054" t="str">
            <v>晶方科技</v>
          </cell>
          <cell r="C1054" t="str">
            <v> 王蔚</v>
          </cell>
          <cell r="D1054" t="str">
            <v>是</v>
          </cell>
          <cell r="E1054">
            <v>54</v>
          </cell>
          <cell r="F1054" t="str">
            <v>本科</v>
          </cell>
        </row>
        <row r="1055">
          <cell r="A1055" t="str">
            <v>603005</v>
          </cell>
          <cell r="B1055" t="str">
            <v>晶方科技</v>
          </cell>
          <cell r="C1055" t="str">
            <v> 王蔚</v>
          </cell>
          <cell r="D1055" t="str">
            <v>是</v>
          </cell>
          <cell r="E1055">
            <v>54</v>
          </cell>
          <cell r="F1055" t="str">
            <v>本科</v>
          </cell>
        </row>
        <row r="1056">
          <cell r="A1056" t="str">
            <v>603019</v>
          </cell>
          <cell r="B1056" t="str">
            <v>中科曙光</v>
          </cell>
          <cell r="C1056" t="str">
            <v>历军 </v>
          </cell>
          <cell r="D1056" t="str">
            <v>否</v>
          </cell>
          <cell r="E1056">
            <v>52</v>
          </cell>
          <cell r="F1056" t="str">
            <v>硕士</v>
          </cell>
        </row>
        <row r="1057">
          <cell r="A1057" t="str">
            <v>603019</v>
          </cell>
          <cell r="B1057" t="str">
            <v>中科曙光</v>
          </cell>
          <cell r="C1057" t="str">
            <v>历军 </v>
          </cell>
          <cell r="D1057" t="str">
            <v>否</v>
          </cell>
          <cell r="E1057">
            <v>52</v>
          </cell>
          <cell r="F1057" t="str">
            <v>硕士</v>
          </cell>
        </row>
        <row r="1058">
          <cell r="A1058" t="str">
            <v>603019</v>
          </cell>
          <cell r="B1058" t="str">
            <v>中科曙光</v>
          </cell>
          <cell r="C1058" t="str">
            <v>历军 </v>
          </cell>
          <cell r="D1058" t="str">
            <v>否</v>
          </cell>
          <cell r="E1058">
            <v>52</v>
          </cell>
          <cell r="F1058" t="str">
            <v>硕士</v>
          </cell>
        </row>
        <row r="1059">
          <cell r="A1059" t="str">
            <v>603023</v>
          </cell>
          <cell r="B1059" t="str">
            <v>威帝股份</v>
          </cell>
          <cell r="C1059" t="str">
            <v> 陈振华</v>
          </cell>
          <cell r="D1059" t="str">
            <v>是</v>
          </cell>
          <cell r="E1059">
            <v>58</v>
          </cell>
          <cell r="F1059" t="str">
            <v>大专</v>
          </cell>
        </row>
        <row r="1060">
          <cell r="A1060" t="str">
            <v>603025</v>
          </cell>
          <cell r="B1060" t="str">
            <v>大豪科技</v>
          </cell>
          <cell r="C1060" t="str">
            <v>谭庆</v>
          </cell>
          <cell r="D1060" t="str">
            <v>否</v>
          </cell>
          <cell r="E1060">
            <v>57</v>
          </cell>
          <cell r="F1060" t="str">
            <v>硕士</v>
          </cell>
        </row>
        <row r="1061">
          <cell r="A1061" t="str">
            <v>603025</v>
          </cell>
          <cell r="B1061" t="str">
            <v>大豪科技</v>
          </cell>
          <cell r="C1061" t="str">
            <v>谭庆</v>
          </cell>
          <cell r="D1061" t="str">
            <v>否</v>
          </cell>
          <cell r="E1061">
            <v>57</v>
          </cell>
          <cell r="F1061" t="str">
            <v>硕士</v>
          </cell>
        </row>
        <row r="1062">
          <cell r="A1062" t="str">
            <v>603025</v>
          </cell>
          <cell r="B1062" t="str">
            <v>大豪科技</v>
          </cell>
          <cell r="C1062" t="str">
            <v>谭庆</v>
          </cell>
          <cell r="D1062" t="str">
            <v>否</v>
          </cell>
          <cell r="E1062">
            <v>57</v>
          </cell>
          <cell r="F1062" t="str">
            <v>硕士</v>
          </cell>
        </row>
        <row r="1063">
          <cell r="A1063" t="str">
            <v>603025</v>
          </cell>
          <cell r="B1063" t="str">
            <v>大豪科技</v>
          </cell>
          <cell r="C1063" t="str">
            <v>谭庆</v>
          </cell>
          <cell r="D1063" t="str">
            <v>否</v>
          </cell>
          <cell r="E1063">
            <v>57</v>
          </cell>
          <cell r="F1063" t="str">
            <v>硕士</v>
          </cell>
        </row>
        <row r="1064">
          <cell r="A1064" t="str">
            <v>603042</v>
          </cell>
          <cell r="B1064" t="str">
            <v>华脉科技</v>
          </cell>
          <cell r="C1064" t="str">
            <v>姜汉斌</v>
          </cell>
          <cell r="D1064" t="str">
            <v>否</v>
          </cell>
          <cell r="E1064">
            <v>58</v>
          </cell>
          <cell r="F1064" t="str">
            <v>本科</v>
          </cell>
        </row>
        <row r="1065">
          <cell r="A1065" t="str">
            <v>603068</v>
          </cell>
          <cell r="B1065" t="str">
            <v>博通集成</v>
          </cell>
          <cell r="C1065" t="str">
            <v>PengfeiZhang</v>
          </cell>
          <cell r="D1065" t="str">
            <v>是</v>
          </cell>
          <cell r="E1065">
            <v>55</v>
          </cell>
          <cell r="F1065" t="str">
            <v>博士</v>
          </cell>
        </row>
        <row r="1066">
          <cell r="A1066" t="str">
            <v>603083</v>
          </cell>
          <cell r="B1066" t="str">
            <v>剑桥科技</v>
          </cell>
          <cell r="C1066" t="str">
            <v>GeraldGWong</v>
          </cell>
          <cell r="D1066" t="str">
            <v>是</v>
          </cell>
          <cell r="E1066">
            <v>67</v>
          </cell>
          <cell r="F1066" t="str">
            <v>硕士</v>
          </cell>
        </row>
        <row r="1067">
          <cell r="A1067" t="str">
            <v>603106</v>
          </cell>
          <cell r="B1067" t="str">
            <v>恒银科技</v>
          </cell>
          <cell r="C1067" t="str">
            <v>江浩然 </v>
          </cell>
          <cell r="D1067" t="str">
            <v>是</v>
          </cell>
          <cell r="E1067">
            <v>50</v>
          </cell>
          <cell r="F1067" t="str">
            <v>博士</v>
          </cell>
        </row>
        <row r="1068">
          <cell r="A1068" t="str">
            <v>603106</v>
          </cell>
          <cell r="B1068" t="str">
            <v>恒银科技</v>
          </cell>
          <cell r="C1068" t="str">
            <v>江浩然 </v>
          </cell>
          <cell r="D1068" t="str">
            <v>是</v>
          </cell>
          <cell r="E1068">
            <v>50</v>
          </cell>
          <cell r="F1068" t="str">
            <v>博士</v>
          </cell>
        </row>
        <row r="1069">
          <cell r="A1069" t="str">
            <v>603106</v>
          </cell>
          <cell r="B1069" t="str">
            <v>恒银科技</v>
          </cell>
          <cell r="C1069" t="str">
            <v>江浩然 </v>
          </cell>
          <cell r="D1069" t="str">
            <v>是</v>
          </cell>
          <cell r="E1069">
            <v>50</v>
          </cell>
          <cell r="F1069" t="str">
            <v>博士</v>
          </cell>
        </row>
        <row r="1070">
          <cell r="A1070" t="str">
            <v>603115</v>
          </cell>
          <cell r="B1070" t="str">
            <v>海星股份</v>
          </cell>
          <cell r="C1070" t="str">
            <v> 周小兵</v>
          </cell>
          <cell r="D1070" t="str">
            <v>否</v>
          </cell>
          <cell r="E1070">
            <v>42</v>
          </cell>
          <cell r="F1070" t="str">
            <v>硕士</v>
          </cell>
        </row>
        <row r="1071">
          <cell r="A1071" t="str">
            <v>603115</v>
          </cell>
          <cell r="B1071" t="str">
            <v>海星股份</v>
          </cell>
          <cell r="C1071" t="str">
            <v> 周小兵</v>
          </cell>
          <cell r="D1071" t="str">
            <v>否</v>
          </cell>
          <cell r="E1071">
            <v>42</v>
          </cell>
          <cell r="F1071" t="str">
            <v>硕士</v>
          </cell>
        </row>
        <row r="1072">
          <cell r="A1072" t="str">
            <v>603115</v>
          </cell>
          <cell r="B1072" t="str">
            <v>海星股份</v>
          </cell>
          <cell r="C1072" t="str">
            <v> 周小兵</v>
          </cell>
          <cell r="D1072" t="str">
            <v>否</v>
          </cell>
          <cell r="E1072">
            <v>42</v>
          </cell>
          <cell r="F1072" t="str">
            <v>硕士</v>
          </cell>
        </row>
        <row r="1073">
          <cell r="A1073" t="str">
            <v>603118</v>
          </cell>
          <cell r="B1073" t="str">
            <v>共进股份</v>
          </cell>
          <cell r="C1073" t="str">
            <v>唐佛南</v>
          </cell>
          <cell r="D1073" t="str">
            <v>否</v>
          </cell>
          <cell r="E1073">
            <v>75</v>
          </cell>
          <cell r="F1073" t="str">
            <v>本科</v>
          </cell>
        </row>
        <row r="1074">
          <cell r="A1074" t="str">
            <v>603133</v>
          </cell>
          <cell r="B1074" t="str">
            <v>碳元科技</v>
          </cell>
          <cell r="C1074" t="str">
            <v>徐世中</v>
          </cell>
          <cell r="D1074" t="str">
            <v>是</v>
          </cell>
          <cell r="E1074">
            <v>46</v>
          </cell>
          <cell r="F1074" t="str">
            <v>大专</v>
          </cell>
        </row>
        <row r="1075">
          <cell r="A1075" t="str">
            <v>603133</v>
          </cell>
          <cell r="B1075" t="str">
            <v>碳元科技</v>
          </cell>
          <cell r="C1075" t="str">
            <v>徐世中</v>
          </cell>
          <cell r="D1075" t="str">
            <v>是</v>
          </cell>
          <cell r="E1075">
            <v>46</v>
          </cell>
          <cell r="F1075" t="str">
            <v>大专</v>
          </cell>
        </row>
        <row r="1076">
          <cell r="A1076" t="str">
            <v>603133</v>
          </cell>
          <cell r="B1076" t="str">
            <v>碳元科技</v>
          </cell>
          <cell r="C1076" t="str">
            <v>徐世中</v>
          </cell>
          <cell r="D1076" t="str">
            <v>是</v>
          </cell>
          <cell r="E1076">
            <v>46</v>
          </cell>
          <cell r="F1076" t="str">
            <v>大专</v>
          </cell>
        </row>
        <row r="1077">
          <cell r="A1077" t="str">
            <v>603133</v>
          </cell>
          <cell r="B1077" t="str">
            <v>碳元科技</v>
          </cell>
          <cell r="C1077" t="str">
            <v>徐世中</v>
          </cell>
          <cell r="D1077" t="str">
            <v>是</v>
          </cell>
          <cell r="E1077">
            <v>46</v>
          </cell>
          <cell r="F1077" t="str">
            <v>大专</v>
          </cell>
        </row>
        <row r="1078">
          <cell r="A1078" t="str">
            <v>603133</v>
          </cell>
          <cell r="B1078" t="str">
            <v>碳元科技</v>
          </cell>
          <cell r="C1078" t="str">
            <v>徐世中</v>
          </cell>
          <cell r="D1078" t="str">
            <v>是</v>
          </cell>
          <cell r="E1078">
            <v>46</v>
          </cell>
          <cell r="F1078" t="str">
            <v>大专</v>
          </cell>
        </row>
        <row r="1079">
          <cell r="A1079" t="str">
            <v>603133</v>
          </cell>
          <cell r="B1079" t="str">
            <v>碳元科技</v>
          </cell>
          <cell r="C1079" t="str">
            <v>徐世中</v>
          </cell>
          <cell r="D1079" t="str">
            <v>是</v>
          </cell>
          <cell r="E1079">
            <v>46</v>
          </cell>
          <cell r="F1079" t="str">
            <v>大专</v>
          </cell>
        </row>
        <row r="1080">
          <cell r="A1080" t="str">
            <v>603133</v>
          </cell>
          <cell r="B1080" t="str">
            <v>碳元科技</v>
          </cell>
          <cell r="C1080" t="str">
            <v>徐世中</v>
          </cell>
          <cell r="D1080" t="str">
            <v>是</v>
          </cell>
          <cell r="E1080">
            <v>46</v>
          </cell>
          <cell r="F1080" t="str">
            <v>大专</v>
          </cell>
        </row>
        <row r="1081">
          <cell r="A1081" t="str">
            <v>603160</v>
          </cell>
          <cell r="B1081" t="str">
            <v>汇顶科技</v>
          </cell>
          <cell r="C1081" t="str">
            <v>张帆</v>
          </cell>
          <cell r="D1081" t="str">
            <v>是</v>
          </cell>
          <cell r="E1081">
            <v>55</v>
          </cell>
          <cell r="F1081" t="str">
            <v>本科</v>
          </cell>
        </row>
        <row r="1082">
          <cell r="A1082" t="str">
            <v>603160</v>
          </cell>
          <cell r="B1082" t="str">
            <v>汇顶科技</v>
          </cell>
          <cell r="C1082" t="str">
            <v>张帆</v>
          </cell>
          <cell r="D1082" t="str">
            <v>是</v>
          </cell>
          <cell r="E1082">
            <v>55</v>
          </cell>
          <cell r="F1082" t="str">
            <v>本科</v>
          </cell>
        </row>
        <row r="1083">
          <cell r="A1083" t="str">
            <v>603160</v>
          </cell>
          <cell r="B1083" t="str">
            <v>汇顶科技</v>
          </cell>
          <cell r="C1083" t="str">
            <v>张帆</v>
          </cell>
          <cell r="D1083" t="str">
            <v>是</v>
          </cell>
          <cell r="E1083">
            <v>55</v>
          </cell>
          <cell r="F1083" t="str">
            <v>本科</v>
          </cell>
        </row>
        <row r="1084">
          <cell r="A1084" t="str">
            <v>603160</v>
          </cell>
          <cell r="B1084" t="str">
            <v>汇顶科技</v>
          </cell>
          <cell r="C1084" t="str">
            <v>张帆</v>
          </cell>
          <cell r="D1084" t="str">
            <v>是</v>
          </cell>
          <cell r="E1084">
            <v>55</v>
          </cell>
          <cell r="F1084" t="str">
            <v>本科</v>
          </cell>
        </row>
        <row r="1085">
          <cell r="A1085" t="str">
            <v>603160</v>
          </cell>
          <cell r="B1085" t="str">
            <v>汇顶科技</v>
          </cell>
          <cell r="C1085" t="str">
            <v>张帆</v>
          </cell>
          <cell r="D1085" t="str">
            <v>是</v>
          </cell>
          <cell r="E1085">
            <v>55</v>
          </cell>
          <cell r="F1085" t="str">
            <v>本科</v>
          </cell>
        </row>
        <row r="1086">
          <cell r="A1086" t="str">
            <v>603186</v>
          </cell>
          <cell r="B1086" t="str">
            <v>华正新材</v>
          </cell>
          <cell r="C1086" t="str">
            <v> 郭江程</v>
          </cell>
          <cell r="D1086" t="str">
            <v>否</v>
          </cell>
          <cell r="E1086">
            <v>49</v>
          </cell>
          <cell r="F1086" t="str">
            <v>硕士</v>
          </cell>
        </row>
        <row r="1087">
          <cell r="A1087" t="str">
            <v>603186</v>
          </cell>
          <cell r="B1087" t="str">
            <v>华正新材</v>
          </cell>
          <cell r="C1087" t="str">
            <v> 郭江程</v>
          </cell>
          <cell r="D1087" t="str">
            <v>否</v>
          </cell>
          <cell r="E1087">
            <v>49</v>
          </cell>
          <cell r="F1087" t="str">
            <v>硕士</v>
          </cell>
        </row>
        <row r="1088">
          <cell r="A1088" t="str">
            <v>603186</v>
          </cell>
          <cell r="B1088" t="str">
            <v>华正新材</v>
          </cell>
          <cell r="C1088" t="str">
            <v> 郭江程</v>
          </cell>
          <cell r="D1088" t="str">
            <v>否</v>
          </cell>
          <cell r="E1088">
            <v>49</v>
          </cell>
          <cell r="F1088" t="str">
            <v>硕士</v>
          </cell>
        </row>
        <row r="1089">
          <cell r="A1089" t="str">
            <v>603186</v>
          </cell>
          <cell r="B1089" t="str">
            <v>华正新材</v>
          </cell>
          <cell r="C1089" t="str">
            <v> 郭江程</v>
          </cell>
          <cell r="D1089" t="str">
            <v>否</v>
          </cell>
          <cell r="E1089">
            <v>49</v>
          </cell>
          <cell r="F1089" t="str">
            <v>硕士</v>
          </cell>
        </row>
        <row r="1090">
          <cell r="A1090" t="str">
            <v>603186</v>
          </cell>
          <cell r="B1090" t="str">
            <v>华正新材</v>
          </cell>
          <cell r="C1090" t="str">
            <v> 郭江程</v>
          </cell>
          <cell r="D1090" t="str">
            <v>否</v>
          </cell>
          <cell r="E1090">
            <v>49</v>
          </cell>
          <cell r="F1090" t="str">
            <v>硕士</v>
          </cell>
        </row>
        <row r="1091">
          <cell r="A1091" t="str">
            <v>603186</v>
          </cell>
          <cell r="B1091" t="str">
            <v>华正新材</v>
          </cell>
          <cell r="C1091" t="str">
            <v> 郭江程</v>
          </cell>
          <cell r="D1091" t="str">
            <v>否</v>
          </cell>
          <cell r="E1091">
            <v>49</v>
          </cell>
          <cell r="F1091" t="str">
            <v>硕士</v>
          </cell>
        </row>
        <row r="1092">
          <cell r="A1092" t="str">
            <v>603228</v>
          </cell>
          <cell r="B1092" t="str">
            <v>景旺电子</v>
          </cell>
          <cell r="C1092" t="str">
            <v>刘绍柏</v>
          </cell>
          <cell r="D1092" t="str">
            <v>是</v>
          </cell>
          <cell r="E1092">
            <v>58</v>
          </cell>
          <cell r="F1092" t="str">
            <v>硕士</v>
          </cell>
        </row>
        <row r="1093">
          <cell r="A1093" t="str">
            <v>603228</v>
          </cell>
          <cell r="B1093" t="str">
            <v>景旺电子</v>
          </cell>
          <cell r="C1093" t="str">
            <v>刘绍柏</v>
          </cell>
          <cell r="D1093" t="str">
            <v>是</v>
          </cell>
          <cell r="E1093">
            <v>58</v>
          </cell>
          <cell r="F1093" t="str">
            <v>硕士</v>
          </cell>
        </row>
        <row r="1094">
          <cell r="A1094" t="str">
            <v>603228</v>
          </cell>
          <cell r="B1094" t="str">
            <v>景旺电子</v>
          </cell>
          <cell r="C1094" t="str">
            <v>刘绍柏</v>
          </cell>
          <cell r="D1094" t="str">
            <v>是</v>
          </cell>
          <cell r="E1094">
            <v>58</v>
          </cell>
          <cell r="F1094" t="str">
            <v>硕士</v>
          </cell>
        </row>
        <row r="1095">
          <cell r="A1095" t="str">
            <v>603228</v>
          </cell>
          <cell r="B1095" t="str">
            <v>景旺电子</v>
          </cell>
          <cell r="C1095" t="str">
            <v>刘绍柏</v>
          </cell>
          <cell r="D1095" t="str">
            <v>是</v>
          </cell>
          <cell r="E1095">
            <v>58</v>
          </cell>
          <cell r="F1095" t="str">
            <v>硕士</v>
          </cell>
        </row>
        <row r="1096">
          <cell r="A1096" t="str">
            <v>603228</v>
          </cell>
          <cell r="B1096" t="str">
            <v>景旺电子</v>
          </cell>
          <cell r="C1096" t="str">
            <v>刘绍柏</v>
          </cell>
          <cell r="D1096" t="str">
            <v>是</v>
          </cell>
          <cell r="E1096">
            <v>58</v>
          </cell>
          <cell r="F1096" t="str">
            <v>硕士</v>
          </cell>
        </row>
        <row r="1097">
          <cell r="A1097" t="str">
            <v>603236</v>
          </cell>
          <cell r="B1097" t="str">
            <v>移远通信</v>
          </cell>
          <cell r="C1097" t="str">
            <v>钱鹏鹤</v>
          </cell>
          <cell r="D1097" t="str">
            <v>是</v>
          </cell>
          <cell r="E1097">
            <v>48</v>
          </cell>
          <cell r="F1097" t="str">
            <v>硕士</v>
          </cell>
        </row>
        <row r="1098">
          <cell r="A1098" t="str">
            <v>603236</v>
          </cell>
          <cell r="B1098" t="str">
            <v>移远通信</v>
          </cell>
          <cell r="C1098" t="str">
            <v>钱鹏鹤</v>
          </cell>
          <cell r="D1098" t="str">
            <v>是</v>
          </cell>
          <cell r="E1098">
            <v>48</v>
          </cell>
          <cell r="F1098" t="str">
            <v>硕士</v>
          </cell>
        </row>
        <row r="1099">
          <cell r="A1099" t="str">
            <v>603267</v>
          </cell>
          <cell r="B1099" t="str">
            <v>鸿远电子</v>
          </cell>
          <cell r="C1099" t="str">
            <v>刘辰</v>
          </cell>
          <cell r="D1099" t="str">
            <v>否</v>
          </cell>
          <cell r="E1099">
            <v>57</v>
          </cell>
          <cell r="F1099" t="str">
            <v>大专</v>
          </cell>
        </row>
        <row r="1100">
          <cell r="A1100" t="str">
            <v>603290</v>
          </cell>
          <cell r="B1100" t="str">
            <v>斯达半导</v>
          </cell>
          <cell r="C1100" t="str">
            <v>沈华 </v>
          </cell>
          <cell r="D1100" t="str">
            <v>是</v>
          </cell>
          <cell r="E1100">
            <v>57</v>
          </cell>
          <cell r="F1100" t="str">
            <v>博士</v>
          </cell>
        </row>
        <row r="1101">
          <cell r="A1101" t="str">
            <v>603327</v>
          </cell>
          <cell r="B1101" t="str">
            <v>福蓉科技</v>
          </cell>
          <cell r="C1101" t="str">
            <v> 胡俊强</v>
          </cell>
          <cell r="D1101" t="str">
            <v>否</v>
          </cell>
          <cell r="E1101">
            <v>53</v>
          </cell>
          <cell r="F1101" t="str">
            <v>大专</v>
          </cell>
        </row>
        <row r="1102">
          <cell r="A1102" t="str">
            <v>603328</v>
          </cell>
          <cell r="B1102" t="str">
            <v>依顿电子</v>
          </cell>
          <cell r="C1102" t="str">
            <v>李永强 </v>
          </cell>
          <cell r="D1102" t="str">
            <v>是</v>
          </cell>
          <cell r="E1102">
            <v>49</v>
          </cell>
          <cell r="F1102" t="str">
            <v>本科</v>
          </cell>
        </row>
        <row r="1103">
          <cell r="A1103" t="str">
            <v>603328</v>
          </cell>
          <cell r="B1103" t="str">
            <v>依顿电子</v>
          </cell>
          <cell r="C1103" t="str">
            <v>李永强 </v>
          </cell>
          <cell r="D1103" t="str">
            <v>是</v>
          </cell>
          <cell r="E1103">
            <v>49</v>
          </cell>
          <cell r="F1103" t="str">
            <v>本科</v>
          </cell>
        </row>
        <row r="1104">
          <cell r="A1104" t="str">
            <v>603328</v>
          </cell>
          <cell r="B1104" t="str">
            <v>依顿电子</v>
          </cell>
          <cell r="C1104" t="str">
            <v>李永强 </v>
          </cell>
          <cell r="D1104" t="str">
            <v>是</v>
          </cell>
          <cell r="E1104">
            <v>49</v>
          </cell>
          <cell r="F1104" t="str">
            <v>本科</v>
          </cell>
        </row>
        <row r="1105">
          <cell r="A1105" t="str">
            <v>603328</v>
          </cell>
          <cell r="B1105" t="str">
            <v>依顿电子</v>
          </cell>
          <cell r="C1105" t="str">
            <v>李永强 </v>
          </cell>
          <cell r="D1105" t="str">
            <v>是</v>
          </cell>
          <cell r="E1105">
            <v>49</v>
          </cell>
          <cell r="F1105" t="str">
            <v>本科</v>
          </cell>
        </row>
        <row r="1106">
          <cell r="A1106" t="str">
            <v>603328</v>
          </cell>
          <cell r="B1106" t="str">
            <v>依顿电子</v>
          </cell>
          <cell r="C1106" t="str">
            <v>李永强 </v>
          </cell>
          <cell r="D1106" t="str">
            <v>是</v>
          </cell>
          <cell r="E1106">
            <v>49</v>
          </cell>
          <cell r="F1106" t="str">
            <v>本科</v>
          </cell>
        </row>
        <row r="1107">
          <cell r="A1107" t="str">
            <v>603380</v>
          </cell>
          <cell r="B1107" t="str">
            <v>易德龙</v>
          </cell>
          <cell r="C1107" t="str">
            <v>顾华林</v>
          </cell>
          <cell r="D1107" t="str">
            <v>否</v>
          </cell>
          <cell r="E1107">
            <v>52</v>
          </cell>
          <cell r="F1107" t="str">
            <v>硕士</v>
          </cell>
        </row>
        <row r="1108">
          <cell r="A1108" t="str">
            <v>603380</v>
          </cell>
          <cell r="B1108" t="str">
            <v>易德龙</v>
          </cell>
          <cell r="C1108" t="str">
            <v>顾华林</v>
          </cell>
          <cell r="D1108" t="str">
            <v>否</v>
          </cell>
          <cell r="E1108">
            <v>52</v>
          </cell>
          <cell r="F1108" t="str">
            <v>硕士</v>
          </cell>
        </row>
        <row r="1109">
          <cell r="A1109" t="str">
            <v>603380</v>
          </cell>
          <cell r="B1109" t="str">
            <v>易德龙</v>
          </cell>
          <cell r="C1109" t="str">
            <v>顾华林</v>
          </cell>
          <cell r="D1109" t="str">
            <v>否</v>
          </cell>
          <cell r="E1109">
            <v>52</v>
          </cell>
          <cell r="F1109" t="str">
            <v>硕士</v>
          </cell>
        </row>
        <row r="1110">
          <cell r="A1110" t="str">
            <v>603380</v>
          </cell>
          <cell r="B1110" t="str">
            <v>易德龙</v>
          </cell>
          <cell r="C1110" t="str">
            <v>顾华林</v>
          </cell>
          <cell r="D1110" t="str">
            <v>否</v>
          </cell>
          <cell r="E1110">
            <v>52</v>
          </cell>
          <cell r="F1110" t="str">
            <v>硕士</v>
          </cell>
        </row>
        <row r="1111">
          <cell r="A1111" t="str">
            <v>603380</v>
          </cell>
          <cell r="B1111" t="str">
            <v>易德龙</v>
          </cell>
          <cell r="C1111" t="str">
            <v>顾华林</v>
          </cell>
          <cell r="D1111" t="str">
            <v>否</v>
          </cell>
          <cell r="E1111">
            <v>52</v>
          </cell>
          <cell r="F1111" t="str">
            <v>硕士</v>
          </cell>
        </row>
        <row r="1112">
          <cell r="A1112" t="str">
            <v>603386</v>
          </cell>
          <cell r="B1112" t="str">
            <v>广东骏亚</v>
          </cell>
          <cell r="C1112" t="str">
            <v>叶晓彬</v>
          </cell>
          <cell r="D1112" t="str">
            <v>是</v>
          </cell>
          <cell r="E1112">
            <v>53</v>
          </cell>
          <cell r="F1112" t="str">
            <v>本科</v>
          </cell>
        </row>
        <row r="1113">
          <cell r="A1113" t="str">
            <v>603390</v>
          </cell>
          <cell r="B1113" t="str">
            <v>通达电气</v>
          </cell>
          <cell r="C1113" t="str">
            <v>邢映彪 </v>
          </cell>
          <cell r="D1113" t="str">
            <v>否</v>
          </cell>
          <cell r="E1113">
            <v>57</v>
          </cell>
          <cell r="F1113" t="str">
            <v>本科</v>
          </cell>
        </row>
        <row r="1114">
          <cell r="A1114" t="str">
            <v>603390</v>
          </cell>
          <cell r="B1114" t="str">
            <v>通达电气</v>
          </cell>
          <cell r="C1114" t="str">
            <v>邢映彪 </v>
          </cell>
          <cell r="D1114" t="str">
            <v>否</v>
          </cell>
          <cell r="E1114">
            <v>57</v>
          </cell>
          <cell r="F1114" t="str">
            <v>本科</v>
          </cell>
        </row>
        <row r="1115">
          <cell r="A1115" t="str">
            <v>603390</v>
          </cell>
          <cell r="B1115" t="str">
            <v>通达电气</v>
          </cell>
          <cell r="C1115" t="str">
            <v>邢映彪 </v>
          </cell>
          <cell r="D1115" t="str">
            <v>否</v>
          </cell>
          <cell r="E1115">
            <v>57</v>
          </cell>
          <cell r="F1115" t="str">
            <v>本科</v>
          </cell>
        </row>
        <row r="1116">
          <cell r="A1116" t="str">
            <v>603390</v>
          </cell>
          <cell r="B1116" t="str">
            <v>通达电气</v>
          </cell>
          <cell r="C1116" t="str">
            <v>邢映彪 </v>
          </cell>
          <cell r="D1116" t="str">
            <v>否</v>
          </cell>
          <cell r="E1116">
            <v>57</v>
          </cell>
          <cell r="F1116" t="str">
            <v>本科</v>
          </cell>
        </row>
        <row r="1117">
          <cell r="A1117" t="str">
            <v>603390</v>
          </cell>
          <cell r="B1117" t="str">
            <v>通达电气</v>
          </cell>
          <cell r="C1117" t="str">
            <v>邢映彪 </v>
          </cell>
          <cell r="D1117" t="str">
            <v>否</v>
          </cell>
          <cell r="E1117">
            <v>57</v>
          </cell>
          <cell r="F1117" t="str">
            <v>本科</v>
          </cell>
        </row>
        <row r="1118">
          <cell r="A1118" t="str">
            <v>603496</v>
          </cell>
          <cell r="B1118" t="str">
            <v>恒为科技</v>
          </cell>
          <cell r="C1118" t="str">
            <v>沈振宇</v>
          </cell>
          <cell r="D1118" t="str">
            <v>是</v>
          </cell>
          <cell r="E1118">
            <v>45</v>
          </cell>
          <cell r="F1118" t="str">
            <v>本科</v>
          </cell>
        </row>
        <row r="1119">
          <cell r="A1119" t="str">
            <v>603496</v>
          </cell>
          <cell r="B1119" t="str">
            <v>恒为科技</v>
          </cell>
          <cell r="C1119" t="str">
            <v>沈振宇</v>
          </cell>
          <cell r="D1119" t="str">
            <v>是</v>
          </cell>
          <cell r="E1119">
            <v>45</v>
          </cell>
          <cell r="F1119" t="str">
            <v>本科</v>
          </cell>
        </row>
        <row r="1120">
          <cell r="A1120" t="str">
            <v>603496</v>
          </cell>
          <cell r="B1120" t="str">
            <v>恒为科技</v>
          </cell>
          <cell r="C1120" t="str">
            <v>沈振宇</v>
          </cell>
          <cell r="D1120" t="str">
            <v>是</v>
          </cell>
          <cell r="E1120">
            <v>45</v>
          </cell>
          <cell r="F1120" t="str">
            <v>本科</v>
          </cell>
        </row>
        <row r="1121">
          <cell r="A1121" t="str">
            <v>603501</v>
          </cell>
          <cell r="B1121" t="str">
            <v>韦尔股份</v>
          </cell>
          <cell r="C1121" t="str">
            <v>王崧 </v>
          </cell>
          <cell r="D1121" t="str">
            <v>否</v>
          </cell>
          <cell r="E1121">
            <v>44</v>
          </cell>
          <cell r="F1121" t="str">
            <v>硕士</v>
          </cell>
        </row>
        <row r="1122">
          <cell r="A1122" t="str">
            <v>603501</v>
          </cell>
          <cell r="B1122" t="str">
            <v>韦尔股份</v>
          </cell>
          <cell r="C1122" t="str">
            <v>王崧 </v>
          </cell>
          <cell r="D1122" t="str">
            <v>否</v>
          </cell>
          <cell r="E1122">
            <v>44</v>
          </cell>
          <cell r="F1122" t="str">
            <v>硕士</v>
          </cell>
        </row>
        <row r="1123">
          <cell r="A1123" t="str">
            <v>603501</v>
          </cell>
          <cell r="B1123" t="str">
            <v>韦尔股份</v>
          </cell>
          <cell r="C1123" t="str">
            <v>王崧 </v>
          </cell>
          <cell r="D1123" t="str">
            <v>否</v>
          </cell>
          <cell r="E1123">
            <v>44</v>
          </cell>
          <cell r="F1123" t="str">
            <v>硕士</v>
          </cell>
        </row>
        <row r="1124">
          <cell r="A1124" t="str">
            <v>603516</v>
          </cell>
          <cell r="B1124" t="str">
            <v>淳中科技</v>
          </cell>
          <cell r="C1124" t="str">
            <v> 何仕达</v>
          </cell>
          <cell r="D1124" t="str">
            <v>是</v>
          </cell>
          <cell r="E1124">
            <v>41</v>
          </cell>
          <cell r="F1124" t="str">
            <v>硕士</v>
          </cell>
        </row>
        <row r="1125">
          <cell r="A1125" t="str">
            <v>603516</v>
          </cell>
          <cell r="B1125" t="str">
            <v>淳中科技</v>
          </cell>
          <cell r="C1125" t="str">
            <v> 何仕达</v>
          </cell>
          <cell r="D1125" t="str">
            <v>是</v>
          </cell>
          <cell r="E1125">
            <v>41</v>
          </cell>
          <cell r="F1125" t="str">
            <v>硕士</v>
          </cell>
        </row>
        <row r="1126">
          <cell r="A1126" t="str">
            <v>603528</v>
          </cell>
          <cell r="B1126" t="str">
            <v>多伦科技</v>
          </cell>
          <cell r="C1126" t="str">
            <v> 章安强 </v>
          </cell>
          <cell r="D1126" t="str">
            <v>是</v>
          </cell>
          <cell r="E1126">
            <v>64</v>
          </cell>
          <cell r="F1126" t="str">
            <v>本科</v>
          </cell>
        </row>
        <row r="1127">
          <cell r="A1127" t="str">
            <v>603528</v>
          </cell>
          <cell r="B1127" t="str">
            <v>多伦科技</v>
          </cell>
          <cell r="C1127" t="str">
            <v> 章安强 </v>
          </cell>
          <cell r="D1127" t="str">
            <v>是</v>
          </cell>
          <cell r="E1127">
            <v>64</v>
          </cell>
          <cell r="F1127" t="str">
            <v>本科</v>
          </cell>
        </row>
        <row r="1128">
          <cell r="A1128" t="str">
            <v>603528</v>
          </cell>
          <cell r="B1128" t="str">
            <v>多伦科技</v>
          </cell>
          <cell r="C1128" t="str">
            <v> 章安强 </v>
          </cell>
          <cell r="D1128" t="str">
            <v>是</v>
          </cell>
          <cell r="E1128">
            <v>64</v>
          </cell>
          <cell r="F1128" t="str">
            <v>本科</v>
          </cell>
        </row>
        <row r="1129">
          <cell r="A1129" t="str">
            <v>603528</v>
          </cell>
          <cell r="B1129" t="str">
            <v>多伦科技</v>
          </cell>
          <cell r="C1129" t="str">
            <v> 章安强 </v>
          </cell>
          <cell r="D1129" t="str">
            <v>是</v>
          </cell>
          <cell r="E1129">
            <v>64</v>
          </cell>
          <cell r="F1129" t="str">
            <v>本科</v>
          </cell>
        </row>
        <row r="1130">
          <cell r="A1130" t="str">
            <v>603528</v>
          </cell>
          <cell r="B1130" t="str">
            <v>多伦科技</v>
          </cell>
          <cell r="C1130" t="str">
            <v> 章安强 </v>
          </cell>
          <cell r="D1130" t="str">
            <v>是</v>
          </cell>
          <cell r="E1130">
            <v>64</v>
          </cell>
          <cell r="F1130" t="str">
            <v>本科</v>
          </cell>
        </row>
        <row r="1131">
          <cell r="A1131" t="str">
            <v>603595</v>
          </cell>
          <cell r="B1131" t="str">
            <v>东尼电子</v>
          </cell>
          <cell r="C1131" t="str">
            <v>沈晓宇</v>
          </cell>
          <cell r="D1131" t="str">
            <v>否</v>
          </cell>
          <cell r="E1131">
            <v>38</v>
          </cell>
          <cell r="F1131" t="str">
            <v>大专</v>
          </cell>
        </row>
        <row r="1132">
          <cell r="A1132" t="str">
            <v>603633</v>
          </cell>
          <cell r="B1132" t="str">
            <v>徕木股份</v>
          </cell>
          <cell r="C1132" t="str">
            <v> 朱新爱</v>
          </cell>
          <cell r="D1132" t="str">
            <v>是</v>
          </cell>
          <cell r="E1132">
            <v>53</v>
          </cell>
          <cell r="F1132" t="str">
            <v>本科</v>
          </cell>
        </row>
        <row r="1133">
          <cell r="A1133" t="str">
            <v>603633</v>
          </cell>
          <cell r="B1133" t="str">
            <v>徕木股份</v>
          </cell>
          <cell r="C1133" t="str">
            <v> 朱新爱</v>
          </cell>
          <cell r="D1133" t="str">
            <v>是</v>
          </cell>
          <cell r="E1133">
            <v>53</v>
          </cell>
          <cell r="F1133" t="str">
            <v>本科</v>
          </cell>
        </row>
        <row r="1134">
          <cell r="A1134" t="str">
            <v>603660</v>
          </cell>
          <cell r="B1134" t="str">
            <v>苏州科达</v>
          </cell>
          <cell r="C1134" t="str">
            <v> 陈卫东</v>
          </cell>
          <cell r="D1134" t="str">
            <v>否</v>
          </cell>
          <cell r="E1134">
            <v>53</v>
          </cell>
          <cell r="F1134" t="str">
            <v>本科</v>
          </cell>
        </row>
        <row r="1135">
          <cell r="A1135" t="str">
            <v>603660</v>
          </cell>
          <cell r="B1135" t="str">
            <v>苏州科达</v>
          </cell>
          <cell r="C1135" t="str">
            <v> 陈卫东</v>
          </cell>
          <cell r="D1135" t="str">
            <v>否</v>
          </cell>
          <cell r="E1135">
            <v>53</v>
          </cell>
          <cell r="F1135" t="str">
            <v>本科</v>
          </cell>
        </row>
        <row r="1136">
          <cell r="A1136" t="str">
            <v>603660</v>
          </cell>
          <cell r="B1136" t="str">
            <v>苏州科达</v>
          </cell>
          <cell r="C1136" t="str">
            <v> 陈卫东</v>
          </cell>
          <cell r="D1136" t="str">
            <v>否</v>
          </cell>
          <cell r="E1136">
            <v>53</v>
          </cell>
          <cell r="F1136" t="str">
            <v>本科</v>
          </cell>
        </row>
        <row r="1137">
          <cell r="A1137" t="str">
            <v>603660</v>
          </cell>
          <cell r="B1137" t="str">
            <v>苏州科达</v>
          </cell>
          <cell r="C1137" t="str">
            <v> 陈卫东</v>
          </cell>
          <cell r="D1137" t="str">
            <v>否</v>
          </cell>
          <cell r="E1137">
            <v>53</v>
          </cell>
          <cell r="F1137" t="str">
            <v>本科</v>
          </cell>
        </row>
        <row r="1138">
          <cell r="A1138" t="str">
            <v>603678</v>
          </cell>
          <cell r="B1138" t="str">
            <v>火炬电子</v>
          </cell>
          <cell r="C1138" t="str">
            <v> 蔡劲军</v>
          </cell>
          <cell r="D1138" t="str">
            <v>否</v>
          </cell>
          <cell r="E1138">
            <v>42</v>
          </cell>
          <cell r="F1138" t="str">
            <v>硕士</v>
          </cell>
        </row>
        <row r="1139">
          <cell r="A1139" t="str">
            <v>603678</v>
          </cell>
          <cell r="B1139" t="str">
            <v>火炬电子</v>
          </cell>
          <cell r="C1139" t="str">
            <v> 蔡劲军</v>
          </cell>
          <cell r="D1139" t="str">
            <v>否</v>
          </cell>
          <cell r="E1139">
            <v>42</v>
          </cell>
          <cell r="F1139" t="str">
            <v>硕士</v>
          </cell>
        </row>
        <row r="1140">
          <cell r="A1140" t="str">
            <v>603678</v>
          </cell>
          <cell r="B1140" t="str">
            <v>火炬电子</v>
          </cell>
          <cell r="C1140" t="str">
            <v> 蔡劲军</v>
          </cell>
          <cell r="D1140" t="str">
            <v>否</v>
          </cell>
          <cell r="E1140">
            <v>42</v>
          </cell>
          <cell r="F1140" t="str">
            <v>硕士</v>
          </cell>
        </row>
        <row r="1141">
          <cell r="A1141" t="str">
            <v>603678</v>
          </cell>
          <cell r="B1141" t="str">
            <v>火炬电子</v>
          </cell>
          <cell r="C1141" t="str">
            <v> 蔡劲军</v>
          </cell>
          <cell r="D1141" t="str">
            <v>否</v>
          </cell>
          <cell r="E1141">
            <v>42</v>
          </cell>
          <cell r="F1141" t="str">
            <v>硕士</v>
          </cell>
        </row>
        <row r="1142">
          <cell r="A1142" t="str">
            <v>603678</v>
          </cell>
          <cell r="B1142" t="str">
            <v>火炬电子</v>
          </cell>
          <cell r="C1142" t="str">
            <v> 蔡劲军</v>
          </cell>
          <cell r="D1142" t="str">
            <v>否</v>
          </cell>
          <cell r="E1142">
            <v>42</v>
          </cell>
          <cell r="F1142" t="str">
            <v>硕士</v>
          </cell>
        </row>
        <row r="1143">
          <cell r="A1143" t="str">
            <v>603678</v>
          </cell>
          <cell r="B1143" t="str">
            <v>火炬电子</v>
          </cell>
          <cell r="C1143" t="str">
            <v> 蔡劲军</v>
          </cell>
          <cell r="D1143" t="str">
            <v>否</v>
          </cell>
          <cell r="E1143">
            <v>42</v>
          </cell>
          <cell r="F1143" t="str">
            <v>硕士</v>
          </cell>
        </row>
        <row r="1144">
          <cell r="A1144" t="str">
            <v>603712</v>
          </cell>
          <cell r="B1144" t="str">
            <v>七一二</v>
          </cell>
          <cell r="C1144" t="str">
            <v>庞辉</v>
          </cell>
          <cell r="D1144" t="str">
            <v>否</v>
          </cell>
          <cell r="E1144">
            <v>46</v>
          </cell>
          <cell r="F1144" t="str">
            <v>硕士</v>
          </cell>
        </row>
        <row r="1145">
          <cell r="A1145" t="str">
            <v>603773</v>
          </cell>
          <cell r="B1145" t="str">
            <v>沃格光电</v>
          </cell>
          <cell r="C1145" t="str">
            <v>张迅 </v>
          </cell>
          <cell r="D1145" t="str">
            <v>否</v>
          </cell>
          <cell r="E1145">
            <v>39</v>
          </cell>
          <cell r="F1145" t="str">
            <v>本科</v>
          </cell>
        </row>
        <row r="1146">
          <cell r="A1146" t="str">
            <v>603803</v>
          </cell>
          <cell r="B1146" t="str">
            <v>瑞斯康达</v>
          </cell>
          <cell r="C1146" t="str">
            <v> 高磊</v>
          </cell>
          <cell r="D1146" t="str">
            <v>是</v>
          </cell>
          <cell r="E1146">
            <v>55</v>
          </cell>
          <cell r="F1146" t="str">
            <v>硕士</v>
          </cell>
        </row>
        <row r="1147">
          <cell r="A1147" t="str">
            <v>603803</v>
          </cell>
          <cell r="B1147" t="str">
            <v>瑞斯康达</v>
          </cell>
          <cell r="C1147" t="str">
            <v> 高磊</v>
          </cell>
          <cell r="D1147" t="str">
            <v>是</v>
          </cell>
          <cell r="E1147">
            <v>55</v>
          </cell>
          <cell r="F1147" t="str">
            <v>硕士</v>
          </cell>
        </row>
        <row r="1148">
          <cell r="A1148" t="str">
            <v>603803</v>
          </cell>
          <cell r="B1148" t="str">
            <v>瑞斯康达</v>
          </cell>
          <cell r="C1148" t="str">
            <v> 高磊</v>
          </cell>
          <cell r="D1148" t="str">
            <v>是</v>
          </cell>
          <cell r="E1148">
            <v>55</v>
          </cell>
          <cell r="F1148" t="str">
            <v>硕士</v>
          </cell>
        </row>
        <row r="1149">
          <cell r="A1149" t="str">
            <v>603890</v>
          </cell>
          <cell r="B1149" t="str">
            <v>春秋电子</v>
          </cell>
          <cell r="C1149" t="str">
            <v>薛革文</v>
          </cell>
          <cell r="D1149" t="str">
            <v>是</v>
          </cell>
          <cell r="E1149">
            <v>51</v>
          </cell>
          <cell r="F1149" t="str">
            <v>初中</v>
          </cell>
        </row>
        <row r="1150">
          <cell r="A1150" t="str">
            <v>603890</v>
          </cell>
          <cell r="B1150" t="str">
            <v>春秋电子</v>
          </cell>
          <cell r="C1150" t="str">
            <v>薛革文</v>
          </cell>
          <cell r="D1150" t="str">
            <v>是</v>
          </cell>
          <cell r="E1150">
            <v>51</v>
          </cell>
          <cell r="F1150" t="str">
            <v>初中</v>
          </cell>
        </row>
        <row r="1151">
          <cell r="A1151" t="str">
            <v>603890</v>
          </cell>
          <cell r="B1151" t="str">
            <v>春秋电子</v>
          </cell>
          <cell r="C1151" t="str">
            <v>薛革文</v>
          </cell>
          <cell r="D1151" t="str">
            <v>是</v>
          </cell>
          <cell r="E1151">
            <v>51</v>
          </cell>
          <cell r="F1151" t="str">
            <v>初中</v>
          </cell>
        </row>
        <row r="1152">
          <cell r="A1152" t="str">
            <v>603890</v>
          </cell>
          <cell r="B1152" t="str">
            <v>春秋电子</v>
          </cell>
          <cell r="C1152" t="str">
            <v>薛革文</v>
          </cell>
          <cell r="D1152" t="str">
            <v>是</v>
          </cell>
          <cell r="E1152">
            <v>51</v>
          </cell>
          <cell r="F1152" t="str">
            <v>初中</v>
          </cell>
        </row>
        <row r="1153">
          <cell r="A1153" t="str">
            <v>603893</v>
          </cell>
          <cell r="B1153" t="str">
            <v>瑞芯微</v>
          </cell>
          <cell r="C1153" t="str">
            <v>励民 </v>
          </cell>
          <cell r="D1153" t="str">
            <v>是</v>
          </cell>
          <cell r="E1153">
            <v>55</v>
          </cell>
          <cell r="F1153" t="str">
            <v>硕士</v>
          </cell>
        </row>
        <row r="1154">
          <cell r="A1154" t="str">
            <v>603893</v>
          </cell>
          <cell r="B1154" t="str">
            <v>瑞芯微</v>
          </cell>
          <cell r="C1154" t="str">
            <v>励民 </v>
          </cell>
          <cell r="D1154" t="str">
            <v>是</v>
          </cell>
          <cell r="E1154">
            <v>55</v>
          </cell>
          <cell r="F1154" t="str">
            <v>硕士</v>
          </cell>
        </row>
        <row r="1155">
          <cell r="A1155" t="str">
            <v>603920</v>
          </cell>
          <cell r="B1155" t="str">
            <v>世运电路</v>
          </cell>
          <cell r="C1155" t="str">
            <v>佘英杰</v>
          </cell>
          <cell r="D1155" t="str">
            <v>是</v>
          </cell>
          <cell r="E1155">
            <v>63</v>
          </cell>
          <cell r="F1155" t="str">
            <v>-</v>
          </cell>
        </row>
        <row r="1156">
          <cell r="A1156" t="str">
            <v>603920</v>
          </cell>
          <cell r="B1156" t="str">
            <v>世运电路</v>
          </cell>
          <cell r="C1156" t="str">
            <v>佘英杰</v>
          </cell>
          <cell r="D1156" t="str">
            <v>是</v>
          </cell>
          <cell r="E1156">
            <v>63</v>
          </cell>
          <cell r="F1156" t="str">
            <v>-</v>
          </cell>
        </row>
        <row r="1157">
          <cell r="A1157" t="str">
            <v>603920</v>
          </cell>
          <cell r="B1157" t="str">
            <v>世运电路</v>
          </cell>
          <cell r="C1157" t="str">
            <v>佘英杰</v>
          </cell>
          <cell r="D1157" t="str">
            <v>是</v>
          </cell>
          <cell r="E1157">
            <v>63</v>
          </cell>
          <cell r="F1157" t="str">
            <v>-</v>
          </cell>
        </row>
        <row r="1158">
          <cell r="A1158" t="str">
            <v>603933</v>
          </cell>
          <cell r="B1158" t="str">
            <v>睿能科技</v>
          </cell>
          <cell r="C1158" t="str">
            <v>杨维坚</v>
          </cell>
          <cell r="D1158" t="str">
            <v>是</v>
          </cell>
          <cell r="E1158">
            <v>48</v>
          </cell>
          <cell r="F1158" t="str">
            <v>中专</v>
          </cell>
        </row>
        <row r="1159">
          <cell r="A1159" t="str">
            <v>603933</v>
          </cell>
          <cell r="B1159" t="str">
            <v>睿能科技</v>
          </cell>
          <cell r="C1159" t="str">
            <v>杨维坚</v>
          </cell>
          <cell r="D1159" t="str">
            <v>是</v>
          </cell>
          <cell r="E1159">
            <v>48</v>
          </cell>
          <cell r="F1159" t="str">
            <v>中专</v>
          </cell>
        </row>
        <row r="1160">
          <cell r="A1160" t="str">
            <v>603933</v>
          </cell>
          <cell r="B1160" t="str">
            <v>睿能科技</v>
          </cell>
          <cell r="C1160" t="str">
            <v>杨维坚</v>
          </cell>
          <cell r="D1160" t="str">
            <v>是</v>
          </cell>
          <cell r="E1160">
            <v>48</v>
          </cell>
          <cell r="F1160" t="str">
            <v>中专</v>
          </cell>
        </row>
        <row r="1161">
          <cell r="A1161" t="str">
            <v>603936</v>
          </cell>
          <cell r="B1161" t="str">
            <v>博敏电子</v>
          </cell>
          <cell r="C1161" t="str">
            <v>徐缓 </v>
          </cell>
          <cell r="D1161" t="str">
            <v>是</v>
          </cell>
          <cell r="E1161">
            <v>54</v>
          </cell>
          <cell r="F1161" t="str">
            <v>硕士</v>
          </cell>
        </row>
        <row r="1162">
          <cell r="A1162" t="str">
            <v>603936</v>
          </cell>
          <cell r="B1162" t="str">
            <v>博敏电子</v>
          </cell>
          <cell r="C1162" t="str">
            <v>徐缓 </v>
          </cell>
          <cell r="D1162" t="str">
            <v>是</v>
          </cell>
          <cell r="E1162">
            <v>54</v>
          </cell>
          <cell r="F1162" t="str">
            <v>硕士</v>
          </cell>
        </row>
        <row r="1163">
          <cell r="A1163" t="str">
            <v>603986</v>
          </cell>
          <cell r="B1163" t="str">
            <v>兆易创新</v>
          </cell>
          <cell r="C1163" t="str">
            <v>何卫</v>
          </cell>
          <cell r="D1163" t="str">
            <v>否</v>
          </cell>
          <cell r="E1163">
            <v>53</v>
          </cell>
          <cell r="F1163" t="str">
            <v>硕士</v>
          </cell>
        </row>
        <row r="1164">
          <cell r="A1164" t="str">
            <v>603986</v>
          </cell>
          <cell r="B1164" t="str">
            <v>兆易创新</v>
          </cell>
          <cell r="C1164" t="str">
            <v>何卫</v>
          </cell>
          <cell r="D1164" t="str">
            <v>否</v>
          </cell>
          <cell r="E1164">
            <v>53</v>
          </cell>
          <cell r="F1164" t="str">
            <v>硕士</v>
          </cell>
        </row>
        <row r="1165">
          <cell r="A1165" t="str">
            <v>603986</v>
          </cell>
          <cell r="B1165" t="str">
            <v>兆易创新</v>
          </cell>
          <cell r="C1165" t="str">
            <v>何卫</v>
          </cell>
          <cell r="D1165" t="str">
            <v>否</v>
          </cell>
          <cell r="E1165">
            <v>53</v>
          </cell>
          <cell r="F1165" t="str">
            <v>硕士</v>
          </cell>
        </row>
        <row r="1166">
          <cell r="A1166" t="str">
            <v>603986</v>
          </cell>
          <cell r="B1166" t="str">
            <v>兆易创新</v>
          </cell>
          <cell r="C1166" t="str">
            <v>何卫</v>
          </cell>
          <cell r="D1166" t="str">
            <v>否</v>
          </cell>
          <cell r="E1166">
            <v>53</v>
          </cell>
          <cell r="F1166" t="str">
            <v>硕士</v>
          </cell>
        </row>
        <row r="1167">
          <cell r="A1167" t="str">
            <v>603986</v>
          </cell>
          <cell r="B1167" t="str">
            <v>兆易创新</v>
          </cell>
          <cell r="C1167" t="str">
            <v>何卫</v>
          </cell>
          <cell r="D1167" t="str">
            <v>否</v>
          </cell>
          <cell r="E1167">
            <v>53</v>
          </cell>
          <cell r="F1167" t="str">
            <v>硕士</v>
          </cell>
        </row>
        <row r="1168">
          <cell r="A1168" t="str">
            <v>603989</v>
          </cell>
          <cell r="B1168" t="str">
            <v>艾华集团</v>
          </cell>
          <cell r="C1168" t="str">
            <v>艾亮</v>
          </cell>
          <cell r="D1168" t="str">
            <v>否</v>
          </cell>
          <cell r="E1168">
            <v>34</v>
          </cell>
          <cell r="F1168" t="str">
            <v>硕士</v>
          </cell>
        </row>
        <row r="1169">
          <cell r="A1169" t="str">
            <v>603989</v>
          </cell>
          <cell r="B1169" t="str">
            <v>艾华集团</v>
          </cell>
          <cell r="C1169" t="str">
            <v>艾亮</v>
          </cell>
          <cell r="D1169" t="str">
            <v>否</v>
          </cell>
          <cell r="E1169">
            <v>34</v>
          </cell>
          <cell r="F1169" t="str">
            <v>硕士</v>
          </cell>
        </row>
        <row r="1170">
          <cell r="A1170" t="str">
            <v>605118</v>
          </cell>
          <cell r="B1170" t="str">
            <v>力鼎光电</v>
          </cell>
          <cell r="C1170" t="str">
            <v>吴富宝 </v>
          </cell>
          <cell r="D1170" t="str">
            <v>是</v>
          </cell>
          <cell r="E1170">
            <v>57</v>
          </cell>
          <cell r="F1170" t="str">
            <v>硕士</v>
          </cell>
        </row>
        <row r="1171">
          <cell r="A1171" t="str">
            <v>605118</v>
          </cell>
          <cell r="B1171" t="str">
            <v>力鼎光电</v>
          </cell>
          <cell r="C1171" t="str">
            <v>吴富宝 </v>
          </cell>
          <cell r="D1171" t="str">
            <v>是</v>
          </cell>
          <cell r="E1171">
            <v>57</v>
          </cell>
          <cell r="F1171" t="str">
            <v>硕士</v>
          </cell>
        </row>
        <row r="1172">
          <cell r="A1172" t="str">
            <v>605118</v>
          </cell>
          <cell r="B1172" t="str">
            <v>力鼎光电</v>
          </cell>
          <cell r="C1172" t="str">
            <v>吴富宝 </v>
          </cell>
          <cell r="D1172" t="str">
            <v>是</v>
          </cell>
          <cell r="E1172">
            <v>57</v>
          </cell>
          <cell r="F1172" t="str">
            <v>硕士</v>
          </cell>
        </row>
        <row r="1173">
          <cell r="A1173" t="str">
            <v>605118</v>
          </cell>
          <cell r="B1173" t="str">
            <v>力鼎光电</v>
          </cell>
          <cell r="C1173" t="str">
            <v>吴富宝 </v>
          </cell>
          <cell r="D1173" t="str">
            <v>是</v>
          </cell>
          <cell r="E1173">
            <v>57</v>
          </cell>
          <cell r="F1173" t="str">
            <v>硕士</v>
          </cell>
        </row>
        <row r="1174">
          <cell r="A1174" t="str">
            <v>605118</v>
          </cell>
          <cell r="B1174" t="str">
            <v>力鼎光电</v>
          </cell>
          <cell r="C1174" t="str">
            <v>吴富宝 </v>
          </cell>
          <cell r="D1174" t="str">
            <v>是</v>
          </cell>
          <cell r="E1174">
            <v>57</v>
          </cell>
          <cell r="F1174" t="str">
            <v>硕士</v>
          </cell>
        </row>
        <row r="1175">
          <cell r="A1175" t="str">
            <v>605118</v>
          </cell>
          <cell r="B1175" t="str">
            <v>力鼎光电</v>
          </cell>
          <cell r="C1175" t="str">
            <v>吴富宝 </v>
          </cell>
          <cell r="D1175" t="str">
            <v>是</v>
          </cell>
          <cell r="E1175">
            <v>57</v>
          </cell>
          <cell r="F1175" t="str">
            <v>硕士</v>
          </cell>
        </row>
        <row r="1176">
          <cell r="A1176" t="str">
            <v>605118</v>
          </cell>
          <cell r="B1176" t="str">
            <v>力鼎光电</v>
          </cell>
          <cell r="C1176" t="str">
            <v>吴富宝 </v>
          </cell>
          <cell r="D1176" t="str">
            <v>是</v>
          </cell>
          <cell r="E1176">
            <v>57</v>
          </cell>
          <cell r="F1176" t="str">
            <v>硕士</v>
          </cell>
        </row>
        <row r="1177">
          <cell r="A1177" t="str">
            <v>688002</v>
          </cell>
          <cell r="B1177" t="str">
            <v>睿创微纳</v>
          </cell>
          <cell r="C1177" t="str">
            <v> 马宏 </v>
          </cell>
          <cell r="D1177" t="str">
            <v>是</v>
          </cell>
          <cell r="E1177">
            <v>49</v>
          </cell>
          <cell r="F1177" t="str">
            <v>博士</v>
          </cell>
        </row>
        <row r="1178">
          <cell r="A1178" t="str">
            <v>688002</v>
          </cell>
          <cell r="B1178" t="str">
            <v>睿创微纳</v>
          </cell>
          <cell r="C1178" t="str">
            <v> 马宏 </v>
          </cell>
          <cell r="D1178" t="str">
            <v>是</v>
          </cell>
          <cell r="E1178">
            <v>49</v>
          </cell>
          <cell r="F1178" t="str">
            <v>博士</v>
          </cell>
        </row>
        <row r="1179">
          <cell r="A1179" t="str">
            <v>688002</v>
          </cell>
          <cell r="B1179" t="str">
            <v>睿创微纳</v>
          </cell>
          <cell r="C1179" t="str">
            <v> 马宏 </v>
          </cell>
          <cell r="D1179" t="str">
            <v>是</v>
          </cell>
          <cell r="E1179">
            <v>49</v>
          </cell>
          <cell r="F1179" t="str">
            <v>博士</v>
          </cell>
        </row>
        <row r="1180">
          <cell r="A1180" t="str">
            <v>688002</v>
          </cell>
          <cell r="B1180" t="str">
            <v>睿创微纳</v>
          </cell>
          <cell r="C1180" t="str">
            <v> 马宏 </v>
          </cell>
          <cell r="D1180" t="str">
            <v>是</v>
          </cell>
          <cell r="E1180">
            <v>49</v>
          </cell>
          <cell r="F1180" t="str">
            <v>博士</v>
          </cell>
        </row>
        <row r="1181">
          <cell r="A1181" t="str">
            <v>688005</v>
          </cell>
          <cell r="B1181" t="str">
            <v>容百科技</v>
          </cell>
          <cell r="C1181" t="str">
            <v>刘相烈 </v>
          </cell>
          <cell r="D1181" t="str">
            <v>否</v>
          </cell>
          <cell r="E1181">
            <v>60</v>
          </cell>
          <cell r="F1181" t="str">
            <v>硕士</v>
          </cell>
        </row>
        <row r="1182">
          <cell r="A1182" t="str">
            <v>688007</v>
          </cell>
          <cell r="B1182" t="str">
            <v>光峰科技</v>
          </cell>
          <cell r="C1182" t="str">
            <v>薄连明</v>
          </cell>
          <cell r="D1182" t="str">
            <v>否</v>
          </cell>
          <cell r="E1182">
            <v>57</v>
          </cell>
          <cell r="F1182" t="str">
            <v>博士</v>
          </cell>
        </row>
        <row r="1183">
          <cell r="A1183" t="str">
            <v>688007</v>
          </cell>
          <cell r="B1183" t="str">
            <v>光峰科技</v>
          </cell>
          <cell r="C1183" t="str">
            <v>薄连明</v>
          </cell>
          <cell r="D1183" t="str">
            <v>否</v>
          </cell>
          <cell r="E1183">
            <v>57</v>
          </cell>
          <cell r="F1183" t="str">
            <v>博士</v>
          </cell>
        </row>
        <row r="1184">
          <cell r="A1184" t="str">
            <v>688007</v>
          </cell>
          <cell r="B1184" t="str">
            <v>光峰科技</v>
          </cell>
          <cell r="C1184" t="str">
            <v>薄连明</v>
          </cell>
          <cell r="D1184" t="str">
            <v>否</v>
          </cell>
          <cell r="E1184">
            <v>57</v>
          </cell>
          <cell r="F1184" t="str">
            <v>博士</v>
          </cell>
        </row>
        <row r="1185">
          <cell r="A1185" t="str">
            <v>688007</v>
          </cell>
          <cell r="B1185" t="str">
            <v>光峰科技</v>
          </cell>
          <cell r="C1185" t="str">
            <v>薄连明</v>
          </cell>
          <cell r="D1185" t="str">
            <v>否</v>
          </cell>
          <cell r="E1185">
            <v>57</v>
          </cell>
          <cell r="F1185" t="str">
            <v>博士</v>
          </cell>
        </row>
        <row r="1186">
          <cell r="A1186" t="str">
            <v>688008</v>
          </cell>
          <cell r="B1186" t="str">
            <v>澜起科技</v>
          </cell>
          <cell r="C1186" t="str">
            <v> StephenKuong-IoTai</v>
          </cell>
          <cell r="D1186" t="str">
            <v>否</v>
          </cell>
          <cell r="E1186">
            <v>49</v>
          </cell>
          <cell r="F1186" t="str">
            <v>硕士</v>
          </cell>
        </row>
        <row r="1187">
          <cell r="A1187" t="str">
            <v>688011</v>
          </cell>
          <cell r="B1187" t="str">
            <v>新光光电</v>
          </cell>
          <cell r="C1187" t="str">
            <v>康为民 </v>
          </cell>
          <cell r="D1187" t="str">
            <v>是</v>
          </cell>
          <cell r="E1187">
            <v>51</v>
          </cell>
          <cell r="F1187" t="str">
            <v>硕士</v>
          </cell>
        </row>
        <row r="1188">
          <cell r="A1188" t="str">
            <v>688011</v>
          </cell>
          <cell r="B1188" t="str">
            <v>新光光电</v>
          </cell>
          <cell r="C1188" t="str">
            <v>康为民 </v>
          </cell>
          <cell r="D1188" t="str">
            <v>是</v>
          </cell>
          <cell r="E1188">
            <v>51</v>
          </cell>
          <cell r="F1188" t="str">
            <v>硕士</v>
          </cell>
        </row>
        <row r="1189">
          <cell r="A1189" t="str">
            <v>688019</v>
          </cell>
          <cell r="B1189" t="str">
            <v>安集科技</v>
          </cell>
          <cell r="C1189" t="str">
            <v>ShuminWang</v>
          </cell>
          <cell r="D1189" t="str">
            <v>是</v>
          </cell>
          <cell r="E1189">
            <v>56</v>
          </cell>
          <cell r="F1189" t="str">
            <v>博士</v>
          </cell>
        </row>
        <row r="1190">
          <cell r="A1190" t="str">
            <v>688020</v>
          </cell>
          <cell r="B1190" t="str">
            <v>方邦股份</v>
          </cell>
          <cell r="C1190" t="str">
            <v>苏陟 </v>
          </cell>
          <cell r="D1190" t="str">
            <v>是</v>
          </cell>
          <cell r="E1190">
            <v>47</v>
          </cell>
          <cell r="F1190" t="str">
            <v>硕士</v>
          </cell>
        </row>
        <row r="1191">
          <cell r="A1191" t="str">
            <v>688020</v>
          </cell>
          <cell r="B1191" t="str">
            <v>方邦股份</v>
          </cell>
          <cell r="C1191" t="str">
            <v>苏陟 </v>
          </cell>
          <cell r="D1191" t="str">
            <v>是</v>
          </cell>
          <cell r="E1191">
            <v>47</v>
          </cell>
          <cell r="F1191" t="str">
            <v>硕士</v>
          </cell>
        </row>
        <row r="1192">
          <cell r="A1192" t="str">
            <v>688020</v>
          </cell>
          <cell r="B1192" t="str">
            <v>方邦股份</v>
          </cell>
          <cell r="C1192" t="str">
            <v>苏陟 </v>
          </cell>
          <cell r="D1192" t="str">
            <v>是</v>
          </cell>
          <cell r="E1192">
            <v>47</v>
          </cell>
          <cell r="F1192" t="str">
            <v>硕士</v>
          </cell>
        </row>
        <row r="1193">
          <cell r="A1193" t="str">
            <v>688025</v>
          </cell>
          <cell r="B1193" t="str">
            <v>杰普特</v>
          </cell>
          <cell r="C1193" t="str">
            <v>刘健 </v>
          </cell>
          <cell r="D1193" t="str">
            <v>否</v>
          </cell>
          <cell r="E1193">
            <v>43</v>
          </cell>
          <cell r="F1193" t="str">
            <v>博士</v>
          </cell>
        </row>
        <row r="1194">
          <cell r="A1194" t="str">
            <v>688025</v>
          </cell>
          <cell r="B1194" t="str">
            <v>杰普特</v>
          </cell>
          <cell r="C1194" t="str">
            <v>刘健 </v>
          </cell>
          <cell r="D1194" t="str">
            <v>否</v>
          </cell>
          <cell r="E1194">
            <v>43</v>
          </cell>
          <cell r="F1194" t="str">
            <v>博士</v>
          </cell>
        </row>
        <row r="1195">
          <cell r="A1195" t="str">
            <v>688025</v>
          </cell>
          <cell r="B1195" t="str">
            <v>杰普特</v>
          </cell>
          <cell r="C1195" t="str">
            <v>刘健 </v>
          </cell>
          <cell r="D1195" t="str">
            <v>否</v>
          </cell>
          <cell r="E1195">
            <v>43</v>
          </cell>
          <cell r="F1195" t="str">
            <v>博士</v>
          </cell>
        </row>
        <row r="1196">
          <cell r="A1196" t="str">
            <v>688025</v>
          </cell>
          <cell r="B1196" t="str">
            <v>杰普特</v>
          </cell>
          <cell r="C1196" t="str">
            <v>刘健 </v>
          </cell>
          <cell r="D1196" t="str">
            <v>否</v>
          </cell>
          <cell r="E1196">
            <v>43</v>
          </cell>
          <cell r="F1196" t="str">
            <v>博士</v>
          </cell>
        </row>
        <row r="1197">
          <cell r="A1197" t="str">
            <v>688027</v>
          </cell>
          <cell r="B1197" t="str">
            <v>国盾量子</v>
          </cell>
          <cell r="C1197" t="str">
            <v> 赵勇 </v>
          </cell>
          <cell r="D1197" t="str">
            <v>否 </v>
          </cell>
          <cell r="E1197">
            <v>40</v>
          </cell>
          <cell r="F1197" t="str">
            <v>博士</v>
          </cell>
        </row>
        <row r="1198">
          <cell r="A1198" t="str">
            <v>688027</v>
          </cell>
          <cell r="B1198" t="str">
            <v>国盾量子</v>
          </cell>
          <cell r="C1198" t="str">
            <v> 赵勇 </v>
          </cell>
          <cell r="D1198" t="str">
            <v>否 </v>
          </cell>
          <cell r="E1198">
            <v>40</v>
          </cell>
          <cell r="F1198" t="str">
            <v>博士</v>
          </cell>
        </row>
        <row r="1199">
          <cell r="A1199" t="str">
            <v>688027</v>
          </cell>
          <cell r="B1199" t="str">
            <v>国盾量子</v>
          </cell>
          <cell r="C1199" t="str">
            <v> 赵勇 </v>
          </cell>
          <cell r="D1199" t="str">
            <v>否 </v>
          </cell>
          <cell r="E1199">
            <v>40</v>
          </cell>
          <cell r="F1199" t="str">
            <v>博士</v>
          </cell>
        </row>
        <row r="1200">
          <cell r="A1200" t="str">
            <v>688027</v>
          </cell>
          <cell r="B1200" t="str">
            <v>国盾量子</v>
          </cell>
          <cell r="C1200" t="str">
            <v> 赵勇 </v>
          </cell>
          <cell r="D1200" t="str">
            <v>否 </v>
          </cell>
          <cell r="E1200">
            <v>40</v>
          </cell>
          <cell r="F1200" t="str">
            <v>博士</v>
          </cell>
        </row>
        <row r="1201">
          <cell r="A1201" t="str">
            <v>688036</v>
          </cell>
          <cell r="B1201" t="str">
            <v>传音控股</v>
          </cell>
          <cell r="C1201" t="str">
            <v> 竺兆江</v>
          </cell>
          <cell r="D1201" t="str">
            <v>是</v>
          </cell>
          <cell r="E1201">
            <v>47</v>
          </cell>
          <cell r="F1201" t="str">
            <v>硕士</v>
          </cell>
        </row>
        <row r="1202">
          <cell r="A1202" t="str">
            <v>688036</v>
          </cell>
          <cell r="B1202" t="str">
            <v>传音控股</v>
          </cell>
          <cell r="C1202" t="str">
            <v> 竺兆江</v>
          </cell>
          <cell r="D1202" t="str">
            <v>是</v>
          </cell>
          <cell r="E1202">
            <v>47</v>
          </cell>
          <cell r="F1202" t="str">
            <v>硕士</v>
          </cell>
        </row>
        <row r="1203">
          <cell r="A1203" t="str">
            <v>688036</v>
          </cell>
          <cell r="B1203" t="str">
            <v>传音控股</v>
          </cell>
          <cell r="C1203" t="str">
            <v> 竺兆江</v>
          </cell>
          <cell r="D1203" t="str">
            <v>是</v>
          </cell>
          <cell r="E1203">
            <v>47</v>
          </cell>
          <cell r="F1203" t="str">
            <v>硕士</v>
          </cell>
        </row>
        <row r="1204">
          <cell r="A1204" t="str">
            <v>688036</v>
          </cell>
          <cell r="B1204" t="str">
            <v>传音控股</v>
          </cell>
          <cell r="C1204" t="str">
            <v> 竺兆江</v>
          </cell>
          <cell r="D1204" t="str">
            <v>是</v>
          </cell>
          <cell r="E1204">
            <v>47</v>
          </cell>
          <cell r="F1204" t="str">
            <v>硕士</v>
          </cell>
        </row>
        <row r="1205">
          <cell r="A1205" t="str">
            <v>688036</v>
          </cell>
          <cell r="B1205" t="str">
            <v>传音控股</v>
          </cell>
          <cell r="C1205" t="str">
            <v> 竺兆江</v>
          </cell>
          <cell r="D1205" t="str">
            <v>是</v>
          </cell>
          <cell r="E1205">
            <v>47</v>
          </cell>
          <cell r="F1205" t="str">
            <v>硕士</v>
          </cell>
        </row>
        <row r="1206">
          <cell r="A1206" t="str">
            <v>688036</v>
          </cell>
          <cell r="B1206" t="str">
            <v>传音控股</v>
          </cell>
          <cell r="C1206" t="str">
            <v> 竺兆江</v>
          </cell>
          <cell r="D1206" t="str">
            <v>是</v>
          </cell>
          <cell r="E1206">
            <v>47</v>
          </cell>
          <cell r="F1206" t="str">
            <v>硕士</v>
          </cell>
        </row>
        <row r="1207">
          <cell r="A1207" t="str">
            <v>688077</v>
          </cell>
          <cell r="B1207" t="str">
            <v>大地熊</v>
          </cell>
          <cell r="C1207" t="str">
            <v> 熊永飞</v>
          </cell>
          <cell r="D1207" t="str">
            <v>是</v>
          </cell>
          <cell r="E1207">
            <v>51</v>
          </cell>
          <cell r="F1207" t="str">
            <v>高中</v>
          </cell>
        </row>
        <row r="1208">
          <cell r="A1208" t="str">
            <v>688077</v>
          </cell>
          <cell r="B1208" t="str">
            <v>大地熊</v>
          </cell>
          <cell r="C1208" t="str">
            <v> 熊永飞</v>
          </cell>
          <cell r="D1208" t="str">
            <v>是</v>
          </cell>
          <cell r="E1208">
            <v>51</v>
          </cell>
          <cell r="F1208" t="str">
            <v>高中</v>
          </cell>
        </row>
        <row r="1209">
          <cell r="A1209" t="str">
            <v>688077</v>
          </cell>
          <cell r="B1209" t="str">
            <v>大地熊</v>
          </cell>
          <cell r="C1209" t="str">
            <v> 熊永飞</v>
          </cell>
          <cell r="D1209" t="str">
            <v>是</v>
          </cell>
          <cell r="E1209">
            <v>51</v>
          </cell>
          <cell r="F1209" t="str">
            <v>高中</v>
          </cell>
        </row>
        <row r="1210">
          <cell r="A1210" t="str">
            <v>688077</v>
          </cell>
          <cell r="B1210" t="str">
            <v>大地熊</v>
          </cell>
          <cell r="C1210" t="str">
            <v> 熊永飞</v>
          </cell>
          <cell r="D1210" t="str">
            <v>是</v>
          </cell>
          <cell r="E1210">
            <v>51</v>
          </cell>
          <cell r="F1210" t="str">
            <v>高中</v>
          </cell>
        </row>
        <row r="1211">
          <cell r="A1211" t="str">
            <v>688077</v>
          </cell>
          <cell r="B1211" t="str">
            <v>大地熊</v>
          </cell>
          <cell r="C1211" t="str">
            <v> 熊永飞</v>
          </cell>
          <cell r="D1211" t="str">
            <v>是</v>
          </cell>
          <cell r="E1211">
            <v>51</v>
          </cell>
          <cell r="F1211" t="str">
            <v>高中</v>
          </cell>
        </row>
        <row r="1212">
          <cell r="A1212" t="str">
            <v>688077</v>
          </cell>
          <cell r="B1212" t="str">
            <v>大地熊</v>
          </cell>
          <cell r="C1212" t="str">
            <v> 熊永飞</v>
          </cell>
          <cell r="D1212" t="str">
            <v>是</v>
          </cell>
          <cell r="E1212">
            <v>51</v>
          </cell>
          <cell r="F1212" t="str">
            <v>高中</v>
          </cell>
        </row>
        <row r="1213">
          <cell r="A1213" t="str">
            <v>688080</v>
          </cell>
          <cell r="B1213" t="str">
            <v>映翰通</v>
          </cell>
          <cell r="C1213" t="str">
            <v>李红雨</v>
          </cell>
          <cell r="D1213" t="str">
            <v>否</v>
          </cell>
          <cell r="E1213">
            <v>51</v>
          </cell>
          <cell r="F1213" t="str">
            <v>本科</v>
          </cell>
        </row>
        <row r="1214">
          <cell r="A1214" t="str">
            <v>688080</v>
          </cell>
          <cell r="B1214" t="str">
            <v>映翰通</v>
          </cell>
          <cell r="C1214" t="str">
            <v>李红雨</v>
          </cell>
          <cell r="D1214" t="str">
            <v>否</v>
          </cell>
          <cell r="E1214">
            <v>51</v>
          </cell>
          <cell r="F1214" t="str">
            <v>本科</v>
          </cell>
        </row>
        <row r="1215">
          <cell r="A1215" t="str">
            <v>688081</v>
          </cell>
          <cell r="B1215" t="str">
            <v>兴图新科</v>
          </cell>
          <cell r="C1215" t="str">
            <v>程家明</v>
          </cell>
          <cell r="D1215" t="str">
            <v>是</v>
          </cell>
          <cell r="E1215">
            <v>51</v>
          </cell>
          <cell r="F1215" t="str">
            <v>本科</v>
          </cell>
        </row>
        <row r="1216">
          <cell r="A1216" t="str">
            <v>688081</v>
          </cell>
          <cell r="B1216" t="str">
            <v>兴图新科</v>
          </cell>
          <cell r="C1216" t="str">
            <v>程家明</v>
          </cell>
          <cell r="D1216" t="str">
            <v>是</v>
          </cell>
          <cell r="E1216">
            <v>51</v>
          </cell>
          <cell r="F1216" t="str">
            <v>本科</v>
          </cell>
        </row>
        <row r="1217">
          <cell r="A1217" t="str">
            <v>688081</v>
          </cell>
          <cell r="B1217" t="str">
            <v>兴图新科</v>
          </cell>
          <cell r="C1217" t="str">
            <v>程家明</v>
          </cell>
          <cell r="D1217" t="str">
            <v>是</v>
          </cell>
          <cell r="E1217">
            <v>51</v>
          </cell>
          <cell r="F1217" t="str">
            <v>本科</v>
          </cell>
        </row>
        <row r="1218">
          <cell r="A1218" t="str">
            <v>688086</v>
          </cell>
          <cell r="B1218" t="str">
            <v>紫晶存储</v>
          </cell>
          <cell r="C1218" t="str">
            <v> 钟国裕</v>
          </cell>
          <cell r="D1218" t="str">
            <v>否</v>
          </cell>
          <cell r="E1218">
            <v>49</v>
          </cell>
          <cell r="F1218" t="str">
            <v>本科</v>
          </cell>
        </row>
        <row r="1219">
          <cell r="A1219" t="str">
            <v>688086</v>
          </cell>
          <cell r="B1219" t="str">
            <v>紫晶存储</v>
          </cell>
          <cell r="C1219" t="str">
            <v> 钟国裕</v>
          </cell>
          <cell r="D1219" t="str">
            <v>否</v>
          </cell>
          <cell r="E1219">
            <v>49</v>
          </cell>
          <cell r="F1219" t="str">
            <v>本科</v>
          </cell>
        </row>
        <row r="1220">
          <cell r="A1220" t="str">
            <v>688100</v>
          </cell>
          <cell r="B1220" t="str">
            <v>威胜信息</v>
          </cell>
          <cell r="C1220" t="str">
            <v> 李鸿 </v>
          </cell>
          <cell r="D1220" t="str">
            <v>否</v>
          </cell>
          <cell r="E1220">
            <v>45</v>
          </cell>
          <cell r="F1220" t="str">
            <v>硕士</v>
          </cell>
        </row>
        <row r="1221">
          <cell r="A1221" t="str">
            <v>688100</v>
          </cell>
          <cell r="B1221" t="str">
            <v>威胜信息</v>
          </cell>
          <cell r="C1221" t="str">
            <v> 李鸿 </v>
          </cell>
          <cell r="D1221" t="str">
            <v>否</v>
          </cell>
          <cell r="E1221">
            <v>45</v>
          </cell>
          <cell r="F1221" t="str">
            <v>硕士</v>
          </cell>
        </row>
        <row r="1222">
          <cell r="A1222" t="str">
            <v>688100</v>
          </cell>
          <cell r="B1222" t="str">
            <v>威胜信息</v>
          </cell>
          <cell r="C1222" t="str">
            <v> 李鸿 </v>
          </cell>
          <cell r="D1222" t="str">
            <v>否</v>
          </cell>
          <cell r="E1222">
            <v>45</v>
          </cell>
          <cell r="F1222" t="str">
            <v>硕士</v>
          </cell>
        </row>
        <row r="1223">
          <cell r="A1223" t="str">
            <v>688123</v>
          </cell>
          <cell r="B1223" t="str">
            <v>聚辰股份</v>
          </cell>
          <cell r="C1223" t="str">
            <v> 张建臣</v>
          </cell>
          <cell r="D1223" t="str">
            <v>否</v>
          </cell>
          <cell r="E1223">
            <v>46</v>
          </cell>
          <cell r="F1223" t="str">
            <v>硕士</v>
          </cell>
        </row>
        <row r="1224">
          <cell r="A1224" t="str">
            <v>688126</v>
          </cell>
          <cell r="B1224" t="str">
            <v>沪硅产业</v>
          </cell>
          <cell r="C1224" t="str">
            <v>邱慈云</v>
          </cell>
          <cell r="D1224" t="str">
            <v>否</v>
          </cell>
          <cell r="E1224">
            <v>64</v>
          </cell>
          <cell r="F1224" t="str">
            <v>博士</v>
          </cell>
        </row>
        <row r="1225">
          <cell r="A1225" t="str">
            <v>688126</v>
          </cell>
          <cell r="B1225" t="str">
            <v>沪硅产业</v>
          </cell>
          <cell r="C1225" t="str">
            <v>邱慈云</v>
          </cell>
          <cell r="D1225" t="str">
            <v>否</v>
          </cell>
          <cell r="E1225">
            <v>64</v>
          </cell>
          <cell r="F1225" t="str">
            <v>博士</v>
          </cell>
        </row>
        <row r="1226">
          <cell r="A1226" t="str">
            <v>688138</v>
          </cell>
          <cell r="B1226" t="str">
            <v>清溢光电</v>
          </cell>
          <cell r="C1226" t="str">
            <v>朱雪华</v>
          </cell>
          <cell r="D1226" t="str">
            <v>否</v>
          </cell>
          <cell r="E1226">
            <v>58</v>
          </cell>
          <cell r="F1226" t="str">
            <v>硕士</v>
          </cell>
        </row>
        <row r="1227">
          <cell r="A1227" t="str">
            <v>688138</v>
          </cell>
          <cell r="B1227" t="str">
            <v>清溢光电</v>
          </cell>
          <cell r="C1227" t="str">
            <v>朱雪华</v>
          </cell>
          <cell r="D1227" t="str">
            <v>否</v>
          </cell>
          <cell r="E1227">
            <v>58</v>
          </cell>
          <cell r="F1227" t="str">
            <v>硕士</v>
          </cell>
        </row>
        <row r="1228">
          <cell r="A1228" t="str">
            <v>688138</v>
          </cell>
          <cell r="B1228" t="str">
            <v>清溢光电</v>
          </cell>
          <cell r="C1228" t="str">
            <v>朱雪华</v>
          </cell>
          <cell r="D1228" t="str">
            <v>否</v>
          </cell>
          <cell r="E1228">
            <v>58</v>
          </cell>
          <cell r="F1228" t="str">
            <v>硕士</v>
          </cell>
        </row>
        <row r="1229">
          <cell r="A1229" t="str">
            <v>688138</v>
          </cell>
          <cell r="B1229" t="str">
            <v>清溢光电</v>
          </cell>
          <cell r="C1229" t="str">
            <v>朱雪华</v>
          </cell>
          <cell r="D1229" t="str">
            <v>否</v>
          </cell>
          <cell r="E1229">
            <v>58</v>
          </cell>
          <cell r="F1229" t="str">
            <v>硕士</v>
          </cell>
        </row>
        <row r="1230">
          <cell r="A1230" t="str">
            <v>688159</v>
          </cell>
          <cell r="B1230" t="str">
            <v>有方科技</v>
          </cell>
          <cell r="C1230" t="str">
            <v> 王慷 </v>
          </cell>
          <cell r="D1230" t="str">
            <v>是</v>
          </cell>
          <cell r="E1230">
            <v>50</v>
          </cell>
          <cell r="F1230" t="str">
            <v>硕士</v>
          </cell>
        </row>
        <row r="1231">
          <cell r="A1231" t="str">
            <v>688159</v>
          </cell>
          <cell r="B1231" t="str">
            <v>有方科技</v>
          </cell>
          <cell r="C1231" t="str">
            <v> 王慷 </v>
          </cell>
          <cell r="D1231" t="str">
            <v>是</v>
          </cell>
          <cell r="E1231">
            <v>50</v>
          </cell>
          <cell r="F1231" t="str">
            <v>硕士</v>
          </cell>
        </row>
        <row r="1232">
          <cell r="A1232" t="str">
            <v>688159</v>
          </cell>
          <cell r="B1232" t="str">
            <v>有方科技</v>
          </cell>
          <cell r="C1232" t="str">
            <v> 王慷 </v>
          </cell>
          <cell r="D1232" t="str">
            <v>是</v>
          </cell>
          <cell r="E1232">
            <v>50</v>
          </cell>
          <cell r="F1232" t="str">
            <v>硕士</v>
          </cell>
        </row>
        <row r="1233">
          <cell r="A1233" t="str">
            <v>688159</v>
          </cell>
          <cell r="B1233" t="str">
            <v>有方科技</v>
          </cell>
          <cell r="C1233" t="str">
            <v> 王慷 </v>
          </cell>
          <cell r="D1233" t="str">
            <v>是</v>
          </cell>
          <cell r="E1233">
            <v>50</v>
          </cell>
          <cell r="F1233" t="str">
            <v>硕士</v>
          </cell>
        </row>
        <row r="1234">
          <cell r="A1234" t="str">
            <v>688181</v>
          </cell>
          <cell r="B1234" t="str">
            <v>八亿时空</v>
          </cell>
          <cell r="C1234" t="str">
            <v>赵雷 </v>
          </cell>
          <cell r="D1234" t="str">
            <v>是</v>
          </cell>
          <cell r="E1234">
            <v>61</v>
          </cell>
          <cell r="F1234" t="str">
            <v>本科</v>
          </cell>
        </row>
        <row r="1235">
          <cell r="A1235" t="str">
            <v>688181</v>
          </cell>
          <cell r="B1235" t="str">
            <v>八亿时空</v>
          </cell>
          <cell r="C1235" t="str">
            <v>赵雷 </v>
          </cell>
          <cell r="D1235" t="str">
            <v>是</v>
          </cell>
          <cell r="E1235">
            <v>61</v>
          </cell>
          <cell r="F1235" t="str">
            <v>本科</v>
          </cell>
        </row>
        <row r="1236">
          <cell r="A1236" t="str">
            <v>688208</v>
          </cell>
          <cell r="B1236" t="str">
            <v>道通科技</v>
          </cell>
          <cell r="C1236" t="str">
            <v>李睿 </v>
          </cell>
          <cell r="D1236" t="str">
            <v>是</v>
          </cell>
          <cell r="E1236">
            <v>46</v>
          </cell>
          <cell r="F1236" t="str">
            <v>本科</v>
          </cell>
        </row>
        <row r="1237">
          <cell r="A1237" t="str">
            <v>688208</v>
          </cell>
          <cell r="B1237" t="str">
            <v>道通科技</v>
          </cell>
          <cell r="C1237" t="str">
            <v>李睿 </v>
          </cell>
          <cell r="D1237" t="str">
            <v>是</v>
          </cell>
          <cell r="E1237">
            <v>46</v>
          </cell>
          <cell r="F1237" t="str">
            <v>本科</v>
          </cell>
        </row>
        <row r="1238">
          <cell r="A1238" t="str">
            <v>688256</v>
          </cell>
          <cell r="B1238" t="str">
            <v>寒武纪</v>
          </cell>
          <cell r="C1238" t="str">
            <v>陈天石</v>
          </cell>
          <cell r="D1238" t="str">
            <v>是</v>
          </cell>
          <cell r="E1238">
            <v>35</v>
          </cell>
          <cell r="F1238" t="str">
            <v>博士</v>
          </cell>
        </row>
        <row r="1239">
          <cell r="A1239" t="str">
            <v>688256</v>
          </cell>
          <cell r="B1239" t="str">
            <v>寒武纪</v>
          </cell>
          <cell r="C1239" t="str">
            <v>陈天石</v>
          </cell>
          <cell r="D1239" t="str">
            <v>是</v>
          </cell>
          <cell r="E1239">
            <v>35</v>
          </cell>
          <cell r="F1239" t="str">
            <v>博士</v>
          </cell>
        </row>
        <row r="1240">
          <cell r="A1240" t="str">
            <v>688256</v>
          </cell>
          <cell r="B1240" t="str">
            <v>寒武纪</v>
          </cell>
          <cell r="C1240" t="str">
            <v>陈天石</v>
          </cell>
          <cell r="D1240" t="str">
            <v>是</v>
          </cell>
          <cell r="E1240">
            <v>35</v>
          </cell>
          <cell r="F1240" t="str">
            <v>博士</v>
          </cell>
        </row>
        <row r="1241">
          <cell r="A1241" t="str">
            <v>688256</v>
          </cell>
          <cell r="B1241" t="str">
            <v>寒武纪</v>
          </cell>
          <cell r="C1241" t="str">
            <v>陈天石</v>
          </cell>
          <cell r="D1241" t="str">
            <v>是</v>
          </cell>
          <cell r="E1241">
            <v>35</v>
          </cell>
          <cell r="F1241" t="str">
            <v>博士</v>
          </cell>
        </row>
        <row r="1242">
          <cell r="A1242" t="str">
            <v>688288</v>
          </cell>
          <cell r="B1242" t="str">
            <v>鸿泉物联</v>
          </cell>
          <cell r="C1242" t="str">
            <v>何军强 </v>
          </cell>
          <cell r="D1242" t="str">
            <v>是</v>
          </cell>
          <cell r="E1242">
            <v>48</v>
          </cell>
          <cell r="F1242" t="str">
            <v>硕士</v>
          </cell>
        </row>
        <row r="1243">
          <cell r="A1243" t="str">
            <v>688288</v>
          </cell>
          <cell r="B1243" t="str">
            <v>鸿泉物联</v>
          </cell>
          <cell r="C1243" t="str">
            <v>何军强 </v>
          </cell>
          <cell r="D1243" t="str">
            <v>是</v>
          </cell>
          <cell r="E1243">
            <v>48</v>
          </cell>
          <cell r="F1243" t="str">
            <v>硕士</v>
          </cell>
        </row>
        <row r="1244">
          <cell r="A1244" t="str">
            <v>688311</v>
          </cell>
          <cell r="B1244" t="str">
            <v>盟升电子</v>
          </cell>
          <cell r="C1244" t="str">
            <v>刘荣</v>
          </cell>
          <cell r="D1244" t="str">
            <v>否</v>
          </cell>
          <cell r="E1244">
            <v>39</v>
          </cell>
          <cell r="F1244" t="str">
            <v>硕士</v>
          </cell>
        </row>
        <row r="1245">
          <cell r="A1245" t="str">
            <v>688311</v>
          </cell>
          <cell r="B1245" t="str">
            <v>盟升电子</v>
          </cell>
          <cell r="C1245" t="str">
            <v>刘荣</v>
          </cell>
          <cell r="D1245" t="str">
            <v>否</v>
          </cell>
          <cell r="E1245">
            <v>39</v>
          </cell>
          <cell r="F1245" t="str">
            <v>硕士</v>
          </cell>
        </row>
        <row r="1246">
          <cell r="A1246" t="str">
            <v>688311</v>
          </cell>
          <cell r="B1246" t="str">
            <v>盟升电子</v>
          </cell>
          <cell r="C1246" t="str">
            <v>刘荣</v>
          </cell>
          <cell r="D1246" t="str">
            <v>否</v>
          </cell>
          <cell r="E1246">
            <v>39</v>
          </cell>
          <cell r="F1246" t="str">
            <v>硕士</v>
          </cell>
        </row>
        <row r="1247">
          <cell r="A1247" t="str">
            <v>688388</v>
          </cell>
          <cell r="B1247" t="str">
            <v>嘉元科技</v>
          </cell>
          <cell r="C1247" t="str">
            <v> 廖平元</v>
          </cell>
          <cell r="D1247" t="str">
            <v>是</v>
          </cell>
          <cell r="E1247">
            <v>46</v>
          </cell>
          <cell r="F1247" t="str">
            <v>硕士</v>
          </cell>
        </row>
        <row r="1248">
          <cell r="A1248" t="str">
            <v>688388</v>
          </cell>
          <cell r="B1248" t="str">
            <v>嘉元科技</v>
          </cell>
          <cell r="C1248" t="str">
            <v> 廖平元</v>
          </cell>
          <cell r="D1248" t="str">
            <v>是</v>
          </cell>
          <cell r="E1248">
            <v>46</v>
          </cell>
          <cell r="F1248" t="str">
            <v>硕士</v>
          </cell>
        </row>
        <row r="1249">
          <cell r="A1249" t="str">
            <v>688388</v>
          </cell>
          <cell r="B1249" t="str">
            <v>嘉元科技</v>
          </cell>
          <cell r="C1249" t="str">
            <v> 廖平元</v>
          </cell>
          <cell r="D1249" t="str">
            <v>是</v>
          </cell>
          <cell r="E1249">
            <v>46</v>
          </cell>
          <cell r="F1249" t="str">
            <v>硕士</v>
          </cell>
        </row>
        <row r="1250">
          <cell r="A1250" t="str">
            <v>688388</v>
          </cell>
          <cell r="B1250" t="str">
            <v>嘉元科技</v>
          </cell>
          <cell r="C1250" t="str">
            <v> 廖平元</v>
          </cell>
          <cell r="D1250" t="str">
            <v>是</v>
          </cell>
          <cell r="E1250">
            <v>46</v>
          </cell>
          <cell r="F1250" t="str">
            <v>硕士</v>
          </cell>
        </row>
        <row r="1251">
          <cell r="A1251" t="str">
            <v>688388</v>
          </cell>
          <cell r="B1251" t="str">
            <v>嘉元科技</v>
          </cell>
          <cell r="C1251" t="str">
            <v> 廖平元</v>
          </cell>
          <cell r="D1251" t="str">
            <v>是</v>
          </cell>
          <cell r="E1251">
            <v>46</v>
          </cell>
          <cell r="F1251" t="str">
            <v>硕士</v>
          </cell>
        </row>
        <row r="1252">
          <cell r="A1252" t="str">
            <v>688388</v>
          </cell>
          <cell r="B1252" t="str">
            <v>嘉元科技</v>
          </cell>
          <cell r="C1252" t="str">
            <v> 廖平元</v>
          </cell>
          <cell r="D1252" t="str">
            <v>是</v>
          </cell>
          <cell r="E1252">
            <v>46</v>
          </cell>
          <cell r="F1252" t="str">
            <v>硕士</v>
          </cell>
        </row>
        <row r="1253">
          <cell r="A1253" t="str">
            <v>688396</v>
          </cell>
          <cell r="B1253" t="str">
            <v>华润微</v>
          </cell>
          <cell r="C1253" t="str">
            <v> 陈南翔</v>
          </cell>
          <cell r="D1253" t="str">
            <v>否</v>
          </cell>
          <cell r="E1253">
            <v>59</v>
          </cell>
          <cell r="F1253" t="str">
            <v>博士</v>
          </cell>
        </row>
        <row r="1254">
          <cell r="A1254" t="str">
            <v>688418</v>
          </cell>
          <cell r="B1254" t="str">
            <v>震有科技</v>
          </cell>
          <cell r="C1254" t="str">
            <v>吴闽华</v>
          </cell>
          <cell r="D1254" t="str">
            <v>是</v>
          </cell>
          <cell r="E1254">
            <v>47</v>
          </cell>
          <cell r="F1254" t="str">
            <v>硕士</v>
          </cell>
        </row>
        <row r="1255">
          <cell r="A1255" t="str">
            <v>688589</v>
          </cell>
          <cell r="B1255" t="str">
            <v>力合微</v>
          </cell>
          <cell r="C1255" t="str">
            <v>LiuKun</v>
          </cell>
          <cell r="D1255" t="str">
            <v>否</v>
          </cell>
          <cell r="E1255">
            <v>57</v>
          </cell>
          <cell r="F1255" t="str">
            <v>博士</v>
          </cell>
        </row>
        <row r="1256">
          <cell r="A1256" t="str">
            <v>688981</v>
          </cell>
          <cell r="B1256" t="str">
            <v>中芯国际</v>
          </cell>
          <cell r="C1256" t="str">
            <v>王宁国</v>
          </cell>
          <cell r="D1256" t="str">
            <v>否</v>
          </cell>
          <cell r="E1256">
            <v>73</v>
          </cell>
          <cell r="F1256" t="str">
            <v>博士</v>
          </cell>
        </row>
      </sheetData>
      <sheetData sheetId="3" refreshError="1"/>
      <sheetData sheetId="4" refreshError="1"/>
      <sheetData sheetId="5" refreshError="1"/>
      <sheetData sheetId="6" refreshError="1"/>
      <sheetData sheetId="7" refreshError="1">
        <row r="1">
          <cell r="A1" t="str">
            <v>Stkcd</v>
          </cell>
          <cell r="B1" t="str">
            <v>code</v>
          </cell>
          <cell r="C1" t="str">
            <v>name</v>
          </cell>
          <cell r="D1" t="str">
            <v>eventdate</v>
          </cell>
          <cell r="E1" t="str">
            <v>CAR[-1,1]</v>
          </cell>
          <cell r="F1" t="str">
            <v>CAR[-2,2]</v>
          </cell>
          <cell r="G1" t="str">
            <v>CAR[-3,3]</v>
          </cell>
          <cell r="H1" t="str">
            <v>CAR[-4,4]</v>
          </cell>
          <cell r="I1" t="str">
            <v>CAR[-5,5]</v>
          </cell>
          <cell r="J1" t="str">
            <v>CAR[-6,6]</v>
          </cell>
          <cell r="K1" t="str">
            <v>CAR[-7,7]</v>
          </cell>
          <cell r="L1" t="str">
            <v>CAR[-8,8]</v>
          </cell>
          <cell r="M1" t="str">
            <v>CAR[-9,9]</v>
          </cell>
          <cell r="N1" t="str">
            <v>CAR[-10,10]</v>
          </cell>
          <cell r="O1" t="str">
            <v>CAR[-11,11]</v>
          </cell>
          <cell r="P1" t="str">
            <v>CAR[-12,12]</v>
          </cell>
          <cell r="Q1" t="str">
            <v>CAR[-13,13]</v>
          </cell>
          <cell r="R1" t="str">
            <v>CAR[-14,14]</v>
          </cell>
          <cell r="S1" t="str">
            <v>CAR[-15,15]</v>
          </cell>
          <cell r="T1" t="str">
            <v>CAR[-16,16]</v>
          </cell>
          <cell r="U1" t="str">
            <v>CAR[-17,17]</v>
          </cell>
          <cell r="V1" t="str">
            <v>CAR[-18,18]</v>
          </cell>
          <cell r="W1" t="str">
            <v>CAR[-19,19]</v>
          </cell>
          <cell r="X1" t="str">
            <v>CAR[-20,20]</v>
          </cell>
          <cell r="Y1" t="str">
            <v>CAR[0,1]</v>
          </cell>
          <cell r="Z1" t="str">
            <v>CAR[0,2]</v>
          </cell>
        </row>
        <row r="2">
          <cell r="A2">
            <v>16</v>
          </cell>
          <cell r="B2">
            <v>16</v>
          </cell>
          <cell r="C2" t="str">
            <v>深康佳A</v>
          </cell>
          <cell r="D2">
            <v>43851</v>
          </cell>
          <cell r="E2">
            <v>0.0417022965848446</v>
          </cell>
          <cell r="F2">
            <v>0.151409715414047</v>
          </cell>
          <cell r="G2">
            <v>0.144131049513817</v>
          </cell>
          <cell r="H2">
            <v>0.258669316768646</v>
          </cell>
          <cell r="I2">
            <v>0.368821650743484</v>
          </cell>
          <cell r="J2">
            <v>0.430697232484818</v>
          </cell>
          <cell r="K2">
            <v>0.525587916374207</v>
          </cell>
          <cell r="L2">
            <v>0.613969624042511</v>
          </cell>
          <cell r="M2">
            <v>0.670598566532135</v>
          </cell>
          <cell r="N2">
            <v>0.773656666278839</v>
          </cell>
          <cell r="O2">
            <v>0.710594356060028</v>
          </cell>
          <cell r="P2">
            <v>0.729302883148193</v>
          </cell>
          <cell r="Q2">
            <v>0.692852675914764</v>
          </cell>
          <cell r="R2">
            <v>0.790009438991547</v>
          </cell>
          <cell r="S2">
            <v>0.829189717769623</v>
          </cell>
          <cell r="T2">
            <v>0.88016676902771</v>
          </cell>
          <cell r="U2">
            <v>0.978791832923889</v>
          </cell>
          <cell r="V2">
            <v>0.922548830509186</v>
          </cell>
          <cell r="W2">
            <v>0.849159896373749</v>
          </cell>
          <cell r="X2">
            <v>0.856430351734161</v>
          </cell>
          <cell r="Y2">
            <v>0.034652441740036</v>
          </cell>
          <cell r="Z2">
            <v>0.169178575277328</v>
          </cell>
        </row>
        <row r="3">
          <cell r="A3">
            <v>20</v>
          </cell>
          <cell r="B3">
            <v>20</v>
          </cell>
          <cell r="C3" t="str">
            <v>深华发A</v>
          </cell>
          <cell r="D3">
            <v>43851</v>
          </cell>
          <cell r="E3">
            <v>0.0064776036888361</v>
          </cell>
          <cell r="F3">
            <v>0.0162621568888426</v>
          </cell>
          <cell r="G3">
            <v>-0.000672114780172706</v>
          </cell>
          <cell r="H3">
            <v>-0.101236581802368</v>
          </cell>
          <cell r="I3">
            <v>-0.0432798825204372</v>
          </cell>
          <cell r="J3">
            <v>-0.0748186782002449</v>
          </cell>
          <cell r="K3">
            <v>-0.0412647575139999</v>
          </cell>
          <cell r="L3">
            <v>0.0580857321619987</v>
          </cell>
          <cell r="M3">
            <v>0.134620010852814</v>
          </cell>
          <cell r="N3">
            <v>0.121769532561302</v>
          </cell>
          <cell r="O3">
            <v>0.0716605857014656</v>
          </cell>
          <cell r="P3">
            <v>0.0205686949193478</v>
          </cell>
          <cell r="Q3">
            <v>0.0165038704872131</v>
          </cell>
          <cell r="R3">
            <v>0.0182094871997833</v>
          </cell>
          <cell r="S3">
            <v>-0.0169097241014242</v>
          </cell>
          <cell r="T3">
            <v>-0.0344422683119774</v>
          </cell>
          <cell r="U3">
            <v>-0.0169216506183147</v>
          </cell>
          <cell r="V3">
            <v>-0.00918258167803288</v>
          </cell>
          <cell r="W3">
            <v>-0.0181981287896633</v>
          </cell>
          <cell r="X3">
            <v>0.0543510802090168</v>
          </cell>
          <cell r="Y3">
            <v>-0.00354922912083566</v>
          </cell>
          <cell r="Z3">
            <v>0.00490764155983925</v>
          </cell>
        </row>
        <row r="4">
          <cell r="A4">
            <v>21</v>
          </cell>
          <cell r="B4">
            <v>21</v>
          </cell>
          <cell r="C4" t="str">
            <v>深科技</v>
          </cell>
          <cell r="D4">
            <v>43851</v>
          </cell>
          <cell r="E4">
            <v>0.0655831396579742</v>
          </cell>
          <cell r="F4">
            <v>0.0572078600525856</v>
          </cell>
          <cell r="G4">
            <v>0.0694780275225639</v>
          </cell>
          <cell r="H4">
            <v>-0.0280955284833908</v>
          </cell>
          <cell r="I4">
            <v>-0.0214506052434444</v>
          </cell>
          <cell r="J4">
            <v>-0.0080783711746335</v>
          </cell>
          <cell r="K4">
            <v>0.0192669220268726</v>
          </cell>
          <cell r="L4">
            <v>0.105481497943401</v>
          </cell>
          <cell r="M4">
            <v>0.0546536892652512</v>
          </cell>
          <cell r="N4">
            <v>0.0927697196602821</v>
          </cell>
          <cell r="O4">
            <v>0.177115842700005</v>
          </cell>
          <cell r="P4">
            <v>0.276813954114914</v>
          </cell>
          <cell r="Q4">
            <v>0.379678815603256</v>
          </cell>
          <cell r="R4">
            <v>0.404573678970337</v>
          </cell>
          <cell r="S4">
            <v>0.409103393554687</v>
          </cell>
          <cell r="T4">
            <v>0.396536827087402</v>
          </cell>
          <cell r="U4">
            <v>0.480089634656906</v>
          </cell>
          <cell r="V4">
            <v>0.617022335529327</v>
          </cell>
          <cell r="W4">
            <v>0.603295028209686</v>
          </cell>
          <cell r="X4">
            <v>0.481603622436523</v>
          </cell>
          <cell r="Y4">
            <v>0.0648455694317818</v>
          </cell>
          <cell r="Z4">
            <v>0.0914575085043907</v>
          </cell>
        </row>
        <row r="5">
          <cell r="A5">
            <v>45</v>
          </cell>
          <cell r="B5">
            <v>45</v>
          </cell>
          <cell r="C5" t="str">
            <v>深纺织A</v>
          </cell>
          <cell r="D5">
            <v>43851</v>
          </cell>
          <cell r="E5">
            <v>-0.0180972442030907</v>
          </cell>
          <cell r="F5">
            <v>-0.0241008102893829</v>
          </cell>
          <cell r="G5">
            <v>-0.0442707091569901</v>
          </cell>
          <cell r="H5">
            <v>-0.0901086628437042</v>
          </cell>
          <cell r="I5">
            <v>-0.10719471424818</v>
          </cell>
          <cell r="J5">
            <v>-0.081171840429306</v>
          </cell>
          <cell r="K5">
            <v>-0.0186277311295271</v>
          </cell>
          <cell r="L5">
            <v>-0.037190355360508</v>
          </cell>
          <cell r="M5">
            <v>-0.022109342738986</v>
          </cell>
          <cell r="N5">
            <v>-0.0397847257554531</v>
          </cell>
          <cell r="O5">
            <v>-0.03008789755404</v>
          </cell>
          <cell r="P5">
            <v>-0.0224904771894217</v>
          </cell>
          <cell r="Q5">
            <v>0.0121280113235116</v>
          </cell>
          <cell r="R5">
            <v>0.0527291223406792</v>
          </cell>
          <cell r="S5">
            <v>0.0841037034988403</v>
          </cell>
          <cell r="T5">
            <v>0.0716886445879936</v>
          </cell>
          <cell r="U5">
            <v>0.0458630211651325</v>
          </cell>
          <cell r="V5">
            <v>0.0855405405163765</v>
          </cell>
          <cell r="W5">
            <v>0.135444685816765</v>
          </cell>
          <cell r="X5">
            <v>0.0936502516269684</v>
          </cell>
          <cell r="Y5">
            <v>-0.0148675441741943</v>
          </cell>
          <cell r="Z5">
            <v>-0.0206199511885643</v>
          </cell>
        </row>
        <row r="6">
          <cell r="A6">
            <v>50</v>
          </cell>
          <cell r="B6">
            <v>50</v>
          </cell>
          <cell r="C6" t="str">
            <v>深天马A</v>
          </cell>
          <cell r="D6">
            <v>43851</v>
          </cell>
          <cell r="E6">
            <v>0.028025072067976</v>
          </cell>
          <cell r="F6">
            <v>0.0256417337805033</v>
          </cell>
          <cell r="G6">
            <v>0.0732494816184044</v>
          </cell>
          <cell r="H6">
            <v>0.000266408082097769</v>
          </cell>
          <cell r="I6">
            <v>-0.00950990803539753</v>
          </cell>
          <cell r="J6">
            <v>-0.00134089752100408</v>
          </cell>
          <cell r="K6">
            <v>-0.00941055733710527</v>
          </cell>
          <cell r="L6">
            <v>-0.0234212856739759</v>
          </cell>
          <cell r="M6">
            <v>-0.0275950264185667</v>
          </cell>
          <cell r="N6">
            <v>-0.0402245484292507</v>
          </cell>
          <cell r="O6">
            <v>0.0265777707099915</v>
          </cell>
          <cell r="P6">
            <v>0.0103829614818096</v>
          </cell>
          <cell r="Q6">
            <v>0.0164427347481251</v>
          </cell>
          <cell r="R6">
            <v>0.0457921624183655</v>
          </cell>
          <cell r="S6">
            <v>0.00252981157973409</v>
          </cell>
          <cell r="T6">
            <v>-0.00774769624695182</v>
          </cell>
          <cell r="U6">
            <v>-0.0227987822145224</v>
          </cell>
          <cell r="V6">
            <v>0.0201408602297306</v>
          </cell>
          <cell r="W6">
            <v>0.0450743399560452</v>
          </cell>
          <cell r="X6">
            <v>0.0240247212350368</v>
          </cell>
          <cell r="Y6">
            <v>0.0112935304641724</v>
          </cell>
          <cell r="Z6">
            <v>0.0230642110109329</v>
          </cell>
        </row>
        <row r="7">
          <cell r="A7">
            <v>63</v>
          </cell>
          <cell r="B7">
            <v>63</v>
          </cell>
          <cell r="C7" t="str">
            <v>中兴通讯</v>
          </cell>
          <cell r="D7">
            <v>43851</v>
          </cell>
          <cell r="E7">
            <v>0.0562676675617695</v>
          </cell>
          <cell r="F7">
            <v>0.104275956749916</v>
          </cell>
          <cell r="G7">
            <v>0.164177864789963</v>
          </cell>
          <cell r="H7">
            <v>0.205680027604103</v>
          </cell>
          <cell r="I7">
            <v>0.155738845467567</v>
          </cell>
          <cell r="J7">
            <v>0.153944596648216</v>
          </cell>
          <cell r="K7">
            <v>0.156042024493217</v>
          </cell>
          <cell r="L7">
            <v>0.196912005543709</v>
          </cell>
          <cell r="M7">
            <v>0.173203811049461</v>
          </cell>
          <cell r="N7">
            <v>0.149250045418739</v>
          </cell>
          <cell r="O7">
            <v>0.158080890774727</v>
          </cell>
          <cell r="P7">
            <v>0.174716711044312</v>
          </cell>
          <cell r="Q7">
            <v>0.212333753705025</v>
          </cell>
          <cell r="R7">
            <v>0.253929853439331</v>
          </cell>
          <cell r="S7">
            <v>0.257582634687424</v>
          </cell>
          <cell r="T7">
            <v>0.236131623387337</v>
          </cell>
          <cell r="U7">
            <v>0.246409639716148</v>
          </cell>
          <cell r="V7">
            <v>0.372539818286896</v>
          </cell>
          <cell r="W7">
            <v>0.492078125476837</v>
          </cell>
          <cell r="X7">
            <v>0.422054588794708</v>
          </cell>
          <cell r="Y7">
            <v>0.0365737117826939</v>
          </cell>
          <cell r="Z7">
            <v>0.0485980957746506</v>
          </cell>
        </row>
        <row r="8">
          <cell r="A8">
            <v>66</v>
          </cell>
          <cell r="B8">
            <v>66</v>
          </cell>
          <cell r="C8" t="str">
            <v>中国长城</v>
          </cell>
          <cell r="D8">
            <v>43851</v>
          </cell>
          <cell r="E8">
            <v>-0.0634590163826942</v>
          </cell>
          <cell r="F8">
            <v>-0.10467354953289</v>
          </cell>
          <cell r="G8">
            <v>-0.0670428425073624</v>
          </cell>
          <cell r="H8">
            <v>-0.141090154647827</v>
          </cell>
          <cell r="I8">
            <v>-0.174675285816193</v>
          </cell>
          <cell r="J8">
            <v>-0.16394317150116</v>
          </cell>
          <cell r="K8">
            <v>-0.105335585772991</v>
          </cell>
          <cell r="L8">
            <v>-0.11107462644577</v>
          </cell>
          <cell r="M8">
            <v>-0.150314942002296</v>
          </cell>
          <cell r="N8">
            <v>-0.136209785938263</v>
          </cell>
          <cell r="O8">
            <v>-0.121907979249954</v>
          </cell>
          <cell r="P8">
            <v>-0.156496658921242</v>
          </cell>
          <cell r="Q8">
            <v>-0.154160127043724</v>
          </cell>
          <cell r="R8">
            <v>-0.122183866798878</v>
          </cell>
          <cell r="S8">
            <v>-0.121283948421478</v>
          </cell>
          <cell r="T8">
            <v>-0.196135252714157</v>
          </cell>
          <cell r="U8">
            <v>-0.186877474188805</v>
          </cell>
          <cell r="V8">
            <v>-0.111740499734879</v>
          </cell>
          <cell r="W8">
            <v>-0.146529376506805</v>
          </cell>
          <cell r="X8">
            <v>-0.133135870099068</v>
          </cell>
          <cell r="Y8">
            <v>-0.0463872998952866</v>
          </cell>
          <cell r="Z8">
            <v>-0.0598605647683144</v>
          </cell>
        </row>
        <row r="9">
          <cell r="A9">
            <v>100</v>
          </cell>
          <cell r="B9">
            <v>100</v>
          </cell>
          <cell r="C9" t="str">
            <v>TCL科技</v>
          </cell>
          <cell r="D9">
            <v>43851</v>
          </cell>
          <cell r="E9">
            <v>0.060848206281662</v>
          </cell>
          <cell r="F9">
            <v>0.0736363008618355</v>
          </cell>
          <cell r="G9">
            <v>0.0933635979890823</v>
          </cell>
          <cell r="H9">
            <v>0.139642223715782</v>
          </cell>
          <cell r="I9">
            <v>0.160638466477394</v>
          </cell>
          <cell r="J9">
            <v>0.243752628564835</v>
          </cell>
          <cell r="K9">
            <v>0.257594913244247</v>
          </cell>
          <cell r="L9">
            <v>0.230872988700867</v>
          </cell>
          <cell r="M9">
            <v>0.246899157762527</v>
          </cell>
          <cell r="N9">
            <v>0.225276693701744</v>
          </cell>
          <cell r="O9">
            <v>0.251191288232803</v>
          </cell>
          <cell r="P9">
            <v>0.238918095827103</v>
          </cell>
          <cell r="Q9">
            <v>0.253998458385468</v>
          </cell>
          <cell r="R9">
            <v>0.31819874048233</v>
          </cell>
          <cell r="S9">
            <v>0.276102334260941</v>
          </cell>
          <cell r="T9">
            <v>0.309570163488388</v>
          </cell>
          <cell r="U9">
            <v>0.337220072746277</v>
          </cell>
          <cell r="V9">
            <v>0.418507426977158</v>
          </cell>
          <cell r="W9">
            <v>0.45578208565712</v>
          </cell>
          <cell r="X9">
            <v>0.398928970098495</v>
          </cell>
          <cell r="Y9">
            <v>0.0014743315987289</v>
          </cell>
          <cell r="Z9">
            <v>0.0271658860146999</v>
          </cell>
        </row>
        <row r="10">
          <cell r="A10">
            <v>413</v>
          </cell>
          <cell r="B10">
            <v>413</v>
          </cell>
          <cell r="C10" t="str">
            <v>东旭光电</v>
          </cell>
          <cell r="D10">
            <v>43851</v>
          </cell>
          <cell r="E10">
            <v>0.0127026764675975</v>
          </cell>
          <cell r="F10">
            <v>-0.0134602794423699</v>
          </cell>
          <cell r="G10">
            <v>-0.0114310691133142</v>
          </cell>
          <cell r="H10">
            <v>-0.123708792030811</v>
          </cell>
          <cell r="I10">
            <v>-0.0644908994436264</v>
          </cell>
          <cell r="J10">
            <v>-0.0735663324594498</v>
          </cell>
          <cell r="K10">
            <v>-0.0903985053300858</v>
          </cell>
          <cell r="L10">
            <v>-0.0288406703621149</v>
          </cell>
          <cell r="M10">
            <v>-0.0574334301054478</v>
          </cell>
          <cell r="N10">
            <v>-0.0211907885968685</v>
          </cell>
          <cell r="O10">
            <v>-0.0168336946517229</v>
          </cell>
          <cell r="P10">
            <v>-0.00311129447072744</v>
          </cell>
          <cell r="Q10">
            <v>0.0250582098960876</v>
          </cell>
          <cell r="R10">
            <v>0.123683609068394</v>
          </cell>
          <cell r="S10">
            <v>0.102047584950924</v>
          </cell>
          <cell r="T10">
            <v>0.151438683271408</v>
          </cell>
          <cell r="U10">
            <v>0.127696022391319</v>
          </cell>
          <cell r="V10">
            <v>0.234168335795403</v>
          </cell>
          <cell r="W10">
            <v>0.351659595966339</v>
          </cell>
          <cell r="X10">
            <v>0.297630131244659</v>
          </cell>
          <cell r="Y10">
            <v>0.0135113559663296</v>
          </cell>
          <cell r="Z10">
            <v>-0.0234072729945183</v>
          </cell>
        </row>
        <row r="11">
          <cell r="A11">
            <v>561</v>
          </cell>
          <cell r="B11">
            <v>561</v>
          </cell>
          <cell r="C11" t="str">
            <v>烽火电子</v>
          </cell>
          <cell r="D11">
            <v>43851</v>
          </cell>
          <cell r="E11">
            <v>-0.00169506156817079</v>
          </cell>
          <cell r="F11">
            <v>-0.0486101508140564</v>
          </cell>
          <cell r="G11">
            <v>-0.0701967626810074</v>
          </cell>
          <cell r="H11">
            <v>-0.165123105049133</v>
          </cell>
          <cell r="I11">
            <v>-0.139461427927017</v>
          </cell>
          <cell r="J11">
            <v>-0.133692726492882</v>
          </cell>
          <cell r="K11">
            <v>-0.12040202319622</v>
          </cell>
          <cell r="L11">
            <v>-0.129788875579834</v>
          </cell>
          <cell r="M11">
            <v>-0.135087072849274</v>
          </cell>
          <cell r="N11">
            <v>-0.100871942937374</v>
          </cell>
          <cell r="O11">
            <v>-0.0830818340182304</v>
          </cell>
          <cell r="P11">
            <v>-0.0791457444429398</v>
          </cell>
          <cell r="Q11">
            <v>-0.0656140819191933</v>
          </cell>
          <cell r="R11">
            <v>-0.0533292666077614</v>
          </cell>
          <cell r="S11">
            <v>-0.0711028352379799</v>
          </cell>
          <cell r="T11">
            <v>-0.106975816190243</v>
          </cell>
          <cell r="U11">
            <v>-0.104456968605518</v>
          </cell>
          <cell r="V11">
            <v>-0.0555381625890732</v>
          </cell>
          <cell r="W11">
            <v>-0.0341442860662937</v>
          </cell>
          <cell r="X11">
            <v>-0.0346246212720871</v>
          </cell>
          <cell r="Y11">
            <v>-0.017092002555728</v>
          </cell>
          <cell r="Z11">
            <v>-0.035058856010437</v>
          </cell>
        </row>
        <row r="12">
          <cell r="A12">
            <v>586</v>
          </cell>
          <cell r="B12">
            <v>586</v>
          </cell>
          <cell r="C12" t="str">
            <v>汇源通信</v>
          </cell>
          <cell r="D12">
            <v>43851</v>
          </cell>
          <cell r="E12">
            <v>0.0281453281641006</v>
          </cell>
          <cell r="F12">
            <v>0.0195046123117208</v>
          </cell>
          <cell r="G12">
            <v>0.0027236333116889</v>
          </cell>
          <cell r="H12">
            <v>-0.111886627972126</v>
          </cell>
          <cell r="I12">
            <v>-0.115790009498596</v>
          </cell>
          <cell r="J12">
            <v>-0.119850724935532</v>
          </cell>
          <cell r="K12">
            <v>-0.0962601974606514</v>
          </cell>
          <cell r="L12">
            <v>-0.027958108112216</v>
          </cell>
          <cell r="M12">
            <v>-0.0489274673163891</v>
          </cell>
          <cell r="N12">
            <v>0.050572857260704</v>
          </cell>
          <cell r="O12">
            <v>0.0266283005475998</v>
          </cell>
          <cell r="P12">
            <v>0.0166295822709799</v>
          </cell>
          <cell r="Q12">
            <v>0.0339897722005844</v>
          </cell>
          <cell r="R12">
            <v>0.0822193846106529</v>
          </cell>
          <cell r="S12">
            <v>0.0487915128469467</v>
          </cell>
          <cell r="T12">
            <v>0.00856995396316051</v>
          </cell>
          <cell r="U12">
            <v>-0.00248422892764211</v>
          </cell>
          <cell r="V12">
            <v>0.0931117013096809</v>
          </cell>
          <cell r="W12">
            <v>0.0868607312440872</v>
          </cell>
          <cell r="X12">
            <v>0.0342977419495583</v>
          </cell>
          <cell r="Y12">
            <v>0.018483305349946</v>
          </cell>
          <cell r="Z12">
            <v>0.0289996135979891</v>
          </cell>
        </row>
        <row r="13">
          <cell r="A13">
            <v>636</v>
          </cell>
          <cell r="B13">
            <v>636</v>
          </cell>
          <cell r="C13" t="str">
            <v>风华高科</v>
          </cell>
          <cell r="D13">
            <v>43851</v>
          </cell>
          <cell r="E13">
            <v>0.0613527446985245</v>
          </cell>
          <cell r="F13">
            <v>-0.0272325184196234</v>
          </cell>
          <cell r="G13">
            <v>-0.0484573729336262</v>
          </cell>
          <cell r="H13">
            <v>-0.127351656556129</v>
          </cell>
          <cell r="I13">
            <v>-0.0901994332671165</v>
          </cell>
          <cell r="J13">
            <v>-0.089092344045639</v>
          </cell>
          <cell r="K13">
            <v>-0.0129786459729075</v>
          </cell>
          <cell r="L13">
            <v>-0.0278400145471096</v>
          </cell>
          <cell r="M13">
            <v>0.0789858475327492</v>
          </cell>
          <cell r="N13">
            <v>0.151012971997261</v>
          </cell>
          <cell r="O13">
            <v>0.147064343094826</v>
          </cell>
          <cell r="P13">
            <v>0.247294068336487</v>
          </cell>
          <cell r="Q13">
            <v>0.296292155981064</v>
          </cell>
          <cell r="R13">
            <v>0.311026722192764</v>
          </cell>
          <cell r="S13">
            <v>0.279827654361725</v>
          </cell>
          <cell r="T13">
            <v>0.304072439670563</v>
          </cell>
          <cell r="U13">
            <v>0.335278898477554</v>
          </cell>
          <cell r="V13">
            <v>0.499675899744034</v>
          </cell>
          <cell r="W13">
            <v>0.619741976261139</v>
          </cell>
          <cell r="X13">
            <v>0.549974620342255</v>
          </cell>
          <cell r="Y13">
            <v>0.0533488839864731</v>
          </cell>
          <cell r="Z13">
            <v>-0.00784654170274734</v>
          </cell>
        </row>
        <row r="14">
          <cell r="A14">
            <v>725</v>
          </cell>
          <cell r="B14">
            <v>725</v>
          </cell>
          <cell r="C14" t="str">
            <v>京东方A</v>
          </cell>
          <cell r="D14">
            <v>43851</v>
          </cell>
          <cell r="E14">
            <v>0.0214248280972242</v>
          </cell>
          <cell r="F14">
            <v>0.00585802923887968</v>
          </cell>
          <cell r="G14">
            <v>0.0191060267388821</v>
          </cell>
          <cell r="H14">
            <v>0.00872427877038717</v>
          </cell>
          <cell r="I14">
            <v>0.000817962747532874</v>
          </cell>
          <cell r="J14">
            <v>0.0130755295976996</v>
          </cell>
          <cell r="K14">
            <v>-0.00197823066264391</v>
          </cell>
          <cell r="L14">
            <v>-0.000934640818741173</v>
          </cell>
          <cell r="M14">
            <v>0.0586523562669754</v>
          </cell>
          <cell r="N14">
            <v>0.0297250561416149</v>
          </cell>
          <cell r="O14">
            <v>0.0274609345942736</v>
          </cell>
          <cell r="P14">
            <v>0.0345055907964706</v>
          </cell>
          <cell r="Q14">
            <v>0.0462582930922508</v>
          </cell>
          <cell r="R14">
            <v>0.0708291232585907</v>
          </cell>
          <cell r="S14">
            <v>0.0123021956533194</v>
          </cell>
          <cell r="T14">
            <v>0.0160196963697672</v>
          </cell>
          <cell r="U14">
            <v>0.0199238322675228</v>
          </cell>
          <cell r="V14">
            <v>0.106159619987011</v>
          </cell>
          <cell r="W14">
            <v>0.141537174582481</v>
          </cell>
          <cell r="X14">
            <v>0.0677947476506233</v>
          </cell>
          <cell r="Y14">
            <v>0.00224253535270691</v>
          </cell>
          <cell r="Z14">
            <v>0.00250370684079826</v>
          </cell>
        </row>
        <row r="15">
          <cell r="A15">
            <v>733</v>
          </cell>
          <cell r="B15">
            <v>733</v>
          </cell>
          <cell r="C15" t="str">
            <v>振华科技</v>
          </cell>
          <cell r="D15">
            <v>43851</v>
          </cell>
          <cell r="E15">
            <v>0.0532011166214943</v>
          </cell>
          <cell r="F15">
            <v>0.0452175289392471</v>
          </cell>
          <cell r="G15">
            <v>0.0535713583230972</v>
          </cell>
          <cell r="H15">
            <v>0.0719293877482414</v>
          </cell>
          <cell r="I15">
            <v>0.0379698760807514</v>
          </cell>
          <cell r="J15">
            <v>0.126669660210609</v>
          </cell>
          <cell r="K15">
            <v>0.223248869180679</v>
          </cell>
          <cell r="L15">
            <v>0.248378068208694</v>
          </cell>
          <cell r="M15">
            <v>0.216062903404236</v>
          </cell>
          <cell r="N15">
            <v>0.302052795886993</v>
          </cell>
          <cell r="O15">
            <v>0.320574253797531</v>
          </cell>
          <cell r="P15">
            <v>0.331735342741013</v>
          </cell>
          <cell r="Q15">
            <v>0.371947467327118</v>
          </cell>
          <cell r="R15">
            <v>0.424296140670776</v>
          </cell>
          <cell r="S15">
            <v>0.409917294979095</v>
          </cell>
          <cell r="T15">
            <v>0.376043409109116</v>
          </cell>
          <cell r="U15">
            <v>0.401632279157639</v>
          </cell>
          <cell r="V15">
            <v>0.519702970981598</v>
          </cell>
          <cell r="W15">
            <v>0.489561140537262</v>
          </cell>
          <cell r="X15">
            <v>0.499915301799774</v>
          </cell>
          <cell r="Y15">
            <v>0.0347551144659519</v>
          </cell>
          <cell r="Z15">
            <v>0.0246172212064266</v>
          </cell>
        </row>
        <row r="16">
          <cell r="A16">
            <v>801</v>
          </cell>
          <cell r="B16">
            <v>801</v>
          </cell>
          <cell r="C16" t="str">
            <v>四川九洲</v>
          </cell>
          <cell r="D16">
            <v>43851</v>
          </cell>
          <cell r="E16">
            <v>0.00558454962447286</v>
          </cell>
          <cell r="F16">
            <v>0.00718362489715219</v>
          </cell>
          <cell r="G16">
            <v>-0.0121597507968545</v>
          </cell>
          <cell r="H16">
            <v>-0.0920571759343147</v>
          </cell>
          <cell r="I16">
            <v>-0.0789287835359573</v>
          </cell>
          <cell r="J16">
            <v>-0.0952759087085724</v>
          </cell>
          <cell r="K16">
            <v>-0.0861247628927231</v>
          </cell>
          <cell r="L16">
            <v>-0.0953406170010567</v>
          </cell>
          <cell r="M16">
            <v>-0.0798886343836784</v>
          </cell>
          <cell r="N16">
            <v>-0.0861061960458755</v>
          </cell>
          <cell r="O16">
            <v>-0.0787984952330589</v>
          </cell>
          <cell r="P16">
            <v>-0.0796365067362785</v>
          </cell>
          <cell r="Q16">
            <v>-0.0562162362039089</v>
          </cell>
          <cell r="R16">
            <v>-0.0287633687257767</v>
          </cell>
          <cell r="S16">
            <v>0.0568933896720409</v>
          </cell>
          <cell r="T16">
            <v>0.0109906112775207</v>
          </cell>
          <cell r="U16">
            <v>0.00772950798273087</v>
          </cell>
          <cell r="V16">
            <v>0.0406093709170818</v>
          </cell>
          <cell r="W16">
            <v>0.0382645577192307</v>
          </cell>
          <cell r="X16">
            <v>0.0370674468576908</v>
          </cell>
          <cell r="Y16">
            <v>0.00531372288241982</v>
          </cell>
          <cell r="Z16">
            <v>0.0201615449041128</v>
          </cell>
        </row>
        <row r="17">
          <cell r="A17">
            <v>810</v>
          </cell>
          <cell r="B17">
            <v>810</v>
          </cell>
          <cell r="C17" t="str">
            <v>创维数字</v>
          </cell>
          <cell r="D17">
            <v>43851</v>
          </cell>
          <cell r="E17">
            <v>0.0380170121788979</v>
          </cell>
          <cell r="F17">
            <v>0.0157062076032162</v>
          </cell>
          <cell r="G17">
            <v>-0.00227617612108588</v>
          </cell>
          <cell r="H17">
            <v>-0.0311137307435274</v>
          </cell>
          <cell r="I17">
            <v>0.0159679930657148</v>
          </cell>
          <cell r="J17">
            <v>0.0075272973626852</v>
          </cell>
          <cell r="K17">
            <v>-0.0258485581725836</v>
          </cell>
          <cell r="L17">
            <v>-0.0440142452716827</v>
          </cell>
          <cell r="M17">
            <v>-0.114965811371803</v>
          </cell>
          <cell r="N17">
            <v>-0.00586940767243505</v>
          </cell>
          <cell r="O17">
            <v>0.0340388566255569</v>
          </cell>
          <cell r="P17">
            <v>0.0588882826268673</v>
          </cell>
          <cell r="Q17">
            <v>0.163783028721809</v>
          </cell>
          <cell r="R17">
            <v>0.225313276052475</v>
          </cell>
          <cell r="S17">
            <v>0.196516886353493</v>
          </cell>
          <cell r="T17">
            <v>0.201778784394264</v>
          </cell>
          <cell r="U17">
            <v>0.241759479045868</v>
          </cell>
          <cell r="V17">
            <v>0.269116461277008</v>
          </cell>
          <cell r="W17">
            <v>0.24620458483696</v>
          </cell>
          <cell r="X17">
            <v>0.192019268870354</v>
          </cell>
          <cell r="Y17">
            <v>0.00656724348664284</v>
          </cell>
          <cell r="Z17">
            <v>0.00532063515856862</v>
          </cell>
        </row>
        <row r="18">
          <cell r="A18">
            <v>823</v>
          </cell>
          <cell r="B18">
            <v>823</v>
          </cell>
          <cell r="C18" t="str">
            <v>超声电子</v>
          </cell>
          <cell r="D18">
            <v>43851</v>
          </cell>
          <cell r="E18">
            <v>0.0478008054196835</v>
          </cell>
          <cell r="F18">
            <v>0.0148450434207916</v>
          </cell>
          <cell r="G18">
            <v>0.0562688708305359</v>
          </cell>
          <cell r="H18">
            <v>-0.0487967990338802</v>
          </cell>
          <cell r="I18">
            <v>-0.0602340884506702</v>
          </cell>
          <cell r="J18">
            <v>-0.0779505148530006</v>
          </cell>
          <cell r="K18">
            <v>-0.0603187493979931</v>
          </cell>
          <cell r="L18">
            <v>-0.0586602538824081</v>
          </cell>
          <cell r="M18">
            <v>-0.0538593083620071</v>
          </cell>
          <cell r="N18">
            <v>-0.0704285055398941</v>
          </cell>
          <cell r="O18">
            <v>-0.0374452024698257</v>
          </cell>
          <cell r="P18">
            <v>0.00906285550445318</v>
          </cell>
          <cell r="Q18">
            <v>0.036074336618185</v>
          </cell>
          <cell r="R18">
            <v>0.022232674062252</v>
          </cell>
          <cell r="S18">
            <v>0.00195483560673892</v>
          </cell>
          <cell r="T18">
            <v>-0.0361070930957794</v>
          </cell>
          <cell r="U18">
            <v>-0.0716048404574394</v>
          </cell>
          <cell r="V18">
            <v>0.0796129629015923</v>
          </cell>
          <cell r="W18">
            <v>0.0488189272582531</v>
          </cell>
          <cell r="X18">
            <v>-0.0400528088212013</v>
          </cell>
          <cell r="Y18">
            <v>0.0183213874697685</v>
          </cell>
          <cell r="Z18">
            <v>-0.00342061556875706</v>
          </cell>
        </row>
        <row r="19">
          <cell r="A19">
            <v>938</v>
          </cell>
          <cell r="B19">
            <v>938</v>
          </cell>
          <cell r="C19" t="str">
            <v>紫光股份</v>
          </cell>
          <cell r="D19">
            <v>43851</v>
          </cell>
          <cell r="E19">
            <v>0.0128164030611515</v>
          </cell>
          <cell r="F19">
            <v>0.0294082425534725</v>
          </cell>
          <cell r="G19">
            <v>0.0492575280368328</v>
          </cell>
          <cell r="H19">
            <v>0.0407316461205482</v>
          </cell>
          <cell r="I19">
            <v>0.0536372028291225</v>
          </cell>
          <cell r="J19">
            <v>0.149670049548149</v>
          </cell>
          <cell r="K19">
            <v>0.226039186120033</v>
          </cell>
          <cell r="L19">
            <v>0.242397427558899</v>
          </cell>
          <cell r="M19">
            <v>0.215679079294205</v>
          </cell>
          <cell r="N19">
            <v>0.283789724111557</v>
          </cell>
          <cell r="O19">
            <v>0.309839189052582</v>
          </cell>
          <cell r="P19">
            <v>0.320769667625427</v>
          </cell>
          <cell r="Q19">
            <v>0.318343102931976</v>
          </cell>
          <cell r="R19">
            <v>0.348736524581909</v>
          </cell>
          <cell r="S19">
            <v>0.324250787496567</v>
          </cell>
          <cell r="T19">
            <v>0.277336359024048</v>
          </cell>
          <cell r="U19">
            <v>0.281933069229126</v>
          </cell>
          <cell r="V19">
            <v>0.378482222557068</v>
          </cell>
          <cell r="W19">
            <v>0.457219421863556</v>
          </cell>
          <cell r="X19">
            <v>0.47568690776825</v>
          </cell>
          <cell r="Y19">
            <v>0.0127476463094354</v>
          </cell>
          <cell r="Z19">
            <v>0.0106031568720937</v>
          </cell>
        </row>
        <row r="20">
          <cell r="A20">
            <v>970</v>
          </cell>
          <cell r="B20">
            <v>970</v>
          </cell>
          <cell r="C20" t="str">
            <v>中科三环</v>
          </cell>
          <cell r="D20">
            <v>43851</v>
          </cell>
          <cell r="E20">
            <v>0.0251241400837898</v>
          </cell>
          <cell r="F20">
            <v>-0.00986785441637039</v>
          </cell>
          <cell r="G20">
            <v>-0.0378798022866249</v>
          </cell>
          <cell r="H20">
            <v>-0.08096032589674</v>
          </cell>
          <cell r="I20">
            <v>-0.0103674624115229</v>
          </cell>
          <cell r="J20">
            <v>-0.0208602081984282</v>
          </cell>
          <cell r="K20">
            <v>-0.0455861762166023</v>
          </cell>
          <cell r="L20">
            <v>-0.0252213962376118</v>
          </cell>
          <cell r="M20">
            <v>-0.0311912335455418</v>
          </cell>
          <cell r="N20">
            <v>-0.0138928135856986</v>
          </cell>
          <cell r="O20">
            <v>0.0296554751694202</v>
          </cell>
          <cell r="P20">
            <v>0.0389005951583385</v>
          </cell>
          <cell r="Q20">
            <v>0.0639594122767448</v>
          </cell>
          <cell r="R20">
            <v>0.0776131302118301</v>
          </cell>
          <cell r="S20">
            <v>0.014663522131741</v>
          </cell>
          <cell r="T20">
            <v>0.0315260887145996</v>
          </cell>
          <cell r="U20">
            <v>0.0404421575367451</v>
          </cell>
          <cell r="V20">
            <v>0.0638470947742462</v>
          </cell>
          <cell r="W20">
            <v>0.139467686414719</v>
          </cell>
          <cell r="X20">
            <v>0.109188631176949</v>
          </cell>
          <cell r="Y20">
            <v>0.015546889975667</v>
          </cell>
          <cell r="Z20">
            <v>-0.00179062597453594</v>
          </cell>
        </row>
        <row r="21">
          <cell r="A21">
            <v>977</v>
          </cell>
          <cell r="B21">
            <v>977</v>
          </cell>
          <cell r="C21" t="str">
            <v>浪潮信息</v>
          </cell>
          <cell r="D21">
            <v>43851</v>
          </cell>
          <cell r="E21">
            <v>0.0900543406605721</v>
          </cell>
          <cell r="F21">
            <v>0.12486620247364</v>
          </cell>
          <cell r="G21">
            <v>0.206807255744934</v>
          </cell>
          <cell r="H21">
            <v>0.264994144439697</v>
          </cell>
          <cell r="I21">
            <v>0.255777060985565</v>
          </cell>
          <cell r="J21">
            <v>0.332762986421585</v>
          </cell>
          <cell r="K21">
            <v>0.428759276866913</v>
          </cell>
          <cell r="L21">
            <v>0.447280079126358</v>
          </cell>
          <cell r="M21">
            <v>0.411568403244019</v>
          </cell>
          <cell r="N21">
            <v>0.479449987411499</v>
          </cell>
          <cell r="O21">
            <v>0.494905859231949</v>
          </cell>
          <cell r="P21">
            <v>0.502239644527435</v>
          </cell>
          <cell r="Q21">
            <v>0.472500652074814</v>
          </cell>
          <cell r="R21">
            <v>0.492880374193192</v>
          </cell>
          <cell r="S21">
            <v>0.444574266672134</v>
          </cell>
          <cell r="T21">
            <v>0.401971518993378</v>
          </cell>
          <cell r="U21">
            <v>0.39330181479454</v>
          </cell>
          <cell r="V21">
            <v>0.420196235179901</v>
          </cell>
          <cell r="W21">
            <v>0.405808568000793</v>
          </cell>
          <cell r="X21">
            <v>0.360181301832199</v>
          </cell>
          <cell r="Y21">
            <v>0.0545495077967644</v>
          </cell>
          <cell r="Z21">
            <v>0.0479497238993645</v>
          </cell>
        </row>
        <row r="22">
          <cell r="A22">
            <v>988</v>
          </cell>
          <cell r="B22">
            <v>988</v>
          </cell>
          <cell r="C22" t="str">
            <v>华工科技</v>
          </cell>
          <cell r="D22">
            <v>43851</v>
          </cell>
          <cell r="E22">
            <v>0.0829698145389557</v>
          </cell>
          <cell r="F22">
            <v>-0.0155349150300026</v>
          </cell>
          <cell r="G22">
            <v>0.0264064390212297</v>
          </cell>
          <cell r="H22">
            <v>-0.0275703873485327</v>
          </cell>
          <cell r="I22">
            <v>0.0198431368917227</v>
          </cell>
          <cell r="J22">
            <v>0.00311041017994285</v>
          </cell>
          <cell r="K22">
            <v>0.0310719516128302</v>
          </cell>
          <cell r="L22">
            <v>0.0502949729561806</v>
          </cell>
          <cell r="M22">
            <v>0.00935475807636976</v>
          </cell>
          <cell r="N22">
            <v>0.0370379500091076</v>
          </cell>
          <cell r="O22">
            <v>0.0923283770680428</v>
          </cell>
          <cell r="P22">
            <v>0.114677883684635</v>
          </cell>
          <cell r="Q22">
            <v>0.110603734850883</v>
          </cell>
          <cell r="R22">
            <v>0.117332071065903</v>
          </cell>
          <cell r="S22">
            <v>0.0883332565426826</v>
          </cell>
          <cell r="T22">
            <v>0.0706286504864693</v>
          </cell>
          <cell r="U22">
            <v>0.0733629912137985</v>
          </cell>
          <cell r="V22">
            <v>0.136247336864471</v>
          </cell>
          <cell r="W22">
            <v>0.130117848515511</v>
          </cell>
          <cell r="X22">
            <v>0.0421215817332268</v>
          </cell>
          <cell r="Y22">
            <v>0.0698666572570801</v>
          </cell>
          <cell r="Z22">
            <v>0.0288348570466042</v>
          </cell>
        </row>
        <row r="23">
          <cell r="A23">
            <v>2017</v>
          </cell>
          <cell r="B23">
            <v>2017</v>
          </cell>
          <cell r="C23" t="str">
            <v>东信和平</v>
          </cell>
          <cell r="D23">
            <v>43851</v>
          </cell>
          <cell r="E23">
            <v>-0.0208418294787407</v>
          </cell>
          <cell r="F23">
            <v>-0.0279068164527416</v>
          </cell>
          <cell r="G23">
            <v>0.0194066539406776</v>
          </cell>
          <cell r="H23">
            <v>-0.0893571972846985</v>
          </cell>
          <cell r="I23">
            <v>-0.0717219859361649</v>
          </cell>
          <cell r="J23">
            <v>-0.107486546039581</v>
          </cell>
          <cell r="K23">
            <v>-0.0961286127567291</v>
          </cell>
          <cell r="L23">
            <v>-0.0826634541153908</v>
          </cell>
          <cell r="M23">
            <v>-0.11543246358633</v>
          </cell>
          <cell r="N23">
            <v>-0.0973629355430603</v>
          </cell>
          <cell r="O23">
            <v>-0.0967863649129868</v>
          </cell>
          <cell r="P23">
            <v>-0.112420201301575</v>
          </cell>
          <cell r="Q23">
            <v>-0.110215820372105</v>
          </cell>
          <cell r="R23">
            <v>-0.0839010700583458</v>
          </cell>
          <cell r="S23">
            <v>-0.14651907980442</v>
          </cell>
          <cell r="T23">
            <v>-0.193360537290573</v>
          </cell>
          <cell r="U23">
            <v>-0.187918245792389</v>
          </cell>
          <cell r="V23">
            <v>-0.0774469152092934</v>
          </cell>
          <cell r="W23">
            <v>-0.0991050750017166</v>
          </cell>
          <cell r="X23">
            <v>-0.151466980576515</v>
          </cell>
          <cell r="Y23">
            <v>-0.00988170318305492</v>
          </cell>
          <cell r="Z23">
            <v>0.0109828300774097</v>
          </cell>
        </row>
        <row r="24">
          <cell r="A24">
            <v>2036</v>
          </cell>
          <cell r="B24">
            <v>2036</v>
          </cell>
          <cell r="C24" t="str">
            <v>联创电子</v>
          </cell>
          <cell r="D24">
            <v>43851</v>
          </cell>
          <cell r="E24">
            <v>0.100805215537548</v>
          </cell>
          <cell r="F24">
            <v>0.0246704984456301</v>
          </cell>
          <cell r="G24">
            <v>0.0856887400150299</v>
          </cell>
          <cell r="H24">
            <v>0.0150647293776274</v>
          </cell>
          <cell r="I24">
            <v>0.058967612683773</v>
          </cell>
          <cell r="J24">
            <v>0.0143538787961006</v>
          </cell>
          <cell r="K24">
            <v>0.0537423342466354</v>
          </cell>
          <cell r="L24">
            <v>0.0198806151747704</v>
          </cell>
          <cell r="M24">
            <v>0.0134557615965605</v>
          </cell>
          <cell r="N24">
            <v>-0.0431577451527119</v>
          </cell>
          <cell r="O24">
            <v>-0.0443482175469398</v>
          </cell>
          <cell r="P24">
            <v>-0.0321919731795788</v>
          </cell>
          <cell r="Q24">
            <v>0.0200040321797132</v>
          </cell>
          <cell r="R24">
            <v>0.0454312302172184</v>
          </cell>
          <cell r="S24">
            <v>0.0381192043423653</v>
          </cell>
          <cell r="T24">
            <v>-0.0397482886910439</v>
          </cell>
          <cell r="U24">
            <v>-0.0669217482209206</v>
          </cell>
          <cell r="V24">
            <v>0.00760778179392219</v>
          </cell>
          <cell r="W24">
            <v>-0.0156686566770077</v>
          </cell>
          <cell r="X24">
            <v>-0.0846744179725647</v>
          </cell>
          <cell r="Y24">
            <v>0.0303375404328108</v>
          </cell>
          <cell r="Z24">
            <v>-0.00449621910229325</v>
          </cell>
        </row>
        <row r="25">
          <cell r="A25">
            <v>2045</v>
          </cell>
          <cell r="B25">
            <v>2045</v>
          </cell>
          <cell r="C25" t="str">
            <v>国光电器</v>
          </cell>
          <cell r="D25">
            <v>43851</v>
          </cell>
          <cell r="E25">
            <v>-0.0504516139626503</v>
          </cell>
          <cell r="F25">
            <v>-0.0528832785785198</v>
          </cell>
          <cell r="G25">
            <v>0.0212867241352797</v>
          </cell>
          <cell r="H25">
            <v>-0.0554592944681644</v>
          </cell>
          <cell r="I25">
            <v>-0.103071860969067</v>
          </cell>
          <cell r="J25">
            <v>-0.137664511799812</v>
          </cell>
          <cell r="K25">
            <v>-0.112976811826229</v>
          </cell>
          <cell r="L25">
            <v>-0.139657944440842</v>
          </cell>
          <cell r="M25">
            <v>-0.0705613344907761</v>
          </cell>
          <cell r="N25">
            <v>-0.104956395924091</v>
          </cell>
          <cell r="O25">
            <v>-0.0674657225608826</v>
          </cell>
          <cell r="P25">
            <v>-0.0604213029146194</v>
          </cell>
          <cell r="Q25">
            <v>-0.0635616332292557</v>
          </cell>
          <cell r="R25">
            <v>-0.0875096470117569</v>
          </cell>
          <cell r="S25">
            <v>-0.206578850746155</v>
          </cell>
          <cell r="T25">
            <v>-0.266598671674728</v>
          </cell>
          <cell r="U25">
            <v>-0.250814467668533</v>
          </cell>
          <cell r="V25">
            <v>-0.236686050891876</v>
          </cell>
          <cell r="W25">
            <v>-0.253935664892197</v>
          </cell>
          <cell r="X25">
            <v>-0.338434785604477</v>
          </cell>
          <cell r="Y25">
            <v>-0.0500364527106285</v>
          </cell>
          <cell r="Z25">
            <v>-0.0465207770466805</v>
          </cell>
        </row>
        <row r="26">
          <cell r="A26">
            <v>2049</v>
          </cell>
          <cell r="B26">
            <v>2049</v>
          </cell>
          <cell r="C26" t="str">
            <v>紫光国微</v>
          </cell>
          <cell r="D26">
            <v>43851</v>
          </cell>
          <cell r="E26">
            <v>0.0914303362369537</v>
          </cell>
          <cell r="F26">
            <v>0.0655374079942703</v>
          </cell>
          <cell r="G26">
            <v>0.072575531899929</v>
          </cell>
          <cell r="H26">
            <v>0.0892784520983696</v>
          </cell>
          <cell r="I26">
            <v>0.0377645492553711</v>
          </cell>
          <cell r="J26">
            <v>0.0666594132781029</v>
          </cell>
          <cell r="K26">
            <v>0.154366433620453</v>
          </cell>
          <cell r="L26">
            <v>0.142773613333702</v>
          </cell>
          <cell r="M26">
            <v>0.0911925360560417</v>
          </cell>
          <cell r="N26">
            <v>0.111571379005909</v>
          </cell>
          <cell r="O26">
            <v>0.139127165079117</v>
          </cell>
          <cell r="P26">
            <v>0.126904129981995</v>
          </cell>
          <cell r="Q26">
            <v>0.12631356716156</v>
          </cell>
          <cell r="R26">
            <v>0.160789549350739</v>
          </cell>
          <cell r="S26">
            <v>0.179307773709297</v>
          </cell>
          <cell r="T26">
            <v>0.128610149025917</v>
          </cell>
          <cell r="U26">
            <v>0.139605760574341</v>
          </cell>
          <cell r="V26">
            <v>0.271515309810638</v>
          </cell>
          <cell r="W26">
            <v>0.229486465454102</v>
          </cell>
          <cell r="X26">
            <v>0.170332163572311</v>
          </cell>
          <cell r="Y26">
            <v>0.0640348643064499</v>
          </cell>
          <cell r="Z26">
            <v>0.0549062080681324</v>
          </cell>
        </row>
        <row r="27">
          <cell r="A27">
            <v>2055</v>
          </cell>
          <cell r="B27">
            <v>2055</v>
          </cell>
          <cell r="C27" t="str">
            <v>得润电子</v>
          </cell>
          <cell r="D27">
            <v>43851</v>
          </cell>
          <cell r="E27">
            <v>-0.00141267920844257</v>
          </cell>
          <cell r="F27">
            <v>-0.0698565542697906</v>
          </cell>
          <cell r="G27">
            <v>-0.0450648926198483</v>
          </cell>
          <cell r="H27">
            <v>-0.0646444112062454</v>
          </cell>
          <cell r="I27">
            <v>-0.0384698137640953</v>
          </cell>
          <cell r="J27">
            <v>-0.0426809526979923</v>
          </cell>
          <cell r="K27">
            <v>0.00647248420864344</v>
          </cell>
          <cell r="L27">
            <v>0.00999345164746046</v>
          </cell>
          <cell r="M27">
            <v>0.0380148738622665</v>
          </cell>
          <cell r="N27">
            <v>0.0480146259069443</v>
          </cell>
          <cell r="O27">
            <v>0.0746415853500366</v>
          </cell>
          <cell r="P27">
            <v>0.084491640329361</v>
          </cell>
          <cell r="Q27">
            <v>0.113056309521198</v>
          </cell>
          <cell r="R27">
            <v>0.214750185608864</v>
          </cell>
          <cell r="S27">
            <v>0.25182431936264</v>
          </cell>
          <cell r="T27">
            <v>0.207336559891701</v>
          </cell>
          <cell r="U27">
            <v>0.230246379971504</v>
          </cell>
          <cell r="V27">
            <v>0.327701568603516</v>
          </cell>
          <cell r="W27">
            <v>0.453735619783401</v>
          </cell>
          <cell r="X27">
            <v>0.557412624359131</v>
          </cell>
          <cell r="Y27">
            <v>-0.0151740796864033</v>
          </cell>
          <cell r="Z27">
            <v>-0.0704077780246735</v>
          </cell>
        </row>
        <row r="28">
          <cell r="A28">
            <v>2079</v>
          </cell>
          <cell r="B28">
            <v>2079</v>
          </cell>
          <cell r="C28" t="str">
            <v>苏州固锝</v>
          </cell>
          <cell r="D28">
            <v>43851</v>
          </cell>
          <cell r="E28">
            <v>0.121091797947884</v>
          </cell>
          <cell r="F28">
            <v>0.0676496848464012</v>
          </cell>
          <cell r="G28">
            <v>0.0917352959513664</v>
          </cell>
          <cell r="H28">
            <v>0.021110849454999</v>
          </cell>
          <cell r="I28">
            <v>0.0279275495558977</v>
          </cell>
          <cell r="J28">
            <v>-0.00603539822623134</v>
          </cell>
          <cell r="K28">
            <v>-0.00876055471599102</v>
          </cell>
          <cell r="L28">
            <v>-0.00645506288856268</v>
          </cell>
          <cell r="M28">
            <v>-0.0619676560163498</v>
          </cell>
          <cell r="N28">
            <v>0.0133188366889954</v>
          </cell>
          <cell r="O28">
            <v>0.109860576689243</v>
          </cell>
          <cell r="P28">
            <v>0.160928934812546</v>
          </cell>
          <cell r="Q28">
            <v>0.19994167983532</v>
          </cell>
          <cell r="R28">
            <v>0.221470102667809</v>
          </cell>
          <cell r="S28">
            <v>0.0143680684268475</v>
          </cell>
          <cell r="T28">
            <v>0.0749617740511894</v>
          </cell>
          <cell r="U28">
            <v>0.120448134839535</v>
          </cell>
          <cell r="V28">
            <v>0.226824760437012</v>
          </cell>
          <cell r="W28">
            <v>0.192298129200935</v>
          </cell>
          <cell r="X28">
            <v>0.0456286631524563</v>
          </cell>
          <cell r="Y28">
            <v>0.0998972952365875</v>
          </cell>
          <cell r="Z28">
            <v>0.094626173377037</v>
          </cell>
        </row>
        <row r="29">
          <cell r="A29">
            <v>2104</v>
          </cell>
          <cell r="B29">
            <v>2104</v>
          </cell>
          <cell r="C29" t="str">
            <v>恒宝股份</v>
          </cell>
          <cell r="D29">
            <v>43851</v>
          </cell>
          <cell r="E29">
            <v>-0.00501092663034797</v>
          </cell>
          <cell r="F29">
            <v>-0.0224031563848257</v>
          </cell>
          <cell r="G29">
            <v>-0.0162968616932631</v>
          </cell>
          <cell r="H29">
            <v>-0.0802509039640427</v>
          </cell>
          <cell r="I29">
            <v>-0.10201570391655</v>
          </cell>
          <cell r="J29">
            <v>-0.114285752177238</v>
          </cell>
          <cell r="K29">
            <v>-0.0843506753444672</v>
          </cell>
          <cell r="L29">
            <v>-0.0833149924874306</v>
          </cell>
          <cell r="M29">
            <v>-0.134310618042946</v>
          </cell>
          <cell r="N29">
            <v>-0.100903570652008</v>
          </cell>
          <cell r="O29">
            <v>-0.0994785577058792</v>
          </cell>
          <cell r="P29">
            <v>-0.0653268843889236</v>
          </cell>
          <cell r="Q29">
            <v>-0.0556495562195778</v>
          </cell>
          <cell r="R29">
            <v>-0.0179749839007854</v>
          </cell>
          <cell r="S29">
            <v>-0.0495444908738136</v>
          </cell>
          <cell r="T29">
            <v>-0.0594804771244526</v>
          </cell>
          <cell r="U29">
            <v>-0.0558176934719086</v>
          </cell>
          <cell r="V29">
            <v>0.0410477593541145</v>
          </cell>
          <cell r="W29">
            <v>0.0631592124700546</v>
          </cell>
          <cell r="X29">
            <v>0.0186337400227785</v>
          </cell>
          <cell r="Y29">
            <v>-0.0135619211941957</v>
          </cell>
          <cell r="Z29">
            <v>-0.0111076906323433</v>
          </cell>
        </row>
        <row r="30">
          <cell r="A30">
            <v>2106</v>
          </cell>
          <cell r="B30">
            <v>2106</v>
          </cell>
          <cell r="C30" t="str">
            <v>莱宝高科</v>
          </cell>
          <cell r="D30">
            <v>43851</v>
          </cell>
          <cell r="E30">
            <v>0.0599393136799335</v>
          </cell>
          <cell r="F30">
            <v>-0.00436217151582241</v>
          </cell>
          <cell r="G30">
            <v>-0.00391798885539174</v>
          </cell>
          <cell r="H30">
            <v>-0.0462674051523209</v>
          </cell>
          <cell r="I30">
            <v>-0.0566270276904106</v>
          </cell>
          <cell r="J30">
            <v>-0.0598596967756748</v>
          </cell>
          <cell r="K30">
            <v>-0.0574769303202629</v>
          </cell>
          <cell r="L30">
            <v>-0.0421637557446957</v>
          </cell>
          <cell r="M30">
            <v>-0.0750348567962646</v>
          </cell>
          <cell r="N30">
            <v>-0.0779551267623901</v>
          </cell>
          <cell r="O30">
            <v>-0.0637223944067955</v>
          </cell>
          <cell r="P30">
            <v>-0.0497924499213696</v>
          </cell>
          <cell r="Q30">
            <v>-0.0317749939858913</v>
          </cell>
          <cell r="R30">
            <v>0.00150042527820915</v>
          </cell>
          <cell r="S30">
            <v>-0.0225910060107708</v>
          </cell>
          <cell r="T30">
            <v>-0.0419626943767071</v>
          </cell>
          <cell r="U30">
            <v>-0.0245238579809666</v>
          </cell>
          <cell r="V30">
            <v>0.0424700416624546</v>
          </cell>
          <cell r="W30">
            <v>0.0513570159673691</v>
          </cell>
          <cell r="X30">
            <v>-0.0123633546754718</v>
          </cell>
          <cell r="Y30">
            <v>0.0381088927388191</v>
          </cell>
          <cell r="Z30">
            <v>-0.00285443477332592</v>
          </cell>
        </row>
        <row r="31">
          <cell r="A31">
            <v>2115</v>
          </cell>
          <cell r="B31">
            <v>2115</v>
          </cell>
          <cell r="C31" t="str">
            <v>三维通信</v>
          </cell>
          <cell r="D31">
            <v>43851</v>
          </cell>
          <cell r="E31">
            <v>0.126277238130569</v>
          </cell>
          <cell r="F31">
            <v>0.238115608692169</v>
          </cell>
          <cell r="G31">
            <v>0.237392798066139</v>
          </cell>
          <cell r="H31">
            <v>0.24356210231781</v>
          </cell>
          <cell r="I31">
            <v>0.263286739587784</v>
          </cell>
          <cell r="J31">
            <v>0.271652966737747</v>
          </cell>
          <cell r="K31">
            <v>0.215920090675354</v>
          </cell>
          <cell r="L31">
            <v>0.3095782995224</v>
          </cell>
          <cell r="M31">
            <v>0.241165488958359</v>
          </cell>
          <cell r="N31">
            <v>0.221886962652206</v>
          </cell>
          <cell r="O31">
            <v>0.295979499816895</v>
          </cell>
          <cell r="P31">
            <v>0.389380604028702</v>
          </cell>
          <cell r="Q31">
            <v>0.376626461744308</v>
          </cell>
          <cell r="R31">
            <v>0.396182358264923</v>
          </cell>
          <cell r="S31">
            <v>0.473828911781311</v>
          </cell>
          <cell r="T31">
            <v>0.417478114366531</v>
          </cell>
          <cell r="U31">
            <v>0.423767149448395</v>
          </cell>
          <cell r="V31">
            <v>0.460269540548325</v>
          </cell>
          <cell r="W31">
            <v>0.460523903369904</v>
          </cell>
          <cell r="X31">
            <v>0.395090639591217</v>
          </cell>
          <cell r="Y31">
            <v>0.074796050786972</v>
          </cell>
          <cell r="Z31">
            <v>0.0872487351298332</v>
          </cell>
        </row>
        <row r="32">
          <cell r="A32">
            <v>2119</v>
          </cell>
          <cell r="B32">
            <v>2119</v>
          </cell>
          <cell r="C32" t="str">
            <v>康强电子</v>
          </cell>
          <cell r="D32">
            <v>43851</v>
          </cell>
          <cell r="E32">
            <v>0.0541949085891247</v>
          </cell>
          <cell r="F32">
            <v>0.0695044472813606</v>
          </cell>
          <cell r="G32">
            <v>0.0657170116901398</v>
          </cell>
          <cell r="H32">
            <v>0.0597869530320168</v>
          </cell>
          <cell r="I32">
            <v>0.0273319855332375</v>
          </cell>
          <cell r="J32">
            <v>0.0768448710441589</v>
          </cell>
          <cell r="K32">
            <v>0.159989535808563</v>
          </cell>
          <cell r="L32">
            <v>0.179359242320061</v>
          </cell>
          <cell r="M32">
            <v>0.117185033857822</v>
          </cell>
          <cell r="N32">
            <v>0.154922604560852</v>
          </cell>
          <cell r="O32">
            <v>0.166357070207596</v>
          </cell>
          <cell r="P32">
            <v>0.174859836697578</v>
          </cell>
          <cell r="Q32">
            <v>0.206444382667542</v>
          </cell>
          <cell r="R32">
            <v>0.209490373730659</v>
          </cell>
          <cell r="S32">
            <v>0.21386182308197</v>
          </cell>
          <cell r="T32">
            <v>0.167481884360313</v>
          </cell>
          <cell r="U32">
            <v>0.151050955057144</v>
          </cell>
          <cell r="V32">
            <v>0.277145355939865</v>
          </cell>
          <cell r="W32">
            <v>0.255709797143936</v>
          </cell>
          <cell r="X32">
            <v>0.144296258687973</v>
          </cell>
          <cell r="Y32">
            <v>0.0618392676115036</v>
          </cell>
          <cell r="Z32">
            <v>0.120710030198097</v>
          </cell>
        </row>
        <row r="33">
          <cell r="A33">
            <v>2130</v>
          </cell>
          <cell r="B33">
            <v>2130</v>
          </cell>
          <cell r="C33" t="str">
            <v>沃尔核材</v>
          </cell>
          <cell r="D33">
            <v>43851</v>
          </cell>
          <cell r="E33">
            <v>0.0104951551184058</v>
          </cell>
          <cell r="F33">
            <v>0.0261218436062336</v>
          </cell>
          <cell r="G33">
            <v>0.0313879996538162</v>
          </cell>
          <cell r="H33">
            <v>-0.0470607541501522</v>
          </cell>
          <cell r="I33">
            <v>-0.0197930131107569</v>
          </cell>
          <cell r="J33">
            <v>-0.0465182550251484</v>
          </cell>
          <cell r="K33">
            <v>-0.0545169971883297</v>
          </cell>
          <cell r="L33">
            <v>-0.0139164021238685</v>
          </cell>
          <cell r="M33">
            <v>-0.0227377116680145</v>
          </cell>
          <cell r="N33">
            <v>-0.0211386792361736</v>
          </cell>
          <cell r="O33">
            <v>0.00547538138926029</v>
          </cell>
          <cell r="P33">
            <v>0.0157128125429153</v>
          </cell>
          <cell r="Q33">
            <v>0.00958354398608208</v>
          </cell>
          <cell r="R33">
            <v>0.108630962669849</v>
          </cell>
          <cell r="S33">
            <v>0.0982737243175507</v>
          </cell>
          <cell r="T33">
            <v>0.0626060888171196</v>
          </cell>
          <cell r="U33">
            <v>0.0659155994653702</v>
          </cell>
          <cell r="V33">
            <v>0.132177427411079</v>
          </cell>
          <cell r="W33">
            <v>0.203569576144218</v>
          </cell>
          <cell r="X33">
            <v>0.167221486568451</v>
          </cell>
          <cell r="Y33">
            <v>0.00824120733886957</v>
          </cell>
          <cell r="Z33">
            <v>0.0249272249639034</v>
          </cell>
        </row>
        <row r="34">
          <cell r="A34">
            <v>2134</v>
          </cell>
          <cell r="B34">
            <v>2134</v>
          </cell>
          <cell r="C34" t="str">
            <v>天津普林</v>
          </cell>
          <cell r="D34">
            <v>43851</v>
          </cell>
          <cell r="E34">
            <v>-0.0516045019030571</v>
          </cell>
          <cell r="F34">
            <v>-0.0186625439673662</v>
          </cell>
          <cell r="G34">
            <v>0.00201558647677302</v>
          </cell>
          <cell r="H34">
            <v>-0.0684785097837448</v>
          </cell>
          <cell r="I34">
            <v>-0.0995372533798218</v>
          </cell>
          <cell r="J34">
            <v>-0.104894816875458</v>
          </cell>
          <cell r="K34">
            <v>0.00246938550844789</v>
          </cell>
          <cell r="L34">
            <v>-0.0277288388460875</v>
          </cell>
          <cell r="M34">
            <v>-0.0410750769078732</v>
          </cell>
          <cell r="N34">
            <v>-0.0360748954117298</v>
          </cell>
          <cell r="O34">
            <v>0.00896376091986895</v>
          </cell>
          <cell r="P34">
            <v>0.03907360881567</v>
          </cell>
          <cell r="Q34">
            <v>0.0312818810343742</v>
          </cell>
          <cell r="R34">
            <v>0.0632081255316734</v>
          </cell>
          <cell r="S34">
            <v>0.0314941331744194</v>
          </cell>
          <cell r="T34">
            <v>0.0479606948792934</v>
          </cell>
          <cell r="U34">
            <v>0.0135760912671685</v>
          </cell>
          <cell r="V34">
            <v>0.135605305433273</v>
          </cell>
          <cell r="W34">
            <v>0.167628303170204</v>
          </cell>
          <cell r="X34">
            <v>0.0695012956857681</v>
          </cell>
          <cell r="Y34">
            <v>-0.0217916369438171</v>
          </cell>
          <cell r="Z34">
            <v>-0.0284452978521585</v>
          </cell>
        </row>
        <row r="35">
          <cell r="A35">
            <v>2137</v>
          </cell>
          <cell r="B35">
            <v>2137</v>
          </cell>
          <cell r="C35" t="str">
            <v>麦达数字</v>
          </cell>
          <cell r="D35">
            <v>43851</v>
          </cell>
          <cell r="E35">
            <v>0.00758733134716749</v>
          </cell>
          <cell r="F35">
            <v>0.00968199502676725</v>
          </cell>
          <cell r="G35">
            <v>0.0276496559381485</v>
          </cell>
          <cell r="H35">
            <v>-0.0174385197460651</v>
          </cell>
          <cell r="I35">
            <v>-0.0274478476494551</v>
          </cell>
          <cell r="J35">
            <v>0.0239533465355635</v>
          </cell>
          <cell r="K35">
            <v>0.162447154521942</v>
          </cell>
          <cell r="L35">
            <v>0.207173198461533</v>
          </cell>
          <cell r="M35">
            <v>0.129212319850922</v>
          </cell>
          <cell r="N35">
            <v>0.180501878261566</v>
          </cell>
          <cell r="O35">
            <v>0.16135761141777</v>
          </cell>
          <cell r="P35">
            <v>0.167010888457298</v>
          </cell>
          <cell r="Q35">
            <v>0.217450231313705</v>
          </cell>
          <cell r="R35">
            <v>0.238196566700935</v>
          </cell>
          <cell r="S35">
            <v>0.21968600153923</v>
          </cell>
          <cell r="T35">
            <v>0.19569294154644</v>
          </cell>
          <cell r="U35">
            <v>0.206019192934036</v>
          </cell>
          <cell r="V35">
            <v>0.264209896326065</v>
          </cell>
          <cell r="W35">
            <v>0.258276045322418</v>
          </cell>
          <cell r="X35">
            <v>0.196779295802116</v>
          </cell>
          <cell r="Y35">
            <v>-0.0825210884213448</v>
          </cell>
          <cell r="Z35">
            <v>-0.111871719360352</v>
          </cell>
        </row>
        <row r="36">
          <cell r="A36">
            <v>2138</v>
          </cell>
          <cell r="B36">
            <v>2138</v>
          </cell>
          <cell r="C36" t="str">
            <v>顺络电子</v>
          </cell>
          <cell r="D36">
            <v>43851</v>
          </cell>
          <cell r="E36">
            <v>0.0237302184104919</v>
          </cell>
          <cell r="F36">
            <v>0.0245261080563068</v>
          </cell>
          <cell r="G36">
            <v>0.0235148575156927</v>
          </cell>
          <cell r="H36">
            <v>0.0155880190432072</v>
          </cell>
          <cell r="I36">
            <v>-0.0512340404093266</v>
          </cell>
          <cell r="J36">
            <v>-0.0392293334007263</v>
          </cell>
          <cell r="K36">
            <v>-0.0331400595605373</v>
          </cell>
          <cell r="L36">
            <v>-0.041458997875452</v>
          </cell>
          <cell r="M36">
            <v>-0.0480719022452831</v>
          </cell>
          <cell r="N36">
            <v>-0.052971038967371</v>
          </cell>
          <cell r="O36">
            <v>-0.0196760166436434</v>
          </cell>
          <cell r="P36">
            <v>0.0412792786955833</v>
          </cell>
          <cell r="Q36">
            <v>0.0752654522657394</v>
          </cell>
          <cell r="R36">
            <v>0.0897727236151695</v>
          </cell>
          <cell r="S36">
            <v>0.0349852927029133</v>
          </cell>
          <cell r="T36">
            <v>-0.0231774523854256</v>
          </cell>
          <cell r="U36">
            <v>-0.0066427905112505</v>
          </cell>
          <cell r="V36">
            <v>0.0981732606887817</v>
          </cell>
          <cell r="W36">
            <v>0.1690603941679</v>
          </cell>
          <cell r="X36">
            <v>0.0764302611351013</v>
          </cell>
          <cell r="Y36">
            <v>0.0100186867639422</v>
          </cell>
          <cell r="Z36">
            <v>0.0248531345278025</v>
          </cell>
        </row>
        <row r="37">
          <cell r="A37">
            <v>2156</v>
          </cell>
          <cell r="B37">
            <v>2156</v>
          </cell>
          <cell r="C37" t="str">
            <v>通富微电</v>
          </cell>
          <cell r="D37">
            <v>43851</v>
          </cell>
          <cell r="E37">
            <v>0.138033449649811</v>
          </cell>
          <cell r="F37">
            <v>0.2528275847435</v>
          </cell>
          <cell r="G37">
            <v>0.252146750688553</v>
          </cell>
          <cell r="H37">
            <v>0.350555032491684</v>
          </cell>
          <cell r="I37">
            <v>0.369590282440186</v>
          </cell>
          <cell r="J37">
            <v>0.372156232595444</v>
          </cell>
          <cell r="K37">
            <v>0.387331008911133</v>
          </cell>
          <cell r="L37">
            <v>0.346554100513458</v>
          </cell>
          <cell r="M37">
            <v>0.296672612428665</v>
          </cell>
          <cell r="N37">
            <v>0.270580142736435</v>
          </cell>
          <cell r="O37">
            <v>0.308214366436005</v>
          </cell>
          <cell r="P37">
            <v>0.350847154855728</v>
          </cell>
          <cell r="Q37">
            <v>0.467729389667511</v>
          </cell>
          <cell r="R37">
            <v>0.503869712352753</v>
          </cell>
          <cell r="S37">
            <v>0.468715459108353</v>
          </cell>
          <cell r="T37">
            <v>0.383782207965851</v>
          </cell>
          <cell r="U37">
            <v>0.401926457881927</v>
          </cell>
          <cell r="V37">
            <v>0.537313461303711</v>
          </cell>
          <cell r="W37">
            <v>0.586832344532013</v>
          </cell>
          <cell r="X37">
            <v>0.436264216899872</v>
          </cell>
          <cell r="Y37">
            <v>0.100143045186996</v>
          </cell>
          <cell r="Z37">
            <v>0.2259341776371</v>
          </cell>
        </row>
        <row r="38">
          <cell r="A38">
            <v>2161</v>
          </cell>
          <cell r="B38">
            <v>2161</v>
          </cell>
          <cell r="C38" t="str">
            <v>远望谷</v>
          </cell>
          <cell r="D38">
            <v>43851</v>
          </cell>
          <cell r="E38">
            <v>0.0577747896313667</v>
          </cell>
          <cell r="F38">
            <v>0.103071674704552</v>
          </cell>
          <cell r="G38">
            <v>0.132834210991859</v>
          </cell>
          <cell r="H38">
            <v>0.0261956229805946</v>
          </cell>
          <cell r="I38">
            <v>-0.0131525527685881</v>
          </cell>
          <cell r="J38">
            <v>-0.00340574234724045</v>
          </cell>
          <cell r="K38">
            <v>0.0842630341649055</v>
          </cell>
          <cell r="L38">
            <v>0.133281424641609</v>
          </cell>
          <cell r="M38">
            <v>0.0890188068151474</v>
          </cell>
          <cell r="N38">
            <v>0.203252673149109</v>
          </cell>
          <cell r="O38">
            <v>0.191649064421654</v>
          </cell>
          <cell r="P38">
            <v>0.178634777665138</v>
          </cell>
          <cell r="Q38">
            <v>0.19527305662632</v>
          </cell>
          <cell r="R38">
            <v>0.212512031197548</v>
          </cell>
          <cell r="S38">
            <v>0.203208953142166</v>
          </cell>
          <cell r="T38">
            <v>0.111936450004578</v>
          </cell>
          <cell r="U38">
            <v>0.0826938524842262</v>
          </cell>
          <cell r="V38">
            <v>0.147305488586426</v>
          </cell>
          <cell r="W38">
            <v>0.128916367888451</v>
          </cell>
          <cell r="X38">
            <v>0.0809187144041061</v>
          </cell>
          <cell r="Y38">
            <v>0.0667531490325928</v>
          </cell>
          <cell r="Z38">
            <v>0.11220395565033</v>
          </cell>
        </row>
        <row r="39">
          <cell r="A39">
            <v>2179</v>
          </cell>
          <cell r="B39">
            <v>2179</v>
          </cell>
          <cell r="C39" t="str">
            <v>中航光电</v>
          </cell>
          <cell r="D39">
            <v>43851</v>
          </cell>
          <cell r="E39">
            <v>0.00526836374774575</v>
          </cell>
          <cell r="F39">
            <v>-0.00915252231061459</v>
          </cell>
          <cell r="G39">
            <v>-0.0040215877816081</v>
          </cell>
          <cell r="H39">
            <v>-0.011873509734869</v>
          </cell>
          <cell r="I39">
            <v>-0.0178464520722628</v>
          </cell>
          <cell r="J39">
            <v>-0.0209368020296097</v>
          </cell>
          <cell r="K39">
            <v>-0.0416707284748554</v>
          </cell>
          <cell r="L39">
            <v>-0.0748633742332458</v>
          </cell>
          <cell r="M39">
            <v>-0.0680964887142181</v>
          </cell>
          <cell r="N39">
            <v>-0.0914172530174255</v>
          </cell>
          <cell r="O39">
            <v>-0.07651037722826</v>
          </cell>
          <cell r="P39">
            <v>-0.0712973102927208</v>
          </cell>
          <cell r="Q39">
            <v>-0.0466508492827415</v>
          </cell>
          <cell r="R39">
            <v>-0.0182853583246469</v>
          </cell>
          <cell r="S39">
            <v>-0.0422964096069336</v>
          </cell>
          <cell r="T39">
            <v>-0.0519550107419491</v>
          </cell>
          <cell r="U39">
            <v>-0.0390138030052185</v>
          </cell>
          <cell r="V39">
            <v>-6.70826702844352e-5</v>
          </cell>
          <cell r="W39">
            <v>-0.00798160955309868</v>
          </cell>
          <cell r="X39">
            <v>-0.00955048762261868</v>
          </cell>
          <cell r="Y39">
            <v>0.00745409820228815</v>
          </cell>
          <cell r="Z39">
            <v>-0.000227033160626888</v>
          </cell>
        </row>
        <row r="40">
          <cell r="A40">
            <v>2180</v>
          </cell>
          <cell r="B40">
            <v>2180</v>
          </cell>
          <cell r="C40" t="str">
            <v>纳思达</v>
          </cell>
          <cell r="D40">
            <v>43851</v>
          </cell>
          <cell r="E40">
            <v>0.139045178890228</v>
          </cell>
          <cell r="F40">
            <v>0.115950264036655</v>
          </cell>
          <cell r="G40">
            <v>0.0718639343976974</v>
          </cell>
          <cell r="H40">
            <v>0.0984250530600548</v>
          </cell>
          <cell r="I40">
            <v>0.0709249302744865</v>
          </cell>
          <cell r="J40">
            <v>0.0772668421268463</v>
          </cell>
          <cell r="K40">
            <v>0.103586629033089</v>
          </cell>
          <cell r="L40">
            <v>0.132542952895164</v>
          </cell>
          <cell r="M40">
            <v>0.129338905215263</v>
          </cell>
          <cell r="N40">
            <v>0.205336108803749</v>
          </cell>
          <cell r="O40">
            <v>0.253264158964157</v>
          </cell>
          <cell r="P40">
            <v>0.289521843194962</v>
          </cell>
          <cell r="Q40">
            <v>0.282654345035553</v>
          </cell>
          <cell r="R40">
            <v>0.277847081422806</v>
          </cell>
          <cell r="S40">
            <v>0.352645367383957</v>
          </cell>
          <cell r="T40">
            <v>0.282681733369827</v>
          </cell>
          <cell r="U40">
            <v>0.268923908472061</v>
          </cell>
          <cell r="V40">
            <v>0.285570442676544</v>
          </cell>
          <cell r="W40">
            <v>0.296358704566956</v>
          </cell>
          <cell r="X40">
            <v>0.270251393318176</v>
          </cell>
          <cell r="Y40">
            <v>0.0517167747020721</v>
          </cell>
          <cell r="Z40">
            <v>0.0234964173287153</v>
          </cell>
        </row>
        <row r="41">
          <cell r="A41">
            <v>2185</v>
          </cell>
          <cell r="B41">
            <v>2185</v>
          </cell>
          <cell r="C41" t="str">
            <v>华天科技</v>
          </cell>
          <cell r="D41">
            <v>43851</v>
          </cell>
          <cell r="E41">
            <v>0.0615471042692661</v>
          </cell>
          <cell r="F41">
            <v>0.0651214048266411</v>
          </cell>
          <cell r="G41">
            <v>-0.00568332569673657</v>
          </cell>
          <cell r="H41">
            <v>0.106371194124222</v>
          </cell>
          <cell r="I41">
            <v>0.0956267192959785</v>
          </cell>
          <cell r="J41">
            <v>0.201883420348167</v>
          </cell>
          <cell r="K41">
            <v>0.257471412420273</v>
          </cell>
          <cell r="L41">
            <v>0.258664190769196</v>
          </cell>
          <cell r="M41">
            <v>0.204483449459076</v>
          </cell>
          <cell r="N41">
            <v>0.238795012235641</v>
          </cell>
          <cell r="O41">
            <v>0.279719650745392</v>
          </cell>
          <cell r="P41">
            <v>0.293004959821701</v>
          </cell>
          <cell r="Q41">
            <v>0.31319198012352</v>
          </cell>
          <cell r="R41">
            <v>0.374335795640945</v>
          </cell>
          <cell r="S41">
            <v>0.470651090145111</v>
          </cell>
          <cell r="T41">
            <v>0.542405128479004</v>
          </cell>
          <cell r="U41">
            <v>0.6231409907341</v>
          </cell>
          <cell r="V41">
            <v>0.750972509384155</v>
          </cell>
          <cell r="W41">
            <v>0.864387214183807</v>
          </cell>
          <cell r="X41">
            <v>0.759782016277313</v>
          </cell>
          <cell r="Y41">
            <v>0.0260962285101414</v>
          </cell>
          <cell r="Z41">
            <v>0.0352362357079983</v>
          </cell>
        </row>
        <row r="42">
          <cell r="A42">
            <v>2189</v>
          </cell>
          <cell r="B42">
            <v>2189</v>
          </cell>
          <cell r="C42" t="str">
            <v>中光学</v>
          </cell>
          <cell r="D42">
            <v>43851</v>
          </cell>
          <cell r="E42">
            <v>0.00910236965864897</v>
          </cell>
          <cell r="F42">
            <v>-0.00379446637816727</v>
          </cell>
          <cell r="G42">
            <v>0.0398511365056038</v>
          </cell>
          <cell r="H42">
            <v>-0.0280767008662224</v>
          </cell>
          <cell r="I42">
            <v>-0.0464978851377964</v>
          </cell>
          <cell r="J42">
            <v>-0.0406269617378712</v>
          </cell>
          <cell r="K42">
            <v>0.00719416048377752</v>
          </cell>
          <cell r="L42">
            <v>0.0148235149681568</v>
          </cell>
          <cell r="M42">
            <v>-0.00147999473847449</v>
          </cell>
          <cell r="N42">
            <v>-0.0141692655161023</v>
          </cell>
          <cell r="O42">
            <v>-0.00127715477719903</v>
          </cell>
          <cell r="P42">
            <v>-0.0119723659008741</v>
          </cell>
          <cell r="Q42">
            <v>0.0050743967294693</v>
          </cell>
          <cell r="R42">
            <v>0.118950590491295</v>
          </cell>
          <cell r="S42">
            <v>0.150422364473343</v>
          </cell>
          <cell r="T42">
            <v>0.0702434703707695</v>
          </cell>
          <cell r="U42">
            <v>0.0507673770189285</v>
          </cell>
          <cell r="V42">
            <v>0.126638546586037</v>
          </cell>
          <cell r="W42">
            <v>0.183377012610435</v>
          </cell>
          <cell r="X42">
            <v>0.162817299365997</v>
          </cell>
          <cell r="Y42">
            <v>0.00722016207873821</v>
          </cell>
          <cell r="Z42">
            <v>0.00340201938524842</v>
          </cell>
        </row>
        <row r="43">
          <cell r="A43">
            <v>2194</v>
          </cell>
          <cell r="B43">
            <v>2194</v>
          </cell>
          <cell r="C43" t="str">
            <v>武汉凡谷</v>
          </cell>
          <cell r="D43">
            <v>43851</v>
          </cell>
          <cell r="E43">
            <v>-0.0394190475344658</v>
          </cell>
          <cell r="F43">
            <v>-0.0861801654100418</v>
          </cell>
          <cell r="G43">
            <v>-0.133682236075401</v>
          </cell>
          <cell r="H43">
            <v>-0.204637423157692</v>
          </cell>
          <cell r="I43">
            <v>-0.154168426990509</v>
          </cell>
          <cell r="J43">
            <v>-0.0981214791536331</v>
          </cell>
          <cell r="K43">
            <v>-0.0767096355557442</v>
          </cell>
          <cell r="L43">
            <v>-0.0272980984300375</v>
          </cell>
          <cell r="M43">
            <v>-0.0692822858691216</v>
          </cell>
          <cell r="N43">
            <v>-0.07272008061409</v>
          </cell>
          <cell r="O43">
            <v>-0.0901746675372124</v>
          </cell>
          <cell r="P43">
            <v>-0.088592953979969</v>
          </cell>
          <cell r="Q43">
            <v>-0.0873615816235542</v>
          </cell>
          <cell r="R43">
            <v>0.0171078257262707</v>
          </cell>
          <cell r="S43">
            <v>0.0518747605383396</v>
          </cell>
          <cell r="T43">
            <v>-0.00152854179032147</v>
          </cell>
          <cell r="U43">
            <v>0.076115757226944</v>
          </cell>
          <cell r="V43">
            <v>0.177982077002525</v>
          </cell>
          <cell r="W43">
            <v>0.256239086389542</v>
          </cell>
          <cell r="X43">
            <v>0.132995471358299</v>
          </cell>
          <cell r="Y43">
            <v>-0.0399993360042572</v>
          </cell>
          <cell r="Z43">
            <v>-0.0660965219140053</v>
          </cell>
        </row>
        <row r="44">
          <cell r="A44">
            <v>2199</v>
          </cell>
          <cell r="B44">
            <v>2199</v>
          </cell>
          <cell r="C44" t="str">
            <v>东晶电子</v>
          </cell>
          <cell r="D44">
            <v>43851</v>
          </cell>
          <cell r="E44">
            <v>0.0172331482172012</v>
          </cell>
          <cell r="F44">
            <v>0.00259991898201406</v>
          </cell>
          <cell r="G44">
            <v>0.0194656252861023</v>
          </cell>
          <cell r="H44">
            <v>-0.104208059608936</v>
          </cell>
          <cell r="I44">
            <v>-0.0642976760864258</v>
          </cell>
          <cell r="J44">
            <v>-0.0876796692609787</v>
          </cell>
          <cell r="K44">
            <v>-0.0444977357983589</v>
          </cell>
          <cell r="L44">
            <v>-0.0388937592506409</v>
          </cell>
          <cell r="M44">
            <v>-0.0566846020519733</v>
          </cell>
          <cell r="N44">
            <v>-0.0424431823194027</v>
          </cell>
          <cell r="O44">
            <v>-0.000252083322266117</v>
          </cell>
          <cell r="P44">
            <v>0.0645328909158707</v>
          </cell>
          <cell r="Q44">
            <v>0.100801922380924</v>
          </cell>
          <cell r="R44">
            <v>0.137131303548813</v>
          </cell>
          <cell r="S44">
            <v>0.200269892811775</v>
          </cell>
          <cell r="T44">
            <v>0.16930741071701</v>
          </cell>
          <cell r="U44">
            <v>0.154796302318573</v>
          </cell>
          <cell r="V44">
            <v>0.222707495093346</v>
          </cell>
          <cell r="W44">
            <v>0.344259113073349</v>
          </cell>
          <cell r="X44">
            <v>0.271192103624344</v>
          </cell>
          <cell r="Y44">
            <v>-0.0136560574173927</v>
          </cell>
          <cell r="Z44">
            <v>-0.00418894039466977</v>
          </cell>
        </row>
        <row r="45">
          <cell r="A45">
            <v>2214</v>
          </cell>
          <cell r="B45">
            <v>2214</v>
          </cell>
          <cell r="C45" t="str">
            <v>大立科技</v>
          </cell>
          <cell r="D45">
            <v>43851</v>
          </cell>
          <cell r="E45">
            <v>0.0909927934408188</v>
          </cell>
          <cell r="F45">
            <v>0.172686398029327</v>
          </cell>
          <cell r="G45">
            <v>0.415162086486816</v>
          </cell>
          <cell r="H45">
            <v>0.486270606517792</v>
          </cell>
          <cell r="I45">
            <v>0.560024619102478</v>
          </cell>
          <cell r="J45">
            <v>0.648478806018829</v>
          </cell>
          <cell r="K45">
            <v>0.709511995315552</v>
          </cell>
          <cell r="L45">
            <v>0.639172852039337</v>
          </cell>
          <cell r="M45">
            <v>0.663083136081696</v>
          </cell>
          <cell r="N45">
            <v>0.608051180839539</v>
          </cell>
          <cell r="O45">
            <v>0.73769336938858</v>
          </cell>
          <cell r="P45">
            <v>0.687519490718842</v>
          </cell>
          <cell r="Q45">
            <v>0.720817565917969</v>
          </cell>
          <cell r="R45">
            <v>0.76326459646225</v>
          </cell>
          <cell r="S45">
            <v>0.710062205791473</v>
          </cell>
          <cell r="T45">
            <v>0.572494626045227</v>
          </cell>
          <cell r="U45">
            <v>0.595792055130005</v>
          </cell>
          <cell r="V45">
            <v>0.688341975212097</v>
          </cell>
          <cell r="W45">
            <v>0.79953145980835</v>
          </cell>
          <cell r="X45">
            <v>0.912692904472351</v>
          </cell>
          <cell r="Y45">
            <v>0.053040686994791</v>
          </cell>
          <cell r="Z45">
            <v>0.14800338447094</v>
          </cell>
        </row>
        <row r="46">
          <cell r="A46">
            <v>2217</v>
          </cell>
          <cell r="B46">
            <v>2217</v>
          </cell>
          <cell r="C46" t="str">
            <v>合力泰</v>
          </cell>
          <cell r="D46">
            <v>43851</v>
          </cell>
          <cell r="E46">
            <v>0.0349972546100616</v>
          </cell>
          <cell r="F46">
            <v>0.043960876762867</v>
          </cell>
          <cell r="G46">
            <v>0.152577057480812</v>
          </cell>
          <cell r="H46">
            <v>0.0687702596187592</v>
          </cell>
          <cell r="I46">
            <v>0.0445366762578487</v>
          </cell>
          <cell r="J46">
            <v>0.0306280851364136</v>
          </cell>
          <cell r="K46">
            <v>0.0504399500787258</v>
          </cell>
          <cell r="L46">
            <v>0.0802756920456886</v>
          </cell>
          <cell r="M46">
            <v>0.0671915411949158</v>
          </cell>
          <cell r="N46">
            <v>0.0542691312730312</v>
          </cell>
          <cell r="O46">
            <v>0.0649198889732361</v>
          </cell>
          <cell r="P46">
            <v>0.0828620716929436</v>
          </cell>
          <cell r="Q46">
            <v>0.148922264575958</v>
          </cell>
          <cell r="R46">
            <v>0.223269447684288</v>
          </cell>
          <cell r="S46">
            <v>0.24200277030468</v>
          </cell>
          <cell r="T46">
            <v>0.184415966272354</v>
          </cell>
          <cell r="U46">
            <v>0.200072214007378</v>
          </cell>
          <cell r="V46">
            <v>0.240409433841705</v>
          </cell>
          <cell r="W46">
            <v>0.317872643470764</v>
          </cell>
          <cell r="X46">
            <v>0.267060458660126</v>
          </cell>
          <cell r="Y46">
            <v>0.038199782371521</v>
          </cell>
          <cell r="Z46">
            <v>0.0377292521297932</v>
          </cell>
        </row>
        <row r="47">
          <cell r="A47">
            <v>2222</v>
          </cell>
          <cell r="B47">
            <v>2222</v>
          </cell>
          <cell r="C47" t="str">
            <v>福晶科技</v>
          </cell>
          <cell r="D47">
            <v>43851</v>
          </cell>
          <cell r="E47">
            <v>0.000684106722474098</v>
          </cell>
          <cell r="F47">
            <v>-0.0160319283604622</v>
          </cell>
          <cell r="G47">
            <v>-0.0242080166935921</v>
          </cell>
          <cell r="H47">
            <v>-0.0773104205727577</v>
          </cell>
          <cell r="I47">
            <v>-0.0748580321669579</v>
          </cell>
          <cell r="J47">
            <v>-0.0687956511974335</v>
          </cell>
          <cell r="K47">
            <v>-0.0793576240539551</v>
          </cell>
          <cell r="L47">
            <v>-0.0211528055369854</v>
          </cell>
          <cell r="M47">
            <v>-0.0406003333628178</v>
          </cell>
          <cell r="N47">
            <v>-0.0119552984833717</v>
          </cell>
          <cell r="O47">
            <v>0.0159379374235868</v>
          </cell>
          <cell r="P47">
            <v>0.0196889154613018</v>
          </cell>
          <cell r="Q47">
            <v>0.0339256897568703</v>
          </cell>
          <cell r="R47">
            <v>0.0658318698406219</v>
          </cell>
          <cell r="S47">
            <v>0.0354255698621273</v>
          </cell>
          <cell r="T47">
            <v>-0.00647803675383329</v>
          </cell>
          <cell r="U47">
            <v>0.0227778721600771</v>
          </cell>
          <cell r="V47">
            <v>0.0904808193445206</v>
          </cell>
          <cell r="W47">
            <v>0.0871403813362122</v>
          </cell>
          <cell r="X47">
            <v>0.058389887213707</v>
          </cell>
          <cell r="Y47">
            <v>0.0190902687609196</v>
          </cell>
          <cell r="Z47">
            <v>0.00429779756814241</v>
          </cell>
        </row>
        <row r="48">
          <cell r="A48">
            <v>2231</v>
          </cell>
          <cell r="B48">
            <v>2231</v>
          </cell>
          <cell r="C48" t="str">
            <v>奥维通信</v>
          </cell>
          <cell r="D48">
            <v>43851</v>
          </cell>
          <cell r="E48">
            <v>0.0369831696152687</v>
          </cell>
          <cell r="F48">
            <v>0.0789472162723541</v>
          </cell>
          <cell r="G48">
            <v>0.0856326818466187</v>
          </cell>
          <cell r="H48">
            <v>0.00931158568710089</v>
          </cell>
          <cell r="I48">
            <v>0.0035584734287113</v>
          </cell>
          <cell r="J48">
            <v>-0.0100773787125945</v>
          </cell>
          <cell r="K48">
            <v>0.0252119041979313</v>
          </cell>
          <cell r="L48">
            <v>0.0283578243106604</v>
          </cell>
          <cell r="M48">
            <v>0.00722766574472189</v>
          </cell>
          <cell r="N48">
            <v>0.0125287240371108</v>
          </cell>
          <cell r="O48">
            <v>0.003580616787076</v>
          </cell>
          <cell r="P48">
            <v>0.00713563431054354</v>
          </cell>
          <cell r="Q48">
            <v>0.0195628609508276</v>
          </cell>
          <cell r="R48">
            <v>0.0553679130971432</v>
          </cell>
          <cell r="S48">
            <v>0.039012610912323</v>
          </cell>
          <cell r="T48">
            <v>0.0175239071249962</v>
          </cell>
          <cell r="U48">
            <v>0.0282235946506262</v>
          </cell>
          <cell r="V48">
            <v>0.132437333464622</v>
          </cell>
          <cell r="W48">
            <v>0.194262787699699</v>
          </cell>
          <cell r="X48">
            <v>0.126609921455383</v>
          </cell>
          <cell r="Y48">
            <v>0.0391778908669949</v>
          </cell>
          <cell r="Z48">
            <v>0.0820083394646645</v>
          </cell>
        </row>
        <row r="49">
          <cell r="A49">
            <v>2236</v>
          </cell>
          <cell r="B49">
            <v>2236</v>
          </cell>
          <cell r="C49" t="str">
            <v>大华股份</v>
          </cell>
          <cell r="D49">
            <v>43851</v>
          </cell>
          <cell r="E49">
            <v>0.03482810780406</v>
          </cell>
          <cell r="F49">
            <v>0.00332802603952587</v>
          </cell>
          <cell r="G49">
            <v>0.0115888295695186</v>
          </cell>
          <cell r="H49">
            <v>0.0356774218380451</v>
          </cell>
          <cell r="I49">
            <v>0.0385849140584469</v>
          </cell>
          <cell r="J49">
            <v>0.0306940954178572</v>
          </cell>
          <cell r="K49">
            <v>0.0350208878517151</v>
          </cell>
          <cell r="L49">
            <v>0.0235776919871569</v>
          </cell>
          <cell r="M49">
            <v>-0.0292168483138084</v>
          </cell>
          <cell r="N49">
            <v>-0.0492453910410404</v>
          </cell>
          <cell r="O49">
            <v>-0.0313470177352428</v>
          </cell>
          <cell r="P49">
            <v>-0.0435064695775509</v>
          </cell>
          <cell r="Q49">
            <v>0.0159366745501757</v>
          </cell>
          <cell r="R49">
            <v>0.0112241124734282</v>
          </cell>
          <cell r="S49">
            <v>0.0391349904239178</v>
          </cell>
          <cell r="T49">
            <v>-0.0175154395401478</v>
          </cell>
          <cell r="U49">
            <v>0.0021992577239871</v>
          </cell>
          <cell r="V49">
            <v>0.0550606399774551</v>
          </cell>
          <cell r="W49">
            <v>0.042257584631443</v>
          </cell>
          <cell r="X49">
            <v>0.00464690290391445</v>
          </cell>
          <cell r="Y49">
            <v>0.00813443493098021</v>
          </cell>
          <cell r="Z49">
            <v>-0.00337944668717682</v>
          </cell>
        </row>
        <row r="50">
          <cell r="A50">
            <v>2241</v>
          </cell>
          <cell r="B50">
            <v>2241</v>
          </cell>
          <cell r="C50" t="str">
            <v>歌尔股份</v>
          </cell>
          <cell r="D50">
            <v>43851</v>
          </cell>
          <cell r="E50">
            <v>0.0974888354539871</v>
          </cell>
          <cell r="F50">
            <v>0.0949404537677765</v>
          </cell>
          <cell r="G50">
            <v>0.135774776339531</v>
          </cell>
          <cell r="H50">
            <v>0.149346873164177</v>
          </cell>
          <cell r="I50">
            <v>0.112795598804951</v>
          </cell>
          <cell r="J50">
            <v>0.0746225044131279</v>
          </cell>
          <cell r="K50">
            <v>0.0564705915749073</v>
          </cell>
          <cell r="L50">
            <v>0.0498160868883133</v>
          </cell>
          <cell r="M50">
            <v>0.131122708320618</v>
          </cell>
          <cell r="N50">
            <v>0.100139483809471</v>
          </cell>
          <cell r="O50">
            <v>0.0836483985185623</v>
          </cell>
          <cell r="P50">
            <v>0.073015958070755</v>
          </cell>
          <cell r="Q50">
            <v>0.0589193031191826</v>
          </cell>
          <cell r="R50">
            <v>0.0340352468192577</v>
          </cell>
          <cell r="S50">
            <v>-0.00780736608430743</v>
          </cell>
          <cell r="T50">
            <v>-0.0215205792337656</v>
          </cell>
          <cell r="U50">
            <v>-0.0189392641186714</v>
          </cell>
          <cell r="V50">
            <v>-0.00780692044645548</v>
          </cell>
          <cell r="W50">
            <v>0.035351138561964</v>
          </cell>
          <cell r="X50">
            <v>-0.0262169390916824</v>
          </cell>
          <cell r="Y50">
            <v>0.0651349574327469</v>
          </cell>
          <cell r="Z50">
            <v>0.0851997956633568</v>
          </cell>
        </row>
        <row r="51">
          <cell r="A51">
            <v>2273</v>
          </cell>
          <cell r="B51">
            <v>2273</v>
          </cell>
          <cell r="C51" t="str">
            <v>水晶光电</v>
          </cell>
          <cell r="D51">
            <v>43851</v>
          </cell>
          <cell r="E51">
            <v>0.078353576362133</v>
          </cell>
          <cell r="F51">
            <v>0.0138060385361314</v>
          </cell>
          <cell r="G51">
            <v>0.0591949000954628</v>
          </cell>
          <cell r="H51">
            <v>0.00280884467065334</v>
          </cell>
          <cell r="I51">
            <v>-0.0295373648405075</v>
          </cell>
          <cell r="J51">
            <v>-0.0413604639470577</v>
          </cell>
          <cell r="K51">
            <v>-0.00460107903927565</v>
          </cell>
          <cell r="L51">
            <v>-0.0188236199319363</v>
          </cell>
          <cell r="M51">
            <v>-0.0299405492842197</v>
          </cell>
          <cell r="N51">
            <v>-0.0669800266623497</v>
          </cell>
          <cell r="O51">
            <v>-0.039526030421257</v>
          </cell>
          <cell r="P51">
            <v>0.00651491433382034</v>
          </cell>
          <cell r="Q51">
            <v>-0.0118196252733469</v>
          </cell>
          <cell r="R51">
            <v>0.0504331216216087</v>
          </cell>
          <cell r="S51">
            <v>0.00236642174422741</v>
          </cell>
          <cell r="T51">
            <v>-0.080332063138485</v>
          </cell>
          <cell r="U51">
            <v>-0.0817841291427612</v>
          </cell>
          <cell r="V51">
            <v>-0.0382788516581059</v>
          </cell>
          <cell r="W51">
            <v>0.0138103934004903</v>
          </cell>
          <cell r="X51">
            <v>-0.0270536430180073</v>
          </cell>
          <cell r="Y51">
            <v>0.0399159826338291</v>
          </cell>
          <cell r="Z51">
            <v>0.00990690756589174</v>
          </cell>
        </row>
        <row r="52">
          <cell r="A52">
            <v>2281</v>
          </cell>
          <cell r="B52">
            <v>2281</v>
          </cell>
          <cell r="C52" t="str">
            <v>光迅科技</v>
          </cell>
          <cell r="D52">
            <v>43851</v>
          </cell>
          <cell r="E52">
            <v>0.0111176799982786</v>
          </cell>
          <cell r="F52">
            <v>-0.0269163548946381</v>
          </cell>
          <cell r="G52">
            <v>-0.0389258898794651</v>
          </cell>
          <cell r="H52">
            <v>-0.0951023101806641</v>
          </cell>
          <cell r="I52">
            <v>-0.0924444124102592</v>
          </cell>
          <cell r="J52">
            <v>-0.0818087011575699</v>
          </cell>
          <cell r="K52">
            <v>-0.0523119084537029</v>
          </cell>
          <cell r="L52">
            <v>0.00115780625492334</v>
          </cell>
          <cell r="M52">
            <v>-0.0347740948200226</v>
          </cell>
          <cell r="N52">
            <v>-0.0346349403262138</v>
          </cell>
          <cell r="O52">
            <v>-0.027432456612587</v>
          </cell>
          <cell r="P52">
            <v>-0.0140164699405432</v>
          </cell>
          <cell r="Q52">
            <v>0.00422668177634478</v>
          </cell>
          <cell r="R52">
            <v>0.0288786590099335</v>
          </cell>
          <cell r="S52">
            <v>0.00239211786538363</v>
          </cell>
          <cell r="T52">
            <v>-0.0083437692373991</v>
          </cell>
          <cell r="U52">
            <v>0.0163839571177959</v>
          </cell>
          <cell r="V52">
            <v>0.126818224787712</v>
          </cell>
          <cell r="W52">
            <v>0.158550500869751</v>
          </cell>
          <cell r="X52">
            <v>0.0686314329504967</v>
          </cell>
          <cell r="Y52">
            <v>-0.00271592102944851</v>
          </cell>
          <cell r="Z52">
            <v>-0.0448598340153694</v>
          </cell>
        </row>
        <row r="53">
          <cell r="A53">
            <v>2288</v>
          </cell>
          <cell r="B53">
            <v>2288</v>
          </cell>
          <cell r="C53" t="str">
            <v>超华科技</v>
          </cell>
          <cell r="D53">
            <v>43851</v>
          </cell>
          <cell r="E53">
            <v>0.0384987592697144</v>
          </cell>
          <cell r="F53">
            <v>0.00842423923313618</v>
          </cell>
          <cell r="G53">
            <v>0.012097105383873</v>
          </cell>
          <cell r="H53">
            <v>-0.0703758150339127</v>
          </cell>
          <cell r="I53">
            <v>-0.0714336931705475</v>
          </cell>
          <cell r="J53">
            <v>-0.0963701531291008</v>
          </cell>
          <cell r="K53">
            <v>-0.0783829614520073</v>
          </cell>
          <cell r="L53">
            <v>-0.103358894586563</v>
          </cell>
          <cell r="M53">
            <v>-0.0990904197096825</v>
          </cell>
          <cell r="N53">
            <v>0.00293741328641772</v>
          </cell>
          <cell r="O53">
            <v>0.0577194429934025</v>
          </cell>
          <cell r="P53">
            <v>0.0560460984706879</v>
          </cell>
          <cell r="Q53">
            <v>0.089686706662178</v>
          </cell>
          <cell r="R53">
            <v>0.12756210565567</v>
          </cell>
          <cell r="S53">
            <v>0.0704036951065063</v>
          </cell>
          <cell r="T53">
            <v>0.0794244557619095</v>
          </cell>
          <cell r="U53">
            <v>0.0790371149778366</v>
          </cell>
          <cell r="V53">
            <v>0.217169925570488</v>
          </cell>
          <cell r="W53">
            <v>0.331731259822845</v>
          </cell>
          <cell r="X53">
            <v>0.261854648590088</v>
          </cell>
          <cell r="Y53">
            <v>0.0177879929542542</v>
          </cell>
          <cell r="Z53">
            <v>-0.00836158450692892</v>
          </cell>
        </row>
        <row r="54">
          <cell r="A54">
            <v>2296</v>
          </cell>
          <cell r="B54">
            <v>2296</v>
          </cell>
          <cell r="C54" t="str">
            <v>辉煌科技</v>
          </cell>
          <cell r="D54">
            <v>43851</v>
          </cell>
          <cell r="E54">
            <v>0.0544475615024567</v>
          </cell>
          <cell r="F54">
            <v>0.00896568410098553</v>
          </cell>
          <cell r="G54">
            <v>0.00389310345053673</v>
          </cell>
          <cell r="H54">
            <v>-0.0684464201331139</v>
          </cell>
          <cell r="I54">
            <v>-0.0886962711811066</v>
          </cell>
          <cell r="J54">
            <v>-0.0992972925305367</v>
          </cell>
          <cell r="K54">
            <v>-0.0512837879359722</v>
          </cell>
          <cell r="L54">
            <v>0.0061132125556469</v>
          </cell>
          <cell r="M54">
            <v>-0.0399511568248272</v>
          </cell>
          <cell r="N54">
            <v>-0.0341686867177486</v>
          </cell>
          <cell r="O54">
            <v>-0.0339198149740696</v>
          </cell>
          <cell r="P54">
            <v>-0.0206933747977018</v>
          </cell>
          <cell r="Q54">
            <v>0.00340497167780995</v>
          </cell>
          <cell r="R54">
            <v>0.019100159406662</v>
          </cell>
          <cell r="S54">
            <v>0.00715079018846154</v>
          </cell>
          <cell r="T54">
            <v>-0.0525819957256317</v>
          </cell>
          <cell r="U54">
            <v>-0.0454680249094963</v>
          </cell>
          <cell r="V54">
            <v>-0.00209464784711599</v>
          </cell>
          <cell r="W54">
            <v>0.00238156598061323</v>
          </cell>
          <cell r="X54">
            <v>-0.0245602782815695</v>
          </cell>
          <cell r="Y54">
            <v>0.0485447682440281</v>
          </cell>
          <cell r="Z54">
            <v>0.01261230930686</v>
          </cell>
        </row>
        <row r="55">
          <cell r="A55">
            <v>2308</v>
          </cell>
          <cell r="B55">
            <v>2308</v>
          </cell>
          <cell r="C55" t="str">
            <v>威创股份</v>
          </cell>
          <cell r="D55">
            <v>43851</v>
          </cell>
          <cell r="E55">
            <v>0.230149894952774</v>
          </cell>
          <cell r="F55">
            <v>0.19318899512291</v>
          </cell>
          <cell r="G55">
            <v>0.196887195110321</v>
          </cell>
          <cell r="H55">
            <v>0.123114980757236</v>
          </cell>
          <cell r="I55">
            <v>0.13819682598114</v>
          </cell>
          <cell r="J55">
            <v>0.206153735518456</v>
          </cell>
          <cell r="K55">
            <v>0.290933758020401</v>
          </cell>
          <cell r="L55">
            <v>0.271181404590607</v>
          </cell>
          <cell r="M55">
            <v>0.280423372983932</v>
          </cell>
          <cell r="N55">
            <v>0.293394505977631</v>
          </cell>
          <cell r="O55">
            <v>0.300036698579788</v>
          </cell>
          <cell r="P55">
            <v>0.286415159702301</v>
          </cell>
          <cell r="Q55">
            <v>0.267043203115463</v>
          </cell>
          <cell r="R55">
            <v>0.33422002196312</v>
          </cell>
          <cell r="S55">
            <v>0.289134860038757</v>
          </cell>
          <cell r="T55">
            <v>0.278376460075378</v>
          </cell>
          <cell r="U55">
            <v>0.331561058759689</v>
          </cell>
          <cell r="V55">
            <v>0.437504649162292</v>
          </cell>
          <cell r="W55">
            <v>0.541379630565643</v>
          </cell>
          <cell r="X55">
            <v>0.474531650543213</v>
          </cell>
          <cell r="Y55">
            <v>0.219646632671356</v>
          </cell>
          <cell r="Z55">
            <v>0.198266640305519</v>
          </cell>
        </row>
        <row r="56">
          <cell r="A56">
            <v>2313</v>
          </cell>
          <cell r="B56">
            <v>2313</v>
          </cell>
          <cell r="C56" t="str">
            <v>日海智能</v>
          </cell>
          <cell r="D56">
            <v>43851</v>
          </cell>
          <cell r="E56">
            <v>0.00515257986262441</v>
          </cell>
          <cell r="F56">
            <v>-0.00398792419582605</v>
          </cell>
          <cell r="G56">
            <v>-0.00795802567154169</v>
          </cell>
          <cell r="H56">
            <v>-0.0978562608361244</v>
          </cell>
          <cell r="I56">
            <v>-0.0880656614899635</v>
          </cell>
          <cell r="J56">
            <v>-0.0831036269664764</v>
          </cell>
          <cell r="K56">
            <v>-0.0947364941239357</v>
          </cell>
          <cell r="L56">
            <v>-0.0954540744423866</v>
          </cell>
          <cell r="M56">
            <v>-0.114374279975891</v>
          </cell>
          <cell r="N56">
            <v>-0.0840240567922592</v>
          </cell>
          <cell r="O56">
            <v>-0.0793429240584373</v>
          </cell>
          <cell r="P56">
            <v>-0.0800509825348854</v>
          </cell>
          <cell r="Q56">
            <v>-0.00114551547449082</v>
          </cell>
          <cell r="R56">
            <v>-0.00737531669437885</v>
          </cell>
          <cell r="S56">
            <v>-0.0175952445715666</v>
          </cell>
          <cell r="T56">
            <v>-0.0593107342720032</v>
          </cell>
          <cell r="U56">
            <v>-0.00946158356964588</v>
          </cell>
          <cell r="V56">
            <v>0.069876566529274</v>
          </cell>
          <cell r="W56">
            <v>0.0772799104452133</v>
          </cell>
          <cell r="X56">
            <v>0.0961324572563171</v>
          </cell>
          <cell r="Y56">
            <v>0.00698320381343365</v>
          </cell>
          <cell r="Z56">
            <v>-0.00260747782886028</v>
          </cell>
        </row>
        <row r="57">
          <cell r="A57">
            <v>2351</v>
          </cell>
          <cell r="B57">
            <v>2351</v>
          </cell>
          <cell r="C57" t="str">
            <v>漫步者</v>
          </cell>
          <cell r="D57">
            <v>43851</v>
          </cell>
          <cell r="E57">
            <v>-0.0955711156129837</v>
          </cell>
          <cell r="F57">
            <v>-0.233444482088089</v>
          </cell>
          <cell r="G57">
            <v>-0.127381414175034</v>
          </cell>
          <cell r="H57">
            <v>-0.115697830915451</v>
          </cell>
          <cell r="I57">
            <v>-0.155829474329948</v>
          </cell>
          <cell r="J57">
            <v>-0.0919995009899139</v>
          </cell>
          <cell r="K57">
            <v>-0.101012036204338</v>
          </cell>
          <cell r="L57">
            <v>-0.167029023170471</v>
          </cell>
          <cell r="M57">
            <v>-0.16580918431282</v>
          </cell>
          <cell r="N57">
            <v>-0.222943484783173</v>
          </cell>
          <cell r="O57">
            <v>-0.3103928565979</v>
          </cell>
          <cell r="P57">
            <v>-0.351759493350983</v>
          </cell>
          <cell r="Q57">
            <v>-0.298592060804367</v>
          </cell>
          <cell r="R57">
            <v>-0.278970301151276</v>
          </cell>
          <cell r="S57">
            <v>-0.451876670122147</v>
          </cell>
          <cell r="T57">
            <v>-0.496640145778656</v>
          </cell>
          <cell r="U57">
            <v>-0.478275269269943</v>
          </cell>
          <cell r="V57">
            <v>-0.406752914190292</v>
          </cell>
          <cell r="W57">
            <v>-0.458638727664948</v>
          </cell>
          <cell r="X57">
            <v>-0.548336625099182</v>
          </cell>
          <cell r="Y57">
            <v>-0.023982148617506</v>
          </cell>
          <cell r="Z57">
            <v>-0.0508011393249035</v>
          </cell>
        </row>
        <row r="58">
          <cell r="A58">
            <v>2362</v>
          </cell>
          <cell r="B58">
            <v>2362</v>
          </cell>
          <cell r="C58" t="str">
            <v>汉王科技</v>
          </cell>
          <cell r="D58">
            <v>43851</v>
          </cell>
          <cell r="E58">
            <v>0.029343418776989</v>
          </cell>
          <cell r="F58">
            <v>0.0215012896806002</v>
          </cell>
          <cell r="G58">
            <v>0.0470904372632504</v>
          </cell>
          <cell r="H58">
            <v>0.140898376703262</v>
          </cell>
          <cell r="I58">
            <v>0.162189289927483</v>
          </cell>
          <cell r="J58">
            <v>0.229415491223335</v>
          </cell>
          <cell r="K58">
            <v>0.223122090101242</v>
          </cell>
          <cell r="L58">
            <v>0.232071682810783</v>
          </cell>
          <cell r="M58">
            <v>0.210522517561913</v>
          </cell>
          <cell r="N58">
            <v>0.195777058601379</v>
          </cell>
          <cell r="O58">
            <v>0.175255134701729</v>
          </cell>
          <cell r="P58">
            <v>0.190890103578568</v>
          </cell>
          <cell r="Q58">
            <v>0.220691233873367</v>
          </cell>
          <cell r="R58">
            <v>0.229171901941299</v>
          </cell>
          <cell r="S58">
            <v>0.152891024947166</v>
          </cell>
          <cell r="T58">
            <v>0.11749380081892</v>
          </cell>
          <cell r="U58">
            <v>0.158587619662285</v>
          </cell>
          <cell r="V58">
            <v>0.220940589904785</v>
          </cell>
          <cell r="W58">
            <v>0.232252150774002</v>
          </cell>
          <cell r="X58">
            <v>0.212524846196175</v>
          </cell>
          <cell r="Y58">
            <v>0.0401709005236626</v>
          </cell>
          <cell r="Z58">
            <v>0.0576794967055321</v>
          </cell>
        </row>
        <row r="59">
          <cell r="A59">
            <v>2369</v>
          </cell>
          <cell r="B59">
            <v>2369</v>
          </cell>
          <cell r="C59" t="str">
            <v>卓翼科技</v>
          </cell>
          <cell r="D59">
            <v>43851</v>
          </cell>
          <cell r="E59">
            <v>0.0575080178678036</v>
          </cell>
          <cell r="F59">
            <v>0.0505939424037933</v>
          </cell>
          <cell r="G59">
            <v>0.0736847147345543</v>
          </cell>
          <cell r="H59">
            <v>-0.00277119851671159</v>
          </cell>
          <cell r="I59">
            <v>-0.023240840062499</v>
          </cell>
          <cell r="J59">
            <v>-0.0412320680916309</v>
          </cell>
          <cell r="K59">
            <v>0.000120709417387843</v>
          </cell>
          <cell r="L59">
            <v>0.0456373915076256</v>
          </cell>
          <cell r="M59">
            <v>-0.00662354938685894</v>
          </cell>
          <cell r="N59">
            <v>0.00468982849270105</v>
          </cell>
          <cell r="O59">
            <v>0.0151628833264112</v>
          </cell>
          <cell r="P59">
            <v>0.0583492740988731</v>
          </cell>
          <cell r="Q59">
            <v>0.126977428793907</v>
          </cell>
          <cell r="R59">
            <v>0.156451374292374</v>
          </cell>
          <cell r="S59">
            <v>0.142411515116692</v>
          </cell>
          <cell r="T59">
            <v>0.154139757156372</v>
          </cell>
          <cell r="U59">
            <v>0.18041655421257</v>
          </cell>
          <cell r="V59">
            <v>0.22316201031208</v>
          </cell>
          <cell r="W59">
            <v>0.189204439520836</v>
          </cell>
          <cell r="X59">
            <v>0.123868033289909</v>
          </cell>
          <cell r="Y59">
            <v>0.0504653789103031</v>
          </cell>
          <cell r="Z59">
            <v>0.0443840511143208</v>
          </cell>
        </row>
        <row r="60">
          <cell r="A60">
            <v>2376</v>
          </cell>
          <cell r="B60">
            <v>2376</v>
          </cell>
          <cell r="C60" t="str">
            <v>新北洋</v>
          </cell>
          <cell r="D60">
            <v>43851</v>
          </cell>
          <cell r="E60">
            <v>0.0100255496799946</v>
          </cell>
          <cell r="F60">
            <v>-0.0154970530420542</v>
          </cell>
          <cell r="G60">
            <v>-0.0293951332569122</v>
          </cell>
          <cell r="H60">
            <v>-0.0529345721006393</v>
          </cell>
          <cell r="I60">
            <v>-0.0575523041188717</v>
          </cell>
          <cell r="J60">
            <v>-0.0605315342545509</v>
          </cell>
          <cell r="K60">
            <v>0.0320829451084137</v>
          </cell>
          <cell r="L60">
            <v>0.0816304460167885</v>
          </cell>
          <cell r="M60">
            <v>0.0578600019216537</v>
          </cell>
          <cell r="N60">
            <v>0.0981077402830124</v>
          </cell>
          <cell r="O60">
            <v>0.0909990295767784</v>
          </cell>
          <cell r="P60">
            <v>0.0760705396533012</v>
          </cell>
          <cell r="Q60">
            <v>0.107090823352337</v>
          </cell>
          <cell r="R60">
            <v>0.125990733504295</v>
          </cell>
          <cell r="S60">
            <v>0.0875123888254166</v>
          </cell>
          <cell r="T60">
            <v>0.0757729709148407</v>
          </cell>
          <cell r="U60">
            <v>0.109663873910904</v>
          </cell>
          <cell r="V60">
            <v>0.129028484225273</v>
          </cell>
          <cell r="W60">
            <v>0.101298674941063</v>
          </cell>
          <cell r="X60">
            <v>0.0587985478341579</v>
          </cell>
          <cell r="Y60">
            <v>0.00240002758800983</v>
          </cell>
          <cell r="Z60">
            <v>-0.0102002257481217</v>
          </cell>
        </row>
        <row r="61">
          <cell r="A61">
            <v>2383</v>
          </cell>
          <cell r="B61">
            <v>2383</v>
          </cell>
          <cell r="C61" t="str">
            <v>合众思壮</v>
          </cell>
          <cell r="D61">
            <v>43851</v>
          </cell>
          <cell r="E61">
            <v>0.106550589203835</v>
          </cell>
          <cell r="F61">
            <v>0.140395060181618</v>
          </cell>
          <cell r="G61">
            <v>0.144576266407967</v>
          </cell>
          <cell r="H61">
            <v>0.0592887587845325</v>
          </cell>
          <cell r="I61">
            <v>0.0935163050889969</v>
          </cell>
          <cell r="J61">
            <v>0.142532199621201</v>
          </cell>
          <cell r="K61">
            <v>0.147874861955643</v>
          </cell>
          <cell r="L61">
            <v>0.120770700275898</v>
          </cell>
          <cell r="M61">
            <v>0.0858307778835297</v>
          </cell>
          <cell r="N61">
            <v>0.179691076278687</v>
          </cell>
          <cell r="O61">
            <v>0.219428330659866</v>
          </cell>
          <cell r="P61">
            <v>0.231640219688416</v>
          </cell>
          <cell r="Q61">
            <v>0.260072767734528</v>
          </cell>
          <cell r="R61">
            <v>0.247588381171227</v>
          </cell>
          <cell r="S61">
            <v>0.17729614675045</v>
          </cell>
          <cell r="T61">
            <v>0.22078175842762</v>
          </cell>
          <cell r="U61">
            <v>0.198204979300499</v>
          </cell>
          <cell r="V61">
            <v>0.218443363904953</v>
          </cell>
          <cell r="W61">
            <v>0.286042034626007</v>
          </cell>
          <cell r="X61">
            <v>0.250941812992096</v>
          </cell>
          <cell r="Y61">
            <v>0.0747114345431328</v>
          </cell>
          <cell r="Z61">
            <v>0.121210262179375</v>
          </cell>
        </row>
        <row r="62">
          <cell r="A62">
            <v>2384</v>
          </cell>
          <cell r="B62">
            <v>2384</v>
          </cell>
          <cell r="C62" t="str">
            <v>东山精密</v>
          </cell>
          <cell r="D62">
            <v>43851</v>
          </cell>
          <cell r="E62">
            <v>0.14350762963295</v>
          </cell>
          <cell r="F62">
            <v>0.0919166505336761</v>
          </cell>
          <cell r="G62">
            <v>0.134422779083252</v>
          </cell>
          <cell r="H62">
            <v>0.119919590651989</v>
          </cell>
          <cell r="I62">
            <v>0.0538773722946644</v>
          </cell>
          <cell r="J62">
            <v>0.104048065841198</v>
          </cell>
          <cell r="K62">
            <v>0.0831321552395821</v>
          </cell>
          <cell r="L62">
            <v>0.0707800909876823</v>
          </cell>
          <cell r="M62">
            <v>0.132277935743332</v>
          </cell>
          <cell r="N62">
            <v>0.103081174194813</v>
          </cell>
          <cell r="O62">
            <v>0.123019754886627</v>
          </cell>
          <cell r="P62">
            <v>0.155486240983009</v>
          </cell>
          <cell r="Q62">
            <v>0.241804346442223</v>
          </cell>
          <cell r="R62">
            <v>0.273835480213165</v>
          </cell>
          <cell r="S62">
            <v>0.218169495463371</v>
          </cell>
          <cell r="T62">
            <v>0.237276867032051</v>
          </cell>
          <cell r="U62">
            <v>0.255199551582336</v>
          </cell>
          <cell r="V62">
            <v>0.353053539991379</v>
          </cell>
          <cell r="W62">
            <v>0.381451547145844</v>
          </cell>
          <cell r="X62">
            <v>0.288936913013458</v>
          </cell>
          <cell r="Y62">
            <v>0.125088855624199</v>
          </cell>
          <cell r="Z62">
            <v>0.0962230861186981</v>
          </cell>
        </row>
        <row r="63">
          <cell r="A63">
            <v>2387</v>
          </cell>
          <cell r="B63">
            <v>2387</v>
          </cell>
          <cell r="C63" t="str">
            <v>维信诺</v>
          </cell>
          <cell r="D63">
            <v>43851</v>
          </cell>
          <cell r="E63">
            <v>-0.000161007978022099</v>
          </cell>
          <cell r="F63">
            <v>-0.00407127384096384</v>
          </cell>
          <cell r="G63">
            <v>-0.0303280502557755</v>
          </cell>
          <cell r="H63">
            <v>-0.137742727994919</v>
          </cell>
          <cell r="I63">
            <v>-0.150246977806091</v>
          </cell>
          <cell r="J63">
            <v>-0.151881739497185</v>
          </cell>
          <cell r="K63">
            <v>-0.146366253495216</v>
          </cell>
          <cell r="L63">
            <v>-0.164274334907532</v>
          </cell>
          <cell r="M63">
            <v>-0.167749688029289</v>
          </cell>
          <cell r="N63">
            <v>-0.1732047945261</v>
          </cell>
          <cell r="O63">
            <v>-0.165643915534019</v>
          </cell>
          <cell r="P63">
            <v>-0.131115972995758</v>
          </cell>
          <cell r="Q63">
            <v>-0.15199102461338</v>
          </cell>
          <cell r="R63">
            <v>-0.147344276309013</v>
          </cell>
          <cell r="S63">
            <v>-0.127485364675522</v>
          </cell>
          <cell r="T63">
            <v>-0.136319935321808</v>
          </cell>
          <cell r="U63">
            <v>-0.150111719965935</v>
          </cell>
          <cell r="V63">
            <v>-0.124134562909603</v>
          </cell>
          <cell r="W63">
            <v>-0.152832865715027</v>
          </cell>
          <cell r="X63">
            <v>-0.197648853063583</v>
          </cell>
          <cell r="Y63">
            <v>0.00818181410431862</v>
          </cell>
          <cell r="Z63">
            <v>0.0128515642136335</v>
          </cell>
        </row>
        <row r="64">
          <cell r="A64">
            <v>2388</v>
          </cell>
          <cell r="B64">
            <v>2388</v>
          </cell>
          <cell r="C64" t="str">
            <v>新亚制程</v>
          </cell>
          <cell r="D64">
            <v>43851</v>
          </cell>
          <cell r="E64">
            <v>-0.00261855567805469</v>
          </cell>
          <cell r="F64">
            <v>-0.00641510123386979</v>
          </cell>
          <cell r="G64">
            <v>0.0112404599785805</v>
          </cell>
          <cell r="H64">
            <v>-0.108841434121132</v>
          </cell>
          <cell r="I64">
            <v>-0.100025698542595</v>
          </cell>
          <cell r="J64">
            <v>-0.124870650470257</v>
          </cell>
          <cell r="K64">
            <v>-0.0987989529967308</v>
          </cell>
          <cell r="L64">
            <v>-0.0877519324421883</v>
          </cell>
          <cell r="M64">
            <v>-0.114305540919304</v>
          </cell>
          <cell r="N64">
            <v>-0.108982883393764</v>
          </cell>
          <cell r="O64">
            <v>-0.102689392864704</v>
          </cell>
          <cell r="P64">
            <v>-0.09152901917696</v>
          </cell>
          <cell r="Q64">
            <v>-0.0943538472056389</v>
          </cell>
          <cell r="R64">
            <v>-0.0698476955294609</v>
          </cell>
          <cell r="S64">
            <v>-0.0876880884170532</v>
          </cell>
          <cell r="T64">
            <v>-0.138746008276939</v>
          </cell>
          <cell r="U64">
            <v>-0.148661017417908</v>
          </cell>
          <cell r="V64">
            <v>-0.0514201335608959</v>
          </cell>
          <cell r="W64">
            <v>-0.0431217327713966</v>
          </cell>
          <cell r="X64">
            <v>-0.122194640338421</v>
          </cell>
          <cell r="Y64">
            <v>-0.00159678503405303</v>
          </cell>
          <cell r="Z64">
            <v>0.00667410902678967</v>
          </cell>
        </row>
        <row r="65">
          <cell r="A65">
            <v>2389</v>
          </cell>
          <cell r="B65">
            <v>2389</v>
          </cell>
          <cell r="C65" t="str">
            <v>航天彩虹</v>
          </cell>
          <cell r="D65">
            <v>43851</v>
          </cell>
          <cell r="E65">
            <v>-0.0348312556743622</v>
          </cell>
          <cell r="F65">
            <v>-0.0103668002411723</v>
          </cell>
          <cell r="G65">
            <v>-0.0228529125452042</v>
          </cell>
          <cell r="H65">
            <v>-0.103868141770363</v>
          </cell>
          <cell r="I65">
            <v>-0.11280769854784</v>
          </cell>
          <cell r="J65">
            <v>-0.0607964545488358</v>
          </cell>
          <cell r="K65">
            <v>-0.0970325469970703</v>
          </cell>
          <cell r="L65">
            <v>-0.159528315067291</v>
          </cell>
          <cell r="M65">
            <v>-0.075224295258522</v>
          </cell>
          <cell r="N65">
            <v>0.0531863272190094</v>
          </cell>
          <cell r="O65">
            <v>0.130709066987038</v>
          </cell>
          <cell r="P65">
            <v>0.148353070020676</v>
          </cell>
          <cell r="Q65">
            <v>0.211677134037018</v>
          </cell>
          <cell r="R65">
            <v>0.211070090532303</v>
          </cell>
          <cell r="S65">
            <v>0.209142595529556</v>
          </cell>
          <cell r="T65">
            <v>0.185965612530708</v>
          </cell>
          <cell r="U65">
            <v>0.300355792045593</v>
          </cell>
          <cell r="V65">
            <v>0.350240886211395</v>
          </cell>
          <cell r="W65">
            <v>0.391135334968567</v>
          </cell>
          <cell r="X65">
            <v>0.290127247571945</v>
          </cell>
          <cell r="Y65">
            <v>-0.0359326973557472</v>
          </cell>
          <cell r="Z65">
            <v>-0.0262068398296833</v>
          </cell>
        </row>
        <row r="66">
          <cell r="A66">
            <v>2396</v>
          </cell>
          <cell r="B66">
            <v>2396</v>
          </cell>
          <cell r="C66" t="str">
            <v>星网锐捷</v>
          </cell>
          <cell r="D66">
            <v>43851</v>
          </cell>
          <cell r="E66">
            <v>-0.0720092877745628</v>
          </cell>
          <cell r="F66">
            <v>-0.0785414651036263</v>
          </cell>
          <cell r="G66">
            <v>-0.0385349877178669</v>
          </cell>
          <cell r="H66">
            <v>0.0322757884860039</v>
          </cell>
          <cell r="I66">
            <v>0.0262900572270155</v>
          </cell>
          <cell r="J66">
            <v>0.0865836814045906</v>
          </cell>
          <cell r="K66">
            <v>0.153697147965431</v>
          </cell>
          <cell r="L66">
            <v>0.168467253446579</v>
          </cell>
          <cell r="M66">
            <v>0.11917120218277</v>
          </cell>
          <cell r="N66">
            <v>0.12933212518692</v>
          </cell>
          <cell r="O66">
            <v>0.0912249684333801</v>
          </cell>
          <cell r="P66">
            <v>0.0951158702373505</v>
          </cell>
          <cell r="Q66">
            <v>0.138267442584038</v>
          </cell>
          <cell r="R66">
            <v>0.135800883173943</v>
          </cell>
          <cell r="S66">
            <v>0.139185965061188</v>
          </cell>
          <cell r="T66">
            <v>0.0930802747607231</v>
          </cell>
          <cell r="U66">
            <v>0.0804743990302086</v>
          </cell>
          <cell r="V66">
            <v>0.132988795638084</v>
          </cell>
          <cell r="W66">
            <v>0.147372081875801</v>
          </cell>
          <cell r="X66">
            <v>0.0918862372636795</v>
          </cell>
          <cell r="Y66">
            <v>-0.0879102870821953</v>
          </cell>
          <cell r="Z66">
            <v>-0.0868527591228485</v>
          </cell>
        </row>
        <row r="67">
          <cell r="A67">
            <v>2402</v>
          </cell>
          <cell r="B67">
            <v>2402</v>
          </cell>
          <cell r="C67" t="str">
            <v>和而泰</v>
          </cell>
          <cell r="D67">
            <v>43851</v>
          </cell>
          <cell r="E67">
            <v>0.032276064157486</v>
          </cell>
          <cell r="F67">
            <v>-0.000368383014574647</v>
          </cell>
          <cell r="G67">
            <v>0.0195060856640339</v>
          </cell>
          <cell r="H67">
            <v>-0.0372244939208031</v>
          </cell>
          <cell r="I67">
            <v>-0.0429295338690281</v>
          </cell>
          <cell r="J67">
            <v>0.0261381883174181</v>
          </cell>
          <cell r="K67">
            <v>0.095929741859436</v>
          </cell>
          <cell r="L67">
            <v>0.154395073652267</v>
          </cell>
          <cell r="M67">
            <v>0.0778775662183762</v>
          </cell>
          <cell r="N67">
            <v>0.152590945363045</v>
          </cell>
          <cell r="O67">
            <v>0.172383680939674</v>
          </cell>
          <cell r="P67">
            <v>0.16778227686882</v>
          </cell>
          <cell r="Q67">
            <v>0.198193818330765</v>
          </cell>
          <cell r="R67">
            <v>0.304181963205338</v>
          </cell>
          <cell r="S67">
            <v>0.257740527391434</v>
          </cell>
          <cell r="T67">
            <v>0.241709500551224</v>
          </cell>
          <cell r="U67">
            <v>0.244098603725433</v>
          </cell>
          <cell r="V67">
            <v>0.327117681503296</v>
          </cell>
          <cell r="W67">
            <v>0.293519556522369</v>
          </cell>
          <cell r="X67">
            <v>0.226294875144958</v>
          </cell>
          <cell r="Y67">
            <v>-0.00826903712004423</v>
          </cell>
          <cell r="Z67">
            <v>-0.0265120007097721</v>
          </cell>
        </row>
        <row r="68">
          <cell r="A68">
            <v>2413</v>
          </cell>
          <cell r="B68">
            <v>2413</v>
          </cell>
          <cell r="C68" t="str">
            <v>雷科防务</v>
          </cell>
          <cell r="D68">
            <v>43851</v>
          </cell>
          <cell r="E68">
            <v>0.0103669119998813</v>
          </cell>
          <cell r="F68">
            <v>0.0244654063135386</v>
          </cell>
          <cell r="G68">
            <v>0.0116088045760989</v>
          </cell>
          <cell r="H68">
            <v>-0.0578972101211548</v>
          </cell>
          <cell r="I68">
            <v>-0.0265599712729454</v>
          </cell>
          <cell r="J68">
            <v>-0.016483249142766</v>
          </cell>
          <cell r="K68">
            <v>0.00739144254475832</v>
          </cell>
          <cell r="L68">
            <v>-0.0134755214676261</v>
          </cell>
          <cell r="M68">
            <v>0.0339689664542675</v>
          </cell>
          <cell r="N68">
            <v>0.0580700859427452</v>
          </cell>
          <cell r="O68">
            <v>0.120029270648956</v>
          </cell>
          <cell r="P68">
            <v>0.180394157767296</v>
          </cell>
          <cell r="Q68">
            <v>0.253810524940491</v>
          </cell>
          <cell r="R68">
            <v>0.348622441291809</v>
          </cell>
          <cell r="S68">
            <v>0.406028836965561</v>
          </cell>
          <cell r="T68">
            <v>0.433807492256165</v>
          </cell>
          <cell r="U68">
            <v>0.523959159851074</v>
          </cell>
          <cell r="V68">
            <v>0.629874706268311</v>
          </cell>
          <cell r="W68">
            <v>0.704912781715393</v>
          </cell>
          <cell r="X68">
            <v>0.603570222854614</v>
          </cell>
          <cell r="Y68">
            <v>-0.017158854752779</v>
          </cell>
          <cell r="Z68">
            <v>-0.00314035825431347</v>
          </cell>
        </row>
        <row r="69">
          <cell r="A69">
            <v>2414</v>
          </cell>
          <cell r="B69">
            <v>2414</v>
          </cell>
          <cell r="C69" t="str">
            <v>高德红外</v>
          </cell>
          <cell r="D69">
            <v>43851</v>
          </cell>
          <cell r="E69">
            <v>0.129535853862762</v>
          </cell>
          <cell r="F69">
            <v>0.0981060191988945</v>
          </cell>
          <cell r="G69">
            <v>0.2792107462883</v>
          </cell>
          <cell r="H69">
            <v>0.367169231176376</v>
          </cell>
          <cell r="I69">
            <v>0.430437862873077</v>
          </cell>
          <cell r="J69">
            <v>0.597668766975403</v>
          </cell>
          <cell r="K69">
            <v>0.641044437885284</v>
          </cell>
          <cell r="L69">
            <v>0.54274594783783</v>
          </cell>
          <cell r="M69">
            <v>0.563594877719879</v>
          </cell>
          <cell r="N69">
            <v>0.533258318901062</v>
          </cell>
          <cell r="O69">
            <v>0.64368337392807</v>
          </cell>
          <cell r="P69">
            <v>0.643017292022705</v>
          </cell>
          <cell r="Q69">
            <v>0.638009786605835</v>
          </cell>
          <cell r="R69">
            <v>0.720868229866028</v>
          </cell>
          <cell r="S69">
            <v>0.720330715179443</v>
          </cell>
          <cell r="T69">
            <v>0.68970137834549</v>
          </cell>
          <cell r="U69">
            <v>0.777828574180603</v>
          </cell>
          <cell r="V69">
            <v>0.834969520568848</v>
          </cell>
          <cell r="W69">
            <v>0.92108142375946</v>
          </cell>
          <cell r="X69">
            <v>0.863441050052643</v>
          </cell>
          <cell r="Y69">
            <v>0.111651375889778</v>
          </cell>
          <cell r="Z69">
            <v>0.115012086927891</v>
          </cell>
        </row>
        <row r="70">
          <cell r="A70">
            <v>2415</v>
          </cell>
          <cell r="B70">
            <v>2415</v>
          </cell>
          <cell r="C70" t="str">
            <v>海康威视</v>
          </cell>
          <cell r="D70">
            <v>43851</v>
          </cell>
          <cell r="E70">
            <v>0.0344485156238079</v>
          </cell>
          <cell r="F70">
            <v>0.0332366749644279</v>
          </cell>
          <cell r="G70">
            <v>0.0695737823843956</v>
          </cell>
          <cell r="H70">
            <v>0.125635266304016</v>
          </cell>
          <cell r="I70">
            <v>0.142329677939415</v>
          </cell>
          <cell r="J70">
            <v>0.132453769445419</v>
          </cell>
          <cell r="K70">
            <v>0.114895053207874</v>
          </cell>
          <cell r="L70">
            <v>0.0987732335925102</v>
          </cell>
          <cell r="M70">
            <v>0.106973022222519</v>
          </cell>
          <cell r="N70">
            <v>0.0929844677448273</v>
          </cell>
          <cell r="O70">
            <v>0.113624922931194</v>
          </cell>
          <cell r="P70">
            <v>0.105586655437946</v>
          </cell>
          <cell r="Q70">
            <v>0.121921442449093</v>
          </cell>
          <cell r="R70">
            <v>0.119016580283642</v>
          </cell>
          <cell r="S70">
            <v>0.151111468672752</v>
          </cell>
          <cell r="T70">
            <v>0.119799092411995</v>
          </cell>
          <cell r="U70">
            <v>0.123088024556637</v>
          </cell>
          <cell r="V70">
            <v>0.133197620511055</v>
          </cell>
          <cell r="W70">
            <v>0.119582839310169</v>
          </cell>
          <cell r="X70">
            <v>0.0954614728689194</v>
          </cell>
          <cell r="Y70">
            <v>0.034334447234869</v>
          </cell>
          <cell r="Z70">
            <v>0.0666465908288956</v>
          </cell>
        </row>
        <row r="71">
          <cell r="A71">
            <v>2429</v>
          </cell>
          <cell r="B71">
            <v>2429</v>
          </cell>
          <cell r="C71" t="str">
            <v>兆驰股份</v>
          </cell>
          <cell r="D71">
            <v>43851</v>
          </cell>
          <cell r="E71">
            <v>0.0325143486261368</v>
          </cell>
          <cell r="F71">
            <v>0.0402095317840576</v>
          </cell>
          <cell r="G71">
            <v>0.0946315228939056</v>
          </cell>
          <cell r="H71">
            <v>0.17158305644989</v>
          </cell>
          <cell r="I71">
            <v>0.246992617845535</v>
          </cell>
          <cell r="J71">
            <v>0.257125526666641</v>
          </cell>
          <cell r="K71">
            <v>0.233196645975113</v>
          </cell>
          <cell r="L71">
            <v>0.223732948303223</v>
          </cell>
          <cell r="M71">
            <v>0.181189209222794</v>
          </cell>
          <cell r="N71">
            <v>0.202825292944908</v>
          </cell>
          <cell r="O71">
            <v>0.226885676383972</v>
          </cell>
          <cell r="P71">
            <v>0.2675441801548</v>
          </cell>
          <cell r="Q71">
            <v>0.274153679609299</v>
          </cell>
          <cell r="R71">
            <v>0.281419843435287</v>
          </cell>
          <cell r="S71">
            <v>0.248582750558853</v>
          </cell>
          <cell r="T71">
            <v>0.295553892850876</v>
          </cell>
          <cell r="U71">
            <v>0.396445274353027</v>
          </cell>
          <cell r="V71">
            <v>0.487801373004913</v>
          </cell>
          <cell r="W71">
            <v>0.602873384952545</v>
          </cell>
          <cell r="X71">
            <v>0.59131783246994</v>
          </cell>
          <cell r="Y71">
            <v>0.0179160237312317</v>
          </cell>
          <cell r="Z71">
            <v>0.0173613037914038</v>
          </cell>
        </row>
        <row r="72">
          <cell r="A72">
            <v>2436</v>
          </cell>
          <cell r="B72">
            <v>2436</v>
          </cell>
          <cell r="C72" t="str">
            <v>兴森科技</v>
          </cell>
          <cell r="D72">
            <v>43851</v>
          </cell>
          <cell r="E72">
            <v>0.150137901306152</v>
          </cell>
          <cell r="F72">
            <v>0.172297194600105</v>
          </cell>
          <cell r="G72">
            <v>0.18932768702507</v>
          </cell>
          <cell r="H72">
            <v>0.194530174136162</v>
          </cell>
          <cell r="I72">
            <v>0.167737692594528</v>
          </cell>
          <cell r="J72">
            <v>0.157533168792725</v>
          </cell>
          <cell r="K72">
            <v>0.267892450094223</v>
          </cell>
          <cell r="L72">
            <v>0.261887788772583</v>
          </cell>
          <cell r="M72">
            <v>0.230583861470222</v>
          </cell>
          <cell r="N72">
            <v>0.338138520717621</v>
          </cell>
          <cell r="O72">
            <v>0.353714972734451</v>
          </cell>
          <cell r="P72">
            <v>0.387601882219315</v>
          </cell>
          <cell r="Q72">
            <v>0.383753061294556</v>
          </cell>
          <cell r="R72">
            <v>0.419770956039429</v>
          </cell>
          <cell r="S72">
            <v>0.388128101825714</v>
          </cell>
          <cell r="T72">
            <v>0.371078878641129</v>
          </cell>
          <cell r="U72">
            <v>0.4315564930439</v>
          </cell>
          <cell r="V72">
            <v>0.53315407037735</v>
          </cell>
          <cell r="W72">
            <v>0.721362233161926</v>
          </cell>
          <cell r="X72">
            <v>0.599095821380615</v>
          </cell>
          <cell r="Y72">
            <v>0.147643461823463</v>
          </cell>
          <cell r="Z72">
            <v>0.144946664571762</v>
          </cell>
        </row>
        <row r="73">
          <cell r="A73">
            <v>2446</v>
          </cell>
          <cell r="B73">
            <v>2446</v>
          </cell>
          <cell r="C73" t="str">
            <v>盛路通信</v>
          </cell>
          <cell r="D73">
            <v>43851</v>
          </cell>
          <cell r="E73">
            <v>0.0203721560537815</v>
          </cell>
          <cell r="F73">
            <v>-0.0196723565459251</v>
          </cell>
          <cell r="G73">
            <v>-0.0408660061657429</v>
          </cell>
          <cell r="H73">
            <v>-0.15758441388607</v>
          </cell>
          <cell r="I73">
            <v>-0.178444355726242</v>
          </cell>
          <cell r="J73">
            <v>-0.161822319030762</v>
          </cell>
          <cell r="K73">
            <v>-0.165444552898407</v>
          </cell>
          <cell r="L73">
            <v>-0.149247646331787</v>
          </cell>
          <cell r="M73">
            <v>-0.128306463360786</v>
          </cell>
          <cell r="N73">
            <v>-0.122021615505219</v>
          </cell>
          <cell r="O73">
            <v>-0.0951782390475273</v>
          </cell>
          <cell r="P73">
            <v>-0.0790900215506554</v>
          </cell>
          <cell r="Q73">
            <v>-0.0569940395653248</v>
          </cell>
          <cell r="R73">
            <v>-0.0261036511510611</v>
          </cell>
          <cell r="S73">
            <v>-0.0596171952784061</v>
          </cell>
          <cell r="T73">
            <v>-0.0668113082647324</v>
          </cell>
          <cell r="U73">
            <v>-0.0794958621263504</v>
          </cell>
          <cell r="V73">
            <v>-0.0118820015341043</v>
          </cell>
          <cell r="W73">
            <v>0.0442191436886787</v>
          </cell>
          <cell r="X73">
            <v>-0.0481029078364372</v>
          </cell>
          <cell r="Y73">
            <v>0.0074627073481679</v>
          </cell>
          <cell r="Z73">
            <v>-0.0135459816083312</v>
          </cell>
        </row>
        <row r="74">
          <cell r="A74">
            <v>2449</v>
          </cell>
          <cell r="B74">
            <v>2449</v>
          </cell>
          <cell r="C74" t="str">
            <v>国星光电</v>
          </cell>
          <cell r="D74">
            <v>43851</v>
          </cell>
          <cell r="E74">
            <v>0.0096913930028677</v>
          </cell>
          <cell r="F74">
            <v>0.002660519676283</v>
          </cell>
          <cell r="G74">
            <v>-0.0026159982662648</v>
          </cell>
          <cell r="H74">
            <v>0.0272521339356899</v>
          </cell>
          <cell r="I74">
            <v>-0.0129660042002797</v>
          </cell>
          <cell r="J74">
            <v>0.0357961244881153</v>
          </cell>
          <cell r="K74">
            <v>0.0513690747320652</v>
          </cell>
          <cell r="L74">
            <v>0.0256187170743942</v>
          </cell>
          <cell r="M74">
            <v>0.0316060073673725</v>
          </cell>
          <cell r="N74">
            <v>0.0203170720487833</v>
          </cell>
          <cell r="O74">
            <v>0.102625541388988</v>
          </cell>
          <cell r="P74">
            <v>0.144869074225426</v>
          </cell>
          <cell r="Q74">
            <v>0.169560879468918</v>
          </cell>
          <cell r="R74">
            <v>0.230250135064125</v>
          </cell>
          <cell r="S74">
            <v>0.183212593197823</v>
          </cell>
          <cell r="T74">
            <v>0.144636332988739</v>
          </cell>
          <cell r="U74">
            <v>0.147502720355988</v>
          </cell>
          <cell r="V74">
            <v>0.184890195727348</v>
          </cell>
          <cell r="W74">
            <v>0.193642601370811</v>
          </cell>
          <cell r="X74">
            <v>0.190298333764076</v>
          </cell>
          <cell r="Y74">
            <v>0.010111665353179</v>
          </cell>
          <cell r="Z74">
            <v>-0.00746929459273815</v>
          </cell>
        </row>
        <row r="75">
          <cell r="A75">
            <v>2456</v>
          </cell>
          <cell r="B75">
            <v>2456</v>
          </cell>
          <cell r="C75" t="str">
            <v>欧菲光</v>
          </cell>
          <cell r="D75">
            <v>43851</v>
          </cell>
          <cell r="E75">
            <v>0.116327412426472</v>
          </cell>
          <cell r="F75">
            <v>0.0874196141958237</v>
          </cell>
          <cell r="G75">
            <v>0.148166745901108</v>
          </cell>
          <cell r="H75">
            <v>0.145382195711136</v>
          </cell>
          <cell r="I75">
            <v>0.100738160312176</v>
          </cell>
          <cell r="J75">
            <v>0.0708317160606384</v>
          </cell>
          <cell r="K75">
            <v>0.0710917413234711</v>
          </cell>
          <cell r="L75">
            <v>0.0619443356990814</v>
          </cell>
          <cell r="M75">
            <v>0.0656735971570015</v>
          </cell>
          <cell r="N75">
            <v>0.0179293192923069</v>
          </cell>
          <cell r="O75">
            <v>0.0464648678898811</v>
          </cell>
          <cell r="P75">
            <v>0.0469463616609573</v>
          </cell>
          <cell r="Q75">
            <v>0.0522838644683361</v>
          </cell>
          <cell r="R75">
            <v>0.0779407769441605</v>
          </cell>
          <cell r="S75">
            <v>-0.00255846069194376</v>
          </cell>
          <cell r="T75">
            <v>-0.061116699129343</v>
          </cell>
          <cell r="U75">
            <v>-0.0754121840000153</v>
          </cell>
          <cell r="V75">
            <v>0.00286761578172445</v>
          </cell>
          <cell r="W75">
            <v>0.120207659900188</v>
          </cell>
          <cell r="X75">
            <v>0.110483057796955</v>
          </cell>
          <cell r="Y75">
            <v>0.0392663329839706</v>
          </cell>
          <cell r="Z75">
            <v>0.032520554959774</v>
          </cell>
        </row>
        <row r="76">
          <cell r="A76">
            <v>2463</v>
          </cell>
          <cell r="B76">
            <v>2463</v>
          </cell>
          <cell r="C76" t="str">
            <v>沪电股份</v>
          </cell>
          <cell r="D76">
            <v>43851</v>
          </cell>
          <cell r="E76">
            <v>0.0319063812494278</v>
          </cell>
          <cell r="F76">
            <v>0.0124774817377329</v>
          </cell>
          <cell r="G76">
            <v>0.00916384905576706</v>
          </cell>
          <cell r="H76">
            <v>-0.0499346032738686</v>
          </cell>
          <cell r="I76">
            <v>-0.105645202100277</v>
          </cell>
          <cell r="J76">
            <v>-0.0859401226043701</v>
          </cell>
          <cell r="K76">
            <v>-0.0226540602743626</v>
          </cell>
          <cell r="L76">
            <v>-0.0427010133862495</v>
          </cell>
          <cell r="M76">
            <v>-0.0729095935821533</v>
          </cell>
          <cell r="N76">
            <v>-0.103669717907906</v>
          </cell>
          <cell r="O76">
            <v>-0.0904716178774834</v>
          </cell>
          <cell r="P76">
            <v>-0.0970736816525459</v>
          </cell>
          <cell r="Q76">
            <v>-0.0132852932438254</v>
          </cell>
          <cell r="R76">
            <v>-0.0196771156042814</v>
          </cell>
          <cell r="S76">
            <v>-0.0607722960412502</v>
          </cell>
          <cell r="T76">
            <v>-0.109054617583752</v>
          </cell>
          <cell r="U76">
            <v>-0.0956053957343101</v>
          </cell>
          <cell r="V76">
            <v>0.00945934280753136</v>
          </cell>
          <cell r="W76">
            <v>0.110387429594994</v>
          </cell>
          <cell r="X76">
            <v>0.0135424714535475</v>
          </cell>
          <cell r="Y76">
            <v>0.0226826071739197</v>
          </cell>
          <cell r="Z76">
            <v>0.0260115414857864</v>
          </cell>
        </row>
        <row r="77">
          <cell r="A77">
            <v>2465</v>
          </cell>
          <cell r="B77">
            <v>2465</v>
          </cell>
          <cell r="C77" t="str">
            <v>海格通信</v>
          </cell>
          <cell r="D77">
            <v>43851</v>
          </cell>
          <cell r="E77">
            <v>0.0254361256957054</v>
          </cell>
          <cell r="F77">
            <v>0.015158599242568</v>
          </cell>
          <cell r="G77">
            <v>0.0335504785180092</v>
          </cell>
          <cell r="H77">
            <v>-0.0287684965878725</v>
          </cell>
          <cell r="I77">
            <v>0.00171731831505895</v>
          </cell>
          <cell r="J77">
            <v>0.0377280712127686</v>
          </cell>
          <cell r="K77">
            <v>0.0553727969527245</v>
          </cell>
          <cell r="L77">
            <v>0.0236615110188723</v>
          </cell>
          <cell r="M77">
            <v>-0.00402689119800925</v>
          </cell>
          <cell r="N77">
            <v>0.0122716780751944</v>
          </cell>
          <cell r="O77">
            <v>0.0427234396338463</v>
          </cell>
          <cell r="P77">
            <v>0.0573636181652546</v>
          </cell>
          <cell r="Q77">
            <v>0.0805482864379883</v>
          </cell>
          <cell r="R77">
            <v>0.0917045176029205</v>
          </cell>
          <cell r="S77">
            <v>0.0790440589189529</v>
          </cell>
          <cell r="T77">
            <v>0.0900307819247246</v>
          </cell>
          <cell r="U77">
            <v>0.127969950437546</v>
          </cell>
          <cell r="V77">
            <v>0.185023337602615</v>
          </cell>
          <cell r="W77">
            <v>0.215269699692726</v>
          </cell>
          <cell r="X77">
            <v>0.128761023283005</v>
          </cell>
          <cell r="Y77">
            <v>0.0120708234608173</v>
          </cell>
          <cell r="Z77">
            <v>0.00333229382522404</v>
          </cell>
        </row>
        <row r="78">
          <cell r="A78">
            <v>2475</v>
          </cell>
          <cell r="B78">
            <v>2475</v>
          </cell>
          <cell r="C78" t="str">
            <v>立讯精密</v>
          </cell>
          <cell r="D78">
            <v>43851</v>
          </cell>
          <cell r="E78">
            <v>0.120470225811005</v>
          </cell>
          <cell r="F78">
            <v>0.104144215583801</v>
          </cell>
          <cell r="G78">
            <v>0.134558275341988</v>
          </cell>
          <cell r="H78">
            <v>0.226561635732651</v>
          </cell>
          <cell r="I78">
            <v>0.213000670075417</v>
          </cell>
          <cell r="J78">
            <v>0.193367555737495</v>
          </cell>
          <cell r="K78">
            <v>0.140817567706108</v>
          </cell>
          <cell r="L78">
            <v>0.180842652916908</v>
          </cell>
          <cell r="M78">
            <v>0.205247417092323</v>
          </cell>
          <cell r="N78">
            <v>0.164161205291748</v>
          </cell>
          <cell r="O78">
            <v>0.175109550356865</v>
          </cell>
          <cell r="P78">
            <v>0.15423721075058</v>
          </cell>
          <cell r="Q78">
            <v>0.148519441485405</v>
          </cell>
          <cell r="R78">
            <v>0.173357516527176</v>
          </cell>
          <cell r="S78">
            <v>0.139797851443291</v>
          </cell>
          <cell r="T78">
            <v>0.168806582689285</v>
          </cell>
          <cell r="U78">
            <v>0.15132649242878</v>
          </cell>
          <cell r="V78">
            <v>0.16344727575779</v>
          </cell>
          <cell r="W78">
            <v>0.15251949429512</v>
          </cell>
          <cell r="X78">
            <v>0.108273774385452</v>
          </cell>
          <cell r="Y78">
            <v>0.0980366617441177</v>
          </cell>
          <cell r="Z78">
            <v>0.109389580786228</v>
          </cell>
        </row>
        <row r="79">
          <cell r="A79">
            <v>2484</v>
          </cell>
          <cell r="B79">
            <v>2484</v>
          </cell>
          <cell r="C79" t="str">
            <v>江海股份</v>
          </cell>
          <cell r="D79">
            <v>43851</v>
          </cell>
          <cell r="E79">
            <v>0.0138512458652258</v>
          </cell>
          <cell r="F79">
            <v>0.0534082427620888</v>
          </cell>
          <cell r="G79">
            <v>0.0610588043928146</v>
          </cell>
          <cell r="H79">
            <v>0.000625025480985641</v>
          </cell>
          <cell r="I79">
            <v>0.0130475405603647</v>
          </cell>
          <cell r="J79">
            <v>0.00127537408843637</v>
          </cell>
          <cell r="K79">
            <v>0.00305375317111611</v>
          </cell>
          <cell r="L79">
            <v>0.027255529537797</v>
          </cell>
          <cell r="M79">
            <v>0.0281765516847372</v>
          </cell>
          <cell r="N79">
            <v>0.0623480528593063</v>
          </cell>
          <cell r="O79">
            <v>0.15398396551609</v>
          </cell>
          <cell r="P79">
            <v>0.144520327448845</v>
          </cell>
          <cell r="Q79">
            <v>0.142947107553482</v>
          </cell>
          <cell r="R79">
            <v>0.176599115133286</v>
          </cell>
          <cell r="S79">
            <v>0.241911560297012</v>
          </cell>
          <cell r="T79">
            <v>0.207152172923088</v>
          </cell>
          <cell r="U79">
            <v>0.20153246819973</v>
          </cell>
          <cell r="V79">
            <v>0.371295750141144</v>
          </cell>
          <cell r="W79">
            <v>0.44988876581192</v>
          </cell>
          <cell r="X79">
            <v>0.361974388360977</v>
          </cell>
          <cell r="Y79">
            <v>-0.00631680339574814</v>
          </cell>
          <cell r="Z79">
            <v>0.0512443333864212</v>
          </cell>
        </row>
        <row r="80">
          <cell r="A80">
            <v>2506</v>
          </cell>
          <cell r="B80">
            <v>2506</v>
          </cell>
          <cell r="C80" t="str">
            <v>协鑫集成</v>
          </cell>
          <cell r="D80">
            <v>43851</v>
          </cell>
          <cell r="E80">
            <v>0.0712976977229118</v>
          </cell>
          <cell r="F80">
            <v>0.0602807030081749</v>
          </cell>
          <cell r="G80">
            <v>0.0265257991850376</v>
          </cell>
          <cell r="H80">
            <v>0.0331912375986576</v>
          </cell>
          <cell r="I80">
            <v>0.0457560233771801</v>
          </cell>
          <cell r="J80">
            <v>0.0187813714146614</v>
          </cell>
          <cell r="K80">
            <v>0.0136212203651667</v>
          </cell>
          <cell r="L80">
            <v>-0.0451567471027374</v>
          </cell>
          <cell r="M80">
            <v>0.0160946901887655</v>
          </cell>
          <cell r="N80">
            <v>0.0663326382637024</v>
          </cell>
          <cell r="O80">
            <v>-0.00976384244859219</v>
          </cell>
          <cell r="P80">
            <v>-0.0511968359351158</v>
          </cell>
          <cell r="Q80">
            <v>-0.0443703979253769</v>
          </cell>
          <cell r="R80">
            <v>-0.0379029139876366</v>
          </cell>
          <cell r="S80">
            <v>-0.0796482786536217</v>
          </cell>
          <cell r="T80">
            <v>0.00847845431417227</v>
          </cell>
          <cell r="U80">
            <v>-0.0680054128170013</v>
          </cell>
          <cell r="V80">
            <v>-0.0136928036808968</v>
          </cell>
          <cell r="W80">
            <v>0.00523514114320278</v>
          </cell>
          <cell r="X80">
            <v>-0.00576790980994701</v>
          </cell>
          <cell r="Y80">
            <v>0.0594820529222488</v>
          </cell>
          <cell r="Z80">
            <v>0.0543896332383156</v>
          </cell>
        </row>
        <row r="81">
          <cell r="A81">
            <v>2512</v>
          </cell>
          <cell r="B81">
            <v>2512</v>
          </cell>
          <cell r="C81" t="str">
            <v>达华智能</v>
          </cell>
          <cell r="D81">
            <v>43851</v>
          </cell>
          <cell r="E81">
            <v>-0.0977116972208023</v>
          </cell>
          <cell r="F81">
            <v>-0.120059631764889</v>
          </cell>
          <cell r="G81">
            <v>-0.110023349523544</v>
          </cell>
          <cell r="H81">
            <v>-0.132980570197105</v>
          </cell>
          <cell r="I81">
            <v>-0.145746126770973</v>
          </cell>
          <cell r="J81">
            <v>-0.120002649724483</v>
          </cell>
          <cell r="K81">
            <v>-0.136012494564056</v>
          </cell>
          <cell r="L81">
            <v>-0.182895466685295</v>
          </cell>
          <cell r="M81">
            <v>-0.204909577965736</v>
          </cell>
          <cell r="N81">
            <v>-0.113285467028618</v>
          </cell>
          <cell r="O81">
            <v>-0.0959362015128136</v>
          </cell>
          <cell r="P81">
            <v>-0.0858630537986755</v>
          </cell>
          <cell r="Q81">
            <v>0.0307148899883032</v>
          </cell>
          <cell r="R81">
            <v>0.0686973184347153</v>
          </cell>
          <cell r="S81">
            <v>-0.0261639375239611</v>
          </cell>
          <cell r="T81">
            <v>0.0253551919013262</v>
          </cell>
          <cell r="U81">
            <v>0.0345238111913204</v>
          </cell>
          <cell r="V81">
            <v>0.0274341534823179</v>
          </cell>
          <cell r="W81">
            <v>-0.00182456546463072</v>
          </cell>
          <cell r="X81">
            <v>0.0585290119051933</v>
          </cell>
          <cell r="Y81">
            <v>0.0129871238023043</v>
          </cell>
          <cell r="Z81">
            <v>0.00647343741729856</v>
          </cell>
        </row>
        <row r="82">
          <cell r="A82">
            <v>2519</v>
          </cell>
          <cell r="B82">
            <v>2519</v>
          </cell>
          <cell r="C82" t="str">
            <v>银河电子</v>
          </cell>
          <cell r="D82">
            <v>43851</v>
          </cell>
          <cell r="E82">
            <v>0.0127178896218538</v>
          </cell>
          <cell r="F82">
            <v>0.0271378550678492</v>
          </cell>
          <cell r="G82">
            <v>0.0192538015544415</v>
          </cell>
          <cell r="H82">
            <v>-0.0231538023799658</v>
          </cell>
          <cell r="I82">
            <v>0.00688044913113117</v>
          </cell>
          <cell r="J82">
            <v>-0.000865884416271001</v>
          </cell>
          <cell r="K82">
            <v>0.0128315500915051</v>
          </cell>
          <cell r="L82">
            <v>0.00953093357384205</v>
          </cell>
          <cell r="M82">
            <v>0.0299400165677071</v>
          </cell>
          <cell r="N82">
            <v>0.0389062613248825</v>
          </cell>
          <cell r="O82">
            <v>0.0502861849963665</v>
          </cell>
          <cell r="P82">
            <v>0.0610919408500195</v>
          </cell>
          <cell r="Q82">
            <v>0.0722746253013611</v>
          </cell>
          <cell r="R82">
            <v>0.114639043807983</v>
          </cell>
          <cell r="S82">
            <v>0.113052055239677</v>
          </cell>
          <cell r="T82">
            <v>0.103049382567406</v>
          </cell>
          <cell r="U82">
            <v>0.135637015104294</v>
          </cell>
          <cell r="V82">
            <v>0.193188413977623</v>
          </cell>
          <cell r="W82">
            <v>0.188944831490517</v>
          </cell>
          <cell r="X82">
            <v>0.156476810574532</v>
          </cell>
          <cell r="Y82">
            <v>0.0147972255945206</v>
          </cell>
          <cell r="Z82">
            <v>0.0178304482251406</v>
          </cell>
        </row>
        <row r="83">
          <cell r="A83">
            <v>2528</v>
          </cell>
          <cell r="B83">
            <v>2528</v>
          </cell>
          <cell r="C83" t="str">
            <v>英飞拓</v>
          </cell>
          <cell r="D83">
            <v>43851</v>
          </cell>
          <cell r="E83">
            <v>-0.0323681347072124</v>
          </cell>
          <cell r="F83">
            <v>-0.0437141619622707</v>
          </cell>
          <cell r="G83">
            <v>-0.0612716935575008</v>
          </cell>
          <cell r="H83">
            <v>-0.146699890494347</v>
          </cell>
          <cell r="I83">
            <v>-0.10180226713419</v>
          </cell>
          <cell r="J83">
            <v>-0.114147298038006</v>
          </cell>
          <cell r="K83">
            <v>-0.0567329339683056</v>
          </cell>
          <cell r="L83">
            <v>-0.0200272370129824</v>
          </cell>
          <cell r="M83">
            <v>-0.0753609612584114</v>
          </cell>
          <cell r="N83">
            <v>-0.0546167157590389</v>
          </cell>
          <cell r="O83">
            <v>-0.0651453882455826</v>
          </cell>
          <cell r="P83">
            <v>-0.0592775121331215</v>
          </cell>
          <cell r="Q83">
            <v>-0.0540561564266682</v>
          </cell>
          <cell r="R83">
            <v>-0.0416411757469177</v>
          </cell>
          <cell r="S83">
            <v>-0.0943533405661583</v>
          </cell>
          <cell r="T83">
            <v>-0.0756156444549561</v>
          </cell>
          <cell r="U83">
            <v>-0.0662761256098747</v>
          </cell>
          <cell r="V83">
            <v>-0.0215902272611856</v>
          </cell>
          <cell r="W83">
            <v>0.000968837644904852</v>
          </cell>
          <cell r="X83">
            <v>-0.0827480256557465</v>
          </cell>
          <cell r="Y83">
            <v>-0.0242775678634644</v>
          </cell>
          <cell r="Z83">
            <v>-0.0232181157916784</v>
          </cell>
        </row>
        <row r="84">
          <cell r="A84">
            <v>2577</v>
          </cell>
          <cell r="B84">
            <v>2577</v>
          </cell>
          <cell r="C84" t="str">
            <v>雷柏科技</v>
          </cell>
          <cell r="D84">
            <v>43851</v>
          </cell>
          <cell r="E84">
            <v>-0.102302722632885</v>
          </cell>
          <cell r="F84">
            <v>-0.147890999913216</v>
          </cell>
          <cell r="G84">
            <v>-0.0602112263441086</v>
          </cell>
          <cell r="H84">
            <v>-0.120435148477554</v>
          </cell>
          <cell r="I84">
            <v>-0.108463272452354</v>
          </cell>
          <cell r="J84">
            <v>-0.121279463171959</v>
          </cell>
          <cell r="K84">
            <v>-0.119095280766487</v>
          </cell>
          <cell r="L84">
            <v>-0.116959236562252</v>
          </cell>
          <cell r="M84">
            <v>-0.122684709727764</v>
          </cell>
          <cell r="N84">
            <v>-0.137770056724548</v>
          </cell>
          <cell r="O84">
            <v>-0.148060411214828</v>
          </cell>
          <cell r="P84">
            <v>-0.166562110185623</v>
          </cell>
          <cell r="Q84">
            <v>-0.133515372872353</v>
          </cell>
          <cell r="R84">
            <v>-0.0882109478116035</v>
          </cell>
          <cell r="S84">
            <v>-0.143549412488937</v>
          </cell>
          <cell r="T84">
            <v>-0.210189908742905</v>
          </cell>
          <cell r="U84">
            <v>-0.24026957154274</v>
          </cell>
          <cell r="V84">
            <v>-0.196013525128365</v>
          </cell>
          <cell r="W84">
            <v>-0.218320026993752</v>
          </cell>
          <cell r="X84">
            <v>-0.221601963043213</v>
          </cell>
          <cell r="Y84">
            <v>0.0107771661132574</v>
          </cell>
          <cell r="Z84">
            <v>0.0173809919506311</v>
          </cell>
        </row>
        <row r="85">
          <cell r="A85">
            <v>2579</v>
          </cell>
          <cell r="B85">
            <v>2579</v>
          </cell>
          <cell r="C85" t="str">
            <v>中京电子</v>
          </cell>
          <cell r="D85">
            <v>43851</v>
          </cell>
          <cell r="E85">
            <v>0.0962352380156517</v>
          </cell>
          <cell r="F85">
            <v>0.0989176332950592</v>
          </cell>
          <cell r="G85">
            <v>0.10582672059536</v>
          </cell>
          <cell r="H85">
            <v>0.0676402673125267</v>
          </cell>
          <cell r="I85">
            <v>0.0284134782850742</v>
          </cell>
          <cell r="J85">
            <v>0.0778847113251686</v>
          </cell>
          <cell r="K85">
            <v>0.162998795509338</v>
          </cell>
          <cell r="L85">
            <v>0.178270995616913</v>
          </cell>
          <cell r="M85">
            <v>0.142401605844498</v>
          </cell>
          <cell r="N85">
            <v>0.134371489286423</v>
          </cell>
          <cell r="O85">
            <v>0.13079646229744</v>
          </cell>
          <cell r="P85">
            <v>0.135208666324615</v>
          </cell>
          <cell r="Q85">
            <v>0.143987447023392</v>
          </cell>
          <cell r="R85">
            <v>0.134901747107506</v>
          </cell>
          <cell r="S85">
            <v>0.0570174120366573</v>
          </cell>
          <cell r="T85">
            <v>0.0294812303036451</v>
          </cell>
          <cell r="U85">
            <v>0.021018149331212</v>
          </cell>
          <cell r="V85">
            <v>0.0859488695859909</v>
          </cell>
          <cell r="W85">
            <v>0.15559034049511</v>
          </cell>
          <cell r="X85">
            <v>0.122019179165363</v>
          </cell>
          <cell r="Y85">
            <v>0.0416867733001709</v>
          </cell>
          <cell r="Z85">
            <v>0.0297070369124413</v>
          </cell>
        </row>
        <row r="86">
          <cell r="A86">
            <v>2583</v>
          </cell>
          <cell r="B86">
            <v>2583</v>
          </cell>
          <cell r="C86" t="str">
            <v>海能达</v>
          </cell>
          <cell r="D86">
            <v>43851</v>
          </cell>
          <cell r="E86">
            <v>0.00671261642128229</v>
          </cell>
          <cell r="F86">
            <v>-0.00623901095241308</v>
          </cell>
          <cell r="G86">
            <v>0.0199939273297787</v>
          </cell>
          <cell r="H86">
            <v>-0.0503524616360664</v>
          </cell>
          <cell r="I86">
            <v>-0.0329135917127132</v>
          </cell>
          <cell r="J86">
            <v>-0.0533670969307423</v>
          </cell>
          <cell r="K86">
            <v>-0.0213998667895794</v>
          </cell>
          <cell r="L86">
            <v>-0.00144526874646544</v>
          </cell>
          <cell r="M86">
            <v>-0.0228374730795622</v>
          </cell>
          <cell r="N86">
            <v>-0.0152638135477901</v>
          </cell>
          <cell r="O86">
            <v>0.0236254688352346</v>
          </cell>
          <cell r="P86">
            <v>0.0265733562409878</v>
          </cell>
          <cell r="Q86">
            <v>-0.0863322839140892</v>
          </cell>
          <cell r="R86">
            <v>-0.0878466889262199</v>
          </cell>
          <cell r="S86">
            <v>-0.0543045252561569</v>
          </cell>
          <cell r="T86">
            <v>-0.0953803434967995</v>
          </cell>
          <cell r="U86">
            <v>-0.0953931882977486</v>
          </cell>
          <cell r="V86">
            <v>-0.013744255527854</v>
          </cell>
          <cell r="W86">
            <v>0.0321965105831623</v>
          </cell>
          <cell r="X86">
            <v>-0.0382999777793884</v>
          </cell>
          <cell r="Y86">
            <v>0.0126787247136235</v>
          </cell>
          <cell r="Z86">
            <v>0.0194378159940243</v>
          </cell>
        </row>
        <row r="87">
          <cell r="A87">
            <v>2587</v>
          </cell>
          <cell r="B87">
            <v>2587</v>
          </cell>
          <cell r="C87" t="str">
            <v>奥拓电子</v>
          </cell>
          <cell r="D87">
            <v>43851</v>
          </cell>
          <cell r="E87">
            <v>0.0195914879441261</v>
          </cell>
          <cell r="F87">
            <v>-0.00185541459359229</v>
          </cell>
          <cell r="G87">
            <v>0.0193058885633945</v>
          </cell>
          <cell r="H87">
            <v>-0.048465259373188</v>
          </cell>
          <cell r="I87">
            <v>-0.072956345975399</v>
          </cell>
          <cell r="J87">
            <v>-0.101338624954224</v>
          </cell>
          <cell r="K87">
            <v>-0.0713776126503944</v>
          </cell>
          <cell r="L87">
            <v>-0.107732079923153</v>
          </cell>
          <cell r="M87">
            <v>-0.102192454040051</v>
          </cell>
          <cell r="N87">
            <v>-0.107852935791016</v>
          </cell>
          <cell r="O87">
            <v>-0.0840421169996262</v>
          </cell>
          <cell r="P87">
            <v>-0.0665158480405807</v>
          </cell>
          <cell r="Q87">
            <v>-0.053568959236145</v>
          </cell>
          <cell r="R87">
            <v>-0.0211187284439802</v>
          </cell>
          <cell r="S87">
            <v>-0.0230578351765871</v>
          </cell>
          <cell r="T87">
            <v>-0.0602324232459068</v>
          </cell>
          <cell r="U87">
            <v>-0.0924168601632118</v>
          </cell>
          <cell r="V87">
            <v>-0.0657227411866188</v>
          </cell>
          <cell r="W87">
            <v>-0.0833592042326927</v>
          </cell>
          <cell r="X87">
            <v>-0.0436978787183762</v>
          </cell>
          <cell r="Y87">
            <v>-0.00767029263079166</v>
          </cell>
          <cell r="Z87">
            <v>-0.0098390206694603</v>
          </cell>
        </row>
        <row r="88">
          <cell r="A88">
            <v>2600</v>
          </cell>
          <cell r="B88">
            <v>2600</v>
          </cell>
          <cell r="C88" t="str">
            <v>领益智造</v>
          </cell>
          <cell r="D88">
            <v>43851</v>
          </cell>
          <cell r="E88">
            <v>0.0479848794639111</v>
          </cell>
          <cell r="F88">
            <v>0.0694873407483101</v>
          </cell>
          <cell r="G88">
            <v>0.197102338075638</v>
          </cell>
          <cell r="H88">
            <v>0.138808518648148</v>
          </cell>
          <cell r="I88">
            <v>0.103736072778702</v>
          </cell>
          <cell r="J88">
            <v>0.0528554692864418</v>
          </cell>
          <cell r="K88">
            <v>-0.00772471632808447</v>
          </cell>
          <cell r="L88">
            <v>-0.0181549154222012</v>
          </cell>
          <cell r="M88">
            <v>0.0583344325423241</v>
          </cell>
          <cell r="N88">
            <v>0.0189943388104439</v>
          </cell>
          <cell r="O88">
            <v>0.0289489459246397</v>
          </cell>
          <cell r="P88">
            <v>0.0537931025028229</v>
          </cell>
          <cell r="Q88">
            <v>0.0545267313718796</v>
          </cell>
          <cell r="R88">
            <v>0.0668461918830872</v>
          </cell>
          <cell r="S88">
            <v>0.00480852369219065</v>
          </cell>
          <cell r="T88">
            <v>-0.0302810911089182</v>
          </cell>
          <cell r="U88">
            <v>-0.0374656356871128</v>
          </cell>
          <cell r="V88">
            <v>-0.00311121973209083</v>
          </cell>
          <cell r="W88">
            <v>-0.0153918238356709</v>
          </cell>
          <cell r="X88">
            <v>-0.0892481058835983</v>
          </cell>
          <cell r="Y88">
            <v>0.0166293829679489</v>
          </cell>
          <cell r="Z88">
            <v>0.0545446127653122</v>
          </cell>
        </row>
        <row r="89">
          <cell r="A89">
            <v>2618</v>
          </cell>
          <cell r="B89">
            <v>2618</v>
          </cell>
          <cell r="C89" t="str">
            <v>丹邦科技</v>
          </cell>
          <cell r="D89">
            <v>43851</v>
          </cell>
          <cell r="E89">
            <v>0.030429420992732</v>
          </cell>
          <cell r="F89">
            <v>-0.0014071756741032</v>
          </cell>
          <cell r="G89">
            <v>-0.019081249833107</v>
          </cell>
          <cell r="H89">
            <v>-0.0797050520777702</v>
          </cell>
          <cell r="I89">
            <v>-0.0864178240299225</v>
          </cell>
          <cell r="J89">
            <v>-0.110850140452385</v>
          </cell>
          <cell r="K89">
            <v>-0.0931738391518593</v>
          </cell>
          <cell r="L89">
            <v>-0.0972948893904686</v>
          </cell>
          <cell r="M89">
            <v>-0.108618646860123</v>
          </cell>
          <cell r="N89">
            <v>-0.121222428977489</v>
          </cell>
          <cell r="O89">
            <v>-0.0376616604626179</v>
          </cell>
          <cell r="P89">
            <v>-0.00991466268897057</v>
          </cell>
          <cell r="Q89">
            <v>0.0248324144631624</v>
          </cell>
          <cell r="R89">
            <v>0.0577456466853619</v>
          </cell>
          <cell r="S89">
            <v>0.0807946845889091</v>
          </cell>
          <cell r="T89">
            <v>0.0341428183019161</v>
          </cell>
          <cell r="U89">
            <v>0.0142740709707141</v>
          </cell>
          <cell r="V89">
            <v>0.141753047704697</v>
          </cell>
          <cell r="W89">
            <v>0.207643404603004</v>
          </cell>
          <cell r="X89">
            <v>0.105014599859715</v>
          </cell>
          <cell r="Y89">
            <v>0.0291950702667236</v>
          </cell>
          <cell r="Z89">
            <v>-0.00469334796071053</v>
          </cell>
        </row>
        <row r="90">
          <cell r="A90">
            <v>2635</v>
          </cell>
          <cell r="B90">
            <v>2635</v>
          </cell>
          <cell r="C90" t="str">
            <v>安洁科技</v>
          </cell>
          <cell r="D90">
            <v>43851</v>
          </cell>
          <cell r="E90">
            <v>0.137740239500999</v>
          </cell>
          <cell r="F90">
            <v>0.172512978315353</v>
          </cell>
          <cell r="G90">
            <v>0.304764598608017</v>
          </cell>
          <cell r="H90">
            <v>0.372485250234604</v>
          </cell>
          <cell r="I90">
            <v>0.407772272825241</v>
          </cell>
          <cell r="J90">
            <v>0.462764024734497</v>
          </cell>
          <cell r="K90">
            <v>0.358127355575562</v>
          </cell>
          <cell r="L90">
            <v>0.434471011161804</v>
          </cell>
          <cell r="M90">
            <v>0.406654238700867</v>
          </cell>
          <cell r="N90">
            <v>0.410486161708832</v>
          </cell>
          <cell r="O90">
            <v>0.492010116577148</v>
          </cell>
          <cell r="P90">
            <v>0.502543985843658</v>
          </cell>
          <cell r="Q90">
            <v>0.517037808895111</v>
          </cell>
          <cell r="R90">
            <v>0.532368302345276</v>
          </cell>
          <cell r="S90">
            <v>0.444085985422134</v>
          </cell>
          <cell r="T90">
            <v>0.39157971739769</v>
          </cell>
          <cell r="U90">
            <v>0.445360273122787</v>
          </cell>
          <cell r="V90">
            <v>0.484061241149902</v>
          </cell>
          <cell r="W90">
            <v>0.469009190797806</v>
          </cell>
          <cell r="X90">
            <v>0.370486617088318</v>
          </cell>
          <cell r="Y90">
            <v>0.097574956715107</v>
          </cell>
          <cell r="Z90">
            <v>0.170791298151016</v>
          </cell>
        </row>
        <row r="91">
          <cell r="A91">
            <v>2636</v>
          </cell>
          <cell r="B91">
            <v>2636</v>
          </cell>
          <cell r="C91" t="str">
            <v>金安国纪</v>
          </cell>
          <cell r="D91">
            <v>43851</v>
          </cell>
          <cell r="E91">
            <v>0.0366749055683613</v>
          </cell>
          <cell r="F91">
            <v>-0.0030975891277194</v>
          </cell>
          <cell r="G91">
            <v>-0.0117152184247971</v>
          </cell>
          <cell r="H91">
            <v>-0.0895574316382408</v>
          </cell>
          <cell r="I91">
            <v>-0.104312404990196</v>
          </cell>
          <cell r="J91">
            <v>-0.0787115469574928</v>
          </cell>
          <cell r="K91">
            <v>-0.067701630294323</v>
          </cell>
          <cell r="L91">
            <v>-0.0589207783341408</v>
          </cell>
          <cell r="M91">
            <v>-0.0686174035072327</v>
          </cell>
          <cell r="N91">
            <v>-0.0841196179389954</v>
          </cell>
          <cell r="O91">
            <v>-0.0640140771865845</v>
          </cell>
          <cell r="P91">
            <v>-0.0491238012909889</v>
          </cell>
          <cell r="Q91">
            <v>-0.0179229099303484</v>
          </cell>
          <cell r="R91">
            <v>0.00350802438333631</v>
          </cell>
          <cell r="S91">
            <v>0.0753702223300934</v>
          </cell>
          <cell r="T91">
            <v>0.0297690276056528</v>
          </cell>
          <cell r="U91">
            <v>0.0325208604335785</v>
          </cell>
          <cell r="V91">
            <v>0.138853266835213</v>
          </cell>
          <cell r="W91">
            <v>0.249360993504524</v>
          </cell>
          <cell r="X91">
            <v>0.160777851939201</v>
          </cell>
          <cell r="Y91">
            <v>0.0259944554418325</v>
          </cell>
          <cell r="Z91">
            <v>0.00925589352846146</v>
          </cell>
        </row>
        <row r="92">
          <cell r="A92">
            <v>2655</v>
          </cell>
          <cell r="B92">
            <v>2655</v>
          </cell>
          <cell r="C92" t="str">
            <v>共达电声</v>
          </cell>
          <cell r="D92">
            <v>43851</v>
          </cell>
          <cell r="E92">
            <v>-0.0438350178301334</v>
          </cell>
          <cell r="F92">
            <v>-0.121958203613758</v>
          </cell>
          <cell r="G92">
            <v>-0.0750730484724045</v>
          </cell>
          <cell r="H92">
            <v>-0.162396818399429</v>
          </cell>
          <cell r="I92">
            <v>-0.178964257240295</v>
          </cell>
          <cell r="J92">
            <v>-0.178608223795891</v>
          </cell>
          <cell r="K92">
            <v>-0.183245003223419</v>
          </cell>
          <cell r="L92">
            <v>-0.187422335147858</v>
          </cell>
          <cell r="M92">
            <v>-0.179683327674866</v>
          </cell>
          <cell r="N92">
            <v>-0.196540981531143</v>
          </cell>
          <cell r="O92">
            <v>-0.221209704875946</v>
          </cell>
          <cell r="P92">
            <v>-0.240238413214684</v>
          </cell>
          <cell r="Q92">
            <v>-0.158941686153412</v>
          </cell>
          <cell r="R92">
            <v>-0.134891092777252</v>
          </cell>
          <cell r="S92">
            <v>-0.23479375243187</v>
          </cell>
          <cell r="T92">
            <v>-0.288610190153122</v>
          </cell>
          <cell r="U92">
            <v>-0.318778336048126</v>
          </cell>
          <cell r="V92">
            <v>-0.300594627857208</v>
          </cell>
          <cell r="W92">
            <v>-0.350154459476471</v>
          </cell>
          <cell r="X92">
            <v>-0.370771199464798</v>
          </cell>
          <cell r="Y92">
            <v>-0.0253800358623266</v>
          </cell>
          <cell r="Z92">
            <v>-0.0515712089836597</v>
          </cell>
        </row>
        <row r="93">
          <cell r="A93">
            <v>2660</v>
          </cell>
          <cell r="B93">
            <v>2660</v>
          </cell>
          <cell r="C93" t="str">
            <v>茂硕电源</v>
          </cell>
          <cell r="D93">
            <v>43851</v>
          </cell>
          <cell r="E93">
            <v>-0.0158717464655638</v>
          </cell>
          <cell r="F93">
            <v>-0.0342841856181622</v>
          </cell>
          <cell r="G93">
            <v>-0.0390732884407043</v>
          </cell>
          <cell r="H93">
            <v>-0.131811961531639</v>
          </cell>
          <cell r="I93">
            <v>-0.0918425843119621</v>
          </cell>
          <cell r="J93">
            <v>-0.0996242240071297</v>
          </cell>
          <cell r="K93">
            <v>-0.107798203825951</v>
          </cell>
          <cell r="L93">
            <v>-0.0832459256052971</v>
          </cell>
          <cell r="M93">
            <v>-0.0658365413546562</v>
          </cell>
          <cell r="N93">
            <v>-0.0450142621994019</v>
          </cell>
          <cell r="O93">
            <v>-0.0167953912168741</v>
          </cell>
          <cell r="P93">
            <v>-0.016543123871088</v>
          </cell>
          <cell r="Q93">
            <v>-0.0140057941898704</v>
          </cell>
          <cell r="R93">
            <v>0.00261150719597936</v>
          </cell>
          <cell r="S93">
            <v>-0.00866967625916004</v>
          </cell>
          <cell r="T93">
            <v>-0.0337806977331638</v>
          </cell>
          <cell r="U93">
            <v>0.0031180065125227</v>
          </cell>
          <cell r="V93">
            <v>0.0261899437755346</v>
          </cell>
          <cell r="W93">
            <v>0.00897443294525146</v>
          </cell>
          <cell r="X93">
            <v>0.0270003564655781</v>
          </cell>
          <cell r="Y93">
            <v>0.00902445800602436</v>
          </cell>
          <cell r="Z93">
            <v>-0.0111462455242872</v>
          </cell>
        </row>
        <row r="94">
          <cell r="A94">
            <v>2729</v>
          </cell>
          <cell r="B94">
            <v>2729</v>
          </cell>
          <cell r="C94" t="str">
            <v>好利来</v>
          </cell>
          <cell r="D94">
            <v>43851</v>
          </cell>
          <cell r="E94">
            <v>0.0420100726187229</v>
          </cell>
          <cell r="F94">
            <v>0.0169022437185049</v>
          </cell>
          <cell r="G94">
            <v>-0.106891788542271</v>
          </cell>
          <cell r="H94">
            <v>-0.12344216555357</v>
          </cell>
          <cell r="I94">
            <v>-0.164759993553162</v>
          </cell>
          <cell r="J94">
            <v>-0.148842453956604</v>
          </cell>
          <cell r="K94">
            <v>-0.181951761245728</v>
          </cell>
          <cell r="L94">
            <v>-0.140711069107056</v>
          </cell>
          <cell r="M94">
            <v>-0.134217739105225</v>
          </cell>
          <cell r="N94">
            <v>-0.0993804857134819</v>
          </cell>
          <cell r="O94">
            <v>-0.121022768318653</v>
          </cell>
          <cell r="P94">
            <v>-0.112477906048298</v>
          </cell>
          <cell r="Q94">
            <v>-0.097684234380722</v>
          </cell>
          <cell r="R94">
            <v>-0.00307779083959758</v>
          </cell>
          <cell r="S94">
            <v>-0.0737215057015419</v>
          </cell>
          <cell r="T94">
            <v>-0.0967840924859047</v>
          </cell>
          <cell r="U94">
            <v>-0.0595723167061806</v>
          </cell>
          <cell r="V94">
            <v>0.00729030929505825</v>
          </cell>
          <cell r="W94">
            <v>-0.000128517101984471</v>
          </cell>
          <cell r="X94">
            <v>0.00168485124595463</v>
          </cell>
          <cell r="Y94">
            <v>0.0394536554813385</v>
          </cell>
          <cell r="Z94">
            <v>0.0361696518957615</v>
          </cell>
        </row>
        <row r="95">
          <cell r="A95">
            <v>2782</v>
          </cell>
          <cell r="B95">
            <v>2782</v>
          </cell>
          <cell r="C95" t="str">
            <v>可立克</v>
          </cell>
          <cell r="D95">
            <v>43851</v>
          </cell>
          <cell r="E95">
            <v>0.00481952168047428</v>
          </cell>
          <cell r="F95">
            <v>0.0130442306399345</v>
          </cell>
          <cell r="G95">
            <v>0.0253919940441847</v>
          </cell>
          <cell r="H95">
            <v>-0.0759884044528008</v>
          </cell>
          <cell r="I95">
            <v>-0.0502337776124477</v>
          </cell>
          <cell r="J95">
            <v>-0.0627812072634697</v>
          </cell>
          <cell r="K95">
            <v>-0.0702023357152939</v>
          </cell>
          <cell r="L95">
            <v>-0.0715294629335403</v>
          </cell>
          <cell r="M95">
            <v>-0.0333826541900635</v>
          </cell>
          <cell r="N95">
            <v>-0.0333397388458252</v>
          </cell>
          <cell r="O95">
            <v>-0.0088631771504879</v>
          </cell>
          <cell r="P95">
            <v>-0.00429537054151297</v>
          </cell>
          <cell r="Q95">
            <v>0.00021513516549021</v>
          </cell>
          <cell r="R95">
            <v>0.0294696390628815</v>
          </cell>
          <cell r="S95">
            <v>0.0260356031358242</v>
          </cell>
          <cell r="T95">
            <v>0.00295816175639629</v>
          </cell>
          <cell r="U95">
            <v>0.0259978342801332</v>
          </cell>
          <cell r="V95">
            <v>0.0857403725385666</v>
          </cell>
          <cell r="W95">
            <v>0.0815024748444557</v>
          </cell>
          <cell r="X95">
            <v>0.0693030208349228</v>
          </cell>
          <cell r="Y95">
            <v>0.0131727922707796</v>
          </cell>
          <cell r="Z95">
            <v>0.032407209277153</v>
          </cell>
        </row>
        <row r="96">
          <cell r="A96">
            <v>2792</v>
          </cell>
          <cell r="B96">
            <v>2792</v>
          </cell>
          <cell r="C96" t="str">
            <v>通宇通讯</v>
          </cell>
          <cell r="D96">
            <v>43851</v>
          </cell>
          <cell r="E96">
            <v>0.0318648740649223</v>
          </cell>
          <cell r="F96">
            <v>0.0293679628521204</v>
          </cell>
          <cell r="G96">
            <v>0.018565671518445</v>
          </cell>
          <cell r="H96">
            <v>-0.0474520400166512</v>
          </cell>
          <cell r="I96">
            <v>-0.0770600661635399</v>
          </cell>
          <cell r="J96">
            <v>-0.0919362232089043</v>
          </cell>
          <cell r="K96">
            <v>-0.0859921053051949</v>
          </cell>
          <cell r="L96">
            <v>-0.025336978957057</v>
          </cell>
          <cell r="M96">
            <v>-0.05339315533638</v>
          </cell>
          <cell r="N96">
            <v>-0.0639405399560928</v>
          </cell>
          <cell r="O96">
            <v>-0.0602516233921051</v>
          </cell>
          <cell r="P96">
            <v>-0.0639079883694649</v>
          </cell>
          <cell r="Q96">
            <v>-0.0497124157845974</v>
          </cell>
          <cell r="R96">
            <v>-0.00666444189846516</v>
          </cell>
          <cell r="S96">
            <v>-0.0337007939815521</v>
          </cell>
          <cell r="T96">
            <v>-0.0677940398454666</v>
          </cell>
          <cell r="U96">
            <v>-0.0505315512418747</v>
          </cell>
          <cell r="V96">
            <v>0.0594928674399853</v>
          </cell>
          <cell r="W96">
            <v>0.160110965371132</v>
          </cell>
          <cell r="X96">
            <v>0.133564963936806</v>
          </cell>
          <cell r="Y96">
            <v>-0.00373591599054635</v>
          </cell>
          <cell r="Z96">
            <v>-0.0165697615593672</v>
          </cell>
        </row>
        <row r="97">
          <cell r="A97">
            <v>2796</v>
          </cell>
          <cell r="B97">
            <v>2796</v>
          </cell>
          <cell r="C97" t="str">
            <v>世嘉科技</v>
          </cell>
          <cell r="D97">
            <v>43851</v>
          </cell>
          <cell r="E97">
            <v>0.0628292039036751</v>
          </cell>
          <cell r="F97">
            <v>0.0508829802274704</v>
          </cell>
          <cell r="G97">
            <v>0.0169551558792591</v>
          </cell>
          <cell r="H97">
            <v>-0.0531481802463531</v>
          </cell>
          <cell r="I97">
            <v>-0.0597848445177078</v>
          </cell>
          <cell r="J97">
            <v>-0.0259332060813904</v>
          </cell>
          <cell r="K97">
            <v>0.0219362452626228</v>
          </cell>
          <cell r="L97">
            <v>0.0249096918851137</v>
          </cell>
          <cell r="M97">
            <v>-0.0002039042301476</v>
          </cell>
          <cell r="N97">
            <v>-0.0209986660629511</v>
          </cell>
          <cell r="O97">
            <v>-0.013248941861093</v>
          </cell>
          <cell r="P97">
            <v>-0.0079655833542347</v>
          </cell>
          <cell r="Q97">
            <v>0.0429962985217571</v>
          </cell>
          <cell r="R97">
            <v>0.0683009400963783</v>
          </cell>
          <cell r="S97">
            <v>0.0427935495972633</v>
          </cell>
          <cell r="T97">
            <v>0.00528616923838854</v>
          </cell>
          <cell r="U97">
            <v>0.00941481441259384</v>
          </cell>
          <cell r="V97">
            <v>0.117476910352707</v>
          </cell>
          <cell r="W97">
            <v>0.229011297225952</v>
          </cell>
          <cell r="X97">
            <v>0.201974883675575</v>
          </cell>
          <cell r="Y97">
            <v>0.0325127057731152</v>
          </cell>
          <cell r="Z97">
            <v>0.00644110050052404</v>
          </cell>
        </row>
        <row r="98">
          <cell r="A98">
            <v>2806</v>
          </cell>
          <cell r="B98">
            <v>2806</v>
          </cell>
          <cell r="C98" t="str">
            <v>华锋股份</v>
          </cell>
          <cell r="D98">
            <v>43851</v>
          </cell>
          <cell r="E98">
            <v>-0.0186648648232222</v>
          </cell>
          <cell r="F98">
            <v>0.0177451651543379</v>
          </cell>
          <cell r="G98">
            <v>0.0232744682580233</v>
          </cell>
          <cell r="H98">
            <v>-0.0911487191915512</v>
          </cell>
          <cell r="I98">
            <v>-0.0973615422844887</v>
          </cell>
          <cell r="J98">
            <v>-0.0909914672374725</v>
          </cell>
          <cell r="K98">
            <v>-0.107761420309544</v>
          </cell>
          <cell r="L98">
            <v>-0.0705227851867676</v>
          </cell>
          <cell r="M98">
            <v>-0.0929865762591362</v>
          </cell>
          <cell r="N98">
            <v>-0.0532965995371342</v>
          </cell>
          <cell r="O98">
            <v>-0.0448117963969707</v>
          </cell>
          <cell r="P98">
            <v>-0.0516636967658997</v>
          </cell>
          <cell r="Q98">
            <v>-0.0459384024143219</v>
          </cell>
          <cell r="R98">
            <v>-0.0240333341062069</v>
          </cell>
          <cell r="S98">
            <v>-0.023480549454689</v>
          </cell>
          <cell r="T98">
            <v>-0.0450808964669704</v>
          </cell>
          <cell r="U98">
            <v>-0.0302077569067478</v>
          </cell>
          <cell r="V98">
            <v>0.079002782702446</v>
          </cell>
          <cell r="W98">
            <v>0.131759911775589</v>
          </cell>
          <cell r="X98">
            <v>0.0958424732089043</v>
          </cell>
          <cell r="Y98">
            <v>-0.00659100618213415</v>
          </cell>
          <cell r="Z98">
            <v>0.0245064366608858</v>
          </cell>
        </row>
        <row r="99">
          <cell r="A99">
            <v>2813</v>
          </cell>
          <cell r="B99">
            <v>2813</v>
          </cell>
          <cell r="C99" t="str">
            <v>路畅科技</v>
          </cell>
          <cell r="D99">
            <v>43851</v>
          </cell>
          <cell r="E99">
            <v>-0.00456242635846138</v>
          </cell>
          <cell r="F99">
            <v>0.0137506145983934</v>
          </cell>
          <cell r="G99">
            <v>0.0180060602724552</v>
          </cell>
          <cell r="H99">
            <v>-0.0393515191972256</v>
          </cell>
          <cell r="I99">
            <v>-0.0207126643508673</v>
          </cell>
          <cell r="J99">
            <v>-0.0428887046873569</v>
          </cell>
          <cell r="K99">
            <v>-0.0494841784238815</v>
          </cell>
          <cell r="L99">
            <v>-0.0330101512372494</v>
          </cell>
          <cell r="M99">
            <v>-0.0354046896100044</v>
          </cell>
          <cell r="N99">
            <v>-0.0394785888493061</v>
          </cell>
          <cell r="O99">
            <v>-0.0221774857491255</v>
          </cell>
          <cell r="P99">
            <v>-0.0321609973907471</v>
          </cell>
          <cell r="Q99">
            <v>-0.0337513536214828</v>
          </cell>
          <cell r="R99">
            <v>-0.0254999902099371</v>
          </cell>
          <cell r="S99">
            <v>-0.0234293416142464</v>
          </cell>
          <cell r="T99">
            <v>-0.0650419816374779</v>
          </cell>
          <cell r="U99">
            <v>-0.0396991409361362</v>
          </cell>
          <cell r="V99">
            <v>0.0607945024967194</v>
          </cell>
          <cell r="W99">
            <v>0.183472648262978</v>
          </cell>
          <cell r="X99">
            <v>0.257105231285095</v>
          </cell>
          <cell r="Y99">
            <v>0.00160170346498489</v>
          </cell>
          <cell r="Z99">
            <v>0.032338447868824</v>
          </cell>
        </row>
        <row r="100">
          <cell r="A100">
            <v>2815</v>
          </cell>
          <cell r="B100">
            <v>2815</v>
          </cell>
          <cell r="C100" t="str">
            <v>崇达技术</v>
          </cell>
          <cell r="D100">
            <v>43851</v>
          </cell>
          <cell r="E100">
            <v>0.0512590371072292</v>
          </cell>
          <cell r="F100">
            <v>0.0162762422114611</v>
          </cell>
          <cell r="G100">
            <v>0.0208596177399158</v>
          </cell>
          <cell r="H100">
            <v>-0.0346825271844864</v>
          </cell>
          <cell r="I100">
            <v>-0.0661985799670219</v>
          </cell>
          <cell r="J100">
            <v>-0.0648167952895164</v>
          </cell>
          <cell r="K100">
            <v>-0.0467647798359394</v>
          </cell>
          <cell r="L100">
            <v>-0.0455597154796124</v>
          </cell>
          <cell r="M100">
            <v>-0.0539108328521252</v>
          </cell>
          <cell r="N100">
            <v>-0.0412616059184074</v>
          </cell>
          <cell r="O100">
            <v>0.00935492850840092</v>
          </cell>
          <cell r="P100">
            <v>0.0366871990263462</v>
          </cell>
          <cell r="Q100">
            <v>0.0773775652050972</v>
          </cell>
          <cell r="R100">
            <v>0.102202989161015</v>
          </cell>
          <cell r="S100">
            <v>0.114180482923985</v>
          </cell>
          <cell r="T100">
            <v>0.0825279727578163</v>
          </cell>
          <cell r="U100">
            <v>0.0817080587148666</v>
          </cell>
          <cell r="V100">
            <v>0.20585010945797</v>
          </cell>
          <cell r="W100">
            <v>0.256668776273727</v>
          </cell>
          <cell r="X100">
            <v>0.154813855886459</v>
          </cell>
          <cell r="Y100">
            <v>0.0349547825753689</v>
          </cell>
          <cell r="Z100">
            <v>0.0267565026879311</v>
          </cell>
        </row>
        <row r="101">
          <cell r="A101">
            <v>2829</v>
          </cell>
          <cell r="B101">
            <v>2829</v>
          </cell>
          <cell r="C101" t="str">
            <v>星网宇达</v>
          </cell>
          <cell r="D101">
            <v>43851</v>
          </cell>
          <cell r="E101">
            <v>0.0449404641985893</v>
          </cell>
          <cell r="F101">
            <v>0.0644531100988388</v>
          </cell>
          <cell r="G101">
            <v>-0.00380510371178389</v>
          </cell>
          <cell r="H101">
            <v>-0.0121184838935733</v>
          </cell>
          <cell r="I101">
            <v>0.0554093457758427</v>
          </cell>
          <cell r="J101">
            <v>0.0459303297102451</v>
          </cell>
          <cell r="K101">
            <v>0.0672896057367325</v>
          </cell>
          <cell r="L101">
            <v>0.167939126491547</v>
          </cell>
          <cell r="M101">
            <v>0.111567102372646</v>
          </cell>
          <cell r="N101">
            <v>0.202553242444992</v>
          </cell>
          <cell r="O101">
            <v>0.327695071697235</v>
          </cell>
          <cell r="P101">
            <v>0.403981864452362</v>
          </cell>
          <cell r="Q101">
            <v>0.37763637304306</v>
          </cell>
          <cell r="R101">
            <v>0.395739138126373</v>
          </cell>
          <cell r="S101">
            <v>0.335186958312988</v>
          </cell>
          <cell r="T101">
            <v>0.375374108552933</v>
          </cell>
          <cell r="U101">
            <v>0.355043470859528</v>
          </cell>
          <cell r="V101">
            <v>0.402710199356079</v>
          </cell>
          <cell r="W101">
            <v>0.399141252040863</v>
          </cell>
          <cell r="X101">
            <v>0.42404904961586</v>
          </cell>
          <cell r="Y101">
            <v>0.0407197214663029</v>
          </cell>
          <cell r="Z101">
            <v>0.0595053359866142</v>
          </cell>
        </row>
        <row r="102">
          <cell r="A102">
            <v>2835</v>
          </cell>
          <cell r="B102">
            <v>2835</v>
          </cell>
          <cell r="C102" t="str">
            <v>同为股份</v>
          </cell>
          <cell r="D102">
            <v>43851</v>
          </cell>
          <cell r="E102">
            <v>-0.00658511742949486</v>
          </cell>
          <cell r="F102">
            <v>-0.0147067476063967</v>
          </cell>
          <cell r="G102">
            <v>-0.0313018672168255</v>
          </cell>
          <cell r="H102">
            <v>-0.112344719469547</v>
          </cell>
          <cell r="I102">
            <v>-0.112511515617371</v>
          </cell>
          <cell r="J102">
            <v>-0.11218798905611</v>
          </cell>
          <cell r="K102">
            <v>-0.0936681553721428</v>
          </cell>
          <cell r="L102">
            <v>-0.0816094651818275</v>
          </cell>
          <cell r="M102">
            <v>-0.118067763745785</v>
          </cell>
          <cell r="N102">
            <v>-0.096271924674511</v>
          </cell>
          <cell r="O102">
            <v>-0.0735876262187958</v>
          </cell>
          <cell r="P102">
            <v>-0.0667717307806015</v>
          </cell>
          <cell r="Q102">
            <v>-0.0595590993762016</v>
          </cell>
          <cell r="R102">
            <v>-0.0246672201901674</v>
          </cell>
          <cell r="S102">
            <v>-0.0205822717398405</v>
          </cell>
          <cell r="T102">
            <v>-0.0681827887892723</v>
          </cell>
          <cell r="U102">
            <v>-0.0644638538360596</v>
          </cell>
          <cell r="V102">
            <v>0.0195651985704899</v>
          </cell>
          <cell r="W102">
            <v>0.027907544746995</v>
          </cell>
          <cell r="X102">
            <v>-0.00212187157012522</v>
          </cell>
          <cell r="Y102">
            <v>0.000541618093848228</v>
          </cell>
          <cell r="Z102">
            <v>-0.00298622855916619</v>
          </cell>
        </row>
        <row r="103">
          <cell r="A103">
            <v>2841</v>
          </cell>
          <cell r="B103">
            <v>2841</v>
          </cell>
          <cell r="C103" t="str">
            <v>视源股份</v>
          </cell>
          <cell r="D103">
            <v>43851</v>
          </cell>
          <cell r="E103">
            <v>-0.0180734023451805</v>
          </cell>
          <cell r="F103">
            <v>0.0162446238100529</v>
          </cell>
          <cell r="G103">
            <v>-0.0313337817788124</v>
          </cell>
          <cell r="H103">
            <v>0.0388484187424183</v>
          </cell>
          <cell r="I103">
            <v>0.0821012556552887</v>
          </cell>
          <cell r="J103">
            <v>0.0939301997423172</v>
          </cell>
          <cell r="K103">
            <v>0.114489249885082</v>
          </cell>
          <cell r="L103">
            <v>0.0964892506599426</v>
          </cell>
          <cell r="M103">
            <v>0.0855822190642357</v>
          </cell>
          <cell r="N103">
            <v>0.0868421345949173</v>
          </cell>
          <cell r="O103">
            <v>0.0815670266747475</v>
          </cell>
          <cell r="P103">
            <v>0.0535134710371494</v>
          </cell>
          <cell r="Q103">
            <v>0.0487727411091328</v>
          </cell>
          <cell r="R103">
            <v>0.0422857068479061</v>
          </cell>
          <cell r="S103">
            <v>-0.000857333245221525</v>
          </cell>
          <cell r="T103">
            <v>-0.0159067567437887</v>
          </cell>
          <cell r="U103">
            <v>0.0804316997528076</v>
          </cell>
          <cell r="V103">
            <v>0.145980477333069</v>
          </cell>
          <cell r="W103">
            <v>0.135848060250282</v>
          </cell>
          <cell r="X103">
            <v>0.0540715679526329</v>
          </cell>
          <cell r="Y103">
            <v>-0.00752804055809975</v>
          </cell>
          <cell r="Z103">
            <v>0.000541070476174355</v>
          </cell>
        </row>
        <row r="104">
          <cell r="A104">
            <v>2845</v>
          </cell>
          <cell r="B104">
            <v>2845</v>
          </cell>
          <cell r="C104" t="str">
            <v>同兴达</v>
          </cell>
          <cell r="D104">
            <v>43851</v>
          </cell>
          <cell r="E104">
            <v>0.0107900192961097</v>
          </cell>
          <cell r="F104">
            <v>0.00964628998190165</v>
          </cell>
          <cell r="G104">
            <v>0.0195954125374556</v>
          </cell>
          <cell r="H104">
            <v>-0.0821341872215271</v>
          </cell>
          <cell r="I104">
            <v>-0.057562030851841</v>
          </cell>
          <cell r="J104">
            <v>-0.0511383041739464</v>
          </cell>
          <cell r="K104">
            <v>-0.0606513321399689</v>
          </cell>
          <cell r="L104">
            <v>-0.044543769210577</v>
          </cell>
          <cell r="M104">
            <v>-0.0593574680387974</v>
          </cell>
          <cell r="N104">
            <v>-0.0722319707274437</v>
          </cell>
          <cell r="O104">
            <v>-0.0822760462760925</v>
          </cell>
          <cell r="P104">
            <v>-0.0890145599842072</v>
          </cell>
          <cell r="Q104">
            <v>-0.0809285789728165</v>
          </cell>
          <cell r="R104">
            <v>0.054646011441946</v>
          </cell>
          <cell r="S104">
            <v>0.0470488853752613</v>
          </cell>
          <cell r="T104">
            <v>0.0235372968018055</v>
          </cell>
          <cell r="U104">
            <v>0.0257253833115101</v>
          </cell>
          <cell r="V104">
            <v>0.0763403624296188</v>
          </cell>
          <cell r="W104">
            <v>0.0634735450148582</v>
          </cell>
          <cell r="X104">
            <v>0.0477442033588886</v>
          </cell>
          <cell r="Y104">
            <v>0.00872595328837633</v>
          </cell>
          <cell r="Z104">
            <v>0.0290242116898298</v>
          </cell>
        </row>
        <row r="105">
          <cell r="A105">
            <v>2848</v>
          </cell>
          <cell r="B105">
            <v>2848</v>
          </cell>
          <cell r="C105" t="str">
            <v>高斯贝尔</v>
          </cell>
          <cell r="D105">
            <v>43851</v>
          </cell>
          <cell r="E105">
            <v>-0.0592805184423923</v>
          </cell>
          <cell r="F105">
            <v>-0.0780150517821312</v>
          </cell>
          <cell r="G105">
            <v>-0.118414454162121</v>
          </cell>
          <cell r="H105">
            <v>-0.218577638268471</v>
          </cell>
          <cell r="I105">
            <v>-0.0887430757284164</v>
          </cell>
          <cell r="J105">
            <v>-0.121344923973083</v>
          </cell>
          <cell r="K105">
            <v>-0.045563381165266</v>
          </cell>
          <cell r="L105">
            <v>-0.0375160053372383</v>
          </cell>
          <cell r="M105">
            <v>-0.0735426247119904</v>
          </cell>
          <cell r="N105">
            <v>-0.0611790083348751</v>
          </cell>
          <cell r="O105">
            <v>-0.0514558255672455</v>
          </cell>
          <cell r="P105">
            <v>-0.0552140474319458</v>
          </cell>
          <cell r="Q105">
            <v>-0.0338089019060135</v>
          </cell>
          <cell r="R105">
            <v>-0.00678432313725352</v>
          </cell>
          <cell r="S105">
            <v>-0.00213208934292197</v>
          </cell>
          <cell r="T105">
            <v>-0.00617625517770648</v>
          </cell>
          <cell r="U105">
            <v>-0.00937280710786581</v>
          </cell>
          <cell r="V105">
            <v>0.0424352213740349</v>
          </cell>
          <cell r="W105">
            <v>0.0604745075106621</v>
          </cell>
          <cell r="X105">
            <v>0.0207740794867277</v>
          </cell>
          <cell r="Y105">
            <v>-0.0503324717283249</v>
          </cell>
          <cell r="Z105">
            <v>-0.0425689034163952</v>
          </cell>
        </row>
        <row r="106">
          <cell r="A106">
            <v>2855</v>
          </cell>
          <cell r="B106">
            <v>2855</v>
          </cell>
          <cell r="C106" t="str">
            <v>捷荣技术</v>
          </cell>
          <cell r="D106">
            <v>43851</v>
          </cell>
          <cell r="E106">
            <v>0.0638182759284973</v>
          </cell>
          <cell r="F106">
            <v>0.0267330463975668</v>
          </cell>
          <cell r="G106">
            <v>0.0144739793613553</v>
          </cell>
          <cell r="H106">
            <v>-0.0561805702745914</v>
          </cell>
          <cell r="I106">
            <v>-0.0899445787072182</v>
          </cell>
          <cell r="J106">
            <v>-0.0912517681717873</v>
          </cell>
          <cell r="K106">
            <v>-0.0418276637792587</v>
          </cell>
          <cell r="L106">
            <v>-0.041964840143919</v>
          </cell>
          <cell r="M106">
            <v>-0.0985995978116989</v>
          </cell>
          <cell r="N106">
            <v>-0.079936571419239</v>
          </cell>
          <cell r="O106">
            <v>-0.104659408330917</v>
          </cell>
          <cell r="P106">
            <v>-0.0750018209218979</v>
          </cell>
          <cell r="Q106">
            <v>-0.0444123893976212</v>
          </cell>
          <cell r="R106">
            <v>-0.0121457669883966</v>
          </cell>
          <cell r="S106">
            <v>-0.0704465582966805</v>
          </cell>
          <cell r="T106">
            <v>-0.0467907041311264</v>
          </cell>
          <cell r="U106">
            <v>-0.084137886762619</v>
          </cell>
          <cell r="V106">
            <v>-0.046495608985424</v>
          </cell>
          <cell r="W106">
            <v>-0.0257215686142445</v>
          </cell>
          <cell r="X106">
            <v>-0.0772324949502945</v>
          </cell>
          <cell r="Y106">
            <v>0.0475247427821159</v>
          </cell>
          <cell r="Z106">
            <v>0.0537561140954494</v>
          </cell>
        </row>
        <row r="107">
          <cell r="A107">
            <v>2859</v>
          </cell>
          <cell r="B107">
            <v>2859</v>
          </cell>
          <cell r="C107" t="str">
            <v>洁美科技</v>
          </cell>
          <cell r="D107">
            <v>43851</v>
          </cell>
          <cell r="E107">
            <v>0.0239460188895464</v>
          </cell>
          <cell r="F107">
            <v>0.049083523452282</v>
          </cell>
          <cell r="G107">
            <v>0.0551899485290051</v>
          </cell>
          <cell r="H107">
            <v>0.132937386631966</v>
          </cell>
          <cell r="I107">
            <v>0.130200415849686</v>
          </cell>
          <cell r="J107">
            <v>0.13901461660862</v>
          </cell>
          <cell r="K107">
            <v>0.130210176110268</v>
          </cell>
          <cell r="L107">
            <v>0.115831129252911</v>
          </cell>
          <cell r="M107">
            <v>0.137493118643761</v>
          </cell>
          <cell r="N107">
            <v>0.184527263045311</v>
          </cell>
          <cell r="O107">
            <v>0.176212072372437</v>
          </cell>
          <cell r="P107">
            <v>0.217748001217842</v>
          </cell>
          <cell r="Q107">
            <v>0.254646986722946</v>
          </cell>
          <cell r="R107">
            <v>0.292236417531967</v>
          </cell>
          <cell r="S107">
            <v>0.275436371564865</v>
          </cell>
          <cell r="T107">
            <v>0.261356115341187</v>
          </cell>
          <cell r="U107">
            <v>0.292301297187805</v>
          </cell>
          <cell r="V107">
            <v>0.361249566078186</v>
          </cell>
          <cell r="W107">
            <v>0.378329306840897</v>
          </cell>
          <cell r="X107">
            <v>0.411535561084747</v>
          </cell>
          <cell r="Y107">
            <v>0.00403107516467571</v>
          </cell>
          <cell r="Z107">
            <v>0.0363150164484978</v>
          </cell>
        </row>
        <row r="108">
          <cell r="A108">
            <v>2861</v>
          </cell>
          <cell r="B108">
            <v>2861</v>
          </cell>
          <cell r="C108" t="str">
            <v>瀛通通讯</v>
          </cell>
          <cell r="D108">
            <v>43851</v>
          </cell>
          <cell r="E108">
            <v>-0.0208827182650566</v>
          </cell>
          <cell r="F108">
            <v>-0.0761208310723305</v>
          </cell>
          <cell r="G108">
            <v>-0.0402405560016632</v>
          </cell>
          <cell r="H108">
            <v>-0.129415482282639</v>
          </cell>
          <cell r="I108">
            <v>-0.15080538392067</v>
          </cell>
          <cell r="J108">
            <v>-0.165526360273361</v>
          </cell>
          <cell r="K108">
            <v>-0.14807665348053</v>
          </cell>
          <cell r="L108">
            <v>-0.118734508752823</v>
          </cell>
          <cell r="M108">
            <v>-0.144694209098816</v>
          </cell>
          <cell r="N108">
            <v>-0.145860940217972</v>
          </cell>
          <cell r="O108">
            <v>-0.106007449328899</v>
          </cell>
          <cell r="P108">
            <v>-0.112481102347374</v>
          </cell>
          <cell r="Q108">
            <v>-0.104638762772083</v>
          </cell>
          <cell r="R108">
            <v>-0.0898812785744667</v>
          </cell>
          <cell r="S108">
            <v>-0.0806354656815529</v>
          </cell>
          <cell r="T108">
            <v>-0.148791134357452</v>
          </cell>
          <cell r="U108">
            <v>-0.16476047039032</v>
          </cell>
          <cell r="V108">
            <v>-0.111501038074493</v>
          </cell>
          <cell r="W108">
            <v>-0.134710863232613</v>
          </cell>
          <cell r="X108">
            <v>-0.143631160259247</v>
          </cell>
          <cell r="Y108">
            <v>0.0163129307329655</v>
          </cell>
          <cell r="Z108">
            <v>0.0159775391221046</v>
          </cell>
        </row>
        <row r="109">
          <cell r="A109">
            <v>2866</v>
          </cell>
          <cell r="B109">
            <v>2866</v>
          </cell>
          <cell r="C109" t="str">
            <v>传艺科技</v>
          </cell>
          <cell r="D109">
            <v>43851</v>
          </cell>
          <cell r="E109">
            <v>-0.0159244015812874</v>
          </cell>
          <cell r="F109">
            <v>-0.056080162525177</v>
          </cell>
          <cell r="G109">
            <v>-0.0924275740981102</v>
          </cell>
          <cell r="H109">
            <v>-0.176762700080872</v>
          </cell>
          <cell r="I109">
            <v>-0.0172087475657463</v>
          </cell>
          <cell r="J109">
            <v>0.0451941676437855</v>
          </cell>
          <cell r="K109">
            <v>0.0967718437314034</v>
          </cell>
          <cell r="L109">
            <v>0.152805224061012</v>
          </cell>
          <cell r="M109">
            <v>0.0730269253253937</v>
          </cell>
          <cell r="N109">
            <v>0.190151482820511</v>
          </cell>
          <cell r="O109">
            <v>0.17525489628315</v>
          </cell>
          <cell r="P109">
            <v>0.154823124408722</v>
          </cell>
          <cell r="Q109">
            <v>0.24934121966362</v>
          </cell>
          <cell r="R109">
            <v>0.266494423151016</v>
          </cell>
          <cell r="S109">
            <v>0.306021749973297</v>
          </cell>
          <cell r="T109">
            <v>0.255471169948578</v>
          </cell>
          <cell r="U109">
            <v>0.267722457647324</v>
          </cell>
          <cell r="V109">
            <v>0.270953267812729</v>
          </cell>
          <cell r="W109">
            <v>0.270655691623688</v>
          </cell>
          <cell r="X109">
            <v>0.196722328662872</v>
          </cell>
          <cell r="Y109">
            <v>-0.0160193461924791</v>
          </cell>
          <cell r="Z109">
            <v>-0.0371461659669876</v>
          </cell>
        </row>
        <row r="110">
          <cell r="A110">
            <v>2869</v>
          </cell>
          <cell r="B110">
            <v>2869</v>
          </cell>
          <cell r="C110" t="str">
            <v>金溢科技</v>
          </cell>
          <cell r="D110">
            <v>43851</v>
          </cell>
          <cell r="E110">
            <v>-0.0373441353440285</v>
          </cell>
          <cell r="F110">
            <v>-0.0432632155716419</v>
          </cell>
          <cell r="G110">
            <v>-0.0538280345499516</v>
          </cell>
          <cell r="H110">
            <v>-0.130397781729698</v>
          </cell>
          <cell r="I110">
            <v>-0.177947834134102</v>
          </cell>
          <cell r="J110">
            <v>-0.112591676414013</v>
          </cell>
          <cell r="K110">
            <v>-0.104886427521706</v>
          </cell>
          <cell r="L110">
            <v>-0.0692794322967529</v>
          </cell>
          <cell r="M110">
            <v>-0.0907948836684227</v>
          </cell>
          <cell r="N110">
            <v>-0.10281503200531</v>
          </cell>
          <cell r="O110">
            <v>-0.0888753831386566</v>
          </cell>
          <cell r="P110">
            <v>-0.0919922292232513</v>
          </cell>
          <cell r="Q110">
            <v>-0.0630258172750473</v>
          </cell>
          <cell r="R110">
            <v>-0.0220612324774265</v>
          </cell>
          <cell r="S110">
            <v>-0.0726161450147629</v>
          </cell>
          <cell r="T110">
            <v>-0.106294065713882</v>
          </cell>
          <cell r="U110">
            <v>-0.119324825704098</v>
          </cell>
          <cell r="V110">
            <v>-0.0516654774546623</v>
          </cell>
          <cell r="W110">
            <v>9.98348696157336e-6</v>
          </cell>
          <cell r="X110">
            <v>0.0151034072041512</v>
          </cell>
          <cell r="Y110">
            <v>-0.0567647442221642</v>
          </cell>
          <cell r="Z110">
            <v>-0.0860119834542274</v>
          </cell>
        </row>
        <row r="111">
          <cell r="A111">
            <v>2876</v>
          </cell>
          <cell r="B111">
            <v>2876</v>
          </cell>
          <cell r="C111" t="str">
            <v>三利谱</v>
          </cell>
          <cell r="D111">
            <v>43851</v>
          </cell>
          <cell r="E111">
            <v>0.0466944314539433</v>
          </cell>
          <cell r="F111">
            <v>-0.0147464964538813</v>
          </cell>
          <cell r="G111">
            <v>-0.0113583151251078</v>
          </cell>
          <cell r="H111">
            <v>-0.0174862183630466</v>
          </cell>
          <cell r="I111">
            <v>0.0370660535991192</v>
          </cell>
          <cell r="J111">
            <v>0.0431507155299187</v>
          </cell>
          <cell r="K111">
            <v>0.0449177511036396</v>
          </cell>
          <cell r="L111">
            <v>0.000604591332376003</v>
          </cell>
          <cell r="M111">
            <v>0.0453509166836739</v>
          </cell>
          <cell r="N111">
            <v>0.0432636477053165</v>
          </cell>
          <cell r="O111">
            <v>0.0257768183946609</v>
          </cell>
          <cell r="P111">
            <v>-0.00496259052306414</v>
          </cell>
          <cell r="Q111">
            <v>0.0370137616991997</v>
          </cell>
          <cell r="R111">
            <v>0.0541216060519218</v>
          </cell>
          <cell r="S111">
            <v>0.0152209037914872</v>
          </cell>
          <cell r="T111">
            <v>-0.0452496781945229</v>
          </cell>
          <cell r="U111">
            <v>0.00074121612124145</v>
          </cell>
          <cell r="V111">
            <v>0.0817089453339577</v>
          </cell>
          <cell r="W111">
            <v>0.120832964777946</v>
          </cell>
          <cell r="X111">
            <v>0.0407321192324162</v>
          </cell>
          <cell r="Y111">
            <v>0.00316188484430313</v>
          </cell>
          <cell r="Z111">
            <v>-0.0461519137024879</v>
          </cell>
        </row>
        <row r="112">
          <cell r="A112">
            <v>2881</v>
          </cell>
          <cell r="B112">
            <v>2881</v>
          </cell>
          <cell r="C112" t="str">
            <v>美格智能</v>
          </cell>
          <cell r="D112">
            <v>43851</v>
          </cell>
          <cell r="E112">
            <v>-0.0358061157166958</v>
          </cell>
          <cell r="F112">
            <v>-0.0689506605267525</v>
          </cell>
          <cell r="G112">
            <v>-0.0976164788007736</v>
          </cell>
          <cell r="H112">
            <v>-0.205181211233139</v>
          </cell>
          <cell r="I112">
            <v>-0.199017181992531</v>
          </cell>
          <cell r="J112">
            <v>-0.21196511387825</v>
          </cell>
          <cell r="K112">
            <v>-0.224202424287796</v>
          </cell>
          <cell r="L112">
            <v>-0.212561145424843</v>
          </cell>
          <cell r="M112">
            <v>-0.204621717333794</v>
          </cell>
          <cell r="N112">
            <v>-0.208530277013779</v>
          </cell>
          <cell r="O112">
            <v>-0.232603058218956</v>
          </cell>
          <cell r="P112">
            <v>-0.204314917325974</v>
          </cell>
          <cell r="Q112">
            <v>-0.154127180576324</v>
          </cell>
          <cell r="R112">
            <v>-0.130654290318489</v>
          </cell>
          <cell r="S112">
            <v>-0.187035113573074</v>
          </cell>
          <cell r="T112">
            <v>-0.102531485259533</v>
          </cell>
          <cell r="U112">
            <v>-0.1115348264575</v>
          </cell>
          <cell r="V112">
            <v>-0.0648100823163986</v>
          </cell>
          <cell r="W112">
            <v>-0.0808667242527008</v>
          </cell>
          <cell r="X112">
            <v>-0.149329319596291</v>
          </cell>
          <cell r="Y112">
            <v>-0.038095835596323</v>
          </cell>
          <cell r="Z112">
            <v>-0.058734230697155</v>
          </cell>
        </row>
        <row r="113">
          <cell r="A113">
            <v>2885</v>
          </cell>
          <cell r="B113">
            <v>2885</v>
          </cell>
          <cell r="C113" t="str">
            <v>京泉华</v>
          </cell>
          <cell r="D113">
            <v>43851</v>
          </cell>
          <cell r="E113">
            <v>-0.000865606125444174</v>
          </cell>
          <cell r="F113">
            <v>-0.00802790280431509</v>
          </cell>
          <cell r="G113">
            <v>0.00952516030520201</v>
          </cell>
          <cell r="H113">
            <v>-0.0835653766989708</v>
          </cell>
          <cell r="I113">
            <v>-0.103298246860504</v>
          </cell>
          <cell r="J113">
            <v>-0.123718827962875</v>
          </cell>
          <cell r="K113">
            <v>-0.122071884572506</v>
          </cell>
          <cell r="L113">
            <v>-0.118432193994522</v>
          </cell>
          <cell r="M113">
            <v>-0.081307552754879</v>
          </cell>
          <cell r="N113">
            <v>-0.0634917989373207</v>
          </cell>
          <cell r="O113">
            <v>-0.0686487555503845</v>
          </cell>
          <cell r="P113">
            <v>-0.0683263838291168</v>
          </cell>
          <cell r="Q113">
            <v>-0.0702172145247459</v>
          </cell>
          <cell r="R113">
            <v>-0.0202816855162382</v>
          </cell>
          <cell r="S113">
            <v>0.0463701002299786</v>
          </cell>
          <cell r="T113">
            <v>0.0333394035696983</v>
          </cell>
          <cell r="U113">
            <v>0.0228913147002459</v>
          </cell>
          <cell r="V113">
            <v>0.0469769760966301</v>
          </cell>
          <cell r="W113">
            <v>0.0816764086484909</v>
          </cell>
          <cell r="X113">
            <v>0.182369157671928</v>
          </cell>
          <cell r="Y113">
            <v>-0.0115901827812195</v>
          </cell>
          <cell r="Z113">
            <v>-0.0195625815540552</v>
          </cell>
        </row>
        <row r="114">
          <cell r="A114">
            <v>2888</v>
          </cell>
          <cell r="B114">
            <v>2888</v>
          </cell>
          <cell r="C114" t="str">
            <v>惠威科技</v>
          </cell>
          <cell r="D114">
            <v>43851</v>
          </cell>
          <cell r="E114">
            <v>-0.0804982930421829</v>
          </cell>
          <cell r="F114">
            <v>-0.14807066321373</v>
          </cell>
          <cell r="G114">
            <v>-0.138163954019547</v>
          </cell>
          <cell r="H114">
            <v>-0.165281549096107</v>
          </cell>
          <cell r="I114">
            <v>-0.155674785375595</v>
          </cell>
          <cell r="J114">
            <v>-0.136366859078407</v>
          </cell>
          <cell r="K114">
            <v>-0.121946386992931</v>
          </cell>
          <cell r="L114">
            <v>-0.114328131079674</v>
          </cell>
          <cell r="M114">
            <v>-0.119790688157082</v>
          </cell>
          <cell r="N114">
            <v>-0.135669574141502</v>
          </cell>
          <cell r="O114">
            <v>-0.13072495162487</v>
          </cell>
          <cell r="P114">
            <v>-0.136868000030518</v>
          </cell>
          <cell r="Q114">
            <v>-0.102551512420177</v>
          </cell>
          <cell r="R114">
            <v>-0.0646573677659035</v>
          </cell>
          <cell r="S114">
            <v>-0.130704522132874</v>
          </cell>
          <cell r="T114">
            <v>-0.104598678648472</v>
          </cell>
          <cell r="U114">
            <v>-0.0947233065962791</v>
          </cell>
          <cell r="V114">
            <v>-0.0544985271990299</v>
          </cell>
          <cell r="W114">
            <v>-0.0864614173769951</v>
          </cell>
          <cell r="X114">
            <v>-0.156161487102509</v>
          </cell>
          <cell r="Y114">
            <v>-0.0381432287395</v>
          </cell>
          <cell r="Z114">
            <v>-0.0617772936820984</v>
          </cell>
        </row>
        <row r="115">
          <cell r="A115">
            <v>2897</v>
          </cell>
          <cell r="B115">
            <v>2897</v>
          </cell>
          <cell r="C115" t="str">
            <v>意华股份</v>
          </cell>
          <cell r="D115">
            <v>43851</v>
          </cell>
          <cell r="E115">
            <v>-0.0145861422643065</v>
          </cell>
          <cell r="F115">
            <v>-0.0207944549620152</v>
          </cell>
          <cell r="G115">
            <v>-0.0323213413357735</v>
          </cell>
          <cell r="H115">
            <v>-0.135835900902748</v>
          </cell>
          <cell r="I115">
            <v>-0.142336532473564</v>
          </cell>
          <cell r="J115">
            <v>-0.201909780502319</v>
          </cell>
          <cell r="K115">
            <v>-0.0548334792256355</v>
          </cell>
          <cell r="L115">
            <v>0.0136322472244501</v>
          </cell>
          <cell r="M115">
            <v>-0.0468939207494259</v>
          </cell>
          <cell r="N115">
            <v>0.0475874021649361</v>
          </cell>
          <cell r="O115">
            <v>0.0185504015535116</v>
          </cell>
          <cell r="P115">
            <v>-0.0163691453635693</v>
          </cell>
          <cell r="Q115">
            <v>0.00355781032703817</v>
          </cell>
          <cell r="R115">
            <v>0.0325326807796955</v>
          </cell>
          <cell r="S115">
            <v>0.0121394079178572</v>
          </cell>
          <cell r="T115">
            <v>-0.0421022512018681</v>
          </cell>
          <cell r="U115">
            <v>-0.0463778972625732</v>
          </cell>
          <cell r="V115">
            <v>0.0359785482287407</v>
          </cell>
          <cell r="W115">
            <v>0.109965145587921</v>
          </cell>
          <cell r="X115">
            <v>0.0157780926674604</v>
          </cell>
          <cell r="Y115">
            <v>-0.0103773148730397</v>
          </cell>
          <cell r="Z115">
            <v>-0.0281437188386917</v>
          </cell>
        </row>
        <row r="116">
          <cell r="A116">
            <v>2902</v>
          </cell>
          <cell r="B116">
            <v>2902</v>
          </cell>
          <cell r="C116" t="str">
            <v>铭普光磁</v>
          </cell>
          <cell r="D116">
            <v>43851</v>
          </cell>
          <cell r="E116">
            <v>-0.0219142138957977</v>
          </cell>
          <cell r="F116">
            <v>-0.00730997696518898</v>
          </cell>
          <cell r="G116">
            <v>-0.143488228321075</v>
          </cell>
          <cell r="H116">
            <v>-0.0814732015132904</v>
          </cell>
          <cell r="I116">
            <v>-0.101886063814163</v>
          </cell>
          <cell r="J116">
            <v>-0.0819975882768631</v>
          </cell>
          <cell r="K116">
            <v>-0.070938341319561</v>
          </cell>
          <cell r="L116">
            <v>-0.0583814531564713</v>
          </cell>
          <cell r="M116">
            <v>-0.104851312935352</v>
          </cell>
          <cell r="N116">
            <v>-0.138688609004021</v>
          </cell>
          <cell r="O116">
            <v>-0.157818168401718</v>
          </cell>
          <cell r="P116">
            <v>-0.144719675183296</v>
          </cell>
          <cell r="Q116">
            <v>-0.0714475437998772</v>
          </cell>
          <cell r="R116">
            <v>-0.105500459671021</v>
          </cell>
          <cell r="S116">
            <v>-0.115574397146702</v>
          </cell>
          <cell r="T116">
            <v>-0.101555198431015</v>
          </cell>
          <cell r="U116">
            <v>-0.0147916665300727</v>
          </cell>
          <cell r="V116">
            <v>-0.0253980550915003</v>
          </cell>
          <cell r="W116">
            <v>-0.0671861693263054</v>
          </cell>
          <cell r="X116">
            <v>-0.118177875876427</v>
          </cell>
          <cell r="Y116">
            <v>-0.0164773724973202</v>
          </cell>
          <cell r="Z116">
            <v>-0.0178662370890379</v>
          </cell>
        </row>
        <row r="117">
          <cell r="A117">
            <v>2906</v>
          </cell>
          <cell r="B117">
            <v>2906</v>
          </cell>
          <cell r="C117" t="str">
            <v>华阳集团</v>
          </cell>
          <cell r="D117">
            <v>43851</v>
          </cell>
          <cell r="E117">
            <v>0.0406209342181683</v>
          </cell>
          <cell r="F117">
            <v>0.0691116601228714</v>
          </cell>
          <cell r="G117">
            <v>0.068967267870903</v>
          </cell>
          <cell r="H117">
            <v>-0.037553958594799</v>
          </cell>
          <cell r="I117">
            <v>-0.0189553685486317</v>
          </cell>
          <cell r="J117">
            <v>0.00335780903697014</v>
          </cell>
          <cell r="K117">
            <v>0.0130137838423252</v>
          </cell>
          <cell r="L117">
            <v>0.033684529364109</v>
          </cell>
          <cell r="M117">
            <v>0.0250164978206158</v>
          </cell>
          <cell r="N117">
            <v>0.0251462254673243</v>
          </cell>
          <cell r="O117">
            <v>0.0221858564764261</v>
          </cell>
          <cell r="P117">
            <v>0.0207419209182262</v>
          </cell>
          <cell r="Q117">
            <v>0.074731133878231</v>
          </cell>
          <cell r="R117">
            <v>0.0844546929001808</v>
          </cell>
          <cell r="S117">
            <v>0.0435056611895561</v>
          </cell>
          <cell r="T117">
            <v>0.0313731729984283</v>
          </cell>
          <cell r="U117">
            <v>0.0271791871637106</v>
          </cell>
          <cell r="V117">
            <v>0.129931911826134</v>
          </cell>
          <cell r="W117">
            <v>0.200938850641251</v>
          </cell>
          <cell r="X117">
            <v>0.224603310227394</v>
          </cell>
          <cell r="Y117">
            <v>0.0392764955759048</v>
          </cell>
          <cell r="Z117">
            <v>0.0952391922473907</v>
          </cell>
        </row>
        <row r="118">
          <cell r="A118">
            <v>2913</v>
          </cell>
          <cell r="B118">
            <v>2913</v>
          </cell>
          <cell r="C118" t="str">
            <v>奥士康</v>
          </cell>
          <cell r="D118">
            <v>43851</v>
          </cell>
          <cell r="E118">
            <v>0.0144829005002975</v>
          </cell>
          <cell r="F118">
            <v>0.00698350183665752</v>
          </cell>
          <cell r="G118">
            <v>0.00447586830705404</v>
          </cell>
          <cell r="H118">
            <v>-0.0488000065088272</v>
          </cell>
          <cell r="I118">
            <v>-0.0710280388593674</v>
          </cell>
          <cell r="J118">
            <v>-0.0900374203920364</v>
          </cell>
          <cell r="K118">
            <v>-0.0165420100092888</v>
          </cell>
          <cell r="L118">
            <v>-0.0190431997179985</v>
          </cell>
          <cell r="M118">
            <v>-0.00758523680269718</v>
          </cell>
          <cell r="N118">
            <v>0.00055974256247282</v>
          </cell>
          <cell r="O118">
            <v>0.013691134750843</v>
          </cell>
          <cell r="P118">
            <v>0.0136022157967091</v>
          </cell>
          <cell r="Q118">
            <v>-0.0124381948262453</v>
          </cell>
          <cell r="R118">
            <v>0.0218202155083418</v>
          </cell>
          <cell r="S118">
            <v>0.0439921952784061</v>
          </cell>
          <cell r="T118">
            <v>0.0213361121714115</v>
          </cell>
          <cell r="U118">
            <v>0.02463773265481</v>
          </cell>
          <cell r="V118">
            <v>0.0874651670455933</v>
          </cell>
          <cell r="W118">
            <v>0.0755660533905029</v>
          </cell>
          <cell r="X118">
            <v>0.0112355500459671</v>
          </cell>
          <cell r="Y118">
            <v>-0.00987225025892258</v>
          </cell>
          <cell r="Z118">
            <v>-0.0240341052412987</v>
          </cell>
        </row>
        <row r="119">
          <cell r="A119">
            <v>2916</v>
          </cell>
          <cell r="B119">
            <v>2916</v>
          </cell>
          <cell r="C119" t="str">
            <v>深南电路</v>
          </cell>
          <cell r="D119">
            <v>43851</v>
          </cell>
          <cell r="E119">
            <v>0.10295208543539</v>
          </cell>
          <cell r="F119">
            <v>0.0710461661219597</v>
          </cell>
          <cell r="G119">
            <v>0.0773490369319916</v>
          </cell>
          <cell r="H119">
            <v>0.0735464543104172</v>
          </cell>
          <cell r="I119">
            <v>0.0624960623681545</v>
          </cell>
          <cell r="J119">
            <v>0.135598480701447</v>
          </cell>
          <cell r="K119">
            <v>0.218182533979416</v>
          </cell>
          <cell r="L119">
            <v>0.224026441574097</v>
          </cell>
          <cell r="M119">
            <v>0.218779802322388</v>
          </cell>
          <cell r="N119">
            <v>0.211629658937454</v>
          </cell>
          <cell r="O119">
            <v>0.268041133880615</v>
          </cell>
          <cell r="P119">
            <v>0.272849589586258</v>
          </cell>
          <cell r="Q119">
            <v>0.368104428052902</v>
          </cell>
          <cell r="R119">
            <v>0.369364112615585</v>
          </cell>
          <cell r="S119">
            <v>0.366014212369919</v>
          </cell>
          <cell r="T119">
            <v>0.326260030269623</v>
          </cell>
          <cell r="U119">
            <v>0.37857249379158</v>
          </cell>
          <cell r="V119">
            <v>0.486856669187546</v>
          </cell>
          <cell r="W119">
            <v>0.464625835418701</v>
          </cell>
          <cell r="X119">
            <v>0.340003401041031</v>
          </cell>
          <cell r="Y119">
            <v>0.0918014943599701</v>
          </cell>
          <cell r="Z119">
            <v>0.0811069011688232</v>
          </cell>
        </row>
        <row r="120">
          <cell r="A120">
            <v>2925</v>
          </cell>
          <cell r="B120">
            <v>2925</v>
          </cell>
          <cell r="C120" t="str">
            <v>盈趣科技</v>
          </cell>
          <cell r="D120">
            <v>43851</v>
          </cell>
          <cell r="E120">
            <v>0.00733984168618917</v>
          </cell>
          <cell r="F120">
            <v>-0.00355620356276631</v>
          </cell>
          <cell r="G120">
            <v>0.0347520262002945</v>
          </cell>
          <cell r="H120">
            <v>0.119376108050346</v>
          </cell>
          <cell r="I120">
            <v>0.0905728712677956</v>
          </cell>
          <cell r="J120">
            <v>0.0986331254243851</v>
          </cell>
          <cell r="K120">
            <v>0.158594235777855</v>
          </cell>
          <cell r="L120">
            <v>0.168662205338478</v>
          </cell>
          <cell r="M120">
            <v>0.158014997839928</v>
          </cell>
          <cell r="N120">
            <v>0.247492581605911</v>
          </cell>
          <cell r="O120">
            <v>0.2735196352005</v>
          </cell>
          <cell r="P120">
            <v>0.297647207975388</v>
          </cell>
          <cell r="Q120">
            <v>0.335558384656906</v>
          </cell>
          <cell r="R120">
            <v>0.354037582874298</v>
          </cell>
          <cell r="S120">
            <v>0.466833829879761</v>
          </cell>
          <cell r="T120">
            <v>0.457159727811813</v>
          </cell>
          <cell r="U120">
            <v>0.437478691339493</v>
          </cell>
          <cell r="V120">
            <v>0.44960030913353</v>
          </cell>
          <cell r="W120">
            <v>0.491610169410706</v>
          </cell>
          <cell r="X120">
            <v>0.448028534650803</v>
          </cell>
          <cell r="Y120">
            <v>0.0188730414956808</v>
          </cell>
          <cell r="Z120">
            <v>0.0148633439093828</v>
          </cell>
        </row>
        <row r="121">
          <cell r="A121">
            <v>2935</v>
          </cell>
          <cell r="B121">
            <v>2935</v>
          </cell>
          <cell r="C121" t="str">
            <v>天奥电子</v>
          </cell>
          <cell r="D121">
            <v>43851</v>
          </cell>
          <cell r="E121">
            <v>0.0360423065721989</v>
          </cell>
          <cell r="F121">
            <v>0.0390797257423401</v>
          </cell>
          <cell r="G121">
            <v>0.0446400791406631</v>
          </cell>
          <cell r="H121">
            <v>-0.0228899344801903</v>
          </cell>
          <cell r="I121">
            <v>0.02524808421731</v>
          </cell>
          <cell r="J121">
            <v>0.0486033111810684</v>
          </cell>
          <cell r="K121">
            <v>0.0453194864094257</v>
          </cell>
          <cell r="L121">
            <v>0.115460366010666</v>
          </cell>
          <cell r="M121">
            <v>0.0906784534454346</v>
          </cell>
          <cell r="N121">
            <v>0.115400396287441</v>
          </cell>
          <cell r="O121">
            <v>0.176907494664192</v>
          </cell>
          <cell r="P121">
            <v>0.238554805517197</v>
          </cell>
          <cell r="Q121">
            <v>0.229076534509659</v>
          </cell>
          <cell r="R121">
            <v>0.319450110197067</v>
          </cell>
          <cell r="S121">
            <v>0.24593497812748</v>
          </cell>
          <cell r="T121">
            <v>0.229729503393173</v>
          </cell>
          <cell r="U121">
            <v>0.251946568489075</v>
          </cell>
          <cell r="V121">
            <v>0.319925427436829</v>
          </cell>
          <cell r="W121">
            <v>0.310733079910278</v>
          </cell>
          <cell r="X121">
            <v>0.227355360984802</v>
          </cell>
          <cell r="Y121">
            <v>0.016991350799799</v>
          </cell>
          <cell r="Z121">
            <v>0.0380046628415585</v>
          </cell>
        </row>
        <row r="122">
          <cell r="A122">
            <v>2937</v>
          </cell>
          <cell r="B122">
            <v>2937</v>
          </cell>
          <cell r="C122" t="str">
            <v>兴瑞科技</v>
          </cell>
          <cell r="D122">
            <v>43851</v>
          </cell>
          <cell r="E122">
            <v>0.0299563482403755</v>
          </cell>
          <cell r="F122">
            <v>0.0135863209143281</v>
          </cell>
          <cell r="G122">
            <v>0.0170984249562025</v>
          </cell>
          <cell r="H122">
            <v>-0.0460307523608208</v>
          </cell>
          <cell r="I122">
            <v>-0.0524563416838646</v>
          </cell>
          <cell r="J122">
            <v>0.004560312256217</v>
          </cell>
          <cell r="K122">
            <v>0.013277804479003</v>
          </cell>
          <cell r="L122">
            <v>0.0746222883462906</v>
          </cell>
          <cell r="M122">
            <v>0.0761582776904106</v>
          </cell>
          <cell r="N122">
            <v>0.0752269998192787</v>
          </cell>
          <cell r="O122">
            <v>0.12068422883749</v>
          </cell>
          <cell r="P122">
            <v>0.100093878805637</v>
          </cell>
          <cell r="Q122">
            <v>0.0982020646333694</v>
          </cell>
          <cell r="R122">
            <v>0.114698670804501</v>
          </cell>
          <cell r="S122">
            <v>0.0647746548056602</v>
          </cell>
          <cell r="T122">
            <v>0.0373478680849075</v>
          </cell>
          <cell r="U122">
            <v>0.0746156573295593</v>
          </cell>
          <cell r="V122">
            <v>0.156439632177353</v>
          </cell>
          <cell r="W122">
            <v>0.141955703496933</v>
          </cell>
          <cell r="X122">
            <v>0.106022387742996</v>
          </cell>
          <cell r="Y122">
            <v>0.0215101428329945</v>
          </cell>
          <cell r="Z122">
            <v>0.01917639747262</v>
          </cell>
        </row>
        <row r="123">
          <cell r="A123">
            <v>2938</v>
          </cell>
          <cell r="B123">
            <v>2938</v>
          </cell>
          <cell r="C123" t="str">
            <v>鹏鼎控股</v>
          </cell>
          <cell r="D123">
            <v>43851</v>
          </cell>
          <cell r="E123">
            <v>0.048572264611721</v>
          </cell>
          <cell r="F123">
            <v>0.035119816660881</v>
          </cell>
          <cell r="G123">
            <v>0.0377365872263908</v>
          </cell>
          <cell r="H123">
            <v>-0.0200265813618898</v>
          </cell>
          <cell r="I123">
            <v>-0.0373174920678139</v>
          </cell>
          <cell r="J123">
            <v>-0.0964213833212852</v>
          </cell>
          <cell r="K123">
            <v>-0.093010701239109</v>
          </cell>
          <cell r="L123">
            <v>-0.0820097923278809</v>
          </cell>
          <cell r="M123">
            <v>0.00384464813396335</v>
          </cell>
          <cell r="N123">
            <v>-0.0021457017865032</v>
          </cell>
          <cell r="O123">
            <v>-0.0211276840418577</v>
          </cell>
          <cell r="P123">
            <v>0.00895003043115139</v>
          </cell>
          <cell r="Q123">
            <v>-0.00864658784121275</v>
          </cell>
          <cell r="R123">
            <v>-0.0202963147312403</v>
          </cell>
          <cell r="S123">
            <v>-0.0455911904573441</v>
          </cell>
          <cell r="T123">
            <v>-0.0850815251469612</v>
          </cell>
          <cell r="U123">
            <v>-0.0523490533232689</v>
          </cell>
          <cell r="V123">
            <v>-0.0283085703849792</v>
          </cell>
          <cell r="W123">
            <v>0.0172310192137957</v>
          </cell>
          <cell r="X123">
            <v>-0.148488938808441</v>
          </cell>
          <cell r="Y123">
            <v>0.0250586457550526</v>
          </cell>
          <cell r="Z123">
            <v>0.0319421738386154</v>
          </cell>
        </row>
        <row r="124">
          <cell r="A124">
            <v>2962</v>
          </cell>
          <cell r="B124">
            <v>2962</v>
          </cell>
          <cell r="C124" t="str">
            <v>五方光电</v>
          </cell>
          <cell r="D124">
            <v>43851</v>
          </cell>
          <cell r="E124">
            <v>-0.0219902154058218</v>
          </cell>
          <cell r="F124">
            <v>-0.206510871648788</v>
          </cell>
          <cell r="G124">
            <v>-0.442370146512985</v>
          </cell>
          <cell r="H124">
            <v>-0.525262892246246</v>
          </cell>
          <cell r="I124">
            <v>-0.552564024925232</v>
          </cell>
          <cell r="J124">
            <v>-0.521571576595306</v>
          </cell>
          <cell r="K124">
            <v>-0.508510887622833</v>
          </cell>
          <cell r="L124">
            <v>-0.476942390203476</v>
          </cell>
          <cell r="M124">
            <v>-0.533565998077393</v>
          </cell>
          <cell r="N124">
            <v>-0.540985405445099</v>
          </cell>
          <cell r="O124">
            <v>-0.586336553096771</v>
          </cell>
          <cell r="P124">
            <v>-0.61581963300705</v>
          </cell>
          <cell r="Q124">
            <v>-0.534063518047333</v>
          </cell>
          <cell r="R124">
            <v>-0.476993769407272</v>
          </cell>
          <cell r="S124">
            <v>-0.563642501831055</v>
          </cell>
          <cell r="T124">
            <v>-0.558693468570709</v>
          </cell>
          <cell r="U124">
            <v>-0.578465759754181</v>
          </cell>
          <cell r="V124">
            <v>-0.589472055435181</v>
          </cell>
          <cell r="W124">
            <v>-0.634909152984619</v>
          </cell>
          <cell r="X124">
            <v>-0.750294744968414</v>
          </cell>
          <cell r="Y124">
            <v>-0.0602194592356682</v>
          </cell>
          <cell r="Z124">
            <v>-0.194512724876404</v>
          </cell>
        </row>
        <row r="125">
          <cell r="A125">
            <v>300042</v>
          </cell>
          <cell r="B125">
            <v>300042</v>
          </cell>
          <cell r="C125" t="str">
            <v>朗科科技</v>
          </cell>
          <cell r="D125">
            <v>43851</v>
          </cell>
          <cell r="E125">
            <v>0.0016773990355432</v>
          </cell>
          <cell r="F125">
            <v>0.00666813831776381</v>
          </cell>
          <cell r="G125">
            <v>0.0374863371253014</v>
          </cell>
          <cell r="H125">
            <v>-0.0311417113989592</v>
          </cell>
          <cell r="I125">
            <v>-0.0223184395581484</v>
          </cell>
          <cell r="J125">
            <v>-0.0550763979554176</v>
          </cell>
          <cell r="K125">
            <v>-0.0329845920205116</v>
          </cell>
          <cell r="L125">
            <v>-0.0315276123583317</v>
          </cell>
          <cell r="M125">
            <v>-0.0617416836321354</v>
          </cell>
          <cell r="N125">
            <v>-0.0525464601814747</v>
          </cell>
          <cell r="O125">
            <v>0.0135329319164157</v>
          </cell>
          <cell r="P125">
            <v>0.00187873968388885</v>
          </cell>
          <cell r="Q125">
            <v>0.01229312364012</v>
          </cell>
          <cell r="R125">
            <v>0.106916755437851</v>
          </cell>
          <cell r="S125">
            <v>0.136270821094513</v>
          </cell>
          <cell r="T125">
            <v>0.0651193708181381</v>
          </cell>
          <cell r="U125">
            <v>0.1393663585186</v>
          </cell>
          <cell r="V125">
            <v>0.204357549548149</v>
          </cell>
          <cell r="W125">
            <v>0.177812352776527</v>
          </cell>
          <cell r="X125">
            <v>0.124828033149242</v>
          </cell>
          <cell r="Y125">
            <v>0.0130035132169724</v>
          </cell>
          <cell r="Z125">
            <v>0.0222871769219637</v>
          </cell>
        </row>
        <row r="126">
          <cell r="A126">
            <v>300046</v>
          </cell>
          <cell r="B126">
            <v>300046</v>
          </cell>
          <cell r="C126" t="str">
            <v>台基股份</v>
          </cell>
          <cell r="D126">
            <v>43851</v>
          </cell>
          <cell r="E126">
            <v>0.0313295461237431</v>
          </cell>
          <cell r="F126">
            <v>-0.0274363812059164</v>
          </cell>
          <cell r="G126">
            <v>-0.0693055987358093</v>
          </cell>
          <cell r="H126">
            <v>-0.0843300148844719</v>
          </cell>
          <cell r="I126">
            <v>0.00560917146503925</v>
          </cell>
          <cell r="J126">
            <v>0.166380226612091</v>
          </cell>
          <cell r="K126">
            <v>0.259543657302856</v>
          </cell>
          <cell r="L126">
            <v>0.310832619667053</v>
          </cell>
          <cell r="M126">
            <v>0.241340696811676</v>
          </cell>
          <cell r="N126">
            <v>0.321631610393524</v>
          </cell>
          <cell r="O126">
            <v>0.445985287427902</v>
          </cell>
          <cell r="P126">
            <v>0.48706242442131</v>
          </cell>
          <cell r="Q126">
            <v>0.512024998664856</v>
          </cell>
          <cell r="R126">
            <v>0.590000569820404</v>
          </cell>
          <cell r="S126">
            <v>0.515223562717438</v>
          </cell>
          <cell r="T126">
            <v>0.488280355930328</v>
          </cell>
          <cell r="U126">
            <v>0.463598042726517</v>
          </cell>
          <cell r="V126">
            <v>0.57182103395462</v>
          </cell>
          <cell r="W126">
            <v>0.535713672637939</v>
          </cell>
          <cell r="X126">
            <v>0.58862179517746</v>
          </cell>
          <cell r="Y126">
            <v>0.0748808085918427</v>
          </cell>
          <cell r="Z126">
            <v>0.039679016917944</v>
          </cell>
        </row>
        <row r="127">
          <cell r="A127">
            <v>300053</v>
          </cell>
          <cell r="B127">
            <v>300053</v>
          </cell>
          <cell r="C127" t="str">
            <v>欧比特</v>
          </cell>
          <cell r="D127">
            <v>43851</v>
          </cell>
          <cell r="E127">
            <v>0.0547935254871845</v>
          </cell>
          <cell r="F127">
            <v>0.0489768758416176</v>
          </cell>
          <cell r="G127">
            <v>0.0748259499669075</v>
          </cell>
          <cell r="H127">
            <v>-0.0423687100410461</v>
          </cell>
          <cell r="I127">
            <v>0.00915435515344143</v>
          </cell>
          <cell r="J127">
            <v>0.0733032301068306</v>
          </cell>
          <cell r="K127">
            <v>0.0868325382471085</v>
          </cell>
          <cell r="L127">
            <v>0.0883112698793411</v>
          </cell>
          <cell r="M127">
            <v>0.0259559415280819</v>
          </cell>
          <cell r="N127">
            <v>0.1133943349123</v>
          </cell>
          <cell r="O127">
            <v>0.0994293466210365</v>
          </cell>
          <cell r="P127">
            <v>0.155168458819389</v>
          </cell>
          <cell r="Q127">
            <v>0.185930266976357</v>
          </cell>
          <cell r="R127">
            <v>0.201610669493675</v>
          </cell>
          <cell r="S127">
            <v>0.0968663394451141</v>
          </cell>
          <cell r="T127">
            <v>0.0489830300211906</v>
          </cell>
          <cell r="U127">
            <v>0.0335896089673042</v>
          </cell>
          <cell r="V127">
            <v>0.113593451678753</v>
          </cell>
          <cell r="W127">
            <v>0.1355150192976</v>
          </cell>
          <cell r="X127">
            <v>0.0682142972946167</v>
          </cell>
          <cell r="Y127">
            <v>0.000165835022926331</v>
          </cell>
          <cell r="Z127">
            <v>0.0294126942753792</v>
          </cell>
        </row>
        <row r="128">
          <cell r="A128">
            <v>300065</v>
          </cell>
          <cell r="B128">
            <v>300065</v>
          </cell>
          <cell r="C128" t="str">
            <v>海兰信</v>
          </cell>
          <cell r="D128">
            <v>43851</v>
          </cell>
          <cell r="E128">
            <v>0.00871161092072725</v>
          </cell>
          <cell r="F128">
            <v>0.0105592487379909</v>
          </cell>
          <cell r="G128">
            <v>0.00715355761349201</v>
          </cell>
          <cell r="H128">
            <v>-0.0591911189258099</v>
          </cell>
          <cell r="I128">
            <v>-0.00436355266720057</v>
          </cell>
          <cell r="J128">
            <v>-0.00773400720208883</v>
          </cell>
          <cell r="K128">
            <v>-0.0291826315224171</v>
          </cell>
          <cell r="L128">
            <v>-0.0222225058823824</v>
          </cell>
          <cell r="M128">
            <v>-0.019526032730937</v>
          </cell>
          <cell r="N128">
            <v>0.0152495549991727</v>
          </cell>
          <cell r="O128">
            <v>0.0225996132940054</v>
          </cell>
          <cell r="P128">
            <v>0.0101991146802902</v>
          </cell>
          <cell r="Q128">
            <v>0.0353158786892891</v>
          </cell>
          <cell r="R128">
            <v>0.0612225010991096</v>
          </cell>
          <cell r="S128">
            <v>0.0533336028456688</v>
          </cell>
          <cell r="T128">
            <v>0.0346832685172558</v>
          </cell>
          <cell r="U128">
            <v>0.0633647292852402</v>
          </cell>
          <cell r="V128">
            <v>0.0979425236582756</v>
          </cell>
          <cell r="W128">
            <v>0.0938064679503441</v>
          </cell>
          <cell r="X128">
            <v>0.0674414709210396</v>
          </cell>
          <cell r="Y128">
            <v>-0.00557439820840955</v>
          </cell>
          <cell r="Z128">
            <v>-0.0050722723826766</v>
          </cell>
        </row>
        <row r="129">
          <cell r="A129">
            <v>300076</v>
          </cell>
          <cell r="B129">
            <v>300076</v>
          </cell>
          <cell r="C129" t="str">
            <v>GQY视讯</v>
          </cell>
          <cell r="D129">
            <v>43851</v>
          </cell>
          <cell r="E129">
            <v>-0.0181920360773802</v>
          </cell>
          <cell r="F129">
            <v>-0.00289713684469461</v>
          </cell>
          <cell r="G129">
            <v>0.0122666908428073</v>
          </cell>
          <cell r="H129">
            <v>-0.0804440453648567</v>
          </cell>
          <cell r="I129">
            <v>-0.0812360420823097</v>
          </cell>
          <cell r="J129">
            <v>-0.0821963101625443</v>
          </cell>
          <cell r="K129">
            <v>-0.0666462779045105</v>
          </cell>
          <cell r="L129">
            <v>-0.0707940459251404</v>
          </cell>
          <cell r="M129">
            <v>-0.124713473021984</v>
          </cell>
          <cell r="N129">
            <v>-0.1087706387043</v>
          </cell>
          <cell r="O129">
            <v>-0.126688987016678</v>
          </cell>
          <cell r="P129">
            <v>-0.130413383245468</v>
          </cell>
          <cell r="Q129">
            <v>-0.110326394438744</v>
          </cell>
          <cell r="R129">
            <v>-0.102705061435699</v>
          </cell>
          <cell r="S129">
            <v>-0.182897508144379</v>
          </cell>
          <cell r="T129">
            <v>-0.234619006514549</v>
          </cell>
          <cell r="U129">
            <v>-0.236189767718315</v>
          </cell>
          <cell r="V129">
            <v>-0.215042904019356</v>
          </cell>
          <cell r="W129">
            <v>-0.20918607711792</v>
          </cell>
          <cell r="X129">
            <v>-0.202681243419647</v>
          </cell>
          <cell r="Y129">
            <v>-0.00324160605669022</v>
          </cell>
          <cell r="Z129">
            <v>0.0187235400080681</v>
          </cell>
        </row>
        <row r="130">
          <cell r="A130">
            <v>300077</v>
          </cell>
          <cell r="B130">
            <v>300077</v>
          </cell>
          <cell r="C130" t="str">
            <v>国民技术</v>
          </cell>
          <cell r="D130">
            <v>43851</v>
          </cell>
          <cell r="E130">
            <v>0.0678184926509857</v>
          </cell>
          <cell r="F130">
            <v>0.172859594225883</v>
          </cell>
          <cell r="G130">
            <v>0.134518772363663</v>
          </cell>
          <cell r="H130">
            <v>0.106208108365536</v>
          </cell>
          <cell r="I130">
            <v>0.113565877079964</v>
          </cell>
          <cell r="J130">
            <v>0.17367023229599</v>
          </cell>
          <cell r="K130">
            <v>0.219289839267731</v>
          </cell>
          <cell r="L130">
            <v>0.229917362332344</v>
          </cell>
          <cell r="M130">
            <v>0.195033401250839</v>
          </cell>
          <cell r="N130">
            <v>0.226615101099014</v>
          </cell>
          <cell r="O130">
            <v>0.320426464080811</v>
          </cell>
          <cell r="P130">
            <v>0.35274475812912</v>
          </cell>
          <cell r="Q130">
            <v>0.366728335618973</v>
          </cell>
          <cell r="R130">
            <v>0.419695377349854</v>
          </cell>
          <cell r="S130">
            <v>0.377544552087784</v>
          </cell>
          <cell r="T130">
            <v>0.371506929397583</v>
          </cell>
          <cell r="U130">
            <v>0.33842808008194</v>
          </cell>
          <cell r="V130">
            <v>0.387677758932114</v>
          </cell>
          <cell r="W130">
            <v>0.371091574430466</v>
          </cell>
          <cell r="X130">
            <v>0.375509470701218</v>
          </cell>
          <cell r="Y130">
            <v>0.0553003177046776</v>
          </cell>
          <cell r="Z130">
            <v>0.107599101960659</v>
          </cell>
        </row>
        <row r="131">
          <cell r="A131">
            <v>300078</v>
          </cell>
          <cell r="B131">
            <v>300078</v>
          </cell>
          <cell r="C131" t="str">
            <v>思创医惠</v>
          </cell>
          <cell r="D131">
            <v>43851</v>
          </cell>
          <cell r="E131">
            <v>0.0410552434623241</v>
          </cell>
          <cell r="F131">
            <v>-0.0444867089390755</v>
          </cell>
          <cell r="G131">
            <v>-0.0577277466654778</v>
          </cell>
          <cell r="H131">
            <v>0.0188695713877678</v>
          </cell>
          <cell r="I131">
            <v>0.0541687309741974</v>
          </cell>
          <cell r="J131">
            <v>0.0795517936348915</v>
          </cell>
          <cell r="K131">
            <v>0.107541181147099</v>
          </cell>
          <cell r="L131">
            <v>0.150251641869545</v>
          </cell>
          <cell r="M131">
            <v>0.125836804509163</v>
          </cell>
          <cell r="N131">
            <v>0.164771035313606</v>
          </cell>
          <cell r="O131">
            <v>0.103805162012577</v>
          </cell>
          <cell r="P131">
            <v>0.103562645614147</v>
          </cell>
          <cell r="Q131">
            <v>0.169880479574203</v>
          </cell>
          <cell r="R131">
            <v>0.266088426113129</v>
          </cell>
          <cell r="S131">
            <v>0.219570443034172</v>
          </cell>
          <cell r="T131">
            <v>0.21635802090168</v>
          </cell>
          <cell r="U131">
            <v>0.156798273324966</v>
          </cell>
          <cell r="V131">
            <v>0.207278236746788</v>
          </cell>
          <cell r="W131">
            <v>0.191415414214134</v>
          </cell>
          <cell r="X131">
            <v>0.171887338161469</v>
          </cell>
          <cell r="Y131">
            <v>0.0158505998551846</v>
          </cell>
          <cell r="Z131">
            <v>-0.0513365305960178</v>
          </cell>
        </row>
        <row r="132">
          <cell r="A132">
            <v>300079</v>
          </cell>
          <cell r="B132">
            <v>300079</v>
          </cell>
          <cell r="C132" t="str">
            <v>数码视讯</v>
          </cell>
          <cell r="D132">
            <v>43851</v>
          </cell>
          <cell r="E132">
            <v>0.0720369219779968</v>
          </cell>
          <cell r="F132">
            <v>0.0349948368966579</v>
          </cell>
          <cell r="G132">
            <v>0.0670656785368919</v>
          </cell>
          <cell r="H132">
            <v>-0.00903408974409103</v>
          </cell>
          <cell r="I132">
            <v>0.0437493696808815</v>
          </cell>
          <cell r="J132">
            <v>0.085492342710495</v>
          </cell>
          <cell r="K132">
            <v>0.0736894011497498</v>
          </cell>
          <cell r="L132">
            <v>0.0425011999905109</v>
          </cell>
          <cell r="M132">
            <v>-0.0265817996114492</v>
          </cell>
          <cell r="N132">
            <v>0.0763965100049973</v>
          </cell>
          <cell r="O132">
            <v>0.118913315236568</v>
          </cell>
          <cell r="P132">
            <v>0.0863835215568542</v>
          </cell>
          <cell r="Q132">
            <v>0.110736884176731</v>
          </cell>
          <cell r="R132">
            <v>0.127608627080917</v>
          </cell>
          <cell r="S132">
            <v>0.0843118727207184</v>
          </cell>
          <cell r="T132">
            <v>0.00626326259225607</v>
          </cell>
          <cell r="U132">
            <v>0.00763249490410089</v>
          </cell>
          <cell r="V132">
            <v>0.0986228659749031</v>
          </cell>
          <cell r="W132">
            <v>0.104413829743862</v>
          </cell>
          <cell r="X132">
            <v>0.0608494020998478</v>
          </cell>
          <cell r="Y132">
            <v>0.0733785033226013</v>
          </cell>
          <cell r="Z132">
            <v>0.0642951428890228</v>
          </cell>
        </row>
        <row r="133">
          <cell r="A133">
            <v>300083</v>
          </cell>
          <cell r="B133">
            <v>300083</v>
          </cell>
          <cell r="C133" t="str">
            <v>创世纪</v>
          </cell>
          <cell r="D133">
            <v>43851</v>
          </cell>
          <cell r="E133">
            <v>0.00544704683125019</v>
          </cell>
          <cell r="F133">
            <v>0.0473558343946934</v>
          </cell>
          <cell r="G133">
            <v>0.0256175119429827</v>
          </cell>
          <cell r="H133">
            <v>-0.0382899791002274</v>
          </cell>
          <cell r="I133">
            <v>-0.030461898073554</v>
          </cell>
          <cell r="J133">
            <v>0.0278114210814238</v>
          </cell>
          <cell r="K133">
            <v>0.124693356454372</v>
          </cell>
          <cell r="L133">
            <v>0.121725581586361</v>
          </cell>
          <cell r="M133">
            <v>0.0987648442387581</v>
          </cell>
          <cell r="N133">
            <v>0.0619108341634274</v>
          </cell>
          <cell r="O133">
            <v>0.0421939268708229</v>
          </cell>
          <cell r="P133">
            <v>0.0263449922204018</v>
          </cell>
          <cell r="Q133">
            <v>0.120972894132137</v>
          </cell>
          <cell r="R133">
            <v>0.230091288685799</v>
          </cell>
          <cell r="S133">
            <v>0.217510059475899</v>
          </cell>
          <cell r="T133">
            <v>0.192350059747696</v>
          </cell>
          <cell r="U133">
            <v>0.185901567339897</v>
          </cell>
          <cell r="V133">
            <v>0.236167266964912</v>
          </cell>
          <cell r="W133">
            <v>0.223665967583656</v>
          </cell>
          <cell r="X133">
            <v>0.227480709552765</v>
          </cell>
          <cell r="Y133">
            <v>-0.0459989458322525</v>
          </cell>
          <cell r="Z133">
            <v>-0.046293031424284</v>
          </cell>
        </row>
        <row r="134">
          <cell r="A134">
            <v>300088</v>
          </cell>
          <cell r="B134">
            <v>300088</v>
          </cell>
          <cell r="C134" t="str">
            <v>长信科技</v>
          </cell>
          <cell r="D134">
            <v>43851</v>
          </cell>
          <cell r="E134">
            <v>0.123433396220207</v>
          </cell>
          <cell r="F134">
            <v>0.140825286507607</v>
          </cell>
          <cell r="G134">
            <v>0.155486106872559</v>
          </cell>
          <cell r="H134">
            <v>0.139512747526169</v>
          </cell>
          <cell r="I134">
            <v>0.0967157334089279</v>
          </cell>
          <cell r="J134">
            <v>0.0960983037948608</v>
          </cell>
          <cell r="K134">
            <v>0.0297818388789892</v>
          </cell>
          <cell r="L134">
            <v>0.0863891467452049</v>
          </cell>
          <cell r="M134">
            <v>0.024198092520237</v>
          </cell>
          <cell r="N134">
            <v>0.0215848721563816</v>
          </cell>
          <cell r="O134">
            <v>0.153700351715088</v>
          </cell>
          <cell r="P134">
            <v>0.12310666590929</v>
          </cell>
          <cell r="Q134">
            <v>0.171294823288918</v>
          </cell>
          <cell r="R134">
            <v>0.193556025624275</v>
          </cell>
          <cell r="S134">
            <v>0.129885703325272</v>
          </cell>
          <cell r="T134">
            <v>0.0779383927583694</v>
          </cell>
          <cell r="U134">
            <v>0.108051404356956</v>
          </cell>
          <cell r="V134">
            <v>0.0726961940526962</v>
          </cell>
          <cell r="W134">
            <v>0.0591083317995071</v>
          </cell>
          <cell r="X134">
            <v>-0.0526098534464836</v>
          </cell>
          <cell r="Y134">
            <v>0.0724747255444527</v>
          </cell>
          <cell r="Z134">
            <v>0.116109348833561</v>
          </cell>
        </row>
        <row r="135">
          <cell r="A135">
            <v>300101</v>
          </cell>
          <cell r="B135">
            <v>300101</v>
          </cell>
          <cell r="C135" t="str">
            <v>振芯科技</v>
          </cell>
          <cell r="D135">
            <v>43851</v>
          </cell>
          <cell r="E135">
            <v>0.142630651593208</v>
          </cell>
          <cell r="F135">
            <v>0.136070370674133</v>
          </cell>
          <cell r="G135">
            <v>0.201891511678696</v>
          </cell>
          <cell r="H135">
            <v>0.177664205431938</v>
          </cell>
          <cell r="I135">
            <v>0.24173429608345</v>
          </cell>
          <cell r="J135">
            <v>0.236614212393761</v>
          </cell>
          <cell r="K135">
            <v>0.244085684418678</v>
          </cell>
          <cell r="L135">
            <v>0.202137425541878</v>
          </cell>
          <cell r="M135">
            <v>0.191836088895798</v>
          </cell>
          <cell r="N135">
            <v>0.277705460786819</v>
          </cell>
          <cell r="O135">
            <v>0.257355719804764</v>
          </cell>
          <cell r="P135">
            <v>0.317179888486862</v>
          </cell>
          <cell r="Q135">
            <v>0.341023176908493</v>
          </cell>
          <cell r="R135">
            <v>0.352317810058594</v>
          </cell>
          <cell r="S135">
            <v>0.371412426233292</v>
          </cell>
          <cell r="T135">
            <v>0.449225038290024</v>
          </cell>
          <cell r="U135">
            <v>0.412712275981903</v>
          </cell>
          <cell r="V135">
            <v>0.454578667879105</v>
          </cell>
          <cell r="W135">
            <v>0.45493620634079</v>
          </cell>
          <cell r="X135">
            <v>0.37319478392601</v>
          </cell>
          <cell r="Y135">
            <v>0.079794853925705</v>
          </cell>
          <cell r="Z135">
            <v>0.0645216628909111</v>
          </cell>
        </row>
        <row r="136">
          <cell r="A136">
            <v>300102</v>
          </cell>
          <cell r="B136">
            <v>300102</v>
          </cell>
          <cell r="C136" t="str">
            <v>乾照光电</v>
          </cell>
          <cell r="D136">
            <v>43851</v>
          </cell>
          <cell r="E136">
            <v>0.0346122682094574</v>
          </cell>
          <cell r="F136">
            <v>-0.015745647251606</v>
          </cell>
          <cell r="G136">
            <v>-0.0451191887259483</v>
          </cell>
          <cell r="H136">
            <v>-0.10847245901823</v>
          </cell>
          <cell r="I136">
            <v>-0.096307560801506</v>
          </cell>
          <cell r="J136">
            <v>-0.107466213405132</v>
          </cell>
          <cell r="K136">
            <v>-0.112290255725384</v>
          </cell>
          <cell r="L136">
            <v>-0.124416448175907</v>
          </cell>
          <cell r="M136">
            <v>-0.116616018116474</v>
          </cell>
          <cell r="N136">
            <v>-0.0732847824692726</v>
          </cell>
          <cell r="O136">
            <v>-0.00208883499726653</v>
          </cell>
          <cell r="P136">
            <v>0.0984557941555977</v>
          </cell>
          <cell r="Q136">
            <v>0.198656037449837</v>
          </cell>
          <cell r="R136">
            <v>0.290219634771347</v>
          </cell>
          <cell r="S136">
            <v>0.356421709060669</v>
          </cell>
          <cell r="T136">
            <v>0.432153075933456</v>
          </cell>
          <cell r="U136">
            <v>0.518661201000214</v>
          </cell>
          <cell r="V136">
            <v>0.56655877828598</v>
          </cell>
          <cell r="W136">
            <v>0.621261835098267</v>
          </cell>
          <cell r="X136">
            <v>0.489756852388382</v>
          </cell>
          <cell r="Y136">
            <v>0.0176428407430649</v>
          </cell>
          <cell r="Z136">
            <v>-0.013854450546205</v>
          </cell>
        </row>
        <row r="137">
          <cell r="A137">
            <v>300114</v>
          </cell>
          <cell r="B137">
            <v>300114</v>
          </cell>
          <cell r="C137" t="str">
            <v>中航电测</v>
          </cell>
          <cell r="D137">
            <v>43851</v>
          </cell>
          <cell r="E137">
            <v>-0.000291991047561169</v>
          </cell>
          <cell r="F137">
            <v>-0.0149508751928806</v>
          </cell>
          <cell r="G137">
            <v>-0.010640561580658</v>
          </cell>
          <cell r="H137">
            <v>-0.0462676845490932</v>
          </cell>
          <cell r="I137">
            <v>-0.0563429668545723</v>
          </cell>
          <cell r="J137">
            <v>-0.0521848723292351</v>
          </cell>
          <cell r="K137">
            <v>-0.0422669500112534</v>
          </cell>
          <cell r="L137">
            <v>-0.044492594897747</v>
          </cell>
          <cell r="M137">
            <v>-0.066131979227066</v>
          </cell>
          <cell r="N137">
            <v>-0.0733226388692856</v>
          </cell>
          <cell r="O137">
            <v>-0.0392668433487415</v>
          </cell>
          <cell r="P137">
            <v>-0.0321201905608177</v>
          </cell>
          <cell r="Q137">
            <v>0.0154168549925089</v>
          </cell>
          <cell r="R137">
            <v>0.0315270945429802</v>
          </cell>
          <cell r="S137">
            <v>-0.00359878037124872</v>
          </cell>
          <cell r="T137">
            <v>-0.0430301204323769</v>
          </cell>
          <cell r="U137">
            <v>-0.0330799221992493</v>
          </cell>
          <cell r="V137">
            <v>-0.0035549933090806</v>
          </cell>
          <cell r="W137">
            <v>0.0588365197181702</v>
          </cell>
          <cell r="X137">
            <v>0.0157602149993181</v>
          </cell>
          <cell r="Y137">
            <v>-0.0295426435768604</v>
          </cell>
          <cell r="Z137">
            <v>-0.0362571701407433</v>
          </cell>
        </row>
        <row r="138">
          <cell r="A138">
            <v>300115</v>
          </cell>
          <cell r="B138">
            <v>300115</v>
          </cell>
          <cell r="C138" t="str">
            <v>长盈精密</v>
          </cell>
          <cell r="D138">
            <v>43851</v>
          </cell>
          <cell r="E138">
            <v>0.129260674118996</v>
          </cell>
          <cell r="F138">
            <v>0.173792481422424</v>
          </cell>
          <cell r="G138">
            <v>0.255426317453384</v>
          </cell>
          <cell r="H138">
            <v>0.238536909222603</v>
          </cell>
          <cell r="I138">
            <v>0.202720195055008</v>
          </cell>
          <cell r="J138">
            <v>0.167617380619049</v>
          </cell>
          <cell r="K138">
            <v>0.17883238196373</v>
          </cell>
          <cell r="L138">
            <v>0.153143003582954</v>
          </cell>
          <cell r="M138">
            <v>0.0842202827334404</v>
          </cell>
          <cell r="N138">
            <v>0.0847857818007469</v>
          </cell>
          <cell r="O138">
            <v>0.110768020153046</v>
          </cell>
          <cell r="P138">
            <v>0.0772397890686989</v>
          </cell>
          <cell r="Q138">
            <v>0.095009446144104</v>
          </cell>
          <cell r="R138">
            <v>0.116105422377586</v>
          </cell>
          <cell r="S138">
            <v>0.04238411039114</v>
          </cell>
          <cell r="T138">
            <v>-0.0292156618088484</v>
          </cell>
          <cell r="U138">
            <v>0.0385067351162434</v>
          </cell>
          <cell r="V138">
            <v>0.143993780016899</v>
          </cell>
          <cell r="W138">
            <v>0.186482533812523</v>
          </cell>
          <cell r="X138">
            <v>0.157315418124199</v>
          </cell>
          <cell r="Y138">
            <v>0.0731875002384186</v>
          </cell>
          <cell r="Z138">
            <v>0.149569436907768</v>
          </cell>
        </row>
        <row r="139">
          <cell r="A139">
            <v>300120</v>
          </cell>
          <cell r="B139">
            <v>300120</v>
          </cell>
          <cell r="C139" t="str">
            <v>经纬辉开</v>
          </cell>
          <cell r="D139">
            <v>43851</v>
          </cell>
          <cell r="E139">
            <v>0.101212993264198</v>
          </cell>
          <cell r="F139">
            <v>0.093106672167778</v>
          </cell>
          <cell r="G139">
            <v>0.0912765562534332</v>
          </cell>
          <cell r="H139">
            <v>0.0135683491826057</v>
          </cell>
          <cell r="I139">
            <v>0.0490753836929798</v>
          </cell>
          <cell r="J139">
            <v>0.0266781430691481</v>
          </cell>
          <cell r="K139">
            <v>0.0304205287247896</v>
          </cell>
          <cell r="L139">
            <v>0.0353555046021938</v>
          </cell>
          <cell r="M139">
            <v>0.0187452752143145</v>
          </cell>
          <cell r="N139">
            <v>0.0545860677957535</v>
          </cell>
          <cell r="O139">
            <v>0.0452877059578896</v>
          </cell>
          <cell r="P139">
            <v>0.046235702931881</v>
          </cell>
          <cell r="Q139">
            <v>0.0550843589007854</v>
          </cell>
          <cell r="R139">
            <v>0.0970081090927124</v>
          </cell>
          <cell r="S139">
            <v>0.115315832197666</v>
          </cell>
          <cell r="T139">
            <v>0.0950685814023018</v>
          </cell>
          <cell r="U139">
            <v>0.114861346781254</v>
          </cell>
          <cell r="V139">
            <v>0.146452516317368</v>
          </cell>
          <cell r="W139">
            <v>0.133971601724625</v>
          </cell>
          <cell r="X139">
            <v>0.115803316235542</v>
          </cell>
          <cell r="Y139">
            <v>0.0707071125507355</v>
          </cell>
          <cell r="Z139">
            <v>0.0744650065898895</v>
          </cell>
        </row>
        <row r="140">
          <cell r="A140">
            <v>300127</v>
          </cell>
          <cell r="B140">
            <v>300127</v>
          </cell>
          <cell r="C140" t="str">
            <v>银河磁体</v>
          </cell>
          <cell r="D140">
            <v>43851</v>
          </cell>
          <cell r="E140">
            <v>-0.0325782559812069</v>
          </cell>
          <cell r="F140">
            <v>-0.115445919334888</v>
          </cell>
          <cell r="G140">
            <v>-0.22325511276722</v>
          </cell>
          <cell r="H140">
            <v>-0.309116214513779</v>
          </cell>
          <cell r="I140">
            <v>-0.265910416841507</v>
          </cell>
          <cell r="J140">
            <v>-0.270172297954559</v>
          </cell>
          <cell r="K140">
            <v>-0.278463572263718</v>
          </cell>
          <cell r="L140">
            <v>-0.266335219144821</v>
          </cell>
          <cell r="M140">
            <v>-0.282611012458801</v>
          </cell>
          <cell r="N140">
            <v>-0.281541675329208</v>
          </cell>
          <cell r="O140">
            <v>-0.245330050587654</v>
          </cell>
          <cell r="P140">
            <v>-0.233830034732819</v>
          </cell>
          <cell r="Q140">
            <v>-0.189904183149338</v>
          </cell>
          <cell r="R140">
            <v>-0.148703813552856</v>
          </cell>
          <cell r="S140">
            <v>-0.197849795222282</v>
          </cell>
          <cell r="T140">
            <v>-0.181313619017601</v>
          </cell>
          <cell r="U140">
            <v>-0.164682522416115</v>
          </cell>
          <cell r="V140">
            <v>-0.131710574030876</v>
          </cell>
          <cell r="W140">
            <v>-0.138684615492821</v>
          </cell>
          <cell r="X140">
            <v>-0.204445958137512</v>
          </cell>
          <cell r="Y140">
            <v>-0.0348729565739632</v>
          </cell>
          <cell r="Z140">
            <v>-0.0855762362480164</v>
          </cell>
        </row>
        <row r="141">
          <cell r="A141">
            <v>300128</v>
          </cell>
          <cell r="B141">
            <v>300128</v>
          </cell>
          <cell r="C141" t="str">
            <v>锦富技术</v>
          </cell>
          <cell r="D141">
            <v>43851</v>
          </cell>
          <cell r="E141">
            <v>-0.000709489919245243</v>
          </cell>
          <cell r="F141">
            <v>-0.0078198378905654</v>
          </cell>
          <cell r="G141">
            <v>0.0343665368855</v>
          </cell>
          <cell r="H141">
            <v>-0.0414746552705765</v>
          </cell>
          <cell r="I141">
            <v>-0.0406715124845505</v>
          </cell>
          <cell r="J141">
            <v>-0.0698219314217567</v>
          </cell>
          <cell r="K141">
            <v>-0.0585059784352779</v>
          </cell>
          <cell r="L141">
            <v>-0.0798941478133202</v>
          </cell>
          <cell r="M141">
            <v>-0.0742784664034843</v>
          </cell>
          <cell r="N141">
            <v>-0.0475349053740501</v>
          </cell>
          <cell r="O141">
            <v>-0.0131555777043104</v>
          </cell>
          <cell r="P141">
            <v>-0.0218597408384085</v>
          </cell>
          <cell r="Q141">
            <v>-0.0280373692512512</v>
          </cell>
          <cell r="R141">
            <v>0.0671568214893341</v>
          </cell>
          <cell r="S141">
            <v>0.0215016640722752</v>
          </cell>
          <cell r="T141">
            <v>0.0351312831044197</v>
          </cell>
          <cell r="U141">
            <v>0.0150769967585802</v>
          </cell>
          <cell r="V141">
            <v>0.0722848325967789</v>
          </cell>
          <cell r="W141">
            <v>0.162442415952682</v>
          </cell>
          <cell r="X141">
            <v>0.116660580039024</v>
          </cell>
          <cell r="Y141">
            <v>-0.00658221170306206</v>
          </cell>
          <cell r="Z141">
            <v>0.0100153721868992</v>
          </cell>
        </row>
        <row r="142">
          <cell r="A142">
            <v>300134</v>
          </cell>
          <cell r="B142">
            <v>300134</v>
          </cell>
          <cell r="C142" t="str">
            <v>大富科技</v>
          </cell>
          <cell r="D142">
            <v>43851</v>
          </cell>
          <cell r="E142">
            <v>0.0115077728405595</v>
          </cell>
          <cell r="F142">
            <v>-0.0358078628778458</v>
          </cell>
          <cell r="G142">
            <v>-0.0709783136844635</v>
          </cell>
          <cell r="H142">
            <v>-0.120951227843761</v>
          </cell>
          <cell r="I142">
            <v>-0.0855646580457687</v>
          </cell>
          <cell r="J142">
            <v>-0.109019093215466</v>
          </cell>
          <cell r="K142">
            <v>-0.127468019723892</v>
          </cell>
          <cell r="L142">
            <v>-0.0936251580715179</v>
          </cell>
          <cell r="M142">
            <v>-0.129888162016869</v>
          </cell>
          <cell r="N142">
            <v>-0.145799934864044</v>
          </cell>
          <cell r="O142">
            <v>-0.115303158760071</v>
          </cell>
          <cell r="P142">
            <v>-0.0586634464561939</v>
          </cell>
          <cell r="Q142">
            <v>-0.0300852209329605</v>
          </cell>
          <cell r="R142">
            <v>-0.000570786185562611</v>
          </cell>
          <cell r="S142">
            <v>-0.0449367389082909</v>
          </cell>
          <cell r="T142">
            <v>-0.0523172169923782</v>
          </cell>
          <cell r="U142">
            <v>-0.000146620441228151</v>
          </cell>
          <cell r="V142">
            <v>0.159439921379089</v>
          </cell>
          <cell r="W142">
            <v>0.203965380787849</v>
          </cell>
          <cell r="X142">
            <v>0.121843241155148</v>
          </cell>
          <cell r="Y142">
            <v>0.00125441793352365</v>
          </cell>
          <cell r="Z142">
            <v>-0.0177483912557364</v>
          </cell>
        </row>
        <row r="143">
          <cell r="A143">
            <v>300136</v>
          </cell>
          <cell r="B143">
            <v>300136</v>
          </cell>
          <cell r="C143" t="str">
            <v>信维通信</v>
          </cell>
          <cell r="D143">
            <v>43851</v>
          </cell>
          <cell r="E143">
            <v>0.0327764265239239</v>
          </cell>
          <cell r="F143">
            <v>0.00828767754137516</v>
          </cell>
          <cell r="G143">
            <v>0.000861361622810364</v>
          </cell>
          <cell r="H143">
            <v>-0.0135666001588106</v>
          </cell>
          <cell r="I143">
            <v>-0.0361002050340176</v>
          </cell>
          <cell r="J143">
            <v>-0.0249321777373552</v>
          </cell>
          <cell r="K143">
            <v>-0.0612415932118893</v>
          </cell>
          <cell r="L143">
            <v>-0.076969288289547</v>
          </cell>
          <cell r="M143">
            <v>-0.0583427138626575</v>
          </cell>
          <cell r="N143">
            <v>-0.100809499621391</v>
          </cell>
          <cell r="O143">
            <v>-0.104722239077091</v>
          </cell>
          <cell r="P143">
            <v>-0.114534541964531</v>
          </cell>
          <cell r="Q143">
            <v>-0.0977009311318398</v>
          </cell>
          <cell r="R143">
            <v>-0.115440383553505</v>
          </cell>
          <cell r="S143">
            <v>-0.119942307472229</v>
          </cell>
          <cell r="T143">
            <v>-0.133718639612198</v>
          </cell>
          <cell r="U143">
            <v>-0.0797789841890335</v>
          </cell>
          <cell r="V143">
            <v>0.0429398007690907</v>
          </cell>
          <cell r="W143">
            <v>0.0833630487322807</v>
          </cell>
          <cell r="X143">
            <v>-0.000175501452758908</v>
          </cell>
          <cell r="Y143">
            <v>-0.0201371945440769</v>
          </cell>
          <cell r="Z143">
            <v>-0.0391246974468231</v>
          </cell>
        </row>
        <row r="144">
          <cell r="A144">
            <v>300139</v>
          </cell>
          <cell r="B144">
            <v>300139</v>
          </cell>
          <cell r="C144" t="str">
            <v>晓程科技</v>
          </cell>
          <cell r="D144">
            <v>43851</v>
          </cell>
          <cell r="E144">
            <v>0.0155251454561949</v>
          </cell>
          <cell r="F144">
            <v>-0.0132732642814517</v>
          </cell>
          <cell r="G144">
            <v>-0.0381394550204277</v>
          </cell>
          <cell r="H144">
            <v>-0.112681679427624</v>
          </cell>
          <cell r="I144">
            <v>-0.128082796931267</v>
          </cell>
          <cell r="J144">
            <v>-0.106066934764385</v>
          </cell>
          <cell r="K144">
            <v>-0.0955768227577209</v>
          </cell>
          <cell r="L144">
            <v>-0.0703971609473228</v>
          </cell>
          <cell r="M144">
            <v>-0.0454893857240677</v>
          </cell>
          <cell r="N144">
            <v>-0.0448525547981262</v>
          </cell>
          <cell r="O144">
            <v>0.00942069385200739</v>
          </cell>
          <cell r="P144">
            <v>0.116196841001511</v>
          </cell>
          <cell r="Q144">
            <v>0.127805441617966</v>
          </cell>
          <cell r="R144">
            <v>0.166171833872795</v>
          </cell>
          <cell r="S144">
            <v>0.111221507191658</v>
          </cell>
          <cell r="T144">
            <v>0.071966141462326</v>
          </cell>
          <cell r="U144">
            <v>0.102940201759338</v>
          </cell>
          <cell r="V144">
            <v>0.202556967735291</v>
          </cell>
          <cell r="W144">
            <v>0.195608288049698</v>
          </cell>
          <cell r="X144">
            <v>0.153137519955635</v>
          </cell>
          <cell r="Y144">
            <v>-0.00660191290080547</v>
          </cell>
          <cell r="Z144">
            <v>0.00409286562353373</v>
          </cell>
        </row>
        <row r="145">
          <cell r="A145">
            <v>300155</v>
          </cell>
          <cell r="B145">
            <v>300155</v>
          </cell>
          <cell r="C145" t="str">
            <v>安居宝</v>
          </cell>
          <cell r="D145">
            <v>43851</v>
          </cell>
          <cell r="E145">
            <v>0.0766234993934631</v>
          </cell>
          <cell r="F145">
            <v>0.0793022811412811</v>
          </cell>
          <cell r="G145">
            <v>0.084347777068615</v>
          </cell>
          <cell r="H145">
            <v>0.0366244353353977</v>
          </cell>
          <cell r="I145">
            <v>0.0598256923258305</v>
          </cell>
          <cell r="J145">
            <v>0.0735685229301453</v>
          </cell>
          <cell r="K145">
            <v>0.129049047827721</v>
          </cell>
          <cell r="L145">
            <v>0.164587110280991</v>
          </cell>
          <cell r="M145">
            <v>0.24422051012516</v>
          </cell>
          <cell r="N145">
            <v>0.345855474472046</v>
          </cell>
          <cell r="O145">
            <v>0.46230560541153</v>
          </cell>
          <cell r="P145">
            <v>0.560585618019104</v>
          </cell>
          <cell r="Q145">
            <v>0.640565812587738</v>
          </cell>
          <cell r="R145">
            <v>0.760295808315277</v>
          </cell>
          <cell r="S145">
            <v>0.652372062206268</v>
          </cell>
          <cell r="T145">
            <v>0.524269104003906</v>
          </cell>
          <cell r="U145">
            <v>0.416162967681885</v>
          </cell>
          <cell r="V145">
            <v>0.443281888961792</v>
          </cell>
          <cell r="W145">
            <v>0.565432727336884</v>
          </cell>
          <cell r="X145">
            <v>0.548524439334869</v>
          </cell>
          <cell r="Y145">
            <v>0.0487658232450485</v>
          </cell>
          <cell r="Z145">
            <v>0.0691198334097862</v>
          </cell>
        </row>
        <row r="146">
          <cell r="A146">
            <v>300162</v>
          </cell>
          <cell r="B146">
            <v>300162</v>
          </cell>
          <cell r="C146" t="str">
            <v>雷曼光电</v>
          </cell>
          <cell r="D146">
            <v>43851</v>
          </cell>
          <cell r="E146">
            <v>0.105331212282181</v>
          </cell>
          <cell r="F146">
            <v>0.0465386919677258</v>
          </cell>
          <cell r="G146">
            <v>0.0185813475400209</v>
          </cell>
          <cell r="H146">
            <v>-0.0238675530999899</v>
          </cell>
          <cell r="I146">
            <v>0.0284716691821814</v>
          </cell>
          <cell r="J146">
            <v>0.0544250272214413</v>
          </cell>
          <cell r="K146">
            <v>0.0419926568865776</v>
          </cell>
          <cell r="L146">
            <v>0.018697164952755</v>
          </cell>
          <cell r="M146">
            <v>-0.0523879490792751</v>
          </cell>
          <cell r="N146">
            <v>0.0178360212594271</v>
          </cell>
          <cell r="O146">
            <v>0.0381246767938137</v>
          </cell>
          <cell r="P146">
            <v>0.0544021055102348</v>
          </cell>
          <cell r="Q146">
            <v>0.041027620434761</v>
          </cell>
          <cell r="R146">
            <v>0.035906333476305</v>
          </cell>
          <cell r="S146">
            <v>0.0850695073604584</v>
          </cell>
          <cell r="T146">
            <v>0.107645347714424</v>
          </cell>
          <cell r="U146">
            <v>0.108106270432472</v>
          </cell>
          <cell r="V146">
            <v>0.116288259625435</v>
          </cell>
          <cell r="W146">
            <v>0.106864206492901</v>
          </cell>
          <cell r="X146">
            <v>0.104895703494549</v>
          </cell>
          <cell r="Y146">
            <v>0.045269425958395</v>
          </cell>
          <cell r="Z146">
            <v>0.0123806716874242</v>
          </cell>
        </row>
        <row r="147">
          <cell r="A147">
            <v>300205</v>
          </cell>
          <cell r="B147">
            <v>300205</v>
          </cell>
          <cell r="C147" t="str">
            <v>天喻信息</v>
          </cell>
          <cell r="D147">
            <v>43851</v>
          </cell>
          <cell r="E147">
            <v>0.0258344896137714</v>
          </cell>
          <cell r="F147">
            <v>0.00565613573417068</v>
          </cell>
          <cell r="G147">
            <v>0.0576443560421467</v>
          </cell>
          <cell r="H147">
            <v>0.168157055974007</v>
          </cell>
          <cell r="I147">
            <v>0.244445905089378</v>
          </cell>
          <cell r="J147">
            <v>0.264187693595886</v>
          </cell>
          <cell r="K147">
            <v>0.266032636165619</v>
          </cell>
          <cell r="L147">
            <v>0.296253591775894</v>
          </cell>
          <cell r="M147">
            <v>0.28001469373703</v>
          </cell>
          <cell r="N147">
            <v>0.39398255944252</v>
          </cell>
          <cell r="O147">
            <v>0.353459894657135</v>
          </cell>
          <cell r="P147">
            <v>0.354939073324203</v>
          </cell>
          <cell r="Q147">
            <v>0.337430238723755</v>
          </cell>
          <cell r="R147">
            <v>0.374646455049515</v>
          </cell>
          <cell r="S147">
            <v>0.288211971521378</v>
          </cell>
          <cell r="T147">
            <v>0.265560477972031</v>
          </cell>
          <cell r="U147">
            <v>0.25887143611908</v>
          </cell>
          <cell r="V147">
            <v>0.309269487857819</v>
          </cell>
          <cell r="W147">
            <v>0.399416834115982</v>
          </cell>
          <cell r="X147">
            <v>0.319198727607727</v>
          </cell>
          <cell r="Y147">
            <v>0.0246386304497719</v>
          </cell>
          <cell r="Z147">
            <v>0.0237308330833912</v>
          </cell>
        </row>
        <row r="148">
          <cell r="A148">
            <v>300211</v>
          </cell>
          <cell r="B148">
            <v>300211</v>
          </cell>
          <cell r="C148" t="str">
            <v>亿通科技</v>
          </cell>
          <cell r="D148">
            <v>43851</v>
          </cell>
          <cell r="E148">
            <v>-0.11133861541748</v>
          </cell>
          <cell r="F148">
            <v>-0.140730559825897</v>
          </cell>
          <cell r="G148">
            <v>-0.141959711909294</v>
          </cell>
          <cell r="H148">
            <v>-0.149152666330338</v>
          </cell>
          <cell r="I148">
            <v>-0.118825554847717</v>
          </cell>
          <cell r="J148">
            <v>-0.0332785025238991</v>
          </cell>
          <cell r="K148">
            <v>0.0922814086079597</v>
          </cell>
          <cell r="L148">
            <v>0.00670294603332877</v>
          </cell>
          <cell r="M148">
            <v>0.0129859391599894</v>
          </cell>
          <cell r="N148">
            <v>-0.00624548876658082</v>
          </cell>
          <cell r="O148">
            <v>-0.0955002903938293</v>
          </cell>
          <cell r="P148">
            <v>-0.0986153930425644</v>
          </cell>
          <cell r="Q148">
            <v>-0.0443239398300648</v>
          </cell>
          <cell r="R148">
            <v>-0.0204992387443781</v>
          </cell>
          <cell r="S148">
            <v>-0.085188664495945</v>
          </cell>
          <cell r="T148">
            <v>-0.0917466282844543</v>
          </cell>
          <cell r="U148">
            <v>-0.101012721657753</v>
          </cell>
          <cell r="V148">
            <v>-0.0606794953346252</v>
          </cell>
          <cell r="W148">
            <v>-0.0321611240506172</v>
          </cell>
          <cell r="X148">
            <v>0.0501894019544125</v>
          </cell>
          <cell r="Y148">
            <v>-0.161635249853134</v>
          </cell>
          <cell r="Z148">
            <v>-0.14667110145092</v>
          </cell>
        </row>
        <row r="149">
          <cell r="A149">
            <v>300213</v>
          </cell>
          <cell r="B149">
            <v>300213</v>
          </cell>
          <cell r="C149" t="str">
            <v>佳讯飞鸿</v>
          </cell>
          <cell r="D149">
            <v>43851</v>
          </cell>
          <cell r="E149">
            <v>0.0221917554736137</v>
          </cell>
          <cell r="F149">
            <v>0.0234799757599831</v>
          </cell>
          <cell r="G149">
            <v>0.0278291516005993</v>
          </cell>
          <cell r="H149">
            <v>0.0314417779445648</v>
          </cell>
          <cell r="I149">
            <v>0.0379211418330669</v>
          </cell>
          <cell r="J149">
            <v>0.0352712273597717</v>
          </cell>
          <cell r="K149">
            <v>0.0327213369309902</v>
          </cell>
          <cell r="L149">
            <v>0.0297432243824005</v>
          </cell>
          <cell r="M149">
            <v>0.00349670136347413</v>
          </cell>
          <cell r="N149">
            <v>0.0417160540819168</v>
          </cell>
          <cell r="O149">
            <v>0.0446979478001595</v>
          </cell>
          <cell r="P149">
            <v>0.0468935258686543</v>
          </cell>
          <cell r="Q149">
            <v>0.0770620107650757</v>
          </cell>
          <cell r="R149">
            <v>0.129406243562698</v>
          </cell>
          <cell r="S149">
            <v>0.101852655410767</v>
          </cell>
          <cell r="T149">
            <v>0.0785559937357903</v>
          </cell>
          <cell r="U149">
            <v>0.0869611129164696</v>
          </cell>
          <cell r="V149">
            <v>0.117900177836418</v>
          </cell>
          <cell r="W149">
            <v>0.17144787311554</v>
          </cell>
          <cell r="X149">
            <v>0.141329109668732</v>
          </cell>
          <cell r="Y149">
            <v>0.00349839124828577</v>
          </cell>
          <cell r="Z149">
            <v>0.00575915165245533</v>
          </cell>
        </row>
        <row r="150">
          <cell r="A150">
            <v>300219</v>
          </cell>
          <cell r="B150">
            <v>300219</v>
          </cell>
          <cell r="C150" t="str">
            <v>鸿利智汇</v>
          </cell>
          <cell r="D150">
            <v>43851</v>
          </cell>
          <cell r="E150">
            <v>0.0523512214422226</v>
          </cell>
          <cell r="F150">
            <v>0.032999150454998</v>
          </cell>
          <cell r="G150">
            <v>0.025720089673996</v>
          </cell>
          <cell r="H150">
            <v>-0.00971423648297787</v>
          </cell>
          <cell r="I150">
            <v>-0.0149303153157234</v>
          </cell>
          <cell r="J150">
            <v>-0.0159098356962204</v>
          </cell>
          <cell r="K150">
            <v>-0.032272357493639</v>
          </cell>
          <cell r="L150">
            <v>-0.0523137263953686</v>
          </cell>
          <cell r="M150">
            <v>0.050970297306776</v>
          </cell>
          <cell r="N150">
            <v>0.0385404974222183</v>
          </cell>
          <cell r="O150">
            <v>0.128474831581116</v>
          </cell>
          <cell r="P150">
            <v>0.105284236371517</v>
          </cell>
          <cell r="Q150">
            <v>0.131045550107956</v>
          </cell>
          <cell r="R150">
            <v>0.148332849144936</v>
          </cell>
          <cell r="S150">
            <v>0.116772435605526</v>
          </cell>
          <cell r="T150">
            <v>0.0890638530254364</v>
          </cell>
          <cell r="U150">
            <v>0.0583106689155102</v>
          </cell>
          <cell r="V150">
            <v>0.157370373606682</v>
          </cell>
          <cell r="W150">
            <v>0.254094868898392</v>
          </cell>
          <cell r="X150">
            <v>0.23807917535305</v>
          </cell>
          <cell r="Y150">
            <v>0.00266296789050102</v>
          </cell>
          <cell r="Z150">
            <v>-0.0194357540458441</v>
          </cell>
        </row>
        <row r="151">
          <cell r="A151">
            <v>300220</v>
          </cell>
          <cell r="B151">
            <v>300220</v>
          </cell>
          <cell r="C151" t="str">
            <v>金运激光</v>
          </cell>
          <cell r="D151">
            <v>43851</v>
          </cell>
          <cell r="E151">
            <v>0.00203635124489665</v>
          </cell>
          <cell r="F151">
            <v>-0.00214059138670564</v>
          </cell>
          <cell r="G151">
            <v>-0.0588689111173153</v>
          </cell>
          <cell r="H151">
            <v>-0.067573718726635</v>
          </cell>
          <cell r="I151">
            <v>-0.0503750257194042</v>
          </cell>
          <cell r="J151">
            <v>-0.0411548428237438</v>
          </cell>
          <cell r="K151">
            <v>0.0140053955838084</v>
          </cell>
          <cell r="L151">
            <v>0.0740860626101494</v>
          </cell>
          <cell r="M151">
            <v>0.0242499355226755</v>
          </cell>
          <cell r="N151">
            <v>0.0335982069373131</v>
          </cell>
          <cell r="O151">
            <v>0.0627917125821114</v>
          </cell>
          <cell r="P151">
            <v>0.0374562293291092</v>
          </cell>
          <cell r="Q151">
            <v>0.0461458265781403</v>
          </cell>
          <cell r="R151">
            <v>0.0680460035800934</v>
          </cell>
          <cell r="S151">
            <v>0.121748089790344</v>
          </cell>
          <cell r="T151">
            <v>0.199367493391037</v>
          </cell>
          <cell r="U151">
            <v>0.270218461751938</v>
          </cell>
          <cell r="V151">
            <v>0.277790814638138</v>
          </cell>
          <cell r="W151">
            <v>0.295070856809616</v>
          </cell>
          <cell r="X151">
            <v>0.303994208574295</v>
          </cell>
          <cell r="Y151">
            <v>0.00327064702287316</v>
          </cell>
          <cell r="Z151">
            <v>-0.0192077271640301</v>
          </cell>
        </row>
        <row r="152">
          <cell r="A152">
            <v>300223</v>
          </cell>
          <cell r="B152">
            <v>300223</v>
          </cell>
          <cell r="C152" t="str">
            <v>北京君正</v>
          </cell>
          <cell r="D152">
            <v>43851</v>
          </cell>
          <cell r="E152">
            <v>0.149009555578232</v>
          </cell>
          <cell r="F152">
            <v>0.077598549425602</v>
          </cell>
          <cell r="G152">
            <v>0.0602011159062386</v>
          </cell>
          <cell r="H152">
            <v>0.0693465024232864</v>
          </cell>
          <cell r="I152">
            <v>-0.0112428441643715</v>
          </cell>
          <cell r="J152">
            <v>-0.0109519530087709</v>
          </cell>
          <cell r="K152">
            <v>0.102449469268322</v>
          </cell>
          <cell r="L152">
            <v>0.0705219879746437</v>
          </cell>
          <cell r="M152">
            <v>0.0648553371429443</v>
          </cell>
          <cell r="N152">
            <v>0.0376462191343307</v>
          </cell>
          <cell r="O152">
            <v>0.118232168257236</v>
          </cell>
          <cell r="P152">
            <v>0.0608552433550358</v>
          </cell>
          <cell r="Q152">
            <v>0.0527848564088345</v>
          </cell>
          <cell r="R152">
            <v>0.137335628271103</v>
          </cell>
          <cell r="S152">
            <v>0.109083332121372</v>
          </cell>
          <cell r="T152">
            <v>0.0545608885586262</v>
          </cell>
          <cell r="U152">
            <v>0.00241098855622113</v>
          </cell>
          <cell r="V152">
            <v>0.121640957891941</v>
          </cell>
          <cell r="W152">
            <v>0.161248967051506</v>
          </cell>
          <cell r="X152">
            <v>0.0349947810173035</v>
          </cell>
          <cell r="Y152">
            <v>0.0883448198437691</v>
          </cell>
          <cell r="Z152">
            <v>0.0691835358738899</v>
          </cell>
        </row>
        <row r="153">
          <cell r="A153">
            <v>300227</v>
          </cell>
          <cell r="B153">
            <v>300227</v>
          </cell>
          <cell r="C153" t="str">
            <v>光韵达</v>
          </cell>
          <cell r="D153">
            <v>43851</v>
          </cell>
          <cell r="E153">
            <v>0.0209718775004148</v>
          </cell>
          <cell r="F153">
            <v>-0.0129519710317254</v>
          </cell>
          <cell r="G153">
            <v>-0.012813382782042</v>
          </cell>
          <cell r="H153">
            <v>-0.0375845730304718</v>
          </cell>
          <cell r="I153">
            <v>-0.000585376285016537</v>
          </cell>
          <cell r="J153">
            <v>-0.0114400517195463</v>
          </cell>
          <cell r="K153">
            <v>0.00913236476480961</v>
          </cell>
          <cell r="L153">
            <v>-0.0290060229599476</v>
          </cell>
          <cell r="M153">
            <v>-0.0368531607091427</v>
          </cell>
          <cell r="N153">
            <v>0.00908704195171595</v>
          </cell>
          <cell r="O153">
            <v>0.0690494328737259</v>
          </cell>
          <cell r="P153">
            <v>0.0817750990390778</v>
          </cell>
          <cell r="Q153">
            <v>0.111821830272675</v>
          </cell>
          <cell r="R153">
            <v>0.098191425204277</v>
          </cell>
          <cell r="S153">
            <v>0.115128040313721</v>
          </cell>
          <cell r="T153">
            <v>0.104087471961975</v>
          </cell>
          <cell r="U153">
            <v>0.137890174984932</v>
          </cell>
          <cell r="V153">
            <v>0.212254375219345</v>
          </cell>
          <cell r="W153">
            <v>0.24548065662384</v>
          </cell>
          <cell r="X153">
            <v>0.162747353315353</v>
          </cell>
          <cell r="Y153">
            <v>-0.0101025532931089</v>
          </cell>
          <cell r="Z153">
            <v>-0.0150538804009557</v>
          </cell>
        </row>
        <row r="154">
          <cell r="A154">
            <v>300232</v>
          </cell>
          <cell r="B154">
            <v>300232</v>
          </cell>
          <cell r="C154" t="str">
            <v>洲明科技</v>
          </cell>
          <cell r="D154">
            <v>43851</v>
          </cell>
          <cell r="E154">
            <v>0.0361606739461422</v>
          </cell>
          <cell r="F154">
            <v>0.00416078651323915</v>
          </cell>
          <cell r="G154">
            <v>0.047211654484272</v>
          </cell>
          <cell r="H154">
            <v>0.109624668955803</v>
          </cell>
          <cell r="I154">
            <v>0.0995189025998116</v>
          </cell>
          <cell r="J154">
            <v>0.0847205519676208</v>
          </cell>
          <cell r="K154">
            <v>0.105876937508583</v>
          </cell>
          <cell r="L154">
            <v>0.102588348090649</v>
          </cell>
          <cell r="M154">
            <v>0.0790028050541878</v>
          </cell>
          <cell r="N154">
            <v>0.0822666361927986</v>
          </cell>
          <cell r="O154">
            <v>0.144560605287552</v>
          </cell>
          <cell r="P154">
            <v>0.14302858710289</v>
          </cell>
          <cell r="Q154">
            <v>0.190384015440941</v>
          </cell>
          <cell r="R154">
            <v>0.199389547109604</v>
          </cell>
          <cell r="S154">
            <v>0.199456408619881</v>
          </cell>
          <cell r="T154">
            <v>0.148073136806488</v>
          </cell>
          <cell r="U154">
            <v>0.127292633056641</v>
          </cell>
          <cell r="V154">
            <v>0.195351868867874</v>
          </cell>
          <cell r="W154">
            <v>0.155080273747444</v>
          </cell>
          <cell r="X154">
            <v>0.117866456508636</v>
          </cell>
          <cell r="Y154">
            <v>0.0364894792437553</v>
          </cell>
          <cell r="Z154">
            <v>0.0188345294445753</v>
          </cell>
        </row>
        <row r="155">
          <cell r="A155">
            <v>300241</v>
          </cell>
          <cell r="B155">
            <v>300241</v>
          </cell>
          <cell r="C155" t="str">
            <v>瑞丰光电</v>
          </cell>
          <cell r="D155">
            <v>43851</v>
          </cell>
          <cell r="E155">
            <v>0.0281787309795618</v>
          </cell>
          <cell r="F155">
            <v>0.0111916307359934</v>
          </cell>
          <cell r="G155">
            <v>0.0221869330853224</v>
          </cell>
          <cell r="H155">
            <v>-0.0513131879270077</v>
          </cell>
          <cell r="I155">
            <v>-0.074953518807888</v>
          </cell>
          <cell r="J155">
            <v>-0.0680789276957512</v>
          </cell>
          <cell r="K155">
            <v>-0.100404165685177</v>
          </cell>
          <cell r="L155">
            <v>-0.105160072445869</v>
          </cell>
          <cell r="M155">
            <v>-0.0882195755839348</v>
          </cell>
          <cell r="N155">
            <v>-0.106217503547668</v>
          </cell>
          <cell r="O155">
            <v>-0.0781405046582222</v>
          </cell>
          <cell r="P155">
            <v>-0.0273507572710514</v>
          </cell>
          <cell r="Q155">
            <v>0.00328210787847638</v>
          </cell>
          <cell r="R155">
            <v>0.0486833192408085</v>
          </cell>
          <cell r="S155">
            <v>-0.0105158556252718</v>
          </cell>
          <cell r="T155">
            <v>0.0256122834980488</v>
          </cell>
          <cell r="U155">
            <v>-0.00389296608045697</v>
          </cell>
          <cell r="V155">
            <v>0.00608899351209402</v>
          </cell>
          <cell r="W155">
            <v>-0.0285288132727146</v>
          </cell>
          <cell r="X155">
            <v>-0.0708056390285492</v>
          </cell>
          <cell r="Y155">
            <v>0.0146971773356199</v>
          </cell>
          <cell r="Z155">
            <v>0.0194772761315107</v>
          </cell>
        </row>
        <row r="156">
          <cell r="A156">
            <v>300256</v>
          </cell>
          <cell r="B156">
            <v>300256</v>
          </cell>
          <cell r="C156" t="str">
            <v>星星科技</v>
          </cell>
          <cell r="D156">
            <v>43851</v>
          </cell>
          <cell r="E156">
            <v>0.17700232565403</v>
          </cell>
          <cell r="F156">
            <v>0.12658753991127</v>
          </cell>
          <cell r="G156">
            <v>0.131813555955887</v>
          </cell>
          <cell r="H156">
            <v>0.053919468075037</v>
          </cell>
          <cell r="I156">
            <v>0.00725684175267816</v>
          </cell>
          <cell r="J156">
            <v>-0.00610475894063711</v>
          </cell>
          <cell r="K156">
            <v>0.00463063921779394</v>
          </cell>
          <cell r="L156">
            <v>0.0272352229803801</v>
          </cell>
          <cell r="M156">
            <v>0.0387158468365669</v>
          </cell>
          <cell r="N156">
            <v>0.00577435502782464</v>
          </cell>
          <cell r="O156">
            <v>-0.0122230919077992</v>
          </cell>
          <cell r="P156">
            <v>-0.0182008650153875</v>
          </cell>
          <cell r="Q156">
            <v>0.0399276316165924</v>
          </cell>
          <cell r="R156">
            <v>0.0654828026890755</v>
          </cell>
          <cell r="S156">
            <v>0.0392642058432102</v>
          </cell>
          <cell r="T156">
            <v>-0.0517309717833996</v>
          </cell>
          <cell r="U156">
            <v>-0.0181159991770983</v>
          </cell>
          <cell r="V156">
            <v>-0.00179350469261408</v>
          </cell>
          <cell r="W156">
            <v>-0.0331814326345921</v>
          </cell>
          <cell r="X156">
            <v>-0.11651735752821</v>
          </cell>
          <cell r="Y156">
            <v>0.164826631546021</v>
          </cell>
          <cell r="Z156">
            <v>0.153237447142601</v>
          </cell>
        </row>
        <row r="157">
          <cell r="A157">
            <v>300270</v>
          </cell>
          <cell r="B157">
            <v>300270</v>
          </cell>
          <cell r="C157" t="str">
            <v>中威电子</v>
          </cell>
          <cell r="D157">
            <v>43851</v>
          </cell>
          <cell r="E157">
            <v>-0.114403441548347</v>
          </cell>
          <cell r="F157">
            <v>-0.139782845973969</v>
          </cell>
          <cell r="G157">
            <v>-0.223014146089554</v>
          </cell>
          <cell r="H157">
            <v>-0.20589691400528</v>
          </cell>
          <cell r="I157">
            <v>-0.0911021903157234</v>
          </cell>
          <cell r="J157">
            <v>-0.0665130540728569</v>
          </cell>
          <cell r="K157">
            <v>-0.0552805289626122</v>
          </cell>
          <cell r="L157">
            <v>-0.0128071652725339</v>
          </cell>
          <cell r="M157">
            <v>-0.0524721555411816</v>
          </cell>
          <cell r="N157">
            <v>-0.048832792788744</v>
          </cell>
          <cell r="O157">
            <v>-0.0491345673799515</v>
          </cell>
          <cell r="P157">
            <v>-0.0375451631844044</v>
          </cell>
          <cell r="Q157">
            <v>0.00565329194068909</v>
          </cell>
          <cell r="R157">
            <v>0.0633255392313004</v>
          </cell>
          <cell r="S157">
            <v>0.025701055303216</v>
          </cell>
          <cell r="T157">
            <v>0.0127529045566916</v>
          </cell>
          <cell r="U157">
            <v>0.05848603323102</v>
          </cell>
          <cell r="V157">
            <v>0.10208635777235</v>
          </cell>
          <cell r="W157">
            <v>0.151912912726402</v>
          </cell>
          <cell r="X157">
            <v>0.072127491235733</v>
          </cell>
          <cell r="Y157">
            <v>-0.0726981461048126</v>
          </cell>
          <cell r="Z157">
            <v>-0.114897459745407</v>
          </cell>
        </row>
        <row r="158">
          <cell r="A158">
            <v>300282</v>
          </cell>
          <cell r="B158">
            <v>300282</v>
          </cell>
          <cell r="C158" t="str">
            <v>三盛教育</v>
          </cell>
          <cell r="D158">
            <v>43851</v>
          </cell>
          <cell r="E158">
            <v>-0.0251021310687065</v>
          </cell>
          <cell r="F158">
            <v>-0.00295932870358229</v>
          </cell>
          <cell r="G158">
            <v>-0.0535199493169785</v>
          </cell>
          <cell r="H158">
            <v>0.0308720450848341</v>
          </cell>
          <cell r="I158">
            <v>0.122980013489723</v>
          </cell>
          <cell r="J158">
            <v>0.156097829341888</v>
          </cell>
          <cell r="K158">
            <v>0.127156168222427</v>
          </cell>
          <cell r="L158">
            <v>0.0747495293617249</v>
          </cell>
          <cell r="M158">
            <v>0.0487553030252457</v>
          </cell>
          <cell r="N158">
            <v>0.0895516201853752</v>
          </cell>
          <cell r="O158">
            <v>0.0297764576971531</v>
          </cell>
          <cell r="P158">
            <v>0.0124548049643636</v>
          </cell>
          <cell r="Q158">
            <v>0.0355192609131336</v>
          </cell>
          <cell r="R158">
            <v>0.0911586955189705</v>
          </cell>
          <cell r="S158">
            <v>0.0618818588554859</v>
          </cell>
          <cell r="T158">
            <v>0.0514215156435966</v>
          </cell>
          <cell r="U158">
            <v>0.0740059614181519</v>
          </cell>
          <cell r="V158">
            <v>0.0843242555856705</v>
          </cell>
          <cell r="W158">
            <v>0.063446044921875</v>
          </cell>
          <cell r="X158">
            <v>0.0455926097929478</v>
          </cell>
          <cell r="Y158">
            <v>-0.0121232802048326</v>
          </cell>
          <cell r="Z158">
            <v>0.0114552630111575</v>
          </cell>
        </row>
        <row r="159">
          <cell r="A159">
            <v>300296</v>
          </cell>
          <cell r="B159">
            <v>300296</v>
          </cell>
          <cell r="C159" t="str">
            <v>利亚德</v>
          </cell>
          <cell r="D159">
            <v>43851</v>
          </cell>
          <cell r="E159">
            <v>0.0619215965270996</v>
          </cell>
          <cell r="F159">
            <v>-0.0119499592110515</v>
          </cell>
          <cell r="G159">
            <v>-0.000724843237549067</v>
          </cell>
          <cell r="H159">
            <v>-0.0478457249701023</v>
          </cell>
          <cell r="I159">
            <v>-0.0521126687526703</v>
          </cell>
          <cell r="J159">
            <v>-0.0885092541575432</v>
          </cell>
          <cell r="K159">
            <v>-0.0341263860464096</v>
          </cell>
          <cell r="L159">
            <v>-0.0518513023853302</v>
          </cell>
          <cell r="M159">
            <v>-0.0633138418197632</v>
          </cell>
          <cell r="N159">
            <v>-0.00476129911839962</v>
          </cell>
          <cell r="O159">
            <v>0.00456507736817002</v>
          </cell>
          <cell r="P159">
            <v>-8.86899651959538e-5</v>
          </cell>
          <cell r="Q159">
            <v>0.0184144247323275</v>
          </cell>
          <cell r="R159">
            <v>0.0199385937303305</v>
          </cell>
          <cell r="S159">
            <v>0.0215342435985804</v>
          </cell>
          <cell r="T159">
            <v>-0.0338151939213276</v>
          </cell>
          <cell r="U159">
            <v>0.0610987283289433</v>
          </cell>
          <cell r="V159">
            <v>0.12668938934803</v>
          </cell>
          <cell r="W159">
            <v>0.109226167201996</v>
          </cell>
          <cell r="X159">
            <v>0.160634428262711</v>
          </cell>
          <cell r="Y159">
            <v>0.00354750640690327</v>
          </cell>
          <cell r="Z159">
            <v>-0.0105308843776584</v>
          </cell>
        </row>
        <row r="160">
          <cell r="A160">
            <v>300301</v>
          </cell>
          <cell r="B160">
            <v>300301</v>
          </cell>
          <cell r="C160" t="str">
            <v>长方集团</v>
          </cell>
          <cell r="D160">
            <v>43851</v>
          </cell>
          <cell r="E160">
            <v>-0.012680652551353</v>
          </cell>
          <cell r="F160">
            <v>-0.0252477526664734</v>
          </cell>
          <cell r="G160">
            <v>-0.0185415782034397</v>
          </cell>
          <cell r="H160">
            <v>-0.153278321027756</v>
          </cell>
          <cell r="I160">
            <v>-0.151606768369675</v>
          </cell>
          <cell r="J160">
            <v>-0.177784979343414</v>
          </cell>
          <cell r="K160">
            <v>-0.177436694502831</v>
          </cell>
          <cell r="L160">
            <v>-0.157675594091415</v>
          </cell>
          <cell r="M160">
            <v>-0.182230293750763</v>
          </cell>
          <cell r="N160">
            <v>-0.151123493909836</v>
          </cell>
          <cell r="O160">
            <v>-0.143933549523354</v>
          </cell>
          <cell r="P160">
            <v>-0.154820322990417</v>
          </cell>
          <cell r="Q160">
            <v>-0.123948715627193</v>
          </cell>
          <cell r="R160">
            <v>-0.0683854967355728</v>
          </cell>
          <cell r="S160">
            <v>-0.0971867591142654</v>
          </cell>
          <cell r="T160">
            <v>-0.121666610240936</v>
          </cell>
          <cell r="U160">
            <v>-0.124707974493504</v>
          </cell>
          <cell r="V160">
            <v>-0.0707182288169861</v>
          </cell>
          <cell r="W160">
            <v>-0.0698435679078102</v>
          </cell>
          <cell r="X160">
            <v>-0.077461265027523</v>
          </cell>
          <cell r="Y160">
            <v>-0.0113805923610926</v>
          </cell>
          <cell r="Z160">
            <v>-0.0075485473498702</v>
          </cell>
        </row>
        <row r="161">
          <cell r="A161">
            <v>300303</v>
          </cell>
          <cell r="B161">
            <v>300303</v>
          </cell>
          <cell r="C161" t="str">
            <v>聚飞光电</v>
          </cell>
          <cell r="D161">
            <v>43851</v>
          </cell>
          <cell r="E161">
            <v>0.0929207354784012</v>
          </cell>
          <cell r="F161">
            <v>0.0986880734562874</v>
          </cell>
          <cell r="G161">
            <v>0.116825439035892</v>
          </cell>
          <cell r="H161">
            <v>0.0492028892040253</v>
          </cell>
          <cell r="I161">
            <v>0.0707274675369263</v>
          </cell>
          <cell r="J161">
            <v>0.0979607328772545</v>
          </cell>
          <cell r="K161">
            <v>0.0802372917532921</v>
          </cell>
          <cell r="L161">
            <v>0.0664122998714447</v>
          </cell>
          <cell r="M161">
            <v>0.0451663173735142</v>
          </cell>
          <cell r="N161">
            <v>0.0310224927961826</v>
          </cell>
          <cell r="O161">
            <v>0.138198599219322</v>
          </cell>
          <cell r="P161">
            <v>0.162744432687759</v>
          </cell>
          <cell r="Q161">
            <v>0.177339762449265</v>
          </cell>
          <cell r="R161">
            <v>0.145685404539108</v>
          </cell>
          <cell r="S161">
            <v>0.0142586752772331</v>
          </cell>
          <cell r="T161">
            <v>-0.0033845785073936</v>
          </cell>
          <cell r="U161">
            <v>-0.0497517809271812</v>
          </cell>
          <cell r="V161">
            <v>0.0525403805077076</v>
          </cell>
          <cell r="W161">
            <v>0.122699990868568</v>
          </cell>
          <cell r="X161">
            <v>0.0617859363555908</v>
          </cell>
          <cell r="Y161">
            <v>0.0737663507461548</v>
          </cell>
          <cell r="Z161">
            <v>0.137441396713257</v>
          </cell>
        </row>
        <row r="162">
          <cell r="A162">
            <v>300308</v>
          </cell>
          <cell r="B162">
            <v>300308</v>
          </cell>
          <cell r="C162" t="str">
            <v>中际旭创</v>
          </cell>
          <cell r="D162">
            <v>43851</v>
          </cell>
          <cell r="E162">
            <v>0.0618656054139137</v>
          </cell>
          <cell r="F162">
            <v>0.0556110590696335</v>
          </cell>
          <cell r="G162">
            <v>0.0856601148843765</v>
          </cell>
          <cell r="H162">
            <v>0.159931868314743</v>
          </cell>
          <cell r="I162">
            <v>0.150298491120338</v>
          </cell>
          <cell r="J162">
            <v>0.219673603773117</v>
          </cell>
          <cell r="K162">
            <v>0.248318016529083</v>
          </cell>
          <cell r="L162">
            <v>0.258730322122574</v>
          </cell>
          <cell r="M162">
            <v>0.231429055333138</v>
          </cell>
          <cell r="N162">
            <v>0.22975592315197</v>
          </cell>
          <cell r="O162">
            <v>0.202570751309395</v>
          </cell>
          <cell r="P162">
            <v>0.177386164665222</v>
          </cell>
          <cell r="Q162">
            <v>0.192797005176544</v>
          </cell>
          <cell r="R162">
            <v>0.215047866106033</v>
          </cell>
          <cell r="S162">
            <v>0.213876560330391</v>
          </cell>
          <cell r="T162">
            <v>0.159647598862648</v>
          </cell>
          <cell r="U162">
            <v>0.154497638344765</v>
          </cell>
          <cell r="V162">
            <v>0.227872908115387</v>
          </cell>
          <cell r="W162">
            <v>0.232445433735847</v>
          </cell>
          <cell r="X162">
            <v>0.162758439779282</v>
          </cell>
          <cell r="Y162">
            <v>0.0131902517750859</v>
          </cell>
          <cell r="Z162">
            <v>0.00931019149720669</v>
          </cell>
        </row>
        <row r="163">
          <cell r="A163">
            <v>300319</v>
          </cell>
          <cell r="B163">
            <v>300319</v>
          </cell>
          <cell r="C163" t="str">
            <v>麦捷科技</v>
          </cell>
          <cell r="D163">
            <v>43851</v>
          </cell>
          <cell r="E163">
            <v>0.0517193749547005</v>
          </cell>
          <cell r="F163">
            <v>-0.0386422984302044</v>
          </cell>
          <cell r="G163">
            <v>-0.0727950632572174</v>
          </cell>
          <cell r="H163">
            <v>-0.121044039726257</v>
          </cell>
          <cell r="I163">
            <v>-0.0797105208039284</v>
          </cell>
          <cell r="J163">
            <v>-0.0791573971509933</v>
          </cell>
          <cell r="K163">
            <v>-0.0654059275984764</v>
          </cell>
          <cell r="L163">
            <v>-0.0907912030816078</v>
          </cell>
          <cell r="M163">
            <v>-0.117628440260887</v>
          </cell>
          <cell r="N163">
            <v>-0.153163388371468</v>
          </cell>
          <cell r="O163">
            <v>-0.121062487363815</v>
          </cell>
          <cell r="P163">
            <v>-0.124661289155483</v>
          </cell>
          <cell r="Q163">
            <v>-0.083782747387886</v>
          </cell>
          <cell r="R163">
            <v>-0.0305024050176144</v>
          </cell>
          <cell r="S163">
            <v>-0.0537680350244045</v>
          </cell>
          <cell r="T163">
            <v>-0.109266340732574</v>
          </cell>
          <cell r="U163">
            <v>-0.0449441224336624</v>
          </cell>
          <cell r="V163">
            <v>0.0926378443837166</v>
          </cell>
          <cell r="W163">
            <v>0.128541126847267</v>
          </cell>
          <cell r="X163">
            <v>0.0161878075450659</v>
          </cell>
          <cell r="Y163">
            <v>0.0361912660300732</v>
          </cell>
          <cell r="Z163">
            <v>-0.0333859510719776</v>
          </cell>
        </row>
        <row r="164">
          <cell r="A164">
            <v>300322</v>
          </cell>
          <cell r="B164">
            <v>300322</v>
          </cell>
          <cell r="C164" t="str">
            <v>硕贝德</v>
          </cell>
          <cell r="D164">
            <v>43851</v>
          </cell>
          <cell r="E164">
            <v>-0.0190383456647396</v>
          </cell>
          <cell r="F164">
            <v>-0.0703518390655518</v>
          </cell>
          <cell r="G164">
            <v>-0.0823026970028877</v>
          </cell>
          <cell r="H164">
            <v>-0.150091528892517</v>
          </cell>
          <cell r="I164">
            <v>-0.161567732691765</v>
          </cell>
          <cell r="J164">
            <v>-0.164572417736053</v>
          </cell>
          <cell r="K164">
            <v>-0.0846225172281265</v>
          </cell>
          <cell r="L164">
            <v>-0.0775731727480888</v>
          </cell>
          <cell r="M164">
            <v>-0.104494690895081</v>
          </cell>
          <cell r="N164">
            <v>-0.119631044566631</v>
          </cell>
          <cell r="O164">
            <v>-0.123365476727486</v>
          </cell>
          <cell r="P164">
            <v>-0.126699775457382</v>
          </cell>
          <cell r="Q164">
            <v>-0.102167144417763</v>
          </cell>
          <cell r="R164">
            <v>-0.106970056891441</v>
          </cell>
          <cell r="S164">
            <v>-0.132049188017845</v>
          </cell>
          <cell r="T164">
            <v>-0.17499728500843</v>
          </cell>
          <cell r="U164">
            <v>-0.165630280971527</v>
          </cell>
          <cell r="V164">
            <v>-0.0468415766954422</v>
          </cell>
          <cell r="W164">
            <v>0.0197595953941345</v>
          </cell>
          <cell r="X164">
            <v>-0.134384319186211</v>
          </cell>
          <cell r="Y164">
            <v>-0.0372983850538731</v>
          </cell>
          <cell r="Z164">
            <v>-0.0750658437609673</v>
          </cell>
        </row>
        <row r="165">
          <cell r="A165">
            <v>300323</v>
          </cell>
          <cell r="B165">
            <v>300323</v>
          </cell>
          <cell r="C165" t="str">
            <v>华灿光电</v>
          </cell>
          <cell r="D165">
            <v>43851</v>
          </cell>
          <cell r="E165">
            <v>-0.00947155337780714</v>
          </cell>
          <cell r="F165">
            <v>-0.070468008518219</v>
          </cell>
          <cell r="G165">
            <v>-0.0836035683751106</v>
          </cell>
          <cell r="H165">
            <v>-0.189826980233192</v>
          </cell>
          <cell r="I165">
            <v>-0.150409176945686</v>
          </cell>
          <cell r="J165">
            <v>-0.117685906589031</v>
          </cell>
          <cell r="K165">
            <v>-0.129694104194641</v>
          </cell>
          <cell r="L165">
            <v>-0.137911066412926</v>
          </cell>
          <cell r="M165">
            <v>-0.0823568180203438</v>
          </cell>
          <cell r="N165">
            <v>-0.100205734372139</v>
          </cell>
          <cell r="O165">
            <v>-0.0489795133471489</v>
          </cell>
          <cell r="P165">
            <v>0.0169364754110575</v>
          </cell>
          <cell r="Q165">
            <v>0.0684161335229874</v>
          </cell>
          <cell r="R165">
            <v>0.0680354237556458</v>
          </cell>
          <cell r="S165">
            <v>0.121213778853416</v>
          </cell>
          <cell r="T165">
            <v>0.146806284785271</v>
          </cell>
          <cell r="U165">
            <v>0.106127791106701</v>
          </cell>
          <cell r="V165">
            <v>0.173928052186966</v>
          </cell>
          <cell r="W165">
            <v>0.23438386619091</v>
          </cell>
          <cell r="X165">
            <v>0.200405538082123</v>
          </cell>
          <cell r="Y165">
            <v>0.00262749148532748</v>
          </cell>
          <cell r="Z165">
            <v>-0.0170180555433035</v>
          </cell>
        </row>
        <row r="166">
          <cell r="A166">
            <v>300327</v>
          </cell>
          <cell r="B166">
            <v>300327</v>
          </cell>
          <cell r="C166" t="str">
            <v>中颖电子</v>
          </cell>
          <cell r="D166">
            <v>43851</v>
          </cell>
          <cell r="E166">
            <v>0.117339506745338</v>
          </cell>
          <cell r="F166">
            <v>0.0874325931072235</v>
          </cell>
          <cell r="G166">
            <v>0.124014601111412</v>
          </cell>
          <cell r="H166">
            <v>0.19602407515049</v>
          </cell>
          <cell r="I166">
            <v>0.14489059150219</v>
          </cell>
          <cell r="J166">
            <v>0.150493770837784</v>
          </cell>
          <cell r="K166">
            <v>0.2377869784832</v>
          </cell>
          <cell r="L166">
            <v>0.246612638235092</v>
          </cell>
          <cell r="M166">
            <v>0.239221200346947</v>
          </cell>
          <cell r="N166">
            <v>0.249564722180367</v>
          </cell>
          <cell r="O166">
            <v>0.241260349750519</v>
          </cell>
          <cell r="P166">
            <v>0.261991560459137</v>
          </cell>
          <cell r="Q166">
            <v>0.35716649889946</v>
          </cell>
          <cell r="R166">
            <v>0.360859602689743</v>
          </cell>
          <cell r="S166">
            <v>0.309826970100403</v>
          </cell>
          <cell r="T166">
            <v>0.234061136841774</v>
          </cell>
          <cell r="U166">
            <v>0.275897473096848</v>
          </cell>
          <cell r="V166">
            <v>0.36988639831543</v>
          </cell>
          <cell r="W166">
            <v>0.37257581949234</v>
          </cell>
          <cell r="X166">
            <v>0.256114810705185</v>
          </cell>
          <cell r="Y166">
            <v>0.0447531938552856</v>
          </cell>
          <cell r="Z166">
            <v>0.0148768927901983</v>
          </cell>
        </row>
        <row r="167">
          <cell r="A167">
            <v>300331</v>
          </cell>
          <cell r="B167">
            <v>300331</v>
          </cell>
          <cell r="C167" t="str">
            <v>苏大维格</v>
          </cell>
          <cell r="D167">
            <v>43851</v>
          </cell>
          <cell r="E167">
            <v>0.0480244345963001</v>
          </cell>
          <cell r="F167">
            <v>0.0471169836819172</v>
          </cell>
          <cell r="G167">
            <v>0.0947186276316643</v>
          </cell>
          <cell r="H167">
            <v>0.0147204371169209</v>
          </cell>
          <cell r="I167">
            <v>0.0126984659582376</v>
          </cell>
          <cell r="J167">
            <v>0.0530115403234959</v>
          </cell>
          <cell r="K167">
            <v>0.0814980641007423</v>
          </cell>
          <cell r="L167">
            <v>0.0967095494270325</v>
          </cell>
          <cell r="M167">
            <v>0.127083092927933</v>
          </cell>
          <cell r="N167">
            <v>0.160153552889824</v>
          </cell>
          <cell r="O167">
            <v>0.213721171021461</v>
          </cell>
          <cell r="P167">
            <v>0.178827047348022</v>
          </cell>
          <cell r="Q167">
            <v>0.170742556452751</v>
          </cell>
          <cell r="R167">
            <v>0.234207987785339</v>
          </cell>
          <cell r="S167">
            <v>0.193661004304886</v>
          </cell>
          <cell r="T167">
            <v>0.131719172000885</v>
          </cell>
          <cell r="U167">
            <v>0.159848526120186</v>
          </cell>
          <cell r="V167">
            <v>0.271276563405991</v>
          </cell>
          <cell r="W167">
            <v>0.383450478315353</v>
          </cell>
          <cell r="X167">
            <v>0.418655633926392</v>
          </cell>
          <cell r="Y167">
            <v>0.0262136366218328</v>
          </cell>
          <cell r="Z167">
            <v>0.0271389000117779</v>
          </cell>
        </row>
        <row r="168">
          <cell r="A168">
            <v>300346</v>
          </cell>
          <cell r="B168">
            <v>300346</v>
          </cell>
          <cell r="C168" t="str">
            <v>南大光电</v>
          </cell>
          <cell r="D168">
            <v>43851</v>
          </cell>
          <cell r="E168">
            <v>0.157118737697601</v>
          </cell>
          <cell r="F168">
            <v>0.118385672569275</v>
          </cell>
          <cell r="G168">
            <v>0.232070788741112</v>
          </cell>
          <cell r="H168">
            <v>0.223456963896751</v>
          </cell>
          <cell r="I168">
            <v>0.225409239530563</v>
          </cell>
          <cell r="J168">
            <v>0.289276659488678</v>
          </cell>
          <cell r="K168">
            <v>0.313094466924667</v>
          </cell>
          <cell r="L168">
            <v>0.279035717248917</v>
          </cell>
          <cell r="M168">
            <v>0.238499864935875</v>
          </cell>
          <cell r="N168">
            <v>0.212002411484718</v>
          </cell>
          <cell r="O168">
            <v>0.278851181268692</v>
          </cell>
          <cell r="P168">
            <v>0.32260337471962</v>
          </cell>
          <cell r="Q168">
            <v>0.408652007579803</v>
          </cell>
          <cell r="R168">
            <v>0.495194971561432</v>
          </cell>
          <cell r="S168">
            <v>0.341216713190079</v>
          </cell>
          <cell r="T168">
            <v>0.337506502866745</v>
          </cell>
          <cell r="U168">
            <v>0.517887771129608</v>
          </cell>
          <cell r="V168">
            <v>0.719143331050873</v>
          </cell>
          <cell r="W168">
            <v>0.881817758083344</v>
          </cell>
          <cell r="X168">
            <v>0.807026565074921</v>
          </cell>
          <cell r="Y168">
            <v>0.112324312329292</v>
          </cell>
          <cell r="Z168">
            <v>0.0729710310697556</v>
          </cell>
        </row>
        <row r="169">
          <cell r="A169">
            <v>300351</v>
          </cell>
          <cell r="B169">
            <v>300351</v>
          </cell>
          <cell r="C169" t="str">
            <v>永贵电器</v>
          </cell>
          <cell r="D169">
            <v>43851</v>
          </cell>
          <cell r="E169">
            <v>-0.0976122692227364</v>
          </cell>
          <cell r="F169">
            <v>-0.0716701447963715</v>
          </cell>
          <cell r="G169">
            <v>-0.0795378983020782</v>
          </cell>
          <cell r="H169">
            <v>-0.16476309299469</v>
          </cell>
          <cell r="I169">
            <v>-0.128072291612625</v>
          </cell>
          <cell r="J169">
            <v>-0.140977963805199</v>
          </cell>
          <cell r="K169">
            <v>-0.158148542046547</v>
          </cell>
          <cell r="L169">
            <v>-0.132779344916344</v>
          </cell>
          <cell r="M169">
            <v>-0.147786304354668</v>
          </cell>
          <cell r="N169">
            <v>-0.141435071825981</v>
          </cell>
          <cell r="O169">
            <v>-0.108574189245701</v>
          </cell>
          <cell r="P169">
            <v>-0.0906550660729408</v>
          </cell>
          <cell r="Q169">
            <v>-0.0512289442121983</v>
          </cell>
          <cell r="R169">
            <v>-0.0312619768083096</v>
          </cell>
          <cell r="S169">
            <v>-0.0355676673352718</v>
          </cell>
          <cell r="T169">
            <v>-0.0543991215527058</v>
          </cell>
          <cell r="U169">
            <v>-0.0522628128528595</v>
          </cell>
          <cell r="V169">
            <v>0.00154098495841026</v>
          </cell>
          <cell r="W169">
            <v>0.0255589466542006</v>
          </cell>
          <cell r="X169">
            <v>0.123774871230125</v>
          </cell>
          <cell r="Y169">
            <v>0.0106773348525167</v>
          </cell>
          <cell r="Z169">
            <v>0.03070461563766</v>
          </cell>
        </row>
        <row r="170">
          <cell r="A170">
            <v>300353</v>
          </cell>
          <cell r="B170">
            <v>300353</v>
          </cell>
          <cell r="C170" t="str">
            <v>东土科技</v>
          </cell>
          <cell r="D170">
            <v>43851</v>
          </cell>
          <cell r="E170">
            <v>0.0288964603096247</v>
          </cell>
          <cell r="F170">
            <v>-0.0399399548768997</v>
          </cell>
          <cell r="G170">
            <v>0.0246437974274158</v>
          </cell>
          <cell r="H170">
            <v>0.0776067227125168</v>
          </cell>
          <cell r="I170">
            <v>0.0900371745228767</v>
          </cell>
          <cell r="J170">
            <v>0.0492163188755512</v>
          </cell>
          <cell r="K170">
            <v>0.0698200091719627</v>
          </cell>
          <cell r="L170">
            <v>0.110944718122482</v>
          </cell>
          <cell r="M170">
            <v>0.0685272738337517</v>
          </cell>
          <cell r="N170">
            <v>0.0366089269518852</v>
          </cell>
          <cell r="O170">
            <v>0.0941225811839104</v>
          </cell>
          <cell r="P170">
            <v>0.0582665503025055</v>
          </cell>
          <cell r="Q170">
            <v>0.0445831306278706</v>
          </cell>
          <cell r="R170">
            <v>0.047782801091671</v>
          </cell>
          <cell r="S170">
            <v>0.021373825147748</v>
          </cell>
          <cell r="T170">
            <v>-0.0217053517699242</v>
          </cell>
          <cell r="U170">
            <v>0.0944492071866989</v>
          </cell>
          <cell r="V170">
            <v>0.128399953246117</v>
          </cell>
          <cell r="W170">
            <v>0.153241693973541</v>
          </cell>
          <cell r="X170">
            <v>0.16494320333004</v>
          </cell>
          <cell r="Y170">
            <v>0.00612875632941723</v>
          </cell>
          <cell r="Z170">
            <v>-0.0452810749411583</v>
          </cell>
        </row>
        <row r="171">
          <cell r="A171">
            <v>300373</v>
          </cell>
          <cell r="B171">
            <v>300373</v>
          </cell>
          <cell r="C171" t="str">
            <v>扬杰科技</v>
          </cell>
          <cell r="D171">
            <v>43851</v>
          </cell>
          <cell r="E171">
            <v>0.202695906162262</v>
          </cell>
          <cell r="F171">
            <v>0.201620951294899</v>
          </cell>
          <cell r="G171">
            <v>0.202756583690643</v>
          </cell>
          <cell r="H171">
            <v>0.357762962579727</v>
          </cell>
          <cell r="I171">
            <v>0.284073770046234</v>
          </cell>
          <cell r="J171">
            <v>0.295964777469635</v>
          </cell>
          <cell r="K171">
            <v>0.412165343761444</v>
          </cell>
          <cell r="L171">
            <v>0.479053050279617</v>
          </cell>
          <cell r="M171">
            <v>0.424771189689636</v>
          </cell>
          <cell r="N171">
            <v>0.515938997268677</v>
          </cell>
          <cell r="O171">
            <v>0.568526983261108</v>
          </cell>
          <cell r="P171">
            <v>0.569802582263947</v>
          </cell>
          <cell r="Q171">
            <v>0.585031449794769</v>
          </cell>
          <cell r="R171">
            <v>0.629233539104462</v>
          </cell>
          <cell r="S171">
            <v>0.646944880485535</v>
          </cell>
          <cell r="T171">
            <v>0.570564687252045</v>
          </cell>
          <cell r="U171">
            <v>0.58097916841507</v>
          </cell>
          <cell r="V171">
            <v>0.66773533821106</v>
          </cell>
          <cell r="W171">
            <v>0.618584752082825</v>
          </cell>
          <cell r="X171">
            <v>0.509933590888977</v>
          </cell>
          <cell r="Y171">
            <v>0.134930431842804</v>
          </cell>
          <cell r="Z171">
            <v>0.155883684754372</v>
          </cell>
        </row>
        <row r="172">
          <cell r="A172">
            <v>300389</v>
          </cell>
          <cell r="B172">
            <v>300389</v>
          </cell>
          <cell r="C172" t="str">
            <v>艾比森</v>
          </cell>
          <cell r="D172">
            <v>43851</v>
          </cell>
          <cell r="E172">
            <v>-0.0203805156052113</v>
          </cell>
          <cell r="F172">
            <v>-0.0272202342748642</v>
          </cell>
          <cell r="G172">
            <v>-0.0306809581816196</v>
          </cell>
          <cell r="H172">
            <v>-0.0834253653883934</v>
          </cell>
          <cell r="I172">
            <v>-0.070885457098484</v>
          </cell>
          <cell r="J172">
            <v>-0.0999805703759193</v>
          </cell>
          <cell r="K172">
            <v>-0.115843065083027</v>
          </cell>
          <cell r="L172">
            <v>-0.11269872635603</v>
          </cell>
          <cell r="M172">
            <v>-0.0711778700351715</v>
          </cell>
          <cell r="N172">
            <v>-0.0290488004684448</v>
          </cell>
          <cell r="O172">
            <v>0.0204962678253651</v>
          </cell>
          <cell r="P172">
            <v>0.0222656019032001</v>
          </cell>
          <cell r="Q172">
            <v>0.0566897988319397</v>
          </cell>
          <cell r="R172">
            <v>0.0956376120448112</v>
          </cell>
          <cell r="S172">
            <v>0.0819745734333992</v>
          </cell>
          <cell r="T172">
            <v>0.0629806369543076</v>
          </cell>
          <cell r="U172">
            <v>0.0759711936116219</v>
          </cell>
          <cell r="V172">
            <v>0.118961475789547</v>
          </cell>
          <cell r="W172">
            <v>0.102329254150391</v>
          </cell>
          <cell r="X172">
            <v>0.0847453773021698</v>
          </cell>
          <cell r="Y172">
            <v>-0.0147241316735744</v>
          </cell>
          <cell r="Z172">
            <v>-0.0151066165417433</v>
          </cell>
        </row>
        <row r="173">
          <cell r="A173">
            <v>300390</v>
          </cell>
          <cell r="B173">
            <v>300390</v>
          </cell>
          <cell r="C173" t="str">
            <v>天华超净</v>
          </cell>
          <cell r="D173">
            <v>43851</v>
          </cell>
          <cell r="E173">
            <v>0.0725993514060974</v>
          </cell>
          <cell r="F173">
            <v>0.0445510782301426</v>
          </cell>
          <cell r="G173">
            <v>0.167861431837082</v>
          </cell>
          <cell r="H173">
            <v>0.233822837471962</v>
          </cell>
          <cell r="I173">
            <v>0.255599558353424</v>
          </cell>
          <cell r="J173">
            <v>0.391252726316452</v>
          </cell>
          <cell r="K173">
            <v>0.326196730136871</v>
          </cell>
          <cell r="L173">
            <v>0.340295642614365</v>
          </cell>
          <cell r="M173">
            <v>0.489822000265121</v>
          </cell>
          <cell r="N173">
            <v>0.555064678192139</v>
          </cell>
          <cell r="O173">
            <v>0.675909519195557</v>
          </cell>
          <cell r="P173">
            <v>0.744422197341919</v>
          </cell>
          <cell r="Q173">
            <v>0.818191409111023</v>
          </cell>
          <cell r="R173">
            <v>0.90138453245163</v>
          </cell>
          <cell r="S173">
            <v>0.819479823112488</v>
          </cell>
          <cell r="T173">
            <v>0.818995773792267</v>
          </cell>
          <cell r="U173">
            <v>0.775295376777649</v>
          </cell>
          <cell r="V173">
            <v>0.859987616539001</v>
          </cell>
          <cell r="W173">
            <v>1.02922594547272</v>
          </cell>
          <cell r="X173">
            <v>0.94321197271347</v>
          </cell>
          <cell r="Y173">
            <v>0.0739119350910187</v>
          </cell>
          <cell r="Z173">
            <v>0.0850083604454994</v>
          </cell>
        </row>
        <row r="174">
          <cell r="A174">
            <v>300393</v>
          </cell>
          <cell r="B174">
            <v>300393</v>
          </cell>
          <cell r="C174" t="str">
            <v>中来股份</v>
          </cell>
          <cell r="D174">
            <v>43851</v>
          </cell>
          <cell r="E174">
            <v>0.0472815111279488</v>
          </cell>
          <cell r="F174">
            <v>0.0202038530260324</v>
          </cell>
          <cell r="G174">
            <v>0.0338510125875473</v>
          </cell>
          <cell r="H174">
            <v>-0.0552788414061069</v>
          </cell>
          <cell r="I174">
            <v>-0.0156653448939323</v>
          </cell>
          <cell r="J174">
            <v>-0.0117846159264445</v>
          </cell>
          <cell r="K174">
            <v>0.0155125493183732</v>
          </cell>
          <cell r="L174">
            <v>0.040373157709837</v>
          </cell>
          <cell r="M174">
            <v>0.085828959941864</v>
          </cell>
          <cell r="N174">
            <v>0.222900658845901</v>
          </cell>
          <cell r="O174">
            <v>0.227603390812874</v>
          </cell>
          <cell r="P174">
            <v>0.21522618830204</v>
          </cell>
          <cell r="Q174">
            <v>0.22444823384285</v>
          </cell>
          <cell r="R174">
            <v>0.258633971214294</v>
          </cell>
          <cell r="S174">
            <v>0.216309905052185</v>
          </cell>
          <cell r="T174">
            <v>0.200330883264542</v>
          </cell>
          <cell r="U174">
            <v>0.182424068450928</v>
          </cell>
          <cell r="V174">
            <v>0.178562447428703</v>
          </cell>
          <cell r="W174">
            <v>0.18845970928669</v>
          </cell>
          <cell r="X174">
            <v>0.172876000404358</v>
          </cell>
          <cell r="Y174">
            <v>0.0466278418898582</v>
          </cell>
          <cell r="Z174">
            <v>0.0388984903693199</v>
          </cell>
        </row>
        <row r="175">
          <cell r="A175">
            <v>300394</v>
          </cell>
          <cell r="B175">
            <v>300394</v>
          </cell>
          <cell r="C175" t="str">
            <v>天孚通信</v>
          </cell>
          <cell r="D175">
            <v>43851</v>
          </cell>
          <cell r="E175">
            <v>0.0517745651304722</v>
          </cell>
          <cell r="F175">
            <v>0.0120805120095611</v>
          </cell>
          <cell r="G175">
            <v>0.0418716631829739</v>
          </cell>
          <cell r="H175">
            <v>0.023320222273469</v>
          </cell>
          <cell r="I175">
            <v>-0.00910837575793266</v>
          </cell>
          <cell r="J175">
            <v>0.0232745967805386</v>
          </cell>
          <cell r="K175">
            <v>0.141762405633926</v>
          </cell>
          <cell r="L175">
            <v>0.190080672502518</v>
          </cell>
          <cell r="M175">
            <v>0.12522991001606</v>
          </cell>
          <cell r="N175">
            <v>0.112561620771885</v>
          </cell>
          <cell r="O175">
            <v>0.107549868524075</v>
          </cell>
          <cell r="P175">
            <v>0.0995229110121727</v>
          </cell>
          <cell r="Q175">
            <v>0.117926567792892</v>
          </cell>
          <cell r="R175">
            <v>0.172843337059021</v>
          </cell>
          <cell r="S175">
            <v>0.118712536990643</v>
          </cell>
          <cell r="T175">
            <v>0.070465937256813</v>
          </cell>
          <cell r="U175">
            <v>0.0547634437680244</v>
          </cell>
          <cell r="V175">
            <v>0.157669052481651</v>
          </cell>
          <cell r="W175">
            <v>0.277825057506561</v>
          </cell>
          <cell r="X175">
            <v>0.286042630672455</v>
          </cell>
          <cell r="Y175">
            <v>0.0267706494778395</v>
          </cell>
          <cell r="Z175">
            <v>0.0322224497795105</v>
          </cell>
        </row>
        <row r="176">
          <cell r="A176">
            <v>300397</v>
          </cell>
          <cell r="B176">
            <v>300397</v>
          </cell>
          <cell r="C176" t="str">
            <v>天和防务</v>
          </cell>
          <cell r="D176">
            <v>43851</v>
          </cell>
          <cell r="E176">
            <v>0.0772369429469109</v>
          </cell>
          <cell r="F176">
            <v>0.0429779961705208</v>
          </cell>
          <cell r="G176">
            <v>-0.0363991260528564</v>
          </cell>
          <cell r="H176">
            <v>0.00808270554989576</v>
          </cell>
          <cell r="I176">
            <v>0.0720549821853638</v>
          </cell>
          <cell r="J176">
            <v>0.0857336223125458</v>
          </cell>
          <cell r="K176">
            <v>0.264883548021317</v>
          </cell>
          <cell r="L176">
            <v>0.33946093916893</v>
          </cell>
          <cell r="M176">
            <v>0.335804343223572</v>
          </cell>
          <cell r="N176">
            <v>0.362586408853531</v>
          </cell>
          <cell r="O176">
            <v>0.396814525127411</v>
          </cell>
          <cell r="P176">
            <v>0.378862500190735</v>
          </cell>
          <cell r="Q176">
            <v>0.421773493289948</v>
          </cell>
          <cell r="R176">
            <v>0.454789340496063</v>
          </cell>
          <cell r="S176">
            <v>0.385844171047211</v>
          </cell>
          <cell r="T176">
            <v>0.357504993677139</v>
          </cell>
          <cell r="U176">
            <v>0.301492810249329</v>
          </cell>
          <cell r="V176">
            <v>0.385017544031143</v>
          </cell>
          <cell r="W176">
            <v>0.427581280469894</v>
          </cell>
          <cell r="X176">
            <v>0.549719274044037</v>
          </cell>
          <cell r="Y176">
            <v>0.000800333917140961</v>
          </cell>
          <cell r="Z176">
            <v>-0.0361276268959045</v>
          </cell>
        </row>
        <row r="177">
          <cell r="A177">
            <v>300408</v>
          </cell>
          <cell r="B177">
            <v>300408</v>
          </cell>
          <cell r="C177" t="str">
            <v>三环集团</v>
          </cell>
          <cell r="D177">
            <v>43851</v>
          </cell>
          <cell r="E177">
            <v>0.0502470694482327</v>
          </cell>
          <cell r="F177">
            <v>0.0552611500024796</v>
          </cell>
          <cell r="G177">
            <v>0.0352234095335007</v>
          </cell>
          <cell r="H177">
            <v>0.0350683182477951</v>
          </cell>
          <cell r="I177">
            <v>0.0281980782747269</v>
          </cell>
          <cell r="J177">
            <v>0.0230135321617126</v>
          </cell>
          <cell r="K177">
            <v>0.0117065450176597</v>
          </cell>
          <cell r="L177">
            <v>0.0151264099404216</v>
          </cell>
          <cell r="M177">
            <v>0.011995336972177</v>
          </cell>
          <cell r="N177">
            <v>0.0288653504103422</v>
          </cell>
          <cell r="O177">
            <v>0.0447799116373062</v>
          </cell>
          <cell r="P177">
            <v>0.0667500868439674</v>
          </cell>
          <cell r="Q177">
            <v>0.109300211071968</v>
          </cell>
          <cell r="R177">
            <v>0.117445036768913</v>
          </cell>
          <cell r="S177">
            <v>0.153929114341736</v>
          </cell>
          <cell r="T177">
            <v>0.115094378590584</v>
          </cell>
          <cell r="U177">
            <v>0.0854117125272751</v>
          </cell>
          <cell r="V177">
            <v>0.18391016125679</v>
          </cell>
          <cell r="W177">
            <v>0.176393255591393</v>
          </cell>
          <cell r="X177">
            <v>0.110641114413738</v>
          </cell>
          <cell r="Y177">
            <v>0.0291653871536255</v>
          </cell>
          <cell r="Z177">
            <v>0.0193826667964458</v>
          </cell>
        </row>
        <row r="178">
          <cell r="A178">
            <v>300414</v>
          </cell>
          <cell r="B178">
            <v>300414</v>
          </cell>
          <cell r="C178" t="str">
            <v>中光防雷</v>
          </cell>
          <cell r="D178">
            <v>43851</v>
          </cell>
          <cell r="E178">
            <v>-0.0177863016724586</v>
          </cell>
          <cell r="F178">
            <v>-0.0235128235071898</v>
          </cell>
          <cell r="G178">
            <v>-0.0278714019805193</v>
          </cell>
          <cell r="H178">
            <v>-0.117787644267082</v>
          </cell>
          <cell r="I178">
            <v>-0.112207725644112</v>
          </cell>
          <cell r="J178">
            <v>-0.118393748998642</v>
          </cell>
          <cell r="K178">
            <v>-0.124988548457623</v>
          </cell>
          <cell r="L178">
            <v>-0.153285682201385</v>
          </cell>
          <cell r="M178">
            <v>-0.139432311058044</v>
          </cell>
          <cell r="N178">
            <v>-0.146978199481964</v>
          </cell>
          <cell r="O178">
            <v>-0.134716913104057</v>
          </cell>
          <cell r="P178">
            <v>-0.127203524112701</v>
          </cell>
          <cell r="Q178">
            <v>-0.0989528149366379</v>
          </cell>
          <cell r="R178">
            <v>-0.043811246752739</v>
          </cell>
          <cell r="S178">
            <v>-0.0821545571088791</v>
          </cell>
          <cell r="T178">
            <v>-0.115564741194248</v>
          </cell>
          <cell r="U178">
            <v>-0.104369506239891</v>
          </cell>
          <cell r="V178">
            <v>-0.0337174199521542</v>
          </cell>
          <cell r="W178">
            <v>0.0674358829855919</v>
          </cell>
          <cell r="X178">
            <v>-0.0015643963124603</v>
          </cell>
          <cell r="Y178">
            <v>-0.0203686431050301</v>
          </cell>
          <cell r="Z178">
            <v>-0.0170900709927082</v>
          </cell>
        </row>
        <row r="179">
          <cell r="A179">
            <v>300433</v>
          </cell>
          <cell r="B179">
            <v>300433</v>
          </cell>
          <cell r="C179" t="str">
            <v>蓝思科技</v>
          </cell>
          <cell r="D179">
            <v>43851</v>
          </cell>
          <cell r="E179">
            <v>0.204714149236679</v>
          </cell>
          <cell r="F179">
            <v>0.20176674425602</v>
          </cell>
          <cell r="G179">
            <v>0.270578533411026</v>
          </cell>
          <cell r="H179">
            <v>0.326475560665131</v>
          </cell>
          <cell r="I179">
            <v>0.29811218380928</v>
          </cell>
          <cell r="J179">
            <v>0.296642899513245</v>
          </cell>
          <cell r="K179">
            <v>0.249166831374168</v>
          </cell>
          <cell r="L179">
            <v>0.265495359897614</v>
          </cell>
          <cell r="M179">
            <v>0.294443219900131</v>
          </cell>
          <cell r="N179">
            <v>0.258206605911255</v>
          </cell>
          <cell r="O179">
            <v>0.320544272661209</v>
          </cell>
          <cell r="P179">
            <v>0.355699241161346</v>
          </cell>
          <cell r="Q179">
            <v>0.400585323572159</v>
          </cell>
          <cell r="R179">
            <v>0.392675429582596</v>
          </cell>
          <cell r="S179">
            <v>0.319288581609726</v>
          </cell>
          <cell r="T179">
            <v>0.269849419593811</v>
          </cell>
          <cell r="U179">
            <v>0.253417819738388</v>
          </cell>
          <cell r="V179">
            <v>0.272484868764877</v>
          </cell>
          <cell r="W179">
            <v>0.254499077796936</v>
          </cell>
          <cell r="X179">
            <v>0.235763803124428</v>
          </cell>
          <cell r="Y179">
            <v>0.122394867241383</v>
          </cell>
          <cell r="Z179">
            <v>0.135189443826675</v>
          </cell>
        </row>
        <row r="180">
          <cell r="A180">
            <v>300449</v>
          </cell>
          <cell r="B180">
            <v>300449</v>
          </cell>
          <cell r="C180" t="str">
            <v>汉邦高科</v>
          </cell>
          <cell r="D180">
            <v>43851</v>
          </cell>
          <cell r="E180">
            <v>-0.0438000783324242</v>
          </cell>
          <cell r="F180">
            <v>-0.0367975011467934</v>
          </cell>
          <cell r="G180">
            <v>-0.0569554567337036</v>
          </cell>
          <cell r="H180">
            <v>-0.184034377336502</v>
          </cell>
          <cell r="I180">
            <v>-0.177692621946335</v>
          </cell>
          <cell r="J180">
            <v>-0.157445281744003</v>
          </cell>
          <cell r="K180">
            <v>-0.10576756298542</v>
          </cell>
          <cell r="L180">
            <v>-0.100954957306385</v>
          </cell>
          <cell r="M180">
            <v>-0.106586024165154</v>
          </cell>
          <cell r="N180">
            <v>-0.0902376472949982</v>
          </cell>
          <cell r="O180">
            <v>-0.0885704755783081</v>
          </cell>
          <cell r="P180">
            <v>-0.111739277839661</v>
          </cell>
          <cell r="Q180">
            <v>-0.100741699337959</v>
          </cell>
          <cell r="R180">
            <v>-0.0723657533526421</v>
          </cell>
          <cell r="S180">
            <v>-0.11160583794117</v>
          </cell>
          <cell r="T180">
            <v>-0.173296108841896</v>
          </cell>
          <cell r="U180">
            <v>-0.16977471113205</v>
          </cell>
          <cell r="V180">
            <v>-0.11983747780323</v>
          </cell>
          <cell r="W180">
            <v>-0.133430019021034</v>
          </cell>
          <cell r="X180">
            <v>-0.177906960248947</v>
          </cell>
          <cell r="Y180">
            <v>-0.0070453635416925</v>
          </cell>
          <cell r="Z180">
            <v>-0.00140189984813333</v>
          </cell>
        </row>
        <row r="181">
          <cell r="A181">
            <v>300455</v>
          </cell>
          <cell r="B181">
            <v>300455</v>
          </cell>
          <cell r="C181" t="str">
            <v>康拓红外</v>
          </cell>
          <cell r="D181">
            <v>43851</v>
          </cell>
          <cell r="E181">
            <v>0.130477219820023</v>
          </cell>
          <cell r="F181">
            <v>0.14501103758812</v>
          </cell>
          <cell r="G181">
            <v>0.149795562028885</v>
          </cell>
          <cell r="H181">
            <v>0.0910826027393341</v>
          </cell>
          <cell r="I181">
            <v>0.15435454249382</v>
          </cell>
          <cell r="J181">
            <v>0.218443796038628</v>
          </cell>
          <cell r="K181">
            <v>0.261905252933502</v>
          </cell>
          <cell r="L181">
            <v>0.339572370052338</v>
          </cell>
          <cell r="M181">
            <v>0.24923637509346</v>
          </cell>
          <cell r="N181">
            <v>0.295750796794891</v>
          </cell>
          <cell r="O181">
            <v>0.397214502096176</v>
          </cell>
          <cell r="P181">
            <v>0.500049948692322</v>
          </cell>
          <cell r="Q181">
            <v>0.563085317611694</v>
          </cell>
          <cell r="R181">
            <v>0.525241792201996</v>
          </cell>
          <cell r="S181">
            <v>0.429074108600616</v>
          </cell>
          <cell r="T181">
            <v>0.448049902915955</v>
          </cell>
          <cell r="U181">
            <v>0.460192024707794</v>
          </cell>
          <cell r="V181">
            <v>0.527071356773376</v>
          </cell>
          <cell r="W181">
            <v>0.591992318630219</v>
          </cell>
          <cell r="X181">
            <v>0.53482985496521</v>
          </cell>
          <cell r="Y181">
            <v>0.0395557284355164</v>
          </cell>
          <cell r="Z181">
            <v>0.10591048002243</v>
          </cell>
        </row>
        <row r="182">
          <cell r="A182">
            <v>300456</v>
          </cell>
          <cell r="B182">
            <v>300456</v>
          </cell>
          <cell r="C182" t="str">
            <v>赛微电子</v>
          </cell>
          <cell r="D182">
            <v>43851</v>
          </cell>
          <cell r="E182">
            <v>0.086687296628952</v>
          </cell>
          <cell r="F182">
            <v>0.0966225191950798</v>
          </cell>
          <cell r="G182">
            <v>0.157710626721382</v>
          </cell>
          <cell r="H182">
            <v>0.113371506333351</v>
          </cell>
          <cell r="I182">
            <v>0.148839220404625</v>
          </cell>
          <cell r="J182">
            <v>0.140512779355049</v>
          </cell>
          <cell r="K182">
            <v>0.146148577332497</v>
          </cell>
          <cell r="L182">
            <v>0.0711148083209991</v>
          </cell>
          <cell r="M182">
            <v>0.0191106349229813</v>
          </cell>
          <cell r="N182">
            <v>0.0716078132390976</v>
          </cell>
          <cell r="O182">
            <v>0.22666984796524</v>
          </cell>
          <cell r="P182">
            <v>0.252080976963043</v>
          </cell>
          <cell r="Q182">
            <v>0.236748188734055</v>
          </cell>
          <cell r="R182">
            <v>0.305413693189621</v>
          </cell>
          <cell r="S182">
            <v>0.140469953417778</v>
          </cell>
          <cell r="T182">
            <v>0.070664182305336</v>
          </cell>
          <cell r="U182">
            <v>0.0470182932913303</v>
          </cell>
          <cell r="V182">
            <v>0.177559182047844</v>
          </cell>
          <cell r="W182">
            <v>0.203968942165375</v>
          </cell>
          <cell r="X182">
            <v>0.0372210666537285</v>
          </cell>
          <cell r="Y182">
            <v>0.00255569210276008</v>
          </cell>
          <cell r="Z182">
            <v>-0.00575033156201243</v>
          </cell>
        </row>
        <row r="183">
          <cell r="A183">
            <v>300458</v>
          </cell>
          <cell r="B183">
            <v>300458</v>
          </cell>
          <cell r="C183" t="str">
            <v>全志科技</v>
          </cell>
          <cell r="D183">
            <v>43851</v>
          </cell>
          <cell r="E183">
            <v>0.0557157248258591</v>
          </cell>
          <cell r="F183">
            <v>0.00712730269879103</v>
          </cell>
          <cell r="G183">
            <v>-0.018901526927948</v>
          </cell>
          <cell r="H183">
            <v>0.0041961744427681</v>
          </cell>
          <cell r="I183">
            <v>-0.0449676513671875</v>
          </cell>
          <cell r="J183">
            <v>-0.0264802649617195</v>
          </cell>
          <cell r="K183">
            <v>0.0292449593544006</v>
          </cell>
          <cell r="L183">
            <v>0.0486722216010094</v>
          </cell>
          <cell r="M183">
            <v>0.00125341024249792</v>
          </cell>
          <cell r="N183">
            <v>0.0220590978860855</v>
          </cell>
          <cell r="O183">
            <v>0.0621522851288319</v>
          </cell>
          <cell r="P183">
            <v>0.0704726055264473</v>
          </cell>
          <cell r="Q183">
            <v>0.085045114159584</v>
          </cell>
          <cell r="R183">
            <v>0.118131212890148</v>
          </cell>
          <cell r="S183">
            <v>0.0476739704608917</v>
          </cell>
          <cell r="T183">
            <v>-0.00722927274182439</v>
          </cell>
          <cell r="U183">
            <v>-0.0110504440963268</v>
          </cell>
          <cell r="V183">
            <v>0.0561821423470974</v>
          </cell>
          <cell r="W183">
            <v>0.0360765382647514</v>
          </cell>
          <cell r="X183">
            <v>-0.123421505093575</v>
          </cell>
          <cell r="Y183">
            <v>0.0523372255265713</v>
          </cell>
          <cell r="Z183">
            <v>0.0593167133629322</v>
          </cell>
        </row>
        <row r="184">
          <cell r="A184">
            <v>300460</v>
          </cell>
          <cell r="B184">
            <v>300460</v>
          </cell>
          <cell r="C184" t="str">
            <v>惠伦晶体</v>
          </cell>
          <cell r="D184">
            <v>43851</v>
          </cell>
          <cell r="E184">
            <v>0.237175956368446</v>
          </cell>
          <cell r="F184">
            <v>0.281541407108307</v>
          </cell>
          <cell r="G184">
            <v>0.262290894985199</v>
          </cell>
          <cell r="H184">
            <v>0.251779943704605</v>
          </cell>
          <cell r="I184">
            <v>0.216290071606636</v>
          </cell>
          <cell r="J184">
            <v>0.302975088357925</v>
          </cell>
          <cell r="K184">
            <v>0.371511995792389</v>
          </cell>
          <cell r="L184">
            <v>0.361387133598328</v>
          </cell>
          <cell r="M184">
            <v>0.427197903394699</v>
          </cell>
          <cell r="N184">
            <v>0.436661571264267</v>
          </cell>
          <cell r="O184">
            <v>0.459548979997635</v>
          </cell>
          <cell r="P184">
            <v>0.37169086933136</v>
          </cell>
          <cell r="Q184">
            <v>0.450844883918762</v>
          </cell>
          <cell r="R184">
            <v>0.436134159564972</v>
          </cell>
          <cell r="S184">
            <v>0.419029355049133</v>
          </cell>
          <cell r="T184">
            <v>0.365838497877121</v>
          </cell>
          <cell r="U184">
            <v>0.404793679714203</v>
          </cell>
          <cell r="V184">
            <v>0.457012891769409</v>
          </cell>
          <cell r="W184">
            <v>0.431113004684448</v>
          </cell>
          <cell r="X184">
            <v>0.40572065114975</v>
          </cell>
          <cell r="Y184">
            <v>0.149307459592819</v>
          </cell>
          <cell r="Z184">
            <v>0.209204018115997</v>
          </cell>
        </row>
        <row r="185">
          <cell r="A185">
            <v>300474</v>
          </cell>
          <cell r="B185">
            <v>300474</v>
          </cell>
          <cell r="C185" t="str">
            <v>景嘉微</v>
          </cell>
          <cell r="D185">
            <v>43851</v>
          </cell>
          <cell r="E185">
            <v>0.0775081664323807</v>
          </cell>
          <cell r="F185">
            <v>0.0158334895968437</v>
          </cell>
          <cell r="G185">
            <v>0.0191007405519485</v>
          </cell>
          <cell r="H185">
            <v>0.0199760496616364</v>
          </cell>
          <cell r="I185">
            <v>-0.0308303311467171</v>
          </cell>
          <cell r="J185">
            <v>0.0141993667930365</v>
          </cell>
          <cell r="K185">
            <v>0.0610730461776257</v>
          </cell>
          <cell r="L185">
            <v>0.056058295071125</v>
          </cell>
          <cell r="M185">
            <v>0.0563481152057648</v>
          </cell>
          <cell r="N185">
            <v>0.0557459332048893</v>
          </cell>
          <cell r="O185">
            <v>0.0793161019682884</v>
          </cell>
          <cell r="P185">
            <v>0.071900837123394</v>
          </cell>
          <cell r="Q185">
            <v>0.0964827686548233</v>
          </cell>
          <cell r="R185">
            <v>0.16644312441349</v>
          </cell>
          <cell r="S185">
            <v>0.137938648462296</v>
          </cell>
          <cell r="T185">
            <v>0.0754390954971313</v>
          </cell>
          <cell r="U185">
            <v>0.067279078066349</v>
          </cell>
          <cell r="V185">
            <v>0.145666033029556</v>
          </cell>
          <cell r="W185">
            <v>0.116757795214653</v>
          </cell>
          <cell r="X185">
            <v>0.00672530848532915</v>
          </cell>
          <cell r="Y185">
            <v>0.0529543422162533</v>
          </cell>
          <cell r="Z185">
            <v>0.00833325367420912</v>
          </cell>
        </row>
        <row r="186">
          <cell r="A186">
            <v>300476</v>
          </cell>
          <cell r="B186">
            <v>300476</v>
          </cell>
          <cell r="C186" t="str">
            <v>胜宏科技</v>
          </cell>
          <cell r="D186">
            <v>43851</v>
          </cell>
          <cell r="E186">
            <v>0.0948354750871658</v>
          </cell>
          <cell r="F186">
            <v>0.11602957546711</v>
          </cell>
          <cell r="G186">
            <v>0.121094211935997</v>
          </cell>
          <cell r="H186">
            <v>0.181075274944305</v>
          </cell>
          <cell r="I186">
            <v>0.16764760017395</v>
          </cell>
          <cell r="J186">
            <v>0.153199344873428</v>
          </cell>
          <cell r="K186">
            <v>0.120618373155594</v>
          </cell>
          <cell r="L186">
            <v>0.109315067529678</v>
          </cell>
          <cell r="M186">
            <v>0.168671324849129</v>
          </cell>
          <cell r="N186">
            <v>0.232680425047874</v>
          </cell>
          <cell r="O186">
            <v>0.347700655460358</v>
          </cell>
          <cell r="P186">
            <v>0.41400134563446</v>
          </cell>
          <cell r="Q186">
            <v>0.428963303565979</v>
          </cell>
          <cell r="R186">
            <v>0.430515646934509</v>
          </cell>
          <cell r="S186">
            <v>0.440420746803284</v>
          </cell>
          <cell r="T186">
            <v>0.341532558202744</v>
          </cell>
          <cell r="U186">
            <v>0.3089899122715</v>
          </cell>
          <cell r="V186">
            <v>0.431785434484482</v>
          </cell>
          <cell r="W186">
            <v>0.405046761035919</v>
          </cell>
          <cell r="X186">
            <v>0.292364537715912</v>
          </cell>
          <cell r="Y186">
            <v>0.0219670794904232</v>
          </cell>
          <cell r="Z186">
            <v>0.0622751787304878</v>
          </cell>
        </row>
        <row r="187">
          <cell r="A187">
            <v>300479</v>
          </cell>
          <cell r="B187">
            <v>300479</v>
          </cell>
          <cell r="C187" t="str">
            <v>神思电子</v>
          </cell>
          <cell r="D187">
            <v>43851</v>
          </cell>
          <cell r="E187">
            <v>0.00316687300801277</v>
          </cell>
          <cell r="F187">
            <v>0.00330587569624186</v>
          </cell>
          <cell r="G187">
            <v>0.017093051224947</v>
          </cell>
          <cell r="H187">
            <v>0.0135947251692414</v>
          </cell>
          <cell r="I187">
            <v>0.00568905472755432</v>
          </cell>
          <cell r="J187">
            <v>0.0211072117090225</v>
          </cell>
          <cell r="K187">
            <v>0.0752250477671623</v>
          </cell>
          <cell r="L187">
            <v>0.105686902999878</v>
          </cell>
          <cell r="M187">
            <v>0.0531826466321945</v>
          </cell>
          <cell r="N187">
            <v>0.0659475103020668</v>
          </cell>
          <cell r="O187">
            <v>0.121433556079865</v>
          </cell>
          <cell r="P187">
            <v>0.121217504143715</v>
          </cell>
          <cell r="Q187">
            <v>0.117855742573738</v>
          </cell>
          <cell r="R187">
            <v>0.110728785395622</v>
          </cell>
          <cell r="S187">
            <v>0.0934159085154533</v>
          </cell>
          <cell r="T187">
            <v>0.0828502923250198</v>
          </cell>
          <cell r="U187">
            <v>0.103394120931625</v>
          </cell>
          <cell r="V187">
            <v>0.0898743122816086</v>
          </cell>
          <cell r="W187">
            <v>0.167414397001266</v>
          </cell>
          <cell r="X187">
            <v>0.116913050413132</v>
          </cell>
          <cell r="Y187">
            <v>6.80978409945965e-5</v>
          </cell>
          <cell r="Z187">
            <v>0.0158272664994001</v>
          </cell>
        </row>
        <row r="188">
          <cell r="A188">
            <v>300502</v>
          </cell>
          <cell r="B188">
            <v>300502</v>
          </cell>
          <cell r="C188" t="str">
            <v>新易盛</v>
          </cell>
          <cell r="D188">
            <v>43851</v>
          </cell>
          <cell r="E188">
            <v>0.198640584945679</v>
          </cell>
          <cell r="F188">
            <v>0.266402781009674</v>
          </cell>
          <cell r="G188">
            <v>0.321221381425858</v>
          </cell>
          <cell r="H188">
            <v>0.353149145841599</v>
          </cell>
          <cell r="I188">
            <v>0.361903876066208</v>
          </cell>
          <cell r="J188">
            <v>0.431225746870041</v>
          </cell>
          <cell r="K188">
            <v>0.53098738193512</v>
          </cell>
          <cell r="L188">
            <v>0.526071965694427</v>
          </cell>
          <cell r="M188">
            <v>0.494007349014282</v>
          </cell>
          <cell r="N188">
            <v>0.462844610214233</v>
          </cell>
          <cell r="O188">
            <v>0.423695147037506</v>
          </cell>
          <cell r="P188">
            <v>0.39995664358139</v>
          </cell>
          <cell r="Q188">
            <v>0.438624322414398</v>
          </cell>
          <cell r="R188">
            <v>0.483251750469208</v>
          </cell>
          <cell r="S188">
            <v>0.375212639570236</v>
          </cell>
          <cell r="T188">
            <v>0.293470412492752</v>
          </cell>
          <cell r="U188">
            <v>0.321756929159164</v>
          </cell>
          <cell r="V188">
            <v>0.426543414592743</v>
          </cell>
          <cell r="W188">
            <v>0.517823934555054</v>
          </cell>
          <cell r="X188">
            <v>0.446399956941605</v>
          </cell>
          <cell r="Y188">
            <v>0.131038308143616</v>
          </cell>
          <cell r="Z188">
            <v>0.135301738977432</v>
          </cell>
        </row>
        <row r="189">
          <cell r="A189">
            <v>300504</v>
          </cell>
          <cell r="B189">
            <v>300504</v>
          </cell>
          <cell r="C189" t="str">
            <v>天邑股份</v>
          </cell>
          <cell r="D189">
            <v>43851</v>
          </cell>
          <cell r="E189">
            <v>0.00146803632378578</v>
          </cell>
          <cell r="F189">
            <v>-0.0324928499758244</v>
          </cell>
          <cell r="G189">
            <v>-0.0381531231105328</v>
          </cell>
          <cell r="H189">
            <v>-0.112598933279514</v>
          </cell>
          <cell r="I189">
            <v>-0.109151341021061</v>
          </cell>
          <cell r="J189">
            <v>-0.11688543856144</v>
          </cell>
          <cell r="K189">
            <v>-0.0930524542927742</v>
          </cell>
          <cell r="L189">
            <v>-0.0452211275696754</v>
          </cell>
          <cell r="M189">
            <v>-0.0693779513239861</v>
          </cell>
          <cell r="N189">
            <v>-0.0555198900401592</v>
          </cell>
          <cell r="O189">
            <v>-0.0242754854261875</v>
          </cell>
          <cell r="P189">
            <v>0.0796792134642601</v>
          </cell>
          <cell r="Q189">
            <v>0.155989304184914</v>
          </cell>
          <cell r="R189">
            <v>0.262407839298248</v>
          </cell>
          <cell r="S189">
            <v>0.262213438749313</v>
          </cell>
          <cell r="T189">
            <v>0.195389494299889</v>
          </cell>
          <cell r="U189">
            <v>0.301175951957703</v>
          </cell>
          <cell r="V189">
            <v>0.338186413049698</v>
          </cell>
          <cell r="W189">
            <v>0.399254679679871</v>
          </cell>
          <cell r="X189">
            <v>0.295118808746338</v>
          </cell>
          <cell r="Y189">
            <v>-0.00218084175139666</v>
          </cell>
          <cell r="Z189">
            <v>-0.0391391664743423</v>
          </cell>
        </row>
        <row r="190">
          <cell r="A190">
            <v>300514</v>
          </cell>
          <cell r="B190">
            <v>300514</v>
          </cell>
          <cell r="C190" t="str">
            <v>友讯达</v>
          </cell>
          <cell r="D190">
            <v>43851</v>
          </cell>
          <cell r="E190">
            <v>0.0187536813318729</v>
          </cell>
          <cell r="F190">
            <v>0.0145365362986922</v>
          </cell>
          <cell r="G190">
            <v>-0.000729990657418966</v>
          </cell>
          <cell r="H190">
            <v>-0.0524567700922489</v>
          </cell>
          <cell r="I190">
            <v>-0.0345479696989059</v>
          </cell>
          <cell r="J190">
            <v>-0.032118383795023</v>
          </cell>
          <cell r="K190">
            <v>-0.0229794215410948</v>
          </cell>
          <cell r="L190">
            <v>-0.0165152493864298</v>
          </cell>
          <cell r="M190">
            <v>-0.0467716231942177</v>
          </cell>
          <cell r="N190">
            <v>-0.0453581772744656</v>
          </cell>
          <cell r="O190">
            <v>-0.0502280294895172</v>
          </cell>
          <cell r="P190">
            <v>0.00384892942383885</v>
          </cell>
          <cell r="Q190">
            <v>0.0192514210939407</v>
          </cell>
          <cell r="R190">
            <v>0.046291708946228</v>
          </cell>
          <cell r="S190">
            <v>0.0081542544066906</v>
          </cell>
          <cell r="T190">
            <v>-0.0207734443247318</v>
          </cell>
          <cell r="U190">
            <v>-0.00564207322895527</v>
          </cell>
          <cell r="V190">
            <v>0.0333631597459316</v>
          </cell>
          <cell r="W190">
            <v>-0.00819244887679815</v>
          </cell>
          <cell r="X190">
            <v>0.0280704200267792</v>
          </cell>
          <cell r="Y190">
            <v>0.0186942405998707</v>
          </cell>
          <cell r="Z190">
            <v>0.0301988758146763</v>
          </cell>
        </row>
        <row r="191">
          <cell r="A191">
            <v>300516</v>
          </cell>
          <cell r="B191">
            <v>300516</v>
          </cell>
          <cell r="C191" t="str">
            <v>久之洋</v>
          </cell>
          <cell r="D191">
            <v>43851</v>
          </cell>
          <cell r="E191">
            <v>0.0245563387870789</v>
          </cell>
          <cell r="F191">
            <v>0.0117408204823732</v>
          </cell>
          <cell r="G191">
            <v>-0.0108227580785751</v>
          </cell>
          <cell r="H191">
            <v>-0.0435427613556385</v>
          </cell>
          <cell r="I191">
            <v>-0.0170624163001776</v>
          </cell>
          <cell r="J191">
            <v>0.0296041239053011</v>
          </cell>
          <cell r="K191">
            <v>0.027082746848464</v>
          </cell>
          <cell r="L191">
            <v>-0.0336608439683914</v>
          </cell>
          <cell r="M191">
            <v>-0.00756298657506704</v>
          </cell>
          <cell r="N191">
            <v>-0.0227860417217016</v>
          </cell>
          <cell r="O191">
            <v>-0.021674957126379</v>
          </cell>
          <cell r="P191">
            <v>-0.0580260157585144</v>
          </cell>
          <cell r="Q191">
            <v>-0.0251458548009396</v>
          </cell>
          <cell r="R191">
            <v>-0.0236286371946335</v>
          </cell>
          <cell r="S191">
            <v>-0.0446583218872547</v>
          </cell>
          <cell r="T191">
            <v>-0.0715634077787399</v>
          </cell>
          <cell r="U191">
            <v>-0.0851975530385971</v>
          </cell>
          <cell r="V191">
            <v>-0.056120902299881</v>
          </cell>
          <cell r="W191">
            <v>-0.0812355130910873</v>
          </cell>
          <cell r="X191">
            <v>-0.0075076911598444</v>
          </cell>
          <cell r="Y191">
            <v>0.00863076746463776</v>
          </cell>
          <cell r="Z191">
            <v>0.0157030150294304</v>
          </cell>
        </row>
        <row r="192">
          <cell r="A192">
            <v>300531</v>
          </cell>
          <cell r="B192">
            <v>300531</v>
          </cell>
          <cell r="C192" t="str">
            <v>优博讯</v>
          </cell>
          <cell r="D192">
            <v>43851</v>
          </cell>
          <cell r="E192">
            <v>0.00120352115482092</v>
          </cell>
          <cell r="F192">
            <v>0.0442786626517773</v>
          </cell>
          <cell r="G192">
            <v>0.0833487287163734</v>
          </cell>
          <cell r="H192">
            <v>0.127716988325119</v>
          </cell>
          <cell r="I192">
            <v>0.121682651340961</v>
          </cell>
          <cell r="J192">
            <v>0.110008738934994</v>
          </cell>
          <cell r="K192">
            <v>0.126588001847267</v>
          </cell>
          <cell r="L192">
            <v>0.109881408512592</v>
          </cell>
          <cell r="M192">
            <v>0.0984427705407143</v>
          </cell>
          <cell r="N192">
            <v>0.110180646181107</v>
          </cell>
          <cell r="O192">
            <v>0.109525665640831</v>
          </cell>
          <cell r="P192">
            <v>0.10728420317173</v>
          </cell>
          <cell r="Q192">
            <v>0.107284188270569</v>
          </cell>
          <cell r="R192">
            <v>0.129023641347885</v>
          </cell>
          <cell r="S192">
            <v>0.119902320206165</v>
          </cell>
          <cell r="T192">
            <v>0.0462350957095623</v>
          </cell>
          <cell r="U192">
            <v>0.105582818388939</v>
          </cell>
          <cell r="V192">
            <v>0.161005258560181</v>
          </cell>
          <cell r="W192">
            <v>0.216856256127357</v>
          </cell>
          <cell r="X192">
            <v>0.174701541662216</v>
          </cell>
          <cell r="Y192">
            <v>-0.0034134155139327</v>
          </cell>
          <cell r="Z192">
            <v>0.0555445216596127</v>
          </cell>
        </row>
        <row r="193">
          <cell r="A193">
            <v>300543</v>
          </cell>
          <cell r="B193">
            <v>300543</v>
          </cell>
          <cell r="C193" t="str">
            <v>朗科智能</v>
          </cell>
          <cell r="D193">
            <v>43851</v>
          </cell>
          <cell r="E193">
            <v>0.0127446977421641</v>
          </cell>
          <cell r="F193">
            <v>-0.0117666432633996</v>
          </cell>
          <cell r="G193">
            <v>-0.0154756912961602</v>
          </cell>
          <cell r="H193">
            <v>-0.115863107144833</v>
          </cell>
          <cell r="I193">
            <v>-0.101872473955154</v>
          </cell>
          <cell r="J193">
            <v>-0.0197245571762323</v>
          </cell>
          <cell r="K193">
            <v>-0.0520650930702686</v>
          </cell>
          <cell r="L193">
            <v>-0.0574003681540489</v>
          </cell>
          <cell r="M193">
            <v>-0.0881720408797264</v>
          </cell>
          <cell r="N193">
            <v>-0.0685742646455765</v>
          </cell>
          <cell r="O193">
            <v>-0.0769244953989983</v>
          </cell>
          <cell r="P193">
            <v>-0.0637526959180832</v>
          </cell>
          <cell r="Q193">
            <v>-0.032809354364872</v>
          </cell>
          <cell r="R193">
            <v>0.00901828147470951</v>
          </cell>
          <cell r="S193">
            <v>0.000513671664521098</v>
          </cell>
          <cell r="T193">
            <v>-0.0539274625480175</v>
          </cell>
          <cell r="U193">
            <v>-0.0507073737680912</v>
          </cell>
          <cell r="V193">
            <v>-0.00219011679291725</v>
          </cell>
          <cell r="W193">
            <v>0.0304302517324686</v>
          </cell>
          <cell r="X193">
            <v>0.00564129091799259</v>
          </cell>
          <cell r="Y193">
            <v>0.0161952078342438</v>
          </cell>
          <cell r="Z193">
            <v>0.00803087558597326</v>
          </cell>
        </row>
        <row r="194">
          <cell r="A194">
            <v>300546</v>
          </cell>
          <cell r="B194">
            <v>300546</v>
          </cell>
          <cell r="C194" t="str">
            <v>雄帝科技</v>
          </cell>
          <cell r="D194">
            <v>43851</v>
          </cell>
          <cell r="E194">
            <v>0.0210996270179749</v>
          </cell>
          <cell r="F194">
            <v>0.0240325033664703</v>
          </cell>
          <cell r="G194">
            <v>0.0545600391924381</v>
          </cell>
          <cell r="H194">
            <v>0.072631448507309</v>
          </cell>
          <cell r="I194">
            <v>0.0854323208332062</v>
          </cell>
          <cell r="J194">
            <v>0.0804957896471024</v>
          </cell>
          <cell r="K194">
            <v>0.0778070092201233</v>
          </cell>
          <cell r="L194">
            <v>0.0967350751161575</v>
          </cell>
          <cell r="M194">
            <v>0.0783215016126633</v>
          </cell>
          <cell r="N194">
            <v>0.065342515707016</v>
          </cell>
          <cell r="O194">
            <v>0.0256825275719166</v>
          </cell>
          <cell r="P194">
            <v>0.0702356547117233</v>
          </cell>
          <cell r="Q194">
            <v>0.144236877560616</v>
          </cell>
          <cell r="R194">
            <v>0.135771453380585</v>
          </cell>
          <cell r="S194">
            <v>0.144956737756729</v>
          </cell>
          <cell r="T194">
            <v>0.141180917620659</v>
          </cell>
          <cell r="U194">
            <v>0.134955003857613</v>
          </cell>
          <cell r="V194">
            <v>0.215342849493027</v>
          </cell>
          <cell r="W194">
            <v>0.226646319031715</v>
          </cell>
          <cell r="X194">
            <v>0.159247994422913</v>
          </cell>
          <cell r="Y194">
            <v>-0.0280894339084625</v>
          </cell>
          <cell r="Z194">
            <v>-0.0119904121384025</v>
          </cell>
        </row>
        <row r="195">
          <cell r="A195">
            <v>300548</v>
          </cell>
          <cell r="B195">
            <v>300548</v>
          </cell>
          <cell r="C195" t="str">
            <v>博创科技</v>
          </cell>
          <cell r="D195">
            <v>43851</v>
          </cell>
          <cell r="E195">
            <v>0.0222104862332344</v>
          </cell>
          <cell r="F195">
            <v>0.1008685156703</v>
          </cell>
          <cell r="G195">
            <v>0.0735709518194199</v>
          </cell>
          <cell r="H195">
            <v>0.182140752673149</v>
          </cell>
          <cell r="I195">
            <v>0.239642038941383</v>
          </cell>
          <cell r="J195">
            <v>0.201618567109108</v>
          </cell>
          <cell r="K195">
            <v>0.198391884565353</v>
          </cell>
          <cell r="L195">
            <v>0.167177766561508</v>
          </cell>
          <cell r="M195">
            <v>0.139064997434616</v>
          </cell>
          <cell r="N195">
            <v>0.10305717587471</v>
          </cell>
          <cell r="O195">
            <v>0.0832490772008896</v>
          </cell>
          <cell r="P195">
            <v>0.139840081334114</v>
          </cell>
          <cell r="Q195">
            <v>0.18296380341053</v>
          </cell>
          <cell r="R195">
            <v>0.237257659435272</v>
          </cell>
          <cell r="S195">
            <v>0.306583881378174</v>
          </cell>
          <cell r="T195">
            <v>0.277673900127411</v>
          </cell>
          <cell r="U195">
            <v>0.26689675450325</v>
          </cell>
          <cell r="V195">
            <v>0.332434386014938</v>
          </cell>
          <cell r="W195">
            <v>0.391280263662338</v>
          </cell>
          <cell r="X195">
            <v>0.314732104539871</v>
          </cell>
          <cell r="Y195">
            <v>0.0411726869642735</v>
          </cell>
          <cell r="Z195">
            <v>0.128350228071213</v>
          </cell>
        </row>
        <row r="196">
          <cell r="A196">
            <v>300555</v>
          </cell>
          <cell r="B196">
            <v>300555</v>
          </cell>
          <cell r="C196" t="str">
            <v>路通视信</v>
          </cell>
          <cell r="D196">
            <v>43851</v>
          </cell>
          <cell r="E196">
            <v>-0.0251896549016237</v>
          </cell>
          <cell r="F196">
            <v>-0.0497358553111553</v>
          </cell>
          <cell r="G196">
            <v>-0.0729589462280273</v>
          </cell>
          <cell r="H196">
            <v>-0.139739185571671</v>
          </cell>
          <cell r="I196">
            <v>-0.094695933163166</v>
          </cell>
          <cell r="J196">
            <v>-0.0689831301569939</v>
          </cell>
          <cell r="K196">
            <v>-0.0291763134300709</v>
          </cell>
          <cell r="L196">
            <v>-0.0385656952857971</v>
          </cell>
          <cell r="M196">
            <v>-0.0781785771250725</v>
          </cell>
          <cell r="N196">
            <v>-0.0710894390940666</v>
          </cell>
          <cell r="O196">
            <v>-0.0641506984829903</v>
          </cell>
          <cell r="P196">
            <v>-0.0799413695931435</v>
          </cell>
          <cell r="Q196">
            <v>-0.0599624812602997</v>
          </cell>
          <cell r="R196">
            <v>-0.0260953269898891</v>
          </cell>
          <cell r="S196">
            <v>-0.0108267040923238</v>
          </cell>
          <cell r="T196">
            <v>-0.0396476946771145</v>
          </cell>
          <cell r="U196">
            <v>0.0604374185204506</v>
          </cell>
          <cell r="V196">
            <v>0.172220453619957</v>
          </cell>
          <cell r="W196">
            <v>0.294145882129669</v>
          </cell>
          <cell r="X196">
            <v>0.39398780465126</v>
          </cell>
          <cell r="Y196">
            <v>-0.000620847509708256</v>
          </cell>
          <cell r="Z196">
            <v>-0.00439368700608611</v>
          </cell>
        </row>
        <row r="197">
          <cell r="A197">
            <v>300563</v>
          </cell>
          <cell r="B197">
            <v>300563</v>
          </cell>
          <cell r="C197" t="str">
            <v>神宇股份</v>
          </cell>
          <cell r="D197">
            <v>43851</v>
          </cell>
          <cell r="E197">
            <v>0.0359117910265923</v>
          </cell>
          <cell r="F197">
            <v>0.0583059974014759</v>
          </cell>
          <cell r="G197">
            <v>0.0673769190907478</v>
          </cell>
          <cell r="H197">
            <v>-0.0275386720895767</v>
          </cell>
          <cell r="I197">
            <v>-0.0130406925454736</v>
          </cell>
          <cell r="J197">
            <v>-0.0319735482335091</v>
          </cell>
          <cell r="K197">
            <v>-0.0165643766522408</v>
          </cell>
          <cell r="L197">
            <v>-0.00100382952950895</v>
          </cell>
          <cell r="M197">
            <v>-0.0217113383114338</v>
          </cell>
          <cell r="N197">
            <v>-0.0128088779747486</v>
          </cell>
          <cell r="O197">
            <v>0.0007718974375166</v>
          </cell>
          <cell r="P197">
            <v>0.0168626736849546</v>
          </cell>
          <cell r="Q197">
            <v>0.0581011213362217</v>
          </cell>
          <cell r="R197">
            <v>0.0650474950671196</v>
          </cell>
          <cell r="S197">
            <v>0.0582895688712597</v>
          </cell>
          <cell r="T197">
            <v>0.0480577312409878</v>
          </cell>
          <cell r="U197">
            <v>0.0735680609941483</v>
          </cell>
          <cell r="V197">
            <v>0.126820981502533</v>
          </cell>
          <cell r="W197">
            <v>0.114217333495617</v>
          </cell>
          <cell r="X197">
            <v>0.0911466553807259</v>
          </cell>
          <cell r="Y197">
            <v>0.0374536663293839</v>
          </cell>
          <cell r="Z197">
            <v>0.061013225466013</v>
          </cell>
        </row>
        <row r="198">
          <cell r="A198">
            <v>300565</v>
          </cell>
          <cell r="B198">
            <v>300565</v>
          </cell>
          <cell r="C198" t="str">
            <v>科信技术</v>
          </cell>
          <cell r="D198">
            <v>43851</v>
          </cell>
          <cell r="E198">
            <v>-0.00161512638442218</v>
          </cell>
          <cell r="F198">
            <v>-0.0191878639161587</v>
          </cell>
          <cell r="G198">
            <v>-0.00492655532434583</v>
          </cell>
          <cell r="H198">
            <v>-0.132541999220848</v>
          </cell>
          <cell r="I198">
            <v>-0.0950197577476501</v>
          </cell>
          <cell r="J198">
            <v>-0.131735041737556</v>
          </cell>
          <cell r="K198">
            <v>-0.123977713286877</v>
          </cell>
          <cell r="L198">
            <v>-0.118585087358952</v>
          </cell>
          <cell r="M198">
            <v>-0.131455510854721</v>
          </cell>
          <cell r="N198">
            <v>-0.096141405403614</v>
          </cell>
          <cell r="O198">
            <v>-0.0940908864140511</v>
          </cell>
          <cell r="P198">
            <v>-0.0953245759010315</v>
          </cell>
          <cell r="Q198">
            <v>-0.0481641925871372</v>
          </cell>
          <cell r="R198">
            <v>0.00152379251085222</v>
          </cell>
          <cell r="S198">
            <v>-0.0592343956232071</v>
          </cell>
          <cell r="T198">
            <v>-0.110747650265694</v>
          </cell>
          <cell r="U198">
            <v>-0.0919780135154724</v>
          </cell>
          <cell r="V198">
            <v>-0.0252019055187702</v>
          </cell>
          <cell r="W198">
            <v>0.0277324188500643</v>
          </cell>
          <cell r="X198">
            <v>-0.0266624633222818</v>
          </cell>
          <cell r="Y198">
            <v>0.0124777676537633</v>
          </cell>
          <cell r="Z198">
            <v>0.0153975263237953</v>
          </cell>
        </row>
        <row r="199">
          <cell r="A199">
            <v>300566</v>
          </cell>
          <cell r="B199">
            <v>300566</v>
          </cell>
          <cell r="C199" t="str">
            <v>激智科技</v>
          </cell>
          <cell r="D199">
            <v>43851</v>
          </cell>
          <cell r="E199">
            <v>-0.0392278805375099</v>
          </cell>
          <cell r="F199">
            <v>-0.028293477371335</v>
          </cell>
          <cell r="G199">
            <v>-0.0397671312093735</v>
          </cell>
          <cell r="H199">
            <v>-0.0781337469816208</v>
          </cell>
          <cell r="I199">
            <v>-0.0456966049969196</v>
          </cell>
          <cell r="J199">
            <v>-0.0410526916384697</v>
          </cell>
          <cell r="K199">
            <v>-0.0131560992449522</v>
          </cell>
          <cell r="L199">
            <v>-0.0361769869923592</v>
          </cell>
          <cell r="M199">
            <v>0.00300370482727885</v>
          </cell>
          <cell r="N199">
            <v>-0.0385018400847912</v>
          </cell>
          <cell r="O199">
            <v>-0.0386568382382393</v>
          </cell>
          <cell r="P199">
            <v>-0.0866296216845512</v>
          </cell>
          <cell r="Q199">
            <v>-0.0392854511737823</v>
          </cell>
          <cell r="R199">
            <v>0.0284592695534229</v>
          </cell>
          <cell r="S199">
            <v>0.0131096495315433</v>
          </cell>
          <cell r="T199">
            <v>0.000488372810650617</v>
          </cell>
          <cell r="U199">
            <v>0.0416760221123695</v>
          </cell>
          <cell r="V199">
            <v>0.0126807326450944</v>
          </cell>
          <cell r="W199">
            <v>-0.00835504475980997</v>
          </cell>
          <cell r="X199">
            <v>-0.0453204400837421</v>
          </cell>
          <cell r="Y199">
            <v>-0.0321919023990631</v>
          </cell>
          <cell r="Z199">
            <v>-0.0490316152572632</v>
          </cell>
        </row>
        <row r="200">
          <cell r="A200">
            <v>300570</v>
          </cell>
          <cell r="B200">
            <v>300570</v>
          </cell>
          <cell r="C200" t="str">
            <v>太辰光</v>
          </cell>
          <cell r="D200">
            <v>43851</v>
          </cell>
          <cell r="E200">
            <v>-0.0566562078893185</v>
          </cell>
          <cell r="F200">
            <v>-0.0303250513970852</v>
          </cell>
          <cell r="G200">
            <v>-0.0135615430772305</v>
          </cell>
          <cell r="H200">
            <v>-0.0862904563546181</v>
          </cell>
          <cell r="I200">
            <v>-0.112678110599518</v>
          </cell>
          <cell r="J200">
            <v>-0.106577672064304</v>
          </cell>
          <cell r="K200">
            <v>-0.00783354602754116</v>
          </cell>
          <cell r="L200">
            <v>0.111279025673866</v>
          </cell>
          <cell r="M200">
            <v>0.0525670945644379</v>
          </cell>
          <cell r="N200">
            <v>0.061689019203186</v>
          </cell>
          <cell r="O200">
            <v>0.0584738701581955</v>
          </cell>
          <cell r="P200">
            <v>0.0431399866938591</v>
          </cell>
          <cell r="Q200">
            <v>0.060478437691927</v>
          </cell>
          <cell r="R200">
            <v>0.101410642266273</v>
          </cell>
          <cell r="S200">
            <v>0.035164587199688</v>
          </cell>
          <cell r="T200">
            <v>-0.00997569039463997</v>
          </cell>
          <cell r="U200">
            <v>0.00426669977605343</v>
          </cell>
          <cell r="V200">
            <v>0.0870162397623062</v>
          </cell>
          <cell r="W200">
            <v>0.150395542383194</v>
          </cell>
          <cell r="X200">
            <v>0.108232624828815</v>
          </cell>
          <cell r="Y200">
            <v>-0.092943012714386</v>
          </cell>
          <cell r="Z200">
            <v>-0.0554313324391842</v>
          </cell>
        </row>
        <row r="201">
          <cell r="A201">
            <v>300581</v>
          </cell>
          <cell r="B201">
            <v>300581</v>
          </cell>
          <cell r="C201" t="str">
            <v>晨曦航空</v>
          </cell>
          <cell r="D201">
            <v>43851</v>
          </cell>
          <cell r="E201">
            <v>-0.0222138036042452</v>
          </cell>
          <cell r="F201">
            <v>-0.0142362639307976</v>
          </cell>
          <cell r="G201">
            <v>-0.00900921039283276</v>
          </cell>
          <cell r="H201">
            <v>-0.121103495359421</v>
          </cell>
          <cell r="I201">
            <v>-0.0844301357865334</v>
          </cell>
          <cell r="J201">
            <v>-0.118457034230232</v>
          </cell>
          <cell r="K201">
            <v>-0.114521965384483</v>
          </cell>
          <cell r="L201">
            <v>-0.184023007750511</v>
          </cell>
          <cell r="M201">
            <v>-0.114754624664783</v>
          </cell>
          <cell r="N201">
            <v>-0.101324081420898</v>
          </cell>
          <cell r="O201">
            <v>-0.0184472668915987</v>
          </cell>
          <cell r="P201">
            <v>-0.0028016772121191</v>
          </cell>
          <cell r="Q201">
            <v>0.100507810711861</v>
          </cell>
          <cell r="R201">
            <v>0.116755232214928</v>
          </cell>
          <cell r="S201">
            <v>0.0915295481681824</v>
          </cell>
          <cell r="T201">
            <v>0.052229467779398</v>
          </cell>
          <cell r="U201">
            <v>0.0579025074839592</v>
          </cell>
          <cell r="V201">
            <v>0.0724584609270096</v>
          </cell>
          <cell r="W201">
            <v>0.0578715987503529</v>
          </cell>
          <cell r="X201">
            <v>0.0918159782886505</v>
          </cell>
          <cell r="Y201">
            <v>-0.0355693325400352</v>
          </cell>
          <cell r="Z201">
            <v>-0.0275164842605591</v>
          </cell>
        </row>
        <row r="202">
          <cell r="A202">
            <v>300582</v>
          </cell>
          <cell r="B202">
            <v>300582</v>
          </cell>
          <cell r="C202" t="str">
            <v>英飞特</v>
          </cell>
          <cell r="D202">
            <v>43851</v>
          </cell>
          <cell r="E202">
            <v>0.130071848630905</v>
          </cell>
          <cell r="F202">
            <v>0.164147019386292</v>
          </cell>
          <cell r="G202">
            <v>0.183899462223053</v>
          </cell>
          <cell r="H202">
            <v>0.202143996953964</v>
          </cell>
          <cell r="I202">
            <v>0.187526553869247</v>
          </cell>
          <cell r="J202">
            <v>0.163689061999321</v>
          </cell>
          <cell r="K202">
            <v>0.218451082706451</v>
          </cell>
          <cell r="L202">
            <v>0.193651914596558</v>
          </cell>
          <cell r="M202">
            <v>0.192434757947922</v>
          </cell>
          <cell r="N202">
            <v>0.240879490971565</v>
          </cell>
          <cell r="O202">
            <v>0.283799558877945</v>
          </cell>
          <cell r="P202">
            <v>0.273449093103409</v>
          </cell>
          <cell r="Q202">
            <v>0.285273194313049</v>
          </cell>
          <cell r="R202">
            <v>0.29137971997261</v>
          </cell>
          <cell r="S202">
            <v>0.27505350112915</v>
          </cell>
          <cell r="T202">
            <v>0.245232135057449</v>
          </cell>
          <cell r="U202">
            <v>0.230145841836929</v>
          </cell>
          <cell r="V202">
            <v>0.271238178014755</v>
          </cell>
          <cell r="W202">
            <v>0.243598327040672</v>
          </cell>
          <cell r="X202">
            <v>0.246838286519051</v>
          </cell>
          <cell r="Y202">
            <v>0.0922874957323074</v>
          </cell>
          <cell r="Z202">
            <v>0.117006920278072</v>
          </cell>
        </row>
        <row r="203">
          <cell r="A203">
            <v>300590</v>
          </cell>
          <cell r="B203">
            <v>300590</v>
          </cell>
          <cell r="C203" t="str">
            <v>移为通信</v>
          </cell>
          <cell r="D203">
            <v>43851</v>
          </cell>
          <cell r="E203">
            <v>0.0993789508938789</v>
          </cell>
          <cell r="F203">
            <v>0.133751034736633</v>
          </cell>
          <cell r="G203">
            <v>0.180196568369865</v>
          </cell>
          <cell r="H203">
            <v>0.285382777452469</v>
          </cell>
          <cell r="I203">
            <v>0.245918214321136</v>
          </cell>
          <cell r="J203">
            <v>0.322524607181549</v>
          </cell>
          <cell r="K203">
            <v>0.399401843547821</v>
          </cell>
          <cell r="L203">
            <v>0.402787357568741</v>
          </cell>
          <cell r="M203">
            <v>0.351094901561737</v>
          </cell>
          <cell r="N203">
            <v>0.351023197174072</v>
          </cell>
          <cell r="O203">
            <v>0.358854800462723</v>
          </cell>
          <cell r="P203">
            <v>0.385279178619385</v>
          </cell>
          <cell r="Q203">
            <v>0.477214157581329</v>
          </cell>
          <cell r="R203">
            <v>0.535445034503937</v>
          </cell>
          <cell r="S203">
            <v>0.474070459604263</v>
          </cell>
          <cell r="T203">
            <v>0.472648590803146</v>
          </cell>
          <cell r="U203">
            <v>0.435989320278168</v>
          </cell>
          <cell r="V203">
            <v>0.574005842208862</v>
          </cell>
          <cell r="W203">
            <v>0.566903233528137</v>
          </cell>
          <cell r="X203">
            <v>0.474763125181198</v>
          </cell>
          <cell r="Y203">
            <v>0.105323895812035</v>
          </cell>
          <cell r="Z203">
            <v>0.0930021479725838</v>
          </cell>
        </row>
        <row r="204">
          <cell r="A204">
            <v>300602</v>
          </cell>
          <cell r="B204">
            <v>300602</v>
          </cell>
          <cell r="C204" t="str">
            <v>飞荣达</v>
          </cell>
          <cell r="D204">
            <v>43851</v>
          </cell>
          <cell r="E204">
            <v>0.0263832714408636</v>
          </cell>
          <cell r="F204">
            <v>0.0668835490942001</v>
          </cell>
          <cell r="G204">
            <v>0.0931610837578773</v>
          </cell>
          <cell r="H204">
            <v>0.0471694283187389</v>
          </cell>
          <cell r="I204">
            <v>-0.0182821769267321</v>
          </cell>
          <cell r="J204">
            <v>-0.0308590587228537</v>
          </cell>
          <cell r="K204">
            <v>0.024770138785243</v>
          </cell>
          <cell r="L204">
            <v>0.0581024400889874</v>
          </cell>
          <cell r="M204">
            <v>0.0556611120700836</v>
          </cell>
          <cell r="N204">
            <v>0.0767296478152275</v>
          </cell>
          <cell r="O204">
            <v>0.0939050540328026</v>
          </cell>
          <cell r="P204">
            <v>0.0994127541780472</v>
          </cell>
          <cell r="Q204">
            <v>0.0998028218746185</v>
          </cell>
          <cell r="R204">
            <v>0.147511467337608</v>
          </cell>
          <cell r="S204">
            <v>0.088919535279274</v>
          </cell>
          <cell r="T204">
            <v>0.0351121723651886</v>
          </cell>
          <cell r="U204">
            <v>0.0361004546284676</v>
          </cell>
          <cell r="V204">
            <v>0.138650789856911</v>
          </cell>
          <cell r="W204">
            <v>0.218754842877388</v>
          </cell>
          <cell r="X204">
            <v>0.11101945489645</v>
          </cell>
          <cell r="Y204">
            <v>0.017263226211071</v>
          </cell>
          <cell r="Z204">
            <v>0.058825857937336</v>
          </cell>
        </row>
        <row r="205">
          <cell r="A205">
            <v>300615</v>
          </cell>
          <cell r="B205">
            <v>300615</v>
          </cell>
          <cell r="C205" t="str">
            <v>欣天科技</v>
          </cell>
          <cell r="D205">
            <v>43851</v>
          </cell>
          <cell r="E205">
            <v>-0.0202156770974398</v>
          </cell>
          <cell r="F205">
            <v>-0.0675895363092422</v>
          </cell>
          <cell r="G205">
            <v>-0.0593072585761547</v>
          </cell>
          <cell r="H205">
            <v>-0.18167918920517</v>
          </cell>
          <cell r="I205">
            <v>-0.181338459253311</v>
          </cell>
          <cell r="J205">
            <v>-0.212340205907822</v>
          </cell>
          <cell r="K205">
            <v>-0.176914364099503</v>
          </cell>
          <cell r="L205">
            <v>-0.155982673168182</v>
          </cell>
          <cell r="M205">
            <v>-0.206855356693268</v>
          </cell>
          <cell r="N205">
            <v>-0.205242425203323</v>
          </cell>
          <cell r="O205">
            <v>-0.222816377878189</v>
          </cell>
          <cell r="P205">
            <v>-0.23663042485714</v>
          </cell>
          <cell r="Q205">
            <v>-0.161867529153824</v>
          </cell>
          <cell r="R205">
            <v>-0.116476751863956</v>
          </cell>
          <cell r="S205">
            <v>-0.163549095392227</v>
          </cell>
          <cell r="T205">
            <v>-0.205650091171265</v>
          </cell>
          <cell r="U205">
            <v>-0.22050978243351</v>
          </cell>
          <cell r="V205">
            <v>-0.153865039348602</v>
          </cell>
          <cell r="W205">
            <v>-0.080767422914505</v>
          </cell>
          <cell r="X205">
            <v>-0.183091923594475</v>
          </cell>
          <cell r="Y205">
            <v>-0.0101938294246793</v>
          </cell>
          <cell r="Z205">
            <v>-0.0211230386048555</v>
          </cell>
        </row>
        <row r="206">
          <cell r="A206">
            <v>300620</v>
          </cell>
          <cell r="B206">
            <v>300620</v>
          </cell>
          <cell r="C206" t="str">
            <v>光库科技</v>
          </cell>
          <cell r="D206">
            <v>43851</v>
          </cell>
          <cell r="E206">
            <v>0.0203330498188734</v>
          </cell>
          <cell r="F206">
            <v>-0.0264074858278036</v>
          </cell>
          <cell r="G206">
            <v>0.00751408562064171</v>
          </cell>
          <cell r="H206">
            <v>-0.064926840364933</v>
          </cell>
          <cell r="I206">
            <v>-0.0399722568690777</v>
          </cell>
          <cell r="J206">
            <v>-0.0526324175298214</v>
          </cell>
          <cell r="K206">
            <v>-0.0337425842881203</v>
          </cell>
          <cell r="L206">
            <v>-0.00678972201421857</v>
          </cell>
          <cell r="M206">
            <v>-0.0296355690807104</v>
          </cell>
          <cell r="N206">
            <v>-0.033940814435482</v>
          </cell>
          <cell r="O206">
            <v>-0.0180680379271507</v>
          </cell>
          <cell r="P206">
            <v>-0.0226824562996626</v>
          </cell>
          <cell r="Q206">
            <v>-0.00257243355736136</v>
          </cell>
          <cell r="R206">
            <v>0.0242193657904863</v>
          </cell>
          <cell r="S206">
            <v>0.0176024977117777</v>
          </cell>
          <cell r="T206">
            <v>-0.0223702192306519</v>
          </cell>
          <cell r="U206">
            <v>-0.0210274830460548</v>
          </cell>
          <cell r="V206">
            <v>0.0266843475401402</v>
          </cell>
          <cell r="W206">
            <v>0.0669789388775825</v>
          </cell>
          <cell r="X206">
            <v>0.0875542908906937</v>
          </cell>
          <cell r="Y206">
            <v>0.00714910076931119</v>
          </cell>
          <cell r="Z206">
            <v>-0.0202300697565079</v>
          </cell>
        </row>
        <row r="207">
          <cell r="A207">
            <v>300623</v>
          </cell>
          <cell r="B207">
            <v>300623</v>
          </cell>
          <cell r="C207" t="str">
            <v>捷捷微电</v>
          </cell>
          <cell r="D207">
            <v>43851</v>
          </cell>
          <cell r="E207">
            <v>0.102045074105263</v>
          </cell>
          <cell r="F207">
            <v>0.19702821969986</v>
          </cell>
          <cell r="G207">
            <v>0.186194211244583</v>
          </cell>
          <cell r="H207">
            <v>0.271668493747711</v>
          </cell>
          <cell r="I207">
            <v>0.316068351268768</v>
          </cell>
          <cell r="J207">
            <v>0.388497412204742</v>
          </cell>
          <cell r="K207">
            <v>0.504819512367249</v>
          </cell>
          <cell r="L207">
            <v>0.49945330619812</v>
          </cell>
          <cell r="M207">
            <v>0.445833563804626</v>
          </cell>
          <cell r="N207">
            <v>0.486299276351929</v>
          </cell>
          <cell r="O207">
            <v>0.49852442741394</v>
          </cell>
          <cell r="P207">
            <v>0.476612150669098</v>
          </cell>
          <cell r="Q207">
            <v>0.493385076522827</v>
          </cell>
          <cell r="R207">
            <v>0.55740624666214</v>
          </cell>
          <cell r="S207">
            <v>0.504623532295227</v>
          </cell>
          <cell r="T207">
            <v>0.415966838598251</v>
          </cell>
          <cell r="U207">
            <v>0.396213918924332</v>
          </cell>
          <cell r="V207">
            <v>0.451893001794815</v>
          </cell>
          <cell r="W207">
            <v>0.420801907777786</v>
          </cell>
          <cell r="X207">
            <v>0.266012281179428</v>
          </cell>
          <cell r="Y207">
            <v>0.137189447879791</v>
          </cell>
          <cell r="Z207">
            <v>0.226447999477386</v>
          </cell>
        </row>
        <row r="208">
          <cell r="A208">
            <v>300627</v>
          </cell>
          <cell r="B208">
            <v>300627</v>
          </cell>
          <cell r="C208" t="str">
            <v>华测导航</v>
          </cell>
          <cell r="D208">
            <v>43851</v>
          </cell>
          <cell r="E208">
            <v>0.0770114585757256</v>
          </cell>
          <cell r="F208">
            <v>0.113399684429169</v>
          </cell>
          <cell r="G208">
            <v>0.143563956022263</v>
          </cell>
          <cell r="H208">
            <v>0.122696898877621</v>
          </cell>
          <cell r="I208">
            <v>0.210752546787262</v>
          </cell>
          <cell r="J208">
            <v>0.241429209709167</v>
          </cell>
          <cell r="K208">
            <v>0.202801302075386</v>
          </cell>
          <cell r="L208">
            <v>0.176357194781303</v>
          </cell>
          <cell r="M208">
            <v>0.101497814059258</v>
          </cell>
          <cell r="N208">
            <v>0.167262852191925</v>
          </cell>
          <cell r="O208">
            <v>0.202712014317513</v>
          </cell>
          <cell r="P208">
            <v>0.313936620950699</v>
          </cell>
          <cell r="Q208">
            <v>0.328088879585266</v>
          </cell>
          <cell r="R208">
            <v>0.313893020153046</v>
          </cell>
          <cell r="S208">
            <v>0.312445610761642</v>
          </cell>
          <cell r="T208">
            <v>0.404695332050323</v>
          </cell>
          <cell r="U208">
            <v>0.44031485915184</v>
          </cell>
          <cell r="V208">
            <v>0.492407321929932</v>
          </cell>
          <cell r="W208">
            <v>0.542352914810181</v>
          </cell>
          <cell r="X208">
            <v>0.487360715866089</v>
          </cell>
          <cell r="Y208">
            <v>0.0448476523160934</v>
          </cell>
          <cell r="Z208">
            <v>0.108887769281864</v>
          </cell>
        </row>
        <row r="209">
          <cell r="A209">
            <v>300628</v>
          </cell>
          <cell r="B209">
            <v>300628</v>
          </cell>
          <cell r="C209" t="str">
            <v>亿联网络</v>
          </cell>
          <cell r="D209">
            <v>43851</v>
          </cell>
          <cell r="E209">
            <v>0.0157496947795153</v>
          </cell>
          <cell r="F209">
            <v>0.0332006067037582</v>
          </cell>
          <cell r="G209">
            <v>0.183986276388168</v>
          </cell>
          <cell r="H209">
            <v>0.248469084501266</v>
          </cell>
          <cell r="I209">
            <v>0.301292061805725</v>
          </cell>
          <cell r="J209">
            <v>0.28370988368988</v>
          </cell>
          <cell r="K209">
            <v>0.319780200719833</v>
          </cell>
          <cell r="L209">
            <v>0.319787293672562</v>
          </cell>
          <cell r="M209">
            <v>0.273209601640701</v>
          </cell>
          <cell r="N209">
            <v>0.275784641504288</v>
          </cell>
          <cell r="O209">
            <v>0.273354738950729</v>
          </cell>
          <cell r="P209">
            <v>0.213142901659012</v>
          </cell>
          <cell r="Q209">
            <v>0.218240633606911</v>
          </cell>
          <cell r="R209">
            <v>0.212407350540161</v>
          </cell>
          <cell r="S209">
            <v>0.194325730204582</v>
          </cell>
          <cell r="T209">
            <v>0.150010004639626</v>
          </cell>
          <cell r="U209">
            <v>0.183501094579697</v>
          </cell>
          <cell r="V209">
            <v>0.235104158520699</v>
          </cell>
          <cell r="W209">
            <v>0.206961199641228</v>
          </cell>
          <cell r="X209">
            <v>0.248532101511955</v>
          </cell>
          <cell r="Y209">
            <v>0.0186099670827389</v>
          </cell>
          <cell r="Z209">
            <v>0.0505826324224472</v>
          </cell>
        </row>
        <row r="210">
          <cell r="A210">
            <v>300632</v>
          </cell>
          <cell r="B210">
            <v>300632</v>
          </cell>
          <cell r="C210" t="str">
            <v>光莆股份</v>
          </cell>
          <cell r="D210">
            <v>43851</v>
          </cell>
          <cell r="E210">
            <v>-0.0223310384899378</v>
          </cell>
          <cell r="F210">
            <v>-0.0227004401385784</v>
          </cell>
          <cell r="G210">
            <v>-0.0505683161318302</v>
          </cell>
          <cell r="H210">
            <v>-0.13936060667038</v>
          </cell>
          <cell r="I210">
            <v>-0.144671469926834</v>
          </cell>
          <cell r="J210">
            <v>-0.0728295966982841</v>
          </cell>
          <cell r="K210">
            <v>-0.0277572348713875</v>
          </cell>
          <cell r="L210">
            <v>-0.00525019085034728</v>
          </cell>
          <cell r="M210">
            <v>-0.0145998857915401</v>
          </cell>
          <cell r="N210">
            <v>-0.0310467127710581</v>
          </cell>
          <cell r="O210">
            <v>-0.0504390969872475</v>
          </cell>
          <cell r="P210">
            <v>-0.0441483519971371</v>
          </cell>
          <cell r="Q210">
            <v>-0.0172141883522272</v>
          </cell>
          <cell r="R210">
            <v>0.00828733202069998</v>
          </cell>
          <cell r="S210">
            <v>-0.0212732385843992</v>
          </cell>
          <cell r="T210">
            <v>-0.0657044053077698</v>
          </cell>
          <cell r="U210">
            <v>-0.0580224394798279</v>
          </cell>
          <cell r="V210">
            <v>-0.0411036796867847</v>
          </cell>
          <cell r="W210">
            <v>-0.022494699805975</v>
          </cell>
          <cell r="X210">
            <v>-0.165640011429787</v>
          </cell>
          <cell r="Y210">
            <v>0.0322727933526039</v>
          </cell>
          <cell r="Z210">
            <v>0.0364353731274605</v>
          </cell>
        </row>
        <row r="211">
          <cell r="A211">
            <v>300638</v>
          </cell>
          <cell r="B211">
            <v>300638</v>
          </cell>
          <cell r="C211" t="str">
            <v>广和通</v>
          </cell>
          <cell r="D211">
            <v>43851</v>
          </cell>
          <cell r="E211">
            <v>0.0188625194132328</v>
          </cell>
          <cell r="F211">
            <v>0.0114225512370467</v>
          </cell>
          <cell r="G211">
            <v>0.0711477622389793</v>
          </cell>
          <cell r="H211">
            <v>0.0565077103674412</v>
          </cell>
          <cell r="I211">
            <v>0.0521397292613983</v>
          </cell>
          <cell r="J211">
            <v>0.0864398181438446</v>
          </cell>
          <cell r="K211">
            <v>0.116423070430756</v>
          </cell>
          <cell r="L211">
            <v>0.179969444870949</v>
          </cell>
          <cell r="M211">
            <v>0.136237576603889</v>
          </cell>
          <cell r="N211">
            <v>0.136852890253067</v>
          </cell>
          <cell r="O211">
            <v>0.142092272639275</v>
          </cell>
          <cell r="P211">
            <v>0.207392707467079</v>
          </cell>
          <cell r="Q211">
            <v>0.241688504815102</v>
          </cell>
          <cell r="R211">
            <v>0.271343320608139</v>
          </cell>
          <cell r="S211">
            <v>0.226472482085228</v>
          </cell>
          <cell r="T211">
            <v>0.156030058860779</v>
          </cell>
          <cell r="U211">
            <v>0.132137432694435</v>
          </cell>
          <cell r="V211">
            <v>0.229269444942474</v>
          </cell>
          <cell r="W211">
            <v>0.279246687889099</v>
          </cell>
          <cell r="X211">
            <v>0.174094885587692</v>
          </cell>
          <cell r="Y211">
            <v>0.0321010872721672</v>
          </cell>
          <cell r="Z211">
            <v>0.0231831427663565</v>
          </cell>
        </row>
        <row r="212">
          <cell r="A212">
            <v>300647</v>
          </cell>
          <cell r="B212">
            <v>300647</v>
          </cell>
          <cell r="C212" t="str">
            <v>超频三</v>
          </cell>
          <cell r="D212">
            <v>43851</v>
          </cell>
          <cell r="E212">
            <v>0.0121809747070074</v>
          </cell>
          <cell r="F212">
            <v>0.0302147455513477</v>
          </cell>
          <cell r="G212">
            <v>0.042348600924015</v>
          </cell>
          <cell r="H212">
            <v>-0.0479726120829582</v>
          </cell>
          <cell r="I212">
            <v>-0.057329885661602</v>
          </cell>
          <cell r="J212">
            <v>-0.0545321740210056</v>
          </cell>
          <cell r="K212">
            <v>-0.0611440651118755</v>
          </cell>
          <cell r="L212">
            <v>-0.02942587248981</v>
          </cell>
          <cell r="M212">
            <v>-0.0555817224085331</v>
          </cell>
          <cell r="N212">
            <v>-0.0502355322241783</v>
          </cell>
          <cell r="O212">
            <v>-0.0257024634629488</v>
          </cell>
          <cell r="P212">
            <v>-0.0176304187625647</v>
          </cell>
          <cell r="Q212">
            <v>-0.0105217443779111</v>
          </cell>
          <cell r="R212">
            <v>0.0202733669430017</v>
          </cell>
          <cell r="S212">
            <v>0.00773260882124305</v>
          </cell>
          <cell r="T212">
            <v>-0.0350238904356956</v>
          </cell>
          <cell r="U212">
            <v>-0.044156763702631</v>
          </cell>
          <cell r="V212">
            <v>-0.00844952743500471</v>
          </cell>
          <cell r="W212">
            <v>-0.042619276791811</v>
          </cell>
          <cell r="X212">
            <v>0.00394375482574105</v>
          </cell>
          <cell r="Y212">
            <v>0.0140523202717304</v>
          </cell>
          <cell r="Z212">
            <v>0.0400506258010864</v>
          </cell>
        </row>
        <row r="213">
          <cell r="A213">
            <v>300656</v>
          </cell>
          <cell r="B213">
            <v>300656</v>
          </cell>
          <cell r="C213" t="str">
            <v>民德电子</v>
          </cell>
          <cell r="D213">
            <v>43851</v>
          </cell>
          <cell r="E213">
            <v>0.027994005009532</v>
          </cell>
          <cell r="F213">
            <v>0.0664730072021484</v>
          </cell>
          <cell r="G213">
            <v>0.0660231113433838</v>
          </cell>
          <cell r="H213">
            <v>0.0798128694295883</v>
          </cell>
          <cell r="I213">
            <v>0.0555979833006859</v>
          </cell>
          <cell r="J213">
            <v>0.0688959732651711</v>
          </cell>
          <cell r="K213">
            <v>0.14411635696888</v>
          </cell>
          <cell r="L213">
            <v>0.154056757688522</v>
          </cell>
          <cell r="M213">
            <v>0.160983309149742</v>
          </cell>
          <cell r="N213">
            <v>0.201158255338669</v>
          </cell>
          <cell r="O213">
            <v>0.170079112052917</v>
          </cell>
          <cell r="P213">
            <v>0.25044110417366</v>
          </cell>
          <cell r="Q213">
            <v>0.297279298305511</v>
          </cell>
          <cell r="R213">
            <v>0.282278627157211</v>
          </cell>
          <cell r="S213">
            <v>0.184418022632599</v>
          </cell>
          <cell r="T213">
            <v>0.198041304945946</v>
          </cell>
          <cell r="U213">
            <v>0.165560945868492</v>
          </cell>
          <cell r="V213">
            <v>0.210550010204315</v>
          </cell>
          <cell r="W213">
            <v>0.271903187036514</v>
          </cell>
          <cell r="X213">
            <v>0.226229965686798</v>
          </cell>
          <cell r="Y213">
            <v>0.0107021974399686</v>
          </cell>
          <cell r="Z213">
            <v>0.0593063049018383</v>
          </cell>
        </row>
        <row r="214">
          <cell r="A214">
            <v>300657</v>
          </cell>
          <cell r="B214">
            <v>300657</v>
          </cell>
          <cell r="C214" t="str">
            <v>弘信电子</v>
          </cell>
          <cell r="D214">
            <v>43851</v>
          </cell>
          <cell r="E214">
            <v>0.0582657717168331</v>
          </cell>
          <cell r="F214">
            <v>-0.0195746496319771</v>
          </cell>
          <cell r="G214">
            <v>0.00758807361125946</v>
          </cell>
          <cell r="H214">
            <v>-0.078401193022728</v>
          </cell>
          <cell r="I214">
            <v>-0.0578986816108227</v>
          </cell>
          <cell r="J214">
            <v>-0.0454206243157387</v>
          </cell>
          <cell r="K214">
            <v>-0.0466900989413261</v>
          </cell>
          <cell r="L214">
            <v>-0.0331609584391117</v>
          </cell>
          <cell r="M214">
            <v>-0.0600858069956303</v>
          </cell>
          <cell r="N214">
            <v>-0.0502431280910969</v>
          </cell>
          <cell r="O214">
            <v>-0.0646736845374107</v>
          </cell>
          <cell r="P214">
            <v>-0.0644359663128853</v>
          </cell>
          <cell r="Q214">
            <v>-0.0649476423859596</v>
          </cell>
          <cell r="R214">
            <v>-0.0540831796824932</v>
          </cell>
          <cell r="S214">
            <v>-0.0977950990200043</v>
          </cell>
          <cell r="T214">
            <v>-0.120116703212261</v>
          </cell>
          <cell r="U214">
            <v>-0.0990118458867073</v>
          </cell>
          <cell r="V214">
            <v>-0.00473573803901672</v>
          </cell>
          <cell r="W214">
            <v>0.0646360367536545</v>
          </cell>
          <cell r="X214">
            <v>-0.0240266844630241</v>
          </cell>
          <cell r="Y214">
            <v>0.0124311335384846</v>
          </cell>
          <cell r="Z214">
            <v>-0.04522305727005</v>
          </cell>
        </row>
        <row r="215">
          <cell r="A215">
            <v>300661</v>
          </cell>
          <cell r="B215">
            <v>300661</v>
          </cell>
          <cell r="C215" t="str">
            <v>圣邦股份</v>
          </cell>
          <cell r="D215">
            <v>43851</v>
          </cell>
          <cell r="E215">
            <v>0.0963540896773338</v>
          </cell>
          <cell r="F215">
            <v>0.0743012353777885</v>
          </cell>
          <cell r="G215">
            <v>0.0123257339000702</v>
          </cell>
          <cell r="H215">
            <v>0.0238379742950201</v>
          </cell>
          <cell r="I215">
            <v>-0.0815745443105698</v>
          </cell>
          <cell r="J215">
            <v>-0.0625360533595085</v>
          </cell>
          <cell r="K215">
            <v>0.00906610488891602</v>
          </cell>
          <cell r="L215">
            <v>-0.0269815903156996</v>
          </cell>
          <cell r="M215">
            <v>0.0496848076581955</v>
          </cell>
          <cell r="N215">
            <v>-0.018104899674654</v>
          </cell>
          <cell r="O215">
            <v>-0.0193400159478188</v>
          </cell>
          <cell r="P215">
            <v>-0.0879371836781502</v>
          </cell>
          <cell r="Q215">
            <v>-0.112506918609142</v>
          </cell>
          <cell r="R215">
            <v>-0.06899094581604</v>
          </cell>
          <cell r="S215">
            <v>-0.0340767316520214</v>
          </cell>
          <cell r="T215">
            <v>-0.104689069092274</v>
          </cell>
          <cell r="U215">
            <v>-0.185092896223068</v>
          </cell>
          <cell r="V215">
            <v>-0.141102686524391</v>
          </cell>
          <cell r="W215">
            <v>-0.0529573671519756</v>
          </cell>
          <cell r="X215">
            <v>-0.0635441169142723</v>
          </cell>
          <cell r="Y215">
            <v>0.053811602294445</v>
          </cell>
          <cell r="Z215">
            <v>0.025341859087348</v>
          </cell>
        </row>
        <row r="216">
          <cell r="A216">
            <v>300666</v>
          </cell>
          <cell r="B216">
            <v>300666</v>
          </cell>
          <cell r="C216" t="str">
            <v>江丰电子</v>
          </cell>
          <cell r="D216">
            <v>43851</v>
          </cell>
          <cell r="E216">
            <v>0.158368647098541</v>
          </cell>
          <cell r="F216">
            <v>0.119602292776108</v>
          </cell>
          <cell r="G216">
            <v>0.128311231732368</v>
          </cell>
          <cell r="H216">
            <v>0.204618126153946</v>
          </cell>
          <cell r="I216">
            <v>0.190873593091965</v>
          </cell>
          <cell r="J216">
            <v>0.233762189745903</v>
          </cell>
          <cell r="K216">
            <v>0.254164427518845</v>
          </cell>
          <cell r="L216">
            <v>0.218054383993149</v>
          </cell>
          <cell r="M216">
            <v>0.210089176893234</v>
          </cell>
          <cell r="N216">
            <v>0.253803342580795</v>
          </cell>
          <cell r="O216">
            <v>0.29002246260643</v>
          </cell>
          <cell r="P216">
            <v>0.262548118829727</v>
          </cell>
          <cell r="Q216">
            <v>0.264568746089935</v>
          </cell>
          <cell r="R216">
            <v>0.333345413208008</v>
          </cell>
          <cell r="S216">
            <v>0.301703214645386</v>
          </cell>
          <cell r="T216">
            <v>0.293124556541443</v>
          </cell>
          <cell r="U216">
            <v>0.289141148328781</v>
          </cell>
          <cell r="V216">
            <v>0.407587826251984</v>
          </cell>
          <cell r="W216">
            <v>0.467907428741455</v>
          </cell>
          <cell r="X216">
            <v>0.389976292848587</v>
          </cell>
          <cell r="Y216">
            <v>0.0670026168227196</v>
          </cell>
          <cell r="Z216">
            <v>0.0463363341987133</v>
          </cell>
        </row>
        <row r="217">
          <cell r="A217">
            <v>300672</v>
          </cell>
          <cell r="B217">
            <v>300672</v>
          </cell>
          <cell r="C217" t="str">
            <v>国科微</v>
          </cell>
          <cell r="D217">
            <v>43851</v>
          </cell>
          <cell r="E217">
            <v>0.135484576225281</v>
          </cell>
          <cell r="F217">
            <v>0.0977940708398819</v>
          </cell>
          <cell r="G217">
            <v>0.0726480334997177</v>
          </cell>
          <cell r="H217">
            <v>0.116028681397438</v>
          </cell>
          <cell r="I217">
            <v>0.110599681735039</v>
          </cell>
          <cell r="J217">
            <v>0.198038354516029</v>
          </cell>
          <cell r="K217">
            <v>0.304066866636276</v>
          </cell>
          <cell r="L217">
            <v>0.33411318063736</v>
          </cell>
          <cell r="M217">
            <v>0.295664012432098</v>
          </cell>
          <cell r="N217">
            <v>0.313109546899796</v>
          </cell>
          <cell r="O217">
            <v>0.337914228439331</v>
          </cell>
          <cell r="P217">
            <v>0.347420692443848</v>
          </cell>
          <cell r="Q217">
            <v>0.368464112281799</v>
          </cell>
          <cell r="R217">
            <v>0.429922610521317</v>
          </cell>
          <cell r="S217">
            <v>0.427634030580521</v>
          </cell>
          <cell r="T217">
            <v>0.35740402340889</v>
          </cell>
          <cell r="U217">
            <v>0.34493288397789</v>
          </cell>
          <cell r="V217">
            <v>0.462801545858383</v>
          </cell>
          <cell r="W217">
            <v>0.410014420747757</v>
          </cell>
          <cell r="X217">
            <v>0.225457727909088</v>
          </cell>
          <cell r="Y217">
            <v>0.0701613873243332</v>
          </cell>
          <cell r="Z217">
            <v>0.00536995753645897</v>
          </cell>
        </row>
        <row r="218">
          <cell r="A218">
            <v>300679</v>
          </cell>
          <cell r="B218">
            <v>300679</v>
          </cell>
          <cell r="C218" t="str">
            <v>电连技术</v>
          </cell>
          <cell r="D218">
            <v>43851</v>
          </cell>
          <cell r="E218">
            <v>0.0593273416161537</v>
          </cell>
          <cell r="F218">
            <v>0.0570526272058487</v>
          </cell>
          <cell r="G218">
            <v>0.0529944263398647</v>
          </cell>
          <cell r="H218">
            <v>0.0323600545525551</v>
          </cell>
          <cell r="I218">
            <v>-0.0105438884347677</v>
          </cell>
          <cell r="J218">
            <v>-0.00565867964178324</v>
          </cell>
          <cell r="K218">
            <v>-0.00725689064711332</v>
          </cell>
          <cell r="L218">
            <v>-0.018961301073432</v>
          </cell>
          <cell r="M218">
            <v>-0.0215907692909241</v>
          </cell>
          <cell r="N218">
            <v>-0.0146850906312466</v>
          </cell>
          <cell r="O218">
            <v>-0.0207402985543013</v>
          </cell>
          <cell r="P218">
            <v>-0.0269525330513716</v>
          </cell>
          <cell r="Q218">
            <v>-0.0127860559150577</v>
          </cell>
          <cell r="R218">
            <v>0.00505140796303749</v>
          </cell>
          <cell r="S218">
            <v>-0.0275193732231855</v>
          </cell>
          <cell r="T218">
            <v>-0.0776945501565933</v>
          </cell>
          <cell r="U218">
            <v>-0.03008165769279</v>
          </cell>
          <cell r="V218">
            <v>0.0641604736447334</v>
          </cell>
          <cell r="W218">
            <v>0.164706498384476</v>
          </cell>
          <cell r="X218">
            <v>0.117536455392838</v>
          </cell>
          <cell r="Y218">
            <v>0.0231098029762506</v>
          </cell>
          <cell r="Z218">
            <v>0.0141306836158037</v>
          </cell>
        </row>
        <row r="219">
          <cell r="A219">
            <v>300686</v>
          </cell>
          <cell r="B219">
            <v>300686</v>
          </cell>
          <cell r="C219" t="str">
            <v>智动力</v>
          </cell>
          <cell r="D219">
            <v>43851</v>
          </cell>
          <cell r="E219">
            <v>0.0350594595074654</v>
          </cell>
          <cell r="F219">
            <v>-0.00508561870083213</v>
          </cell>
          <cell r="G219">
            <v>-0.0227603353559971</v>
          </cell>
          <cell r="H219">
            <v>-0.0589683316648006</v>
          </cell>
          <cell r="I219">
            <v>-0.0684603452682495</v>
          </cell>
          <cell r="J219">
            <v>-0.0457110702991486</v>
          </cell>
          <cell r="K219">
            <v>-0.0277671217918396</v>
          </cell>
          <cell r="L219">
            <v>0.00540841650217772</v>
          </cell>
          <cell r="M219">
            <v>-0.024073027074337</v>
          </cell>
          <cell r="N219">
            <v>0.00684730056673288</v>
          </cell>
          <cell r="O219">
            <v>0.0100983018055558</v>
          </cell>
          <cell r="P219">
            <v>0.14546075463295</v>
          </cell>
          <cell r="Q219">
            <v>0.241153508424759</v>
          </cell>
          <cell r="R219">
            <v>0.241579785943031</v>
          </cell>
          <cell r="S219">
            <v>0.212694585323334</v>
          </cell>
          <cell r="T219">
            <v>0.166559308767319</v>
          </cell>
          <cell r="U219">
            <v>0.185511201620102</v>
          </cell>
          <cell r="V219">
            <v>0.247305318713188</v>
          </cell>
          <cell r="W219">
            <v>0.263758897781372</v>
          </cell>
          <cell r="X219">
            <v>0.182098969817162</v>
          </cell>
          <cell r="Y219">
            <v>-0.0114362649619579</v>
          </cell>
          <cell r="Z219">
            <v>-0.0540437400341034</v>
          </cell>
        </row>
        <row r="220">
          <cell r="A220">
            <v>300689</v>
          </cell>
          <cell r="B220">
            <v>300689</v>
          </cell>
          <cell r="C220" t="str">
            <v>澄天伟业</v>
          </cell>
          <cell r="D220">
            <v>43851</v>
          </cell>
          <cell r="E220">
            <v>0.00148921762593091</v>
          </cell>
          <cell r="F220">
            <v>0.0206490438431501</v>
          </cell>
          <cell r="G220">
            <v>-0.0181885734200478</v>
          </cell>
          <cell r="H220">
            <v>-0.0849020034074783</v>
          </cell>
          <cell r="I220">
            <v>-0.092568427324295</v>
          </cell>
          <cell r="J220">
            <v>-0.0729206651449203</v>
          </cell>
          <cell r="K220">
            <v>-0.0273555722087622</v>
          </cell>
          <cell r="L220">
            <v>-0.0219849515706301</v>
          </cell>
          <cell r="M220">
            <v>-0.0757408812642097</v>
          </cell>
          <cell r="N220">
            <v>-0.068492129445076</v>
          </cell>
          <cell r="O220">
            <v>-0.0527682155370712</v>
          </cell>
          <cell r="P220">
            <v>0.0140559067949653</v>
          </cell>
          <cell r="Q220">
            <v>0.00721652247011662</v>
          </cell>
          <cell r="R220">
            <v>0.0587754473090172</v>
          </cell>
          <cell r="S220">
            <v>0.0465492010116577</v>
          </cell>
          <cell r="T220">
            <v>-0.000387013657018542</v>
          </cell>
          <cell r="U220">
            <v>0.00921387132257223</v>
          </cell>
          <cell r="V220">
            <v>0.10250972956419</v>
          </cell>
          <cell r="W220">
            <v>0.13601516187191</v>
          </cell>
          <cell r="X220">
            <v>0.0225544460117817</v>
          </cell>
          <cell r="Y220">
            <v>-0.00237680599093437</v>
          </cell>
          <cell r="Z220">
            <v>0.0294022113084793</v>
          </cell>
        </row>
        <row r="221">
          <cell r="A221">
            <v>300691</v>
          </cell>
          <cell r="B221">
            <v>300691</v>
          </cell>
          <cell r="C221" t="str">
            <v>联合光电</v>
          </cell>
          <cell r="D221">
            <v>43851</v>
          </cell>
          <cell r="E221">
            <v>0.0216698125004768</v>
          </cell>
          <cell r="F221">
            <v>0.0294521152973175</v>
          </cell>
          <cell r="G221">
            <v>0.019381932914257</v>
          </cell>
          <cell r="H221">
            <v>-0.0615759938955307</v>
          </cell>
          <cell r="I221">
            <v>-0.0628940314054489</v>
          </cell>
          <cell r="J221">
            <v>-0.0678975805640221</v>
          </cell>
          <cell r="K221">
            <v>-0.0762197077274323</v>
          </cell>
          <cell r="L221">
            <v>-0.053591787815094</v>
          </cell>
          <cell r="M221">
            <v>-0.0726168677210808</v>
          </cell>
          <cell r="N221">
            <v>-0.0585432983934879</v>
          </cell>
          <cell r="O221">
            <v>-0.0233326479792595</v>
          </cell>
          <cell r="P221">
            <v>-0.00201506516896188</v>
          </cell>
          <cell r="Q221">
            <v>-0.0018770769238472</v>
          </cell>
          <cell r="R221">
            <v>0.0869621783494949</v>
          </cell>
          <cell r="S221">
            <v>0.0298000611364841</v>
          </cell>
          <cell r="T221">
            <v>0.025782722979784</v>
          </cell>
          <cell r="U221">
            <v>0.011808417737484</v>
          </cell>
          <cell r="V221">
            <v>0.042439516633749</v>
          </cell>
          <cell r="W221">
            <v>0.0660382211208344</v>
          </cell>
          <cell r="X221">
            <v>0.0470945239067078</v>
          </cell>
          <cell r="Y221">
            <v>0.00603682408109307</v>
          </cell>
          <cell r="Z221">
            <v>0.0251033362001181</v>
          </cell>
        </row>
        <row r="222">
          <cell r="A222">
            <v>300698</v>
          </cell>
          <cell r="B222">
            <v>300698</v>
          </cell>
          <cell r="C222" t="str">
            <v>万马科技</v>
          </cell>
          <cell r="D222">
            <v>43851</v>
          </cell>
          <cell r="E222">
            <v>-0.00309231108985841</v>
          </cell>
          <cell r="F222">
            <v>-0.000409115164075047</v>
          </cell>
          <cell r="G222">
            <v>-0.00196275836788118</v>
          </cell>
          <cell r="H222">
            <v>-0.0835468024015427</v>
          </cell>
          <cell r="I222">
            <v>-0.0692135095596313</v>
          </cell>
          <cell r="J222">
            <v>-0.0706665739417076</v>
          </cell>
          <cell r="K222">
            <v>-0.0225516296923161</v>
          </cell>
          <cell r="L222">
            <v>0.00048394879559055</v>
          </cell>
          <cell r="M222">
            <v>-0.0137724494561553</v>
          </cell>
          <cell r="N222">
            <v>-0.00927457865327597</v>
          </cell>
          <cell r="O222">
            <v>-0.0101253651082516</v>
          </cell>
          <cell r="P222">
            <v>0.00351556297391653</v>
          </cell>
          <cell r="Q222">
            <v>0.0195302851498127</v>
          </cell>
          <cell r="R222">
            <v>0.0446743629872799</v>
          </cell>
          <cell r="S222">
            <v>0.0167709551751614</v>
          </cell>
          <cell r="T222">
            <v>-0.0284748747944832</v>
          </cell>
          <cell r="U222">
            <v>-0.0176777467131615</v>
          </cell>
          <cell r="V222">
            <v>0.026284808292985</v>
          </cell>
          <cell r="W222">
            <v>0.0112114148214459</v>
          </cell>
          <cell r="X222">
            <v>-0.0331928692758083</v>
          </cell>
          <cell r="Y222">
            <v>-0.00360745005309582</v>
          </cell>
          <cell r="Z222">
            <v>0.000833208672702312</v>
          </cell>
        </row>
        <row r="223">
          <cell r="A223">
            <v>300701</v>
          </cell>
          <cell r="B223">
            <v>300701</v>
          </cell>
          <cell r="C223" t="str">
            <v>森霸传感</v>
          </cell>
          <cell r="D223">
            <v>43851</v>
          </cell>
          <cell r="E223">
            <v>0.0199761856347322</v>
          </cell>
          <cell r="F223">
            <v>-0.0129854083061218</v>
          </cell>
          <cell r="G223">
            <v>0.0227983742952347</v>
          </cell>
          <cell r="H223">
            <v>-0.0755428075790405</v>
          </cell>
          <cell r="I223">
            <v>-0.0118295941501856</v>
          </cell>
          <cell r="J223">
            <v>-0.0413346663117409</v>
          </cell>
          <cell r="K223">
            <v>0.000357161625288427</v>
          </cell>
          <cell r="L223">
            <v>-0.00833377800881863</v>
          </cell>
          <cell r="M223">
            <v>-0.104040287435055</v>
          </cell>
          <cell r="N223">
            <v>-0.0771385133266449</v>
          </cell>
          <cell r="O223">
            <v>-0.0786649137735367</v>
          </cell>
          <cell r="P223">
            <v>-0.121294587850571</v>
          </cell>
          <cell r="Q223">
            <v>-0.0755107030272484</v>
          </cell>
          <cell r="R223">
            <v>0.00492443051189184</v>
          </cell>
          <cell r="S223">
            <v>-0.0923483967781067</v>
          </cell>
          <cell r="T223">
            <v>-0.120262533426285</v>
          </cell>
          <cell r="U223">
            <v>-0.031391765922308</v>
          </cell>
          <cell r="V223">
            <v>-0.0396963991224766</v>
          </cell>
          <cell r="W223">
            <v>-0.0254651755094528</v>
          </cell>
          <cell r="X223">
            <v>0.0779027864336967</v>
          </cell>
          <cell r="Y223">
            <v>0.0171481650322676</v>
          </cell>
          <cell r="Z223">
            <v>0.0213238783180714</v>
          </cell>
        </row>
        <row r="224">
          <cell r="A224">
            <v>300708</v>
          </cell>
          <cell r="B224">
            <v>300708</v>
          </cell>
          <cell r="C224" t="str">
            <v>聚灿光电</v>
          </cell>
          <cell r="D224">
            <v>43851</v>
          </cell>
          <cell r="E224">
            <v>0.0319258160889149</v>
          </cell>
          <cell r="F224">
            <v>0.0114511698484421</v>
          </cell>
          <cell r="G224">
            <v>0.00888369791209698</v>
          </cell>
          <cell r="H224">
            <v>-0.0398117378354073</v>
          </cell>
          <cell r="I224">
            <v>-0.0714111998677254</v>
          </cell>
          <cell r="J224">
            <v>-0.0660191029310226</v>
          </cell>
          <cell r="K224">
            <v>-0.0405370146036148</v>
          </cell>
          <cell r="L224">
            <v>-0.0365488976240158</v>
          </cell>
          <cell r="M224">
            <v>-0.0596117004752159</v>
          </cell>
          <cell r="N224">
            <v>-0.0667125508189201</v>
          </cell>
          <cell r="O224">
            <v>-0.0329462215304375</v>
          </cell>
          <cell r="P224">
            <v>0.0664270147681236</v>
          </cell>
          <cell r="Q224">
            <v>0.141099020838737</v>
          </cell>
          <cell r="R224">
            <v>0.168365254998207</v>
          </cell>
          <cell r="S224">
            <v>0.147624596953392</v>
          </cell>
          <cell r="T224">
            <v>0.148082181811333</v>
          </cell>
          <cell r="U224">
            <v>0.121896326541901</v>
          </cell>
          <cell r="V224">
            <v>0.15063264966011</v>
          </cell>
          <cell r="W224">
            <v>0.134214505553246</v>
          </cell>
          <cell r="X224">
            <v>0.0635782852768898</v>
          </cell>
          <cell r="Y224">
            <v>0.0335560515522957</v>
          </cell>
          <cell r="Z224">
            <v>-0.00747670046985149</v>
          </cell>
        </row>
        <row r="225">
          <cell r="A225">
            <v>300709</v>
          </cell>
          <cell r="B225">
            <v>300709</v>
          </cell>
          <cell r="C225" t="str">
            <v>精研科技</v>
          </cell>
          <cell r="D225">
            <v>43851</v>
          </cell>
          <cell r="E225">
            <v>-0.00339886546134949</v>
          </cell>
          <cell r="F225">
            <v>-0.116983063519001</v>
          </cell>
          <cell r="G225">
            <v>-0.0556284487247467</v>
          </cell>
          <cell r="H225">
            <v>-0.000890935421921313</v>
          </cell>
          <cell r="I225">
            <v>0.00837614201009274</v>
          </cell>
          <cell r="J225">
            <v>0.0901176184415817</v>
          </cell>
          <cell r="K225">
            <v>0.0809916034340858</v>
          </cell>
          <cell r="L225">
            <v>0.062650166451931</v>
          </cell>
          <cell r="M225">
            <v>0.0887327566742897</v>
          </cell>
          <cell r="N225">
            <v>0.0597953610122204</v>
          </cell>
          <cell r="O225">
            <v>0.0663237571716309</v>
          </cell>
          <cell r="P225">
            <v>0.00415607215836644</v>
          </cell>
          <cell r="Q225">
            <v>0.0704720690846443</v>
          </cell>
          <cell r="R225">
            <v>0.0695250779390335</v>
          </cell>
          <cell r="S225">
            <v>0.0422349385917187</v>
          </cell>
          <cell r="T225">
            <v>0.0612238496541977</v>
          </cell>
          <cell r="U225">
            <v>0.134198129177094</v>
          </cell>
          <cell r="V225">
            <v>0.0929132401943207</v>
          </cell>
          <cell r="W225">
            <v>0.155314698815346</v>
          </cell>
          <cell r="X225">
            <v>0.0496593378484249</v>
          </cell>
          <cell r="Y225">
            <v>0.0299891494214535</v>
          </cell>
          <cell r="Z225">
            <v>-0.0173030607402325</v>
          </cell>
        </row>
        <row r="226">
          <cell r="A226">
            <v>300710</v>
          </cell>
          <cell r="B226">
            <v>300710</v>
          </cell>
          <cell r="C226" t="str">
            <v>万隆光电</v>
          </cell>
          <cell r="D226">
            <v>43851</v>
          </cell>
          <cell r="E226">
            <v>0.0083825308829546</v>
          </cell>
          <cell r="F226">
            <v>-0.0508670993149281</v>
          </cell>
          <cell r="G226">
            <v>-0.0631534233689308</v>
          </cell>
          <cell r="H226">
            <v>-0.163156569004059</v>
          </cell>
          <cell r="I226">
            <v>-0.121577054262161</v>
          </cell>
          <cell r="J226">
            <v>-0.143351972103119</v>
          </cell>
          <cell r="K226">
            <v>-0.114175088703632</v>
          </cell>
          <cell r="L226">
            <v>-0.11072088778019</v>
          </cell>
          <cell r="M226">
            <v>-0.123884797096252</v>
          </cell>
          <cell r="N226">
            <v>-0.121822610497475</v>
          </cell>
          <cell r="O226">
            <v>-0.130175560712814</v>
          </cell>
          <cell r="P226">
            <v>-0.140082642436028</v>
          </cell>
          <cell r="Q226">
            <v>-0.132291346788406</v>
          </cell>
          <cell r="R226">
            <v>-0.0960563123226166</v>
          </cell>
          <cell r="S226">
            <v>-0.0960879549384117</v>
          </cell>
          <cell r="T226">
            <v>-0.0902557671070099</v>
          </cell>
          <cell r="U226">
            <v>-0.0760200470685959</v>
          </cell>
          <cell r="V226">
            <v>-0.0475634671747684</v>
          </cell>
          <cell r="W226">
            <v>-0.0213731434196234</v>
          </cell>
          <cell r="X226">
            <v>0.0804419741034508</v>
          </cell>
          <cell r="Y226">
            <v>0.014813669025898</v>
          </cell>
          <cell r="Z226">
            <v>-0.0407612919807434</v>
          </cell>
        </row>
        <row r="227">
          <cell r="A227">
            <v>300711</v>
          </cell>
          <cell r="B227">
            <v>300711</v>
          </cell>
          <cell r="C227" t="str">
            <v>广哈通信</v>
          </cell>
          <cell r="D227">
            <v>43851</v>
          </cell>
          <cell r="E227">
            <v>0.0808475911617279</v>
          </cell>
          <cell r="F227">
            <v>0.137217804789543</v>
          </cell>
          <cell r="G227">
            <v>0.138749629259109</v>
          </cell>
          <cell r="H227">
            <v>0.173145025968552</v>
          </cell>
          <cell r="I227">
            <v>0.208565145730972</v>
          </cell>
          <cell r="J227">
            <v>0.219896882772446</v>
          </cell>
          <cell r="K227">
            <v>0.224839255213737</v>
          </cell>
          <cell r="L227">
            <v>0.211161091923714</v>
          </cell>
          <cell r="M227">
            <v>0.168487027287483</v>
          </cell>
          <cell r="N227">
            <v>0.158271074295044</v>
          </cell>
          <cell r="O227">
            <v>0.13807125389576</v>
          </cell>
          <cell r="P227">
            <v>0.261620879173279</v>
          </cell>
          <cell r="Q227">
            <v>0.268788784742355</v>
          </cell>
          <cell r="R227">
            <v>0.276785224676132</v>
          </cell>
          <cell r="S227">
            <v>0.192809909582138</v>
          </cell>
          <cell r="T227">
            <v>0.167841568589211</v>
          </cell>
          <cell r="U227">
            <v>0.169919610023499</v>
          </cell>
          <cell r="V227">
            <v>0.199540391564369</v>
          </cell>
          <cell r="W227">
            <v>0.178352653980255</v>
          </cell>
          <cell r="X227">
            <v>0.188621625304222</v>
          </cell>
          <cell r="Y227">
            <v>0.0613843724131584</v>
          </cell>
          <cell r="Z227">
            <v>0.101995266973972</v>
          </cell>
        </row>
        <row r="228">
          <cell r="A228">
            <v>300726</v>
          </cell>
          <cell r="B228">
            <v>300726</v>
          </cell>
          <cell r="C228" t="str">
            <v>宏达电子</v>
          </cell>
          <cell r="D228">
            <v>43851</v>
          </cell>
          <cell r="E228">
            <v>0.0511074885725975</v>
          </cell>
          <cell r="F228">
            <v>0.0205069370567799</v>
          </cell>
          <cell r="G228">
            <v>0.0203832108527422</v>
          </cell>
          <cell r="H228">
            <v>-0.0450112260878086</v>
          </cell>
          <cell r="I228">
            <v>-0.0563323199748993</v>
          </cell>
          <cell r="J228">
            <v>-0.0709417760372162</v>
          </cell>
          <cell r="K228">
            <v>-0.0220803301781416</v>
          </cell>
          <cell r="L228">
            <v>-0.0166717916727066</v>
          </cell>
          <cell r="M228">
            <v>-0.0202871188521385</v>
          </cell>
          <cell r="N228">
            <v>-0.0100506823509932</v>
          </cell>
          <cell r="O228">
            <v>-0.0153631875291467</v>
          </cell>
          <cell r="P228">
            <v>0.0350539274513721</v>
          </cell>
          <cell r="Q228">
            <v>0.0556531250476837</v>
          </cell>
          <cell r="R228">
            <v>0.0893219709396362</v>
          </cell>
          <cell r="S228">
            <v>0.0360071547329426</v>
          </cell>
          <cell r="T228">
            <v>-0.00886666961014271</v>
          </cell>
          <cell r="U228">
            <v>-0.005996557418257</v>
          </cell>
          <cell r="V228">
            <v>0.0846041440963745</v>
          </cell>
          <cell r="W228">
            <v>0.162519171833992</v>
          </cell>
          <cell r="X228">
            <v>0.10932582616806</v>
          </cell>
          <cell r="Y228">
            <v>0.0226846244186163</v>
          </cell>
          <cell r="Z228">
            <v>0.0120998080819845</v>
          </cell>
        </row>
        <row r="229">
          <cell r="A229">
            <v>300735</v>
          </cell>
          <cell r="B229">
            <v>300735</v>
          </cell>
          <cell r="C229" t="str">
            <v>光弘科技</v>
          </cell>
          <cell r="D229">
            <v>43851</v>
          </cell>
          <cell r="E229">
            <v>0.00434347707778215</v>
          </cell>
          <cell r="F229">
            <v>-0.00946643203496933</v>
          </cell>
          <cell r="G229">
            <v>0.0232785809785128</v>
          </cell>
          <cell r="H229">
            <v>0.00650506000965834</v>
          </cell>
          <cell r="I229">
            <v>0.00763807166367769</v>
          </cell>
          <cell r="J229">
            <v>-0.00877542421221733</v>
          </cell>
          <cell r="K229">
            <v>0.0295455045998096</v>
          </cell>
          <cell r="L229">
            <v>0.0279464870691299</v>
          </cell>
          <cell r="M229">
            <v>-0.000797174870967865</v>
          </cell>
          <cell r="N229">
            <v>-0.0228104647248983</v>
          </cell>
          <cell r="O229">
            <v>0.0109671521931887</v>
          </cell>
          <cell r="P229">
            <v>0.00491239735856652</v>
          </cell>
          <cell r="Q229">
            <v>-0.00792093481868505</v>
          </cell>
          <cell r="R229">
            <v>0.0407705940306187</v>
          </cell>
          <cell r="S229">
            <v>0.0463299639523029</v>
          </cell>
          <cell r="T229">
            <v>0.0513102747499943</v>
          </cell>
          <cell r="U229">
            <v>0.130264088511467</v>
          </cell>
          <cell r="V229">
            <v>0.220283254981041</v>
          </cell>
          <cell r="W229">
            <v>0.114452108740807</v>
          </cell>
          <cell r="X229">
            <v>0.00641957903280854</v>
          </cell>
          <cell r="Y229">
            <v>-0.00858737714588642</v>
          </cell>
          <cell r="Z229">
            <v>-0.0147298760712147</v>
          </cell>
        </row>
        <row r="230">
          <cell r="A230">
            <v>300739</v>
          </cell>
          <cell r="B230">
            <v>300739</v>
          </cell>
          <cell r="C230" t="str">
            <v>明阳电路</v>
          </cell>
          <cell r="D230">
            <v>43851</v>
          </cell>
          <cell r="E230">
            <v>0.0812040269374847</v>
          </cell>
          <cell r="F230">
            <v>0.0221252180635929</v>
          </cell>
          <cell r="G230">
            <v>0.0460159257054329</v>
          </cell>
          <cell r="H230">
            <v>0.0101823136210442</v>
          </cell>
          <cell r="I230">
            <v>-0.00949328392744064</v>
          </cell>
          <cell r="J230">
            <v>-0.0308183822780848</v>
          </cell>
          <cell r="K230">
            <v>0.0194100588560104</v>
          </cell>
          <cell r="L230">
            <v>0.0196292046457529</v>
          </cell>
          <cell r="M230">
            <v>-0.0267841331660748</v>
          </cell>
          <cell r="N230">
            <v>-0.0122494241222739</v>
          </cell>
          <cell r="O230">
            <v>0.00848252791911364</v>
          </cell>
          <cell r="P230">
            <v>0.099990077316761</v>
          </cell>
          <cell r="Q230">
            <v>0.123646758496761</v>
          </cell>
          <cell r="R230">
            <v>0.163993641734123</v>
          </cell>
          <cell r="S230">
            <v>0.108386069536209</v>
          </cell>
          <cell r="T230">
            <v>0.0573133267462254</v>
          </cell>
          <cell r="U230">
            <v>0.109535336494446</v>
          </cell>
          <cell r="V230">
            <v>0.218259394168854</v>
          </cell>
          <cell r="W230">
            <v>0.215794637799263</v>
          </cell>
          <cell r="X230">
            <v>0.115510866045952</v>
          </cell>
          <cell r="Y230">
            <v>0.0667198747396469</v>
          </cell>
          <cell r="Z230">
            <v>0.036688357591629</v>
          </cell>
        </row>
        <row r="231">
          <cell r="A231">
            <v>300743</v>
          </cell>
          <cell r="B231">
            <v>300743</v>
          </cell>
          <cell r="C231" t="str">
            <v>天地数码</v>
          </cell>
          <cell r="D231">
            <v>43851</v>
          </cell>
          <cell r="E231">
            <v>-0.0033704147208482</v>
          </cell>
          <cell r="F231">
            <v>-0.0110571198165417</v>
          </cell>
          <cell r="G231">
            <v>-0.00791702698916197</v>
          </cell>
          <cell r="H231">
            <v>-0.119125708937645</v>
          </cell>
          <cell r="I231">
            <v>-0.0901243910193443</v>
          </cell>
          <cell r="J231">
            <v>-0.102957189083099</v>
          </cell>
          <cell r="K231">
            <v>-0.0790493711829185</v>
          </cell>
          <cell r="L231">
            <v>-0.0375138632953167</v>
          </cell>
          <cell r="M231">
            <v>-0.0644485652446747</v>
          </cell>
          <cell r="N231">
            <v>-0.0537239946424961</v>
          </cell>
          <cell r="O231">
            <v>-0.0418080762028694</v>
          </cell>
          <cell r="P231">
            <v>-0.0426290780305862</v>
          </cell>
          <cell r="Q231">
            <v>-0.0354787595570087</v>
          </cell>
          <cell r="R231">
            <v>-0.0183194614946842</v>
          </cell>
          <cell r="S231">
            <v>-0.0221754405647516</v>
          </cell>
          <cell r="T231">
            <v>-0.0518156327307224</v>
          </cell>
          <cell r="U231">
            <v>-0.0394885614514351</v>
          </cell>
          <cell r="V231">
            <v>0.0835896655917168</v>
          </cell>
          <cell r="W231">
            <v>0.0931555032730103</v>
          </cell>
          <cell r="X231">
            <v>0.0605567544698715</v>
          </cell>
          <cell r="Y231">
            <v>-0.00442276010289788</v>
          </cell>
          <cell r="Z231">
            <v>8.80816951394081e-5</v>
          </cell>
        </row>
        <row r="232">
          <cell r="A232">
            <v>300747</v>
          </cell>
          <cell r="B232">
            <v>300747</v>
          </cell>
          <cell r="C232" t="str">
            <v>锐科激光</v>
          </cell>
          <cell r="D232">
            <v>43851</v>
          </cell>
          <cell r="E232">
            <v>-0.0593122504651546</v>
          </cell>
          <cell r="F232">
            <v>-0.148912876844406</v>
          </cell>
          <cell r="G232">
            <v>-0.138886004686356</v>
          </cell>
          <cell r="H232">
            <v>-0.172644659876823</v>
          </cell>
          <cell r="I232">
            <v>-0.154803648591042</v>
          </cell>
          <cell r="J232">
            <v>-0.15361712872982</v>
          </cell>
          <cell r="K232">
            <v>-0.100896075367928</v>
          </cell>
          <cell r="L232">
            <v>-0.102341584861279</v>
          </cell>
          <cell r="M232">
            <v>-0.107795923948288</v>
          </cell>
          <cell r="N232">
            <v>-0.109255716204643</v>
          </cell>
          <cell r="O232">
            <v>-0.125458300113678</v>
          </cell>
          <cell r="P232">
            <v>-0.140683561563492</v>
          </cell>
          <cell r="Q232">
            <v>-0.125256270170212</v>
          </cell>
          <cell r="R232">
            <v>-0.0879911333322525</v>
          </cell>
          <cell r="S232">
            <v>-0.00533883366733789</v>
          </cell>
          <cell r="T232">
            <v>-0.0410894304513931</v>
          </cell>
          <cell r="U232">
            <v>-0.0403078906238079</v>
          </cell>
          <cell r="V232">
            <v>0.00480976514518261</v>
          </cell>
          <cell r="W232">
            <v>-0.0106505658477545</v>
          </cell>
          <cell r="X232">
            <v>-0.0669654458761215</v>
          </cell>
          <cell r="Y232">
            <v>-0.0447690561413765</v>
          </cell>
          <cell r="Z232">
            <v>-0.0987137854099274</v>
          </cell>
        </row>
        <row r="233">
          <cell r="A233">
            <v>300752</v>
          </cell>
          <cell r="B233">
            <v>300752</v>
          </cell>
          <cell r="C233" t="str">
            <v>隆利科技</v>
          </cell>
          <cell r="D233">
            <v>43851</v>
          </cell>
          <cell r="E233">
            <v>-0.00677679851651192</v>
          </cell>
          <cell r="F233">
            <v>-0.0038607120513916</v>
          </cell>
          <cell r="G233">
            <v>0.00656375288963318</v>
          </cell>
          <cell r="H233">
            <v>-0.0925556942820549</v>
          </cell>
          <cell r="I233">
            <v>-0.103512428700924</v>
          </cell>
          <cell r="J233">
            <v>-0.0979172214865685</v>
          </cell>
          <cell r="K233">
            <v>-0.086649477481842</v>
          </cell>
          <cell r="L233">
            <v>-0.0805025100708008</v>
          </cell>
          <cell r="M233">
            <v>-0.0793394148349762</v>
          </cell>
          <cell r="N233">
            <v>-0.0798312276601791</v>
          </cell>
          <cell r="O233">
            <v>-0.0666528940200806</v>
          </cell>
          <cell r="P233">
            <v>-0.068888321518898</v>
          </cell>
          <cell r="Q233">
            <v>-0.0549452304840088</v>
          </cell>
          <cell r="R233">
            <v>-0.0196144785732031</v>
          </cell>
          <cell r="S233">
            <v>-0.0542235188186169</v>
          </cell>
          <cell r="T233">
            <v>-0.0661844909191132</v>
          </cell>
          <cell r="U233">
            <v>-0.0478390641510487</v>
          </cell>
          <cell r="V233">
            <v>0.0145120928063989</v>
          </cell>
          <cell r="W233">
            <v>0.0240722708404064</v>
          </cell>
          <cell r="X233">
            <v>-0.0130374748259783</v>
          </cell>
          <cell r="Y233">
            <v>-0.013091710396111</v>
          </cell>
          <cell r="Z233">
            <v>0.00784078147262335</v>
          </cell>
        </row>
        <row r="234">
          <cell r="A234">
            <v>300790</v>
          </cell>
          <cell r="B234">
            <v>300790</v>
          </cell>
          <cell r="C234" t="str">
            <v>宇瞳光学</v>
          </cell>
          <cell r="D234">
            <v>43851</v>
          </cell>
          <cell r="E234">
            <v>-0.0966904833912849</v>
          </cell>
          <cell r="F234">
            <v>-0.20173491537571</v>
          </cell>
          <cell r="G234">
            <v>-0.404649496078491</v>
          </cell>
          <cell r="H234">
            <v>-0.484695076942444</v>
          </cell>
          <cell r="I234">
            <v>-0.509740829467773</v>
          </cell>
          <cell r="J234">
            <v>-0.474895387887955</v>
          </cell>
          <cell r="K234">
            <v>-0.458773016929626</v>
          </cell>
          <cell r="L234">
            <v>-0.421417534351349</v>
          </cell>
          <cell r="M234">
            <v>-0.349151283502579</v>
          </cell>
          <cell r="N234">
            <v>-0.310381889343262</v>
          </cell>
          <cell r="O234">
            <v>-0.351342141628265</v>
          </cell>
          <cell r="P234">
            <v>-0.396270841360092</v>
          </cell>
          <cell r="Q234">
            <v>-0.351088017225266</v>
          </cell>
          <cell r="R234">
            <v>-0.339610636234283</v>
          </cell>
          <cell r="S234">
            <v>-0.448191046714783</v>
          </cell>
          <cell r="T234">
            <v>-0.468744039535522</v>
          </cell>
          <cell r="U234">
            <v>-0.427779167890549</v>
          </cell>
          <cell r="V234">
            <v>-0.521921396255493</v>
          </cell>
          <cell r="W234">
            <v>-0.570809721946716</v>
          </cell>
          <cell r="X234">
            <v>-0.716797709465027</v>
          </cell>
          <cell r="Y234">
            <v>-0.0871080607175827</v>
          </cell>
          <cell r="Z234">
            <v>-0.170538738369942</v>
          </cell>
        </row>
        <row r="235">
          <cell r="A235">
            <v>600060</v>
          </cell>
          <cell r="B235">
            <v>600060</v>
          </cell>
          <cell r="C235" t="str">
            <v>海信视像</v>
          </cell>
          <cell r="D235">
            <v>43851</v>
          </cell>
          <cell r="E235">
            <v>0.0495877042412758</v>
          </cell>
          <cell r="F235">
            <v>0.107611559331417</v>
          </cell>
          <cell r="G235">
            <v>0.1329535394907</v>
          </cell>
          <cell r="H235">
            <v>0.164874464273453</v>
          </cell>
          <cell r="I235">
            <v>0.233486548066139</v>
          </cell>
          <cell r="J235">
            <v>0.258934766054153</v>
          </cell>
          <cell r="K235">
            <v>0.226562365889549</v>
          </cell>
          <cell r="L235">
            <v>0.243197992444038</v>
          </cell>
          <cell r="M235">
            <v>0.260138601064682</v>
          </cell>
          <cell r="N235">
            <v>0.243547782301903</v>
          </cell>
          <cell r="O235">
            <v>0.20471978187561</v>
          </cell>
          <cell r="P235">
            <v>0.161725908517838</v>
          </cell>
          <cell r="Q235">
            <v>0.199160069227219</v>
          </cell>
          <cell r="R235">
            <v>0.19262969493866</v>
          </cell>
          <cell r="S235">
            <v>0.155016586184502</v>
          </cell>
          <cell r="T235">
            <v>0.130814552307129</v>
          </cell>
          <cell r="U235">
            <v>0.116084650158882</v>
          </cell>
          <cell r="V235">
            <v>0.175653979182243</v>
          </cell>
          <cell r="W235">
            <v>0.172539636492729</v>
          </cell>
          <cell r="X235">
            <v>0.189430966973305</v>
          </cell>
          <cell r="Y235">
            <v>-0.01470847427845</v>
          </cell>
          <cell r="Z235">
            <v>0.00108811212703586</v>
          </cell>
        </row>
        <row r="236">
          <cell r="A236">
            <v>600100</v>
          </cell>
          <cell r="B236">
            <v>600100</v>
          </cell>
          <cell r="C236" t="str">
            <v>同方股份</v>
          </cell>
          <cell r="D236">
            <v>43851</v>
          </cell>
          <cell r="E236">
            <v>0.0517456829547882</v>
          </cell>
          <cell r="F236">
            <v>0.0195456370711327</v>
          </cell>
          <cell r="G236">
            <v>-0.00271891243755817</v>
          </cell>
          <cell r="H236">
            <v>0.00470627238973975</v>
          </cell>
          <cell r="I236">
            <v>0.00813673064112663</v>
          </cell>
          <cell r="J236">
            <v>0.0609364695847034</v>
          </cell>
          <cell r="K236">
            <v>0.0900741294026375</v>
          </cell>
          <cell r="L236">
            <v>0.0770281478762627</v>
          </cell>
          <cell r="M236">
            <v>0.0802587941288948</v>
          </cell>
          <cell r="N236">
            <v>0.0842025727033615</v>
          </cell>
          <cell r="O236">
            <v>0.105542615056038</v>
          </cell>
          <cell r="P236">
            <v>0.121876500546932</v>
          </cell>
          <cell r="Q236">
            <v>0.142338946461678</v>
          </cell>
          <cell r="R236">
            <v>0.168748915195465</v>
          </cell>
          <cell r="S236">
            <v>0.136156022548676</v>
          </cell>
          <cell r="T236">
            <v>0.105748377740383</v>
          </cell>
          <cell r="U236">
            <v>0.154115200042725</v>
          </cell>
          <cell r="V236">
            <v>0.205951735377312</v>
          </cell>
          <cell r="W236">
            <v>0.177317410707474</v>
          </cell>
          <cell r="X236">
            <v>0.123967230319977</v>
          </cell>
          <cell r="Y236">
            <v>0.0368828326463699</v>
          </cell>
          <cell r="Z236">
            <v>-0.000426886603236198</v>
          </cell>
        </row>
        <row r="237">
          <cell r="A237">
            <v>600130</v>
          </cell>
          <cell r="B237">
            <v>600130</v>
          </cell>
          <cell r="C237" t="str">
            <v>波导股份</v>
          </cell>
          <cell r="D237">
            <v>43851</v>
          </cell>
          <cell r="E237">
            <v>0.00288718170486391</v>
          </cell>
          <cell r="F237">
            <v>-0.00765138631686568</v>
          </cell>
          <cell r="G237">
            <v>-0.027913510799408</v>
          </cell>
          <cell r="H237">
            <v>-0.0775122120976448</v>
          </cell>
          <cell r="I237">
            <v>-0.0623908527195454</v>
          </cell>
          <cell r="J237">
            <v>-0.120052561163902</v>
          </cell>
          <cell r="K237">
            <v>-0.0711486414074898</v>
          </cell>
          <cell r="L237">
            <v>-0.0331976898014545</v>
          </cell>
          <cell r="M237">
            <v>-0.0643754228949547</v>
          </cell>
          <cell r="N237">
            <v>-0.0364078432321548</v>
          </cell>
          <cell r="O237">
            <v>-0.0140394829213619</v>
          </cell>
          <cell r="P237">
            <v>0.0111705483868718</v>
          </cell>
          <cell r="Q237">
            <v>0.0246856044977903</v>
          </cell>
          <cell r="R237">
            <v>0.0517403595149517</v>
          </cell>
          <cell r="S237">
            <v>0.0993230789899826</v>
          </cell>
          <cell r="T237">
            <v>0.0525077991187572</v>
          </cell>
          <cell r="U237">
            <v>0.0554005801677704</v>
          </cell>
          <cell r="V237">
            <v>0.120650112628937</v>
          </cell>
          <cell r="W237">
            <v>0.148433014750481</v>
          </cell>
          <cell r="X237">
            <v>0.119040116667747</v>
          </cell>
          <cell r="Y237">
            <v>0.005472581833601</v>
          </cell>
          <cell r="Z237">
            <v>-0.00141533836722374</v>
          </cell>
        </row>
        <row r="238">
          <cell r="A238">
            <v>600151</v>
          </cell>
          <cell r="B238">
            <v>600151</v>
          </cell>
          <cell r="C238" t="str">
            <v>航天机电</v>
          </cell>
          <cell r="D238">
            <v>43851</v>
          </cell>
          <cell r="E238">
            <v>-0.0166442673653364</v>
          </cell>
          <cell r="F238">
            <v>-0.0131305111572146</v>
          </cell>
          <cell r="G238">
            <v>-0.0384152494370937</v>
          </cell>
          <cell r="H238">
            <v>-0.112208887934685</v>
          </cell>
          <cell r="I238">
            <v>-0.10966645181179</v>
          </cell>
          <cell r="J238">
            <v>-0.0856819972395897</v>
          </cell>
          <cell r="K238">
            <v>-0.087290994822979</v>
          </cell>
          <cell r="L238">
            <v>-0.121473044157028</v>
          </cell>
          <cell r="M238">
            <v>-0.131928160786629</v>
          </cell>
          <cell r="N238">
            <v>-0.083340048789978</v>
          </cell>
          <cell r="O238">
            <v>-0.081403560936451</v>
          </cell>
          <cell r="P238">
            <v>-0.0725759491324425</v>
          </cell>
          <cell r="Q238">
            <v>-0.0318896807730198</v>
          </cell>
          <cell r="R238">
            <v>0.00178804516326636</v>
          </cell>
          <cell r="S238">
            <v>-0.0185111295431852</v>
          </cell>
          <cell r="T238">
            <v>-0.0285819265991449</v>
          </cell>
          <cell r="U238">
            <v>0.0133706387132406</v>
          </cell>
          <cell r="V238">
            <v>0.0221473332494497</v>
          </cell>
          <cell r="W238">
            <v>0.0251924656331539</v>
          </cell>
          <cell r="X238">
            <v>0.0310328882187605</v>
          </cell>
          <cell r="Y238">
            <v>-0.0482550971210003</v>
          </cell>
          <cell r="Z238">
            <v>-0.0447711758315563</v>
          </cell>
        </row>
        <row r="239">
          <cell r="A239">
            <v>600171</v>
          </cell>
          <cell r="B239">
            <v>600171</v>
          </cell>
          <cell r="C239" t="str">
            <v>上海贝岭</v>
          </cell>
          <cell r="D239">
            <v>43851</v>
          </cell>
          <cell r="E239">
            <v>0.153206288814545</v>
          </cell>
          <cell r="F239">
            <v>0.181447118520737</v>
          </cell>
          <cell r="G239">
            <v>0.22537961602211</v>
          </cell>
          <cell r="H239">
            <v>0.210223436355591</v>
          </cell>
          <cell r="I239">
            <v>0.186250701546669</v>
          </cell>
          <cell r="J239">
            <v>0.231223180890083</v>
          </cell>
          <cell r="K239">
            <v>0.231539368629456</v>
          </cell>
          <cell r="L239">
            <v>0.229081556200981</v>
          </cell>
          <cell r="M239">
            <v>0.196855664253235</v>
          </cell>
          <cell r="N239">
            <v>0.211898565292358</v>
          </cell>
          <cell r="O239">
            <v>0.29117813706398</v>
          </cell>
          <cell r="P239">
            <v>0.387291252613068</v>
          </cell>
          <cell r="Q239">
            <v>0.36320173740387</v>
          </cell>
          <cell r="R239">
            <v>0.375633090734482</v>
          </cell>
          <cell r="S239">
            <v>0.31677708029747</v>
          </cell>
          <cell r="T239">
            <v>0.238071903586388</v>
          </cell>
          <cell r="U239">
            <v>0.228045657277107</v>
          </cell>
          <cell r="V239">
            <v>0.339575797319412</v>
          </cell>
          <cell r="W239">
            <v>0.327632486820221</v>
          </cell>
          <cell r="X239">
            <v>0.281596422195435</v>
          </cell>
          <cell r="Y239">
            <v>0.131977096199989</v>
          </cell>
          <cell r="Z239">
            <v>0.182541593909264</v>
          </cell>
        </row>
        <row r="240">
          <cell r="A240">
            <v>600183</v>
          </cell>
          <cell r="B240">
            <v>600183</v>
          </cell>
          <cell r="C240" t="str">
            <v>生益科技</v>
          </cell>
          <cell r="D240">
            <v>43851</v>
          </cell>
          <cell r="E240">
            <v>0.109829664230347</v>
          </cell>
          <cell r="F240">
            <v>0.0526920482516289</v>
          </cell>
          <cell r="G240">
            <v>0.0194232426583767</v>
          </cell>
          <cell r="H240">
            <v>-0.0235983915627003</v>
          </cell>
          <cell r="I240">
            <v>-0.0673879384994507</v>
          </cell>
          <cell r="J240">
            <v>-0.0249858908355236</v>
          </cell>
          <cell r="K240">
            <v>0.0186646301299334</v>
          </cell>
          <cell r="L240">
            <v>0.0334496796131134</v>
          </cell>
          <cell r="M240">
            <v>-0.0133322617039084</v>
          </cell>
          <cell r="N240">
            <v>-0.0178225450217724</v>
          </cell>
          <cell r="O240">
            <v>0.0372724942862988</v>
          </cell>
          <cell r="P240">
            <v>0.0905031785368919</v>
          </cell>
          <cell r="Q240">
            <v>0.213290721178055</v>
          </cell>
          <cell r="R240">
            <v>0.217968836426735</v>
          </cell>
          <cell r="S240">
            <v>0.159888237714767</v>
          </cell>
          <cell r="T240">
            <v>0.147382467985153</v>
          </cell>
          <cell r="U240">
            <v>0.178810730576515</v>
          </cell>
          <cell r="V240">
            <v>0.284813046455383</v>
          </cell>
          <cell r="W240">
            <v>0.325416326522827</v>
          </cell>
          <cell r="X240">
            <v>0.183412700891495</v>
          </cell>
          <cell r="Y240">
            <v>0.0693041682243347</v>
          </cell>
          <cell r="Z240">
            <v>0.042826421558857</v>
          </cell>
        </row>
        <row r="241">
          <cell r="A241">
            <v>600198</v>
          </cell>
          <cell r="B241">
            <v>600198</v>
          </cell>
          <cell r="C241" t="str">
            <v>大唐电信</v>
          </cell>
          <cell r="D241">
            <v>43851</v>
          </cell>
          <cell r="E241">
            <v>-0.0310300420969725</v>
          </cell>
          <cell r="F241">
            <v>-0.030359385535121</v>
          </cell>
          <cell r="G241">
            <v>-0.0263377763330936</v>
          </cell>
          <cell r="H241">
            <v>-0.116286553442478</v>
          </cell>
          <cell r="I241">
            <v>-0.0982553288340569</v>
          </cell>
          <cell r="J241">
            <v>-0.117920599877834</v>
          </cell>
          <cell r="K241">
            <v>-0.109368719160557</v>
          </cell>
          <cell r="L241">
            <v>-0.10051816701889</v>
          </cell>
          <cell r="M241">
            <v>-0.118649452924728</v>
          </cell>
          <cell r="N241">
            <v>-0.110113501548767</v>
          </cell>
          <cell r="O241">
            <v>-0.0931321829557419</v>
          </cell>
          <cell r="P241">
            <v>-0.0664274841547012</v>
          </cell>
          <cell r="Q241">
            <v>-0.0542933419346809</v>
          </cell>
          <cell r="R241">
            <v>-0.0365353114902973</v>
          </cell>
          <cell r="S241">
            <v>0.068177118897438</v>
          </cell>
          <cell r="T241">
            <v>-0.00528893945738673</v>
          </cell>
          <cell r="U241">
            <v>-0.0191351603716612</v>
          </cell>
          <cell r="V241">
            <v>0.0873951837420464</v>
          </cell>
          <cell r="W241">
            <v>0.105221450328827</v>
          </cell>
          <cell r="X241">
            <v>0.103012464940548</v>
          </cell>
          <cell r="Y241">
            <v>0.00535573670640588</v>
          </cell>
          <cell r="Z241">
            <v>0.0207134410738945</v>
          </cell>
        </row>
        <row r="242">
          <cell r="A242">
            <v>600203</v>
          </cell>
          <cell r="B242">
            <v>600203</v>
          </cell>
          <cell r="C242" t="str">
            <v>福日电子</v>
          </cell>
          <cell r="D242">
            <v>43851</v>
          </cell>
          <cell r="E242">
            <v>0.0589275024831295</v>
          </cell>
          <cell r="F242">
            <v>0.0882005393505096</v>
          </cell>
          <cell r="G242">
            <v>0.130321636795998</v>
          </cell>
          <cell r="H242">
            <v>0.0599932223558426</v>
          </cell>
          <cell r="I242">
            <v>0.0523598864674568</v>
          </cell>
          <cell r="J242">
            <v>0.0410404913127422</v>
          </cell>
          <cell r="K242">
            <v>0.0473259165883064</v>
          </cell>
          <cell r="L242">
            <v>0.072132021188736</v>
          </cell>
          <cell r="M242">
            <v>0.0385061092674732</v>
          </cell>
          <cell r="N242">
            <v>0.0395998433232307</v>
          </cell>
          <cell r="O242">
            <v>0.0381327159702778</v>
          </cell>
          <cell r="P242">
            <v>0.0607059448957443</v>
          </cell>
          <cell r="Q242">
            <v>0.0426976680755615</v>
          </cell>
          <cell r="R242">
            <v>0.104336924850941</v>
          </cell>
          <cell r="S242">
            <v>0.102887451648712</v>
          </cell>
          <cell r="T242">
            <v>0.0740008875727654</v>
          </cell>
          <cell r="U242">
            <v>0.069521501660347</v>
          </cell>
          <cell r="V242">
            <v>0.153957158327103</v>
          </cell>
          <cell r="W242">
            <v>0.139873534440994</v>
          </cell>
          <cell r="X242">
            <v>0.24084047973156</v>
          </cell>
          <cell r="Y242">
            <v>0.00146067887544632</v>
          </cell>
          <cell r="Z242">
            <v>0.0123224128037691</v>
          </cell>
        </row>
        <row r="243">
          <cell r="A243">
            <v>600237</v>
          </cell>
          <cell r="B243">
            <v>600237</v>
          </cell>
          <cell r="C243" t="str">
            <v>铜峰电子</v>
          </cell>
          <cell r="D243">
            <v>43851</v>
          </cell>
          <cell r="E243">
            <v>0.00997040048241615</v>
          </cell>
          <cell r="F243">
            <v>-0.00779219018295407</v>
          </cell>
          <cell r="G243">
            <v>0.0147598572075367</v>
          </cell>
          <cell r="H243">
            <v>-0.0604579746723175</v>
          </cell>
          <cell r="I243">
            <v>-0.0546754747629166</v>
          </cell>
          <cell r="J243">
            <v>-0.0630816519260406</v>
          </cell>
          <cell r="K243">
            <v>-0.0648150742053986</v>
          </cell>
          <cell r="L243">
            <v>-0.0576177574694157</v>
          </cell>
          <cell r="M243">
            <v>-0.0954864919185638</v>
          </cell>
          <cell r="N243">
            <v>-0.0726906731724739</v>
          </cell>
          <cell r="O243">
            <v>-0.0382896959781647</v>
          </cell>
          <cell r="P243">
            <v>-0.0263629034161568</v>
          </cell>
          <cell r="Q243">
            <v>-0.00409176526591182</v>
          </cell>
          <cell r="R243">
            <v>0.02274533174932</v>
          </cell>
          <cell r="S243">
            <v>0.0913808792829514</v>
          </cell>
          <cell r="T243">
            <v>0.147533893585205</v>
          </cell>
          <cell r="U243">
            <v>0.24262098968029</v>
          </cell>
          <cell r="V243">
            <v>0.374618113040924</v>
          </cell>
          <cell r="W243">
            <v>0.48795822262764</v>
          </cell>
          <cell r="X243">
            <v>0.597259640693665</v>
          </cell>
          <cell r="Y243">
            <v>0.00640400219708681</v>
          </cell>
          <cell r="Z243">
            <v>0.0006507383659482</v>
          </cell>
        </row>
        <row r="244">
          <cell r="A244">
            <v>600260</v>
          </cell>
          <cell r="B244">
            <v>600260</v>
          </cell>
          <cell r="C244" t="str">
            <v>凯乐科技</v>
          </cell>
          <cell r="D244">
            <v>43851</v>
          </cell>
          <cell r="E244">
            <v>0.00823707599192858</v>
          </cell>
          <cell r="F244">
            <v>-0.0486967675387859</v>
          </cell>
          <cell r="G244">
            <v>-0.0528476275503635</v>
          </cell>
          <cell r="H244">
            <v>-0.120910547673702</v>
          </cell>
          <cell r="I244">
            <v>-0.123402260243893</v>
          </cell>
          <cell r="J244">
            <v>-0.129596292972565</v>
          </cell>
          <cell r="K244">
            <v>-0.132942155003548</v>
          </cell>
          <cell r="L244">
            <v>-0.0752899050712585</v>
          </cell>
          <cell r="M244">
            <v>-0.108608044683933</v>
          </cell>
          <cell r="N244">
            <v>-0.0986263677477837</v>
          </cell>
          <cell r="O244">
            <v>-0.0825084149837494</v>
          </cell>
          <cell r="P244">
            <v>-0.0452391766011715</v>
          </cell>
          <cell r="Q244">
            <v>-0.0373722016811371</v>
          </cell>
          <cell r="R244">
            <v>0.0163498558104038</v>
          </cell>
          <cell r="S244">
            <v>-0.000336221972247586</v>
          </cell>
          <cell r="T244">
            <v>-0.0359822660684586</v>
          </cell>
          <cell r="U244">
            <v>0.0323547758162022</v>
          </cell>
          <cell r="V244">
            <v>0.102855145931244</v>
          </cell>
          <cell r="W244">
            <v>0.164968609809875</v>
          </cell>
          <cell r="X244">
            <v>0.133022606372833</v>
          </cell>
          <cell r="Y244">
            <v>-0.00411010533571243</v>
          </cell>
          <cell r="Z244">
            <v>-0.0525368638336658</v>
          </cell>
        </row>
        <row r="245">
          <cell r="A245">
            <v>600271</v>
          </cell>
          <cell r="B245">
            <v>600271</v>
          </cell>
          <cell r="C245" t="str">
            <v>航天信息</v>
          </cell>
          <cell r="D245">
            <v>43851</v>
          </cell>
          <cell r="E245">
            <v>0.00446904916316271</v>
          </cell>
          <cell r="F245">
            <v>0.00561352167278528</v>
          </cell>
          <cell r="G245">
            <v>0.0325134173035622</v>
          </cell>
          <cell r="H245">
            <v>0.0569091290235519</v>
          </cell>
          <cell r="I245">
            <v>0.0439395941793919</v>
          </cell>
          <cell r="J245">
            <v>0.0461357161402702</v>
          </cell>
          <cell r="K245">
            <v>0.0462984926998615</v>
          </cell>
          <cell r="L245">
            <v>0.0307496432214975</v>
          </cell>
          <cell r="M245">
            <v>0.00418538507074118</v>
          </cell>
          <cell r="N245">
            <v>0.031432781368494</v>
          </cell>
          <cell r="O245">
            <v>0.0572800077497959</v>
          </cell>
          <cell r="P245">
            <v>0.0761828497052193</v>
          </cell>
          <cell r="Q245">
            <v>0.0541397519409657</v>
          </cell>
          <cell r="R245">
            <v>0.0765571668744087</v>
          </cell>
          <cell r="S245">
            <v>0.075236588716507</v>
          </cell>
          <cell r="T245">
            <v>0.0469274520874023</v>
          </cell>
          <cell r="U245">
            <v>0.0944929718971252</v>
          </cell>
          <cell r="V245">
            <v>0.119735337793827</v>
          </cell>
          <cell r="W245">
            <v>0.0991029962897301</v>
          </cell>
          <cell r="X245">
            <v>0.100370712578297</v>
          </cell>
          <cell r="Y245">
            <v>-0.0138550000265241</v>
          </cell>
          <cell r="Z245">
            <v>-0.00596486683934927</v>
          </cell>
        </row>
        <row r="246">
          <cell r="A246">
            <v>600288</v>
          </cell>
          <cell r="B246">
            <v>600288</v>
          </cell>
          <cell r="C246" t="str">
            <v>大恒科技</v>
          </cell>
          <cell r="D246">
            <v>43851</v>
          </cell>
          <cell r="E246">
            <v>0.00309464335441589</v>
          </cell>
          <cell r="F246">
            <v>-0.0328829661011696</v>
          </cell>
          <cell r="G246">
            <v>-0.0661786645650864</v>
          </cell>
          <cell r="H246">
            <v>-0.032117772847414</v>
          </cell>
          <cell r="I246">
            <v>-0.0248109214007854</v>
          </cell>
          <cell r="J246">
            <v>-0.0607387349009514</v>
          </cell>
          <cell r="K246">
            <v>-0.0361225418746471</v>
          </cell>
          <cell r="L246">
            <v>-0.0426798984408379</v>
          </cell>
          <cell r="M246">
            <v>-0.032478854060173</v>
          </cell>
          <cell r="N246">
            <v>0.0325702913105488</v>
          </cell>
          <cell r="O246">
            <v>0.0288000609725714</v>
          </cell>
          <cell r="P246">
            <v>0.0468663685023785</v>
          </cell>
          <cell r="Q246">
            <v>0.0426793992519379</v>
          </cell>
          <cell r="R246">
            <v>0.0892832949757576</v>
          </cell>
          <cell r="S246">
            <v>0.0765180066227913</v>
          </cell>
          <cell r="T246">
            <v>0.0564521737396717</v>
          </cell>
          <cell r="U246">
            <v>0.06936926394701</v>
          </cell>
          <cell r="V246">
            <v>0.0913378000259399</v>
          </cell>
          <cell r="W246">
            <v>0.0818126425147057</v>
          </cell>
          <cell r="X246">
            <v>0.0793077051639557</v>
          </cell>
          <cell r="Y246">
            <v>0.010718154720962</v>
          </cell>
          <cell r="Z246">
            <v>-0.0168591476976871</v>
          </cell>
        </row>
        <row r="247">
          <cell r="A247">
            <v>600330</v>
          </cell>
          <cell r="B247">
            <v>600330</v>
          </cell>
          <cell r="C247" t="str">
            <v>天通股份</v>
          </cell>
          <cell r="D247">
            <v>43851</v>
          </cell>
          <cell r="E247">
            <v>0.119728423655033</v>
          </cell>
          <cell r="F247">
            <v>0.0350359231233597</v>
          </cell>
          <cell r="G247">
            <v>0.0856943652033806</v>
          </cell>
          <cell r="H247">
            <v>0.057356558740139</v>
          </cell>
          <cell r="I247">
            <v>0.0364919230341911</v>
          </cell>
          <cell r="J247">
            <v>0.0607676170766354</v>
          </cell>
          <cell r="K247">
            <v>0.0526268854737282</v>
          </cell>
          <cell r="L247">
            <v>0.0396049246191978</v>
          </cell>
          <cell r="M247">
            <v>0.0477480329573154</v>
          </cell>
          <cell r="N247">
            <v>0.0760687366127968</v>
          </cell>
          <cell r="O247">
            <v>0.182697981595993</v>
          </cell>
          <cell r="P247">
            <v>0.172643840312958</v>
          </cell>
          <cell r="Q247">
            <v>0.178812965750694</v>
          </cell>
          <cell r="R247">
            <v>0.256716281175613</v>
          </cell>
          <cell r="S247">
            <v>0.205877631902695</v>
          </cell>
          <cell r="T247">
            <v>0.145171374082565</v>
          </cell>
          <cell r="U247">
            <v>0.232398867607117</v>
          </cell>
          <cell r="V247">
            <v>0.347085177898407</v>
          </cell>
          <cell r="W247">
            <v>0.419172197580338</v>
          </cell>
          <cell r="X247">
            <v>0.382871896028519</v>
          </cell>
          <cell r="Y247">
            <v>0.0972442328929901</v>
          </cell>
          <cell r="Z247">
            <v>0.0699807554483414</v>
          </cell>
        </row>
        <row r="248">
          <cell r="A248">
            <v>600345</v>
          </cell>
          <cell r="B248">
            <v>600345</v>
          </cell>
          <cell r="C248" t="str">
            <v>长江通信</v>
          </cell>
          <cell r="D248">
            <v>43851</v>
          </cell>
          <cell r="E248">
            <v>0.00799566134810448</v>
          </cell>
          <cell r="F248">
            <v>-0.025711378082633</v>
          </cell>
          <cell r="G248">
            <v>-0.0125050954520702</v>
          </cell>
          <cell r="H248">
            <v>-0.109753735363483</v>
          </cell>
          <cell r="I248">
            <v>-0.113840468227863</v>
          </cell>
          <cell r="J248">
            <v>-0.125658884644508</v>
          </cell>
          <cell r="K248">
            <v>-0.119361497461796</v>
          </cell>
          <cell r="L248">
            <v>-0.0896175131201744</v>
          </cell>
          <cell r="M248">
            <v>-0.111161924898624</v>
          </cell>
          <cell r="N248">
            <v>-0.114586539566517</v>
          </cell>
          <cell r="O248">
            <v>-0.0997127741575241</v>
          </cell>
          <cell r="P248">
            <v>-0.0777853727340698</v>
          </cell>
          <cell r="Q248">
            <v>-0.0577052980661392</v>
          </cell>
          <cell r="R248">
            <v>-0.0260890852659941</v>
          </cell>
          <cell r="S248">
            <v>-0.0028039317112416</v>
          </cell>
          <cell r="T248">
            <v>-0.024225190281868</v>
          </cell>
          <cell r="U248">
            <v>-0.0234270244836807</v>
          </cell>
          <cell r="V248">
            <v>0.0595840252935886</v>
          </cell>
          <cell r="W248">
            <v>0.0980195477604866</v>
          </cell>
          <cell r="X248">
            <v>0.0468288622796535</v>
          </cell>
          <cell r="Y248">
            <v>0.0037750881165266</v>
          </cell>
          <cell r="Z248">
            <v>-0.0162818096578121</v>
          </cell>
        </row>
        <row r="249">
          <cell r="A249">
            <v>600353</v>
          </cell>
          <cell r="B249">
            <v>600353</v>
          </cell>
          <cell r="C249" t="str">
            <v>旭光电子</v>
          </cell>
          <cell r="D249">
            <v>43851</v>
          </cell>
          <cell r="E249">
            <v>0.00542158912867308</v>
          </cell>
          <cell r="F249">
            <v>-0.0218906961381435</v>
          </cell>
          <cell r="G249">
            <v>-0.0268877781927586</v>
          </cell>
          <cell r="H249">
            <v>-0.116736240684986</v>
          </cell>
          <cell r="I249">
            <v>-0.108213298022747</v>
          </cell>
          <cell r="J249">
            <v>-0.0825647711753845</v>
          </cell>
          <cell r="K249">
            <v>-0.0816581919789314</v>
          </cell>
          <cell r="L249">
            <v>-0.0370693020522594</v>
          </cell>
          <cell r="M249">
            <v>-0.07061667740345</v>
          </cell>
          <cell r="N249">
            <v>-0.0536738634109497</v>
          </cell>
          <cell r="O249">
            <v>-0.0362017564475536</v>
          </cell>
          <cell r="P249">
            <v>-0.0323095172643661</v>
          </cell>
          <cell r="Q249">
            <v>-0.0225157923996449</v>
          </cell>
          <cell r="R249">
            <v>0.0182020347565413</v>
          </cell>
          <cell r="S249">
            <v>0.00864059571176767</v>
          </cell>
          <cell r="T249">
            <v>-0.00811300985515118</v>
          </cell>
          <cell r="U249">
            <v>0.0174469817429781</v>
          </cell>
          <cell r="V249">
            <v>0.0992940664291382</v>
          </cell>
          <cell r="W249">
            <v>0.0898028165102005</v>
          </cell>
          <cell r="X249">
            <v>0.0571798458695412</v>
          </cell>
          <cell r="Y249">
            <v>-0.00336733926087618</v>
          </cell>
          <cell r="Z249">
            <v>-0.0118774296715856</v>
          </cell>
        </row>
        <row r="250">
          <cell r="A250">
            <v>600355</v>
          </cell>
          <cell r="B250">
            <v>600355</v>
          </cell>
          <cell r="C250" t="str">
            <v>精伦电子</v>
          </cell>
          <cell r="D250">
            <v>43851</v>
          </cell>
          <cell r="E250">
            <v>-0.0170303098857403</v>
          </cell>
          <cell r="F250">
            <v>-0.0105160912498832</v>
          </cell>
          <cell r="G250">
            <v>-0.0109783969819546</v>
          </cell>
          <cell r="H250">
            <v>-0.0424385666847229</v>
          </cell>
          <cell r="I250">
            <v>-0.03090450912714</v>
          </cell>
          <cell r="J250">
            <v>0.0236910954117775</v>
          </cell>
          <cell r="K250">
            <v>-0.0237407851964235</v>
          </cell>
          <cell r="L250">
            <v>0.00532238371670246</v>
          </cell>
          <cell r="M250">
            <v>-0.0472926534712315</v>
          </cell>
          <cell r="N250">
            <v>0.0369739085435867</v>
          </cell>
          <cell r="O250">
            <v>0.0182191915810108</v>
          </cell>
          <cell r="P250">
            <v>-0.00628363247960806</v>
          </cell>
          <cell r="Q250">
            <v>-0.0123130539432168</v>
          </cell>
          <cell r="R250">
            <v>0.0218873620033264</v>
          </cell>
          <cell r="S250">
            <v>0.0357631929218769</v>
          </cell>
          <cell r="T250">
            <v>-0.0074733579531312</v>
          </cell>
          <cell r="U250">
            <v>0.0401018001139164</v>
          </cell>
          <cell r="V250">
            <v>0.092763639986515</v>
          </cell>
          <cell r="W250">
            <v>0.130271956324577</v>
          </cell>
          <cell r="X250">
            <v>0.147434398531914</v>
          </cell>
          <cell r="Y250">
            <v>0.00396927585825324</v>
          </cell>
          <cell r="Z250">
            <v>0.0109980469569564</v>
          </cell>
        </row>
        <row r="251">
          <cell r="A251">
            <v>600360</v>
          </cell>
          <cell r="B251">
            <v>600360</v>
          </cell>
          <cell r="C251" t="str">
            <v>华微电子</v>
          </cell>
          <cell r="D251">
            <v>43851</v>
          </cell>
          <cell r="E251">
            <v>0.104411169886589</v>
          </cell>
          <cell r="F251">
            <v>0.0705614164471626</v>
          </cell>
          <cell r="G251">
            <v>0.0506168529391289</v>
          </cell>
          <cell r="H251">
            <v>0.0513165108859539</v>
          </cell>
          <cell r="I251">
            <v>0.0171079952269793</v>
          </cell>
          <cell r="J251">
            <v>0.0555124208331108</v>
          </cell>
          <cell r="K251">
            <v>0.118160299956799</v>
          </cell>
          <cell r="L251">
            <v>0.139109238982201</v>
          </cell>
          <cell r="M251">
            <v>0.0832957699894905</v>
          </cell>
          <cell r="N251">
            <v>0.109640002250671</v>
          </cell>
          <cell r="O251">
            <v>0.160623848438263</v>
          </cell>
          <cell r="P251">
            <v>0.225990384817123</v>
          </cell>
          <cell r="Q251">
            <v>0.241800278425217</v>
          </cell>
          <cell r="R251">
            <v>0.270761370658875</v>
          </cell>
          <cell r="S251">
            <v>0.31853374838829</v>
          </cell>
          <cell r="T251">
            <v>0.303705006837845</v>
          </cell>
          <cell r="U251">
            <v>0.386769443750381</v>
          </cell>
          <cell r="V251">
            <v>0.53841644525528</v>
          </cell>
          <cell r="W251">
            <v>0.611929833889008</v>
          </cell>
          <cell r="X251">
            <v>0.514455378055573</v>
          </cell>
          <cell r="Y251">
            <v>0.0871073603630066</v>
          </cell>
          <cell r="Z251">
            <v>0.063615195453167</v>
          </cell>
        </row>
        <row r="252">
          <cell r="A252">
            <v>600363</v>
          </cell>
          <cell r="B252">
            <v>600363</v>
          </cell>
          <cell r="C252" t="str">
            <v>联创光电</v>
          </cell>
          <cell r="D252">
            <v>43851</v>
          </cell>
          <cell r="E252">
            <v>-0.0197728276252747</v>
          </cell>
          <cell r="F252">
            <v>-0.0522261187434196</v>
          </cell>
          <cell r="G252">
            <v>-0.084058053791523</v>
          </cell>
          <cell r="H252">
            <v>-0.145928740501404</v>
          </cell>
          <cell r="I252">
            <v>-0.111742213368416</v>
          </cell>
          <cell r="J252">
            <v>-0.130374938249588</v>
          </cell>
          <cell r="K252">
            <v>-0.132561236619949</v>
          </cell>
          <cell r="L252">
            <v>-0.105690822005272</v>
          </cell>
          <cell r="M252">
            <v>-0.145926773548126</v>
          </cell>
          <cell r="N252">
            <v>-0.142452582716942</v>
          </cell>
          <cell r="O252">
            <v>-0.138981327414513</v>
          </cell>
          <cell r="P252">
            <v>-0.137426197528839</v>
          </cell>
          <cell r="Q252">
            <v>-0.131906107068062</v>
          </cell>
          <cell r="R252">
            <v>-0.105653002858162</v>
          </cell>
          <cell r="S252">
            <v>-0.126069456338882</v>
          </cell>
          <cell r="T252">
            <v>-0.175995036959648</v>
          </cell>
          <cell r="U252">
            <v>-0.176951214671135</v>
          </cell>
          <cell r="V252">
            <v>-0.163849219679832</v>
          </cell>
          <cell r="W252">
            <v>-0.168631657958031</v>
          </cell>
          <cell r="X252">
            <v>-0.191938757896423</v>
          </cell>
          <cell r="Y252">
            <v>-0.0133799389004707</v>
          </cell>
          <cell r="Z252">
            <v>-0.0161190573126078</v>
          </cell>
        </row>
        <row r="253">
          <cell r="A253">
            <v>600405</v>
          </cell>
          <cell r="B253">
            <v>600405</v>
          </cell>
          <cell r="C253" t="str">
            <v>动力源</v>
          </cell>
          <cell r="D253">
            <v>43851</v>
          </cell>
          <cell r="E253">
            <v>0.0211745984852314</v>
          </cell>
          <cell r="F253">
            <v>0.0387202389538288</v>
          </cell>
          <cell r="G253">
            <v>0.0281459148973227</v>
          </cell>
          <cell r="H253">
            <v>-0.0335790775716305</v>
          </cell>
          <cell r="I253">
            <v>-0.0134880114346743</v>
          </cell>
          <cell r="J253">
            <v>0.0107405921444297</v>
          </cell>
          <cell r="K253">
            <v>-0.0475130937993526</v>
          </cell>
          <cell r="L253">
            <v>-0.000328200520016253</v>
          </cell>
          <cell r="M253">
            <v>0.0898299813270569</v>
          </cell>
          <cell r="N253">
            <v>0.129567533731461</v>
          </cell>
          <cell r="O253">
            <v>0.154379546642303</v>
          </cell>
          <cell r="P253">
            <v>0.157711073756218</v>
          </cell>
          <cell r="Q253">
            <v>0.154127821326256</v>
          </cell>
          <cell r="R253">
            <v>0.171827465295792</v>
          </cell>
          <cell r="S253">
            <v>0.156720519065857</v>
          </cell>
          <cell r="T253">
            <v>0.145455300807953</v>
          </cell>
          <cell r="U253">
            <v>0.165478318929672</v>
          </cell>
          <cell r="V253">
            <v>0.181419923901558</v>
          </cell>
          <cell r="W253">
            <v>0.213331550359726</v>
          </cell>
          <cell r="X253">
            <v>0.229212552309036</v>
          </cell>
          <cell r="Y253">
            <v>0.00673498213291168</v>
          </cell>
          <cell r="Z253">
            <v>0.0397965498268604</v>
          </cell>
        </row>
        <row r="254">
          <cell r="A254">
            <v>600435</v>
          </cell>
          <cell r="B254">
            <v>600435</v>
          </cell>
          <cell r="C254" t="str">
            <v>北方导航</v>
          </cell>
          <cell r="D254">
            <v>43851</v>
          </cell>
          <cell r="E254">
            <v>0.00452320976182818</v>
          </cell>
          <cell r="F254">
            <v>0.00873330794274807</v>
          </cell>
          <cell r="G254">
            <v>-0.000153233762830496</v>
          </cell>
          <cell r="H254">
            <v>-0.0694062039256096</v>
          </cell>
          <cell r="I254">
            <v>-0.0103531228378415</v>
          </cell>
          <cell r="J254">
            <v>-0.0154703129082918</v>
          </cell>
          <cell r="K254">
            <v>-0.0345451831817627</v>
          </cell>
          <cell r="L254">
            <v>-0.0660912841558456</v>
          </cell>
          <cell r="M254">
            <v>-0.0351557955145836</v>
          </cell>
          <cell r="N254">
            <v>-0.0515664704144001</v>
          </cell>
          <cell r="O254">
            <v>-0.0111166425049305</v>
          </cell>
          <cell r="P254">
            <v>0.0209146104753017</v>
          </cell>
          <cell r="Q254">
            <v>0.0695539638400078</v>
          </cell>
          <cell r="R254">
            <v>0.0622986778616905</v>
          </cell>
          <cell r="S254">
            <v>0.046155110001564</v>
          </cell>
          <cell r="T254">
            <v>0.0643744021654129</v>
          </cell>
          <cell r="U254">
            <v>0.0792857334017754</v>
          </cell>
          <cell r="V254">
            <v>0.0786527469754219</v>
          </cell>
          <cell r="W254">
            <v>0.0776598080992699</v>
          </cell>
          <cell r="X254">
            <v>0.0872327834367752</v>
          </cell>
          <cell r="Y254">
            <v>-0.0159440096467733</v>
          </cell>
          <cell r="Z254">
            <v>-0.00463927956297994</v>
          </cell>
        </row>
        <row r="255">
          <cell r="A255">
            <v>600460</v>
          </cell>
          <cell r="B255">
            <v>600460</v>
          </cell>
          <cell r="C255" t="str">
            <v>士兰微</v>
          </cell>
          <cell r="D255">
            <v>43851</v>
          </cell>
          <cell r="E255">
            <v>0.0310720391571522</v>
          </cell>
          <cell r="F255">
            <v>0.0613063126802444</v>
          </cell>
          <cell r="G255">
            <v>0.0648260042071342</v>
          </cell>
          <cell r="H255">
            <v>0.0220187958329916</v>
          </cell>
          <cell r="I255">
            <v>-0.0209302511066198</v>
          </cell>
          <cell r="J255">
            <v>-0.013151440769434</v>
          </cell>
          <cell r="K255">
            <v>0.0317909307777882</v>
          </cell>
          <cell r="L255">
            <v>0.0457803905010223</v>
          </cell>
          <cell r="M255">
            <v>0.00856892950832844</v>
          </cell>
          <cell r="N255">
            <v>0.0424024760723114</v>
          </cell>
          <cell r="O255">
            <v>0.165622681379318</v>
          </cell>
          <cell r="P255">
            <v>0.197289794683456</v>
          </cell>
          <cell r="Q255">
            <v>0.209446683526039</v>
          </cell>
          <cell r="R255">
            <v>0.274357080459595</v>
          </cell>
          <cell r="S255">
            <v>0.281596094369888</v>
          </cell>
          <cell r="T255">
            <v>0.212491974234581</v>
          </cell>
          <cell r="U255">
            <v>0.213371932506561</v>
          </cell>
          <cell r="V255">
            <v>0.252694427967072</v>
          </cell>
          <cell r="W255">
            <v>0.210650593042374</v>
          </cell>
          <cell r="X255">
            <v>0.189173296093941</v>
          </cell>
          <cell r="Y255">
            <v>0.00977445393800735</v>
          </cell>
          <cell r="Z255">
            <v>0.0586769059300423</v>
          </cell>
        </row>
        <row r="256">
          <cell r="A256">
            <v>600498</v>
          </cell>
          <cell r="B256">
            <v>600498</v>
          </cell>
          <cell r="C256" t="str">
            <v>烽火通信</v>
          </cell>
          <cell r="D256">
            <v>43851</v>
          </cell>
          <cell r="E256">
            <v>0.00977050699293613</v>
          </cell>
          <cell r="F256">
            <v>-0.013305694796145</v>
          </cell>
          <cell r="G256">
            <v>-0.0489068403840065</v>
          </cell>
          <cell r="H256">
            <v>-0.11033995449543</v>
          </cell>
          <cell r="I256">
            <v>-0.10076754540205</v>
          </cell>
          <cell r="J256">
            <v>-0.0869654715061188</v>
          </cell>
          <cell r="K256">
            <v>-0.0571835823357105</v>
          </cell>
          <cell r="L256">
            <v>-0.0300470348447561</v>
          </cell>
          <cell r="M256">
            <v>-0.0646867007017136</v>
          </cell>
          <cell r="N256">
            <v>-0.0750337690114975</v>
          </cell>
          <cell r="O256">
            <v>-0.0858339592814445</v>
          </cell>
          <cell r="P256">
            <v>-0.0760203152894974</v>
          </cell>
          <cell r="Q256">
            <v>-0.0493919588625431</v>
          </cell>
          <cell r="R256">
            <v>-0.0372586324810982</v>
          </cell>
          <cell r="S256">
            <v>-0.0422924011945724</v>
          </cell>
          <cell r="T256">
            <v>-0.0562798455357552</v>
          </cell>
          <cell r="U256">
            <v>-0.0419231243431568</v>
          </cell>
          <cell r="V256">
            <v>0.0835268571972847</v>
          </cell>
          <cell r="W256">
            <v>0.171877533197403</v>
          </cell>
          <cell r="X256">
            <v>0.0945086553692818</v>
          </cell>
          <cell r="Y256">
            <v>-0.00577771198004484</v>
          </cell>
          <cell r="Z256">
            <v>-0.0319511070847511</v>
          </cell>
        </row>
        <row r="257">
          <cell r="A257">
            <v>600525</v>
          </cell>
          <cell r="B257">
            <v>600525</v>
          </cell>
          <cell r="C257" t="str">
            <v>长园集团</v>
          </cell>
          <cell r="D257">
            <v>43851</v>
          </cell>
          <cell r="E257">
            <v>-0.00426077283918858</v>
          </cell>
          <cell r="F257">
            <v>-0.0355074591934681</v>
          </cell>
          <cell r="G257">
            <v>-0.0877042710781097</v>
          </cell>
          <cell r="H257">
            <v>-0.138631507754326</v>
          </cell>
          <cell r="I257">
            <v>-0.121320985257626</v>
          </cell>
          <cell r="J257">
            <v>-0.132858604192734</v>
          </cell>
          <cell r="K257">
            <v>-0.152509614825249</v>
          </cell>
          <cell r="L257">
            <v>-0.141146212816238</v>
          </cell>
          <cell r="M257">
            <v>-0.126253873109818</v>
          </cell>
          <cell r="N257">
            <v>-0.127612888813019</v>
          </cell>
          <cell r="O257">
            <v>-0.132397517561913</v>
          </cell>
          <cell r="P257">
            <v>-0.149987816810608</v>
          </cell>
          <cell r="Q257">
            <v>-0.137224480509758</v>
          </cell>
          <cell r="R257">
            <v>-0.109026998281479</v>
          </cell>
          <cell r="S257">
            <v>-0.0472324155271053</v>
          </cell>
          <cell r="T257">
            <v>-0.0671468302607536</v>
          </cell>
          <cell r="U257">
            <v>-0.0645196735858917</v>
          </cell>
          <cell r="V257">
            <v>-0.0790054351091385</v>
          </cell>
          <cell r="W257">
            <v>-0.058724407106638</v>
          </cell>
          <cell r="X257">
            <v>-0.0996651202440262</v>
          </cell>
          <cell r="Y257">
            <v>-0.00706596206873655</v>
          </cell>
          <cell r="Z257">
            <v>-0.0250540897250175</v>
          </cell>
        </row>
        <row r="258">
          <cell r="A258">
            <v>600552</v>
          </cell>
          <cell r="B258">
            <v>600552</v>
          </cell>
          <cell r="C258" t="str">
            <v>凯盛科技</v>
          </cell>
          <cell r="D258">
            <v>43851</v>
          </cell>
          <cell r="E258">
            <v>0.0542392805218697</v>
          </cell>
          <cell r="F258">
            <v>0.0080607682466507</v>
          </cell>
          <cell r="G258">
            <v>0.00619532074779272</v>
          </cell>
          <cell r="H258">
            <v>-0.0818871483206749</v>
          </cell>
          <cell r="I258">
            <v>-0.0819606631994247</v>
          </cell>
          <cell r="J258">
            <v>-0.113444149494171</v>
          </cell>
          <cell r="K258">
            <v>-0.0818858444690704</v>
          </cell>
          <cell r="L258">
            <v>-0.0313143506646156</v>
          </cell>
          <cell r="M258">
            <v>-0.0582368671894073</v>
          </cell>
          <cell r="N258">
            <v>-0.0755423828959465</v>
          </cell>
          <cell r="O258">
            <v>-0.0543989241123199</v>
          </cell>
          <cell r="P258">
            <v>-0.0183347351849079</v>
          </cell>
          <cell r="Q258">
            <v>-0.00161161657888442</v>
          </cell>
          <cell r="R258">
            <v>0.0254350733011961</v>
          </cell>
          <cell r="S258">
            <v>0.0370347835123539</v>
          </cell>
          <cell r="T258">
            <v>-0.00531938346102834</v>
          </cell>
          <cell r="U258">
            <v>0.0626824647188187</v>
          </cell>
          <cell r="V258">
            <v>0.109771266579628</v>
          </cell>
          <cell r="W258">
            <v>0.111095413565636</v>
          </cell>
          <cell r="X258">
            <v>0.0709630399942398</v>
          </cell>
          <cell r="Y258">
            <v>0.0418305955827236</v>
          </cell>
          <cell r="Z258">
            <v>0.016446053981781</v>
          </cell>
        </row>
        <row r="259">
          <cell r="A259">
            <v>600562</v>
          </cell>
          <cell r="B259">
            <v>600562</v>
          </cell>
          <cell r="C259" t="str">
            <v>国睿科技</v>
          </cell>
          <cell r="D259">
            <v>43851</v>
          </cell>
          <cell r="E259">
            <v>-0.000276406761258841</v>
          </cell>
          <cell r="F259">
            <v>-0.0026581478305161</v>
          </cell>
          <cell r="G259">
            <v>-0.0223727021366358</v>
          </cell>
          <cell r="H259">
            <v>-0.0850584506988525</v>
          </cell>
          <cell r="I259">
            <v>-0.0843979194760323</v>
          </cell>
          <cell r="J259">
            <v>-0.0713145211338997</v>
          </cell>
          <cell r="K259">
            <v>-0.0679958909749985</v>
          </cell>
          <cell r="L259">
            <v>-0.0432083122432232</v>
          </cell>
          <cell r="M259">
            <v>-0.0268349424004555</v>
          </cell>
          <cell r="N259">
            <v>-0.0266792196780443</v>
          </cell>
          <cell r="O259">
            <v>-0.0108861951157451</v>
          </cell>
          <cell r="P259">
            <v>0.033072117716074</v>
          </cell>
          <cell r="Q259">
            <v>0.0757189095020294</v>
          </cell>
          <cell r="R259">
            <v>0.0976674854755402</v>
          </cell>
          <cell r="S259">
            <v>0.0701318457722664</v>
          </cell>
          <cell r="T259">
            <v>0.0506005100905895</v>
          </cell>
          <cell r="U259">
            <v>0.0670275539159775</v>
          </cell>
          <cell r="V259">
            <v>0.0866995453834534</v>
          </cell>
          <cell r="W259">
            <v>0.0828001946210861</v>
          </cell>
          <cell r="X259">
            <v>0.0589544922113419</v>
          </cell>
          <cell r="Y259">
            <v>-0.00442059198394418</v>
          </cell>
          <cell r="Z259">
            <v>0.00447231763973832</v>
          </cell>
        </row>
        <row r="260">
          <cell r="A260">
            <v>600563</v>
          </cell>
          <cell r="B260">
            <v>600563</v>
          </cell>
          <cell r="C260" t="str">
            <v>法拉电子</v>
          </cell>
          <cell r="D260">
            <v>43851</v>
          </cell>
          <cell r="E260">
            <v>0.0459218397736549</v>
          </cell>
          <cell r="F260">
            <v>0.0656491965055466</v>
          </cell>
          <cell r="G260">
            <v>0.0393163003027439</v>
          </cell>
          <cell r="H260">
            <v>0.0780083164572716</v>
          </cell>
          <cell r="I260">
            <v>0.0894200354814529</v>
          </cell>
          <cell r="J260">
            <v>0.127498522400856</v>
          </cell>
          <cell r="K260">
            <v>0.109243720769882</v>
          </cell>
          <cell r="L260">
            <v>0.178132057189941</v>
          </cell>
          <cell r="M260">
            <v>0.163614749908447</v>
          </cell>
          <cell r="N260">
            <v>0.201968371868134</v>
          </cell>
          <cell r="O260">
            <v>0.253173828125</v>
          </cell>
          <cell r="P260">
            <v>0.180817902088165</v>
          </cell>
          <cell r="Q260">
            <v>0.17488320171833</v>
          </cell>
          <cell r="R260">
            <v>0.193843394517899</v>
          </cell>
          <cell r="S260">
            <v>0.132390484213829</v>
          </cell>
          <cell r="T260">
            <v>0.11455325037241</v>
          </cell>
          <cell r="U260">
            <v>0.160728350281715</v>
          </cell>
          <cell r="V260">
            <v>0.199051752686501</v>
          </cell>
          <cell r="W260">
            <v>0.27488648891449</v>
          </cell>
          <cell r="X260">
            <v>0.22981832921505</v>
          </cell>
          <cell r="Y260">
            <v>0.058125626295805</v>
          </cell>
          <cell r="Z260">
            <v>0.057443231344223</v>
          </cell>
        </row>
        <row r="261">
          <cell r="A261">
            <v>600584</v>
          </cell>
          <cell r="B261">
            <v>600584</v>
          </cell>
          <cell r="C261" t="str">
            <v>长电科技</v>
          </cell>
          <cell r="D261">
            <v>43851</v>
          </cell>
          <cell r="E261">
            <v>0.0892201215028763</v>
          </cell>
          <cell r="F261">
            <v>0.111604489386082</v>
          </cell>
          <cell r="G261">
            <v>0.110541373491287</v>
          </cell>
          <cell r="H261">
            <v>0.145536988973618</v>
          </cell>
          <cell r="I261">
            <v>0.10742512345314</v>
          </cell>
          <cell r="J261">
            <v>0.114239431917667</v>
          </cell>
          <cell r="K261">
            <v>0.208180829882622</v>
          </cell>
          <cell r="L261">
            <v>0.185002982616425</v>
          </cell>
          <cell r="M261">
            <v>0.136357665061951</v>
          </cell>
          <cell r="N261">
            <v>0.107683926820755</v>
          </cell>
          <cell r="O261">
            <v>0.153789192438126</v>
          </cell>
          <cell r="P261">
            <v>0.230281308293343</v>
          </cell>
          <cell r="Q261">
            <v>0.237010106444359</v>
          </cell>
          <cell r="R261">
            <v>0.256436109542847</v>
          </cell>
          <cell r="S261">
            <v>0.196720510721207</v>
          </cell>
          <cell r="T261">
            <v>0.128884792327881</v>
          </cell>
          <cell r="U261">
            <v>0.10989585518837</v>
          </cell>
          <cell r="V261">
            <v>0.23571415245533</v>
          </cell>
          <cell r="W261">
            <v>0.294959455728531</v>
          </cell>
          <cell r="X261">
            <v>0.184481859207153</v>
          </cell>
          <cell r="Y261">
            <v>0.0561567507684231</v>
          </cell>
          <cell r="Z261">
            <v>0.101420134305954</v>
          </cell>
        </row>
        <row r="262">
          <cell r="A262">
            <v>600601</v>
          </cell>
          <cell r="B262">
            <v>600601</v>
          </cell>
          <cell r="C262" t="str">
            <v>方正科技</v>
          </cell>
          <cell r="D262">
            <v>43851</v>
          </cell>
          <cell r="E262">
            <v>-0.0456477217376232</v>
          </cell>
          <cell r="F262">
            <v>-0.0140105113387108</v>
          </cell>
          <cell r="G262">
            <v>-0.0500897951424122</v>
          </cell>
          <cell r="H262">
            <v>-0.115156322717667</v>
          </cell>
          <cell r="I262">
            <v>-0.110400795936584</v>
          </cell>
          <cell r="J262">
            <v>-0.126575112342834</v>
          </cell>
          <cell r="K262">
            <v>-0.12096805870533</v>
          </cell>
          <cell r="L262">
            <v>-0.101904019713402</v>
          </cell>
          <cell r="M262">
            <v>-0.129058033227921</v>
          </cell>
          <cell r="N262">
            <v>-0.114164978265762</v>
          </cell>
          <cell r="O262">
            <v>-0.126315459609032</v>
          </cell>
          <cell r="P262">
            <v>-0.127120807766914</v>
          </cell>
          <cell r="Q262">
            <v>-0.136104226112366</v>
          </cell>
          <cell r="R262">
            <v>-0.067357674241066</v>
          </cell>
          <cell r="S262">
            <v>-0.0764996260404587</v>
          </cell>
          <cell r="T262">
            <v>-0.0832597985863686</v>
          </cell>
          <cell r="U262">
            <v>-0.084275059401989</v>
          </cell>
          <cell r="V262">
            <v>0.00160772528033704</v>
          </cell>
          <cell r="W262">
            <v>0.0199174787849188</v>
          </cell>
          <cell r="X262">
            <v>0.108349569141865</v>
          </cell>
          <cell r="Y262">
            <v>-0.0355414561927319</v>
          </cell>
          <cell r="Z262">
            <v>-0.00286487163975835</v>
          </cell>
        </row>
        <row r="263">
          <cell r="A263">
            <v>600667</v>
          </cell>
          <cell r="B263">
            <v>600667</v>
          </cell>
          <cell r="C263" t="str">
            <v>太极实业</v>
          </cell>
          <cell r="D263">
            <v>43851</v>
          </cell>
          <cell r="E263">
            <v>0.0974676683545113</v>
          </cell>
          <cell r="F263">
            <v>0.0798217356204987</v>
          </cell>
          <cell r="G263">
            <v>0.0704691484570503</v>
          </cell>
          <cell r="H263">
            <v>0.184646978974342</v>
          </cell>
          <cell r="I263">
            <v>0.135050266981125</v>
          </cell>
          <cell r="J263">
            <v>0.172236621379852</v>
          </cell>
          <cell r="K263">
            <v>0.219309106469154</v>
          </cell>
          <cell r="L263">
            <v>0.240378558635712</v>
          </cell>
          <cell r="M263">
            <v>0.185260310769081</v>
          </cell>
          <cell r="N263">
            <v>0.226664066314697</v>
          </cell>
          <cell r="O263">
            <v>0.306980490684509</v>
          </cell>
          <cell r="P263">
            <v>0.344346076250076</v>
          </cell>
          <cell r="Q263">
            <v>0.354790568351746</v>
          </cell>
          <cell r="R263">
            <v>0.395550042390823</v>
          </cell>
          <cell r="S263">
            <v>0.389889866113663</v>
          </cell>
          <cell r="T263">
            <v>0.377581298351288</v>
          </cell>
          <cell r="U263">
            <v>0.468698859214783</v>
          </cell>
          <cell r="V263">
            <v>0.672865986824036</v>
          </cell>
          <cell r="W263">
            <v>0.725793242454529</v>
          </cell>
          <cell r="X263">
            <v>0.610090613365173</v>
          </cell>
          <cell r="Y263">
            <v>0.0491183213889599</v>
          </cell>
          <cell r="Z263">
            <v>0.0490804351866245</v>
          </cell>
        </row>
        <row r="264">
          <cell r="A264">
            <v>600703</v>
          </cell>
          <cell r="B264">
            <v>600703</v>
          </cell>
          <cell r="C264" t="str">
            <v>三安光电</v>
          </cell>
          <cell r="D264">
            <v>43851</v>
          </cell>
          <cell r="E264">
            <v>0.105266943573952</v>
          </cell>
          <cell r="F264">
            <v>0.129733040928841</v>
          </cell>
          <cell r="G264">
            <v>0.186977669596672</v>
          </cell>
          <cell r="H264">
            <v>0.257283866405487</v>
          </cell>
          <cell r="I264">
            <v>0.218208283185959</v>
          </cell>
          <cell r="J264">
            <v>0.172161355614662</v>
          </cell>
          <cell r="K264">
            <v>0.27532571554184</v>
          </cell>
          <cell r="L264">
            <v>0.251641839742661</v>
          </cell>
          <cell r="M264">
            <v>0.228637367486954</v>
          </cell>
          <cell r="N264">
            <v>0.190496996045113</v>
          </cell>
          <cell r="O264">
            <v>0.214114278554916</v>
          </cell>
          <cell r="P264">
            <v>0.251974999904633</v>
          </cell>
          <cell r="Q264">
            <v>0.229424268007278</v>
          </cell>
          <cell r="R264">
            <v>0.29398101568222</v>
          </cell>
          <cell r="S264">
            <v>0.217363283038139</v>
          </cell>
          <cell r="T264">
            <v>0.189910128712654</v>
          </cell>
          <cell r="U264">
            <v>0.162989675998688</v>
          </cell>
          <cell r="V264">
            <v>0.234975531697273</v>
          </cell>
          <cell r="W264">
            <v>0.340960115194321</v>
          </cell>
          <cell r="X264">
            <v>0.262125760316849</v>
          </cell>
          <cell r="Y264">
            <v>0.0851472839713097</v>
          </cell>
          <cell r="Z264">
            <v>0.112922720611095</v>
          </cell>
        </row>
        <row r="265">
          <cell r="A265">
            <v>600707</v>
          </cell>
          <cell r="B265">
            <v>600707</v>
          </cell>
          <cell r="C265" t="str">
            <v>彩虹股份</v>
          </cell>
          <cell r="D265">
            <v>43851</v>
          </cell>
          <cell r="E265">
            <v>-0.0244987271726131</v>
          </cell>
          <cell r="F265">
            <v>-0.0035774284042418</v>
          </cell>
          <cell r="G265">
            <v>0.0306892469525337</v>
          </cell>
          <cell r="H265">
            <v>-0.0410413779318333</v>
          </cell>
          <cell r="I265">
            <v>-0.0494035221636295</v>
          </cell>
          <cell r="J265">
            <v>-0.0707608088850975</v>
          </cell>
          <cell r="K265">
            <v>-0.0761763229966164</v>
          </cell>
          <cell r="L265">
            <v>-0.0746613219380379</v>
          </cell>
          <cell r="M265">
            <v>-0.0465484000742435</v>
          </cell>
          <cell r="N265">
            <v>-0.0332650430500507</v>
          </cell>
          <cell r="O265">
            <v>-0.0424150973558426</v>
          </cell>
          <cell r="P265">
            <v>-0.0567779392004013</v>
          </cell>
          <cell r="Q265">
            <v>-0.0409105122089386</v>
          </cell>
          <cell r="R265">
            <v>0.0405492223799229</v>
          </cell>
          <cell r="S265">
            <v>0.0128222266212106</v>
          </cell>
          <cell r="T265">
            <v>0.0399546958506107</v>
          </cell>
          <cell r="U265">
            <v>0.131550848484039</v>
          </cell>
          <cell r="V265">
            <v>0.25674507021904</v>
          </cell>
          <cell r="W265">
            <v>0.308897882699966</v>
          </cell>
          <cell r="X265">
            <v>0.254147917032242</v>
          </cell>
          <cell r="Y265">
            <v>-0.0308699663728476</v>
          </cell>
          <cell r="Z265">
            <v>-0.0117311114445329</v>
          </cell>
        </row>
        <row r="266">
          <cell r="A266">
            <v>600745</v>
          </cell>
          <cell r="B266">
            <v>600745</v>
          </cell>
          <cell r="C266" t="str">
            <v>闻泰科技</v>
          </cell>
          <cell r="D266">
            <v>43851</v>
          </cell>
          <cell r="E266">
            <v>0.159671977162361</v>
          </cell>
          <cell r="F266">
            <v>0.138925909996033</v>
          </cell>
          <cell r="G266">
            <v>0.13790637254715</v>
          </cell>
          <cell r="H266">
            <v>0.214202687144279</v>
          </cell>
          <cell r="I266">
            <v>0.118565693497658</v>
          </cell>
          <cell r="J266">
            <v>0.168337762355804</v>
          </cell>
          <cell r="K266">
            <v>0.258136659860611</v>
          </cell>
          <cell r="L266">
            <v>0.215614795684814</v>
          </cell>
          <cell r="M266">
            <v>0.218763813376427</v>
          </cell>
          <cell r="N266">
            <v>0.182889357209206</v>
          </cell>
          <cell r="O266">
            <v>0.223313510417938</v>
          </cell>
          <cell r="P266">
            <v>0.124604366719723</v>
          </cell>
          <cell r="Q266">
            <v>0.121494337916374</v>
          </cell>
          <cell r="R266">
            <v>0.130728080868721</v>
          </cell>
          <cell r="S266">
            <v>0.125556036829948</v>
          </cell>
          <cell r="T266">
            <v>0.102413855493069</v>
          </cell>
          <cell r="U266">
            <v>0.0841932147741318</v>
          </cell>
          <cell r="V266">
            <v>0.182834833860397</v>
          </cell>
          <cell r="W266">
            <v>0.273755580186844</v>
          </cell>
          <cell r="X266">
            <v>0.196717873215675</v>
          </cell>
          <cell r="Y266">
            <v>0.077141173183918</v>
          </cell>
          <cell r="Z266">
            <v>0.0702006444334984</v>
          </cell>
        </row>
        <row r="267">
          <cell r="A267">
            <v>600764</v>
          </cell>
          <cell r="B267">
            <v>600764</v>
          </cell>
          <cell r="C267" t="str">
            <v>中国海防</v>
          </cell>
          <cell r="D267">
            <v>43851</v>
          </cell>
          <cell r="E267">
            <v>-0.0257801171392202</v>
          </cell>
          <cell r="F267">
            <v>-0.00362883950583637</v>
          </cell>
          <cell r="G267">
            <v>-0.0375731140375137</v>
          </cell>
          <cell r="H267">
            <v>-0.0554794929921627</v>
          </cell>
          <cell r="I267">
            <v>-0.0643654018640518</v>
          </cell>
          <cell r="J267">
            <v>-0.0599905923008919</v>
          </cell>
          <cell r="K267">
            <v>-0.0528512671589851</v>
          </cell>
          <cell r="L267">
            <v>-0.122491896152496</v>
          </cell>
          <cell r="M267">
            <v>-0.0989073812961578</v>
          </cell>
          <cell r="N267">
            <v>-0.123266376554966</v>
          </cell>
          <cell r="O267">
            <v>-0.127207949757576</v>
          </cell>
          <cell r="P267">
            <v>-0.0729322135448456</v>
          </cell>
          <cell r="Q267">
            <v>0.00837125722318888</v>
          </cell>
          <cell r="R267">
            <v>-0.0216978117823601</v>
          </cell>
          <cell r="S267">
            <v>0.0667429268360138</v>
          </cell>
          <cell r="T267">
            <v>-0.00172244384884834</v>
          </cell>
          <cell r="U267">
            <v>-0.0109067764133215</v>
          </cell>
          <cell r="V267">
            <v>0.0172059629112482</v>
          </cell>
          <cell r="W267">
            <v>0.00536719709634781</v>
          </cell>
          <cell r="X267">
            <v>0.0132688116282225</v>
          </cell>
          <cell r="Y267">
            <v>0.00640212232246995</v>
          </cell>
          <cell r="Z267">
            <v>0.00460786465555429</v>
          </cell>
        </row>
        <row r="268">
          <cell r="A268">
            <v>600775</v>
          </cell>
          <cell r="B268">
            <v>600775</v>
          </cell>
          <cell r="C268" t="str">
            <v>南京熊猫</v>
          </cell>
          <cell r="D268">
            <v>43851</v>
          </cell>
          <cell r="E268">
            <v>0.0276680551469326</v>
          </cell>
          <cell r="F268">
            <v>0.0210858453065157</v>
          </cell>
          <cell r="G268">
            <v>0.0474315285682678</v>
          </cell>
          <cell r="H268">
            <v>-0.0687623918056488</v>
          </cell>
          <cell r="I268">
            <v>-0.060640312731266</v>
          </cell>
          <cell r="J268">
            <v>-0.104580081999302</v>
          </cell>
          <cell r="K268">
            <v>-0.0787681713700294</v>
          </cell>
          <cell r="L268">
            <v>-0.0644978359341621</v>
          </cell>
          <cell r="M268">
            <v>-0.0774894505739212</v>
          </cell>
          <cell r="N268">
            <v>-0.0590834207832813</v>
          </cell>
          <cell r="O268">
            <v>-0.0334874130785465</v>
          </cell>
          <cell r="P268">
            <v>-0.0271725617349148</v>
          </cell>
          <cell r="Q268">
            <v>-0.0141563368961215</v>
          </cell>
          <cell r="R268">
            <v>0.0234474241733551</v>
          </cell>
          <cell r="S268">
            <v>-0.0104619758203626</v>
          </cell>
          <cell r="T268">
            <v>-0.0404393672943115</v>
          </cell>
          <cell r="U268">
            <v>-0.0199258308857679</v>
          </cell>
          <cell r="V268">
            <v>0.101098723709583</v>
          </cell>
          <cell r="W268">
            <v>0.141823515295982</v>
          </cell>
          <cell r="X268">
            <v>0.0886364802718163</v>
          </cell>
          <cell r="Y268">
            <v>0.0272514242678881</v>
          </cell>
          <cell r="Z268">
            <v>0.0345767065882683</v>
          </cell>
        </row>
        <row r="269">
          <cell r="A269">
            <v>600776</v>
          </cell>
          <cell r="B269">
            <v>600776</v>
          </cell>
          <cell r="C269" t="str">
            <v>东方通信</v>
          </cell>
          <cell r="D269">
            <v>43851</v>
          </cell>
          <cell r="E269">
            <v>-0.0099369790405035</v>
          </cell>
          <cell r="F269">
            <v>0.00256449868902564</v>
          </cell>
          <cell r="G269">
            <v>0.0257415361702442</v>
          </cell>
          <cell r="H269">
            <v>-0.066785953938961</v>
          </cell>
          <cell r="I269">
            <v>-0.0071266433224082</v>
          </cell>
          <cell r="J269">
            <v>-0.0488954223692417</v>
          </cell>
          <cell r="K269">
            <v>-0.0448454841971397</v>
          </cell>
          <cell r="L269">
            <v>-0.0359780341386795</v>
          </cell>
          <cell r="M269">
            <v>-0.0621595978736877</v>
          </cell>
          <cell r="N269">
            <v>-0.0631124675273895</v>
          </cell>
          <cell r="O269">
            <v>-0.0544211603701115</v>
          </cell>
          <cell r="P269">
            <v>-0.0633189529180527</v>
          </cell>
          <cell r="Q269">
            <v>-0.0719263404607773</v>
          </cell>
          <cell r="R269">
            <v>-0.0350084193050861</v>
          </cell>
          <cell r="S269">
            <v>-0.0549657829105854</v>
          </cell>
          <cell r="T269">
            <v>-0.107422269880772</v>
          </cell>
          <cell r="U269">
            <v>-0.0945928692817688</v>
          </cell>
          <cell r="V269">
            <v>0.00192486098967493</v>
          </cell>
          <cell r="W269">
            <v>-0.00889942515641451</v>
          </cell>
          <cell r="X269">
            <v>-0.041867021471262</v>
          </cell>
          <cell r="Y269">
            <v>-0.00292468722909689</v>
          </cell>
          <cell r="Z269">
            <v>0.018396008759737</v>
          </cell>
        </row>
        <row r="270">
          <cell r="A270">
            <v>600839</v>
          </cell>
          <cell r="B270">
            <v>600839</v>
          </cell>
          <cell r="C270" t="str">
            <v>四川长虹</v>
          </cell>
          <cell r="D270">
            <v>43851</v>
          </cell>
          <cell r="E270">
            <v>-0.0307698380202055</v>
          </cell>
          <cell r="F270">
            <v>-0.0447103083133698</v>
          </cell>
          <cell r="G270">
            <v>-0.0613770335912704</v>
          </cell>
          <cell r="H270">
            <v>-0.110666245222092</v>
          </cell>
          <cell r="I270">
            <v>-0.0876555889844894</v>
          </cell>
          <cell r="J270">
            <v>-0.0809090211987495</v>
          </cell>
          <cell r="K270">
            <v>-0.095672681927681</v>
          </cell>
          <cell r="L270">
            <v>-0.0984320119023323</v>
          </cell>
          <cell r="M270">
            <v>-0.0799749121069908</v>
          </cell>
          <cell r="N270">
            <v>-0.0441583245992661</v>
          </cell>
          <cell r="O270">
            <v>-0.0463775992393494</v>
          </cell>
          <cell r="P270">
            <v>-0.0615579262375832</v>
          </cell>
          <cell r="Q270">
            <v>-0.0704773217439651</v>
          </cell>
          <cell r="R270">
            <v>-0.011636620387435</v>
          </cell>
          <cell r="S270">
            <v>-0.0383218377828598</v>
          </cell>
          <cell r="T270">
            <v>-0.0101415598765016</v>
          </cell>
          <cell r="U270">
            <v>0.0939823091030121</v>
          </cell>
          <cell r="V270">
            <v>0.207062587141991</v>
          </cell>
          <cell r="W270">
            <v>0.314273089170456</v>
          </cell>
          <cell r="X270">
            <v>0.268089294433594</v>
          </cell>
          <cell r="Y270">
            <v>0.000801318790763617</v>
          </cell>
          <cell r="Z270">
            <v>0.00472874101251364</v>
          </cell>
        </row>
        <row r="271">
          <cell r="A271">
            <v>600888</v>
          </cell>
          <cell r="B271">
            <v>600888</v>
          </cell>
          <cell r="C271" t="str">
            <v>新疆众和</v>
          </cell>
          <cell r="D271">
            <v>43851</v>
          </cell>
          <cell r="E271">
            <v>0.000281687913229689</v>
          </cell>
          <cell r="F271">
            <v>0.00161119003314525</v>
          </cell>
          <cell r="G271">
            <v>-0.0142486970871687</v>
          </cell>
          <cell r="H271">
            <v>-0.0592873506247997</v>
          </cell>
          <cell r="I271">
            <v>-0.0421155877411366</v>
          </cell>
          <cell r="J271">
            <v>-0.0502938255667686</v>
          </cell>
          <cell r="K271">
            <v>-0.0473327860236168</v>
          </cell>
          <cell r="L271">
            <v>-0.0304019525647163</v>
          </cell>
          <cell r="M271">
            <v>-0.0518175661563873</v>
          </cell>
          <cell r="N271">
            <v>-0.0465998649597168</v>
          </cell>
          <cell r="O271">
            <v>-0.0364539884030819</v>
          </cell>
          <cell r="P271">
            <v>-0.0187500175088644</v>
          </cell>
          <cell r="Q271">
            <v>-0.0286443028599024</v>
          </cell>
          <cell r="R271">
            <v>-0.00192834564950317</v>
          </cell>
          <cell r="S271">
            <v>-0.0124799609184265</v>
          </cell>
          <cell r="T271">
            <v>0.0145825017243624</v>
          </cell>
          <cell r="U271">
            <v>0.0323610045015812</v>
          </cell>
          <cell r="V271">
            <v>0.127861887216568</v>
          </cell>
          <cell r="W271">
            <v>0.255197048187256</v>
          </cell>
          <cell r="X271">
            <v>0.260974586009979</v>
          </cell>
          <cell r="Y271">
            <v>-0.00132357247639447</v>
          </cell>
          <cell r="Z271">
            <v>0.00496750278398395</v>
          </cell>
        </row>
        <row r="272">
          <cell r="A272">
            <v>600980</v>
          </cell>
          <cell r="B272">
            <v>600980</v>
          </cell>
          <cell r="C272" t="str">
            <v>北矿科技</v>
          </cell>
          <cell r="D272">
            <v>43851</v>
          </cell>
          <cell r="E272">
            <v>-0.0296662878245115</v>
          </cell>
          <cell r="F272">
            <v>-0.0756492987275124</v>
          </cell>
          <cell r="G272">
            <v>-0.118783622980118</v>
          </cell>
          <cell r="H272">
            <v>-0.209618657827377</v>
          </cell>
          <cell r="I272">
            <v>-0.184923514723778</v>
          </cell>
          <cell r="J272">
            <v>-0.184673696756363</v>
          </cell>
          <cell r="K272">
            <v>-0.178359746932983</v>
          </cell>
          <cell r="L272">
            <v>-0.150250136852264</v>
          </cell>
          <cell r="M272">
            <v>-0.192632496356964</v>
          </cell>
          <cell r="N272">
            <v>-0.170148178935051</v>
          </cell>
          <cell r="O272">
            <v>-0.157837614417076</v>
          </cell>
          <cell r="P272">
            <v>-0.165439605712891</v>
          </cell>
          <cell r="Q272">
            <v>-0.143294036388397</v>
          </cell>
          <cell r="R272">
            <v>-0.108614109456539</v>
          </cell>
          <cell r="S272">
            <v>-0.0906677767634392</v>
          </cell>
          <cell r="T272">
            <v>-0.102595530450344</v>
          </cell>
          <cell r="U272">
            <v>-0.0806000009179115</v>
          </cell>
          <cell r="V272">
            <v>-0.0697019696235657</v>
          </cell>
          <cell r="W272">
            <v>-0.0570067949593067</v>
          </cell>
          <cell r="X272">
            <v>-0.0909714624285698</v>
          </cell>
          <cell r="Y272">
            <v>-0.0164185576140881</v>
          </cell>
          <cell r="Z272">
            <v>-0.038719292730093</v>
          </cell>
        </row>
        <row r="273">
          <cell r="A273">
            <v>600990</v>
          </cell>
          <cell r="B273">
            <v>600990</v>
          </cell>
          <cell r="C273" t="str">
            <v>四创电子</v>
          </cell>
          <cell r="D273">
            <v>43851</v>
          </cell>
          <cell r="E273">
            <v>-0.0551454462110996</v>
          </cell>
          <cell r="F273">
            <v>-0.083122618496418</v>
          </cell>
          <cell r="G273">
            <v>-0.0995872095227242</v>
          </cell>
          <cell r="H273">
            <v>-0.146316736936569</v>
          </cell>
          <cell r="I273">
            <v>-0.119770482182503</v>
          </cell>
          <cell r="J273">
            <v>-0.136784225702286</v>
          </cell>
          <cell r="K273">
            <v>-0.113785468041897</v>
          </cell>
          <cell r="L273">
            <v>-0.105786219239235</v>
          </cell>
          <cell r="M273">
            <v>-0.105473026633263</v>
          </cell>
          <cell r="N273">
            <v>-0.0937472060322762</v>
          </cell>
          <cell r="O273">
            <v>-0.0228868816047907</v>
          </cell>
          <cell r="P273">
            <v>0.0141226220875978</v>
          </cell>
          <cell r="Q273">
            <v>0.0782275199890137</v>
          </cell>
          <cell r="R273">
            <v>0.127610146999359</v>
          </cell>
          <cell r="S273">
            <v>0.0997336804866791</v>
          </cell>
          <cell r="T273">
            <v>0.0489128567278385</v>
          </cell>
          <cell r="U273">
            <v>0.0701053217053413</v>
          </cell>
          <cell r="V273">
            <v>0.0768975540995598</v>
          </cell>
          <cell r="W273">
            <v>0.0652769058942795</v>
          </cell>
          <cell r="X273">
            <v>0.101895354688168</v>
          </cell>
          <cell r="Y273">
            <v>-0.0570793747901917</v>
          </cell>
          <cell r="Z273">
            <v>-0.0680104345083237</v>
          </cell>
        </row>
        <row r="274">
          <cell r="A274">
            <v>601138</v>
          </cell>
          <cell r="B274">
            <v>601138</v>
          </cell>
          <cell r="C274" t="str">
            <v>工业富联</v>
          </cell>
          <cell r="D274">
            <v>43851</v>
          </cell>
          <cell r="E274">
            <v>0.100649543106556</v>
          </cell>
          <cell r="F274">
            <v>0.12863726913929</v>
          </cell>
          <cell r="G274">
            <v>0.122884333133698</v>
          </cell>
          <cell r="H274">
            <v>0.109713517129421</v>
          </cell>
          <cell r="I274">
            <v>0.121389493346214</v>
          </cell>
          <cell r="J274">
            <v>0.124471597373486</v>
          </cell>
          <cell r="K274">
            <v>0.127288952469826</v>
          </cell>
          <cell r="L274">
            <v>0.125959992408752</v>
          </cell>
          <cell r="M274">
            <v>0.12396877259016</v>
          </cell>
          <cell r="N274">
            <v>0.0935810804367065</v>
          </cell>
          <cell r="O274">
            <v>0.0484983138740063</v>
          </cell>
          <cell r="P274">
            <v>0.0259769167751074</v>
          </cell>
          <cell r="Q274">
            <v>0.0259855631738901</v>
          </cell>
          <cell r="R274">
            <v>0.0451250337064266</v>
          </cell>
          <cell r="S274">
            <v>0.0102755082771182</v>
          </cell>
          <cell r="T274">
            <v>-0.0324163623154163</v>
          </cell>
          <cell r="U274">
            <v>-0.0112238237634301</v>
          </cell>
          <cell r="V274">
            <v>0.0313637889921665</v>
          </cell>
          <cell r="W274">
            <v>0.0136674027889967</v>
          </cell>
          <cell r="X274">
            <v>-0.0336057171225548</v>
          </cell>
          <cell r="Y274">
            <v>0.0937626659870148</v>
          </cell>
          <cell r="Z274">
            <v>0.0935775712132454</v>
          </cell>
        </row>
        <row r="275">
          <cell r="A275">
            <v>601231</v>
          </cell>
          <cell r="B275">
            <v>601231</v>
          </cell>
          <cell r="C275" t="str">
            <v>环旭电子</v>
          </cell>
          <cell r="D275">
            <v>43851</v>
          </cell>
          <cell r="E275">
            <v>-0.012856655754149</v>
          </cell>
          <cell r="F275">
            <v>-0.0558174662292004</v>
          </cell>
          <cell r="G275">
            <v>0.0699830055236816</v>
          </cell>
          <cell r="H275">
            <v>0.0331430211663246</v>
          </cell>
          <cell r="I275">
            <v>0.010568487457931</v>
          </cell>
          <cell r="J275">
            <v>0.0221687182784081</v>
          </cell>
          <cell r="K275">
            <v>0.0100732035934925</v>
          </cell>
          <cell r="L275">
            <v>-0.0299824085086584</v>
          </cell>
          <cell r="M275">
            <v>-0.0457806661725044</v>
          </cell>
          <cell r="N275">
            <v>-0.0558713600039482</v>
          </cell>
          <cell r="O275">
            <v>-0.0390673317015171</v>
          </cell>
          <cell r="P275">
            <v>-0.0287263300269842</v>
          </cell>
          <cell r="Q275">
            <v>0.0237505696713924</v>
          </cell>
          <cell r="R275">
            <v>0.1062962859869</v>
          </cell>
          <cell r="S275">
            <v>0.0846788585186005</v>
          </cell>
          <cell r="T275">
            <v>0.0386127419769764</v>
          </cell>
          <cell r="U275">
            <v>0.102642998099327</v>
          </cell>
          <cell r="V275">
            <v>0.123321317136288</v>
          </cell>
          <cell r="W275">
            <v>0.0602526776492596</v>
          </cell>
          <cell r="X275">
            <v>0.0215479452162981</v>
          </cell>
          <cell r="Y275">
            <v>-0.0319613553583622</v>
          </cell>
          <cell r="Z275">
            <v>-0.0707238093018532</v>
          </cell>
        </row>
        <row r="276">
          <cell r="A276">
            <v>601869</v>
          </cell>
          <cell r="B276">
            <v>601869</v>
          </cell>
          <cell r="C276" t="str">
            <v>长飞光纤</v>
          </cell>
          <cell r="D276">
            <v>43851</v>
          </cell>
          <cell r="E276">
            <v>0.0182351674884558</v>
          </cell>
          <cell r="F276">
            <v>-0.00421974109485745</v>
          </cell>
          <cell r="G276">
            <v>-0.00765780685469508</v>
          </cell>
          <cell r="H276">
            <v>-0.0523217841982841</v>
          </cell>
          <cell r="I276">
            <v>-0.0594274513423443</v>
          </cell>
          <cell r="J276">
            <v>-0.0929583236575127</v>
          </cell>
          <cell r="K276">
            <v>-0.0714175179600716</v>
          </cell>
          <cell r="L276">
            <v>-0.0403543896973133</v>
          </cell>
          <cell r="M276">
            <v>-0.0217081122100353</v>
          </cell>
          <cell r="N276">
            <v>-0.00555151328444481</v>
          </cell>
          <cell r="O276">
            <v>0.0108750266954303</v>
          </cell>
          <cell r="P276">
            <v>-0.00206946930848062</v>
          </cell>
          <cell r="Q276">
            <v>0.00581612158566713</v>
          </cell>
          <cell r="R276">
            <v>0.0107411816716194</v>
          </cell>
          <cell r="S276">
            <v>0.00587201584130526</v>
          </cell>
          <cell r="T276">
            <v>0.000276507751550525</v>
          </cell>
          <cell r="U276">
            <v>0.0124516570940614</v>
          </cell>
          <cell r="V276">
            <v>0.112953662872314</v>
          </cell>
          <cell r="W276">
            <v>0.147911086678505</v>
          </cell>
          <cell r="X276">
            <v>0.14766101539135</v>
          </cell>
          <cell r="Y276">
            <v>-0.00207505794242024</v>
          </cell>
          <cell r="Z276">
            <v>-0.0129992850124836</v>
          </cell>
        </row>
        <row r="277">
          <cell r="A277">
            <v>603005</v>
          </cell>
          <cell r="B277">
            <v>603005</v>
          </cell>
          <cell r="C277" t="str">
            <v>晶方科技</v>
          </cell>
          <cell r="D277">
            <v>43851</v>
          </cell>
          <cell r="E277">
            <v>0.255614936351776</v>
          </cell>
          <cell r="F277">
            <v>0.286145001649857</v>
          </cell>
          <cell r="G277">
            <v>0.249546885490417</v>
          </cell>
          <cell r="H277">
            <v>0.26882404088974</v>
          </cell>
          <cell r="I277">
            <v>0.44817328453064</v>
          </cell>
          <cell r="J277">
            <v>0.497378081083298</v>
          </cell>
          <cell r="K277">
            <v>0.521200656890869</v>
          </cell>
          <cell r="L277">
            <v>0.403889715671539</v>
          </cell>
          <cell r="M277">
            <v>0.412253260612488</v>
          </cell>
          <cell r="N277">
            <v>0.491368681192398</v>
          </cell>
          <cell r="O277">
            <v>0.63398152589798</v>
          </cell>
          <cell r="P277">
            <v>0.721145749092102</v>
          </cell>
          <cell r="Q277">
            <v>0.872070968151093</v>
          </cell>
          <cell r="R277">
            <v>0.960939884185791</v>
          </cell>
          <cell r="S277">
            <v>0.831791341304779</v>
          </cell>
          <cell r="T277">
            <v>0.821624159812927</v>
          </cell>
          <cell r="U277">
            <v>0.893446922302246</v>
          </cell>
          <cell r="V277">
            <v>0.984995007514954</v>
          </cell>
          <cell r="W277">
            <v>0.969437181949615</v>
          </cell>
          <cell r="X277">
            <v>0.782031893730164</v>
          </cell>
          <cell r="Y277">
            <v>0.169454783201218</v>
          </cell>
          <cell r="Z277">
            <v>0.146484166383743</v>
          </cell>
        </row>
        <row r="278">
          <cell r="A278">
            <v>603019</v>
          </cell>
          <cell r="B278">
            <v>603019</v>
          </cell>
          <cell r="C278" t="str">
            <v>中科曙光</v>
          </cell>
          <cell r="D278">
            <v>43851</v>
          </cell>
          <cell r="E278">
            <v>0.0491052977740765</v>
          </cell>
          <cell r="F278">
            <v>0.0461833700537682</v>
          </cell>
          <cell r="G278">
            <v>0.0551909357309341</v>
          </cell>
          <cell r="H278">
            <v>0.10727071762085</v>
          </cell>
          <cell r="I278">
            <v>0.124389804899693</v>
          </cell>
          <cell r="J278">
            <v>0.237325474619865</v>
          </cell>
          <cell r="K278">
            <v>0.332875311374664</v>
          </cell>
          <cell r="L278">
            <v>0.373194336891174</v>
          </cell>
          <cell r="M278">
            <v>0.35374727845192</v>
          </cell>
          <cell r="N278">
            <v>0.39920437335968</v>
          </cell>
          <cell r="O278">
            <v>0.387194931507111</v>
          </cell>
          <cell r="P278">
            <v>0.418258428573608</v>
          </cell>
          <cell r="Q278">
            <v>0.41736564040184</v>
          </cell>
          <cell r="R278">
            <v>0.451034754514694</v>
          </cell>
          <cell r="S278">
            <v>0.4051573574543</v>
          </cell>
          <cell r="T278">
            <v>0.361542195081711</v>
          </cell>
          <cell r="U278">
            <v>0.421420454978943</v>
          </cell>
          <cell r="V278">
            <v>0.474876165390015</v>
          </cell>
          <cell r="W278">
            <v>0.468345284461975</v>
          </cell>
          <cell r="X278">
            <v>0.405200242996216</v>
          </cell>
          <cell r="Y278">
            <v>0.0591042712330818</v>
          </cell>
          <cell r="Z278">
            <v>0.0335452742874622</v>
          </cell>
        </row>
        <row r="279">
          <cell r="A279">
            <v>603023</v>
          </cell>
          <cell r="B279">
            <v>603023</v>
          </cell>
          <cell r="C279" t="str">
            <v>威帝股份</v>
          </cell>
          <cell r="D279">
            <v>43851</v>
          </cell>
          <cell r="E279">
            <v>-0.00829178560525179</v>
          </cell>
          <cell r="F279">
            <v>-0.0594062320888042</v>
          </cell>
          <cell r="G279">
            <v>-0.0685206353664398</v>
          </cell>
          <cell r="H279">
            <v>-0.108346506953239</v>
          </cell>
          <cell r="I279">
            <v>-0.0817214399576187</v>
          </cell>
          <cell r="J279">
            <v>-0.106299199163914</v>
          </cell>
          <cell r="K279">
            <v>-0.12722909450531</v>
          </cell>
          <cell r="L279">
            <v>-0.121547013521194</v>
          </cell>
          <cell r="M279">
            <v>-0.141405388712883</v>
          </cell>
          <cell r="N279">
            <v>-0.131691202521324</v>
          </cell>
          <cell r="O279">
            <v>-0.154572755098343</v>
          </cell>
          <cell r="P279">
            <v>-0.140774011611938</v>
          </cell>
          <cell r="Q279">
            <v>-0.130632162094116</v>
          </cell>
          <cell r="R279">
            <v>-0.121676079928875</v>
          </cell>
          <cell r="S279">
            <v>-0.140952184796333</v>
          </cell>
          <cell r="T279">
            <v>-0.151670947670937</v>
          </cell>
          <cell r="U279">
            <v>-0.163181483745575</v>
          </cell>
          <cell r="V279">
            <v>-0.131204098463058</v>
          </cell>
          <cell r="W279">
            <v>-0.05439717695117</v>
          </cell>
          <cell r="X279">
            <v>-0.017824774608016</v>
          </cell>
          <cell r="Y279">
            <v>-0.00980386137962341</v>
          </cell>
          <cell r="Z279">
            <v>-0.0298742484301329</v>
          </cell>
        </row>
        <row r="280">
          <cell r="A280">
            <v>603025</v>
          </cell>
          <cell r="B280">
            <v>603025</v>
          </cell>
          <cell r="C280" t="str">
            <v>大豪科技</v>
          </cell>
          <cell r="D280">
            <v>43851</v>
          </cell>
          <cell r="E280">
            <v>0.0248952899128199</v>
          </cell>
          <cell r="F280">
            <v>-0.00174533948302269</v>
          </cell>
          <cell r="G280">
            <v>-0.0286269262433052</v>
          </cell>
          <cell r="H280">
            <v>-0.0884325057268143</v>
          </cell>
          <cell r="I280">
            <v>-0.0676092579960823</v>
          </cell>
          <cell r="J280">
            <v>-0.0644854977726936</v>
          </cell>
          <cell r="K280">
            <v>-0.0364039838314056</v>
          </cell>
          <cell r="L280">
            <v>-0.00788957998156548</v>
          </cell>
          <cell r="M280">
            <v>-0.0390669591724873</v>
          </cell>
          <cell r="N280">
            <v>-0.0266898367553949</v>
          </cell>
          <cell r="O280">
            <v>-0.0429896749556065</v>
          </cell>
          <cell r="P280">
            <v>-0.0553785488009453</v>
          </cell>
          <cell r="Q280">
            <v>-0.050878893584013</v>
          </cell>
          <cell r="R280">
            <v>-0.0216415766626596</v>
          </cell>
          <cell r="S280">
            <v>0.0212979484349489</v>
          </cell>
          <cell r="T280">
            <v>-0.00405137240886688</v>
          </cell>
          <cell r="U280">
            <v>0.000971861940342933</v>
          </cell>
          <cell r="V280">
            <v>0.0482036881148815</v>
          </cell>
          <cell r="W280">
            <v>0.0387099049985409</v>
          </cell>
          <cell r="X280">
            <v>0.043594878166914</v>
          </cell>
          <cell r="Y280">
            <v>0.0228093601763248</v>
          </cell>
          <cell r="Z280">
            <v>0.0169623792171478</v>
          </cell>
        </row>
        <row r="281">
          <cell r="A281">
            <v>603042</v>
          </cell>
          <cell r="B281">
            <v>603042</v>
          </cell>
          <cell r="C281" t="str">
            <v>华脉科技</v>
          </cell>
          <cell r="D281">
            <v>43851</v>
          </cell>
          <cell r="E281">
            <v>0.0453927032649517</v>
          </cell>
          <cell r="F281">
            <v>0.0814045965671539</v>
          </cell>
          <cell r="G281">
            <v>0.0791262984275818</v>
          </cell>
          <cell r="H281">
            <v>-0.0350630581378937</v>
          </cell>
          <cell r="I281">
            <v>-0.000431974651291966</v>
          </cell>
          <cell r="J281">
            <v>-0.015095547772944</v>
          </cell>
          <cell r="K281">
            <v>-0.0186355616897345</v>
          </cell>
          <cell r="L281">
            <v>-0.0175947137176991</v>
          </cell>
          <cell r="M281">
            <v>-0.0524996668100357</v>
          </cell>
          <cell r="N281">
            <v>-0.0658626556396484</v>
          </cell>
          <cell r="O281">
            <v>-0.0508379489183426</v>
          </cell>
          <cell r="P281">
            <v>-0.0450386665761471</v>
          </cell>
          <cell r="Q281">
            <v>-0.0371585190296173</v>
          </cell>
          <cell r="R281">
            <v>-5.21730835316703e-5</v>
          </cell>
          <cell r="S281">
            <v>-0.0302191320806742</v>
          </cell>
          <cell r="T281">
            <v>-0.047849390655756</v>
          </cell>
          <cell r="U281">
            <v>-0.0520326755940914</v>
          </cell>
          <cell r="V281">
            <v>0.0261213537305593</v>
          </cell>
          <cell r="W281">
            <v>0.077651672065258</v>
          </cell>
          <cell r="X281">
            <v>0.0337097235023975</v>
          </cell>
          <cell r="Y281">
            <v>0.0629168078303337</v>
          </cell>
          <cell r="Z281">
            <v>0.107508510351181</v>
          </cell>
        </row>
        <row r="282">
          <cell r="A282">
            <v>603083</v>
          </cell>
          <cell r="B282">
            <v>603083</v>
          </cell>
          <cell r="C282" t="str">
            <v>剑桥科技</v>
          </cell>
          <cell r="D282">
            <v>43851</v>
          </cell>
          <cell r="E282">
            <v>0.0142243737354875</v>
          </cell>
          <cell r="F282">
            <v>0.0164285134524107</v>
          </cell>
          <cell r="G282">
            <v>0.0188871324062347</v>
          </cell>
          <cell r="H282">
            <v>-0.0219660084694624</v>
          </cell>
          <cell r="I282">
            <v>0.0445451736450195</v>
          </cell>
          <cell r="J282">
            <v>0.105559423565865</v>
          </cell>
          <cell r="K282">
            <v>0.20400258898735</v>
          </cell>
          <cell r="L282">
            <v>0.236327633261681</v>
          </cell>
          <cell r="M282">
            <v>0.212022513151169</v>
          </cell>
          <cell r="N282">
            <v>0.295731067657471</v>
          </cell>
          <cell r="O282">
            <v>0.284582614898682</v>
          </cell>
          <cell r="P282">
            <v>0.242678567767143</v>
          </cell>
          <cell r="Q282">
            <v>0.264204859733582</v>
          </cell>
          <cell r="R282">
            <v>0.309469223022461</v>
          </cell>
          <cell r="S282">
            <v>0.257072120904922</v>
          </cell>
          <cell r="T282">
            <v>0.210228323936462</v>
          </cell>
          <cell r="U282">
            <v>0.246845498681068</v>
          </cell>
          <cell r="V282">
            <v>0.342493683099747</v>
          </cell>
          <cell r="W282">
            <v>0.38255301117897</v>
          </cell>
          <cell r="X282">
            <v>0.315240621566772</v>
          </cell>
          <cell r="Y282">
            <v>-0.00424731988459826</v>
          </cell>
          <cell r="Z282">
            <v>-0.00241019180975854</v>
          </cell>
        </row>
        <row r="283">
          <cell r="A283">
            <v>603106</v>
          </cell>
          <cell r="B283">
            <v>603106</v>
          </cell>
          <cell r="C283" t="str">
            <v>恒银科技</v>
          </cell>
          <cell r="D283">
            <v>43851</v>
          </cell>
          <cell r="E283">
            <v>-0.0267621260136366</v>
          </cell>
          <cell r="F283">
            <v>-0.030347129330039</v>
          </cell>
          <cell r="G283">
            <v>0.000418449286371469</v>
          </cell>
          <cell r="H283">
            <v>-0.109998345375061</v>
          </cell>
          <cell r="I283">
            <v>-0.104148477315903</v>
          </cell>
          <cell r="J283">
            <v>-0.113337725400925</v>
          </cell>
          <cell r="K283">
            <v>-0.0934935510158539</v>
          </cell>
          <cell r="L283">
            <v>-0.0961670428514481</v>
          </cell>
          <cell r="M283">
            <v>-0.131310522556305</v>
          </cell>
          <cell r="N283">
            <v>-0.116917431354523</v>
          </cell>
          <cell r="O283">
            <v>-0.119436144828796</v>
          </cell>
          <cell r="P283">
            <v>-0.05308598279953</v>
          </cell>
          <cell r="Q283">
            <v>-0.0703067854046822</v>
          </cell>
          <cell r="R283">
            <v>-0.0715051665902138</v>
          </cell>
          <cell r="S283">
            <v>-0.0776140838861465</v>
          </cell>
          <cell r="T283">
            <v>-0.0838590189814568</v>
          </cell>
          <cell r="U283">
            <v>-0.0577906928956509</v>
          </cell>
          <cell r="V283">
            <v>-0.0528156943619251</v>
          </cell>
          <cell r="W283">
            <v>-0.0844674110412598</v>
          </cell>
          <cell r="X283">
            <v>-0.0785930454730988</v>
          </cell>
          <cell r="Y283">
            <v>-0.00403923541307449</v>
          </cell>
          <cell r="Z283">
            <v>0.0068355118855834</v>
          </cell>
        </row>
        <row r="284">
          <cell r="A284">
            <v>603115</v>
          </cell>
          <cell r="B284">
            <v>603115</v>
          </cell>
          <cell r="C284" t="str">
            <v>海星股份</v>
          </cell>
          <cell r="D284">
            <v>43851</v>
          </cell>
          <cell r="E284">
            <v>-0.0443480350077152</v>
          </cell>
          <cell r="F284">
            <v>-0.0940614566206932</v>
          </cell>
          <cell r="G284">
            <v>-0.126789420843124</v>
          </cell>
          <cell r="H284">
            <v>-0.231681749224663</v>
          </cell>
          <cell r="I284">
            <v>-0.267423927783966</v>
          </cell>
          <cell r="J284">
            <v>-0.289308369159698</v>
          </cell>
          <cell r="K284">
            <v>-0.246664866805077</v>
          </cell>
          <cell r="L284">
            <v>-0.248540505766869</v>
          </cell>
          <cell r="M284">
            <v>-0.298867285251617</v>
          </cell>
          <cell r="N284">
            <v>-0.29677215218544</v>
          </cell>
          <cell r="O284">
            <v>-0.332075476646423</v>
          </cell>
          <cell r="P284">
            <v>-0.343802064657211</v>
          </cell>
          <cell r="Q284">
            <v>-0.332772225141525</v>
          </cell>
          <cell r="R284">
            <v>-0.328968077898026</v>
          </cell>
          <cell r="S284">
            <v>-0.36267364025116</v>
          </cell>
          <cell r="T284">
            <v>-0.369382202625275</v>
          </cell>
          <cell r="U284">
            <v>-0.375700950622559</v>
          </cell>
          <cell r="V284">
            <v>-0.283985644578934</v>
          </cell>
          <cell r="W284">
            <v>-0.212098747491837</v>
          </cell>
          <cell r="X284">
            <v>-0.348193228244781</v>
          </cell>
          <cell r="Y284">
            <v>-0.0457271486520767</v>
          </cell>
          <cell r="Z284">
            <v>-0.0736647620797157</v>
          </cell>
        </row>
        <row r="285">
          <cell r="A285">
            <v>603118</v>
          </cell>
          <cell r="B285">
            <v>603118</v>
          </cell>
          <cell r="C285" t="str">
            <v>共进股份</v>
          </cell>
          <cell r="D285">
            <v>43851</v>
          </cell>
          <cell r="E285">
            <v>0.0716347619891167</v>
          </cell>
          <cell r="F285">
            <v>0.0693407505750656</v>
          </cell>
          <cell r="G285">
            <v>0.106136620044708</v>
          </cell>
          <cell r="H285">
            <v>0.0583469793200493</v>
          </cell>
          <cell r="I285">
            <v>0.0375815331935883</v>
          </cell>
          <cell r="J285">
            <v>0.0504000745713711</v>
          </cell>
          <cell r="K285">
            <v>0.0655863806605339</v>
          </cell>
          <cell r="L285">
            <v>0.116173334419727</v>
          </cell>
          <cell r="M285">
            <v>0.0807342007756233</v>
          </cell>
          <cell r="N285">
            <v>0.126279145479202</v>
          </cell>
          <cell r="O285">
            <v>0.157405972480774</v>
          </cell>
          <cell r="P285">
            <v>0.252980887889862</v>
          </cell>
          <cell r="Q285">
            <v>0.319487005472183</v>
          </cell>
          <cell r="R285">
            <v>0.366095095872879</v>
          </cell>
          <cell r="S285">
            <v>0.275001019239426</v>
          </cell>
          <cell r="T285">
            <v>0.245219245553017</v>
          </cell>
          <cell r="U285">
            <v>0.262759864330292</v>
          </cell>
          <cell r="V285">
            <v>0.315033435821533</v>
          </cell>
          <cell r="W285">
            <v>0.331332892179489</v>
          </cell>
          <cell r="X285">
            <v>0.248190626502037</v>
          </cell>
          <cell r="Y285">
            <v>0.0869169309735298</v>
          </cell>
          <cell r="Z285">
            <v>0.106229051947594</v>
          </cell>
        </row>
        <row r="286">
          <cell r="A286">
            <v>603133</v>
          </cell>
          <cell r="B286">
            <v>603133</v>
          </cell>
          <cell r="C286" t="str">
            <v>碳元科技</v>
          </cell>
          <cell r="D286">
            <v>43851</v>
          </cell>
          <cell r="E286">
            <v>-0.00883154571056366</v>
          </cell>
          <cell r="F286">
            <v>-0.00323687773197889</v>
          </cell>
          <cell r="G286">
            <v>-0.029055442661047</v>
          </cell>
          <cell r="H286">
            <v>-0.0669716596603394</v>
          </cell>
          <cell r="I286">
            <v>-0.111342720687389</v>
          </cell>
          <cell r="J286">
            <v>-0.160233318805695</v>
          </cell>
          <cell r="K286">
            <v>-0.0992892310023308</v>
          </cell>
          <cell r="L286">
            <v>-0.111605674028397</v>
          </cell>
          <cell r="M286">
            <v>-0.161630183458328</v>
          </cell>
          <cell r="N286">
            <v>-0.210148468613625</v>
          </cell>
          <cell r="O286">
            <v>-0.16033524274826</v>
          </cell>
          <cell r="P286">
            <v>-0.0454676784574986</v>
          </cell>
          <cell r="Q286">
            <v>-0.0829112306237221</v>
          </cell>
          <cell r="R286">
            <v>-0.01247688382864</v>
          </cell>
          <cell r="S286">
            <v>-0.0538986474275589</v>
          </cell>
          <cell r="T286">
            <v>-0.128637537360191</v>
          </cell>
          <cell r="U286">
            <v>-0.0781323909759521</v>
          </cell>
          <cell r="V286">
            <v>0.029572619125247</v>
          </cell>
          <cell r="W286">
            <v>0.135992303490639</v>
          </cell>
          <cell r="X286">
            <v>0.0643714293837547</v>
          </cell>
          <cell r="Y286">
            <v>-0.0345802418887615</v>
          </cell>
          <cell r="Z286">
            <v>-0.0339178517460823</v>
          </cell>
        </row>
        <row r="287">
          <cell r="A287">
            <v>603160</v>
          </cell>
          <cell r="B287">
            <v>603160</v>
          </cell>
          <cell r="C287" t="str">
            <v>汇顶科技</v>
          </cell>
          <cell r="D287">
            <v>43851</v>
          </cell>
          <cell r="E287">
            <v>0.143110945820808</v>
          </cell>
          <cell r="F287">
            <v>0.251468777656555</v>
          </cell>
          <cell r="G287">
            <v>0.26901376247406</v>
          </cell>
          <cell r="H287">
            <v>0.344972401857376</v>
          </cell>
          <cell r="I287">
            <v>0.335343956947327</v>
          </cell>
          <cell r="J287">
            <v>0.392089813947678</v>
          </cell>
          <cell r="K287">
            <v>0.484479576349258</v>
          </cell>
          <cell r="L287">
            <v>0.404229521751404</v>
          </cell>
          <cell r="M287">
            <v>0.397873789072037</v>
          </cell>
          <cell r="N287">
            <v>0.392492413520813</v>
          </cell>
          <cell r="O287">
            <v>0.405256032943726</v>
          </cell>
          <cell r="P287">
            <v>0.377017319202423</v>
          </cell>
          <cell r="Q287">
            <v>0.408140867948532</v>
          </cell>
          <cell r="R287">
            <v>0.450339764356613</v>
          </cell>
          <cell r="S287">
            <v>0.499822825193405</v>
          </cell>
          <cell r="T287">
            <v>0.464237213134766</v>
          </cell>
          <cell r="U287">
            <v>0.452541053295135</v>
          </cell>
          <cell r="V287">
            <v>0.520434677600861</v>
          </cell>
          <cell r="W287">
            <v>0.521088898181915</v>
          </cell>
          <cell r="X287">
            <v>0.406661063432693</v>
          </cell>
          <cell r="Y287">
            <v>0.109691008925438</v>
          </cell>
          <cell r="Z287">
            <v>0.20866833627224</v>
          </cell>
        </row>
        <row r="288">
          <cell r="A288">
            <v>603186</v>
          </cell>
          <cell r="B288">
            <v>603186</v>
          </cell>
          <cell r="C288" t="str">
            <v>华正新材</v>
          </cell>
          <cell r="D288">
            <v>43851</v>
          </cell>
          <cell r="E288">
            <v>0.0960631370544434</v>
          </cell>
          <cell r="F288">
            <v>0.0868725553154945</v>
          </cell>
          <cell r="G288">
            <v>0.104922160506248</v>
          </cell>
          <cell r="H288">
            <v>0.0555365309119225</v>
          </cell>
          <cell r="I288">
            <v>0.0537897273898125</v>
          </cell>
          <cell r="J288">
            <v>0.0666221380233765</v>
          </cell>
          <cell r="K288">
            <v>0.0364321134984493</v>
          </cell>
          <cell r="L288">
            <v>0.0146584771573544</v>
          </cell>
          <cell r="M288">
            <v>0.0410654656589031</v>
          </cell>
          <cell r="N288">
            <v>0.136647284030914</v>
          </cell>
          <cell r="O288">
            <v>0.149189904332161</v>
          </cell>
          <cell r="P288">
            <v>0.176694139838219</v>
          </cell>
          <cell r="Q288">
            <v>0.244951829314232</v>
          </cell>
          <cell r="R288">
            <v>0.274484843015671</v>
          </cell>
          <cell r="S288">
            <v>0.247232690453529</v>
          </cell>
          <cell r="T288">
            <v>0.200413838028908</v>
          </cell>
          <cell r="U288">
            <v>0.263897836208344</v>
          </cell>
          <cell r="V288">
            <v>0.393069356679916</v>
          </cell>
          <cell r="W288">
            <v>0.445787072181702</v>
          </cell>
          <cell r="X288">
            <v>0.349351197481155</v>
          </cell>
          <cell r="Y288">
            <v>0.0782980918884277</v>
          </cell>
          <cell r="Z288">
            <v>0.0842592567205429</v>
          </cell>
        </row>
        <row r="289">
          <cell r="A289">
            <v>603228</v>
          </cell>
          <cell r="B289">
            <v>603228</v>
          </cell>
          <cell r="C289" t="str">
            <v>景旺电子</v>
          </cell>
          <cell r="D289">
            <v>43851</v>
          </cell>
          <cell r="E289">
            <v>0.0120963752269745</v>
          </cell>
          <cell r="F289">
            <v>0.0236170701682568</v>
          </cell>
          <cell r="G289">
            <v>0.0207458361983299</v>
          </cell>
          <cell r="H289">
            <v>0.0264004468917847</v>
          </cell>
          <cell r="I289">
            <v>-0.0114648006856441</v>
          </cell>
          <cell r="J289">
            <v>-0.0629442036151886</v>
          </cell>
          <cell r="K289">
            <v>-0.0164248272776604</v>
          </cell>
          <cell r="L289">
            <v>-0.0443770103156567</v>
          </cell>
          <cell r="M289">
            <v>0.0215480271726847</v>
          </cell>
          <cell r="N289">
            <v>0.077563501894474</v>
          </cell>
          <cell r="O289">
            <v>0.101622611284256</v>
          </cell>
          <cell r="P289">
            <v>0.0950425192713737</v>
          </cell>
          <cell r="Q289">
            <v>0.100909501314163</v>
          </cell>
          <cell r="R289">
            <v>0.106061168015003</v>
          </cell>
          <cell r="S289">
            <v>0.0563479065895081</v>
          </cell>
          <cell r="T289">
            <v>0.0254914555698633</v>
          </cell>
          <cell r="U289">
            <v>0.0300285723060369</v>
          </cell>
          <cell r="V289">
            <v>0.144692674279213</v>
          </cell>
          <cell r="W289">
            <v>0.109834849834442</v>
          </cell>
          <cell r="X289">
            <v>0.0738659277558327</v>
          </cell>
          <cell r="Y289">
            <v>0.0202230419963598</v>
          </cell>
          <cell r="Z289">
            <v>0.0141062587499619</v>
          </cell>
        </row>
        <row r="290">
          <cell r="A290">
            <v>603236</v>
          </cell>
          <cell r="B290">
            <v>603236</v>
          </cell>
          <cell r="C290" t="str">
            <v>移远通信</v>
          </cell>
          <cell r="D290">
            <v>43851</v>
          </cell>
          <cell r="E290">
            <v>-0.00193344010040164</v>
          </cell>
          <cell r="F290">
            <v>-0.0580845549702644</v>
          </cell>
          <cell r="G290">
            <v>0.0215435568243265</v>
          </cell>
          <cell r="H290">
            <v>0.0805355533957481</v>
          </cell>
          <cell r="I290">
            <v>0.0488343872129917</v>
          </cell>
          <cell r="J290">
            <v>0.116706512868404</v>
          </cell>
          <cell r="K290">
            <v>0.0465960837900639</v>
          </cell>
          <cell r="L290">
            <v>0.124950349330902</v>
          </cell>
          <cell r="M290">
            <v>0.092698834836483</v>
          </cell>
          <cell r="N290">
            <v>0.060298252850771</v>
          </cell>
          <cell r="O290">
            <v>0.150806769728661</v>
          </cell>
          <cell r="P290">
            <v>0.222636848688126</v>
          </cell>
          <cell r="Q290">
            <v>0.235481008887291</v>
          </cell>
          <cell r="R290">
            <v>0.211836531758308</v>
          </cell>
          <cell r="S290">
            <v>0.170267924666405</v>
          </cell>
          <cell r="T290">
            <v>0.104816034436226</v>
          </cell>
          <cell r="U290">
            <v>0.0552956387400627</v>
          </cell>
          <cell r="V290">
            <v>0.138059720396996</v>
          </cell>
          <cell r="W290">
            <v>0.0903440713882446</v>
          </cell>
          <cell r="X290">
            <v>0.00530518963932991</v>
          </cell>
          <cell r="Y290">
            <v>0.00443170126527548</v>
          </cell>
          <cell r="Z290">
            <v>-0.0177948288619518</v>
          </cell>
        </row>
        <row r="291">
          <cell r="A291">
            <v>603267</v>
          </cell>
          <cell r="B291">
            <v>603267</v>
          </cell>
          <cell r="C291" t="str">
            <v>鸿远电子</v>
          </cell>
          <cell r="D291">
            <v>43851</v>
          </cell>
          <cell r="E291">
            <v>-0.0196611247956753</v>
          </cell>
          <cell r="F291">
            <v>-0.0402502752840519</v>
          </cell>
          <cell r="G291">
            <v>-0.0657435581088066</v>
          </cell>
          <cell r="H291">
            <v>-0.105325385928154</v>
          </cell>
          <cell r="I291">
            <v>-0.106095746159554</v>
          </cell>
          <cell r="J291">
            <v>-0.015981400385499</v>
          </cell>
          <cell r="K291">
            <v>0.0719908401370049</v>
          </cell>
          <cell r="L291">
            <v>0.124485373497009</v>
          </cell>
          <cell r="M291">
            <v>0.114933326840401</v>
          </cell>
          <cell r="N291">
            <v>0.156583115458488</v>
          </cell>
          <cell r="O291">
            <v>0.122910037636757</v>
          </cell>
          <cell r="P291">
            <v>0.157258689403534</v>
          </cell>
          <cell r="Q291">
            <v>0.152986079454422</v>
          </cell>
          <cell r="R291">
            <v>0.168952137231827</v>
          </cell>
          <cell r="S291">
            <v>0.135013028979301</v>
          </cell>
          <cell r="T291">
            <v>0.137636929750443</v>
          </cell>
          <cell r="U291">
            <v>0.167075932025909</v>
          </cell>
          <cell r="V291">
            <v>0.261314690113068</v>
          </cell>
          <cell r="W291">
            <v>0.247011676430702</v>
          </cell>
          <cell r="X291">
            <v>0.178529664874077</v>
          </cell>
          <cell r="Y291">
            <v>-0.0132270269095898</v>
          </cell>
          <cell r="Z291">
            <v>-0.0243869442492723</v>
          </cell>
        </row>
        <row r="292">
          <cell r="A292">
            <v>603328</v>
          </cell>
          <cell r="B292">
            <v>603328</v>
          </cell>
          <cell r="C292" t="str">
            <v>依顿电子</v>
          </cell>
          <cell r="D292">
            <v>43851</v>
          </cell>
          <cell r="E292">
            <v>0.00189665704965591</v>
          </cell>
          <cell r="F292">
            <v>-0.0332827307283878</v>
          </cell>
          <cell r="G292">
            <v>-0.00926004443317652</v>
          </cell>
          <cell r="H292">
            <v>-0.0427915938198566</v>
          </cell>
          <cell r="I292">
            <v>-0.0545855984091759</v>
          </cell>
          <cell r="J292">
            <v>-0.062276978045702</v>
          </cell>
          <cell r="K292">
            <v>-0.0571515075862408</v>
          </cell>
          <cell r="L292">
            <v>-0.0433872416615486</v>
          </cell>
          <cell r="M292">
            <v>-0.0443214029073715</v>
          </cell>
          <cell r="N292">
            <v>-0.0260313432663679</v>
          </cell>
          <cell r="O292">
            <v>0.000998721458017826</v>
          </cell>
          <cell r="P292">
            <v>0.016243563964963</v>
          </cell>
          <cell r="Q292">
            <v>0.0471998080611229</v>
          </cell>
          <cell r="R292">
            <v>0.0737602859735489</v>
          </cell>
          <cell r="S292">
            <v>0.0458109751343727</v>
          </cell>
          <cell r="T292">
            <v>0.00605851225554943</v>
          </cell>
          <cell r="U292">
            <v>0.120990760624409</v>
          </cell>
          <cell r="V292">
            <v>0.191974282264709</v>
          </cell>
          <cell r="W292">
            <v>0.21311928331852</v>
          </cell>
          <cell r="X292">
            <v>0.120927378535271</v>
          </cell>
          <cell r="Y292">
            <v>0.00156058301217854</v>
          </cell>
          <cell r="Z292">
            <v>-0.00970458891242743</v>
          </cell>
        </row>
        <row r="293">
          <cell r="A293">
            <v>603380</v>
          </cell>
          <cell r="B293">
            <v>603380</v>
          </cell>
          <cell r="C293" t="str">
            <v>易德龙</v>
          </cell>
          <cell r="D293">
            <v>43851</v>
          </cell>
          <cell r="E293">
            <v>-0.00787264481186867</v>
          </cell>
          <cell r="F293">
            <v>-0.0071036396548152</v>
          </cell>
          <cell r="G293">
            <v>-0.0368630178272724</v>
          </cell>
          <cell r="H293">
            <v>-0.0607362315058708</v>
          </cell>
          <cell r="I293">
            <v>-0.042226891964674</v>
          </cell>
          <cell r="J293">
            <v>-0.0367535650730133</v>
          </cell>
          <cell r="K293">
            <v>-0.0173127669841051</v>
          </cell>
          <cell r="L293">
            <v>0.00501816067844629</v>
          </cell>
          <cell r="M293">
            <v>-0.023402439430356</v>
          </cell>
          <cell r="N293">
            <v>-0.0279978085309267</v>
          </cell>
          <cell r="O293">
            <v>-0.0234159585088491</v>
          </cell>
          <cell r="P293">
            <v>-0.015104416757822</v>
          </cell>
          <cell r="Q293">
            <v>-0.0173283088952303</v>
          </cell>
          <cell r="R293">
            <v>0.0264711603522301</v>
          </cell>
          <cell r="S293">
            <v>0.0274161361157894</v>
          </cell>
          <cell r="T293">
            <v>-0.0221272837370634</v>
          </cell>
          <cell r="U293">
            <v>0.0160349868237972</v>
          </cell>
          <cell r="V293">
            <v>0.0657321438193321</v>
          </cell>
          <cell r="W293">
            <v>0.11540749669075</v>
          </cell>
          <cell r="X293">
            <v>0.0750739574432373</v>
          </cell>
          <cell r="Y293">
            <v>-0.00630573835223913</v>
          </cell>
          <cell r="Z293">
            <v>-0.00147274706978351</v>
          </cell>
        </row>
        <row r="294">
          <cell r="A294">
            <v>603386</v>
          </cell>
          <cell r="B294">
            <v>603386</v>
          </cell>
          <cell r="C294" t="str">
            <v>广东骏亚</v>
          </cell>
          <cell r="D294">
            <v>43851</v>
          </cell>
          <cell r="E294">
            <v>0.00513197854161263</v>
          </cell>
          <cell r="F294">
            <v>-0.00139748677611351</v>
          </cell>
          <cell r="G294">
            <v>0.0120072318241</v>
          </cell>
          <cell r="H294">
            <v>-0.0775303170084953</v>
          </cell>
          <cell r="I294">
            <v>-0.0896203815937042</v>
          </cell>
          <cell r="J294">
            <v>-0.0985961109399796</v>
          </cell>
          <cell r="K294">
            <v>-0.081241175532341</v>
          </cell>
          <cell r="L294">
            <v>-0.0782194435596466</v>
          </cell>
          <cell r="M294">
            <v>-0.0893914774060249</v>
          </cell>
          <cell r="N294">
            <v>-0.101574383676052</v>
          </cell>
          <cell r="O294">
            <v>-0.0394825823605061</v>
          </cell>
          <cell r="P294">
            <v>-0.00841959752142429</v>
          </cell>
          <cell r="Q294">
            <v>-0.00925374589860439</v>
          </cell>
          <cell r="R294">
            <v>0.00600325269624591</v>
          </cell>
          <cell r="S294">
            <v>-0.0101482775062323</v>
          </cell>
          <cell r="T294">
            <v>-0.0307213105261326</v>
          </cell>
          <cell r="U294">
            <v>-0.0381537936627865</v>
          </cell>
          <cell r="V294">
            <v>0.064003512263298</v>
          </cell>
          <cell r="W294">
            <v>0.106286905705929</v>
          </cell>
          <cell r="X294">
            <v>0.0349443629384041</v>
          </cell>
          <cell r="Y294">
            <v>-0.00189675856381655</v>
          </cell>
          <cell r="Z294">
            <v>0.00834173988550901</v>
          </cell>
        </row>
        <row r="295">
          <cell r="A295">
            <v>603496</v>
          </cell>
          <cell r="B295">
            <v>603496</v>
          </cell>
          <cell r="C295" t="str">
            <v>恒为科技</v>
          </cell>
          <cell r="D295">
            <v>43851</v>
          </cell>
          <cell r="E295">
            <v>0.0375808551907539</v>
          </cell>
          <cell r="F295">
            <v>0.0316894799470901</v>
          </cell>
          <cell r="G295">
            <v>0.0972468331456184</v>
          </cell>
          <cell r="H295">
            <v>0.139145359396935</v>
          </cell>
          <cell r="I295">
            <v>0.141184404492378</v>
          </cell>
          <cell r="J295">
            <v>0.146833494305611</v>
          </cell>
          <cell r="K295">
            <v>0.147069469094276</v>
          </cell>
          <cell r="L295">
            <v>0.216794058680534</v>
          </cell>
          <cell r="M295">
            <v>0.148002117872238</v>
          </cell>
          <cell r="N295">
            <v>0.192111149430275</v>
          </cell>
          <cell r="O295">
            <v>0.2897809445858</v>
          </cell>
          <cell r="P295">
            <v>0.299216479063034</v>
          </cell>
          <cell r="Q295">
            <v>0.350119233131409</v>
          </cell>
          <cell r="R295">
            <v>0.38120037317276</v>
          </cell>
          <cell r="S295">
            <v>0.337831407785416</v>
          </cell>
          <cell r="T295">
            <v>0.255241930484772</v>
          </cell>
          <cell r="U295">
            <v>0.230982810258865</v>
          </cell>
          <cell r="V295">
            <v>0.343566596508026</v>
          </cell>
          <cell r="W295">
            <v>0.358509361743927</v>
          </cell>
          <cell r="X295">
            <v>0.244950711727142</v>
          </cell>
          <cell r="Y295">
            <v>0.0602161139249802</v>
          </cell>
          <cell r="Z295">
            <v>0.0203348156064749</v>
          </cell>
        </row>
        <row r="296">
          <cell r="A296">
            <v>603501</v>
          </cell>
          <cell r="B296">
            <v>603501</v>
          </cell>
          <cell r="C296" t="str">
            <v>韦尔股份</v>
          </cell>
          <cell r="D296">
            <v>43851</v>
          </cell>
          <cell r="E296">
            <v>0.0476507879793644</v>
          </cell>
          <cell r="F296">
            <v>0.0830034986138344</v>
          </cell>
          <cell r="G296">
            <v>0.067856065928936</v>
          </cell>
          <cell r="H296">
            <v>0.18835936486721</v>
          </cell>
          <cell r="I296">
            <v>0.194494754076004</v>
          </cell>
          <cell r="J296">
            <v>0.251982420682907</v>
          </cell>
          <cell r="K296">
            <v>0.281097680330276</v>
          </cell>
          <cell r="L296">
            <v>0.246607631444931</v>
          </cell>
          <cell r="M296">
            <v>0.265079855918884</v>
          </cell>
          <cell r="N296">
            <v>0.209106832742691</v>
          </cell>
          <cell r="O296">
            <v>0.233272835612297</v>
          </cell>
          <cell r="P296">
            <v>0.152191802859306</v>
          </cell>
          <cell r="Q296">
            <v>0.137724846601486</v>
          </cell>
          <cell r="R296">
            <v>0.137014389038086</v>
          </cell>
          <cell r="S296">
            <v>0.0627342835068703</v>
          </cell>
          <cell r="T296">
            <v>0.031039223074913</v>
          </cell>
          <cell r="U296">
            <v>-0.0673207640647888</v>
          </cell>
          <cell r="V296">
            <v>0.101042397320271</v>
          </cell>
          <cell r="W296">
            <v>0.0642587244510651</v>
          </cell>
          <cell r="X296">
            <v>-0.00670143682509661</v>
          </cell>
          <cell r="Y296">
            <v>-0.00898467935621738</v>
          </cell>
          <cell r="Z296">
            <v>0.0254912320524454</v>
          </cell>
        </row>
        <row r="297">
          <cell r="A297">
            <v>603516</v>
          </cell>
          <cell r="B297">
            <v>603516</v>
          </cell>
          <cell r="C297" t="str">
            <v>淳中科技</v>
          </cell>
          <cell r="D297">
            <v>43851</v>
          </cell>
          <cell r="E297">
            <v>0.0305879916995764</v>
          </cell>
          <cell r="F297">
            <v>-0.0268053282052279</v>
          </cell>
          <cell r="G297">
            <v>-0.0640533193945885</v>
          </cell>
          <cell r="H297">
            <v>-0.0186522416770458</v>
          </cell>
          <cell r="I297">
            <v>-0.0568114034831524</v>
          </cell>
          <cell r="J297">
            <v>0.00837504398077726</v>
          </cell>
          <cell r="K297">
            <v>0.0817498862743378</v>
          </cell>
          <cell r="L297">
            <v>0.030604038387537</v>
          </cell>
          <cell r="M297">
            <v>0.0540337339043617</v>
          </cell>
          <cell r="N297">
            <v>0.174580857157707</v>
          </cell>
          <cell r="O297">
            <v>0.205382511019707</v>
          </cell>
          <cell r="P297">
            <v>0.201263636350632</v>
          </cell>
          <cell r="Q297">
            <v>0.259106367826462</v>
          </cell>
          <cell r="R297">
            <v>0.242655172944069</v>
          </cell>
          <cell r="S297">
            <v>0.174348130822182</v>
          </cell>
          <cell r="T297">
            <v>0.112581819295883</v>
          </cell>
          <cell r="U297">
            <v>0.10773391276598</v>
          </cell>
          <cell r="V297">
            <v>0.18189637362957</v>
          </cell>
          <cell r="W297">
            <v>0.214632049202919</v>
          </cell>
          <cell r="X297">
            <v>0.118669360876083</v>
          </cell>
          <cell r="Y297">
            <v>0.0113350581377745</v>
          </cell>
          <cell r="Z297">
            <v>-0.0184824038296938</v>
          </cell>
        </row>
        <row r="298">
          <cell r="A298">
            <v>603528</v>
          </cell>
          <cell r="B298">
            <v>603528</v>
          </cell>
          <cell r="C298" t="str">
            <v>多伦科技</v>
          </cell>
          <cell r="D298">
            <v>43851</v>
          </cell>
          <cell r="E298">
            <v>0.0189263392239809</v>
          </cell>
          <cell r="F298">
            <v>0.000231678364798427</v>
          </cell>
          <cell r="G298">
            <v>-0.019972363486886</v>
          </cell>
          <cell r="H298">
            <v>-0.0400215424597263</v>
          </cell>
          <cell r="I298">
            <v>0.0465214513242245</v>
          </cell>
          <cell r="J298">
            <v>0.105538539588451</v>
          </cell>
          <cell r="K298">
            <v>0.0784472227096558</v>
          </cell>
          <cell r="L298">
            <v>0.104079149663448</v>
          </cell>
          <cell r="M298">
            <v>0.045723631978035</v>
          </cell>
          <cell r="N298">
            <v>0.0717407241463661</v>
          </cell>
          <cell r="O298">
            <v>0.0826635807752609</v>
          </cell>
          <cell r="P298">
            <v>0.0756708905100822</v>
          </cell>
          <cell r="Q298">
            <v>0.0844730287790298</v>
          </cell>
          <cell r="R298">
            <v>0.109729662537575</v>
          </cell>
          <cell r="S298">
            <v>0.0868225991725922</v>
          </cell>
          <cell r="T298">
            <v>0.153651386499405</v>
          </cell>
          <cell r="U298">
            <v>0.139967918395996</v>
          </cell>
          <cell r="V298">
            <v>0.256681770086288</v>
          </cell>
          <cell r="W298">
            <v>0.302187740802765</v>
          </cell>
          <cell r="X298">
            <v>0.223799496889114</v>
          </cell>
          <cell r="Y298">
            <v>-8.16818792372942e-5</v>
          </cell>
          <cell r="Z298">
            <v>-0.00434855930507183</v>
          </cell>
        </row>
        <row r="299">
          <cell r="A299">
            <v>603595</v>
          </cell>
          <cell r="B299">
            <v>603595</v>
          </cell>
          <cell r="C299" t="str">
            <v>东尼电子</v>
          </cell>
          <cell r="D299">
            <v>43851</v>
          </cell>
          <cell r="E299">
            <v>0.202443718910217</v>
          </cell>
          <cell r="F299">
            <v>0.144580975174904</v>
          </cell>
          <cell r="G299">
            <v>0.143803104758263</v>
          </cell>
          <cell r="H299">
            <v>0.0909487679600716</v>
          </cell>
          <cell r="I299">
            <v>0.105039067566395</v>
          </cell>
          <cell r="J299">
            <v>0.0800562798976898</v>
          </cell>
          <cell r="K299">
            <v>0.18645778298378</v>
          </cell>
          <cell r="L299">
            <v>0.186070159077644</v>
          </cell>
          <cell r="M299">
            <v>0.149183705449104</v>
          </cell>
          <cell r="N299">
            <v>0.144404053688049</v>
          </cell>
          <cell r="O299">
            <v>0.122139059007168</v>
          </cell>
          <cell r="P299">
            <v>0.0921899825334549</v>
          </cell>
          <cell r="Q299">
            <v>0.125927478075027</v>
          </cell>
          <cell r="R299">
            <v>0.183432877063751</v>
          </cell>
          <cell r="S299">
            <v>0.12783095240593</v>
          </cell>
          <cell r="T299">
            <v>0.0777672827243805</v>
          </cell>
          <cell r="U299">
            <v>0.0666094049811363</v>
          </cell>
          <cell r="V299">
            <v>0.172123402357101</v>
          </cell>
          <cell r="W299">
            <v>0.270303517580032</v>
          </cell>
          <cell r="X299">
            <v>0.291633576154709</v>
          </cell>
          <cell r="Y299">
            <v>0.136392265558243</v>
          </cell>
          <cell r="Z299">
            <v>0.131047964096069</v>
          </cell>
        </row>
        <row r="300">
          <cell r="A300">
            <v>603633</v>
          </cell>
          <cell r="B300">
            <v>603633</v>
          </cell>
          <cell r="C300" t="str">
            <v>徕木股份</v>
          </cell>
          <cell r="D300">
            <v>43851</v>
          </cell>
          <cell r="E300">
            <v>-0.00925758294761181</v>
          </cell>
          <cell r="F300">
            <v>-0.00784297101199627</v>
          </cell>
          <cell r="G300">
            <v>-0.060356505215168</v>
          </cell>
          <cell r="H300">
            <v>-0.170894876122475</v>
          </cell>
          <cell r="I300">
            <v>-0.171958565711975</v>
          </cell>
          <cell r="J300">
            <v>-0.0798713117837906</v>
          </cell>
          <cell r="K300">
            <v>-0.0510299950838089</v>
          </cell>
          <cell r="L300">
            <v>-0.0472596809267998</v>
          </cell>
          <cell r="M300">
            <v>-0.0133014172315598</v>
          </cell>
          <cell r="N300">
            <v>0.0193675756454468</v>
          </cell>
          <cell r="O300">
            <v>0.045977994799614</v>
          </cell>
          <cell r="P300">
            <v>0.0989897176623344</v>
          </cell>
          <cell r="Q300">
            <v>0.202538296580315</v>
          </cell>
          <cell r="R300">
            <v>0.169570878148079</v>
          </cell>
          <cell r="S300">
            <v>0.139118015766144</v>
          </cell>
          <cell r="T300">
            <v>0.139092728495598</v>
          </cell>
          <cell r="U300">
            <v>0.12542524933815</v>
          </cell>
          <cell r="V300">
            <v>0.157278522849083</v>
          </cell>
          <cell r="W300">
            <v>0.136644393205643</v>
          </cell>
          <cell r="X300">
            <v>0.187140822410583</v>
          </cell>
          <cell r="Y300">
            <v>-0.0135544966906309</v>
          </cell>
          <cell r="Z300">
            <v>-0.0266549345105886</v>
          </cell>
        </row>
        <row r="301">
          <cell r="A301">
            <v>603660</v>
          </cell>
          <cell r="B301">
            <v>603660</v>
          </cell>
          <cell r="C301" t="str">
            <v>苏州科达</v>
          </cell>
          <cell r="D301">
            <v>43851</v>
          </cell>
          <cell r="E301">
            <v>0.0981028750538826</v>
          </cell>
          <cell r="F301">
            <v>0.0704706087708473</v>
          </cell>
          <cell r="G301">
            <v>0.254858881235123</v>
          </cell>
          <cell r="H301">
            <v>0.308749884366989</v>
          </cell>
          <cell r="I301">
            <v>0.430159837007523</v>
          </cell>
          <cell r="J301">
            <v>0.496673166751862</v>
          </cell>
          <cell r="K301">
            <v>0.382359623908997</v>
          </cell>
          <cell r="L301">
            <v>0.332459151744843</v>
          </cell>
          <cell r="M301">
            <v>0.280530363321304</v>
          </cell>
          <cell r="N301">
            <v>0.311464309692383</v>
          </cell>
          <cell r="O301">
            <v>0.306564629077911</v>
          </cell>
          <cell r="P301">
            <v>0.287665754556656</v>
          </cell>
          <cell r="Q301">
            <v>0.336988002061844</v>
          </cell>
          <cell r="R301">
            <v>0.394274443387985</v>
          </cell>
          <cell r="S301">
            <v>0.321144968271255</v>
          </cell>
          <cell r="T301">
            <v>0.311907351016998</v>
          </cell>
          <cell r="U301">
            <v>0.367166519165039</v>
          </cell>
          <cell r="V301">
            <v>0.484795957803726</v>
          </cell>
          <cell r="W301">
            <v>0.496555685997009</v>
          </cell>
          <cell r="X301">
            <v>0.422671377658844</v>
          </cell>
          <cell r="Y301">
            <v>0.0394346639513969</v>
          </cell>
          <cell r="Z301">
            <v>0.0756793543696404</v>
          </cell>
        </row>
        <row r="302">
          <cell r="A302">
            <v>603678</v>
          </cell>
          <cell r="B302">
            <v>603678</v>
          </cell>
          <cell r="C302" t="str">
            <v>火炬电子</v>
          </cell>
          <cell r="D302">
            <v>43851</v>
          </cell>
          <cell r="E302">
            <v>0.0543362945318222</v>
          </cell>
          <cell r="F302">
            <v>0.0238198712468147</v>
          </cell>
          <cell r="G302">
            <v>0.00105835311114788</v>
          </cell>
          <cell r="H302">
            <v>-0.0649049282073975</v>
          </cell>
          <cell r="I302">
            <v>-0.0539523214101791</v>
          </cell>
          <cell r="J302">
            <v>-0.0525356493890285</v>
          </cell>
          <cell r="K302">
            <v>0.000502823037095368</v>
          </cell>
          <cell r="L302">
            <v>0.0273338053375483</v>
          </cell>
          <cell r="M302">
            <v>0.0116299977526069</v>
          </cell>
          <cell r="N302">
            <v>0.0645260810852051</v>
          </cell>
          <cell r="O302">
            <v>0.071186251938343</v>
          </cell>
          <cell r="P302">
            <v>0.134908586740494</v>
          </cell>
          <cell r="Q302">
            <v>0.201147735118866</v>
          </cell>
          <cell r="R302">
            <v>0.299931317567825</v>
          </cell>
          <cell r="S302">
            <v>0.2421695291996</v>
          </cell>
          <cell r="T302">
            <v>0.22180612385273</v>
          </cell>
          <cell r="U302">
            <v>0.284544080495834</v>
          </cell>
          <cell r="V302">
            <v>0.393855214118958</v>
          </cell>
          <cell r="W302">
            <v>0.43804794549942</v>
          </cell>
          <cell r="X302">
            <v>0.328482627868652</v>
          </cell>
          <cell r="Y302">
            <v>0.0366962775588036</v>
          </cell>
          <cell r="Z302">
            <v>0.0136385066434741</v>
          </cell>
        </row>
        <row r="303">
          <cell r="A303">
            <v>603712</v>
          </cell>
          <cell r="B303">
            <v>603712</v>
          </cell>
          <cell r="C303" t="str">
            <v>七一二</v>
          </cell>
          <cell r="D303">
            <v>43851</v>
          </cell>
          <cell r="E303">
            <v>0.0348655059933662</v>
          </cell>
          <cell r="F303">
            <v>-0.0385897383093834</v>
          </cell>
          <cell r="G303">
            <v>-0.0457100681960583</v>
          </cell>
          <cell r="H303">
            <v>-0.0978075116872787</v>
          </cell>
          <cell r="I303">
            <v>-0.062524139881134</v>
          </cell>
          <cell r="J303">
            <v>-0.0422053746879101</v>
          </cell>
          <cell r="K303">
            <v>-0.0588422864675522</v>
          </cell>
          <cell r="L303">
            <v>-0.0336082056164742</v>
          </cell>
          <cell r="M303">
            <v>-0.0202978923916817</v>
          </cell>
          <cell r="N303">
            <v>0.0198644287884235</v>
          </cell>
          <cell r="O303">
            <v>-0.00639340886846185</v>
          </cell>
          <cell r="P303">
            <v>0.0264786146581173</v>
          </cell>
          <cell r="Q303">
            <v>0.0773124769330025</v>
          </cell>
          <cell r="R303">
            <v>0.0891023799777031</v>
          </cell>
          <cell r="S303">
            <v>0.0655418038368225</v>
          </cell>
          <cell r="T303">
            <v>0.0699689537286758</v>
          </cell>
          <cell r="U303">
            <v>0.0780129134654999</v>
          </cell>
          <cell r="V303">
            <v>0.114762544631958</v>
          </cell>
          <cell r="W303">
            <v>0.194677993655205</v>
          </cell>
          <cell r="X303">
            <v>0.14898607134819</v>
          </cell>
          <cell r="Y303">
            <v>0.0104658119380474</v>
          </cell>
          <cell r="Z303">
            <v>-0.0262548439204693</v>
          </cell>
        </row>
        <row r="304">
          <cell r="A304">
            <v>603773</v>
          </cell>
          <cell r="B304">
            <v>603773</v>
          </cell>
          <cell r="C304" t="str">
            <v>沃格光电</v>
          </cell>
          <cell r="D304">
            <v>43851</v>
          </cell>
          <cell r="E304">
            <v>0.0398763418197632</v>
          </cell>
          <cell r="F304">
            <v>-0.0355495996773243</v>
          </cell>
          <cell r="G304">
            <v>-0.046190720051527</v>
          </cell>
          <cell r="H304">
            <v>-0.128528371453285</v>
          </cell>
          <cell r="I304">
            <v>-0.171660140156746</v>
          </cell>
          <cell r="J304">
            <v>-0.230602353811264</v>
          </cell>
          <cell r="K304">
            <v>-0.0960192382335663</v>
          </cell>
          <cell r="L304">
            <v>0.00115263334009796</v>
          </cell>
          <cell r="M304">
            <v>0.0271663088351488</v>
          </cell>
          <cell r="N304">
            <v>0.0489265657961369</v>
          </cell>
          <cell r="O304">
            <v>0.0461994186043739</v>
          </cell>
          <cell r="P304">
            <v>0.0191847402602434</v>
          </cell>
          <cell r="Q304">
            <v>0.064612440764904</v>
          </cell>
          <cell r="R304">
            <v>0.201972469687462</v>
          </cell>
          <cell r="S304">
            <v>0.1830013692379</v>
          </cell>
          <cell r="T304">
            <v>0.189297184348106</v>
          </cell>
          <cell r="U304">
            <v>0.196314632892609</v>
          </cell>
          <cell r="V304">
            <v>0.22471496462822</v>
          </cell>
          <cell r="W304">
            <v>0.206837251782417</v>
          </cell>
          <cell r="X304">
            <v>0.161912441253662</v>
          </cell>
          <cell r="Y304">
            <v>0.038802370429039</v>
          </cell>
          <cell r="Z304">
            <v>0.00644149444997311</v>
          </cell>
        </row>
        <row r="305">
          <cell r="A305">
            <v>603803</v>
          </cell>
          <cell r="B305">
            <v>603803</v>
          </cell>
          <cell r="C305" t="str">
            <v>瑞斯康达</v>
          </cell>
          <cell r="D305">
            <v>43851</v>
          </cell>
          <cell r="E305">
            <v>0.0780118331313133</v>
          </cell>
          <cell r="F305">
            <v>0.0695166662335396</v>
          </cell>
          <cell r="G305">
            <v>0.0601520650088787</v>
          </cell>
          <cell r="H305">
            <v>-0.00621692603453994</v>
          </cell>
          <cell r="I305">
            <v>-0.0178528726100922</v>
          </cell>
          <cell r="J305">
            <v>-0.0177554208785295</v>
          </cell>
          <cell r="K305">
            <v>-0.00528366072103381</v>
          </cell>
          <cell r="L305">
            <v>0.0263670478016138</v>
          </cell>
          <cell r="M305">
            <v>-0.0106629403308034</v>
          </cell>
          <cell r="N305">
            <v>-0.00981281790882349</v>
          </cell>
          <cell r="O305">
            <v>0.0124102272093296</v>
          </cell>
          <cell r="P305">
            <v>0.0278509650379419</v>
          </cell>
          <cell r="Q305">
            <v>0.045454740524292</v>
          </cell>
          <cell r="R305">
            <v>0.0824569389224052</v>
          </cell>
          <cell r="S305">
            <v>0.0643751323223114</v>
          </cell>
          <cell r="T305">
            <v>0.0434222295880318</v>
          </cell>
          <cell r="U305">
            <v>0.0414645560085773</v>
          </cell>
          <cell r="V305">
            <v>0.11797883361578</v>
          </cell>
          <cell r="W305">
            <v>0.152260586619377</v>
          </cell>
          <cell r="X305">
            <v>0.0834703892469406</v>
          </cell>
          <cell r="Y305">
            <v>0.0475163087248802</v>
          </cell>
          <cell r="Z305">
            <v>0.0480775944888592</v>
          </cell>
        </row>
        <row r="306">
          <cell r="A306">
            <v>603890</v>
          </cell>
          <cell r="B306">
            <v>603890</v>
          </cell>
          <cell r="C306" t="str">
            <v>春秋电子</v>
          </cell>
          <cell r="D306">
            <v>43851</v>
          </cell>
          <cell r="E306">
            <v>0.0518966019153595</v>
          </cell>
          <cell r="F306">
            <v>-0.0052117221057415</v>
          </cell>
          <cell r="G306">
            <v>0.0419841855764389</v>
          </cell>
          <cell r="H306">
            <v>0.00226684659719467</v>
          </cell>
          <cell r="I306">
            <v>0.00492103165015578</v>
          </cell>
          <cell r="J306">
            <v>0.000321574014378712</v>
          </cell>
          <cell r="K306">
            <v>0.020718751475215</v>
          </cell>
          <cell r="L306">
            <v>0.0356500782072544</v>
          </cell>
          <cell r="M306">
            <v>-5.39564643986523e-6</v>
          </cell>
          <cell r="N306">
            <v>-0.00696294149383903</v>
          </cell>
          <cell r="O306">
            <v>0.00555015075951815</v>
          </cell>
          <cell r="P306">
            <v>0.0189187340438366</v>
          </cell>
          <cell r="Q306">
            <v>0.0330779328942299</v>
          </cell>
          <cell r="R306">
            <v>0.0621807835996151</v>
          </cell>
          <cell r="S306">
            <v>0.0440821722149849</v>
          </cell>
          <cell r="T306">
            <v>0.0287760142236948</v>
          </cell>
          <cell r="U306">
            <v>0.0786203294992447</v>
          </cell>
          <cell r="V306">
            <v>0.0959318354725838</v>
          </cell>
          <cell r="W306">
            <v>0.145526826381683</v>
          </cell>
          <cell r="X306">
            <v>0.172648921608925</v>
          </cell>
          <cell r="Y306">
            <v>0.0266598500311375</v>
          </cell>
          <cell r="Z306">
            <v>0.00165402342099696</v>
          </cell>
        </row>
        <row r="307">
          <cell r="A307">
            <v>603920</v>
          </cell>
          <cell r="B307">
            <v>603920</v>
          </cell>
          <cell r="C307" t="str">
            <v>世运电路</v>
          </cell>
          <cell r="D307">
            <v>43851</v>
          </cell>
          <cell r="E307">
            <v>0.156291469931602</v>
          </cell>
          <cell r="F307">
            <v>0.192238539457321</v>
          </cell>
          <cell r="G307">
            <v>0.174382522702217</v>
          </cell>
          <cell r="H307">
            <v>0.186345726251602</v>
          </cell>
          <cell r="I307">
            <v>0.0910716205835342</v>
          </cell>
          <cell r="J307">
            <v>0.139426544308662</v>
          </cell>
          <cell r="K307">
            <v>0.0676754713058472</v>
          </cell>
          <cell r="L307">
            <v>0.0193160828202963</v>
          </cell>
          <cell r="M307">
            <v>-0.0215399228036404</v>
          </cell>
          <cell r="N307">
            <v>0.105630151927471</v>
          </cell>
          <cell r="O307">
            <v>0.182444646954536</v>
          </cell>
          <cell r="P307">
            <v>0.333956360816956</v>
          </cell>
          <cell r="Q307">
            <v>0.42712128162384</v>
          </cell>
          <cell r="R307">
            <v>0.398511916399002</v>
          </cell>
          <cell r="S307">
            <v>0.305280685424805</v>
          </cell>
          <cell r="T307">
            <v>0.348056882619858</v>
          </cell>
          <cell r="U307">
            <v>0.442909389734268</v>
          </cell>
          <cell r="V307">
            <v>0.546125411987305</v>
          </cell>
          <cell r="W307">
            <v>0.527096927165985</v>
          </cell>
          <cell r="X307">
            <v>0.415117412805557</v>
          </cell>
          <cell r="Y307">
            <v>0.149112313985825</v>
          </cell>
          <cell r="Z307">
            <v>0.218724191188812</v>
          </cell>
        </row>
        <row r="308">
          <cell r="A308">
            <v>603933</v>
          </cell>
          <cell r="B308">
            <v>603933</v>
          </cell>
          <cell r="C308" t="str">
            <v>睿能科技</v>
          </cell>
          <cell r="D308">
            <v>43851</v>
          </cell>
          <cell r="E308">
            <v>-0.0342236049473286</v>
          </cell>
          <cell r="F308">
            <v>-0.0985108613967896</v>
          </cell>
          <cell r="G308">
            <v>-0.15377414226532</v>
          </cell>
          <cell r="H308">
            <v>-0.226276308298111</v>
          </cell>
          <cell r="I308">
            <v>-0.226913958787918</v>
          </cell>
          <cell r="J308">
            <v>-0.213046297430992</v>
          </cell>
          <cell r="K308">
            <v>-0.174666807055473</v>
          </cell>
          <cell r="L308">
            <v>-0.171275421977043</v>
          </cell>
          <cell r="M308">
            <v>-0.205375447869301</v>
          </cell>
          <cell r="N308">
            <v>-0.206374898552895</v>
          </cell>
          <cell r="O308">
            <v>-0.176163271069527</v>
          </cell>
          <cell r="P308">
            <v>-0.156007438898087</v>
          </cell>
          <cell r="Q308">
            <v>-0.100488737225533</v>
          </cell>
          <cell r="R308">
            <v>-0.101215779781342</v>
          </cell>
          <cell r="S308">
            <v>-0.122154250741005</v>
          </cell>
          <cell r="T308">
            <v>-0.127304524183273</v>
          </cell>
          <cell r="U308">
            <v>-0.100111864507198</v>
          </cell>
          <cell r="V308">
            <v>-0.0535026080906391</v>
          </cell>
          <cell r="W308">
            <v>-0.0537506826221943</v>
          </cell>
          <cell r="X308">
            <v>-0.059969786554575</v>
          </cell>
          <cell r="Y308">
            <v>-0.0352357961237431</v>
          </cell>
          <cell r="Z308">
            <v>-0.0604250952601433</v>
          </cell>
        </row>
        <row r="309">
          <cell r="A309">
            <v>603936</v>
          </cell>
          <cell r="B309">
            <v>603936</v>
          </cell>
          <cell r="C309" t="str">
            <v>博敏电子</v>
          </cell>
          <cell r="D309">
            <v>43851</v>
          </cell>
          <cell r="E309">
            <v>0.0879595801234245</v>
          </cell>
          <cell r="F309">
            <v>0.0359000414609909</v>
          </cell>
          <cell r="G309">
            <v>0.0629422590136528</v>
          </cell>
          <cell r="H309">
            <v>0.00841340329498053</v>
          </cell>
          <cell r="I309">
            <v>-0.0453341081738472</v>
          </cell>
          <cell r="J309">
            <v>0.0319299474358559</v>
          </cell>
          <cell r="K309">
            <v>0.129017859697342</v>
          </cell>
          <cell r="L309">
            <v>0.0821401178836823</v>
          </cell>
          <cell r="M309">
            <v>0.181539997458458</v>
          </cell>
          <cell r="N309">
            <v>0.199352025985718</v>
          </cell>
          <cell r="O309">
            <v>0.20623654127121</v>
          </cell>
          <cell r="P309">
            <v>0.237424865365028</v>
          </cell>
          <cell r="Q309">
            <v>0.274556428194046</v>
          </cell>
          <cell r="R309">
            <v>0.276338011026382</v>
          </cell>
          <cell r="S309">
            <v>0.220168352127075</v>
          </cell>
          <cell r="T309">
            <v>0.16618712246418</v>
          </cell>
          <cell r="U309">
            <v>0.172904744744301</v>
          </cell>
          <cell r="V309">
            <v>0.303236484527588</v>
          </cell>
          <cell r="W309">
            <v>0.282116711139679</v>
          </cell>
          <cell r="X309">
            <v>0.124996200203896</v>
          </cell>
          <cell r="Y309">
            <v>0.0759894028306007</v>
          </cell>
          <cell r="Z309">
            <v>0.0554498210549355</v>
          </cell>
        </row>
        <row r="310">
          <cell r="A310">
            <v>603986</v>
          </cell>
          <cell r="B310">
            <v>603986</v>
          </cell>
          <cell r="C310" t="str">
            <v>兆易创新</v>
          </cell>
          <cell r="D310">
            <v>43851</v>
          </cell>
          <cell r="E310">
            <v>0.131661355495453</v>
          </cell>
          <cell r="F310">
            <v>0.1430344581604</v>
          </cell>
          <cell r="G310">
            <v>0.13519398868084</v>
          </cell>
          <cell r="H310">
            <v>0.197394147515297</v>
          </cell>
          <cell r="I310">
            <v>0.153888657689095</v>
          </cell>
          <cell r="J310">
            <v>0.175961226224899</v>
          </cell>
          <cell r="K310">
            <v>0.289979159832001</v>
          </cell>
          <cell r="L310">
            <v>0.268233507871628</v>
          </cell>
          <cell r="M310">
            <v>0.26788803935051</v>
          </cell>
          <cell r="N310">
            <v>0.206485137343407</v>
          </cell>
          <cell r="O310">
            <v>0.324809640645981</v>
          </cell>
          <cell r="P310">
            <v>0.289094179868698</v>
          </cell>
          <cell r="Q310">
            <v>0.318415433168411</v>
          </cell>
          <cell r="R310">
            <v>0.325172662734985</v>
          </cell>
          <cell r="S310">
            <v>0.374471247196198</v>
          </cell>
          <cell r="T310">
            <v>0.382179588079453</v>
          </cell>
          <cell r="U310">
            <v>0.38628089427948</v>
          </cell>
          <cell r="V310">
            <v>0.500354051589966</v>
          </cell>
          <cell r="W310">
            <v>0.614456117153168</v>
          </cell>
          <cell r="X310">
            <v>0.475411027669907</v>
          </cell>
          <cell r="Y310">
            <v>0.0572526529431343</v>
          </cell>
          <cell r="Z310">
            <v>0.0731789767742157</v>
          </cell>
        </row>
        <row r="311">
          <cell r="A311">
            <v>603989</v>
          </cell>
          <cell r="B311">
            <v>603989</v>
          </cell>
          <cell r="C311" t="str">
            <v>艾华集团</v>
          </cell>
          <cell r="D311">
            <v>43851</v>
          </cell>
          <cell r="E311">
            <v>0.0829355344176292</v>
          </cell>
          <cell r="F311">
            <v>0.0921821594238281</v>
          </cell>
          <cell r="G311">
            <v>0.0537497624754906</v>
          </cell>
          <cell r="H311">
            <v>0.144109591841698</v>
          </cell>
          <cell r="I311">
            <v>0.0903460904955864</v>
          </cell>
          <cell r="J311">
            <v>0.140186727046967</v>
          </cell>
          <cell r="K311">
            <v>0.170356288552284</v>
          </cell>
          <cell r="L311">
            <v>0.188427805900574</v>
          </cell>
          <cell r="M311">
            <v>0.171114817261696</v>
          </cell>
          <cell r="N311">
            <v>0.188842713832855</v>
          </cell>
          <cell r="O311">
            <v>0.204998522996902</v>
          </cell>
          <cell r="P311">
            <v>0.29152175784111</v>
          </cell>
          <cell r="Q311">
            <v>0.302105665206909</v>
          </cell>
          <cell r="R311">
            <v>0.301427096128464</v>
          </cell>
          <cell r="S311">
            <v>0.277929037809372</v>
          </cell>
          <cell r="T311">
            <v>0.242831811308861</v>
          </cell>
          <cell r="U311">
            <v>0.235186204314232</v>
          </cell>
          <cell r="V311">
            <v>0.323792099952698</v>
          </cell>
          <cell r="W311">
            <v>0.363815516233444</v>
          </cell>
          <cell r="X311">
            <v>0.285023719072342</v>
          </cell>
          <cell r="Y311">
            <v>0.0110334018245339</v>
          </cell>
          <cell r="Z311">
            <v>-0.00833447556942701</v>
          </cell>
        </row>
      </sheetData>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日股价30日"/>
      <sheetName val="日股价15日"/>
      <sheetName val="日股价10日"/>
      <sheetName val="月股价"/>
      <sheetName val="股价波动"/>
      <sheetName val="公司代号"/>
    </sheetNames>
    <sheetDataSet>
      <sheetData sheetId="0"/>
      <sheetData sheetId="1"/>
      <sheetData sheetId="2"/>
      <sheetData sheetId="3"/>
      <sheetData sheetId="4">
        <row r="1">
          <cell r="B1" t="str">
            <v>code2</v>
          </cell>
          <cell r="C1" t="str">
            <v>name</v>
          </cell>
          <cell r="D1" t="str">
            <v>30highest</v>
          </cell>
          <cell r="E1" t="str">
            <v>30lowest</v>
          </cell>
          <cell r="F1" t="str">
            <v>30stockfloat</v>
          </cell>
        </row>
        <row r="2">
          <cell r="B2" t="str">
            <v>603986</v>
          </cell>
          <cell r="C2" t="str">
            <v>兆易创新</v>
          </cell>
          <cell r="D2">
            <v>397.88</v>
          </cell>
          <cell r="E2">
            <v>179</v>
          </cell>
          <cell r="F2">
            <v>218.88</v>
          </cell>
        </row>
        <row r="3">
          <cell r="B3" t="str">
            <v>603160</v>
          </cell>
          <cell r="C3" t="str">
            <v>汇顶科技</v>
          </cell>
          <cell r="D3">
            <v>373.98</v>
          </cell>
          <cell r="E3">
            <v>185.18</v>
          </cell>
          <cell r="F3">
            <v>188.8</v>
          </cell>
        </row>
        <row r="4">
          <cell r="B4" t="str">
            <v>300661</v>
          </cell>
          <cell r="C4" t="str">
            <v>圣邦股份</v>
          </cell>
          <cell r="D4">
            <v>349.5</v>
          </cell>
          <cell r="E4">
            <v>229.23</v>
          </cell>
          <cell r="F4">
            <v>120.27</v>
          </cell>
        </row>
        <row r="5">
          <cell r="B5" t="str">
            <v>603236</v>
          </cell>
          <cell r="C5" t="str">
            <v>移远通信</v>
          </cell>
          <cell r="D5">
            <v>256.02</v>
          </cell>
          <cell r="E5">
            <v>136.9</v>
          </cell>
          <cell r="F5">
            <v>119.12</v>
          </cell>
        </row>
        <row r="6">
          <cell r="B6" t="str">
            <v>002916</v>
          </cell>
          <cell r="C6" t="str">
            <v>深南电路</v>
          </cell>
          <cell r="D6">
            <v>238.6</v>
          </cell>
          <cell r="E6">
            <v>136.17</v>
          </cell>
          <cell r="F6">
            <v>102.43</v>
          </cell>
        </row>
        <row r="7">
          <cell r="B7" t="str">
            <v>603005</v>
          </cell>
          <cell r="C7" t="str">
            <v>晶方科技</v>
          </cell>
          <cell r="D7">
            <v>128.69</v>
          </cell>
          <cell r="E7">
            <v>37.98</v>
          </cell>
          <cell r="F7">
            <v>90.71</v>
          </cell>
        </row>
        <row r="8">
          <cell r="B8" t="str">
            <v>603501</v>
          </cell>
          <cell r="C8" t="str">
            <v>韦尔股份</v>
          </cell>
          <cell r="D8">
            <v>206</v>
          </cell>
          <cell r="E8">
            <v>136</v>
          </cell>
          <cell r="F8">
            <v>70</v>
          </cell>
        </row>
        <row r="9">
          <cell r="B9" t="str">
            <v>600745</v>
          </cell>
          <cell r="C9" t="str">
            <v>闻泰科技</v>
          </cell>
          <cell r="D9">
            <v>140.18</v>
          </cell>
          <cell r="E9">
            <v>87.45</v>
          </cell>
          <cell r="F9">
            <v>52.73</v>
          </cell>
        </row>
        <row r="10">
          <cell r="B10" t="str">
            <v>300709</v>
          </cell>
          <cell r="C10" t="str">
            <v>精研科技</v>
          </cell>
          <cell r="D10">
            <v>147.66</v>
          </cell>
          <cell r="E10">
            <v>88.78</v>
          </cell>
          <cell r="F10">
            <v>58.88</v>
          </cell>
        </row>
        <row r="11">
          <cell r="B11" t="str">
            <v>300223</v>
          </cell>
          <cell r="C11" t="str">
            <v>北京君正</v>
          </cell>
          <cell r="D11">
            <v>133.5</v>
          </cell>
          <cell r="E11">
            <v>78.12</v>
          </cell>
          <cell r="F11">
            <v>55.38</v>
          </cell>
        </row>
        <row r="12">
          <cell r="B12" t="str">
            <v>300548</v>
          </cell>
          <cell r="C12" t="str">
            <v>博创科技</v>
          </cell>
          <cell r="D12">
            <v>118.76</v>
          </cell>
          <cell r="E12">
            <v>67.49</v>
          </cell>
          <cell r="F12">
            <v>51.27</v>
          </cell>
        </row>
        <row r="13">
          <cell r="B13" t="str">
            <v>300747</v>
          </cell>
          <cell r="C13" t="str">
            <v>锐科激光</v>
          </cell>
          <cell r="D13">
            <v>125</v>
          </cell>
          <cell r="E13">
            <v>89.28</v>
          </cell>
          <cell r="F13">
            <v>35.72</v>
          </cell>
        </row>
        <row r="14">
          <cell r="B14" t="str">
            <v>300502</v>
          </cell>
          <cell r="C14" t="str">
            <v>新易盛</v>
          </cell>
          <cell r="D14">
            <v>71.38</v>
          </cell>
          <cell r="E14">
            <v>37.31</v>
          </cell>
          <cell r="F14">
            <v>34.07</v>
          </cell>
        </row>
        <row r="15">
          <cell r="B15" t="str">
            <v>300628</v>
          </cell>
          <cell r="C15" t="str">
            <v>亿联网络</v>
          </cell>
          <cell r="D15">
            <v>101.66</v>
          </cell>
          <cell r="E15">
            <v>69.6</v>
          </cell>
          <cell r="F15">
            <v>32.06</v>
          </cell>
        </row>
        <row r="16">
          <cell r="B16" t="str">
            <v>300672</v>
          </cell>
          <cell r="C16" t="str">
            <v>国科微</v>
          </cell>
          <cell r="D16">
            <v>69.98</v>
          </cell>
          <cell r="E16">
            <v>37.99</v>
          </cell>
          <cell r="F16">
            <v>31.99</v>
          </cell>
        </row>
        <row r="17">
          <cell r="B17" t="str">
            <v>300397</v>
          </cell>
          <cell r="C17" t="str">
            <v>天和防务</v>
          </cell>
          <cell r="D17">
            <v>58.88</v>
          </cell>
          <cell r="E17">
            <v>27.7</v>
          </cell>
          <cell r="F17">
            <v>31.18</v>
          </cell>
        </row>
        <row r="18">
          <cell r="B18" t="str">
            <v>002925</v>
          </cell>
          <cell r="C18" t="str">
            <v>盈趣科技</v>
          </cell>
          <cell r="D18">
            <v>69.96</v>
          </cell>
          <cell r="E18">
            <v>41.68</v>
          </cell>
          <cell r="F18">
            <v>28.28</v>
          </cell>
        </row>
        <row r="19">
          <cell r="B19" t="str">
            <v>002414</v>
          </cell>
          <cell r="C19" t="str">
            <v>高德红外</v>
          </cell>
          <cell r="D19">
            <v>46.19</v>
          </cell>
          <cell r="E19">
            <v>19.79</v>
          </cell>
          <cell r="F19">
            <v>26.4</v>
          </cell>
        </row>
        <row r="20">
          <cell r="B20" t="str">
            <v>300590</v>
          </cell>
          <cell r="C20" t="str">
            <v>移为通信</v>
          </cell>
          <cell r="D20">
            <v>61.3</v>
          </cell>
          <cell r="E20">
            <v>35.1</v>
          </cell>
          <cell r="F20">
            <v>26.2</v>
          </cell>
        </row>
        <row r="21">
          <cell r="B21" t="str">
            <v>300638</v>
          </cell>
          <cell r="C21" t="str">
            <v>广和通</v>
          </cell>
          <cell r="D21">
            <v>87.65</v>
          </cell>
          <cell r="E21">
            <v>55.55</v>
          </cell>
          <cell r="F21">
            <v>32.1</v>
          </cell>
        </row>
        <row r="22">
          <cell r="B22" t="str">
            <v>603267</v>
          </cell>
          <cell r="C22" t="str">
            <v>鸿远电子</v>
          </cell>
          <cell r="D22">
            <v>68.98</v>
          </cell>
          <cell r="E22">
            <v>40.6</v>
          </cell>
          <cell r="F22">
            <v>28.38</v>
          </cell>
        </row>
        <row r="23">
          <cell r="B23" t="str">
            <v>300623</v>
          </cell>
          <cell r="C23" t="str">
            <v>捷捷微电</v>
          </cell>
          <cell r="D23">
            <v>48.9</v>
          </cell>
          <cell r="E23">
            <v>24.76</v>
          </cell>
          <cell r="F23">
            <v>24.14</v>
          </cell>
        </row>
        <row r="24">
          <cell r="B24" t="str">
            <v>300666</v>
          </cell>
          <cell r="C24" t="str">
            <v>江丰电子</v>
          </cell>
          <cell r="D24">
            <v>63.88</v>
          </cell>
          <cell r="E24">
            <v>40.7</v>
          </cell>
          <cell r="F24">
            <v>23.18</v>
          </cell>
        </row>
        <row r="25">
          <cell r="B25" t="str">
            <v>603186</v>
          </cell>
          <cell r="C25" t="str">
            <v>华正新材</v>
          </cell>
          <cell r="D25">
            <v>60.14</v>
          </cell>
          <cell r="E25">
            <v>36.9</v>
          </cell>
          <cell r="F25">
            <v>23.24</v>
          </cell>
        </row>
        <row r="26">
          <cell r="B26" t="str">
            <v>300308</v>
          </cell>
          <cell r="C26" t="str">
            <v>中际旭创</v>
          </cell>
          <cell r="D26">
            <v>70.7</v>
          </cell>
          <cell r="E26">
            <v>48.11</v>
          </cell>
          <cell r="F26">
            <v>22.59</v>
          </cell>
        </row>
        <row r="27">
          <cell r="B27" t="str">
            <v>002841</v>
          </cell>
          <cell r="C27" t="str">
            <v>视源股份</v>
          </cell>
          <cell r="D27">
            <v>96.99</v>
          </cell>
          <cell r="E27">
            <v>75.12</v>
          </cell>
          <cell r="F27">
            <v>21.87</v>
          </cell>
        </row>
        <row r="28">
          <cell r="B28" t="str">
            <v>000977</v>
          </cell>
          <cell r="C28" t="str">
            <v>浪潮信息</v>
          </cell>
          <cell r="D28">
            <v>50.26</v>
          </cell>
          <cell r="E28">
            <v>28.61</v>
          </cell>
          <cell r="F28">
            <v>21.65</v>
          </cell>
        </row>
        <row r="29">
          <cell r="B29" t="str">
            <v>603019</v>
          </cell>
          <cell r="C29" t="str">
            <v>中科曙光</v>
          </cell>
          <cell r="D29">
            <v>53.84</v>
          </cell>
          <cell r="E29">
            <v>33.78</v>
          </cell>
          <cell r="F29">
            <v>20.06</v>
          </cell>
        </row>
        <row r="30">
          <cell r="B30" t="str">
            <v>300373</v>
          </cell>
          <cell r="C30" t="str">
            <v>扬杰科技</v>
          </cell>
          <cell r="D30">
            <v>35.84</v>
          </cell>
          <cell r="E30">
            <v>16.57</v>
          </cell>
          <cell r="F30">
            <v>19.27</v>
          </cell>
        </row>
        <row r="31">
          <cell r="B31" t="str">
            <v>300346</v>
          </cell>
          <cell r="C31" t="str">
            <v>南大光电</v>
          </cell>
          <cell r="D31">
            <v>30.58</v>
          </cell>
          <cell r="E31">
            <v>13.24</v>
          </cell>
          <cell r="F31">
            <v>17.34</v>
          </cell>
        </row>
        <row r="32">
          <cell r="B32" t="str">
            <v>300474</v>
          </cell>
          <cell r="C32" t="str">
            <v>景嘉微</v>
          </cell>
          <cell r="D32">
            <v>75.46</v>
          </cell>
          <cell r="E32">
            <v>52.3</v>
          </cell>
          <cell r="F32">
            <v>23.16</v>
          </cell>
        </row>
        <row r="33">
          <cell r="B33" t="str">
            <v>002049</v>
          </cell>
          <cell r="C33" t="str">
            <v>紫光国微</v>
          </cell>
          <cell r="D33">
            <v>67.24</v>
          </cell>
          <cell r="E33">
            <v>46.1</v>
          </cell>
          <cell r="F33">
            <v>21.14</v>
          </cell>
        </row>
        <row r="34">
          <cell r="B34" t="str">
            <v>002869</v>
          </cell>
          <cell r="C34" t="str">
            <v>金溢科技</v>
          </cell>
          <cell r="D34">
            <v>79.7</v>
          </cell>
          <cell r="E34">
            <v>55.08</v>
          </cell>
          <cell r="F34">
            <v>24.62</v>
          </cell>
        </row>
        <row r="35">
          <cell r="B35" t="str">
            <v>002635</v>
          </cell>
          <cell r="C35" t="str">
            <v>安洁科技</v>
          </cell>
          <cell r="D35">
            <v>32.44</v>
          </cell>
          <cell r="E35">
            <v>16.38</v>
          </cell>
          <cell r="F35">
            <v>16.06</v>
          </cell>
        </row>
        <row r="36">
          <cell r="B36" t="str">
            <v>300220</v>
          </cell>
          <cell r="C36" t="str">
            <v>金运激光</v>
          </cell>
          <cell r="D36">
            <v>53</v>
          </cell>
          <cell r="E36">
            <v>33.63</v>
          </cell>
          <cell r="F36">
            <v>19.37</v>
          </cell>
        </row>
        <row r="37">
          <cell r="B37" t="str">
            <v>002180</v>
          </cell>
          <cell r="C37" t="str">
            <v>纳思达</v>
          </cell>
          <cell r="D37">
            <v>48.62</v>
          </cell>
          <cell r="E37">
            <v>31.45</v>
          </cell>
          <cell r="F37">
            <v>17.17</v>
          </cell>
        </row>
        <row r="38">
          <cell r="B38" t="str">
            <v>002156</v>
          </cell>
          <cell r="C38" t="str">
            <v>通富微电</v>
          </cell>
          <cell r="D38">
            <v>31.56</v>
          </cell>
          <cell r="E38">
            <v>15.36</v>
          </cell>
          <cell r="F38">
            <v>16.2</v>
          </cell>
        </row>
        <row r="39">
          <cell r="B39" t="str">
            <v>002876</v>
          </cell>
          <cell r="C39" t="str">
            <v>三利谱</v>
          </cell>
          <cell r="D39">
            <v>62.08</v>
          </cell>
          <cell r="E39">
            <v>42</v>
          </cell>
          <cell r="F39">
            <v>20.08</v>
          </cell>
        </row>
        <row r="40">
          <cell r="B40" t="str">
            <v>002475</v>
          </cell>
          <cell r="C40" t="str">
            <v>立讯精密</v>
          </cell>
          <cell r="D40">
            <v>51.33</v>
          </cell>
          <cell r="E40">
            <v>34.21</v>
          </cell>
          <cell r="F40">
            <v>17.12</v>
          </cell>
        </row>
        <row r="41">
          <cell r="B41" t="str">
            <v>600563</v>
          </cell>
          <cell r="C41" t="str">
            <v>法拉电子</v>
          </cell>
          <cell r="D41">
            <v>62.97</v>
          </cell>
          <cell r="E41">
            <v>45.78</v>
          </cell>
          <cell r="F41">
            <v>17.19</v>
          </cell>
        </row>
        <row r="42">
          <cell r="B42" t="str">
            <v>603516</v>
          </cell>
          <cell r="C42" t="str">
            <v>淳中科技</v>
          </cell>
          <cell r="D42">
            <v>52.88</v>
          </cell>
          <cell r="E42">
            <v>37.27</v>
          </cell>
          <cell r="F42">
            <v>15.61</v>
          </cell>
        </row>
        <row r="43">
          <cell r="B43" t="str">
            <v>603083</v>
          </cell>
          <cell r="C43" t="str">
            <v>剑桥科技</v>
          </cell>
          <cell r="D43">
            <v>38.88</v>
          </cell>
          <cell r="E43">
            <v>22.87</v>
          </cell>
          <cell r="F43">
            <v>16.01</v>
          </cell>
        </row>
        <row r="44">
          <cell r="B44" t="str">
            <v>002859</v>
          </cell>
          <cell r="C44" t="str">
            <v>洁美科技</v>
          </cell>
          <cell r="D44">
            <v>47.76</v>
          </cell>
          <cell r="E44">
            <v>32.17</v>
          </cell>
          <cell r="F44">
            <v>15.59</v>
          </cell>
        </row>
        <row r="45">
          <cell r="B45" t="str">
            <v>002913</v>
          </cell>
          <cell r="C45" t="str">
            <v>奥士康</v>
          </cell>
          <cell r="D45">
            <v>66</v>
          </cell>
          <cell r="E45">
            <v>46.64</v>
          </cell>
          <cell r="F45">
            <v>19.36</v>
          </cell>
        </row>
        <row r="46">
          <cell r="B46" t="str">
            <v>300460</v>
          </cell>
          <cell r="C46" t="str">
            <v>惠伦晶体</v>
          </cell>
          <cell r="D46">
            <v>28.9</v>
          </cell>
          <cell r="E46">
            <v>12.9</v>
          </cell>
          <cell r="F46">
            <v>16</v>
          </cell>
        </row>
        <row r="47">
          <cell r="B47" t="str">
            <v>000938</v>
          </cell>
          <cell r="C47" t="str">
            <v>紫光股份</v>
          </cell>
          <cell r="D47">
            <v>45.11</v>
          </cell>
          <cell r="E47">
            <v>28.74</v>
          </cell>
          <cell r="F47">
            <v>16.37</v>
          </cell>
        </row>
        <row r="48">
          <cell r="B48" t="str">
            <v>300327</v>
          </cell>
          <cell r="C48" t="str">
            <v>中颖电子</v>
          </cell>
          <cell r="D48">
            <v>40.19</v>
          </cell>
          <cell r="E48">
            <v>25.27</v>
          </cell>
          <cell r="F48">
            <v>14.92</v>
          </cell>
        </row>
        <row r="49">
          <cell r="B49" t="str">
            <v>603920</v>
          </cell>
          <cell r="C49" t="str">
            <v>世运电路</v>
          </cell>
          <cell r="D49">
            <v>31.24</v>
          </cell>
          <cell r="E49">
            <v>16.07</v>
          </cell>
          <cell r="F49">
            <v>15.17</v>
          </cell>
        </row>
        <row r="50">
          <cell r="B50" t="str">
            <v>603773</v>
          </cell>
          <cell r="C50" t="str">
            <v>沃格光电</v>
          </cell>
          <cell r="D50">
            <v>44.5</v>
          </cell>
          <cell r="E50">
            <v>28.95</v>
          </cell>
          <cell r="F50">
            <v>15.55</v>
          </cell>
        </row>
        <row r="51">
          <cell r="B51" t="str">
            <v>300046</v>
          </cell>
          <cell r="C51" t="str">
            <v>台基股份</v>
          </cell>
          <cell r="D51">
            <v>28.7</v>
          </cell>
          <cell r="E51">
            <v>13.37</v>
          </cell>
          <cell r="F51">
            <v>15.33</v>
          </cell>
        </row>
        <row r="52">
          <cell r="B52" t="str">
            <v>000063</v>
          </cell>
          <cell r="C52" t="str">
            <v>中兴通讯</v>
          </cell>
          <cell r="D52">
            <v>46.55</v>
          </cell>
          <cell r="E52">
            <v>32.2</v>
          </cell>
          <cell r="F52">
            <v>14.35</v>
          </cell>
        </row>
        <row r="53">
          <cell r="B53" t="str">
            <v>300790</v>
          </cell>
          <cell r="C53" t="str">
            <v>宇瞳光学</v>
          </cell>
          <cell r="D53">
            <v>50</v>
          </cell>
          <cell r="E53">
            <v>33.94</v>
          </cell>
          <cell r="F53">
            <v>16.06</v>
          </cell>
        </row>
        <row r="54">
          <cell r="B54" t="str">
            <v>002935</v>
          </cell>
          <cell r="C54" t="str">
            <v>天奥电子</v>
          </cell>
          <cell r="D54">
            <v>37.88</v>
          </cell>
          <cell r="E54">
            <v>23.81</v>
          </cell>
          <cell r="F54">
            <v>14.07</v>
          </cell>
        </row>
        <row r="55">
          <cell r="B55" t="str">
            <v>600990</v>
          </cell>
          <cell r="C55" t="str">
            <v>四创电子</v>
          </cell>
          <cell r="D55">
            <v>51.95</v>
          </cell>
          <cell r="E55">
            <v>36.75</v>
          </cell>
          <cell r="F55">
            <v>15.2</v>
          </cell>
        </row>
        <row r="56">
          <cell r="B56" t="str">
            <v>002384</v>
          </cell>
          <cell r="C56" t="str">
            <v>东山精密</v>
          </cell>
          <cell r="D56">
            <v>34.36</v>
          </cell>
          <cell r="E56">
            <v>21.21</v>
          </cell>
          <cell r="F56">
            <v>13.15</v>
          </cell>
        </row>
        <row r="57">
          <cell r="B57" t="str">
            <v>002214</v>
          </cell>
          <cell r="C57" t="str">
            <v>大立科技</v>
          </cell>
          <cell r="D57">
            <v>22.7</v>
          </cell>
          <cell r="E57">
            <v>10.21</v>
          </cell>
          <cell r="F57">
            <v>12.49</v>
          </cell>
        </row>
        <row r="58">
          <cell r="B58" t="str">
            <v>300602</v>
          </cell>
          <cell r="C58" t="str">
            <v>飞荣达</v>
          </cell>
          <cell r="D58">
            <v>54.26</v>
          </cell>
          <cell r="E58">
            <v>40.2</v>
          </cell>
          <cell r="F58">
            <v>14.06</v>
          </cell>
        </row>
        <row r="59">
          <cell r="B59" t="str">
            <v>300456</v>
          </cell>
          <cell r="C59" t="str">
            <v>赛微电子</v>
          </cell>
          <cell r="D59">
            <v>37.25</v>
          </cell>
          <cell r="E59">
            <v>23.83</v>
          </cell>
          <cell r="F59">
            <v>13.42</v>
          </cell>
        </row>
        <row r="60">
          <cell r="B60" t="str">
            <v>603678</v>
          </cell>
          <cell r="C60" t="str">
            <v>火炬电子</v>
          </cell>
          <cell r="D60">
            <v>32.99</v>
          </cell>
          <cell r="E60">
            <v>19.25</v>
          </cell>
          <cell r="F60">
            <v>13.74</v>
          </cell>
        </row>
        <row r="61">
          <cell r="B61" t="str">
            <v>002729</v>
          </cell>
          <cell r="C61" t="str">
            <v>好利来</v>
          </cell>
          <cell r="D61">
            <v>53.96</v>
          </cell>
          <cell r="E61">
            <v>36.39</v>
          </cell>
          <cell r="F61">
            <v>17.57</v>
          </cell>
        </row>
        <row r="62">
          <cell r="B62" t="str">
            <v>300504</v>
          </cell>
          <cell r="C62" t="str">
            <v>天邑股份</v>
          </cell>
          <cell r="D62">
            <v>30.37</v>
          </cell>
          <cell r="E62">
            <v>18.16</v>
          </cell>
          <cell r="F62">
            <v>12.21</v>
          </cell>
        </row>
        <row r="63">
          <cell r="B63" t="str">
            <v>002962</v>
          </cell>
          <cell r="C63" t="str">
            <v>五方光电</v>
          </cell>
          <cell r="D63">
            <v>42.5</v>
          </cell>
          <cell r="E63">
            <v>28.54</v>
          </cell>
          <cell r="F63">
            <v>13.96</v>
          </cell>
        </row>
        <row r="64">
          <cell r="B64" t="str">
            <v>300735</v>
          </cell>
          <cell r="C64" t="str">
            <v>光弘科技</v>
          </cell>
          <cell r="D64">
            <v>34.74</v>
          </cell>
          <cell r="E64">
            <v>21.81</v>
          </cell>
          <cell r="F64">
            <v>12.93</v>
          </cell>
        </row>
        <row r="65">
          <cell r="B65" t="str">
            <v>002396</v>
          </cell>
          <cell r="C65" t="str">
            <v>星网锐捷</v>
          </cell>
          <cell r="D65">
            <v>43.69</v>
          </cell>
          <cell r="E65">
            <v>30.97</v>
          </cell>
          <cell r="F65">
            <v>12.72</v>
          </cell>
        </row>
        <row r="66">
          <cell r="B66" t="str">
            <v>300627</v>
          </cell>
          <cell r="C66" t="str">
            <v>华测导航</v>
          </cell>
          <cell r="D66">
            <v>31.2</v>
          </cell>
          <cell r="E66">
            <v>18.71</v>
          </cell>
          <cell r="F66">
            <v>12.49</v>
          </cell>
        </row>
        <row r="67">
          <cell r="B67" t="str">
            <v>300476</v>
          </cell>
          <cell r="C67" t="str">
            <v>胜宏科技</v>
          </cell>
          <cell r="D67">
            <v>27.72</v>
          </cell>
          <cell r="E67">
            <v>16</v>
          </cell>
          <cell r="F67">
            <v>11.72</v>
          </cell>
        </row>
        <row r="68">
          <cell r="B68" t="str">
            <v>300689</v>
          </cell>
          <cell r="C68" t="str">
            <v>澄天伟业</v>
          </cell>
          <cell r="D68">
            <v>48.94</v>
          </cell>
          <cell r="E68">
            <v>35.05</v>
          </cell>
          <cell r="F68">
            <v>13.89</v>
          </cell>
        </row>
        <row r="69">
          <cell r="B69" t="str">
            <v>603496</v>
          </cell>
          <cell r="C69" t="str">
            <v>恒为科技</v>
          </cell>
          <cell r="D69">
            <v>34.1</v>
          </cell>
          <cell r="E69">
            <v>21.43</v>
          </cell>
          <cell r="F69">
            <v>12.67</v>
          </cell>
        </row>
        <row r="70">
          <cell r="B70" t="str">
            <v>000021</v>
          </cell>
          <cell r="C70" t="str">
            <v>深科技</v>
          </cell>
          <cell r="D70">
            <v>21.6</v>
          </cell>
          <cell r="E70">
            <v>10.95</v>
          </cell>
          <cell r="F70">
            <v>10.65</v>
          </cell>
        </row>
        <row r="71">
          <cell r="B71" t="str">
            <v>300394</v>
          </cell>
          <cell r="C71" t="str">
            <v>天孚通信</v>
          </cell>
          <cell r="D71">
            <v>44.77</v>
          </cell>
          <cell r="E71">
            <v>32</v>
          </cell>
          <cell r="F71">
            <v>12.77</v>
          </cell>
        </row>
        <row r="72">
          <cell r="B72" t="str">
            <v>600584</v>
          </cell>
          <cell r="C72" t="str">
            <v>长电科技</v>
          </cell>
          <cell r="D72">
            <v>32.88</v>
          </cell>
          <cell r="E72">
            <v>20.69</v>
          </cell>
          <cell r="F72">
            <v>12.19</v>
          </cell>
        </row>
        <row r="73">
          <cell r="B73" t="str">
            <v>002829</v>
          </cell>
          <cell r="C73" t="str">
            <v>星网宇达</v>
          </cell>
          <cell r="D73">
            <v>32.75</v>
          </cell>
          <cell r="E73">
            <v>21.63</v>
          </cell>
          <cell r="F73">
            <v>11.12</v>
          </cell>
        </row>
        <row r="74">
          <cell r="B74" t="str">
            <v>000733</v>
          </cell>
          <cell r="C74" t="str">
            <v>振华科技</v>
          </cell>
          <cell r="D74">
            <v>26.73</v>
          </cell>
          <cell r="E74">
            <v>15.59</v>
          </cell>
          <cell r="F74">
            <v>11.14</v>
          </cell>
        </row>
        <row r="75">
          <cell r="B75" t="str">
            <v>600703</v>
          </cell>
          <cell r="C75" t="str">
            <v>三安光电</v>
          </cell>
          <cell r="D75">
            <v>28.55</v>
          </cell>
          <cell r="E75">
            <v>18.01</v>
          </cell>
          <cell r="F75">
            <v>10.54</v>
          </cell>
        </row>
        <row r="76">
          <cell r="B76" t="str">
            <v>603989</v>
          </cell>
          <cell r="C76" t="str">
            <v>艾华集团</v>
          </cell>
          <cell r="D76">
            <v>30.3</v>
          </cell>
          <cell r="E76">
            <v>19.9</v>
          </cell>
          <cell r="F76">
            <v>10.4</v>
          </cell>
        </row>
        <row r="77">
          <cell r="B77" t="str">
            <v>300657</v>
          </cell>
          <cell r="C77" t="str">
            <v>弘信电子</v>
          </cell>
          <cell r="D77">
            <v>39.92</v>
          </cell>
          <cell r="E77">
            <v>28.27</v>
          </cell>
          <cell r="F77">
            <v>11.65</v>
          </cell>
        </row>
        <row r="78">
          <cell r="B78" t="str">
            <v>300136</v>
          </cell>
          <cell r="C78" t="str">
            <v>信维通信</v>
          </cell>
          <cell r="D78">
            <v>50.1</v>
          </cell>
          <cell r="E78">
            <v>39</v>
          </cell>
          <cell r="F78">
            <v>11.1</v>
          </cell>
        </row>
        <row r="79">
          <cell r="B79" t="str">
            <v>300390</v>
          </cell>
          <cell r="C79" t="str">
            <v>天华超净</v>
          </cell>
          <cell r="D79">
            <v>15.9</v>
          </cell>
          <cell r="E79">
            <v>5.45</v>
          </cell>
          <cell r="F79">
            <v>10.45</v>
          </cell>
        </row>
        <row r="80">
          <cell r="B80" t="str">
            <v>002938</v>
          </cell>
          <cell r="C80" t="str">
            <v>鹏鼎控股</v>
          </cell>
          <cell r="D80">
            <v>51.73</v>
          </cell>
          <cell r="E80">
            <v>40.5</v>
          </cell>
          <cell r="F80">
            <v>11.23</v>
          </cell>
        </row>
        <row r="81">
          <cell r="B81" t="str">
            <v>300620</v>
          </cell>
          <cell r="C81" t="str">
            <v>光库科技</v>
          </cell>
          <cell r="D81">
            <v>45.48</v>
          </cell>
          <cell r="E81">
            <v>32.7</v>
          </cell>
          <cell r="F81">
            <v>12.78</v>
          </cell>
        </row>
        <row r="82">
          <cell r="B82" t="str">
            <v>300433</v>
          </cell>
          <cell r="C82" t="str">
            <v>蓝思科技</v>
          </cell>
          <cell r="D82">
            <v>22.72</v>
          </cell>
          <cell r="E82">
            <v>13.12</v>
          </cell>
          <cell r="F82">
            <v>9.6</v>
          </cell>
        </row>
        <row r="83">
          <cell r="B83" t="str">
            <v>600183</v>
          </cell>
          <cell r="C83" t="str">
            <v>生益科技</v>
          </cell>
          <cell r="D83">
            <v>30.68</v>
          </cell>
          <cell r="E83">
            <v>19.86</v>
          </cell>
          <cell r="F83">
            <v>10.82</v>
          </cell>
        </row>
        <row r="84">
          <cell r="B84" t="str">
            <v>000636</v>
          </cell>
          <cell r="C84" t="str">
            <v>风华高科</v>
          </cell>
          <cell r="D84">
            <v>23.4</v>
          </cell>
          <cell r="E84">
            <v>13.3</v>
          </cell>
          <cell r="F84">
            <v>10.1</v>
          </cell>
        </row>
        <row r="85">
          <cell r="B85" t="str">
            <v>601231</v>
          </cell>
          <cell r="C85" t="str">
            <v>环旭电子</v>
          </cell>
          <cell r="D85">
            <v>26.8</v>
          </cell>
          <cell r="E85">
            <v>16.28</v>
          </cell>
          <cell r="F85">
            <v>10.52</v>
          </cell>
        </row>
        <row r="86">
          <cell r="B86" t="str">
            <v>300455</v>
          </cell>
          <cell r="C86" t="str">
            <v>康拓红外</v>
          </cell>
          <cell r="D86">
            <v>19.29</v>
          </cell>
          <cell r="E86">
            <v>9.97</v>
          </cell>
          <cell r="F86">
            <v>9.32</v>
          </cell>
        </row>
        <row r="87">
          <cell r="B87" t="str">
            <v>300701</v>
          </cell>
          <cell r="C87" t="str">
            <v>森霸传感</v>
          </cell>
          <cell r="D87">
            <v>37.75</v>
          </cell>
          <cell r="E87">
            <v>24.73</v>
          </cell>
          <cell r="F87">
            <v>13.02</v>
          </cell>
        </row>
        <row r="88">
          <cell r="B88" t="str">
            <v>002861</v>
          </cell>
          <cell r="C88" t="str">
            <v>瀛通通讯</v>
          </cell>
          <cell r="D88">
            <v>35.45</v>
          </cell>
          <cell r="E88">
            <v>25.11</v>
          </cell>
          <cell r="F88">
            <v>10.34</v>
          </cell>
        </row>
        <row r="89">
          <cell r="B89" t="str">
            <v>603228</v>
          </cell>
          <cell r="C89" t="str">
            <v>景旺电子</v>
          </cell>
          <cell r="D89">
            <v>51.83</v>
          </cell>
          <cell r="E89">
            <v>42.3</v>
          </cell>
          <cell r="F89">
            <v>9.53</v>
          </cell>
        </row>
        <row r="90">
          <cell r="B90" t="str">
            <v>002415</v>
          </cell>
          <cell r="C90" t="str">
            <v>海康威视</v>
          </cell>
          <cell r="D90">
            <v>40.09</v>
          </cell>
          <cell r="E90">
            <v>31.28</v>
          </cell>
          <cell r="F90">
            <v>8.81</v>
          </cell>
        </row>
        <row r="91">
          <cell r="B91" t="str">
            <v>300686</v>
          </cell>
          <cell r="C91" t="str">
            <v>智动力</v>
          </cell>
          <cell r="D91">
            <v>28.68</v>
          </cell>
          <cell r="E91">
            <v>17.95</v>
          </cell>
          <cell r="F91">
            <v>10.73</v>
          </cell>
        </row>
        <row r="92">
          <cell r="B92" t="str">
            <v>300566</v>
          </cell>
          <cell r="C92" t="str">
            <v>激智科技</v>
          </cell>
          <cell r="D92">
            <v>31.13</v>
          </cell>
          <cell r="E92">
            <v>20.67</v>
          </cell>
          <cell r="F92">
            <v>10.46</v>
          </cell>
        </row>
        <row r="93">
          <cell r="B93" t="str">
            <v>002796</v>
          </cell>
          <cell r="C93" t="str">
            <v>世嘉科技</v>
          </cell>
          <cell r="D93">
            <v>40.28</v>
          </cell>
          <cell r="E93">
            <v>29.92</v>
          </cell>
          <cell r="F93">
            <v>10.36</v>
          </cell>
        </row>
        <row r="94">
          <cell r="B94" t="str">
            <v>300710</v>
          </cell>
          <cell r="C94" t="str">
            <v>万隆光电</v>
          </cell>
          <cell r="D94">
            <v>30.49</v>
          </cell>
          <cell r="E94">
            <v>21.18</v>
          </cell>
          <cell r="F94">
            <v>9.31</v>
          </cell>
        </row>
        <row r="95">
          <cell r="B95" t="str">
            <v>002185</v>
          </cell>
          <cell r="C95" t="str">
            <v>华天科技</v>
          </cell>
          <cell r="D95">
            <v>14.19</v>
          </cell>
          <cell r="E95">
            <v>6.32</v>
          </cell>
          <cell r="F95">
            <v>7.87</v>
          </cell>
        </row>
        <row r="96">
          <cell r="B96" t="str">
            <v>603936</v>
          </cell>
          <cell r="C96" t="str">
            <v>博敏电子</v>
          </cell>
          <cell r="D96">
            <v>24.98</v>
          </cell>
          <cell r="E96">
            <v>16.53</v>
          </cell>
          <cell r="F96">
            <v>8.45</v>
          </cell>
        </row>
        <row r="97">
          <cell r="B97" t="str">
            <v>300331</v>
          </cell>
          <cell r="C97" t="str">
            <v>苏大维格</v>
          </cell>
          <cell r="D97">
            <v>28.6</v>
          </cell>
          <cell r="E97">
            <v>19.1</v>
          </cell>
          <cell r="F97">
            <v>9.5</v>
          </cell>
        </row>
        <row r="98">
          <cell r="B98" t="str">
            <v>002881</v>
          </cell>
          <cell r="C98" t="str">
            <v>美格智能</v>
          </cell>
          <cell r="D98">
            <v>29.72</v>
          </cell>
          <cell r="E98">
            <v>20.66</v>
          </cell>
          <cell r="F98">
            <v>9.06</v>
          </cell>
        </row>
        <row r="99">
          <cell r="B99" t="str">
            <v>002897</v>
          </cell>
          <cell r="C99" t="str">
            <v>意华股份</v>
          </cell>
          <cell r="D99">
            <v>31.19</v>
          </cell>
          <cell r="E99">
            <v>22.18</v>
          </cell>
          <cell r="F99">
            <v>9.01</v>
          </cell>
        </row>
        <row r="100">
          <cell r="B100" t="str">
            <v>600171</v>
          </cell>
          <cell r="C100" t="str">
            <v>上海贝岭</v>
          </cell>
          <cell r="D100">
            <v>23.58</v>
          </cell>
          <cell r="E100">
            <v>15.1</v>
          </cell>
          <cell r="F100">
            <v>8.48</v>
          </cell>
        </row>
        <row r="101">
          <cell r="B101" t="str">
            <v>002351</v>
          </cell>
          <cell r="C101" t="str">
            <v>漫步者</v>
          </cell>
          <cell r="D101">
            <v>27</v>
          </cell>
          <cell r="E101">
            <v>16.11</v>
          </cell>
          <cell r="F101">
            <v>10.89</v>
          </cell>
        </row>
        <row r="102">
          <cell r="B102" t="str">
            <v>300458</v>
          </cell>
          <cell r="C102" t="str">
            <v>全志科技</v>
          </cell>
          <cell r="D102">
            <v>39.88</v>
          </cell>
          <cell r="E102">
            <v>29.72</v>
          </cell>
          <cell r="F102">
            <v>10.16</v>
          </cell>
        </row>
        <row r="103">
          <cell r="B103" t="str">
            <v>300570</v>
          </cell>
          <cell r="C103" t="str">
            <v>太辰光</v>
          </cell>
          <cell r="D103">
            <v>31</v>
          </cell>
          <cell r="E103">
            <v>22.16</v>
          </cell>
          <cell r="F103">
            <v>8.84</v>
          </cell>
        </row>
        <row r="104">
          <cell r="B104" t="str">
            <v>002866</v>
          </cell>
          <cell r="C104" t="str">
            <v>传艺科技</v>
          </cell>
          <cell r="D104">
            <v>20.93</v>
          </cell>
          <cell r="E104">
            <v>12.61</v>
          </cell>
          <cell r="F104">
            <v>8.32</v>
          </cell>
        </row>
        <row r="105">
          <cell r="B105" t="str">
            <v>002436</v>
          </cell>
          <cell r="C105" t="str">
            <v>兴森科技</v>
          </cell>
          <cell r="D105">
            <v>15.05</v>
          </cell>
          <cell r="E105">
            <v>7.58</v>
          </cell>
          <cell r="F105">
            <v>7.47</v>
          </cell>
        </row>
        <row r="106">
          <cell r="B106" t="str">
            <v>000016</v>
          </cell>
          <cell r="C106" t="str">
            <v>深康佳A</v>
          </cell>
          <cell r="D106">
            <v>11.61</v>
          </cell>
          <cell r="E106">
            <v>4.29</v>
          </cell>
          <cell r="F106">
            <v>7.32</v>
          </cell>
        </row>
        <row r="107">
          <cell r="B107" t="str">
            <v>601869</v>
          </cell>
          <cell r="C107" t="str">
            <v>长飞光纤</v>
          </cell>
          <cell r="D107">
            <v>35.96</v>
          </cell>
          <cell r="E107">
            <v>26.63</v>
          </cell>
          <cell r="F107">
            <v>9.33</v>
          </cell>
        </row>
        <row r="108">
          <cell r="B108" t="str">
            <v>002402</v>
          </cell>
          <cell r="C108" t="str">
            <v>和而泰</v>
          </cell>
          <cell r="D108">
            <v>18.68</v>
          </cell>
          <cell r="E108">
            <v>10.4</v>
          </cell>
          <cell r="F108">
            <v>8.28</v>
          </cell>
        </row>
        <row r="109">
          <cell r="B109" t="str">
            <v>603133</v>
          </cell>
          <cell r="C109" t="str">
            <v>碳元科技</v>
          </cell>
          <cell r="D109">
            <v>27.76</v>
          </cell>
          <cell r="E109">
            <v>19</v>
          </cell>
          <cell r="F109">
            <v>8.76</v>
          </cell>
        </row>
        <row r="110">
          <cell r="B110" t="str">
            <v>300546</v>
          </cell>
          <cell r="C110" t="str">
            <v>雄帝科技</v>
          </cell>
          <cell r="D110">
            <v>34.74</v>
          </cell>
          <cell r="E110">
            <v>25.11</v>
          </cell>
          <cell r="F110">
            <v>9.63</v>
          </cell>
        </row>
        <row r="111">
          <cell r="B111" t="str">
            <v>300679</v>
          </cell>
          <cell r="C111" t="str">
            <v>电连技术</v>
          </cell>
          <cell r="D111">
            <v>43.15</v>
          </cell>
          <cell r="E111">
            <v>34.2</v>
          </cell>
          <cell r="F111">
            <v>8.95</v>
          </cell>
        </row>
        <row r="112">
          <cell r="B112" t="str">
            <v>002194</v>
          </cell>
          <cell r="C112" t="str">
            <v>武汉凡谷</v>
          </cell>
          <cell r="D112">
            <v>22.37</v>
          </cell>
          <cell r="E112">
            <v>14.83</v>
          </cell>
          <cell r="F112">
            <v>7.54</v>
          </cell>
        </row>
        <row r="113">
          <cell r="B113" t="str">
            <v>002281</v>
          </cell>
          <cell r="C113" t="str">
            <v>光迅科技</v>
          </cell>
          <cell r="D113">
            <v>32.4</v>
          </cell>
          <cell r="E113">
            <v>23.94</v>
          </cell>
          <cell r="F113">
            <v>8.46</v>
          </cell>
        </row>
        <row r="114">
          <cell r="B114" t="str">
            <v>600667</v>
          </cell>
          <cell r="C114" t="str">
            <v>太极实业</v>
          </cell>
          <cell r="D114">
            <v>14.1</v>
          </cell>
          <cell r="E114">
            <v>7.38</v>
          </cell>
          <cell r="F114">
            <v>6.72</v>
          </cell>
        </row>
        <row r="115">
          <cell r="B115" t="str">
            <v>300656</v>
          </cell>
          <cell r="C115" t="str">
            <v>民德电子</v>
          </cell>
          <cell r="D115">
            <v>27.71</v>
          </cell>
          <cell r="E115">
            <v>19.9</v>
          </cell>
          <cell r="F115">
            <v>7.81</v>
          </cell>
        </row>
        <row r="116">
          <cell r="B116" t="str">
            <v>300752</v>
          </cell>
          <cell r="C116" t="str">
            <v>隆利科技</v>
          </cell>
          <cell r="D116">
            <v>30.25</v>
          </cell>
          <cell r="E116">
            <v>22.91</v>
          </cell>
          <cell r="F116">
            <v>7.34</v>
          </cell>
        </row>
        <row r="117">
          <cell r="B117" t="str">
            <v>600460</v>
          </cell>
          <cell r="C117" t="str">
            <v>士兰微</v>
          </cell>
          <cell r="D117">
            <v>21.37</v>
          </cell>
          <cell r="E117">
            <v>13.75</v>
          </cell>
          <cell r="F117">
            <v>7.62</v>
          </cell>
        </row>
        <row r="118">
          <cell r="B118" t="str">
            <v>002888</v>
          </cell>
          <cell r="C118" t="str">
            <v>惠威科技</v>
          </cell>
          <cell r="D118">
            <v>24.97</v>
          </cell>
          <cell r="E118">
            <v>16.36</v>
          </cell>
          <cell r="F118">
            <v>8.61</v>
          </cell>
        </row>
        <row r="119">
          <cell r="B119" t="str">
            <v>603660</v>
          </cell>
          <cell r="C119" t="str">
            <v>苏州科达</v>
          </cell>
          <cell r="D119">
            <v>17</v>
          </cell>
          <cell r="E119">
            <v>10.5</v>
          </cell>
          <cell r="F119">
            <v>6.5</v>
          </cell>
        </row>
        <row r="120">
          <cell r="B120" t="str">
            <v>300563</v>
          </cell>
          <cell r="C120" t="str">
            <v>神宇股份</v>
          </cell>
          <cell r="D120">
            <v>30.4</v>
          </cell>
          <cell r="E120">
            <v>22.96</v>
          </cell>
          <cell r="F120">
            <v>7.44</v>
          </cell>
        </row>
        <row r="121">
          <cell r="B121" t="str">
            <v>603595</v>
          </cell>
          <cell r="C121" t="str">
            <v>东尼电子</v>
          </cell>
          <cell r="D121">
            <v>32.19</v>
          </cell>
          <cell r="E121">
            <v>24.2</v>
          </cell>
          <cell r="F121">
            <v>7.99</v>
          </cell>
        </row>
        <row r="122">
          <cell r="B122" t="str">
            <v>300726</v>
          </cell>
          <cell r="C122" t="str">
            <v>宏达电子</v>
          </cell>
          <cell r="D122">
            <v>30.73</v>
          </cell>
          <cell r="E122">
            <v>22.52</v>
          </cell>
          <cell r="F122">
            <v>8.21</v>
          </cell>
        </row>
        <row r="123">
          <cell r="B123" t="str">
            <v>300615</v>
          </cell>
          <cell r="C123" t="str">
            <v>欣天科技</v>
          </cell>
          <cell r="D123">
            <v>22</v>
          </cell>
          <cell r="E123">
            <v>15.36</v>
          </cell>
          <cell r="F123">
            <v>6.64</v>
          </cell>
        </row>
        <row r="124">
          <cell r="B124" t="str">
            <v>002655</v>
          </cell>
          <cell r="C124" t="str">
            <v>共达电声</v>
          </cell>
          <cell r="D124">
            <v>17.88</v>
          </cell>
          <cell r="E124">
            <v>10.22</v>
          </cell>
          <cell r="F124">
            <v>7.66</v>
          </cell>
        </row>
        <row r="125">
          <cell r="B125" t="str">
            <v>300322</v>
          </cell>
          <cell r="C125" t="str">
            <v>硕贝德</v>
          </cell>
          <cell r="D125">
            <v>23.06</v>
          </cell>
          <cell r="E125">
            <v>15.8</v>
          </cell>
          <cell r="F125">
            <v>7.26</v>
          </cell>
        </row>
        <row r="126">
          <cell r="B126" t="str">
            <v>002902</v>
          </cell>
          <cell r="C126" t="str">
            <v>铭普光磁</v>
          </cell>
          <cell r="D126">
            <v>26.97</v>
          </cell>
          <cell r="E126">
            <v>18.95</v>
          </cell>
          <cell r="F126">
            <v>8.02</v>
          </cell>
        </row>
        <row r="127">
          <cell r="B127" t="str">
            <v>600764</v>
          </cell>
          <cell r="C127" t="str">
            <v>中国海防</v>
          </cell>
          <cell r="D127">
            <v>31.98</v>
          </cell>
          <cell r="E127">
            <v>24.58</v>
          </cell>
          <cell r="F127">
            <v>7.4</v>
          </cell>
        </row>
        <row r="128">
          <cell r="B128" t="str">
            <v>600345</v>
          </cell>
          <cell r="C128" t="str">
            <v>长江通信</v>
          </cell>
          <cell r="D128">
            <v>23.52</v>
          </cell>
          <cell r="E128">
            <v>16.79</v>
          </cell>
          <cell r="F128">
            <v>6.73</v>
          </cell>
        </row>
        <row r="129">
          <cell r="B129" t="str">
            <v>300115</v>
          </cell>
          <cell r="C129" t="str">
            <v>长盈精密</v>
          </cell>
          <cell r="D129">
            <v>23.53</v>
          </cell>
          <cell r="E129">
            <v>16.88</v>
          </cell>
          <cell r="F129">
            <v>6.65</v>
          </cell>
        </row>
        <row r="130">
          <cell r="B130" t="str">
            <v>603712</v>
          </cell>
          <cell r="C130" t="str">
            <v>七一二</v>
          </cell>
          <cell r="D130">
            <v>27.45</v>
          </cell>
          <cell r="E130">
            <v>20.09</v>
          </cell>
          <cell r="F130">
            <v>7.36</v>
          </cell>
        </row>
        <row r="131">
          <cell r="B131" t="str">
            <v>002189</v>
          </cell>
          <cell r="C131" t="str">
            <v>中光学</v>
          </cell>
          <cell r="D131">
            <v>23.29</v>
          </cell>
          <cell r="E131">
            <v>15.98</v>
          </cell>
          <cell r="F131">
            <v>7.31</v>
          </cell>
        </row>
        <row r="132">
          <cell r="B132" t="str">
            <v>300155</v>
          </cell>
          <cell r="C132" t="str">
            <v>安居宝</v>
          </cell>
          <cell r="D132">
            <v>11.5</v>
          </cell>
          <cell r="E132">
            <v>4.85</v>
          </cell>
          <cell r="F132">
            <v>6.65</v>
          </cell>
        </row>
        <row r="133">
          <cell r="B133" t="str">
            <v>002241</v>
          </cell>
          <cell r="C133" t="str">
            <v>歌尔股份</v>
          </cell>
          <cell r="D133">
            <v>25.98</v>
          </cell>
          <cell r="E133">
            <v>19.2</v>
          </cell>
          <cell r="F133">
            <v>6.78</v>
          </cell>
        </row>
        <row r="134">
          <cell r="B134" t="str">
            <v>300516</v>
          </cell>
          <cell r="C134" t="str">
            <v>久之洋</v>
          </cell>
          <cell r="D134">
            <v>33.95</v>
          </cell>
          <cell r="E134">
            <v>25.28</v>
          </cell>
          <cell r="F134">
            <v>8.67</v>
          </cell>
        </row>
        <row r="135">
          <cell r="B135" t="str">
            <v>600498</v>
          </cell>
          <cell r="C135" t="str">
            <v>烽火通信</v>
          </cell>
          <cell r="D135">
            <v>28.14</v>
          </cell>
          <cell r="E135">
            <v>21.1</v>
          </cell>
          <cell r="F135">
            <v>7.04</v>
          </cell>
        </row>
        <row r="136">
          <cell r="B136" t="str">
            <v>002792</v>
          </cell>
          <cell r="C136" t="str">
            <v>通宇通讯</v>
          </cell>
          <cell r="D136">
            <v>29.37</v>
          </cell>
          <cell r="E136">
            <v>22.2</v>
          </cell>
          <cell r="F136">
            <v>7.17</v>
          </cell>
        </row>
        <row r="137">
          <cell r="B137" t="str">
            <v>300543</v>
          </cell>
          <cell r="C137" t="str">
            <v>朗科智能</v>
          </cell>
          <cell r="D137">
            <v>25.06</v>
          </cell>
          <cell r="E137">
            <v>18.55</v>
          </cell>
          <cell r="F137">
            <v>6.51</v>
          </cell>
        </row>
        <row r="138">
          <cell r="B138" t="str">
            <v>603115</v>
          </cell>
          <cell r="C138" t="str">
            <v>海星股份</v>
          </cell>
          <cell r="D138">
            <v>22.38</v>
          </cell>
          <cell r="E138">
            <v>15.87</v>
          </cell>
          <cell r="F138">
            <v>6.51</v>
          </cell>
        </row>
        <row r="139">
          <cell r="B139" t="str">
            <v>000988</v>
          </cell>
          <cell r="C139" t="str">
            <v>华工科技</v>
          </cell>
          <cell r="D139">
            <v>25.46</v>
          </cell>
          <cell r="E139">
            <v>17.92</v>
          </cell>
          <cell r="F139">
            <v>7.54</v>
          </cell>
        </row>
        <row r="140">
          <cell r="B140" t="str">
            <v>002179</v>
          </cell>
          <cell r="C140" t="str">
            <v>中航光电</v>
          </cell>
          <cell r="D140">
            <v>40.99</v>
          </cell>
          <cell r="E140">
            <v>33.63</v>
          </cell>
          <cell r="F140">
            <v>7.36</v>
          </cell>
        </row>
        <row r="141">
          <cell r="B141" t="str">
            <v>300708</v>
          </cell>
          <cell r="C141" t="str">
            <v>聚灿光电</v>
          </cell>
          <cell r="D141">
            <v>18.23</v>
          </cell>
          <cell r="E141">
            <v>11.34</v>
          </cell>
          <cell r="F141">
            <v>6.89</v>
          </cell>
        </row>
        <row r="142">
          <cell r="B142" t="str">
            <v>300632</v>
          </cell>
          <cell r="C142" t="str">
            <v>光莆股份</v>
          </cell>
          <cell r="D142">
            <v>28.1</v>
          </cell>
          <cell r="E142">
            <v>20.91</v>
          </cell>
          <cell r="F142">
            <v>7.19</v>
          </cell>
        </row>
        <row r="143">
          <cell r="B143" t="str">
            <v>300078</v>
          </cell>
          <cell r="C143" t="str">
            <v>思创医惠</v>
          </cell>
          <cell r="D143">
            <v>16.49</v>
          </cell>
          <cell r="E143">
            <v>10.6</v>
          </cell>
          <cell r="F143">
            <v>5.89</v>
          </cell>
        </row>
        <row r="144">
          <cell r="B144" t="str">
            <v>300127</v>
          </cell>
          <cell r="C144" t="str">
            <v>银河磁体</v>
          </cell>
          <cell r="D144">
            <v>20.47</v>
          </cell>
          <cell r="E144">
            <v>13.93</v>
          </cell>
          <cell r="F144">
            <v>6.54</v>
          </cell>
        </row>
        <row r="145">
          <cell r="B145" t="str">
            <v>300581</v>
          </cell>
          <cell r="C145" t="str">
            <v>晨曦航空</v>
          </cell>
          <cell r="D145">
            <v>19.4</v>
          </cell>
          <cell r="E145">
            <v>13.28</v>
          </cell>
          <cell r="F145">
            <v>6.12</v>
          </cell>
        </row>
        <row r="146">
          <cell r="B146" t="str">
            <v>600776</v>
          </cell>
          <cell r="C146" t="str">
            <v>东方通信</v>
          </cell>
          <cell r="D146">
            <v>22.32</v>
          </cell>
          <cell r="E146">
            <v>15.72</v>
          </cell>
          <cell r="F146">
            <v>6.6</v>
          </cell>
        </row>
        <row r="147">
          <cell r="B147" t="str">
            <v>300393</v>
          </cell>
          <cell r="C147" t="str">
            <v>中来股份</v>
          </cell>
          <cell r="D147">
            <v>19.46</v>
          </cell>
          <cell r="E147">
            <v>13.36</v>
          </cell>
          <cell r="F147">
            <v>6.1</v>
          </cell>
        </row>
        <row r="148">
          <cell r="B148" t="str">
            <v>300408</v>
          </cell>
          <cell r="C148" t="str">
            <v>三环集团</v>
          </cell>
          <cell r="D148">
            <v>26.51</v>
          </cell>
          <cell r="E148">
            <v>20.69</v>
          </cell>
          <cell r="F148">
            <v>5.82</v>
          </cell>
        </row>
        <row r="149">
          <cell r="B149" t="str">
            <v>002119</v>
          </cell>
          <cell r="C149" t="str">
            <v>康强电子</v>
          </cell>
          <cell r="D149">
            <v>17.58</v>
          </cell>
          <cell r="E149">
            <v>11.86</v>
          </cell>
          <cell r="F149">
            <v>5.72</v>
          </cell>
        </row>
        <row r="150">
          <cell r="B150" t="str">
            <v>300101</v>
          </cell>
          <cell r="C150" t="str">
            <v>振芯科技</v>
          </cell>
          <cell r="D150">
            <v>14.19</v>
          </cell>
          <cell r="E150">
            <v>8.73</v>
          </cell>
          <cell r="F150">
            <v>5.46</v>
          </cell>
        </row>
        <row r="151">
          <cell r="B151" t="str">
            <v>002813</v>
          </cell>
          <cell r="C151" t="str">
            <v>路畅科技</v>
          </cell>
          <cell r="D151">
            <v>26.5</v>
          </cell>
          <cell r="E151">
            <v>19.53</v>
          </cell>
          <cell r="F151">
            <v>6.97</v>
          </cell>
        </row>
        <row r="152">
          <cell r="B152" t="str">
            <v>300743</v>
          </cell>
          <cell r="C152" t="str">
            <v>天地数码</v>
          </cell>
          <cell r="D152">
            <v>21.55</v>
          </cell>
          <cell r="E152">
            <v>15.6</v>
          </cell>
          <cell r="F152">
            <v>5.95</v>
          </cell>
        </row>
        <row r="153">
          <cell r="B153" t="str">
            <v>002885</v>
          </cell>
          <cell r="C153" t="str">
            <v>京泉华</v>
          </cell>
          <cell r="D153">
            <v>20.15</v>
          </cell>
          <cell r="E153">
            <v>13.41</v>
          </cell>
          <cell r="F153">
            <v>6.74</v>
          </cell>
        </row>
        <row r="154">
          <cell r="B154" t="str">
            <v>300205</v>
          </cell>
          <cell r="C154" t="str">
            <v>天喻信息</v>
          </cell>
          <cell r="D154">
            <v>15.9</v>
          </cell>
          <cell r="E154">
            <v>10.34</v>
          </cell>
          <cell r="F154">
            <v>5.56</v>
          </cell>
        </row>
        <row r="155">
          <cell r="B155" t="str">
            <v>603118</v>
          </cell>
          <cell r="C155" t="str">
            <v>共进股份</v>
          </cell>
          <cell r="D155">
            <v>16.1</v>
          </cell>
          <cell r="E155">
            <v>10.51</v>
          </cell>
          <cell r="F155">
            <v>5.59</v>
          </cell>
        </row>
        <row r="156">
          <cell r="B156" t="str">
            <v>002463</v>
          </cell>
          <cell r="C156" t="str">
            <v>沪电股份</v>
          </cell>
          <cell r="D156">
            <v>26.08</v>
          </cell>
          <cell r="E156">
            <v>19.41</v>
          </cell>
          <cell r="F156">
            <v>6.67</v>
          </cell>
        </row>
        <row r="157">
          <cell r="B157" t="str">
            <v>300042</v>
          </cell>
          <cell r="C157" t="str">
            <v>朗科科技</v>
          </cell>
          <cell r="D157">
            <v>18.55</v>
          </cell>
          <cell r="E157">
            <v>12.65</v>
          </cell>
          <cell r="F157">
            <v>5.9</v>
          </cell>
        </row>
        <row r="158">
          <cell r="B158" t="str">
            <v>603933</v>
          </cell>
          <cell r="C158" t="str">
            <v>睿能科技</v>
          </cell>
          <cell r="D158">
            <v>17.35</v>
          </cell>
          <cell r="E158">
            <v>11.87</v>
          </cell>
          <cell r="F158">
            <v>5.48</v>
          </cell>
        </row>
        <row r="159">
          <cell r="B159" t="str">
            <v>002138</v>
          </cell>
          <cell r="C159" t="str">
            <v>顺络电子</v>
          </cell>
          <cell r="D159">
            <v>27.8</v>
          </cell>
          <cell r="E159">
            <v>22.17</v>
          </cell>
          <cell r="F159">
            <v>5.63</v>
          </cell>
        </row>
        <row r="160">
          <cell r="B160" t="str">
            <v>300698</v>
          </cell>
          <cell r="C160" t="str">
            <v>万马科技</v>
          </cell>
          <cell r="D160">
            <v>18.37</v>
          </cell>
          <cell r="E160">
            <v>13.1</v>
          </cell>
          <cell r="F160">
            <v>5.27</v>
          </cell>
        </row>
        <row r="161">
          <cell r="B161" t="str">
            <v>002313</v>
          </cell>
          <cell r="C161" t="str">
            <v>日海智能</v>
          </cell>
          <cell r="D161">
            <v>21.22</v>
          </cell>
          <cell r="E161">
            <v>15.44</v>
          </cell>
          <cell r="F161">
            <v>5.78</v>
          </cell>
        </row>
        <row r="162">
          <cell r="B162" t="str">
            <v>000810</v>
          </cell>
          <cell r="C162" t="str">
            <v>创维数字</v>
          </cell>
          <cell r="D162">
            <v>16.45</v>
          </cell>
          <cell r="E162">
            <v>11.16</v>
          </cell>
          <cell r="F162">
            <v>5.29</v>
          </cell>
        </row>
        <row r="163">
          <cell r="B163" t="str">
            <v>002017</v>
          </cell>
          <cell r="C163" t="str">
            <v>东信和平</v>
          </cell>
          <cell r="D163">
            <v>16.75</v>
          </cell>
          <cell r="E163">
            <v>11.26</v>
          </cell>
          <cell r="F163">
            <v>5.49</v>
          </cell>
        </row>
        <row r="164">
          <cell r="B164" t="str">
            <v>300134</v>
          </cell>
          <cell r="C164" t="str">
            <v>大富科技</v>
          </cell>
          <cell r="D164">
            <v>17.8</v>
          </cell>
          <cell r="E164">
            <v>12.15</v>
          </cell>
          <cell r="F164">
            <v>5.65</v>
          </cell>
        </row>
        <row r="165">
          <cell r="B165" t="str">
            <v>300691</v>
          </cell>
          <cell r="C165" t="str">
            <v>联合光电</v>
          </cell>
          <cell r="D165">
            <v>21.15</v>
          </cell>
          <cell r="E165">
            <v>15.53</v>
          </cell>
          <cell r="F165">
            <v>5.62</v>
          </cell>
        </row>
        <row r="166">
          <cell r="B166" t="str">
            <v>300053</v>
          </cell>
          <cell r="C166" t="str">
            <v>欧比特</v>
          </cell>
          <cell r="D166">
            <v>15.2</v>
          </cell>
          <cell r="E166">
            <v>10.66</v>
          </cell>
          <cell r="F166">
            <v>4.54</v>
          </cell>
        </row>
        <row r="167">
          <cell r="B167" t="str">
            <v>300319</v>
          </cell>
          <cell r="C167" t="str">
            <v>麦捷科技</v>
          </cell>
          <cell r="D167">
            <v>15</v>
          </cell>
          <cell r="E167">
            <v>9.99</v>
          </cell>
          <cell r="F167">
            <v>5.01</v>
          </cell>
        </row>
        <row r="168">
          <cell r="B168" t="str">
            <v>002079</v>
          </cell>
          <cell r="C168" t="str">
            <v>苏州固锝</v>
          </cell>
          <cell r="D168">
            <v>15.85</v>
          </cell>
          <cell r="E168">
            <v>10.41</v>
          </cell>
          <cell r="F168">
            <v>5.44</v>
          </cell>
        </row>
        <row r="169">
          <cell r="B169" t="str">
            <v>300739</v>
          </cell>
          <cell r="C169" t="str">
            <v>明阳电路</v>
          </cell>
          <cell r="D169">
            <v>22.95</v>
          </cell>
          <cell r="E169">
            <v>16.45</v>
          </cell>
          <cell r="F169">
            <v>6.5</v>
          </cell>
        </row>
        <row r="170">
          <cell r="B170" t="str">
            <v>002389</v>
          </cell>
          <cell r="C170" t="str">
            <v>航天彩虹</v>
          </cell>
          <cell r="D170">
            <v>15.41</v>
          </cell>
          <cell r="E170">
            <v>10.01</v>
          </cell>
          <cell r="F170">
            <v>5.4</v>
          </cell>
        </row>
        <row r="171">
          <cell r="B171" t="str">
            <v>002848</v>
          </cell>
          <cell r="C171" t="str">
            <v>高斯贝尔</v>
          </cell>
          <cell r="D171">
            <v>16.12</v>
          </cell>
          <cell r="E171">
            <v>10</v>
          </cell>
          <cell r="F171">
            <v>6.12</v>
          </cell>
        </row>
        <row r="172">
          <cell r="B172" t="str">
            <v>002845</v>
          </cell>
          <cell r="C172" t="str">
            <v>同兴达</v>
          </cell>
          <cell r="D172">
            <v>21.35</v>
          </cell>
          <cell r="E172">
            <v>15.8</v>
          </cell>
          <cell r="F172">
            <v>5.55</v>
          </cell>
        </row>
        <row r="173">
          <cell r="B173" t="str">
            <v>002115</v>
          </cell>
          <cell r="C173" t="str">
            <v>三维通信</v>
          </cell>
          <cell r="D173">
            <v>13.66</v>
          </cell>
          <cell r="E173">
            <v>8.89</v>
          </cell>
          <cell r="F173">
            <v>4.77</v>
          </cell>
        </row>
        <row r="174">
          <cell r="B174" t="str">
            <v>002577</v>
          </cell>
          <cell r="C174" t="str">
            <v>雷柏科技</v>
          </cell>
          <cell r="D174">
            <v>15.2</v>
          </cell>
          <cell r="E174">
            <v>9.23</v>
          </cell>
          <cell r="F174">
            <v>5.97</v>
          </cell>
        </row>
        <row r="175">
          <cell r="B175" t="str">
            <v>002815</v>
          </cell>
          <cell r="C175" t="str">
            <v>崇达技术</v>
          </cell>
          <cell r="D175">
            <v>20.77</v>
          </cell>
          <cell r="E175">
            <v>14.99</v>
          </cell>
          <cell r="F175">
            <v>5.78</v>
          </cell>
        </row>
        <row r="176">
          <cell r="B176" t="str">
            <v>002036</v>
          </cell>
          <cell r="C176" t="str">
            <v>联创电子</v>
          </cell>
          <cell r="D176">
            <v>20.67</v>
          </cell>
          <cell r="E176">
            <v>15.5</v>
          </cell>
          <cell r="F176">
            <v>5.17</v>
          </cell>
        </row>
        <row r="177">
          <cell r="B177" t="str">
            <v>300479</v>
          </cell>
          <cell r="C177" t="str">
            <v>神思电子</v>
          </cell>
          <cell r="D177">
            <v>18.62</v>
          </cell>
          <cell r="E177">
            <v>13.9</v>
          </cell>
          <cell r="F177">
            <v>4.72</v>
          </cell>
        </row>
        <row r="178">
          <cell r="B178" t="str">
            <v>002362</v>
          </cell>
          <cell r="C178" t="str">
            <v>汉王科技</v>
          </cell>
          <cell r="D178">
            <v>20.39</v>
          </cell>
          <cell r="E178">
            <v>15.01</v>
          </cell>
          <cell r="F178">
            <v>5.38</v>
          </cell>
        </row>
        <row r="179">
          <cell r="B179" t="str">
            <v>300102</v>
          </cell>
          <cell r="C179" t="str">
            <v>乾照光电</v>
          </cell>
          <cell r="D179">
            <v>8.02</v>
          </cell>
          <cell r="E179">
            <v>3.69</v>
          </cell>
          <cell r="F179">
            <v>4.33</v>
          </cell>
        </row>
        <row r="180">
          <cell r="B180" t="str">
            <v>002273</v>
          </cell>
          <cell r="C180" t="str">
            <v>水晶光电</v>
          </cell>
          <cell r="D180">
            <v>19.06</v>
          </cell>
          <cell r="E180">
            <v>13.6</v>
          </cell>
          <cell r="F180">
            <v>5.46</v>
          </cell>
        </row>
        <row r="181">
          <cell r="B181" t="str">
            <v>000066</v>
          </cell>
          <cell r="C181" t="str">
            <v>中国长城</v>
          </cell>
          <cell r="D181">
            <v>17.5</v>
          </cell>
          <cell r="E181">
            <v>11.48</v>
          </cell>
          <cell r="F181">
            <v>6.02</v>
          </cell>
        </row>
        <row r="182">
          <cell r="B182" t="str">
            <v>002413</v>
          </cell>
          <cell r="C182" t="str">
            <v>雷科防务</v>
          </cell>
          <cell r="D182">
            <v>8.86</v>
          </cell>
          <cell r="E182">
            <v>4.54</v>
          </cell>
          <cell r="F182">
            <v>4.32</v>
          </cell>
        </row>
        <row r="183">
          <cell r="B183" t="str">
            <v>002236</v>
          </cell>
          <cell r="C183" t="str">
            <v>大华股份</v>
          </cell>
          <cell r="D183">
            <v>22.78</v>
          </cell>
          <cell r="E183">
            <v>18.11</v>
          </cell>
          <cell r="F183">
            <v>4.67</v>
          </cell>
        </row>
        <row r="184">
          <cell r="B184" t="str">
            <v>600271</v>
          </cell>
          <cell r="C184" t="str">
            <v>航天信息</v>
          </cell>
          <cell r="D184">
            <v>24.73</v>
          </cell>
          <cell r="E184">
            <v>20.61</v>
          </cell>
          <cell r="F184">
            <v>4.12</v>
          </cell>
        </row>
        <row r="185">
          <cell r="B185" t="str">
            <v>300227</v>
          </cell>
          <cell r="C185" t="str">
            <v>光韵达</v>
          </cell>
          <cell r="D185">
            <v>16.87</v>
          </cell>
          <cell r="E185">
            <v>12.4</v>
          </cell>
          <cell r="F185">
            <v>4.47</v>
          </cell>
        </row>
        <row r="186">
          <cell r="B186" t="str">
            <v>000823</v>
          </cell>
          <cell r="C186" t="str">
            <v>超声电子</v>
          </cell>
          <cell r="D186">
            <v>16.2</v>
          </cell>
          <cell r="E186">
            <v>10.94</v>
          </cell>
          <cell r="F186">
            <v>5.26</v>
          </cell>
        </row>
        <row r="187">
          <cell r="B187" t="str">
            <v>300088</v>
          </cell>
          <cell r="C187" t="str">
            <v>长信科技</v>
          </cell>
          <cell r="D187">
            <v>13.97</v>
          </cell>
          <cell r="E187">
            <v>9.64</v>
          </cell>
          <cell r="F187">
            <v>4.33</v>
          </cell>
        </row>
        <row r="188">
          <cell r="B188" t="str">
            <v>600060</v>
          </cell>
          <cell r="C188" t="str">
            <v>海信视像</v>
          </cell>
          <cell r="D188">
            <v>13.86</v>
          </cell>
          <cell r="E188">
            <v>9.67</v>
          </cell>
          <cell r="F188">
            <v>4.19</v>
          </cell>
        </row>
        <row r="189">
          <cell r="B189" t="str">
            <v>600360</v>
          </cell>
          <cell r="C189" t="str">
            <v>华微电子</v>
          </cell>
          <cell r="D189">
            <v>9.91</v>
          </cell>
          <cell r="E189">
            <v>5.88</v>
          </cell>
          <cell r="F189">
            <v>4.03</v>
          </cell>
        </row>
        <row r="190">
          <cell r="B190" t="str">
            <v>300711</v>
          </cell>
          <cell r="C190" t="str">
            <v>广哈通信</v>
          </cell>
          <cell r="D190">
            <v>18.18</v>
          </cell>
          <cell r="E190">
            <v>14.28</v>
          </cell>
          <cell r="F190">
            <v>3.9</v>
          </cell>
        </row>
        <row r="191">
          <cell r="B191" t="str">
            <v>300582</v>
          </cell>
          <cell r="C191" t="str">
            <v>英飞特</v>
          </cell>
          <cell r="D191">
            <v>15.21</v>
          </cell>
          <cell r="E191">
            <v>11.15</v>
          </cell>
          <cell r="F191">
            <v>4.06</v>
          </cell>
        </row>
        <row r="192">
          <cell r="B192" t="str">
            <v>002369</v>
          </cell>
          <cell r="C192" t="str">
            <v>卓翼科技</v>
          </cell>
          <cell r="D192">
            <v>12.8</v>
          </cell>
          <cell r="E192">
            <v>8.08</v>
          </cell>
          <cell r="F192">
            <v>4.72</v>
          </cell>
        </row>
        <row r="193">
          <cell r="B193" t="str">
            <v>600260</v>
          </cell>
          <cell r="C193" t="str">
            <v>凯乐科技</v>
          </cell>
          <cell r="D193">
            <v>14.89</v>
          </cell>
          <cell r="E193">
            <v>10.37</v>
          </cell>
          <cell r="F193">
            <v>4.52</v>
          </cell>
        </row>
        <row r="194">
          <cell r="B194" t="str">
            <v>603386</v>
          </cell>
          <cell r="C194" t="str">
            <v>广东骏亚</v>
          </cell>
          <cell r="D194">
            <v>17.47</v>
          </cell>
          <cell r="E194">
            <v>13.2</v>
          </cell>
          <cell r="F194">
            <v>4.27</v>
          </cell>
        </row>
        <row r="195">
          <cell r="B195" t="str">
            <v>002199</v>
          </cell>
          <cell r="C195" t="str">
            <v>东晶电子</v>
          </cell>
          <cell r="D195">
            <v>11.59</v>
          </cell>
          <cell r="E195">
            <v>7.47</v>
          </cell>
          <cell r="F195">
            <v>4.12</v>
          </cell>
        </row>
        <row r="196">
          <cell r="B196" t="str">
            <v>300270</v>
          </cell>
          <cell r="C196" t="str">
            <v>中威电子</v>
          </cell>
          <cell r="D196">
            <v>10.87</v>
          </cell>
          <cell r="E196">
            <v>6.86</v>
          </cell>
          <cell r="F196">
            <v>4.01</v>
          </cell>
        </row>
        <row r="197">
          <cell r="B197" t="str">
            <v>002456</v>
          </cell>
          <cell r="C197" t="str">
            <v>欧菲光</v>
          </cell>
          <cell r="D197">
            <v>19.2</v>
          </cell>
          <cell r="E197">
            <v>14.65</v>
          </cell>
          <cell r="F197">
            <v>4.55</v>
          </cell>
        </row>
        <row r="198">
          <cell r="B198" t="str">
            <v>002579</v>
          </cell>
          <cell r="C198" t="str">
            <v>中京电子</v>
          </cell>
          <cell r="D198">
            <v>17.15</v>
          </cell>
          <cell r="E198">
            <v>12.49</v>
          </cell>
          <cell r="F198">
            <v>4.66</v>
          </cell>
        </row>
        <row r="199">
          <cell r="B199" t="str">
            <v>002806</v>
          </cell>
          <cell r="C199" t="str">
            <v>华锋股份</v>
          </cell>
          <cell r="D199">
            <v>15.6</v>
          </cell>
          <cell r="E199">
            <v>11.01</v>
          </cell>
          <cell r="F199">
            <v>4.59</v>
          </cell>
        </row>
        <row r="200">
          <cell r="B200" t="str">
            <v>000050</v>
          </cell>
          <cell r="C200" t="str">
            <v>深天马A</v>
          </cell>
          <cell r="D200">
            <v>18.35</v>
          </cell>
          <cell r="E200">
            <v>13.4</v>
          </cell>
          <cell r="F200">
            <v>4.95</v>
          </cell>
        </row>
        <row r="201">
          <cell r="B201" t="str">
            <v>300565</v>
          </cell>
          <cell r="C201" t="str">
            <v>科信技术</v>
          </cell>
          <cell r="D201">
            <v>12.38</v>
          </cell>
          <cell r="E201">
            <v>8.61</v>
          </cell>
          <cell r="F201">
            <v>3.77</v>
          </cell>
        </row>
        <row r="202">
          <cell r="B202" t="str">
            <v>002387</v>
          </cell>
          <cell r="C202" t="str">
            <v>维信诺</v>
          </cell>
          <cell r="D202">
            <v>17.38</v>
          </cell>
          <cell r="E202">
            <v>12.56</v>
          </cell>
          <cell r="F202">
            <v>4.82</v>
          </cell>
        </row>
        <row r="203">
          <cell r="B203" t="str">
            <v>600980</v>
          </cell>
          <cell r="C203" t="str">
            <v>北矿科技</v>
          </cell>
          <cell r="D203">
            <v>14.65</v>
          </cell>
          <cell r="E203">
            <v>10.65</v>
          </cell>
          <cell r="F203">
            <v>4</v>
          </cell>
        </row>
        <row r="204">
          <cell r="B204" t="str">
            <v>002449</v>
          </cell>
          <cell r="C204" t="str">
            <v>国星光电</v>
          </cell>
          <cell r="D204">
            <v>16.1</v>
          </cell>
          <cell r="E204">
            <v>11.5</v>
          </cell>
          <cell r="F204">
            <v>4.6</v>
          </cell>
        </row>
        <row r="205">
          <cell r="B205" t="str">
            <v>300389</v>
          </cell>
          <cell r="C205" t="str">
            <v>艾比森</v>
          </cell>
          <cell r="D205">
            <v>13.57</v>
          </cell>
          <cell r="E205">
            <v>9.19</v>
          </cell>
          <cell r="F205">
            <v>4.38</v>
          </cell>
        </row>
        <row r="206">
          <cell r="B206" t="str">
            <v>601138</v>
          </cell>
          <cell r="C206" t="str">
            <v>工业富联</v>
          </cell>
          <cell r="D206">
            <v>21</v>
          </cell>
          <cell r="E206">
            <v>17.07</v>
          </cell>
          <cell r="F206">
            <v>3.93</v>
          </cell>
        </row>
        <row r="207">
          <cell r="B207" t="str">
            <v>600562</v>
          </cell>
          <cell r="C207" t="str">
            <v>国睿科技</v>
          </cell>
          <cell r="D207">
            <v>15.84</v>
          </cell>
          <cell r="E207">
            <v>12</v>
          </cell>
          <cell r="F207">
            <v>3.84</v>
          </cell>
        </row>
        <row r="208">
          <cell r="B208" t="str">
            <v>300449</v>
          </cell>
          <cell r="C208" t="str">
            <v>汉邦高科</v>
          </cell>
          <cell r="D208">
            <v>12.18</v>
          </cell>
          <cell r="E208">
            <v>8.26</v>
          </cell>
          <cell r="F208">
            <v>3.92</v>
          </cell>
        </row>
        <row r="209">
          <cell r="B209" t="str">
            <v>603633</v>
          </cell>
          <cell r="C209" t="str">
            <v>徕木股份</v>
          </cell>
          <cell r="D209">
            <v>13.55</v>
          </cell>
          <cell r="E209">
            <v>9.44</v>
          </cell>
          <cell r="F209">
            <v>4.11</v>
          </cell>
        </row>
        <row r="210">
          <cell r="B210" t="str">
            <v>002937</v>
          </cell>
          <cell r="C210" t="str">
            <v>兴瑞科技</v>
          </cell>
          <cell r="D210">
            <v>16.48</v>
          </cell>
          <cell r="E210">
            <v>12.34</v>
          </cell>
          <cell r="F210">
            <v>4.14</v>
          </cell>
        </row>
        <row r="211">
          <cell r="B211" t="str">
            <v>300414</v>
          </cell>
          <cell r="C211" t="str">
            <v>中光防雷</v>
          </cell>
          <cell r="D211">
            <v>13.33</v>
          </cell>
          <cell r="E211">
            <v>9.56</v>
          </cell>
          <cell r="F211">
            <v>3.77</v>
          </cell>
        </row>
        <row r="212">
          <cell r="B212" t="str">
            <v>002055</v>
          </cell>
          <cell r="C212" t="str">
            <v>得润电子</v>
          </cell>
          <cell r="D212">
            <v>13.97</v>
          </cell>
          <cell r="E212">
            <v>9.9</v>
          </cell>
          <cell r="F212">
            <v>4.07</v>
          </cell>
        </row>
        <row r="213">
          <cell r="B213" t="str">
            <v>002484</v>
          </cell>
          <cell r="C213" t="str">
            <v>江海股份</v>
          </cell>
          <cell r="D213">
            <v>10.75</v>
          </cell>
          <cell r="E213">
            <v>6.72</v>
          </cell>
          <cell r="F213">
            <v>4.03</v>
          </cell>
        </row>
        <row r="214">
          <cell r="B214" t="str">
            <v>600363</v>
          </cell>
          <cell r="C214" t="str">
            <v>联创光电</v>
          </cell>
          <cell r="D214">
            <v>16.46</v>
          </cell>
          <cell r="E214">
            <v>12.31</v>
          </cell>
          <cell r="F214">
            <v>4.15</v>
          </cell>
        </row>
        <row r="215">
          <cell r="B215" t="str">
            <v>002618</v>
          </cell>
          <cell r="C215" t="str">
            <v>丹邦科技</v>
          </cell>
          <cell r="D215">
            <v>14.08</v>
          </cell>
          <cell r="E215">
            <v>10.17</v>
          </cell>
          <cell r="F215">
            <v>3.91</v>
          </cell>
        </row>
        <row r="216">
          <cell r="B216" t="str">
            <v>002045</v>
          </cell>
          <cell r="C216" t="str">
            <v>国光电器</v>
          </cell>
          <cell r="D216">
            <v>14.13</v>
          </cell>
          <cell r="E216">
            <v>10.38</v>
          </cell>
          <cell r="F216">
            <v>3.75</v>
          </cell>
        </row>
        <row r="217">
          <cell r="B217" t="str">
            <v>600198</v>
          </cell>
          <cell r="C217" t="str">
            <v>大唐电信</v>
          </cell>
          <cell r="D217">
            <v>11.41</v>
          </cell>
          <cell r="E217">
            <v>7.7</v>
          </cell>
          <cell r="F217">
            <v>3.71</v>
          </cell>
        </row>
        <row r="218">
          <cell r="B218" t="str">
            <v>603328</v>
          </cell>
          <cell r="C218" t="str">
            <v>依顿电子</v>
          </cell>
          <cell r="D218">
            <v>13.83</v>
          </cell>
          <cell r="E218">
            <v>9.9</v>
          </cell>
          <cell r="F218">
            <v>3.93</v>
          </cell>
        </row>
        <row r="219">
          <cell r="B219" t="str">
            <v>002134</v>
          </cell>
          <cell r="C219" t="str">
            <v>天津普林</v>
          </cell>
          <cell r="D219">
            <v>11.33</v>
          </cell>
          <cell r="E219">
            <v>7.79</v>
          </cell>
          <cell r="F219">
            <v>3.54</v>
          </cell>
        </row>
        <row r="220">
          <cell r="B220" t="str">
            <v>002376</v>
          </cell>
          <cell r="C220" t="str">
            <v>新北洋</v>
          </cell>
          <cell r="D220">
            <v>13.55</v>
          </cell>
          <cell r="E220">
            <v>10.28</v>
          </cell>
          <cell r="F220">
            <v>3.27</v>
          </cell>
        </row>
        <row r="221">
          <cell r="B221" t="str">
            <v>002137</v>
          </cell>
          <cell r="C221" t="str">
            <v>麦达数字</v>
          </cell>
          <cell r="D221">
            <v>10.48</v>
          </cell>
          <cell r="E221">
            <v>6.82</v>
          </cell>
          <cell r="F221">
            <v>3.66</v>
          </cell>
        </row>
        <row r="222">
          <cell r="B222" t="str">
            <v>002835</v>
          </cell>
          <cell r="C222" t="str">
            <v>同为股份</v>
          </cell>
          <cell r="D222">
            <v>13.5</v>
          </cell>
          <cell r="E222">
            <v>10.21</v>
          </cell>
          <cell r="F222">
            <v>3.29</v>
          </cell>
        </row>
        <row r="223">
          <cell r="B223" t="str">
            <v>002161</v>
          </cell>
          <cell r="C223" t="str">
            <v>远望谷</v>
          </cell>
          <cell r="D223">
            <v>12.68</v>
          </cell>
          <cell r="E223">
            <v>8.6</v>
          </cell>
          <cell r="F223">
            <v>4.08</v>
          </cell>
        </row>
        <row r="224">
          <cell r="B224" t="str">
            <v>300353</v>
          </cell>
          <cell r="C224" t="str">
            <v>东土科技</v>
          </cell>
          <cell r="D224">
            <v>15.84</v>
          </cell>
          <cell r="E224">
            <v>12.4</v>
          </cell>
          <cell r="F224">
            <v>3.44</v>
          </cell>
        </row>
        <row r="225">
          <cell r="B225" t="str">
            <v>600330</v>
          </cell>
          <cell r="C225" t="str">
            <v>天通股份</v>
          </cell>
          <cell r="D225">
            <v>10.15</v>
          </cell>
          <cell r="E225">
            <v>6.74</v>
          </cell>
          <cell r="F225">
            <v>3.41</v>
          </cell>
        </row>
        <row r="226">
          <cell r="B226" t="str">
            <v>000020</v>
          </cell>
          <cell r="C226" t="str">
            <v>深华发A</v>
          </cell>
          <cell r="D226">
            <v>12.66</v>
          </cell>
          <cell r="E226">
            <v>8.3</v>
          </cell>
          <cell r="F226">
            <v>4.36</v>
          </cell>
        </row>
        <row r="227">
          <cell r="B227" t="str">
            <v>002855</v>
          </cell>
          <cell r="C227" t="str">
            <v>捷荣技术</v>
          </cell>
          <cell r="D227">
            <v>15.48</v>
          </cell>
          <cell r="E227">
            <v>11.3</v>
          </cell>
          <cell r="F227">
            <v>4.18</v>
          </cell>
        </row>
        <row r="228">
          <cell r="B228" t="str">
            <v>300077</v>
          </cell>
          <cell r="C228" t="str">
            <v>国民技术</v>
          </cell>
          <cell r="D228">
            <v>9.08</v>
          </cell>
          <cell r="E228">
            <v>5.85</v>
          </cell>
          <cell r="F228">
            <v>3.23</v>
          </cell>
        </row>
        <row r="229">
          <cell r="B229" t="str">
            <v>600775</v>
          </cell>
          <cell r="C229" t="str">
            <v>南京熊猫</v>
          </cell>
          <cell r="D229">
            <v>10.83</v>
          </cell>
          <cell r="E229">
            <v>7.7</v>
          </cell>
          <cell r="F229">
            <v>3.13</v>
          </cell>
        </row>
        <row r="230">
          <cell r="B230" t="str">
            <v>300555</v>
          </cell>
          <cell r="C230" t="str">
            <v>路通视信</v>
          </cell>
          <cell r="D230">
            <v>10.71</v>
          </cell>
          <cell r="E230">
            <v>7.19</v>
          </cell>
          <cell r="F230">
            <v>3.52</v>
          </cell>
        </row>
        <row r="231">
          <cell r="B231" t="str">
            <v>002446</v>
          </cell>
          <cell r="C231" t="str">
            <v>盛路通信</v>
          </cell>
          <cell r="D231">
            <v>10.08</v>
          </cell>
          <cell r="E231">
            <v>7.03</v>
          </cell>
          <cell r="F231">
            <v>3.05</v>
          </cell>
        </row>
        <row r="232">
          <cell r="B232" t="str">
            <v>300531</v>
          </cell>
          <cell r="C232" t="str">
            <v>优博讯</v>
          </cell>
          <cell r="D232">
            <v>17.82</v>
          </cell>
          <cell r="E232">
            <v>14.58</v>
          </cell>
          <cell r="F232">
            <v>3.24</v>
          </cell>
        </row>
        <row r="233">
          <cell r="B233" t="str">
            <v>002222</v>
          </cell>
          <cell r="C233" t="str">
            <v>福晶科技</v>
          </cell>
          <cell r="D233">
            <v>13.98</v>
          </cell>
          <cell r="E233">
            <v>10.24</v>
          </cell>
          <cell r="F233">
            <v>3.74</v>
          </cell>
        </row>
        <row r="234">
          <cell r="B234" t="str">
            <v>603380</v>
          </cell>
          <cell r="C234" t="str">
            <v>易德龙</v>
          </cell>
          <cell r="D234">
            <v>17.48</v>
          </cell>
          <cell r="E234">
            <v>13.39</v>
          </cell>
          <cell r="F234">
            <v>4.09</v>
          </cell>
        </row>
        <row r="235">
          <cell r="B235" t="str">
            <v>300647</v>
          </cell>
          <cell r="C235" t="str">
            <v>超频三</v>
          </cell>
          <cell r="D235">
            <v>14.45</v>
          </cell>
          <cell r="E235">
            <v>10.85</v>
          </cell>
          <cell r="F235">
            <v>3.6</v>
          </cell>
        </row>
        <row r="236">
          <cell r="B236" t="str">
            <v>603042</v>
          </cell>
          <cell r="C236" t="str">
            <v>华脉科技</v>
          </cell>
          <cell r="D236">
            <v>16.19</v>
          </cell>
          <cell r="E236">
            <v>13</v>
          </cell>
          <cell r="F236">
            <v>3.19</v>
          </cell>
        </row>
        <row r="237">
          <cell r="B237" t="str">
            <v>300065</v>
          </cell>
          <cell r="C237" t="str">
            <v>海兰信</v>
          </cell>
          <cell r="D237">
            <v>12.95</v>
          </cell>
          <cell r="E237">
            <v>9.66</v>
          </cell>
          <cell r="F237">
            <v>3.29</v>
          </cell>
        </row>
        <row r="238">
          <cell r="B238" t="str">
            <v>300232</v>
          </cell>
          <cell r="C238" t="str">
            <v>洲明科技</v>
          </cell>
          <cell r="D238">
            <v>12.8</v>
          </cell>
          <cell r="E238">
            <v>9.65</v>
          </cell>
          <cell r="F238">
            <v>3.15</v>
          </cell>
        </row>
        <row r="239">
          <cell r="B239" t="str">
            <v>300351</v>
          </cell>
          <cell r="C239" t="str">
            <v>永贵电器</v>
          </cell>
          <cell r="D239">
            <v>9.77</v>
          </cell>
          <cell r="E239">
            <v>6.58</v>
          </cell>
          <cell r="F239">
            <v>3.19</v>
          </cell>
        </row>
        <row r="240">
          <cell r="B240" t="str">
            <v>002906</v>
          </cell>
          <cell r="C240" t="str">
            <v>华阳集团</v>
          </cell>
          <cell r="D240">
            <v>14.48</v>
          </cell>
          <cell r="E240">
            <v>11.03</v>
          </cell>
          <cell r="F240">
            <v>3.45</v>
          </cell>
        </row>
        <row r="241">
          <cell r="B241" t="str">
            <v>300514</v>
          </cell>
          <cell r="C241" t="str">
            <v>友讯达</v>
          </cell>
          <cell r="D241">
            <v>14.29</v>
          </cell>
          <cell r="E241">
            <v>10.51</v>
          </cell>
          <cell r="F241">
            <v>3.78</v>
          </cell>
        </row>
        <row r="242">
          <cell r="B242" t="str">
            <v>603803</v>
          </cell>
          <cell r="C242" t="str">
            <v>瑞斯康达</v>
          </cell>
          <cell r="D242">
            <v>14.6</v>
          </cell>
          <cell r="E242">
            <v>11.18</v>
          </cell>
          <cell r="F242">
            <v>3.42</v>
          </cell>
        </row>
        <row r="243">
          <cell r="B243" t="str">
            <v>002383</v>
          </cell>
          <cell r="C243" t="str">
            <v>合众思壮</v>
          </cell>
          <cell r="D243">
            <v>11.9</v>
          </cell>
          <cell r="E243">
            <v>8.65</v>
          </cell>
          <cell r="F243">
            <v>3.25</v>
          </cell>
        </row>
        <row r="244">
          <cell r="B244" t="str">
            <v>000586</v>
          </cell>
          <cell r="C244" t="str">
            <v>汇源通信</v>
          </cell>
          <cell r="D244">
            <v>10.95</v>
          </cell>
          <cell r="E244">
            <v>8.13</v>
          </cell>
          <cell r="F244">
            <v>2.82</v>
          </cell>
        </row>
        <row r="245">
          <cell r="B245" t="str">
            <v>002465</v>
          </cell>
          <cell r="C245" t="str">
            <v>海格通信</v>
          </cell>
          <cell r="D245">
            <v>12.91</v>
          </cell>
          <cell r="E245">
            <v>9.8</v>
          </cell>
          <cell r="F245">
            <v>3.11</v>
          </cell>
        </row>
        <row r="246">
          <cell r="B246" t="str">
            <v>300162</v>
          </cell>
          <cell r="C246" t="str">
            <v>雷曼光电</v>
          </cell>
          <cell r="D246">
            <v>10.68</v>
          </cell>
          <cell r="E246">
            <v>7.33</v>
          </cell>
          <cell r="F246">
            <v>3.35</v>
          </cell>
        </row>
        <row r="247">
          <cell r="B247" t="str">
            <v>603106</v>
          </cell>
          <cell r="C247" t="str">
            <v>恒银科技</v>
          </cell>
          <cell r="D247">
            <v>9.39</v>
          </cell>
          <cell r="E247">
            <v>6.55</v>
          </cell>
          <cell r="F247">
            <v>2.84</v>
          </cell>
        </row>
        <row r="248">
          <cell r="B248" t="str">
            <v>002782</v>
          </cell>
          <cell r="C248" t="str">
            <v>可立克</v>
          </cell>
          <cell r="D248">
            <v>11.84</v>
          </cell>
          <cell r="E248">
            <v>8.69</v>
          </cell>
          <cell r="F248">
            <v>3.15</v>
          </cell>
        </row>
        <row r="249">
          <cell r="B249" t="str">
            <v>300323</v>
          </cell>
          <cell r="C249" t="str">
            <v>华灿光电</v>
          </cell>
          <cell r="D249">
            <v>8.37</v>
          </cell>
          <cell r="E249">
            <v>5.81</v>
          </cell>
          <cell r="F249">
            <v>2.56</v>
          </cell>
        </row>
        <row r="250">
          <cell r="B250" t="str">
            <v>002600</v>
          </cell>
          <cell r="C250" t="str">
            <v>领益智造</v>
          </cell>
          <cell r="D250">
            <v>13.66</v>
          </cell>
          <cell r="E250">
            <v>9.91</v>
          </cell>
          <cell r="F250">
            <v>3.75</v>
          </cell>
        </row>
        <row r="251">
          <cell r="B251" t="str">
            <v>000100</v>
          </cell>
          <cell r="C251" t="str">
            <v>TCL科技</v>
          </cell>
          <cell r="D251">
            <v>7.02</v>
          </cell>
          <cell r="E251">
            <v>4.28</v>
          </cell>
          <cell r="F251">
            <v>2.74</v>
          </cell>
        </row>
        <row r="252">
          <cell r="B252" t="str">
            <v>300139</v>
          </cell>
          <cell r="C252" t="str">
            <v>晓程科技</v>
          </cell>
          <cell r="D252">
            <v>9.88</v>
          </cell>
          <cell r="E252">
            <v>6.98</v>
          </cell>
          <cell r="F252">
            <v>2.9</v>
          </cell>
        </row>
        <row r="253">
          <cell r="B253" t="str">
            <v>002660</v>
          </cell>
          <cell r="C253" t="str">
            <v>茂硕电源</v>
          </cell>
          <cell r="D253">
            <v>9.86</v>
          </cell>
          <cell r="E253">
            <v>7.15</v>
          </cell>
          <cell r="F253">
            <v>2.71</v>
          </cell>
        </row>
        <row r="254">
          <cell r="B254" t="str">
            <v>600288</v>
          </cell>
          <cell r="C254" t="str">
            <v>大恒科技</v>
          </cell>
          <cell r="D254">
            <v>14.1</v>
          </cell>
          <cell r="E254">
            <v>10.7</v>
          </cell>
          <cell r="F254">
            <v>3.4</v>
          </cell>
        </row>
        <row r="255">
          <cell r="B255" t="str">
            <v>002512</v>
          </cell>
          <cell r="C255" t="str">
            <v>达华智能</v>
          </cell>
          <cell r="D255">
            <v>7.81</v>
          </cell>
          <cell r="E255">
            <v>4.88</v>
          </cell>
          <cell r="F255">
            <v>2.93</v>
          </cell>
        </row>
        <row r="256">
          <cell r="B256" t="str">
            <v>603890</v>
          </cell>
          <cell r="C256" t="str">
            <v>春秋电子</v>
          </cell>
          <cell r="D256">
            <v>11.85</v>
          </cell>
          <cell r="E256">
            <v>8.97</v>
          </cell>
          <cell r="F256">
            <v>2.88</v>
          </cell>
        </row>
        <row r="257">
          <cell r="B257" t="str">
            <v>300114</v>
          </cell>
          <cell r="C257" t="str">
            <v>中航电测</v>
          </cell>
          <cell r="D257">
            <v>12.22</v>
          </cell>
          <cell r="E257">
            <v>9.22</v>
          </cell>
          <cell r="F257">
            <v>3</v>
          </cell>
        </row>
        <row r="258">
          <cell r="B258" t="str">
            <v>300211</v>
          </cell>
          <cell r="C258" t="str">
            <v>亿通科技</v>
          </cell>
          <cell r="D258">
            <v>8.88</v>
          </cell>
          <cell r="E258">
            <v>5.9</v>
          </cell>
          <cell r="F258">
            <v>2.98</v>
          </cell>
        </row>
        <row r="259">
          <cell r="B259" t="str">
            <v>002583</v>
          </cell>
          <cell r="C259" t="str">
            <v>海能达</v>
          </cell>
          <cell r="D259">
            <v>9.5</v>
          </cell>
          <cell r="E259">
            <v>6.75</v>
          </cell>
          <cell r="F259">
            <v>2.75</v>
          </cell>
        </row>
        <row r="260">
          <cell r="B260" t="str">
            <v>300076</v>
          </cell>
          <cell r="C260" t="str">
            <v>GQY视讯</v>
          </cell>
          <cell r="D260">
            <v>6.95</v>
          </cell>
          <cell r="E260">
            <v>4.46</v>
          </cell>
          <cell r="F260">
            <v>2.49</v>
          </cell>
        </row>
        <row r="261">
          <cell r="B261" t="str">
            <v>600100</v>
          </cell>
          <cell r="C261" t="str">
            <v>同方股份</v>
          </cell>
          <cell r="D261">
            <v>10.14</v>
          </cell>
          <cell r="E261">
            <v>7.81</v>
          </cell>
          <cell r="F261">
            <v>2.33</v>
          </cell>
        </row>
        <row r="262">
          <cell r="B262" t="str">
            <v>000970</v>
          </cell>
          <cell r="C262" t="str">
            <v>中科三环</v>
          </cell>
          <cell r="D262">
            <v>12.2</v>
          </cell>
          <cell r="E262">
            <v>9.09</v>
          </cell>
          <cell r="F262">
            <v>3.11</v>
          </cell>
        </row>
        <row r="263">
          <cell r="B263" t="str">
            <v>002636</v>
          </cell>
          <cell r="C263" t="str">
            <v>金安国纪</v>
          </cell>
          <cell r="D263">
            <v>9.66</v>
          </cell>
          <cell r="E263">
            <v>7.03</v>
          </cell>
          <cell r="F263">
            <v>2.63</v>
          </cell>
        </row>
        <row r="264">
          <cell r="B264" t="str">
            <v>002106</v>
          </cell>
          <cell r="C264" t="str">
            <v>莱宝高科</v>
          </cell>
          <cell r="D264">
            <v>10.65</v>
          </cell>
          <cell r="E264">
            <v>7.76</v>
          </cell>
          <cell r="F264">
            <v>2.89</v>
          </cell>
        </row>
        <row r="265">
          <cell r="B265" t="str">
            <v>603025</v>
          </cell>
          <cell r="C265" t="str">
            <v>大豪科技</v>
          </cell>
          <cell r="D265">
            <v>9.73</v>
          </cell>
          <cell r="E265">
            <v>7.08</v>
          </cell>
          <cell r="F265">
            <v>2.65</v>
          </cell>
        </row>
        <row r="266">
          <cell r="B266" t="str">
            <v>002104</v>
          </cell>
          <cell r="C266" t="str">
            <v>恒宝股份</v>
          </cell>
          <cell r="D266">
            <v>8.49</v>
          </cell>
          <cell r="E266">
            <v>6.08</v>
          </cell>
          <cell r="F266">
            <v>2.41</v>
          </cell>
        </row>
        <row r="267">
          <cell r="B267" t="str">
            <v>600435</v>
          </cell>
          <cell r="C267" t="str">
            <v>北方导航</v>
          </cell>
          <cell r="D267">
            <v>9.47</v>
          </cell>
          <cell r="E267">
            <v>6.85</v>
          </cell>
          <cell r="F267">
            <v>2.62</v>
          </cell>
        </row>
        <row r="268">
          <cell r="B268" t="str">
            <v>002296</v>
          </cell>
          <cell r="C268" t="str">
            <v>辉煌科技</v>
          </cell>
          <cell r="D268">
            <v>9.47</v>
          </cell>
          <cell r="E268">
            <v>6.72</v>
          </cell>
          <cell r="F268">
            <v>2.75</v>
          </cell>
        </row>
        <row r="269">
          <cell r="B269" t="str">
            <v>002429</v>
          </cell>
          <cell r="C269" t="str">
            <v>兆驰股份</v>
          </cell>
          <cell r="D269">
            <v>5.34</v>
          </cell>
          <cell r="E269">
            <v>3.28</v>
          </cell>
          <cell r="F269">
            <v>2.06</v>
          </cell>
        </row>
        <row r="270">
          <cell r="B270" t="str">
            <v>000045</v>
          </cell>
          <cell r="C270" t="str">
            <v>深纺织A</v>
          </cell>
          <cell r="D270">
            <v>8.6</v>
          </cell>
          <cell r="E270">
            <v>6.25</v>
          </cell>
          <cell r="F270">
            <v>2.35</v>
          </cell>
        </row>
        <row r="271">
          <cell r="B271" t="str">
            <v>300282</v>
          </cell>
          <cell r="C271" t="str">
            <v>三盛教育</v>
          </cell>
          <cell r="D271">
            <v>9.3</v>
          </cell>
          <cell r="E271">
            <v>6.8</v>
          </cell>
          <cell r="F271">
            <v>2.5</v>
          </cell>
        </row>
        <row r="272">
          <cell r="B272" t="str">
            <v>603528</v>
          </cell>
          <cell r="C272" t="str">
            <v>多伦科技</v>
          </cell>
          <cell r="D272">
            <v>8.57</v>
          </cell>
          <cell r="E272">
            <v>5.63</v>
          </cell>
          <cell r="F272">
            <v>2.94</v>
          </cell>
        </row>
        <row r="273">
          <cell r="B273" t="str">
            <v>002587</v>
          </cell>
          <cell r="C273" t="str">
            <v>奥拓电子</v>
          </cell>
          <cell r="D273">
            <v>8.79</v>
          </cell>
          <cell r="E273">
            <v>6.34</v>
          </cell>
          <cell r="F273">
            <v>2.45</v>
          </cell>
        </row>
        <row r="274">
          <cell r="B274" t="str">
            <v>300296</v>
          </cell>
          <cell r="C274" t="str">
            <v>利亚德</v>
          </cell>
          <cell r="D274">
            <v>8.48</v>
          </cell>
          <cell r="E274">
            <v>6.3</v>
          </cell>
          <cell r="F274">
            <v>2.18</v>
          </cell>
        </row>
        <row r="275">
          <cell r="B275" t="str">
            <v>000561</v>
          </cell>
          <cell r="C275" t="str">
            <v>烽火电子</v>
          </cell>
          <cell r="D275">
            <v>7.75</v>
          </cell>
          <cell r="E275">
            <v>5.34</v>
          </cell>
          <cell r="F275">
            <v>2.41</v>
          </cell>
        </row>
        <row r="276">
          <cell r="B276" t="str">
            <v>300241</v>
          </cell>
          <cell r="C276" t="str">
            <v>瑞丰光电</v>
          </cell>
          <cell r="D276">
            <v>7.74</v>
          </cell>
          <cell r="E276">
            <v>5.16</v>
          </cell>
          <cell r="F276">
            <v>2.58</v>
          </cell>
        </row>
        <row r="277">
          <cell r="B277" t="str">
            <v>002217</v>
          </cell>
          <cell r="C277" t="str">
            <v>合力泰</v>
          </cell>
          <cell r="D277">
            <v>7.17</v>
          </cell>
          <cell r="E277">
            <v>4.95</v>
          </cell>
          <cell r="F277">
            <v>2.22</v>
          </cell>
        </row>
        <row r="278">
          <cell r="B278" t="str">
            <v>002388</v>
          </cell>
          <cell r="C278" t="str">
            <v>新亚制程</v>
          </cell>
          <cell r="D278">
            <v>7.95</v>
          </cell>
          <cell r="E278">
            <v>5.74</v>
          </cell>
          <cell r="F278">
            <v>2.21</v>
          </cell>
        </row>
        <row r="279">
          <cell r="B279" t="str">
            <v>600237</v>
          </cell>
          <cell r="C279" t="str">
            <v>铜峰电子</v>
          </cell>
          <cell r="D279">
            <v>4.62</v>
          </cell>
          <cell r="E279">
            <v>2.71</v>
          </cell>
          <cell r="F279">
            <v>1.91</v>
          </cell>
        </row>
        <row r="280">
          <cell r="B280" t="str">
            <v>300256</v>
          </cell>
          <cell r="C280" t="str">
            <v>星星科技</v>
          </cell>
          <cell r="D280">
            <v>8.06</v>
          </cell>
          <cell r="E280">
            <v>5.75</v>
          </cell>
          <cell r="F280">
            <v>2.31</v>
          </cell>
        </row>
        <row r="281">
          <cell r="B281" t="str">
            <v>002308</v>
          </cell>
          <cell r="C281" t="str">
            <v>威创股份</v>
          </cell>
          <cell r="D281">
            <v>6.44</v>
          </cell>
          <cell r="E281">
            <v>4.33</v>
          </cell>
          <cell r="F281">
            <v>2.11</v>
          </cell>
        </row>
        <row r="282">
          <cell r="B282" t="str">
            <v>300303</v>
          </cell>
          <cell r="C282" t="str">
            <v>聚飞光电</v>
          </cell>
          <cell r="D282">
            <v>7.46</v>
          </cell>
          <cell r="E282">
            <v>5.51</v>
          </cell>
          <cell r="F282">
            <v>1.95</v>
          </cell>
        </row>
        <row r="283">
          <cell r="B283" t="str">
            <v>600552</v>
          </cell>
          <cell r="C283" t="str">
            <v>凯盛科技</v>
          </cell>
          <cell r="D283">
            <v>6.7</v>
          </cell>
          <cell r="E283">
            <v>4.75</v>
          </cell>
          <cell r="F283">
            <v>1.95</v>
          </cell>
        </row>
        <row r="284">
          <cell r="B284" t="str">
            <v>300083</v>
          </cell>
          <cell r="C284" t="str">
            <v>创世纪</v>
          </cell>
          <cell r="D284">
            <v>5.56</v>
          </cell>
          <cell r="E284">
            <v>3.69</v>
          </cell>
          <cell r="F284">
            <v>1.87</v>
          </cell>
        </row>
        <row r="285">
          <cell r="B285" t="str">
            <v>002288</v>
          </cell>
          <cell r="C285" t="str">
            <v>超华科技</v>
          </cell>
          <cell r="D285">
            <v>5.97</v>
          </cell>
          <cell r="E285">
            <v>4.03</v>
          </cell>
          <cell r="F285">
            <v>1.94</v>
          </cell>
        </row>
        <row r="286">
          <cell r="B286" t="str">
            <v>600707</v>
          </cell>
          <cell r="C286" t="str">
            <v>彩虹股份</v>
          </cell>
          <cell r="D286">
            <v>4.96</v>
          </cell>
          <cell r="E286">
            <v>3.16</v>
          </cell>
          <cell r="F286">
            <v>1.8</v>
          </cell>
        </row>
        <row r="287">
          <cell r="B287" t="str">
            <v>603023</v>
          </cell>
          <cell r="C287" t="str">
            <v>威帝股份</v>
          </cell>
          <cell r="D287">
            <v>5.75</v>
          </cell>
          <cell r="E287">
            <v>3.66</v>
          </cell>
          <cell r="F287">
            <v>2.09</v>
          </cell>
        </row>
        <row r="288">
          <cell r="B288" t="str">
            <v>300079</v>
          </cell>
          <cell r="C288" t="str">
            <v>数码科技</v>
          </cell>
          <cell r="D288">
            <v>7.37</v>
          </cell>
          <cell r="E288">
            <v>5.41</v>
          </cell>
          <cell r="F288">
            <v>1.96</v>
          </cell>
        </row>
        <row r="289">
          <cell r="B289" t="str">
            <v>600203</v>
          </cell>
          <cell r="C289" t="str">
            <v>福日电子</v>
          </cell>
          <cell r="D289">
            <v>7.35</v>
          </cell>
          <cell r="E289">
            <v>5.46</v>
          </cell>
          <cell r="F289">
            <v>1.89</v>
          </cell>
        </row>
        <row r="290">
          <cell r="B290" t="str">
            <v>002528</v>
          </cell>
          <cell r="C290" t="str">
            <v>英飞拓</v>
          </cell>
          <cell r="D290">
            <v>5.64</v>
          </cell>
          <cell r="E290">
            <v>3.97</v>
          </cell>
          <cell r="F290">
            <v>1.67</v>
          </cell>
        </row>
        <row r="291">
          <cell r="B291" t="str">
            <v>300219</v>
          </cell>
          <cell r="C291" t="str">
            <v>鸿利智汇</v>
          </cell>
          <cell r="D291">
            <v>8.61</v>
          </cell>
          <cell r="E291">
            <v>6.03</v>
          </cell>
          <cell r="F291">
            <v>2.58</v>
          </cell>
        </row>
        <row r="292">
          <cell r="B292" t="str">
            <v>300213</v>
          </cell>
          <cell r="C292" t="str">
            <v>佳讯飞鸿</v>
          </cell>
          <cell r="D292">
            <v>7.37</v>
          </cell>
          <cell r="E292">
            <v>5.88</v>
          </cell>
          <cell r="F292">
            <v>1.49</v>
          </cell>
        </row>
        <row r="293">
          <cell r="B293" t="str">
            <v>600353</v>
          </cell>
          <cell r="C293" t="str">
            <v>旭光电子</v>
          </cell>
          <cell r="D293">
            <v>5.93</v>
          </cell>
          <cell r="E293">
            <v>4.39</v>
          </cell>
          <cell r="F293">
            <v>1.54</v>
          </cell>
        </row>
        <row r="294">
          <cell r="B294" t="str">
            <v>300120</v>
          </cell>
          <cell r="C294" t="str">
            <v>经纬辉开</v>
          </cell>
          <cell r="D294">
            <v>7.23</v>
          </cell>
          <cell r="E294">
            <v>5.55</v>
          </cell>
          <cell r="F294">
            <v>1.68</v>
          </cell>
        </row>
        <row r="295">
          <cell r="B295" t="str">
            <v>600405</v>
          </cell>
          <cell r="C295" t="str">
            <v>动力源</v>
          </cell>
          <cell r="D295">
            <v>5.95</v>
          </cell>
          <cell r="E295">
            <v>4.3</v>
          </cell>
          <cell r="F295">
            <v>1.65</v>
          </cell>
        </row>
        <row r="296">
          <cell r="B296" t="str">
            <v>600151</v>
          </cell>
          <cell r="C296" t="str">
            <v>航天机电</v>
          </cell>
          <cell r="D296">
            <v>5.2</v>
          </cell>
          <cell r="E296">
            <v>3.74</v>
          </cell>
          <cell r="F296">
            <v>1.46</v>
          </cell>
        </row>
        <row r="297">
          <cell r="B297" t="str">
            <v>600525</v>
          </cell>
          <cell r="C297" t="str">
            <v>长园集团</v>
          </cell>
          <cell r="D297">
            <v>6.29</v>
          </cell>
          <cell r="E297">
            <v>4.52</v>
          </cell>
          <cell r="F297">
            <v>1.77</v>
          </cell>
        </row>
        <row r="298">
          <cell r="B298" t="str">
            <v>002231</v>
          </cell>
          <cell r="C298" t="str">
            <v>奥维通信</v>
          </cell>
          <cell r="D298">
            <v>7.56</v>
          </cell>
          <cell r="E298">
            <v>5.84</v>
          </cell>
          <cell r="F298">
            <v>1.72</v>
          </cell>
        </row>
        <row r="299">
          <cell r="B299" t="str">
            <v>000801</v>
          </cell>
          <cell r="C299" t="str">
            <v>四川九洲</v>
          </cell>
          <cell r="D299">
            <v>5.73</v>
          </cell>
          <cell r="E299">
            <v>4.27</v>
          </cell>
          <cell r="F299">
            <v>1.46</v>
          </cell>
        </row>
        <row r="300">
          <cell r="B300" t="str">
            <v>300301</v>
          </cell>
          <cell r="C300" t="str">
            <v>长方集团</v>
          </cell>
          <cell r="D300">
            <v>4.03</v>
          </cell>
          <cell r="E300">
            <v>2.84</v>
          </cell>
          <cell r="F300">
            <v>1.19</v>
          </cell>
        </row>
        <row r="301">
          <cell r="B301" t="str">
            <v>000725</v>
          </cell>
          <cell r="C301" t="str">
            <v>京东方A</v>
          </cell>
          <cell r="D301">
            <v>5.65</v>
          </cell>
          <cell r="E301">
            <v>4.03</v>
          </cell>
          <cell r="F301">
            <v>1.62</v>
          </cell>
        </row>
        <row r="302">
          <cell r="B302" t="str">
            <v>002130</v>
          </cell>
          <cell r="C302" t="str">
            <v>沃尔核材</v>
          </cell>
          <cell r="D302">
            <v>5.48</v>
          </cell>
          <cell r="E302">
            <v>4.02</v>
          </cell>
          <cell r="F302">
            <v>1.46</v>
          </cell>
        </row>
        <row r="303">
          <cell r="B303" t="str">
            <v>000413</v>
          </cell>
          <cell r="C303" t="str">
            <v>东旭光电</v>
          </cell>
          <cell r="D303">
            <v>3.75</v>
          </cell>
          <cell r="E303">
            <v>2.48</v>
          </cell>
          <cell r="F303">
            <v>1.27</v>
          </cell>
        </row>
        <row r="304">
          <cell r="B304" t="str">
            <v>300128</v>
          </cell>
          <cell r="C304" t="str">
            <v>锦富技术</v>
          </cell>
          <cell r="D304">
            <v>4.42</v>
          </cell>
          <cell r="E304">
            <v>2.96</v>
          </cell>
          <cell r="F304">
            <v>1.46</v>
          </cell>
        </row>
        <row r="305">
          <cell r="B305" t="str">
            <v>600130</v>
          </cell>
          <cell r="C305" t="str">
            <v>波导股份</v>
          </cell>
          <cell r="D305">
            <v>4.43</v>
          </cell>
          <cell r="E305">
            <v>3.03</v>
          </cell>
          <cell r="F305">
            <v>1.4</v>
          </cell>
        </row>
        <row r="306">
          <cell r="B306" t="str">
            <v>002519</v>
          </cell>
          <cell r="C306" t="str">
            <v>银河电子</v>
          </cell>
          <cell r="D306">
            <v>4.56</v>
          </cell>
          <cell r="E306">
            <v>3.29</v>
          </cell>
          <cell r="F306">
            <v>1.27</v>
          </cell>
        </row>
        <row r="307">
          <cell r="B307" t="str">
            <v>002506</v>
          </cell>
          <cell r="C307" t="str">
            <v>协鑫集成</v>
          </cell>
          <cell r="D307">
            <v>6.15</v>
          </cell>
          <cell r="E307">
            <v>4.77</v>
          </cell>
          <cell r="F307">
            <v>1.38</v>
          </cell>
        </row>
        <row r="308">
          <cell r="B308" t="str">
            <v>600839</v>
          </cell>
          <cell r="C308" t="str">
            <v>四川长虹</v>
          </cell>
          <cell r="D308">
            <v>3.12</v>
          </cell>
          <cell r="E308">
            <v>2.14</v>
          </cell>
          <cell r="F308">
            <v>0.98</v>
          </cell>
        </row>
        <row r="309">
          <cell r="B309" t="str">
            <v>600601</v>
          </cell>
          <cell r="C309" t="str">
            <v>方正科技</v>
          </cell>
          <cell r="D309">
            <v>3.88</v>
          </cell>
          <cell r="E309">
            <v>2.78</v>
          </cell>
          <cell r="F309">
            <v>1.1</v>
          </cell>
        </row>
        <row r="310">
          <cell r="B310" t="str">
            <v>600888</v>
          </cell>
          <cell r="C310" t="str">
            <v>新疆众和</v>
          </cell>
          <cell r="D310">
            <v>4.74</v>
          </cell>
          <cell r="E310">
            <v>3.77</v>
          </cell>
          <cell r="F310">
            <v>0.97</v>
          </cell>
        </row>
        <row r="311">
          <cell r="B311" t="str">
            <v>600355</v>
          </cell>
          <cell r="C311" t="str">
            <v>精伦电子</v>
          </cell>
          <cell r="D311">
            <v>3.63</v>
          </cell>
          <cell r="E311">
            <v>2.57</v>
          </cell>
          <cell r="F311">
            <v>1.06</v>
          </cell>
        </row>
      </sheetData>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s>
    <sheetDataSet>
      <sheetData sheetId="0" refreshError="1">
        <row r="1">
          <cell r="A1" t="str">
            <v>证券代码</v>
          </cell>
          <cell r="B1" t="str">
            <v>证券简称</v>
          </cell>
          <cell r="C1" t="str">
            <v>公司上市日期</v>
          </cell>
          <cell r="D1" t="str">
            <v>公司名称</v>
          </cell>
          <cell r="E1" t="str">
            <v>公司成立日期</v>
          </cell>
          <cell r="F1" t="str">
            <v>公司注册地</v>
          </cell>
          <cell r="G1" t="str">
            <v>公司注册所在地</v>
          </cell>
          <cell r="H1" t="str">
            <v>办公地</v>
          </cell>
          <cell r="I1" t="str">
            <v>公司上市时注册资本（元）</v>
          </cell>
        </row>
        <row r="2">
          <cell r="A2" t="str">
            <v>000016</v>
          </cell>
          <cell r="B2" t="str">
            <v>深康佳A</v>
          </cell>
          <cell r="C2" t="str">
            <v>1992-03-27</v>
          </cell>
          <cell r="D2" t="str">
            <v>深圳康佳电子(集团)股份有限公司</v>
          </cell>
          <cell r="E2" t="str">
            <v>1992-03-06</v>
          </cell>
          <cell r="F2" t="str">
            <v>广东省深圳市华侨城东部工业区</v>
          </cell>
          <cell r="G2" t="str">
            <v>广东省深圳市</v>
          </cell>
          <cell r="H2" t="str">
            <v>广东省深圳市华侨城东部工业区</v>
          </cell>
          <cell r="I2">
            <v>128869000</v>
          </cell>
        </row>
        <row r="3">
          <cell r="A3" t="str">
            <v>000020</v>
          </cell>
          <cell r="B3" t="str">
            <v>深华发A</v>
          </cell>
          <cell r="C3" t="str">
            <v>1992-04-28</v>
          </cell>
          <cell r="D3" t="str">
            <v>深圳华发电子股份有限公司</v>
          </cell>
          <cell r="E3" t="str">
            <v>1992-03-30</v>
          </cell>
          <cell r="F3" t="str">
            <v>广东省深圳市福田区华发北路411幢</v>
          </cell>
          <cell r="G3" t="str">
            <v>广东省深圳市</v>
          </cell>
          <cell r="H3" t="str">
            <v>广东省深圳市福田区华发北路411栋</v>
          </cell>
          <cell r="I3">
            <v>169530000</v>
          </cell>
        </row>
        <row r="4">
          <cell r="A4" t="str">
            <v>000021</v>
          </cell>
          <cell r="B4" t="str">
            <v>深科技A</v>
          </cell>
          <cell r="C4" t="str">
            <v>1994-02-02</v>
          </cell>
          <cell r="D4" t="str">
            <v>深圳开发科技股份有限公司</v>
          </cell>
          <cell r="E4" t="str">
            <v>1993-12-29</v>
          </cell>
          <cell r="F4" t="str">
            <v>广东省深圳市福田区彩田路7006号</v>
          </cell>
          <cell r="G4" t="str">
            <v>广东省深圳市</v>
          </cell>
          <cell r="H4" t="str">
            <v>广东省深圳市福田区彩田路开发大厦</v>
          </cell>
          <cell r="I4">
            <v>151675000</v>
          </cell>
        </row>
        <row r="5">
          <cell r="A5" t="str">
            <v>000045</v>
          </cell>
          <cell r="B5" t="str">
            <v>深纺织A</v>
          </cell>
          <cell r="C5" t="str">
            <v>1994-08-15</v>
          </cell>
          <cell r="D5" t="str">
            <v>深圳市纺织(集团)股份有限公司</v>
          </cell>
          <cell r="E5" t="str">
            <v>1994-08-06</v>
          </cell>
          <cell r="F5" t="str">
            <v>广东省深圳市福田区华强北路3号深纺大厦6楼</v>
          </cell>
          <cell r="G5" t="str">
            <v>广东省深圳市</v>
          </cell>
          <cell r="H5" t="str">
            <v>广东省深圳市福田区华强北路3号深纺大厦6楼</v>
          </cell>
          <cell r="I5">
            <v>123800000</v>
          </cell>
        </row>
        <row r="6">
          <cell r="A6" t="str">
            <v>000050</v>
          </cell>
          <cell r="B6" t="str">
            <v>深天马A</v>
          </cell>
          <cell r="C6" t="str">
            <v>1995-03-15</v>
          </cell>
          <cell r="D6" t="str">
            <v>深圳天马微电子股份有限公司</v>
          </cell>
          <cell r="E6" t="str">
            <v>1995-02-26</v>
          </cell>
          <cell r="F6" t="str">
            <v>广东省深圳市深南中路中航工贸大厦六楼</v>
          </cell>
          <cell r="G6" t="str">
            <v>广东省深圳市</v>
          </cell>
          <cell r="H6" t="str">
            <v>广东省深圳市深南中路中航苑航都大厦22层南</v>
          </cell>
          <cell r="I6">
            <v>75500000</v>
          </cell>
        </row>
        <row r="7">
          <cell r="A7" t="str">
            <v>000063</v>
          </cell>
          <cell r="B7" t="str">
            <v>中兴通讯</v>
          </cell>
          <cell r="C7" t="str">
            <v>1997-11-18</v>
          </cell>
          <cell r="D7" t="str">
            <v>深圳市中兴通讯股份有限公司</v>
          </cell>
          <cell r="E7" t="str">
            <v>1997-11-11</v>
          </cell>
          <cell r="F7" t="str">
            <v>广东省深圳市莲塘鹏基工业区710栋6楼</v>
          </cell>
          <cell r="G7" t="str">
            <v>广东省深圳市</v>
          </cell>
          <cell r="H7" t="str">
            <v>广东省深圳市南山区高新技术产业园科技南路中兴通讯大厦</v>
          </cell>
          <cell r="I7">
            <v>250000000</v>
          </cell>
        </row>
        <row r="8">
          <cell r="A8" t="str">
            <v>000066</v>
          </cell>
          <cell r="B8" t="str">
            <v>长城电脑</v>
          </cell>
          <cell r="C8" t="str">
            <v>1997-06-26</v>
          </cell>
          <cell r="D8" t="str">
            <v>中国长城计算机深圳股份有限公司</v>
          </cell>
          <cell r="E8" t="str">
            <v>1997-06-20</v>
          </cell>
          <cell r="F8" t="str">
            <v>广东省深圳市南山区科技园长城计算机大厦</v>
          </cell>
          <cell r="G8" t="str">
            <v>广东省深圳市</v>
          </cell>
          <cell r="H8" t="str">
            <v>广东省深圳市南山区科技工业园长城计算机大厦</v>
          </cell>
          <cell r="I8">
            <v>158550000</v>
          </cell>
        </row>
        <row r="9">
          <cell r="A9" t="str">
            <v>000100</v>
          </cell>
          <cell r="B9" t="str">
            <v>TCL集团</v>
          </cell>
          <cell r="C9" t="str">
            <v>2004-01-30</v>
          </cell>
          <cell r="D9" t="str">
            <v>TCL集团股份有限公司</v>
          </cell>
          <cell r="E9" t="str">
            <v>2002-04-19</v>
          </cell>
          <cell r="F9" t="str">
            <v>广东省惠州市仲恺高新技术开发区十九号小区</v>
          </cell>
          <cell r="G9" t="str">
            <v>广东省惠州市</v>
          </cell>
          <cell r="H9" t="str">
            <v>广东省惠州市鹅岭南路六号TCL工业大厦九楼</v>
          </cell>
          <cell r="I9">
            <v>2586331144</v>
          </cell>
        </row>
        <row r="10">
          <cell r="A10" t="str">
            <v>000413</v>
          </cell>
          <cell r="B10" t="str">
            <v>宝石A</v>
          </cell>
          <cell r="C10" t="str">
            <v>1996-09-25</v>
          </cell>
          <cell r="D10" t="str">
            <v>石家庄宝石电子玻璃股份有限公司</v>
          </cell>
          <cell r="E10" t="str">
            <v>1992-12-26</v>
          </cell>
          <cell r="F10" t="str">
            <v>河北省石家庄市长安东路49号</v>
          </cell>
          <cell r="G10" t="str">
            <v>河北省石家庄市</v>
          </cell>
          <cell r="H10" t="str">
            <v>河北省石家庄市高新技术产业开发区黄河大道9号</v>
          </cell>
          <cell r="I10">
            <v>383000000</v>
          </cell>
        </row>
        <row r="11">
          <cell r="A11" t="str">
            <v>000542</v>
          </cell>
          <cell r="B11" t="str">
            <v>粤TCLA</v>
          </cell>
          <cell r="C11" t="str">
            <v>1993-12-01</v>
          </cell>
          <cell r="D11" t="str">
            <v>惠州TCL通讯设备股份有限公司</v>
          </cell>
          <cell r="E11" t="str">
            <v>1992-10-15</v>
          </cell>
          <cell r="F11" t="str">
            <v>广东省惠州市龙丰大岭路10号TCL大厦</v>
          </cell>
          <cell r="G11" t="str">
            <v>广东省惠州市</v>
          </cell>
          <cell r="H11" t="str">
            <v>广东省惠州市鹅岭南路TCL工业大厦</v>
          </cell>
          <cell r="I11">
            <v>71200000</v>
          </cell>
        </row>
        <row r="12">
          <cell r="A12" t="str">
            <v>000547</v>
          </cell>
          <cell r="B12" t="str">
            <v>闽福发A</v>
          </cell>
          <cell r="C12" t="str">
            <v>1993-11-30</v>
          </cell>
          <cell r="D12" t="str">
            <v>福建省福发股份有限公司</v>
          </cell>
          <cell r="E12" t="str">
            <v>1993-11-23</v>
          </cell>
          <cell r="F12" t="str">
            <v>福建省福州市工业路223号</v>
          </cell>
          <cell r="G12" t="str">
            <v>福建省福州市</v>
          </cell>
          <cell r="H12" t="str">
            <v>福建省福州市五一南路17号工行五一支行13层</v>
          </cell>
          <cell r="I12">
            <v>53220000</v>
          </cell>
        </row>
        <row r="13">
          <cell r="A13" t="str">
            <v>000561</v>
          </cell>
          <cell r="B13" t="str">
            <v>陕长岭A</v>
          </cell>
          <cell r="C13" t="str">
            <v>1994-05-09</v>
          </cell>
          <cell r="D13" t="str">
            <v>长岭(集团)股份有限公司</v>
          </cell>
          <cell r="E13" t="str">
            <v>1992-09-15</v>
          </cell>
          <cell r="F13" t="str">
            <v>陕西省宝鸡市清姜路75号</v>
          </cell>
          <cell r="G13" t="str">
            <v>陕西省宝鸡市</v>
          </cell>
          <cell r="H13" t="str">
            <v>陕西省宝鸡市清姜路75号</v>
          </cell>
          <cell r="I13">
            <v>170560000</v>
          </cell>
        </row>
        <row r="14">
          <cell r="A14" t="str">
            <v>000586</v>
          </cell>
          <cell r="B14" t="str">
            <v>川长江A</v>
          </cell>
          <cell r="C14" t="str">
            <v>1995-12-20</v>
          </cell>
          <cell r="D14" t="str">
            <v>四川省长江企业(集团)股份有限公司</v>
          </cell>
          <cell r="E14" t="str">
            <v>1980-05-23</v>
          </cell>
          <cell r="F14" t="str">
            <v>四川省成都市府青路一段34号</v>
          </cell>
          <cell r="G14" t="str">
            <v>四川省成都市</v>
          </cell>
          <cell r="H14" t="str">
            <v>四川省成都市府青路一段34号</v>
          </cell>
          <cell r="I14">
            <v>69000000</v>
          </cell>
        </row>
        <row r="15">
          <cell r="A15" t="str">
            <v>000636</v>
          </cell>
          <cell r="B15" t="str">
            <v>风华高科</v>
          </cell>
          <cell r="C15" t="str">
            <v>1996-11-29</v>
          </cell>
          <cell r="D15" t="str">
            <v>广东风华高新科技股份有限公司</v>
          </cell>
          <cell r="E15" t="str">
            <v>1994-03-23</v>
          </cell>
          <cell r="F15" t="str">
            <v>广东省肇庆市瑞州三路</v>
          </cell>
          <cell r="G15" t="str">
            <v>广东省肇庆市</v>
          </cell>
          <cell r="H15" t="str">
            <v>广东省肇庆市风华路18号风华电子工业城</v>
          </cell>
          <cell r="I15">
            <v>53500000</v>
          </cell>
        </row>
        <row r="16">
          <cell r="A16" t="str">
            <v>000725</v>
          </cell>
          <cell r="B16" t="str">
            <v>京东方A</v>
          </cell>
          <cell r="C16" t="str">
            <v>2001-01-12</v>
          </cell>
          <cell r="D16" t="str">
            <v>北京东方电子集团股份有限公司</v>
          </cell>
          <cell r="E16" t="str">
            <v>1993-04-09</v>
          </cell>
          <cell r="F16" t="str">
            <v>北京市朝阳区酒仙桥路10号</v>
          </cell>
          <cell r="G16" t="str">
            <v>北京市</v>
          </cell>
          <cell r="H16" t="str">
            <v>北京市朝阳区酒仙桥路10号</v>
          </cell>
          <cell r="I16">
            <v>549554000</v>
          </cell>
        </row>
        <row r="17">
          <cell r="A17" t="str">
            <v>000733</v>
          </cell>
          <cell r="B17" t="str">
            <v>振华科技</v>
          </cell>
          <cell r="C17" t="str">
            <v>1997-07-03</v>
          </cell>
          <cell r="D17" t="str">
            <v>中国振华(集团)科技股份有限公司</v>
          </cell>
          <cell r="E17" t="str">
            <v>1997-06-26</v>
          </cell>
          <cell r="F17" t="str">
            <v>贵州省贵阳市国家高新技术产业开发区新天大道150号</v>
          </cell>
          <cell r="G17" t="str">
            <v>贵州省贵阳市</v>
          </cell>
          <cell r="H17" t="str">
            <v>贵州省贵阳市乌当区新添大道北段268号</v>
          </cell>
          <cell r="I17">
            <v>175000000</v>
          </cell>
        </row>
        <row r="18">
          <cell r="A18" t="str">
            <v>000748</v>
          </cell>
          <cell r="B18" t="str">
            <v>湘计算机</v>
          </cell>
          <cell r="C18" t="str">
            <v>1997-07-04</v>
          </cell>
          <cell r="D18" t="str">
            <v>湖南计算机股份有限公司</v>
          </cell>
          <cell r="E18" t="str">
            <v>1997-06-26</v>
          </cell>
          <cell r="F18" t="str">
            <v>湖南省长沙市雨花路21号</v>
          </cell>
          <cell r="G18" t="str">
            <v>湖南省长沙市</v>
          </cell>
          <cell r="H18" t="str">
            <v>湖南省长沙市雨花路161号</v>
          </cell>
          <cell r="I18">
            <v>125130000</v>
          </cell>
        </row>
        <row r="19">
          <cell r="A19" t="str">
            <v>000801</v>
          </cell>
          <cell r="B19" t="str">
            <v>四川湖山</v>
          </cell>
          <cell r="C19" t="str">
            <v>1998-05-06</v>
          </cell>
          <cell r="D19" t="str">
            <v>绵阳湖山电子股份有限公司</v>
          </cell>
          <cell r="E19" t="str">
            <v>1991-11-28</v>
          </cell>
          <cell r="F19" t="str">
            <v>四川省绵阳市华兴西路一号</v>
          </cell>
          <cell r="G19" t="str">
            <v>四川省绵阳市</v>
          </cell>
          <cell r="H19" t="str">
            <v>四川省绵阳市科创园区九洲大道259号</v>
          </cell>
          <cell r="I19">
            <v>50380000</v>
          </cell>
        </row>
        <row r="20">
          <cell r="A20" t="str">
            <v>000810</v>
          </cell>
          <cell r="B20" t="str">
            <v>四川锦华</v>
          </cell>
          <cell r="C20" t="str">
            <v>1998-06-02</v>
          </cell>
          <cell r="D20" t="str">
            <v>四川锦华股份有限公司</v>
          </cell>
          <cell r="E20" t="str">
            <v>1988-07-01</v>
          </cell>
          <cell r="F20" t="str">
            <v>四川省遂宁市遂州中路309号</v>
          </cell>
          <cell r="G20" t="str">
            <v>四川省遂宁市</v>
          </cell>
          <cell r="H20" t="str">
            <v>四川省遂宁市城区遂州中路309号</v>
          </cell>
          <cell r="I20">
            <v>52774000</v>
          </cell>
        </row>
        <row r="21">
          <cell r="A21" t="str">
            <v>000823</v>
          </cell>
          <cell r="B21" t="str">
            <v>超声电子</v>
          </cell>
          <cell r="C21" t="str">
            <v>1997-10-08</v>
          </cell>
          <cell r="D21" t="str">
            <v>广东汕头超声电子股份有限公司</v>
          </cell>
          <cell r="E21" t="str">
            <v>1997-09-05</v>
          </cell>
          <cell r="F21" t="str">
            <v>广东省汕头市兴业路21号</v>
          </cell>
          <cell r="G21" t="str">
            <v>广东省汕头市</v>
          </cell>
          <cell r="H21" t="str">
            <v>广东省汕头市兴业路21号</v>
          </cell>
          <cell r="I21">
            <v>205000000</v>
          </cell>
        </row>
        <row r="22">
          <cell r="A22" t="str">
            <v>000938</v>
          </cell>
          <cell r="B22" t="str">
            <v>清华紫光</v>
          </cell>
          <cell r="C22" t="str">
            <v>1999-11-04</v>
          </cell>
          <cell r="D22" t="str">
            <v>清华紫光股份有限公司</v>
          </cell>
          <cell r="E22" t="str">
            <v>1999-03-18</v>
          </cell>
          <cell r="F22" t="str">
            <v>北京市海淀区清华大学紫光大楼</v>
          </cell>
          <cell r="G22" t="str">
            <v>北京市</v>
          </cell>
          <cell r="H22" t="str">
            <v>北京市海淀区清华大学紫光大楼</v>
          </cell>
          <cell r="I22">
            <v>128800000</v>
          </cell>
        </row>
        <row r="23">
          <cell r="A23" t="str">
            <v>000970</v>
          </cell>
          <cell r="B23" t="str">
            <v>中科三环</v>
          </cell>
          <cell r="C23" t="str">
            <v>2000-04-20</v>
          </cell>
          <cell r="D23" t="str">
            <v>北京中科三环高技术股份有限公司</v>
          </cell>
          <cell r="E23" t="str">
            <v>1999-07-23</v>
          </cell>
          <cell r="F23" t="str">
            <v>北京市海淀区白石桥路3号友谊宾馆迎宾楼D座</v>
          </cell>
          <cell r="G23" t="str">
            <v>北京市</v>
          </cell>
          <cell r="H23" t="str">
            <v>北京市中关村南三街8号</v>
          </cell>
          <cell r="I23">
            <v>87000000</v>
          </cell>
        </row>
        <row r="24">
          <cell r="A24" t="str">
            <v>000977</v>
          </cell>
          <cell r="B24" t="str">
            <v>浪潮信息</v>
          </cell>
          <cell r="C24" t="str">
            <v>2000-06-08</v>
          </cell>
          <cell r="D24" t="str">
            <v>浪潮电子信息产业股份有限公司</v>
          </cell>
          <cell r="E24" t="str">
            <v>1998-10-28</v>
          </cell>
          <cell r="F24" t="str">
            <v>山东省济南市山大路224号</v>
          </cell>
          <cell r="G24" t="str">
            <v>山东省济南市</v>
          </cell>
          <cell r="H24" t="str">
            <v>山东省济南市山大路224号</v>
          </cell>
          <cell r="I24">
            <v>215000000</v>
          </cell>
        </row>
        <row r="25">
          <cell r="A25" t="str">
            <v>000988</v>
          </cell>
          <cell r="B25" t="str">
            <v>华工科技</v>
          </cell>
          <cell r="C25" t="str">
            <v>2000-06-08</v>
          </cell>
          <cell r="D25" t="str">
            <v>华工科技产业股份有限公司</v>
          </cell>
          <cell r="E25" t="str">
            <v>1999-07-28</v>
          </cell>
          <cell r="F25" t="str">
            <v>湖北省武汉市洪山区珞瑜路1037号</v>
          </cell>
          <cell r="G25" t="str">
            <v>湖北省武汉市</v>
          </cell>
          <cell r="H25" t="str">
            <v>湖北省武汉市东湖高新技术开发区华中科技大学科技园6路1号</v>
          </cell>
          <cell r="I25">
            <v>115000000</v>
          </cell>
        </row>
        <row r="26">
          <cell r="A26" t="str">
            <v>002017</v>
          </cell>
          <cell r="B26" t="str">
            <v>东信和平</v>
          </cell>
          <cell r="C26" t="str">
            <v>2004-07-13</v>
          </cell>
          <cell r="D26" t="str">
            <v>东信和平智能卡股份有限公司</v>
          </cell>
          <cell r="E26" t="str">
            <v>2001-12-04</v>
          </cell>
          <cell r="F26" t="str">
            <v>广东省珠海市南屏科技工业园屏工中路8号</v>
          </cell>
          <cell r="G26" t="str">
            <v>广东省珠海市</v>
          </cell>
          <cell r="H26" t="str">
            <v>广东省珠海市高新区南屏科技工业园屏工中路8号</v>
          </cell>
          <cell r="I26">
            <v>90800000</v>
          </cell>
        </row>
        <row r="27">
          <cell r="A27" t="str">
            <v>002025</v>
          </cell>
          <cell r="B27" t="str">
            <v>航天电器</v>
          </cell>
          <cell r="C27" t="str">
            <v>2004-07-26</v>
          </cell>
          <cell r="D27" t="str">
            <v>贵州航天电器股份有限公司</v>
          </cell>
          <cell r="E27" t="str">
            <v>2001-12-30</v>
          </cell>
          <cell r="F27" t="str">
            <v>贵州省遵义市红花岗区新蒲镇</v>
          </cell>
          <cell r="G27" t="str">
            <v>贵州省遵义市</v>
          </cell>
          <cell r="H27" t="str">
            <v>贵州省贵阳市小河区红河路7号</v>
          </cell>
          <cell r="I27">
            <v>80000000</v>
          </cell>
        </row>
        <row r="28">
          <cell r="A28" t="str">
            <v>002036</v>
          </cell>
          <cell r="B28" t="str">
            <v>宜科科技</v>
          </cell>
          <cell r="C28" t="str">
            <v>2004-09-03</v>
          </cell>
          <cell r="D28" t="str">
            <v>宁波宜科科技实业股份有限公司</v>
          </cell>
          <cell r="E28" t="str">
            <v>1998-04-22</v>
          </cell>
          <cell r="F28" t="str">
            <v>宁波市鄞州区雅源南路501号</v>
          </cell>
          <cell r="G28" t="str">
            <v>浙江省宁波市</v>
          </cell>
          <cell r="H28" t="str">
            <v>浙江省宁波市鄞州区雅源南路501号</v>
          </cell>
          <cell r="I28">
            <v>83230000</v>
          </cell>
        </row>
        <row r="29">
          <cell r="A29" t="str">
            <v>002045</v>
          </cell>
          <cell r="B29" t="str">
            <v>广州国光</v>
          </cell>
          <cell r="C29" t="str">
            <v>2005-05-23</v>
          </cell>
          <cell r="D29" t="str">
            <v>国光电器股份有限公司</v>
          </cell>
          <cell r="E29" t="str">
            <v>1993-12-25</v>
          </cell>
          <cell r="F29" t="str">
            <v>广州市花都区雅瑶镇雅源南路58号</v>
          </cell>
          <cell r="G29" t="str">
            <v>广东省广州市</v>
          </cell>
          <cell r="H29" t="str">
            <v>广东省广州市花都区新华街镜湖大道8号</v>
          </cell>
          <cell r="I29">
            <v>100000000</v>
          </cell>
        </row>
        <row r="30">
          <cell r="A30" t="str">
            <v>002049</v>
          </cell>
          <cell r="B30" t="str">
            <v>晶源电子</v>
          </cell>
          <cell r="C30" t="str">
            <v>2005-06-06</v>
          </cell>
          <cell r="D30" t="str">
            <v>唐山晶源裕丰电子股份有限公司</v>
          </cell>
          <cell r="E30" t="str">
            <v>2001-09-17</v>
          </cell>
          <cell r="F30" t="str">
            <v>河北省玉田县无终西街3129号</v>
          </cell>
          <cell r="G30" t="str">
            <v>河北省唐山市</v>
          </cell>
          <cell r="H30" t="str">
            <v>河北省唐山市玉田县无终西街3129号</v>
          </cell>
          <cell r="I30">
            <v>75500000</v>
          </cell>
        </row>
        <row r="31">
          <cell r="A31" t="str">
            <v>002055</v>
          </cell>
          <cell r="B31" t="str">
            <v>得润电子</v>
          </cell>
          <cell r="C31" t="str">
            <v>2006-07-25</v>
          </cell>
          <cell r="D31" t="str">
            <v>深圳市得润电子股份有限公司</v>
          </cell>
          <cell r="E31" t="str">
            <v>2002-11-29</v>
          </cell>
          <cell r="F31" t="str">
            <v>深圳市宝安区西乡镇铁岗村蚝业工业区</v>
          </cell>
          <cell r="G31" t="str">
            <v>广东省深圳市</v>
          </cell>
          <cell r="H31" t="str">
            <v>广东省深圳市福田区天安数码城时代大厦A座1718</v>
          </cell>
          <cell r="I31">
            <v>61127835</v>
          </cell>
        </row>
        <row r="32">
          <cell r="A32" t="str">
            <v>002079</v>
          </cell>
          <cell r="B32" t="str">
            <v>苏州固锝</v>
          </cell>
          <cell r="C32" t="str">
            <v>2006-11-16</v>
          </cell>
          <cell r="D32" t="str">
            <v>苏州固锝电子股份有限公司</v>
          </cell>
          <cell r="E32" t="str">
            <v>2002-10-22</v>
          </cell>
          <cell r="F32" t="str">
            <v>江苏省苏州市通安开发区通锡路31号</v>
          </cell>
          <cell r="G32" t="str">
            <v>江苏省苏州市</v>
          </cell>
          <cell r="H32" t="str">
            <v>江苏省苏州市狮山路199号新地中心19F</v>
          </cell>
          <cell r="I32">
            <v>138000000</v>
          </cell>
        </row>
        <row r="33">
          <cell r="A33" t="str">
            <v>002104</v>
          </cell>
          <cell r="B33" t="str">
            <v>恒宝股份</v>
          </cell>
          <cell r="C33" t="str">
            <v>2007-01-10</v>
          </cell>
          <cell r="D33" t="str">
            <v>江苏恒宝股份有限公司</v>
          </cell>
          <cell r="E33" t="str">
            <v>2000-09-28</v>
          </cell>
          <cell r="F33" t="str">
            <v>江苏省丹阳市横塘工业区</v>
          </cell>
          <cell r="G33" t="str">
            <v>江苏省丹阳市</v>
          </cell>
          <cell r="H33" t="str">
            <v>江苏省丹阳市横塘工业区</v>
          </cell>
          <cell r="I33">
            <v>115200000</v>
          </cell>
        </row>
        <row r="34">
          <cell r="A34" t="str">
            <v>002106</v>
          </cell>
          <cell r="B34" t="str">
            <v>莱宝高科</v>
          </cell>
          <cell r="C34" t="str">
            <v>2007-01-12</v>
          </cell>
          <cell r="D34" t="str">
            <v>深圳莱宝高科技股份有限公司</v>
          </cell>
          <cell r="E34" t="str">
            <v>2000-10-31</v>
          </cell>
          <cell r="F34" t="str">
            <v>深圳市南山区高新技术产业园区朗山二路</v>
          </cell>
          <cell r="G34" t="str">
            <v>广东省深圳市</v>
          </cell>
          <cell r="H34" t="str">
            <v>广东省深圳市南山区高新技术产业园区朗山二路</v>
          </cell>
          <cell r="I34">
            <v>195200000</v>
          </cell>
        </row>
        <row r="35">
          <cell r="A35" t="str">
            <v>002115</v>
          </cell>
          <cell r="B35" t="str">
            <v>三维通信</v>
          </cell>
          <cell r="C35" t="str">
            <v>2007-02-15</v>
          </cell>
          <cell r="D35" t="str">
            <v>浙江三维通信股份有限公司</v>
          </cell>
          <cell r="E35" t="str">
            <v>2004-03-18</v>
          </cell>
          <cell r="F35" t="str">
            <v>浙江省杭州市华星路92号</v>
          </cell>
          <cell r="G35" t="str">
            <v>浙江省杭州市</v>
          </cell>
          <cell r="H35" t="str">
            <v>浙江省杭州市滨江区火炬大道581号三维大厦</v>
          </cell>
          <cell r="I35">
            <v>80000000</v>
          </cell>
        </row>
        <row r="36">
          <cell r="A36" t="str">
            <v>002119</v>
          </cell>
          <cell r="B36" t="str">
            <v>康强电子</v>
          </cell>
          <cell r="C36" t="str">
            <v>2007-03-02</v>
          </cell>
          <cell r="D36" t="str">
            <v>宁波康强电子股份有限公司</v>
          </cell>
          <cell r="E36" t="str">
            <v>2002-10-28</v>
          </cell>
          <cell r="F36" t="str">
            <v>浙江省宁波市鄞州区潘火工业区</v>
          </cell>
          <cell r="G36" t="str">
            <v>浙江省宁波市</v>
          </cell>
          <cell r="H36" t="str">
            <v>浙江省宁波市鄞州区潘火工业区</v>
          </cell>
          <cell r="I36">
            <v>97100000</v>
          </cell>
        </row>
        <row r="37">
          <cell r="A37" t="str">
            <v>002130</v>
          </cell>
          <cell r="B37" t="str">
            <v>沃尔核材</v>
          </cell>
          <cell r="C37" t="str">
            <v>2007-04-20</v>
          </cell>
          <cell r="D37" t="str">
            <v>深圳市沃尔核材股份有限公司</v>
          </cell>
          <cell r="E37" t="str">
            <v>2004-09-08</v>
          </cell>
          <cell r="F37" t="str">
            <v>深圳市南山区西丽新围工业区沃尔工业园</v>
          </cell>
          <cell r="G37" t="str">
            <v>广东省深圳市</v>
          </cell>
          <cell r="H37" t="str">
            <v>广东省深圳市南山区西丽新围工业区沃尔工业园</v>
          </cell>
          <cell r="I37">
            <v>54350000</v>
          </cell>
        </row>
        <row r="38">
          <cell r="A38" t="str">
            <v>002134</v>
          </cell>
          <cell r="B38" t="str">
            <v>天津普林</v>
          </cell>
          <cell r="C38" t="str">
            <v>2007-05-16</v>
          </cell>
          <cell r="D38" t="str">
            <v>天津普林电路股份有限公司</v>
          </cell>
          <cell r="E38" t="str">
            <v>2005-12-08</v>
          </cell>
          <cell r="F38" t="str">
            <v>天津空港物流加工区航海路53号</v>
          </cell>
          <cell r="G38" t="str">
            <v>天津市</v>
          </cell>
          <cell r="H38" t="str">
            <v>天津市空港物流加工区航海路53号</v>
          </cell>
          <cell r="I38">
            <v>196679815</v>
          </cell>
        </row>
        <row r="39">
          <cell r="A39" t="str">
            <v>002137</v>
          </cell>
          <cell r="B39" t="str">
            <v>实益达</v>
          </cell>
          <cell r="C39" t="str">
            <v>2007-06-13</v>
          </cell>
          <cell r="D39" t="str">
            <v>深圳市实益达科技股份有限公司</v>
          </cell>
          <cell r="E39" t="str">
            <v>2005-07-04</v>
          </cell>
          <cell r="F39" t="str">
            <v>深圳市高新区北区清华信息港研发楼B栋501</v>
          </cell>
          <cell r="G39" t="str">
            <v>广东省深圳市</v>
          </cell>
          <cell r="H39" t="str">
            <v>广东省深圳市宝安区龙华大浪华兴路龙泉科技工业园1栋5楼</v>
          </cell>
          <cell r="I39">
            <v>133400000</v>
          </cell>
        </row>
        <row r="40">
          <cell r="A40" t="str">
            <v>002138</v>
          </cell>
          <cell r="B40" t="str">
            <v>顺络电子</v>
          </cell>
          <cell r="C40" t="str">
            <v>2007-06-13</v>
          </cell>
          <cell r="D40" t="str">
            <v>深圳顺络电子股份有限公司</v>
          </cell>
          <cell r="E40" t="str">
            <v>2005-09-21</v>
          </cell>
          <cell r="F40" t="str">
            <v>深圳市宝安区观澜街道大富苑工业区顺络观澜工业园</v>
          </cell>
          <cell r="G40" t="str">
            <v>广东省深圳市</v>
          </cell>
          <cell r="H40" t="str">
            <v>广东省深圳市宝安区观澜街道大富苑工业区顺络观澜工业园</v>
          </cell>
          <cell r="I40">
            <v>94000000</v>
          </cell>
        </row>
        <row r="41">
          <cell r="A41" t="str">
            <v>002151</v>
          </cell>
          <cell r="B41" t="str">
            <v>北斗星通</v>
          </cell>
          <cell r="C41" t="str">
            <v>2007-08-13</v>
          </cell>
          <cell r="D41" t="str">
            <v>北京北斗星通导航技术股份有限公司</v>
          </cell>
          <cell r="E41" t="str">
            <v>2000-09-25</v>
          </cell>
          <cell r="F41" t="str">
            <v>北京市海淀区上地信息产业基地三街9号金隅嘉华大厦A座10层</v>
          </cell>
          <cell r="G41" t="str">
            <v>北京市</v>
          </cell>
          <cell r="H41" t="str">
            <v>北京市海淀区上地信息产业基地三街9号金隅嘉华大厦A座10层</v>
          </cell>
          <cell r="I41">
            <v>53500000</v>
          </cell>
        </row>
        <row r="42">
          <cell r="A42" t="str">
            <v>002156</v>
          </cell>
          <cell r="B42" t="str">
            <v>通富微电</v>
          </cell>
          <cell r="C42" t="str">
            <v>2007-08-16</v>
          </cell>
          <cell r="D42" t="str">
            <v>南通富士通微电子股份有限公司</v>
          </cell>
          <cell r="E42" t="str">
            <v>1994-02-04</v>
          </cell>
          <cell r="F42" t="str">
            <v>江苏省南通市崇川路30号</v>
          </cell>
          <cell r="G42" t="str">
            <v>江苏省南通市</v>
          </cell>
          <cell r="H42" t="str">
            <v>江苏省南通市崇川开发区崇川路288号</v>
          </cell>
          <cell r="I42">
            <v>267000000</v>
          </cell>
        </row>
        <row r="43">
          <cell r="A43" t="str">
            <v>002161</v>
          </cell>
          <cell r="B43" t="str">
            <v>远望谷</v>
          </cell>
          <cell r="C43" t="str">
            <v>2007-08-21</v>
          </cell>
          <cell r="D43" t="str">
            <v>深圳市远望谷信息技术股份有限公司</v>
          </cell>
          <cell r="E43" t="str">
            <v>2003-12-10</v>
          </cell>
          <cell r="F43" t="str">
            <v>深圳市南山区高新技术产业园区南区T2栋B座3层</v>
          </cell>
          <cell r="G43" t="str">
            <v>广东省深圳市</v>
          </cell>
          <cell r="H43" t="str">
            <v>广东省深圳市南山区高新技术产业园区南区T2栋B座3层</v>
          </cell>
          <cell r="I43">
            <v>64200000</v>
          </cell>
        </row>
        <row r="44">
          <cell r="A44" t="str">
            <v>002179</v>
          </cell>
          <cell r="B44" t="str">
            <v>中航光电</v>
          </cell>
          <cell r="C44" t="str">
            <v>2007-11-01</v>
          </cell>
          <cell r="D44" t="str">
            <v>中航光电科技股份有限公司</v>
          </cell>
          <cell r="E44" t="str">
            <v>2002-12-31</v>
          </cell>
          <cell r="F44" t="str">
            <v>洛阳高新技术开发区周山路10号</v>
          </cell>
          <cell r="G44" t="str">
            <v>河南省洛阳市</v>
          </cell>
          <cell r="H44" t="str">
            <v>河南省洛阳市高新技术开发区周山路10号</v>
          </cell>
          <cell r="I44">
            <v>119000000</v>
          </cell>
        </row>
        <row r="45">
          <cell r="A45" t="str">
            <v>002180</v>
          </cell>
          <cell r="B45" t="str">
            <v>万力达</v>
          </cell>
          <cell r="C45" t="str">
            <v>2007-11-13</v>
          </cell>
          <cell r="D45" t="str">
            <v>珠海万力达电气股份有限公司</v>
          </cell>
          <cell r="E45" t="str">
            <v>2004-08-18</v>
          </cell>
          <cell r="F45" t="str">
            <v>广东省珠海市高新区科技创新海岸科技一路万力达继保科技园</v>
          </cell>
          <cell r="G45" t="str">
            <v>广东省珠海市</v>
          </cell>
          <cell r="H45" t="str">
            <v>广东省珠海市高新区科技创新海岸科技一路万力达继保科技园</v>
          </cell>
          <cell r="I45">
            <v>55548000</v>
          </cell>
        </row>
        <row r="46">
          <cell r="A46" t="str">
            <v>002185</v>
          </cell>
          <cell r="B46" t="str">
            <v>华天科技</v>
          </cell>
          <cell r="C46" t="str">
            <v>2007-11-20</v>
          </cell>
          <cell r="D46" t="str">
            <v>天水华天科技股份有限公司</v>
          </cell>
          <cell r="E46" t="str">
            <v>2003-12-25</v>
          </cell>
          <cell r="F46" t="str">
            <v>甘肃省天水市秦州区双桥路14号</v>
          </cell>
          <cell r="G46" t="str">
            <v>甘肃省天水市</v>
          </cell>
          <cell r="H46" t="str">
            <v>甘肃省天水市秦州区双桥路14号</v>
          </cell>
          <cell r="I46">
            <v>174000000</v>
          </cell>
        </row>
        <row r="47">
          <cell r="A47" t="str">
            <v>002189</v>
          </cell>
          <cell r="B47" t="str">
            <v>利达光电</v>
          </cell>
          <cell r="C47" t="str">
            <v>2007-12-03</v>
          </cell>
          <cell r="D47" t="str">
            <v>利达光电股份有限公司</v>
          </cell>
          <cell r="E47" t="str">
            <v>2006-06-28</v>
          </cell>
          <cell r="F47" t="str">
            <v>河南省南阳市工业南路508号</v>
          </cell>
          <cell r="G47" t="str">
            <v>河南省南阳市</v>
          </cell>
          <cell r="H47" t="str">
            <v>河南省南阳市工业南路508号</v>
          </cell>
          <cell r="I47">
            <v>199240000</v>
          </cell>
        </row>
        <row r="48">
          <cell r="A48" t="str">
            <v>002194</v>
          </cell>
          <cell r="B48" t="str">
            <v>武汉凡谷</v>
          </cell>
          <cell r="C48" t="str">
            <v>2007-12-07</v>
          </cell>
          <cell r="D48" t="str">
            <v>武汉凡谷电子技术股份有限公司</v>
          </cell>
          <cell r="E48" t="str">
            <v>2002-12-31</v>
          </cell>
          <cell r="F48" t="str">
            <v>武汉市洪山区关东科技园三号区二号楼</v>
          </cell>
          <cell r="G48" t="str">
            <v>湖北省武汉市</v>
          </cell>
          <cell r="H48" t="str">
            <v>湖北省武汉市江夏区藏龙岛科技园九凤街5号</v>
          </cell>
          <cell r="I48">
            <v>213800000</v>
          </cell>
        </row>
        <row r="49">
          <cell r="A49" t="str">
            <v>002199</v>
          </cell>
          <cell r="B49" t="str">
            <v>东晶电子</v>
          </cell>
          <cell r="C49" t="str">
            <v>2007-12-21</v>
          </cell>
          <cell r="D49" t="str">
            <v>浙江东晶电子股份有限公司</v>
          </cell>
          <cell r="E49" t="str">
            <v>1999-04-23</v>
          </cell>
          <cell r="F49" t="str">
            <v>浙江省金华市宾虹路二段555号</v>
          </cell>
          <cell r="G49" t="str">
            <v>浙江省金华市</v>
          </cell>
          <cell r="H49" t="str">
            <v>浙江省金华市宾虹西路555号</v>
          </cell>
          <cell r="I49">
            <v>62000000</v>
          </cell>
        </row>
        <row r="50">
          <cell r="A50" t="str">
            <v>002214</v>
          </cell>
          <cell r="B50" t="str">
            <v>大立科技</v>
          </cell>
          <cell r="C50" t="str">
            <v>2008-02-18</v>
          </cell>
          <cell r="D50" t="str">
            <v>浙江大立科技股份有限公司</v>
          </cell>
          <cell r="E50" t="str">
            <v>2005-11-17</v>
          </cell>
          <cell r="F50" t="str">
            <v>浙江省杭州市文二路212号</v>
          </cell>
          <cell r="G50" t="str">
            <v>浙江省杭州市</v>
          </cell>
          <cell r="H50" t="str">
            <v>浙江省杭州市高新技术开发区(滨江)滨康路639号</v>
          </cell>
          <cell r="I50">
            <v>100000000</v>
          </cell>
        </row>
        <row r="51">
          <cell r="A51" t="str">
            <v>002217</v>
          </cell>
          <cell r="B51" t="str">
            <v>联合化工</v>
          </cell>
          <cell r="C51" t="str">
            <v>2008-02-20</v>
          </cell>
          <cell r="D51" t="str">
            <v>山东联合化工股份有限公司</v>
          </cell>
          <cell r="E51" t="str">
            <v>2006-03-09</v>
          </cell>
          <cell r="F51" t="str">
            <v>山东省沂源县城东风路36号</v>
          </cell>
          <cell r="G51" t="str">
            <v>山东省淄博市</v>
          </cell>
          <cell r="H51" t="str">
            <v>山东省淄博市沂源县城东风路36号</v>
          </cell>
          <cell r="I51">
            <v>123880000</v>
          </cell>
        </row>
        <row r="52">
          <cell r="A52" t="str">
            <v>002222</v>
          </cell>
          <cell r="B52" t="str">
            <v>福晶科技</v>
          </cell>
          <cell r="C52" t="str">
            <v>2008-03-19</v>
          </cell>
          <cell r="D52" t="str">
            <v>福建福晶科技股份有限公司</v>
          </cell>
          <cell r="E52" t="str">
            <v>2001-10-31</v>
          </cell>
          <cell r="F52" t="str">
            <v>福建省福州市鼓楼区杨桥西路155号</v>
          </cell>
          <cell r="G52" t="str">
            <v>福建省福州市</v>
          </cell>
          <cell r="H52" t="str">
            <v>福建省福州市鼓楼区杨桥西路155号</v>
          </cell>
          <cell r="I52">
            <v>190000000</v>
          </cell>
        </row>
        <row r="53">
          <cell r="A53" t="str">
            <v>002231</v>
          </cell>
          <cell r="B53" t="str">
            <v>奥维通信</v>
          </cell>
          <cell r="C53" t="str">
            <v>2008-05-12</v>
          </cell>
          <cell r="D53" t="str">
            <v>奥维通信股份有限公司</v>
          </cell>
          <cell r="E53" t="str">
            <v>2000-12-21</v>
          </cell>
          <cell r="F53" t="str">
            <v>辽宁省沈阳市浑南新区高歌路6号</v>
          </cell>
          <cell r="G53" t="str">
            <v>辽宁省沈阳市</v>
          </cell>
          <cell r="H53" t="str">
            <v>辽宁省沈阳市浑南新区高歌路6号</v>
          </cell>
          <cell r="I53">
            <v>107000000</v>
          </cell>
        </row>
        <row r="54">
          <cell r="A54" t="str">
            <v>002236</v>
          </cell>
          <cell r="B54" t="str">
            <v>大华股份</v>
          </cell>
          <cell r="C54" t="str">
            <v>2008-05-20</v>
          </cell>
          <cell r="D54" t="str">
            <v>浙江大华技术股份有限公司</v>
          </cell>
          <cell r="E54" t="str">
            <v>2001-03-12</v>
          </cell>
          <cell r="F54" t="str">
            <v>杭州市滨江区滨安路1187号</v>
          </cell>
          <cell r="G54" t="str">
            <v>浙江省杭州市</v>
          </cell>
          <cell r="H54" t="str">
            <v>浙江省杭州市滨江区滨安路1187号</v>
          </cell>
          <cell r="I54">
            <v>66800000</v>
          </cell>
        </row>
        <row r="55">
          <cell r="A55" t="str">
            <v>002241</v>
          </cell>
          <cell r="B55" t="str">
            <v>歌尔声学</v>
          </cell>
          <cell r="C55" t="str">
            <v>2008-05-22</v>
          </cell>
          <cell r="D55" t="str">
            <v>歌尔声学股份有限公司</v>
          </cell>
          <cell r="E55" t="str">
            <v>2007-07-27</v>
          </cell>
          <cell r="F55" t="str">
            <v>山东省潍坊高新技术产业开发区东方路268号</v>
          </cell>
          <cell r="G55" t="str">
            <v>山东省潍坊市</v>
          </cell>
          <cell r="H55" t="str">
            <v>山东省潍坊市高新技术产业开发区东方路268号</v>
          </cell>
          <cell r="I55">
            <v>120000000</v>
          </cell>
        </row>
        <row r="56">
          <cell r="A56" t="str">
            <v>002273</v>
          </cell>
          <cell r="B56" t="str">
            <v>水晶光电</v>
          </cell>
          <cell r="C56" t="str">
            <v>2008-09-19</v>
          </cell>
          <cell r="D56" t="str">
            <v>浙江水晶光电科技股份有限公司</v>
          </cell>
          <cell r="E56" t="str">
            <v>2002-08-02</v>
          </cell>
          <cell r="F56" t="str">
            <v>浙江省台州市椒江区星星电子产业区A5号（洪家后高桥村）</v>
          </cell>
          <cell r="G56" t="str">
            <v>浙江省台州市</v>
          </cell>
          <cell r="H56" t="str">
            <v>浙江省台州市椒江区星星电子产业区A5号</v>
          </cell>
          <cell r="I56">
            <v>66700000</v>
          </cell>
        </row>
        <row r="57">
          <cell r="A57" t="str">
            <v>002281</v>
          </cell>
          <cell r="B57" t="str">
            <v>光迅科技</v>
          </cell>
          <cell r="C57" t="str">
            <v>2009-08-21</v>
          </cell>
          <cell r="D57" t="str">
            <v>武汉光迅科技股份有限公司</v>
          </cell>
          <cell r="E57" t="str">
            <v>2004-10-27</v>
          </cell>
          <cell r="F57" t="str">
            <v>湖北省武汉市洪山区邮科院路88号</v>
          </cell>
          <cell r="G57" t="str">
            <v>湖北省武汉市</v>
          </cell>
          <cell r="H57" t="str">
            <v>湖北省武汉市江夏区藏龙岛开发区潭湖路1号</v>
          </cell>
          <cell r="I57">
            <v>160000000</v>
          </cell>
        </row>
        <row r="58">
          <cell r="A58" t="str">
            <v>002288</v>
          </cell>
          <cell r="B58" t="str">
            <v>超华科技</v>
          </cell>
          <cell r="C58" t="str">
            <v>2009-09-03</v>
          </cell>
          <cell r="D58" t="str">
            <v>广东超华科技股份有限公司</v>
          </cell>
          <cell r="E58" t="str">
            <v>2004-09-22</v>
          </cell>
          <cell r="F58" t="str">
            <v>广东省梅县雁洋镇松坪村</v>
          </cell>
          <cell r="G58" t="str">
            <v>广东省梅州市</v>
          </cell>
          <cell r="H58" t="str">
            <v>广东省梅州市梅县雁洋镇超华工业园</v>
          </cell>
          <cell r="I58">
            <v>85930000</v>
          </cell>
        </row>
        <row r="59">
          <cell r="A59" t="str">
            <v>002296</v>
          </cell>
          <cell r="B59" t="str">
            <v>辉煌科技</v>
          </cell>
          <cell r="C59" t="str">
            <v>2009-09-29</v>
          </cell>
          <cell r="D59" t="str">
            <v>河南辉煌科技股份有限公司</v>
          </cell>
          <cell r="E59" t="str">
            <v>2001-11-15</v>
          </cell>
          <cell r="F59" t="str">
            <v>郑州市高新技术产业开发区重阳街74号</v>
          </cell>
          <cell r="G59" t="str">
            <v>河南省郑州市</v>
          </cell>
          <cell r="H59" t="str">
            <v>河南省郑州市高新技术产业开发区科学大道74号</v>
          </cell>
          <cell r="I59">
            <v>61500000</v>
          </cell>
        </row>
        <row r="60">
          <cell r="A60" t="str">
            <v>002308</v>
          </cell>
          <cell r="B60" t="str">
            <v>威创股份</v>
          </cell>
          <cell r="C60" t="str">
            <v>2009-11-27</v>
          </cell>
          <cell r="D60" t="str">
            <v>广东威创视讯科技股份有限公司</v>
          </cell>
          <cell r="E60" t="str">
            <v>2007-12-19</v>
          </cell>
          <cell r="F60" t="str">
            <v>广州高新技术产业开发区彩频路6号</v>
          </cell>
          <cell r="G60" t="str">
            <v>广东省广州市</v>
          </cell>
          <cell r="H60" t="str">
            <v>广东省广州市高新技术产业开发区彩频路6号</v>
          </cell>
          <cell r="I60">
            <v>213800000</v>
          </cell>
        </row>
        <row r="61">
          <cell r="A61" t="str">
            <v>002313</v>
          </cell>
          <cell r="B61" t="str">
            <v>日海通讯</v>
          </cell>
          <cell r="C61" t="str">
            <v>2009-12-03</v>
          </cell>
          <cell r="D61" t="str">
            <v>深圳日海通讯技术股份有限公司</v>
          </cell>
          <cell r="E61" t="str">
            <v>2003-11-04</v>
          </cell>
          <cell r="F61" t="str">
            <v>深圳市南山区科苑路清华信息港研发楼A栋2层</v>
          </cell>
          <cell r="G61" t="str">
            <v>深圳市南山区</v>
          </cell>
          <cell r="H61" t="str">
            <v>广东省深圳市南山区科苑路清华信息港综合楼1层107号</v>
          </cell>
          <cell r="I61">
            <v>100000000</v>
          </cell>
        </row>
        <row r="62">
          <cell r="A62" t="str">
            <v>002351</v>
          </cell>
          <cell r="B62" t="str">
            <v>漫步者</v>
          </cell>
          <cell r="C62" t="str">
            <v>2010-02-05</v>
          </cell>
          <cell r="D62" t="str">
            <v>深圳市漫步者科技股份有限公司</v>
          </cell>
          <cell r="E62" t="str">
            <v>2001-01-16</v>
          </cell>
          <cell r="F62" t="str">
            <v>深圳市宝安区公明街道长圳社区长兴工业城第15、16、22、23栋</v>
          </cell>
          <cell r="G62" t="str">
            <v>广东省深圳市</v>
          </cell>
          <cell r="H62" t="str">
            <v>广东省深圳市南山区科技园科发路8号金融基地2栋7C</v>
          </cell>
          <cell r="I62">
            <v>147000000</v>
          </cell>
        </row>
        <row r="63">
          <cell r="A63" t="str">
            <v>002362</v>
          </cell>
          <cell r="B63" t="str">
            <v>汉王科技</v>
          </cell>
          <cell r="C63" t="str">
            <v>2010-03-03</v>
          </cell>
          <cell r="D63" t="str">
            <v>汉王科技股份有限公司</v>
          </cell>
          <cell r="E63" t="str">
            <v>2005-12-19</v>
          </cell>
          <cell r="F63" t="str">
            <v>北京市海淀区东北旺西路8号5号楼三层</v>
          </cell>
          <cell r="G63" t="str">
            <v>北京市海淀区</v>
          </cell>
          <cell r="H63" t="str">
            <v>北京市海淀区东北旺西路8号5号楼三层</v>
          </cell>
          <cell r="I63">
            <v>107051396</v>
          </cell>
        </row>
        <row r="64">
          <cell r="A64" t="str">
            <v>002369</v>
          </cell>
          <cell r="B64" t="str">
            <v>卓翼科技</v>
          </cell>
          <cell r="C64" t="str">
            <v>2010-03-16</v>
          </cell>
          <cell r="D64" t="str">
            <v>深圳市卓翼科技股份有限公司</v>
          </cell>
          <cell r="E64" t="str">
            <v>2004-02-26</v>
          </cell>
          <cell r="F64" t="str">
            <v>深圳市南山区西丽平山民企科技园5栋</v>
          </cell>
          <cell r="G64" t="str">
            <v>广东省深圳市</v>
          </cell>
          <cell r="H64" t="str">
            <v>广东省深圳市南山区西丽民企科技工业园5栋</v>
          </cell>
          <cell r="I64">
            <v>100000000</v>
          </cell>
        </row>
        <row r="65">
          <cell r="A65" t="str">
            <v>002376</v>
          </cell>
          <cell r="B65" t="str">
            <v>新北洋</v>
          </cell>
          <cell r="C65" t="str">
            <v>2010-03-23</v>
          </cell>
          <cell r="D65" t="str">
            <v>山东新北洋信息技术股份有限公司</v>
          </cell>
          <cell r="E65" t="str">
            <v>2002-12-06</v>
          </cell>
          <cell r="F65" t="str">
            <v>山东省威海市火炬高技术产业开发区火炬路169号</v>
          </cell>
          <cell r="G65" t="str">
            <v>山东省威海市</v>
          </cell>
          <cell r="H65" t="str">
            <v>山东省威海市火炬高技术产业开发区火炬路169号</v>
          </cell>
          <cell r="I65">
            <v>150000000</v>
          </cell>
        </row>
        <row r="66">
          <cell r="A66" t="str">
            <v>002383</v>
          </cell>
          <cell r="B66" t="str">
            <v>合众思壮</v>
          </cell>
          <cell r="C66" t="str">
            <v>2010-04-02</v>
          </cell>
          <cell r="D66" t="str">
            <v>北京合众思壮科技股份有限公司</v>
          </cell>
          <cell r="E66" t="str">
            <v>1998-09-30</v>
          </cell>
          <cell r="F66" t="str">
            <v>北京市海淀区知春路118号知春大厦1501室</v>
          </cell>
          <cell r="G66" t="str">
            <v>北京市</v>
          </cell>
          <cell r="H66" t="str">
            <v>北京市朝阳区酒仙桥北路甲10号204号楼</v>
          </cell>
          <cell r="I66">
            <v>120000000</v>
          </cell>
        </row>
        <row r="67">
          <cell r="A67" t="str">
            <v>002384</v>
          </cell>
          <cell r="B67" t="str">
            <v>东山精密</v>
          </cell>
          <cell r="C67" t="str">
            <v>2010-04-09</v>
          </cell>
          <cell r="D67" t="str">
            <v>苏州东山精密制造股份有限公司</v>
          </cell>
          <cell r="E67" t="str">
            <v>2007-12-24</v>
          </cell>
          <cell r="F67" t="str">
            <v>苏州市吴中区东山镇凤凰山路8号</v>
          </cell>
          <cell r="G67" t="str">
            <v>江苏省苏州市</v>
          </cell>
          <cell r="H67" t="str">
            <v>江苏省苏州市吴中区东山工业园凤凰山路8号</v>
          </cell>
          <cell r="I67">
            <v>160000000</v>
          </cell>
        </row>
        <row r="68">
          <cell r="A68" t="str">
            <v>002387</v>
          </cell>
          <cell r="B68" t="str">
            <v>黑牛食品</v>
          </cell>
          <cell r="C68" t="str">
            <v>2010-04-13</v>
          </cell>
          <cell r="D68" t="str">
            <v>黑牛食品股份有限公司</v>
          </cell>
          <cell r="E68" t="str">
            <v>2007-12-28</v>
          </cell>
          <cell r="F68" t="str">
            <v>汕头市潮汕路金园工业城内9A5A6</v>
          </cell>
          <cell r="G68" t="str">
            <v>广东省汕头市</v>
          </cell>
          <cell r="H68" t="str">
            <v>广东省汕头市潮汕路金园工业城内9A5A6</v>
          </cell>
          <cell r="I68">
            <v>133500000</v>
          </cell>
        </row>
        <row r="69">
          <cell r="A69" t="str">
            <v>002388</v>
          </cell>
          <cell r="B69" t="str">
            <v>新亚制程</v>
          </cell>
          <cell r="C69" t="str">
            <v>2010-04-13</v>
          </cell>
          <cell r="D69" t="str">
            <v>深圳市新亚电子制程股份有限公司</v>
          </cell>
          <cell r="E69" t="str">
            <v>2003-01-10</v>
          </cell>
          <cell r="F69" t="str">
            <v>深圳市福田区华强北路赛格广场33层3310A</v>
          </cell>
          <cell r="G69" t="str">
            <v>广东省深圳市</v>
          </cell>
          <cell r="H69" t="str">
            <v>广东省深圳市福田区益田路6003号荣超商务中心A栋9楼</v>
          </cell>
          <cell r="I69">
            <v>111000000</v>
          </cell>
        </row>
        <row r="70">
          <cell r="A70" t="str">
            <v>002389</v>
          </cell>
          <cell r="B70" t="str">
            <v>南洋科技</v>
          </cell>
          <cell r="C70" t="str">
            <v>2010-04-13</v>
          </cell>
          <cell r="D70" t="str">
            <v>浙江南洋科技股份有限公司</v>
          </cell>
          <cell r="E70" t="str">
            <v>2006-11-23</v>
          </cell>
          <cell r="F70" t="str">
            <v>浙江省台州市开发区开发大道388号</v>
          </cell>
          <cell r="G70" t="str">
            <v>浙江省台州市</v>
          </cell>
          <cell r="H70" t="str">
            <v>浙江省台州市开发区开发大道388号</v>
          </cell>
          <cell r="I70">
            <v>67000000</v>
          </cell>
        </row>
        <row r="71">
          <cell r="A71" t="str">
            <v>002396</v>
          </cell>
          <cell r="B71" t="str">
            <v>星网锐捷</v>
          </cell>
          <cell r="C71" t="str">
            <v>2010-06-23</v>
          </cell>
          <cell r="D71" t="str">
            <v>福建星网锐捷通讯股份有限公司</v>
          </cell>
          <cell r="E71" t="str">
            <v>1996-11-11</v>
          </cell>
          <cell r="F71" t="str">
            <v>福建省福州市马尾区快安大道M9511工业园</v>
          </cell>
          <cell r="G71" t="str">
            <v>福建省福州市</v>
          </cell>
          <cell r="H71" t="str">
            <v>福建省福州市仓山区金山大道618号桔园洲星网锐捷科技园19-22栋</v>
          </cell>
          <cell r="I71">
            <v>175530000</v>
          </cell>
        </row>
        <row r="72">
          <cell r="A72" t="str">
            <v>002402</v>
          </cell>
          <cell r="B72" t="str">
            <v>和而泰</v>
          </cell>
          <cell r="C72" t="str">
            <v>2010-05-11</v>
          </cell>
          <cell r="D72" t="str">
            <v>深圳和而泰智能控制股份有限公司</v>
          </cell>
          <cell r="E72" t="str">
            <v>2007-12-04</v>
          </cell>
          <cell r="F72" t="str">
            <v>广东省深圳市南山区高新南区科技南十路6号深圳航天科技创新研究院大厦</v>
          </cell>
          <cell r="G72" t="str">
            <v>广东省深圳市</v>
          </cell>
          <cell r="H72" t="str">
            <v>广东省深圳市南山区高新南区科技南十路6号深圳航天科技创新研究院大厦</v>
          </cell>
          <cell r="I72">
            <v>66700000</v>
          </cell>
        </row>
        <row r="73">
          <cell r="A73" t="str">
            <v>002413</v>
          </cell>
          <cell r="B73" t="str">
            <v>常发股份</v>
          </cell>
          <cell r="C73" t="str">
            <v>2010-05-28</v>
          </cell>
          <cell r="D73" t="str">
            <v>江苏常发制冷股份有限公司</v>
          </cell>
          <cell r="E73" t="str">
            <v>2002-12-11</v>
          </cell>
          <cell r="F73" t="str">
            <v>江苏省常州市武进区礼嘉镇建东村建华路南</v>
          </cell>
          <cell r="G73" t="str">
            <v>江苏省常州市</v>
          </cell>
          <cell r="H73" t="str">
            <v>江苏省常州市武进区礼嘉镇建东村建华路南</v>
          </cell>
          <cell r="I73">
            <v>147000000</v>
          </cell>
        </row>
        <row r="74">
          <cell r="A74" t="str">
            <v>002414</v>
          </cell>
          <cell r="B74" t="str">
            <v>高德红外</v>
          </cell>
          <cell r="C74" t="str">
            <v>2010-07-16</v>
          </cell>
          <cell r="D74" t="str">
            <v>武汉高德红外股份有限公司</v>
          </cell>
          <cell r="E74" t="str">
            <v>2004-07-13</v>
          </cell>
          <cell r="F74" t="str">
            <v>湖北省武汉市洪山区珞瑜路546号</v>
          </cell>
          <cell r="G74" t="str">
            <v>湖北省武汉市</v>
          </cell>
          <cell r="H74" t="str">
            <v>湖北省武汉市洪山区书城路26号</v>
          </cell>
          <cell r="I74">
            <v>300000000</v>
          </cell>
        </row>
        <row r="75">
          <cell r="A75" t="str">
            <v>002415</v>
          </cell>
          <cell r="B75" t="str">
            <v>海康威视</v>
          </cell>
          <cell r="C75" t="str">
            <v>2010-05-28</v>
          </cell>
          <cell r="D75" t="str">
            <v>杭州海康威视数字技术股份有限公司</v>
          </cell>
          <cell r="E75" t="str">
            <v>2008-06-25</v>
          </cell>
          <cell r="F75" t="str">
            <v>浙江省杭州市西湖区马塍路36号</v>
          </cell>
          <cell r="G75" t="str">
            <v>浙江省杭州市</v>
          </cell>
          <cell r="H75" t="str">
            <v>浙江省杭州市滨江区东流路700号海康威视制造基地1号楼6楼董事会办公室</v>
          </cell>
          <cell r="I75">
            <v>500000000</v>
          </cell>
        </row>
        <row r="76">
          <cell r="A76" t="str">
            <v>002429</v>
          </cell>
          <cell r="B76" t="str">
            <v>兆驰股份</v>
          </cell>
          <cell r="C76" t="str">
            <v>2010-06-10</v>
          </cell>
          <cell r="D76" t="str">
            <v>深圳市兆驰股份有限公司</v>
          </cell>
          <cell r="E76" t="str">
            <v>2007-06-01</v>
          </cell>
          <cell r="F76" t="str">
            <v>广东省深圳市宝安区福永街道塘尾鹏洲工业区A栋</v>
          </cell>
          <cell r="G76" t="str">
            <v>广东省深圳市</v>
          </cell>
          <cell r="H76" t="str">
            <v>广东省深圳市福田区彩田路3069号星河世纪大厦A栋31,32楼</v>
          </cell>
          <cell r="I76">
            <v>472542500</v>
          </cell>
        </row>
        <row r="77">
          <cell r="A77" t="str">
            <v>002436</v>
          </cell>
          <cell r="B77" t="str">
            <v>兴森科技</v>
          </cell>
          <cell r="C77" t="str">
            <v>2010-06-18</v>
          </cell>
          <cell r="D77" t="str">
            <v>深圳市兴森快捷电路科技股份有限公司</v>
          </cell>
          <cell r="E77" t="str">
            <v>2005-08-09</v>
          </cell>
          <cell r="F77" t="str">
            <v>广东省深圳市南山区深南路科技园工业厂房25栋1段3层</v>
          </cell>
          <cell r="G77" t="str">
            <v>广东省深圳市</v>
          </cell>
          <cell r="H77" t="str">
            <v>广东省深圳市南山区深南路科技园工业厂房25栋1段3层</v>
          </cell>
          <cell r="I77">
            <v>111700000</v>
          </cell>
        </row>
        <row r="78">
          <cell r="A78" t="str">
            <v>002446</v>
          </cell>
          <cell r="B78" t="str">
            <v>盛路通信</v>
          </cell>
          <cell r="C78" t="str">
            <v>2010-07-13</v>
          </cell>
          <cell r="D78" t="str">
            <v>广东盛路通信科技股份有限公司</v>
          </cell>
          <cell r="E78" t="str">
            <v>2007-06-11</v>
          </cell>
          <cell r="F78" t="str">
            <v>广东省佛山市三水区西南街南丰大道西南民营科技工业园20号</v>
          </cell>
          <cell r="G78" t="str">
            <v>广东省佛山市</v>
          </cell>
          <cell r="H78" t="str">
            <v>广东省佛山市三水区西南民营工业园进业二路4号</v>
          </cell>
          <cell r="I78">
            <v>102152737</v>
          </cell>
        </row>
        <row r="79">
          <cell r="A79" t="str">
            <v>002449</v>
          </cell>
          <cell r="B79" t="str">
            <v>国星光电</v>
          </cell>
          <cell r="C79" t="str">
            <v>2010-07-16</v>
          </cell>
          <cell r="D79" t="str">
            <v>佛山市国星光电股份有限公司</v>
          </cell>
          <cell r="E79" t="str">
            <v>2002-12-04</v>
          </cell>
          <cell r="F79" t="str">
            <v>广东省佛山市禅城区华宝南路18号</v>
          </cell>
          <cell r="G79" t="str">
            <v>广东省佛山市</v>
          </cell>
          <cell r="H79" t="str">
            <v>广东省佛山市禅城区华宝南路18号</v>
          </cell>
          <cell r="I79">
            <v>215000000</v>
          </cell>
        </row>
        <row r="80">
          <cell r="A80" t="str">
            <v>002456</v>
          </cell>
          <cell r="B80" t="str">
            <v>欧菲光</v>
          </cell>
          <cell r="C80" t="str">
            <v>2010-08-03</v>
          </cell>
          <cell r="D80" t="str">
            <v>深圳欧菲光科技股份有限公司</v>
          </cell>
          <cell r="E80" t="str">
            <v>2007-10-22</v>
          </cell>
          <cell r="F80" t="str">
            <v>广东省深圳市宝安区公明街道松白公路华发路段欧菲光科技园</v>
          </cell>
          <cell r="G80" t="str">
            <v>广东省深圳市</v>
          </cell>
          <cell r="H80" t="str">
            <v>广东省深圳市光明新区公明街道松白公路华发路段欧菲光科技园</v>
          </cell>
          <cell r="I80">
            <v>96000000</v>
          </cell>
        </row>
        <row r="81">
          <cell r="A81" t="str">
            <v>002463</v>
          </cell>
          <cell r="B81" t="str">
            <v>沪电股份</v>
          </cell>
          <cell r="C81" t="str">
            <v>2010-08-18</v>
          </cell>
          <cell r="D81" t="str">
            <v>沪士电子股份有限公司</v>
          </cell>
          <cell r="E81" t="str">
            <v>1992-04-14</v>
          </cell>
          <cell r="F81" t="str">
            <v>江苏省昆山市黑龙江北路55号</v>
          </cell>
          <cell r="G81" t="str">
            <v>江苏省昆山市</v>
          </cell>
          <cell r="H81" t="str">
            <v>江苏省昆山市黑龙江北路55号</v>
          </cell>
          <cell r="I81">
            <v>692030326</v>
          </cell>
        </row>
        <row r="82">
          <cell r="A82" t="str">
            <v>002465</v>
          </cell>
          <cell r="B82" t="str">
            <v>海格通信</v>
          </cell>
          <cell r="C82" t="str">
            <v>2010-08-31</v>
          </cell>
          <cell r="D82" t="str">
            <v>广州海格通信集团股份有限公司</v>
          </cell>
          <cell r="E82" t="str">
            <v>2007-07-20</v>
          </cell>
          <cell r="F82" t="str">
            <v>广东省广州市高新技术产业开发区科学城海云路88号</v>
          </cell>
          <cell r="G82" t="str">
            <v>广东省广州市</v>
          </cell>
          <cell r="H82" t="str">
            <v>广东省广州市高新技术产业开发区科学城海云路88号</v>
          </cell>
          <cell r="I82">
            <v>332506510</v>
          </cell>
        </row>
        <row r="83">
          <cell r="A83" t="str">
            <v>002475</v>
          </cell>
          <cell r="B83" t="str">
            <v>立讯精密</v>
          </cell>
          <cell r="C83" t="str">
            <v>2010-09-15</v>
          </cell>
          <cell r="D83" t="str">
            <v>深圳立讯精密工业股份有限公司</v>
          </cell>
          <cell r="E83" t="str">
            <v>2004-05-24</v>
          </cell>
          <cell r="F83" t="str">
            <v>广东省深圳市宝安区西乡镇洲石路翻身工业厂房G1（1-3层）</v>
          </cell>
          <cell r="G83" t="str">
            <v>广东省深圳市</v>
          </cell>
          <cell r="H83" t="str">
            <v>广东省深圳市宝安区西乡镇洲石路翻身工业厂房G1(1-3层)</v>
          </cell>
          <cell r="I83">
            <v>173800000</v>
          </cell>
        </row>
        <row r="84">
          <cell r="A84" t="str">
            <v>002484</v>
          </cell>
          <cell r="B84" t="str">
            <v>江海股份</v>
          </cell>
          <cell r="C84" t="str">
            <v>2010-09-29</v>
          </cell>
          <cell r="D84" t="str">
            <v>南通江海电容器股份有限公司</v>
          </cell>
          <cell r="E84" t="str">
            <v>2002-08-09</v>
          </cell>
          <cell r="F84" t="str">
            <v>江苏省通州市平潮通扬南路79号</v>
          </cell>
          <cell r="G84" t="str">
            <v>江苏省南通市</v>
          </cell>
          <cell r="H84" t="str">
            <v>江苏省南通市通州区平潮通扬南路79号</v>
          </cell>
          <cell r="I84">
            <v>160000000</v>
          </cell>
        </row>
        <row r="85">
          <cell r="A85" t="str">
            <v>002506</v>
          </cell>
          <cell r="B85" t="str">
            <v>超日太阳</v>
          </cell>
          <cell r="C85" t="str">
            <v>2010-11-18</v>
          </cell>
          <cell r="D85" t="str">
            <v>上海超日太阳能科技股份有限公司</v>
          </cell>
          <cell r="E85" t="str">
            <v>2003-06-26</v>
          </cell>
          <cell r="F85" t="str">
            <v>上海市奉贤区南桥镇江海经济园区</v>
          </cell>
          <cell r="G85" t="str">
            <v>上海市</v>
          </cell>
          <cell r="H85" t="str">
            <v>上海市奉贤区南桥镇江海经济园区</v>
          </cell>
          <cell r="I85">
            <v>263600000</v>
          </cell>
        </row>
        <row r="86">
          <cell r="A86" t="str">
            <v>002512</v>
          </cell>
          <cell r="B86" t="str">
            <v>达华智能</v>
          </cell>
          <cell r="C86" t="str">
            <v>2010-12-03</v>
          </cell>
          <cell r="D86" t="str">
            <v>中山达华智能科技股份有限公司</v>
          </cell>
          <cell r="E86" t="str">
            <v>1993-08-10</v>
          </cell>
          <cell r="F86" t="str">
            <v>中山市小榄镇泰丰工业区水怡南路9号</v>
          </cell>
          <cell r="G86" t="str">
            <v>广东省中山市</v>
          </cell>
          <cell r="H86" t="str">
            <v>广东省中山市小榄镇泰丰工业区水怡南路9号</v>
          </cell>
          <cell r="I86">
            <v>117994000</v>
          </cell>
        </row>
        <row r="87">
          <cell r="A87" t="str">
            <v>002519</v>
          </cell>
          <cell r="B87" t="str">
            <v>银河电子</v>
          </cell>
          <cell r="C87" t="str">
            <v>2010-12-07</v>
          </cell>
          <cell r="D87" t="str">
            <v>江苏银河电子股份有限公司</v>
          </cell>
          <cell r="E87" t="str">
            <v>2000-06-15</v>
          </cell>
          <cell r="F87" t="str">
            <v>张家港市塘桥镇南环路</v>
          </cell>
          <cell r="G87" t="str">
            <v>江苏省张家港市</v>
          </cell>
          <cell r="H87" t="str">
            <v>江苏省张家港市塘桥镇南环路</v>
          </cell>
          <cell r="I87">
            <v>70400000</v>
          </cell>
        </row>
        <row r="88">
          <cell r="A88" t="str">
            <v>002528</v>
          </cell>
          <cell r="B88" t="str">
            <v>英飞拓</v>
          </cell>
          <cell r="C88" t="str">
            <v>2010-12-24</v>
          </cell>
          <cell r="D88" t="str">
            <v>深圳英飞拓科技股份有限公司</v>
          </cell>
          <cell r="E88" t="str">
            <v>2008-01-08</v>
          </cell>
          <cell r="F88" t="str">
            <v>广东省深圳市龙华新区观澜高新技术产业园英飞拓厂房</v>
          </cell>
          <cell r="G88" t="str">
            <v>广东省深圳市</v>
          </cell>
          <cell r="H88" t="str">
            <v>广东省深圳市宝安区观澜高新技术产业园英飞拓厂房</v>
          </cell>
          <cell r="I88">
            <v>147000000</v>
          </cell>
        </row>
        <row r="89">
          <cell r="A89" t="str">
            <v>002577</v>
          </cell>
          <cell r="B89" t="str">
            <v>雷柏科技</v>
          </cell>
          <cell r="C89" t="str">
            <v>2011-04-28</v>
          </cell>
          <cell r="D89" t="str">
            <v>深圳雷柏科技股份有限公司</v>
          </cell>
          <cell r="E89" t="str">
            <v>2002-08-05</v>
          </cell>
          <cell r="F89" t="str">
            <v>广东省深圳市宝安区福永街道凤凰第三工业区第一工业园A1栋、B1幢1号楼、B1幢2号楼、二期第一幢</v>
          </cell>
          <cell r="G89" t="str">
            <v>广东省深圳市</v>
          </cell>
          <cell r="H89" t="str">
            <v>广东省深圳市宝安区福永街道凤凰第三工业区第一工业园A1栋、B1幢1号楼、B1幢2号楼、二期第一幢</v>
          </cell>
          <cell r="I89">
            <v>128000000</v>
          </cell>
        </row>
        <row r="90">
          <cell r="A90" t="str">
            <v>002579</v>
          </cell>
          <cell r="B90" t="str">
            <v>中京电子</v>
          </cell>
          <cell r="C90" t="str">
            <v>2011-05-06</v>
          </cell>
          <cell r="D90" t="str">
            <v>惠州中京电子科技股份有限公司</v>
          </cell>
          <cell r="E90" t="str">
            <v>2000-12-22</v>
          </cell>
          <cell r="F90" t="str">
            <v>广东省惠州市鹅岭南路七巷3号</v>
          </cell>
          <cell r="G90" t="str">
            <v>广东省惠州市</v>
          </cell>
          <cell r="H90" t="str">
            <v>广东省惠州市鹅岭南路七巷三号</v>
          </cell>
          <cell r="I90">
            <v>97350000</v>
          </cell>
        </row>
        <row r="91">
          <cell r="A91" t="str">
            <v>002583</v>
          </cell>
          <cell r="B91" t="str">
            <v>海能达</v>
          </cell>
          <cell r="C91" t="str">
            <v>2011-05-27</v>
          </cell>
          <cell r="D91" t="str">
            <v>海能达通信股份有限公司</v>
          </cell>
          <cell r="E91" t="str">
            <v>1993-05-11</v>
          </cell>
          <cell r="F91" t="str">
            <v>广东省深圳市南山区高新区北区北环路好易通大厦</v>
          </cell>
          <cell r="G91" t="str">
            <v>广东省深圳市</v>
          </cell>
          <cell r="H91" t="str">
            <v>广东省深圳市南山区高新区北区北环路好易通大厦</v>
          </cell>
          <cell r="I91">
            <v>278000000</v>
          </cell>
        </row>
        <row r="92">
          <cell r="A92" t="str">
            <v>002587</v>
          </cell>
          <cell r="B92" t="str">
            <v>奥拓电子</v>
          </cell>
          <cell r="C92" t="str">
            <v>2011-06-10</v>
          </cell>
          <cell r="D92" t="str">
            <v>深圳市奥拓电子股份有限公司</v>
          </cell>
          <cell r="E92" t="str">
            <v>1993-05-12</v>
          </cell>
          <cell r="F92" t="str">
            <v>广东省深圳市南山区深南大道高新技术工业村T2厂房T2A6-B</v>
          </cell>
          <cell r="G92" t="str">
            <v>广东省深圳市</v>
          </cell>
          <cell r="H92" t="str">
            <v>广东省深圳市南山区深南大道高新技术工业村T2厂房T2A6-B</v>
          </cell>
          <cell r="I92">
            <v>84000000</v>
          </cell>
        </row>
        <row r="93">
          <cell r="A93" t="str">
            <v>002600</v>
          </cell>
          <cell r="B93" t="str">
            <v>江粉磁材</v>
          </cell>
          <cell r="C93" t="str">
            <v>2011-07-15</v>
          </cell>
          <cell r="D93" t="str">
            <v>广东江粉磁材股份有限公司</v>
          </cell>
          <cell r="E93" t="str">
            <v>1994-11-25</v>
          </cell>
          <cell r="F93" t="str">
            <v>广东省江门市龙湾路8号</v>
          </cell>
          <cell r="G93" t="str">
            <v>广东省江门市</v>
          </cell>
          <cell r="H93" t="str">
            <v>广东省江门市龙湾路8号</v>
          </cell>
          <cell r="I93">
            <v>317800000</v>
          </cell>
        </row>
        <row r="94">
          <cell r="A94" t="str">
            <v>002618</v>
          </cell>
          <cell r="B94" t="str">
            <v>丹邦科技</v>
          </cell>
          <cell r="C94" t="str">
            <v>2011-09-20</v>
          </cell>
          <cell r="D94" t="str">
            <v>深圳丹邦科技股份有限公司</v>
          </cell>
          <cell r="E94" t="str">
            <v>2001-11-20</v>
          </cell>
          <cell r="F94" t="str">
            <v>广东省深圳市南山区高新园朗一路丹邦科技大楼</v>
          </cell>
          <cell r="G94" t="str">
            <v>广东省深圳市</v>
          </cell>
          <cell r="H94" t="str">
            <v>广东省深圳市南山区高新园朗一路丹邦科技大楼</v>
          </cell>
          <cell r="I94">
            <v>160000000</v>
          </cell>
        </row>
        <row r="95">
          <cell r="A95" t="str">
            <v>002635</v>
          </cell>
          <cell r="B95" t="str">
            <v>安洁科技</v>
          </cell>
          <cell r="C95" t="str">
            <v>2011-11-25</v>
          </cell>
          <cell r="D95" t="str">
            <v>苏州安洁科技股份有限公司</v>
          </cell>
          <cell r="E95" t="str">
            <v>1999-12-16</v>
          </cell>
          <cell r="F95" t="str">
            <v>江苏省苏州市吴中区光福镇福锦路8号</v>
          </cell>
          <cell r="G95" t="str">
            <v>江苏省苏州市</v>
          </cell>
          <cell r="H95" t="str">
            <v>江苏省苏州市吴中区光福镇福锦路8号</v>
          </cell>
          <cell r="I95">
            <v>120000000</v>
          </cell>
        </row>
        <row r="96">
          <cell r="A96" t="str">
            <v>002636</v>
          </cell>
          <cell r="B96" t="str">
            <v>金安国纪</v>
          </cell>
          <cell r="C96" t="str">
            <v>2011-11-25</v>
          </cell>
          <cell r="D96" t="str">
            <v>金安国纪科技股份有限公司</v>
          </cell>
          <cell r="E96" t="str">
            <v>2000-10-19</v>
          </cell>
          <cell r="F96" t="str">
            <v>上海市松江工业区宝胜路33号</v>
          </cell>
          <cell r="G96" t="str">
            <v>上海市</v>
          </cell>
          <cell r="H96" t="str">
            <v>上海市松江工业区宝胜路33号</v>
          </cell>
          <cell r="I96">
            <v>280000000</v>
          </cell>
        </row>
        <row r="97">
          <cell r="A97" t="str">
            <v>002655</v>
          </cell>
          <cell r="B97" t="str">
            <v>共达电声</v>
          </cell>
          <cell r="C97" t="str">
            <v>2012-02-17</v>
          </cell>
          <cell r="D97" t="str">
            <v>山东共达电声股份有限公司</v>
          </cell>
          <cell r="E97" t="str">
            <v>2001-04-10</v>
          </cell>
          <cell r="F97" t="str">
            <v>山东省潍坊市坊子区凤山路68号</v>
          </cell>
          <cell r="G97" t="str">
            <v>山东省潍坊市</v>
          </cell>
          <cell r="H97" t="str">
            <v>山东省潍坊市坊子区凤山路68号</v>
          </cell>
          <cell r="I97">
            <v>120000000</v>
          </cell>
        </row>
        <row r="98">
          <cell r="A98" t="str">
            <v>002660</v>
          </cell>
          <cell r="B98" t="str">
            <v>茂硕电源</v>
          </cell>
          <cell r="C98" t="str">
            <v>2012-03-16</v>
          </cell>
          <cell r="D98" t="str">
            <v>深圳茂硕电源科技股份有限公司</v>
          </cell>
          <cell r="E98" t="str">
            <v>2006-03-27</v>
          </cell>
          <cell r="F98" t="str">
            <v>深圳市南山区松白路关外小白芒桑泰工业园6层</v>
          </cell>
          <cell r="G98" t="str">
            <v>广东省深圳市</v>
          </cell>
          <cell r="H98" t="str">
            <v>广东省深圳市南山区科技园中区科发路8号金融服务技术创新基地2栋9楼A,B,C,D单元</v>
          </cell>
          <cell r="I98">
            <v>97080000</v>
          </cell>
        </row>
        <row r="99">
          <cell r="A99" t="str">
            <v>002729</v>
          </cell>
          <cell r="B99" t="str">
            <v>好利来</v>
          </cell>
          <cell r="C99" t="str">
            <v>2014-09-12</v>
          </cell>
          <cell r="D99" t="str">
            <v>好利来(中国)电子科技股份有限公司</v>
          </cell>
          <cell r="E99" t="str">
            <v>1992-05-23</v>
          </cell>
          <cell r="F99" t="str">
            <v>福建省厦门市湖里区枋湖路9-19号</v>
          </cell>
          <cell r="G99" t="str">
            <v>福建省厦门市</v>
          </cell>
          <cell r="H99" t="str">
            <v>福建省厦门市湖里区枋湖路9-19号</v>
          </cell>
          <cell r="I99">
            <v>66680000</v>
          </cell>
        </row>
        <row r="100">
          <cell r="A100" t="str">
            <v>002745</v>
          </cell>
          <cell r="B100" t="str">
            <v>木林森</v>
          </cell>
          <cell r="C100" t="str">
            <v>2015-02-17</v>
          </cell>
          <cell r="D100" t="str">
            <v>木林森股份有限公司</v>
          </cell>
          <cell r="E100" t="str">
            <v>1997-03-03</v>
          </cell>
          <cell r="F100" t="str">
            <v>广东省中山市小榄镇木林森大道1号、中山市小榄镇泰丰工业大道中42号之一</v>
          </cell>
          <cell r="G100" t="str">
            <v>广东省中山市</v>
          </cell>
          <cell r="H100" t="str">
            <v>广东省中山市小榄镇木林森大道1号,广东省中山市小榄镇泰丰工业大道中42号之一</v>
          </cell>
          <cell r="I100">
            <v>444500000</v>
          </cell>
        </row>
        <row r="101">
          <cell r="A101" t="str">
            <v>002782</v>
          </cell>
          <cell r="B101" t="str">
            <v>可立克</v>
          </cell>
          <cell r="C101" t="str">
            <v>2015-12-22</v>
          </cell>
          <cell r="D101" t="str">
            <v>深圳可立克科技股份有限公司</v>
          </cell>
          <cell r="E101" t="str">
            <v>2004-03-01</v>
          </cell>
          <cell r="F101" t="str">
            <v>广东省深圳市宝安区福永街道桥头社区正中工业厂区7栋1-5层厂房、8栋2层</v>
          </cell>
          <cell r="G101" t="str">
            <v>广东省深圳市</v>
          </cell>
          <cell r="H101" t="str">
            <v>深圳市宝安区福永街道桥头社区正中工业厂区7栋1-5层厂房、8栋2层</v>
          </cell>
          <cell r="I101">
            <v>170400000</v>
          </cell>
        </row>
        <row r="102">
          <cell r="A102" t="str">
            <v>002792</v>
          </cell>
          <cell r="B102" t="str">
            <v>通宇通讯</v>
          </cell>
          <cell r="C102" t="str">
            <v>2016-03-28</v>
          </cell>
          <cell r="D102" t="str">
            <v>广东通宇通讯股份有限公司</v>
          </cell>
          <cell r="E102" t="str">
            <v>1996-12-16</v>
          </cell>
          <cell r="F102" t="str">
            <v>广东省中山市火炬开发区金通街3号</v>
          </cell>
          <cell r="G102" t="str">
            <v>广东省中山市</v>
          </cell>
          <cell r="H102" t="str">
            <v>广东省中山市火炬开发区金通街3号</v>
          </cell>
        </row>
        <row r="103">
          <cell r="A103" t="str">
            <v>002796</v>
          </cell>
          <cell r="B103" t="str">
            <v>世嘉科技</v>
          </cell>
          <cell r="C103" t="str">
            <v>2016-05-10</v>
          </cell>
          <cell r="D103" t="str">
            <v>苏州市世嘉科技股份有限公司</v>
          </cell>
          <cell r="E103" t="str">
            <v>1990-04-20</v>
          </cell>
          <cell r="F103" t="str">
            <v>江苏省苏州市塘西路28号</v>
          </cell>
          <cell r="G103" t="str">
            <v>江苏省苏州市</v>
          </cell>
          <cell r="H103" t="str">
            <v>江苏省苏州市塘西路28号</v>
          </cell>
          <cell r="I103">
            <v>80000000</v>
          </cell>
        </row>
        <row r="104">
          <cell r="A104" t="str">
            <v>002806</v>
          </cell>
          <cell r="B104" t="str">
            <v>华锋股份</v>
          </cell>
          <cell r="C104" t="str">
            <v>2016-07-26</v>
          </cell>
          <cell r="D104" t="str">
            <v>肇庆华锋电子铝箔股份有限公司</v>
          </cell>
          <cell r="E104" t="str">
            <v>1995-08-30</v>
          </cell>
          <cell r="F104" t="str">
            <v>广东省肇庆市端州区端州工业城</v>
          </cell>
          <cell r="G104" t="str">
            <v>广东省肇庆市</v>
          </cell>
          <cell r="H104" t="str">
            <v>广东省肇庆市高要区金渡镇工业园二期B17地块</v>
          </cell>
          <cell r="I104">
            <v>80000000</v>
          </cell>
        </row>
        <row r="105">
          <cell r="A105" t="str">
            <v>002813</v>
          </cell>
          <cell r="B105" t="str">
            <v>路畅科技</v>
          </cell>
          <cell r="C105" t="str">
            <v>2016-10-12</v>
          </cell>
          <cell r="D105" t="str">
            <v>深圳市路畅科技股份有限公司</v>
          </cell>
          <cell r="E105" t="str">
            <v>2006-08-17</v>
          </cell>
          <cell r="F105" t="str">
            <v>广东省深圳市南山区海天一路11号5栋C座8楼、9楼</v>
          </cell>
          <cell r="G105" t="str">
            <v>广东省深圳市</v>
          </cell>
          <cell r="H105" t="str">
            <v>广东省深圳市南山区海天一路11号5栋C座8楼、9楼</v>
          </cell>
          <cell r="I105">
            <v>120000000</v>
          </cell>
        </row>
        <row r="106">
          <cell r="A106" t="str">
            <v>002815</v>
          </cell>
          <cell r="B106" t="str">
            <v>崇达技术</v>
          </cell>
          <cell r="C106" t="str">
            <v>2016-10-12</v>
          </cell>
          <cell r="D106" t="str">
            <v>深圳市崇达电路技术股份有限公司</v>
          </cell>
          <cell r="E106" t="str">
            <v>1995-05-04</v>
          </cell>
          <cell r="F106" t="str">
            <v>广东省深圳市光明新区光明街道观光路3009号招商局光明科技园A3栋C单元207</v>
          </cell>
          <cell r="G106" t="str">
            <v>广东省深圳市</v>
          </cell>
          <cell r="H106" t="str">
            <v>广东省深圳市宝安区沙井街道新玉路横岗下工业大街16号</v>
          </cell>
          <cell r="I106">
            <v>410000000</v>
          </cell>
        </row>
        <row r="107">
          <cell r="A107" t="str">
            <v>002829</v>
          </cell>
          <cell r="B107" t="str">
            <v>星网宇达</v>
          </cell>
          <cell r="C107" t="str">
            <v>2016-12-13</v>
          </cell>
          <cell r="D107" t="str">
            <v>北京星网宇达科技股份有限公司</v>
          </cell>
          <cell r="E107" t="str">
            <v>2005-05-20</v>
          </cell>
          <cell r="F107" t="str">
            <v>北京市海淀区蓝靛厂东路2号院2号楼4层1单元(A座)5C</v>
          </cell>
          <cell r="G107" t="str">
            <v>北京市</v>
          </cell>
          <cell r="H107" t="str">
            <v>北京市海淀区蓝靛厂东路2号院2号楼4层1单元(A座)5C</v>
          </cell>
          <cell r="I107">
            <v>76000000</v>
          </cell>
        </row>
        <row r="108">
          <cell r="A108" t="str">
            <v>002835</v>
          </cell>
          <cell r="B108" t="str">
            <v>同为股份</v>
          </cell>
          <cell r="C108" t="str">
            <v>2016-12-28</v>
          </cell>
          <cell r="D108" t="str">
            <v>深圳市同为数码科技股份有限公司</v>
          </cell>
          <cell r="E108" t="str">
            <v>2004-12-22</v>
          </cell>
          <cell r="F108" t="str">
            <v>广东省深圳市南山区高新技术产业园南区东部中电照明研发中心北六楼E室</v>
          </cell>
          <cell r="G108" t="str">
            <v>广东省深圳市</v>
          </cell>
          <cell r="H108" t="str">
            <v>广东省深圳市南山区高新技术产业园南区东部中电照明研发中心北六楼E室</v>
          </cell>
          <cell r="I108">
            <v>108000000</v>
          </cell>
        </row>
        <row r="109">
          <cell r="A109" t="str">
            <v>002841</v>
          </cell>
          <cell r="B109" t="str">
            <v>视源股份</v>
          </cell>
          <cell r="C109" t="str">
            <v>2017-01-19</v>
          </cell>
          <cell r="D109" t="str">
            <v>广州视源电子科技股份有限公司</v>
          </cell>
          <cell r="E109" t="str">
            <v>2005-12-28</v>
          </cell>
          <cell r="F109" t="str">
            <v>广东省广州市黄埔区云埔四路6号</v>
          </cell>
          <cell r="G109" t="str">
            <v>广东省广州市</v>
          </cell>
          <cell r="H109" t="str">
            <v>广东省广州市黄埔区云埔四路6号</v>
          </cell>
          <cell r="I109">
            <v>403500000</v>
          </cell>
        </row>
        <row r="110">
          <cell r="A110" t="str">
            <v>002845</v>
          </cell>
          <cell r="B110" t="str">
            <v>同兴达</v>
          </cell>
          <cell r="C110" t="str">
            <v>2017-01-25</v>
          </cell>
          <cell r="D110" t="str">
            <v>深圳同兴达科技股份有限公司</v>
          </cell>
          <cell r="E110" t="str">
            <v>2004-04-30</v>
          </cell>
          <cell r="F110" t="str">
            <v>广东省深圳市龙华新区龙华街道工业东路利金城科技工业园3#厂房4楼</v>
          </cell>
          <cell r="G110" t="str">
            <v>广东省深圳市</v>
          </cell>
          <cell r="H110" t="str">
            <v>广东省深圳市龙华新区龙华街道工业东路利金城科技工业园3#厂房4楼</v>
          </cell>
          <cell r="I110">
            <v>96000000</v>
          </cell>
        </row>
        <row r="111">
          <cell r="A111" t="str">
            <v>002848</v>
          </cell>
          <cell r="B111" t="str">
            <v>高斯贝尔</v>
          </cell>
          <cell r="C111" t="str">
            <v>2017-02-13</v>
          </cell>
          <cell r="D111" t="str">
            <v>高斯贝尔数码科技股份有限公司</v>
          </cell>
          <cell r="E111" t="str">
            <v>2001-08-23</v>
          </cell>
          <cell r="F111" t="str">
            <v>湖南省郴州市苏仙区观山洞街道高斯贝尔产业园</v>
          </cell>
          <cell r="G111" t="str">
            <v>湖南省郴州市</v>
          </cell>
          <cell r="H111" t="str">
            <v>湖南省郴州市苏仙区观山洞街道高斯贝尔产业园</v>
          </cell>
          <cell r="I111">
            <v>167150000</v>
          </cell>
        </row>
        <row r="112">
          <cell r="A112" t="str">
            <v>002855</v>
          </cell>
          <cell r="B112" t="str">
            <v>捷荣技术</v>
          </cell>
          <cell r="C112" t="str">
            <v>2017-03-21</v>
          </cell>
          <cell r="D112" t="str">
            <v>东莞捷荣技术股份有限公司</v>
          </cell>
          <cell r="E112" t="str">
            <v>2007-09-25</v>
          </cell>
          <cell r="F112" t="str">
            <v>广东省东莞市长安镇新安工业园</v>
          </cell>
          <cell r="G112" t="str">
            <v>广东省东莞市</v>
          </cell>
          <cell r="H112" t="str">
            <v>广东省东莞市长安镇新安工业园</v>
          </cell>
          <cell r="I112">
            <v>240000000</v>
          </cell>
        </row>
        <row r="113">
          <cell r="A113" t="str">
            <v>002859</v>
          </cell>
          <cell r="B113" t="str">
            <v>洁美科技</v>
          </cell>
          <cell r="C113" t="str">
            <v>2017-04-07</v>
          </cell>
          <cell r="D113" t="str">
            <v>浙江洁美电子科技股份有限公司</v>
          </cell>
          <cell r="E113" t="str">
            <v>2001-04-09</v>
          </cell>
          <cell r="F113" t="str">
            <v>浙江省安吉经济开发区阳光工业园区</v>
          </cell>
          <cell r="G113" t="str">
            <v>浙江省湖州市</v>
          </cell>
          <cell r="H113" t="str">
            <v>浙江省湖州市安吉经济开发区阳光工业园区</v>
          </cell>
          <cell r="I113">
            <v>102280000</v>
          </cell>
        </row>
        <row r="114">
          <cell r="A114" t="str">
            <v>002861</v>
          </cell>
          <cell r="B114" t="str">
            <v>瀛通通讯</v>
          </cell>
          <cell r="C114" t="str">
            <v>2017-04-13</v>
          </cell>
          <cell r="D114" t="str">
            <v>湖北瀛通通讯线材股份有限公司</v>
          </cell>
          <cell r="E114" t="str">
            <v>2010-10-23</v>
          </cell>
          <cell r="F114" t="str">
            <v>湖北省通城县隽水镇经济开发区新塔社区</v>
          </cell>
          <cell r="G114" t="str">
            <v>湖北省咸宁市</v>
          </cell>
          <cell r="H114" t="str">
            <v>湖北省咸宁市通城县隽水镇经济开发区新塔社区</v>
          </cell>
          <cell r="I114">
            <v>122698400</v>
          </cell>
        </row>
        <row r="115">
          <cell r="A115" t="str">
            <v>002866</v>
          </cell>
          <cell r="B115" t="str">
            <v>传艺科技</v>
          </cell>
          <cell r="C115" t="str">
            <v>2017-04-26</v>
          </cell>
          <cell r="D115" t="str">
            <v>江苏传艺科技股份有限公司</v>
          </cell>
          <cell r="E115" t="str">
            <v>2007-11-05</v>
          </cell>
          <cell r="F115" t="str">
            <v>江苏省高邮经济开发区凌波路</v>
          </cell>
          <cell r="G115" t="str">
            <v>江苏省市扬州市</v>
          </cell>
          <cell r="H115" t="str">
            <v>江苏省高邮市高邮经济开发区凌波路33号</v>
          </cell>
          <cell r="I115">
            <v>143626700</v>
          </cell>
        </row>
        <row r="116">
          <cell r="A116" t="str">
            <v>002869</v>
          </cell>
          <cell r="B116" t="str">
            <v>金溢科技</v>
          </cell>
          <cell r="C116" t="str">
            <v>2017-05-15</v>
          </cell>
          <cell r="D116" t="str">
            <v>深圳市金溢科技股份有限公司</v>
          </cell>
          <cell r="E116" t="str">
            <v>2004-05-20</v>
          </cell>
          <cell r="F116" t="str">
            <v>广东省深圳市南山区科苑路清华信息港研发楼A栋12层</v>
          </cell>
          <cell r="G116" t="str">
            <v>广东省深圳市</v>
          </cell>
          <cell r="H116" t="str">
            <v>广东省深圳市南山区科苑路清华信息港研发楼A栋12层</v>
          </cell>
          <cell r="I116">
            <v>117800000</v>
          </cell>
        </row>
        <row r="117">
          <cell r="A117" t="str">
            <v>002876</v>
          </cell>
          <cell r="B117" t="str">
            <v>三利谱</v>
          </cell>
          <cell r="C117" t="str">
            <v>2017-05-25</v>
          </cell>
          <cell r="D117" t="str">
            <v>深圳市三利谱光电科技股份有限公司</v>
          </cell>
          <cell r="E117" t="str">
            <v>2014-06-26</v>
          </cell>
          <cell r="F117" t="str">
            <v>广东省深圳市光明新区公明办事处楼村社区第二工业区同富一路5号第1-9栋</v>
          </cell>
          <cell r="G117" t="str">
            <v>广东省深圳市</v>
          </cell>
          <cell r="H117" t="str">
            <v>广东省深圳市光明新区公明办事处楼村社区第二工业区同富一路5号第1-9栋</v>
          </cell>
          <cell r="I117">
            <v>80000000</v>
          </cell>
        </row>
        <row r="118">
          <cell r="A118" t="str">
            <v>002881</v>
          </cell>
          <cell r="B118" t="str">
            <v>美格智能</v>
          </cell>
          <cell r="C118" t="str">
            <v>2017-06-22</v>
          </cell>
          <cell r="D118" t="str">
            <v>深圳市美格智能技术股份有限公司</v>
          </cell>
          <cell r="E118" t="str">
            <v>2007-04-05</v>
          </cell>
          <cell r="F118" t="str">
            <v>广东省深圳市宝安区福永街道凤凰第四工业区岭下路5号A幢、B幢第一、二层、第三层A</v>
          </cell>
          <cell r="G118" t="str">
            <v>广东省深圳市</v>
          </cell>
          <cell r="H118" t="str">
            <v>广东省深圳市宝安区福永街道凤凰第四工业区岭下路5号A幢、B幢第一、二层、第三层A</v>
          </cell>
          <cell r="I118">
            <v>106670000</v>
          </cell>
        </row>
        <row r="119">
          <cell r="A119" t="str">
            <v>002885</v>
          </cell>
          <cell r="B119" t="str">
            <v>京泉华</v>
          </cell>
          <cell r="C119" t="str">
            <v>2017-06-27</v>
          </cell>
          <cell r="D119" t="str">
            <v>深圳市京泉华科技股份有限公司</v>
          </cell>
          <cell r="E119" t="str">
            <v>1996-06-25</v>
          </cell>
          <cell r="F119" t="str">
            <v>广东省深圳市龙华新区观澜街道陂头吓社区新圩龙1号京泉华工业园</v>
          </cell>
          <cell r="G119" t="str">
            <v>广东省深圳市</v>
          </cell>
          <cell r="H119" t="str">
            <v>广东省深圳市龙华新区观澜街道陂头吓社区新圩龙1号京泉华工业园</v>
          </cell>
          <cell r="I119">
            <v>80000000</v>
          </cell>
        </row>
        <row r="120">
          <cell r="A120" t="str">
            <v>002888</v>
          </cell>
          <cell r="B120" t="str">
            <v>惠威科技</v>
          </cell>
          <cell r="C120" t="str">
            <v>2017-07-21</v>
          </cell>
          <cell r="D120" t="str">
            <v>广州惠威电声科技股份有限公司</v>
          </cell>
          <cell r="E120" t="str">
            <v>1997-06-24</v>
          </cell>
          <cell r="F120" t="str">
            <v>广东省广州市南沙区东涌镇三公路13号</v>
          </cell>
          <cell r="G120" t="str">
            <v>广东省广州市</v>
          </cell>
          <cell r="H120" t="str">
            <v>广东省广州市南沙区东涌镇三沙公路13号</v>
          </cell>
          <cell r="I120">
            <v>83117600</v>
          </cell>
        </row>
        <row r="121">
          <cell r="A121" t="str">
            <v>002897</v>
          </cell>
          <cell r="B121" t="str">
            <v>意华股份</v>
          </cell>
          <cell r="C121" t="str">
            <v>2017-09-07</v>
          </cell>
          <cell r="D121" t="str">
            <v>温州意华接插件股份有限公司</v>
          </cell>
          <cell r="E121" t="str">
            <v>1995-12-23</v>
          </cell>
          <cell r="F121" t="str">
            <v>浙江省乐清市翁垟镇后西工业区</v>
          </cell>
          <cell r="G121" t="str">
            <v>浙江省温州市</v>
          </cell>
          <cell r="H121" t="str">
            <v>浙江省乐清市翁垟镇后西工业区</v>
          </cell>
          <cell r="I121">
            <v>106670000</v>
          </cell>
        </row>
        <row r="122">
          <cell r="A122" t="str">
            <v>002902</v>
          </cell>
          <cell r="B122" t="str">
            <v>铭普光磁</v>
          </cell>
          <cell r="C122" t="str">
            <v>2017-09-29</v>
          </cell>
          <cell r="D122" t="str">
            <v>东莞铭普光磁股份有限公司</v>
          </cell>
          <cell r="E122" t="str">
            <v>2008-06-25</v>
          </cell>
          <cell r="F122" t="str">
            <v>广东省东莞市石排镇庙边王沙迳村中九路</v>
          </cell>
          <cell r="G122" t="str">
            <v>广东省东莞市</v>
          </cell>
          <cell r="H122" t="str">
            <v>广东省东莞市石排镇庙边王沙迳村中九路</v>
          </cell>
          <cell r="I122">
            <v>140000000</v>
          </cell>
        </row>
        <row r="123">
          <cell r="A123" t="str">
            <v>002906</v>
          </cell>
          <cell r="B123" t="str">
            <v>华阳集团</v>
          </cell>
          <cell r="C123" t="str">
            <v>2017-10-13</v>
          </cell>
          <cell r="D123" t="str">
            <v>惠州市华阳集团股份有限公司</v>
          </cell>
          <cell r="E123" t="str">
            <v>1993-01-16</v>
          </cell>
          <cell r="F123" t="str">
            <v>广东省惠州市东江高新科技产业园上霞北路1号华阳工业园A区集团办公大楼</v>
          </cell>
          <cell r="G123" t="str">
            <v>广东省惠州市</v>
          </cell>
          <cell r="H123" t="str">
            <v>广东省惠州市东江高新科技产业园上霞北路1号华阳工业园A区集团办公大楼</v>
          </cell>
          <cell r="I123">
            <v>473100000</v>
          </cell>
        </row>
        <row r="124">
          <cell r="A124" t="str">
            <v>002913</v>
          </cell>
          <cell r="B124" t="str">
            <v>奥士康</v>
          </cell>
          <cell r="C124" t="str">
            <v>2017-12-01</v>
          </cell>
          <cell r="D124" t="str">
            <v>奥士康科技股份有限公司</v>
          </cell>
          <cell r="E124" t="str">
            <v>2008-05-21</v>
          </cell>
          <cell r="F124" t="str">
            <v>湖南省益阳市资阳区长春工业园龙塘村</v>
          </cell>
          <cell r="G124" t="str">
            <v>湖南省益阳市</v>
          </cell>
          <cell r="H124" t="str">
            <v>广东省深圳市南山区海岸城西座1507</v>
          </cell>
          <cell r="I124">
            <v>144052000</v>
          </cell>
        </row>
        <row r="125">
          <cell r="A125" t="str">
            <v>002916</v>
          </cell>
          <cell r="B125" t="str">
            <v>深南电路</v>
          </cell>
          <cell r="C125" t="str">
            <v>2017-12-13</v>
          </cell>
          <cell r="D125" t="str">
            <v>深南电路股份有限公司</v>
          </cell>
          <cell r="E125" t="str">
            <v>1984-07-03</v>
          </cell>
          <cell r="F125" t="str">
            <v>广东省深圳市南山区侨城东路99号</v>
          </cell>
          <cell r="G125" t="str">
            <v>广东省深圳市</v>
          </cell>
          <cell r="H125" t="str">
            <v>广东省深圳市南山区侨城东路99号</v>
          </cell>
          <cell r="I125">
            <v>280000000</v>
          </cell>
        </row>
        <row r="126">
          <cell r="A126" t="str">
            <v>002925</v>
          </cell>
          <cell r="B126" t="str">
            <v>盈趣科技</v>
          </cell>
          <cell r="C126" t="str">
            <v>2018-01-15</v>
          </cell>
          <cell r="D126" t="str">
            <v>厦门盈趣科技股份有限公司</v>
          </cell>
          <cell r="E126" t="str">
            <v>2011-05-24</v>
          </cell>
          <cell r="F126" t="str">
            <v>福建省厦门市海沧区东孚大道2879号6#写字楼1层104单元之一</v>
          </cell>
          <cell r="G126" t="str">
            <v>福建省厦门市</v>
          </cell>
          <cell r="H126" t="str">
            <v>福建省厦门市海沧区东孚大道2879号6#写字楼1层104单元之一</v>
          </cell>
          <cell r="I126">
            <v>455160000</v>
          </cell>
        </row>
        <row r="127">
          <cell r="A127" t="str">
            <v>002935</v>
          </cell>
          <cell r="B127" t="str">
            <v>天奥电子</v>
          </cell>
          <cell r="C127" t="str">
            <v>2018-09-03</v>
          </cell>
          <cell r="D127" t="str">
            <v>成都天奥电子股份有限公司</v>
          </cell>
          <cell r="E127" t="str">
            <v>2004-01-04</v>
          </cell>
          <cell r="F127" t="str">
            <v>四川省成都市金牛区高科技产业开发区土桥村九组</v>
          </cell>
          <cell r="G127" t="str">
            <v>四川省成都市</v>
          </cell>
          <cell r="H127" t="str">
            <v>四川省成都市金牛区金科东路50号国宾总部基地2号楼</v>
          </cell>
          <cell r="I127">
            <v>106670000</v>
          </cell>
        </row>
        <row r="128">
          <cell r="A128" t="str">
            <v>002937</v>
          </cell>
          <cell r="B128" t="str">
            <v>兴瑞科技</v>
          </cell>
          <cell r="C128" t="str">
            <v>2018-09-26</v>
          </cell>
          <cell r="D128" t="str">
            <v>宁波兴瑞电子科技股份有限公司</v>
          </cell>
          <cell r="E128" t="str">
            <v>2001-12-27</v>
          </cell>
          <cell r="F128" t="str">
            <v>浙江省慈溪市长河镇</v>
          </cell>
          <cell r="G128" t="str">
            <v>浙江省宁波市</v>
          </cell>
          <cell r="H128" t="str">
            <v>浙江省宁波市慈溪市长河镇</v>
          </cell>
          <cell r="I128">
            <v>184000000</v>
          </cell>
        </row>
        <row r="129">
          <cell r="A129" t="str">
            <v>002938</v>
          </cell>
          <cell r="B129" t="str">
            <v>鹏鼎控股</v>
          </cell>
          <cell r="C129" t="str">
            <v>2018-09-18</v>
          </cell>
          <cell r="D129" t="str">
            <v>鹏鼎控股(深圳)股份有限公司</v>
          </cell>
          <cell r="E129" t="str">
            <v>1999-04-29</v>
          </cell>
          <cell r="F129" t="str">
            <v>广东省深圳市宝安区燕罗街道燕川社区松罗路鹏鼎园区厂房A1栋至A3栋</v>
          </cell>
          <cell r="G129" t="str">
            <v>广东省深圳市</v>
          </cell>
          <cell r="H129" t="str">
            <v>广东省深圳市宝安区燕罗街道燕川社区燕山大道1号1栋至3栋厂房</v>
          </cell>
          <cell r="I129">
            <v>2311430816</v>
          </cell>
        </row>
        <row r="130">
          <cell r="A130" t="str">
            <v>002947</v>
          </cell>
          <cell r="B130" t="str">
            <v>恒铭达</v>
          </cell>
          <cell r="C130" t="str">
            <v>2019-02-01</v>
          </cell>
          <cell r="D130" t="str">
            <v>苏州恒铭达电子科技股份有限公司</v>
          </cell>
          <cell r="E130" t="str">
            <v>2011-07-27</v>
          </cell>
          <cell r="F130" t="str">
            <v>江苏省昆山市巴城镇石牌塔基路1568号</v>
          </cell>
          <cell r="G130" t="str">
            <v>江苏省昆山市</v>
          </cell>
          <cell r="H130" t="str">
            <v>江苏省苏州市昆山市巴城镇石牌塔基路1568号</v>
          </cell>
          <cell r="I130">
            <v>121512010</v>
          </cell>
        </row>
        <row r="131">
          <cell r="A131" t="str">
            <v>002952</v>
          </cell>
          <cell r="B131" t="str">
            <v>亚世光电</v>
          </cell>
          <cell r="C131" t="str">
            <v>2019-03-28</v>
          </cell>
          <cell r="D131" t="str">
            <v>亚世光电股份有限公司</v>
          </cell>
          <cell r="E131" t="str">
            <v>2012-07-09</v>
          </cell>
          <cell r="F131" t="str">
            <v>辽宁省鞍山市立山区越岭路288号</v>
          </cell>
          <cell r="G131" t="str">
            <v>辽宁省鞍山市</v>
          </cell>
          <cell r="H131" t="str">
            <v>辽宁省鞍山市立山区越岭路288号</v>
          </cell>
          <cell r="I131">
            <v>73040000</v>
          </cell>
        </row>
        <row r="132">
          <cell r="A132" t="str">
            <v>002955</v>
          </cell>
          <cell r="B132" t="str">
            <v>鸿合科技</v>
          </cell>
          <cell r="C132" t="str">
            <v>2019-05-23</v>
          </cell>
          <cell r="D132" t="str">
            <v>鸿合科技股份有限公司</v>
          </cell>
          <cell r="E132" t="str">
            <v>2010-05-28</v>
          </cell>
          <cell r="F132" t="str">
            <v>北京市海淀区上地三街9号C座C1104室</v>
          </cell>
          <cell r="G132" t="str">
            <v>北京市</v>
          </cell>
          <cell r="H132" t="str">
            <v>北京市海淀区上地三街9号C座C1104室</v>
          </cell>
          <cell r="I132">
            <v>137233977</v>
          </cell>
        </row>
        <row r="133">
          <cell r="A133" t="str">
            <v>002960</v>
          </cell>
          <cell r="B133" t="str">
            <v>青鸟消防</v>
          </cell>
          <cell r="C133" t="str">
            <v>2019-08-09</v>
          </cell>
          <cell r="D133" t="str">
            <v>北大青鸟环宇消防设备股份有限公司</v>
          </cell>
          <cell r="E133" t="str">
            <v>2001-06-15</v>
          </cell>
          <cell r="F133" t="str">
            <v>河北省涿鹿涿下路工业园</v>
          </cell>
          <cell r="G133" t="str">
            <v>河北省张家口市</v>
          </cell>
          <cell r="H133" t="str">
            <v>北京市海淀区成府路207号北大青鸟楼</v>
          </cell>
          <cell r="I133">
            <v>240000000</v>
          </cell>
        </row>
        <row r="134">
          <cell r="A134" t="str">
            <v>002962</v>
          </cell>
          <cell r="B134" t="str">
            <v>五方光电</v>
          </cell>
          <cell r="C134" t="str">
            <v>2019-09-17</v>
          </cell>
          <cell r="D134" t="str">
            <v>湖北五方光电股份有限公司</v>
          </cell>
          <cell r="E134" t="str">
            <v>2012-06-11</v>
          </cell>
          <cell r="F134" t="str">
            <v>荆州市深圳大道55号</v>
          </cell>
          <cell r="G134" t="str">
            <v>湖北省荆州市</v>
          </cell>
          <cell r="H134" t="str">
            <v>湖北省荆州市深圳大道55号</v>
          </cell>
          <cell r="I134">
            <v>201600000</v>
          </cell>
        </row>
        <row r="135">
          <cell r="A135" t="str">
            <v>002970</v>
          </cell>
          <cell r="B135" t="str">
            <v>锐明技术</v>
          </cell>
          <cell r="C135" t="str">
            <v>2019-12-17</v>
          </cell>
          <cell r="D135" t="str">
            <v>深圳市锐明技术股份有限公司</v>
          </cell>
          <cell r="E135" t="str">
            <v>2002-09-03</v>
          </cell>
          <cell r="F135" t="str">
            <v>广东省深圳市南山区学苑大道1001号南山智园B1栋21-23楼</v>
          </cell>
          <cell r="G135" t="str">
            <v>广东省深圳市</v>
          </cell>
          <cell r="H135" t="str">
            <v>广东省深圳市南山区学苑大道1001号南山智园B1栋21-23楼</v>
          </cell>
          <cell r="I135">
            <v>86400000</v>
          </cell>
        </row>
        <row r="136">
          <cell r="A136" t="str">
            <v>002972</v>
          </cell>
          <cell r="B136" t="str">
            <v>科安达</v>
          </cell>
          <cell r="C136" t="str">
            <v>2019-12-27</v>
          </cell>
          <cell r="D136" t="str">
            <v>深圳科安达电子科技股份有限公司</v>
          </cell>
          <cell r="E136" t="str">
            <v>1998-07-30</v>
          </cell>
          <cell r="F136" t="str">
            <v>广东省深圳市福田区深南大道1006号深圳国际创新中心C栋14层</v>
          </cell>
          <cell r="G136" t="str">
            <v>广东省深圳市</v>
          </cell>
          <cell r="H136" t="str">
            <v>广东省深圳市福田区深南大道1006号深圳国际创新中心C栋14层</v>
          </cell>
          <cell r="I136">
            <v>176320000</v>
          </cell>
        </row>
        <row r="137">
          <cell r="A137" t="str">
            <v>002977</v>
          </cell>
          <cell r="B137" t="str">
            <v>天箭科技</v>
          </cell>
          <cell r="C137" t="str">
            <v>2020-03-17</v>
          </cell>
          <cell r="D137" t="str">
            <v>成都天箭科技股份有限公司</v>
          </cell>
          <cell r="E137" t="str">
            <v>2005-03-17</v>
          </cell>
          <cell r="F137" t="str">
            <v>成都高新区科技孵化园9号楼B座</v>
          </cell>
          <cell r="G137" t="str">
            <v>四川省成都市</v>
          </cell>
          <cell r="H137" t="e">
            <v>#N/A</v>
          </cell>
          <cell r="I137">
            <v>71500000</v>
          </cell>
        </row>
        <row r="138">
          <cell r="A138" t="str">
            <v>002981</v>
          </cell>
          <cell r="B138" t="str">
            <v>朝阳科技</v>
          </cell>
          <cell r="C138" t="str">
            <v>2020-04-17</v>
          </cell>
          <cell r="D138" t="str">
            <v>广东朝阳电子科技股份有限公司</v>
          </cell>
          <cell r="E138" t="str">
            <v>2005-03-30</v>
          </cell>
          <cell r="F138" t="str">
            <v>广东省东莞市企石镇旧围工业区</v>
          </cell>
          <cell r="G138" t="str">
            <v>广东省东莞市</v>
          </cell>
          <cell r="H138" t="e">
            <v>#N/A</v>
          </cell>
          <cell r="I138">
            <v>96000000</v>
          </cell>
        </row>
        <row r="139">
          <cell r="A139" t="str">
            <v>002983</v>
          </cell>
          <cell r="B139" t="str">
            <v>芯瑞达</v>
          </cell>
          <cell r="C139" t="str">
            <v>2020-04-28</v>
          </cell>
          <cell r="D139" t="str">
            <v>安徽芯瑞达科技股份有限公司</v>
          </cell>
          <cell r="E139" t="str">
            <v>2012-05-15</v>
          </cell>
          <cell r="F139" t="str">
            <v>安徽省合肥经济技术开发区方兴大道6988号芯瑞达科技园</v>
          </cell>
          <cell r="G139" t="str">
            <v>安徽省合肥市</v>
          </cell>
          <cell r="H139" t="e">
            <v>#N/A</v>
          </cell>
        </row>
        <row r="140">
          <cell r="A140" t="str">
            <v>002992</v>
          </cell>
          <cell r="B140" t="str">
            <v>宝明科技</v>
          </cell>
          <cell r="C140" t="str">
            <v>2020-08-03</v>
          </cell>
          <cell r="D140" t="str">
            <v>深圳市宝明科技股份有限公司</v>
          </cell>
          <cell r="E140" t="str">
            <v>2006-08-10</v>
          </cell>
          <cell r="F140" t="str">
            <v>广东省深圳市龙华区大浪街道龙平社区曼海宁北区6栋10C</v>
          </cell>
          <cell r="G140" t="str">
            <v>广东省深圳市</v>
          </cell>
          <cell r="H140" t="e">
            <v>#N/A</v>
          </cell>
          <cell r="I140">
            <v>137960950</v>
          </cell>
        </row>
        <row r="141">
          <cell r="A141" t="str">
            <v>002993</v>
          </cell>
          <cell r="B141" t="str">
            <v>奥海科技</v>
          </cell>
          <cell r="C141" t="str">
            <v>2020-08-17</v>
          </cell>
          <cell r="D141" t="str">
            <v>东莞市奥海科技股份有限公司</v>
          </cell>
          <cell r="E141" t="str">
            <v>2012-02-21</v>
          </cell>
          <cell r="F141" t="str">
            <v>东莞市塘厦镇蛟乙塘振龙东路6号</v>
          </cell>
          <cell r="G141" t="str">
            <v>广东省东莞市</v>
          </cell>
          <cell r="H141" t="e">
            <v>#N/A</v>
          </cell>
          <cell r="I141">
            <v>180800000</v>
          </cell>
        </row>
        <row r="142">
          <cell r="A142" t="str">
            <v>300028</v>
          </cell>
          <cell r="B142" t="str">
            <v>金亚科技</v>
          </cell>
          <cell r="C142" t="str">
            <v>2009-10-30</v>
          </cell>
          <cell r="D142" t="str">
            <v>成都金亚科技股份有限公司</v>
          </cell>
          <cell r="E142" t="str">
            <v>1999-11-18</v>
          </cell>
          <cell r="F142" t="str">
            <v>成都市蜀汉西路50号</v>
          </cell>
          <cell r="G142" t="str">
            <v>四川省成都市</v>
          </cell>
          <cell r="H142" t="str">
            <v>四川省成都市蜀汉西路50号</v>
          </cell>
          <cell r="I142">
            <v>147000000</v>
          </cell>
        </row>
        <row r="143">
          <cell r="A143" t="str">
            <v>300042</v>
          </cell>
          <cell r="B143" t="str">
            <v>朗科科技</v>
          </cell>
          <cell r="C143" t="str">
            <v>2010-01-08</v>
          </cell>
          <cell r="D143" t="str">
            <v>深圳市朗科科技股份有限公司</v>
          </cell>
          <cell r="E143" t="str">
            <v>1999-05-14</v>
          </cell>
          <cell r="F143" t="str">
            <v>深圳市南山区高新区中国科技开发院孵化大楼六楼</v>
          </cell>
          <cell r="G143" t="str">
            <v>深圳市</v>
          </cell>
          <cell r="H143" t="str">
            <v>广东省深圳市南山区高新区中国科技开发院孵化大楼六楼</v>
          </cell>
          <cell r="I143">
            <v>66800000</v>
          </cell>
        </row>
        <row r="144">
          <cell r="A144" t="str">
            <v>300046</v>
          </cell>
          <cell r="B144" t="str">
            <v>台基股份</v>
          </cell>
          <cell r="C144" t="str">
            <v>2010-01-20</v>
          </cell>
          <cell r="D144" t="str">
            <v>湖北台基半导体股份有限公司</v>
          </cell>
          <cell r="E144" t="str">
            <v>2004-01-02</v>
          </cell>
          <cell r="F144" t="str">
            <v>湖北省襄樊市襄城区胜利街186号</v>
          </cell>
          <cell r="G144" t="str">
            <v>湖北省襄阳市</v>
          </cell>
          <cell r="H144" t="str">
            <v>湖北省襄阳市襄城区胜利街162号</v>
          </cell>
          <cell r="I144">
            <v>59200000</v>
          </cell>
        </row>
        <row r="145">
          <cell r="A145" t="str">
            <v>300053</v>
          </cell>
          <cell r="B145" t="str">
            <v>欧比特</v>
          </cell>
          <cell r="C145" t="str">
            <v>2010-02-11</v>
          </cell>
          <cell r="D145" t="str">
            <v>珠海欧比特控制工程股份有限公司</v>
          </cell>
          <cell r="E145" t="str">
            <v>2000-03-20</v>
          </cell>
          <cell r="F145" t="str">
            <v>珠海市唐家东岸白沙路1号欧比特科技园</v>
          </cell>
          <cell r="G145" t="str">
            <v>广东省珠海市</v>
          </cell>
          <cell r="H145" t="str">
            <v>广东省珠海市唐家东岸白沙路1号欧比特科技园</v>
          </cell>
          <cell r="I145">
            <v>100000000</v>
          </cell>
        </row>
        <row r="146">
          <cell r="A146" t="str">
            <v>300065</v>
          </cell>
          <cell r="B146" t="str">
            <v>海兰信</v>
          </cell>
          <cell r="C146" t="str">
            <v>2010-03-26</v>
          </cell>
          <cell r="D146" t="str">
            <v>北京海兰信数据科技股份有限公司</v>
          </cell>
          <cell r="E146" t="str">
            <v>2001-02-14</v>
          </cell>
          <cell r="F146" t="str">
            <v>北京市海淀区中关村东路1号院8号楼6层605号</v>
          </cell>
          <cell r="G146" t="str">
            <v>北京市</v>
          </cell>
          <cell r="H146" t="str">
            <v>北京市海淀区清华科技园科技大厦C座1902室</v>
          </cell>
          <cell r="I146">
            <v>55396300</v>
          </cell>
        </row>
        <row r="147">
          <cell r="A147" t="str">
            <v>300076</v>
          </cell>
          <cell r="B147" t="str">
            <v>宁波GQY</v>
          </cell>
          <cell r="C147" t="str">
            <v>2010-04-30</v>
          </cell>
          <cell r="D147" t="str">
            <v>宁波GQY视讯股份有限公司</v>
          </cell>
          <cell r="E147" t="str">
            <v>2006-09-11</v>
          </cell>
          <cell r="F147" t="str">
            <v>浙江省宁波市海曙区环城西路88号</v>
          </cell>
          <cell r="G147" t="str">
            <v>浙江省宁波市</v>
          </cell>
          <cell r="H147" t="str">
            <v>上海市新金桥路58号银东大厦18楼</v>
          </cell>
          <cell r="I147">
            <v>53000000</v>
          </cell>
        </row>
        <row r="148">
          <cell r="A148" t="str">
            <v>300077</v>
          </cell>
          <cell r="B148" t="str">
            <v>国民技术</v>
          </cell>
          <cell r="C148" t="str">
            <v>2010-04-30</v>
          </cell>
          <cell r="D148" t="str">
            <v>国民技术股份有限公司</v>
          </cell>
          <cell r="E148" t="str">
            <v>2000-03-20</v>
          </cell>
          <cell r="F148" t="str">
            <v>深圳市南山区高新技术产业园区深圳软件园3栋301、302</v>
          </cell>
          <cell r="G148" t="str">
            <v>广东省深圳市</v>
          </cell>
          <cell r="H148" t="str">
            <v>广东省深圳市南山区高新南一道中国科技开发院三号楼塔楼11-13层</v>
          </cell>
          <cell r="I148">
            <v>108800000</v>
          </cell>
        </row>
        <row r="149">
          <cell r="A149" t="str">
            <v>300078</v>
          </cell>
          <cell r="B149" t="str">
            <v>中瑞思创</v>
          </cell>
          <cell r="C149" t="str">
            <v>2010-04-30</v>
          </cell>
          <cell r="D149" t="str">
            <v>杭州中瑞思创科技股份有限公司</v>
          </cell>
          <cell r="E149" t="str">
            <v>2003-11-20</v>
          </cell>
          <cell r="F149" t="str">
            <v>杭州市莫干山路1418-25号(上城科技经济园)</v>
          </cell>
          <cell r="G149" t="str">
            <v>浙江省杭州市</v>
          </cell>
          <cell r="H149" t="str">
            <v>浙江省杭州市莫干山路1418-25号(上城科技经济园)</v>
          </cell>
          <cell r="I149">
            <v>67000000</v>
          </cell>
        </row>
        <row r="150">
          <cell r="A150" t="str">
            <v>300079</v>
          </cell>
          <cell r="B150" t="str">
            <v>数码视讯</v>
          </cell>
          <cell r="C150" t="str">
            <v>2010-04-30</v>
          </cell>
          <cell r="D150" t="str">
            <v>北京数码视讯科技股份有限公司</v>
          </cell>
          <cell r="E150" t="str">
            <v>2000-03-14</v>
          </cell>
          <cell r="F150" t="str">
            <v>北京市海淀区上地信息产业基地开拓路15号1幢</v>
          </cell>
          <cell r="G150" t="str">
            <v>北京市</v>
          </cell>
          <cell r="H150" t="str">
            <v>北京市海淀区上地信息产业基地开拓路15号1幢</v>
          </cell>
          <cell r="I150">
            <v>112000000</v>
          </cell>
        </row>
        <row r="151">
          <cell r="A151" t="str">
            <v>300083</v>
          </cell>
          <cell r="B151" t="str">
            <v>劲胜股份</v>
          </cell>
          <cell r="C151" t="str">
            <v>2010-05-20</v>
          </cell>
          <cell r="D151" t="str">
            <v>东莞劲胜精密组件股份有限公司</v>
          </cell>
          <cell r="E151" t="str">
            <v>2008-03-12</v>
          </cell>
          <cell r="F151" t="str">
            <v>广东省东莞市长安镇上角村</v>
          </cell>
          <cell r="G151" t="str">
            <v>广东省东莞市</v>
          </cell>
          <cell r="H151" t="str">
            <v>广东省东莞市长安镇上角村</v>
          </cell>
          <cell r="I151">
            <v>100000000</v>
          </cell>
        </row>
        <row r="152">
          <cell r="A152" t="str">
            <v>300088</v>
          </cell>
          <cell r="B152" t="str">
            <v>长信科技</v>
          </cell>
          <cell r="C152" t="str">
            <v>2010-05-26</v>
          </cell>
          <cell r="D152" t="str">
            <v>芜湖长信科技股份有限公司</v>
          </cell>
          <cell r="E152" t="str">
            <v>2006-01-19</v>
          </cell>
          <cell r="F152" t="str">
            <v>安徽省芜湖市经济技术开发区汽经二路以东</v>
          </cell>
          <cell r="G152" t="str">
            <v>安徽省芜湖市</v>
          </cell>
          <cell r="H152" t="str">
            <v>安徽省芜湖市经济技术开发区汽经二路长信科技园</v>
          </cell>
          <cell r="I152">
            <v>125500000</v>
          </cell>
        </row>
        <row r="153">
          <cell r="A153" t="str">
            <v>300101</v>
          </cell>
          <cell r="B153" t="str">
            <v>国腾电子</v>
          </cell>
          <cell r="C153" t="str">
            <v>2010-08-06</v>
          </cell>
          <cell r="D153" t="str">
            <v>成都国腾电子技术股份有限公司</v>
          </cell>
          <cell r="E153" t="str">
            <v>2003-06-12</v>
          </cell>
          <cell r="F153" t="str">
            <v>成都高新区高朋大道1号</v>
          </cell>
          <cell r="G153" t="str">
            <v>四川省成都市</v>
          </cell>
          <cell r="H153" t="str">
            <v>四川省成都市高新区高朋大道1号</v>
          </cell>
          <cell r="I153">
            <v>69500000</v>
          </cell>
        </row>
        <row r="154">
          <cell r="A154" t="str">
            <v>300102</v>
          </cell>
          <cell r="B154" t="str">
            <v>乾照光电</v>
          </cell>
          <cell r="C154" t="str">
            <v>2010-08-12</v>
          </cell>
          <cell r="D154" t="str">
            <v>厦门乾照光电股份有限公司</v>
          </cell>
          <cell r="E154" t="str">
            <v>2009-03-31</v>
          </cell>
          <cell r="F154" t="str">
            <v>福建省厦门市火炬高新区创业园创业大厦108A室</v>
          </cell>
          <cell r="G154" t="str">
            <v>福建省厦门市</v>
          </cell>
          <cell r="H154" t="str">
            <v>福建省厦门火炬高新区(翔安)产业区翔岳路19号</v>
          </cell>
          <cell r="I154">
            <v>118000000</v>
          </cell>
        </row>
        <row r="155">
          <cell r="A155" t="str">
            <v>300114</v>
          </cell>
          <cell r="B155" t="str">
            <v>中航电测</v>
          </cell>
          <cell r="C155" t="str">
            <v>2010-08-27</v>
          </cell>
          <cell r="D155" t="str">
            <v>中航电测仪器股份有限公司</v>
          </cell>
          <cell r="E155" t="str">
            <v>2002-12-25</v>
          </cell>
          <cell r="F155" t="str">
            <v>陕西省汉中市经济开发区鑫源路</v>
          </cell>
          <cell r="G155" t="str">
            <v>陕西省汉中市</v>
          </cell>
          <cell r="H155" t="str">
            <v>陕西省汉中市经济开发区北区鑫源路</v>
          </cell>
          <cell r="I155">
            <v>80000000</v>
          </cell>
        </row>
        <row r="156">
          <cell r="A156" t="str">
            <v>300115</v>
          </cell>
          <cell r="B156" t="str">
            <v>长盈精密</v>
          </cell>
          <cell r="C156" t="str">
            <v>2010-09-02</v>
          </cell>
          <cell r="D156" t="str">
            <v>深圳市长盈精密技术股份有限公司</v>
          </cell>
          <cell r="E156" t="str">
            <v>2001-07-17</v>
          </cell>
          <cell r="F156" t="str">
            <v>广东省深圳市宝安区福永镇桥头富桥工业3区3号厂</v>
          </cell>
          <cell r="G156" t="str">
            <v>广东省深圳市</v>
          </cell>
          <cell r="H156" t="str">
            <v>广东省深圳市宝安区福永镇桥头富桥工业三区2栋2楼</v>
          </cell>
          <cell r="I156">
            <v>86000000</v>
          </cell>
        </row>
        <row r="157">
          <cell r="A157" t="str">
            <v>300120</v>
          </cell>
          <cell r="B157" t="str">
            <v>经纬电材</v>
          </cell>
          <cell r="C157" t="str">
            <v>2010-09-17</v>
          </cell>
          <cell r="D157" t="str">
            <v>天津经纬电材股份有限公司</v>
          </cell>
          <cell r="E157" t="str">
            <v>2008-12-30</v>
          </cell>
          <cell r="F157" t="str">
            <v>天津市津南经济开发区（双港）旺港路12号</v>
          </cell>
          <cell r="G157" t="str">
            <v>天津市</v>
          </cell>
          <cell r="H157" t="str">
            <v>天津市津南区小站工业区创新路8号</v>
          </cell>
          <cell r="I157">
            <v>87000000</v>
          </cell>
        </row>
        <row r="158">
          <cell r="A158" t="str">
            <v>300127</v>
          </cell>
          <cell r="B158" t="str">
            <v>银河磁体</v>
          </cell>
          <cell r="C158" t="str">
            <v>2010-10-13</v>
          </cell>
          <cell r="D158" t="str">
            <v>成都银河磁体股份有限公司</v>
          </cell>
          <cell r="E158" t="str">
            <v>2001-03-23</v>
          </cell>
          <cell r="F158" t="str">
            <v>四川省成都市高新技术开发区西区百草路6号</v>
          </cell>
          <cell r="G158" t="str">
            <v>四川省成都市</v>
          </cell>
          <cell r="H158" t="str">
            <v>四川省成都市高新技术开发区西区百草路6号</v>
          </cell>
          <cell r="I158">
            <v>161573180</v>
          </cell>
        </row>
        <row r="159">
          <cell r="A159" t="str">
            <v>300128</v>
          </cell>
          <cell r="B159" t="str">
            <v>锦富新材</v>
          </cell>
          <cell r="C159" t="str">
            <v>2010-10-13</v>
          </cell>
          <cell r="D159" t="str">
            <v>苏州锦富新材料股份有限公司</v>
          </cell>
          <cell r="E159" t="str">
            <v>2004-03-29</v>
          </cell>
          <cell r="F159" t="str">
            <v>苏州工业园区民胜路39号</v>
          </cell>
          <cell r="G159" t="str">
            <v>江苏省苏州市</v>
          </cell>
          <cell r="H159" t="str">
            <v>江苏省苏州市工业园区华池街时代广场24幢苏州国际金融中心11楼</v>
          </cell>
          <cell r="I159">
            <v>100000000</v>
          </cell>
        </row>
        <row r="160">
          <cell r="A160" t="str">
            <v>300134</v>
          </cell>
          <cell r="B160" t="str">
            <v>大富科技</v>
          </cell>
          <cell r="C160" t="str">
            <v>2010-10-26</v>
          </cell>
          <cell r="D160" t="str">
            <v>深圳市大富科技股份有限公司</v>
          </cell>
          <cell r="E160" t="str">
            <v>2009-12-28</v>
          </cell>
          <cell r="F160" t="str">
            <v>广东省深圳市宝安区爱群路石岩同富裕工业区1-2#厂房</v>
          </cell>
          <cell r="G160" t="str">
            <v>广东省深圳市</v>
          </cell>
          <cell r="H160" t="str">
            <v>广东省深圳市宝安区爱群路石岩同富裕工业区1-2#厂房</v>
          </cell>
          <cell r="I160">
            <v>160000000</v>
          </cell>
        </row>
        <row r="161">
          <cell r="A161" t="str">
            <v>300136</v>
          </cell>
          <cell r="B161" t="str">
            <v>信维通信</v>
          </cell>
          <cell r="C161" t="str">
            <v>2010-11-05</v>
          </cell>
          <cell r="D161" t="str">
            <v>深圳市信维通信股份有限公司</v>
          </cell>
          <cell r="E161" t="str">
            <v>2006-04-27</v>
          </cell>
          <cell r="F161" t="str">
            <v>广东省深圳市宝安区沙井街道沙一万安路长兴高新技术工业园9号楼</v>
          </cell>
          <cell r="G161" t="str">
            <v>广东省深圳市</v>
          </cell>
          <cell r="H161" t="str">
            <v>广东省深圳市宝安区沙井街道沙一万安路长兴高新技术工业园9号楼</v>
          </cell>
          <cell r="I161">
            <v>66670000</v>
          </cell>
        </row>
        <row r="162">
          <cell r="A162" t="str">
            <v>300139</v>
          </cell>
          <cell r="B162" t="str">
            <v>福星晓程</v>
          </cell>
          <cell r="C162" t="str">
            <v>2010-11-12</v>
          </cell>
          <cell r="D162" t="str">
            <v>北京福星晓程电子科技股份有限公司</v>
          </cell>
          <cell r="E162" t="str">
            <v>2000-11-06</v>
          </cell>
          <cell r="F162" t="str">
            <v>北京市海淀区西三环北路87号国际财经中心D座503</v>
          </cell>
          <cell r="G162" t="str">
            <v>北京市</v>
          </cell>
          <cell r="H162" t="str">
            <v>北京市海淀区西三环北路87号国际财经中心D座503</v>
          </cell>
          <cell r="I162">
            <v>54800000</v>
          </cell>
        </row>
        <row r="163">
          <cell r="A163" t="str">
            <v>300155</v>
          </cell>
          <cell r="B163" t="str">
            <v>安居宝</v>
          </cell>
          <cell r="C163" t="str">
            <v>2011-01-07</v>
          </cell>
          <cell r="D163" t="str">
            <v>广东安居宝数码科技股份有限公司</v>
          </cell>
          <cell r="E163" t="str">
            <v>2004-12-29</v>
          </cell>
          <cell r="F163" t="str">
            <v>广东省广州高新技术产业开发区科学城南翔二路21号</v>
          </cell>
          <cell r="G163" t="str">
            <v>广东省广州市</v>
          </cell>
          <cell r="H163" t="str">
            <v>广东省广州市高新技术产业开发区科学城南翔二路21号</v>
          </cell>
          <cell r="I163">
            <v>72000000</v>
          </cell>
        </row>
        <row r="164">
          <cell r="A164" t="str">
            <v>300162</v>
          </cell>
          <cell r="B164" t="str">
            <v>雷曼光电</v>
          </cell>
          <cell r="C164" t="str">
            <v>2011-01-13</v>
          </cell>
          <cell r="D164" t="str">
            <v>深圳雷曼光电科技股份有限公司</v>
          </cell>
          <cell r="E164" t="str">
            <v>2004-07-21</v>
          </cell>
          <cell r="F164" t="str">
            <v>广东省深圳市南山区松白公路百旺信工业园区二区第八栋</v>
          </cell>
          <cell r="G164" t="str">
            <v>广东省深圳市</v>
          </cell>
          <cell r="H164" t="str">
            <v>广东省深圳市南山区松白公路百旺信工业园区二区第八栋</v>
          </cell>
          <cell r="I164">
            <v>67000000</v>
          </cell>
        </row>
        <row r="165">
          <cell r="A165" t="str">
            <v>300177</v>
          </cell>
          <cell r="B165" t="str">
            <v>中海达</v>
          </cell>
          <cell r="C165" t="str">
            <v>2011-02-15</v>
          </cell>
          <cell r="D165" t="str">
            <v>广州中海达卫星导航技术股份有限公司</v>
          </cell>
          <cell r="E165" t="str">
            <v>2006-06-21</v>
          </cell>
          <cell r="F165" t="str">
            <v>广州市番禺区东环街迎宾路730号番禺节能科技园内天安科技创新大厦1003号</v>
          </cell>
          <cell r="G165" t="str">
            <v>广州市番禺区</v>
          </cell>
          <cell r="H165" t="str">
            <v>广东省广州市番禺区东环街番禺大道北555号番禺节能科技园内天安科技创新大厦1003</v>
          </cell>
          <cell r="I165">
            <v>50000000</v>
          </cell>
        </row>
        <row r="166">
          <cell r="A166" t="str">
            <v>300205</v>
          </cell>
          <cell r="B166" t="str">
            <v>天喻信息</v>
          </cell>
          <cell r="C166" t="str">
            <v>2011-04-21</v>
          </cell>
          <cell r="D166" t="str">
            <v>武汉天喻信息产业股份有限公司</v>
          </cell>
          <cell r="E166" t="str">
            <v>2000-11-14</v>
          </cell>
          <cell r="F166" t="str">
            <v>湖北省武汉市东湖新技术开发区华工大学科技园</v>
          </cell>
          <cell r="G166" t="str">
            <v>湖北省武汉市</v>
          </cell>
          <cell r="H166" t="str">
            <v>湖北省武汉市东湖新技术开发区华工大学科技园</v>
          </cell>
          <cell r="I166">
            <v>79640000</v>
          </cell>
        </row>
        <row r="167">
          <cell r="A167" t="str">
            <v>300211</v>
          </cell>
          <cell r="B167" t="str">
            <v>亿通科技</v>
          </cell>
          <cell r="C167" t="str">
            <v>2011-05-05</v>
          </cell>
          <cell r="D167" t="str">
            <v>江苏亿通高科技股份有限公司</v>
          </cell>
          <cell r="E167" t="str">
            <v>2001-08-15</v>
          </cell>
          <cell r="F167" t="str">
            <v>江苏省常熟市通林路28号</v>
          </cell>
          <cell r="G167" t="str">
            <v>江苏省常熟市</v>
          </cell>
          <cell r="H167" t="str">
            <v>江苏省常熟市通林路28号</v>
          </cell>
          <cell r="I167">
            <v>48860000</v>
          </cell>
        </row>
        <row r="168">
          <cell r="A168" t="str">
            <v>300213</v>
          </cell>
          <cell r="B168" t="str">
            <v>佳讯飞鸿</v>
          </cell>
          <cell r="C168" t="str">
            <v>2011-05-05</v>
          </cell>
          <cell r="D168" t="str">
            <v>北京佳讯飞鸿电气股份有限公司</v>
          </cell>
          <cell r="E168" t="str">
            <v>1995-01-26</v>
          </cell>
          <cell r="F168" t="str">
            <v>北京市海淀区地锦路5号院1号楼</v>
          </cell>
          <cell r="G168" t="str">
            <v>北京市</v>
          </cell>
          <cell r="H168" t="str">
            <v>北京市海淀区地锦路5号院1号楼</v>
          </cell>
          <cell r="I168">
            <v>84000000</v>
          </cell>
        </row>
        <row r="169">
          <cell r="A169" t="str">
            <v>300219</v>
          </cell>
          <cell r="B169" t="str">
            <v>鸿利光电</v>
          </cell>
          <cell r="C169" t="str">
            <v>2011-05-18</v>
          </cell>
          <cell r="D169" t="str">
            <v>广州市鸿利光电股份有限公司</v>
          </cell>
          <cell r="E169" t="str">
            <v>2004-05-31</v>
          </cell>
          <cell r="F169" t="str">
            <v>广东省广州市花都区汽车城东风大道以西</v>
          </cell>
          <cell r="G169" t="str">
            <v>广东省广州市</v>
          </cell>
          <cell r="H169" t="str">
            <v>广东省广州市花都区汽车城东风大道以西</v>
          </cell>
          <cell r="I169">
            <v>122733000</v>
          </cell>
        </row>
        <row r="170">
          <cell r="A170" t="str">
            <v>300220</v>
          </cell>
          <cell r="B170" t="str">
            <v>金运激光</v>
          </cell>
          <cell r="C170" t="str">
            <v>2011-05-25</v>
          </cell>
          <cell r="D170" t="str">
            <v>武汉金运激光股份有限公司</v>
          </cell>
          <cell r="E170" t="str">
            <v>2005-03-11</v>
          </cell>
          <cell r="F170" t="str">
            <v>湖北省武汉市江岸区新江岸五村188号</v>
          </cell>
          <cell r="G170" t="str">
            <v>湖北省武汉市</v>
          </cell>
          <cell r="H170" t="str">
            <v>湖北省武汉市江岸区新江岸五村188号</v>
          </cell>
          <cell r="I170">
            <v>35000000</v>
          </cell>
        </row>
        <row r="171">
          <cell r="A171" t="str">
            <v>300223</v>
          </cell>
          <cell r="B171" t="str">
            <v>北京君正</v>
          </cell>
          <cell r="C171" t="str">
            <v>2011-05-31</v>
          </cell>
          <cell r="D171" t="str">
            <v>北京君正集成电路股份有限公司</v>
          </cell>
          <cell r="E171" t="str">
            <v>2005-07-15</v>
          </cell>
          <cell r="F171" t="str">
            <v>北京市海淀区东北旺中关村软件园信息中心A座108室</v>
          </cell>
          <cell r="G171" t="str">
            <v>北京市</v>
          </cell>
          <cell r="H171" t="str">
            <v>北京市海淀区东北旺中关村软件园信息中心A座108室</v>
          </cell>
          <cell r="I171">
            <v>80000000</v>
          </cell>
        </row>
        <row r="172">
          <cell r="A172" t="str">
            <v>300227</v>
          </cell>
          <cell r="B172" t="str">
            <v>光韵达</v>
          </cell>
          <cell r="C172" t="str">
            <v>2011-06-08</v>
          </cell>
          <cell r="D172" t="str">
            <v>深圳光韵达光电科技股份有限公司</v>
          </cell>
          <cell r="E172" t="str">
            <v>2005-10-25</v>
          </cell>
          <cell r="F172" t="str">
            <v>广东省深圳市南山区高新区朗山一路聚友创业中心大厦一楼</v>
          </cell>
          <cell r="G172" t="str">
            <v>广东省深圳市</v>
          </cell>
          <cell r="H172" t="str">
            <v>广东省深圳市南山区高新区朗山一路聚友创业中心大厦一楼</v>
          </cell>
          <cell r="I172">
            <v>67000000</v>
          </cell>
        </row>
        <row r="173">
          <cell r="A173" t="str">
            <v>300232</v>
          </cell>
          <cell r="B173" t="str">
            <v>洲明科技</v>
          </cell>
          <cell r="C173" t="str">
            <v>2011-06-22</v>
          </cell>
          <cell r="D173" t="str">
            <v>深圳市洲明科技股份有限公司</v>
          </cell>
          <cell r="E173" t="str">
            <v>2004-10-26</v>
          </cell>
          <cell r="F173" t="str">
            <v>广东省深圳市宝安区福永街道大洋开发区福安工业城二期第14幢</v>
          </cell>
          <cell r="G173" t="str">
            <v>广东省深圳市</v>
          </cell>
          <cell r="H173" t="str">
            <v>广东省深圳市宝安区福永镇桥头村富海工业区</v>
          </cell>
          <cell r="I173">
            <v>77720058</v>
          </cell>
        </row>
        <row r="174">
          <cell r="A174" t="str">
            <v>300241</v>
          </cell>
          <cell r="B174" t="str">
            <v>瑞丰光电</v>
          </cell>
          <cell r="C174" t="str">
            <v>2011-07-12</v>
          </cell>
          <cell r="D174" t="str">
            <v>深圳市瑞丰光电子股份有限公司</v>
          </cell>
          <cell r="E174" t="str">
            <v>2000-01-24</v>
          </cell>
          <cell r="F174" t="str">
            <v>深圳市南山区松白公路百旺信工业园二区第6栋</v>
          </cell>
          <cell r="G174" t="str">
            <v>广东省深圳市</v>
          </cell>
          <cell r="H174" t="str">
            <v>广东省深圳市南山区松白公路百旺信工业园二区第6栋</v>
          </cell>
          <cell r="I174">
            <v>107000000</v>
          </cell>
        </row>
        <row r="175">
          <cell r="A175" t="str">
            <v>300256</v>
          </cell>
          <cell r="B175" t="str">
            <v>星星科技</v>
          </cell>
          <cell r="C175" t="str">
            <v>2011-08-19</v>
          </cell>
          <cell r="D175" t="str">
            <v>浙江星星瑞金科技股份有限公司</v>
          </cell>
          <cell r="E175" t="str">
            <v>2003-09-25</v>
          </cell>
          <cell r="F175" t="str">
            <v>浙江省台州市椒江区洪家星星电子产业基地4号楼</v>
          </cell>
          <cell r="G175" t="str">
            <v>浙江省台州市</v>
          </cell>
          <cell r="H175" t="str">
            <v>浙江省台州市椒江区洪家星星电子产业基地4号楼</v>
          </cell>
          <cell r="I175">
            <v>100000000</v>
          </cell>
        </row>
        <row r="176">
          <cell r="A176" t="str">
            <v>300270</v>
          </cell>
          <cell r="B176" t="str">
            <v>中威电子</v>
          </cell>
          <cell r="C176" t="str">
            <v>2011-10-12</v>
          </cell>
          <cell r="D176" t="str">
            <v>杭州中威电子股份有限公司</v>
          </cell>
          <cell r="E176" t="str">
            <v>2000-03-14</v>
          </cell>
          <cell r="F176" t="str">
            <v>浙江省杭州市西湖区文三路20号浙江建工大楼17层</v>
          </cell>
          <cell r="G176" t="str">
            <v>浙江省杭州市</v>
          </cell>
          <cell r="H176" t="str">
            <v>浙江省杭州市西湖区文三路20号浙江建工大楼17层</v>
          </cell>
          <cell r="I176">
            <v>40000000</v>
          </cell>
        </row>
        <row r="177">
          <cell r="A177" t="str">
            <v>300282</v>
          </cell>
          <cell r="B177" t="str">
            <v>汇冠股份</v>
          </cell>
          <cell r="C177" t="str">
            <v>2011-12-29</v>
          </cell>
          <cell r="D177" t="str">
            <v>北京汇冠新技术股份有限公司</v>
          </cell>
          <cell r="E177" t="str">
            <v>2003-09-03</v>
          </cell>
          <cell r="F177" t="str">
            <v>北京市海淀区长春桥路11号万柳亿城大厦3号楼1707室</v>
          </cell>
          <cell r="G177" t="str">
            <v>北京市海淀区</v>
          </cell>
          <cell r="H177" t="str">
            <v>北京市朝阳区酒仙桥东路1号M8楼4层</v>
          </cell>
          <cell r="I177">
            <v>46030000</v>
          </cell>
        </row>
        <row r="178">
          <cell r="A178" t="str">
            <v>300296</v>
          </cell>
          <cell r="B178" t="str">
            <v>利亚德</v>
          </cell>
          <cell r="C178" t="str">
            <v>2012-03-15</v>
          </cell>
          <cell r="D178" t="str">
            <v>利亚德光电股份有限公司</v>
          </cell>
          <cell r="E178" t="str">
            <v>1995-08-21</v>
          </cell>
          <cell r="F178" t="str">
            <v>北京市海淀区颐和园北正红旗西街9号</v>
          </cell>
          <cell r="G178" t="str">
            <v>北京市</v>
          </cell>
          <cell r="H178" t="str">
            <v>北京市海淀区颐和园北正红旗西街9号</v>
          </cell>
          <cell r="I178">
            <v>100000000</v>
          </cell>
        </row>
        <row r="179">
          <cell r="A179" t="str">
            <v>300301</v>
          </cell>
          <cell r="B179" t="str">
            <v>长方照明</v>
          </cell>
          <cell r="C179" t="str">
            <v>2012-03-21</v>
          </cell>
          <cell r="D179" t="str">
            <v>深圳市长方半导体照明股份有限公司</v>
          </cell>
          <cell r="E179" t="str">
            <v>2005-05-30</v>
          </cell>
          <cell r="F179" t="str">
            <v>深圳市坪山新区大工业区聚龙山3号路</v>
          </cell>
          <cell r="G179" t="str">
            <v>广东省深圳市</v>
          </cell>
          <cell r="H179" t="str">
            <v>广东省深圳市坪山新区大工业区聚龙山3号路</v>
          </cell>
          <cell r="I179">
            <v>108000000</v>
          </cell>
        </row>
        <row r="180">
          <cell r="A180" t="str">
            <v>300303</v>
          </cell>
          <cell r="B180" t="str">
            <v>聚飞光电</v>
          </cell>
          <cell r="C180" t="str">
            <v>2012-03-19</v>
          </cell>
          <cell r="D180" t="str">
            <v>深圳市聚飞光电股份有限公司</v>
          </cell>
          <cell r="E180" t="str">
            <v>2005-09-15</v>
          </cell>
          <cell r="F180" t="str">
            <v>广东省深圳市宝安区大浪街道高峰社区创艺路65号厂房1-4层</v>
          </cell>
          <cell r="G180" t="str">
            <v>广东省深圳市</v>
          </cell>
          <cell r="H180" t="str">
            <v>广东省深圳市宝安区大浪街道高峰社区创艺路65号厂房1-4层</v>
          </cell>
          <cell r="I180">
            <v>80000000</v>
          </cell>
        </row>
        <row r="181">
          <cell r="A181" t="str">
            <v>300308</v>
          </cell>
          <cell r="B181" t="str">
            <v>中际装备</v>
          </cell>
          <cell r="C181" t="str">
            <v>2012-04-10</v>
          </cell>
          <cell r="D181" t="str">
            <v>山东中际电工装备股份有限公司</v>
          </cell>
          <cell r="E181" t="str">
            <v>2005-06-27</v>
          </cell>
          <cell r="F181" t="str">
            <v>山东省龙口市诸由观镇驻地</v>
          </cell>
          <cell r="G181" t="str">
            <v>山东省龙口市</v>
          </cell>
          <cell r="H181" t="str">
            <v>山东省龙口市诸由观镇驻地</v>
          </cell>
          <cell r="I181">
            <v>66670000</v>
          </cell>
        </row>
        <row r="182">
          <cell r="A182" t="str">
            <v>300319</v>
          </cell>
          <cell r="B182" t="str">
            <v>麦捷科技</v>
          </cell>
          <cell r="C182" t="str">
            <v>2012-05-23</v>
          </cell>
          <cell r="D182" t="str">
            <v>深圳市麦捷微电子科技股份有限公司</v>
          </cell>
          <cell r="E182" t="str">
            <v>2001-03-14</v>
          </cell>
          <cell r="F182" t="str">
            <v>广东省深圳市宝安区观澜街道广培社区裕新路南兴工业园厂房第一栋、第二栋</v>
          </cell>
          <cell r="G182" t="str">
            <v>广东省深圳市</v>
          </cell>
          <cell r="H182" t="str">
            <v>广东省深圳市宝安区观澜街道广培社区裕新路南兴工业园厂房第一栋,第二栋</v>
          </cell>
          <cell r="I182">
            <v>53340000</v>
          </cell>
        </row>
        <row r="183">
          <cell r="A183" t="str">
            <v>300322</v>
          </cell>
          <cell r="B183" t="str">
            <v>硕贝德</v>
          </cell>
          <cell r="C183" t="str">
            <v>2012-06-08</v>
          </cell>
          <cell r="D183" t="str">
            <v>惠州硕贝德无线科技股份有限公司</v>
          </cell>
          <cell r="E183" t="str">
            <v>2004-02-17</v>
          </cell>
          <cell r="F183" t="str">
            <v>广东省惠州市东江高新区上霞片区SX-01-02号</v>
          </cell>
          <cell r="G183" t="str">
            <v>广东省惠州市</v>
          </cell>
          <cell r="H183" t="str">
            <v>广东省惠州市东江高新区上霞片区SX-01-02号</v>
          </cell>
          <cell r="I183">
            <v>93345000</v>
          </cell>
        </row>
        <row r="184">
          <cell r="A184" t="str">
            <v>300323</v>
          </cell>
          <cell r="B184" t="str">
            <v>华灿光电</v>
          </cell>
          <cell r="C184" t="str">
            <v>2012-06-01</v>
          </cell>
          <cell r="D184" t="str">
            <v>华灿光电股份有限公司</v>
          </cell>
          <cell r="E184" t="str">
            <v>2005-11-08</v>
          </cell>
          <cell r="F184" t="str">
            <v>湖北省武汉市东湖开发区滨湖路8号</v>
          </cell>
          <cell r="G184" t="str">
            <v>湖北省武汉市</v>
          </cell>
          <cell r="H184" t="str">
            <v>湖北省武汉市东湖开发区滨湖路8号</v>
          </cell>
          <cell r="I184">
            <v>200000000</v>
          </cell>
        </row>
        <row r="185">
          <cell r="A185" t="str">
            <v>300327</v>
          </cell>
          <cell r="B185" t="str">
            <v>中颖电子</v>
          </cell>
          <cell r="C185" t="str">
            <v>2012-06-13</v>
          </cell>
          <cell r="D185" t="str">
            <v>中颖电子股份有限公司</v>
          </cell>
          <cell r="E185" t="str">
            <v>1994-07-13</v>
          </cell>
          <cell r="F185" t="str">
            <v>上海市长宁区金钟路767弄3号</v>
          </cell>
          <cell r="G185" t="str">
            <v>上海市</v>
          </cell>
          <cell r="H185" t="str">
            <v>上海市长宁区金钟路767弄3号</v>
          </cell>
          <cell r="I185">
            <v>128000000</v>
          </cell>
        </row>
        <row r="186">
          <cell r="A186" t="str">
            <v>300331</v>
          </cell>
          <cell r="B186" t="str">
            <v>苏大维格</v>
          </cell>
          <cell r="C186" t="str">
            <v>2012-06-28</v>
          </cell>
          <cell r="D186" t="str">
            <v>苏州苏大维格光电科技股份有限公司</v>
          </cell>
          <cell r="E186" t="str">
            <v>2001-10-25</v>
          </cell>
          <cell r="F186" t="str">
            <v>江苏省苏州工业园区苏虹东路北钟南街478号</v>
          </cell>
          <cell r="G186" t="str">
            <v>江苏省苏州市</v>
          </cell>
          <cell r="H186" t="str">
            <v>江苏省苏州市工业园区苏虹东路北钟南街478号</v>
          </cell>
          <cell r="I186">
            <v>62000000</v>
          </cell>
        </row>
        <row r="187">
          <cell r="A187" t="str">
            <v>300346</v>
          </cell>
          <cell r="B187" t="str">
            <v>南大光电</v>
          </cell>
          <cell r="C187" t="str">
            <v>2012-08-07</v>
          </cell>
          <cell r="D187" t="str">
            <v>江苏南大光电材料股份有限公司</v>
          </cell>
          <cell r="E187" t="str">
            <v>2000-12-28</v>
          </cell>
          <cell r="F187" t="str">
            <v>苏州工业园区国际科技园</v>
          </cell>
          <cell r="G187" t="str">
            <v>江苏省苏州市</v>
          </cell>
          <cell r="H187" t="str">
            <v>江苏省苏州市工业园区翠微街9号月亮湾国际中心7楼</v>
          </cell>
          <cell r="I187">
            <v>50270000</v>
          </cell>
        </row>
        <row r="188">
          <cell r="A188" t="str">
            <v>300351</v>
          </cell>
          <cell r="B188" t="str">
            <v>永贵电器</v>
          </cell>
          <cell r="C188" t="str">
            <v>2012-09-20</v>
          </cell>
          <cell r="D188" t="str">
            <v>浙江永贵电器股份有限公司</v>
          </cell>
          <cell r="E188" t="str">
            <v>2003-03-05</v>
          </cell>
          <cell r="F188" t="str">
            <v>浙江省台州市天台县高新技术产业园区</v>
          </cell>
          <cell r="G188" t="str">
            <v>浙江省台州市</v>
          </cell>
          <cell r="H188" t="str">
            <v>浙江省台州市天台县高新技术产业园区</v>
          </cell>
          <cell r="I188">
            <v>78600000</v>
          </cell>
        </row>
        <row r="189">
          <cell r="A189" t="str">
            <v>300353</v>
          </cell>
          <cell r="B189" t="str">
            <v>东土科技</v>
          </cell>
          <cell r="C189" t="str">
            <v>2012-09-27</v>
          </cell>
          <cell r="D189" t="str">
            <v>北京东土科技股份有限公司</v>
          </cell>
          <cell r="E189" t="str">
            <v>2006-10-08</v>
          </cell>
          <cell r="F189" t="str">
            <v>北京市石景山区中关村科技园区石景山园实兴东街18号崇新创意大厦2层</v>
          </cell>
          <cell r="G189" t="str">
            <v>北京市</v>
          </cell>
          <cell r="H189" t="str">
            <v>北京市石景山区中关村科技园区石景山园实兴东街18号崇新创意大厦2层</v>
          </cell>
          <cell r="I189">
            <v>53512800</v>
          </cell>
        </row>
        <row r="190">
          <cell r="A190" t="str">
            <v>300367</v>
          </cell>
          <cell r="B190" t="str">
            <v>东方网力</v>
          </cell>
          <cell r="C190" t="str">
            <v>2014-01-29</v>
          </cell>
          <cell r="D190" t="str">
            <v>东方网力科技股份有限公司</v>
          </cell>
          <cell r="E190" t="str">
            <v>2000-09-05</v>
          </cell>
          <cell r="F190" t="str">
            <v>北京市海淀区学院路35号世宁大厦4层408室</v>
          </cell>
          <cell r="G190" t="str">
            <v>北京市</v>
          </cell>
          <cell r="H190" t="str">
            <v>北京市朝阳区阜通东大街1号望京SOHO塔二C座26层</v>
          </cell>
          <cell r="I190">
            <v>58810000</v>
          </cell>
        </row>
        <row r="191">
          <cell r="A191" t="str">
            <v>300373</v>
          </cell>
          <cell r="B191" t="str">
            <v>扬杰科技</v>
          </cell>
          <cell r="C191" t="str">
            <v>2014-01-23</v>
          </cell>
          <cell r="D191" t="str">
            <v>扬州扬杰电子科技股份有限公司</v>
          </cell>
          <cell r="E191" t="str">
            <v>2006-08-02</v>
          </cell>
          <cell r="F191" t="str">
            <v>江苏省扬州市维扬经济开发区</v>
          </cell>
          <cell r="G191" t="str">
            <v>江苏省扬州市</v>
          </cell>
          <cell r="H191" t="str">
            <v>江苏省扬州市维扬经济开发区荷叶西路6号</v>
          </cell>
          <cell r="I191">
            <v>82400000</v>
          </cell>
        </row>
        <row r="192">
          <cell r="A192" t="str">
            <v>300389</v>
          </cell>
          <cell r="B192" t="str">
            <v>艾比森</v>
          </cell>
          <cell r="C192" t="str">
            <v>2014-08-01</v>
          </cell>
          <cell r="D192" t="str">
            <v>深圳市艾比森光电股份有限公司</v>
          </cell>
          <cell r="E192" t="str">
            <v>2001-08-31</v>
          </cell>
          <cell r="F192" t="str">
            <v>广东省深圳市龙岗区坂田街道雪象社区下雪工业园一号2栋1至5楼</v>
          </cell>
          <cell r="G192" t="str">
            <v>广东省深圳市</v>
          </cell>
          <cell r="H192" t="str">
            <v>广东省深圳市龙岗区坂田街道雪象社区下雪工业园一号2栋1至5楼</v>
          </cell>
          <cell r="I192">
            <v>78630000</v>
          </cell>
        </row>
        <row r="193">
          <cell r="A193" t="str">
            <v>300390</v>
          </cell>
          <cell r="B193" t="str">
            <v>天华超净</v>
          </cell>
          <cell r="C193" t="str">
            <v>2014-07-31</v>
          </cell>
          <cell r="D193" t="str">
            <v>苏州天华超净科技股份有限公司</v>
          </cell>
          <cell r="E193" t="str">
            <v>1997-11-13</v>
          </cell>
          <cell r="F193" t="str">
            <v>江苏省苏州市工业园区双马街99号</v>
          </cell>
          <cell r="G193" t="str">
            <v>江苏省苏州市</v>
          </cell>
          <cell r="H193" t="str">
            <v>江苏省苏州市苏州工业园区双马街99号</v>
          </cell>
          <cell r="I193">
            <v>77980000</v>
          </cell>
        </row>
        <row r="194">
          <cell r="A194" t="str">
            <v>300393</v>
          </cell>
          <cell r="B194" t="str">
            <v>中来股份</v>
          </cell>
          <cell r="C194" t="str">
            <v>2014-09-12</v>
          </cell>
          <cell r="D194" t="str">
            <v>苏州中来光伏新材股份有限公司</v>
          </cell>
          <cell r="E194" t="str">
            <v>2008-03-07</v>
          </cell>
          <cell r="F194" t="str">
            <v>江苏省常熟市沙家浜镇常昆工业园区青年路</v>
          </cell>
          <cell r="G194" t="str">
            <v>江苏省常熟市</v>
          </cell>
          <cell r="H194" t="str">
            <v>江苏省常熟市沙家浜镇常昆工业园区青年路</v>
          </cell>
          <cell r="I194">
            <v>119490000</v>
          </cell>
        </row>
        <row r="195">
          <cell r="A195" t="str">
            <v>300394</v>
          </cell>
          <cell r="B195" t="str">
            <v>天孚通信</v>
          </cell>
          <cell r="C195" t="str">
            <v>2015-02-17</v>
          </cell>
          <cell r="D195" t="str">
            <v>苏州天孚光通信股份有限公司</v>
          </cell>
          <cell r="E195" t="str">
            <v>2005-07-20</v>
          </cell>
          <cell r="F195" t="str">
            <v>江苏省苏州高新区银珠路17号</v>
          </cell>
          <cell r="G195" t="str">
            <v>江苏省苏州市</v>
          </cell>
          <cell r="H195" t="str">
            <v>江苏省苏州市高新区长江路695号</v>
          </cell>
          <cell r="I195">
            <v>74340000</v>
          </cell>
        </row>
        <row r="196">
          <cell r="A196" t="str">
            <v>300397</v>
          </cell>
          <cell r="B196" t="str">
            <v>天和防务</v>
          </cell>
          <cell r="C196" t="str">
            <v>2014-09-10</v>
          </cell>
          <cell r="D196" t="str">
            <v>西安天和防务技术股份有限公司</v>
          </cell>
          <cell r="E196" t="str">
            <v>2010-03-30</v>
          </cell>
          <cell r="F196" t="str">
            <v>陕西省西安市高新区科技五路9号</v>
          </cell>
          <cell r="G196" t="str">
            <v>陕西省西安市</v>
          </cell>
          <cell r="H196" t="str">
            <v>陕西省西安市高新区科技五路9号</v>
          </cell>
          <cell r="I196">
            <v>120000000</v>
          </cell>
        </row>
        <row r="197">
          <cell r="A197" t="str">
            <v>300408</v>
          </cell>
          <cell r="B197" t="str">
            <v>三环集团</v>
          </cell>
          <cell r="C197" t="str">
            <v>2014-12-03</v>
          </cell>
          <cell r="D197" t="str">
            <v>潮州三环(集团)股份有限公司</v>
          </cell>
          <cell r="E197" t="str">
            <v>1992-12-10</v>
          </cell>
          <cell r="F197" t="str">
            <v>广东省潮州市凤塘三环工业城内综合楼</v>
          </cell>
          <cell r="G197" t="str">
            <v>广东省潮州市</v>
          </cell>
          <cell r="H197" t="str">
            <v>广东省潮州市凤塘三环工业城内综合楼</v>
          </cell>
          <cell r="I197">
            <v>428800000</v>
          </cell>
        </row>
        <row r="198">
          <cell r="A198" t="str">
            <v>300414</v>
          </cell>
          <cell r="B198" t="str">
            <v>中光防雷</v>
          </cell>
          <cell r="C198" t="str">
            <v>2015-05-13</v>
          </cell>
          <cell r="D198" t="str">
            <v>四川中光防雷科技股份有限公司</v>
          </cell>
          <cell r="E198" t="str">
            <v>2004-02-18</v>
          </cell>
          <cell r="F198" t="str">
            <v>四川省成都高新区西部园区天宇路19号</v>
          </cell>
          <cell r="G198" t="str">
            <v>四川省成都市</v>
          </cell>
          <cell r="H198" t="str">
            <v>四川省成都市高新区西部园区天宇路19号</v>
          </cell>
          <cell r="I198">
            <v>84265000</v>
          </cell>
        </row>
        <row r="199">
          <cell r="A199" t="str">
            <v>300433</v>
          </cell>
          <cell r="B199" t="str">
            <v>蓝思科技</v>
          </cell>
          <cell r="C199" t="str">
            <v>2015-03-18</v>
          </cell>
          <cell r="D199" t="str">
            <v>蓝思科技股份有限公司</v>
          </cell>
          <cell r="E199" t="str">
            <v>2011-06-29</v>
          </cell>
          <cell r="F199" t="str">
            <v>湖南省浏阳生物医药园</v>
          </cell>
          <cell r="G199" t="str">
            <v>湖南省长沙市</v>
          </cell>
          <cell r="H199" t="str">
            <v>湖南省长沙市浏阳生物医药园</v>
          </cell>
          <cell r="I199">
            <v>673360000</v>
          </cell>
        </row>
        <row r="200">
          <cell r="A200" t="str">
            <v>300449</v>
          </cell>
          <cell r="B200" t="str">
            <v>汉邦高科</v>
          </cell>
          <cell r="C200" t="str">
            <v>2015-04-22</v>
          </cell>
          <cell r="D200" t="str">
            <v>北京汉邦高科数字技术股份有限公司</v>
          </cell>
          <cell r="E200" t="str">
            <v>2004-10-09</v>
          </cell>
          <cell r="F200" t="str">
            <v>北京市海淀区长春桥路11号4号楼裙房四层南侧1-12号房间</v>
          </cell>
          <cell r="G200" t="str">
            <v>北京市</v>
          </cell>
          <cell r="H200" t="str">
            <v>北京市海淀区长春桥路11号4号楼裙房四层南侧1-12号房间</v>
          </cell>
          <cell r="I200">
            <v>70700000</v>
          </cell>
        </row>
        <row r="201">
          <cell r="A201" t="str">
            <v>300455</v>
          </cell>
          <cell r="B201" t="str">
            <v>康拓红外</v>
          </cell>
          <cell r="C201" t="str">
            <v>2015-05-15</v>
          </cell>
          <cell r="D201" t="str">
            <v>北京康拓红外技术股份有限公司</v>
          </cell>
          <cell r="E201" t="str">
            <v>2007-09-04</v>
          </cell>
          <cell r="F201" t="str">
            <v>北京市海淀区知春路61号9层</v>
          </cell>
          <cell r="G201" t="str">
            <v>北京市</v>
          </cell>
          <cell r="H201" t="str">
            <v>北京市海淀区知春路61号9层</v>
          </cell>
          <cell r="I201">
            <v>140000000</v>
          </cell>
        </row>
        <row r="202">
          <cell r="A202" t="str">
            <v>300456</v>
          </cell>
          <cell r="B202" t="str">
            <v>耐威科技</v>
          </cell>
          <cell r="C202" t="str">
            <v>2015-05-14</v>
          </cell>
          <cell r="D202" t="str">
            <v>北京耐威科技股份有限公司</v>
          </cell>
          <cell r="E202" t="str">
            <v>2008-05-15</v>
          </cell>
          <cell r="F202" t="str">
            <v>北京市西城区裕民路18号北环中心A座2607室（中关村德胜园区）</v>
          </cell>
          <cell r="G202" t="str">
            <v>北京市</v>
          </cell>
          <cell r="H202" t="str">
            <v>北京市西城区裕民路18号北环中心A座2607室(德胜园区)</v>
          </cell>
          <cell r="I202">
            <v>84000000</v>
          </cell>
        </row>
        <row r="203">
          <cell r="A203" t="str">
            <v>300458</v>
          </cell>
          <cell r="B203" t="str">
            <v>全志科技</v>
          </cell>
          <cell r="C203" t="str">
            <v>2015-05-15</v>
          </cell>
          <cell r="D203" t="str">
            <v>珠海全志科技股份有限公司</v>
          </cell>
          <cell r="E203" t="str">
            <v>2007-09-19</v>
          </cell>
          <cell r="F203" t="str">
            <v>广东省珠海市高新区唐家湾镇科技二路9号</v>
          </cell>
          <cell r="G203" t="str">
            <v>广东省珠海市</v>
          </cell>
          <cell r="H203" t="str">
            <v>广东省珠海市高新区唐家湾镇科技二路9号</v>
          </cell>
          <cell r="I203">
            <v>160000000</v>
          </cell>
        </row>
        <row r="204">
          <cell r="A204" t="str">
            <v>300460</v>
          </cell>
          <cell r="B204" t="str">
            <v>惠伦晶体</v>
          </cell>
          <cell r="C204" t="str">
            <v>2015-05-15</v>
          </cell>
          <cell r="D204" t="str">
            <v>广东惠伦晶体科技股份有限公司</v>
          </cell>
          <cell r="E204" t="str">
            <v>2002-06-25</v>
          </cell>
          <cell r="F204" t="str">
            <v>广东省东莞市黄江镇东环路鸡啼岗段36号</v>
          </cell>
          <cell r="G204" t="str">
            <v>广东省东莞市</v>
          </cell>
          <cell r="H204" t="str">
            <v>广东省东莞市黄江镇东环路鸡啼岗段36号</v>
          </cell>
          <cell r="I204">
            <v>168274200</v>
          </cell>
        </row>
        <row r="205">
          <cell r="A205" t="str">
            <v>300474</v>
          </cell>
          <cell r="B205" t="str">
            <v>景嘉微</v>
          </cell>
          <cell r="C205" t="str">
            <v>2016-03-31</v>
          </cell>
          <cell r="D205" t="str">
            <v>长沙景嘉微电子股份有限公司</v>
          </cell>
          <cell r="E205" t="str">
            <v>2006-04-05</v>
          </cell>
          <cell r="F205" t="str">
            <v>湖南省长沙高新开发区麓谷麓景路2号</v>
          </cell>
          <cell r="G205" t="str">
            <v>湖南省长沙市</v>
          </cell>
          <cell r="H205" t="str">
            <v>湖南省长沙市高新开发区麓谷麓景路2号</v>
          </cell>
          <cell r="I205">
            <v>133500000</v>
          </cell>
        </row>
        <row r="206">
          <cell r="A206" t="str">
            <v>300476</v>
          </cell>
          <cell r="B206" t="str">
            <v>胜宏科技</v>
          </cell>
          <cell r="C206" t="str">
            <v>2015-06-11</v>
          </cell>
          <cell r="D206" t="str">
            <v>胜宏科技（惠州）股份有限公司</v>
          </cell>
          <cell r="E206" t="str">
            <v>2006-07-28</v>
          </cell>
          <cell r="F206" t="str">
            <v>广东省惠州市惠阳区淡水镇新桥村行诚科技园</v>
          </cell>
          <cell r="G206" t="str">
            <v>广东省惠州市</v>
          </cell>
          <cell r="H206" t="str">
            <v>广东省惠州市惠阳区淡水镇新桥村行诚科技园</v>
          </cell>
          <cell r="I206">
            <v>146670000</v>
          </cell>
        </row>
        <row r="207">
          <cell r="A207" t="str">
            <v>300479</v>
          </cell>
          <cell r="B207" t="str">
            <v>神思电子</v>
          </cell>
          <cell r="C207" t="str">
            <v>2015-06-12</v>
          </cell>
          <cell r="D207" t="str">
            <v>山东神思电子技术股份有限公司</v>
          </cell>
          <cell r="E207" t="str">
            <v>2004-12-27</v>
          </cell>
          <cell r="F207" t="str">
            <v>山东省济南市高新区舜华西路699号</v>
          </cell>
          <cell r="G207" t="str">
            <v>山东省济南市</v>
          </cell>
          <cell r="H207" t="str">
            <v>山东省济南市高新区舜华西路699号</v>
          </cell>
          <cell r="I207">
            <v>80000000</v>
          </cell>
        </row>
        <row r="208">
          <cell r="A208" t="str">
            <v>300502</v>
          </cell>
          <cell r="B208" t="str">
            <v>新易盛</v>
          </cell>
          <cell r="C208" t="str">
            <v>2016-03-03</v>
          </cell>
          <cell r="D208" t="str">
            <v>成都新易盛通信技术股份有限公司</v>
          </cell>
          <cell r="E208" t="str">
            <v>2008-04-15</v>
          </cell>
          <cell r="F208" t="str">
            <v>四川省成都高新区高朋大道21号1幢四楼</v>
          </cell>
          <cell r="G208" t="str">
            <v>四川省成都市</v>
          </cell>
          <cell r="H208" t="str">
            <v>四川省成都市高新区高朋大道21号1幢四楼</v>
          </cell>
          <cell r="I208">
            <v>77600000</v>
          </cell>
        </row>
        <row r="209">
          <cell r="A209" t="str">
            <v>300504</v>
          </cell>
          <cell r="B209" t="str">
            <v>天邑股份</v>
          </cell>
          <cell r="C209" t="str">
            <v>2018-03-30</v>
          </cell>
          <cell r="D209" t="str">
            <v>四川天邑康和通信股份有限公司</v>
          </cell>
          <cell r="E209" t="str">
            <v>2001-01-15</v>
          </cell>
          <cell r="F209" t="str">
            <v>四川省大邑县晋原镇雪山大道一段198号</v>
          </cell>
          <cell r="G209" t="str">
            <v>四川省成都市</v>
          </cell>
          <cell r="H209" t="str">
            <v>四川省成都市大邑县晋原镇雪山大道一段198号</v>
          </cell>
          <cell r="I209">
            <v>267408000</v>
          </cell>
        </row>
        <row r="210">
          <cell r="A210" t="str">
            <v>300514</v>
          </cell>
          <cell r="B210" t="str">
            <v>友讯达</v>
          </cell>
          <cell r="C210" t="str">
            <v>2017-04-26</v>
          </cell>
          <cell r="D210" t="str">
            <v>深圳友讯达科技股份有限公司</v>
          </cell>
          <cell r="E210" t="str">
            <v>2002-09-04</v>
          </cell>
          <cell r="F210" t="str">
            <v>广东省深圳市南山区桃源街道光前工业区十七栋六楼</v>
          </cell>
          <cell r="G210" t="str">
            <v>广东省深圳市</v>
          </cell>
          <cell r="H210" t="str">
            <v>广东省深圳市南山区桃源街道光前工业区十七栋六楼</v>
          </cell>
          <cell r="I210">
            <v>100000000</v>
          </cell>
        </row>
        <row r="211">
          <cell r="A211" t="str">
            <v>300516</v>
          </cell>
          <cell r="B211" t="str">
            <v>久之洋</v>
          </cell>
          <cell r="C211" t="str">
            <v>2016-06-02</v>
          </cell>
          <cell r="D211" t="str">
            <v>湖北久之洋红外系统股份有限公司</v>
          </cell>
          <cell r="E211" t="str">
            <v>2001-04-27</v>
          </cell>
          <cell r="F211" t="str">
            <v>湖北省武汉市江夏区庙山开发区明泽街9号</v>
          </cell>
          <cell r="G211" t="str">
            <v>湖北省武汉市</v>
          </cell>
          <cell r="H211" t="str">
            <v>湖北省武汉市江夏区庙山开发区明泽街9号</v>
          </cell>
          <cell r="I211">
            <v>120000000</v>
          </cell>
        </row>
        <row r="212">
          <cell r="A212" t="str">
            <v>300531</v>
          </cell>
          <cell r="B212" t="str">
            <v>优博讯</v>
          </cell>
          <cell r="C212" t="str">
            <v>2016-08-09</v>
          </cell>
          <cell r="D212" t="str">
            <v>深圳市优博讯科技股份有限公司</v>
          </cell>
          <cell r="E212" t="str">
            <v>2006-01-26</v>
          </cell>
          <cell r="F212" t="str">
            <v>广东省深圳市南山区高新区南区粤兴三道8号中国地质大学产学研基地中地大楼A701-710</v>
          </cell>
          <cell r="G212" t="str">
            <v>广东省深圳市</v>
          </cell>
          <cell r="H212" t="str">
            <v>广东省深圳市南山区高新区南区粤兴三道8号中国地质大学产学研基地中地大楼A701-710</v>
          </cell>
          <cell r="I212">
            <v>80000000</v>
          </cell>
        </row>
        <row r="213">
          <cell r="A213" t="str">
            <v>300543</v>
          </cell>
          <cell r="B213" t="str">
            <v>朗科智能</v>
          </cell>
          <cell r="C213" t="str">
            <v>2016-09-08</v>
          </cell>
          <cell r="D213" t="str">
            <v>深圳市朗科智能电气股份有限公司</v>
          </cell>
          <cell r="E213" t="str">
            <v>2001-11-20</v>
          </cell>
          <cell r="F213" t="str">
            <v>广东省深圳市宝安区石岩街道上排社区爱群路同富裕工业区8-4#厂房</v>
          </cell>
          <cell r="G213" t="str">
            <v>广东省深圳市</v>
          </cell>
          <cell r="H213" t="str">
            <v>广东省深圳市宝安区石岩街道上排社区爱群路同富裕工业区8-4#厂房</v>
          </cell>
          <cell r="I213">
            <v>60000000</v>
          </cell>
        </row>
        <row r="214">
          <cell r="A214" t="str">
            <v>300546</v>
          </cell>
          <cell r="B214" t="str">
            <v>雄帝科技</v>
          </cell>
          <cell r="C214" t="str">
            <v>2016-09-28</v>
          </cell>
          <cell r="D214" t="str">
            <v>深圳市雄帝科技股份有限公司</v>
          </cell>
          <cell r="E214" t="str">
            <v>1995-04-03</v>
          </cell>
          <cell r="F214" t="str">
            <v>广东省深圳市南山区粤海街道深圳市软件产业基地1栋C座9层</v>
          </cell>
          <cell r="G214" t="str">
            <v>广东省深圳市</v>
          </cell>
          <cell r="H214" t="str">
            <v>广东省深圳市南山区粤海街道深圳市软件产业基地1栋C座9层</v>
          </cell>
        </row>
        <row r="215">
          <cell r="A215" t="str">
            <v>300548</v>
          </cell>
          <cell r="B215" t="str">
            <v>博创科技</v>
          </cell>
          <cell r="C215" t="str">
            <v>2016-10-12</v>
          </cell>
          <cell r="D215" t="str">
            <v>博创科技股份有限公司</v>
          </cell>
          <cell r="E215" t="str">
            <v>2003-07-08</v>
          </cell>
          <cell r="F215" t="str">
            <v>浙江省嘉兴市凌公塘路1号207室</v>
          </cell>
          <cell r="G215" t="str">
            <v>浙江省嘉兴市</v>
          </cell>
          <cell r="H215" t="str">
            <v>浙江省嘉兴市凌公塘路1号207室</v>
          </cell>
          <cell r="I215">
            <v>82670000</v>
          </cell>
        </row>
        <row r="216">
          <cell r="A216" t="str">
            <v>300555</v>
          </cell>
          <cell r="B216" t="str">
            <v>路通视信</v>
          </cell>
          <cell r="C216" t="str">
            <v>2016-10-18</v>
          </cell>
          <cell r="D216" t="str">
            <v>无锡路通视信网络股份有限公司</v>
          </cell>
          <cell r="E216" t="str">
            <v>2007-02-16</v>
          </cell>
          <cell r="F216" t="str">
            <v>江苏省无锡蠡园开发区滴翠路100号9号楼503</v>
          </cell>
          <cell r="G216" t="str">
            <v>江苏省无锡市</v>
          </cell>
          <cell r="H216" t="str">
            <v>江苏省无锡市蠡园开发区滴翠路100号9号楼503</v>
          </cell>
          <cell r="I216">
            <v>80000000</v>
          </cell>
        </row>
        <row r="217">
          <cell r="A217" t="str">
            <v>300563</v>
          </cell>
          <cell r="B217" t="str">
            <v>神宇股份</v>
          </cell>
          <cell r="C217" t="str">
            <v>2016-11-14</v>
          </cell>
          <cell r="D217" t="str">
            <v>神宇通信科技股份公司</v>
          </cell>
          <cell r="E217" t="str">
            <v>2003-08-06</v>
          </cell>
          <cell r="F217" t="str">
            <v>江苏省江阴市东外环路275号</v>
          </cell>
          <cell r="G217" t="str">
            <v>江苏省无锡市</v>
          </cell>
          <cell r="H217" t="str">
            <v>江苏省江阴市东外环路275号</v>
          </cell>
          <cell r="I217">
            <v>80000000</v>
          </cell>
        </row>
        <row r="218">
          <cell r="A218" t="str">
            <v>300565</v>
          </cell>
          <cell r="B218" t="str">
            <v>科信技术</v>
          </cell>
          <cell r="C218" t="str">
            <v>2016-11-22</v>
          </cell>
          <cell r="D218" t="str">
            <v>深圳市科信通信技术股份有限公司</v>
          </cell>
          <cell r="E218" t="str">
            <v>2001-08-28</v>
          </cell>
          <cell r="F218" t="str">
            <v>广东省深圳市光明新区公明办事处塘家社区高新科技园汇业路南科信小区第1栋</v>
          </cell>
          <cell r="G218" t="str">
            <v>广东省深圳市</v>
          </cell>
          <cell r="H218" t="str">
            <v>广东省深圳市光明新区公明办事处塘家社区高新科技园汇业路南科信小区第1栋</v>
          </cell>
          <cell r="I218">
            <v>160000000</v>
          </cell>
        </row>
        <row r="219">
          <cell r="A219" t="str">
            <v>300566</v>
          </cell>
          <cell r="B219" t="str">
            <v>激智科技</v>
          </cell>
          <cell r="C219" t="str">
            <v>2016-11-15</v>
          </cell>
          <cell r="D219" t="str">
            <v>宁波激智科技股份有限公司</v>
          </cell>
          <cell r="E219" t="str">
            <v>2007-03-09</v>
          </cell>
          <cell r="F219" t="str">
            <v>浙江省宁波高新区晶源路9号</v>
          </cell>
          <cell r="G219" t="str">
            <v>浙江省宁波市</v>
          </cell>
          <cell r="H219" t="str">
            <v>浙江省宁波市高新区晶源路9号</v>
          </cell>
          <cell r="I219">
            <v>79590000</v>
          </cell>
        </row>
        <row r="220">
          <cell r="A220" t="str">
            <v>300570</v>
          </cell>
          <cell r="B220" t="str">
            <v>太辰光</v>
          </cell>
          <cell r="C220" t="str">
            <v>2016-12-06</v>
          </cell>
          <cell r="D220" t="str">
            <v>深圳太辰光通信股份有限公司</v>
          </cell>
          <cell r="E220" t="str">
            <v>2000-12-12</v>
          </cell>
          <cell r="F220" t="str">
            <v>广东省深圳市福田区车公庙泰然工贸园201栋6楼</v>
          </cell>
          <cell r="G220" t="str">
            <v>广东省深圳市</v>
          </cell>
          <cell r="H220" t="str">
            <v>广东省深圳市福田区车公庙泰然工贸园201栋6楼</v>
          </cell>
          <cell r="I220">
            <v>127776000</v>
          </cell>
        </row>
        <row r="221">
          <cell r="A221" t="str">
            <v>300581</v>
          </cell>
          <cell r="B221" t="str">
            <v>晨曦航空</v>
          </cell>
          <cell r="C221" t="str">
            <v>2016-12-20</v>
          </cell>
          <cell r="D221" t="str">
            <v>西安晨曦航空科技股份有限公司</v>
          </cell>
          <cell r="E221" t="str">
            <v>2000-02-24</v>
          </cell>
          <cell r="F221" t="str">
            <v>陕西省西安市高新区锦业路69号创业园C区11号</v>
          </cell>
          <cell r="G221" t="str">
            <v>陕西省西安市</v>
          </cell>
          <cell r="H221" t="str">
            <v>陕西省西安市高新区锦业路69号创业园C区11号</v>
          </cell>
          <cell r="I221">
            <v>45200000</v>
          </cell>
        </row>
        <row r="222">
          <cell r="A222" t="str">
            <v>300582</v>
          </cell>
          <cell r="B222" t="str">
            <v>英飞特</v>
          </cell>
          <cell r="C222" t="str">
            <v>2016-12-28</v>
          </cell>
          <cell r="D222" t="str">
            <v>英飞特电子(杭州)股份有限公司</v>
          </cell>
          <cell r="E222" t="str">
            <v>2007-09-05</v>
          </cell>
          <cell r="F222" t="str">
            <v>浙江省杭州市滨江区滨安路1180号1幢1号楼1层东区、3层,1幢2号楼2层、3层西区</v>
          </cell>
          <cell r="G222" t="str">
            <v>浙江省杭州市</v>
          </cell>
          <cell r="H222" t="str">
            <v>浙江省杭州市滨江区长河街道江虹路459号A座</v>
          </cell>
          <cell r="I222">
            <v>132000000</v>
          </cell>
        </row>
        <row r="223">
          <cell r="A223" t="str">
            <v>300590</v>
          </cell>
          <cell r="B223" t="str">
            <v>移为通信</v>
          </cell>
          <cell r="C223" t="str">
            <v>2017-01-11</v>
          </cell>
          <cell r="D223" t="str">
            <v>上海移为通信技术股份有限公司</v>
          </cell>
          <cell r="E223" t="str">
            <v>2009-06-11</v>
          </cell>
          <cell r="F223" t="str">
            <v>上海市闵行区宜山路1618号E厂房801A室</v>
          </cell>
          <cell r="G223" t="str">
            <v>上海市</v>
          </cell>
          <cell r="H223" t="str">
            <v>上海市田州路99号新茂大楼501室</v>
          </cell>
          <cell r="I223">
            <v>80000000</v>
          </cell>
        </row>
        <row r="224">
          <cell r="A224" t="str">
            <v>300602</v>
          </cell>
          <cell r="B224" t="str">
            <v>飞荣达</v>
          </cell>
          <cell r="C224" t="str">
            <v>2017-01-26</v>
          </cell>
          <cell r="D224" t="str">
            <v>深圳市飞荣达科技股份有限公司</v>
          </cell>
          <cell r="E224" t="str">
            <v>2009-12-02</v>
          </cell>
          <cell r="F224" t="str">
            <v>广东省深圳市南山区桃源街道北环路猫头山高发工业区高发8#厂房一至六层、3#厂房五层西等</v>
          </cell>
          <cell r="G224" t="str">
            <v>广东省深圳市</v>
          </cell>
          <cell r="H224" t="str">
            <v>广东省深圳市南山区北环大道高发科技园飞荣达大厦</v>
          </cell>
          <cell r="I224">
            <v>100000000</v>
          </cell>
        </row>
        <row r="225">
          <cell r="A225" t="str">
            <v>300615</v>
          </cell>
          <cell r="B225" t="str">
            <v>欣天科技</v>
          </cell>
          <cell r="C225" t="str">
            <v>2017-02-15</v>
          </cell>
          <cell r="D225" t="str">
            <v>深圳市欣天科技股份有限公司</v>
          </cell>
          <cell r="E225" t="str">
            <v>2005-05-10</v>
          </cell>
          <cell r="F225" t="str">
            <v>广东省深圳市南山区西丽官龙村第二工业区4号</v>
          </cell>
          <cell r="G225" t="str">
            <v>广东省深圳市</v>
          </cell>
          <cell r="H225" t="str">
            <v>广东省深圳市南山区茶光路波顿科技园B栋万科云创17层05号</v>
          </cell>
          <cell r="I225">
            <v>80000000</v>
          </cell>
        </row>
        <row r="226">
          <cell r="A226" t="str">
            <v>300620</v>
          </cell>
          <cell r="B226" t="str">
            <v>光库科技</v>
          </cell>
          <cell r="C226" t="str">
            <v>2017-03-10</v>
          </cell>
          <cell r="D226" t="str">
            <v>珠海光库科技股份有限公司</v>
          </cell>
          <cell r="E226" t="str">
            <v>2015-05-08</v>
          </cell>
          <cell r="F226" t="str">
            <v>广东省珠海市软件园路1号生产加工中心5#楼二层1-6单元、8单元</v>
          </cell>
          <cell r="G226" t="str">
            <v>广东省珠海市</v>
          </cell>
          <cell r="H226" t="str">
            <v>广东省珠海市软件园路1号生产加工中心5#楼二层1-6单元、8单元</v>
          </cell>
          <cell r="I226">
            <v>88000000</v>
          </cell>
        </row>
        <row r="227">
          <cell r="A227" t="str">
            <v>300623</v>
          </cell>
          <cell r="B227" t="str">
            <v>捷捷微电</v>
          </cell>
          <cell r="C227" t="str">
            <v>2017-03-14</v>
          </cell>
          <cell r="D227" t="str">
            <v>江苏捷捷微电子股份有限公司</v>
          </cell>
          <cell r="E227" t="str">
            <v>1995-03-29</v>
          </cell>
          <cell r="F227" t="str">
            <v>江苏省启东市科技创业园兴龙路8号</v>
          </cell>
          <cell r="G227" t="str">
            <v>江苏省南通市</v>
          </cell>
          <cell r="H227" t="str">
            <v>江苏省启东市科技创业园兴龙路8号</v>
          </cell>
          <cell r="I227">
            <v>93600000</v>
          </cell>
        </row>
        <row r="228">
          <cell r="A228" t="str">
            <v>300627</v>
          </cell>
          <cell r="B228" t="str">
            <v>华测导航</v>
          </cell>
          <cell r="C228" t="str">
            <v>2017-03-21</v>
          </cell>
          <cell r="D228" t="str">
            <v>上海华测导航技术股份有限公司</v>
          </cell>
          <cell r="E228" t="str">
            <v>2003-09-12</v>
          </cell>
          <cell r="F228" t="str">
            <v>上海市青浦区徐泾镇高路599号C座</v>
          </cell>
          <cell r="G228" t="str">
            <v>上海市</v>
          </cell>
          <cell r="H228" t="str">
            <v>上海市青浦区徐泾镇高泾路599号C座</v>
          </cell>
          <cell r="I228">
            <v>119200000</v>
          </cell>
        </row>
        <row r="229">
          <cell r="A229" t="str">
            <v>300628</v>
          </cell>
          <cell r="B229" t="str">
            <v>亿联网络</v>
          </cell>
          <cell r="C229" t="str">
            <v>2017-03-17</v>
          </cell>
          <cell r="D229" t="str">
            <v>厦门亿联网络技术股份有限公司</v>
          </cell>
          <cell r="E229" t="str">
            <v>2001-11-05</v>
          </cell>
          <cell r="F229" t="str">
            <v>福建省厦门市湖里区云顶北路16号三楼309</v>
          </cell>
          <cell r="G229" t="str">
            <v>福建省厦门市</v>
          </cell>
          <cell r="H229" t="str">
            <v>福建省厦门市湖里区云顶北路16号三楼309</v>
          </cell>
          <cell r="I229">
            <v>74670000</v>
          </cell>
        </row>
        <row r="230">
          <cell r="A230" t="str">
            <v>300632</v>
          </cell>
          <cell r="B230" t="str">
            <v>光莆股份</v>
          </cell>
          <cell r="C230" t="str">
            <v>2017-04-06</v>
          </cell>
          <cell r="D230" t="str">
            <v>厦门光莆电子股份有限公司</v>
          </cell>
          <cell r="E230" t="str">
            <v>1994-12-07</v>
          </cell>
          <cell r="F230" t="str">
            <v>福建省厦门市思明区岭兜西路608号</v>
          </cell>
          <cell r="G230" t="str">
            <v>福建省厦门市</v>
          </cell>
          <cell r="H230" t="str">
            <v>福建省厦门市思明区岭兜西路608号</v>
          </cell>
          <cell r="I230">
            <v>115800000</v>
          </cell>
        </row>
        <row r="231">
          <cell r="A231" t="str">
            <v>300638</v>
          </cell>
          <cell r="B231" t="str">
            <v>广和通</v>
          </cell>
          <cell r="C231" t="str">
            <v>2017-04-13</v>
          </cell>
          <cell r="D231" t="str">
            <v>深圳市广和通无线股份有限公司</v>
          </cell>
          <cell r="E231" t="str">
            <v>1999-11-11</v>
          </cell>
          <cell r="F231" t="str">
            <v>广东省深圳市南山区海大道1057号科技大厦二期A栋501A号</v>
          </cell>
          <cell r="G231" t="str">
            <v>广东省深圳市</v>
          </cell>
          <cell r="H231" t="str">
            <v>广东省深圳市南山区海大道1057号科技大厦二期A栋501A号</v>
          </cell>
          <cell r="I231">
            <v>80000000</v>
          </cell>
        </row>
        <row r="232">
          <cell r="A232" t="str">
            <v>300647</v>
          </cell>
          <cell r="B232" t="str">
            <v>超频三</v>
          </cell>
          <cell r="C232" t="str">
            <v>2017-05-03</v>
          </cell>
          <cell r="D232" t="str">
            <v>深圳市超频三科技股份有限公司</v>
          </cell>
          <cell r="E232" t="str">
            <v>2005-04-27</v>
          </cell>
          <cell r="F232" t="str">
            <v>广东省深圳市龙岗区天安数码创业园1号厂房A单元07层A701房</v>
          </cell>
          <cell r="G232" t="str">
            <v>广东省深圳市</v>
          </cell>
          <cell r="H232" t="str">
            <v>广东省深圳市龙岗区天安数码创业园1号厂房A单元07层A701房</v>
          </cell>
          <cell r="I232">
            <v>120000000</v>
          </cell>
        </row>
        <row r="233">
          <cell r="A233" t="str">
            <v>300656</v>
          </cell>
          <cell r="B233" t="str">
            <v>民德电子</v>
          </cell>
          <cell r="C233" t="str">
            <v>2017-05-19</v>
          </cell>
          <cell r="D233" t="str">
            <v>深圳市民德电子科技股份有限公司</v>
          </cell>
          <cell r="E233" t="str">
            <v>2004-02-23</v>
          </cell>
          <cell r="F233" t="str">
            <v>广东省深圳市南山区高新区中区科技园工业厂房25栋1段5层(1)号</v>
          </cell>
          <cell r="G233" t="str">
            <v>广东省深圳市</v>
          </cell>
          <cell r="H233" t="str">
            <v>广东省深圳市南山区高新区中区科技园工业厂房25栋1段5层(1)号</v>
          </cell>
          <cell r="I233">
            <v>60000000</v>
          </cell>
        </row>
        <row r="234">
          <cell r="A234" t="str">
            <v>300657</v>
          </cell>
          <cell r="B234" t="str">
            <v>弘信电子</v>
          </cell>
          <cell r="C234" t="str">
            <v>2017-05-23</v>
          </cell>
          <cell r="D234" t="str">
            <v>厦门弘信电子科技股份有限公司</v>
          </cell>
          <cell r="E234" t="str">
            <v>2003-09-08</v>
          </cell>
          <cell r="F234" t="str">
            <v>福建省厦门火炬高新区(翔安)产业区翔海路19号之2(1#厂房3楼)</v>
          </cell>
          <cell r="G234" t="str">
            <v>福建省厦门市</v>
          </cell>
          <cell r="H234" t="str">
            <v>福建省厦门市火炬高新区(翔安)产业区翔海路19号之2(1#厂房3楼)</v>
          </cell>
          <cell r="I234">
            <v>104000000</v>
          </cell>
        </row>
        <row r="235">
          <cell r="A235" t="str">
            <v>300661</v>
          </cell>
          <cell r="B235" t="str">
            <v>圣邦股份</v>
          </cell>
          <cell r="C235" t="str">
            <v>2017-06-06</v>
          </cell>
          <cell r="D235" t="str">
            <v>圣邦微电子(北京)股份有限公司</v>
          </cell>
          <cell r="E235" t="str">
            <v>2007-01-01</v>
          </cell>
          <cell r="F235" t="str">
            <v>北京市海淀区西三环北路87号13层3-1301</v>
          </cell>
          <cell r="G235" t="str">
            <v>北京市</v>
          </cell>
          <cell r="H235" t="str">
            <v>北京市海淀区西三环北路87号13层3-1301</v>
          </cell>
          <cell r="I235">
            <v>60000000</v>
          </cell>
        </row>
        <row r="236">
          <cell r="A236" t="str">
            <v>300666</v>
          </cell>
          <cell r="B236" t="str">
            <v>江丰电子</v>
          </cell>
          <cell r="C236" t="str">
            <v>2017-06-15</v>
          </cell>
          <cell r="D236" t="str">
            <v>宁波江丰电子材料股份有限公司</v>
          </cell>
          <cell r="E236" t="str">
            <v>2005-04-14</v>
          </cell>
          <cell r="F236" t="str">
            <v>浙江省余姚市经济开发区名邦科技工业园区安山路</v>
          </cell>
          <cell r="G236" t="str">
            <v>浙江省余姚市</v>
          </cell>
          <cell r="H236" t="str">
            <v>浙江省余姚市经济开发区名邦科技工业园区安山路</v>
          </cell>
          <cell r="I236">
            <v>218760000</v>
          </cell>
        </row>
        <row r="237">
          <cell r="A237" t="str">
            <v>300672</v>
          </cell>
          <cell r="B237" t="str">
            <v>国科微</v>
          </cell>
          <cell r="C237" t="str">
            <v>2017-07-12</v>
          </cell>
          <cell r="D237" t="str">
            <v>湖南国科微电子股份有限公司</v>
          </cell>
          <cell r="E237" t="str">
            <v>2008-09-24</v>
          </cell>
          <cell r="F237" t="str">
            <v>湖南省长沙经济技术开发区泉塘街道东十路南段9号</v>
          </cell>
          <cell r="G237" t="str">
            <v>湖南省长沙市</v>
          </cell>
          <cell r="H237" t="str">
            <v>湖南省长沙市经济技术开发区泉塘街道东十路南段9号</v>
          </cell>
          <cell r="I237">
            <v>111764668</v>
          </cell>
        </row>
        <row r="238">
          <cell r="A238" t="str">
            <v>300679</v>
          </cell>
          <cell r="B238" t="str">
            <v>电连技术</v>
          </cell>
          <cell r="C238" t="str">
            <v>2017-07-31</v>
          </cell>
          <cell r="D238" t="str">
            <v>电连技术股份有限公司</v>
          </cell>
          <cell r="E238" t="str">
            <v>2006-11-20</v>
          </cell>
          <cell r="F238" t="str">
            <v>广东省深圳市光明新区公明街道西田社区锦绣工业园8栋第一层至第三层A区</v>
          </cell>
          <cell r="G238" t="str">
            <v>广东省深圳市</v>
          </cell>
          <cell r="H238" t="str">
            <v>广东省深圳市光明新区公明街道西田社区锦绣工业园8栋第一层至第三层A区</v>
          </cell>
          <cell r="I238">
            <v>120000000</v>
          </cell>
        </row>
        <row r="239">
          <cell r="A239" t="str">
            <v>300686</v>
          </cell>
          <cell r="B239" t="str">
            <v>智动力</v>
          </cell>
          <cell r="C239" t="str">
            <v>2017-08-04</v>
          </cell>
          <cell r="D239" t="str">
            <v>深圳市智动力精密技术股份有限公司</v>
          </cell>
          <cell r="E239" t="str">
            <v>2004-07-26</v>
          </cell>
          <cell r="F239" t="str">
            <v>广东省深圳市坪山新区办事处田心社区金田路352号</v>
          </cell>
          <cell r="G239" t="str">
            <v>广东省深圳市</v>
          </cell>
          <cell r="H239" t="str">
            <v>广东省深圳市坪山新区坪山办事处田心社区金田路352号</v>
          </cell>
          <cell r="I239">
            <v>125200000</v>
          </cell>
        </row>
        <row r="240">
          <cell r="A240" t="str">
            <v>300689</v>
          </cell>
          <cell r="B240" t="str">
            <v>澄天伟业</v>
          </cell>
          <cell r="C240" t="str">
            <v>2017-08-09</v>
          </cell>
          <cell r="D240" t="str">
            <v>深圳市澄天伟业科技股份有限公司</v>
          </cell>
          <cell r="E240" t="str">
            <v>2006-08-01</v>
          </cell>
          <cell r="F240" t="str">
            <v>广东省深圳市南山区商业文化中心区天利中央商务广场天利中央商务广场(二期)C-2604</v>
          </cell>
          <cell r="G240" t="str">
            <v>广东省深圳市</v>
          </cell>
          <cell r="H240" t="str">
            <v>广东省深圳市南山区商业文化中心区天利中央商务广场天利中央商务广场(二期)C-2604</v>
          </cell>
          <cell r="I240">
            <v>68000000</v>
          </cell>
        </row>
        <row r="241">
          <cell r="A241" t="str">
            <v>300691</v>
          </cell>
          <cell r="B241" t="str">
            <v>联合光电</v>
          </cell>
          <cell r="C241" t="str">
            <v>2017-08-11</v>
          </cell>
          <cell r="D241" t="str">
            <v>中山联合光电科技股份有限公司</v>
          </cell>
          <cell r="E241" t="str">
            <v>2005-08-18</v>
          </cell>
          <cell r="F241" t="str">
            <v>广东省中山市火炬开发区益围路10号1-3楼</v>
          </cell>
          <cell r="G241" t="str">
            <v>广东省中山市</v>
          </cell>
          <cell r="H241" t="str">
            <v>广东省中山市火炬开发区益围路10号1-3楼</v>
          </cell>
          <cell r="I241">
            <v>85550000</v>
          </cell>
        </row>
        <row r="242">
          <cell r="A242" t="str">
            <v>300698</v>
          </cell>
          <cell r="B242" t="str">
            <v>万马科技</v>
          </cell>
          <cell r="C242" t="str">
            <v>2017-08-31</v>
          </cell>
          <cell r="D242" t="str">
            <v>万马科技股份有限公司</v>
          </cell>
          <cell r="E242" t="str">
            <v>1997-01-28</v>
          </cell>
          <cell r="F242" t="str">
            <v>浙江省临安市太湖源镇青云村</v>
          </cell>
          <cell r="G242" t="str">
            <v>浙江省杭州市</v>
          </cell>
          <cell r="H242" t="str">
            <v>浙江省杭州市临安区太湖源镇青云村</v>
          </cell>
          <cell r="I242">
            <v>134000000</v>
          </cell>
        </row>
        <row r="243">
          <cell r="A243" t="str">
            <v>300701</v>
          </cell>
          <cell r="B243" t="str">
            <v>森霸股份</v>
          </cell>
          <cell r="C243" t="str">
            <v>2017-09-15</v>
          </cell>
          <cell r="D243" t="str">
            <v>南阳森霸光电股份有限公司</v>
          </cell>
          <cell r="E243" t="str">
            <v>2005-08-18</v>
          </cell>
          <cell r="F243" t="str">
            <v>河南省社旗县城关镇</v>
          </cell>
          <cell r="G243" t="str">
            <v>河南省南阳市</v>
          </cell>
          <cell r="H243" t="str">
            <v>河南省南阳市社旗县城关镇</v>
          </cell>
          <cell r="I243">
            <v>80000000</v>
          </cell>
        </row>
        <row r="244">
          <cell r="A244" t="str">
            <v>300708</v>
          </cell>
          <cell r="B244" t="str">
            <v>聚灿光电</v>
          </cell>
          <cell r="C244" t="str">
            <v>2017-10-16</v>
          </cell>
          <cell r="D244" t="str">
            <v>聚灿光电科技股份有限公司</v>
          </cell>
          <cell r="E244" t="str">
            <v>2010-04-08</v>
          </cell>
          <cell r="F244" t="str">
            <v>江苏省苏州工业园区娄葑镇新庆路8号</v>
          </cell>
          <cell r="G244" t="str">
            <v>江苏省苏州市</v>
          </cell>
          <cell r="H244" t="str">
            <v>江苏省苏州市工业园区娄葑镇新庆路8号</v>
          </cell>
          <cell r="I244">
            <v>257330000</v>
          </cell>
        </row>
        <row r="245">
          <cell r="A245" t="str">
            <v>300709</v>
          </cell>
          <cell r="B245" t="str">
            <v>精研科技</v>
          </cell>
          <cell r="C245" t="str">
            <v>2017-10-19</v>
          </cell>
          <cell r="D245" t="str">
            <v>江苏精研科技股份有限公司</v>
          </cell>
          <cell r="E245" t="str">
            <v>2004-11-29</v>
          </cell>
          <cell r="F245" t="str">
            <v>江苏省常州市钟楼经济开发区棕榈路59号</v>
          </cell>
          <cell r="G245" t="str">
            <v>江苏省常州市</v>
          </cell>
          <cell r="H245" t="str">
            <v>江苏省常州市钟楼经济开发区棕榈路59号</v>
          </cell>
          <cell r="I245">
            <v>88000000</v>
          </cell>
        </row>
        <row r="246">
          <cell r="A246" t="str">
            <v>300710</v>
          </cell>
          <cell r="B246" t="str">
            <v>万隆光电</v>
          </cell>
          <cell r="C246" t="str">
            <v>2017-10-19</v>
          </cell>
          <cell r="D246" t="str">
            <v>杭州万隆光电设备股份有限公司</v>
          </cell>
          <cell r="E246" t="str">
            <v>2001-05-13</v>
          </cell>
          <cell r="F246" t="str">
            <v>浙江省杭州市萧山区瓜沥友谊村</v>
          </cell>
          <cell r="G246" t="str">
            <v>浙江省杭州市</v>
          </cell>
          <cell r="H246" t="str">
            <v>浙江省杭州市萧山区瓜沥友谊村</v>
          </cell>
          <cell r="I246">
            <v>68614000</v>
          </cell>
        </row>
        <row r="247">
          <cell r="A247" t="str">
            <v>300711</v>
          </cell>
          <cell r="B247" t="str">
            <v>广哈通信</v>
          </cell>
          <cell r="C247" t="str">
            <v>2017-11-01</v>
          </cell>
          <cell r="D247" t="str">
            <v>广州广哈通信股份有限公司</v>
          </cell>
          <cell r="E247" t="str">
            <v>1995-04-08</v>
          </cell>
          <cell r="F247" t="str">
            <v>广东省广州市科学城南云一路16号</v>
          </cell>
          <cell r="G247" t="str">
            <v>广东省广州市</v>
          </cell>
          <cell r="H247" t="str">
            <v>广东省广州市科学城南云一路16号</v>
          </cell>
          <cell r="I247">
            <v>144195954</v>
          </cell>
        </row>
        <row r="248">
          <cell r="A248" t="str">
            <v>300726</v>
          </cell>
          <cell r="B248" t="str">
            <v>宏达电子</v>
          </cell>
          <cell r="C248" t="str">
            <v>2017-11-21</v>
          </cell>
          <cell r="D248" t="str">
            <v>株洲宏达电子股份有限公司</v>
          </cell>
          <cell r="E248" t="str">
            <v>1993-11-18</v>
          </cell>
          <cell r="F248" t="str">
            <v>湖南省株洲市荷塘区新华东路1297号</v>
          </cell>
          <cell r="G248" t="str">
            <v>湖南省株洲市</v>
          </cell>
          <cell r="H248" t="str">
            <v>湖南省株洲市荷塘区新华东路1297号</v>
          </cell>
          <cell r="I248">
            <v>400100000</v>
          </cell>
        </row>
        <row r="249">
          <cell r="A249" t="str">
            <v>300735</v>
          </cell>
          <cell r="B249" t="str">
            <v>光弘科技</v>
          </cell>
          <cell r="C249" t="str">
            <v>2017-12-29</v>
          </cell>
          <cell r="D249" t="str">
            <v>惠州光弘科技股份有限公司</v>
          </cell>
          <cell r="E249" t="str">
            <v>1995-03-24</v>
          </cell>
          <cell r="F249" t="str">
            <v>广东省惠州市大亚湾响水河工业园永达路5号</v>
          </cell>
          <cell r="G249" t="str">
            <v>广东省惠州市</v>
          </cell>
          <cell r="H249" t="str">
            <v>广东省惠州市大亚湾响水河工业园永达路5号</v>
          </cell>
          <cell r="I249">
            <v>354680000</v>
          </cell>
        </row>
        <row r="250">
          <cell r="A250" t="str">
            <v>300739</v>
          </cell>
          <cell r="B250" t="str">
            <v>明阳电路</v>
          </cell>
          <cell r="C250" t="str">
            <v>2018-02-01</v>
          </cell>
          <cell r="D250" t="str">
            <v>深圳明阳电路科技股份有限公司</v>
          </cell>
          <cell r="E250" t="str">
            <v>2001-07-31</v>
          </cell>
          <cell r="F250" t="str">
            <v>广东省深圳市宝安区新桥街道上星第二工业区南环路32号B栋</v>
          </cell>
          <cell r="G250" t="str">
            <v>广东省深圳市</v>
          </cell>
          <cell r="H250" t="str">
            <v>广东省深圳市宝安区新桥街道上星第二工业区南环路32号B栋</v>
          </cell>
          <cell r="I250">
            <v>123200000</v>
          </cell>
        </row>
        <row r="251">
          <cell r="A251" t="str">
            <v>300743</v>
          </cell>
          <cell r="B251" t="str">
            <v>天地数码</v>
          </cell>
          <cell r="C251" t="str">
            <v>2018-04-27</v>
          </cell>
          <cell r="D251" t="str">
            <v>杭州天地数码科技股份有限公司</v>
          </cell>
          <cell r="E251" t="str">
            <v>2002-04-27</v>
          </cell>
          <cell r="F251" t="str">
            <v>浙江省杭州钱江经济开发区康信路600号</v>
          </cell>
          <cell r="G251" t="str">
            <v>浙江省杭州市</v>
          </cell>
          <cell r="H251" t="str">
            <v>浙江省杭州市钱江经济开发区康信路600号</v>
          </cell>
          <cell r="I251">
            <v>65438000</v>
          </cell>
        </row>
        <row r="252">
          <cell r="A252" t="str">
            <v>300747</v>
          </cell>
          <cell r="B252" t="str">
            <v>锐科激光</v>
          </cell>
          <cell r="C252" t="str">
            <v>2018-06-25</v>
          </cell>
          <cell r="D252" t="str">
            <v>武汉锐科光纤激光技术股份有限公司</v>
          </cell>
          <cell r="E252" t="str">
            <v>2007-04-06</v>
          </cell>
          <cell r="F252" t="str">
            <v>湖北省武汉市东湖开发区高新大道999号</v>
          </cell>
          <cell r="G252" t="str">
            <v>湖北省武汉市</v>
          </cell>
          <cell r="H252" t="str">
            <v>湖北省武汉市东湖开发区高新大道999号</v>
          </cell>
          <cell r="I252">
            <v>128000000</v>
          </cell>
        </row>
        <row r="253">
          <cell r="A253" t="str">
            <v>300752</v>
          </cell>
          <cell r="B253" t="str">
            <v>隆利科技</v>
          </cell>
          <cell r="C253" t="str">
            <v>2018-11-30</v>
          </cell>
          <cell r="D253" t="str">
            <v>深圳市隆利科技股份有限公司</v>
          </cell>
          <cell r="E253" t="str">
            <v>2007-08-16</v>
          </cell>
          <cell r="F253" t="str">
            <v>广东省深圳市龙华区大浪街道高峰社区鹊山路光浩工业园G栋3层、4层</v>
          </cell>
          <cell r="G253" t="str">
            <v>广东省深圳市</v>
          </cell>
          <cell r="H253" t="str">
            <v>广东省深圳市龙华区大浪街道高峰社区鹊山路光浩工业园G栋3层、4层</v>
          </cell>
          <cell r="I253">
            <v>72661200</v>
          </cell>
        </row>
        <row r="254">
          <cell r="A254" t="str">
            <v>300762</v>
          </cell>
          <cell r="B254" t="str">
            <v>上海瀚讯</v>
          </cell>
          <cell r="C254" t="str">
            <v>2019-03-14</v>
          </cell>
          <cell r="D254" t="str">
            <v>上海瀚讯信息技术股份有限公司</v>
          </cell>
          <cell r="E254" t="str">
            <v>2006-03-20</v>
          </cell>
          <cell r="F254" t="str">
            <v>上海市长宁区金钟路999号4幢601室</v>
          </cell>
          <cell r="G254" t="str">
            <v>上海市</v>
          </cell>
          <cell r="H254" t="str">
            <v>上海市长宁区金钟路999号4幢601室</v>
          </cell>
          <cell r="I254">
            <v>133360000</v>
          </cell>
        </row>
        <row r="255">
          <cell r="A255" t="str">
            <v>300782</v>
          </cell>
          <cell r="B255" t="str">
            <v>卓胜微</v>
          </cell>
          <cell r="C255" t="str">
            <v>2019-06-18</v>
          </cell>
          <cell r="D255" t="str">
            <v>江苏卓胜微电子股份有限公司</v>
          </cell>
          <cell r="E255" t="str">
            <v>2012-08-10</v>
          </cell>
          <cell r="F255" t="str">
            <v>江苏省无锡市滨湖区建筑西路777号A3幢11层</v>
          </cell>
          <cell r="G255" t="str">
            <v>江苏省无锡市</v>
          </cell>
          <cell r="H255" t="str">
            <v>江苏省无锡市滨湖区建筑西路777号A3幢11层</v>
          </cell>
          <cell r="I255">
            <v>100000000</v>
          </cell>
        </row>
        <row r="256">
          <cell r="A256" t="str">
            <v>300787</v>
          </cell>
          <cell r="B256" t="str">
            <v>海能实业</v>
          </cell>
          <cell r="C256" t="str">
            <v>2019-08-15</v>
          </cell>
          <cell r="D256" t="str">
            <v>安福县海能实业股份有限公司</v>
          </cell>
          <cell r="E256" t="str">
            <v>2009-07-15</v>
          </cell>
          <cell r="F256" t="str">
            <v>江西省吉安市安福县工业园</v>
          </cell>
          <cell r="G256" t="str">
            <v>江西省吉安市</v>
          </cell>
          <cell r="H256" t="str">
            <v>江西省吉安市安福县工业园</v>
          </cell>
          <cell r="I256">
            <v>84880000</v>
          </cell>
        </row>
        <row r="257">
          <cell r="A257" t="str">
            <v>300790</v>
          </cell>
          <cell r="B257" t="str">
            <v>宇瞳光学</v>
          </cell>
          <cell r="C257" t="str">
            <v>2019-09-20</v>
          </cell>
          <cell r="D257" t="str">
            <v>东莞市宇瞳光学科技股份有限公司</v>
          </cell>
          <cell r="E257" t="str">
            <v>2011-09-06</v>
          </cell>
          <cell r="F257" t="str">
            <v>东莞市长安镇乌沙环东路306号长通誉凯工业区D栋</v>
          </cell>
          <cell r="G257" t="str">
            <v>广东省东莞市</v>
          </cell>
          <cell r="H257" t="str">
            <v>广东省东莞市长安镇乌沙环东路306号长通誉凯工业区D栋</v>
          </cell>
          <cell r="I257">
            <v>114286247</v>
          </cell>
        </row>
        <row r="258">
          <cell r="A258" t="str">
            <v>300793</v>
          </cell>
          <cell r="B258" t="str">
            <v>佳禾智能</v>
          </cell>
          <cell r="C258" t="str">
            <v>2019-10-18</v>
          </cell>
          <cell r="D258" t="str">
            <v>佳禾智能科技股份有限公司</v>
          </cell>
          <cell r="E258" t="str">
            <v>2013-10-17</v>
          </cell>
          <cell r="F258" t="str">
            <v>东莞松山湖高新技术产业开发区工业南路6号1栋506室</v>
          </cell>
          <cell r="G258" t="str">
            <v>广东省东莞市</v>
          </cell>
          <cell r="H258" t="str">
            <v>广东省东莞市松山湖高新技术产业开发区工业南路6号1栋506室</v>
          </cell>
          <cell r="I258">
            <v>166680000</v>
          </cell>
        </row>
        <row r="259">
          <cell r="A259" t="str">
            <v>300802</v>
          </cell>
          <cell r="B259" t="str">
            <v>矩子科技</v>
          </cell>
          <cell r="C259" t="str">
            <v>2019-11-14</v>
          </cell>
          <cell r="D259" t="str">
            <v>上海矩子科技股份有限公司</v>
          </cell>
          <cell r="E259" t="str">
            <v>2007-11-07</v>
          </cell>
          <cell r="F259" t="str">
            <v>上海市闵行区中春路7001号2幢408室</v>
          </cell>
          <cell r="G259" t="str">
            <v>上海市</v>
          </cell>
          <cell r="H259" t="str">
            <v>上海市闵行区中春路7001号2幢408室</v>
          </cell>
          <cell r="I259">
            <v>100000000</v>
          </cell>
        </row>
        <row r="260">
          <cell r="A260" t="str">
            <v>300807</v>
          </cell>
          <cell r="B260" t="str">
            <v>天迈科技</v>
          </cell>
          <cell r="C260" t="str">
            <v>2019-12-19</v>
          </cell>
          <cell r="D260" t="str">
            <v>郑州天迈科技股份有限公司</v>
          </cell>
          <cell r="E260" t="str">
            <v>2004-04-13</v>
          </cell>
          <cell r="F260" t="str">
            <v>河南省郑州市高新区莲花街316号10号楼106-606号房、108-608号房</v>
          </cell>
          <cell r="G260" t="str">
            <v>河南省郑州市</v>
          </cell>
          <cell r="H260" t="str">
            <v>河南省郑州高新开发区冬青街12号创业5号园3层315房</v>
          </cell>
          <cell r="I260">
            <v>67851000</v>
          </cell>
        </row>
        <row r="261">
          <cell r="A261" t="str">
            <v>300811</v>
          </cell>
          <cell r="B261" t="str">
            <v>铂科新材</v>
          </cell>
          <cell r="C261" t="str">
            <v>2019-12-30</v>
          </cell>
          <cell r="D261" t="str">
            <v>深圳市铂科新材料股份有限公司</v>
          </cell>
          <cell r="E261" t="str">
            <v>2009-09-17</v>
          </cell>
          <cell r="F261" t="str">
            <v>广东省深圳市南山区北环路南头第五工业区2栋3层301-306室</v>
          </cell>
          <cell r="G261" t="str">
            <v>广东省深圳市</v>
          </cell>
          <cell r="H261" t="str">
            <v>广东省深圳市南山区北环路南头第五工业区2栋3层301-306室</v>
          </cell>
          <cell r="I261">
            <v>57600000</v>
          </cell>
        </row>
        <row r="262">
          <cell r="A262" t="str">
            <v>300822</v>
          </cell>
          <cell r="B262" t="str">
            <v>贝仕达克</v>
          </cell>
          <cell r="C262" t="str">
            <v>2020-03-13</v>
          </cell>
          <cell r="D262" t="str">
            <v>深圳贝仕达克技术股份有限公司</v>
          </cell>
          <cell r="E262" t="str">
            <v>2010-05-14</v>
          </cell>
          <cell r="F262" t="str">
            <v>广东省深圳市龙岗区龙岗街道龙西社区学园路第三工业区22栋、23栋、34栋、37栋</v>
          </cell>
          <cell r="G262" t="str">
            <v>广东省深圳市</v>
          </cell>
          <cell r="H262" t="e">
            <v>#N/A</v>
          </cell>
        </row>
        <row r="263">
          <cell r="A263" t="str">
            <v>300831</v>
          </cell>
          <cell r="B263" t="str">
            <v>派瑞股份</v>
          </cell>
          <cell r="C263" t="str">
            <v>2020-05-07</v>
          </cell>
          <cell r="D263" t="str">
            <v>西安派瑞功率半导体变流技术股份有限公司</v>
          </cell>
          <cell r="E263" t="str">
            <v>2010-12-10</v>
          </cell>
          <cell r="F263" t="str">
            <v>陕西省西安市高新区新区锦业二路东段</v>
          </cell>
          <cell r="G263" t="str">
            <v>陕西省西安市</v>
          </cell>
          <cell r="H263" t="e">
            <v>#N/A</v>
          </cell>
          <cell r="I263">
            <v>320000000</v>
          </cell>
        </row>
        <row r="264">
          <cell r="A264" t="str">
            <v>300835</v>
          </cell>
          <cell r="B264" t="str">
            <v>龙磁科技</v>
          </cell>
          <cell r="C264" t="str">
            <v>2020-05-25</v>
          </cell>
          <cell r="D264" t="str">
            <v>安徽龙磁科技股份有限公司</v>
          </cell>
          <cell r="E264" t="str">
            <v>1998-01-09</v>
          </cell>
          <cell r="F264" t="str">
            <v>安徽省庐江县郭河镇工业区</v>
          </cell>
          <cell r="G264" t="str">
            <v>安徽省合肥市</v>
          </cell>
          <cell r="H264" t="e">
            <v>#N/A</v>
          </cell>
          <cell r="I264">
            <v>70670000</v>
          </cell>
        </row>
        <row r="265">
          <cell r="A265" t="str">
            <v>300842</v>
          </cell>
          <cell r="B265" t="str">
            <v>帝科股份</v>
          </cell>
          <cell r="C265" t="str">
            <v>2020-06-18</v>
          </cell>
          <cell r="D265" t="str">
            <v>无锡帝科电子材料股份有限公司</v>
          </cell>
          <cell r="E265" t="str">
            <v>2010-07-15</v>
          </cell>
          <cell r="F265" t="str">
            <v>江苏省无锡市宜兴市屺亭街道永宁路11号创业园二期B2幢</v>
          </cell>
          <cell r="G265" t="str">
            <v>江苏省无锡市</v>
          </cell>
          <cell r="H265" t="e">
            <v>#N/A</v>
          </cell>
          <cell r="I265">
            <v>100000000</v>
          </cell>
        </row>
        <row r="266">
          <cell r="A266" t="str">
            <v>300843</v>
          </cell>
          <cell r="B266" t="str">
            <v>胜蓝股份</v>
          </cell>
          <cell r="C266" t="str">
            <v>2020-07-02</v>
          </cell>
          <cell r="D266" t="str">
            <v>胜蓝科技股份有限公司</v>
          </cell>
          <cell r="E266" t="str">
            <v>2007-12-14</v>
          </cell>
          <cell r="F266" t="str">
            <v>广东省东莞市长安镇沙头南区合兴路4号</v>
          </cell>
          <cell r="G266" t="str">
            <v>广东省东莞市</v>
          </cell>
          <cell r="H266" t="e">
            <v>#N/A</v>
          </cell>
          <cell r="I266">
            <v>148900000</v>
          </cell>
        </row>
        <row r="267">
          <cell r="A267" t="str">
            <v>300847</v>
          </cell>
          <cell r="B267" t="str">
            <v>中船汉光</v>
          </cell>
          <cell r="C267" t="str">
            <v>2020-07-09</v>
          </cell>
          <cell r="D267" t="str">
            <v>中船重工汉光科技股份有限公司</v>
          </cell>
          <cell r="E267" t="str">
            <v>2000-06-15</v>
          </cell>
          <cell r="F267" t="str">
            <v>河北省邯郸市开发区世纪大街12号</v>
          </cell>
          <cell r="G267" t="str">
            <v>河北省邯郸市</v>
          </cell>
          <cell r="H267" t="e">
            <v>#N/A</v>
          </cell>
          <cell r="I267">
            <v>197340000</v>
          </cell>
        </row>
        <row r="268">
          <cell r="A268" t="str">
            <v>300852</v>
          </cell>
          <cell r="B268" t="str">
            <v>四会富仕</v>
          </cell>
          <cell r="C268" t="str">
            <v>2020-07-13</v>
          </cell>
          <cell r="D268" t="str">
            <v>四会富仕电子科技股份有限公司</v>
          </cell>
          <cell r="E268" t="str">
            <v>2009-08-28</v>
          </cell>
          <cell r="F268" t="str">
            <v>广东省四会市下茆镇龙湾村西鸦崀</v>
          </cell>
          <cell r="G268" t="str">
            <v>广东省肇庆市</v>
          </cell>
          <cell r="H268" t="e">
            <v>#N/A</v>
          </cell>
          <cell r="I268">
            <v>56628200</v>
          </cell>
        </row>
        <row r="269">
          <cell r="A269" t="str">
            <v>300857</v>
          </cell>
          <cell r="B269" t="str">
            <v>协创数据</v>
          </cell>
          <cell r="C269" t="str">
            <v>2020-07-27</v>
          </cell>
          <cell r="D269" t="str">
            <v>协创数据技术股份有限公司</v>
          </cell>
          <cell r="E269" t="str">
            <v>2005-11-18</v>
          </cell>
          <cell r="F269" t="str">
            <v>广东省深圳市福田区深南大道耀华创建大厦1座12层1209号房</v>
          </cell>
          <cell r="G269" t="str">
            <v>广东省深圳市</v>
          </cell>
          <cell r="H269" t="e">
            <v>#N/A</v>
          </cell>
          <cell r="I269">
            <v>206557800</v>
          </cell>
        </row>
        <row r="270">
          <cell r="A270" t="str">
            <v>300866</v>
          </cell>
          <cell r="B270" t="str">
            <v>安克创新</v>
          </cell>
          <cell r="C270" t="str">
            <v>2020-08-24</v>
          </cell>
          <cell r="D270" t="str">
            <v>安克创新科技股份有限公司</v>
          </cell>
          <cell r="E270" t="str">
            <v>2011-12-06</v>
          </cell>
          <cell r="F270" t="str">
            <v>长沙高新开发区尖山路39号长沙中电软件园有限公司一期七栋7楼701室</v>
          </cell>
          <cell r="G270" t="str">
            <v>湖南省长沙市</v>
          </cell>
          <cell r="H270" t="e">
            <v>#N/A</v>
          </cell>
          <cell r="I270">
            <v>406427207</v>
          </cell>
        </row>
        <row r="271">
          <cell r="A271" t="str">
            <v>300868</v>
          </cell>
          <cell r="B271" t="str">
            <v>杰美特</v>
          </cell>
          <cell r="C271" t="str">
            <v>2020-08-24</v>
          </cell>
          <cell r="D271" t="str">
            <v>深圳市杰美特科技股份有限公司</v>
          </cell>
          <cell r="E271" t="str">
            <v>2006-05-30</v>
          </cell>
          <cell r="F271" t="str">
            <v>广东省深圳市龙华区龙华街道清祥路清湖工业园宝能科技园6栋B座19楼E单位</v>
          </cell>
          <cell r="G271" t="str">
            <v>广东省深圳市</v>
          </cell>
          <cell r="H271" t="e">
            <v>#N/A</v>
          </cell>
          <cell r="I271">
            <v>128000000</v>
          </cell>
        </row>
        <row r="272">
          <cell r="A272" t="str">
            <v>300870</v>
          </cell>
          <cell r="B272" t="str">
            <v>欧陆通</v>
          </cell>
          <cell r="C272" t="str">
            <v>2020-08-24</v>
          </cell>
          <cell r="D272" t="str">
            <v>深圳欧陆通电子股份有限公司</v>
          </cell>
          <cell r="E272" t="str">
            <v>1996-05-29</v>
          </cell>
          <cell r="F272" t="str">
            <v>深圳市宝安区西乡街道固戍二路星辉工业厂区厂房一、二、三(星辉科技园A、B、C栋)</v>
          </cell>
          <cell r="G272" t="str">
            <v>广东省深圳市</v>
          </cell>
          <cell r="H272" t="e">
            <v>#N/A</v>
          </cell>
          <cell r="I272">
            <v>101200000</v>
          </cell>
        </row>
        <row r="273">
          <cell r="A273" t="str">
            <v>600060</v>
          </cell>
          <cell r="B273" t="str">
            <v>海信电器</v>
          </cell>
          <cell r="C273" t="str">
            <v>1997-04-22</v>
          </cell>
          <cell r="D273" t="str">
            <v>青岛海信电器股份有限公司</v>
          </cell>
          <cell r="E273" t="str">
            <v>1997-04-17</v>
          </cell>
          <cell r="F273" t="str">
            <v>青岛市江西路11号</v>
          </cell>
          <cell r="G273" t="str">
            <v>山东省青岛市</v>
          </cell>
          <cell r="H273" t="str">
            <v>山东省青岛市经济技术开发区前湾港路218号</v>
          </cell>
          <cell r="I273">
            <v>270000000</v>
          </cell>
        </row>
        <row r="274">
          <cell r="A274" t="str">
            <v>600074</v>
          </cell>
          <cell r="B274" t="str">
            <v>南京中达</v>
          </cell>
          <cell r="C274" t="str">
            <v>1997-06-23</v>
          </cell>
          <cell r="D274" t="str">
            <v>南京中达制膜股份有限公司</v>
          </cell>
          <cell r="E274" t="str">
            <v>1997-06-18</v>
          </cell>
          <cell r="F274" t="str">
            <v>江苏省南京市经济技术开发区(新港高新技术工业园)</v>
          </cell>
          <cell r="G274" t="str">
            <v>江苏省南京市</v>
          </cell>
          <cell r="H274" t="str">
            <v>江苏省南京市汉中路89号金鹰国际商城20楼B、C座</v>
          </cell>
          <cell r="I274">
            <v>90000000</v>
          </cell>
        </row>
        <row r="275">
          <cell r="A275" t="str">
            <v>600100</v>
          </cell>
          <cell r="B275" t="str">
            <v>清华同方</v>
          </cell>
          <cell r="C275" t="str">
            <v>1997-06-27</v>
          </cell>
          <cell r="D275" t="str">
            <v>清华同方股份有限公司</v>
          </cell>
          <cell r="E275" t="str">
            <v>1997-06-25</v>
          </cell>
          <cell r="F275" t="str">
            <v>北京市海淀区清华园</v>
          </cell>
          <cell r="G275" t="str">
            <v>北京市</v>
          </cell>
          <cell r="H275" t="str">
            <v>北京市海淀区清华同方科技广场A座29层</v>
          </cell>
          <cell r="I275">
            <v>110700000</v>
          </cell>
        </row>
        <row r="276">
          <cell r="A276" t="str">
            <v>600118</v>
          </cell>
          <cell r="B276" t="str">
            <v>中国泛旅</v>
          </cell>
          <cell r="C276" t="str">
            <v>1997-09-08</v>
          </cell>
          <cell r="D276" t="str">
            <v>中国泛旅实业发展股份有限公司</v>
          </cell>
          <cell r="E276" t="str">
            <v>1997-08-21</v>
          </cell>
          <cell r="F276" t="str">
            <v>北京市东三环北路1号</v>
          </cell>
          <cell r="G276" t="str">
            <v>北京市</v>
          </cell>
          <cell r="H276" t="str">
            <v>北京市海淀区阜成路16号航天科技大厦15楼</v>
          </cell>
          <cell r="I276">
            <v>65800000</v>
          </cell>
        </row>
        <row r="277">
          <cell r="A277" t="str">
            <v>600130</v>
          </cell>
          <cell r="B277" t="str">
            <v>波导股份</v>
          </cell>
          <cell r="C277" t="str">
            <v>2000-07-06</v>
          </cell>
          <cell r="D277" t="str">
            <v>宁波波导股份有限公司</v>
          </cell>
          <cell r="E277" t="str">
            <v>1995-07-27</v>
          </cell>
          <cell r="F277" t="str">
            <v>浙江省奉化市城山路99号</v>
          </cell>
          <cell r="G277" t="str">
            <v>浙江省宁波市</v>
          </cell>
          <cell r="H277" t="str">
            <v>浙江省奉化市大成东路999号</v>
          </cell>
          <cell r="I277">
            <v>160000000</v>
          </cell>
        </row>
        <row r="278">
          <cell r="A278" t="str">
            <v>600151</v>
          </cell>
          <cell r="B278" t="str">
            <v>航天机电</v>
          </cell>
          <cell r="C278" t="str">
            <v>1998-06-05</v>
          </cell>
          <cell r="D278" t="str">
            <v>上海航天汽车机电股份有限公司</v>
          </cell>
          <cell r="E278" t="str">
            <v>1998-05-28</v>
          </cell>
          <cell r="F278" t="str">
            <v>上海市浦东新区商城路660号</v>
          </cell>
          <cell r="G278" t="str">
            <v>上海市</v>
          </cell>
          <cell r="H278" t="str">
            <v>上海市漕溪路222号航天大厦南楼</v>
          </cell>
          <cell r="I278">
            <v>272000000</v>
          </cell>
        </row>
        <row r="279">
          <cell r="A279" t="str">
            <v>600171</v>
          </cell>
          <cell r="B279" t="str">
            <v>上海贝岭</v>
          </cell>
          <cell r="C279" t="str">
            <v>1998-09-24</v>
          </cell>
          <cell r="D279" t="str">
            <v>上海贝岭股份有限公司</v>
          </cell>
          <cell r="E279" t="str">
            <v>1998-08-28</v>
          </cell>
          <cell r="F279" t="str">
            <v>上海市漕河泾开发区宜山路810号</v>
          </cell>
          <cell r="G279" t="str">
            <v>上海市</v>
          </cell>
          <cell r="H279" t="str">
            <v>上海市漕河泾开发区宜山路810号</v>
          </cell>
          <cell r="I279">
            <v>334180000</v>
          </cell>
        </row>
        <row r="280">
          <cell r="A280" t="str">
            <v>600183</v>
          </cell>
          <cell r="B280" t="str">
            <v>生益股份</v>
          </cell>
          <cell r="C280" t="str">
            <v>1998-10-28</v>
          </cell>
          <cell r="D280" t="str">
            <v>东莞生益敷铜板股份有限公司</v>
          </cell>
          <cell r="E280" t="str">
            <v>1993-12-21</v>
          </cell>
          <cell r="F280" t="str">
            <v>广东省东莞市万江工业开发区</v>
          </cell>
          <cell r="G280" t="str">
            <v>广东省东莞市</v>
          </cell>
          <cell r="H280" t="str">
            <v>广东省东莞市莞城万江区莞穗大道411号</v>
          </cell>
          <cell r="I280">
            <v>327187500</v>
          </cell>
        </row>
        <row r="281">
          <cell r="A281" t="str">
            <v>600198</v>
          </cell>
          <cell r="B281" t="str">
            <v>大唐电信</v>
          </cell>
          <cell r="C281" t="str">
            <v>1998-10-21</v>
          </cell>
          <cell r="D281" t="str">
            <v>大唐电信科技股份有限公司</v>
          </cell>
          <cell r="E281" t="str">
            <v>1998-09-21</v>
          </cell>
          <cell r="F281" t="str">
            <v>北京市海淀区学院路40号(研1楼二层)</v>
          </cell>
          <cell r="G281" t="str">
            <v>北京市</v>
          </cell>
          <cell r="H281" t="str">
            <v>北京市海淀区学院路40号</v>
          </cell>
          <cell r="I281">
            <v>313000000</v>
          </cell>
        </row>
        <row r="282">
          <cell r="A282" t="str">
            <v>600203</v>
          </cell>
          <cell r="B282" t="str">
            <v>福日股份</v>
          </cell>
          <cell r="C282" t="str">
            <v>1999-05-14</v>
          </cell>
          <cell r="D282" t="str">
            <v>福建福日电子股份有限公司</v>
          </cell>
          <cell r="E282" t="str">
            <v>1999-05-07</v>
          </cell>
          <cell r="F282" t="str">
            <v>福建省福州市五一北路169号</v>
          </cell>
          <cell r="G282" t="str">
            <v>福建省福州市</v>
          </cell>
          <cell r="H282" t="str">
            <v>福建省福州市五一北路169号福日大厦</v>
          </cell>
          <cell r="I282">
            <v>256400000</v>
          </cell>
        </row>
        <row r="283">
          <cell r="A283" t="str">
            <v>600237</v>
          </cell>
          <cell r="B283" t="str">
            <v>铜峰电子</v>
          </cell>
          <cell r="C283" t="str">
            <v>2000-06-09</v>
          </cell>
          <cell r="D283" t="str">
            <v>安徽铜峰电子股份有限公司</v>
          </cell>
          <cell r="E283" t="str">
            <v>1996-08-08</v>
          </cell>
          <cell r="F283" t="str">
            <v>安徽省铜陵市石城路168号</v>
          </cell>
          <cell r="G283" t="str">
            <v>安徽省铜陵市</v>
          </cell>
          <cell r="H283" t="str">
            <v>安徽省铜陵市经济技术开发区铜峰工业园</v>
          </cell>
          <cell r="I283">
            <v>100000000</v>
          </cell>
        </row>
        <row r="284">
          <cell r="A284" t="str">
            <v>600260</v>
          </cell>
          <cell r="B284" t="str">
            <v>凯乐股份</v>
          </cell>
          <cell r="C284" t="str">
            <v>2000-07-06</v>
          </cell>
          <cell r="D284" t="str">
            <v>湖北省凯乐塑料管材(集团)股份有限公司</v>
          </cell>
          <cell r="E284" t="str">
            <v>1993-02-28</v>
          </cell>
          <cell r="F284" t="str">
            <v>湖北省公安县斗湖堤镇城关</v>
          </cell>
          <cell r="G284" t="str">
            <v>湖北省荆州市</v>
          </cell>
          <cell r="H284" t="str">
            <v>湖北省荆州市公安县斗湖堤镇城关</v>
          </cell>
          <cell r="I284">
            <v>175880000</v>
          </cell>
        </row>
        <row r="285">
          <cell r="A285" t="str">
            <v>600271</v>
          </cell>
          <cell r="B285" t="str">
            <v>航天信息</v>
          </cell>
          <cell r="C285" t="str">
            <v>2003-07-11</v>
          </cell>
          <cell r="D285" t="str">
            <v>航天信息股份有限公司</v>
          </cell>
          <cell r="E285" t="str">
            <v>2000-11-01</v>
          </cell>
          <cell r="F285" t="str">
            <v>北京市海淀区中关村南大街2号北京科技会展中心写字楼30层</v>
          </cell>
          <cell r="G285" t="str">
            <v>北京市</v>
          </cell>
          <cell r="H285" t="str">
            <v>北京市海淀区中关村南大街2号数码大厦A座30层</v>
          </cell>
          <cell r="I285">
            <v>162000000</v>
          </cell>
        </row>
        <row r="286">
          <cell r="A286" t="str">
            <v>600288</v>
          </cell>
          <cell r="B286" t="str">
            <v>大恒科技</v>
          </cell>
          <cell r="C286" t="str">
            <v>2000-11-29</v>
          </cell>
          <cell r="D286" t="str">
            <v>大恒新纪元科技股份有限公司</v>
          </cell>
          <cell r="E286" t="str">
            <v>1998-12-14</v>
          </cell>
          <cell r="F286" t="str">
            <v>北京市海淀区海淀路80号中科大厦11层</v>
          </cell>
          <cell r="G286" t="str">
            <v>北京市</v>
          </cell>
          <cell r="H286" t="str">
            <v>北京市海淀区苏州街3号大恒科技大厦15层</v>
          </cell>
          <cell r="I286">
            <v>140000000</v>
          </cell>
        </row>
        <row r="287">
          <cell r="A287" t="str">
            <v>600330</v>
          </cell>
          <cell r="B287" t="str">
            <v>天通股份</v>
          </cell>
          <cell r="C287" t="str">
            <v>2001-01-18</v>
          </cell>
          <cell r="D287" t="str">
            <v>浙江天通电子股份有限公司</v>
          </cell>
          <cell r="E287" t="str">
            <v>1999-02-10</v>
          </cell>
          <cell r="F287" t="str">
            <v>浙江省海宁市郭店镇建设路11号</v>
          </cell>
          <cell r="G287" t="str">
            <v>浙江省海宁市</v>
          </cell>
          <cell r="H287" t="str">
            <v>浙江省嘉兴市南湖区亚太路1号三楼</v>
          </cell>
          <cell r="I287">
            <v>152980000</v>
          </cell>
        </row>
        <row r="288">
          <cell r="A288" t="str">
            <v>600345</v>
          </cell>
          <cell r="B288" t="str">
            <v>长江通信</v>
          </cell>
          <cell r="C288" t="str">
            <v>2000-12-22</v>
          </cell>
          <cell r="D288" t="str">
            <v>武汉长江通信产业集团股份有限公司</v>
          </cell>
          <cell r="E288" t="str">
            <v>1996-01-02</v>
          </cell>
          <cell r="F288" t="str">
            <v>湖北省武昌市珞瑜路200-1号东湖新技术开发区管理大楼11层</v>
          </cell>
          <cell r="G288" t="str">
            <v>湖北省武汉市</v>
          </cell>
          <cell r="H288" t="str">
            <v>湖北省武汉市东湖开发区关东工业园文华路2号</v>
          </cell>
          <cell r="I288">
            <v>165000000</v>
          </cell>
        </row>
        <row r="289">
          <cell r="A289" t="str">
            <v>600353</v>
          </cell>
          <cell r="B289" t="str">
            <v>旭光股份</v>
          </cell>
          <cell r="C289" t="str">
            <v>2002-11-20</v>
          </cell>
          <cell r="D289" t="str">
            <v>成都旭光电子股份有限公司</v>
          </cell>
          <cell r="E289" t="str">
            <v>1994-02-28</v>
          </cell>
          <cell r="F289" t="str">
            <v>四川省成都市新都区新都镇电子路172号</v>
          </cell>
          <cell r="G289" t="str">
            <v>四川省成都市</v>
          </cell>
          <cell r="H289" t="str">
            <v>四川省成都市新都区电子路172号</v>
          </cell>
          <cell r="I289">
            <v>82600494</v>
          </cell>
        </row>
        <row r="290">
          <cell r="A290" t="str">
            <v>600355</v>
          </cell>
          <cell r="B290" t="str">
            <v>精伦电子</v>
          </cell>
          <cell r="C290" t="str">
            <v>2002-06-13</v>
          </cell>
          <cell r="D290" t="str">
            <v>武汉精伦电子股份有限公司</v>
          </cell>
          <cell r="E290" t="str">
            <v>1994-12-14</v>
          </cell>
          <cell r="F290" t="str">
            <v>武汉市洪山区双塘小区</v>
          </cell>
          <cell r="G290" t="str">
            <v>湖北省武汉市</v>
          </cell>
          <cell r="H290" t="str">
            <v>湖北省武汉市东湖新技术开发区光谷大道70号</v>
          </cell>
          <cell r="I290">
            <v>123022300</v>
          </cell>
        </row>
        <row r="291">
          <cell r="A291" t="str">
            <v>600360</v>
          </cell>
          <cell r="B291" t="str">
            <v>华微电子</v>
          </cell>
          <cell r="C291" t="str">
            <v>2001-03-16</v>
          </cell>
          <cell r="D291" t="str">
            <v>吉林华微电子股份有限公司</v>
          </cell>
          <cell r="E291" t="str">
            <v>1999-10-21</v>
          </cell>
          <cell r="F291" t="str">
            <v>吉林市丰满区长江街100号</v>
          </cell>
          <cell r="G291" t="str">
            <v>吉林省吉林市</v>
          </cell>
          <cell r="H291" t="str">
            <v>吉林省吉林市高新区深圳街99号</v>
          </cell>
          <cell r="I291">
            <v>118000000</v>
          </cell>
        </row>
        <row r="292">
          <cell r="A292" t="str">
            <v>600363</v>
          </cell>
          <cell r="B292" t="str">
            <v>联创光电</v>
          </cell>
          <cell r="C292" t="str">
            <v>2001-03-29</v>
          </cell>
          <cell r="D292" t="str">
            <v>江西联创光电科技股份有限公司</v>
          </cell>
          <cell r="E292" t="str">
            <v>1999-06-30</v>
          </cell>
          <cell r="F292" t="str">
            <v>江西省南昌高新开发区为炬大街125号</v>
          </cell>
          <cell r="G292" t="str">
            <v>江西省南昌市</v>
          </cell>
          <cell r="H292" t="str">
            <v>江西省南昌市高新产业技术开发区京东大道168号</v>
          </cell>
          <cell r="I292">
            <v>164803000</v>
          </cell>
        </row>
        <row r="293">
          <cell r="A293" t="str">
            <v>600401</v>
          </cell>
          <cell r="B293" t="str">
            <v>江苏申龙</v>
          </cell>
          <cell r="C293" t="str">
            <v>2003-09-24</v>
          </cell>
          <cell r="D293" t="str">
            <v>江苏申龙高科股份有限公司</v>
          </cell>
          <cell r="E293" t="str">
            <v>1997-07-18</v>
          </cell>
          <cell r="F293" t="str">
            <v>江苏省江阴市申港镇申圩路</v>
          </cell>
          <cell r="G293" t="str">
            <v>江苏省江阴市</v>
          </cell>
          <cell r="H293" t="str">
            <v>江苏省江阴市申港镇申圩路</v>
          </cell>
          <cell r="I293">
            <v>76311001</v>
          </cell>
        </row>
        <row r="294">
          <cell r="A294" t="str">
            <v>600405</v>
          </cell>
          <cell r="B294" t="str">
            <v>动力源</v>
          </cell>
          <cell r="C294" t="str">
            <v>2004-04-01</v>
          </cell>
          <cell r="D294" t="str">
            <v>北京动力源科技股份有限公司</v>
          </cell>
          <cell r="E294" t="str">
            <v>2000-12-23</v>
          </cell>
          <cell r="F294" t="str">
            <v>北京市海淀区学院南路68号</v>
          </cell>
          <cell r="G294" t="str">
            <v>北京市</v>
          </cell>
          <cell r="H294" t="str">
            <v>北京市丰台区科技园区星火路8号</v>
          </cell>
          <cell r="I294">
            <v>86953000</v>
          </cell>
        </row>
        <row r="295">
          <cell r="A295" t="str">
            <v>600435</v>
          </cell>
          <cell r="B295" t="str">
            <v>北方天鸟</v>
          </cell>
          <cell r="C295" t="str">
            <v>2003-07-04</v>
          </cell>
          <cell r="D295" t="str">
            <v>北京北方天鸟智能科技股份有限公司</v>
          </cell>
          <cell r="E295" t="str">
            <v>2000-09-11</v>
          </cell>
          <cell r="F295" t="str">
            <v>北京市丰台区科学城星火路7号</v>
          </cell>
          <cell r="G295" t="str">
            <v>北京市</v>
          </cell>
          <cell r="H295" t="str">
            <v>北京市北京经济技术开发区科创十五街2号</v>
          </cell>
          <cell r="I295">
            <v>90000000</v>
          </cell>
        </row>
        <row r="296">
          <cell r="A296" t="str">
            <v>600460</v>
          </cell>
          <cell r="B296" t="str">
            <v>士兰微</v>
          </cell>
          <cell r="C296" t="str">
            <v>2003-03-11</v>
          </cell>
          <cell r="D296" t="str">
            <v>杭州士兰微电子股份有限公司</v>
          </cell>
          <cell r="E296" t="str">
            <v>2000-12-28</v>
          </cell>
          <cell r="F296" t="str">
            <v>浙江省杭州市黄姑山路4号</v>
          </cell>
          <cell r="G296" t="str">
            <v>浙江省杭州市</v>
          </cell>
          <cell r="H296" t="str">
            <v>浙江省杭州市黄姑山路4号</v>
          </cell>
          <cell r="I296">
            <v>101020000</v>
          </cell>
        </row>
        <row r="297">
          <cell r="A297" t="str">
            <v>600498</v>
          </cell>
          <cell r="B297" t="str">
            <v>烽火通信</v>
          </cell>
          <cell r="C297" t="str">
            <v>2001-08-23</v>
          </cell>
          <cell r="D297" t="str">
            <v>烽火通信科技股份有限公司</v>
          </cell>
          <cell r="E297" t="str">
            <v>1999-12-25</v>
          </cell>
          <cell r="F297" t="str">
            <v>武汉市洪山区邮科院路88号</v>
          </cell>
          <cell r="G297" t="str">
            <v>湖北省武汉市</v>
          </cell>
          <cell r="H297" t="str">
            <v>湖北省武汉市洪山区关东科技园东信路6号</v>
          </cell>
          <cell r="I297">
            <v>410000000</v>
          </cell>
        </row>
        <row r="298">
          <cell r="A298" t="str">
            <v>600525</v>
          </cell>
          <cell r="B298" t="str">
            <v>长园新材</v>
          </cell>
          <cell r="C298" t="str">
            <v>2002-12-02</v>
          </cell>
          <cell r="D298" t="str">
            <v>深圳市长园新材料股份有限公司</v>
          </cell>
          <cell r="E298" t="str">
            <v>1986-06-27</v>
          </cell>
          <cell r="F298" t="str">
            <v>深圳市南山区科技工业园科技路30-4栋</v>
          </cell>
          <cell r="G298" t="str">
            <v>广东省深圳市</v>
          </cell>
          <cell r="H298" t="str">
            <v>广东省深圳市南山区高新区科苑中路长园新材料港F栋5楼</v>
          </cell>
          <cell r="I298">
            <v>99540000</v>
          </cell>
        </row>
        <row r="299">
          <cell r="A299" t="str">
            <v>600552</v>
          </cell>
          <cell r="B299" t="str">
            <v>方兴科技</v>
          </cell>
          <cell r="C299" t="str">
            <v>2002-11-08</v>
          </cell>
          <cell r="D299" t="str">
            <v>安徽方兴科技股份有限公司</v>
          </cell>
          <cell r="E299" t="str">
            <v>2000-09-30</v>
          </cell>
          <cell r="F299" t="str">
            <v>安徽省蚌埠市涂山路767号</v>
          </cell>
          <cell r="G299" t="str">
            <v>安徽省蚌埠市</v>
          </cell>
          <cell r="H299" t="str">
            <v>安徽省蚌埠市涂山路767号</v>
          </cell>
          <cell r="I299">
            <v>90000000</v>
          </cell>
        </row>
        <row r="300">
          <cell r="A300" t="str">
            <v>600562</v>
          </cell>
          <cell r="B300" t="str">
            <v>高淳陶瓷</v>
          </cell>
          <cell r="C300" t="str">
            <v>2003-01-28</v>
          </cell>
          <cell r="D300" t="str">
            <v>江苏高淳陶瓷股份有限公司</v>
          </cell>
          <cell r="E300" t="str">
            <v>1994-06-28</v>
          </cell>
          <cell r="F300" t="str">
            <v>江苏省高淳县固城镇</v>
          </cell>
          <cell r="G300" t="str">
            <v>江苏省南京市</v>
          </cell>
          <cell r="H300" t="str">
            <v>江苏省南京市高淳经济开发区荆山路008号</v>
          </cell>
          <cell r="I300">
            <v>84089294</v>
          </cell>
        </row>
        <row r="301">
          <cell r="A301" t="str">
            <v>600563</v>
          </cell>
          <cell r="B301" t="str">
            <v>法拉电子</v>
          </cell>
          <cell r="C301" t="str">
            <v>2002-12-10</v>
          </cell>
          <cell r="D301" t="str">
            <v>厦门法拉电子股份有限公司</v>
          </cell>
          <cell r="E301" t="str">
            <v>1998-12-12</v>
          </cell>
          <cell r="F301" t="str">
            <v>福建省厦门市金桥路101号</v>
          </cell>
          <cell r="G301" t="str">
            <v>福建省厦门市</v>
          </cell>
          <cell r="H301" t="str">
            <v>福建省厦门市金桥路101号</v>
          </cell>
          <cell r="I301">
            <v>150000000</v>
          </cell>
        </row>
        <row r="302">
          <cell r="A302" t="str">
            <v>600584</v>
          </cell>
          <cell r="B302" t="str">
            <v>长电科技</v>
          </cell>
          <cell r="C302" t="str">
            <v>2003-06-03</v>
          </cell>
          <cell r="D302" t="str">
            <v>江苏长电科技股份有限公司</v>
          </cell>
          <cell r="E302" t="str">
            <v>2000-12-12</v>
          </cell>
          <cell r="F302" t="str">
            <v>江苏省江阴市滨江中路275号</v>
          </cell>
          <cell r="G302" t="str">
            <v>江苏省江阴市</v>
          </cell>
          <cell r="H302" t="str">
            <v>江苏省江阴市滨江中路275号</v>
          </cell>
          <cell r="I302">
            <v>182870000</v>
          </cell>
        </row>
        <row r="303">
          <cell r="A303" t="str">
            <v>600667</v>
          </cell>
          <cell r="B303" t="str">
            <v>太极实业</v>
          </cell>
          <cell r="C303" t="str">
            <v>1993-07-28</v>
          </cell>
          <cell r="D303" t="str">
            <v>无锡市太极实业股份有限公司</v>
          </cell>
          <cell r="E303" t="str">
            <v>1990-12-13</v>
          </cell>
          <cell r="F303" t="str">
            <v>江苏省无锡市锡澄路化工桥南</v>
          </cell>
          <cell r="G303" t="str">
            <v>江苏省无锡市</v>
          </cell>
          <cell r="H303" t="str">
            <v>江苏省无锡市下甸桥南堍</v>
          </cell>
          <cell r="I303">
            <v>193400400</v>
          </cell>
        </row>
        <row r="304">
          <cell r="A304" t="str">
            <v>600703</v>
          </cell>
          <cell r="B304" t="str">
            <v>活力28</v>
          </cell>
          <cell r="C304" t="str">
            <v>1996-05-28</v>
          </cell>
          <cell r="D304" t="str">
            <v>沙市活力28(集团)股份有限公司</v>
          </cell>
          <cell r="E304" t="str">
            <v>1993-04-12</v>
          </cell>
          <cell r="F304" t="str">
            <v>中华人民共和国湖北省荆沙市临江路1号</v>
          </cell>
          <cell r="G304" t="str">
            <v>湖北省荆州市</v>
          </cell>
          <cell r="H304" t="str">
            <v>湖北省荆沙市临江路1号</v>
          </cell>
          <cell r="I304">
            <v>79977500</v>
          </cell>
        </row>
        <row r="305">
          <cell r="A305" t="str">
            <v>600707</v>
          </cell>
          <cell r="B305" t="str">
            <v>彩虹股份</v>
          </cell>
          <cell r="C305" t="str">
            <v>1996-05-20</v>
          </cell>
          <cell r="D305" t="str">
            <v>彩虹显示器件股份有限公司</v>
          </cell>
          <cell r="E305" t="str">
            <v>1992-09-08</v>
          </cell>
          <cell r="F305" t="str">
            <v>陕西省西安高新技术产业开发区西区</v>
          </cell>
          <cell r="G305" t="str">
            <v>陕西省西安市</v>
          </cell>
          <cell r="H305" t="str">
            <v>陕西省西安市高新技术开发区西区高新一路16号</v>
          </cell>
          <cell r="I305">
            <v>300000000</v>
          </cell>
        </row>
        <row r="306">
          <cell r="A306" t="str">
            <v>600745</v>
          </cell>
          <cell r="B306" t="str">
            <v>康赛集团</v>
          </cell>
          <cell r="C306" t="str">
            <v>1996-08-28</v>
          </cell>
          <cell r="D306" t="str">
            <v>黄石康赛集团股份有限公司</v>
          </cell>
          <cell r="E306" t="str">
            <v>1990-04-05</v>
          </cell>
          <cell r="F306" t="str">
            <v>湖北省黄石市芜湖路85号</v>
          </cell>
          <cell r="G306" t="str">
            <v>湖北省黄石市</v>
          </cell>
          <cell r="H306" t="str">
            <v>湖北省黄石市黄石大造512号</v>
          </cell>
          <cell r="I306">
            <v>52791600</v>
          </cell>
        </row>
        <row r="307">
          <cell r="A307" t="str">
            <v>600764</v>
          </cell>
          <cell r="B307" t="str">
            <v>三星石化</v>
          </cell>
          <cell r="C307" t="str">
            <v>1996-11-04</v>
          </cell>
          <cell r="D307" t="str">
            <v>甘肃三星石化(集团)股份有限公司</v>
          </cell>
          <cell r="E307" t="str">
            <v>1993-11-18</v>
          </cell>
          <cell r="F307" t="str">
            <v>甘肃省兰州市高新技术开发区科技街66号</v>
          </cell>
          <cell r="G307" t="str">
            <v>甘肃省兰州市</v>
          </cell>
          <cell r="H307" t="str">
            <v>北京市海淀区中关村南大街17号韦伯时代中心C座21层</v>
          </cell>
          <cell r="I307">
            <v>50076100</v>
          </cell>
        </row>
        <row r="308">
          <cell r="A308" t="str">
            <v>600775</v>
          </cell>
          <cell r="B308" t="str">
            <v>南京熊猫</v>
          </cell>
          <cell r="C308" t="str">
            <v>1996-11-18</v>
          </cell>
          <cell r="D308" t="str">
            <v>南京熊猫电子股份有限公司</v>
          </cell>
          <cell r="E308" t="str">
            <v>1992-04-29</v>
          </cell>
          <cell r="F308" t="str">
            <v>江苏省南京市高新技术产业开发区05幢北侧1-2层</v>
          </cell>
          <cell r="G308" t="str">
            <v>江苏省南京市</v>
          </cell>
          <cell r="H308" t="str">
            <v>江苏省南京市中山东路301号</v>
          </cell>
          <cell r="I308">
            <v>655015000</v>
          </cell>
        </row>
        <row r="309">
          <cell r="A309" t="str">
            <v>600776</v>
          </cell>
          <cell r="B309" t="str">
            <v>东方通信</v>
          </cell>
          <cell r="C309" t="str">
            <v>1996-11-26</v>
          </cell>
          <cell r="D309" t="str">
            <v>东方通信股份有限公司</v>
          </cell>
          <cell r="E309" t="str">
            <v>1996-08-01</v>
          </cell>
          <cell r="F309" t="str">
            <v>浙江省杭州市文三路80-84</v>
          </cell>
          <cell r="G309" t="str">
            <v>浙江省杭州市</v>
          </cell>
          <cell r="H309" t="str">
            <v>浙江省杭州市滨江高新技术开发区东信大道66号</v>
          </cell>
          <cell r="I309">
            <v>380000000</v>
          </cell>
        </row>
        <row r="310">
          <cell r="A310" t="str">
            <v>600839</v>
          </cell>
          <cell r="B310" t="str">
            <v>四川长虹</v>
          </cell>
          <cell r="C310" t="str">
            <v>1994-03-11</v>
          </cell>
          <cell r="D310" t="str">
            <v>四川长虹电器股份有限公司</v>
          </cell>
          <cell r="E310" t="str">
            <v>1988-07-18</v>
          </cell>
          <cell r="F310" t="str">
            <v>四川省绵阳市高新区绵兴东路35号</v>
          </cell>
          <cell r="G310" t="str">
            <v>四川省绵阳市</v>
          </cell>
          <cell r="H310" t="str">
            <v>四川省绵阳市高新区绵兴东路35号</v>
          </cell>
          <cell r="I310">
            <v>198182300</v>
          </cell>
        </row>
        <row r="311">
          <cell r="A311" t="str">
            <v>600888</v>
          </cell>
          <cell r="B311" t="str">
            <v>新疆众和</v>
          </cell>
          <cell r="C311" t="str">
            <v>1996-02-15</v>
          </cell>
          <cell r="D311" t="str">
            <v>新疆众和股份有限公司</v>
          </cell>
          <cell r="E311" t="str">
            <v>1996-02-12</v>
          </cell>
          <cell r="F311" t="str">
            <v>新疆乌鲁木齐市喀什东路18号</v>
          </cell>
          <cell r="G311" t="str">
            <v>新疆维吾尔自治区乌鲁木齐市</v>
          </cell>
          <cell r="H311" t="str">
            <v>新疆维吾尔自治区乌鲁木齐市喀什东路18号</v>
          </cell>
          <cell r="I311">
            <v>79530000</v>
          </cell>
        </row>
        <row r="312">
          <cell r="A312" t="str">
            <v>600980</v>
          </cell>
          <cell r="B312" t="str">
            <v>北矿磁材</v>
          </cell>
          <cell r="C312" t="str">
            <v>2004-05-12</v>
          </cell>
          <cell r="D312" t="str">
            <v>北矿磁材科技股份有限公司</v>
          </cell>
          <cell r="E312" t="str">
            <v>2000-09-06</v>
          </cell>
          <cell r="F312" t="str">
            <v>北京市丰台区科学城10D地块2号楼</v>
          </cell>
          <cell r="G312" t="str">
            <v>北京市</v>
          </cell>
          <cell r="H312" t="str">
            <v>北京市丰台区南四环西路188号六区5号楼</v>
          </cell>
          <cell r="I312">
            <v>100000000</v>
          </cell>
        </row>
        <row r="313">
          <cell r="A313" t="str">
            <v>600990</v>
          </cell>
          <cell r="B313" t="str">
            <v>四创电子</v>
          </cell>
          <cell r="C313" t="str">
            <v>2004-05-10</v>
          </cell>
          <cell r="D313" t="str">
            <v>安徽四创电子股份有限公司</v>
          </cell>
          <cell r="E313" t="str">
            <v>2000-08-18</v>
          </cell>
          <cell r="F313" t="str">
            <v>安徽省合肥高新技术产业开发区</v>
          </cell>
          <cell r="G313" t="str">
            <v>安徽省合肥市</v>
          </cell>
          <cell r="H313" t="str">
            <v>安徽省合肥市高新技术产业开发区天智路华电大厦</v>
          </cell>
          <cell r="I313">
            <v>58800000</v>
          </cell>
        </row>
        <row r="314">
          <cell r="A314" t="str">
            <v>601138</v>
          </cell>
          <cell r="B314" t="str">
            <v>工业富联</v>
          </cell>
          <cell r="C314" t="str">
            <v>2018-06-08</v>
          </cell>
          <cell r="D314" t="str">
            <v>富士康工业互联网股份有限公司</v>
          </cell>
          <cell r="E314" t="str">
            <v>2015-03-06</v>
          </cell>
          <cell r="F314" t="str">
            <v>广东省深圳市龙华区龙华街道东环二路二号富士康科技园C1栋二层</v>
          </cell>
          <cell r="G314" t="str">
            <v>广东省深圳市</v>
          </cell>
          <cell r="H314" t="str">
            <v>广东省深圳市龙华区龙华街道东环二路二号富士康科技园C1栋二层</v>
          </cell>
          <cell r="I314">
            <v>19695300222</v>
          </cell>
        </row>
        <row r="315">
          <cell r="A315" t="str">
            <v>601231</v>
          </cell>
          <cell r="B315" t="str">
            <v>环旭电子</v>
          </cell>
          <cell r="C315" t="str">
            <v>2012-02-20</v>
          </cell>
          <cell r="D315" t="str">
            <v>环旭电子股份有限公司</v>
          </cell>
          <cell r="E315" t="str">
            <v>2003-01-02</v>
          </cell>
          <cell r="F315" t="str">
            <v>上海市张江高科技园区集成电路产业区张东路1558号</v>
          </cell>
          <cell r="G315" t="str">
            <v>上海市</v>
          </cell>
          <cell r="H315" t="str">
            <v>上海市张江高科技园区集成电路产业区张东路1558号</v>
          </cell>
          <cell r="I315">
            <v>1011723801</v>
          </cell>
        </row>
        <row r="316">
          <cell r="A316" t="str">
            <v>601869</v>
          </cell>
          <cell r="B316" t="str">
            <v>长飞光纤</v>
          </cell>
          <cell r="C316" t="str">
            <v>2018-07-20</v>
          </cell>
          <cell r="D316" t="str">
            <v>长飞光纤光缆股份有限公司</v>
          </cell>
          <cell r="E316" t="str">
            <v>1988-05-31</v>
          </cell>
          <cell r="F316" t="str">
            <v>湖北省武汉市东湖新技术开发区光谷大道九号</v>
          </cell>
          <cell r="G316" t="str">
            <v>湖北省武汉市</v>
          </cell>
          <cell r="H316" t="str">
            <v>湖北省武汉市东湖新技术开发区光谷大道九号</v>
          </cell>
          <cell r="I316">
            <v>757905108</v>
          </cell>
        </row>
        <row r="317">
          <cell r="A317" t="str">
            <v>603005</v>
          </cell>
          <cell r="B317" t="str">
            <v>晶方科技</v>
          </cell>
          <cell r="C317" t="str">
            <v>2014-02-10</v>
          </cell>
          <cell r="D317" t="str">
            <v>苏州晶方半导体科技股份有限公司</v>
          </cell>
          <cell r="E317" t="str">
            <v>2005-06-10</v>
          </cell>
          <cell r="F317" t="str">
            <v>江苏省苏州工业园区汀兰巷29号</v>
          </cell>
          <cell r="G317" t="str">
            <v>江苏省苏州市</v>
          </cell>
          <cell r="H317" t="str">
            <v>江苏省苏州市工业园区汀兰巷29号</v>
          </cell>
          <cell r="I317">
            <v>226696955</v>
          </cell>
        </row>
        <row r="318">
          <cell r="A318" t="str">
            <v>603019</v>
          </cell>
          <cell r="B318" t="str">
            <v>中科曙光</v>
          </cell>
          <cell r="C318" t="str">
            <v>2014-11-06</v>
          </cell>
          <cell r="D318" t="str">
            <v>曙光信息产业股份有限公司</v>
          </cell>
          <cell r="E318" t="str">
            <v>2006-03-07</v>
          </cell>
          <cell r="F318" t="str">
            <v>天津市华苑产业区(环外)海泰华科大街15号1-3层</v>
          </cell>
          <cell r="G318" t="str">
            <v>天津市</v>
          </cell>
          <cell r="H318" t="str">
            <v>北京市海淀区东北旺西路8号院36号楼</v>
          </cell>
          <cell r="I318">
            <v>300000000</v>
          </cell>
        </row>
        <row r="319">
          <cell r="A319" t="str">
            <v>603023</v>
          </cell>
          <cell r="B319" t="str">
            <v>威帝股份</v>
          </cell>
          <cell r="C319" t="str">
            <v>2015-05-27</v>
          </cell>
          <cell r="D319" t="str">
            <v>哈尔滨威帝电子股份有限公司</v>
          </cell>
          <cell r="E319" t="str">
            <v>2000-07-28</v>
          </cell>
          <cell r="F319" t="str">
            <v>黑龙江省哈尔滨市经开区哈平路集中区哈平西路11号</v>
          </cell>
          <cell r="G319" t="str">
            <v>黑龙江省哈尔滨市</v>
          </cell>
          <cell r="H319" t="str">
            <v>黑龙江省哈尔滨市经开区哈平路集中区哈平西路11号</v>
          </cell>
          <cell r="I319">
            <v>80000000</v>
          </cell>
        </row>
        <row r="320">
          <cell r="A320" t="str">
            <v>603025</v>
          </cell>
          <cell r="B320" t="str">
            <v>大豪科技</v>
          </cell>
          <cell r="C320" t="str">
            <v>2015-04-22</v>
          </cell>
          <cell r="D320" t="str">
            <v>北京大豪科技股份有限公司</v>
          </cell>
          <cell r="E320" t="str">
            <v>2000-09-25</v>
          </cell>
          <cell r="F320" t="str">
            <v>北京市朝阳区酒仙桥东路1号</v>
          </cell>
          <cell r="G320" t="str">
            <v>北京市</v>
          </cell>
          <cell r="H320" t="str">
            <v>北京市朝阳区酒仙桥东路1号</v>
          </cell>
          <cell r="I320">
            <v>447000000</v>
          </cell>
        </row>
        <row r="321">
          <cell r="A321" t="str">
            <v>603042</v>
          </cell>
          <cell r="B321" t="str">
            <v>华脉科技</v>
          </cell>
          <cell r="C321" t="str">
            <v>2017-06-02</v>
          </cell>
          <cell r="D321" t="str">
            <v>南京华脉科技股份有限公司</v>
          </cell>
          <cell r="E321" t="str">
            <v>1998-12-16</v>
          </cell>
          <cell r="F321" t="str">
            <v>江苏省南京市江宁区东山街道工业集中区润发路11号</v>
          </cell>
          <cell r="G321" t="str">
            <v>江苏省南京市</v>
          </cell>
          <cell r="H321" t="str">
            <v>江苏省南京市江宁区东山街道工业集中区润发路11号</v>
          </cell>
          <cell r="I321">
            <v>136000000</v>
          </cell>
        </row>
        <row r="322">
          <cell r="A322" t="str">
            <v>603068</v>
          </cell>
          <cell r="B322" t="str">
            <v>博通集成</v>
          </cell>
          <cell r="C322" t="str">
            <v>2019-04-15</v>
          </cell>
          <cell r="D322" t="str">
            <v>博通集成电路(上海)股份有限公司</v>
          </cell>
          <cell r="E322" t="str">
            <v>2004-12-01</v>
          </cell>
          <cell r="F322" t="str">
            <v>上海市中国(上海)自由贸易试验区张东路1387号41幢101(复式)室2F-3F/102(复式)室</v>
          </cell>
          <cell r="G322" t="str">
            <v>上海市</v>
          </cell>
          <cell r="H322" t="str">
            <v>上海市自由贸易试验区张东路1387号41幢101(复式)室2F-3F/102(复式)室</v>
          </cell>
          <cell r="I322">
            <v>138713534</v>
          </cell>
        </row>
        <row r="323">
          <cell r="A323" t="str">
            <v>603083</v>
          </cell>
          <cell r="B323" t="str">
            <v>剑桥科技</v>
          </cell>
          <cell r="C323" t="str">
            <v>2017-11-10</v>
          </cell>
          <cell r="D323" t="str">
            <v>上海剑桥科技股份有限公司</v>
          </cell>
          <cell r="E323" t="str">
            <v>2006-03-14</v>
          </cell>
          <cell r="F323" t="str">
            <v>上海市闵行区陈行公路2388号8幢501室</v>
          </cell>
          <cell r="G323" t="str">
            <v>上海市</v>
          </cell>
          <cell r="H323" t="str">
            <v>上海市闵行区陈行公路2388号8幢501室</v>
          </cell>
          <cell r="I323">
            <v>97871555</v>
          </cell>
        </row>
        <row r="324">
          <cell r="A324" t="str">
            <v>603106</v>
          </cell>
          <cell r="B324" t="str">
            <v>恒银金融</v>
          </cell>
          <cell r="C324" t="str">
            <v>2017-09-20</v>
          </cell>
          <cell r="D324" t="str">
            <v>恒银金融科技股份有限公司</v>
          </cell>
          <cell r="E324" t="str">
            <v>2004-05-12</v>
          </cell>
          <cell r="F324" t="str">
            <v>天津自贸区(空港经济区)西八道30号</v>
          </cell>
          <cell r="G324" t="str">
            <v>天津市</v>
          </cell>
          <cell r="H324" t="str">
            <v>天津市自贸区(空港经济区)西八道30号</v>
          </cell>
          <cell r="I324">
            <v>280000000</v>
          </cell>
        </row>
        <row r="325">
          <cell r="A325" t="str">
            <v>603115</v>
          </cell>
          <cell r="B325" t="str">
            <v>海星股份</v>
          </cell>
          <cell r="C325" t="str">
            <v>2019-08-09</v>
          </cell>
          <cell r="D325" t="str">
            <v>南通海星电子股份有限公司</v>
          </cell>
          <cell r="E325" t="str">
            <v>1998-01-08</v>
          </cell>
          <cell r="F325" t="str">
            <v>江苏省南通市通州区平潮镇通扬南路518号</v>
          </cell>
          <cell r="G325" t="str">
            <v>江苏省南通市</v>
          </cell>
          <cell r="H325" t="str">
            <v>江苏省南通市通州区平潮镇通扬南路518号</v>
          </cell>
          <cell r="I325">
            <v>208000000</v>
          </cell>
        </row>
        <row r="326">
          <cell r="A326" t="str">
            <v>603118</v>
          </cell>
          <cell r="B326" t="str">
            <v>共进股份</v>
          </cell>
          <cell r="C326" t="str">
            <v>2015-02-25</v>
          </cell>
          <cell r="D326" t="str">
            <v>深圳市共进电子股份有限公司</v>
          </cell>
          <cell r="E326" t="str">
            <v>1998-11-24</v>
          </cell>
          <cell r="F326" t="str">
            <v>广东省深圳市南山区南海大道1019号南山医疗器械产业园</v>
          </cell>
          <cell r="G326" t="str">
            <v>广东省深圳市</v>
          </cell>
          <cell r="H326" t="str">
            <v>广东省深圳市蛇口南海大道1019号南山医疗器械产业园</v>
          </cell>
          <cell r="I326">
            <v>300000000</v>
          </cell>
        </row>
        <row r="327">
          <cell r="A327" t="str">
            <v>603133</v>
          </cell>
          <cell r="B327" t="str">
            <v>碳元科技</v>
          </cell>
          <cell r="C327" t="str">
            <v>2017-03-20</v>
          </cell>
          <cell r="D327" t="str">
            <v>碳元科技股份有限公司</v>
          </cell>
          <cell r="E327" t="str">
            <v>2010-08-13</v>
          </cell>
          <cell r="F327" t="str">
            <v>江苏省常州市武进经济开发区兰香路7号</v>
          </cell>
          <cell r="G327" t="str">
            <v>江苏省常州市</v>
          </cell>
          <cell r="H327" t="str">
            <v>江苏省常州市武进经济开发区兰香路7号</v>
          </cell>
          <cell r="I327">
            <v>208000000</v>
          </cell>
        </row>
        <row r="328">
          <cell r="A328" t="str">
            <v>603160</v>
          </cell>
          <cell r="B328" t="str">
            <v>汇顶科技</v>
          </cell>
          <cell r="C328" t="str">
            <v>2016-10-17</v>
          </cell>
          <cell r="D328" t="str">
            <v>深圳市汇顶科技股份有限公司</v>
          </cell>
          <cell r="E328" t="str">
            <v>2002-05-31</v>
          </cell>
          <cell r="F328" t="str">
            <v>广东省深圳市福田区保税区腾飞工业大厦B座13层</v>
          </cell>
          <cell r="G328" t="str">
            <v>广东省深圳市</v>
          </cell>
          <cell r="H328" t="str">
            <v>广东省深圳市福田区保税区腾飞工业大厦B座13层</v>
          </cell>
          <cell r="I328">
            <v>445000000</v>
          </cell>
        </row>
        <row r="329">
          <cell r="A329" t="str">
            <v>603186</v>
          </cell>
          <cell r="B329" t="str">
            <v>华正新材</v>
          </cell>
          <cell r="C329" t="str">
            <v>2017-01-03</v>
          </cell>
          <cell r="D329" t="str">
            <v>浙江华正新材料股份有限公司</v>
          </cell>
          <cell r="E329" t="str">
            <v>2003-03-06</v>
          </cell>
          <cell r="F329" t="str">
            <v>浙江省杭州市余杭区余杭镇华一路2号</v>
          </cell>
          <cell r="G329" t="str">
            <v>浙江省杭州市</v>
          </cell>
          <cell r="H329" t="str">
            <v>浙江省杭州市余杭区余杭镇华一路2号</v>
          </cell>
          <cell r="I329">
            <v>129350000</v>
          </cell>
        </row>
        <row r="330">
          <cell r="A330" t="str">
            <v>603228</v>
          </cell>
          <cell r="B330" t="str">
            <v>景旺电子</v>
          </cell>
          <cell r="C330" t="str">
            <v>2017-01-06</v>
          </cell>
          <cell r="D330" t="str">
            <v>深圳市景旺电子股份有限公司</v>
          </cell>
          <cell r="E330" t="str">
            <v>1993-03-09</v>
          </cell>
          <cell r="F330" t="str">
            <v>广东省深圳市宝安区西乡街道铁岗水库路166号</v>
          </cell>
          <cell r="G330" t="str">
            <v>广东省深圳市</v>
          </cell>
          <cell r="H330" t="str">
            <v>广东省深圳市宝安区西乡街道铁岗水库路166号</v>
          </cell>
          <cell r="I330">
            <v>408000000</v>
          </cell>
        </row>
        <row r="331">
          <cell r="A331" t="str">
            <v>603236</v>
          </cell>
          <cell r="B331" t="str">
            <v>移远通信</v>
          </cell>
          <cell r="C331" t="str">
            <v>2019-07-16</v>
          </cell>
          <cell r="D331" t="str">
            <v>上海移远通信技术股份有限公司</v>
          </cell>
          <cell r="E331" t="str">
            <v>2010-10-25</v>
          </cell>
          <cell r="F331" t="str">
            <v>上海市徐汇区虹梅路1801号B区701室</v>
          </cell>
          <cell r="G331" t="str">
            <v>上海市</v>
          </cell>
          <cell r="H331" t="str">
            <v>上海市徐汇区虹梅路1801号B区701室</v>
          </cell>
          <cell r="I331">
            <v>89180000</v>
          </cell>
        </row>
        <row r="332">
          <cell r="A332" t="str">
            <v>603267</v>
          </cell>
          <cell r="B332" t="str">
            <v>鸿远电子</v>
          </cell>
          <cell r="C332" t="str">
            <v>2019-05-15</v>
          </cell>
          <cell r="D332" t="str">
            <v>北京元六鸿远电子科技股份有限公司</v>
          </cell>
          <cell r="E332" t="str">
            <v>2001-12-06</v>
          </cell>
          <cell r="F332" t="str">
            <v>北京市丰台区海鹰路1号院5号楼3层3-2(园区)</v>
          </cell>
          <cell r="G332" t="str">
            <v>北京市</v>
          </cell>
          <cell r="H332" t="str">
            <v>北京市丰台区海鹰路1号院5号楼3层3-2(园区)</v>
          </cell>
          <cell r="I332">
            <v>165340000</v>
          </cell>
        </row>
        <row r="333">
          <cell r="A333" t="str">
            <v>603290</v>
          </cell>
          <cell r="B333" t="str">
            <v>斯达半导</v>
          </cell>
          <cell r="C333" t="str">
            <v>2020-02-04</v>
          </cell>
          <cell r="D333" t="str">
            <v>嘉兴斯达半导体股份有限公司</v>
          </cell>
          <cell r="E333" t="str">
            <v>2005-04-27</v>
          </cell>
          <cell r="F333" t="str">
            <v>浙江省嘉兴市南湖区科兴路988号</v>
          </cell>
          <cell r="G333" t="str">
            <v>浙江省嘉兴市</v>
          </cell>
          <cell r="H333" t="e">
            <v>#N/A</v>
          </cell>
        </row>
        <row r="334">
          <cell r="A334" t="str">
            <v>603327</v>
          </cell>
          <cell r="B334" t="str">
            <v>福蓉科技</v>
          </cell>
          <cell r="C334" t="str">
            <v>2019-05-23</v>
          </cell>
          <cell r="D334" t="str">
            <v>四川福蓉科技股份公司</v>
          </cell>
          <cell r="E334" t="str">
            <v>2011-04-26</v>
          </cell>
          <cell r="F334" t="str">
            <v>四川省成都市崇州市崇双大道二段518号</v>
          </cell>
          <cell r="G334" t="str">
            <v>四川省成都市</v>
          </cell>
          <cell r="H334" t="str">
            <v>四川省成都市崇州市崇双大道二段518号</v>
          </cell>
          <cell r="I334">
            <v>401000000</v>
          </cell>
        </row>
        <row r="335">
          <cell r="A335" t="str">
            <v>603328</v>
          </cell>
          <cell r="B335" t="str">
            <v>依顿电子</v>
          </cell>
          <cell r="C335" t="str">
            <v>2014-07-01</v>
          </cell>
          <cell r="D335" t="str">
            <v>广东依顿电子科技股份有限公司</v>
          </cell>
          <cell r="E335" t="str">
            <v>2000-03-02</v>
          </cell>
          <cell r="F335" t="str">
            <v>广东省中山市三角镇高平化工区</v>
          </cell>
          <cell r="G335" t="str">
            <v>广东省中山市</v>
          </cell>
          <cell r="H335" t="str">
            <v>广东省中山市三角镇高平化工区</v>
          </cell>
          <cell r="I335">
            <v>489000000</v>
          </cell>
        </row>
        <row r="336">
          <cell r="A336" t="str">
            <v>603380</v>
          </cell>
          <cell r="B336" t="str">
            <v>易德龙</v>
          </cell>
          <cell r="C336" t="str">
            <v>2017-06-22</v>
          </cell>
          <cell r="D336" t="str">
            <v>苏州易德龙科技股份有限公司</v>
          </cell>
          <cell r="E336" t="str">
            <v>2001-05-31</v>
          </cell>
          <cell r="F336" t="str">
            <v>江苏省苏州相城经济开发区春兴路50号</v>
          </cell>
          <cell r="G336" t="str">
            <v>江苏省苏州市</v>
          </cell>
          <cell r="H336" t="str">
            <v>江苏省苏州市相城经济开发区春兴路50号</v>
          </cell>
          <cell r="I336">
            <v>160000000</v>
          </cell>
        </row>
        <row r="337">
          <cell r="A337" t="str">
            <v>603386</v>
          </cell>
          <cell r="B337" t="str">
            <v>广东骏亚</v>
          </cell>
          <cell r="C337" t="str">
            <v>2017-09-12</v>
          </cell>
          <cell r="D337" t="str">
            <v>广东骏亚电子科技股份有限公司</v>
          </cell>
          <cell r="E337" t="str">
            <v>2005-11-22</v>
          </cell>
          <cell r="F337" t="str">
            <v>广东省惠州市惠城区(三栋)数码工业园25号区</v>
          </cell>
          <cell r="G337" t="str">
            <v>广东省惠州市</v>
          </cell>
          <cell r="H337" t="str">
            <v>广东省惠州市惠城区(三栋)数码工业园25号区</v>
          </cell>
          <cell r="I337">
            <v>201800000</v>
          </cell>
        </row>
        <row r="338">
          <cell r="A338" t="str">
            <v>603390</v>
          </cell>
          <cell r="B338" t="str">
            <v>通达电气</v>
          </cell>
          <cell r="C338" t="str">
            <v>2019-11-25</v>
          </cell>
          <cell r="D338" t="str">
            <v>广州通达汽车电气股份有限公司</v>
          </cell>
          <cell r="E338" t="str">
            <v>1994-01-11</v>
          </cell>
          <cell r="F338" t="str">
            <v>广东省广州市白云区北太路1633号广州民营科技园科盛路8号配套服务大楼605-3房</v>
          </cell>
          <cell r="G338" t="str">
            <v>广东省广州市</v>
          </cell>
          <cell r="H338" t="str">
            <v>广东省广州市白云区北太路1633号广州民营科技园科盛路8号配套服务大楼605-3房</v>
          </cell>
          <cell r="I338">
            <v>351686984</v>
          </cell>
        </row>
        <row r="339">
          <cell r="A339" t="str">
            <v>603496</v>
          </cell>
          <cell r="B339" t="str">
            <v>恒为科技</v>
          </cell>
          <cell r="C339" t="str">
            <v>2017-06-07</v>
          </cell>
          <cell r="D339" t="str">
            <v>恒为科技(上海)股份有限公司</v>
          </cell>
          <cell r="E339" t="str">
            <v>2003-03-31</v>
          </cell>
          <cell r="F339" t="str">
            <v>上海市徐汇区乐山路33号103室</v>
          </cell>
          <cell r="G339" t="str">
            <v>上海市</v>
          </cell>
          <cell r="H339" t="str">
            <v>上海市徐汇区乐山路33号103室</v>
          </cell>
          <cell r="I339">
            <v>100000000</v>
          </cell>
        </row>
        <row r="340">
          <cell r="A340" t="str">
            <v>603501</v>
          </cell>
          <cell r="B340" t="str">
            <v>韦尔股份</v>
          </cell>
          <cell r="C340" t="str">
            <v>2017-05-04</v>
          </cell>
          <cell r="D340" t="str">
            <v>上海韦尔半导体股份有限公司</v>
          </cell>
          <cell r="E340" t="str">
            <v>2007-05-15</v>
          </cell>
          <cell r="F340" t="str">
            <v>上海市中国(上海)自由贸易试验区龙东大道3000号1幢C楼7层</v>
          </cell>
          <cell r="G340" t="str">
            <v>上海市</v>
          </cell>
          <cell r="H340" t="str">
            <v>上海市自由贸易试验区龙东大道3000号1幢C楼7层</v>
          </cell>
          <cell r="I340">
            <v>416000000</v>
          </cell>
        </row>
        <row r="341">
          <cell r="A341" t="str">
            <v>603516</v>
          </cell>
          <cell r="B341" t="str">
            <v>淳中科技</v>
          </cell>
          <cell r="C341" t="str">
            <v>2018-02-02</v>
          </cell>
          <cell r="D341" t="str">
            <v>北京淳中科技股份有限公司</v>
          </cell>
          <cell r="E341" t="str">
            <v>2015-08-26</v>
          </cell>
          <cell r="F341" t="str">
            <v>北京市海淀区上地信息产业基地三街1号楼二层A段216</v>
          </cell>
          <cell r="G341" t="str">
            <v>北京市</v>
          </cell>
          <cell r="H341" t="str">
            <v>北京市昌平区北清路中关村生命科学园博雅CC6号楼6层</v>
          </cell>
          <cell r="I341">
            <v>93546700</v>
          </cell>
        </row>
        <row r="342">
          <cell r="A342" t="str">
            <v>603528</v>
          </cell>
          <cell r="B342" t="str">
            <v>多伦科技</v>
          </cell>
          <cell r="C342" t="str">
            <v>2016-05-03</v>
          </cell>
          <cell r="D342" t="str">
            <v>南京多伦科技股份有限公司</v>
          </cell>
          <cell r="E342" t="str">
            <v>1995-12-25</v>
          </cell>
          <cell r="F342" t="str">
            <v>江苏省南京市江宁区天印大道1555号</v>
          </cell>
          <cell r="G342" t="str">
            <v>江苏省南京市</v>
          </cell>
          <cell r="H342" t="str">
            <v>江苏省南京市江宁区天印大道1555号</v>
          </cell>
          <cell r="I342">
            <v>206680000</v>
          </cell>
        </row>
        <row r="343">
          <cell r="A343" t="str">
            <v>603595</v>
          </cell>
          <cell r="B343" t="str">
            <v>东尼电子</v>
          </cell>
          <cell r="C343" t="str">
            <v>2017-07-12</v>
          </cell>
          <cell r="D343" t="str">
            <v>浙江东尼电子股份有限公司</v>
          </cell>
          <cell r="E343" t="str">
            <v>2008-01-25</v>
          </cell>
          <cell r="F343" t="str">
            <v>浙江省湖州市吴兴区织里镇中华东路88号</v>
          </cell>
          <cell r="G343" t="str">
            <v>浙江省湖州市</v>
          </cell>
          <cell r="H343" t="str">
            <v>浙江省湖州市吴兴区织里镇中华东路88号</v>
          </cell>
          <cell r="I343">
            <v>100000000</v>
          </cell>
        </row>
        <row r="344">
          <cell r="A344" t="str">
            <v>603633</v>
          </cell>
          <cell r="B344" t="str">
            <v>徕木股份</v>
          </cell>
          <cell r="C344" t="str">
            <v>2016-11-17</v>
          </cell>
          <cell r="D344" t="str">
            <v>上海徕木电子股份有限公司</v>
          </cell>
          <cell r="E344" t="str">
            <v>2003-03-12</v>
          </cell>
          <cell r="F344" t="str">
            <v>上海市闵行区中春路7319号</v>
          </cell>
          <cell r="G344" t="str">
            <v>上海市</v>
          </cell>
          <cell r="H344" t="str">
            <v>上海市松江区洞泾镇洞薛路651弄88号</v>
          </cell>
          <cell r="I344">
            <v>120350000</v>
          </cell>
        </row>
        <row r="345">
          <cell r="A345" t="str">
            <v>603660</v>
          </cell>
          <cell r="B345" t="str">
            <v>苏州科达</v>
          </cell>
          <cell r="C345" t="str">
            <v>2016-12-01</v>
          </cell>
          <cell r="D345" t="str">
            <v>苏州科达科技股份有限公司</v>
          </cell>
          <cell r="E345" t="str">
            <v>2004-06-10</v>
          </cell>
          <cell r="F345" t="str">
            <v>江苏省苏州市高新区金山路131号</v>
          </cell>
          <cell r="G345" t="str">
            <v>江苏省苏州市</v>
          </cell>
          <cell r="H345" t="str">
            <v>江苏省苏州市高新区金山路131号</v>
          </cell>
          <cell r="I345">
            <v>250000000</v>
          </cell>
        </row>
        <row r="346">
          <cell r="A346" t="str">
            <v>603678</v>
          </cell>
          <cell r="B346" t="str">
            <v>火炬电子</v>
          </cell>
          <cell r="C346" t="str">
            <v>2015-01-26</v>
          </cell>
          <cell r="D346" t="str">
            <v>福建火炬电子科技股份有限公司</v>
          </cell>
          <cell r="E346" t="str">
            <v>2007-12-20</v>
          </cell>
          <cell r="F346" t="str">
            <v>福建省泉州市鲤城区江南高新技术电子信息园区紫华路4号</v>
          </cell>
          <cell r="G346" t="str">
            <v>福建省泉州市</v>
          </cell>
          <cell r="H346" t="str">
            <v>福建省泉州市鲤城区江南高新技术电子信息园区紫华路4号</v>
          </cell>
          <cell r="I346">
            <v>166400000</v>
          </cell>
        </row>
        <row r="347">
          <cell r="A347" t="str">
            <v>603712</v>
          </cell>
          <cell r="B347" t="str">
            <v>七一二</v>
          </cell>
          <cell r="C347" t="str">
            <v>2018-02-26</v>
          </cell>
          <cell r="D347" t="str">
            <v>天津七一二通信广播股份有限公司</v>
          </cell>
          <cell r="E347" t="str">
            <v>2004-10-28</v>
          </cell>
          <cell r="F347" t="str">
            <v>天津市天津开发区西区北大街141号</v>
          </cell>
          <cell r="G347" t="str">
            <v>天津市</v>
          </cell>
          <cell r="H347" t="str">
            <v>天津市天津开发区西区北大街141号</v>
          </cell>
          <cell r="I347">
            <v>772000000</v>
          </cell>
        </row>
        <row r="348">
          <cell r="A348" t="str">
            <v>603773</v>
          </cell>
          <cell r="B348" t="str">
            <v>沃格光电</v>
          </cell>
          <cell r="C348" t="str">
            <v>2018-04-17</v>
          </cell>
          <cell r="D348" t="str">
            <v>江西沃格光电股份有限公司</v>
          </cell>
          <cell r="E348" t="str">
            <v>2009-12-14</v>
          </cell>
          <cell r="F348" t="str">
            <v>江西省新余高新技术产业开发区西城大道沃格工业园</v>
          </cell>
          <cell r="G348" t="str">
            <v>江西省新余市</v>
          </cell>
          <cell r="H348" t="str">
            <v>江西省新余市高新技术产业开发区西城大道沃格工业园</v>
          </cell>
          <cell r="I348">
            <v>94595556</v>
          </cell>
        </row>
        <row r="349">
          <cell r="A349" t="str">
            <v>603803</v>
          </cell>
          <cell r="B349" t="str">
            <v>瑞斯康达</v>
          </cell>
          <cell r="C349" t="str">
            <v>2017-04-20</v>
          </cell>
          <cell r="D349" t="str">
            <v>瑞斯康达科技发展股份有限公司</v>
          </cell>
          <cell r="E349" t="str">
            <v>1999-06-08</v>
          </cell>
          <cell r="F349" t="str">
            <v>北京市海淀区西北旺东路10号院东区11号楼一至五层</v>
          </cell>
          <cell r="G349" t="str">
            <v>北京市</v>
          </cell>
          <cell r="H349" t="str">
            <v>北京市海淀区西北旺东路10号院东区11号楼一至五层</v>
          </cell>
          <cell r="I349">
            <v>421055557</v>
          </cell>
        </row>
        <row r="350">
          <cell r="A350" t="str">
            <v>603890</v>
          </cell>
          <cell r="B350" t="str">
            <v>春秋电子</v>
          </cell>
          <cell r="C350" t="str">
            <v>2017-12-12</v>
          </cell>
          <cell r="D350" t="str">
            <v>苏州春秋电子科技股份有限公司</v>
          </cell>
          <cell r="E350" t="str">
            <v>2011-08-23</v>
          </cell>
          <cell r="F350" t="str">
            <v>江苏省昆山市张浦镇江丰路278号2号房</v>
          </cell>
          <cell r="G350" t="str">
            <v>江苏省昆山市</v>
          </cell>
          <cell r="H350" t="str">
            <v>江苏省昆山市张浦镇江丰路278号2号房</v>
          </cell>
          <cell r="I350">
            <v>137000000</v>
          </cell>
        </row>
        <row r="351">
          <cell r="A351" t="str">
            <v>603893</v>
          </cell>
          <cell r="B351" t="str">
            <v>瑞芯微</v>
          </cell>
          <cell r="C351" t="str">
            <v>2020-02-07</v>
          </cell>
          <cell r="D351" t="str">
            <v>福州瑞芯微电子股份有限公司</v>
          </cell>
          <cell r="E351" t="str">
            <v>2001-11-25</v>
          </cell>
          <cell r="F351" t="str">
            <v>福州市鼓楼区软件大道89号18号楼</v>
          </cell>
          <cell r="G351" t="str">
            <v>福建省福州市</v>
          </cell>
          <cell r="H351" t="e">
            <v>#N/A</v>
          </cell>
          <cell r="I351">
            <v>412280000</v>
          </cell>
        </row>
        <row r="352">
          <cell r="A352" t="str">
            <v>603920</v>
          </cell>
          <cell r="B352" t="str">
            <v>世运电路</v>
          </cell>
          <cell r="C352" t="str">
            <v>2017-04-26</v>
          </cell>
          <cell r="D352" t="str">
            <v>广东世运电路科技股份有限公司</v>
          </cell>
          <cell r="E352" t="str">
            <v>2005-05-11</v>
          </cell>
          <cell r="F352" t="str">
            <v>广东省鹤山市共和镇世运路8号</v>
          </cell>
          <cell r="G352" t="str">
            <v>广东省鹤山市</v>
          </cell>
          <cell r="H352" t="str">
            <v>广东省鹤山市共和镇世运路8号</v>
          </cell>
          <cell r="I352">
            <v>401800000</v>
          </cell>
        </row>
        <row r="353">
          <cell r="A353" t="str">
            <v>603933</v>
          </cell>
          <cell r="B353" t="str">
            <v>睿能科技</v>
          </cell>
          <cell r="C353" t="str">
            <v>2017-07-06</v>
          </cell>
          <cell r="D353" t="str">
            <v>福建睿能科技股份有限公司</v>
          </cell>
          <cell r="E353" t="str">
            <v>2007-09-12</v>
          </cell>
          <cell r="F353" t="str">
            <v>福建省福州市鼓楼区铜盘路软件大道89号软件园C区26号A幢三层</v>
          </cell>
          <cell r="G353" t="str">
            <v>福建省福州市</v>
          </cell>
          <cell r="H353" t="str">
            <v>福建省福州市鼓楼区铜盘路软件大道89号软件园C区26号A幢三层</v>
          </cell>
          <cell r="I353">
            <v>102670000</v>
          </cell>
        </row>
        <row r="354">
          <cell r="A354" t="str">
            <v>603936</v>
          </cell>
          <cell r="B354" t="str">
            <v>博敏电子</v>
          </cell>
          <cell r="C354" t="str">
            <v>2015-12-09</v>
          </cell>
          <cell r="D354" t="str">
            <v>博敏电子股份有限公司</v>
          </cell>
          <cell r="E354" t="str">
            <v>2005-03-25</v>
          </cell>
          <cell r="F354" t="str">
            <v>广东省梅州市经济开发试验区东升工业园</v>
          </cell>
          <cell r="G354" t="str">
            <v>广东省梅州市</v>
          </cell>
          <cell r="H354" t="str">
            <v>广东省梅州市经济开发试验区东升工业园</v>
          </cell>
          <cell r="I354">
            <v>167350000</v>
          </cell>
        </row>
        <row r="355">
          <cell r="A355" t="str">
            <v>603986</v>
          </cell>
          <cell r="B355" t="str">
            <v>兆易创新</v>
          </cell>
          <cell r="C355" t="str">
            <v>2016-08-18</v>
          </cell>
          <cell r="D355" t="str">
            <v>北京兆易创新科技股份有限公司</v>
          </cell>
          <cell r="E355" t="str">
            <v>2012-12-28</v>
          </cell>
          <cell r="F355" t="str">
            <v>北京市海淀区学院路30号科大天工大厦A座12层01-15室</v>
          </cell>
          <cell r="G355" t="str">
            <v>北京市</v>
          </cell>
          <cell r="H355" t="str">
            <v>北京市海淀区学院路30号科大天工大厦A座12层01-15室</v>
          </cell>
          <cell r="I355">
            <v>100000000</v>
          </cell>
        </row>
        <row r="356">
          <cell r="A356" t="str">
            <v>603989</v>
          </cell>
          <cell r="B356" t="str">
            <v>艾华集团</v>
          </cell>
          <cell r="C356" t="str">
            <v>2015-05-15</v>
          </cell>
          <cell r="D356" t="str">
            <v>湖南艾华集团股份有限公司</v>
          </cell>
          <cell r="E356" t="str">
            <v>1993-12-29</v>
          </cell>
          <cell r="F356" t="str">
            <v>湖南省益阳市桃花仑东路(紫竹路南侧)</v>
          </cell>
          <cell r="G356" t="str">
            <v>湖南省益阳市</v>
          </cell>
          <cell r="H356" t="str">
            <v>湖南省益阳市桃花仑东路龙岭工业园</v>
          </cell>
          <cell r="I356">
            <v>200000000</v>
          </cell>
        </row>
        <row r="357">
          <cell r="A357" t="str">
            <v>605118</v>
          </cell>
          <cell r="B357" t="str">
            <v>力鼎光电</v>
          </cell>
          <cell r="C357" t="str">
            <v>2020-07-30</v>
          </cell>
          <cell r="D357" t="str">
            <v>厦门力鼎光电股份有限公司</v>
          </cell>
          <cell r="E357" t="str">
            <v>2002-09-27</v>
          </cell>
          <cell r="F357" t="str">
            <v>福建省厦门市海沧区新阳工业区新美路26号1号厂房</v>
          </cell>
          <cell r="G357" t="str">
            <v>福建省厦门市</v>
          </cell>
          <cell r="H357" t="e">
            <v>#N/A</v>
          </cell>
          <cell r="I357">
            <v>405500000</v>
          </cell>
        </row>
        <row r="358">
          <cell r="A358" t="str">
            <v>688002</v>
          </cell>
          <cell r="B358" t="str">
            <v>睿创微纳</v>
          </cell>
          <cell r="C358" t="str">
            <v>2019-07-22</v>
          </cell>
          <cell r="D358" t="str">
            <v>烟台睿创微纳技术股份有限公司</v>
          </cell>
          <cell r="E358" t="str">
            <v>2009-12-11</v>
          </cell>
          <cell r="F358" t="str">
            <v>山东省烟台开发区贵阳大街11号</v>
          </cell>
          <cell r="G358" t="str">
            <v>山东省烟台市</v>
          </cell>
          <cell r="H358" t="str">
            <v>山东省烟台市开发区贵阳大街11号</v>
          </cell>
          <cell r="I358">
            <v>445000000</v>
          </cell>
        </row>
        <row r="359">
          <cell r="A359" t="str">
            <v>688005</v>
          </cell>
          <cell r="B359" t="str">
            <v>容百科技</v>
          </cell>
          <cell r="C359" t="str">
            <v>2019-07-22</v>
          </cell>
          <cell r="D359" t="str">
            <v>宁波容百新能源科技股份有限公司</v>
          </cell>
          <cell r="E359" t="str">
            <v>2014-09-18</v>
          </cell>
          <cell r="F359" t="str">
            <v>浙江省余姚市谭家岭东路39号</v>
          </cell>
          <cell r="G359" t="str">
            <v>浙江省余姚市</v>
          </cell>
          <cell r="H359" t="str">
            <v>浙江省余姚市小曹娥镇曹娥村</v>
          </cell>
          <cell r="I359">
            <v>443285700</v>
          </cell>
        </row>
        <row r="360">
          <cell r="A360" t="str">
            <v>688007</v>
          </cell>
          <cell r="B360" t="str">
            <v>光峰科技</v>
          </cell>
          <cell r="C360" t="str">
            <v>2019-07-22</v>
          </cell>
          <cell r="D360" t="str">
            <v>深圳光峰科技股份有限公司</v>
          </cell>
          <cell r="E360" t="str">
            <v>2006-10-24</v>
          </cell>
          <cell r="F360" t="str">
            <v>广东省深圳市南山区粤海街道学府路63号高新区联合总部大厦20-22楼</v>
          </cell>
          <cell r="G360" t="str">
            <v>广东省深圳市</v>
          </cell>
          <cell r="H360" t="str">
            <v>广东省深圳市南山区粤海街道学府路63号高新区联合总部大厦20-22楼</v>
          </cell>
          <cell r="I360">
            <v>451554411</v>
          </cell>
        </row>
        <row r="361">
          <cell r="A361" t="str">
            <v>688008</v>
          </cell>
          <cell r="B361" t="str">
            <v>澜起科技</v>
          </cell>
          <cell r="C361" t="str">
            <v>2019-07-22</v>
          </cell>
          <cell r="D361" t="str">
            <v>澜起科技股份有限公司</v>
          </cell>
          <cell r="E361" t="str">
            <v>2004-05-27</v>
          </cell>
          <cell r="F361" t="str">
            <v>上海市徐汇区宜山路900号1幢A6</v>
          </cell>
          <cell r="G361" t="str">
            <v>上海市</v>
          </cell>
          <cell r="H361" t="str">
            <v>上海市徐汇区宜山路900号1幢A6</v>
          </cell>
          <cell r="I361">
            <v>1129813889</v>
          </cell>
        </row>
        <row r="362">
          <cell r="A362" t="str">
            <v>688011</v>
          </cell>
          <cell r="B362" t="str">
            <v>新光光电</v>
          </cell>
          <cell r="C362" t="str">
            <v>2019-07-22</v>
          </cell>
          <cell r="D362" t="str">
            <v>哈尔滨新光光电科技股份有限公司</v>
          </cell>
          <cell r="E362" t="str">
            <v>2007-11-30</v>
          </cell>
          <cell r="F362" t="str">
            <v>黑龙江省哈尔滨开发区迎宾路集中区南湖街1号</v>
          </cell>
          <cell r="G362" t="str">
            <v>黑龙江省哈尔滨市</v>
          </cell>
          <cell r="H362" t="str">
            <v>黑龙江省哈尔滨市松北区创新路1294号</v>
          </cell>
          <cell r="I362">
            <v>100000000</v>
          </cell>
        </row>
        <row r="363">
          <cell r="A363" t="str">
            <v>688019</v>
          </cell>
          <cell r="B363" t="str">
            <v>安集科技</v>
          </cell>
          <cell r="C363" t="str">
            <v>2019-07-22</v>
          </cell>
          <cell r="D363" t="str">
            <v>安集微电子科技(上海)股份有限公司</v>
          </cell>
          <cell r="E363" t="str">
            <v>2006-02-07</v>
          </cell>
          <cell r="F363" t="str">
            <v>上海市浦东新区华东路5001号金桥出口加工区(南区)T6-9幢底层</v>
          </cell>
          <cell r="G363" t="str">
            <v>上海市</v>
          </cell>
          <cell r="H363" t="str">
            <v>上海市浦东新区华东路5001号金桥出口加工区(南区)T6-9幢底层</v>
          </cell>
          <cell r="I363">
            <v>53108380</v>
          </cell>
        </row>
        <row r="364">
          <cell r="A364" t="str">
            <v>688020</v>
          </cell>
          <cell r="B364" t="str">
            <v>方邦股份</v>
          </cell>
          <cell r="C364" t="str">
            <v>2019-07-22</v>
          </cell>
          <cell r="D364" t="str">
            <v>广州方邦电子股份有限公司</v>
          </cell>
          <cell r="E364" t="str">
            <v>2010-12-15</v>
          </cell>
          <cell r="F364" t="str">
            <v>广东省广州市高新技术产业开发区开源大道11号A5栋第六层</v>
          </cell>
          <cell r="G364" t="str">
            <v>广东省广州市</v>
          </cell>
          <cell r="H364" t="str">
            <v>广东省广州市高新技术产业开发区开源大道11号A5栋第六层</v>
          </cell>
          <cell r="I364">
            <v>80000000</v>
          </cell>
        </row>
        <row r="365">
          <cell r="A365" t="str">
            <v>688025</v>
          </cell>
          <cell r="B365" t="str">
            <v>杰普特</v>
          </cell>
          <cell r="C365" t="str">
            <v>2019-10-31</v>
          </cell>
          <cell r="D365" t="str">
            <v>深圳市杰普特光电股份有限公司</v>
          </cell>
          <cell r="E365" t="str">
            <v>2006-04-18</v>
          </cell>
          <cell r="F365" t="str">
            <v>深圳市龙华区观湖街道鹭湖社区观盛五路5号泰豪科技园泰豪科技301</v>
          </cell>
          <cell r="G365" t="str">
            <v>广东省深圳市</v>
          </cell>
          <cell r="H365" t="str">
            <v>广东省深圳市龙华新区观湖街道鹭湖社区观盛五路5号泰豪科技园泰豪科技301</v>
          </cell>
          <cell r="I365">
            <v>92368576</v>
          </cell>
        </row>
        <row r="366">
          <cell r="A366" t="str">
            <v>688027</v>
          </cell>
          <cell r="B366" t="str">
            <v>国盾量子</v>
          </cell>
          <cell r="C366" t="str">
            <v>2020-07-09</v>
          </cell>
          <cell r="D366" t="str">
            <v>科大国盾量子技术股份有限公司</v>
          </cell>
          <cell r="E366" t="str">
            <v>2009-05-27</v>
          </cell>
          <cell r="F366" t="str">
            <v>安徽省合肥市高新区望江西路800创新产业园D3楼1、3、4、5、6、7层</v>
          </cell>
          <cell r="G366" t="str">
            <v>安徽省合肥市</v>
          </cell>
          <cell r="H366" t="e">
            <v>#N/A</v>
          </cell>
          <cell r="I366">
            <v>80000000</v>
          </cell>
        </row>
        <row r="367">
          <cell r="A367" t="str">
            <v>688036</v>
          </cell>
          <cell r="B367" t="str">
            <v>传音控股</v>
          </cell>
          <cell r="C367" t="str">
            <v>2019-09-30</v>
          </cell>
          <cell r="D367" t="str">
            <v>深圳传音控股股份有限公司</v>
          </cell>
          <cell r="E367" t="str">
            <v>2013-08-21</v>
          </cell>
          <cell r="F367" t="str">
            <v>深圳市南山区粤海街道深南大道9789号德赛科技大厦标识层17层(自然层15层)1702-1703号</v>
          </cell>
          <cell r="G367" t="str">
            <v>广东省深圳市</v>
          </cell>
          <cell r="H367" t="str">
            <v>广东省深圳市南山区粤海街道深南大道9789号德赛科技大厦标识层17层(自然层15层)1702-1703号</v>
          </cell>
          <cell r="I367">
            <v>800000000</v>
          </cell>
        </row>
        <row r="368">
          <cell r="A368" t="str">
            <v>688055</v>
          </cell>
          <cell r="B368" t="str">
            <v>龙腾光电</v>
          </cell>
          <cell r="C368" t="str">
            <v>2020-08-17</v>
          </cell>
          <cell r="D368" t="str">
            <v>昆山龙腾光电股份有限公司</v>
          </cell>
          <cell r="E368" t="str">
            <v>2005-07-12</v>
          </cell>
          <cell r="F368" t="str">
            <v>江苏省昆山开发区龙腾路1号</v>
          </cell>
          <cell r="G368" t="str">
            <v>江苏省苏州市</v>
          </cell>
          <cell r="H368" t="e">
            <v>#N/A</v>
          </cell>
          <cell r="I368">
            <v>3333333400</v>
          </cell>
        </row>
        <row r="369">
          <cell r="A369" t="str">
            <v>688077</v>
          </cell>
          <cell r="B369" t="str">
            <v>大地熊</v>
          </cell>
          <cell r="C369" t="str">
            <v>2020-07-22</v>
          </cell>
          <cell r="D369" t="str">
            <v>安徽大地熊新材料股份有限公司</v>
          </cell>
          <cell r="E369" t="str">
            <v>2003-11-04</v>
          </cell>
          <cell r="F369" t="str">
            <v>安徽省合肥市庐江高新技术产业开发区</v>
          </cell>
          <cell r="G369" t="str">
            <v>安徽省合肥市</v>
          </cell>
          <cell r="H369" t="e">
            <v>#N/A</v>
          </cell>
          <cell r="I369">
            <v>80000000</v>
          </cell>
        </row>
        <row r="370">
          <cell r="A370" t="str">
            <v>688080</v>
          </cell>
          <cell r="B370" t="str">
            <v>映翰通</v>
          </cell>
          <cell r="C370" t="str">
            <v>2020-02-12</v>
          </cell>
          <cell r="D370" t="str">
            <v>北京映翰通网络技术股份有限公司</v>
          </cell>
          <cell r="E370" t="str">
            <v>2001-05-29</v>
          </cell>
          <cell r="F370" t="str">
            <v>北京市朝阳区紫月路18号院3号楼5层501室</v>
          </cell>
          <cell r="G370" t="str">
            <v>北京市</v>
          </cell>
          <cell r="H370" t="e">
            <v>#N/A</v>
          </cell>
        </row>
        <row r="371">
          <cell r="A371" t="str">
            <v>688081</v>
          </cell>
          <cell r="B371" t="str">
            <v>兴图新科</v>
          </cell>
          <cell r="C371" t="str">
            <v>2020-01-06</v>
          </cell>
          <cell r="D371" t="str">
            <v>武汉兴图新科电子股份有限公司</v>
          </cell>
          <cell r="E371" t="str">
            <v>2004-06-17</v>
          </cell>
          <cell r="F371" t="str">
            <v>湖北省武汉市东湖新技术开发区关山大道1号软件产业三期A3栋8层</v>
          </cell>
          <cell r="G371" t="str">
            <v>湖北省武汉市</v>
          </cell>
          <cell r="H371" t="e">
            <v>#N/A</v>
          </cell>
          <cell r="I371">
            <v>736000003</v>
          </cell>
        </row>
        <row r="372">
          <cell r="A372" t="str">
            <v>688086</v>
          </cell>
          <cell r="B372" t="str">
            <v>紫晶存储</v>
          </cell>
          <cell r="C372" t="str">
            <v>2020-02-26</v>
          </cell>
          <cell r="D372" t="str">
            <v>广东紫晶信息存储技术股份有限公司</v>
          </cell>
          <cell r="E372" t="str">
            <v>2010-04-15</v>
          </cell>
          <cell r="F372" t="str">
            <v>广东省梅州市梅县畲江镇广州(梅州)产业转移工业园内</v>
          </cell>
          <cell r="G372" t="str">
            <v>广东省梅州市</v>
          </cell>
          <cell r="H372" t="e">
            <v>#N/A</v>
          </cell>
          <cell r="I372">
            <v>190381503</v>
          </cell>
        </row>
        <row r="373">
          <cell r="A373" t="str">
            <v>688100</v>
          </cell>
          <cell r="B373" t="str">
            <v>威胜信息</v>
          </cell>
          <cell r="C373" t="str">
            <v>2020-01-21</v>
          </cell>
          <cell r="D373" t="str">
            <v>威胜信息技术股份有限公司</v>
          </cell>
          <cell r="E373" t="str">
            <v>2004-05-08</v>
          </cell>
          <cell r="F373" t="str">
            <v>湖南省长沙高新技术产业开发区桐梓坡西路468号</v>
          </cell>
          <cell r="G373" t="str">
            <v>湖南省长沙市</v>
          </cell>
          <cell r="H373" t="e">
            <v>#N/A</v>
          </cell>
          <cell r="I373">
            <v>500000000</v>
          </cell>
        </row>
        <row r="374">
          <cell r="A374" t="str">
            <v>688123</v>
          </cell>
          <cell r="B374" t="str">
            <v>聚辰股份</v>
          </cell>
          <cell r="C374" t="str">
            <v>2019-12-23</v>
          </cell>
          <cell r="D374" t="str">
            <v>聚辰半导体股份有限公司</v>
          </cell>
          <cell r="E374" t="str">
            <v>2009-11-13</v>
          </cell>
          <cell r="F374" t="str">
            <v>上海市自由贸易试验区松涛路647弄12号</v>
          </cell>
          <cell r="G374" t="str">
            <v>上海市</v>
          </cell>
          <cell r="H374" t="str">
            <v>上海市自由贸易试验区松涛路647弄12号</v>
          </cell>
          <cell r="I374">
            <v>120841867</v>
          </cell>
        </row>
        <row r="375">
          <cell r="A375" t="str">
            <v>688126</v>
          </cell>
          <cell r="B375" t="str">
            <v>沪硅产业</v>
          </cell>
          <cell r="C375" t="str">
            <v>2020-04-20</v>
          </cell>
          <cell r="D375" t="str">
            <v>上海硅产业集团股份有限公司</v>
          </cell>
          <cell r="E375" t="str">
            <v>2015-12-09</v>
          </cell>
          <cell r="F375" t="str">
            <v>上海市嘉定区兴邦路755号3幢</v>
          </cell>
          <cell r="G375" t="str">
            <v>上海市</v>
          </cell>
          <cell r="H375" t="e">
            <v>#N/A</v>
          </cell>
          <cell r="I375">
            <v>2480260000</v>
          </cell>
        </row>
        <row r="376">
          <cell r="A376" t="str">
            <v>688138</v>
          </cell>
          <cell r="B376" t="str">
            <v>清溢光电</v>
          </cell>
          <cell r="C376" t="str">
            <v>2019-11-20</v>
          </cell>
          <cell r="D376" t="str">
            <v>深圳清溢光电股份有限公司</v>
          </cell>
          <cell r="E376" t="str">
            <v>1997-08-25</v>
          </cell>
          <cell r="F376" t="str">
            <v>广东省深圳市南山区朗山二路北清溢光电大楼</v>
          </cell>
          <cell r="G376" t="str">
            <v>广东省深圳市</v>
          </cell>
          <cell r="H376" t="str">
            <v>广东省深圳市南山区朗山二路北清溢光电大楼</v>
          </cell>
          <cell r="I376">
            <v>266800000</v>
          </cell>
        </row>
        <row r="377">
          <cell r="A377" t="str">
            <v>688159</v>
          </cell>
          <cell r="B377" t="str">
            <v>有方科技</v>
          </cell>
          <cell r="C377" t="str">
            <v>2020-01-23</v>
          </cell>
          <cell r="D377" t="str">
            <v>深圳市有方科技股份有限公司</v>
          </cell>
          <cell r="E377" t="str">
            <v>2006-10-18</v>
          </cell>
          <cell r="F377" t="str">
            <v>深圳市龙华区大浪街道同胜社区华荣路联建工业园厂房2号4层</v>
          </cell>
          <cell r="G377" t="str">
            <v>广东省深圳市</v>
          </cell>
          <cell r="H377" t="e">
            <v>#N/A</v>
          </cell>
        </row>
        <row r="378">
          <cell r="A378" t="str">
            <v>688181</v>
          </cell>
          <cell r="B378" t="str">
            <v>八亿时空</v>
          </cell>
          <cell r="C378" t="str">
            <v>2020-01-06</v>
          </cell>
          <cell r="D378" t="str">
            <v>北京八亿时空液晶科技股份有限公司</v>
          </cell>
          <cell r="E378" t="str">
            <v>2004-07-09</v>
          </cell>
          <cell r="F378" t="str">
            <v>北京市房山区燕山东流水路20号院4号楼1至5层101</v>
          </cell>
          <cell r="G378" t="str">
            <v>北京市</v>
          </cell>
          <cell r="H378" t="e">
            <v>#N/A</v>
          </cell>
          <cell r="I378">
            <v>96473014</v>
          </cell>
        </row>
        <row r="379">
          <cell r="A379" t="str">
            <v>688208</v>
          </cell>
          <cell r="B379" t="str">
            <v>道通科技</v>
          </cell>
          <cell r="C379" t="str">
            <v>2020-02-13</v>
          </cell>
          <cell r="D379" t="str">
            <v>深圳市道通科技股份有限公司</v>
          </cell>
          <cell r="E379" t="str">
            <v>2004-09-28</v>
          </cell>
          <cell r="F379" t="str">
            <v>深圳市南山区西丽街道学苑大道1001号智园B1栋7层、8层、10层</v>
          </cell>
          <cell r="G379" t="str">
            <v>广东省深圳市</v>
          </cell>
          <cell r="H379" t="e">
            <v>#N/A</v>
          </cell>
          <cell r="I379">
            <v>450000000</v>
          </cell>
        </row>
        <row r="380">
          <cell r="A380" t="str">
            <v>688256</v>
          </cell>
          <cell r="B380" t="str">
            <v>寒武纪</v>
          </cell>
          <cell r="C380" t="str">
            <v>2020-07-20</v>
          </cell>
          <cell r="D380" t="str">
            <v>中科寒武纪科技股份有限公司</v>
          </cell>
          <cell r="E380" t="str">
            <v>2016-03-15</v>
          </cell>
          <cell r="F380" t="str">
            <v>北京市海淀区知春路7号致真大厦D座16层1601房</v>
          </cell>
          <cell r="G380" t="str">
            <v>北京市</v>
          </cell>
          <cell r="H380" t="e">
            <v>#N/A</v>
          </cell>
        </row>
        <row r="381">
          <cell r="A381" t="str">
            <v>688286</v>
          </cell>
          <cell r="B381" t="str">
            <v>敏芯股份</v>
          </cell>
          <cell r="C381" t="str">
            <v>2020-08-10</v>
          </cell>
          <cell r="D381" t="str">
            <v>苏州敏芯微电子技术股份有限公司</v>
          </cell>
          <cell r="E381" t="str">
            <v>2007-09-25</v>
          </cell>
          <cell r="F381" t="str">
            <v>苏州工业园区金鸡湖大道99号NW-09楼102室</v>
          </cell>
          <cell r="G381" t="str">
            <v>江苏省苏州市</v>
          </cell>
          <cell r="H381" t="e">
            <v>#N/A</v>
          </cell>
          <cell r="I381">
            <v>53200000</v>
          </cell>
        </row>
        <row r="382">
          <cell r="A382" t="str">
            <v>688288</v>
          </cell>
          <cell r="B382" t="str">
            <v>鸿泉物联</v>
          </cell>
          <cell r="C382" t="str">
            <v>2019-11-06</v>
          </cell>
          <cell r="D382" t="str">
            <v>杭州鸿泉物联网技术股份有限公司</v>
          </cell>
          <cell r="E382" t="str">
            <v>2009-06-11</v>
          </cell>
          <cell r="F382" t="str">
            <v>浙江省杭州市滨江区长河街道江二路400号2幢513室</v>
          </cell>
          <cell r="G382" t="str">
            <v>浙江省杭州市</v>
          </cell>
          <cell r="H382" t="str">
            <v>浙江省杭州市滨江区长河街道江二路400号2幢513室</v>
          </cell>
          <cell r="I382">
            <v>100000000</v>
          </cell>
        </row>
        <row r="383">
          <cell r="A383" t="str">
            <v>688311</v>
          </cell>
          <cell r="B383" t="str">
            <v>盟升电子</v>
          </cell>
          <cell r="C383" t="str">
            <v>2020-07-31</v>
          </cell>
          <cell r="D383" t="str">
            <v>成都盟升电子技术股份有限公司</v>
          </cell>
          <cell r="E383" t="str">
            <v>2013-09-06</v>
          </cell>
          <cell r="F383" t="str">
            <v>四川省成都市天府新区兴隆街道场镇社区正街57号2幢1单元9号</v>
          </cell>
          <cell r="G383" t="str">
            <v>四川省成都市</v>
          </cell>
          <cell r="H383" t="e">
            <v>#N/A</v>
          </cell>
          <cell r="I383">
            <v>114670000</v>
          </cell>
        </row>
        <row r="384">
          <cell r="A384" t="str">
            <v>688313</v>
          </cell>
          <cell r="B384" t="str">
            <v>仕佳光子</v>
          </cell>
          <cell r="C384" t="str">
            <v>2020-08-12</v>
          </cell>
          <cell r="D384" t="str">
            <v>河南仕佳光子科技股份有限公司</v>
          </cell>
          <cell r="E384" t="str">
            <v>2010-10-26</v>
          </cell>
          <cell r="F384" t="str">
            <v>河南省鹤壁市淇滨区延河路201号</v>
          </cell>
          <cell r="G384" t="str">
            <v>河南省鹤壁市</v>
          </cell>
          <cell r="H384" t="e">
            <v>#N/A</v>
          </cell>
        </row>
        <row r="385">
          <cell r="A385" t="str">
            <v>688388</v>
          </cell>
          <cell r="B385" t="str">
            <v>嘉元科技</v>
          </cell>
          <cell r="C385" t="str">
            <v>2019-07-22</v>
          </cell>
          <cell r="D385" t="str">
            <v>广东嘉元科技股份有限公司</v>
          </cell>
          <cell r="E385" t="str">
            <v>2001-09-29</v>
          </cell>
          <cell r="F385" t="str">
            <v>广东省梅州市梅县区雁洋镇文社</v>
          </cell>
          <cell r="G385" t="str">
            <v>广东省梅州市</v>
          </cell>
          <cell r="H385" t="str">
            <v>广东省梅州市梅县雁洋镇文社</v>
          </cell>
          <cell r="I385">
            <v>230876000</v>
          </cell>
        </row>
        <row r="386">
          <cell r="A386" t="str">
            <v>688396</v>
          </cell>
          <cell r="B386" t="str">
            <v>华润微</v>
          </cell>
          <cell r="C386" t="str">
            <v>2020-02-27</v>
          </cell>
          <cell r="D386" t="str">
            <v>华润微电子有限公司</v>
          </cell>
          <cell r="E386" t="str">
            <v>2003-01-28</v>
          </cell>
          <cell r="F386" t="str">
            <v>Conyers Trust Company(Cayman) Limited, CricketSquare, Hutchins Drive, POBox 2681, Grand Cayman,KY1-1111, Cayman Islands</v>
          </cell>
          <cell r="G386" t="str">
            <v>上海市</v>
          </cell>
          <cell r="H386" t="e">
            <v>#N/A</v>
          </cell>
          <cell r="I386">
            <v>1171976195</v>
          </cell>
        </row>
        <row r="387">
          <cell r="A387" t="str">
            <v>688418</v>
          </cell>
          <cell r="B387" t="str">
            <v>震有科技</v>
          </cell>
          <cell r="C387" t="str">
            <v>2020-07-22</v>
          </cell>
          <cell r="D387" t="str">
            <v>深圳震有科技股份有限公司</v>
          </cell>
          <cell r="E387" t="str">
            <v>2005-04-04</v>
          </cell>
          <cell r="F387" t="str">
            <v>深圳市南山区粤海街道高新南社区科苑南路3176号彩讯科技大厦五层、六层</v>
          </cell>
          <cell r="G387" t="str">
            <v>广东省深圳市</v>
          </cell>
          <cell r="H387" t="e">
            <v>#N/A</v>
          </cell>
          <cell r="I387">
            <v>290400000</v>
          </cell>
        </row>
        <row r="388">
          <cell r="A388" t="str">
            <v>688519</v>
          </cell>
          <cell r="B388" t="str">
            <v>南亚新材</v>
          </cell>
          <cell r="C388" t="str">
            <v>2020-08-18</v>
          </cell>
          <cell r="D388" t="str">
            <v>南亚新材料科技股份有限公司</v>
          </cell>
          <cell r="E388" t="str">
            <v>2000-06-27</v>
          </cell>
          <cell r="F388" t="str">
            <v>上海市嘉定区南翔镇昌翔路158号</v>
          </cell>
          <cell r="G388" t="str">
            <v>上海市</v>
          </cell>
          <cell r="H388" t="e">
            <v>#N/A</v>
          </cell>
          <cell r="I388">
            <v>234400000</v>
          </cell>
        </row>
        <row r="389">
          <cell r="A389" t="str">
            <v>688589</v>
          </cell>
          <cell r="B389" t="str">
            <v>力合微</v>
          </cell>
          <cell r="C389" t="str">
            <v>2020-07-22</v>
          </cell>
          <cell r="D389" t="str">
            <v>深圳市力合微电子股份有限公司</v>
          </cell>
          <cell r="E389" t="str">
            <v>2002-08-12</v>
          </cell>
          <cell r="F389" t="str">
            <v>广东省深圳市南山区西丽街道高新技术产业园清华信息港科研楼11楼1101</v>
          </cell>
          <cell r="G389" t="str">
            <v>广东省深圳市</v>
          </cell>
          <cell r="H389" t="e">
            <v>#N/A</v>
          </cell>
          <cell r="I389">
            <v>100000000</v>
          </cell>
        </row>
        <row r="390">
          <cell r="A390" t="str">
            <v>688981</v>
          </cell>
          <cell r="B390" t="str">
            <v>中芯国际</v>
          </cell>
          <cell r="C390" t="str">
            <v>2020-07-16</v>
          </cell>
          <cell r="D390" t="str">
            <v>中芯国际集成电路制造有限公司</v>
          </cell>
          <cell r="E390" t="str">
            <v>2000-04-03</v>
          </cell>
          <cell r="F390" t="str">
            <v>Cricket Square, Hutchins Drive, P.O. Box 2681, Grand Cayman, KY1-1111 Cayman Islands</v>
          </cell>
          <cell r="G390" t="str">
            <v>上海市</v>
          </cell>
          <cell r="H390" t="e">
            <v>#N/A</v>
          </cell>
          <cell r="I390">
            <v>2101987096.78</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技术合作"/>
      <sheetName val="高管网络"/>
      <sheetName val="企业微博影响力"/>
      <sheetName val="基本控制变量"/>
      <sheetName val="韧性2（时间和波动率）"/>
      <sheetName val="市场合作"/>
      <sheetName val="Sheet1"/>
    </sheetNames>
    <sheetDataSet>
      <sheetData sheetId="0" refreshError="1">
        <row r="1">
          <cell r="A1" t="str">
            <v>code</v>
          </cell>
          <cell r="B1" t="str">
            <v>name</v>
          </cell>
          <cell r="C1" t="str">
            <v>注册地</v>
          </cell>
          <cell r="D1" t="str">
            <v>合作企业</v>
          </cell>
          <cell r="E1" t="str">
            <v>合作企业数量</v>
          </cell>
          <cell r="F1" t="str">
            <v>合作企业所属行业</v>
          </cell>
          <cell r="G1" t="str">
            <v>合作企业所属省份（注册地）</v>
          </cell>
          <cell r="H1" t="str">
            <v>最早合作时间</v>
          </cell>
          <cell r="I1" t="str">
            <v>最近合作时间</v>
          </cell>
          <cell r="J1" t="str">
            <v>合作次数</v>
          </cell>
          <cell r="K1" t="str">
            <v>是否多次合作</v>
          </cell>
          <cell r="L1" t="str">
            <v>企业三年内的总专利数</v>
          </cell>
          <cell r="M1" t="str">
            <v>企业网络多样性</v>
          </cell>
          <cell r="N1" t="str">
            <v>企业网络丰富度</v>
          </cell>
          <cell r="O1" t="str">
            <v>合作企业的地理邻近性</v>
          </cell>
          <cell r="P1" t="str">
            <v>是否在同一个省</v>
          </cell>
        </row>
        <row r="2">
          <cell r="A2" t="str">
            <v>000016</v>
          </cell>
          <cell r="B2" t="str">
            <v>深康佳A</v>
          </cell>
          <cell r="C2" t="str">
            <v>广东省深圳市</v>
          </cell>
        </row>
        <row r="2">
          <cell r="E2">
            <v>0</v>
          </cell>
        </row>
        <row r="2">
          <cell r="K2">
            <v>0</v>
          </cell>
          <cell r="L2">
            <v>3</v>
          </cell>
        </row>
        <row r="2">
          <cell r="P2">
            <v>0</v>
          </cell>
        </row>
        <row r="3">
          <cell r="A3" t="str">
            <v>000020</v>
          </cell>
          <cell r="B3" t="str">
            <v>深华发A</v>
          </cell>
          <cell r="C3" t="str">
            <v>广东省深圳市</v>
          </cell>
        </row>
        <row r="3">
          <cell r="E3">
            <v>0</v>
          </cell>
        </row>
        <row r="3">
          <cell r="K3">
            <v>0</v>
          </cell>
          <cell r="L3">
            <v>0</v>
          </cell>
        </row>
        <row r="3">
          <cell r="P3">
            <v>0</v>
          </cell>
        </row>
        <row r="4">
          <cell r="A4" t="str">
            <v>000021</v>
          </cell>
          <cell r="B4" t="str">
            <v>深科技</v>
          </cell>
          <cell r="C4" t="str">
            <v>广东省深圳市</v>
          </cell>
        </row>
        <row r="4">
          <cell r="E4">
            <v>0</v>
          </cell>
        </row>
        <row r="4">
          <cell r="K4">
            <v>0</v>
          </cell>
          <cell r="L4">
            <v>0</v>
          </cell>
        </row>
        <row r="4">
          <cell r="P4">
            <v>0</v>
          </cell>
        </row>
        <row r="5">
          <cell r="A5" t="str">
            <v>000045</v>
          </cell>
          <cell r="B5" t="str">
            <v>深纺织A</v>
          </cell>
          <cell r="C5" t="str">
            <v>广东省深圳市</v>
          </cell>
        </row>
        <row r="5">
          <cell r="E5">
            <v>0</v>
          </cell>
        </row>
        <row r="5">
          <cell r="K5">
            <v>0</v>
          </cell>
          <cell r="L5">
            <v>0</v>
          </cell>
        </row>
        <row r="5">
          <cell r="P5">
            <v>0</v>
          </cell>
        </row>
        <row r="6">
          <cell r="A6" t="str">
            <v>000050</v>
          </cell>
          <cell r="B6" t="str">
            <v>深天马A</v>
          </cell>
          <cell r="C6" t="str">
            <v>广东省深圳市</v>
          </cell>
        </row>
        <row r="6">
          <cell r="E6">
            <v>0</v>
          </cell>
        </row>
        <row r="6">
          <cell r="K6">
            <v>0</v>
          </cell>
          <cell r="L6">
            <v>0</v>
          </cell>
        </row>
        <row r="6">
          <cell r="P6">
            <v>0</v>
          </cell>
        </row>
        <row r="7">
          <cell r="A7" t="str">
            <v>000063</v>
          </cell>
          <cell r="B7" t="str">
            <v>中兴通讯</v>
          </cell>
          <cell r="C7" t="str">
            <v>广东省深圳市</v>
          </cell>
          <cell r="D7" t="str">
            <v>中国科学院国家授时中心</v>
          </cell>
          <cell r="E7">
            <v>2</v>
          </cell>
          <cell r="F7" t="str">
            <v>研究机构</v>
          </cell>
          <cell r="G7" t="str">
            <v>陕西省西安市</v>
          </cell>
          <cell r="H7">
            <v>43129</v>
          </cell>
          <cell r="I7">
            <v>43129</v>
          </cell>
          <cell r="J7">
            <v>2</v>
          </cell>
          <cell r="K7">
            <v>1</v>
          </cell>
          <cell r="L7">
            <v>14</v>
          </cell>
          <cell r="M7">
            <v>0</v>
          </cell>
          <cell r="N7">
            <v>0.5</v>
          </cell>
          <cell r="O7">
            <v>0</v>
          </cell>
          <cell r="P7">
            <v>0</v>
          </cell>
        </row>
        <row r="8">
          <cell r="A8" t="str">
            <v>000063</v>
          </cell>
          <cell r="B8" t="str">
            <v>中兴通讯</v>
          </cell>
          <cell r="C8" t="str">
            <v>广东省深圳市</v>
          </cell>
          <cell r="D8" t="str">
            <v>中国科学院信息工程研究所</v>
          </cell>
        </row>
        <row r="8">
          <cell r="F8" t="str">
            <v>研究机构</v>
          </cell>
          <cell r="G8" t="str">
            <v>北京市海淀区</v>
          </cell>
          <cell r="H8">
            <v>43272</v>
          </cell>
          <cell r="I8">
            <v>43272</v>
          </cell>
          <cell r="J8">
            <v>1</v>
          </cell>
          <cell r="K8">
            <v>0</v>
          </cell>
        </row>
        <row r="8">
          <cell r="P8">
            <v>0</v>
          </cell>
        </row>
        <row r="9">
          <cell r="A9" t="str">
            <v>000066</v>
          </cell>
          <cell r="B9" t="str">
            <v>中国长城</v>
          </cell>
          <cell r="C9" t="str">
            <v>广东省深圳市</v>
          </cell>
        </row>
        <row r="9">
          <cell r="E9">
            <v>0</v>
          </cell>
        </row>
        <row r="9">
          <cell r="K9">
            <v>0</v>
          </cell>
          <cell r="L9">
            <v>0</v>
          </cell>
        </row>
        <row r="9">
          <cell r="N9">
            <v>0</v>
          </cell>
          <cell r="O9">
            <v>0</v>
          </cell>
          <cell r="P9">
            <v>0</v>
          </cell>
        </row>
        <row r="10">
          <cell r="A10" t="str">
            <v>000100</v>
          </cell>
          <cell r="B10" t="str">
            <v>TCL科技</v>
          </cell>
          <cell r="C10" t="str">
            <v>广东省惠州市</v>
          </cell>
        </row>
        <row r="10">
          <cell r="E10">
            <v>0</v>
          </cell>
        </row>
        <row r="10">
          <cell r="K10">
            <v>0</v>
          </cell>
          <cell r="L10">
            <v>3</v>
          </cell>
        </row>
        <row r="10">
          <cell r="N10">
            <v>0</v>
          </cell>
          <cell r="O10">
            <v>0</v>
          </cell>
          <cell r="P10">
            <v>0</v>
          </cell>
        </row>
        <row r="11">
          <cell r="A11" t="str">
            <v>000413</v>
          </cell>
          <cell r="B11" t="str">
            <v>东旭光电</v>
          </cell>
          <cell r="C11" t="str">
            <v>河北省石家庄市</v>
          </cell>
          <cell r="D11" t="str">
            <v>郑州旭飞光电科技有限公司 </v>
          </cell>
          <cell r="E11">
            <v>14</v>
          </cell>
          <cell r="F11" t="str">
            <v>计算机、通信和其他电子设备制造业</v>
          </cell>
          <cell r="G11" t="str">
            <v>河南省郑州市</v>
          </cell>
          <cell r="H11">
            <v>43105</v>
          </cell>
          <cell r="I11">
            <v>43920</v>
          </cell>
          <cell r="J11">
            <v>40</v>
          </cell>
          <cell r="K11">
            <v>1</v>
          </cell>
          <cell r="L11">
            <v>186</v>
          </cell>
          <cell r="M11">
            <v>0.7959</v>
          </cell>
          <cell r="N11">
            <v>0.9286</v>
          </cell>
          <cell r="O11">
            <v>0.0714</v>
          </cell>
          <cell r="P11">
            <v>0</v>
          </cell>
        </row>
        <row r="12">
          <cell r="A12" t="str">
            <v>000413</v>
          </cell>
          <cell r="B12" t="str">
            <v>东旭光电</v>
          </cell>
          <cell r="C12" t="str">
            <v>河北省石家庄市</v>
          </cell>
          <cell r="D12" t="str">
            <v>东旭科技集团有限公司</v>
          </cell>
        </row>
        <row r="12">
          <cell r="F12" t="str">
            <v> 研究和试验发展</v>
          </cell>
          <cell r="G12" t="str">
            <v>北京市丰台区</v>
          </cell>
          <cell r="H12">
            <v>43287</v>
          </cell>
          <cell r="I12">
            <v>43308</v>
          </cell>
          <cell r="J12">
            <v>33</v>
          </cell>
          <cell r="K12">
            <v>1</v>
          </cell>
        </row>
        <row r="12">
          <cell r="P12">
            <v>0</v>
          </cell>
        </row>
        <row r="13">
          <cell r="A13" t="str">
            <v>000413</v>
          </cell>
          <cell r="B13" t="str">
            <v>东旭光电</v>
          </cell>
          <cell r="C13" t="str">
            <v>河北省石家庄市</v>
          </cell>
          <cell r="D13" t="str">
            <v>芜湖东旭光电科技有限公司</v>
          </cell>
        </row>
        <row r="13">
          <cell r="F13" t="str">
            <v> 研究和试验发展</v>
          </cell>
          <cell r="G13" t="str">
            <v>安徽省芜湖市</v>
          </cell>
          <cell r="H13">
            <v>43102</v>
          </cell>
          <cell r="I13">
            <v>43937</v>
          </cell>
          <cell r="J13">
            <v>22</v>
          </cell>
          <cell r="K13">
            <v>1</v>
          </cell>
        </row>
        <row r="13">
          <cell r="P13">
            <v>0</v>
          </cell>
        </row>
        <row r="14">
          <cell r="A14" t="str">
            <v>000413</v>
          </cell>
          <cell r="B14" t="str">
            <v>东旭光电</v>
          </cell>
          <cell r="C14" t="str">
            <v>河北省石家庄市</v>
          </cell>
          <cell r="D14" t="str">
            <v>四川旭虹光电科技有限公司 </v>
          </cell>
        </row>
        <row r="14">
          <cell r="F14" t="str">
            <v>专用设备制造业</v>
          </cell>
          <cell r="G14" t="str">
            <v>四川省绵阳市</v>
          </cell>
          <cell r="H14">
            <v>43416</v>
          </cell>
          <cell r="I14">
            <v>43804</v>
          </cell>
          <cell r="J14">
            <v>18</v>
          </cell>
          <cell r="K14">
            <v>1</v>
          </cell>
        </row>
        <row r="14">
          <cell r="P14">
            <v>0</v>
          </cell>
        </row>
        <row r="15">
          <cell r="A15" t="str">
            <v>000413</v>
          </cell>
          <cell r="B15" t="str">
            <v>东旭光电</v>
          </cell>
          <cell r="C15" t="str">
            <v>河北省石家庄市</v>
          </cell>
          <cell r="D15" t="str">
            <v>江苏东旭亿泰智能装备有限公司</v>
          </cell>
        </row>
        <row r="15">
          <cell r="F15" t="str">
            <v> 专用设备制造业</v>
          </cell>
          <cell r="G15" t="str">
            <v>江苏省宿迁市</v>
          </cell>
          <cell r="H15">
            <v>43237</v>
          </cell>
          <cell r="I15">
            <v>43837</v>
          </cell>
          <cell r="J15">
            <v>17</v>
          </cell>
          <cell r="K15">
            <v>1</v>
          </cell>
        </row>
        <row r="15">
          <cell r="P15">
            <v>0</v>
          </cell>
        </row>
        <row r="16">
          <cell r="A16" t="str">
            <v>000413</v>
          </cell>
          <cell r="B16" t="str">
            <v>东旭光电</v>
          </cell>
          <cell r="C16" t="str">
            <v>河北省石家庄市</v>
          </cell>
          <cell r="D16" t="str">
            <v>湖州明朔光电科技有限公司</v>
          </cell>
        </row>
        <row r="16">
          <cell r="F16" t="str">
            <v> 研究和试验发展</v>
          </cell>
          <cell r="G16" t="str">
            <v>浙江省湖州市</v>
          </cell>
          <cell r="H16">
            <v>43297</v>
          </cell>
          <cell r="I16">
            <v>43658</v>
          </cell>
          <cell r="J16">
            <v>10</v>
          </cell>
          <cell r="K16">
            <v>1</v>
          </cell>
        </row>
        <row r="16">
          <cell r="P16">
            <v>0</v>
          </cell>
        </row>
        <row r="17">
          <cell r="A17" t="str">
            <v>000413</v>
          </cell>
          <cell r="B17" t="str">
            <v>东旭光电</v>
          </cell>
          <cell r="C17" t="str">
            <v>河北省石家庄市</v>
          </cell>
          <cell r="D17" t="str">
            <v>东旭（昆山）显示材料有限公司</v>
          </cell>
        </row>
        <row r="17">
          <cell r="F17" t="str">
            <v> 批发业</v>
          </cell>
          <cell r="G17" t="str">
            <v>江苏省苏州市</v>
          </cell>
          <cell r="H17">
            <v>43497</v>
          </cell>
          <cell r="I17">
            <v>43600</v>
          </cell>
          <cell r="J17">
            <v>8</v>
          </cell>
          <cell r="K17">
            <v>1</v>
          </cell>
        </row>
        <row r="17">
          <cell r="P17">
            <v>0</v>
          </cell>
        </row>
        <row r="18">
          <cell r="A18" t="str">
            <v>000413</v>
          </cell>
          <cell r="B18" t="str">
            <v>东旭光电</v>
          </cell>
          <cell r="C18" t="str">
            <v>河北省石家庄市</v>
          </cell>
          <cell r="D18" t="str">
            <v>东旭（锦州）精密光电科技有限公司</v>
          </cell>
        </row>
        <row r="18">
          <cell r="F18" t="str">
            <v>研究和试验发展</v>
          </cell>
          <cell r="G18" t="str">
            <v>辽宁省锦州市</v>
          </cell>
          <cell r="H18">
            <v>43654</v>
          </cell>
          <cell r="I18">
            <v>43780</v>
          </cell>
          <cell r="J18">
            <v>6</v>
          </cell>
          <cell r="K18">
            <v>1</v>
          </cell>
        </row>
        <row r="18">
          <cell r="P18">
            <v>0</v>
          </cell>
        </row>
        <row r="19">
          <cell r="A19" t="str">
            <v>000413</v>
          </cell>
          <cell r="B19" t="str">
            <v>东旭光电</v>
          </cell>
          <cell r="C19" t="str">
            <v>河北省石家庄市</v>
          </cell>
          <cell r="D19" t="str">
            <v>东旭集团有限公司</v>
          </cell>
        </row>
        <row r="19">
          <cell r="F19" t="str">
            <v> 通用设备制造业</v>
          </cell>
          <cell r="G19" t="str">
            <v>河北省石家庄市</v>
          </cell>
          <cell r="H19">
            <v>43111</v>
          </cell>
          <cell r="I19">
            <v>43427</v>
          </cell>
          <cell r="J19">
            <v>6</v>
          </cell>
          <cell r="K19">
            <v>1</v>
          </cell>
        </row>
        <row r="19">
          <cell r="P19">
            <v>1</v>
          </cell>
        </row>
        <row r="20">
          <cell r="A20" t="str">
            <v>000413</v>
          </cell>
          <cell r="B20" t="str">
            <v>东旭光电</v>
          </cell>
          <cell r="C20" t="str">
            <v>河北省石家庄市</v>
          </cell>
          <cell r="D20" t="str">
            <v>东旭（营口）光电显示有限公司</v>
          </cell>
        </row>
        <row r="20">
          <cell r="F20" t="str">
            <v> 计算机、通信和其他电子设备制造业</v>
          </cell>
          <cell r="G20" t="str">
            <v>辽宁省营口市</v>
          </cell>
          <cell r="H20">
            <v>43462</v>
          </cell>
          <cell r="I20">
            <v>43802</v>
          </cell>
          <cell r="J20">
            <v>4</v>
          </cell>
          <cell r="K20">
            <v>1</v>
          </cell>
        </row>
        <row r="20">
          <cell r="P20">
            <v>0</v>
          </cell>
        </row>
        <row r="21">
          <cell r="A21" t="str">
            <v>000413</v>
          </cell>
          <cell r="B21" t="str">
            <v>东旭光电</v>
          </cell>
          <cell r="C21" t="str">
            <v>河北省石家庄市</v>
          </cell>
          <cell r="D21" t="str">
            <v>北京旭江科技有限公司</v>
          </cell>
        </row>
        <row r="21">
          <cell r="F21" t="str">
            <v> 科技推广和应用服务业</v>
          </cell>
          <cell r="G21" t="str">
            <v>北京市海淀区</v>
          </cell>
          <cell r="H21">
            <v>43710</v>
          </cell>
          <cell r="I21">
            <v>43710</v>
          </cell>
          <cell r="J21">
            <v>1</v>
          </cell>
          <cell r="K21">
            <v>0</v>
          </cell>
        </row>
        <row r="21">
          <cell r="P21">
            <v>0</v>
          </cell>
        </row>
        <row r="22">
          <cell r="A22" t="str">
            <v>000413</v>
          </cell>
          <cell r="B22" t="str">
            <v>东旭光电</v>
          </cell>
          <cell r="C22" t="str">
            <v>河北省石家庄市</v>
          </cell>
          <cell r="D22" t="str">
            <v>福州东旭光电科技有限公司 </v>
          </cell>
        </row>
        <row r="22">
          <cell r="F22" t="str">
            <v> 科技推广和应用服务业</v>
          </cell>
          <cell r="G22" t="str">
            <v>福建省福州市</v>
          </cell>
          <cell r="H22">
            <v>43438</v>
          </cell>
          <cell r="I22">
            <v>43490</v>
          </cell>
          <cell r="J22">
            <v>5</v>
          </cell>
          <cell r="K22">
            <v>1</v>
          </cell>
        </row>
        <row r="22">
          <cell r="P22">
            <v>0</v>
          </cell>
        </row>
        <row r="23">
          <cell r="A23" t="str">
            <v>000413</v>
          </cell>
          <cell r="B23" t="str">
            <v>东旭光电</v>
          </cell>
          <cell r="C23" t="str">
            <v>河北省石家庄市</v>
          </cell>
          <cell r="D23" t="str">
            <v>明朔（北京）电子科技有限公司</v>
          </cell>
        </row>
        <row r="23">
          <cell r="F23" t="str">
            <v> 科技推广和应用服务业</v>
          </cell>
          <cell r="G23" t="str">
            <v>北京市海淀区</v>
          </cell>
          <cell r="H23">
            <v>43397</v>
          </cell>
          <cell r="I23">
            <v>43445</v>
          </cell>
          <cell r="J23">
            <v>5</v>
          </cell>
          <cell r="K23">
            <v>1</v>
          </cell>
        </row>
        <row r="23">
          <cell r="P23">
            <v>0</v>
          </cell>
        </row>
        <row r="24">
          <cell r="A24" t="str">
            <v>000413</v>
          </cell>
          <cell r="B24" t="str">
            <v>东旭光电</v>
          </cell>
          <cell r="C24" t="str">
            <v>河北省石家庄市</v>
          </cell>
          <cell r="D24" t="str">
            <v>芜湖东旭光电装备技术有限公司</v>
          </cell>
        </row>
        <row r="24">
          <cell r="F24" t="str">
            <v> 专用设备制造业</v>
          </cell>
          <cell r="G24" t="str">
            <v>安徽省芜湖市</v>
          </cell>
          <cell r="H24">
            <v>43283</v>
          </cell>
          <cell r="I24">
            <v>43283</v>
          </cell>
          <cell r="J24">
            <v>3</v>
          </cell>
          <cell r="K24">
            <v>1</v>
          </cell>
        </row>
        <row r="24">
          <cell r="P24">
            <v>0</v>
          </cell>
        </row>
        <row r="25">
          <cell r="A25" t="str">
            <v>000542</v>
          </cell>
          <cell r="B25" t="str">
            <v>TCL通讯</v>
          </cell>
          <cell r="C25" t="str">
            <v>广东省惠州市</v>
          </cell>
        </row>
        <row r="25">
          <cell r="E25">
            <v>0</v>
          </cell>
        </row>
        <row r="25">
          <cell r="K25">
            <v>0</v>
          </cell>
          <cell r="L25">
            <v>0</v>
          </cell>
        </row>
        <row r="25">
          <cell r="P25">
            <v>0</v>
          </cell>
        </row>
        <row r="26">
          <cell r="A26" t="str">
            <v>000547</v>
          </cell>
          <cell r="B26" t="str">
            <v>航天发展</v>
          </cell>
          <cell r="C26" t="str">
            <v>福建省福州市</v>
          </cell>
        </row>
        <row r="26">
          <cell r="E26">
            <v>0</v>
          </cell>
        </row>
        <row r="26">
          <cell r="K26">
            <v>0</v>
          </cell>
          <cell r="L26">
            <v>0</v>
          </cell>
        </row>
        <row r="26">
          <cell r="P26">
            <v>0</v>
          </cell>
        </row>
        <row r="27">
          <cell r="A27" t="str">
            <v>000561</v>
          </cell>
          <cell r="B27" t="str">
            <v>烽火电子</v>
          </cell>
          <cell r="C27" t="str">
            <v>陕西省宝鸡市</v>
          </cell>
        </row>
        <row r="27">
          <cell r="E27">
            <v>0</v>
          </cell>
        </row>
        <row r="27">
          <cell r="K27">
            <v>0</v>
          </cell>
          <cell r="L27">
            <v>11</v>
          </cell>
        </row>
        <row r="27">
          <cell r="P27">
            <v>0</v>
          </cell>
        </row>
        <row r="28">
          <cell r="A28" t="str">
            <v>000586</v>
          </cell>
          <cell r="B28" t="str">
            <v>汇源通信</v>
          </cell>
          <cell r="C28" t="str">
            <v>四川省成都市</v>
          </cell>
        </row>
        <row r="28">
          <cell r="E28">
            <v>0</v>
          </cell>
        </row>
        <row r="28">
          <cell r="K28">
            <v>0</v>
          </cell>
          <cell r="L28">
            <v>0</v>
          </cell>
        </row>
        <row r="28">
          <cell r="P28">
            <v>0</v>
          </cell>
        </row>
        <row r="29">
          <cell r="A29" t="str">
            <v>000636</v>
          </cell>
          <cell r="B29" t="str">
            <v>风华高科</v>
          </cell>
          <cell r="C29" t="str">
            <v>广东省肇庆市</v>
          </cell>
          <cell r="D29" t="str">
            <v>广东风华芯电科技股份有限公司 ;</v>
          </cell>
          <cell r="E29">
            <v>2</v>
          </cell>
          <cell r="F29" t="str">
            <v>计算机、通信和其他电子设备制造业</v>
          </cell>
          <cell r="G29" t="str">
            <v>广东省广州市</v>
          </cell>
          <cell r="H29">
            <v>43677</v>
          </cell>
          <cell r="I29">
            <v>43677</v>
          </cell>
          <cell r="J29">
            <v>1</v>
          </cell>
          <cell r="K29">
            <v>0</v>
          </cell>
          <cell r="L29">
            <v>60</v>
          </cell>
          <cell r="M29">
            <v>0.5</v>
          </cell>
          <cell r="N29">
            <v>0</v>
          </cell>
          <cell r="O29">
            <v>0</v>
          </cell>
          <cell r="P29">
            <v>0</v>
          </cell>
        </row>
        <row r="30">
          <cell r="A30" t="str">
            <v>000636</v>
          </cell>
          <cell r="B30" t="str">
            <v>风华高科</v>
          </cell>
          <cell r="C30" t="str">
            <v>广东省肇庆市</v>
          </cell>
          <cell r="D30" t="str">
            <v>广东亿华检测技术发展有限公司 ;</v>
          </cell>
        </row>
        <row r="30">
          <cell r="F30" t="str">
            <v> 专业技术服务业</v>
          </cell>
          <cell r="G30" t="str">
            <v>广东省肇庆市</v>
          </cell>
          <cell r="H30">
            <v>43362</v>
          </cell>
          <cell r="I30">
            <v>43362</v>
          </cell>
          <cell r="J30">
            <v>1</v>
          </cell>
          <cell r="K30">
            <v>0</v>
          </cell>
        </row>
        <row r="30">
          <cell r="P30">
            <v>1</v>
          </cell>
        </row>
        <row r="31">
          <cell r="A31" t="str">
            <v>000725</v>
          </cell>
          <cell r="B31" t="str">
            <v>京东方A</v>
          </cell>
          <cell r="C31" t="str">
            <v>北京市</v>
          </cell>
          <cell r="D31" t="str">
            <v>北京京东方技术开发有限公司 </v>
          </cell>
          <cell r="E31">
            <v>22</v>
          </cell>
          <cell r="F31" t="str">
            <v> 科技推广和应用服务业</v>
          </cell>
          <cell r="G31" t="str">
            <v>北京市</v>
          </cell>
          <cell r="H31">
            <v>43102</v>
          </cell>
          <cell r="I31">
            <v>43574</v>
          </cell>
          <cell r="J31">
            <v>101</v>
          </cell>
          <cell r="K31">
            <v>1</v>
          </cell>
          <cell r="L31">
            <v>968</v>
          </cell>
          <cell r="M31">
            <v>0.7231</v>
          </cell>
          <cell r="N31">
            <v>0.8182</v>
          </cell>
          <cell r="O31">
            <v>0.2727</v>
          </cell>
          <cell r="P31">
            <v>1</v>
          </cell>
        </row>
        <row r="32">
          <cell r="A32" t="str">
            <v>000725</v>
          </cell>
          <cell r="B32" t="str">
            <v>京东方A</v>
          </cell>
          <cell r="C32" t="str">
            <v>北京市</v>
          </cell>
          <cell r="D32" t="str">
            <v>成都京东方光电科技有限公司</v>
          </cell>
        </row>
        <row r="32">
          <cell r="F32" t="str">
            <v> 科技推广和应用服务业</v>
          </cell>
          <cell r="G32" t="str">
            <v>四川省成都市</v>
          </cell>
          <cell r="H32">
            <v>43102</v>
          </cell>
          <cell r="I32">
            <v>43628</v>
          </cell>
          <cell r="J32">
            <v>99</v>
          </cell>
          <cell r="K32">
            <v>1</v>
          </cell>
        </row>
        <row r="32">
          <cell r="P32">
            <v>0</v>
          </cell>
        </row>
        <row r="33">
          <cell r="A33" t="str">
            <v>000725</v>
          </cell>
          <cell r="B33" t="str">
            <v>京东方A</v>
          </cell>
          <cell r="C33" t="str">
            <v>北京市</v>
          </cell>
          <cell r="D33" t="str">
            <v>合肥鑫晟光电科技有限公司</v>
          </cell>
        </row>
        <row r="33">
          <cell r="F33" t="str">
            <v> 计算机、通信和其他电子设备制造业</v>
          </cell>
          <cell r="G33" t="str">
            <v>安徽省合肥市</v>
          </cell>
          <cell r="H33">
            <v>43102</v>
          </cell>
          <cell r="I33">
            <v>43602</v>
          </cell>
          <cell r="J33">
            <v>95</v>
          </cell>
          <cell r="K33">
            <v>1</v>
          </cell>
        </row>
        <row r="33">
          <cell r="P33">
            <v>0</v>
          </cell>
        </row>
        <row r="34">
          <cell r="A34" t="str">
            <v>000725</v>
          </cell>
          <cell r="B34" t="str">
            <v>京东方A</v>
          </cell>
          <cell r="C34" t="str">
            <v>北京市</v>
          </cell>
          <cell r="D34" t="str">
            <v>北京京东方显示技术有限公司 </v>
          </cell>
        </row>
        <row r="34">
          <cell r="F34" t="str">
            <v> 科技推广和应用服务业</v>
          </cell>
          <cell r="G34" t="str">
            <v>北京市</v>
          </cell>
          <cell r="H34">
            <v>43102</v>
          </cell>
          <cell r="I34">
            <v>43573</v>
          </cell>
          <cell r="J34">
            <v>66</v>
          </cell>
          <cell r="K34">
            <v>1</v>
          </cell>
        </row>
        <row r="34">
          <cell r="P34">
            <v>1</v>
          </cell>
        </row>
        <row r="35">
          <cell r="A35" t="str">
            <v>000725</v>
          </cell>
          <cell r="B35" t="str">
            <v>京东方A</v>
          </cell>
          <cell r="C35" t="str">
            <v>北京市</v>
          </cell>
          <cell r="D35" t="str">
            <v>鄂尔多斯市源盛光电有限责任公司</v>
          </cell>
        </row>
        <row r="35">
          <cell r="F35" t="str">
            <v> 批发业</v>
          </cell>
          <cell r="G35" t="str">
            <v>内蒙古自治区</v>
          </cell>
          <cell r="H35">
            <v>43102</v>
          </cell>
          <cell r="I35">
            <v>43489</v>
          </cell>
          <cell r="J35">
            <v>57</v>
          </cell>
          <cell r="K35">
            <v>1</v>
          </cell>
        </row>
        <row r="35">
          <cell r="P35">
            <v>0</v>
          </cell>
        </row>
        <row r="36">
          <cell r="A36" t="str">
            <v>000725</v>
          </cell>
          <cell r="B36" t="str">
            <v>京东方A</v>
          </cell>
          <cell r="C36" t="str">
            <v>北京市</v>
          </cell>
          <cell r="D36" t="str">
            <v>合肥京东方光电科技有限公司 ;</v>
          </cell>
        </row>
        <row r="36">
          <cell r="F36" t="str">
            <v>计算机、通信和其他电子设备制造业</v>
          </cell>
          <cell r="G36" t="str">
            <v>安徽省合肥市</v>
          </cell>
          <cell r="H36">
            <v>43102</v>
          </cell>
          <cell r="I36">
            <v>43549</v>
          </cell>
          <cell r="J36">
            <v>52</v>
          </cell>
          <cell r="K36">
            <v>1</v>
          </cell>
        </row>
        <row r="36">
          <cell r="P36">
            <v>0</v>
          </cell>
        </row>
        <row r="37">
          <cell r="A37" t="str">
            <v>000725</v>
          </cell>
          <cell r="B37" t="str">
            <v>京东方A</v>
          </cell>
          <cell r="C37" t="str">
            <v>北京市</v>
          </cell>
          <cell r="D37" t="str">
            <v>重庆京东方光电科技有限公司 ;</v>
          </cell>
        </row>
        <row r="37">
          <cell r="F37" t="str">
            <v> 仪器仪表制造业</v>
          </cell>
          <cell r="G37" t="str">
            <v> 重庆市北碚区</v>
          </cell>
          <cell r="H37">
            <v>43102</v>
          </cell>
          <cell r="I37">
            <v>43608</v>
          </cell>
          <cell r="J37">
            <v>31</v>
          </cell>
          <cell r="K37">
            <v>1</v>
          </cell>
        </row>
        <row r="37">
          <cell r="P37">
            <v>0</v>
          </cell>
        </row>
        <row r="38">
          <cell r="A38" t="str">
            <v>000725</v>
          </cell>
          <cell r="B38" t="str">
            <v>京东方A</v>
          </cell>
          <cell r="C38" t="str">
            <v>北京市</v>
          </cell>
          <cell r="D38" t="str">
            <v>福州京东方光电科技有限公司 ;</v>
          </cell>
        </row>
        <row r="38">
          <cell r="F38" t="str">
            <v> 计算机、通信和其他电子设备制造业</v>
          </cell>
          <cell r="G38" t="str">
            <v>福建省福州市</v>
          </cell>
          <cell r="H38">
            <v>43102</v>
          </cell>
          <cell r="I38">
            <v>43467</v>
          </cell>
          <cell r="J38">
            <v>22</v>
          </cell>
          <cell r="K38">
            <v>1</v>
          </cell>
        </row>
        <row r="38">
          <cell r="P38">
            <v>0</v>
          </cell>
        </row>
        <row r="39">
          <cell r="A39" t="str">
            <v>000725</v>
          </cell>
          <cell r="B39" t="str">
            <v>京东方A</v>
          </cell>
          <cell r="C39" t="str">
            <v>北京市</v>
          </cell>
          <cell r="D39" t="str">
            <v>合肥京东方显示技术有限公司 ;</v>
          </cell>
        </row>
        <row r="39">
          <cell r="F39" t="str">
            <v> 计算机、通信和其他电子设备制造业</v>
          </cell>
          <cell r="G39" t="str">
            <v>安徽省合肥市</v>
          </cell>
          <cell r="H39">
            <v>43103</v>
          </cell>
          <cell r="I39">
            <v>43476</v>
          </cell>
          <cell r="J39">
            <v>16</v>
          </cell>
          <cell r="K39">
            <v>1</v>
          </cell>
        </row>
        <row r="39">
          <cell r="P39">
            <v>0</v>
          </cell>
        </row>
        <row r="40">
          <cell r="A40" t="str">
            <v>000725</v>
          </cell>
          <cell r="B40" t="str">
            <v>京东方A</v>
          </cell>
          <cell r="C40" t="str">
            <v>北京市</v>
          </cell>
          <cell r="D40" t="str">
            <v>北京京东方技术开发有限公司 ;</v>
          </cell>
        </row>
        <row r="40">
          <cell r="F40" t="str">
            <v> 科技推广和应用服务业</v>
          </cell>
          <cell r="G40" t="str">
            <v>北京市</v>
          </cell>
          <cell r="H40">
            <v>43418</v>
          </cell>
          <cell r="I40">
            <v>43945</v>
          </cell>
          <cell r="J40">
            <v>4</v>
          </cell>
          <cell r="K40">
            <v>1</v>
          </cell>
        </row>
        <row r="40">
          <cell r="P40">
            <v>1</v>
          </cell>
        </row>
        <row r="41">
          <cell r="A41" t="str">
            <v>000725</v>
          </cell>
          <cell r="B41" t="str">
            <v>京东方A</v>
          </cell>
          <cell r="C41" t="str">
            <v>北京市</v>
          </cell>
          <cell r="D41" t="str">
            <v>北京大学软件与微电子学院 ;</v>
          </cell>
        </row>
        <row r="41">
          <cell r="F41" t="str">
            <v>研究机构</v>
          </cell>
          <cell r="G41" t="str">
            <v>北京市</v>
          </cell>
          <cell r="H41">
            <v>43782</v>
          </cell>
          <cell r="I41">
            <v>43809</v>
          </cell>
          <cell r="J41">
            <v>4</v>
          </cell>
          <cell r="K41">
            <v>1</v>
          </cell>
        </row>
        <row r="41">
          <cell r="P41">
            <v>1</v>
          </cell>
        </row>
        <row r="42">
          <cell r="A42" t="str">
            <v>000725</v>
          </cell>
          <cell r="B42" t="str">
            <v>京东方A</v>
          </cell>
          <cell r="C42" t="str">
            <v>北京市</v>
          </cell>
          <cell r="D42" t="str">
            <v>绵阳京东方光电科技有限公司 ;</v>
          </cell>
        </row>
        <row r="42">
          <cell r="F42" t="str">
            <v> 软件和信息技术服务业</v>
          </cell>
          <cell r="G42" t="str">
            <v>四川省绵阳市</v>
          </cell>
          <cell r="H42">
            <v>43181</v>
          </cell>
          <cell r="I42">
            <v>43643</v>
          </cell>
          <cell r="J42">
            <v>4</v>
          </cell>
          <cell r="K42">
            <v>1</v>
          </cell>
        </row>
        <row r="42">
          <cell r="P42">
            <v>0</v>
          </cell>
        </row>
        <row r="43">
          <cell r="A43" t="str">
            <v>000725</v>
          </cell>
          <cell r="B43" t="str">
            <v>京东方A</v>
          </cell>
          <cell r="C43" t="str">
            <v>北京市</v>
          </cell>
          <cell r="D43" t="str">
            <v>北京京东方传感技术有限公司 </v>
          </cell>
        </row>
        <row r="43">
          <cell r="F43" t="str">
            <v> 研究和试验发展</v>
          </cell>
          <cell r="G43" t="str">
            <v>北京市</v>
          </cell>
          <cell r="H43">
            <v>43521</v>
          </cell>
          <cell r="I43">
            <v>43521</v>
          </cell>
          <cell r="J43">
            <v>1</v>
          </cell>
          <cell r="K43">
            <v>0</v>
          </cell>
        </row>
        <row r="43">
          <cell r="P43">
            <v>1</v>
          </cell>
        </row>
        <row r="44">
          <cell r="A44" t="str">
            <v>000725</v>
          </cell>
          <cell r="B44" t="str">
            <v>京东方A</v>
          </cell>
          <cell r="C44" t="str">
            <v>北京市</v>
          </cell>
          <cell r="D44" t="str">
            <v>上海大学 ;</v>
          </cell>
        </row>
        <row r="44">
          <cell r="F44" t="str">
            <v>研究机构</v>
          </cell>
          <cell r="G44" t="str">
            <v>上海市</v>
          </cell>
          <cell r="H44">
            <v>43490</v>
          </cell>
          <cell r="I44">
            <v>43490</v>
          </cell>
          <cell r="J44">
            <v>2</v>
          </cell>
          <cell r="K44">
            <v>1</v>
          </cell>
        </row>
        <row r="44">
          <cell r="P44">
            <v>0</v>
          </cell>
        </row>
        <row r="45">
          <cell r="A45" t="str">
            <v>000725</v>
          </cell>
          <cell r="B45" t="str">
            <v>京东方A</v>
          </cell>
          <cell r="C45" t="str">
            <v>北京市</v>
          </cell>
          <cell r="D45" t="str">
            <v>合肥京东方显示光源有限公司</v>
          </cell>
        </row>
        <row r="45">
          <cell r="F45" t="str">
            <v> 计算机、通信和其他电子设备制造业</v>
          </cell>
          <cell r="G45" t="str">
            <v>安徽省合肥市</v>
          </cell>
          <cell r="H45">
            <v>43174</v>
          </cell>
          <cell r="I45">
            <v>43404</v>
          </cell>
          <cell r="J45">
            <v>7</v>
          </cell>
          <cell r="K45">
            <v>1</v>
          </cell>
        </row>
        <row r="45">
          <cell r="P45">
            <v>0</v>
          </cell>
        </row>
        <row r="46">
          <cell r="A46" t="str">
            <v>000725</v>
          </cell>
          <cell r="B46" t="str">
            <v>京东方A</v>
          </cell>
          <cell r="C46" t="str">
            <v>北京市</v>
          </cell>
          <cell r="D46" t="str">
            <v>合肥京东方卓印科技有限公司</v>
          </cell>
        </row>
        <row r="46">
          <cell r="F46" t="str">
            <v> 计算机、通信和其他电子设备制造业</v>
          </cell>
          <cell r="G46" t="str">
            <v>安徽省合肥市</v>
          </cell>
          <cell r="H46">
            <v>43397</v>
          </cell>
          <cell r="I46">
            <v>43397</v>
          </cell>
          <cell r="J46">
            <v>2</v>
          </cell>
          <cell r="K46">
            <v>1</v>
          </cell>
        </row>
        <row r="46">
          <cell r="P46">
            <v>0</v>
          </cell>
          <cell r="Q46">
            <v>6</v>
          </cell>
        </row>
        <row r="47">
          <cell r="A47" t="str">
            <v>000725</v>
          </cell>
          <cell r="B47" t="str">
            <v>京东方A</v>
          </cell>
          <cell r="C47" t="str">
            <v>北京市</v>
          </cell>
          <cell r="D47" t="str">
            <v>合肥京东方视讯科技有限公司</v>
          </cell>
        </row>
        <row r="47">
          <cell r="F47" t="str">
            <v> 计算机、通信和其他电子设备制造业</v>
          </cell>
          <cell r="G47" t="str">
            <v>安徽省合肥市</v>
          </cell>
          <cell r="H47">
            <v>43294</v>
          </cell>
          <cell r="I47">
            <v>43294</v>
          </cell>
          <cell r="J47">
            <v>1</v>
          </cell>
          <cell r="K47">
            <v>0</v>
          </cell>
        </row>
        <row r="47">
          <cell r="P47">
            <v>0</v>
          </cell>
        </row>
        <row r="48">
          <cell r="A48" t="str">
            <v>000725</v>
          </cell>
          <cell r="B48" t="str">
            <v>京东方A</v>
          </cell>
          <cell r="C48" t="str">
            <v>北京市</v>
          </cell>
          <cell r="D48" t="str">
            <v>西安近代化学研究所</v>
          </cell>
        </row>
        <row r="48">
          <cell r="F48" t="str">
            <v> 其他服务业</v>
          </cell>
          <cell r="G48" t="str">
            <v>陕西省西安市</v>
          </cell>
          <cell r="H48">
            <v>43286</v>
          </cell>
          <cell r="I48">
            <v>43286</v>
          </cell>
          <cell r="J48">
            <v>1</v>
          </cell>
          <cell r="K48">
            <v>0</v>
          </cell>
        </row>
        <row r="48">
          <cell r="P48">
            <v>0</v>
          </cell>
        </row>
        <row r="49">
          <cell r="A49" t="str">
            <v>000725</v>
          </cell>
          <cell r="B49" t="str">
            <v>京东方A</v>
          </cell>
          <cell r="C49" t="str">
            <v>北京市</v>
          </cell>
          <cell r="D49" t="str">
            <v>高创（苏州）电子有限公司 </v>
          </cell>
        </row>
        <row r="49">
          <cell r="F49" t="str">
            <v> 计算机、通信和其他电子设备制造业</v>
          </cell>
          <cell r="G49" t="str">
            <v>江苏省苏州市</v>
          </cell>
          <cell r="H49">
            <v>43185</v>
          </cell>
          <cell r="I49">
            <v>43245</v>
          </cell>
          <cell r="J49">
            <v>2</v>
          </cell>
          <cell r="K49">
            <v>1</v>
          </cell>
        </row>
        <row r="49">
          <cell r="P49">
            <v>0</v>
          </cell>
        </row>
        <row r="50">
          <cell r="A50" t="str">
            <v>000725</v>
          </cell>
          <cell r="B50" t="str">
            <v>京东方A</v>
          </cell>
          <cell r="C50" t="str">
            <v>北京市</v>
          </cell>
          <cell r="D50" t="str">
            <v>京东方光科技有限公司 </v>
          </cell>
        </row>
        <row r="50">
          <cell r="F50" t="str">
            <v> 计算机、通信和其他电子设备制造业</v>
          </cell>
          <cell r="G50" t="str">
            <v>江苏省苏州市</v>
          </cell>
          <cell r="H50">
            <v>43103</v>
          </cell>
          <cell r="I50">
            <v>43202</v>
          </cell>
          <cell r="J50">
            <v>2</v>
          </cell>
          <cell r="K50">
            <v>1</v>
          </cell>
        </row>
        <row r="50">
          <cell r="P50">
            <v>0</v>
          </cell>
        </row>
        <row r="51">
          <cell r="A51" t="str">
            <v>000725</v>
          </cell>
          <cell r="B51" t="str">
            <v>京东方A</v>
          </cell>
          <cell r="C51" t="str">
            <v>北京市</v>
          </cell>
          <cell r="D51" t="str">
            <v>京东方（河北）移动显示技术有限公司 ;</v>
          </cell>
        </row>
        <row r="51">
          <cell r="F51" t="str">
            <v> 计算机、通信和其他电子设备制造业</v>
          </cell>
          <cell r="G51" t="str">
            <v>河北省廊坊市</v>
          </cell>
          <cell r="H51">
            <v>43103</v>
          </cell>
          <cell r="I51">
            <v>43159</v>
          </cell>
          <cell r="J51">
            <v>2</v>
          </cell>
          <cell r="K51">
            <v>1</v>
          </cell>
        </row>
        <row r="51">
          <cell r="P51">
            <v>0</v>
          </cell>
        </row>
        <row r="52">
          <cell r="A52" t="str">
            <v>000725</v>
          </cell>
          <cell r="B52" t="str">
            <v>京东方A</v>
          </cell>
          <cell r="C52" t="str">
            <v>北京市</v>
          </cell>
          <cell r="D52" t="str">
            <v>北京京东方专用显示科技有限公司</v>
          </cell>
        </row>
        <row r="52">
          <cell r="F52" t="str">
            <v> 科技推广和应用服务业</v>
          </cell>
          <cell r="G52" t="str">
            <v>北京市</v>
          </cell>
          <cell r="H52">
            <v>43139</v>
          </cell>
          <cell r="I52">
            <v>43139</v>
          </cell>
          <cell r="J52">
            <v>1</v>
          </cell>
          <cell r="K52">
            <v>0</v>
          </cell>
        </row>
        <row r="52">
          <cell r="P52">
            <v>1</v>
          </cell>
        </row>
        <row r="53">
          <cell r="A53" t="str">
            <v>000733</v>
          </cell>
          <cell r="B53" t="str">
            <v>振华科技</v>
          </cell>
          <cell r="C53" t="str">
            <v>贵州省贵阳市</v>
          </cell>
        </row>
        <row r="53">
          <cell r="E53">
            <v>0</v>
          </cell>
        </row>
        <row r="53">
          <cell r="K53">
            <v>0</v>
          </cell>
          <cell r="L53">
            <v>0</v>
          </cell>
        </row>
        <row r="53">
          <cell r="P53">
            <v>0</v>
          </cell>
        </row>
        <row r="54">
          <cell r="A54" t="str">
            <v>000748</v>
          </cell>
          <cell r="B54" t="str">
            <v>长城信息</v>
          </cell>
          <cell r="C54" t="str">
            <v>湖南省长沙市</v>
          </cell>
        </row>
        <row r="54">
          <cell r="E54">
            <v>0</v>
          </cell>
        </row>
        <row r="54">
          <cell r="K54">
            <v>0</v>
          </cell>
          <cell r="L54">
            <v>0</v>
          </cell>
        </row>
        <row r="54">
          <cell r="P54">
            <v>0</v>
          </cell>
        </row>
        <row r="55">
          <cell r="A55" t="str">
            <v>000801</v>
          </cell>
          <cell r="B55" t="str">
            <v>四川九洲</v>
          </cell>
          <cell r="C55" t="str">
            <v>四川省绵阳市</v>
          </cell>
        </row>
        <row r="55">
          <cell r="E55">
            <v>0</v>
          </cell>
        </row>
        <row r="55">
          <cell r="K55">
            <v>0</v>
          </cell>
          <cell r="L55">
            <v>10</v>
          </cell>
        </row>
        <row r="55">
          <cell r="P55">
            <v>0</v>
          </cell>
        </row>
        <row r="56">
          <cell r="A56" t="str">
            <v>000810</v>
          </cell>
          <cell r="B56" t="str">
            <v>创维数字</v>
          </cell>
          <cell r="C56" t="str">
            <v>四川省遂宁市</v>
          </cell>
          <cell r="D56" t="str">
            <v>深圳蜂驰电子科技有限公司 ;</v>
          </cell>
          <cell r="E56">
            <v>2</v>
          </cell>
          <cell r="F56" t="str">
            <v>机动车、电子产品和日用产品修理业</v>
          </cell>
          <cell r="G56" t="str">
            <v>广东省深圳市</v>
          </cell>
          <cell r="H56">
            <v>43439</v>
          </cell>
          <cell r="I56">
            <v>43461</v>
          </cell>
          <cell r="J56">
            <v>4</v>
          </cell>
          <cell r="K56">
            <v>1</v>
          </cell>
          <cell r="L56">
            <v>155</v>
          </cell>
          <cell r="M56">
            <v>0.5</v>
          </cell>
          <cell r="N56">
            <v>0.5</v>
          </cell>
          <cell r="O56">
            <v>0</v>
          </cell>
          <cell r="P56">
            <v>0</v>
          </cell>
        </row>
        <row r="57">
          <cell r="A57" t="str">
            <v>000810</v>
          </cell>
          <cell r="B57" t="str">
            <v>创维数字</v>
          </cell>
          <cell r="C57" t="str">
            <v>四川省遂宁市</v>
          </cell>
          <cell r="D57" t="str">
            <v>深圳市创维软件有限公司 ;</v>
          </cell>
        </row>
        <row r="57">
          <cell r="F57" t="str">
            <v> 科技推广和应用服务业</v>
          </cell>
          <cell r="G57" t="str">
            <v>广东省深圳市</v>
          </cell>
          <cell r="H57">
            <v>43175</v>
          </cell>
          <cell r="I57">
            <v>43175</v>
          </cell>
          <cell r="J57">
            <v>1</v>
          </cell>
          <cell r="K57">
            <v>0</v>
          </cell>
        </row>
        <row r="57">
          <cell r="P57">
            <v>0</v>
          </cell>
        </row>
        <row r="58">
          <cell r="A58" t="str">
            <v>000823</v>
          </cell>
          <cell r="B58" t="str">
            <v>超声电子</v>
          </cell>
          <cell r="C58" t="str">
            <v>广东省汕头市</v>
          </cell>
          <cell r="D58" t="str">
            <v>南京祥利高科工程技术有限公司 ;</v>
          </cell>
          <cell r="E58">
            <v>1</v>
          </cell>
          <cell r="F58" t="str">
            <v> 专业技术服务业</v>
          </cell>
          <cell r="G58" t="str">
            <v>江苏省南京市</v>
          </cell>
          <cell r="H58">
            <v>43978</v>
          </cell>
          <cell r="I58">
            <v>43978</v>
          </cell>
          <cell r="J58">
            <v>1</v>
          </cell>
          <cell r="K58">
            <v>0</v>
          </cell>
          <cell r="L58">
            <v>7</v>
          </cell>
          <cell r="M58">
            <v>0</v>
          </cell>
        </row>
        <row r="58">
          <cell r="P58">
            <v>0</v>
          </cell>
        </row>
        <row r="59">
          <cell r="A59" t="str">
            <v>000938</v>
          </cell>
          <cell r="B59" t="str">
            <v>紫光股份</v>
          </cell>
          <cell r="C59" t="str">
            <v>北京市</v>
          </cell>
        </row>
        <row r="59">
          <cell r="E59">
            <v>0</v>
          </cell>
        </row>
        <row r="59">
          <cell r="K59">
            <v>0</v>
          </cell>
          <cell r="L59">
            <v>8</v>
          </cell>
        </row>
        <row r="59">
          <cell r="P59">
            <v>0</v>
          </cell>
        </row>
        <row r="60">
          <cell r="A60" t="str">
            <v>000970</v>
          </cell>
          <cell r="B60" t="str">
            <v>中科三环</v>
          </cell>
          <cell r="C60" t="str">
            <v>北京市</v>
          </cell>
          <cell r="D60" t="str">
            <v>上海三环磁性材料有限公司</v>
          </cell>
          <cell r="E60">
            <v>4</v>
          </cell>
          <cell r="F60" t="str">
            <v> 非金属矿物制品业</v>
          </cell>
          <cell r="G60" t="str">
            <v>上海市</v>
          </cell>
          <cell r="H60">
            <v>43462</v>
          </cell>
          <cell r="I60">
            <v>43830</v>
          </cell>
          <cell r="J60">
            <v>6</v>
          </cell>
          <cell r="K60">
            <v>1</v>
          </cell>
          <cell r="L60">
            <v>12</v>
          </cell>
          <cell r="M60">
            <v>0.75</v>
          </cell>
          <cell r="N60">
            <v>0.75</v>
          </cell>
          <cell r="O60">
            <v>0.25</v>
          </cell>
          <cell r="P60">
            <v>0</v>
          </cell>
        </row>
        <row r="61">
          <cell r="A61" t="str">
            <v>000970</v>
          </cell>
          <cell r="B61" t="str">
            <v>中科三环</v>
          </cell>
          <cell r="C61" t="str">
            <v>北京市</v>
          </cell>
          <cell r="D61" t="str">
            <v>天津三环乐喜新材料有限公司</v>
          </cell>
        </row>
        <row r="61">
          <cell r="F61" t="str">
            <v> 有色金属冶炼和压延加工业</v>
          </cell>
          <cell r="G61" t="str">
            <v>天津市</v>
          </cell>
          <cell r="H61">
            <v>43198</v>
          </cell>
          <cell r="I61">
            <v>43347</v>
          </cell>
          <cell r="J61">
            <v>3</v>
          </cell>
          <cell r="K61">
            <v>1</v>
          </cell>
        </row>
        <row r="61">
          <cell r="P61">
            <v>0</v>
          </cell>
        </row>
        <row r="62">
          <cell r="A62" t="str">
            <v>000970</v>
          </cell>
          <cell r="B62" t="str">
            <v>中科三环</v>
          </cell>
          <cell r="C62" t="str">
            <v>北京市</v>
          </cell>
          <cell r="D62" t="str">
            <v>三环瓦克华（北京）磁性器件有限公司 </v>
          </cell>
        </row>
        <row r="62">
          <cell r="F62" t="str">
            <v> 计算机、通信和其他电子设备制造业</v>
          </cell>
          <cell r="G62" t="str">
            <v>北京市</v>
          </cell>
          <cell r="H62">
            <v>43463</v>
          </cell>
          <cell r="I62">
            <v>43463</v>
          </cell>
          <cell r="J62">
            <v>2</v>
          </cell>
          <cell r="K62">
            <v>1</v>
          </cell>
        </row>
        <row r="62">
          <cell r="P62">
            <v>1</v>
          </cell>
        </row>
        <row r="63">
          <cell r="A63" t="str">
            <v>000970</v>
          </cell>
          <cell r="B63" t="str">
            <v>中科三环</v>
          </cell>
          <cell r="C63" t="str">
            <v>北京市</v>
          </cell>
          <cell r="D63" t="str">
            <v>宁波科宁达工业有限公司</v>
          </cell>
        </row>
        <row r="63">
          <cell r="F63" t="str">
            <v> 其他制造业</v>
          </cell>
          <cell r="G63" t="str">
            <v>浙江省宁波市</v>
          </cell>
          <cell r="H63">
            <v>43357</v>
          </cell>
          <cell r="I63">
            <v>43357</v>
          </cell>
          <cell r="J63">
            <v>1</v>
          </cell>
          <cell r="K63">
            <v>0</v>
          </cell>
        </row>
        <row r="63">
          <cell r="P63">
            <v>0</v>
          </cell>
        </row>
        <row r="64">
          <cell r="A64" t="str">
            <v>000977</v>
          </cell>
          <cell r="B64" t="str">
            <v>浪潮信息</v>
          </cell>
          <cell r="C64" t="str">
            <v>山东省济南市</v>
          </cell>
        </row>
        <row r="64">
          <cell r="E64">
            <v>0</v>
          </cell>
        </row>
        <row r="64">
          <cell r="K64">
            <v>0</v>
          </cell>
          <cell r="L64">
            <v>396</v>
          </cell>
        </row>
        <row r="64">
          <cell r="P64">
            <v>0</v>
          </cell>
        </row>
        <row r="65">
          <cell r="A65" t="str">
            <v>000988</v>
          </cell>
          <cell r="B65" t="str">
            <v>华工科技</v>
          </cell>
          <cell r="C65" t="str">
            <v>湖北省武汉市</v>
          </cell>
        </row>
        <row r="65">
          <cell r="E65">
            <v>0</v>
          </cell>
        </row>
        <row r="65">
          <cell r="K65">
            <v>0</v>
          </cell>
          <cell r="L65">
            <v>0</v>
          </cell>
        </row>
        <row r="65">
          <cell r="P65">
            <v>0</v>
          </cell>
        </row>
        <row r="66">
          <cell r="A66" t="str">
            <v>002017</v>
          </cell>
          <cell r="B66" t="str">
            <v>东信和平</v>
          </cell>
          <cell r="C66" t="str">
            <v>广东省珠海市</v>
          </cell>
          <cell r="D66" t="str">
            <v>普天东方通信集团有限公司 </v>
          </cell>
          <cell r="E66">
            <v>1</v>
          </cell>
          <cell r="F66" t="str">
            <v> 专业技术服务业</v>
          </cell>
          <cell r="G66" t="str">
            <v>浙江省杭州市</v>
          </cell>
          <cell r="H66">
            <v>43278</v>
          </cell>
          <cell r="I66">
            <v>43278</v>
          </cell>
          <cell r="J66">
            <v>1</v>
          </cell>
          <cell r="K66">
            <v>0</v>
          </cell>
          <cell r="L66">
            <v>72</v>
          </cell>
          <cell r="M66">
            <v>0</v>
          </cell>
          <cell r="N66">
            <v>0</v>
          </cell>
          <cell r="O66">
            <v>0</v>
          </cell>
          <cell r="P66">
            <v>0</v>
          </cell>
        </row>
        <row r="67">
          <cell r="A67" t="str">
            <v>002025</v>
          </cell>
          <cell r="B67" t="str">
            <v>航天电器</v>
          </cell>
          <cell r="C67" t="str">
            <v>贵州省遵义市</v>
          </cell>
          <cell r="D67" t="str">
            <v>上海威克鲍尔通信科技有限公司</v>
          </cell>
          <cell r="E67">
            <v>4</v>
          </cell>
          <cell r="F67" t="str">
            <v> 专业技术服务业</v>
          </cell>
          <cell r="G67" t="str">
            <v> 上海市静安区</v>
          </cell>
          <cell r="H67">
            <v>43641</v>
          </cell>
          <cell r="I67">
            <v>43916</v>
          </cell>
          <cell r="J67">
            <v>9</v>
          </cell>
          <cell r="K67">
            <v>1</v>
          </cell>
          <cell r="L67">
            <v>56</v>
          </cell>
          <cell r="M67">
            <v>0.625</v>
          </cell>
          <cell r="N67">
            <v>0.5</v>
          </cell>
          <cell r="O67">
            <v>0.25</v>
          </cell>
          <cell r="P67">
            <v>0</v>
          </cell>
        </row>
        <row r="68">
          <cell r="A68" t="str">
            <v>002025</v>
          </cell>
          <cell r="B68" t="str">
            <v>航天电器</v>
          </cell>
          <cell r="C68" t="str">
            <v>贵州省遵义市</v>
          </cell>
          <cell r="D68" t="str">
            <v>遵义精星航天电器有限责任公司</v>
          </cell>
        </row>
        <row r="68">
          <cell r="F68" t="str">
            <v> 电气机械和器材制造业</v>
          </cell>
          <cell r="G68" t="str">
            <v>贵州省遵义市</v>
          </cell>
          <cell r="H68">
            <v>43363</v>
          </cell>
          <cell r="I68">
            <v>43363</v>
          </cell>
          <cell r="J68">
            <v>5</v>
          </cell>
          <cell r="K68">
            <v>1</v>
          </cell>
        </row>
        <row r="68">
          <cell r="P68">
            <v>1</v>
          </cell>
        </row>
        <row r="69">
          <cell r="A69" t="str">
            <v>002025</v>
          </cell>
          <cell r="B69" t="str">
            <v>航天电器</v>
          </cell>
          <cell r="C69" t="str">
            <v>贵州省遵义市</v>
          </cell>
          <cell r="D69" t="str">
            <v>中国空间技术研究院 ;</v>
          </cell>
        </row>
        <row r="69">
          <cell r="F69" t="str">
            <v>研究机构</v>
          </cell>
          <cell r="G69" t="str">
            <v>北京市海淀区</v>
          </cell>
          <cell r="H69">
            <v>43325</v>
          </cell>
          <cell r="I69">
            <v>43325</v>
          </cell>
          <cell r="J69">
            <v>1</v>
          </cell>
          <cell r="K69">
            <v>0</v>
          </cell>
        </row>
        <row r="69">
          <cell r="P69">
            <v>0</v>
          </cell>
        </row>
        <row r="70">
          <cell r="A70" t="str">
            <v>002025</v>
          </cell>
          <cell r="B70" t="str">
            <v>航天电器</v>
          </cell>
          <cell r="C70" t="str">
            <v>贵州省遵义市</v>
          </cell>
          <cell r="D70" t="str">
            <v>四川大学</v>
          </cell>
        </row>
        <row r="70">
          <cell r="F70" t="str">
            <v>研究机构</v>
          </cell>
          <cell r="G70" t="str">
            <v>四川省成都市</v>
          </cell>
          <cell r="H70">
            <v>43325</v>
          </cell>
          <cell r="I70">
            <v>43325</v>
          </cell>
          <cell r="J70">
            <v>1</v>
          </cell>
          <cell r="K70">
            <v>0</v>
          </cell>
        </row>
        <row r="70">
          <cell r="P70">
            <v>0</v>
          </cell>
        </row>
        <row r="71">
          <cell r="A71" t="str">
            <v>002036</v>
          </cell>
          <cell r="B71" t="str">
            <v>联创电子</v>
          </cell>
          <cell r="C71" t="str">
            <v>浙江省宁波市</v>
          </cell>
        </row>
        <row r="71">
          <cell r="E71">
            <v>0</v>
          </cell>
        </row>
        <row r="71">
          <cell r="K71">
            <v>0</v>
          </cell>
          <cell r="L71">
            <v>57</v>
          </cell>
        </row>
        <row r="71">
          <cell r="P71">
            <v>0</v>
          </cell>
        </row>
        <row r="72">
          <cell r="A72" t="str">
            <v>002045</v>
          </cell>
          <cell r="B72" t="str">
            <v>国光电器</v>
          </cell>
          <cell r="C72" t="str">
            <v>广东省广州市</v>
          </cell>
          <cell r="D72" t="str">
            <v>广州市国光电子科技有限公司 ;</v>
          </cell>
          <cell r="E72">
            <v>2</v>
          </cell>
          <cell r="F72" t="str">
            <v>计算机、通信和其他电子设备制造业</v>
          </cell>
          <cell r="G72" t="str">
            <v>广东省广州市</v>
          </cell>
          <cell r="H72">
            <v>43179</v>
          </cell>
          <cell r="I72">
            <v>43626</v>
          </cell>
          <cell r="J72">
            <v>8</v>
          </cell>
          <cell r="K72">
            <v>1</v>
          </cell>
          <cell r="L72">
            <v>18</v>
          </cell>
          <cell r="M72">
            <v>0.5</v>
          </cell>
          <cell r="N72">
            <v>1</v>
          </cell>
          <cell r="O72">
            <v>0.5</v>
          </cell>
          <cell r="P72">
            <v>1</v>
          </cell>
        </row>
        <row r="73">
          <cell r="A73" t="str">
            <v>002045</v>
          </cell>
          <cell r="B73" t="str">
            <v>国光电器</v>
          </cell>
          <cell r="C73" t="str">
            <v>广东省广州市</v>
          </cell>
          <cell r="D73" t="str">
            <v>梧州国光科技发展有限公司 </v>
          </cell>
        </row>
        <row r="73">
          <cell r="F73" t="str">
            <v> 软件和信息技术服务业</v>
          </cell>
          <cell r="G73" t="str">
            <v>广西省梧州市</v>
          </cell>
          <cell r="H73">
            <v>43490</v>
          </cell>
          <cell r="I73">
            <v>43626</v>
          </cell>
          <cell r="J73">
            <v>5</v>
          </cell>
          <cell r="K73">
            <v>1</v>
          </cell>
        </row>
        <row r="73">
          <cell r="P73">
            <v>0</v>
          </cell>
        </row>
        <row r="74">
          <cell r="A74" t="str">
            <v>002049</v>
          </cell>
          <cell r="B74" t="str">
            <v>紫光国微</v>
          </cell>
          <cell r="C74" t="str">
            <v>河北省唐山市</v>
          </cell>
        </row>
        <row r="74">
          <cell r="E74">
            <v>0</v>
          </cell>
        </row>
        <row r="74">
          <cell r="K74">
            <v>0</v>
          </cell>
          <cell r="L74">
            <v>0</v>
          </cell>
        </row>
        <row r="74">
          <cell r="P74">
            <v>0</v>
          </cell>
        </row>
        <row r="75">
          <cell r="A75" t="str">
            <v>002055</v>
          </cell>
          <cell r="B75" t="str">
            <v>得润电子</v>
          </cell>
          <cell r="C75" t="str">
            <v>广东省深圳市</v>
          </cell>
        </row>
        <row r="75">
          <cell r="E75">
            <v>0</v>
          </cell>
        </row>
        <row r="75">
          <cell r="K75">
            <v>0</v>
          </cell>
          <cell r="L75">
            <v>1</v>
          </cell>
        </row>
        <row r="75">
          <cell r="P75">
            <v>0</v>
          </cell>
        </row>
        <row r="76">
          <cell r="A76" t="str">
            <v>002079</v>
          </cell>
          <cell r="B76" t="str">
            <v>苏州固锝</v>
          </cell>
          <cell r="C76" t="str">
            <v>江苏省苏州市</v>
          </cell>
        </row>
        <row r="76">
          <cell r="E76">
            <v>0</v>
          </cell>
        </row>
        <row r="76">
          <cell r="K76">
            <v>0</v>
          </cell>
          <cell r="L76">
            <v>13</v>
          </cell>
        </row>
        <row r="76">
          <cell r="P76">
            <v>0</v>
          </cell>
        </row>
        <row r="77">
          <cell r="A77" t="str">
            <v>002104</v>
          </cell>
          <cell r="B77" t="str">
            <v>恒宝股份</v>
          </cell>
          <cell r="C77" t="str">
            <v>江苏省丹阳市</v>
          </cell>
          <cell r="D77" t="str">
            <v>恒宝国际有限公司 ;</v>
          </cell>
        </row>
        <row r="77">
          <cell r="F77" t="str">
            <v>已解散</v>
          </cell>
        </row>
        <row r="77">
          <cell r="H77">
            <v>43553</v>
          </cell>
          <cell r="I77">
            <v>43679</v>
          </cell>
          <cell r="J77">
            <v>2</v>
          </cell>
          <cell r="K77">
            <v>1</v>
          </cell>
          <cell r="L77">
            <v>41</v>
          </cell>
          <cell r="M77">
            <v>0.5</v>
          </cell>
          <cell r="N77">
            <v>0.5</v>
          </cell>
          <cell r="O77">
            <v>0</v>
          </cell>
          <cell r="P77">
            <v>0</v>
          </cell>
        </row>
        <row r="78">
          <cell r="A78" t="str">
            <v>002104</v>
          </cell>
          <cell r="B78" t="str">
            <v>恒宝股份</v>
          </cell>
          <cell r="C78" t="str">
            <v>江苏省丹阳市</v>
          </cell>
          <cell r="D78" t="str">
            <v>福建栗火网络信息有限公司 ;</v>
          </cell>
        </row>
        <row r="78">
          <cell r="F78" t="str">
            <v> 专业技术服务业</v>
          </cell>
          <cell r="G78" t="str">
            <v>福建省福州市</v>
          </cell>
          <cell r="H78">
            <v>43600</v>
          </cell>
          <cell r="I78">
            <v>43600</v>
          </cell>
          <cell r="J78">
            <v>1</v>
          </cell>
          <cell r="K78">
            <v>0</v>
          </cell>
        </row>
        <row r="78">
          <cell r="P78">
            <v>0</v>
          </cell>
        </row>
        <row r="79">
          <cell r="A79" t="str">
            <v>002106</v>
          </cell>
          <cell r="B79" t="str">
            <v>莱宝高科</v>
          </cell>
          <cell r="C79" t="str">
            <v>广东省深圳市</v>
          </cell>
          <cell r="D79" t="str">
            <v>重庆莱宝科技有限公司</v>
          </cell>
          <cell r="E79">
            <v>1</v>
          </cell>
          <cell r="F79" t="str">
            <v> 专用设备制造业</v>
          </cell>
          <cell r="G79" t="str">
            <v> 重庆市北碚区</v>
          </cell>
          <cell r="H79">
            <v>43192</v>
          </cell>
          <cell r="I79">
            <v>43231</v>
          </cell>
          <cell r="J79">
            <v>3</v>
          </cell>
          <cell r="K79">
            <v>1</v>
          </cell>
          <cell r="L79">
            <v>33</v>
          </cell>
          <cell r="M79">
            <v>0</v>
          </cell>
          <cell r="N79">
            <v>1</v>
          </cell>
          <cell r="O79">
            <v>0</v>
          </cell>
          <cell r="P79">
            <v>0</v>
          </cell>
        </row>
        <row r="80">
          <cell r="A80" t="str">
            <v>002115</v>
          </cell>
          <cell r="B80" t="str">
            <v>三维通信</v>
          </cell>
          <cell r="C80" t="str">
            <v>浙江省杭州市</v>
          </cell>
          <cell r="D80" t="str">
            <v>浙江大学 ;</v>
          </cell>
          <cell r="E80">
            <v>2</v>
          </cell>
          <cell r="F80" t="str">
            <v>研究机构</v>
          </cell>
          <cell r="G80" t="str">
            <v> 浙江省杭州市</v>
          </cell>
          <cell r="H80">
            <v>43116</v>
          </cell>
          <cell r="I80">
            <v>43621</v>
          </cell>
          <cell r="J80">
            <v>2</v>
          </cell>
          <cell r="K80">
            <v>1</v>
          </cell>
          <cell r="L80">
            <v>54</v>
          </cell>
          <cell r="M80">
            <v>0.5</v>
          </cell>
          <cell r="N80">
            <v>0.5</v>
          </cell>
          <cell r="O80">
            <v>0</v>
          </cell>
          <cell r="P80">
            <v>0</v>
          </cell>
        </row>
        <row r="81">
          <cell r="A81" t="str">
            <v>002115</v>
          </cell>
          <cell r="B81" t="str">
            <v>三维通信</v>
          </cell>
          <cell r="C81" t="str">
            <v>浙江省杭州市</v>
          </cell>
          <cell r="D81" t="str">
            <v>浙江三维通信科技有限公司 ;</v>
          </cell>
        </row>
        <row r="81">
          <cell r="F81" t="str">
            <v> 软件和信息技术服务业</v>
          </cell>
          <cell r="G81" t="str">
            <v> 浙江省杭州市</v>
          </cell>
          <cell r="H81">
            <v>43493</v>
          </cell>
          <cell r="I81">
            <v>43493</v>
          </cell>
          <cell r="J81">
            <v>1</v>
          </cell>
          <cell r="K81">
            <v>0</v>
          </cell>
        </row>
        <row r="81">
          <cell r="P81">
            <v>0</v>
          </cell>
        </row>
        <row r="82">
          <cell r="A82" t="str">
            <v>002119</v>
          </cell>
          <cell r="B82" t="str">
            <v>康强电子</v>
          </cell>
          <cell r="C82" t="str">
            <v>浙江省宁波市</v>
          </cell>
        </row>
        <row r="82">
          <cell r="E82">
            <v>0</v>
          </cell>
        </row>
        <row r="82">
          <cell r="K82">
            <v>0</v>
          </cell>
          <cell r="L82">
            <v>0</v>
          </cell>
        </row>
        <row r="82">
          <cell r="P82">
            <v>0</v>
          </cell>
        </row>
        <row r="83">
          <cell r="A83" t="str">
            <v>002130</v>
          </cell>
          <cell r="B83" t="str">
            <v>沃尔核材</v>
          </cell>
          <cell r="C83" t="str">
            <v>广东省深圳市</v>
          </cell>
          <cell r="D83" t="str">
            <v>深圳市沃尔特种线缆有限公司 ;</v>
          </cell>
          <cell r="E83">
            <v>13</v>
          </cell>
          <cell r="F83" t="str">
            <v> 电气机械和器材制造业</v>
          </cell>
          <cell r="G83" t="str">
            <v>广东省深圳市</v>
          </cell>
          <cell r="H83">
            <v>43108</v>
          </cell>
          <cell r="I83">
            <v>43934</v>
          </cell>
          <cell r="J83">
            <v>48</v>
          </cell>
          <cell r="K83">
            <v>1</v>
          </cell>
          <cell r="L83">
            <v>129</v>
          </cell>
          <cell r="M83">
            <v>0.8521</v>
          </cell>
          <cell r="N83">
            <v>0.8462</v>
          </cell>
          <cell r="O83">
            <v>0.5385</v>
          </cell>
          <cell r="P83">
            <v>1</v>
          </cell>
        </row>
        <row r="84">
          <cell r="A84" t="str">
            <v>002130</v>
          </cell>
          <cell r="B84" t="str">
            <v>沃尔核材</v>
          </cell>
          <cell r="C84" t="str">
            <v>广东省深圳市</v>
          </cell>
          <cell r="D84" t="str">
            <v>惠州乐庭电子线缆有限公司 ;</v>
          </cell>
        </row>
        <row r="84">
          <cell r="F84" t="str">
            <v> 计算机、通信和其他电子设备制造业</v>
          </cell>
          <cell r="G84" t="str">
            <v>广东省惠州市</v>
          </cell>
          <cell r="H84">
            <v>43108</v>
          </cell>
          <cell r="I84">
            <v>43934</v>
          </cell>
          <cell r="J84">
            <v>48</v>
          </cell>
          <cell r="K84">
            <v>1</v>
          </cell>
        </row>
        <row r="84">
          <cell r="P84">
            <v>0</v>
          </cell>
        </row>
        <row r="85">
          <cell r="A85" t="str">
            <v>002130</v>
          </cell>
          <cell r="B85" t="str">
            <v>沃尔核材</v>
          </cell>
          <cell r="C85" t="str">
            <v>广东省深圳市</v>
          </cell>
          <cell r="D85" t="str">
            <v>深圳市沃尔新能源电气科技股份有限公司 </v>
          </cell>
        </row>
        <row r="85">
          <cell r="F85" t="str">
            <v> 电气机械和器材制造业</v>
          </cell>
          <cell r="G85" t="str">
            <v>广东省深圳市</v>
          </cell>
          <cell r="H85">
            <v>43108</v>
          </cell>
          <cell r="I85">
            <v>43969</v>
          </cell>
          <cell r="J85">
            <v>28</v>
          </cell>
          <cell r="K85">
            <v>1</v>
          </cell>
        </row>
        <row r="85">
          <cell r="P85">
            <v>1</v>
          </cell>
        </row>
        <row r="86">
          <cell r="A86" t="str">
            <v>002130</v>
          </cell>
          <cell r="B86" t="str">
            <v>沃尔核材</v>
          </cell>
          <cell r="C86" t="str">
            <v>广东省深圳市</v>
          </cell>
          <cell r="D86" t="str">
            <v>乐庭电线工业（惠州）有限公司 ;</v>
          </cell>
        </row>
        <row r="86">
          <cell r="F86" t="str">
            <v>计算机、通信和其他电子设备制造业</v>
          </cell>
          <cell r="G86" t="str">
            <v>广东省惠州市</v>
          </cell>
          <cell r="H86">
            <v>43108</v>
          </cell>
          <cell r="I86">
            <v>43934</v>
          </cell>
          <cell r="J86">
            <v>48</v>
          </cell>
          <cell r="K86">
            <v>1</v>
          </cell>
        </row>
        <row r="86">
          <cell r="P86">
            <v>0</v>
          </cell>
        </row>
        <row r="87">
          <cell r="A87" t="str">
            <v>002130</v>
          </cell>
          <cell r="B87" t="str">
            <v>沃尔核材</v>
          </cell>
          <cell r="C87" t="str">
            <v>广东省深圳市</v>
          </cell>
          <cell r="D87" t="str">
            <v>乐庭电线工业(常州)有限公司 </v>
          </cell>
        </row>
        <row r="87">
          <cell r="F87" t="str">
            <v>电气机械和器材制造业</v>
          </cell>
          <cell r="G87" t="str">
            <v>江苏省常州市</v>
          </cell>
          <cell r="H87">
            <v>43313</v>
          </cell>
          <cell r="I87">
            <v>43890</v>
          </cell>
          <cell r="J87">
            <v>24</v>
          </cell>
          <cell r="K87">
            <v>1</v>
          </cell>
        </row>
        <row r="87">
          <cell r="P87">
            <v>0</v>
          </cell>
        </row>
        <row r="88">
          <cell r="A88" t="str">
            <v>002130</v>
          </cell>
          <cell r="B88" t="str">
            <v>沃尔核材</v>
          </cell>
          <cell r="C88" t="str">
            <v>广东省深圳市</v>
          </cell>
          <cell r="D88" t="str">
            <v>常州市沃尔核材有限公司</v>
          </cell>
        </row>
        <row r="88">
          <cell r="F88" t="str">
            <v> 批发业</v>
          </cell>
          <cell r="G88" t="str">
            <v>江苏省常州市</v>
          </cell>
          <cell r="H88">
            <v>43108</v>
          </cell>
          <cell r="I88">
            <v>43350</v>
          </cell>
          <cell r="J88">
            <v>21</v>
          </cell>
          <cell r="K88">
            <v>1</v>
          </cell>
        </row>
        <row r="88">
          <cell r="P88">
            <v>0</v>
          </cell>
        </row>
        <row r="89">
          <cell r="A89" t="str">
            <v>002130</v>
          </cell>
          <cell r="B89" t="str">
            <v>沃尔核材</v>
          </cell>
          <cell r="C89" t="str">
            <v>广东省深圳市</v>
          </cell>
          <cell r="D89" t="str">
            <v>长园电子（集团）有限公司 ;</v>
          </cell>
        </row>
        <row r="89">
          <cell r="F89" t="str">
            <v> 橡胶和塑料制品业</v>
          </cell>
          <cell r="G89" t="str">
            <v>广东省深圳市</v>
          </cell>
          <cell r="H89">
            <v>43484</v>
          </cell>
          <cell r="I89">
            <v>43829</v>
          </cell>
          <cell r="J89">
            <v>6</v>
          </cell>
          <cell r="K89">
            <v>1</v>
          </cell>
        </row>
        <row r="89">
          <cell r="P89">
            <v>1</v>
          </cell>
        </row>
        <row r="90">
          <cell r="A90" t="str">
            <v>002130</v>
          </cell>
          <cell r="B90" t="str">
            <v>沃尔核材</v>
          </cell>
          <cell r="C90" t="str">
            <v>广东省深圳市</v>
          </cell>
          <cell r="D90" t="str">
            <v>深圳市沃尔热缩有限公司 ;</v>
          </cell>
        </row>
        <row r="90">
          <cell r="F90" t="str">
            <v> 批发业</v>
          </cell>
          <cell r="G90" t="str">
            <v>广东省深圳市</v>
          </cell>
          <cell r="H90">
            <v>43522</v>
          </cell>
          <cell r="I90">
            <v>43677</v>
          </cell>
          <cell r="J90">
            <v>6</v>
          </cell>
          <cell r="K90">
            <v>1</v>
          </cell>
        </row>
        <row r="90">
          <cell r="P90">
            <v>1</v>
          </cell>
        </row>
        <row r="91">
          <cell r="A91" t="str">
            <v>002130</v>
          </cell>
          <cell r="B91" t="str">
            <v>沃尔核材</v>
          </cell>
          <cell r="C91" t="str">
            <v>广东省深圳市</v>
          </cell>
          <cell r="D91" t="str">
            <v>深圳市沃尔电力技术有限公司 ;</v>
          </cell>
        </row>
        <row r="91">
          <cell r="F91" t="str">
            <v> 科技推广和应用服务业</v>
          </cell>
          <cell r="G91" t="str">
            <v>广东省深圳市</v>
          </cell>
          <cell r="H91">
            <v>43700</v>
          </cell>
          <cell r="I91">
            <v>43950</v>
          </cell>
          <cell r="J91">
            <v>6</v>
          </cell>
          <cell r="K91">
            <v>1</v>
          </cell>
        </row>
        <row r="91">
          <cell r="P91">
            <v>1</v>
          </cell>
        </row>
        <row r="92">
          <cell r="A92" t="str">
            <v>002130</v>
          </cell>
          <cell r="B92" t="str">
            <v>沃尔核材</v>
          </cell>
          <cell r="C92" t="str">
            <v>广东省深圳市</v>
          </cell>
          <cell r="D92" t="str">
            <v>长园电子（东莞）有限公司</v>
          </cell>
        </row>
        <row r="92">
          <cell r="F92" t="str">
            <v> 橡胶和塑料制品业</v>
          </cell>
          <cell r="G92" t="str">
            <v>广东省东莞市</v>
          </cell>
          <cell r="H92">
            <v>43737</v>
          </cell>
          <cell r="I92">
            <v>43829</v>
          </cell>
          <cell r="J92">
            <v>5</v>
          </cell>
          <cell r="K92">
            <v>1</v>
          </cell>
        </row>
        <row r="92">
          <cell r="P92">
            <v>0</v>
          </cell>
        </row>
        <row r="93">
          <cell r="A93" t="str">
            <v>002130</v>
          </cell>
          <cell r="B93" t="str">
            <v>沃尔核材</v>
          </cell>
          <cell r="C93" t="str">
            <v>广东省深圳市</v>
          </cell>
          <cell r="D93" t="str">
            <v>深圳供电局有限公司</v>
          </cell>
        </row>
        <row r="93">
          <cell r="F93" t="str">
            <v> 电力、热力生产和供应业</v>
          </cell>
          <cell r="G93" t="str">
            <v>广东省深圳市</v>
          </cell>
          <cell r="H93">
            <v>43461</v>
          </cell>
          <cell r="I93">
            <v>43461</v>
          </cell>
          <cell r="J93">
            <v>1</v>
          </cell>
          <cell r="K93">
            <v>0</v>
          </cell>
        </row>
        <row r="93">
          <cell r="P93">
            <v>1</v>
          </cell>
        </row>
        <row r="94">
          <cell r="A94" t="str">
            <v>002130</v>
          </cell>
          <cell r="B94" t="str">
            <v>沃尔核材</v>
          </cell>
          <cell r="C94" t="str">
            <v>广东省深圳市</v>
          </cell>
          <cell r="D94" t="str">
            <v>深圳市壹电电力技术有限公司 ;</v>
          </cell>
        </row>
        <row r="94">
          <cell r="F94" t="str">
            <v>专业技术服务业</v>
          </cell>
          <cell r="G94" t="str">
            <v>广东省深圳市</v>
          </cell>
          <cell r="H94">
            <v>43461</v>
          </cell>
          <cell r="I94">
            <v>43461</v>
          </cell>
          <cell r="J94">
            <v>1</v>
          </cell>
          <cell r="K94">
            <v>0</v>
          </cell>
        </row>
        <row r="94">
          <cell r="P94">
            <v>1</v>
          </cell>
        </row>
        <row r="95">
          <cell r="A95" t="str">
            <v>002130</v>
          </cell>
          <cell r="B95" t="str">
            <v>沃尔核材</v>
          </cell>
          <cell r="C95" t="str">
            <v>广东省深圳市</v>
          </cell>
          <cell r="D95" t="str">
            <v>中国核电工程有限公司</v>
          </cell>
        </row>
        <row r="95">
          <cell r="F95" t="str">
            <v> 土木工程建筑业</v>
          </cell>
          <cell r="G95" t="str">
            <v>北京市</v>
          </cell>
          <cell r="H95">
            <v>43209</v>
          </cell>
          <cell r="I95">
            <v>43209</v>
          </cell>
          <cell r="J95">
            <v>2</v>
          </cell>
          <cell r="K95">
            <v>1</v>
          </cell>
        </row>
        <row r="95">
          <cell r="P95">
            <v>0</v>
          </cell>
        </row>
        <row r="96">
          <cell r="A96" t="str">
            <v>002134</v>
          </cell>
          <cell r="B96" t="str">
            <v>天津普林</v>
          </cell>
          <cell r="C96" t="str">
            <v>天津市</v>
          </cell>
        </row>
        <row r="96">
          <cell r="E96">
            <v>0</v>
          </cell>
        </row>
        <row r="96">
          <cell r="K96">
            <v>0</v>
          </cell>
          <cell r="L96">
            <v>0</v>
          </cell>
        </row>
        <row r="96">
          <cell r="P96">
            <v>0</v>
          </cell>
        </row>
        <row r="97">
          <cell r="A97" t="str">
            <v>002137</v>
          </cell>
          <cell r="B97" t="str">
            <v>麦达数字</v>
          </cell>
          <cell r="C97" t="str">
            <v>广东省深圳市</v>
          </cell>
        </row>
        <row r="97">
          <cell r="E97">
            <v>0</v>
          </cell>
        </row>
        <row r="97">
          <cell r="K97">
            <v>0</v>
          </cell>
          <cell r="L97">
            <v>0</v>
          </cell>
        </row>
        <row r="97">
          <cell r="P97">
            <v>0</v>
          </cell>
        </row>
        <row r="98">
          <cell r="A98" t="str">
            <v>002138</v>
          </cell>
          <cell r="B98" t="str">
            <v>顺络电子</v>
          </cell>
          <cell r="C98" t="str">
            <v>广东省深圳市</v>
          </cell>
          <cell r="D98" t="str">
            <v>成都市易冲半导体有限公司</v>
          </cell>
          <cell r="E98">
            <v>1</v>
          </cell>
          <cell r="F98" t="str">
            <v> 批发业</v>
          </cell>
          <cell r="G98" t="str">
            <v>四川省成都市</v>
          </cell>
          <cell r="H98">
            <v>43173</v>
          </cell>
          <cell r="I98">
            <v>43173</v>
          </cell>
          <cell r="J98">
            <v>1</v>
          </cell>
          <cell r="K98">
            <v>0</v>
          </cell>
          <cell r="L98">
            <v>85</v>
          </cell>
          <cell r="M98">
            <v>0</v>
          </cell>
          <cell r="N98">
            <v>0</v>
          </cell>
          <cell r="O98">
            <v>0</v>
          </cell>
          <cell r="P98">
            <v>0</v>
          </cell>
        </row>
        <row r="99">
          <cell r="A99" t="str">
            <v>002151</v>
          </cell>
          <cell r="B99" t="str">
            <v>北斗星通</v>
          </cell>
          <cell r="C99" t="str">
            <v>北京市</v>
          </cell>
          <cell r="D99" t="str">
            <v>中国人民解放军陆军航空兵学院陆军航空兵研究所 ;</v>
          </cell>
          <cell r="E99">
            <v>2</v>
          </cell>
          <cell r="F99" t="str">
            <v>研究机构</v>
          </cell>
          <cell r="G99" t="str">
            <v>北京市</v>
          </cell>
          <cell r="H99">
            <v>43404</v>
          </cell>
          <cell r="I99">
            <v>43404</v>
          </cell>
          <cell r="J99">
            <v>1</v>
          </cell>
          <cell r="K99">
            <v>0</v>
          </cell>
          <cell r="L99">
            <v>3</v>
          </cell>
          <cell r="M99">
            <v>0.5</v>
          </cell>
          <cell r="N99">
            <v>0</v>
          </cell>
          <cell r="O99">
            <v>1</v>
          </cell>
          <cell r="P99">
            <v>1</v>
          </cell>
        </row>
        <row r="100">
          <cell r="A100" t="str">
            <v>002151</v>
          </cell>
          <cell r="B100" t="str">
            <v>北斗星通</v>
          </cell>
          <cell r="C100" t="str">
            <v>北京市</v>
          </cell>
          <cell r="D100" t="str">
            <v>北京北斗星通信息装备有限公司 </v>
          </cell>
        </row>
        <row r="100">
          <cell r="F100" t="str">
            <v> 计算机、通信和其他电子设备制造业</v>
          </cell>
          <cell r="G100" t="str">
            <v>北京市</v>
          </cell>
          <cell r="H100">
            <v>43404</v>
          </cell>
          <cell r="I100">
            <v>43404</v>
          </cell>
          <cell r="J100">
            <v>1</v>
          </cell>
          <cell r="K100">
            <v>0</v>
          </cell>
        </row>
        <row r="100">
          <cell r="P100">
            <v>1</v>
          </cell>
        </row>
        <row r="101">
          <cell r="A101" t="str">
            <v>002156</v>
          </cell>
          <cell r="B101" t="str">
            <v>通富微电</v>
          </cell>
          <cell r="C101" t="str">
            <v>江苏省南通市</v>
          </cell>
        </row>
        <row r="101">
          <cell r="E101">
            <v>0</v>
          </cell>
        </row>
        <row r="101">
          <cell r="K101">
            <v>0</v>
          </cell>
          <cell r="L101">
            <v>61</v>
          </cell>
        </row>
        <row r="101">
          <cell r="P101">
            <v>0</v>
          </cell>
        </row>
        <row r="102">
          <cell r="A102" t="str">
            <v>002161</v>
          </cell>
          <cell r="B102" t="str">
            <v>远望谷</v>
          </cell>
          <cell r="C102" t="str">
            <v>广东省深圳市</v>
          </cell>
          <cell r="D102" t="str">
            <v>中国神华能源股份有限公司</v>
          </cell>
          <cell r="E102">
            <v>4</v>
          </cell>
          <cell r="F102" t="str">
            <v>煤炭开采和洗选业</v>
          </cell>
          <cell r="G102" t="str">
            <v>北京市</v>
          </cell>
          <cell r="H102">
            <v>43637</v>
          </cell>
          <cell r="I102">
            <v>43637</v>
          </cell>
          <cell r="J102">
            <v>6</v>
          </cell>
          <cell r="K102">
            <v>1</v>
          </cell>
          <cell r="L102">
            <v>13</v>
          </cell>
          <cell r="M102">
            <v>0.625</v>
          </cell>
          <cell r="N102">
            <v>0.5</v>
          </cell>
          <cell r="O102">
            <v>0</v>
          </cell>
          <cell r="P102">
            <v>0</v>
          </cell>
        </row>
        <row r="103">
          <cell r="A103" t="str">
            <v>002161</v>
          </cell>
          <cell r="B103" t="str">
            <v>远望谷</v>
          </cell>
          <cell r="C103" t="str">
            <v>广东省深圳市</v>
          </cell>
          <cell r="D103" t="str">
            <v>神华铁路货车运输有限责任公司 ;</v>
          </cell>
        </row>
        <row r="103">
          <cell r="F103" t="str">
            <v> 铁路、船舶、航空航天和其他运输设备制造业</v>
          </cell>
          <cell r="G103" t="str">
            <v>北京市</v>
          </cell>
          <cell r="H103">
            <v>43637</v>
          </cell>
          <cell r="I103">
            <v>43637</v>
          </cell>
          <cell r="J103">
            <v>6</v>
          </cell>
          <cell r="K103">
            <v>1</v>
          </cell>
        </row>
        <row r="103">
          <cell r="P103">
            <v>0</v>
          </cell>
        </row>
        <row r="104">
          <cell r="A104" t="str">
            <v>002161</v>
          </cell>
          <cell r="B104" t="str">
            <v>远望谷</v>
          </cell>
          <cell r="C104" t="str">
            <v>广东省深圳市</v>
          </cell>
          <cell r="D104" t="str">
            <v>中国铁道科学研究院集团有限公司铁道建筑研究所</v>
          </cell>
        </row>
        <row r="104">
          <cell r="F104" t="str">
            <v> 研究和试验发展</v>
          </cell>
          <cell r="G104" t="str">
            <v>北京市</v>
          </cell>
          <cell r="H104">
            <v>43840</v>
          </cell>
          <cell r="I104">
            <v>43840</v>
          </cell>
          <cell r="J104">
            <v>1</v>
          </cell>
          <cell r="K104">
            <v>0</v>
          </cell>
        </row>
        <row r="104">
          <cell r="P104">
            <v>0</v>
          </cell>
        </row>
        <row r="105">
          <cell r="A105" t="str">
            <v>002161</v>
          </cell>
          <cell r="B105" t="str">
            <v>远望谷</v>
          </cell>
          <cell r="C105" t="str">
            <v>广东省深圳市</v>
          </cell>
          <cell r="D105" t="str">
            <v>中铁科学技术开发有限公司 ;</v>
          </cell>
        </row>
        <row r="105">
          <cell r="F105" t="str">
            <v> 研究和试验发展</v>
          </cell>
          <cell r="G105" t="str">
            <v>北京市</v>
          </cell>
          <cell r="H105">
            <v>43840</v>
          </cell>
          <cell r="I105">
            <v>43840</v>
          </cell>
          <cell r="J105">
            <v>1</v>
          </cell>
          <cell r="K105">
            <v>0</v>
          </cell>
        </row>
        <row r="105">
          <cell r="P105">
            <v>0</v>
          </cell>
        </row>
        <row r="106">
          <cell r="A106" t="str">
            <v>002179</v>
          </cell>
          <cell r="B106" t="str">
            <v>中航光电</v>
          </cell>
          <cell r="C106" t="str">
            <v>河南省洛阳市</v>
          </cell>
          <cell r="D106" t="str">
            <v>上海诺基亚贝尔股份有限公司 ;</v>
          </cell>
          <cell r="E106">
            <v>3</v>
          </cell>
          <cell r="F106" t="str">
            <v> 计算机、通信和其他电子设备制造业</v>
          </cell>
          <cell r="G106" t="str">
            <v>上海市</v>
          </cell>
          <cell r="H106">
            <v>43308</v>
          </cell>
          <cell r="I106">
            <v>43308</v>
          </cell>
          <cell r="J106">
            <v>4</v>
          </cell>
          <cell r="K106">
            <v>1</v>
          </cell>
          <cell r="L106">
            <v>573</v>
          </cell>
          <cell r="M106">
            <v>0.4444</v>
          </cell>
          <cell r="N106">
            <v>0.6667</v>
          </cell>
          <cell r="O106">
            <v>0</v>
          </cell>
          <cell r="P106">
            <v>0</v>
          </cell>
        </row>
        <row r="107">
          <cell r="A107" t="str">
            <v>002179</v>
          </cell>
          <cell r="B107" t="str">
            <v>中航光电</v>
          </cell>
          <cell r="C107" t="str">
            <v>河南省洛阳市</v>
          </cell>
          <cell r="D107" t="str">
            <v>中广核工程有限公司 ;</v>
          </cell>
        </row>
        <row r="107">
          <cell r="F107" t="str">
            <v>建筑装饰和其他建筑业</v>
          </cell>
          <cell r="G107" t="str">
            <v>广东省深圳市</v>
          </cell>
          <cell r="H107">
            <v>43622</v>
          </cell>
          <cell r="I107">
            <v>43628</v>
          </cell>
          <cell r="J107">
            <v>2</v>
          </cell>
          <cell r="K107">
            <v>1</v>
          </cell>
        </row>
        <row r="107">
          <cell r="P107">
            <v>0</v>
          </cell>
        </row>
        <row r="108">
          <cell r="A108" t="str">
            <v>002179</v>
          </cell>
          <cell r="B108" t="str">
            <v>中航光电</v>
          </cell>
          <cell r="C108" t="str">
            <v>河南省洛阳市</v>
          </cell>
          <cell r="D108" t="str">
            <v>华为技术有限公司 </v>
          </cell>
        </row>
        <row r="108">
          <cell r="F108" t="str">
            <v> 计算机、通信和其他电子设备制造业</v>
          </cell>
          <cell r="G108" t="str">
            <v>广东省深圳市</v>
          </cell>
          <cell r="H108">
            <v>43458</v>
          </cell>
          <cell r="I108">
            <v>43458</v>
          </cell>
          <cell r="J108">
            <v>1</v>
          </cell>
          <cell r="K108">
            <v>0</v>
          </cell>
        </row>
        <row r="108">
          <cell r="P108">
            <v>0</v>
          </cell>
        </row>
        <row r="109">
          <cell r="A109" t="str">
            <v>002180</v>
          </cell>
          <cell r="B109" t="str">
            <v>纳思达</v>
          </cell>
          <cell r="C109" t="str">
            <v>广东省珠海市</v>
          </cell>
          <cell r="D109" t="str">
            <v>珠海市润鑫打印耗材有限公司 ;</v>
          </cell>
          <cell r="E109">
            <v>2</v>
          </cell>
          <cell r="F109" t="str">
            <v> 计算机、通信和其他电子设备制造业</v>
          </cell>
          <cell r="G109" t="str">
            <v>广东省珠海市</v>
          </cell>
          <cell r="H109">
            <v>43332</v>
          </cell>
          <cell r="I109">
            <v>43332</v>
          </cell>
          <cell r="J109">
            <v>2</v>
          </cell>
          <cell r="K109">
            <v>1</v>
          </cell>
          <cell r="L109">
            <v>26</v>
          </cell>
          <cell r="M109">
            <v>0.5</v>
          </cell>
          <cell r="N109">
            <v>1</v>
          </cell>
          <cell r="O109">
            <v>0.5</v>
          </cell>
          <cell r="P109">
            <v>1</v>
          </cell>
        </row>
        <row r="110">
          <cell r="A110" t="str">
            <v>002180</v>
          </cell>
          <cell r="B110" t="str">
            <v>纳思达</v>
          </cell>
          <cell r="C110" t="str">
            <v>广东省珠海市</v>
          </cell>
          <cell r="D110" t="str">
            <v>中山市三润打印耗材有限公司</v>
          </cell>
        </row>
        <row r="110">
          <cell r="F110" t="str">
            <v> 文教、工美、体育和娱乐用品制造业</v>
          </cell>
          <cell r="G110" t="str">
            <v>广东省中山市</v>
          </cell>
          <cell r="H110">
            <v>43726</v>
          </cell>
          <cell r="I110">
            <v>43900</v>
          </cell>
          <cell r="J110">
            <v>2</v>
          </cell>
          <cell r="K110">
            <v>1</v>
          </cell>
        </row>
        <row r="110">
          <cell r="P110">
            <v>0</v>
          </cell>
        </row>
        <row r="111">
          <cell r="A111" t="str">
            <v>002185</v>
          </cell>
          <cell r="B111" t="str">
            <v>华天科技</v>
          </cell>
          <cell r="C111" t="str">
            <v>甘肃省天水市</v>
          </cell>
        </row>
        <row r="111">
          <cell r="E111">
            <v>0</v>
          </cell>
        </row>
        <row r="111">
          <cell r="K111">
            <v>0</v>
          </cell>
          <cell r="L111">
            <v>6</v>
          </cell>
        </row>
        <row r="111">
          <cell r="P111">
            <v>0</v>
          </cell>
        </row>
        <row r="112">
          <cell r="A112" t="str">
            <v>002189</v>
          </cell>
          <cell r="B112" t="str">
            <v>中光学</v>
          </cell>
          <cell r="C112" t="str">
            <v>河南省南阳市</v>
          </cell>
          <cell r="D112" t="str">
            <v>河南中富康数显有限公司 ;</v>
          </cell>
          <cell r="E112">
            <v>1</v>
          </cell>
          <cell r="F112" t="str">
            <v> 计算机、通信和其他电子设备制造业</v>
          </cell>
          <cell r="G112" t="str">
            <v>河南省南阳市</v>
          </cell>
          <cell r="H112">
            <v>43798</v>
          </cell>
          <cell r="I112">
            <v>43798</v>
          </cell>
          <cell r="J112">
            <v>2</v>
          </cell>
          <cell r="K112">
            <v>1</v>
          </cell>
          <cell r="L112">
            <v>17</v>
          </cell>
          <cell r="M112">
            <v>0</v>
          </cell>
          <cell r="N112">
            <v>1</v>
          </cell>
          <cell r="O112">
            <v>1</v>
          </cell>
          <cell r="P112">
            <v>1</v>
          </cell>
        </row>
        <row r="113">
          <cell r="A113" t="str">
            <v>002194</v>
          </cell>
          <cell r="B113" t="str">
            <v>武汉凡谷</v>
          </cell>
          <cell r="C113" t="str">
            <v>湖北省武汉市</v>
          </cell>
        </row>
        <row r="113">
          <cell r="E113">
            <v>0</v>
          </cell>
        </row>
        <row r="113">
          <cell r="K113">
            <v>0</v>
          </cell>
          <cell r="L113">
            <v>14</v>
          </cell>
        </row>
        <row r="113">
          <cell r="P113">
            <v>0</v>
          </cell>
        </row>
        <row r="114">
          <cell r="A114" t="str">
            <v>002199</v>
          </cell>
          <cell r="B114" t="str">
            <v>东晶电子</v>
          </cell>
          <cell r="C114" t="str">
            <v>浙江省金华市</v>
          </cell>
        </row>
        <row r="114">
          <cell r="E114">
            <v>0</v>
          </cell>
        </row>
        <row r="114">
          <cell r="K114">
            <v>0</v>
          </cell>
          <cell r="L114">
            <v>0</v>
          </cell>
        </row>
        <row r="114">
          <cell r="P114">
            <v>0</v>
          </cell>
        </row>
        <row r="115">
          <cell r="A115" t="str">
            <v>002214</v>
          </cell>
          <cell r="B115" t="str">
            <v>大立科技</v>
          </cell>
          <cell r="C115" t="str">
            <v>浙江省杭州市</v>
          </cell>
          <cell r="D115" t="str">
            <v>国网江西省电力有限公司检修分公司</v>
          </cell>
          <cell r="E115">
            <v>3</v>
          </cell>
          <cell r="F115" t="str">
            <v> 电力、热力生产和供应业</v>
          </cell>
          <cell r="G115" t="str">
            <v> 江西省南昌市</v>
          </cell>
          <cell r="H115">
            <v>43372</v>
          </cell>
          <cell r="I115">
            <v>43555</v>
          </cell>
          <cell r="J115">
            <v>3</v>
          </cell>
          <cell r="K115">
            <v>1</v>
          </cell>
          <cell r="L115">
            <v>8</v>
          </cell>
          <cell r="M115">
            <v>0</v>
          </cell>
          <cell r="N115">
            <v>0.6667</v>
          </cell>
          <cell r="O115">
            <v>0</v>
          </cell>
          <cell r="P115">
            <v>0</v>
          </cell>
        </row>
        <row r="116">
          <cell r="A116" t="str">
            <v>002214</v>
          </cell>
          <cell r="B116" t="str">
            <v>大立科技</v>
          </cell>
          <cell r="C116" t="str">
            <v>浙江省杭州市</v>
          </cell>
          <cell r="D116" t="str">
            <v>国家电网有限公司</v>
          </cell>
        </row>
        <row r="116">
          <cell r="F116" t="str">
            <v> 电力、热力生产和供应业</v>
          </cell>
          <cell r="G116" t="str">
            <v> 北京市</v>
          </cell>
          <cell r="H116">
            <v>43372</v>
          </cell>
          <cell r="I116">
            <v>43555</v>
          </cell>
          <cell r="J116">
            <v>3</v>
          </cell>
          <cell r="K116">
            <v>1</v>
          </cell>
        </row>
        <row r="116">
          <cell r="P116">
            <v>0</v>
          </cell>
        </row>
        <row r="117">
          <cell r="A117" t="str">
            <v>002214</v>
          </cell>
          <cell r="B117" t="str">
            <v>大立科技</v>
          </cell>
          <cell r="C117" t="str">
            <v>浙江省杭州市</v>
          </cell>
          <cell r="D117" t="str">
            <v>国网福建省电力有限公司检修分公司</v>
          </cell>
        </row>
        <row r="117">
          <cell r="F117" t="str">
            <v> 电力、热力生产和供应业</v>
          </cell>
          <cell r="G117" t="str">
            <v>福建省福州市</v>
          </cell>
          <cell r="H117">
            <v>43641</v>
          </cell>
          <cell r="I117">
            <v>43641</v>
          </cell>
          <cell r="J117">
            <v>1</v>
          </cell>
          <cell r="K117">
            <v>0</v>
          </cell>
        </row>
        <row r="117">
          <cell r="P117">
            <v>0</v>
          </cell>
        </row>
        <row r="118">
          <cell r="A118" t="str">
            <v>002217</v>
          </cell>
          <cell r="B118" t="str">
            <v>合力泰</v>
          </cell>
          <cell r="C118" t="str">
            <v>山东省淄博市</v>
          </cell>
        </row>
        <row r="118">
          <cell r="E118">
            <v>0</v>
          </cell>
        </row>
        <row r="118">
          <cell r="K118">
            <v>0</v>
          </cell>
          <cell r="L118">
            <v>0</v>
          </cell>
        </row>
        <row r="118">
          <cell r="P118">
            <v>0</v>
          </cell>
        </row>
        <row r="119">
          <cell r="A119" t="str">
            <v>002222</v>
          </cell>
          <cell r="B119" t="str">
            <v>福晶科技</v>
          </cell>
          <cell r="C119" t="str">
            <v>福建省福州市</v>
          </cell>
        </row>
        <row r="119">
          <cell r="E119">
            <v>0</v>
          </cell>
        </row>
        <row r="119">
          <cell r="K119">
            <v>0</v>
          </cell>
          <cell r="L119">
            <v>48</v>
          </cell>
        </row>
        <row r="119">
          <cell r="P119">
            <v>0</v>
          </cell>
        </row>
        <row r="120">
          <cell r="A120" t="str">
            <v>002231</v>
          </cell>
          <cell r="B120" t="str">
            <v>奥维通信</v>
          </cell>
          <cell r="C120" t="str">
            <v>辽宁省沈阳市</v>
          </cell>
        </row>
        <row r="120">
          <cell r="E120">
            <v>0</v>
          </cell>
        </row>
        <row r="120">
          <cell r="K120">
            <v>0</v>
          </cell>
          <cell r="L120">
            <v>4</v>
          </cell>
        </row>
        <row r="120">
          <cell r="P120">
            <v>0</v>
          </cell>
        </row>
        <row r="121">
          <cell r="A121" t="str">
            <v>002236</v>
          </cell>
          <cell r="B121" t="str">
            <v>大华股份</v>
          </cell>
          <cell r="C121" t="str">
            <v>浙江省杭州市</v>
          </cell>
          <cell r="D121" t="str">
            <v>无锡大华锐频科技有限公司 </v>
          </cell>
          <cell r="E121">
            <v>4</v>
          </cell>
          <cell r="F121" t="str">
            <v> 研究和试验发展</v>
          </cell>
          <cell r="G121" t="str">
            <v>江苏省无锡市</v>
          </cell>
          <cell r="H121">
            <v>43790</v>
          </cell>
          <cell r="I121">
            <v>43790</v>
          </cell>
          <cell r="J121">
            <v>1</v>
          </cell>
          <cell r="K121">
            <v>0</v>
          </cell>
          <cell r="L121">
            <v>1065</v>
          </cell>
          <cell r="M121">
            <v>0.75</v>
          </cell>
          <cell r="N121">
            <v>0</v>
          </cell>
          <cell r="O121">
            <v>0</v>
          </cell>
          <cell r="P121">
            <v>0</v>
          </cell>
        </row>
        <row r="122">
          <cell r="A122" t="str">
            <v>002236</v>
          </cell>
          <cell r="B122" t="str">
            <v>大华股份</v>
          </cell>
          <cell r="C122" t="str">
            <v>浙江省杭州市</v>
          </cell>
          <cell r="D122" t="str">
            <v>国网江苏省电力有限公司南通供电分公司</v>
          </cell>
        </row>
        <row r="122">
          <cell r="F122" t="str">
            <v>电力、热力生产和供应业</v>
          </cell>
          <cell r="G122" t="str">
            <v>江苏省南通市</v>
          </cell>
          <cell r="H122">
            <v>43922</v>
          </cell>
          <cell r="I122">
            <v>43922</v>
          </cell>
          <cell r="J122">
            <v>1</v>
          </cell>
          <cell r="K122">
            <v>0</v>
          </cell>
        </row>
        <row r="122">
          <cell r="P122">
            <v>0</v>
          </cell>
        </row>
        <row r="123">
          <cell r="A123" t="str">
            <v>002236</v>
          </cell>
          <cell r="B123" t="str">
            <v>大华股份</v>
          </cell>
          <cell r="C123" t="str">
            <v>浙江省杭州市</v>
          </cell>
          <cell r="D123" t="str">
            <v>南通华远科技发展有限公司</v>
          </cell>
        </row>
        <row r="123">
          <cell r="F123" t="str">
            <v> 零售业</v>
          </cell>
          <cell r="G123" t="str">
            <v>江苏省南通市</v>
          </cell>
          <cell r="H123">
            <v>43922</v>
          </cell>
          <cell r="I123">
            <v>43922</v>
          </cell>
          <cell r="J123">
            <v>1</v>
          </cell>
          <cell r="K123">
            <v>0</v>
          </cell>
        </row>
        <row r="123">
          <cell r="P123">
            <v>0</v>
          </cell>
        </row>
        <row r="124">
          <cell r="A124" t="str">
            <v>002236</v>
          </cell>
          <cell r="B124" t="str">
            <v>大华股份</v>
          </cell>
          <cell r="C124" t="str">
            <v>浙江省杭州市</v>
          </cell>
          <cell r="D124" t="str">
            <v>天津市公安交通管理局</v>
          </cell>
        </row>
        <row r="124">
          <cell r="F124" t="str">
            <v>政府机构</v>
          </cell>
          <cell r="G124" t="str">
            <v>天津市</v>
          </cell>
          <cell r="H124">
            <v>43399</v>
          </cell>
          <cell r="I124">
            <v>43394</v>
          </cell>
          <cell r="J124">
            <v>1</v>
          </cell>
          <cell r="K124">
            <v>0</v>
          </cell>
        </row>
        <row r="124">
          <cell r="P124">
            <v>0</v>
          </cell>
        </row>
        <row r="125">
          <cell r="A125" t="str">
            <v>002241</v>
          </cell>
          <cell r="B125" t="str">
            <v>歌尔股份</v>
          </cell>
          <cell r="C125" t="str">
            <v>山东省潍坊市</v>
          </cell>
          <cell r="D125" t="str">
            <v>北京航空航天大学青岛研究院</v>
          </cell>
          <cell r="E125">
            <v>3</v>
          </cell>
          <cell r="F125" t="str">
            <v>研究机构</v>
          </cell>
          <cell r="G125" t="str">
            <v>山东省青岛市</v>
          </cell>
          <cell r="H125">
            <v>43276</v>
          </cell>
          <cell r="I125">
            <v>43735</v>
          </cell>
          <cell r="J125">
            <v>12</v>
          </cell>
          <cell r="K125">
            <v>1</v>
          </cell>
          <cell r="L125">
            <v>1624</v>
          </cell>
          <cell r="M125">
            <v>0.444444444444444</v>
          </cell>
        </row>
        <row r="125">
          <cell r="P125">
            <v>0</v>
          </cell>
        </row>
        <row r="126">
          <cell r="A126" t="str">
            <v>002241</v>
          </cell>
          <cell r="B126" t="str">
            <v>歌尔股份</v>
          </cell>
          <cell r="C126" t="str">
            <v>山东省潍坊市</v>
          </cell>
          <cell r="D126" t="str">
            <v>上海歌尔泰克机器人有限公司</v>
          </cell>
        </row>
        <row r="126">
          <cell r="F126" t="str">
            <v> 软件和信息技术服务业</v>
          </cell>
          <cell r="G126" t="str">
            <v> 上海市</v>
          </cell>
          <cell r="H126">
            <v>43732</v>
          </cell>
          <cell r="I126">
            <v>43732</v>
          </cell>
          <cell r="J126">
            <v>1</v>
          </cell>
          <cell r="K126">
            <v>0</v>
          </cell>
        </row>
        <row r="126">
          <cell r="P126">
            <v>0</v>
          </cell>
        </row>
        <row r="127">
          <cell r="A127" t="str">
            <v>002241</v>
          </cell>
          <cell r="B127" t="str">
            <v>歌尔股份</v>
          </cell>
          <cell r="C127" t="str">
            <v>山东省潍坊市</v>
          </cell>
          <cell r="D127" t="str">
            <v>大连理工大学</v>
          </cell>
        </row>
        <row r="127">
          <cell r="H127">
            <v>43829</v>
          </cell>
          <cell r="I127">
            <v>43829</v>
          </cell>
          <cell r="J127">
            <v>1</v>
          </cell>
          <cell r="K127">
            <v>0</v>
          </cell>
        </row>
        <row r="127">
          <cell r="P127">
            <v>0</v>
          </cell>
        </row>
        <row r="128">
          <cell r="A128" t="str">
            <v>002273</v>
          </cell>
          <cell r="B128" t="str">
            <v>水晶光电</v>
          </cell>
          <cell r="C128" t="str">
            <v>浙江省台州市</v>
          </cell>
        </row>
        <row r="128">
          <cell r="E128">
            <v>1</v>
          </cell>
        </row>
        <row r="128">
          <cell r="K128">
            <v>0</v>
          </cell>
          <cell r="L128">
            <v>31</v>
          </cell>
        </row>
        <row r="128">
          <cell r="P128">
            <v>0</v>
          </cell>
        </row>
        <row r="129">
          <cell r="A129" t="str">
            <v>002281</v>
          </cell>
          <cell r="B129" t="str">
            <v>光迅科技</v>
          </cell>
          <cell r="C129" t="str">
            <v>湖北省武汉市</v>
          </cell>
          <cell r="D129" t="str">
            <v>国网西藏电力有限公司</v>
          </cell>
          <cell r="E129">
            <v>6</v>
          </cell>
          <cell r="F129" t="str">
            <v>电力、热力生产和供应业</v>
          </cell>
          <cell r="G129" t="str">
            <v> 西藏自治区</v>
          </cell>
          <cell r="H129">
            <v>43357</v>
          </cell>
          <cell r="I129">
            <v>43357</v>
          </cell>
          <cell r="J129">
            <v>2</v>
          </cell>
          <cell r="K129">
            <v>1</v>
          </cell>
          <cell r="L129">
            <v>214</v>
          </cell>
          <cell r="M129">
            <v>0.7222</v>
          </cell>
          <cell r="N129">
            <v>0.3333</v>
          </cell>
          <cell r="O129">
            <v>0.3333</v>
          </cell>
          <cell r="P129">
            <v>0</v>
          </cell>
        </row>
        <row r="130">
          <cell r="A130" t="str">
            <v>002281</v>
          </cell>
          <cell r="B130" t="str">
            <v>光迅科技</v>
          </cell>
          <cell r="C130" t="str">
            <v>湖北省武汉市</v>
          </cell>
          <cell r="D130" t="str">
            <v>武汉光谷信息光电子创新中心有限公司</v>
          </cell>
        </row>
        <row r="130">
          <cell r="F130" t="str">
            <v>研究和试验发展</v>
          </cell>
          <cell r="G130" t="str">
            <v>湖北省武汉市</v>
          </cell>
          <cell r="H130">
            <v>43434</v>
          </cell>
          <cell r="I130">
            <v>43921</v>
          </cell>
          <cell r="J130">
            <v>21</v>
          </cell>
          <cell r="K130">
            <v>1</v>
          </cell>
        </row>
        <row r="130">
          <cell r="P130">
            <v>1</v>
          </cell>
        </row>
        <row r="131">
          <cell r="A131" t="str">
            <v>002281</v>
          </cell>
          <cell r="B131" t="str">
            <v>光迅科技</v>
          </cell>
          <cell r="C131" t="str">
            <v>湖北省武汉市</v>
          </cell>
          <cell r="D131" t="str">
            <v>中国信息通信科技集团有限公司</v>
          </cell>
        </row>
        <row r="131">
          <cell r="F131" t="str">
            <v> 批发业</v>
          </cell>
          <cell r="G131" t="str">
            <v>湖北省武汉市</v>
          </cell>
          <cell r="H131">
            <v>43938</v>
          </cell>
          <cell r="I131">
            <v>43938</v>
          </cell>
          <cell r="J131">
            <v>1</v>
          </cell>
          <cell r="K131">
            <v>0</v>
          </cell>
        </row>
        <row r="131">
          <cell r="P131">
            <v>1</v>
          </cell>
        </row>
        <row r="132">
          <cell r="A132" t="str">
            <v>002281</v>
          </cell>
          <cell r="B132" t="str">
            <v>光迅科技</v>
          </cell>
          <cell r="C132" t="str">
            <v>湖北省武汉市</v>
          </cell>
          <cell r="D132" t="str">
            <v>国家电网公司西北分部</v>
          </cell>
        </row>
        <row r="132">
          <cell r="F132" t="str">
            <v> 电力、热力生产和供应业</v>
          </cell>
          <cell r="G132" t="str">
            <v>陕西省西安市</v>
          </cell>
          <cell r="H132">
            <v>43733</v>
          </cell>
          <cell r="I132">
            <v>43733</v>
          </cell>
          <cell r="J132">
            <v>1</v>
          </cell>
          <cell r="K132">
            <v>0</v>
          </cell>
        </row>
        <row r="132">
          <cell r="P132">
            <v>0</v>
          </cell>
        </row>
        <row r="133">
          <cell r="A133" t="str">
            <v>002281</v>
          </cell>
          <cell r="B133" t="str">
            <v>光迅科技</v>
          </cell>
          <cell r="C133" t="str">
            <v>湖北省武汉市</v>
          </cell>
          <cell r="D133" t="str">
            <v>中国电力科学研究院有限公司</v>
          </cell>
        </row>
        <row r="133">
          <cell r="F133" t="str">
            <v> 研究和试验发展</v>
          </cell>
          <cell r="G133" t="str">
            <v>北京市</v>
          </cell>
          <cell r="H133">
            <v>43570</v>
          </cell>
          <cell r="I133">
            <v>43570</v>
          </cell>
          <cell r="J133">
            <v>1</v>
          </cell>
          <cell r="K133">
            <v>0</v>
          </cell>
        </row>
        <row r="133">
          <cell r="P133">
            <v>0</v>
          </cell>
        </row>
        <row r="134">
          <cell r="A134" t="str">
            <v>002281</v>
          </cell>
          <cell r="B134" t="str">
            <v>光迅科技</v>
          </cell>
          <cell r="C134" t="str">
            <v>湖北省武汉市</v>
          </cell>
          <cell r="D134" t="str">
            <v>国网冀北电力有限公司信息通信分公司</v>
          </cell>
        </row>
        <row r="134">
          <cell r="F134" t="str">
            <v> 科技推广和应用服务业</v>
          </cell>
          <cell r="G134" t="str">
            <v>北京市</v>
          </cell>
          <cell r="H134">
            <v>43570</v>
          </cell>
          <cell r="I134">
            <v>43570</v>
          </cell>
          <cell r="J134">
            <v>1</v>
          </cell>
          <cell r="K134">
            <v>0</v>
          </cell>
        </row>
        <row r="134">
          <cell r="P134">
            <v>0</v>
          </cell>
        </row>
        <row r="135">
          <cell r="A135" t="str">
            <v>002288</v>
          </cell>
          <cell r="B135" t="str">
            <v>超华科技</v>
          </cell>
          <cell r="C135" t="str">
            <v>广东省梅州市</v>
          </cell>
          <cell r="D135" t="str">
            <v>嘉应学院</v>
          </cell>
        </row>
        <row r="135">
          <cell r="F135" t="str">
            <v>研究机构</v>
          </cell>
          <cell r="G135" t="str">
            <v>广东省梅州市</v>
          </cell>
          <cell r="H135">
            <v>43664</v>
          </cell>
          <cell r="I135">
            <v>43693</v>
          </cell>
          <cell r="J135">
            <v>2</v>
          </cell>
          <cell r="K135">
            <v>1</v>
          </cell>
          <cell r="L135">
            <v>3</v>
          </cell>
          <cell r="M135">
            <v>0.625</v>
          </cell>
          <cell r="N135">
            <v>0.25</v>
          </cell>
          <cell r="O135">
            <v>0.5</v>
          </cell>
          <cell r="P135">
            <v>1</v>
          </cell>
        </row>
        <row r="136">
          <cell r="A136" t="str">
            <v>002288</v>
          </cell>
          <cell r="B136" t="str">
            <v>超华科技</v>
          </cell>
          <cell r="C136" t="str">
            <v>广东省梅州市</v>
          </cell>
          <cell r="D136" t="str">
            <v>华南理工大学</v>
          </cell>
        </row>
        <row r="136">
          <cell r="F136" t="str">
            <v>研究机构</v>
          </cell>
          <cell r="G136" t="str">
            <v>广东省广州市</v>
          </cell>
          <cell r="H136">
            <v>43174</v>
          </cell>
          <cell r="I136">
            <v>43174</v>
          </cell>
          <cell r="J136">
            <v>1</v>
          </cell>
          <cell r="K136">
            <v>0</v>
          </cell>
        </row>
        <row r="136">
          <cell r="P136">
            <v>0</v>
          </cell>
        </row>
        <row r="137">
          <cell r="A137" t="str">
            <v>002288</v>
          </cell>
          <cell r="B137" t="str">
            <v>超华科技</v>
          </cell>
          <cell r="C137" t="str">
            <v>广东省梅州市</v>
          </cell>
          <cell r="D137" t="str">
            <v>梅州超华电子绝缘材料有限公司</v>
          </cell>
        </row>
        <row r="137">
          <cell r="F137" t="str">
            <v> 电气机械和器材制造业</v>
          </cell>
          <cell r="G137" t="str">
            <v>广东省梅州市</v>
          </cell>
          <cell r="H137">
            <v>43174</v>
          </cell>
          <cell r="I137">
            <v>43174</v>
          </cell>
          <cell r="J137">
            <v>1</v>
          </cell>
          <cell r="K137">
            <v>0</v>
          </cell>
        </row>
        <row r="137">
          <cell r="P137">
            <v>1</v>
          </cell>
        </row>
        <row r="138">
          <cell r="A138" t="str">
            <v>002288</v>
          </cell>
          <cell r="B138" t="str">
            <v>超华科技</v>
          </cell>
          <cell r="C138" t="str">
            <v>广东省梅州市</v>
          </cell>
          <cell r="D138" t="str">
            <v>清远粤绿新材料技术有限公司 </v>
          </cell>
        </row>
        <row r="138">
          <cell r="F138" t="str">
            <v> 化学原料和化学制品制造业</v>
          </cell>
          <cell r="G138" t="str">
            <v> 广东省清远市</v>
          </cell>
          <cell r="H138">
            <v>43174</v>
          </cell>
          <cell r="I138">
            <v>43174</v>
          </cell>
          <cell r="J138">
            <v>1</v>
          </cell>
          <cell r="K138">
            <v>0</v>
          </cell>
        </row>
        <row r="138">
          <cell r="P138">
            <v>0</v>
          </cell>
        </row>
        <row r="139">
          <cell r="A139" t="str">
            <v>002296</v>
          </cell>
          <cell r="B139" t="str">
            <v>辉煌科技</v>
          </cell>
          <cell r="C139" t="str">
            <v>河南省郑州市</v>
          </cell>
          <cell r="D139" t="str">
            <v>中国铁路郑州局集团有限公司月山工务段</v>
          </cell>
          <cell r="E139">
            <v>1</v>
          </cell>
          <cell r="F139" t="str">
            <v>铁路运输业</v>
          </cell>
          <cell r="G139" t="str">
            <v>河南省焦作市</v>
          </cell>
          <cell r="H139">
            <v>43609</v>
          </cell>
          <cell r="I139">
            <v>43609</v>
          </cell>
          <cell r="J139">
            <v>1</v>
          </cell>
          <cell r="K139">
            <v>0</v>
          </cell>
          <cell r="L139">
            <v>19</v>
          </cell>
          <cell r="M139">
            <v>0</v>
          </cell>
          <cell r="N139">
            <v>0</v>
          </cell>
          <cell r="O139">
            <v>0</v>
          </cell>
          <cell r="P139">
            <v>0</v>
          </cell>
        </row>
        <row r="140">
          <cell r="A140" t="str">
            <v>002308</v>
          </cell>
          <cell r="B140" t="str">
            <v>威创股份</v>
          </cell>
          <cell r="C140" t="str">
            <v>广东省广州市</v>
          </cell>
        </row>
        <row r="140">
          <cell r="E140">
            <v>0</v>
          </cell>
        </row>
        <row r="140">
          <cell r="K140">
            <v>0</v>
          </cell>
          <cell r="L140">
            <v>179</v>
          </cell>
        </row>
        <row r="140">
          <cell r="P140">
            <v>0</v>
          </cell>
        </row>
        <row r="141">
          <cell r="A141" t="str">
            <v>002313</v>
          </cell>
          <cell r="B141" t="str">
            <v>日海智能</v>
          </cell>
          <cell r="C141" t="str">
            <v>深圳市南山区</v>
          </cell>
        </row>
        <row r="141">
          <cell r="E141">
            <v>0</v>
          </cell>
        </row>
        <row r="141">
          <cell r="K141">
            <v>0</v>
          </cell>
          <cell r="L141">
            <v>2</v>
          </cell>
        </row>
        <row r="141">
          <cell r="P141">
            <v>0</v>
          </cell>
        </row>
        <row r="142">
          <cell r="A142" t="str">
            <v>002351</v>
          </cell>
          <cell r="B142" t="str">
            <v>漫步者</v>
          </cell>
          <cell r="C142" t="str">
            <v>广东省深圳市</v>
          </cell>
        </row>
        <row r="142">
          <cell r="E142">
            <v>0</v>
          </cell>
        </row>
        <row r="142">
          <cell r="K142">
            <v>0</v>
          </cell>
          <cell r="L142">
            <v>0</v>
          </cell>
        </row>
        <row r="142">
          <cell r="P142">
            <v>0</v>
          </cell>
        </row>
        <row r="143">
          <cell r="A143" t="str">
            <v>002362</v>
          </cell>
          <cell r="B143" t="str">
            <v>汉王科技</v>
          </cell>
          <cell r="C143" t="str">
            <v>北京市海淀区</v>
          </cell>
        </row>
        <row r="143">
          <cell r="E143">
            <v>0</v>
          </cell>
        </row>
        <row r="143">
          <cell r="K143">
            <v>0</v>
          </cell>
          <cell r="L143">
            <v>45</v>
          </cell>
        </row>
        <row r="143">
          <cell r="P143">
            <v>0</v>
          </cell>
        </row>
        <row r="144">
          <cell r="A144" t="str">
            <v>002369</v>
          </cell>
          <cell r="B144" t="str">
            <v>卓翼科技</v>
          </cell>
          <cell r="C144" t="str">
            <v>广东省深圳市</v>
          </cell>
          <cell r="D144" t="str">
            <v>深圳市卓翼智造有限公司</v>
          </cell>
          <cell r="E144">
            <v>3</v>
          </cell>
          <cell r="F144" t="str">
            <v> 计算机、通信和其他电子设备制造业</v>
          </cell>
          <cell r="G144" t="str">
            <v>广东省深圳市</v>
          </cell>
          <cell r="H144">
            <v>43201</v>
          </cell>
          <cell r="I144">
            <v>43915</v>
          </cell>
          <cell r="J144">
            <v>18</v>
          </cell>
          <cell r="K144">
            <v>1</v>
          </cell>
          <cell r="L144">
            <v>40</v>
          </cell>
          <cell r="M144">
            <v>0.4444</v>
          </cell>
          <cell r="N144">
            <v>1</v>
          </cell>
          <cell r="O144">
            <v>0.6667</v>
          </cell>
          <cell r="P144">
            <v>1</v>
          </cell>
        </row>
        <row r="145">
          <cell r="A145" t="str">
            <v>002369</v>
          </cell>
          <cell r="B145" t="str">
            <v>卓翼科技</v>
          </cell>
          <cell r="C145" t="str">
            <v>广东省深圳市</v>
          </cell>
          <cell r="D145" t="str">
            <v>天津卓达科技发展有限公司</v>
          </cell>
        </row>
        <row r="145">
          <cell r="F145" t="str">
            <v>计算机、通信和其他电子设备制造业</v>
          </cell>
          <cell r="G145" t="str">
            <v>天津市</v>
          </cell>
          <cell r="H145">
            <v>43705</v>
          </cell>
          <cell r="I145">
            <v>43805</v>
          </cell>
          <cell r="J145">
            <v>3</v>
          </cell>
          <cell r="K145">
            <v>1</v>
          </cell>
        </row>
        <row r="145">
          <cell r="P145">
            <v>0</v>
          </cell>
        </row>
        <row r="146">
          <cell r="A146" t="str">
            <v>002369</v>
          </cell>
          <cell r="B146" t="str">
            <v>卓翼科技</v>
          </cell>
          <cell r="C146" t="str">
            <v>广东省深圳市</v>
          </cell>
          <cell r="D146" t="str">
            <v>深圳市卓博机器人有限公司</v>
          </cell>
        </row>
        <row r="146">
          <cell r="F146" t="str">
            <v> 软件和信息技术服务业</v>
          </cell>
          <cell r="G146" t="str">
            <v>广东省深圳市</v>
          </cell>
          <cell r="H146">
            <v>43210</v>
          </cell>
          <cell r="I146">
            <v>43210</v>
          </cell>
          <cell r="J146">
            <v>3</v>
          </cell>
          <cell r="K146">
            <v>1</v>
          </cell>
        </row>
        <row r="146">
          <cell r="P146">
            <v>1</v>
          </cell>
        </row>
        <row r="147">
          <cell r="A147" t="str">
            <v>002376</v>
          </cell>
          <cell r="B147" t="str">
            <v>新北洋</v>
          </cell>
          <cell r="C147" t="str">
            <v>山东省威海市</v>
          </cell>
          <cell r="D147" t="str">
            <v>威海新北洋数码科技有限公司</v>
          </cell>
          <cell r="E147">
            <v>3</v>
          </cell>
          <cell r="F147" t="str">
            <v> 计算机、通信和其他电子设备制造业</v>
          </cell>
          <cell r="G147" t="str">
            <v>山东省威海市</v>
          </cell>
          <cell r="H147">
            <v>43179</v>
          </cell>
          <cell r="I147">
            <v>43921</v>
          </cell>
          <cell r="J147">
            <v>38</v>
          </cell>
          <cell r="K147">
            <v>1</v>
          </cell>
          <cell r="L147">
            <v>83</v>
          </cell>
          <cell r="M147">
            <v>0.4444</v>
          </cell>
          <cell r="N147">
            <v>1</v>
          </cell>
          <cell r="O147">
            <v>1</v>
          </cell>
          <cell r="P147">
            <v>1</v>
          </cell>
        </row>
        <row r="148">
          <cell r="A148" t="str">
            <v>002376</v>
          </cell>
          <cell r="B148" t="str">
            <v>新北洋</v>
          </cell>
          <cell r="C148" t="str">
            <v>山东省威海市</v>
          </cell>
          <cell r="D148" t="str">
            <v>威海新北洋荣鑫科技股份有限公司</v>
          </cell>
        </row>
        <row r="148">
          <cell r="F148" t="str">
            <v>计算机、通信和其他电子设备制造业</v>
          </cell>
          <cell r="G148" t="str">
            <v>山东省威海市</v>
          </cell>
          <cell r="H148">
            <v>43172</v>
          </cell>
          <cell r="I148">
            <v>43391</v>
          </cell>
          <cell r="J148">
            <v>5</v>
          </cell>
          <cell r="K148">
            <v>1</v>
          </cell>
        </row>
        <row r="148">
          <cell r="P148">
            <v>1</v>
          </cell>
        </row>
        <row r="149">
          <cell r="A149" t="str">
            <v>002376</v>
          </cell>
          <cell r="B149" t="str">
            <v>新北洋</v>
          </cell>
          <cell r="C149" t="str">
            <v>山东省威海市</v>
          </cell>
          <cell r="D149" t="str">
            <v>威海新北洋正棋机器人股份有限公司</v>
          </cell>
        </row>
        <row r="149">
          <cell r="F149" t="str">
            <v> 电气机械和器材制造业</v>
          </cell>
          <cell r="G149" t="str">
            <v>山东省威海市</v>
          </cell>
          <cell r="H149">
            <v>43755</v>
          </cell>
          <cell r="I149">
            <v>43812</v>
          </cell>
          <cell r="J149">
            <v>3</v>
          </cell>
          <cell r="K149">
            <v>1</v>
          </cell>
        </row>
        <row r="149">
          <cell r="P149">
            <v>1</v>
          </cell>
        </row>
        <row r="150">
          <cell r="A150" t="str">
            <v>002383</v>
          </cell>
          <cell r="B150" t="str">
            <v>合众思壮</v>
          </cell>
          <cell r="C150" t="str">
            <v>北京市</v>
          </cell>
          <cell r="D150" t="str">
            <v>北斗导航位置服务（北京）有限公司</v>
          </cell>
          <cell r="E150">
            <v>1</v>
          </cell>
          <cell r="F150" t="str">
            <v> 电信、广播电视和卫星传输服务</v>
          </cell>
          <cell r="G150" t="str">
            <v>北京市</v>
          </cell>
          <cell r="H150">
            <v>43263</v>
          </cell>
          <cell r="I150">
            <v>43263</v>
          </cell>
          <cell r="J150">
            <v>1</v>
          </cell>
          <cell r="K150">
            <v>0</v>
          </cell>
          <cell r="L150">
            <v>5</v>
          </cell>
          <cell r="M150">
            <v>0</v>
          </cell>
          <cell r="N150">
            <v>0</v>
          </cell>
          <cell r="O150">
            <v>1</v>
          </cell>
          <cell r="P150">
            <v>1</v>
          </cell>
        </row>
        <row r="151">
          <cell r="A151" t="str">
            <v>002384</v>
          </cell>
          <cell r="B151" t="str">
            <v>东山精密</v>
          </cell>
          <cell r="C151" t="str">
            <v>江苏省苏州市</v>
          </cell>
          <cell r="D151" t="str">
            <v>苏州兆科信通电子有限公司 </v>
          </cell>
          <cell r="E151">
            <v>1</v>
          </cell>
          <cell r="F151" t="str">
            <v>计算机、通信和其他电子设备制造业</v>
          </cell>
          <cell r="G151" t="str">
            <v>江苏省苏州市</v>
          </cell>
          <cell r="H151">
            <v>43313</v>
          </cell>
          <cell r="I151">
            <v>43313</v>
          </cell>
          <cell r="J151">
            <v>1</v>
          </cell>
          <cell r="K151">
            <v>0</v>
          </cell>
          <cell r="L151">
            <v>2</v>
          </cell>
          <cell r="M151">
            <v>0</v>
          </cell>
          <cell r="N151">
            <v>0</v>
          </cell>
          <cell r="O151">
            <v>1</v>
          </cell>
          <cell r="P151">
            <v>1</v>
          </cell>
        </row>
        <row r="152">
          <cell r="A152" t="str">
            <v>002387</v>
          </cell>
          <cell r="B152" t="str">
            <v>维信诺</v>
          </cell>
          <cell r="C152" t="str">
            <v>广东省汕头市</v>
          </cell>
        </row>
        <row r="152">
          <cell r="E152">
            <v>0</v>
          </cell>
        </row>
        <row r="152">
          <cell r="K152">
            <v>0</v>
          </cell>
          <cell r="L152">
            <v>0</v>
          </cell>
        </row>
        <row r="152">
          <cell r="P152">
            <v>0</v>
          </cell>
        </row>
        <row r="153">
          <cell r="A153" t="str">
            <v>002388</v>
          </cell>
          <cell r="B153" t="str">
            <v>新亚制程</v>
          </cell>
          <cell r="C153" t="str">
            <v>广东省深圳市</v>
          </cell>
        </row>
        <row r="153">
          <cell r="E153">
            <v>0</v>
          </cell>
        </row>
        <row r="153">
          <cell r="K153">
            <v>0</v>
          </cell>
          <cell r="L153">
            <v>0</v>
          </cell>
        </row>
        <row r="153">
          <cell r="P153">
            <v>0</v>
          </cell>
        </row>
        <row r="154">
          <cell r="A154" t="str">
            <v>002389</v>
          </cell>
          <cell r="B154" t="str">
            <v>航天彩虹</v>
          </cell>
          <cell r="C154" t="str">
            <v>浙江省台州市</v>
          </cell>
        </row>
        <row r="154">
          <cell r="E154">
            <v>0</v>
          </cell>
        </row>
        <row r="154">
          <cell r="K154">
            <v>0</v>
          </cell>
          <cell r="L154">
            <v>0</v>
          </cell>
        </row>
        <row r="154">
          <cell r="P154">
            <v>0</v>
          </cell>
        </row>
        <row r="155">
          <cell r="A155" t="str">
            <v>002396</v>
          </cell>
          <cell r="B155" t="str">
            <v>星网锐捷</v>
          </cell>
          <cell r="C155" t="str">
            <v>福建省福州市</v>
          </cell>
        </row>
        <row r="155">
          <cell r="E155">
            <v>0</v>
          </cell>
        </row>
        <row r="155">
          <cell r="K155">
            <v>0</v>
          </cell>
          <cell r="L155">
            <v>4</v>
          </cell>
        </row>
        <row r="155">
          <cell r="P155">
            <v>0</v>
          </cell>
        </row>
        <row r="156">
          <cell r="A156" t="str">
            <v>002402</v>
          </cell>
          <cell r="B156" t="str">
            <v>和而泰</v>
          </cell>
          <cell r="C156" t="str">
            <v>广东省深圳市</v>
          </cell>
        </row>
        <row r="156">
          <cell r="E156">
            <v>0</v>
          </cell>
        </row>
        <row r="156">
          <cell r="K156">
            <v>0</v>
          </cell>
          <cell r="L156">
            <v>88</v>
          </cell>
        </row>
        <row r="156">
          <cell r="P156">
            <v>0</v>
          </cell>
        </row>
        <row r="157">
          <cell r="A157" t="str">
            <v>002413</v>
          </cell>
          <cell r="B157" t="str">
            <v>雷科防务</v>
          </cell>
          <cell r="C157" t="str">
            <v>江苏省常州市</v>
          </cell>
        </row>
        <row r="157">
          <cell r="E157">
            <v>0</v>
          </cell>
        </row>
        <row r="157">
          <cell r="K157">
            <v>0</v>
          </cell>
          <cell r="L157">
            <v>0</v>
          </cell>
        </row>
        <row r="157">
          <cell r="P157">
            <v>0</v>
          </cell>
        </row>
        <row r="158">
          <cell r="A158" t="str">
            <v>002414</v>
          </cell>
          <cell r="B158" t="str">
            <v>高德红外</v>
          </cell>
          <cell r="C158" t="str">
            <v>湖北省武汉市</v>
          </cell>
        </row>
        <row r="158">
          <cell r="E158">
            <v>0</v>
          </cell>
        </row>
        <row r="158">
          <cell r="K158">
            <v>0</v>
          </cell>
          <cell r="L158">
            <v>15</v>
          </cell>
        </row>
        <row r="158">
          <cell r="P158">
            <v>0</v>
          </cell>
        </row>
        <row r="159">
          <cell r="A159" t="str">
            <v>002415</v>
          </cell>
          <cell r="B159" t="str">
            <v>海康威视</v>
          </cell>
          <cell r="C159" t="str">
            <v>浙江省杭州市</v>
          </cell>
          <cell r="D159" t="str">
            <v>浙江大学 </v>
          </cell>
          <cell r="E159">
            <v>4</v>
          </cell>
          <cell r="F159" t="str">
            <v>研究机构</v>
          </cell>
          <cell r="G159" t="str">
            <v>浙江省杭州市</v>
          </cell>
          <cell r="H159">
            <v>43188</v>
          </cell>
          <cell r="I159">
            <v>43643</v>
          </cell>
          <cell r="J159">
            <v>3</v>
          </cell>
          <cell r="K159">
            <v>1</v>
          </cell>
          <cell r="L159">
            <v>1032</v>
          </cell>
          <cell r="M159">
            <v>0.375</v>
          </cell>
          <cell r="N159">
            <v>0.5</v>
          </cell>
          <cell r="O159">
            <v>0.25</v>
          </cell>
          <cell r="P159">
            <v>1</v>
          </cell>
        </row>
        <row r="160">
          <cell r="A160" t="str">
            <v>002415</v>
          </cell>
          <cell r="B160" t="str">
            <v>海康威视</v>
          </cell>
          <cell r="C160" t="str">
            <v>浙江省杭州市</v>
          </cell>
          <cell r="D160" t="str">
            <v>中国人民公安大学 </v>
          </cell>
        </row>
        <row r="160">
          <cell r="F160" t="str">
            <v>研究机构</v>
          </cell>
          <cell r="G160" t="str">
            <v>北京市</v>
          </cell>
          <cell r="H160">
            <v>43369</v>
          </cell>
          <cell r="I160">
            <v>43369</v>
          </cell>
          <cell r="J160">
            <v>1</v>
          </cell>
          <cell r="K160">
            <v>0</v>
          </cell>
        </row>
        <row r="160">
          <cell r="P160">
            <v>0</v>
          </cell>
        </row>
        <row r="161">
          <cell r="A161" t="str">
            <v>002415</v>
          </cell>
          <cell r="B161" t="str">
            <v>海康威视</v>
          </cell>
          <cell r="C161" t="str">
            <v>浙江省杭州市</v>
          </cell>
          <cell r="D161" t="str">
            <v>北京航空航天大学</v>
          </cell>
        </row>
        <row r="161">
          <cell r="F161" t="str">
            <v>研究机构</v>
          </cell>
          <cell r="G161" t="str">
            <v>北京市</v>
          </cell>
          <cell r="H161">
            <v>43369</v>
          </cell>
          <cell r="I161">
            <v>43875</v>
          </cell>
          <cell r="J161">
            <v>2</v>
          </cell>
          <cell r="K161">
            <v>1</v>
          </cell>
        </row>
        <row r="161">
          <cell r="P161">
            <v>0</v>
          </cell>
        </row>
        <row r="162">
          <cell r="A162" t="str">
            <v>002415</v>
          </cell>
          <cell r="B162" t="str">
            <v>海康威视</v>
          </cell>
          <cell r="C162" t="str">
            <v>浙江省杭州市</v>
          </cell>
          <cell r="D162" t="str">
            <v>长城汽车股份有限公司 ;</v>
          </cell>
        </row>
        <row r="162">
          <cell r="F162" t="str">
            <v>汽车制造业</v>
          </cell>
          <cell r="G162" t="str">
            <v>河北省保定市</v>
          </cell>
          <cell r="H162">
            <v>43242</v>
          </cell>
          <cell r="I162">
            <v>43242</v>
          </cell>
          <cell r="J162">
            <v>1</v>
          </cell>
          <cell r="K162">
            <v>0</v>
          </cell>
        </row>
        <row r="162">
          <cell r="P162">
            <v>0</v>
          </cell>
        </row>
        <row r="163">
          <cell r="A163" t="str">
            <v>002429</v>
          </cell>
          <cell r="B163" t="str">
            <v>兆驰股份</v>
          </cell>
          <cell r="C163" t="str">
            <v>广东省深圳市</v>
          </cell>
        </row>
        <row r="163">
          <cell r="E163">
            <v>0</v>
          </cell>
        </row>
        <row r="163">
          <cell r="K163">
            <v>0</v>
          </cell>
          <cell r="L163">
            <v>11</v>
          </cell>
        </row>
        <row r="163">
          <cell r="P163">
            <v>0</v>
          </cell>
        </row>
        <row r="164">
          <cell r="A164" t="str">
            <v>002436</v>
          </cell>
          <cell r="B164" t="str">
            <v>兴森科技</v>
          </cell>
          <cell r="C164" t="str">
            <v>广东省深圳市</v>
          </cell>
          <cell r="D164" t="str">
            <v>宜兴硅谷电子科技有限公司 ;</v>
          </cell>
          <cell r="E164">
            <v>4</v>
          </cell>
          <cell r="F164" t="str">
            <v> 研究和试验发展</v>
          </cell>
          <cell r="G164" t="str">
            <v>江苏省宜兴市</v>
          </cell>
          <cell r="H164">
            <v>43122</v>
          </cell>
          <cell r="I164">
            <v>43826</v>
          </cell>
          <cell r="J164">
            <v>31</v>
          </cell>
          <cell r="K164">
            <v>1</v>
          </cell>
          <cell r="L164">
            <v>144</v>
          </cell>
          <cell r="M164">
            <v>0.625</v>
          </cell>
          <cell r="N164">
            <v>1</v>
          </cell>
          <cell r="O164">
            <v>0</v>
          </cell>
          <cell r="P164">
            <v>0</v>
          </cell>
        </row>
        <row r="165">
          <cell r="A165" t="str">
            <v>002436</v>
          </cell>
          <cell r="B165" t="str">
            <v>兴森科技</v>
          </cell>
          <cell r="C165" t="str">
            <v>广东省深圳市</v>
          </cell>
          <cell r="D165" t="str">
            <v>天津兴森快捷电路科技有限公司 ;</v>
          </cell>
        </row>
        <row r="165">
          <cell r="F165" t="str">
            <v> 科技推广和应用服务业</v>
          </cell>
          <cell r="G165" t="str">
            <v> 天津市</v>
          </cell>
          <cell r="H165">
            <v>43138</v>
          </cell>
          <cell r="I165">
            <v>43242</v>
          </cell>
          <cell r="J165">
            <v>16</v>
          </cell>
          <cell r="K165">
            <v>1</v>
          </cell>
        </row>
        <row r="165">
          <cell r="P165">
            <v>0</v>
          </cell>
        </row>
        <row r="166">
          <cell r="A166" t="str">
            <v>002436</v>
          </cell>
          <cell r="B166" t="str">
            <v>兴森科技</v>
          </cell>
          <cell r="C166" t="str">
            <v>广东省深圳市</v>
          </cell>
          <cell r="D166" t="str">
            <v>华南理工大学</v>
          </cell>
        </row>
        <row r="166">
          <cell r="F166" t="str">
            <v>研究机构</v>
          </cell>
          <cell r="G166" t="str">
            <v>广东省广州市</v>
          </cell>
          <cell r="H166">
            <v>43231</v>
          </cell>
          <cell r="I166">
            <v>43346</v>
          </cell>
          <cell r="J166">
            <v>2</v>
          </cell>
          <cell r="K166">
            <v>1</v>
          </cell>
        </row>
        <row r="166">
          <cell r="P166">
            <v>0</v>
          </cell>
        </row>
        <row r="167">
          <cell r="A167" t="str">
            <v>002436</v>
          </cell>
          <cell r="B167" t="str">
            <v>兴森科技</v>
          </cell>
          <cell r="C167" t="str">
            <v>广东省深圳市</v>
          </cell>
          <cell r="D167" t="str">
            <v>广州兴森快捷电路科技有限公司 ;</v>
          </cell>
        </row>
        <row r="167">
          <cell r="F167" t="str">
            <v> 研究和试验发展</v>
          </cell>
          <cell r="G167" t="str">
            <v>广东省广州市</v>
          </cell>
          <cell r="H167">
            <v>43122</v>
          </cell>
          <cell r="I167">
            <v>43937</v>
          </cell>
          <cell r="J167">
            <v>144</v>
          </cell>
          <cell r="K167">
            <v>1</v>
          </cell>
        </row>
        <row r="167">
          <cell r="P167">
            <v>0</v>
          </cell>
        </row>
        <row r="168">
          <cell r="A168" t="str">
            <v>002446</v>
          </cell>
          <cell r="B168" t="str">
            <v>盛路通信</v>
          </cell>
          <cell r="C168" t="str">
            <v>广东省佛山市</v>
          </cell>
          <cell r="D168" t="str">
            <v>华南理工大学</v>
          </cell>
          <cell r="E168">
            <v>1</v>
          </cell>
          <cell r="F168" t="str">
            <v>研究机构</v>
          </cell>
          <cell r="G168" t="str">
            <v>广东省广州市</v>
          </cell>
          <cell r="H168">
            <v>43602</v>
          </cell>
          <cell r="I168">
            <v>43602</v>
          </cell>
          <cell r="J168">
            <v>1</v>
          </cell>
          <cell r="K168">
            <v>0</v>
          </cell>
          <cell r="L168">
            <v>47</v>
          </cell>
          <cell r="M168">
            <v>0</v>
          </cell>
          <cell r="N168">
            <v>0</v>
          </cell>
          <cell r="O168">
            <v>0</v>
          </cell>
          <cell r="P168">
            <v>0</v>
          </cell>
        </row>
        <row r="169">
          <cell r="A169" t="str">
            <v>002449</v>
          </cell>
          <cell r="B169" t="str">
            <v>国星光电</v>
          </cell>
          <cell r="C169" t="str">
            <v>广东省佛山市</v>
          </cell>
        </row>
        <row r="169">
          <cell r="E169">
            <v>0</v>
          </cell>
        </row>
        <row r="169">
          <cell r="K169">
            <v>0</v>
          </cell>
          <cell r="L169">
            <v>60</v>
          </cell>
        </row>
        <row r="169">
          <cell r="P169">
            <v>0</v>
          </cell>
        </row>
        <row r="170">
          <cell r="A170" t="str">
            <v>002456</v>
          </cell>
          <cell r="B170" t="str">
            <v>欧菲光</v>
          </cell>
          <cell r="C170" t="str">
            <v>广东省深圳市</v>
          </cell>
        </row>
        <row r="170">
          <cell r="E170">
            <v>0</v>
          </cell>
        </row>
        <row r="170">
          <cell r="K170">
            <v>0</v>
          </cell>
          <cell r="L170">
            <v>0</v>
          </cell>
        </row>
        <row r="170">
          <cell r="P170">
            <v>0</v>
          </cell>
        </row>
        <row r="171">
          <cell r="A171" t="str">
            <v>002463</v>
          </cell>
          <cell r="B171" t="str">
            <v>沪电股份</v>
          </cell>
          <cell r="C171" t="str">
            <v>江苏省昆山市</v>
          </cell>
        </row>
        <row r="171">
          <cell r="E171">
            <v>0</v>
          </cell>
        </row>
        <row r="171">
          <cell r="K171">
            <v>0</v>
          </cell>
          <cell r="L171">
            <v>22</v>
          </cell>
        </row>
        <row r="171">
          <cell r="P171">
            <v>0</v>
          </cell>
        </row>
        <row r="172">
          <cell r="A172" t="str">
            <v>002465</v>
          </cell>
          <cell r="B172" t="str">
            <v>海格通信</v>
          </cell>
          <cell r="C172" t="str">
            <v>广东省广州市</v>
          </cell>
          <cell r="D172" t="str">
            <v>中山大学</v>
          </cell>
          <cell r="E172">
            <v>1</v>
          </cell>
          <cell r="F172" t="str">
            <v>研究机构</v>
          </cell>
          <cell r="G172" t="str">
            <v>广东省广州市</v>
          </cell>
          <cell r="H172">
            <v>43453</v>
          </cell>
          <cell r="I172">
            <v>43453</v>
          </cell>
          <cell r="J172">
            <v>1</v>
          </cell>
          <cell r="K172">
            <v>0</v>
          </cell>
          <cell r="L172">
            <v>46</v>
          </cell>
          <cell r="M172">
            <v>0</v>
          </cell>
          <cell r="N172">
            <v>0</v>
          </cell>
          <cell r="O172">
            <v>1</v>
          </cell>
          <cell r="P172">
            <v>1</v>
          </cell>
        </row>
        <row r="173">
          <cell r="A173" t="str">
            <v>002475</v>
          </cell>
          <cell r="B173" t="str">
            <v>立讯精密</v>
          </cell>
          <cell r="C173" t="str">
            <v>广东省深圳市</v>
          </cell>
          <cell r="D173" t="str">
            <v>阿里巴巴集团控股有限公司 </v>
          </cell>
          <cell r="E173">
            <v>2</v>
          </cell>
          <cell r="F173" t="str">
            <v> 商务服务业</v>
          </cell>
          <cell r="G173" t="str">
            <v>浙江省杭州市</v>
          </cell>
          <cell r="H173">
            <v>43627</v>
          </cell>
          <cell r="I173">
            <v>43627</v>
          </cell>
          <cell r="J173">
            <v>1</v>
          </cell>
          <cell r="K173">
            <v>0</v>
          </cell>
          <cell r="L173">
            <v>16</v>
          </cell>
          <cell r="M173">
            <v>0.5</v>
          </cell>
          <cell r="N173">
            <v>0</v>
          </cell>
          <cell r="O173">
            <v>0</v>
          </cell>
          <cell r="P173">
            <v>0</v>
          </cell>
        </row>
        <row r="174">
          <cell r="A174" t="str">
            <v>002475</v>
          </cell>
          <cell r="B174" t="str">
            <v>立讯精密</v>
          </cell>
          <cell r="C174" t="str">
            <v>广东省深圳市</v>
          </cell>
          <cell r="D174" t="str">
            <v>华为技术有限公司 ;</v>
          </cell>
        </row>
        <row r="174">
          <cell r="F174" t="str">
            <v> 计算机、通信和其他电子设备制造业</v>
          </cell>
          <cell r="G174" t="str">
            <v>广东省深圳市</v>
          </cell>
          <cell r="H174">
            <v>43273</v>
          </cell>
          <cell r="I174">
            <v>43273</v>
          </cell>
          <cell r="J174">
            <v>1</v>
          </cell>
          <cell r="K174">
            <v>0</v>
          </cell>
        </row>
        <row r="174">
          <cell r="N174">
            <v>0</v>
          </cell>
          <cell r="O174">
            <v>1</v>
          </cell>
          <cell r="P174">
            <v>1</v>
          </cell>
        </row>
        <row r="175">
          <cell r="A175" t="str">
            <v>002484</v>
          </cell>
          <cell r="B175" t="str">
            <v>江海股份</v>
          </cell>
          <cell r="C175" t="str">
            <v>江苏省南通市</v>
          </cell>
          <cell r="D175" t="str">
            <v>南通江海储能技术有限公司</v>
          </cell>
          <cell r="E175">
            <v>1</v>
          </cell>
          <cell r="F175" t="str">
            <v> 电气机械和器材制造业</v>
          </cell>
          <cell r="G175" t="str">
            <v>江苏省南通市</v>
          </cell>
          <cell r="H175">
            <v>43308</v>
          </cell>
          <cell r="I175">
            <v>43463</v>
          </cell>
          <cell r="J175">
            <v>3</v>
          </cell>
          <cell r="K175">
            <v>1</v>
          </cell>
          <cell r="L175">
            <v>16</v>
          </cell>
        </row>
        <row r="175">
          <cell r="N175">
            <v>1</v>
          </cell>
          <cell r="O175">
            <v>1</v>
          </cell>
          <cell r="P175">
            <v>1</v>
          </cell>
        </row>
        <row r="176">
          <cell r="A176" t="str">
            <v>002506</v>
          </cell>
          <cell r="B176" t="str">
            <v>协鑫集成</v>
          </cell>
          <cell r="C176" t="str">
            <v>上海市</v>
          </cell>
          <cell r="D176" t="str">
            <v>协鑫集成科技（苏州）有限公司</v>
          </cell>
          <cell r="E176">
            <v>4</v>
          </cell>
          <cell r="F176" t="str">
            <v> 商务服务业</v>
          </cell>
          <cell r="G176" t="str">
            <v>江苏省苏州市</v>
          </cell>
          <cell r="H176">
            <v>43110</v>
          </cell>
          <cell r="I176">
            <v>43790</v>
          </cell>
          <cell r="J176">
            <v>16</v>
          </cell>
          <cell r="K176">
            <v>1</v>
          </cell>
          <cell r="L176">
            <v>21</v>
          </cell>
        </row>
        <row r="176">
          <cell r="N176">
            <v>0.75</v>
          </cell>
          <cell r="O176">
            <v>0</v>
          </cell>
          <cell r="P176">
            <v>0</v>
          </cell>
        </row>
        <row r="177">
          <cell r="A177" t="str">
            <v>002506</v>
          </cell>
          <cell r="B177" t="str">
            <v>协鑫集成</v>
          </cell>
          <cell r="C177" t="str">
            <v>上海市</v>
          </cell>
          <cell r="D177" t="str">
            <v>张家港协鑫集成科技有限公司</v>
          </cell>
        </row>
        <row r="177">
          <cell r="F177" t="str">
            <v> 研究和试验发展</v>
          </cell>
          <cell r="G177" t="str">
            <v>江苏省张家港市</v>
          </cell>
          <cell r="H177">
            <v>43110</v>
          </cell>
          <cell r="I177">
            <v>43790</v>
          </cell>
          <cell r="J177">
            <v>14</v>
          </cell>
          <cell r="K177">
            <v>1</v>
          </cell>
        </row>
        <row r="177">
          <cell r="P177">
            <v>0</v>
          </cell>
        </row>
        <row r="178">
          <cell r="A178" t="str">
            <v>002506</v>
          </cell>
          <cell r="B178" t="str">
            <v>协鑫集成</v>
          </cell>
          <cell r="C178" t="str">
            <v>上海市</v>
          </cell>
          <cell r="D178" t="str">
            <v>徐州鑫宇光伏科技有限公司 ;</v>
          </cell>
        </row>
        <row r="178">
          <cell r="F178" t="str">
            <v> 电气机械和器材制造业</v>
          </cell>
          <cell r="G178" t="str">
            <v>江苏省徐州市</v>
          </cell>
          <cell r="H178">
            <v>43110</v>
          </cell>
          <cell r="I178">
            <v>43693</v>
          </cell>
          <cell r="J178">
            <v>5</v>
          </cell>
          <cell r="K178">
            <v>1</v>
          </cell>
        </row>
        <row r="178">
          <cell r="P178">
            <v>0</v>
          </cell>
        </row>
        <row r="179">
          <cell r="A179" t="str">
            <v>002506</v>
          </cell>
          <cell r="B179" t="str">
            <v>协鑫集成</v>
          </cell>
          <cell r="C179" t="str">
            <v>上海市</v>
          </cell>
          <cell r="D179" t="str">
            <v>苏州协鑫集成科技工业应用研究院有限公司 ;</v>
          </cell>
        </row>
        <row r="179">
          <cell r="F179" t="str">
            <v> 研究和试验发展</v>
          </cell>
          <cell r="G179" t="str">
            <v>江苏省苏州市</v>
          </cell>
          <cell r="H179">
            <v>43110</v>
          </cell>
          <cell r="I179">
            <v>43110</v>
          </cell>
          <cell r="J179">
            <v>1</v>
          </cell>
          <cell r="K179">
            <v>0</v>
          </cell>
        </row>
        <row r="179">
          <cell r="P179">
            <v>0</v>
          </cell>
        </row>
        <row r="180">
          <cell r="A180" t="str">
            <v>002512</v>
          </cell>
          <cell r="B180" t="str">
            <v>达华智能</v>
          </cell>
          <cell r="C180" t="str">
            <v>广东省中山市</v>
          </cell>
        </row>
        <row r="180">
          <cell r="E180">
            <v>0</v>
          </cell>
        </row>
        <row r="180">
          <cell r="K180">
            <v>0</v>
          </cell>
          <cell r="L180">
            <v>0</v>
          </cell>
        </row>
        <row r="180">
          <cell r="P180">
            <v>0</v>
          </cell>
        </row>
        <row r="181">
          <cell r="A181" t="str">
            <v>002519</v>
          </cell>
          <cell r="B181" t="str">
            <v>银河电子</v>
          </cell>
          <cell r="C181" t="str">
            <v>江苏省张家港市</v>
          </cell>
        </row>
        <row r="181">
          <cell r="E181">
            <v>0</v>
          </cell>
        </row>
        <row r="181">
          <cell r="K181">
            <v>0</v>
          </cell>
          <cell r="L181">
            <v>1</v>
          </cell>
        </row>
        <row r="181">
          <cell r="P181">
            <v>0</v>
          </cell>
        </row>
        <row r="182">
          <cell r="A182" t="str">
            <v>002528</v>
          </cell>
          <cell r="B182" t="str">
            <v>英飞拓</v>
          </cell>
          <cell r="C182" t="str">
            <v>广东省深圳市</v>
          </cell>
        </row>
        <row r="182">
          <cell r="E182">
            <v>0</v>
          </cell>
        </row>
        <row r="182">
          <cell r="K182">
            <v>0</v>
          </cell>
          <cell r="L182">
            <v>39</v>
          </cell>
        </row>
        <row r="182">
          <cell r="P182">
            <v>0</v>
          </cell>
        </row>
        <row r="183">
          <cell r="A183" t="str">
            <v>002577</v>
          </cell>
          <cell r="B183" t="str">
            <v>雷柏科技</v>
          </cell>
          <cell r="C183" t="str">
            <v>广东省深圳市</v>
          </cell>
        </row>
        <row r="183">
          <cell r="E183">
            <v>0</v>
          </cell>
        </row>
        <row r="183">
          <cell r="K183">
            <v>0</v>
          </cell>
          <cell r="L183">
            <v>5</v>
          </cell>
        </row>
        <row r="183">
          <cell r="P183">
            <v>0</v>
          </cell>
        </row>
        <row r="184">
          <cell r="A184" t="str">
            <v>002579</v>
          </cell>
          <cell r="B184" t="str">
            <v>中京电子</v>
          </cell>
          <cell r="C184" t="str">
            <v>广东省惠州市</v>
          </cell>
          <cell r="D184" t="str">
            <v>珠海中京电子电路有限公司</v>
          </cell>
          <cell r="E184">
            <v>1</v>
          </cell>
          <cell r="F184" t="str">
            <v> 商务服务业</v>
          </cell>
          <cell r="G184" t="str">
            <v>广东省珠海市</v>
          </cell>
          <cell r="H184">
            <v>43571</v>
          </cell>
          <cell r="I184">
            <v>43888</v>
          </cell>
          <cell r="J184">
            <v>8</v>
          </cell>
          <cell r="K184">
            <v>1</v>
          </cell>
          <cell r="L184">
            <v>50</v>
          </cell>
          <cell r="M184">
            <v>0</v>
          </cell>
          <cell r="N184">
            <v>1</v>
          </cell>
          <cell r="O184">
            <v>0</v>
          </cell>
          <cell r="P184">
            <v>0</v>
          </cell>
        </row>
        <row r="185">
          <cell r="A185" t="str">
            <v>002583</v>
          </cell>
          <cell r="B185" t="str">
            <v>海能达</v>
          </cell>
          <cell r="C185" t="str">
            <v>广东省深圳市</v>
          </cell>
        </row>
        <row r="185">
          <cell r="E185">
            <v>0</v>
          </cell>
        </row>
        <row r="185">
          <cell r="K185">
            <v>0</v>
          </cell>
          <cell r="L185">
            <v>194</v>
          </cell>
        </row>
        <row r="185">
          <cell r="P185">
            <v>0</v>
          </cell>
        </row>
        <row r="186">
          <cell r="A186" t="str">
            <v>002587</v>
          </cell>
          <cell r="B186" t="str">
            <v>奥拓电子</v>
          </cell>
          <cell r="C186" t="str">
            <v>广东省深圳市</v>
          </cell>
        </row>
        <row r="186">
          <cell r="E186">
            <v>0</v>
          </cell>
        </row>
        <row r="186">
          <cell r="K186">
            <v>0</v>
          </cell>
          <cell r="L186">
            <v>91</v>
          </cell>
        </row>
        <row r="186">
          <cell r="P186">
            <v>0</v>
          </cell>
        </row>
        <row r="187">
          <cell r="A187" t="str">
            <v>002600</v>
          </cell>
          <cell r="B187" t="str">
            <v>领益智造</v>
          </cell>
          <cell r="C187" t="str">
            <v>广东省江门市</v>
          </cell>
        </row>
        <row r="187">
          <cell r="E187">
            <v>0</v>
          </cell>
        </row>
        <row r="187">
          <cell r="K187">
            <v>0</v>
          </cell>
          <cell r="L187">
            <v>0</v>
          </cell>
        </row>
        <row r="187">
          <cell r="P187">
            <v>0</v>
          </cell>
        </row>
        <row r="188">
          <cell r="A188" t="str">
            <v>002618</v>
          </cell>
          <cell r="B188" t="str">
            <v>丹邦科技</v>
          </cell>
          <cell r="C188" t="str">
            <v>广东省深圳市</v>
          </cell>
        </row>
        <row r="188">
          <cell r="E188">
            <v>0</v>
          </cell>
        </row>
        <row r="188">
          <cell r="K188">
            <v>0</v>
          </cell>
          <cell r="L188">
            <v>7</v>
          </cell>
        </row>
        <row r="188">
          <cell r="P188">
            <v>0</v>
          </cell>
        </row>
        <row r="189">
          <cell r="A189" t="str">
            <v>002635</v>
          </cell>
          <cell r="B189" t="str">
            <v>安洁科技</v>
          </cell>
          <cell r="C189" t="str">
            <v>江苏省苏州市</v>
          </cell>
        </row>
        <row r="189">
          <cell r="E189">
            <v>0</v>
          </cell>
        </row>
        <row r="189">
          <cell r="K189">
            <v>0</v>
          </cell>
          <cell r="L189">
            <v>62</v>
          </cell>
        </row>
        <row r="189">
          <cell r="P189">
            <v>0</v>
          </cell>
        </row>
        <row r="190">
          <cell r="A190" t="str">
            <v>002636</v>
          </cell>
          <cell r="B190" t="str">
            <v>金安国纪</v>
          </cell>
          <cell r="C190" t="str">
            <v>上海市</v>
          </cell>
        </row>
        <row r="190">
          <cell r="E190">
            <v>0</v>
          </cell>
        </row>
        <row r="190">
          <cell r="K190">
            <v>0</v>
          </cell>
          <cell r="L190">
            <v>0</v>
          </cell>
        </row>
        <row r="190">
          <cell r="P190">
            <v>0</v>
          </cell>
        </row>
        <row r="191">
          <cell r="A191" t="str">
            <v>002655</v>
          </cell>
          <cell r="B191" t="str">
            <v>共达电声</v>
          </cell>
          <cell r="C191" t="str">
            <v>山东省潍坊市</v>
          </cell>
        </row>
        <row r="191">
          <cell r="E191">
            <v>0</v>
          </cell>
        </row>
        <row r="191">
          <cell r="K191">
            <v>0</v>
          </cell>
          <cell r="L191">
            <v>43</v>
          </cell>
        </row>
        <row r="191">
          <cell r="P191">
            <v>0</v>
          </cell>
        </row>
        <row r="192">
          <cell r="A192" t="str">
            <v>002660</v>
          </cell>
          <cell r="B192" t="str">
            <v>茂硕电源</v>
          </cell>
          <cell r="C192" t="str">
            <v>广东省深圳市</v>
          </cell>
          <cell r="D192" t="str">
            <v>加码技术有限公司</v>
          </cell>
          <cell r="E192">
            <v>1</v>
          </cell>
          <cell r="F192" t="str">
            <v> 其他服务业</v>
          </cell>
          <cell r="G192" t="str">
            <v>广东省深圳市</v>
          </cell>
          <cell r="H192">
            <v>43182</v>
          </cell>
          <cell r="I192">
            <v>43305</v>
          </cell>
          <cell r="J192">
            <v>6</v>
          </cell>
          <cell r="K192">
            <v>1</v>
          </cell>
          <cell r="L192">
            <v>9</v>
          </cell>
          <cell r="M192">
            <v>0</v>
          </cell>
          <cell r="N192">
            <v>1</v>
          </cell>
          <cell r="O192">
            <v>1</v>
          </cell>
          <cell r="P192">
            <v>1</v>
          </cell>
        </row>
        <row r="193">
          <cell r="A193" t="str">
            <v>002729</v>
          </cell>
          <cell r="B193" t="str">
            <v>好利来</v>
          </cell>
          <cell r="C193" t="str">
            <v>福建省厦门市</v>
          </cell>
        </row>
        <row r="193">
          <cell r="E193">
            <v>0</v>
          </cell>
        </row>
        <row r="193">
          <cell r="K193">
            <v>0</v>
          </cell>
          <cell r="L193">
            <v>0</v>
          </cell>
        </row>
        <row r="193">
          <cell r="P193">
            <v>0</v>
          </cell>
        </row>
        <row r="194">
          <cell r="A194" t="str">
            <v>002745</v>
          </cell>
          <cell r="B194" t="str">
            <v>木林森</v>
          </cell>
          <cell r="C194" t="str">
            <v>广东省中山市</v>
          </cell>
          <cell r="D194" t="str">
            <v>金发科技股份有限公司</v>
          </cell>
          <cell r="E194">
            <v>1</v>
          </cell>
          <cell r="F194" t="str">
            <v>橡胶和塑料制品业</v>
          </cell>
          <cell r="G194" t="str">
            <v>广东省广州市</v>
          </cell>
          <cell r="H194">
            <v>43894</v>
          </cell>
          <cell r="I194">
            <v>43894</v>
          </cell>
          <cell r="J194">
            <v>1</v>
          </cell>
          <cell r="K194">
            <v>0</v>
          </cell>
          <cell r="L194">
            <v>14</v>
          </cell>
          <cell r="M194">
            <v>0</v>
          </cell>
          <cell r="N194">
            <v>0</v>
          </cell>
          <cell r="O194">
            <v>0</v>
          </cell>
          <cell r="P194">
            <v>0</v>
          </cell>
        </row>
        <row r="195">
          <cell r="A195" t="str">
            <v>002782</v>
          </cell>
          <cell r="B195" t="str">
            <v>可立克</v>
          </cell>
          <cell r="C195" t="str">
            <v>广东省深圳市</v>
          </cell>
          <cell r="D195" t="str">
            <v>惠州市可立克电子有限公司 </v>
          </cell>
          <cell r="E195">
            <v>4</v>
          </cell>
          <cell r="F195" t="str">
            <v> 计算机、通信和其他电子设备制造业</v>
          </cell>
          <cell r="G195" t="str">
            <v>广东省惠州市</v>
          </cell>
          <cell r="H195">
            <v>43123</v>
          </cell>
          <cell r="I195">
            <v>43843</v>
          </cell>
          <cell r="J195">
            <v>8</v>
          </cell>
          <cell r="K195">
            <v>1</v>
          </cell>
          <cell r="L195">
            <v>8</v>
          </cell>
          <cell r="M195">
            <v>0.625</v>
          </cell>
          <cell r="N195">
            <v>1</v>
          </cell>
          <cell r="O195">
            <v>0</v>
          </cell>
          <cell r="P195">
            <v>0</v>
          </cell>
        </row>
        <row r="196">
          <cell r="A196" t="str">
            <v>002782</v>
          </cell>
          <cell r="B196" t="str">
            <v>可立克</v>
          </cell>
          <cell r="C196" t="str">
            <v>广东省深圳市</v>
          </cell>
          <cell r="D196" t="str">
            <v>惠州市可立克科技有限公司</v>
          </cell>
        </row>
        <row r="196">
          <cell r="F196" t="str">
            <v> 批发业</v>
          </cell>
          <cell r="G196" t="str">
            <v>广东省惠州市</v>
          </cell>
          <cell r="H196">
            <v>43123</v>
          </cell>
          <cell r="I196">
            <v>43843</v>
          </cell>
          <cell r="J196">
            <v>8</v>
          </cell>
          <cell r="K196">
            <v>1</v>
          </cell>
        </row>
        <row r="196">
          <cell r="P196">
            <v>0</v>
          </cell>
        </row>
        <row r="197">
          <cell r="A197" t="str">
            <v>002782</v>
          </cell>
          <cell r="B197" t="str">
            <v>可立克</v>
          </cell>
          <cell r="C197" t="str">
            <v>广东省深圳市</v>
          </cell>
          <cell r="D197" t="str">
            <v>信丰可立克科技有限公司</v>
          </cell>
        </row>
        <row r="197">
          <cell r="F197" t="str">
            <v> 计算机、通信和其他电子设备制造业</v>
          </cell>
          <cell r="G197" t="str">
            <v> 江西省赣州市</v>
          </cell>
          <cell r="H197">
            <v>43123</v>
          </cell>
          <cell r="I197">
            <v>43843</v>
          </cell>
          <cell r="J197">
            <v>8</v>
          </cell>
          <cell r="K197">
            <v>1</v>
          </cell>
        </row>
        <row r="197">
          <cell r="P197">
            <v>0</v>
          </cell>
        </row>
        <row r="198">
          <cell r="A198" t="str">
            <v>002782</v>
          </cell>
          <cell r="B198" t="str">
            <v>可立克</v>
          </cell>
          <cell r="C198" t="str">
            <v>广东省深圳市</v>
          </cell>
          <cell r="D198" t="str">
            <v>安远县美景电子有限公司</v>
          </cell>
        </row>
        <row r="198">
          <cell r="F198" t="str">
            <v> 电气机械和器材制造业</v>
          </cell>
          <cell r="G198" t="str">
            <v> 江西省赣州市</v>
          </cell>
          <cell r="H198">
            <v>43508</v>
          </cell>
          <cell r="I198">
            <v>43843</v>
          </cell>
          <cell r="J198">
            <v>6</v>
          </cell>
          <cell r="K198">
            <v>1</v>
          </cell>
        </row>
        <row r="198">
          <cell r="P198">
            <v>0</v>
          </cell>
        </row>
        <row r="199">
          <cell r="A199" t="str">
            <v>002792</v>
          </cell>
          <cell r="B199" t="str">
            <v>通宇通讯</v>
          </cell>
          <cell r="C199" t="str">
            <v>广东省中山市</v>
          </cell>
        </row>
        <row r="199">
          <cell r="E199">
            <v>0</v>
          </cell>
        </row>
        <row r="199">
          <cell r="K199">
            <v>0</v>
          </cell>
          <cell r="L199">
            <v>95</v>
          </cell>
        </row>
        <row r="199">
          <cell r="P199">
            <v>0</v>
          </cell>
        </row>
        <row r="200">
          <cell r="A200" t="str">
            <v>002796</v>
          </cell>
          <cell r="B200" t="str">
            <v>世嘉科技</v>
          </cell>
          <cell r="C200" t="str">
            <v>江苏省苏州市</v>
          </cell>
        </row>
        <row r="200">
          <cell r="E200">
            <v>0</v>
          </cell>
        </row>
        <row r="200">
          <cell r="K200">
            <v>0</v>
          </cell>
          <cell r="L200">
            <v>3</v>
          </cell>
        </row>
        <row r="200">
          <cell r="P200">
            <v>0</v>
          </cell>
        </row>
        <row r="201">
          <cell r="A201" t="str">
            <v>002806</v>
          </cell>
          <cell r="B201" t="str">
            <v>华锋股份</v>
          </cell>
          <cell r="C201" t="str">
            <v>广东省肇庆市</v>
          </cell>
        </row>
        <row r="201">
          <cell r="E201">
            <v>0</v>
          </cell>
        </row>
        <row r="201">
          <cell r="K201">
            <v>0</v>
          </cell>
          <cell r="L201">
            <v>0</v>
          </cell>
        </row>
        <row r="201">
          <cell r="P201">
            <v>0</v>
          </cell>
        </row>
        <row r="202">
          <cell r="A202" t="str">
            <v>002813</v>
          </cell>
          <cell r="B202" t="str">
            <v>路畅科技</v>
          </cell>
          <cell r="C202" t="str">
            <v>广东省深圳市</v>
          </cell>
          <cell r="D202" t="str">
            <v>深圳市路畅智能科技有限公司</v>
          </cell>
          <cell r="E202">
            <v>1</v>
          </cell>
          <cell r="F202" t="str">
            <v> 研究和试验发展</v>
          </cell>
          <cell r="G202" t="str">
            <v>湖北省武汉市</v>
          </cell>
          <cell r="H202">
            <v>43187</v>
          </cell>
          <cell r="I202">
            <v>43497</v>
          </cell>
          <cell r="J202">
            <v>9</v>
          </cell>
          <cell r="K202">
            <v>1</v>
          </cell>
          <cell r="L202">
            <v>36</v>
          </cell>
          <cell r="M202">
            <v>0</v>
          </cell>
          <cell r="N202">
            <v>1</v>
          </cell>
          <cell r="O202">
            <v>0</v>
          </cell>
          <cell r="P202">
            <v>0</v>
          </cell>
        </row>
        <row r="203">
          <cell r="A203" t="str">
            <v>002815</v>
          </cell>
          <cell r="B203" t="str">
            <v>崇达技术</v>
          </cell>
          <cell r="C203" t="str">
            <v>广东省深圳市</v>
          </cell>
        </row>
        <row r="203">
          <cell r="E203">
            <v>0</v>
          </cell>
        </row>
        <row r="203">
          <cell r="K203">
            <v>0</v>
          </cell>
          <cell r="L203">
            <v>0</v>
          </cell>
        </row>
        <row r="203">
          <cell r="P203">
            <v>0</v>
          </cell>
        </row>
        <row r="204">
          <cell r="A204" t="str">
            <v>002829</v>
          </cell>
          <cell r="B204" t="str">
            <v>星网宇达</v>
          </cell>
          <cell r="C204" t="str">
            <v>北京市</v>
          </cell>
          <cell r="D204" t="str">
            <v>北京澜盾防务科技有限公司</v>
          </cell>
          <cell r="E204">
            <v>1</v>
          </cell>
          <cell r="F204" t="str">
            <v> 科技推广和应用服务业</v>
          </cell>
          <cell r="G204" t="str">
            <v>北京市</v>
          </cell>
          <cell r="H204">
            <v>43536</v>
          </cell>
          <cell r="I204">
            <v>43626</v>
          </cell>
          <cell r="J204">
            <v>3</v>
          </cell>
          <cell r="K204">
            <v>1</v>
          </cell>
          <cell r="L204">
            <v>8</v>
          </cell>
          <cell r="M204">
            <v>0</v>
          </cell>
          <cell r="N204">
            <v>1</v>
          </cell>
          <cell r="O204">
            <v>1</v>
          </cell>
          <cell r="P204">
            <v>1</v>
          </cell>
        </row>
        <row r="205">
          <cell r="A205" t="str">
            <v>002835</v>
          </cell>
          <cell r="B205" t="str">
            <v>同为股份</v>
          </cell>
          <cell r="C205" t="str">
            <v>广东省深圳市</v>
          </cell>
        </row>
        <row r="205">
          <cell r="E205">
            <v>0</v>
          </cell>
        </row>
        <row r="205">
          <cell r="K205">
            <v>0</v>
          </cell>
          <cell r="L205">
            <v>13</v>
          </cell>
        </row>
        <row r="205">
          <cell r="P205">
            <v>0</v>
          </cell>
        </row>
        <row r="206">
          <cell r="A206" t="str">
            <v>002841</v>
          </cell>
          <cell r="B206" t="str">
            <v>视源股份</v>
          </cell>
          <cell r="C206" t="str">
            <v>广东省广州市</v>
          </cell>
          <cell r="D206" t="str">
            <v>  广州视睿电子科技有限公司</v>
          </cell>
          <cell r="E206">
            <v>13</v>
          </cell>
          <cell r="F206" t="str">
            <v> 研究和试验发展</v>
          </cell>
          <cell r="G206" t="str">
            <v>广东省广州市</v>
          </cell>
          <cell r="H206">
            <v>43104</v>
          </cell>
          <cell r="I206">
            <v>43950</v>
          </cell>
          <cell r="J206">
            <v>463</v>
          </cell>
          <cell r="K206">
            <v>1</v>
          </cell>
          <cell r="L206">
            <v>1232</v>
          </cell>
          <cell r="M206">
            <v>0.568</v>
          </cell>
          <cell r="N206">
            <v>0.9231</v>
          </cell>
          <cell r="O206">
            <v>0.6923</v>
          </cell>
          <cell r="P206">
            <v>1</v>
          </cell>
        </row>
        <row r="207">
          <cell r="A207" t="str">
            <v>002841</v>
          </cell>
          <cell r="B207" t="str">
            <v>视源股份</v>
          </cell>
          <cell r="C207" t="str">
            <v>广东省广州市</v>
          </cell>
          <cell r="D207" t="str">
            <v>广州视臻信息科技有限公司</v>
          </cell>
        </row>
        <row r="207">
          <cell r="F207" t="str">
            <v> 研究和试验发展</v>
          </cell>
          <cell r="G207" t="str">
            <v>广东省广州市</v>
          </cell>
          <cell r="H207">
            <v>43109</v>
          </cell>
          <cell r="I207">
            <v>43920</v>
          </cell>
          <cell r="J207">
            <v>186</v>
          </cell>
          <cell r="K207">
            <v>1</v>
          </cell>
        </row>
        <row r="207">
          <cell r="P207">
            <v>1</v>
          </cell>
        </row>
        <row r="208">
          <cell r="A208" t="str">
            <v>002841</v>
          </cell>
          <cell r="B208" t="str">
            <v>视源股份</v>
          </cell>
          <cell r="C208" t="str">
            <v>广东省广州市</v>
          </cell>
          <cell r="D208" t="str">
            <v>广州睿鑫电子科技有限公司</v>
          </cell>
        </row>
        <row r="208">
          <cell r="F208" t="str">
            <v> 研究和试验发展</v>
          </cell>
          <cell r="G208" t="str">
            <v>广东省广州市</v>
          </cell>
          <cell r="H208">
            <v>43133</v>
          </cell>
          <cell r="I208">
            <v>43516</v>
          </cell>
          <cell r="J208">
            <v>37</v>
          </cell>
          <cell r="K208">
            <v>1</v>
          </cell>
        </row>
        <row r="208">
          <cell r="P208">
            <v>1</v>
          </cell>
        </row>
        <row r="209">
          <cell r="A209" t="str">
            <v>002841</v>
          </cell>
          <cell r="B209" t="str">
            <v>视源股份</v>
          </cell>
          <cell r="C209" t="str">
            <v>广东省广州市</v>
          </cell>
          <cell r="D209" t="str">
            <v>广州视琨电子科技有限公司</v>
          </cell>
        </row>
        <row r="209">
          <cell r="F209" t="str">
            <v> 研究和试验发展</v>
          </cell>
          <cell r="G209" t="str">
            <v>广东省广州市</v>
          </cell>
          <cell r="H209">
            <v>43583</v>
          </cell>
          <cell r="I209">
            <v>43973</v>
          </cell>
          <cell r="J209">
            <v>36</v>
          </cell>
          <cell r="K209">
            <v>1</v>
          </cell>
        </row>
        <row r="209">
          <cell r="P209">
            <v>1</v>
          </cell>
        </row>
        <row r="210">
          <cell r="A210" t="str">
            <v>002841</v>
          </cell>
          <cell r="B210" t="str">
            <v>视源股份</v>
          </cell>
          <cell r="C210" t="str">
            <v>广东省广州市</v>
          </cell>
          <cell r="D210" t="str">
            <v>广州希科医疗器械科技有限公司</v>
          </cell>
        </row>
        <row r="210">
          <cell r="F210" t="str">
            <v> 研究和试验发展</v>
          </cell>
          <cell r="G210" t="str">
            <v>广东省广州市</v>
          </cell>
          <cell r="H210">
            <v>43138</v>
          </cell>
          <cell r="I210">
            <v>43872</v>
          </cell>
          <cell r="J210">
            <v>17</v>
          </cell>
          <cell r="K210">
            <v>1</v>
          </cell>
        </row>
        <row r="210">
          <cell r="P210">
            <v>1</v>
          </cell>
        </row>
        <row r="211">
          <cell r="A211" t="str">
            <v>002841</v>
          </cell>
          <cell r="B211" t="str">
            <v>视源股份</v>
          </cell>
          <cell r="C211" t="str">
            <v>广东省广州市</v>
          </cell>
          <cell r="D211" t="str">
            <v>广州镭晨智能科技有限公司</v>
          </cell>
        </row>
        <row r="211">
          <cell r="F211" t="str">
            <v> 研究和试验发展</v>
          </cell>
          <cell r="G211" t="str">
            <v>广东省广州市</v>
          </cell>
          <cell r="H211">
            <v>43138</v>
          </cell>
          <cell r="I211">
            <v>43836</v>
          </cell>
          <cell r="J211">
            <v>15</v>
          </cell>
          <cell r="K211">
            <v>1</v>
          </cell>
        </row>
        <row r="211">
          <cell r="P211">
            <v>1</v>
          </cell>
        </row>
        <row r="212">
          <cell r="A212" t="str">
            <v>002841</v>
          </cell>
          <cell r="B212" t="str">
            <v>视源股份</v>
          </cell>
          <cell r="C212" t="str">
            <v>广东省广州市</v>
          </cell>
          <cell r="D212" t="str">
            <v>西安青松光电技术有限公司</v>
          </cell>
        </row>
        <row r="212">
          <cell r="F212" t="str">
            <v>计算机、通信和其他电子设备制造业</v>
          </cell>
          <cell r="G212" t="str">
            <v>陕西省西安市</v>
          </cell>
          <cell r="H212">
            <v>43788</v>
          </cell>
          <cell r="I212">
            <v>43960</v>
          </cell>
          <cell r="J212">
            <v>9</v>
          </cell>
          <cell r="K212">
            <v>1</v>
          </cell>
        </row>
        <row r="212">
          <cell r="P212">
            <v>0</v>
          </cell>
        </row>
        <row r="213">
          <cell r="A213" t="str">
            <v>002841</v>
          </cell>
          <cell r="B213" t="str">
            <v>视源股份</v>
          </cell>
          <cell r="C213" t="str">
            <v>广东省广州市</v>
          </cell>
          <cell r="D213" t="str">
            <v>广州易家智能电子科技有限公司</v>
          </cell>
        </row>
        <row r="213">
          <cell r="F213" t="str">
            <v> 研究和试验发展</v>
          </cell>
          <cell r="G213" t="str">
            <v>广东省广州市</v>
          </cell>
          <cell r="H213">
            <v>43276</v>
          </cell>
          <cell r="I213">
            <v>43293</v>
          </cell>
          <cell r="J213">
            <v>7</v>
          </cell>
          <cell r="K213">
            <v>1</v>
          </cell>
        </row>
        <row r="213">
          <cell r="P213">
            <v>1</v>
          </cell>
        </row>
        <row r="214">
          <cell r="A214" t="str">
            <v>002841</v>
          </cell>
          <cell r="B214" t="str">
            <v>视源股份</v>
          </cell>
          <cell r="C214" t="str">
            <v>广东省广州市</v>
          </cell>
          <cell r="D214" t="str">
            <v>中国科学院宁波工业技术研究院慈溪生物医学工程研究所</v>
          </cell>
        </row>
        <row r="214">
          <cell r="F214" t="str">
            <v>研究机构</v>
          </cell>
          <cell r="G214" t="str">
            <v>浙江省宁波市</v>
          </cell>
          <cell r="H214">
            <v>43602</v>
          </cell>
          <cell r="I214">
            <v>43900</v>
          </cell>
          <cell r="J214">
            <v>5</v>
          </cell>
          <cell r="K214">
            <v>1</v>
          </cell>
        </row>
        <row r="214">
          <cell r="P214">
            <v>0</v>
          </cell>
        </row>
        <row r="215">
          <cell r="A215" t="str">
            <v>002841</v>
          </cell>
          <cell r="B215" t="str">
            <v>视源股份</v>
          </cell>
          <cell r="C215" t="str">
            <v>广东省广州市</v>
          </cell>
          <cell r="D215" t="str">
            <v>中山大学中山眼科中心</v>
          </cell>
        </row>
        <row r="215">
          <cell r="F215" t="str">
            <v>研究机构</v>
          </cell>
          <cell r="G215" t="str">
            <v>广东省广州市</v>
          </cell>
          <cell r="H215">
            <v>43900</v>
          </cell>
          <cell r="I215">
            <v>43900</v>
          </cell>
          <cell r="J215">
            <v>1</v>
          </cell>
          <cell r="K215">
            <v>0</v>
          </cell>
        </row>
        <row r="215">
          <cell r="P215">
            <v>1</v>
          </cell>
        </row>
        <row r="216">
          <cell r="A216" t="str">
            <v>002841</v>
          </cell>
          <cell r="B216" t="str">
            <v>视源股份</v>
          </cell>
          <cell r="C216" t="str">
            <v>广东省广州市</v>
          </cell>
          <cell r="D216" t="str">
            <v>广州视昱科技有限公司</v>
          </cell>
        </row>
        <row r="216">
          <cell r="F216" t="str">
            <v> 研究和试验发展</v>
          </cell>
          <cell r="G216" t="str">
            <v>广东省广州市</v>
          </cell>
          <cell r="H216">
            <v>43579</v>
          </cell>
          <cell r="I216">
            <v>43949</v>
          </cell>
          <cell r="J216">
            <v>4</v>
          </cell>
          <cell r="K216">
            <v>1</v>
          </cell>
        </row>
        <row r="216">
          <cell r="P216">
            <v>1</v>
          </cell>
        </row>
        <row r="217">
          <cell r="A217" t="str">
            <v>002841</v>
          </cell>
          <cell r="B217" t="str">
            <v>视源股份</v>
          </cell>
          <cell r="C217" t="str">
            <v>广东省广州市</v>
          </cell>
          <cell r="D217" t="str">
            <v>深圳市开视电子科技有限公司</v>
          </cell>
        </row>
        <row r="217">
          <cell r="F217" t="str">
            <v> 软件和信息技术服务业</v>
          </cell>
          <cell r="G217" t="str">
            <v>广东省深圳市</v>
          </cell>
          <cell r="H217">
            <v>43126</v>
          </cell>
          <cell r="I217">
            <v>43279</v>
          </cell>
          <cell r="J217">
            <v>5</v>
          </cell>
          <cell r="K217">
            <v>1</v>
          </cell>
        </row>
        <row r="217">
          <cell r="P217">
            <v>0</v>
          </cell>
        </row>
        <row r="218">
          <cell r="A218" t="str">
            <v>002841</v>
          </cell>
          <cell r="B218" t="str">
            <v>视源股份</v>
          </cell>
          <cell r="C218" t="str">
            <v>广东省广州市</v>
          </cell>
          <cell r="D218" t="str">
            <v>厦门视尔沃电子科技有限公司</v>
          </cell>
        </row>
        <row r="218">
          <cell r="F218" t="str">
            <v> 软件和信息技术服务业</v>
          </cell>
          <cell r="G218" t="str">
            <v>福建省厦门市</v>
          </cell>
          <cell r="H218">
            <v>43231</v>
          </cell>
          <cell r="I218">
            <v>43676</v>
          </cell>
          <cell r="J218">
            <v>4</v>
          </cell>
          <cell r="K218">
            <v>1</v>
          </cell>
        </row>
        <row r="218">
          <cell r="P218">
            <v>0</v>
          </cell>
        </row>
        <row r="219">
          <cell r="A219" t="str">
            <v>002845</v>
          </cell>
          <cell r="B219" t="str">
            <v>同兴达</v>
          </cell>
          <cell r="C219" t="str">
            <v>广东省深圳市</v>
          </cell>
        </row>
        <row r="219">
          <cell r="E219">
            <v>0</v>
          </cell>
        </row>
        <row r="219">
          <cell r="K219">
            <v>0</v>
          </cell>
          <cell r="L219">
            <v>22</v>
          </cell>
        </row>
        <row r="219">
          <cell r="P219">
            <v>0</v>
          </cell>
        </row>
        <row r="220">
          <cell r="A220" t="str">
            <v>002848</v>
          </cell>
          <cell r="B220" t="str">
            <v>高斯贝尔</v>
          </cell>
          <cell r="C220" t="str">
            <v>湖南省郴州市</v>
          </cell>
        </row>
        <row r="220">
          <cell r="E220">
            <v>0</v>
          </cell>
        </row>
        <row r="220">
          <cell r="K220">
            <v>0</v>
          </cell>
          <cell r="L220">
            <v>11</v>
          </cell>
        </row>
        <row r="220">
          <cell r="P220">
            <v>0</v>
          </cell>
        </row>
        <row r="221">
          <cell r="A221" t="str">
            <v>002855</v>
          </cell>
          <cell r="B221" t="str">
            <v>捷荣技术</v>
          </cell>
          <cell r="C221" t="str">
            <v>广东省东莞市</v>
          </cell>
        </row>
        <row r="221">
          <cell r="E221">
            <v>0</v>
          </cell>
        </row>
        <row r="221">
          <cell r="K221">
            <v>0</v>
          </cell>
          <cell r="L221">
            <v>18</v>
          </cell>
        </row>
        <row r="221">
          <cell r="P221">
            <v>0</v>
          </cell>
        </row>
        <row r="222">
          <cell r="A222" t="str">
            <v>002859</v>
          </cell>
          <cell r="B222" t="str">
            <v>洁美科技</v>
          </cell>
          <cell r="C222" t="str">
            <v>浙江省湖州市</v>
          </cell>
        </row>
        <row r="222">
          <cell r="E222">
            <v>0</v>
          </cell>
        </row>
        <row r="222">
          <cell r="K222">
            <v>0</v>
          </cell>
          <cell r="L222">
            <v>4</v>
          </cell>
        </row>
        <row r="222">
          <cell r="P222">
            <v>0</v>
          </cell>
        </row>
        <row r="223">
          <cell r="A223" t="str">
            <v>002861</v>
          </cell>
          <cell r="B223" t="str">
            <v>瀛通通讯</v>
          </cell>
          <cell r="C223" t="str">
            <v>湖北省咸宁市</v>
          </cell>
        </row>
        <row r="223">
          <cell r="E223">
            <v>0</v>
          </cell>
        </row>
        <row r="223">
          <cell r="K223">
            <v>0</v>
          </cell>
          <cell r="L223">
            <v>0</v>
          </cell>
        </row>
        <row r="223">
          <cell r="P223">
            <v>0</v>
          </cell>
        </row>
        <row r="224">
          <cell r="A224" t="str">
            <v>002866</v>
          </cell>
          <cell r="B224" t="str">
            <v>传艺科技</v>
          </cell>
          <cell r="C224" t="str">
            <v>江苏省市扬州市</v>
          </cell>
        </row>
        <row r="224">
          <cell r="E224">
            <v>0</v>
          </cell>
        </row>
        <row r="224">
          <cell r="K224">
            <v>0</v>
          </cell>
          <cell r="L224">
            <v>21</v>
          </cell>
        </row>
        <row r="224">
          <cell r="P224">
            <v>0</v>
          </cell>
        </row>
        <row r="225">
          <cell r="A225" t="str">
            <v>002869</v>
          </cell>
          <cell r="B225" t="str">
            <v>金溢科技</v>
          </cell>
          <cell r="C225" t="str">
            <v>广东省深圳市</v>
          </cell>
        </row>
        <row r="225">
          <cell r="E225">
            <v>0</v>
          </cell>
        </row>
        <row r="225">
          <cell r="K225">
            <v>0</v>
          </cell>
          <cell r="L225">
            <v>44</v>
          </cell>
        </row>
        <row r="225">
          <cell r="P225">
            <v>0</v>
          </cell>
        </row>
        <row r="226">
          <cell r="A226" t="str">
            <v>002876</v>
          </cell>
          <cell r="B226" t="str">
            <v>三利谱</v>
          </cell>
          <cell r="C226" t="str">
            <v>广东省深圳市</v>
          </cell>
        </row>
        <row r="226">
          <cell r="E226">
            <v>0</v>
          </cell>
        </row>
        <row r="226">
          <cell r="K226">
            <v>0</v>
          </cell>
          <cell r="L226">
            <v>9</v>
          </cell>
        </row>
        <row r="226">
          <cell r="P226">
            <v>0</v>
          </cell>
        </row>
        <row r="227">
          <cell r="A227" t="str">
            <v>002881</v>
          </cell>
          <cell r="B227" t="str">
            <v>美格智能</v>
          </cell>
          <cell r="C227" t="str">
            <v>广东省深圳市</v>
          </cell>
        </row>
        <row r="227">
          <cell r="E227">
            <v>0</v>
          </cell>
        </row>
        <row r="227">
          <cell r="K227">
            <v>0</v>
          </cell>
          <cell r="L227">
            <v>0</v>
          </cell>
        </row>
        <row r="227">
          <cell r="P227">
            <v>0</v>
          </cell>
        </row>
        <row r="228">
          <cell r="A228" t="str">
            <v>002885</v>
          </cell>
          <cell r="B228" t="str">
            <v>京泉华</v>
          </cell>
          <cell r="C228" t="str">
            <v>广东省深圳市</v>
          </cell>
        </row>
        <row r="228">
          <cell r="E228">
            <v>0</v>
          </cell>
        </row>
        <row r="228">
          <cell r="K228">
            <v>0</v>
          </cell>
          <cell r="L228">
            <v>6</v>
          </cell>
        </row>
        <row r="228">
          <cell r="P228">
            <v>0</v>
          </cell>
        </row>
        <row r="229">
          <cell r="A229" t="str">
            <v>002888</v>
          </cell>
          <cell r="B229" t="str">
            <v>惠威科技</v>
          </cell>
          <cell r="C229" t="str">
            <v>广东省广州市</v>
          </cell>
        </row>
        <row r="229">
          <cell r="E229">
            <v>0</v>
          </cell>
        </row>
        <row r="229">
          <cell r="K229">
            <v>0</v>
          </cell>
          <cell r="L229">
            <v>2</v>
          </cell>
        </row>
        <row r="229">
          <cell r="P229">
            <v>0</v>
          </cell>
        </row>
        <row r="230">
          <cell r="A230" t="str">
            <v>002897</v>
          </cell>
          <cell r="B230" t="str">
            <v>意华股份</v>
          </cell>
          <cell r="C230" t="str">
            <v>浙江省温州市</v>
          </cell>
          <cell r="D230" t="str">
            <v>烽火通信科技股份有限公司 ;</v>
          </cell>
          <cell r="E230">
            <v>1</v>
          </cell>
          <cell r="F230" t="str">
            <v> 计算机、通信和其他电子设备制造业</v>
          </cell>
          <cell r="G230" t="str">
            <v>湖北省武汉市</v>
          </cell>
          <cell r="H230">
            <v>43585</v>
          </cell>
          <cell r="I230">
            <v>43585</v>
          </cell>
          <cell r="J230">
            <v>2</v>
          </cell>
          <cell r="K230">
            <v>1</v>
          </cell>
          <cell r="L230">
            <v>44</v>
          </cell>
          <cell r="M230">
            <v>0</v>
          </cell>
          <cell r="N230">
            <v>1</v>
          </cell>
          <cell r="O230">
            <v>0</v>
          </cell>
          <cell r="P230">
            <v>0</v>
          </cell>
        </row>
        <row r="231">
          <cell r="A231" t="str">
            <v>002902</v>
          </cell>
          <cell r="B231" t="str">
            <v>铭普光磁</v>
          </cell>
          <cell r="C231" t="str">
            <v>广东省东莞市</v>
          </cell>
        </row>
        <row r="231">
          <cell r="E231">
            <v>0</v>
          </cell>
        </row>
        <row r="231">
          <cell r="K231">
            <v>0</v>
          </cell>
          <cell r="L231">
            <v>49</v>
          </cell>
        </row>
        <row r="231">
          <cell r="P231">
            <v>0</v>
          </cell>
        </row>
        <row r="232">
          <cell r="A232" t="str">
            <v>002906</v>
          </cell>
          <cell r="B232" t="str">
            <v>华阳集团</v>
          </cell>
          <cell r="C232" t="str">
            <v>广东省惠州市</v>
          </cell>
        </row>
        <row r="232">
          <cell r="E232">
            <v>0</v>
          </cell>
        </row>
        <row r="232">
          <cell r="K232">
            <v>0</v>
          </cell>
          <cell r="L232">
            <v>0</v>
          </cell>
        </row>
        <row r="232">
          <cell r="P232">
            <v>0</v>
          </cell>
        </row>
        <row r="233">
          <cell r="A233" t="str">
            <v>002913</v>
          </cell>
          <cell r="B233" t="str">
            <v>奥士康</v>
          </cell>
          <cell r="C233" t="str">
            <v>湖南省益阳市</v>
          </cell>
        </row>
        <row r="233">
          <cell r="E233">
            <v>0</v>
          </cell>
        </row>
        <row r="233">
          <cell r="K233">
            <v>0</v>
          </cell>
          <cell r="L233">
            <v>161</v>
          </cell>
        </row>
        <row r="233">
          <cell r="P233">
            <v>0</v>
          </cell>
        </row>
        <row r="234">
          <cell r="A234" t="str">
            <v>002916</v>
          </cell>
          <cell r="B234" t="str">
            <v>深南电路</v>
          </cell>
          <cell r="C234" t="str">
            <v>广东省深圳市</v>
          </cell>
          <cell r="D234" t="str">
            <v>南通深南电路有限公司 ;</v>
          </cell>
          <cell r="E234">
            <v>1</v>
          </cell>
          <cell r="F234" t="str">
            <v> 计算机、通信和其他电子设备制造业</v>
          </cell>
        </row>
        <row r="234">
          <cell r="H234">
            <v>43509</v>
          </cell>
          <cell r="I234">
            <v>43542</v>
          </cell>
          <cell r="J234">
            <v>2</v>
          </cell>
          <cell r="K234">
            <v>1</v>
          </cell>
          <cell r="L234">
            <v>82</v>
          </cell>
          <cell r="M234">
            <v>0</v>
          </cell>
          <cell r="N234">
            <v>1</v>
          </cell>
          <cell r="O234">
            <v>0</v>
          </cell>
          <cell r="P234">
            <v>0</v>
          </cell>
        </row>
        <row r="235">
          <cell r="A235" t="str">
            <v>002925</v>
          </cell>
          <cell r="B235" t="str">
            <v>盈趣科技</v>
          </cell>
          <cell r="C235" t="str">
            <v>福建省厦门市</v>
          </cell>
          <cell r="D235" t="str">
            <v>厦门攸信信息技术有限公司</v>
          </cell>
          <cell r="E235">
            <v>2</v>
          </cell>
          <cell r="F235" t="str">
            <v> 计算机、通信和其他电子设备制造业</v>
          </cell>
          <cell r="G235" t="str">
            <v>江苏省南通市</v>
          </cell>
          <cell r="H235">
            <v>43206</v>
          </cell>
          <cell r="I235">
            <v>43292</v>
          </cell>
          <cell r="J235">
            <v>4</v>
          </cell>
          <cell r="K235">
            <v>1</v>
          </cell>
          <cell r="L235">
            <v>115</v>
          </cell>
          <cell r="M235">
            <v>0.5</v>
          </cell>
          <cell r="N235">
            <v>0.5</v>
          </cell>
          <cell r="O235">
            <v>0.5</v>
          </cell>
          <cell r="P235">
            <v>0</v>
          </cell>
        </row>
        <row r="236">
          <cell r="A236" t="str">
            <v>002925</v>
          </cell>
          <cell r="B236" t="str">
            <v>盈趣科技</v>
          </cell>
          <cell r="C236" t="str">
            <v>福建省厦门市</v>
          </cell>
          <cell r="D236" t="str">
            <v>厦门盈点科技有限公司 </v>
          </cell>
        </row>
        <row r="236">
          <cell r="F236" t="str">
            <v> 研究和试验发展</v>
          </cell>
          <cell r="G236" t="str">
            <v>福建省厦门市</v>
          </cell>
          <cell r="H236">
            <v>43265</v>
          </cell>
          <cell r="I236">
            <v>43265</v>
          </cell>
          <cell r="J236">
            <v>1</v>
          </cell>
          <cell r="K236">
            <v>0</v>
          </cell>
        </row>
        <row r="236">
          <cell r="P236">
            <v>1</v>
          </cell>
        </row>
        <row r="237">
          <cell r="A237" t="str">
            <v>002935</v>
          </cell>
          <cell r="B237" t="str">
            <v>天奥电子</v>
          </cell>
          <cell r="C237" t="str">
            <v>四川省成都市</v>
          </cell>
        </row>
        <row r="237">
          <cell r="E237">
            <v>0</v>
          </cell>
        </row>
        <row r="237">
          <cell r="K237">
            <v>0</v>
          </cell>
          <cell r="L237">
            <v>26</v>
          </cell>
        </row>
        <row r="237">
          <cell r="P237">
            <v>0</v>
          </cell>
        </row>
        <row r="238">
          <cell r="A238" t="str">
            <v>002937</v>
          </cell>
          <cell r="B238" t="str">
            <v>兴瑞科技</v>
          </cell>
          <cell r="C238" t="str">
            <v>浙江省宁波市</v>
          </cell>
        </row>
        <row r="238">
          <cell r="E238">
            <v>0</v>
          </cell>
        </row>
        <row r="238">
          <cell r="K238">
            <v>0</v>
          </cell>
          <cell r="L238">
            <v>5</v>
          </cell>
        </row>
        <row r="238">
          <cell r="P238">
            <v>0</v>
          </cell>
        </row>
        <row r="239">
          <cell r="A239" t="str">
            <v>002938</v>
          </cell>
          <cell r="B239" t="str">
            <v>鹏鼎控股</v>
          </cell>
          <cell r="C239" t="str">
            <v>广东省深圳市</v>
          </cell>
          <cell r="D239" t="str">
            <v>宏启胜精密电子（秦皇岛）有限公司</v>
          </cell>
          <cell r="E239">
            <v>2</v>
          </cell>
          <cell r="F239" t="str">
            <v> 计算机、通信和其他电子设备制造业</v>
          </cell>
          <cell r="G239" t="str">
            <v>河北省秦皇岛市</v>
          </cell>
          <cell r="H239">
            <v>43116</v>
          </cell>
          <cell r="I239">
            <v>43490</v>
          </cell>
          <cell r="J239">
            <v>49</v>
          </cell>
          <cell r="K239">
            <v>1</v>
          </cell>
          <cell r="L239">
            <v>69</v>
          </cell>
          <cell r="M239">
            <v>0</v>
          </cell>
          <cell r="N239">
            <v>1</v>
          </cell>
          <cell r="O239">
            <v>0</v>
          </cell>
          <cell r="P239">
            <v>0</v>
          </cell>
        </row>
        <row r="240">
          <cell r="A240" t="str">
            <v>002938</v>
          </cell>
          <cell r="B240" t="str">
            <v>鹏鼎控股</v>
          </cell>
          <cell r="C240" t="str">
            <v>广东省深圳市</v>
          </cell>
          <cell r="D240" t="str">
            <v>庆鼎精密电子（淮安）有限公司 </v>
          </cell>
        </row>
        <row r="240">
          <cell r="F240" t="str">
            <v> 计算机、通信和其他电子设备制造业</v>
          </cell>
          <cell r="G240" t="str">
            <v>江苏省淮安市</v>
          </cell>
          <cell r="H240">
            <v>43117</v>
          </cell>
          <cell r="I240">
            <v>43455</v>
          </cell>
          <cell r="J240">
            <v>20</v>
          </cell>
          <cell r="K240">
            <v>1</v>
          </cell>
        </row>
        <row r="240">
          <cell r="P240">
            <v>0</v>
          </cell>
        </row>
        <row r="241">
          <cell r="A241" t="str">
            <v>002947</v>
          </cell>
          <cell r="B241" t="str">
            <v>恒铭达</v>
          </cell>
          <cell r="C241" t="str">
            <v>江苏省昆山市</v>
          </cell>
        </row>
        <row r="241">
          <cell r="E241">
            <v>0</v>
          </cell>
        </row>
        <row r="241">
          <cell r="K241">
            <v>0</v>
          </cell>
          <cell r="L241">
            <v>10</v>
          </cell>
        </row>
        <row r="241">
          <cell r="P241">
            <v>0</v>
          </cell>
        </row>
        <row r="242">
          <cell r="A242" t="str">
            <v>002952</v>
          </cell>
          <cell r="B242" t="str">
            <v>亚世光电</v>
          </cell>
          <cell r="C242" t="str">
            <v>辽宁省鞍山市</v>
          </cell>
        </row>
        <row r="242">
          <cell r="E242">
            <v>0</v>
          </cell>
        </row>
        <row r="242">
          <cell r="K242">
            <v>0</v>
          </cell>
          <cell r="L242">
            <v>11</v>
          </cell>
        </row>
        <row r="242">
          <cell r="P242">
            <v>0</v>
          </cell>
        </row>
        <row r="243">
          <cell r="A243" t="str">
            <v>002955</v>
          </cell>
          <cell r="B243" t="str">
            <v>鸿合科技</v>
          </cell>
          <cell r="C243" t="str">
            <v>北京市</v>
          </cell>
        </row>
        <row r="243">
          <cell r="E243">
            <v>0</v>
          </cell>
        </row>
        <row r="243">
          <cell r="K243">
            <v>0</v>
          </cell>
          <cell r="L243">
            <v>76</v>
          </cell>
        </row>
        <row r="243">
          <cell r="P243">
            <v>0</v>
          </cell>
        </row>
        <row r="244">
          <cell r="A244" t="str">
            <v>002960</v>
          </cell>
          <cell r="B244" t="str">
            <v>青鸟消防</v>
          </cell>
          <cell r="C244" t="str">
            <v>河北省张家口市</v>
          </cell>
        </row>
        <row r="244">
          <cell r="E244">
            <v>0</v>
          </cell>
        </row>
        <row r="244">
          <cell r="K244">
            <v>0</v>
          </cell>
          <cell r="L244">
            <v>1</v>
          </cell>
        </row>
        <row r="244">
          <cell r="P244">
            <v>0</v>
          </cell>
        </row>
        <row r="245">
          <cell r="A245" t="str">
            <v>002962</v>
          </cell>
          <cell r="B245" t="str">
            <v>五方光电</v>
          </cell>
          <cell r="C245" t="str">
            <v>湖北省荆州市</v>
          </cell>
        </row>
        <row r="245">
          <cell r="E245">
            <v>0</v>
          </cell>
        </row>
        <row r="245">
          <cell r="K245">
            <v>0</v>
          </cell>
          <cell r="L245">
            <v>4</v>
          </cell>
        </row>
        <row r="245">
          <cell r="P245">
            <v>0</v>
          </cell>
        </row>
        <row r="246">
          <cell r="A246" t="str">
            <v>002970</v>
          </cell>
          <cell r="B246" t="str">
            <v>锐明技术</v>
          </cell>
          <cell r="C246" t="str">
            <v>广东省深圳市</v>
          </cell>
        </row>
        <row r="246">
          <cell r="E246">
            <v>0</v>
          </cell>
        </row>
        <row r="246">
          <cell r="K246">
            <v>0</v>
          </cell>
          <cell r="L246">
            <v>41</v>
          </cell>
        </row>
        <row r="246">
          <cell r="P246">
            <v>0</v>
          </cell>
        </row>
        <row r="247">
          <cell r="A247" t="str">
            <v>002972</v>
          </cell>
          <cell r="B247" t="str">
            <v>科安达</v>
          </cell>
          <cell r="C247" t="str">
            <v>广东省深圳市</v>
          </cell>
        </row>
        <row r="247">
          <cell r="E247">
            <v>0</v>
          </cell>
        </row>
        <row r="247">
          <cell r="K247">
            <v>0</v>
          </cell>
          <cell r="L247">
            <v>37</v>
          </cell>
        </row>
        <row r="247">
          <cell r="P247">
            <v>0</v>
          </cell>
        </row>
        <row r="248">
          <cell r="A248" t="str">
            <v>002977</v>
          </cell>
          <cell r="B248" t="str">
            <v>天箭科技</v>
          </cell>
          <cell r="C248" t="str">
            <v>四川省成都市</v>
          </cell>
        </row>
        <row r="248">
          <cell r="E248">
            <v>0</v>
          </cell>
        </row>
        <row r="248">
          <cell r="K248">
            <v>0</v>
          </cell>
          <cell r="L248">
            <v>8</v>
          </cell>
        </row>
        <row r="248">
          <cell r="P248">
            <v>0</v>
          </cell>
        </row>
        <row r="249">
          <cell r="A249" t="str">
            <v>002981</v>
          </cell>
          <cell r="B249" t="str">
            <v>朝阳科技</v>
          </cell>
          <cell r="C249" t="str">
            <v>广东省东莞市</v>
          </cell>
        </row>
        <row r="249">
          <cell r="E249">
            <v>0</v>
          </cell>
        </row>
        <row r="249">
          <cell r="K249">
            <v>0</v>
          </cell>
          <cell r="L249">
            <v>13</v>
          </cell>
        </row>
        <row r="249">
          <cell r="P249">
            <v>0</v>
          </cell>
        </row>
        <row r="250">
          <cell r="A250" t="str">
            <v>002983</v>
          </cell>
          <cell r="B250" t="str">
            <v>芯瑞达</v>
          </cell>
          <cell r="C250" t="str">
            <v>安徽省合肥市</v>
          </cell>
        </row>
        <row r="250">
          <cell r="E250">
            <v>0</v>
          </cell>
        </row>
        <row r="250">
          <cell r="K250">
            <v>0</v>
          </cell>
          <cell r="L250">
            <v>32</v>
          </cell>
        </row>
        <row r="250">
          <cell r="P250">
            <v>0</v>
          </cell>
        </row>
        <row r="251">
          <cell r="A251" t="str">
            <v>002992</v>
          </cell>
          <cell r="B251" t="str">
            <v>宝明科技</v>
          </cell>
          <cell r="C251" t="str">
            <v>广东省深圳市</v>
          </cell>
        </row>
        <row r="251">
          <cell r="E251">
            <v>0</v>
          </cell>
        </row>
        <row r="251">
          <cell r="K251">
            <v>0</v>
          </cell>
          <cell r="L251">
            <v>18</v>
          </cell>
        </row>
        <row r="251">
          <cell r="P251">
            <v>0</v>
          </cell>
        </row>
        <row r="252">
          <cell r="A252" t="str">
            <v>300028</v>
          </cell>
          <cell r="B252" t="str">
            <v>金亚退</v>
          </cell>
          <cell r="C252" t="str">
            <v>四川省成都市</v>
          </cell>
        </row>
        <row r="252">
          <cell r="E252">
            <v>0</v>
          </cell>
        </row>
        <row r="252">
          <cell r="K252">
            <v>0</v>
          </cell>
          <cell r="L252">
            <v>0</v>
          </cell>
        </row>
        <row r="252">
          <cell r="P252">
            <v>0</v>
          </cell>
        </row>
        <row r="253">
          <cell r="A253" t="str">
            <v>300042</v>
          </cell>
          <cell r="B253" t="str">
            <v>朗科科技</v>
          </cell>
          <cell r="C253" t="str">
            <v>深圳市</v>
          </cell>
        </row>
        <row r="253">
          <cell r="E253">
            <v>0</v>
          </cell>
        </row>
        <row r="253">
          <cell r="K253">
            <v>0</v>
          </cell>
          <cell r="L253">
            <v>3</v>
          </cell>
        </row>
        <row r="253">
          <cell r="P253">
            <v>0</v>
          </cell>
        </row>
        <row r="254">
          <cell r="A254" t="str">
            <v>300046</v>
          </cell>
          <cell r="B254" t="str">
            <v>台基股份</v>
          </cell>
          <cell r="C254" t="str">
            <v>湖北省襄阳市</v>
          </cell>
        </row>
        <row r="254">
          <cell r="E254">
            <v>0</v>
          </cell>
        </row>
        <row r="254">
          <cell r="K254">
            <v>0</v>
          </cell>
          <cell r="L254">
            <v>3</v>
          </cell>
        </row>
        <row r="254">
          <cell r="P254">
            <v>0</v>
          </cell>
        </row>
        <row r="255">
          <cell r="A255" t="str">
            <v>300053</v>
          </cell>
          <cell r="B255" t="str">
            <v>欧比特</v>
          </cell>
          <cell r="C255" t="str">
            <v>广东省珠海市</v>
          </cell>
          <cell r="D255" t="str">
            <v>广东欧比特人工智能研究院有限公司 </v>
          </cell>
          <cell r="E255">
            <v>1</v>
          </cell>
          <cell r="F255" t="str">
            <v> 研究和试验发展</v>
          </cell>
          <cell r="G255" t="str">
            <v>广东省珠海市</v>
          </cell>
          <cell r="H255">
            <v>43907</v>
          </cell>
          <cell r="I255">
            <v>43917</v>
          </cell>
          <cell r="J255">
            <v>2</v>
          </cell>
          <cell r="K255">
            <v>1</v>
          </cell>
          <cell r="L255">
            <v>22</v>
          </cell>
          <cell r="M255">
            <v>0</v>
          </cell>
          <cell r="N255">
            <v>1</v>
          </cell>
          <cell r="O255">
            <v>1</v>
          </cell>
          <cell r="P255">
            <v>1</v>
          </cell>
        </row>
        <row r="256">
          <cell r="A256" t="str">
            <v>300065</v>
          </cell>
          <cell r="B256" t="str">
            <v>海兰信</v>
          </cell>
          <cell r="C256" t="str">
            <v>北京市</v>
          </cell>
        </row>
        <row r="256">
          <cell r="E256">
            <v>0</v>
          </cell>
        </row>
        <row r="256">
          <cell r="K256">
            <v>0</v>
          </cell>
          <cell r="L256">
            <v>33</v>
          </cell>
        </row>
        <row r="256">
          <cell r="P256">
            <v>0</v>
          </cell>
        </row>
        <row r="257">
          <cell r="A257" t="str">
            <v>300076</v>
          </cell>
          <cell r="B257" t="str">
            <v>GQY视讯</v>
          </cell>
          <cell r="C257" t="str">
            <v>浙江省宁波市</v>
          </cell>
        </row>
        <row r="257">
          <cell r="E257">
            <v>0</v>
          </cell>
        </row>
        <row r="257">
          <cell r="K257">
            <v>0</v>
          </cell>
          <cell r="L257">
            <v>10</v>
          </cell>
        </row>
        <row r="257">
          <cell r="P257">
            <v>0</v>
          </cell>
        </row>
        <row r="258">
          <cell r="A258" t="str">
            <v>300077</v>
          </cell>
          <cell r="B258" t="str">
            <v>国民技术</v>
          </cell>
          <cell r="C258" t="str">
            <v>广东省深圳市</v>
          </cell>
        </row>
        <row r="258">
          <cell r="E258">
            <v>0</v>
          </cell>
        </row>
        <row r="258">
          <cell r="K258">
            <v>0</v>
          </cell>
          <cell r="L258">
            <v>41</v>
          </cell>
        </row>
        <row r="258">
          <cell r="P258">
            <v>0</v>
          </cell>
        </row>
        <row r="259">
          <cell r="A259" t="str">
            <v>300078</v>
          </cell>
          <cell r="B259" t="str">
            <v>思创医惠</v>
          </cell>
          <cell r="C259" t="str">
            <v>浙江省杭州市</v>
          </cell>
        </row>
        <row r="259">
          <cell r="E259">
            <v>0</v>
          </cell>
        </row>
        <row r="259">
          <cell r="K259">
            <v>0</v>
          </cell>
          <cell r="L259">
            <v>10</v>
          </cell>
        </row>
        <row r="259">
          <cell r="P259">
            <v>0</v>
          </cell>
        </row>
        <row r="260">
          <cell r="A260" t="str">
            <v>300079</v>
          </cell>
          <cell r="B260" t="str">
            <v>数码科技</v>
          </cell>
          <cell r="C260" t="str">
            <v>北京市</v>
          </cell>
        </row>
        <row r="260">
          <cell r="E260">
            <v>0</v>
          </cell>
        </row>
        <row r="260">
          <cell r="K260">
            <v>0</v>
          </cell>
          <cell r="L260">
            <v>17</v>
          </cell>
        </row>
        <row r="260">
          <cell r="P260">
            <v>0</v>
          </cell>
        </row>
        <row r="261">
          <cell r="A261" t="str">
            <v>300083</v>
          </cell>
          <cell r="B261" t="str">
            <v>创世纪</v>
          </cell>
          <cell r="C261" t="str">
            <v>广东省东莞市</v>
          </cell>
        </row>
        <row r="261">
          <cell r="E261">
            <v>0</v>
          </cell>
        </row>
        <row r="261">
          <cell r="K261">
            <v>0</v>
          </cell>
          <cell r="L261">
            <v>0</v>
          </cell>
        </row>
        <row r="261">
          <cell r="P261">
            <v>0</v>
          </cell>
        </row>
        <row r="262">
          <cell r="A262" t="str">
            <v>300088</v>
          </cell>
          <cell r="B262" t="str">
            <v>长信科技</v>
          </cell>
          <cell r="C262" t="str">
            <v>安徽省芜湖市</v>
          </cell>
        </row>
        <row r="262">
          <cell r="E262">
            <v>0</v>
          </cell>
        </row>
        <row r="262">
          <cell r="K262">
            <v>0</v>
          </cell>
          <cell r="L262">
            <v>18</v>
          </cell>
        </row>
        <row r="262">
          <cell r="P262">
            <v>0</v>
          </cell>
        </row>
        <row r="263">
          <cell r="A263" t="str">
            <v>300101</v>
          </cell>
          <cell r="B263" t="str">
            <v>振芯科技</v>
          </cell>
          <cell r="C263" t="str">
            <v>四川省成都市</v>
          </cell>
        </row>
        <row r="263">
          <cell r="E263">
            <v>0</v>
          </cell>
        </row>
        <row r="263">
          <cell r="K263">
            <v>0</v>
          </cell>
          <cell r="L263">
            <v>9</v>
          </cell>
        </row>
        <row r="263">
          <cell r="P263">
            <v>0</v>
          </cell>
        </row>
        <row r="264">
          <cell r="A264" t="str">
            <v>300102</v>
          </cell>
          <cell r="B264" t="str">
            <v>乾照光电</v>
          </cell>
          <cell r="C264" t="str">
            <v>福建省厦门市</v>
          </cell>
        </row>
        <row r="264">
          <cell r="E264">
            <v>0</v>
          </cell>
        </row>
        <row r="264">
          <cell r="K264">
            <v>0</v>
          </cell>
          <cell r="L264">
            <v>84</v>
          </cell>
        </row>
        <row r="264">
          <cell r="P264">
            <v>0</v>
          </cell>
        </row>
        <row r="265">
          <cell r="A265" t="str">
            <v>300114</v>
          </cell>
          <cell r="B265" t="str">
            <v>中航电测</v>
          </cell>
          <cell r="C265" t="str">
            <v>陕西省汉中市</v>
          </cell>
        </row>
        <row r="265">
          <cell r="E265">
            <v>0</v>
          </cell>
        </row>
        <row r="265">
          <cell r="K265">
            <v>0</v>
          </cell>
          <cell r="L265">
            <v>25</v>
          </cell>
        </row>
        <row r="265">
          <cell r="P265">
            <v>0</v>
          </cell>
        </row>
        <row r="266">
          <cell r="A266" t="str">
            <v>300115</v>
          </cell>
          <cell r="B266" t="str">
            <v>长盈精密</v>
          </cell>
          <cell r="C266" t="str">
            <v>广东省深圳市</v>
          </cell>
          <cell r="D266" t="str">
            <v>广东长盈精密技术有限公司</v>
          </cell>
          <cell r="E266">
            <v>3</v>
          </cell>
          <cell r="F266" t="str">
            <v> 计算机、通信和其他电子设备制造业</v>
          </cell>
          <cell r="G266" t="str">
            <v>广东省东莞市</v>
          </cell>
          <cell r="H266">
            <v>43459</v>
          </cell>
          <cell r="I266">
            <v>43529</v>
          </cell>
          <cell r="J266">
            <v>8</v>
          </cell>
          <cell r="K266">
            <v>1</v>
          </cell>
          <cell r="L266">
            <v>124</v>
          </cell>
          <cell r="M266">
            <v>0.6667</v>
          </cell>
          <cell r="N266">
            <v>0.6667</v>
          </cell>
          <cell r="O266">
            <v>0.3333</v>
          </cell>
          <cell r="P266">
            <v>0</v>
          </cell>
        </row>
        <row r="267">
          <cell r="A267" t="str">
            <v>300115</v>
          </cell>
          <cell r="B267" t="str">
            <v>长盈精密</v>
          </cell>
          <cell r="C267" t="str">
            <v>广东省深圳市</v>
          </cell>
          <cell r="D267" t="str">
            <v>东莞长盈精密技术有限公司</v>
          </cell>
        </row>
        <row r="267">
          <cell r="F267" t="str">
            <v> 电气机械和器材制造业</v>
          </cell>
          <cell r="G267" t="str">
            <v>广东省东莞市</v>
          </cell>
          <cell r="H267">
            <v>43888</v>
          </cell>
          <cell r="I267">
            <v>43888</v>
          </cell>
          <cell r="J267">
            <v>4</v>
          </cell>
          <cell r="K267">
            <v>1</v>
          </cell>
        </row>
        <row r="267">
          <cell r="P267">
            <v>0</v>
          </cell>
        </row>
        <row r="268">
          <cell r="A268" t="str">
            <v>300115</v>
          </cell>
          <cell r="B268" t="str">
            <v>长盈精密</v>
          </cell>
          <cell r="C268" t="str">
            <v>广东省深圳市</v>
          </cell>
          <cell r="D268" t="str">
            <v>深圳市长盈氢能动力科技有限公司 </v>
          </cell>
        </row>
        <row r="268">
          <cell r="F268" t="str">
            <v> 科技推广和应用服务业</v>
          </cell>
          <cell r="G268" t="str">
            <v>广东省深圳市</v>
          </cell>
          <cell r="H268">
            <v>43921</v>
          </cell>
          <cell r="I268">
            <v>43921</v>
          </cell>
          <cell r="J268">
            <v>1</v>
          </cell>
          <cell r="K268">
            <v>0</v>
          </cell>
        </row>
        <row r="268">
          <cell r="P268">
            <v>1</v>
          </cell>
        </row>
        <row r="269">
          <cell r="A269" t="str">
            <v>300120</v>
          </cell>
          <cell r="B269" t="str">
            <v>经纬辉开</v>
          </cell>
          <cell r="C269" t="str">
            <v>天津市</v>
          </cell>
        </row>
        <row r="269">
          <cell r="E269">
            <v>0</v>
          </cell>
        </row>
        <row r="269">
          <cell r="K269">
            <v>0</v>
          </cell>
          <cell r="L269">
            <v>4</v>
          </cell>
        </row>
        <row r="269">
          <cell r="P269">
            <v>0</v>
          </cell>
        </row>
        <row r="270">
          <cell r="A270" t="str">
            <v>300127</v>
          </cell>
          <cell r="B270" t="str">
            <v>银河磁体</v>
          </cell>
          <cell r="C270" t="str">
            <v>四川省成都市</v>
          </cell>
        </row>
        <row r="270">
          <cell r="E270">
            <v>0</v>
          </cell>
        </row>
        <row r="270">
          <cell r="K270">
            <v>0</v>
          </cell>
          <cell r="L270">
            <v>13</v>
          </cell>
        </row>
        <row r="270">
          <cell r="P270">
            <v>0</v>
          </cell>
        </row>
        <row r="271">
          <cell r="A271" t="str">
            <v>300128</v>
          </cell>
          <cell r="B271" t="str">
            <v>锦富技术</v>
          </cell>
          <cell r="C271" t="str">
            <v>江苏省苏州市</v>
          </cell>
          <cell r="D271" t="str">
            <v>南通旗云科技有限公司</v>
          </cell>
          <cell r="E271">
            <v>1</v>
          </cell>
          <cell r="F271" t="str">
            <v> 软件和信息技术服务业</v>
          </cell>
          <cell r="G271" t="str">
            <v>江苏省南通市</v>
          </cell>
          <cell r="H271">
            <v>43169</v>
          </cell>
          <cell r="I271">
            <v>43169</v>
          </cell>
          <cell r="J271">
            <v>1</v>
          </cell>
          <cell r="K271">
            <v>0</v>
          </cell>
          <cell r="L271">
            <v>2</v>
          </cell>
          <cell r="M271">
            <v>0</v>
          </cell>
          <cell r="N271">
            <v>0</v>
          </cell>
          <cell r="O271">
            <v>0</v>
          </cell>
          <cell r="P271">
            <v>0</v>
          </cell>
        </row>
        <row r="272">
          <cell r="A272" t="str">
            <v>300134</v>
          </cell>
          <cell r="B272" t="str">
            <v>大富科技</v>
          </cell>
          <cell r="C272" t="str">
            <v>广东省深圳市</v>
          </cell>
        </row>
        <row r="272">
          <cell r="E272">
            <v>0</v>
          </cell>
        </row>
        <row r="272">
          <cell r="K272">
            <v>0</v>
          </cell>
          <cell r="L272">
            <v>165</v>
          </cell>
        </row>
        <row r="272">
          <cell r="P272">
            <v>0</v>
          </cell>
        </row>
        <row r="273">
          <cell r="A273" t="str">
            <v>300136</v>
          </cell>
          <cell r="B273" t="str">
            <v>信维通信</v>
          </cell>
          <cell r="C273" t="str">
            <v>广东省深圳市</v>
          </cell>
          <cell r="D273" t="str">
            <v>深圳市信维精密连接器有限公司</v>
          </cell>
          <cell r="E273">
            <v>3</v>
          </cell>
          <cell r="F273" t="str">
            <v> 计算机、通信和其他电子设备制造业</v>
          </cell>
          <cell r="G273" t="str">
            <v>广东省深圳市</v>
          </cell>
          <cell r="H273">
            <v>43327</v>
          </cell>
          <cell r="I273">
            <v>43672</v>
          </cell>
          <cell r="J273">
            <v>3</v>
          </cell>
          <cell r="K273">
            <v>1</v>
          </cell>
          <cell r="L273">
            <v>132</v>
          </cell>
          <cell r="M273">
            <v>0.4444</v>
          </cell>
          <cell r="N273">
            <v>0.3333</v>
          </cell>
          <cell r="O273">
            <v>0.6667</v>
          </cell>
          <cell r="P273">
            <v>1</v>
          </cell>
        </row>
        <row r="274">
          <cell r="A274" t="str">
            <v>300136</v>
          </cell>
          <cell r="B274" t="str">
            <v>信维通信</v>
          </cell>
          <cell r="C274" t="str">
            <v>广东省深圳市</v>
          </cell>
          <cell r="D274" t="str">
            <v>江苏信维智能汽车互联科技有限公司</v>
          </cell>
        </row>
        <row r="274">
          <cell r="F274" t="str">
            <v> 研究和试验发展</v>
          </cell>
          <cell r="G274" t="str">
            <v>江苏省常州市</v>
          </cell>
          <cell r="H274">
            <v>43882</v>
          </cell>
          <cell r="I274">
            <v>43882</v>
          </cell>
          <cell r="J274">
            <v>1</v>
          </cell>
          <cell r="K274">
            <v>0</v>
          </cell>
        </row>
        <row r="274">
          <cell r="P274">
            <v>0</v>
          </cell>
        </row>
        <row r="275">
          <cell r="A275" t="str">
            <v>300136</v>
          </cell>
          <cell r="B275" t="str">
            <v>信维通信</v>
          </cell>
          <cell r="C275" t="str">
            <v>广东省深圳市</v>
          </cell>
          <cell r="D275" t="str">
            <v>深圳市信维微电子有限公司</v>
          </cell>
        </row>
        <row r="275">
          <cell r="F275" t="str">
            <v>计算机、通信和其他电子设备制造业</v>
          </cell>
          <cell r="G275" t="str">
            <v>广东省深圳市</v>
          </cell>
          <cell r="H275">
            <v>43231</v>
          </cell>
          <cell r="I275">
            <v>43231</v>
          </cell>
          <cell r="J275">
            <v>1</v>
          </cell>
          <cell r="K275">
            <v>0</v>
          </cell>
        </row>
        <row r="275">
          <cell r="P275">
            <v>1</v>
          </cell>
        </row>
        <row r="276">
          <cell r="A276" t="str">
            <v>300139</v>
          </cell>
          <cell r="B276" t="str">
            <v>晓程科技</v>
          </cell>
          <cell r="C276" t="str">
            <v>北京市</v>
          </cell>
        </row>
        <row r="276">
          <cell r="E276">
            <v>0</v>
          </cell>
        </row>
        <row r="276">
          <cell r="K276">
            <v>0</v>
          </cell>
          <cell r="L276">
            <v>1</v>
          </cell>
        </row>
        <row r="276">
          <cell r="P276">
            <v>0</v>
          </cell>
        </row>
        <row r="277">
          <cell r="A277" t="str">
            <v>300155</v>
          </cell>
          <cell r="B277" t="str">
            <v>安居宝</v>
          </cell>
          <cell r="C277" t="str">
            <v>广东省广州市</v>
          </cell>
          <cell r="D277" t="str">
            <v>广东安居宝智能控制系统有限公司</v>
          </cell>
          <cell r="E277">
            <v>1</v>
          </cell>
          <cell r="F277" t="str">
            <v>计算机、通信和其他电子设备制造业</v>
          </cell>
          <cell r="G277" t="str">
            <v>广东省广州市</v>
          </cell>
          <cell r="H277">
            <v>43810</v>
          </cell>
          <cell r="I277">
            <v>43811</v>
          </cell>
          <cell r="J277">
            <v>2</v>
          </cell>
          <cell r="K277">
            <v>1</v>
          </cell>
          <cell r="L277">
            <v>26</v>
          </cell>
          <cell r="M277">
            <v>0</v>
          </cell>
          <cell r="N277">
            <v>1</v>
          </cell>
          <cell r="O277">
            <v>1</v>
          </cell>
          <cell r="P277">
            <v>1</v>
          </cell>
        </row>
        <row r="278">
          <cell r="A278" t="str">
            <v>300162</v>
          </cell>
          <cell r="B278" t="str">
            <v>雷曼光电</v>
          </cell>
          <cell r="C278" t="str">
            <v>广东省深圳市</v>
          </cell>
          <cell r="D278" t="str">
            <v>惠州雷曼光电科技有限公司</v>
          </cell>
          <cell r="E278">
            <v>2</v>
          </cell>
          <cell r="F278" t="str">
            <v> 计算机、通信和其他电子设备制造业</v>
          </cell>
          <cell r="G278" t="str">
            <v>广东省惠州市</v>
          </cell>
          <cell r="H278">
            <v>43182</v>
          </cell>
          <cell r="I278">
            <v>43958</v>
          </cell>
          <cell r="J278">
            <v>10</v>
          </cell>
          <cell r="K278">
            <v>1</v>
          </cell>
          <cell r="L278">
            <v>11</v>
          </cell>
          <cell r="M278">
            <v>0.5</v>
          </cell>
          <cell r="N278">
            <v>0.5</v>
          </cell>
          <cell r="O278">
            <v>0.5</v>
          </cell>
          <cell r="P278">
            <v>0</v>
          </cell>
        </row>
        <row r="279">
          <cell r="A279" t="str">
            <v>300162</v>
          </cell>
          <cell r="B279" t="str">
            <v>雷曼光电</v>
          </cell>
          <cell r="C279" t="str">
            <v>广东省深圳市</v>
          </cell>
          <cell r="D279" t="str">
            <v>深圳大学</v>
          </cell>
        </row>
        <row r="279">
          <cell r="F279" t="str">
            <v>研究机构</v>
          </cell>
          <cell r="G279" t="str">
            <v>广东省深圳市</v>
          </cell>
          <cell r="H279">
            <v>43747</v>
          </cell>
          <cell r="I279">
            <v>43747</v>
          </cell>
          <cell r="J279">
            <v>1</v>
          </cell>
          <cell r="K279">
            <v>0</v>
          </cell>
        </row>
        <row r="279">
          <cell r="P279">
            <v>1</v>
          </cell>
        </row>
        <row r="280">
          <cell r="A280" t="str">
            <v>300177</v>
          </cell>
          <cell r="B280" t="str">
            <v>中海达</v>
          </cell>
          <cell r="C280" t="str">
            <v>广州市番禺区</v>
          </cell>
        </row>
        <row r="280">
          <cell r="E280">
            <v>0</v>
          </cell>
        </row>
        <row r="280">
          <cell r="K280">
            <v>0</v>
          </cell>
          <cell r="L280">
            <v>10</v>
          </cell>
        </row>
        <row r="280">
          <cell r="P280">
            <v>0</v>
          </cell>
        </row>
        <row r="281">
          <cell r="A281" t="str">
            <v>300205</v>
          </cell>
          <cell r="B281" t="str">
            <v>天喻信息</v>
          </cell>
          <cell r="C281" t="str">
            <v>湖北省武汉市</v>
          </cell>
          <cell r="D281" t="str">
            <v>武汉天喻教育科技有限公司</v>
          </cell>
          <cell r="E281">
            <v>3</v>
          </cell>
          <cell r="F281" t="str">
            <v> 软件和信息技术服务业</v>
          </cell>
          <cell r="G281" t="str">
            <v>湖北省武汉市</v>
          </cell>
          <cell r="H281">
            <v>43110</v>
          </cell>
          <cell r="I281">
            <v>43811</v>
          </cell>
          <cell r="J281">
            <v>19</v>
          </cell>
          <cell r="K281">
            <v>1</v>
          </cell>
          <cell r="L281">
            <v>41</v>
          </cell>
          <cell r="M281">
            <v>0.4444</v>
          </cell>
          <cell r="N281">
            <v>1</v>
          </cell>
          <cell r="O281">
            <v>1</v>
          </cell>
          <cell r="P281">
            <v>1</v>
          </cell>
        </row>
        <row r="282">
          <cell r="A282" t="str">
            <v>300205</v>
          </cell>
          <cell r="B282" t="str">
            <v>天喻信息</v>
          </cell>
          <cell r="C282" t="str">
            <v>湖北省武汉市</v>
          </cell>
          <cell r="D282" t="str">
            <v>武汉天喻聚联网络有限公司</v>
          </cell>
        </row>
        <row r="282">
          <cell r="F282" t="str">
            <v> 软件和信息技术服务业</v>
          </cell>
          <cell r="G282" t="str">
            <v>湖北省武汉市</v>
          </cell>
          <cell r="H282">
            <v>43444</v>
          </cell>
          <cell r="I282">
            <v>43476</v>
          </cell>
          <cell r="J282">
            <v>2</v>
          </cell>
          <cell r="K282">
            <v>1</v>
          </cell>
        </row>
        <row r="282">
          <cell r="P282">
            <v>1</v>
          </cell>
        </row>
        <row r="283">
          <cell r="A283" t="str">
            <v>300205</v>
          </cell>
          <cell r="B283" t="str">
            <v>天喻信息</v>
          </cell>
          <cell r="C283" t="str">
            <v>湖北省武汉市</v>
          </cell>
          <cell r="D283" t="str">
            <v>华中科技大学</v>
          </cell>
        </row>
        <row r="283">
          <cell r="F283" t="str">
            <v>研究机构</v>
          </cell>
          <cell r="G283" t="str">
            <v>湖北省武汉市</v>
          </cell>
          <cell r="H283">
            <v>43661</v>
          </cell>
          <cell r="I283">
            <v>43661</v>
          </cell>
          <cell r="J283">
            <v>2</v>
          </cell>
          <cell r="K283">
            <v>1</v>
          </cell>
        </row>
        <row r="283">
          <cell r="P283">
            <v>1</v>
          </cell>
        </row>
        <row r="284">
          <cell r="A284" t="str">
            <v>300211</v>
          </cell>
          <cell r="B284" t="str">
            <v>亿通科技</v>
          </cell>
          <cell r="C284" t="str">
            <v>江苏省常熟市</v>
          </cell>
        </row>
        <row r="284">
          <cell r="E284">
            <v>0</v>
          </cell>
        </row>
        <row r="284">
          <cell r="K284">
            <v>0</v>
          </cell>
          <cell r="L284">
            <v>6</v>
          </cell>
        </row>
        <row r="284">
          <cell r="P284">
            <v>0</v>
          </cell>
        </row>
        <row r="285">
          <cell r="A285" t="str">
            <v>300213</v>
          </cell>
          <cell r="B285" t="str">
            <v>佳讯飞鸿</v>
          </cell>
          <cell r="C285" t="str">
            <v>北京市</v>
          </cell>
        </row>
        <row r="285">
          <cell r="E285">
            <v>0</v>
          </cell>
        </row>
        <row r="285">
          <cell r="K285">
            <v>0</v>
          </cell>
          <cell r="L285">
            <v>40</v>
          </cell>
        </row>
        <row r="285">
          <cell r="P285">
            <v>0</v>
          </cell>
        </row>
        <row r="286">
          <cell r="A286" t="str">
            <v>300219</v>
          </cell>
          <cell r="B286" t="str">
            <v>鸿利智汇</v>
          </cell>
          <cell r="C286" t="str">
            <v>广东省广州市</v>
          </cell>
        </row>
        <row r="286">
          <cell r="E286">
            <v>0</v>
          </cell>
        </row>
        <row r="286">
          <cell r="K286">
            <v>0</v>
          </cell>
          <cell r="L286">
            <v>13</v>
          </cell>
        </row>
        <row r="286">
          <cell r="P286">
            <v>0</v>
          </cell>
        </row>
        <row r="287">
          <cell r="A287" t="str">
            <v>300220</v>
          </cell>
          <cell r="B287" t="str">
            <v>金运激光</v>
          </cell>
          <cell r="C287" t="str">
            <v>湖北省武汉市</v>
          </cell>
        </row>
        <row r="287">
          <cell r="E287">
            <v>0</v>
          </cell>
        </row>
        <row r="287">
          <cell r="K287">
            <v>0</v>
          </cell>
          <cell r="L287">
            <v>11</v>
          </cell>
        </row>
        <row r="287">
          <cell r="P287">
            <v>0</v>
          </cell>
        </row>
        <row r="288">
          <cell r="A288" t="str">
            <v>300223</v>
          </cell>
          <cell r="B288" t="str">
            <v>北京君正</v>
          </cell>
          <cell r="C288" t="str">
            <v>北京市</v>
          </cell>
        </row>
        <row r="288">
          <cell r="E288">
            <v>0</v>
          </cell>
        </row>
        <row r="288">
          <cell r="K288">
            <v>0</v>
          </cell>
          <cell r="L288">
            <v>28</v>
          </cell>
        </row>
        <row r="288">
          <cell r="P288">
            <v>0</v>
          </cell>
        </row>
        <row r="289">
          <cell r="A289" t="str">
            <v>300227</v>
          </cell>
          <cell r="B289" t="str">
            <v>光韵达</v>
          </cell>
          <cell r="C289" t="str">
            <v>广东省深圳市</v>
          </cell>
        </row>
        <row r="289">
          <cell r="E289">
            <v>0</v>
          </cell>
        </row>
        <row r="289">
          <cell r="K289">
            <v>0</v>
          </cell>
          <cell r="L289">
            <v>24</v>
          </cell>
        </row>
        <row r="289">
          <cell r="P289">
            <v>0</v>
          </cell>
        </row>
        <row r="290">
          <cell r="A290" t="str">
            <v>300232</v>
          </cell>
          <cell r="B290" t="str">
            <v>洲明科技</v>
          </cell>
          <cell r="C290" t="str">
            <v>广东省深圳市</v>
          </cell>
          <cell r="D290" t="str">
            <v> 广东洲明节能科技有限公司</v>
          </cell>
          <cell r="E290">
            <v>1</v>
          </cell>
          <cell r="F290" t="str">
            <v>电气机械和器材制造业</v>
          </cell>
          <cell r="G290" t="str">
            <v>广东省惠州市</v>
          </cell>
          <cell r="H290">
            <v>43290</v>
          </cell>
          <cell r="I290">
            <v>43798</v>
          </cell>
          <cell r="J290">
            <v>17</v>
          </cell>
          <cell r="K290">
            <v>1</v>
          </cell>
          <cell r="L290">
            <v>105</v>
          </cell>
          <cell r="M290">
            <v>0</v>
          </cell>
          <cell r="N290">
            <v>1</v>
          </cell>
          <cell r="O290">
            <v>0</v>
          </cell>
          <cell r="P290">
            <v>0</v>
          </cell>
        </row>
        <row r="291">
          <cell r="A291" t="str">
            <v>300241</v>
          </cell>
          <cell r="B291" t="str">
            <v>瑞丰光电</v>
          </cell>
          <cell r="C291" t="str">
            <v>广东省深圳市</v>
          </cell>
          <cell r="D291" t="str">
            <v>广东希姆乐斯健康照明科技有限公司 </v>
          </cell>
          <cell r="E291">
            <v>1</v>
          </cell>
          <cell r="F291" t="str">
            <v> 电气机械和器材制造业</v>
          </cell>
          <cell r="G291" t="str">
            <v>广东省东莞市</v>
          </cell>
          <cell r="H291">
            <v>43343</v>
          </cell>
          <cell r="I291">
            <v>43343</v>
          </cell>
          <cell r="J291">
            <v>1</v>
          </cell>
          <cell r="K291">
            <v>0</v>
          </cell>
          <cell r="L291">
            <v>9</v>
          </cell>
          <cell r="M291">
            <v>0</v>
          </cell>
        </row>
        <row r="291">
          <cell r="P291">
            <v>0</v>
          </cell>
        </row>
        <row r="292">
          <cell r="A292" t="str">
            <v>300256</v>
          </cell>
          <cell r="B292" t="str">
            <v>星星科技</v>
          </cell>
          <cell r="C292" t="str">
            <v>浙江省台州市</v>
          </cell>
        </row>
        <row r="292">
          <cell r="E292">
            <v>0</v>
          </cell>
        </row>
        <row r="292">
          <cell r="K292">
            <v>0</v>
          </cell>
          <cell r="L292">
            <v>16</v>
          </cell>
        </row>
        <row r="292">
          <cell r="P292">
            <v>0</v>
          </cell>
        </row>
        <row r="293">
          <cell r="A293" t="str">
            <v>300270</v>
          </cell>
          <cell r="B293" t="str">
            <v>中威电子</v>
          </cell>
          <cell r="C293" t="str">
            <v>浙江省杭州市</v>
          </cell>
          <cell r="D293" t="str">
            <v>杭州中威智能科技有限公司 ; </v>
          </cell>
          <cell r="E293">
            <v>1</v>
          </cell>
          <cell r="F293" t="str">
            <v> 科技推广和应用服务业</v>
          </cell>
          <cell r="G293" t="str">
            <v>浙江省杭州市</v>
          </cell>
          <cell r="H293">
            <v>43237</v>
          </cell>
          <cell r="I293">
            <v>43237</v>
          </cell>
          <cell r="J293">
            <v>1</v>
          </cell>
          <cell r="K293">
            <v>0</v>
          </cell>
          <cell r="L293">
            <v>14</v>
          </cell>
          <cell r="M293">
            <v>0</v>
          </cell>
          <cell r="N293">
            <v>0</v>
          </cell>
          <cell r="O293">
            <v>1</v>
          </cell>
          <cell r="P293">
            <v>1</v>
          </cell>
        </row>
        <row r="294">
          <cell r="A294" t="str">
            <v>300282</v>
          </cell>
          <cell r="B294" t="str">
            <v>三盛教育</v>
          </cell>
          <cell r="C294" t="str">
            <v>北京市海淀区</v>
          </cell>
        </row>
        <row r="294">
          <cell r="E294">
            <v>0</v>
          </cell>
        </row>
        <row r="294">
          <cell r="K294">
            <v>0</v>
          </cell>
          <cell r="L294">
            <v>0</v>
          </cell>
        </row>
        <row r="294">
          <cell r="P294">
            <v>0</v>
          </cell>
        </row>
        <row r="295">
          <cell r="A295" t="str">
            <v>300296</v>
          </cell>
          <cell r="B295" t="str">
            <v>利亚德</v>
          </cell>
          <cell r="C295" t="str">
            <v>北京市</v>
          </cell>
          <cell r="D295" t="str">
            <v>深圳奥拦科技有限责任公司</v>
          </cell>
          <cell r="E295">
            <v>1</v>
          </cell>
          <cell r="F295" t="str">
            <v> 批发业</v>
          </cell>
          <cell r="G295" t="str">
            <v>广东省深圳市</v>
          </cell>
          <cell r="H295">
            <v>43879</v>
          </cell>
          <cell r="I295">
            <v>43879</v>
          </cell>
          <cell r="J295">
            <v>1</v>
          </cell>
          <cell r="K295">
            <v>0</v>
          </cell>
          <cell r="L295">
            <v>28</v>
          </cell>
          <cell r="M295">
            <v>0</v>
          </cell>
        </row>
        <row r="295">
          <cell r="P295">
            <v>0</v>
          </cell>
        </row>
        <row r="296">
          <cell r="A296" t="str">
            <v>300301</v>
          </cell>
          <cell r="B296" t="str">
            <v>长方集团</v>
          </cell>
          <cell r="C296" t="str">
            <v>广东省深圳市</v>
          </cell>
        </row>
        <row r="296">
          <cell r="E296">
            <v>0</v>
          </cell>
        </row>
        <row r="296">
          <cell r="K296">
            <v>0</v>
          </cell>
          <cell r="L296">
            <v>12</v>
          </cell>
        </row>
        <row r="296">
          <cell r="P296">
            <v>0</v>
          </cell>
        </row>
        <row r="297">
          <cell r="A297" t="str">
            <v>300303</v>
          </cell>
          <cell r="B297" t="str">
            <v>聚飞光电</v>
          </cell>
          <cell r="C297" t="str">
            <v>广东省深圳市</v>
          </cell>
        </row>
        <row r="297">
          <cell r="E297">
            <v>0</v>
          </cell>
        </row>
        <row r="297">
          <cell r="K297">
            <v>0</v>
          </cell>
          <cell r="L297">
            <v>41</v>
          </cell>
        </row>
        <row r="297">
          <cell r="P297">
            <v>0</v>
          </cell>
        </row>
        <row r="298">
          <cell r="A298" t="str">
            <v>300308</v>
          </cell>
          <cell r="B298" t="str">
            <v>中际旭创</v>
          </cell>
          <cell r="C298" t="str">
            <v>山东省龙口市</v>
          </cell>
        </row>
        <row r="298">
          <cell r="E298">
            <v>0</v>
          </cell>
        </row>
        <row r="298">
          <cell r="K298">
            <v>0</v>
          </cell>
          <cell r="L298">
            <v>0</v>
          </cell>
        </row>
        <row r="298">
          <cell r="P298">
            <v>0</v>
          </cell>
        </row>
        <row r="299">
          <cell r="A299" t="str">
            <v>300319</v>
          </cell>
          <cell r="B299" t="str">
            <v>麦捷科技</v>
          </cell>
          <cell r="C299" t="str">
            <v>广东省深圳市</v>
          </cell>
        </row>
        <row r="299">
          <cell r="E299">
            <v>0</v>
          </cell>
        </row>
        <row r="299">
          <cell r="K299">
            <v>0</v>
          </cell>
          <cell r="L299">
            <v>29</v>
          </cell>
        </row>
        <row r="299">
          <cell r="P299">
            <v>0</v>
          </cell>
        </row>
        <row r="300">
          <cell r="A300" t="str">
            <v>300322</v>
          </cell>
          <cell r="B300" t="str">
            <v>硕贝德</v>
          </cell>
          <cell r="C300" t="str">
            <v>广东省惠州市</v>
          </cell>
          <cell r="D300" t="str">
            <v>硕贝德无线技术有限公司 ; </v>
          </cell>
          <cell r="E300">
            <v>1</v>
          </cell>
          <cell r="F300" t="str">
            <v>计算机、通信和其他电子设备制造业</v>
          </cell>
          <cell r="G300" t="str">
            <v> 广东省惠州市</v>
          </cell>
          <cell r="H300">
            <v>43117</v>
          </cell>
          <cell r="I300">
            <v>43222</v>
          </cell>
          <cell r="J300">
            <v>2</v>
          </cell>
          <cell r="K300">
            <v>1</v>
          </cell>
          <cell r="L300">
            <v>9</v>
          </cell>
          <cell r="M300">
            <v>0</v>
          </cell>
          <cell r="N300">
            <v>1</v>
          </cell>
          <cell r="O300">
            <v>0</v>
          </cell>
          <cell r="P300">
            <v>0</v>
          </cell>
        </row>
        <row r="301">
          <cell r="A301" t="str">
            <v>300323</v>
          </cell>
          <cell r="B301" t="str">
            <v>华灿光电</v>
          </cell>
          <cell r="C301" t="str">
            <v>湖北省武汉市</v>
          </cell>
        </row>
        <row r="301">
          <cell r="E301">
            <v>0</v>
          </cell>
        </row>
        <row r="301">
          <cell r="K301">
            <v>0</v>
          </cell>
          <cell r="L301">
            <v>17</v>
          </cell>
        </row>
        <row r="301">
          <cell r="P301">
            <v>0</v>
          </cell>
        </row>
        <row r="302">
          <cell r="A302" t="str">
            <v>300327</v>
          </cell>
          <cell r="B302" t="str">
            <v>中颖电子</v>
          </cell>
          <cell r="C302" t="str">
            <v>上海市</v>
          </cell>
        </row>
        <row r="302">
          <cell r="E302">
            <v>0</v>
          </cell>
        </row>
        <row r="302">
          <cell r="K302">
            <v>0</v>
          </cell>
          <cell r="L302">
            <v>5</v>
          </cell>
        </row>
        <row r="302">
          <cell r="P302">
            <v>0</v>
          </cell>
        </row>
        <row r="303">
          <cell r="A303" t="str">
            <v>300331</v>
          </cell>
          <cell r="B303" t="str">
            <v>苏大维格</v>
          </cell>
          <cell r="C303" t="str">
            <v>江苏省苏州市</v>
          </cell>
          <cell r="D303" t="str">
            <v>苏州大学 ; </v>
          </cell>
          <cell r="E303">
            <v>3</v>
          </cell>
          <cell r="F303" t="str">
            <v>研究机构</v>
          </cell>
          <cell r="G303" t="str">
            <v>江苏省苏州市</v>
          </cell>
          <cell r="H303">
            <v>43307</v>
          </cell>
          <cell r="I303">
            <v>43972</v>
          </cell>
          <cell r="J303">
            <v>31</v>
          </cell>
          <cell r="K303">
            <v>1</v>
          </cell>
          <cell r="L303">
            <v>31</v>
          </cell>
          <cell r="M303">
            <v>0.6667</v>
          </cell>
          <cell r="N303">
            <v>0.6667</v>
          </cell>
          <cell r="O303">
            <v>1</v>
          </cell>
          <cell r="P303">
            <v>1</v>
          </cell>
        </row>
        <row r="304">
          <cell r="A304" t="str">
            <v>300331</v>
          </cell>
          <cell r="B304" t="str">
            <v>苏大维格</v>
          </cell>
          <cell r="C304" t="str">
            <v>江苏省苏州市</v>
          </cell>
          <cell r="D304" t="str">
            <v>苏州工业园区中为柔性光电子智能制造研究院有限公司 ; </v>
          </cell>
        </row>
        <row r="304">
          <cell r="F304" t="str">
            <v> 研究和试验发展</v>
          </cell>
          <cell r="G304" t="str">
            <v>江苏省苏州市</v>
          </cell>
          <cell r="H304">
            <v>43405</v>
          </cell>
          <cell r="I304">
            <v>43405</v>
          </cell>
          <cell r="J304">
            <v>14</v>
          </cell>
          <cell r="K304">
            <v>1</v>
          </cell>
        </row>
        <row r="304">
          <cell r="P304">
            <v>1</v>
          </cell>
        </row>
        <row r="305">
          <cell r="A305" t="str">
            <v>300331</v>
          </cell>
          <cell r="B305" t="str">
            <v>苏大维格</v>
          </cell>
          <cell r="C305" t="str">
            <v>江苏省苏州市</v>
          </cell>
          <cell r="D305" t="str">
            <v> 苏州维业达触控科技有限公司</v>
          </cell>
        </row>
        <row r="305">
          <cell r="F305" t="str">
            <v>计算机、通信和其他电子设备制造业</v>
          </cell>
          <cell r="G305" t="str">
            <v>江苏省苏州市</v>
          </cell>
          <cell r="H305">
            <v>43627</v>
          </cell>
          <cell r="I305">
            <v>43627</v>
          </cell>
          <cell r="J305">
            <v>1</v>
          </cell>
          <cell r="K305">
            <v>0</v>
          </cell>
        </row>
        <row r="305">
          <cell r="P305">
            <v>1</v>
          </cell>
        </row>
        <row r="306">
          <cell r="A306" t="str">
            <v>300346</v>
          </cell>
          <cell r="B306" t="str">
            <v>南大光电</v>
          </cell>
          <cell r="C306" t="str">
            <v>江苏省苏州市</v>
          </cell>
          <cell r="D306" t="str">
            <v>全椒南大光电材料有限公司 </v>
          </cell>
          <cell r="E306">
            <v>1</v>
          </cell>
          <cell r="F306" t="str">
            <v> 研究和试验发展</v>
          </cell>
          <cell r="G306" t="str">
            <v> 安徽省滁州市</v>
          </cell>
          <cell r="H306">
            <v>43901</v>
          </cell>
          <cell r="I306">
            <v>43901</v>
          </cell>
          <cell r="J306">
            <v>1</v>
          </cell>
          <cell r="K306">
            <v>0</v>
          </cell>
          <cell r="L306">
            <v>20</v>
          </cell>
          <cell r="M306">
            <v>0</v>
          </cell>
          <cell r="N306">
            <v>0</v>
          </cell>
          <cell r="O306">
            <v>0</v>
          </cell>
          <cell r="P306">
            <v>0</v>
          </cell>
        </row>
        <row r="307">
          <cell r="A307" t="str">
            <v>300351</v>
          </cell>
          <cell r="B307" t="str">
            <v>永贵电器</v>
          </cell>
          <cell r="C307" t="str">
            <v>浙江省台州市</v>
          </cell>
        </row>
        <row r="307">
          <cell r="E307">
            <v>0</v>
          </cell>
        </row>
        <row r="307">
          <cell r="K307">
            <v>0</v>
          </cell>
          <cell r="L307">
            <v>12</v>
          </cell>
        </row>
        <row r="307">
          <cell r="P307">
            <v>0</v>
          </cell>
        </row>
        <row r="308">
          <cell r="A308" t="str">
            <v>300353</v>
          </cell>
          <cell r="B308" t="str">
            <v>东土科技</v>
          </cell>
          <cell r="C308" t="str">
            <v>北京市</v>
          </cell>
          <cell r="D308" t="str">
            <v>北京飞讯数码科技有限公司 ; </v>
          </cell>
          <cell r="E308">
            <v>5</v>
          </cell>
          <cell r="F308" t="str">
            <v>科技推广和应用服务业</v>
          </cell>
          <cell r="G308" t="str">
            <v>北京市</v>
          </cell>
          <cell r="H308">
            <v>43319</v>
          </cell>
          <cell r="I308">
            <v>43837</v>
          </cell>
          <cell r="J308">
            <v>21</v>
          </cell>
          <cell r="K308">
            <v>1</v>
          </cell>
          <cell r="L308">
            <v>79</v>
          </cell>
          <cell r="M308">
            <v>0.48</v>
          </cell>
          <cell r="N308">
            <v>1</v>
          </cell>
          <cell r="O308">
            <v>0.6</v>
          </cell>
          <cell r="P308">
            <v>1</v>
          </cell>
        </row>
        <row r="309">
          <cell r="A309" t="str">
            <v>300353</v>
          </cell>
          <cell r="B309" t="str">
            <v>东土科技</v>
          </cell>
          <cell r="C309" t="str">
            <v>北京市</v>
          </cell>
          <cell r="D309" t="str">
            <v>北京科银京成技术有限公司 ; </v>
          </cell>
        </row>
        <row r="309">
          <cell r="F309" t="str">
            <v>科技推广和应用服务业</v>
          </cell>
          <cell r="G309" t="str">
            <v>北京市</v>
          </cell>
          <cell r="H309">
            <v>43123</v>
          </cell>
          <cell r="I309">
            <v>43819</v>
          </cell>
          <cell r="J309">
            <v>11</v>
          </cell>
          <cell r="K309">
            <v>1</v>
          </cell>
        </row>
        <row r="309">
          <cell r="P309">
            <v>1</v>
          </cell>
        </row>
        <row r="310">
          <cell r="A310" t="str">
            <v>300353</v>
          </cell>
          <cell r="B310" t="str">
            <v>东土科技</v>
          </cell>
          <cell r="C310" t="str">
            <v>北京市</v>
          </cell>
          <cell r="D310" t="str">
            <v>北京和兴宏图科技有限公司 ; </v>
          </cell>
        </row>
        <row r="310">
          <cell r="F310" t="str">
            <v>科技推广和应用服务业</v>
          </cell>
          <cell r="G310" t="str">
            <v>北京市</v>
          </cell>
          <cell r="H310">
            <v>43319</v>
          </cell>
          <cell r="I310">
            <v>43846</v>
          </cell>
          <cell r="J310">
            <v>7</v>
          </cell>
          <cell r="K310">
            <v>1</v>
          </cell>
        </row>
        <row r="310">
          <cell r="P310">
            <v>1</v>
          </cell>
        </row>
        <row r="311">
          <cell r="A311" t="str">
            <v>300353</v>
          </cell>
          <cell r="B311" t="str">
            <v>东土科技</v>
          </cell>
          <cell r="C311" t="str">
            <v>北京市</v>
          </cell>
          <cell r="D311" t="str">
            <v>南京电研电力自动化股份有限公司</v>
          </cell>
        </row>
        <row r="311">
          <cell r="F311" t="str">
            <v> 批发业</v>
          </cell>
          <cell r="G311" t="str">
            <v>江苏省南京市</v>
          </cell>
          <cell r="H311">
            <v>43559</v>
          </cell>
          <cell r="I311">
            <v>43559</v>
          </cell>
          <cell r="J311">
            <v>3</v>
          </cell>
          <cell r="K311">
            <v>1</v>
          </cell>
        </row>
        <row r="311">
          <cell r="P311">
            <v>0</v>
          </cell>
        </row>
        <row r="312">
          <cell r="A312" t="str">
            <v>300353</v>
          </cell>
          <cell r="B312" t="str">
            <v>东土科技</v>
          </cell>
          <cell r="C312" t="str">
            <v>北京市</v>
          </cell>
          <cell r="D312" t="str">
            <v>南京爱睦能源自动化有限公司 ; </v>
          </cell>
        </row>
        <row r="312">
          <cell r="F312" t="str">
            <v> 批发业</v>
          </cell>
          <cell r="G312" t="str">
            <v>江苏省南京市</v>
          </cell>
          <cell r="H312">
            <v>43559</v>
          </cell>
          <cell r="I312">
            <v>43559</v>
          </cell>
          <cell r="J312">
            <v>3</v>
          </cell>
          <cell r="K312">
            <v>1</v>
          </cell>
        </row>
        <row r="312">
          <cell r="P312">
            <v>0</v>
          </cell>
        </row>
        <row r="313">
          <cell r="A313" t="str">
            <v>300367</v>
          </cell>
          <cell r="B313" t="str">
            <v>东方网力</v>
          </cell>
          <cell r="C313" t="str">
            <v>北京市</v>
          </cell>
        </row>
        <row r="313">
          <cell r="E313">
            <v>0</v>
          </cell>
        </row>
        <row r="313">
          <cell r="K313">
            <v>0</v>
          </cell>
          <cell r="L313">
            <v>10</v>
          </cell>
        </row>
        <row r="313">
          <cell r="P313">
            <v>0</v>
          </cell>
        </row>
        <row r="314">
          <cell r="A314" t="str">
            <v>300373</v>
          </cell>
          <cell r="B314" t="str">
            <v>扬杰科技</v>
          </cell>
          <cell r="C314" t="str">
            <v>江苏省扬州市</v>
          </cell>
        </row>
        <row r="314">
          <cell r="E314">
            <v>0</v>
          </cell>
        </row>
        <row r="314">
          <cell r="K314">
            <v>0</v>
          </cell>
          <cell r="L314">
            <v>28</v>
          </cell>
        </row>
        <row r="314">
          <cell r="P314">
            <v>0</v>
          </cell>
        </row>
        <row r="315">
          <cell r="A315" t="str">
            <v>300389</v>
          </cell>
          <cell r="B315" t="str">
            <v>艾比森</v>
          </cell>
          <cell r="C315" t="str">
            <v>广东省深圳市</v>
          </cell>
          <cell r="D315" t="str">
            <v>惠州市艾比森光电有限公司 ; </v>
          </cell>
          <cell r="E315">
            <v>1</v>
          </cell>
          <cell r="F315" t="str">
            <v>计算机、通信和其他电子设备制造业</v>
          </cell>
          <cell r="G315" t="str">
            <v>广东省惠州市</v>
          </cell>
          <cell r="H315">
            <v>43322</v>
          </cell>
          <cell r="I315">
            <v>43895</v>
          </cell>
          <cell r="J315">
            <v>13</v>
          </cell>
          <cell r="K315">
            <v>1</v>
          </cell>
          <cell r="L315">
            <v>13</v>
          </cell>
          <cell r="M315">
            <v>0</v>
          </cell>
          <cell r="N315">
            <v>1</v>
          </cell>
          <cell r="O315">
            <v>0</v>
          </cell>
          <cell r="P315">
            <v>0</v>
          </cell>
        </row>
        <row r="316">
          <cell r="A316" t="str">
            <v>300390</v>
          </cell>
          <cell r="B316" t="str">
            <v>天华超净</v>
          </cell>
          <cell r="C316" t="str">
            <v>江苏省苏州市</v>
          </cell>
        </row>
        <row r="316">
          <cell r="E316">
            <v>0</v>
          </cell>
        </row>
        <row r="316">
          <cell r="K316">
            <v>0</v>
          </cell>
          <cell r="L316">
            <v>4</v>
          </cell>
        </row>
        <row r="316">
          <cell r="P316">
            <v>0</v>
          </cell>
        </row>
        <row r="317">
          <cell r="A317" t="str">
            <v>300393</v>
          </cell>
          <cell r="B317" t="str">
            <v>中来股份</v>
          </cell>
          <cell r="C317" t="str">
            <v>江苏省常熟市</v>
          </cell>
          <cell r="D317" t="str">
            <v>泰州中来光电科技有限公司 ; </v>
          </cell>
          <cell r="E317">
            <v>1</v>
          </cell>
          <cell r="F317" t="str">
            <v>电气机械和器材制造业</v>
          </cell>
          <cell r="G317" t="str">
            <v>江苏省泰州市</v>
          </cell>
          <cell r="H317">
            <v>43658</v>
          </cell>
          <cell r="I317">
            <v>43658</v>
          </cell>
          <cell r="J317">
            <v>1</v>
          </cell>
          <cell r="K317">
            <v>0</v>
          </cell>
          <cell r="L317">
            <v>14</v>
          </cell>
          <cell r="M317">
            <v>0</v>
          </cell>
          <cell r="N317">
            <v>0</v>
          </cell>
          <cell r="O317">
            <v>0</v>
          </cell>
          <cell r="P317">
            <v>0</v>
          </cell>
        </row>
        <row r="318">
          <cell r="A318" t="str">
            <v>300394</v>
          </cell>
          <cell r="B318" t="str">
            <v>天孚通信</v>
          </cell>
          <cell r="C318" t="str">
            <v>江苏省苏州市</v>
          </cell>
        </row>
        <row r="318">
          <cell r="E318">
            <v>0</v>
          </cell>
        </row>
        <row r="318">
          <cell r="K318">
            <v>0</v>
          </cell>
          <cell r="L318">
            <v>7</v>
          </cell>
        </row>
        <row r="318">
          <cell r="P318">
            <v>0</v>
          </cell>
        </row>
        <row r="319">
          <cell r="A319" t="str">
            <v>300397</v>
          </cell>
          <cell r="B319" t="str">
            <v>天和防务</v>
          </cell>
          <cell r="C319" t="str">
            <v>陕西省西安市</v>
          </cell>
        </row>
        <row r="319">
          <cell r="E319">
            <v>0</v>
          </cell>
        </row>
        <row r="319">
          <cell r="K319">
            <v>0</v>
          </cell>
          <cell r="L319">
            <v>43</v>
          </cell>
        </row>
        <row r="319">
          <cell r="P319">
            <v>0</v>
          </cell>
        </row>
        <row r="320">
          <cell r="A320" t="str">
            <v>300408</v>
          </cell>
          <cell r="B320" t="str">
            <v>三环集团</v>
          </cell>
          <cell r="C320" t="str">
            <v>广东省潮州市</v>
          </cell>
          <cell r="D320" t="str">
            <v>南充三环电子有限公司 </v>
          </cell>
          <cell r="E320">
            <v>2</v>
          </cell>
          <cell r="F320" t="str">
            <v>电气机械和器材制造业</v>
          </cell>
          <cell r="G320" t="str">
            <v>四川省南充市</v>
          </cell>
          <cell r="H320">
            <v>43650</v>
          </cell>
          <cell r="I320">
            <v>43833</v>
          </cell>
          <cell r="J320">
            <v>8</v>
          </cell>
          <cell r="K320">
            <v>1</v>
          </cell>
          <cell r="L320">
            <v>40</v>
          </cell>
          <cell r="M320">
            <v>0.5</v>
          </cell>
          <cell r="N320">
            <v>1</v>
          </cell>
          <cell r="O320">
            <v>0</v>
          </cell>
          <cell r="P320">
            <v>0</v>
          </cell>
        </row>
        <row r="321">
          <cell r="A321" t="str">
            <v>300408</v>
          </cell>
          <cell r="B321" t="str">
            <v>三环集团</v>
          </cell>
          <cell r="C321" t="str">
            <v>广东省潮州市</v>
          </cell>
          <cell r="D321" t="str">
            <v>深圳三环电子有限公司 ; </v>
          </cell>
        </row>
        <row r="321">
          <cell r="F321" t="str">
            <v> 计算机、通信和其他电子设备制造业</v>
          </cell>
          <cell r="G321" t="str">
            <v>广东省深圳市</v>
          </cell>
          <cell r="H321">
            <v>43811</v>
          </cell>
          <cell r="I321">
            <v>43822</v>
          </cell>
          <cell r="J321">
            <v>3</v>
          </cell>
          <cell r="K321">
            <v>1</v>
          </cell>
        </row>
        <row r="321">
          <cell r="P321">
            <v>0</v>
          </cell>
        </row>
        <row r="322">
          <cell r="A322" t="str">
            <v>300414</v>
          </cell>
          <cell r="B322" t="str">
            <v>中光防雷</v>
          </cell>
          <cell r="C322" t="str">
            <v>四川省成都市</v>
          </cell>
          <cell r="D322" t="str">
            <v>华为技术有限公司 ; </v>
          </cell>
          <cell r="E322">
            <v>1</v>
          </cell>
          <cell r="F322" t="str">
            <v>计算机、通信和其他电子设备制造业</v>
          </cell>
          <cell r="G322" t="str">
            <v>广东省深圳市</v>
          </cell>
          <cell r="H322">
            <v>43130</v>
          </cell>
          <cell r="I322">
            <v>43130</v>
          </cell>
          <cell r="J322">
            <v>1</v>
          </cell>
          <cell r="K322">
            <v>0</v>
          </cell>
          <cell r="L322">
            <v>10</v>
          </cell>
          <cell r="M322">
            <v>0</v>
          </cell>
          <cell r="N322">
            <v>0</v>
          </cell>
          <cell r="O322">
            <v>0</v>
          </cell>
          <cell r="P322">
            <v>0</v>
          </cell>
        </row>
        <row r="323">
          <cell r="A323" t="str">
            <v>300433</v>
          </cell>
          <cell r="B323" t="str">
            <v>蓝思科技</v>
          </cell>
          <cell r="C323" t="str">
            <v>湖南省长沙市</v>
          </cell>
        </row>
        <row r="323">
          <cell r="E323">
            <v>0</v>
          </cell>
        </row>
        <row r="323">
          <cell r="K323">
            <v>0</v>
          </cell>
          <cell r="L323">
            <v>23</v>
          </cell>
        </row>
        <row r="323">
          <cell r="P323">
            <v>0</v>
          </cell>
        </row>
        <row r="324">
          <cell r="A324" t="str">
            <v>300449</v>
          </cell>
          <cell r="B324" t="str">
            <v>汉邦高科</v>
          </cell>
          <cell r="C324" t="str">
            <v>北京市</v>
          </cell>
        </row>
        <row r="324">
          <cell r="E324">
            <v>0</v>
          </cell>
        </row>
        <row r="324">
          <cell r="K324">
            <v>0</v>
          </cell>
          <cell r="L324">
            <v>0</v>
          </cell>
        </row>
        <row r="324">
          <cell r="P324">
            <v>0</v>
          </cell>
        </row>
        <row r="325">
          <cell r="A325" t="str">
            <v>300455</v>
          </cell>
          <cell r="B325" t="str">
            <v>康拓红外</v>
          </cell>
          <cell r="C325" t="str">
            <v>北京市</v>
          </cell>
          <cell r="D325" t="str">
            <v>北京航天康拓信息技术有限公司 ; </v>
          </cell>
          <cell r="E325">
            <v>3</v>
          </cell>
          <cell r="F325" t="str">
            <v>软件和信息技术服务业</v>
          </cell>
          <cell r="G325" t="str">
            <v>北京市</v>
          </cell>
          <cell r="H325">
            <v>43188</v>
          </cell>
          <cell r="I325">
            <v>43907</v>
          </cell>
          <cell r="J325">
            <v>17</v>
          </cell>
          <cell r="K325">
            <v>1</v>
          </cell>
          <cell r="L325">
            <v>20</v>
          </cell>
          <cell r="M325">
            <v>0.6667</v>
          </cell>
          <cell r="N325">
            <v>1</v>
          </cell>
          <cell r="O325">
            <v>0.3333</v>
          </cell>
          <cell r="P325">
            <v>1</v>
          </cell>
        </row>
        <row r="326">
          <cell r="A326" t="str">
            <v>300455</v>
          </cell>
          <cell r="B326" t="str">
            <v>康拓红外</v>
          </cell>
          <cell r="C326" t="str">
            <v>北京市</v>
          </cell>
          <cell r="D326" t="str">
            <v>中国神华能源股份有限公司</v>
          </cell>
        </row>
        <row r="326">
          <cell r="F326" t="str">
            <v>煤炭开采和洗选业</v>
          </cell>
          <cell r="G326" t="str">
            <v> 北京市</v>
          </cell>
          <cell r="H326">
            <v>43637</v>
          </cell>
          <cell r="I326">
            <v>43637</v>
          </cell>
          <cell r="J326">
            <v>3</v>
          </cell>
          <cell r="K326">
            <v>1</v>
          </cell>
        </row>
        <row r="326">
          <cell r="P326">
            <v>0</v>
          </cell>
        </row>
        <row r="327">
          <cell r="A327" t="str">
            <v>300455</v>
          </cell>
          <cell r="B327" t="str">
            <v>康拓红外</v>
          </cell>
          <cell r="C327" t="str">
            <v>北京市</v>
          </cell>
          <cell r="D327" t="str">
            <v>神华铁路货车运输有限责任公司 ; </v>
          </cell>
        </row>
        <row r="327">
          <cell r="F327" t="str">
            <v> 铁路、船舶、航空航天和其他运输设备制造业</v>
          </cell>
          <cell r="G327" t="str">
            <v> 北京市</v>
          </cell>
          <cell r="H327">
            <v>43637</v>
          </cell>
          <cell r="I327">
            <v>43637</v>
          </cell>
          <cell r="J327">
            <v>3</v>
          </cell>
          <cell r="K327">
            <v>1</v>
          </cell>
        </row>
        <row r="327">
          <cell r="P327">
            <v>0</v>
          </cell>
        </row>
        <row r="328">
          <cell r="A328" t="str">
            <v>300456</v>
          </cell>
          <cell r="B328" t="str">
            <v>赛微电子</v>
          </cell>
          <cell r="C328" t="str">
            <v>北京市</v>
          </cell>
        </row>
        <row r="328">
          <cell r="E328">
            <v>0</v>
          </cell>
        </row>
        <row r="328">
          <cell r="K328">
            <v>0</v>
          </cell>
          <cell r="L328">
            <v>0</v>
          </cell>
        </row>
        <row r="328">
          <cell r="P328">
            <v>0</v>
          </cell>
        </row>
        <row r="329">
          <cell r="A329" t="str">
            <v>300458</v>
          </cell>
          <cell r="B329" t="str">
            <v>全志科技</v>
          </cell>
          <cell r="C329" t="str">
            <v>广东省珠海市</v>
          </cell>
        </row>
        <row r="329">
          <cell r="E329">
            <v>0</v>
          </cell>
        </row>
        <row r="329">
          <cell r="K329">
            <v>0</v>
          </cell>
          <cell r="L329">
            <v>138</v>
          </cell>
        </row>
        <row r="329">
          <cell r="P329">
            <v>0</v>
          </cell>
        </row>
        <row r="330">
          <cell r="A330" t="str">
            <v>300460</v>
          </cell>
          <cell r="B330" t="str">
            <v>惠伦晶体</v>
          </cell>
          <cell r="C330" t="str">
            <v>广东省东莞市</v>
          </cell>
        </row>
        <row r="330">
          <cell r="E330">
            <v>0</v>
          </cell>
        </row>
        <row r="330">
          <cell r="K330">
            <v>0</v>
          </cell>
          <cell r="L330">
            <v>4</v>
          </cell>
        </row>
        <row r="330">
          <cell r="P330">
            <v>0</v>
          </cell>
        </row>
        <row r="331">
          <cell r="A331" t="str">
            <v>300474</v>
          </cell>
          <cell r="B331" t="str">
            <v>景嘉微</v>
          </cell>
          <cell r="C331" t="str">
            <v>湖南省长沙市</v>
          </cell>
          <cell r="D331" t="str">
            <v>长沙景美集成电路设计有限公司 ; </v>
          </cell>
          <cell r="E331">
            <v>1</v>
          </cell>
          <cell r="F331" t="str">
            <v> 计算机、通信和其他电子设备制造业</v>
          </cell>
          <cell r="G331" t="str">
            <v>湖南省长沙市</v>
          </cell>
          <cell r="H331">
            <v>43984</v>
          </cell>
          <cell r="I331">
            <v>43984</v>
          </cell>
          <cell r="J331">
            <v>1</v>
          </cell>
          <cell r="K331">
            <v>0</v>
          </cell>
          <cell r="L331">
            <v>11</v>
          </cell>
          <cell r="M331">
            <v>0</v>
          </cell>
          <cell r="N331">
            <v>0</v>
          </cell>
          <cell r="O331">
            <v>1</v>
          </cell>
          <cell r="P331">
            <v>1</v>
          </cell>
        </row>
        <row r="332">
          <cell r="A332" t="str">
            <v>300476</v>
          </cell>
          <cell r="B332" t="str">
            <v>胜宏科技</v>
          </cell>
          <cell r="C332" t="str">
            <v>广东省惠州市</v>
          </cell>
        </row>
        <row r="332">
          <cell r="E332">
            <v>0</v>
          </cell>
        </row>
        <row r="332">
          <cell r="K332">
            <v>0</v>
          </cell>
          <cell r="L332">
            <v>63</v>
          </cell>
        </row>
        <row r="332">
          <cell r="P332">
            <v>0</v>
          </cell>
        </row>
        <row r="333">
          <cell r="A333" t="str">
            <v>300479</v>
          </cell>
          <cell r="B333" t="str">
            <v>神思电子</v>
          </cell>
          <cell r="C333" t="str">
            <v>山东省济南市</v>
          </cell>
        </row>
        <row r="333">
          <cell r="E333">
            <v>0</v>
          </cell>
        </row>
        <row r="333">
          <cell r="K333">
            <v>0</v>
          </cell>
          <cell r="L333">
            <v>46</v>
          </cell>
        </row>
        <row r="333">
          <cell r="P333">
            <v>0</v>
          </cell>
        </row>
        <row r="334">
          <cell r="A334" t="str">
            <v>300502</v>
          </cell>
          <cell r="B334" t="str">
            <v>新易盛</v>
          </cell>
          <cell r="C334" t="str">
            <v>四川省成都市</v>
          </cell>
          <cell r="D334" t="str">
            <v>四川新易盛通信技术有限公司 ; </v>
          </cell>
          <cell r="E334">
            <v>1</v>
          </cell>
          <cell r="F334" t="str">
            <v> 计算机、通信和其他电子设备制造业</v>
          </cell>
          <cell r="G334" t="str">
            <v>四川省成都市</v>
          </cell>
          <cell r="H334" t="str">
            <v>20183/12</v>
          </cell>
          <cell r="I334">
            <v>43836</v>
          </cell>
          <cell r="J334">
            <v>4</v>
          </cell>
          <cell r="K334">
            <v>1</v>
          </cell>
          <cell r="L334">
            <v>4</v>
          </cell>
          <cell r="M334">
            <v>0</v>
          </cell>
          <cell r="N334">
            <v>1</v>
          </cell>
          <cell r="O334">
            <v>1</v>
          </cell>
          <cell r="P334">
            <v>1</v>
          </cell>
        </row>
        <row r="335">
          <cell r="A335" t="str">
            <v>300504</v>
          </cell>
          <cell r="B335" t="str">
            <v>天邑股份</v>
          </cell>
          <cell r="C335" t="str">
            <v>四川省成都市</v>
          </cell>
        </row>
        <row r="335">
          <cell r="E335">
            <v>0</v>
          </cell>
        </row>
        <row r="335">
          <cell r="K335">
            <v>0</v>
          </cell>
          <cell r="L335">
            <v>94</v>
          </cell>
        </row>
        <row r="335">
          <cell r="P335">
            <v>0</v>
          </cell>
        </row>
        <row r="336">
          <cell r="A336" t="str">
            <v>300514</v>
          </cell>
          <cell r="B336" t="str">
            <v>友讯达</v>
          </cell>
          <cell r="C336" t="str">
            <v>广东省深圳市</v>
          </cell>
          <cell r="D336" t="str">
            <v>国网青海省电力公司电力科学研究院 </v>
          </cell>
          <cell r="E336">
            <v>1</v>
          </cell>
          <cell r="F336" t="str">
            <v> 研究和试验发展</v>
          </cell>
          <cell r="G336" t="str">
            <v>青海省西宁市</v>
          </cell>
          <cell r="H336">
            <v>43711</v>
          </cell>
          <cell r="I336">
            <v>43746</v>
          </cell>
          <cell r="J336">
            <v>2</v>
          </cell>
          <cell r="K336">
            <v>1</v>
          </cell>
          <cell r="L336">
            <v>39</v>
          </cell>
          <cell r="M336">
            <v>0</v>
          </cell>
          <cell r="N336">
            <v>1</v>
          </cell>
          <cell r="O336">
            <v>0</v>
          </cell>
          <cell r="P336">
            <v>0</v>
          </cell>
        </row>
        <row r="337">
          <cell r="A337" t="str">
            <v>300516</v>
          </cell>
          <cell r="B337" t="str">
            <v>久之洋</v>
          </cell>
          <cell r="C337" t="str">
            <v>湖北省武汉市</v>
          </cell>
          <cell r="D337" t="str">
            <v>中国船舶重工集团公司第七一七研究所 ; </v>
          </cell>
          <cell r="E337">
            <v>1</v>
          </cell>
          <cell r="F337" t="str">
            <v>研究机构</v>
          </cell>
          <cell r="G337" t="str">
            <v>湖北省武汉市</v>
          </cell>
          <cell r="H337">
            <v>43885</v>
          </cell>
          <cell r="I337">
            <v>43885</v>
          </cell>
          <cell r="J337">
            <v>1</v>
          </cell>
          <cell r="K337">
            <v>0</v>
          </cell>
          <cell r="L337">
            <v>23</v>
          </cell>
          <cell r="M337">
            <v>0</v>
          </cell>
          <cell r="N337">
            <v>0</v>
          </cell>
          <cell r="O337">
            <v>1</v>
          </cell>
          <cell r="P337">
            <v>1</v>
          </cell>
        </row>
        <row r="338">
          <cell r="A338" t="str">
            <v>300531</v>
          </cell>
          <cell r="B338" t="str">
            <v>优博讯</v>
          </cell>
          <cell r="C338" t="str">
            <v>广东省深圳市</v>
          </cell>
          <cell r="D338" t="str">
            <v>四川省烟草公司攀枝花市公司</v>
          </cell>
          <cell r="E338">
            <v>1</v>
          </cell>
          <cell r="F338" t="str">
            <v> 批发业</v>
          </cell>
          <cell r="G338" t="str">
            <v>四川省攀枝花市</v>
          </cell>
          <cell r="H338">
            <v>43910</v>
          </cell>
          <cell r="I338">
            <v>43910</v>
          </cell>
          <cell r="J338">
            <v>1</v>
          </cell>
          <cell r="K338">
            <v>0</v>
          </cell>
          <cell r="L338">
            <v>24</v>
          </cell>
          <cell r="M338">
            <v>0</v>
          </cell>
          <cell r="N338">
            <v>0</v>
          </cell>
          <cell r="O338">
            <v>0</v>
          </cell>
          <cell r="P338">
            <v>0</v>
          </cell>
        </row>
        <row r="339">
          <cell r="A339" t="str">
            <v>300543</v>
          </cell>
          <cell r="B339" t="str">
            <v>朗科智能</v>
          </cell>
          <cell r="C339" t="str">
            <v>广东省深圳市</v>
          </cell>
        </row>
        <row r="339">
          <cell r="E339">
            <v>0</v>
          </cell>
        </row>
        <row r="339">
          <cell r="K339">
            <v>0</v>
          </cell>
          <cell r="L339">
            <v>5</v>
          </cell>
        </row>
        <row r="339">
          <cell r="P339">
            <v>0</v>
          </cell>
        </row>
        <row r="340">
          <cell r="A340" t="str">
            <v>300546</v>
          </cell>
          <cell r="B340" t="str">
            <v>雄帝科技</v>
          </cell>
          <cell r="C340" t="str">
            <v>广东省深圳市</v>
          </cell>
        </row>
        <row r="340">
          <cell r="E340">
            <v>0</v>
          </cell>
        </row>
        <row r="340">
          <cell r="K340">
            <v>0</v>
          </cell>
          <cell r="L340">
            <v>38</v>
          </cell>
        </row>
        <row r="340">
          <cell r="P340">
            <v>0</v>
          </cell>
        </row>
        <row r="341">
          <cell r="A341" t="str">
            <v>300548</v>
          </cell>
          <cell r="B341" t="str">
            <v>博创科技</v>
          </cell>
          <cell r="C341" t="str">
            <v>浙江省嘉兴市</v>
          </cell>
          <cell r="D341" t="str">
            <v>上海圭博通信技术有限公司 ; </v>
          </cell>
          <cell r="E341">
            <v>1</v>
          </cell>
          <cell r="F341" t="str">
            <v> 研究和试验发展</v>
          </cell>
        </row>
        <row r="341">
          <cell r="H341">
            <v>43620</v>
          </cell>
          <cell r="I341">
            <v>43620</v>
          </cell>
          <cell r="J341">
            <v>1</v>
          </cell>
          <cell r="K341">
            <v>0</v>
          </cell>
          <cell r="L341">
            <v>4</v>
          </cell>
          <cell r="M341">
            <v>0</v>
          </cell>
          <cell r="N341">
            <v>0</v>
          </cell>
          <cell r="O341">
            <v>0</v>
          </cell>
          <cell r="P341">
            <v>0</v>
          </cell>
        </row>
        <row r="342">
          <cell r="A342" t="str">
            <v>300555</v>
          </cell>
          <cell r="B342" t="str">
            <v>路通视信</v>
          </cell>
          <cell r="C342" t="str">
            <v>江苏省无锡市</v>
          </cell>
        </row>
        <row r="342">
          <cell r="E342">
            <v>0</v>
          </cell>
        </row>
        <row r="342">
          <cell r="K342">
            <v>0</v>
          </cell>
          <cell r="L342">
            <v>2</v>
          </cell>
        </row>
        <row r="342">
          <cell r="P342">
            <v>0</v>
          </cell>
        </row>
        <row r="343">
          <cell r="A343" t="str">
            <v>300563</v>
          </cell>
          <cell r="B343" t="str">
            <v>神宇股份</v>
          </cell>
          <cell r="C343" t="str">
            <v>江苏省无锡市</v>
          </cell>
        </row>
        <row r="343">
          <cell r="E343">
            <v>0</v>
          </cell>
        </row>
        <row r="343">
          <cell r="K343">
            <v>0</v>
          </cell>
          <cell r="L343">
            <v>33</v>
          </cell>
        </row>
        <row r="343">
          <cell r="P343">
            <v>0</v>
          </cell>
        </row>
        <row r="344">
          <cell r="A344" t="str">
            <v>300565</v>
          </cell>
          <cell r="B344" t="str">
            <v>科信技术</v>
          </cell>
          <cell r="C344" t="str">
            <v>广东省深圳市</v>
          </cell>
        </row>
        <row r="344">
          <cell r="E344">
            <v>0</v>
          </cell>
        </row>
        <row r="344">
          <cell r="K344">
            <v>0</v>
          </cell>
          <cell r="L344">
            <v>30</v>
          </cell>
        </row>
        <row r="344">
          <cell r="P344">
            <v>0</v>
          </cell>
        </row>
        <row r="345">
          <cell r="A345" t="str">
            <v>300566</v>
          </cell>
          <cell r="B345" t="str">
            <v>激智科技</v>
          </cell>
          <cell r="C345" t="str">
            <v>浙江省宁波市</v>
          </cell>
          <cell r="D345" t="str">
            <v>宁波激智创新材料研究院有限公司 ;  </v>
          </cell>
          <cell r="E345">
            <v>1</v>
          </cell>
          <cell r="F345" t="str">
            <v> 科技推广和应用服务业</v>
          </cell>
          <cell r="G345" t="str">
            <v>上海市</v>
          </cell>
          <cell r="H345">
            <v>43259</v>
          </cell>
          <cell r="I345">
            <v>43829</v>
          </cell>
          <cell r="J345">
            <v>9</v>
          </cell>
          <cell r="K345">
            <v>1</v>
          </cell>
          <cell r="L345">
            <v>100</v>
          </cell>
          <cell r="M345">
            <v>0</v>
          </cell>
          <cell r="N345">
            <v>1</v>
          </cell>
          <cell r="O345">
            <v>0</v>
          </cell>
          <cell r="P345">
            <v>0</v>
          </cell>
        </row>
        <row r="346">
          <cell r="A346" t="str">
            <v>300570</v>
          </cell>
          <cell r="B346" t="str">
            <v>太辰光</v>
          </cell>
          <cell r="C346" t="str">
            <v>广东省深圳市</v>
          </cell>
        </row>
        <row r="346">
          <cell r="E346">
            <v>0</v>
          </cell>
        </row>
        <row r="346">
          <cell r="K346">
            <v>0</v>
          </cell>
          <cell r="L346">
            <v>7</v>
          </cell>
        </row>
        <row r="346">
          <cell r="P346">
            <v>0</v>
          </cell>
        </row>
        <row r="347">
          <cell r="A347" t="str">
            <v>300581</v>
          </cell>
          <cell r="B347" t="str">
            <v>晨曦航空</v>
          </cell>
          <cell r="C347" t="str">
            <v>陕西省西安市</v>
          </cell>
        </row>
        <row r="347">
          <cell r="E347">
            <v>0</v>
          </cell>
        </row>
        <row r="347">
          <cell r="K347">
            <v>0</v>
          </cell>
          <cell r="L347">
            <v>0</v>
          </cell>
        </row>
        <row r="347">
          <cell r="P347">
            <v>0</v>
          </cell>
        </row>
        <row r="348">
          <cell r="A348" t="str">
            <v>300582</v>
          </cell>
          <cell r="B348" t="str">
            <v>英飞特</v>
          </cell>
          <cell r="C348" t="str">
            <v>浙江省杭州市</v>
          </cell>
        </row>
        <row r="348">
          <cell r="E348">
            <v>0</v>
          </cell>
        </row>
        <row r="348">
          <cell r="K348">
            <v>0</v>
          </cell>
          <cell r="L348">
            <v>6</v>
          </cell>
        </row>
        <row r="348">
          <cell r="P348">
            <v>0</v>
          </cell>
        </row>
        <row r="349">
          <cell r="A349" t="str">
            <v>300590</v>
          </cell>
          <cell r="B349" t="str">
            <v>移为通信</v>
          </cell>
          <cell r="C349" t="str">
            <v>上海市</v>
          </cell>
        </row>
        <row r="349">
          <cell r="E349">
            <v>0</v>
          </cell>
        </row>
        <row r="349">
          <cell r="K349">
            <v>0</v>
          </cell>
          <cell r="L349">
            <v>34</v>
          </cell>
        </row>
        <row r="349">
          <cell r="P349">
            <v>0</v>
          </cell>
        </row>
        <row r="350">
          <cell r="A350" t="str">
            <v>300602</v>
          </cell>
          <cell r="B350" t="str">
            <v>飞荣达</v>
          </cell>
          <cell r="C350" t="str">
            <v>广东省深圳市</v>
          </cell>
          <cell r="D350" t="str">
            <v>江西省井田新材料有限公司 </v>
          </cell>
          <cell r="E350">
            <v>2</v>
          </cell>
          <cell r="F350" t="str">
            <v> 计算机、通信和其他电子设备制造业</v>
          </cell>
          <cell r="G350" t="str">
            <v>江西省赣州市</v>
          </cell>
          <cell r="H350">
            <v>43189</v>
          </cell>
          <cell r="I350">
            <v>43675</v>
          </cell>
          <cell r="J350">
            <v>2</v>
          </cell>
          <cell r="K350">
            <v>1</v>
          </cell>
          <cell r="L350">
            <v>34</v>
          </cell>
          <cell r="M350">
            <v>0.5</v>
          </cell>
          <cell r="N350">
            <v>0.5</v>
          </cell>
          <cell r="O350">
            <v>0</v>
          </cell>
          <cell r="P350">
            <v>0</v>
          </cell>
        </row>
        <row r="351">
          <cell r="A351" t="str">
            <v>300602</v>
          </cell>
          <cell r="B351" t="str">
            <v>飞荣达</v>
          </cell>
          <cell r="C351" t="str">
            <v>广东省深圳市</v>
          </cell>
          <cell r="D351" t="str">
            <v>天津市飞荣达科技有限公司 ; </v>
          </cell>
        </row>
        <row r="351">
          <cell r="F351" t="str">
            <v> 科技推广和应用服务业</v>
          </cell>
          <cell r="G351" t="str">
            <v>江苏省常州市</v>
          </cell>
          <cell r="H351">
            <v>43209</v>
          </cell>
          <cell r="I351">
            <v>43209</v>
          </cell>
          <cell r="J351">
            <v>1</v>
          </cell>
          <cell r="K351">
            <v>0</v>
          </cell>
        </row>
        <row r="351">
          <cell r="P351">
            <v>0</v>
          </cell>
        </row>
        <row r="352">
          <cell r="A352" t="str">
            <v>300615</v>
          </cell>
          <cell r="B352" t="str">
            <v>欣天科技</v>
          </cell>
          <cell r="C352" t="str">
            <v>广东省深圳市</v>
          </cell>
        </row>
        <row r="352">
          <cell r="E352">
            <v>0</v>
          </cell>
        </row>
        <row r="352">
          <cell r="K352">
            <v>0</v>
          </cell>
          <cell r="L352">
            <v>3</v>
          </cell>
        </row>
        <row r="352">
          <cell r="P352">
            <v>0</v>
          </cell>
        </row>
        <row r="353">
          <cell r="A353" t="str">
            <v>300620</v>
          </cell>
          <cell r="B353" t="str">
            <v>光库科技</v>
          </cell>
          <cell r="C353" t="str">
            <v>广东省珠海市</v>
          </cell>
        </row>
        <row r="353">
          <cell r="E353">
            <v>0</v>
          </cell>
        </row>
        <row r="353">
          <cell r="K353">
            <v>0</v>
          </cell>
          <cell r="L353">
            <v>14</v>
          </cell>
        </row>
        <row r="353">
          <cell r="P353">
            <v>0</v>
          </cell>
        </row>
        <row r="354">
          <cell r="A354" t="str">
            <v>300623</v>
          </cell>
          <cell r="B354" t="str">
            <v>捷捷微电</v>
          </cell>
          <cell r="C354" t="str">
            <v>江苏省南通市</v>
          </cell>
        </row>
        <row r="354">
          <cell r="E354">
            <v>0</v>
          </cell>
        </row>
        <row r="354">
          <cell r="K354">
            <v>0</v>
          </cell>
          <cell r="L354">
            <v>15</v>
          </cell>
        </row>
        <row r="354">
          <cell r="P354">
            <v>0</v>
          </cell>
        </row>
        <row r="355">
          <cell r="A355" t="str">
            <v>300627</v>
          </cell>
          <cell r="B355" t="str">
            <v>华测导航</v>
          </cell>
          <cell r="C355" t="str">
            <v>上海市</v>
          </cell>
          <cell r="D355" t="str">
            <v>南京天辰礼达电子科技有限公司 ; </v>
          </cell>
          <cell r="E355">
            <v>1</v>
          </cell>
          <cell r="F355" t="str">
            <v> 批发业</v>
          </cell>
        </row>
        <row r="355">
          <cell r="H355">
            <v>43155</v>
          </cell>
          <cell r="I355">
            <v>43155</v>
          </cell>
          <cell r="J355">
            <v>6</v>
          </cell>
          <cell r="K355">
            <v>1</v>
          </cell>
          <cell r="L355">
            <v>106</v>
          </cell>
          <cell r="M355">
            <v>0</v>
          </cell>
          <cell r="N355">
            <v>1</v>
          </cell>
          <cell r="O355">
            <v>0</v>
          </cell>
          <cell r="P355">
            <v>0</v>
          </cell>
        </row>
        <row r="356">
          <cell r="A356" t="str">
            <v>300628</v>
          </cell>
          <cell r="B356" t="str">
            <v>亿联网络</v>
          </cell>
          <cell r="C356" t="str">
            <v>福建省厦门市</v>
          </cell>
        </row>
        <row r="356">
          <cell r="E356">
            <v>0</v>
          </cell>
        </row>
        <row r="356">
          <cell r="K356">
            <v>0</v>
          </cell>
          <cell r="L356">
            <v>128</v>
          </cell>
        </row>
        <row r="356">
          <cell r="P356">
            <v>0</v>
          </cell>
        </row>
        <row r="357">
          <cell r="A357" t="str">
            <v>300632</v>
          </cell>
          <cell r="B357" t="str">
            <v>光莆股份</v>
          </cell>
          <cell r="C357" t="str">
            <v>福建省厦门市</v>
          </cell>
        </row>
        <row r="357">
          <cell r="E357">
            <v>0</v>
          </cell>
        </row>
        <row r="357">
          <cell r="K357">
            <v>0</v>
          </cell>
          <cell r="L357">
            <v>6</v>
          </cell>
        </row>
        <row r="357">
          <cell r="P357">
            <v>0</v>
          </cell>
        </row>
        <row r="358">
          <cell r="A358" t="str">
            <v>300638</v>
          </cell>
          <cell r="B358" t="str">
            <v>广和通</v>
          </cell>
          <cell r="C358" t="str">
            <v>广东省深圳市</v>
          </cell>
        </row>
        <row r="358">
          <cell r="E358">
            <v>0</v>
          </cell>
        </row>
        <row r="358">
          <cell r="K358">
            <v>0</v>
          </cell>
          <cell r="L358">
            <v>74</v>
          </cell>
        </row>
        <row r="358">
          <cell r="P358">
            <v>0</v>
          </cell>
        </row>
        <row r="359">
          <cell r="A359" t="str">
            <v>300647</v>
          </cell>
          <cell r="B359" t="str">
            <v>超频三</v>
          </cell>
          <cell r="C359" t="str">
            <v>广东省深圳市</v>
          </cell>
        </row>
        <row r="359">
          <cell r="E359">
            <v>0</v>
          </cell>
        </row>
        <row r="359">
          <cell r="K359">
            <v>0</v>
          </cell>
          <cell r="L359">
            <v>22</v>
          </cell>
        </row>
        <row r="359">
          <cell r="P359">
            <v>0</v>
          </cell>
        </row>
        <row r="360">
          <cell r="A360" t="str">
            <v>300656</v>
          </cell>
          <cell r="B360" t="str">
            <v>民德电子</v>
          </cell>
          <cell r="C360" t="str">
            <v>广东省深圳市</v>
          </cell>
        </row>
        <row r="360">
          <cell r="E360">
            <v>0</v>
          </cell>
        </row>
        <row r="360">
          <cell r="K360">
            <v>0</v>
          </cell>
          <cell r="L360">
            <v>9</v>
          </cell>
        </row>
        <row r="360">
          <cell r="P360">
            <v>0</v>
          </cell>
        </row>
        <row r="361">
          <cell r="A361" t="str">
            <v>300657</v>
          </cell>
          <cell r="B361" t="str">
            <v>弘信电子</v>
          </cell>
          <cell r="C361" t="str">
            <v>福建省厦门市</v>
          </cell>
          <cell r="D361" t="str">
            <v>厦门钜德电子科技有限公司 ; </v>
          </cell>
          <cell r="E361">
            <v>3</v>
          </cell>
          <cell r="F361" t="str">
            <v> 科技推广和应用服务业</v>
          </cell>
          <cell r="G361" t="str">
            <v>福建省厦门市</v>
          </cell>
          <cell r="H361">
            <v>43272</v>
          </cell>
          <cell r="I361">
            <v>43718</v>
          </cell>
          <cell r="J361">
            <v>2</v>
          </cell>
          <cell r="K361">
            <v>1</v>
          </cell>
          <cell r="L361">
            <v>22</v>
          </cell>
          <cell r="M361">
            <v>0.666666666666667</v>
          </cell>
          <cell r="N361">
            <v>0.3333</v>
          </cell>
          <cell r="O361">
            <v>0</v>
          </cell>
          <cell r="P361">
            <v>1</v>
          </cell>
        </row>
        <row r="362">
          <cell r="A362" t="str">
            <v>300657</v>
          </cell>
          <cell r="B362" t="str">
            <v>弘信电子</v>
          </cell>
          <cell r="C362" t="str">
            <v>福建省厦门市</v>
          </cell>
          <cell r="D362" t="str">
            <v>中山市精畅自动化设备有限公司 ; </v>
          </cell>
        </row>
        <row r="362">
          <cell r="F362" t="str">
            <v>批发业</v>
          </cell>
          <cell r="G362" t="str">
            <v>广东省中山市</v>
          </cell>
          <cell r="H362">
            <v>43614</v>
          </cell>
          <cell r="I362">
            <v>43614</v>
          </cell>
          <cell r="J362">
            <v>1</v>
          </cell>
          <cell r="K362">
            <v>0</v>
          </cell>
        </row>
        <row r="362">
          <cell r="P362">
            <v>0</v>
          </cell>
        </row>
        <row r="363">
          <cell r="A363" t="str">
            <v>300657</v>
          </cell>
          <cell r="B363" t="str">
            <v>弘信电子</v>
          </cell>
          <cell r="C363" t="str">
            <v>福建省厦门市</v>
          </cell>
          <cell r="D363" t="str">
            <v>厦门工科自动化设备有限公司 ; </v>
          </cell>
        </row>
        <row r="363">
          <cell r="F363" t="str">
            <v>仪器仪表制造业</v>
          </cell>
          <cell r="G363" t="str">
            <v>福建省厦门市</v>
          </cell>
          <cell r="H363">
            <v>43537</v>
          </cell>
          <cell r="I363">
            <v>43537</v>
          </cell>
          <cell r="J363">
            <v>1</v>
          </cell>
          <cell r="K363">
            <v>0</v>
          </cell>
        </row>
        <row r="363">
          <cell r="P363">
            <v>1</v>
          </cell>
        </row>
        <row r="364">
          <cell r="A364" t="str">
            <v>300661</v>
          </cell>
          <cell r="B364" t="str">
            <v>圣邦股份</v>
          </cell>
          <cell r="C364" t="str">
            <v>北京市</v>
          </cell>
          <cell r="D364" t="str">
            <v>风华研究院（广州）有限公司 ; </v>
          </cell>
          <cell r="E364">
            <v>1</v>
          </cell>
          <cell r="F364" t="str">
            <v> 研究和试验发展</v>
          </cell>
          <cell r="G364" t="str">
            <v>广东省广州市</v>
          </cell>
          <cell r="H364">
            <v>43404</v>
          </cell>
          <cell r="I364">
            <v>43404</v>
          </cell>
          <cell r="J364">
            <v>1</v>
          </cell>
          <cell r="K364">
            <v>0</v>
          </cell>
          <cell r="L364">
            <v>30</v>
          </cell>
          <cell r="M364">
            <v>0</v>
          </cell>
          <cell r="N364">
            <v>0</v>
          </cell>
          <cell r="O364">
            <v>0</v>
          </cell>
          <cell r="P364">
            <v>0</v>
          </cell>
        </row>
        <row r="365">
          <cell r="A365" t="str">
            <v>300666</v>
          </cell>
          <cell r="B365" t="str">
            <v>江丰电子</v>
          </cell>
          <cell r="C365" t="str">
            <v>浙江省余姚市</v>
          </cell>
          <cell r="D365" t="str">
            <v>丹东华强有色金属加工有限公司 ; </v>
          </cell>
          <cell r="E365">
            <v>2</v>
          </cell>
          <cell r="F365" t="str">
            <v>有色金属冶炼和压延加工业</v>
          </cell>
          <cell r="G365" t="str">
            <v>辽宁省沈阳市</v>
          </cell>
          <cell r="H365">
            <v>43448</v>
          </cell>
          <cell r="I365">
            <v>43474</v>
          </cell>
          <cell r="J365">
            <v>4</v>
          </cell>
          <cell r="K365">
            <v>1</v>
          </cell>
          <cell r="L365">
            <v>175</v>
          </cell>
          <cell r="M365">
            <v>0.5</v>
          </cell>
          <cell r="N365">
            <v>0.5</v>
          </cell>
          <cell r="O365">
            <v>0</v>
          </cell>
          <cell r="P365">
            <v>0</v>
          </cell>
        </row>
        <row r="366">
          <cell r="A366" t="str">
            <v>300666</v>
          </cell>
          <cell r="B366" t="str">
            <v>江丰电子</v>
          </cell>
          <cell r="C366" t="str">
            <v>浙江省余姚市</v>
          </cell>
          <cell r="D366" t="str">
            <v>宁波微泰真空技术有限公司</v>
          </cell>
        </row>
        <row r="366">
          <cell r="F366" t="str">
            <v> 研究和试验发展</v>
          </cell>
          <cell r="G366" t="str">
            <v>浙江省余姚市</v>
          </cell>
          <cell r="H366">
            <v>43256</v>
          </cell>
          <cell r="I366">
            <v>43256</v>
          </cell>
          <cell r="J366">
            <v>1</v>
          </cell>
          <cell r="K366">
            <v>0</v>
          </cell>
        </row>
        <row r="366">
          <cell r="P366">
            <v>1</v>
          </cell>
        </row>
        <row r="367">
          <cell r="A367" t="str">
            <v>300672</v>
          </cell>
          <cell r="B367" t="str">
            <v>国科微</v>
          </cell>
          <cell r="C367" t="str">
            <v>湖南省长沙市</v>
          </cell>
          <cell r="D367" t="str">
            <v>湘潭大学</v>
          </cell>
          <cell r="E367">
            <v>1</v>
          </cell>
          <cell r="F367" t="str">
            <v>研究机构</v>
          </cell>
          <cell r="G367" t="str">
            <v>湖南省湘潭市</v>
          </cell>
          <cell r="H367">
            <v>43934</v>
          </cell>
          <cell r="I367">
            <v>43934</v>
          </cell>
          <cell r="J367">
            <v>1</v>
          </cell>
          <cell r="K367">
            <v>0</v>
          </cell>
          <cell r="L367">
            <v>153</v>
          </cell>
          <cell r="M367">
            <v>0</v>
          </cell>
          <cell r="N367">
            <v>0</v>
          </cell>
          <cell r="O367">
            <v>0</v>
          </cell>
          <cell r="P367">
            <v>0</v>
          </cell>
        </row>
        <row r="368">
          <cell r="A368" t="str">
            <v>300679</v>
          </cell>
          <cell r="B368" t="str">
            <v>电连技术</v>
          </cell>
          <cell r="C368" t="str">
            <v>广东省深圳市</v>
          </cell>
          <cell r="D368" t="str">
            <v>华为技术有限公司 ; </v>
          </cell>
          <cell r="E368">
            <v>1</v>
          </cell>
          <cell r="F368" t="str">
            <v>计算机、通信和其他电子设备制造业</v>
          </cell>
          <cell r="G368" t="str">
            <v>广东省深圳市</v>
          </cell>
          <cell r="H368">
            <v>43785</v>
          </cell>
          <cell r="I368">
            <v>43785</v>
          </cell>
          <cell r="J368">
            <v>1</v>
          </cell>
          <cell r="K368">
            <v>0</v>
          </cell>
          <cell r="L368">
            <v>12</v>
          </cell>
          <cell r="M368">
            <v>0</v>
          </cell>
          <cell r="N368">
            <v>0</v>
          </cell>
          <cell r="O368">
            <v>1</v>
          </cell>
          <cell r="P368">
            <v>1</v>
          </cell>
        </row>
        <row r="369">
          <cell r="A369" t="str">
            <v>300686</v>
          </cell>
          <cell r="B369" t="str">
            <v>智动力</v>
          </cell>
          <cell r="C369" t="str">
            <v>广东省深圳市</v>
          </cell>
        </row>
        <row r="369">
          <cell r="E369">
            <v>0</v>
          </cell>
        </row>
        <row r="369">
          <cell r="K369">
            <v>0</v>
          </cell>
          <cell r="L369">
            <v>2</v>
          </cell>
        </row>
        <row r="369">
          <cell r="P369">
            <v>0</v>
          </cell>
        </row>
        <row r="370">
          <cell r="A370" t="str">
            <v>300689</v>
          </cell>
          <cell r="B370" t="str">
            <v>澄天伟业</v>
          </cell>
          <cell r="C370" t="str">
            <v>广东省深圳市</v>
          </cell>
        </row>
        <row r="370">
          <cell r="E370">
            <v>0</v>
          </cell>
        </row>
        <row r="370">
          <cell r="K370">
            <v>0</v>
          </cell>
          <cell r="L370">
            <v>0</v>
          </cell>
        </row>
        <row r="370">
          <cell r="P370">
            <v>0</v>
          </cell>
        </row>
        <row r="371">
          <cell r="A371" t="str">
            <v>300691</v>
          </cell>
          <cell r="B371" t="str">
            <v>联合光电</v>
          </cell>
          <cell r="C371" t="str">
            <v>广东省中山市</v>
          </cell>
        </row>
        <row r="371">
          <cell r="E371">
            <v>0</v>
          </cell>
        </row>
        <row r="371">
          <cell r="K371">
            <v>0</v>
          </cell>
          <cell r="L371">
            <v>111</v>
          </cell>
        </row>
        <row r="371">
          <cell r="P371">
            <v>0</v>
          </cell>
        </row>
        <row r="372">
          <cell r="A372" t="str">
            <v>300698</v>
          </cell>
          <cell r="B372" t="str">
            <v>万马科技</v>
          </cell>
          <cell r="C372" t="str">
            <v>浙江省杭州市</v>
          </cell>
        </row>
        <row r="372">
          <cell r="E372">
            <v>0</v>
          </cell>
        </row>
        <row r="372">
          <cell r="K372">
            <v>0</v>
          </cell>
          <cell r="L372">
            <v>2</v>
          </cell>
        </row>
        <row r="372">
          <cell r="P372">
            <v>0</v>
          </cell>
        </row>
        <row r="373">
          <cell r="A373" t="str">
            <v>300701</v>
          </cell>
          <cell r="B373" t="str">
            <v>森霸传感</v>
          </cell>
          <cell r="C373" t="str">
            <v>河南省南阳市</v>
          </cell>
        </row>
        <row r="373">
          <cell r="E373">
            <v>0</v>
          </cell>
        </row>
        <row r="373">
          <cell r="K373">
            <v>0</v>
          </cell>
          <cell r="L373">
            <v>5</v>
          </cell>
        </row>
        <row r="373">
          <cell r="P373">
            <v>0</v>
          </cell>
        </row>
        <row r="374">
          <cell r="A374" t="str">
            <v>300708</v>
          </cell>
          <cell r="B374" t="str">
            <v>聚灿光电</v>
          </cell>
          <cell r="C374" t="str">
            <v>江苏省苏州市</v>
          </cell>
        </row>
        <row r="374">
          <cell r="E374">
            <v>0</v>
          </cell>
        </row>
        <row r="374">
          <cell r="K374">
            <v>0</v>
          </cell>
          <cell r="L374">
            <v>6</v>
          </cell>
        </row>
        <row r="374">
          <cell r="P374">
            <v>0</v>
          </cell>
        </row>
        <row r="375">
          <cell r="A375" t="str">
            <v>300709</v>
          </cell>
          <cell r="B375" t="str">
            <v>精研科技</v>
          </cell>
          <cell r="C375" t="str">
            <v>江苏省常州市</v>
          </cell>
          <cell r="D375" t="str">
            <v>华为技术有限公司 ;</v>
          </cell>
          <cell r="E375">
            <v>1</v>
          </cell>
          <cell r="F375" t="str">
            <v>计算机、通信和其他电子设备制造业</v>
          </cell>
          <cell r="G375" t="str">
            <v>广东省深圳市</v>
          </cell>
          <cell r="H375">
            <v>43752</v>
          </cell>
          <cell r="I375">
            <v>43752</v>
          </cell>
          <cell r="J375">
            <v>2</v>
          </cell>
          <cell r="K375">
            <v>1</v>
          </cell>
          <cell r="L375">
            <v>40</v>
          </cell>
          <cell r="M375">
            <v>0</v>
          </cell>
          <cell r="N375">
            <v>1</v>
          </cell>
          <cell r="O375">
            <v>0</v>
          </cell>
          <cell r="P375">
            <v>0</v>
          </cell>
        </row>
        <row r="376">
          <cell r="A376" t="str">
            <v>300710</v>
          </cell>
          <cell r="B376" t="str">
            <v>万隆光电</v>
          </cell>
          <cell r="C376" t="str">
            <v>浙江省杭州市</v>
          </cell>
        </row>
        <row r="376">
          <cell r="E376">
            <v>0</v>
          </cell>
        </row>
        <row r="376">
          <cell r="K376">
            <v>0</v>
          </cell>
          <cell r="L376">
            <v>8</v>
          </cell>
        </row>
        <row r="376">
          <cell r="P376">
            <v>0</v>
          </cell>
        </row>
        <row r="377">
          <cell r="A377" t="str">
            <v>300711</v>
          </cell>
          <cell r="B377" t="str">
            <v>广哈通信</v>
          </cell>
          <cell r="C377" t="str">
            <v>广东省广州市</v>
          </cell>
        </row>
        <row r="377">
          <cell r="E377">
            <v>0</v>
          </cell>
        </row>
        <row r="377">
          <cell r="K377">
            <v>0</v>
          </cell>
          <cell r="L377">
            <v>14</v>
          </cell>
        </row>
        <row r="377">
          <cell r="P377">
            <v>0</v>
          </cell>
        </row>
        <row r="378">
          <cell r="A378" t="str">
            <v>300726</v>
          </cell>
          <cell r="B378" t="str">
            <v>宏达电子</v>
          </cell>
          <cell r="C378" t="str">
            <v>湖南省株洲市</v>
          </cell>
        </row>
        <row r="378">
          <cell r="E378">
            <v>0</v>
          </cell>
        </row>
        <row r="378">
          <cell r="K378">
            <v>0</v>
          </cell>
          <cell r="L378">
            <v>6</v>
          </cell>
        </row>
        <row r="378">
          <cell r="P378">
            <v>0</v>
          </cell>
        </row>
        <row r="379">
          <cell r="A379" t="str">
            <v>300735</v>
          </cell>
          <cell r="B379" t="str">
            <v>光弘科技</v>
          </cell>
          <cell r="C379" t="str">
            <v>广东省惠州市</v>
          </cell>
        </row>
        <row r="379">
          <cell r="E379">
            <v>0</v>
          </cell>
        </row>
        <row r="379">
          <cell r="K379">
            <v>0</v>
          </cell>
          <cell r="L379">
            <v>5</v>
          </cell>
        </row>
        <row r="379">
          <cell r="P379">
            <v>0</v>
          </cell>
        </row>
        <row r="380">
          <cell r="A380" t="str">
            <v>300739</v>
          </cell>
          <cell r="B380" t="str">
            <v>明阳电路</v>
          </cell>
          <cell r="C380" t="str">
            <v>广东省深圳市</v>
          </cell>
        </row>
        <row r="380">
          <cell r="E380">
            <v>0</v>
          </cell>
        </row>
        <row r="380">
          <cell r="K380">
            <v>0</v>
          </cell>
          <cell r="L380">
            <v>12</v>
          </cell>
        </row>
        <row r="380">
          <cell r="P380">
            <v>0</v>
          </cell>
        </row>
        <row r="381">
          <cell r="A381" t="str">
            <v>300743</v>
          </cell>
          <cell r="B381" t="str">
            <v>天地数码</v>
          </cell>
          <cell r="C381" t="str">
            <v>浙江省杭州市</v>
          </cell>
        </row>
        <row r="381">
          <cell r="E381">
            <v>0</v>
          </cell>
        </row>
        <row r="381">
          <cell r="K381">
            <v>0</v>
          </cell>
          <cell r="L381">
            <v>3</v>
          </cell>
        </row>
        <row r="381">
          <cell r="P381">
            <v>0</v>
          </cell>
        </row>
        <row r="382">
          <cell r="A382" t="str">
            <v>300747</v>
          </cell>
          <cell r="B382" t="str">
            <v>锐科激光</v>
          </cell>
          <cell r="C382" t="str">
            <v>湖北省武汉市</v>
          </cell>
          <cell r="D382" t="str">
            <v>中南大学 ; </v>
          </cell>
          <cell r="E382">
            <v>2</v>
          </cell>
          <cell r="F382" t="str">
            <v>研究机构</v>
          </cell>
          <cell r="G382" t="str">
            <v>湖南省长沙市</v>
          </cell>
          <cell r="H382">
            <v>43565</v>
          </cell>
          <cell r="I382">
            <v>43565</v>
          </cell>
          <cell r="J382">
            <v>144</v>
          </cell>
          <cell r="K382">
            <v>1</v>
          </cell>
          <cell r="L382">
            <v>70</v>
          </cell>
          <cell r="M382">
            <v>0.5</v>
          </cell>
          <cell r="N382">
            <v>1</v>
          </cell>
          <cell r="O382">
            <v>0.5</v>
          </cell>
          <cell r="P382">
            <v>0</v>
          </cell>
        </row>
        <row r="383">
          <cell r="A383" t="str">
            <v>300747</v>
          </cell>
          <cell r="B383" t="str">
            <v>锐科激光</v>
          </cell>
          <cell r="C383" t="str">
            <v>湖北省武汉市</v>
          </cell>
          <cell r="D383" t="str">
            <v>武汉光圈科技有限公司 ; </v>
          </cell>
        </row>
        <row r="383">
          <cell r="F383" t="str">
            <v>研究和试验发展</v>
          </cell>
          <cell r="G383" t="str">
            <v>湖北省武汉市</v>
          </cell>
          <cell r="H383">
            <v>43938</v>
          </cell>
          <cell r="I383">
            <v>43938</v>
          </cell>
          <cell r="J383">
            <v>2</v>
          </cell>
          <cell r="K383">
            <v>1</v>
          </cell>
        </row>
        <row r="383">
          <cell r="P383">
            <v>1</v>
          </cell>
        </row>
        <row r="384">
          <cell r="A384" t="str">
            <v>300752</v>
          </cell>
          <cell r="B384" t="str">
            <v>隆利科技</v>
          </cell>
          <cell r="C384" t="str">
            <v>广东省深圳市</v>
          </cell>
        </row>
        <row r="384">
          <cell r="E384">
            <v>0</v>
          </cell>
        </row>
        <row r="384">
          <cell r="K384">
            <v>0</v>
          </cell>
          <cell r="L384">
            <v>77</v>
          </cell>
        </row>
        <row r="384">
          <cell r="P384">
            <v>0</v>
          </cell>
        </row>
        <row r="385">
          <cell r="A385" t="str">
            <v>300762</v>
          </cell>
          <cell r="B385" t="str">
            <v>上海瀚讯</v>
          </cell>
          <cell r="C385" t="str">
            <v>上海市</v>
          </cell>
          <cell r="D385" t="str">
            <v>中国科学院上海微系统与信息技术研究所 ; </v>
          </cell>
          <cell r="E385">
            <v>2</v>
          </cell>
          <cell r="F385" t="str">
            <v>研究机构</v>
          </cell>
          <cell r="G385" t="str">
            <v>上海市</v>
          </cell>
          <cell r="H385">
            <v>43404</v>
          </cell>
          <cell r="I385">
            <v>43693</v>
          </cell>
          <cell r="J385">
            <v>6</v>
          </cell>
          <cell r="K385">
            <v>1</v>
          </cell>
          <cell r="L385">
            <v>11</v>
          </cell>
          <cell r="M385">
            <v>0</v>
          </cell>
          <cell r="N385">
            <v>0.5</v>
          </cell>
          <cell r="O385">
            <v>0.5</v>
          </cell>
          <cell r="P385">
            <v>1</v>
          </cell>
        </row>
        <row r="386">
          <cell r="A386" t="str">
            <v>300762</v>
          </cell>
          <cell r="B386" t="str">
            <v>上海瀚讯</v>
          </cell>
          <cell r="C386" t="str">
            <v>上海市</v>
          </cell>
          <cell r="D386" t="str">
            <v>长安大学</v>
          </cell>
        </row>
        <row r="386">
          <cell r="F386" t="str">
            <v>研究机构</v>
          </cell>
          <cell r="G386" t="str">
            <v>陕西省西安市</v>
          </cell>
          <cell r="H386">
            <v>43444</v>
          </cell>
          <cell r="I386">
            <v>43444</v>
          </cell>
          <cell r="J386">
            <v>1</v>
          </cell>
          <cell r="K386">
            <v>0</v>
          </cell>
        </row>
        <row r="386">
          <cell r="P386">
            <v>0</v>
          </cell>
        </row>
        <row r="387">
          <cell r="A387" t="str">
            <v>300782</v>
          </cell>
          <cell r="B387" t="str">
            <v>卓胜微</v>
          </cell>
          <cell r="C387" t="str">
            <v>江苏省无锡市</v>
          </cell>
        </row>
        <row r="387">
          <cell r="E387">
            <v>0</v>
          </cell>
        </row>
        <row r="387">
          <cell r="K387">
            <v>0</v>
          </cell>
          <cell r="L387">
            <v>10</v>
          </cell>
        </row>
        <row r="387">
          <cell r="P387">
            <v>0</v>
          </cell>
        </row>
        <row r="388">
          <cell r="A388" t="str">
            <v>300787</v>
          </cell>
          <cell r="B388" t="str">
            <v>海能实业</v>
          </cell>
          <cell r="C388" t="str">
            <v>江西省吉安市</v>
          </cell>
        </row>
        <row r="388">
          <cell r="E388">
            <v>0</v>
          </cell>
        </row>
        <row r="388">
          <cell r="K388">
            <v>0</v>
          </cell>
          <cell r="L388">
            <v>2</v>
          </cell>
        </row>
        <row r="388">
          <cell r="P388">
            <v>0</v>
          </cell>
        </row>
        <row r="389">
          <cell r="A389" t="str">
            <v>300790</v>
          </cell>
          <cell r="B389" t="str">
            <v>宇瞳光学</v>
          </cell>
          <cell r="C389" t="str">
            <v>广东省东莞市</v>
          </cell>
        </row>
        <row r="389">
          <cell r="E389">
            <v>0</v>
          </cell>
        </row>
        <row r="389">
          <cell r="K389">
            <v>0</v>
          </cell>
          <cell r="L389">
            <v>53</v>
          </cell>
        </row>
        <row r="389">
          <cell r="P389">
            <v>0</v>
          </cell>
        </row>
        <row r="390">
          <cell r="A390" t="str">
            <v>300793</v>
          </cell>
          <cell r="B390" t="str">
            <v>佳禾智能</v>
          </cell>
          <cell r="C390" t="str">
            <v>广东省东莞市</v>
          </cell>
        </row>
        <row r="390">
          <cell r="E390">
            <v>0</v>
          </cell>
        </row>
        <row r="390">
          <cell r="K390">
            <v>0</v>
          </cell>
          <cell r="L390">
            <v>17</v>
          </cell>
        </row>
        <row r="390">
          <cell r="P390">
            <v>0</v>
          </cell>
        </row>
        <row r="391">
          <cell r="A391" t="str">
            <v>300802</v>
          </cell>
          <cell r="B391" t="str">
            <v>矩子科技</v>
          </cell>
          <cell r="C391" t="str">
            <v>上海市</v>
          </cell>
        </row>
        <row r="391">
          <cell r="E391">
            <v>0</v>
          </cell>
        </row>
        <row r="391">
          <cell r="K391">
            <v>0</v>
          </cell>
          <cell r="L391">
            <v>0</v>
          </cell>
        </row>
        <row r="391">
          <cell r="P391">
            <v>0</v>
          </cell>
        </row>
        <row r="392">
          <cell r="A392" t="str">
            <v>300807</v>
          </cell>
          <cell r="B392" t="str">
            <v>天迈科技</v>
          </cell>
          <cell r="C392" t="str">
            <v>河南省郑州市</v>
          </cell>
        </row>
        <row r="392">
          <cell r="E392">
            <v>0</v>
          </cell>
        </row>
        <row r="392">
          <cell r="K392">
            <v>0</v>
          </cell>
          <cell r="L392">
            <v>25</v>
          </cell>
        </row>
        <row r="392">
          <cell r="P392">
            <v>0</v>
          </cell>
        </row>
        <row r="393">
          <cell r="A393" t="str">
            <v>300811</v>
          </cell>
          <cell r="B393" t="str">
            <v>铂科新材</v>
          </cell>
          <cell r="C393" t="str">
            <v>广东省深圳市</v>
          </cell>
          <cell r="D393" t="str">
            <v>惠州铂科磁材有限公司 ;</v>
          </cell>
          <cell r="E393">
            <v>2</v>
          </cell>
          <cell r="F393" t="str">
            <v> 计算机、通信和其他电子设备制造业</v>
          </cell>
          <cell r="G393" t="str">
            <v> 广东省惠州市</v>
          </cell>
          <cell r="H393">
            <v>43319</v>
          </cell>
          <cell r="I393">
            <v>43949</v>
          </cell>
          <cell r="J393">
            <v>7</v>
          </cell>
          <cell r="K393">
            <v>1</v>
          </cell>
          <cell r="L393">
            <v>7</v>
          </cell>
          <cell r="M393">
            <v>0.5</v>
          </cell>
          <cell r="N393">
            <v>1</v>
          </cell>
          <cell r="O393">
            <v>0</v>
          </cell>
          <cell r="P393">
            <v>0</v>
          </cell>
        </row>
        <row r="394">
          <cell r="A394" t="str">
            <v>300811</v>
          </cell>
          <cell r="B394" t="str">
            <v>铂科新材</v>
          </cell>
          <cell r="C394" t="str">
            <v>广东省深圳市</v>
          </cell>
          <cell r="D394" t="str">
            <v>惠州铂科实业有限公司 ;</v>
          </cell>
        </row>
        <row r="394">
          <cell r="F394" t="str">
            <v> 其他制造业</v>
          </cell>
          <cell r="G394" t="str">
            <v> 广东省惠州市</v>
          </cell>
          <cell r="H394">
            <v>43319</v>
          </cell>
          <cell r="I394">
            <v>43949</v>
          </cell>
          <cell r="J394">
            <v>7</v>
          </cell>
          <cell r="K394">
            <v>1</v>
          </cell>
        </row>
        <row r="394">
          <cell r="P394">
            <v>0</v>
          </cell>
        </row>
        <row r="395">
          <cell r="A395" t="str">
            <v>300822</v>
          </cell>
          <cell r="B395" t="str">
            <v>贝仕达克</v>
          </cell>
          <cell r="C395" t="str">
            <v>广东省深圳市</v>
          </cell>
        </row>
        <row r="395">
          <cell r="E395">
            <v>0</v>
          </cell>
        </row>
        <row r="395">
          <cell r="K395">
            <v>0</v>
          </cell>
          <cell r="L395">
            <v>27</v>
          </cell>
        </row>
        <row r="395">
          <cell r="P395">
            <v>0</v>
          </cell>
        </row>
        <row r="396">
          <cell r="A396" t="str">
            <v>300831</v>
          </cell>
          <cell r="B396" t="str">
            <v>派瑞股份</v>
          </cell>
          <cell r="C396" t="str">
            <v>陕西省西安市</v>
          </cell>
        </row>
        <row r="396">
          <cell r="E396">
            <v>0</v>
          </cell>
        </row>
        <row r="396">
          <cell r="K396">
            <v>0</v>
          </cell>
          <cell r="L396">
            <v>7</v>
          </cell>
        </row>
        <row r="396">
          <cell r="P396">
            <v>0</v>
          </cell>
        </row>
        <row r="397">
          <cell r="A397" t="str">
            <v>300835</v>
          </cell>
          <cell r="B397" t="str">
            <v>龙磁科技</v>
          </cell>
          <cell r="C397" t="str">
            <v>安徽省合肥市</v>
          </cell>
        </row>
        <row r="397">
          <cell r="E397">
            <v>0</v>
          </cell>
        </row>
        <row r="397">
          <cell r="K397">
            <v>0</v>
          </cell>
          <cell r="L397">
            <v>10</v>
          </cell>
        </row>
        <row r="397">
          <cell r="P397">
            <v>0</v>
          </cell>
        </row>
        <row r="398">
          <cell r="A398" t="str">
            <v>300842</v>
          </cell>
          <cell r="B398" t="str">
            <v>帝科股份</v>
          </cell>
          <cell r="C398" t="str">
            <v>江苏省无锡市</v>
          </cell>
        </row>
        <row r="398">
          <cell r="E398">
            <v>0</v>
          </cell>
        </row>
        <row r="398">
          <cell r="K398">
            <v>0</v>
          </cell>
          <cell r="L398">
            <v>8</v>
          </cell>
        </row>
        <row r="398">
          <cell r="P398">
            <v>0</v>
          </cell>
        </row>
        <row r="399">
          <cell r="A399" t="str">
            <v>300843</v>
          </cell>
          <cell r="B399" t="str">
            <v>胜蓝股份</v>
          </cell>
          <cell r="C399" t="str">
            <v>广东省东莞市</v>
          </cell>
        </row>
        <row r="399">
          <cell r="E399">
            <v>0</v>
          </cell>
        </row>
        <row r="399">
          <cell r="K399">
            <v>0</v>
          </cell>
          <cell r="L399">
            <v>12</v>
          </cell>
        </row>
        <row r="399">
          <cell r="P399">
            <v>0</v>
          </cell>
        </row>
        <row r="400">
          <cell r="A400" t="str">
            <v>300847</v>
          </cell>
          <cell r="B400" t="str">
            <v>中船汉光</v>
          </cell>
          <cell r="C400" t="str">
            <v>河北省邯郸市</v>
          </cell>
        </row>
        <row r="400">
          <cell r="E400">
            <v>0</v>
          </cell>
        </row>
        <row r="400">
          <cell r="K400">
            <v>0</v>
          </cell>
          <cell r="L400">
            <v>1</v>
          </cell>
        </row>
        <row r="400">
          <cell r="P400">
            <v>0</v>
          </cell>
        </row>
        <row r="401">
          <cell r="A401" t="str">
            <v>300852</v>
          </cell>
          <cell r="B401" t="str">
            <v>四会富仕</v>
          </cell>
          <cell r="C401" t="str">
            <v>广东省肇庆市</v>
          </cell>
        </row>
        <row r="401">
          <cell r="E401">
            <v>0</v>
          </cell>
        </row>
        <row r="401">
          <cell r="K401">
            <v>0</v>
          </cell>
          <cell r="L401">
            <v>15</v>
          </cell>
        </row>
        <row r="401">
          <cell r="P401">
            <v>0</v>
          </cell>
        </row>
        <row r="402">
          <cell r="A402" t="str">
            <v>300857</v>
          </cell>
          <cell r="B402" t="str">
            <v>协创数据</v>
          </cell>
          <cell r="C402" t="str">
            <v>广东省深圳市</v>
          </cell>
        </row>
        <row r="402">
          <cell r="E402">
            <v>0</v>
          </cell>
        </row>
        <row r="402">
          <cell r="K402">
            <v>0</v>
          </cell>
          <cell r="L402">
            <v>8</v>
          </cell>
        </row>
        <row r="402">
          <cell r="P402">
            <v>0</v>
          </cell>
        </row>
        <row r="403">
          <cell r="A403" t="str">
            <v>600060</v>
          </cell>
          <cell r="B403" t="str">
            <v>海信视像</v>
          </cell>
          <cell r="C403" t="str">
            <v>山东省青岛市</v>
          </cell>
        </row>
        <row r="403">
          <cell r="E403">
            <v>0</v>
          </cell>
        </row>
        <row r="403">
          <cell r="K403">
            <v>0</v>
          </cell>
          <cell r="L403">
            <v>117</v>
          </cell>
        </row>
        <row r="403">
          <cell r="P403">
            <v>0</v>
          </cell>
        </row>
        <row r="404">
          <cell r="A404" t="str">
            <v>600100</v>
          </cell>
          <cell r="B404" t="str">
            <v>同方股份</v>
          </cell>
          <cell r="C404" t="str">
            <v>北京市</v>
          </cell>
          <cell r="D404" t="str">
            <v>北京同方软件有限公司</v>
          </cell>
          <cell r="E404">
            <v>1</v>
          </cell>
          <cell r="F404" t="str">
            <v> 软件和信息技术服务业</v>
          </cell>
          <cell r="G404" t="str">
            <v>北京市</v>
          </cell>
          <cell r="H404">
            <v>43727</v>
          </cell>
          <cell r="I404">
            <v>43833</v>
          </cell>
          <cell r="J404">
            <v>2</v>
          </cell>
          <cell r="K404">
            <v>1</v>
          </cell>
          <cell r="L404">
            <v>6</v>
          </cell>
          <cell r="M404">
            <v>0</v>
          </cell>
          <cell r="N404">
            <v>1</v>
          </cell>
          <cell r="O404">
            <v>1</v>
          </cell>
          <cell r="P404">
            <v>1</v>
          </cell>
        </row>
        <row r="405">
          <cell r="A405" t="str">
            <v>600118</v>
          </cell>
          <cell r="B405" t="str">
            <v>中国卫星</v>
          </cell>
          <cell r="C405" t="str">
            <v>北京市</v>
          </cell>
        </row>
        <row r="405">
          <cell r="E405">
            <v>0</v>
          </cell>
        </row>
        <row r="405">
          <cell r="K405">
            <v>0</v>
          </cell>
          <cell r="L405">
            <v>0</v>
          </cell>
        </row>
        <row r="405">
          <cell r="P405">
            <v>0</v>
          </cell>
        </row>
        <row r="406">
          <cell r="A406" t="str">
            <v>600130</v>
          </cell>
          <cell r="B406" t="str">
            <v>波导股份</v>
          </cell>
          <cell r="C406" t="str">
            <v>浙江省宁波市</v>
          </cell>
        </row>
        <row r="406">
          <cell r="E406">
            <v>0</v>
          </cell>
        </row>
        <row r="406">
          <cell r="K406">
            <v>0</v>
          </cell>
          <cell r="L406">
            <v>0</v>
          </cell>
        </row>
        <row r="406">
          <cell r="P406">
            <v>0</v>
          </cell>
        </row>
        <row r="407">
          <cell r="A407" t="str">
            <v>600151</v>
          </cell>
          <cell r="B407" t="str">
            <v>航天机电</v>
          </cell>
          <cell r="C407" t="str">
            <v>上海市</v>
          </cell>
          <cell r="D407" t="str">
            <v>上海康巴赛特科技发展有限公司</v>
          </cell>
          <cell r="E407">
            <v>1</v>
          </cell>
          <cell r="F407" t="str">
            <v>科技推广和应用服务业</v>
          </cell>
          <cell r="G407" t="str">
            <v>上海市</v>
          </cell>
          <cell r="H407">
            <v>43279</v>
          </cell>
          <cell r="I407">
            <v>43441</v>
          </cell>
          <cell r="J407">
            <v>5</v>
          </cell>
          <cell r="K407">
            <v>1</v>
          </cell>
          <cell r="L407">
            <v>5</v>
          </cell>
          <cell r="M407">
            <v>0</v>
          </cell>
          <cell r="N407">
            <v>1</v>
          </cell>
          <cell r="O407">
            <v>1</v>
          </cell>
          <cell r="P407">
            <v>1</v>
          </cell>
        </row>
        <row r="408">
          <cell r="A408" t="str">
            <v>600171</v>
          </cell>
          <cell r="B408" t="str">
            <v>上海贝岭</v>
          </cell>
          <cell r="C408" t="str">
            <v>上海市</v>
          </cell>
        </row>
        <row r="408">
          <cell r="E408">
            <v>0</v>
          </cell>
        </row>
        <row r="408">
          <cell r="K408">
            <v>0</v>
          </cell>
          <cell r="L408">
            <v>47</v>
          </cell>
        </row>
        <row r="408">
          <cell r="P408">
            <v>0</v>
          </cell>
        </row>
        <row r="409">
          <cell r="A409" t="str">
            <v>600183</v>
          </cell>
          <cell r="B409" t="str">
            <v>生益科技</v>
          </cell>
          <cell r="C409" t="str">
            <v>广东省东莞市</v>
          </cell>
        </row>
        <row r="409">
          <cell r="E409">
            <v>0</v>
          </cell>
        </row>
        <row r="409">
          <cell r="K409">
            <v>0</v>
          </cell>
          <cell r="L409">
            <v>74</v>
          </cell>
        </row>
        <row r="409">
          <cell r="P409">
            <v>0</v>
          </cell>
        </row>
        <row r="410">
          <cell r="A410" t="str">
            <v>600198</v>
          </cell>
          <cell r="B410" t="str">
            <v>大唐电信</v>
          </cell>
          <cell r="C410" t="str">
            <v>北京市</v>
          </cell>
        </row>
        <row r="410">
          <cell r="E410">
            <v>0</v>
          </cell>
        </row>
        <row r="410">
          <cell r="K410">
            <v>0</v>
          </cell>
          <cell r="L410">
            <v>0</v>
          </cell>
        </row>
        <row r="410">
          <cell r="P410">
            <v>0</v>
          </cell>
        </row>
        <row r="411">
          <cell r="A411" t="str">
            <v>600203</v>
          </cell>
          <cell r="B411" t="str">
            <v>福日电子</v>
          </cell>
          <cell r="C411" t="str">
            <v>福建省福州市</v>
          </cell>
        </row>
        <row r="411">
          <cell r="E411">
            <v>0</v>
          </cell>
        </row>
        <row r="411">
          <cell r="K411">
            <v>0</v>
          </cell>
          <cell r="L411">
            <v>1</v>
          </cell>
        </row>
        <row r="411">
          <cell r="P411">
            <v>0</v>
          </cell>
        </row>
        <row r="412">
          <cell r="A412" t="str">
            <v>600237</v>
          </cell>
          <cell r="B412" t="str">
            <v>铜峰电子</v>
          </cell>
          <cell r="C412" t="str">
            <v>安徽省铜陵市</v>
          </cell>
        </row>
        <row r="412">
          <cell r="E412">
            <v>0</v>
          </cell>
        </row>
        <row r="412">
          <cell r="K412">
            <v>0</v>
          </cell>
          <cell r="L412">
            <v>5</v>
          </cell>
        </row>
        <row r="412">
          <cell r="P412">
            <v>0</v>
          </cell>
        </row>
        <row r="413">
          <cell r="A413" t="str">
            <v>600260</v>
          </cell>
          <cell r="B413" t="str">
            <v>凯乐科技</v>
          </cell>
          <cell r="C413" t="str">
            <v>湖北省荆州市</v>
          </cell>
        </row>
        <row r="413">
          <cell r="E413">
            <v>0</v>
          </cell>
        </row>
        <row r="413">
          <cell r="K413">
            <v>0</v>
          </cell>
          <cell r="L413">
            <v>9</v>
          </cell>
        </row>
        <row r="413">
          <cell r="P413">
            <v>0</v>
          </cell>
        </row>
        <row r="414">
          <cell r="A414" t="str">
            <v>600271</v>
          </cell>
          <cell r="B414" t="str">
            <v>航天信息</v>
          </cell>
          <cell r="C414" t="str">
            <v>北京市</v>
          </cell>
          <cell r="D414" t="str">
            <v>爱信诺征信有限公司</v>
          </cell>
          <cell r="E414">
            <v>5</v>
          </cell>
          <cell r="F414" t="str">
            <v> 商务服务业</v>
          </cell>
          <cell r="G414" t="str">
            <v>北京市</v>
          </cell>
          <cell r="H414">
            <v>43348</v>
          </cell>
          <cell r="I414">
            <v>43803</v>
          </cell>
          <cell r="J414">
            <v>11</v>
          </cell>
          <cell r="K414">
            <v>1</v>
          </cell>
          <cell r="L414">
            <v>651</v>
          </cell>
          <cell r="M414">
            <v>0.8</v>
          </cell>
          <cell r="N414">
            <v>0.8</v>
          </cell>
          <cell r="O414">
            <v>0.4</v>
          </cell>
          <cell r="P414">
            <v>1</v>
          </cell>
        </row>
        <row r="415">
          <cell r="A415" t="str">
            <v>600271</v>
          </cell>
          <cell r="B415" t="str">
            <v>航天信息</v>
          </cell>
          <cell r="C415" t="str">
            <v>北京市</v>
          </cell>
          <cell r="D415" t="str">
            <v>北京航空航天大学 ;</v>
          </cell>
        </row>
        <row r="415">
          <cell r="F415" t="str">
            <v>研究机构</v>
          </cell>
          <cell r="G415" t="str">
            <v>北京市</v>
          </cell>
          <cell r="H415">
            <v>43846</v>
          </cell>
          <cell r="I415">
            <v>43846</v>
          </cell>
          <cell r="J415">
            <v>2</v>
          </cell>
          <cell r="K415">
            <v>1</v>
          </cell>
        </row>
        <row r="415">
          <cell r="P415">
            <v>1</v>
          </cell>
        </row>
        <row r="416">
          <cell r="A416" t="str">
            <v>600271</v>
          </cell>
          <cell r="B416" t="str">
            <v>航天信息</v>
          </cell>
          <cell r="C416" t="str">
            <v>北京市</v>
          </cell>
          <cell r="D416" t="str">
            <v>航信德利信息系统（上海）有限公司 ;</v>
          </cell>
        </row>
        <row r="416">
          <cell r="F416" t="str">
            <v> 批发业</v>
          </cell>
          <cell r="G416" t="str">
            <v>上海市</v>
          </cell>
          <cell r="H416">
            <v>43270</v>
          </cell>
          <cell r="I416">
            <v>43270</v>
          </cell>
          <cell r="J416">
            <v>2</v>
          </cell>
          <cell r="K416">
            <v>1</v>
          </cell>
        </row>
        <row r="416">
          <cell r="P416">
            <v>0</v>
          </cell>
        </row>
        <row r="417">
          <cell r="A417" t="str">
            <v>600271</v>
          </cell>
          <cell r="B417" t="str">
            <v>航天信息</v>
          </cell>
          <cell r="C417" t="str">
            <v>北京市</v>
          </cell>
          <cell r="D417" t="str">
            <v>陕西航天信息有限公司 ;</v>
          </cell>
        </row>
        <row r="417">
          <cell r="F417" t="str">
            <v> 零售业</v>
          </cell>
          <cell r="G417" t="str">
            <v> 陕西省西安市</v>
          </cell>
          <cell r="H417">
            <v>43830</v>
          </cell>
          <cell r="I417">
            <v>43830</v>
          </cell>
          <cell r="J417">
            <v>2</v>
          </cell>
          <cell r="K417">
            <v>1</v>
          </cell>
        </row>
        <row r="417">
          <cell r="P417">
            <v>0</v>
          </cell>
        </row>
        <row r="418">
          <cell r="A418" t="str">
            <v>600271</v>
          </cell>
          <cell r="B418" t="str">
            <v>航天信息</v>
          </cell>
          <cell r="C418" t="str">
            <v>北京市</v>
          </cell>
          <cell r="D418" t="str">
            <v>西部安全认证中心有限责任公司 ;</v>
          </cell>
        </row>
        <row r="418">
          <cell r="F418" t="str">
            <v> 软件和信息技术服务业</v>
          </cell>
          <cell r="G418" t="str">
            <v> 宁夏省银川市</v>
          </cell>
          <cell r="H418">
            <v>43668</v>
          </cell>
          <cell r="I418">
            <v>43668</v>
          </cell>
          <cell r="J418">
            <v>1</v>
          </cell>
          <cell r="K418">
            <v>0</v>
          </cell>
        </row>
        <row r="418">
          <cell r="P418">
            <v>0</v>
          </cell>
        </row>
        <row r="419">
          <cell r="A419" t="str">
            <v>600288</v>
          </cell>
          <cell r="B419" t="str">
            <v>大恒科技</v>
          </cell>
          <cell r="C419" t="str">
            <v>北京市</v>
          </cell>
        </row>
        <row r="419">
          <cell r="E419">
            <v>0</v>
          </cell>
        </row>
        <row r="419">
          <cell r="K419">
            <v>0</v>
          </cell>
          <cell r="L419">
            <v>2</v>
          </cell>
        </row>
        <row r="419">
          <cell r="P419">
            <v>0</v>
          </cell>
        </row>
        <row r="420">
          <cell r="A420" t="str">
            <v>600330</v>
          </cell>
          <cell r="B420" t="str">
            <v>天通股份</v>
          </cell>
          <cell r="C420" t="str">
            <v>浙江省海宁市</v>
          </cell>
        </row>
        <row r="420">
          <cell r="E420">
            <v>0</v>
          </cell>
        </row>
        <row r="420">
          <cell r="K420">
            <v>0</v>
          </cell>
          <cell r="L420">
            <v>17</v>
          </cell>
        </row>
        <row r="420">
          <cell r="P420">
            <v>0</v>
          </cell>
        </row>
        <row r="421">
          <cell r="A421" t="str">
            <v>600345</v>
          </cell>
          <cell r="B421" t="str">
            <v>长江通信</v>
          </cell>
          <cell r="C421" t="str">
            <v>湖北省武汉市</v>
          </cell>
          <cell r="D421" t="str">
            <v>武汉长江通信智联技术有限公司 ;</v>
          </cell>
          <cell r="E421">
            <v>1</v>
          </cell>
          <cell r="F421" t="str">
            <v> 研究和试验发展</v>
          </cell>
          <cell r="G421" t="str">
            <v>湖北省武汉市</v>
          </cell>
          <cell r="H421">
            <v>43455</v>
          </cell>
          <cell r="I421">
            <v>43829</v>
          </cell>
          <cell r="J421">
            <v>6</v>
          </cell>
          <cell r="K421">
            <v>1</v>
          </cell>
          <cell r="L421">
            <v>7</v>
          </cell>
          <cell r="M421">
            <v>0</v>
          </cell>
          <cell r="N421">
            <v>1</v>
          </cell>
          <cell r="O421">
            <v>1</v>
          </cell>
          <cell r="P421">
            <v>1</v>
          </cell>
        </row>
        <row r="422">
          <cell r="A422" t="str">
            <v>600353</v>
          </cell>
          <cell r="B422" t="str">
            <v>旭光电子</v>
          </cell>
          <cell r="C422" t="str">
            <v>四川省成都市</v>
          </cell>
        </row>
        <row r="422">
          <cell r="E422">
            <v>0</v>
          </cell>
        </row>
        <row r="422">
          <cell r="K422">
            <v>0</v>
          </cell>
          <cell r="L422">
            <v>0</v>
          </cell>
        </row>
        <row r="422">
          <cell r="P422">
            <v>0</v>
          </cell>
        </row>
        <row r="423">
          <cell r="A423" t="str">
            <v>600355</v>
          </cell>
          <cell r="B423" t="str">
            <v>精伦电子</v>
          </cell>
          <cell r="C423" t="str">
            <v>湖北省武汉市</v>
          </cell>
          <cell r="D423" t="str">
            <v>武汉普利商用机器有限公司</v>
          </cell>
          <cell r="E423">
            <v>1</v>
          </cell>
          <cell r="F423" t="str">
            <v> 研究和试验发展</v>
          </cell>
          <cell r="G423" t="str">
            <v>湖北省武汉市</v>
          </cell>
          <cell r="H423">
            <v>43304</v>
          </cell>
          <cell r="I423">
            <v>43748</v>
          </cell>
          <cell r="J423">
            <v>29</v>
          </cell>
          <cell r="K423">
            <v>1</v>
          </cell>
          <cell r="L423">
            <v>32</v>
          </cell>
          <cell r="M423">
            <v>0</v>
          </cell>
          <cell r="N423">
            <v>1</v>
          </cell>
          <cell r="O423">
            <v>1</v>
          </cell>
          <cell r="P423">
            <v>1</v>
          </cell>
        </row>
        <row r="424">
          <cell r="A424" t="str">
            <v>600360</v>
          </cell>
          <cell r="B424" t="str">
            <v>华微电子</v>
          </cell>
          <cell r="C424" t="str">
            <v>吉林省吉林市</v>
          </cell>
        </row>
        <row r="424">
          <cell r="E424">
            <v>0</v>
          </cell>
        </row>
        <row r="424">
          <cell r="K424">
            <v>0</v>
          </cell>
          <cell r="L424">
            <v>31</v>
          </cell>
        </row>
        <row r="424">
          <cell r="P424">
            <v>0</v>
          </cell>
        </row>
        <row r="425">
          <cell r="A425" t="str">
            <v>600363</v>
          </cell>
          <cell r="B425" t="str">
            <v>联创光电</v>
          </cell>
          <cell r="C425" t="str">
            <v>江西省南昌市</v>
          </cell>
        </row>
        <row r="425">
          <cell r="E425">
            <v>0</v>
          </cell>
        </row>
        <row r="425">
          <cell r="K425">
            <v>0</v>
          </cell>
          <cell r="L425">
            <v>9</v>
          </cell>
        </row>
        <row r="425">
          <cell r="P425">
            <v>0</v>
          </cell>
        </row>
        <row r="426">
          <cell r="A426" t="str">
            <v>600405</v>
          </cell>
          <cell r="B426" t="str">
            <v>动力源</v>
          </cell>
          <cell r="C426" t="str">
            <v>北京市</v>
          </cell>
        </row>
        <row r="426">
          <cell r="E426">
            <v>0</v>
          </cell>
        </row>
        <row r="426">
          <cell r="K426">
            <v>0</v>
          </cell>
          <cell r="L426">
            <v>18</v>
          </cell>
        </row>
        <row r="426">
          <cell r="P426">
            <v>0</v>
          </cell>
        </row>
        <row r="427">
          <cell r="A427" t="str">
            <v>600435</v>
          </cell>
          <cell r="B427" t="str">
            <v>北方导航</v>
          </cell>
          <cell r="C427" t="str">
            <v>北京市</v>
          </cell>
        </row>
        <row r="427">
          <cell r="E427">
            <v>0</v>
          </cell>
        </row>
        <row r="427">
          <cell r="K427">
            <v>0</v>
          </cell>
          <cell r="L427">
            <v>3</v>
          </cell>
        </row>
        <row r="427">
          <cell r="P427">
            <v>0</v>
          </cell>
        </row>
        <row r="428">
          <cell r="A428" t="str">
            <v>600460</v>
          </cell>
          <cell r="B428" t="str">
            <v>士兰微</v>
          </cell>
          <cell r="C428" t="str">
            <v>浙江省杭州市</v>
          </cell>
          <cell r="D428" t="str">
            <v>杭州士兰集成电路有限公司</v>
          </cell>
          <cell r="E428">
            <v>3</v>
          </cell>
          <cell r="F428" t="str">
            <v> 计算机、通信和其他电子设备制造业</v>
          </cell>
          <cell r="G428" t="str">
            <v>浙江省杭州市</v>
          </cell>
          <cell r="H428">
            <v>43403</v>
          </cell>
          <cell r="I428">
            <v>43830</v>
          </cell>
          <cell r="J428">
            <v>10</v>
          </cell>
          <cell r="K428">
            <v>1</v>
          </cell>
          <cell r="L428">
            <v>74</v>
          </cell>
          <cell r="M428">
            <v>0.6667</v>
          </cell>
          <cell r="N428">
            <v>0.6667</v>
          </cell>
          <cell r="O428">
            <v>0.3333</v>
          </cell>
          <cell r="P428">
            <v>1</v>
          </cell>
        </row>
        <row r="429">
          <cell r="A429" t="str">
            <v>600460</v>
          </cell>
          <cell r="B429" t="str">
            <v>士兰微</v>
          </cell>
          <cell r="C429" t="str">
            <v>浙江省杭州市</v>
          </cell>
          <cell r="D429" t="str">
            <v>浙江工业大学 ;</v>
          </cell>
        </row>
        <row r="429">
          <cell r="F429" t="str">
            <v>研究机构</v>
          </cell>
          <cell r="G429" t="str">
            <v> 浙江省杭州市</v>
          </cell>
          <cell r="H429">
            <v>43207</v>
          </cell>
          <cell r="I429">
            <v>43308</v>
          </cell>
          <cell r="J429">
            <v>2</v>
          </cell>
          <cell r="K429">
            <v>1</v>
          </cell>
        </row>
        <row r="429">
          <cell r="P429">
            <v>0</v>
          </cell>
        </row>
        <row r="430">
          <cell r="A430" t="str">
            <v>600460</v>
          </cell>
          <cell r="B430" t="str">
            <v>士兰微</v>
          </cell>
          <cell r="C430" t="str">
            <v>浙江省杭州市</v>
          </cell>
          <cell r="D430" t="str">
            <v>大连中鼎化学有限公司</v>
          </cell>
        </row>
        <row r="430">
          <cell r="F430" t="str">
            <v>科技推广和应用服务业</v>
          </cell>
          <cell r="G430" t="str">
            <v> 辽宁省大连市</v>
          </cell>
          <cell r="H430">
            <v>43419</v>
          </cell>
          <cell r="I430">
            <v>43419</v>
          </cell>
          <cell r="J430">
            <v>1</v>
          </cell>
          <cell r="K430">
            <v>0</v>
          </cell>
        </row>
        <row r="430">
          <cell r="P430">
            <v>0</v>
          </cell>
        </row>
        <row r="431">
          <cell r="A431" t="str">
            <v>600498</v>
          </cell>
          <cell r="B431" t="str">
            <v>烽火通信</v>
          </cell>
          <cell r="C431" t="str">
            <v>湖北省武汉市</v>
          </cell>
          <cell r="D431" t="str">
            <v>武汉飞思灵微电子技术有限公司 ;</v>
          </cell>
          <cell r="E431">
            <v>17</v>
          </cell>
          <cell r="F431" t="str">
            <v>软件和信息技术服务业</v>
          </cell>
          <cell r="G431" t="str">
            <v>湖北省武汉市</v>
          </cell>
          <cell r="H431">
            <v>43185</v>
          </cell>
          <cell r="I431">
            <v>43920</v>
          </cell>
          <cell r="J431">
            <v>34</v>
          </cell>
          <cell r="K431">
            <v>1</v>
          </cell>
          <cell r="L431">
            <v>733</v>
          </cell>
          <cell r="M431">
            <v>0.8304</v>
          </cell>
          <cell r="N431">
            <v>0.7647</v>
          </cell>
          <cell r="O431">
            <v>0.4706</v>
          </cell>
          <cell r="P431">
            <v>1</v>
          </cell>
        </row>
        <row r="432">
          <cell r="A432" t="str">
            <v>600498</v>
          </cell>
          <cell r="B432" t="str">
            <v>烽火通信</v>
          </cell>
          <cell r="C432" t="str">
            <v>湖北省武汉市</v>
          </cell>
          <cell r="D432" t="str">
            <v>锐光信通科技有限公司 </v>
          </cell>
        </row>
        <row r="432">
          <cell r="F432" t="str">
            <v> 研究和试验发展</v>
          </cell>
          <cell r="G432" t="str">
            <v>湖北省武汉市</v>
          </cell>
          <cell r="H432">
            <v>43187</v>
          </cell>
          <cell r="I432">
            <v>43902</v>
          </cell>
          <cell r="J432">
            <v>21</v>
          </cell>
          <cell r="K432">
            <v>1</v>
          </cell>
        </row>
        <row r="432">
          <cell r="P432">
            <v>1</v>
          </cell>
        </row>
        <row r="433">
          <cell r="A433" t="str">
            <v>600498</v>
          </cell>
          <cell r="B433" t="str">
            <v>烽火通信</v>
          </cell>
          <cell r="C433" t="str">
            <v>湖北省武汉市</v>
          </cell>
          <cell r="D433" t="str">
            <v>中国信息通信科技集团有限公司 ;</v>
          </cell>
        </row>
        <row r="433">
          <cell r="F433" t="str">
            <v> 批发业</v>
          </cell>
          <cell r="G433" t="str">
            <v>湖北省武汉市</v>
          </cell>
          <cell r="H433">
            <v>43847</v>
          </cell>
          <cell r="I433">
            <v>43937</v>
          </cell>
          <cell r="J433">
            <v>11</v>
          </cell>
          <cell r="K433">
            <v>1</v>
          </cell>
        </row>
        <row r="433">
          <cell r="P433">
            <v>1</v>
          </cell>
        </row>
        <row r="434">
          <cell r="A434" t="str">
            <v>600498</v>
          </cell>
          <cell r="B434" t="str">
            <v>烽火通信</v>
          </cell>
          <cell r="C434" t="str">
            <v>湖北省武汉市</v>
          </cell>
          <cell r="D434" t="str">
            <v>武汉烽火锐拓科技有限公司 ;</v>
          </cell>
        </row>
        <row r="434">
          <cell r="F434" t="str">
            <v> 研究和试验发展</v>
          </cell>
          <cell r="G434" t="str">
            <v>湖北省武汉市</v>
          </cell>
          <cell r="H434">
            <v>43136</v>
          </cell>
          <cell r="I434">
            <v>43907</v>
          </cell>
          <cell r="J434">
            <v>10</v>
          </cell>
          <cell r="K434">
            <v>1</v>
          </cell>
        </row>
        <row r="434">
          <cell r="P434">
            <v>1</v>
          </cell>
        </row>
        <row r="435">
          <cell r="A435" t="str">
            <v>600498</v>
          </cell>
          <cell r="B435" t="str">
            <v>烽火通信</v>
          </cell>
          <cell r="C435" t="str">
            <v>湖北省武汉市</v>
          </cell>
          <cell r="D435" t="str">
            <v>新疆烽火光通信有限公司 ;</v>
          </cell>
        </row>
        <row r="435">
          <cell r="F435" t="str">
            <v> 计算机、通信和其他电子设备制造业</v>
          </cell>
          <cell r="G435" t="str">
            <v> 新疆维吾尔自治区五家渠市</v>
          </cell>
          <cell r="H435">
            <v>43528</v>
          </cell>
          <cell r="I435">
            <v>43921</v>
          </cell>
          <cell r="J435">
            <v>10</v>
          </cell>
          <cell r="K435">
            <v>1</v>
          </cell>
        </row>
        <row r="435">
          <cell r="P435">
            <v>0</v>
          </cell>
        </row>
        <row r="436">
          <cell r="A436" t="str">
            <v>600498</v>
          </cell>
          <cell r="B436" t="str">
            <v>烽火通信</v>
          </cell>
          <cell r="C436" t="str">
            <v>湖北省武汉市</v>
          </cell>
          <cell r="D436" t="str">
            <v>武汉烽火技术服务有限公司 ;</v>
          </cell>
        </row>
        <row r="436">
          <cell r="F436" t="str">
            <v> 软件和信息技术服务业</v>
          </cell>
          <cell r="G436" t="str">
            <v>湖北省武汉市</v>
          </cell>
          <cell r="H436">
            <v>43265</v>
          </cell>
          <cell r="I436">
            <v>43710</v>
          </cell>
          <cell r="J436">
            <v>9</v>
          </cell>
          <cell r="K436">
            <v>1</v>
          </cell>
        </row>
        <row r="436">
          <cell r="P436">
            <v>1</v>
          </cell>
        </row>
        <row r="437">
          <cell r="A437" t="str">
            <v>600498</v>
          </cell>
          <cell r="B437" t="str">
            <v>烽火通信</v>
          </cell>
          <cell r="C437" t="str">
            <v>湖北省武汉市</v>
          </cell>
          <cell r="D437" t="str">
            <v>武汉市烽视威科技有限公司 ;</v>
          </cell>
        </row>
        <row r="437">
          <cell r="F437" t="str">
            <v> 机动车、电子产品和日用产品修理业</v>
          </cell>
          <cell r="G437" t="str">
            <v>湖北省武汉市</v>
          </cell>
          <cell r="H437">
            <v>43714</v>
          </cell>
          <cell r="I437">
            <v>43936</v>
          </cell>
          <cell r="J437">
            <v>9</v>
          </cell>
          <cell r="K437">
            <v>1</v>
          </cell>
        </row>
        <row r="437">
          <cell r="P437">
            <v>1</v>
          </cell>
        </row>
        <row r="438">
          <cell r="A438" t="str">
            <v>600498</v>
          </cell>
          <cell r="B438" t="str">
            <v>烽火通信</v>
          </cell>
          <cell r="C438" t="str">
            <v>湖北省武汉市</v>
          </cell>
          <cell r="D438" t="str">
            <v>烽火藤仓光纤科技有限公司 ;</v>
          </cell>
        </row>
        <row r="438">
          <cell r="F438" t="str">
            <v> 研究和试验发展</v>
          </cell>
          <cell r="G438" t="str">
            <v>湖北省武汉市</v>
          </cell>
          <cell r="H438">
            <v>43132</v>
          </cell>
          <cell r="I438">
            <v>43921</v>
          </cell>
          <cell r="J438">
            <v>9</v>
          </cell>
          <cell r="K438">
            <v>1</v>
          </cell>
        </row>
        <row r="438">
          <cell r="P438">
            <v>1</v>
          </cell>
        </row>
        <row r="439">
          <cell r="A439" t="str">
            <v>600498</v>
          </cell>
          <cell r="B439" t="str">
            <v>烽火通信</v>
          </cell>
          <cell r="C439" t="str">
            <v>湖北省武汉市</v>
          </cell>
          <cell r="D439" t="str">
            <v>烽火超微信息科技有限公司 ;</v>
          </cell>
        </row>
        <row r="439">
          <cell r="F439" t="str">
            <v> 软件和信息技术服务业</v>
          </cell>
          <cell r="G439" t="str">
            <v>湖北省武汉市</v>
          </cell>
          <cell r="H439">
            <v>43469</v>
          </cell>
          <cell r="I439">
            <v>43910</v>
          </cell>
          <cell r="J439">
            <v>9</v>
          </cell>
          <cell r="K439">
            <v>1</v>
          </cell>
        </row>
        <row r="439">
          <cell r="P439">
            <v>1</v>
          </cell>
        </row>
        <row r="440">
          <cell r="A440" t="str">
            <v>600498</v>
          </cell>
          <cell r="B440" t="str">
            <v>烽火通信</v>
          </cell>
          <cell r="C440" t="str">
            <v>湖北省武汉市</v>
          </cell>
          <cell r="D440" t="str">
            <v>烽火海洋网络设备有限公司 ;</v>
          </cell>
        </row>
        <row r="440">
          <cell r="F440" t="str">
            <v> 批发业</v>
          </cell>
          <cell r="G440" t="str">
            <v>广东省珠海市</v>
          </cell>
          <cell r="H440">
            <v>43250</v>
          </cell>
          <cell r="I440">
            <v>43909</v>
          </cell>
          <cell r="J440">
            <v>7</v>
          </cell>
          <cell r="K440">
            <v>1</v>
          </cell>
        </row>
        <row r="440">
          <cell r="P440">
            <v>0</v>
          </cell>
        </row>
        <row r="441">
          <cell r="A441" t="str">
            <v>600498</v>
          </cell>
          <cell r="B441" t="str">
            <v>烽火通信</v>
          </cell>
          <cell r="C441" t="str">
            <v>湖北省武汉市</v>
          </cell>
          <cell r="D441" t="str">
            <v>成都烽火云网信息技术有限公司 ;</v>
          </cell>
        </row>
        <row r="441">
          <cell r="F441" t="str">
            <v> 研究和试验发展</v>
          </cell>
          <cell r="G441" t="str">
            <v>四川省成都市</v>
          </cell>
          <cell r="H441">
            <v>43878</v>
          </cell>
          <cell r="I441">
            <v>43909</v>
          </cell>
          <cell r="J441">
            <v>2</v>
          </cell>
          <cell r="K441">
            <v>1</v>
          </cell>
        </row>
        <row r="441">
          <cell r="P441">
            <v>0</v>
          </cell>
        </row>
        <row r="442">
          <cell r="A442" t="str">
            <v>600498</v>
          </cell>
          <cell r="B442" t="str">
            <v>烽火通信</v>
          </cell>
          <cell r="C442" t="str">
            <v>湖北省武汉市</v>
          </cell>
          <cell r="D442" t="str">
            <v>华中科技大学无锡研究院 </v>
          </cell>
        </row>
        <row r="442">
          <cell r="F442" t="str">
            <v>研究机构</v>
          </cell>
          <cell r="G442" t="str">
            <v>江苏省无锡市</v>
          </cell>
          <cell r="H442">
            <v>43734</v>
          </cell>
          <cell r="I442">
            <v>43734</v>
          </cell>
          <cell r="J442">
            <v>1</v>
          </cell>
          <cell r="K442">
            <v>0</v>
          </cell>
        </row>
        <row r="442">
          <cell r="P442">
            <v>0</v>
          </cell>
        </row>
        <row r="443">
          <cell r="A443" t="str">
            <v>600498</v>
          </cell>
          <cell r="B443" t="str">
            <v>烽火通信</v>
          </cell>
          <cell r="C443" t="str">
            <v>湖北省武汉市</v>
          </cell>
          <cell r="D443" t="str">
            <v>广东思谷智能技术有限公司 ;</v>
          </cell>
        </row>
        <row r="443">
          <cell r="F443" t="str">
            <v> 研究和试验发展</v>
          </cell>
          <cell r="G443" t="str">
            <v>广东省东莞市</v>
          </cell>
          <cell r="H443">
            <v>43706</v>
          </cell>
          <cell r="I443">
            <v>43706</v>
          </cell>
          <cell r="J443">
            <v>1</v>
          </cell>
          <cell r="K443">
            <v>0</v>
          </cell>
        </row>
        <row r="443">
          <cell r="P443">
            <v>0</v>
          </cell>
        </row>
        <row r="444">
          <cell r="A444" t="str">
            <v>600498</v>
          </cell>
          <cell r="B444" t="str">
            <v>烽火通信</v>
          </cell>
          <cell r="C444" t="str">
            <v>湖北省武汉市</v>
          </cell>
          <cell r="D444" t="str">
            <v>中国移动通信集团河北有限公司邯郸分公司 ;</v>
          </cell>
        </row>
        <row r="444">
          <cell r="F444" t="str">
            <v> 电信、广播电视和卫星传输服务</v>
          </cell>
          <cell r="G444" t="str">
            <v>河北省邯郸市</v>
          </cell>
          <cell r="H444">
            <v>43626</v>
          </cell>
          <cell r="I444">
            <v>43626</v>
          </cell>
          <cell r="J444">
            <v>2</v>
          </cell>
          <cell r="K444">
            <v>1</v>
          </cell>
        </row>
        <row r="444">
          <cell r="P444">
            <v>0</v>
          </cell>
        </row>
        <row r="445">
          <cell r="A445" t="str">
            <v>600498</v>
          </cell>
          <cell r="B445" t="str">
            <v>烽火通信</v>
          </cell>
          <cell r="C445" t="str">
            <v>湖北省武汉市</v>
          </cell>
          <cell r="D445" t="str">
            <v>中国移动通信集团广东有限公司 ;</v>
          </cell>
        </row>
        <row r="445">
          <cell r="F445" t="str">
            <v>电信、广播电视和卫星传输服务</v>
          </cell>
          <cell r="G445" t="str">
            <v>广东省广州市</v>
          </cell>
          <cell r="H445">
            <v>43593</v>
          </cell>
          <cell r="I445">
            <v>43593</v>
          </cell>
          <cell r="J445">
            <v>1</v>
          </cell>
          <cell r="K445">
            <v>0</v>
          </cell>
        </row>
        <row r="445">
          <cell r="P445">
            <v>0</v>
          </cell>
        </row>
        <row r="446">
          <cell r="A446" t="str">
            <v>600498</v>
          </cell>
          <cell r="B446" t="str">
            <v>烽火通信</v>
          </cell>
          <cell r="C446" t="str">
            <v>湖北省武汉市</v>
          </cell>
          <cell r="D446" t="str">
            <v>温州意华接插件股份有限公司</v>
          </cell>
        </row>
        <row r="446">
          <cell r="F446" t="str">
            <v> 计算机、通信和其他电子设备制造业</v>
          </cell>
          <cell r="G446" t="str">
            <v> 浙江省温州市</v>
          </cell>
          <cell r="H446">
            <v>43585</v>
          </cell>
          <cell r="I446">
            <v>43585</v>
          </cell>
          <cell r="J446">
            <v>2</v>
          </cell>
          <cell r="K446">
            <v>1</v>
          </cell>
        </row>
        <row r="446">
          <cell r="P446">
            <v>0</v>
          </cell>
        </row>
        <row r="447">
          <cell r="A447" t="str">
            <v>600498</v>
          </cell>
          <cell r="B447" t="str">
            <v>烽火通信</v>
          </cell>
          <cell r="C447" t="str">
            <v>湖北省武汉市</v>
          </cell>
          <cell r="D447" t="str">
            <v>深圳中广核工程设计有限公司 ;</v>
          </cell>
        </row>
        <row r="447">
          <cell r="F447" t="str">
            <v> 商务服务业</v>
          </cell>
          <cell r="G447" t="str">
            <v>广东省深圳市</v>
          </cell>
          <cell r="H447">
            <v>43496</v>
          </cell>
          <cell r="I447">
            <v>43496</v>
          </cell>
          <cell r="J447">
            <v>1</v>
          </cell>
          <cell r="K447">
            <v>0</v>
          </cell>
        </row>
        <row r="447">
          <cell r="P447">
            <v>0</v>
          </cell>
        </row>
        <row r="448">
          <cell r="A448" t="str">
            <v>600525</v>
          </cell>
          <cell r="B448" t="str">
            <v>长园集团</v>
          </cell>
          <cell r="C448" t="str">
            <v>广东省深圳市</v>
          </cell>
          <cell r="D448" t="str">
            <v>长园电子（集团）有限公司 ;</v>
          </cell>
          <cell r="E448">
            <v>5</v>
          </cell>
          <cell r="F448" t="str">
            <v> 橡胶和塑料制品业</v>
          </cell>
          <cell r="G448" t="str">
            <v>广东省深圳市</v>
          </cell>
          <cell r="H448">
            <v>43105</v>
          </cell>
          <cell r="I448">
            <v>43167</v>
          </cell>
          <cell r="J448">
            <v>8</v>
          </cell>
          <cell r="K448">
            <v>1</v>
          </cell>
          <cell r="L448">
            <v>9</v>
          </cell>
          <cell r="M448">
            <v>0.56</v>
          </cell>
          <cell r="N448">
            <v>0.8</v>
          </cell>
          <cell r="O448">
            <v>0.2</v>
          </cell>
          <cell r="P448">
            <v>1</v>
          </cell>
        </row>
        <row r="449">
          <cell r="A449" t="str">
            <v>600525</v>
          </cell>
          <cell r="B449" t="str">
            <v>长园集团</v>
          </cell>
          <cell r="C449" t="str">
            <v>广东省深圳市</v>
          </cell>
          <cell r="D449" t="str">
            <v>长园电子（东莞）有限公司 </v>
          </cell>
        </row>
        <row r="449">
          <cell r="F449" t="str">
            <v> 橡胶和塑料制品业</v>
          </cell>
          <cell r="G449" t="str">
            <v>广东省东莞市</v>
          </cell>
          <cell r="H449">
            <v>43105</v>
          </cell>
          <cell r="I449">
            <v>43167</v>
          </cell>
          <cell r="J449">
            <v>8</v>
          </cell>
          <cell r="K449">
            <v>1</v>
          </cell>
        </row>
        <row r="449">
          <cell r="P449">
            <v>0</v>
          </cell>
        </row>
        <row r="450">
          <cell r="A450" t="str">
            <v>600525</v>
          </cell>
          <cell r="B450" t="str">
            <v>长园集团</v>
          </cell>
          <cell r="C450" t="str">
            <v>广东省深圳市</v>
          </cell>
          <cell r="D450" t="str">
            <v>上海长园电子材料有限公司</v>
          </cell>
        </row>
        <row r="450">
          <cell r="F450" t="str">
            <v> 通用设备制造业</v>
          </cell>
          <cell r="G450" t="str">
            <v>上海市</v>
          </cell>
          <cell r="H450">
            <v>43105</v>
          </cell>
          <cell r="I450">
            <v>43167</v>
          </cell>
          <cell r="J450">
            <v>8</v>
          </cell>
          <cell r="K450">
            <v>1</v>
          </cell>
        </row>
        <row r="450">
          <cell r="P450">
            <v>0</v>
          </cell>
        </row>
        <row r="451">
          <cell r="A451" t="str">
            <v>600525</v>
          </cell>
          <cell r="B451" t="str">
            <v>长园集团</v>
          </cell>
          <cell r="C451" t="str">
            <v>广东省深圳市</v>
          </cell>
          <cell r="D451" t="str">
            <v>天津长园电子材料有限公司</v>
          </cell>
        </row>
        <row r="451">
          <cell r="F451" t="str">
            <v> 橡胶和塑料制品业</v>
          </cell>
          <cell r="G451" t="str">
            <v>天津市</v>
          </cell>
          <cell r="H451">
            <v>43105</v>
          </cell>
          <cell r="I451">
            <v>43167</v>
          </cell>
          <cell r="J451">
            <v>8</v>
          </cell>
          <cell r="K451">
            <v>1</v>
          </cell>
        </row>
        <row r="451">
          <cell r="P451">
            <v>0</v>
          </cell>
        </row>
        <row r="452">
          <cell r="A452" t="str">
            <v>600525</v>
          </cell>
          <cell r="B452" t="str">
            <v>长园集团</v>
          </cell>
          <cell r="C452" t="str">
            <v>广东省深圳市</v>
          </cell>
          <cell r="D452" t="str">
            <v>中国科学院长春应用化学研究所 ;</v>
          </cell>
        </row>
        <row r="452">
          <cell r="F452" t="str">
            <v>研究机构</v>
          </cell>
          <cell r="G452" t="str">
            <v>吉林省长春市</v>
          </cell>
          <cell r="H452">
            <v>43444</v>
          </cell>
          <cell r="I452">
            <v>43444</v>
          </cell>
          <cell r="J452">
            <v>1</v>
          </cell>
          <cell r="K452">
            <v>0</v>
          </cell>
        </row>
        <row r="452">
          <cell r="P452">
            <v>0</v>
          </cell>
        </row>
        <row r="453">
          <cell r="A453" t="str">
            <v>600552</v>
          </cell>
          <cell r="B453" t="str">
            <v>凯盛科技</v>
          </cell>
          <cell r="C453" t="str">
            <v>安徽省蚌埠市</v>
          </cell>
        </row>
        <row r="453">
          <cell r="E453">
            <v>0</v>
          </cell>
        </row>
        <row r="453">
          <cell r="K453">
            <v>0</v>
          </cell>
          <cell r="L453">
            <v>1</v>
          </cell>
        </row>
        <row r="453">
          <cell r="P453">
            <v>0</v>
          </cell>
        </row>
        <row r="454">
          <cell r="A454" t="str">
            <v>600562</v>
          </cell>
          <cell r="B454" t="str">
            <v>国睿科技</v>
          </cell>
          <cell r="C454" t="str">
            <v>江苏省南京市</v>
          </cell>
        </row>
        <row r="454">
          <cell r="E454">
            <v>0</v>
          </cell>
        </row>
        <row r="454">
          <cell r="K454">
            <v>0</v>
          </cell>
          <cell r="L454">
            <v>0</v>
          </cell>
        </row>
        <row r="454">
          <cell r="P454">
            <v>0</v>
          </cell>
        </row>
        <row r="455">
          <cell r="A455" t="str">
            <v>600563</v>
          </cell>
          <cell r="B455" t="str">
            <v>法拉电子</v>
          </cell>
          <cell r="C455" t="str">
            <v>福建省厦门市</v>
          </cell>
        </row>
        <row r="455">
          <cell r="E455">
            <v>0</v>
          </cell>
        </row>
        <row r="455">
          <cell r="K455">
            <v>0</v>
          </cell>
          <cell r="L455">
            <v>1</v>
          </cell>
        </row>
        <row r="455">
          <cell r="P455">
            <v>0</v>
          </cell>
        </row>
        <row r="456">
          <cell r="A456" t="str">
            <v>600584</v>
          </cell>
          <cell r="B456" t="str">
            <v>长电科技</v>
          </cell>
          <cell r="C456" t="str">
            <v>江苏省江阴市</v>
          </cell>
        </row>
        <row r="456">
          <cell r="E456">
            <v>0</v>
          </cell>
        </row>
        <row r="456">
          <cell r="K456">
            <v>0</v>
          </cell>
          <cell r="L456">
            <v>63</v>
          </cell>
        </row>
        <row r="456">
          <cell r="P456">
            <v>0</v>
          </cell>
        </row>
        <row r="457">
          <cell r="A457" t="str">
            <v>600601</v>
          </cell>
          <cell r="B457" t="str">
            <v>方正科技</v>
          </cell>
          <cell r="C457" t="e">
            <v>#N/A</v>
          </cell>
        </row>
        <row r="457">
          <cell r="E457">
            <v>0</v>
          </cell>
        </row>
        <row r="457">
          <cell r="K457">
            <v>0</v>
          </cell>
          <cell r="L457">
            <v>0</v>
          </cell>
        </row>
        <row r="457">
          <cell r="P457" t="e">
            <v>#N/A</v>
          </cell>
        </row>
        <row r="458">
          <cell r="A458" t="str">
            <v>600667</v>
          </cell>
          <cell r="B458" t="str">
            <v>太极实业</v>
          </cell>
          <cell r="C458" t="str">
            <v>江苏省无锡市</v>
          </cell>
        </row>
        <row r="458">
          <cell r="E458">
            <v>0</v>
          </cell>
        </row>
        <row r="458">
          <cell r="K458">
            <v>0</v>
          </cell>
          <cell r="L458">
            <v>0</v>
          </cell>
        </row>
        <row r="458">
          <cell r="P458">
            <v>0</v>
          </cell>
        </row>
        <row r="459">
          <cell r="A459" t="str">
            <v>600703</v>
          </cell>
          <cell r="B459" t="str">
            <v>三安光电</v>
          </cell>
          <cell r="C459" t="str">
            <v>湖北省荆州市</v>
          </cell>
        </row>
        <row r="459">
          <cell r="E459">
            <v>0</v>
          </cell>
        </row>
        <row r="459">
          <cell r="K459">
            <v>0</v>
          </cell>
          <cell r="L459">
            <v>0</v>
          </cell>
        </row>
        <row r="459">
          <cell r="P459">
            <v>0</v>
          </cell>
        </row>
        <row r="460">
          <cell r="A460" t="str">
            <v>600707</v>
          </cell>
          <cell r="B460" t="str">
            <v>彩虹股份</v>
          </cell>
          <cell r="C460" t="str">
            <v>陕西省西安市</v>
          </cell>
        </row>
        <row r="460">
          <cell r="E460">
            <v>0</v>
          </cell>
        </row>
        <row r="460">
          <cell r="K460">
            <v>0</v>
          </cell>
          <cell r="L460">
            <v>76</v>
          </cell>
        </row>
        <row r="460">
          <cell r="P460">
            <v>0</v>
          </cell>
        </row>
        <row r="461">
          <cell r="A461" t="str">
            <v>600745</v>
          </cell>
          <cell r="B461" t="str">
            <v>闻泰科技</v>
          </cell>
          <cell r="C461" t="str">
            <v>湖北省黄石市</v>
          </cell>
        </row>
        <row r="461">
          <cell r="E461">
            <v>0</v>
          </cell>
        </row>
        <row r="461">
          <cell r="K461">
            <v>0</v>
          </cell>
          <cell r="L461">
            <v>0</v>
          </cell>
        </row>
        <row r="461">
          <cell r="P461">
            <v>0</v>
          </cell>
        </row>
        <row r="462">
          <cell r="A462" t="str">
            <v>600764</v>
          </cell>
          <cell r="B462" t="str">
            <v>中国海防</v>
          </cell>
          <cell r="C462" t="str">
            <v>甘肃省兰州市</v>
          </cell>
        </row>
        <row r="462">
          <cell r="E462">
            <v>0</v>
          </cell>
        </row>
        <row r="462">
          <cell r="K462">
            <v>0</v>
          </cell>
          <cell r="L462">
            <v>0</v>
          </cell>
        </row>
        <row r="462">
          <cell r="P462">
            <v>0</v>
          </cell>
        </row>
        <row r="463">
          <cell r="A463" t="str">
            <v>600775</v>
          </cell>
          <cell r="B463" t="str">
            <v>南京熊猫</v>
          </cell>
          <cell r="C463" t="str">
            <v>江苏省南京市</v>
          </cell>
          <cell r="D463" t="str">
            <v>南京熊猫信息产业有限公司 ;</v>
          </cell>
          <cell r="E463">
            <v>8</v>
          </cell>
          <cell r="F463" t="str">
            <v> 计算机、通信和其他电子设备制造业</v>
          </cell>
          <cell r="G463" t="str">
            <v>江苏省南京市</v>
          </cell>
          <cell r="H463">
            <v>43118</v>
          </cell>
          <cell r="I463">
            <v>43913</v>
          </cell>
          <cell r="J463">
            <v>32</v>
          </cell>
          <cell r="K463">
            <v>1</v>
          </cell>
          <cell r="L463">
            <v>82</v>
          </cell>
          <cell r="M463">
            <v>0.8437</v>
          </cell>
          <cell r="N463">
            <v>0.875</v>
          </cell>
          <cell r="O463">
            <v>0.875</v>
          </cell>
          <cell r="P463">
            <v>1</v>
          </cell>
        </row>
        <row r="464">
          <cell r="A464" t="str">
            <v>600775</v>
          </cell>
          <cell r="B464" t="str">
            <v>南京熊猫</v>
          </cell>
          <cell r="C464" t="str">
            <v>江苏省南京市</v>
          </cell>
          <cell r="D464" t="str">
            <v>南京熊猫电子装备有限公司 ;</v>
          </cell>
        </row>
        <row r="464">
          <cell r="F464" t="str">
            <v> 批发业</v>
          </cell>
          <cell r="G464" t="str">
            <v>江苏省南京市</v>
          </cell>
          <cell r="H464">
            <v>43411</v>
          </cell>
          <cell r="I464">
            <v>43824</v>
          </cell>
          <cell r="J464">
            <v>26</v>
          </cell>
          <cell r="K464">
            <v>1</v>
          </cell>
        </row>
        <row r="464">
          <cell r="P464">
            <v>1</v>
          </cell>
        </row>
        <row r="465">
          <cell r="A465" t="str">
            <v>600775</v>
          </cell>
          <cell r="B465" t="str">
            <v>南京熊猫</v>
          </cell>
          <cell r="C465" t="str">
            <v>江苏省南京市</v>
          </cell>
          <cell r="D465" t="str">
            <v>南京熊猫通信科技有限公司 ;</v>
          </cell>
        </row>
        <row r="465">
          <cell r="F465" t="str">
            <v> 研究和试验发展</v>
          </cell>
          <cell r="G465" t="str">
            <v>江苏省南京市</v>
          </cell>
          <cell r="H465">
            <v>43201</v>
          </cell>
          <cell r="I465">
            <v>43817</v>
          </cell>
          <cell r="J465">
            <v>20</v>
          </cell>
          <cell r="K465">
            <v>1</v>
          </cell>
        </row>
        <row r="465">
          <cell r="P465">
            <v>1</v>
          </cell>
        </row>
        <row r="466">
          <cell r="A466" t="str">
            <v>600775</v>
          </cell>
          <cell r="B466" t="str">
            <v>南京熊猫</v>
          </cell>
          <cell r="C466" t="str">
            <v>江苏省南京市</v>
          </cell>
          <cell r="D466" t="str">
            <v>南京熊猫机电仪技术有限公司 ;</v>
          </cell>
        </row>
        <row r="466">
          <cell r="F466" t="str">
            <v> 仪器仪表制造业</v>
          </cell>
          <cell r="G466" t="str">
            <v>江苏省南京市</v>
          </cell>
          <cell r="H466">
            <v>43118</v>
          </cell>
          <cell r="I466">
            <v>43672</v>
          </cell>
          <cell r="J466">
            <v>14</v>
          </cell>
          <cell r="K466">
            <v>1</v>
          </cell>
        </row>
        <row r="466">
          <cell r="P466">
            <v>1</v>
          </cell>
        </row>
        <row r="467">
          <cell r="A467" t="str">
            <v>600775</v>
          </cell>
          <cell r="B467" t="str">
            <v>南京熊猫</v>
          </cell>
          <cell r="C467" t="str">
            <v>江苏省南京市</v>
          </cell>
          <cell r="D467" t="str">
            <v>南京中电熊猫家电有限公司 ;</v>
          </cell>
        </row>
        <row r="467">
          <cell r="F467" t="str">
            <v> 计算机、通信和其他电子设备制造业</v>
          </cell>
          <cell r="G467" t="str">
            <v>江苏省南京市</v>
          </cell>
          <cell r="H467">
            <v>43388</v>
          </cell>
          <cell r="I467">
            <v>43747</v>
          </cell>
          <cell r="J467">
            <v>4</v>
          </cell>
          <cell r="K467">
            <v>1</v>
          </cell>
        </row>
        <row r="467">
          <cell r="P467">
            <v>1</v>
          </cell>
        </row>
        <row r="468">
          <cell r="A468" t="str">
            <v>600775</v>
          </cell>
          <cell r="B468" t="str">
            <v>南京熊猫</v>
          </cell>
          <cell r="C468" t="str">
            <v>江苏省南京市</v>
          </cell>
          <cell r="D468" t="str">
            <v>南京华格电汽塑业有限公司</v>
          </cell>
        </row>
        <row r="468">
          <cell r="F468" t="str">
            <v> 橡胶和塑料制品业</v>
          </cell>
          <cell r="G468" t="str">
            <v>江苏省南京市</v>
          </cell>
          <cell r="H468">
            <v>43822</v>
          </cell>
          <cell r="I468">
            <v>43830</v>
          </cell>
          <cell r="J468">
            <v>3</v>
          </cell>
          <cell r="K468">
            <v>1</v>
          </cell>
        </row>
        <row r="468">
          <cell r="P468">
            <v>1</v>
          </cell>
        </row>
        <row r="469">
          <cell r="A469" t="str">
            <v>600775</v>
          </cell>
          <cell r="B469" t="str">
            <v>南京熊猫</v>
          </cell>
          <cell r="C469" t="str">
            <v>江苏省南京市</v>
          </cell>
          <cell r="D469" t="str">
            <v>南京地铁建设有限责任公司 ;</v>
          </cell>
        </row>
        <row r="469">
          <cell r="F469" t="str">
            <v> 道路运输业</v>
          </cell>
          <cell r="G469" t="str">
            <v>江苏省南京市</v>
          </cell>
          <cell r="H469">
            <v>43608</v>
          </cell>
          <cell r="I469">
            <v>43753</v>
          </cell>
          <cell r="J469">
            <v>2</v>
          </cell>
          <cell r="K469">
            <v>1</v>
          </cell>
        </row>
        <row r="469">
          <cell r="P469">
            <v>1</v>
          </cell>
        </row>
        <row r="470">
          <cell r="A470" t="str">
            <v>600775</v>
          </cell>
          <cell r="B470" t="str">
            <v>南京熊猫</v>
          </cell>
          <cell r="C470" t="str">
            <v>江苏省南京市</v>
          </cell>
          <cell r="D470" t="str">
            <v>杭州边源科技有限公司 ;</v>
          </cell>
        </row>
        <row r="470">
          <cell r="F470" t="str">
            <v> 软件和信息技术服务业</v>
          </cell>
          <cell r="G470" t="str">
            <v>浙江省杭州市</v>
          </cell>
          <cell r="H470">
            <v>43263</v>
          </cell>
          <cell r="I470">
            <v>43263</v>
          </cell>
          <cell r="J470">
            <v>1</v>
          </cell>
          <cell r="K470">
            <v>0</v>
          </cell>
        </row>
        <row r="470">
          <cell r="P470">
            <v>0</v>
          </cell>
        </row>
        <row r="471">
          <cell r="A471" t="str">
            <v>600776</v>
          </cell>
          <cell r="B471" t="str">
            <v>东方通信</v>
          </cell>
          <cell r="C471" t="str">
            <v>浙江省杭州市</v>
          </cell>
          <cell r="D471" t="str">
            <v>杭州东信捷峻科技有限公司 ;</v>
          </cell>
          <cell r="E471">
            <v>1</v>
          </cell>
          <cell r="F471" t="str">
            <v> 通用设备制造业</v>
          </cell>
          <cell r="G471" t="str">
            <v>浙江省杭州市</v>
          </cell>
          <cell r="H471">
            <v>43598</v>
          </cell>
          <cell r="I471">
            <v>43756</v>
          </cell>
          <cell r="J471">
            <v>8</v>
          </cell>
          <cell r="K471">
            <v>1</v>
          </cell>
          <cell r="L471">
            <v>38</v>
          </cell>
          <cell r="M471">
            <v>0</v>
          </cell>
          <cell r="N471">
            <v>1</v>
          </cell>
          <cell r="O471">
            <v>1</v>
          </cell>
          <cell r="P471">
            <v>1</v>
          </cell>
        </row>
        <row r="472">
          <cell r="A472" t="str">
            <v>600839</v>
          </cell>
          <cell r="B472" t="str">
            <v>四川长虹</v>
          </cell>
          <cell r="C472" t="str">
            <v>四川省绵阳市</v>
          </cell>
          <cell r="D472" t="str">
            <v>四川虹微技术有限公司</v>
          </cell>
          <cell r="E472">
            <v>2</v>
          </cell>
          <cell r="F472" t="str">
            <v> 软件和信息技术服务业</v>
          </cell>
          <cell r="G472" t="str">
            <v>四川省成都市</v>
          </cell>
          <cell r="H472">
            <v>43475</v>
          </cell>
          <cell r="I472">
            <v>43737</v>
          </cell>
          <cell r="J472">
            <v>14</v>
          </cell>
          <cell r="K472">
            <v>1</v>
          </cell>
          <cell r="L472">
            <v>1392</v>
          </cell>
          <cell r="M472">
            <v>0.5</v>
          </cell>
          <cell r="N472">
            <v>0.5</v>
          </cell>
          <cell r="O472">
            <v>0</v>
          </cell>
          <cell r="P472">
            <v>0</v>
          </cell>
        </row>
        <row r="473">
          <cell r="A473" t="str">
            <v>600839</v>
          </cell>
          <cell r="B473" t="str">
            <v>四川长虹</v>
          </cell>
          <cell r="C473" t="str">
            <v>四川省绵阳市</v>
          </cell>
          <cell r="D473" t="str">
            <v>宜宾五粮液股份有限公司</v>
          </cell>
        </row>
        <row r="473">
          <cell r="F473" t="str">
            <v>酒、饮料和精制茶制造业</v>
          </cell>
          <cell r="G473" t="str">
            <v> 四川省宜宾市</v>
          </cell>
          <cell r="H473">
            <v>43522</v>
          </cell>
          <cell r="I473">
            <v>43522</v>
          </cell>
          <cell r="J473">
            <v>1</v>
          </cell>
          <cell r="K473">
            <v>0</v>
          </cell>
        </row>
        <row r="473">
          <cell r="P473">
            <v>0</v>
          </cell>
        </row>
        <row r="474">
          <cell r="A474" t="str">
            <v>600888</v>
          </cell>
          <cell r="B474" t="str">
            <v>新疆众和</v>
          </cell>
          <cell r="C474" t="str">
            <v>新疆维吾尔自治区乌鲁木齐市</v>
          </cell>
          <cell r="D474" t="str">
            <v>中国科学院大连化学物理研究所</v>
          </cell>
          <cell r="E474">
            <v>1</v>
          </cell>
          <cell r="F474" t="str">
            <v>研究机构</v>
          </cell>
          <cell r="G474" t="str">
            <v>辽宁省大连市</v>
          </cell>
          <cell r="H474">
            <v>43447</v>
          </cell>
          <cell r="I474">
            <v>43447</v>
          </cell>
          <cell r="J474">
            <v>1</v>
          </cell>
          <cell r="K474">
            <v>0</v>
          </cell>
          <cell r="L474">
            <v>44</v>
          </cell>
          <cell r="M474">
            <v>0</v>
          </cell>
          <cell r="N474">
            <v>0</v>
          </cell>
          <cell r="O474">
            <v>0</v>
          </cell>
          <cell r="P474">
            <v>0</v>
          </cell>
        </row>
        <row r="475">
          <cell r="A475" t="str">
            <v>600980</v>
          </cell>
          <cell r="B475" t="str">
            <v>北矿科技</v>
          </cell>
          <cell r="C475" t="str">
            <v>北京市</v>
          </cell>
        </row>
        <row r="475">
          <cell r="E475">
            <v>0</v>
          </cell>
        </row>
        <row r="475">
          <cell r="K475">
            <v>0</v>
          </cell>
          <cell r="L475">
            <v>17</v>
          </cell>
        </row>
        <row r="475">
          <cell r="P475">
            <v>0</v>
          </cell>
        </row>
        <row r="476">
          <cell r="A476" t="str">
            <v>600990</v>
          </cell>
          <cell r="B476" t="str">
            <v>四创电子</v>
          </cell>
          <cell r="C476" t="str">
            <v>安徽省合肥市</v>
          </cell>
        </row>
        <row r="476">
          <cell r="E476">
            <v>0</v>
          </cell>
        </row>
        <row r="476">
          <cell r="K476">
            <v>0</v>
          </cell>
          <cell r="L476">
            <v>145</v>
          </cell>
        </row>
        <row r="476">
          <cell r="P476">
            <v>0</v>
          </cell>
        </row>
        <row r="477">
          <cell r="A477" t="str">
            <v>601138</v>
          </cell>
          <cell r="B477" t="str">
            <v>工业富联</v>
          </cell>
          <cell r="C477" t="str">
            <v>广东省深圳市</v>
          </cell>
        </row>
        <row r="477">
          <cell r="E477">
            <v>0</v>
          </cell>
        </row>
        <row r="477">
          <cell r="K477">
            <v>0</v>
          </cell>
          <cell r="L477">
            <v>0</v>
          </cell>
        </row>
        <row r="477">
          <cell r="P477">
            <v>0</v>
          </cell>
        </row>
        <row r="478">
          <cell r="A478" t="str">
            <v>601231</v>
          </cell>
          <cell r="B478" t="str">
            <v>环旭电子</v>
          </cell>
          <cell r="C478" t="str">
            <v>上海市</v>
          </cell>
        </row>
        <row r="478">
          <cell r="E478">
            <v>0</v>
          </cell>
        </row>
        <row r="478">
          <cell r="K478">
            <v>0</v>
          </cell>
          <cell r="L478">
            <v>31</v>
          </cell>
        </row>
        <row r="478">
          <cell r="P478">
            <v>0</v>
          </cell>
        </row>
        <row r="479">
          <cell r="A479" t="str">
            <v>601869</v>
          </cell>
          <cell r="B479" t="str">
            <v>长飞光纤</v>
          </cell>
          <cell r="C479" t="str">
            <v>湖北省武汉市</v>
          </cell>
          <cell r="D479" t="str">
            <v>华为技术有限公司 ;</v>
          </cell>
          <cell r="E479">
            <v>1</v>
          </cell>
          <cell r="F479" t="str">
            <v>计算机、通信和其他电子设备制造业</v>
          </cell>
          <cell r="G479" t="str">
            <v>广东省深圳市</v>
          </cell>
          <cell r="H479">
            <v>43941</v>
          </cell>
          <cell r="I479">
            <v>43941</v>
          </cell>
          <cell r="J479">
            <v>2</v>
          </cell>
          <cell r="K479">
            <v>1</v>
          </cell>
          <cell r="L479">
            <v>167</v>
          </cell>
          <cell r="M479">
            <v>0</v>
          </cell>
          <cell r="N479">
            <v>1</v>
          </cell>
          <cell r="O479">
            <v>0</v>
          </cell>
          <cell r="P479">
            <v>0</v>
          </cell>
        </row>
        <row r="480">
          <cell r="A480" t="str">
            <v>603005</v>
          </cell>
          <cell r="B480" t="str">
            <v>晶方科技</v>
          </cell>
          <cell r="C480" t="str">
            <v>江苏省苏州市</v>
          </cell>
        </row>
        <row r="480">
          <cell r="E480">
            <v>0</v>
          </cell>
        </row>
        <row r="480">
          <cell r="K480">
            <v>0</v>
          </cell>
          <cell r="L480">
            <v>45</v>
          </cell>
        </row>
        <row r="480">
          <cell r="P480">
            <v>0</v>
          </cell>
        </row>
        <row r="481">
          <cell r="A481" t="str">
            <v>603019</v>
          </cell>
          <cell r="B481" t="str">
            <v>中科曙光</v>
          </cell>
          <cell r="C481" t="str">
            <v>天津市</v>
          </cell>
          <cell r="D481" t="str">
            <v>曙光信息产业江苏有限公司 ;</v>
          </cell>
          <cell r="E481">
            <v>2</v>
          </cell>
          <cell r="F481" t="str">
            <v> 研究和试验发展</v>
          </cell>
          <cell r="G481" t="str">
            <v>江苏省南京市</v>
          </cell>
          <cell r="H481">
            <v>43797</v>
          </cell>
          <cell r="I481">
            <v>43798</v>
          </cell>
          <cell r="J481">
            <v>5</v>
          </cell>
          <cell r="K481">
            <v>1</v>
          </cell>
          <cell r="L481">
            <v>31</v>
          </cell>
          <cell r="M481">
            <v>0.5</v>
          </cell>
          <cell r="N481">
            <v>1</v>
          </cell>
          <cell r="O481">
            <v>0</v>
          </cell>
          <cell r="P481">
            <v>0</v>
          </cell>
        </row>
        <row r="482">
          <cell r="A482" t="str">
            <v>603019</v>
          </cell>
          <cell r="B482" t="str">
            <v>中科曙光</v>
          </cell>
          <cell r="C482" t="str">
            <v>天津市</v>
          </cell>
          <cell r="D482" t="str">
            <v>曙光信息产业（北京）有限公司</v>
          </cell>
        </row>
        <row r="482">
          <cell r="F482" t="str">
            <v>科技推广和应用服务业</v>
          </cell>
          <cell r="G482" t="str">
            <v>北京市</v>
          </cell>
          <cell r="H482">
            <v>43244</v>
          </cell>
          <cell r="I482">
            <v>43463</v>
          </cell>
          <cell r="J482">
            <v>2</v>
          </cell>
          <cell r="K482">
            <v>1</v>
          </cell>
        </row>
        <row r="482">
          <cell r="P482">
            <v>0</v>
          </cell>
        </row>
        <row r="483">
          <cell r="A483" t="str">
            <v>603023</v>
          </cell>
          <cell r="B483" t="str">
            <v>威帝股份</v>
          </cell>
          <cell r="C483" t="str">
            <v>黑龙江省哈尔滨市</v>
          </cell>
        </row>
        <row r="483">
          <cell r="E483">
            <v>0</v>
          </cell>
        </row>
        <row r="483">
          <cell r="K483">
            <v>0</v>
          </cell>
          <cell r="L483">
            <v>0</v>
          </cell>
        </row>
        <row r="483">
          <cell r="P483">
            <v>0</v>
          </cell>
        </row>
        <row r="484">
          <cell r="A484" t="str">
            <v>603025</v>
          </cell>
          <cell r="B484" t="str">
            <v>大豪科技</v>
          </cell>
          <cell r="C484" t="str">
            <v>北京市</v>
          </cell>
          <cell r="D484" t="str">
            <v>北京大豪工缝智控科技有限公司 ;</v>
          </cell>
          <cell r="E484">
            <v>3</v>
          </cell>
          <cell r="F484" t="str">
            <v> 科技推广和应用服务业</v>
          </cell>
          <cell r="G484" t="str">
            <v>北京市</v>
          </cell>
          <cell r="H484">
            <v>43273</v>
          </cell>
          <cell r="I484">
            <v>43845</v>
          </cell>
          <cell r="J484">
            <v>41</v>
          </cell>
          <cell r="K484">
            <v>1</v>
          </cell>
          <cell r="L484">
            <v>45</v>
          </cell>
          <cell r="M484">
            <v>0.6667</v>
          </cell>
          <cell r="N484">
            <v>1</v>
          </cell>
          <cell r="O484">
            <v>0.3333</v>
          </cell>
          <cell r="P484">
            <v>1</v>
          </cell>
        </row>
        <row r="485">
          <cell r="A485" t="str">
            <v>603025</v>
          </cell>
          <cell r="B485" t="str">
            <v>大豪科技</v>
          </cell>
          <cell r="C485" t="str">
            <v>北京市</v>
          </cell>
          <cell r="D485" t="str">
            <v>诸暨兴大豪科技开发有限公司 ;</v>
          </cell>
        </row>
        <row r="485">
          <cell r="F485" t="str">
            <v> 计算机、通信和其他电子设备制造业</v>
          </cell>
          <cell r="G485" t="str">
            <v> 浙江省诸暨市</v>
          </cell>
          <cell r="H485">
            <v>43143</v>
          </cell>
          <cell r="I485">
            <v>43816</v>
          </cell>
          <cell r="J485">
            <v>33</v>
          </cell>
          <cell r="K485">
            <v>1</v>
          </cell>
        </row>
        <row r="485">
          <cell r="P485">
            <v>0</v>
          </cell>
        </row>
        <row r="486">
          <cell r="A486" t="str">
            <v>603025</v>
          </cell>
          <cell r="B486" t="str">
            <v>大豪科技</v>
          </cell>
          <cell r="C486" t="str">
            <v>北京市</v>
          </cell>
          <cell r="D486" t="str">
            <v>浙江大豪明德智控设备有限公司 ;</v>
          </cell>
        </row>
        <row r="486">
          <cell r="F486" t="str">
            <v> 专用设备制造业</v>
          </cell>
          <cell r="G486" t="str">
            <v> 浙江省湖州市</v>
          </cell>
          <cell r="H486">
            <v>43382</v>
          </cell>
          <cell r="I486">
            <v>43692</v>
          </cell>
          <cell r="J486">
            <v>2</v>
          </cell>
          <cell r="K486">
            <v>1</v>
          </cell>
        </row>
        <row r="486">
          <cell r="P486">
            <v>0</v>
          </cell>
        </row>
        <row r="487">
          <cell r="A487" t="str">
            <v>603042</v>
          </cell>
          <cell r="B487" t="str">
            <v>华脉科技</v>
          </cell>
          <cell r="C487" t="str">
            <v>江苏省南京市</v>
          </cell>
          <cell r="D487" t="str">
            <v>东南大学</v>
          </cell>
          <cell r="E487">
            <v>3</v>
          </cell>
          <cell r="F487" t="str">
            <v>研究机构</v>
          </cell>
          <cell r="G487" t="str">
            <v>江苏省南京市</v>
          </cell>
          <cell r="H487">
            <v>43726</v>
          </cell>
          <cell r="I487">
            <v>43726</v>
          </cell>
          <cell r="J487">
            <v>2</v>
          </cell>
          <cell r="K487">
            <v>1</v>
          </cell>
          <cell r="L487">
            <v>21</v>
          </cell>
          <cell r="M487">
            <v>0.6667</v>
          </cell>
          <cell r="N487">
            <v>0.6667</v>
          </cell>
          <cell r="O487">
            <v>0.6667</v>
          </cell>
          <cell r="P487">
            <v>1</v>
          </cell>
        </row>
        <row r="488">
          <cell r="A488" t="str">
            <v>603042</v>
          </cell>
          <cell r="B488" t="str">
            <v>华脉科技</v>
          </cell>
          <cell r="C488" t="str">
            <v>江苏省南京市</v>
          </cell>
          <cell r="D488" t="str">
            <v>南京曦光信息科技有限公司</v>
          </cell>
        </row>
        <row r="488">
          <cell r="F488" t="str">
            <v> 软件和信息技术服务业</v>
          </cell>
          <cell r="G488" t="str">
            <v>江苏省南京市</v>
          </cell>
          <cell r="H488">
            <v>43726</v>
          </cell>
          <cell r="I488">
            <v>43726</v>
          </cell>
          <cell r="J488">
            <v>2</v>
          </cell>
          <cell r="K488">
            <v>1</v>
          </cell>
        </row>
        <row r="488">
          <cell r="P488">
            <v>1</v>
          </cell>
        </row>
        <row r="489">
          <cell r="A489" t="str">
            <v>603042</v>
          </cell>
          <cell r="B489" t="str">
            <v>华脉科技</v>
          </cell>
          <cell r="C489" t="str">
            <v>江苏省南京市</v>
          </cell>
          <cell r="D489" t="str">
            <v>江苏加捷智能机械制造股份有限公司</v>
          </cell>
        </row>
        <row r="489">
          <cell r="F489" t="str">
            <v> 专用设备制造业</v>
          </cell>
          <cell r="G489" t="str">
            <v>江苏省淮安市</v>
          </cell>
          <cell r="H489">
            <v>43208</v>
          </cell>
          <cell r="I489">
            <v>43208</v>
          </cell>
          <cell r="J489">
            <v>1</v>
          </cell>
          <cell r="K489">
            <v>0</v>
          </cell>
        </row>
        <row r="489">
          <cell r="P489">
            <v>0</v>
          </cell>
        </row>
        <row r="490">
          <cell r="A490" t="str">
            <v>603068</v>
          </cell>
          <cell r="B490" t="str">
            <v>博通集成</v>
          </cell>
          <cell r="C490" t="str">
            <v>上海市</v>
          </cell>
        </row>
        <row r="490">
          <cell r="E490">
            <v>0</v>
          </cell>
        </row>
        <row r="490">
          <cell r="K490">
            <v>0</v>
          </cell>
          <cell r="L490">
            <v>4</v>
          </cell>
        </row>
        <row r="490">
          <cell r="P490">
            <v>0</v>
          </cell>
        </row>
        <row r="491">
          <cell r="A491" t="str">
            <v>603083</v>
          </cell>
          <cell r="B491" t="str">
            <v>剑桥科技</v>
          </cell>
          <cell r="C491" t="str">
            <v>上海市</v>
          </cell>
          <cell r="D491" t="str">
            <v>浙江剑桥电子科技有限公司 ;</v>
          </cell>
          <cell r="E491">
            <v>1</v>
          </cell>
          <cell r="F491" t="str">
            <v> 科技推广和应用服务业</v>
          </cell>
          <cell r="G491" t="str">
            <v> 浙江省杭州市</v>
          </cell>
          <cell r="H491">
            <v>43126</v>
          </cell>
          <cell r="I491">
            <v>43613</v>
          </cell>
          <cell r="J491">
            <v>37</v>
          </cell>
          <cell r="K491">
            <v>1</v>
          </cell>
          <cell r="L491">
            <v>45</v>
          </cell>
          <cell r="M491">
            <v>0</v>
          </cell>
          <cell r="N491">
            <v>1</v>
          </cell>
          <cell r="O491">
            <v>0</v>
          </cell>
          <cell r="P491">
            <v>0</v>
          </cell>
        </row>
        <row r="492">
          <cell r="A492" t="str">
            <v>603106</v>
          </cell>
          <cell r="B492" t="str">
            <v>恒银科技</v>
          </cell>
          <cell r="C492" t="str">
            <v>天津市</v>
          </cell>
        </row>
        <row r="492">
          <cell r="E492">
            <v>0</v>
          </cell>
        </row>
        <row r="492">
          <cell r="K492">
            <v>0</v>
          </cell>
          <cell r="L492">
            <v>153</v>
          </cell>
        </row>
        <row r="492">
          <cell r="P492">
            <v>0</v>
          </cell>
        </row>
        <row r="493">
          <cell r="A493" t="str">
            <v>603115</v>
          </cell>
          <cell r="B493" t="str">
            <v>海星股份</v>
          </cell>
          <cell r="C493" t="str">
            <v>江苏省南通市</v>
          </cell>
        </row>
        <row r="493">
          <cell r="E493">
            <v>0</v>
          </cell>
        </row>
        <row r="493">
          <cell r="K493">
            <v>0</v>
          </cell>
          <cell r="L493">
            <v>94</v>
          </cell>
        </row>
        <row r="493">
          <cell r="P493">
            <v>0</v>
          </cell>
        </row>
        <row r="494">
          <cell r="A494" t="str">
            <v>603118</v>
          </cell>
          <cell r="B494" t="str">
            <v>共进股份</v>
          </cell>
          <cell r="C494" t="str">
            <v>广东省深圳市</v>
          </cell>
        </row>
        <row r="494">
          <cell r="E494">
            <v>0</v>
          </cell>
        </row>
        <row r="494">
          <cell r="K494">
            <v>0</v>
          </cell>
          <cell r="L494">
            <v>94</v>
          </cell>
        </row>
        <row r="494">
          <cell r="P494">
            <v>0</v>
          </cell>
        </row>
        <row r="495">
          <cell r="A495" t="str">
            <v>603133</v>
          </cell>
          <cell r="B495" t="str">
            <v>碳元科技</v>
          </cell>
          <cell r="C495" t="str">
            <v>江苏省常州市</v>
          </cell>
        </row>
        <row r="495">
          <cell r="E495">
            <v>0</v>
          </cell>
        </row>
        <row r="495">
          <cell r="K495">
            <v>0</v>
          </cell>
          <cell r="L495">
            <v>1</v>
          </cell>
        </row>
        <row r="495">
          <cell r="P495">
            <v>0</v>
          </cell>
        </row>
        <row r="496">
          <cell r="A496" t="str">
            <v>603160</v>
          </cell>
          <cell r="B496" t="str">
            <v>汇顶科技</v>
          </cell>
          <cell r="C496" t="str">
            <v>广东省深圳市</v>
          </cell>
        </row>
        <row r="496">
          <cell r="E496">
            <v>0</v>
          </cell>
        </row>
        <row r="496">
          <cell r="K496">
            <v>0</v>
          </cell>
          <cell r="L496">
            <v>614</v>
          </cell>
        </row>
        <row r="496">
          <cell r="P496">
            <v>0</v>
          </cell>
        </row>
        <row r="497">
          <cell r="A497" t="str">
            <v>603186</v>
          </cell>
          <cell r="B497" t="str">
            <v>华正新材</v>
          </cell>
          <cell r="C497" t="str">
            <v>浙江省杭州市</v>
          </cell>
          <cell r="D497" t="str">
            <v>杭州华正新材料有限公司 ;</v>
          </cell>
          <cell r="E497">
            <v>3</v>
          </cell>
          <cell r="F497" t="str">
            <v> 批发业</v>
          </cell>
          <cell r="G497" t="str">
            <v> 浙江省杭州市</v>
          </cell>
          <cell r="H497">
            <v>43138</v>
          </cell>
          <cell r="I497">
            <v>43921</v>
          </cell>
          <cell r="J497">
            <v>10</v>
          </cell>
          <cell r="K497">
            <v>1</v>
          </cell>
          <cell r="L497">
            <v>24</v>
          </cell>
          <cell r="M497">
            <v>0.6667</v>
          </cell>
          <cell r="N497">
            <v>1</v>
          </cell>
          <cell r="O497">
            <v>0</v>
          </cell>
          <cell r="P497">
            <v>0</v>
          </cell>
        </row>
        <row r="498">
          <cell r="A498" t="str">
            <v>603186</v>
          </cell>
          <cell r="B498" t="str">
            <v>华正新材</v>
          </cell>
          <cell r="C498" t="str">
            <v>浙江省杭州市</v>
          </cell>
          <cell r="D498" t="str">
            <v>杭州联生绝缘材料有限公司 ;</v>
          </cell>
        </row>
        <row r="498">
          <cell r="F498" t="str">
            <v> 电气机械和器材制造业</v>
          </cell>
          <cell r="G498" t="str">
            <v> 浙江省杭州市</v>
          </cell>
          <cell r="H498">
            <v>43829</v>
          </cell>
          <cell r="I498">
            <v>43830</v>
          </cell>
          <cell r="J498">
            <v>3</v>
          </cell>
          <cell r="K498">
            <v>1</v>
          </cell>
        </row>
        <row r="498">
          <cell r="P498">
            <v>0</v>
          </cell>
        </row>
        <row r="499">
          <cell r="A499" t="str">
            <v>603186</v>
          </cell>
          <cell r="B499" t="str">
            <v>华正新材</v>
          </cell>
          <cell r="C499" t="str">
            <v>浙江省杭州市</v>
          </cell>
          <cell r="D499" t="str">
            <v>杭州华聚复合材料有限公司 ;</v>
          </cell>
        </row>
        <row r="499">
          <cell r="F499" t="str">
            <v> 科技推广和应用服务业</v>
          </cell>
          <cell r="G499" t="str">
            <v> 浙江省杭州市</v>
          </cell>
          <cell r="H499">
            <v>43647</v>
          </cell>
          <cell r="I499">
            <v>43647</v>
          </cell>
          <cell r="J499">
            <v>2</v>
          </cell>
          <cell r="K499">
            <v>1</v>
          </cell>
        </row>
        <row r="499">
          <cell r="P499">
            <v>0</v>
          </cell>
        </row>
        <row r="500">
          <cell r="A500" t="str">
            <v>603228</v>
          </cell>
          <cell r="B500" t="str">
            <v>景旺电子</v>
          </cell>
          <cell r="C500" t="str">
            <v>广东省深圳市</v>
          </cell>
        </row>
        <row r="500">
          <cell r="E500">
            <v>0</v>
          </cell>
        </row>
        <row r="500">
          <cell r="K500">
            <v>0</v>
          </cell>
          <cell r="L500">
            <v>48</v>
          </cell>
        </row>
        <row r="500">
          <cell r="P500">
            <v>0</v>
          </cell>
        </row>
        <row r="501">
          <cell r="A501" t="str">
            <v>603236</v>
          </cell>
          <cell r="B501" t="str">
            <v>移远通信</v>
          </cell>
          <cell r="C501" t="str">
            <v>上海市</v>
          </cell>
        </row>
        <row r="501">
          <cell r="E501">
            <v>0</v>
          </cell>
        </row>
        <row r="501">
          <cell r="K501">
            <v>0</v>
          </cell>
          <cell r="L501">
            <v>40</v>
          </cell>
        </row>
        <row r="501">
          <cell r="P501">
            <v>0</v>
          </cell>
        </row>
        <row r="502">
          <cell r="A502" t="str">
            <v>603267</v>
          </cell>
          <cell r="B502" t="str">
            <v>鸿远电子</v>
          </cell>
          <cell r="C502" t="str">
            <v>北京市</v>
          </cell>
        </row>
        <row r="502">
          <cell r="E502">
            <v>0</v>
          </cell>
        </row>
        <row r="502">
          <cell r="K502">
            <v>0</v>
          </cell>
          <cell r="L502">
            <v>19</v>
          </cell>
        </row>
        <row r="502">
          <cell r="P502">
            <v>0</v>
          </cell>
        </row>
        <row r="503">
          <cell r="A503" t="str">
            <v>603290</v>
          </cell>
          <cell r="B503" t="str">
            <v>斯达半导</v>
          </cell>
          <cell r="C503" t="str">
            <v>浙江省嘉兴市</v>
          </cell>
        </row>
        <row r="503">
          <cell r="E503">
            <v>0</v>
          </cell>
        </row>
        <row r="503">
          <cell r="K503">
            <v>0</v>
          </cell>
          <cell r="L503">
            <v>5</v>
          </cell>
        </row>
        <row r="503">
          <cell r="P503">
            <v>0</v>
          </cell>
        </row>
        <row r="504">
          <cell r="A504" t="str">
            <v>603327</v>
          </cell>
          <cell r="B504" t="str">
            <v>福蓉科技</v>
          </cell>
          <cell r="C504" t="str">
            <v>四川省成都市</v>
          </cell>
        </row>
        <row r="504">
          <cell r="E504">
            <v>0</v>
          </cell>
        </row>
        <row r="504">
          <cell r="K504">
            <v>0</v>
          </cell>
          <cell r="L504">
            <v>13</v>
          </cell>
        </row>
        <row r="504">
          <cell r="P504">
            <v>0</v>
          </cell>
        </row>
        <row r="505">
          <cell r="A505" t="str">
            <v>603328</v>
          </cell>
          <cell r="B505" t="str">
            <v>依顿电子</v>
          </cell>
          <cell r="C505" t="str">
            <v>广东省中山市</v>
          </cell>
        </row>
        <row r="505">
          <cell r="E505">
            <v>0</v>
          </cell>
        </row>
        <row r="505">
          <cell r="K505">
            <v>0</v>
          </cell>
          <cell r="L505">
            <v>5</v>
          </cell>
        </row>
        <row r="505">
          <cell r="P505">
            <v>0</v>
          </cell>
        </row>
        <row r="506">
          <cell r="A506" t="str">
            <v>603380</v>
          </cell>
          <cell r="B506" t="str">
            <v>易德龙</v>
          </cell>
          <cell r="C506" t="str">
            <v>江苏省苏州市</v>
          </cell>
        </row>
        <row r="506">
          <cell r="E506">
            <v>0</v>
          </cell>
        </row>
        <row r="506">
          <cell r="K506">
            <v>0</v>
          </cell>
          <cell r="L506">
            <v>12</v>
          </cell>
        </row>
        <row r="506">
          <cell r="P506">
            <v>0</v>
          </cell>
        </row>
        <row r="507">
          <cell r="A507" t="str">
            <v>603386</v>
          </cell>
          <cell r="B507" t="str">
            <v>广东骏亚</v>
          </cell>
          <cell r="C507" t="str">
            <v>广东省惠州市</v>
          </cell>
          <cell r="D507" t="str">
            <v>广州通巴达电气科技有限公司 ;</v>
          </cell>
          <cell r="E507">
            <v>1</v>
          </cell>
          <cell r="F507" t="str">
            <v> 研究和试验发展</v>
          </cell>
          <cell r="G507" t="str">
            <v>广东省广州市</v>
          </cell>
          <cell r="H507">
            <v>43463</v>
          </cell>
          <cell r="I507">
            <v>43945</v>
          </cell>
          <cell r="J507">
            <v>11</v>
          </cell>
          <cell r="K507">
            <v>1</v>
          </cell>
          <cell r="L507">
            <v>21</v>
          </cell>
          <cell r="M507">
            <v>0</v>
          </cell>
          <cell r="N507">
            <v>1</v>
          </cell>
          <cell r="O507">
            <v>0</v>
          </cell>
          <cell r="P507">
            <v>0</v>
          </cell>
        </row>
        <row r="508">
          <cell r="A508" t="str">
            <v>603390</v>
          </cell>
          <cell r="B508" t="str">
            <v>通达电气</v>
          </cell>
          <cell r="C508" t="str">
            <v>广东省广州市</v>
          </cell>
        </row>
        <row r="508">
          <cell r="E508">
            <v>0</v>
          </cell>
        </row>
        <row r="508">
          <cell r="K508">
            <v>0</v>
          </cell>
          <cell r="L508">
            <v>47</v>
          </cell>
        </row>
        <row r="508">
          <cell r="P508">
            <v>0</v>
          </cell>
        </row>
        <row r="509">
          <cell r="A509" t="str">
            <v>603496</v>
          </cell>
          <cell r="B509" t="str">
            <v>恒为科技</v>
          </cell>
          <cell r="C509" t="str">
            <v>上海市</v>
          </cell>
        </row>
        <row r="509">
          <cell r="E509">
            <v>0</v>
          </cell>
        </row>
        <row r="509">
          <cell r="K509">
            <v>0</v>
          </cell>
          <cell r="L509">
            <v>12</v>
          </cell>
        </row>
        <row r="509">
          <cell r="P509">
            <v>0</v>
          </cell>
        </row>
        <row r="510">
          <cell r="A510" t="str">
            <v>603501</v>
          </cell>
          <cell r="B510" t="str">
            <v>韦尔股份</v>
          </cell>
          <cell r="C510" t="str">
            <v>上海市</v>
          </cell>
        </row>
        <row r="510">
          <cell r="E510">
            <v>0</v>
          </cell>
        </row>
        <row r="510">
          <cell r="K510">
            <v>0</v>
          </cell>
          <cell r="L510">
            <v>12</v>
          </cell>
        </row>
        <row r="510">
          <cell r="P510">
            <v>0</v>
          </cell>
        </row>
        <row r="511">
          <cell r="A511" t="str">
            <v>603516</v>
          </cell>
          <cell r="B511" t="str">
            <v>淳中科技</v>
          </cell>
          <cell r="C511" t="str">
            <v>北京市</v>
          </cell>
        </row>
        <row r="511">
          <cell r="E511">
            <v>0</v>
          </cell>
        </row>
        <row r="511">
          <cell r="K511">
            <v>0</v>
          </cell>
          <cell r="L511">
            <v>39</v>
          </cell>
        </row>
        <row r="511">
          <cell r="P511">
            <v>0</v>
          </cell>
        </row>
        <row r="512">
          <cell r="A512" t="str">
            <v>603528</v>
          </cell>
          <cell r="B512" t="str">
            <v>多伦科技</v>
          </cell>
          <cell r="C512" t="str">
            <v>江苏省南京市</v>
          </cell>
          <cell r="D512" t="str">
            <v>多伦信息技术有限公司 ;</v>
          </cell>
          <cell r="E512">
            <v>2</v>
          </cell>
          <cell r="F512" t="str">
            <v>软件和信息技术服务业</v>
          </cell>
          <cell r="G512" t="str">
            <v>江苏省南京市</v>
          </cell>
          <cell r="H512">
            <v>43899</v>
          </cell>
          <cell r="I512">
            <v>43899</v>
          </cell>
          <cell r="J512">
            <v>1</v>
          </cell>
          <cell r="K512">
            <v>0</v>
          </cell>
          <cell r="L512">
            <v>29</v>
          </cell>
          <cell r="M512">
            <v>0.5</v>
          </cell>
          <cell r="N512">
            <v>0</v>
          </cell>
          <cell r="O512">
            <v>1</v>
          </cell>
          <cell r="P512">
            <v>1</v>
          </cell>
        </row>
        <row r="513">
          <cell r="A513" t="str">
            <v>603528</v>
          </cell>
          <cell r="B513" t="str">
            <v>多伦科技</v>
          </cell>
          <cell r="C513" t="str">
            <v>江苏省南京市</v>
          </cell>
          <cell r="D513" t="str">
            <v>南京理工大学 ;</v>
          </cell>
        </row>
        <row r="513">
          <cell r="F513" t="str">
            <v>研究机构</v>
          </cell>
          <cell r="G513" t="str">
            <v>江苏省南京市</v>
          </cell>
          <cell r="H513">
            <v>43841</v>
          </cell>
          <cell r="I513">
            <v>43841</v>
          </cell>
          <cell r="J513">
            <v>1</v>
          </cell>
          <cell r="K513">
            <v>0</v>
          </cell>
        </row>
        <row r="513">
          <cell r="P513">
            <v>1</v>
          </cell>
        </row>
        <row r="514">
          <cell r="A514" t="str">
            <v>603595</v>
          </cell>
          <cell r="B514" t="str">
            <v>东尼电子</v>
          </cell>
          <cell r="C514" t="str">
            <v>浙江省湖州市</v>
          </cell>
          <cell r="D514" t="str">
            <v>湖州东尼新材有限公司</v>
          </cell>
          <cell r="E514">
            <v>1</v>
          </cell>
          <cell r="F514" t="str">
            <v> 研究和试验发展</v>
          </cell>
          <cell r="G514" t="str">
            <v> 浙江省湖州市</v>
          </cell>
          <cell r="H514">
            <v>43462</v>
          </cell>
          <cell r="I514">
            <v>43945</v>
          </cell>
          <cell r="J514">
            <v>2</v>
          </cell>
          <cell r="K514">
            <v>1</v>
          </cell>
          <cell r="L514">
            <v>7</v>
          </cell>
          <cell r="M514">
            <v>0</v>
          </cell>
          <cell r="N514">
            <v>1</v>
          </cell>
          <cell r="O514">
            <v>0</v>
          </cell>
          <cell r="P514">
            <v>0</v>
          </cell>
        </row>
        <row r="515">
          <cell r="A515" t="str">
            <v>603633</v>
          </cell>
          <cell r="B515" t="str">
            <v>徕木股份</v>
          </cell>
          <cell r="C515" t="str">
            <v>上海市</v>
          </cell>
        </row>
        <row r="515">
          <cell r="E515">
            <v>0</v>
          </cell>
        </row>
        <row r="515">
          <cell r="K515">
            <v>0</v>
          </cell>
          <cell r="L515">
            <v>28</v>
          </cell>
        </row>
        <row r="515">
          <cell r="P515">
            <v>0</v>
          </cell>
        </row>
        <row r="516">
          <cell r="A516" t="str">
            <v>603660</v>
          </cell>
          <cell r="B516" t="str">
            <v>苏州科达</v>
          </cell>
          <cell r="C516" t="str">
            <v>江苏省苏州市</v>
          </cell>
          <cell r="D516" t="str">
            <v>苏州市科远软件技术开发有限公司 ;</v>
          </cell>
          <cell r="E516">
            <v>8</v>
          </cell>
          <cell r="F516" t="str">
            <v> 软件和信息技术服务业</v>
          </cell>
          <cell r="G516" t="str">
            <v>江苏省苏州市</v>
          </cell>
          <cell r="H516">
            <v>43321</v>
          </cell>
          <cell r="I516">
            <v>43921</v>
          </cell>
          <cell r="J516">
            <v>12</v>
          </cell>
          <cell r="K516">
            <v>1</v>
          </cell>
        </row>
        <row r="516">
          <cell r="M516">
            <v>0.6875</v>
          </cell>
          <cell r="N516">
            <v>0.5</v>
          </cell>
          <cell r="O516">
            <v>0.625</v>
          </cell>
          <cell r="P516">
            <v>1</v>
          </cell>
        </row>
        <row r="517">
          <cell r="A517" t="str">
            <v>603660</v>
          </cell>
          <cell r="B517" t="str">
            <v>苏州科达</v>
          </cell>
          <cell r="C517" t="str">
            <v>江苏省苏州市</v>
          </cell>
          <cell r="D517" t="str">
            <v>苏州睿威博科技有限公司</v>
          </cell>
        </row>
        <row r="517">
          <cell r="F517" t="str">
            <v> 研究和试验发展</v>
          </cell>
          <cell r="G517" t="str">
            <v>江苏省苏州市</v>
          </cell>
          <cell r="H517">
            <v>43640</v>
          </cell>
          <cell r="I517">
            <v>43804</v>
          </cell>
          <cell r="J517">
            <v>5</v>
          </cell>
          <cell r="K517">
            <v>1</v>
          </cell>
        </row>
        <row r="517">
          <cell r="P517">
            <v>1</v>
          </cell>
        </row>
        <row r="518">
          <cell r="A518" t="str">
            <v>603660</v>
          </cell>
          <cell r="B518" t="str">
            <v>苏州科达</v>
          </cell>
          <cell r="C518" t="str">
            <v>江苏省苏州市</v>
          </cell>
          <cell r="D518" t="str">
            <v>上海领世通信技术发展有限公司</v>
          </cell>
        </row>
        <row r="518">
          <cell r="F518" t="str">
            <v>零售业</v>
          </cell>
          <cell r="G518" t="str">
            <v>上海市</v>
          </cell>
          <cell r="H518">
            <v>43341</v>
          </cell>
          <cell r="I518">
            <v>43677</v>
          </cell>
          <cell r="J518">
            <v>3</v>
          </cell>
          <cell r="K518">
            <v>1</v>
          </cell>
        </row>
        <row r="518">
          <cell r="P518">
            <v>0</v>
          </cell>
        </row>
        <row r="519">
          <cell r="A519" t="str">
            <v>603660</v>
          </cell>
          <cell r="B519" t="str">
            <v>苏州科达</v>
          </cell>
          <cell r="C519" t="str">
            <v>江苏省苏州市</v>
          </cell>
          <cell r="D519" t="str">
            <v>苏州科达特种视讯有限公司 ;</v>
          </cell>
        </row>
        <row r="519">
          <cell r="F519" t="str">
            <v> 计算机、通信和其他电子设备制造业</v>
          </cell>
          <cell r="G519" t="str">
            <v>江苏省苏州市</v>
          </cell>
          <cell r="H519">
            <v>43433</v>
          </cell>
          <cell r="I519">
            <v>43514</v>
          </cell>
          <cell r="J519">
            <v>2</v>
          </cell>
          <cell r="K519">
            <v>1</v>
          </cell>
        </row>
        <row r="519">
          <cell r="P519">
            <v>1</v>
          </cell>
        </row>
        <row r="520">
          <cell r="A520" t="str">
            <v>603660</v>
          </cell>
          <cell r="B520" t="str">
            <v>苏州科达</v>
          </cell>
          <cell r="C520" t="str">
            <v>江苏省苏州市</v>
          </cell>
          <cell r="D520" t="str">
            <v>常熟理工学院 ;</v>
          </cell>
        </row>
        <row r="520">
          <cell r="F520" t="str">
            <v>研究机构</v>
          </cell>
          <cell r="G520" t="str">
            <v>江苏省常熟市</v>
          </cell>
          <cell r="H520">
            <v>43180</v>
          </cell>
          <cell r="I520">
            <v>43180</v>
          </cell>
          <cell r="J520">
            <v>1</v>
          </cell>
          <cell r="K520">
            <v>0</v>
          </cell>
        </row>
        <row r="520">
          <cell r="P520">
            <v>0</v>
          </cell>
        </row>
        <row r="521">
          <cell r="A521" t="str">
            <v>603660</v>
          </cell>
          <cell r="B521" t="str">
            <v>苏州科达</v>
          </cell>
          <cell r="C521" t="str">
            <v>江苏省苏州市</v>
          </cell>
          <cell r="D521" t="str">
            <v>广西警察学院 ;</v>
          </cell>
        </row>
        <row r="521">
          <cell r="F521" t="str">
            <v>研究机构</v>
          </cell>
          <cell r="G521" t="str">
            <v>广西省南宁市</v>
          </cell>
          <cell r="H521">
            <v>43173</v>
          </cell>
          <cell r="I521">
            <v>43173</v>
          </cell>
          <cell r="J521">
            <v>1</v>
          </cell>
          <cell r="K521">
            <v>0</v>
          </cell>
        </row>
        <row r="521">
          <cell r="P521">
            <v>0</v>
          </cell>
        </row>
        <row r="522">
          <cell r="A522" t="str">
            <v>603660</v>
          </cell>
          <cell r="B522" t="str">
            <v>苏州科达</v>
          </cell>
          <cell r="C522" t="str">
            <v>江苏省苏州市</v>
          </cell>
          <cell r="D522" t="str">
            <v>苏州市公安局 ;</v>
          </cell>
        </row>
        <row r="522">
          <cell r="F522" t="str">
            <v>政府机构</v>
          </cell>
          <cell r="G522" t="str">
            <v>江苏省苏州市</v>
          </cell>
          <cell r="H522">
            <v>43735</v>
          </cell>
          <cell r="I522">
            <v>43735</v>
          </cell>
          <cell r="J522">
            <v>1</v>
          </cell>
          <cell r="K522">
            <v>0</v>
          </cell>
        </row>
        <row r="522">
          <cell r="P522">
            <v>1</v>
          </cell>
        </row>
        <row r="523">
          <cell r="A523" t="str">
            <v>603660</v>
          </cell>
          <cell r="B523" t="str">
            <v>苏州科达</v>
          </cell>
          <cell r="C523" t="str">
            <v>江苏省苏州市</v>
          </cell>
          <cell r="D523" t="str">
            <v>苏州大学 </v>
          </cell>
        </row>
        <row r="523">
          <cell r="F523" t="str">
            <v>研究机构</v>
          </cell>
          <cell r="G523" t="str">
            <v>江苏省苏州市</v>
          </cell>
          <cell r="H523">
            <v>43180</v>
          </cell>
          <cell r="I523">
            <v>43180</v>
          </cell>
          <cell r="J523">
            <v>1</v>
          </cell>
          <cell r="K523">
            <v>0</v>
          </cell>
        </row>
        <row r="523">
          <cell r="P523">
            <v>1</v>
          </cell>
        </row>
        <row r="524">
          <cell r="A524" t="str">
            <v>603678</v>
          </cell>
          <cell r="B524" t="str">
            <v>火炬电子</v>
          </cell>
          <cell r="C524" t="str">
            <v>福建省泉州市</v>
          </cell>
        </row>
        <row r="524">
          <cell r="E524">
            <v>0</v>
          </cell>
        </row>
        <row r="524">
          <cell r="K524">
            <v>0</v>
          </cell>
          <cell r="L524">
            <v>17</v>
          </cell>
        </row>
        <row r="524">
          <cell r="P524">
            <v>0</v>
          </cell>
        </row>
        <row r="525">
          <cell r="A525" t="str">
            <v>603712</v>
          </cell>
          <cell r="B525" t="str">
            <v>七一二</v>
          </cell>
          <cell r="C525" t="str">
            <v>天津市</v>
          </cell>
        </row>
        <row r="525">
          <cell r="E525">
            <v>0</v>
          </cell>
        </row>
        <row r="525">
          <cell r="K525">
            <v>0</v>
          </cell>
          <cell r="L525">
            <v>60</v>
          </cell>
        </row>
        <row r="525">
          <cell r="P525">
            <v>0</v>
          </cell>
        </row>
        <row r="526">
          <cell r="A526" t="str">
            <v>603773</v>
          </cell>
          <cell r="B526" t="str">
            <v>沃格光电</v>
          </cell>
          <cell r="C526" t="str">
            <v>江西省新余市</v>
          </cell>
        </row>
        <row r="526">
          <cell r="E526">
            <v>0</v>
          </cell>
        </row>
        <row r="526">
          <cell r="K526">
            <v>0</v>
          </cell>
          <cell r="L526">
            <v>42</v>
          </cell>
        </row>
        <row r="526">
          <cell r="P526">
            <v>0</v>
          </cell>
        </row>
        <row r="527">
          <cell r="A527" t="str">
            <v>603803</v>
          </cell>
          <cell r="B527" t="str">
            <v>瑞斯康达</v>
          </cell>
          <cell r="C527" t="str">
            <v>北京市</v>
          </cell>
          <cell r="D527" t="str">
            <v>西安抱朴通信科技有限公司</v>
          </cell>
          <cell r="E527">
            <v>1</v>
          </cell>
          <cell r="F527" t="str">
            <v> 商务服务业</v>
          </cell>
          <cell r="G527" t="str">
            <v> 陕西省西安市</v>
          </cell>
          <cell r="H527">
            <v>43251</v>
          </cell>
          <cell r="I527">
            <v>43830</v>
          </cell>
          <cell r="J527">
            <v>2</v>
          </cell>
          <cell r="K527">
            <v>1</v>
          </cell>
          <cell r="L527">
            <v>51</v>
          </cell>
          <cell r="M527">
            <v>0</v>
          </cell>
          <cell r="N527">
            <v>1</v>
          </cell>
          <cell r="O527">
            <v>0</v>
          </cell>
          <cell r="P527">
            <v>0</v>
          </cell>
        </row>
        <row r="528">
          <cell r="A528" t="str">
            <v>603890</v>
          </cell>
          <cell r="B528" t="str">
            <v>春秋电子</v>
          </cell>
          <cell r="C528" t="str">
            <v>江苏省昆山市</v>
          </cell>
        </row>
        <row r="528">
          <cell r="E528">
            <v>0</v>
          </cell>
        </row>
        <row r="528">
          <cell r="K528">
            <v>0</v>
          </cell>
          <cell r="L528">
            <v>5</v>
          </cell>
        </row>
        <row r="528">
          <cell r="P528">
            <v>0</v>
          </cell>
        </row>
        <row r="529">
          <cell r="A529" t="str">
            <v>603893</v>
          </cell>
          <cell r="B529" t="str">
            <v>瑞芯微</v>
          </cell>
          <cell r="C529" t="str">
            <v>福建省福州市</v>
          </cell>
        </row>
        <row r="529">
          <cell r="E529">
            <v>0</v>
          </cell>
        </row>
        <row r="529">
          <cell r="K529">
            <v>0</v>
          </cell>
          <cell r="L529">
            <v>145</v>
          </cell>
        </row>
        <row r="529">
          <cell r="P529">
            <v>0</v>
          </cell>
        </row>
        <row r="530">
          <cell r="A530" t="str">
            <v>603920</v>
          </cell>
          <cell r="B530" t="str">
            <v>世运电路</v>
          </cell>
          <cell r="C530" t="str">
            <v>广东省鹤山市</v>
          </cell>
        </row>
        <row r="530">
          <cell r="E530">
            <v>0</v>
          </cell>
        </row>
        <row r="530">
          <cell r="K530">
            <v>0</v>
          </cell>
          <cell r="L530">
            <v>3</v>
          </cell>
        </row>
        <row r="530">
          <cell r="P530">
            <v>0</v>
          </cell>
        </row>
        <row r="531">
          <cell r="A531" t="str">
            <v>603933</v>
          </cell>
          <cell r="B531" t="str">
            <v>睿能科技</v>
          </cell>
          <cell r="C531" t="str">
            <v>福建省福州市</v>
          </cell>
        </row>
        <row r="531">
          <cell r="E531">
            <v>0</v>
          </cell>
        </row>
        <row r="531">
          <cell r="K531">
            <v>0</v>
          </cell>
          <cell r="L531">
            <v>49</v>
          </cell>
        </row>
        <row r="531">
          <cell r="P531">
            <v>0</v>
          </cell>
        </row>
        <row r="532">
          <cell r="A532" t="str">
            <v>603936</v>
          </cell>
          <cell r="B532" t="str">
            <v>博敏电子</v>
          </cell>
          <cell r="C532" t="str">
            <v>广东省梅州市</v>
          </cell>
          <cell r="D532" t="str">
            <v>重庆大学</v>
          </cell>
          <cell r="E532">
            <v>1</v>
          </cell>
          <cell r="F532" t="str">
            <v>研究机构</v>
          </cell>
          <cell r="G532" t="str">
            <v>重庆市</v>
          </cell>
          <cell r="H532">
            <v>43567</v>
          </cell>
          <cell r="I532">
            <v>43567</v>
          </cell>
          <cell r="J532">
            <v>1</v>
          </cell>
          <cell r="K532">
            <v>0</v>
          </cell>
          <cell r="L532">
            <v>16</v>
          </cell>
          <cell r="M532">
            <v>0</v>
          </cell>
          <cell r="N532">
            <v>0</v>
          </cell>
          <cell r="O532">
            <v>0</v>
          </cell>
          <cell r="P532">
            <v>0</v>
          </cell>
        </row>
        <row r="533">
          <cell r="A533" t="str">
            <v>603986</v>
          </cell>
          <cell r="B533" t="str">
            <v>兆易创新</v>
          </cell>
          <cell r="C533" t="str">
            <v>北京市</v>
          </cell>
          <cell r="D533" t="str">
            <v>合肥格易集成电路有限公司 </v>
          </cell>
          <cell r="E533">
            <v>3</v>
          </cell>
          <cell r="F533" t="str">
            <v>软件和信息技术服务业</v>
          </cell>
          <cell r="G533" t="str">
            <v>安徽省合肥市</v>
          </cell>
          <cell r="H533">
            <v>43179</v>
          </cell>
          <cell r="I533">
            <v>43784</v>
          </cell>
          <cell r="J533">
            <v>79</v>
          </cell>
          <cell r="K533">
            <v>1</v>
          </cell>
          <cell r="L533">
            <v>177</v>
          </cell>
          <cell r="M533">
            <v>0.6667</v>
          </cell>
          <cell r="N533">
            <v>1</v>
          </cell>
          <cell r="O533">
            <v>0</v>
          </cell>
          <cell r="P533">
            <v>0</v>
          </cell>
          <cell r="Q533">
            <v>60</v>
          </cell>
        </row>
        <row r="534">
          <cell r="A534" t="str">
            <v>603986</v>
          </cell>
          <cell r="B534" t="str">
            <v>兆易创新</v>
          </cell>
          <cell r="C534" t="str">
            <v>北京市</v>
          </cell>
          <cell r="D534" t="str">
            <v>西安格易安创集成电路有限公司 ;</v>
          </cell>
        </row>
        <row r="534">
          <cell r="F534" t="str">
            <v>零售业</v>
          </cell>
          <cell r="G534" t="str">
            <v> 陕西省西安市</v>
          </cell>
          <cell r="H534">
            <v>43179</v>
          </cell>
          <cell r="I534">
            <v>43690</v>
          </cell>
          <cell r="J534">
            <v>32</v>
          </cell>
          <cell r="K534">
            <v>1</v>
          </cell>
        </row>
        <row r="534">
          <cell r="P534">
            <v>0</v>
          </cell>
        </row>
        <row r="535">
          <cell r="A535" t="str">
            <v>603986</v>
          </cell>
          <cell r="B535" t="str">
            <v>兆易创新</v>
          </cell>
          <cell r="C535" t="str">
            <v>北京市</v>
          </cell>
          <cell r="D535" t="str">
            <v>上海格易电子有限公司 ;</v>
          </cell>
        </row>
        <row r="535">
          <cell r="F535" t="str">
            <v> 专业技术服务业</v>
          </cell>
          <cell r="G535" t="str">
            <v>上海市</v>
          </cell>
          <cell r="H535">
            <v>43166</v>
          </cell>
          <cell r="I535">
            <v>43713</v>
          </cell>
          <cell r="J535">
            <v>20</v>
          </cell>
          <cell r="K535">
            <v>1</v>
          </cell>
        </row>
        <row r="535">
          <cell r="P535">
            <v>0</v>
          </cell>
        </row>
        <row r="536">
          <cell r="A536" t="str">
            <v>603989</v>
          </cell>
          <cell r="B536" t="str">
            <v>艾华集团</v>
          </cell>
          <cell r="C536" t="str">
            <v>湖南省益阳市</v>
          </cell>
          <cell r="D536" t="str">
            <v>中南大学 </v>
          </cell>
          <cell r="E536">
            <v>1</v>
          </cell>
          <cell r="F536" t="str">
            <v>研究机构</v>
          </cell>
          <cell r="G536" t="str">
            <v>湖南省长沙市</v>
          </cell>
          <cell r="H536">
            <v>43530</v>
          </cell>
          <cell r="I536">
            <v>43815</v>
          </cell>
          <cell r="J536">
            <v>4</v>
          </cell>
          <cell r="K536">
            <v>1</v>
          </cell>
          <cell r="L536">
            <v>59</v>
          </cell>
          <cell r="M536">
            <v>0</v>
          </cell>
          <cell r="N536">
            <v>1</v>
          </cell>
          <cell r="O536">
            <v>0</v>
          </cell>
          <cell r="P536">
            <v>0</v>
          </cell>
        </row>
        <row r="537">
          <cell r="A537" t="str">
            <v>605118</v>
          </cell>
          <cell r="B537" t="str">
            <v>力鼎光电</v>
          </cell>
          <cell r="C537" t="str">
            <v>福建省厦门市</v>
          </cell>
        </row>
        <row r="537">
          <cell r="E537">
            <v>0</v>
          </cell>
        </row>
        <row r="537">
          <cell r="K537">
            <v>0</v>
          </cell>
          <cell r="L537">
            <v>54</v>
          </cell>
        </row>
        <row r="537">
          <cell r="P537">
            <v>0</v>
          </cell>
        </row>
        <row r="538">
          <cell r="A538" t="str">
            <v>688002</v>
          </cell>
          <cell r="B538" t="str">
            <v>睿创微纳</v>
          </cell>
          <cell r="C538" t="str">
            <v>山东省烟台市</v>
          </cell>
        </row>
        <row r="538">
          <cell r="E538">
            <v>0</v>
          </cell>
        </row>
        <row r="538">
          <cell r="K538">
            <v>0</v>
          </cell>
          <cell r="L538">
            <v>16</v>
          </cell>
        </row>
        <row r="538">
          <cell r="P538">
            <v>0</v>
          </cell>
        </row>
        <row r="539">
          <cell r="A539" t="str">
            <v>688005</v>
          </cell>
          <cell r="B539" t="str">
            <v>容百科技</v>
          </cell>
          <cell r="C539" t="str">
            <v>浙江省余姚市</v>
          </cell>
        </row>
        <row r="539">
          <cell r="E539">
            <v>0</v>
          </cell>
        </row>
        <row r="539">
          <cell r="K539">
            <v>0</v>
          </cell>
          <cell r="L539">
            <v>26</v>
          </cell>
        </row>
        <row r="539">
          <cell r="P539">
            <v>0</v>
          </cell>
        </row>
        <row r="540">
          <cell r="A540" t="str">
            <v>688007</v>
          </cell>
          <cell r="B540" t="str">
            <v>光峰科技</v>
          </cell>
          <cell r="C540" t="str">
            <v>广东省深圳市</v>
          </cell>
        </row>
        <row r="540">
          <cell r="E540">
            <v>0</v>
          </cell>
        </row>
        <row r="540">
          <cell r="K540">
            <v>0</v>
          </cell>
          <cell r="L540">
            <v>212</v>
          </cell>
        </row>
        <row r="540">
          <cell r="P540">
            <v>0</v>
          </cell>
        </row>
        <row r="541">
          <cell r="A541" t="str">
            <v>688008</v>
          </cell>
          <cell r="B541" t="str">
            <v>澜起科技</v>
          </cell>
          <cell r="C541" t="str">
            <v>上海市</v>
          </cell>
        </row>
        <row r="541">
          <cell r="E541">
            <v>0</v>
          </cell>
        </row>
        <row r="541">
          <cell r="K541">
            <v>0</v>
          </cell>
          <cell r="L541">
            <v>8</v>
          </cell>
        </row>
        <row r="541">
          <cell r="P541">
            <v>0</v>
          </cell>
        </row>
        <row r="542">
          <cell r="A542" t="str">
            <v>688011</v>
          </cell>
          <cell r="B542" t="str">
            <v>新光光电</v>
          </cell>
          <cell r="C542" t="str">
            <v>黑龙江省哈尔滨市</v>
          </cell>
          <cell r="D542" t="str">
            <v>  哈尔滨工业大学</v>
          </cell>
          <cell r="E542">
            <v>1</v>
          </cell>
          <cell r="F542" t="str">
            <v>研究机构</v>
          </cell>
          <cell r="G542" t="str">
            <v>黑龙江省哈尔滨市</v>
          </cell>
          <cell r="H542">
            <v>43738</v>
          </cell>
          <cell r="I542">
            <v>43738</v>
          </cell>
          <cell r="J542">
            <v>1</v>
          </cell>
          <cell r="K542">
            <v>0</v>
          </cell>
          <cell r="L542">
            <v>29</v>
          </cell>
          <cell r="M542">
            <v>0</v>
          </cell>
          <cell r="N542">
            <v>0</v>
          </cell>
          <cell r="O542">
            <v>1</v>
          </cell>
          <cell r="P542">
            <v>1</v>
          </cell>
        </row>
        <row r="543">
          <cell r="A543" t="str">
            <v>688019</v>
          </cell>
          <cell r="B543" t="str">
            <v>安集科技</v>
          </cell>
          <cell r="C543" t="str">
            <v>上海市</v>
          </cell>
        </row>
        <row r="543">
          <cell r="E543">
            <v>0</v>
          </cell>
        </row>
        <row r="543">
          <cell r="K543">
            <v>0</v>
          </cell>
          <cell r="L543">
            <v>0</v>
          </cell>
        </row>
        <row r="543">
          <cell r="P543">
            <v>0</v>
          </cell>
        </row>
        <row r="544">
          <cell r="A544" t="str">
            <v>688020</v>
          </cell>
          <cell r="B544" t="str">
            <v>方邦股份</v>
          </cell>
          <cell r="C544" t="str">
            <v>广东省广州市</v>
          </cell>
        </row>
        <row r="544">
          <cell r="E544">
            <v>0</v>
          </cell>
        </row>
        <row r="544">
          <cell r="K544">
            <v>0</v>
          </cell>
          <cell r="L544">
            <v>67</v>
          </cell>
        </row>
        <row r="544">
          <cell r="P544">
            <v>0</v>
          </cell>
        </row>
        <row r="545">
          <cell r="A545" t="str">
            <v>688025</v>
          </cell>
          <cell r="B545" t="str">
            <v>杰普特</v>
          </cell>
          <cell r="C545" t="str">
            <v>广东省深圳市</v>
          </cell>
        </row>
        <row r="545">
          <cell r="E545">
            <v>0</v>
          </cell>
        </row>
        <row r="545">
          <cell r="K545">
            <v>0</v>
          </cell>
          <cell r="L545">
            <v>99</v>
          </cell>
        </row>
        <row r="545">
          <cell r="P545">
            <v>0</v>
          </cell>
        </row>
        <row r="546">
          <cell r="A546" t="str">
            <v>688027</v>
          </cell>
          <cell r="B546" t="str">
            <v>国盾量子</v>
          </cell>
          <cell r="C546" t="str">
            <v>安徽省合肥市</v>
          </cell>
          <cell r="D546" t="str">
            <v>上海国盾量子信息技术有限公司</v>
          </cell>
          <cell r="E546">
            <v>8</v>
          </cell>
          <cell r="F546" t="str">
            <v> 专业技术服务业</v>
          </cell>
          <cell r="G546" t="str">
            <v>上海市</v>
          </cell>
          <cell r="H546">
            <v>43168</v>
          </cell>
          <cell r="I546">
            <v>43488</v>
          </cell>
          <cell r="J546">
            <v>3</v>
          </cell>
          <cell r="K546">
            <v>1</v>
          </cell>
          <cell r="L546">
            <v>49</v>
          </cell>
          <cell r="M546">
            <v>0.5937</v>
          </cell>
          <cell r="N546">
            <v>0.25</v>
          </cell>
          <cell r="O546">
            <v>0.125</v>
          </cell>
          <cell r="P546">
            <v>0</v>
          </cell>
        </row>
        <row r="547">
          <cell r="A547" t="str">
            <v>688027</v>
          </cell>
          <cell r="B547" t="str">
            <v>国盾量子</v>
          </cell>
          <cell r="C547" t="str">
            <v>安徽省合肥市</v>
          </cell>
          <cell r="D547" t="str">
            <v>北京国盾量子信息技术有限公司 </v>
          </cell>
        </row>
        <row r="547">
          <cell r="F547" t="str">
            <v> 软件和信息技术服务业</v>
          </cell>
          <cell r="G547" t="str">
            <v>北京市</v>
          </cell>
          <cell r="H547">
            <v>43398</v>
          </cell>
          <cell r="I547">
            <v>43398</v>
          </cell>
          <cell r="J547">
            <v>2</v>
          </cell>
          <cell r="K547">
            <v>1</v>
          </cell>
        </row>
        <row r="547">
          <cell r="P547">
            <v>0</v>
          </cell>
        </row>
        <row r="548">
          <cell r="A548" t="str">
            <v>688027</v>
          </cell>
          <cell r="B548" t="str">
            <v>国盾量子</v>
          </cell>
          <cell r="C548" t="str">
            <v>安徽省合肥市</v>
          </cell>
          <cell r="D548" t="str">
            <v>山东量子科学技术研究院有限公司</v>
          </cell>
        </row>
        <row r="548">
          <cell r="F548" t="str">
            <v> 软件和信息技术服务业</v>
          </cell>
          <cell r="G548" t="str">
            <v> 山东省济南市</v>
          </cell>
          <cell r="H548">
            <v>43894</v>
          </cell>
          <cell r="I548">
            <v>43894</v>
          </cell>
          <cell r="J548">
            <v>1</v>
          </cell>
          <cell r="K548">
            <v>0</v>
          </cell>
        </row>
        <row r="548">
          <cell r="P548">
            <v>0</v>
          </cell>
        </row>
        <row r="549">
          <cell r="A549" t="str">
            <v>688027</v>
          </cell>
          <cell r="B549" t="str">
            <v>国盾量子</v>
          </cell>
          <cell r="C549" t="str">
            <v>安徽省合肥市</v>
          </cell>
          <cell r="D549" t="str">
            <v>国网天津市电力公司</v>
          </cell>
        </row>
        <row r="549">
          <cell r="F549" t="str">
            <v> 电力、热力生产和供应业</v>
          </cell>
          <cell r="G549" t="str">
            <v>天津市</v>
          </cell>
          <cell r="H549">
            <v>43258</v>
          </cell>
          <cell r="I549">
            <v>43258</v>
          </cell>
          <cell r="J549">
            <v>1</v>
          </cell>
          <cell r="K549">
            <v>0</v>
          </cell>
        </row>
        <row r="549">
          <cell r="P549">
            <v>0</v>
          </cell>
        </row>
        <row r="550">
          <cell r="A550" t="str">
            <v>688027</v>
          </cell>
          <cell r="B550" t="str">
            <v>国盾量子</v>
          </cell>
          <cell r="C550" t="str">
            <v>安徽省合肥市</v>
          </cell>
          <cell r="D550" t="str">
            <v>国家电网有限公司</v>
          </cell>
        </row>
        <row r="550">
          <cell r="F550" t="str">
            <v> 电力、热力生产和供应业</v>
          </cell>
          <cell r="G550" t="str">
            <v>北京市</v>
          </cell>
          <cell r="H550">
            <v>43458</v>
          </cell>
          <cell r="I550">
            <v>43458</v>
          </cell>
          <cell r="J550">
            <v>1</v>
          </cell>
          <cell r="K550">
            <v>0</v>
          </cell>
        </row>
        <row r="550">
          <cell r="P550">
            <v>0</v>
          </cell>
        </row>
        <row r="551">
          <cell r="A551" t="str">
            <v>688027</v>
          </cell>
          <cell r="B551" t="str">
            <v>国盾量子</v>
          </cell>
          <cell r="C551" t="str">
            <v>安徽省合肥市</v>
          </cell>
          <cell r="D551" t="str">
            <v>国网信息通信产业集团有限公司</v>
          </cell>
        </row>
        <row r="551">
          <cell r="F551" t="str">
            <v> 软件和信息技术服务业</v>
          </cell>
          <cell r="G551" t="str">
            <v>北京市</v>
          </cell>
          <cell r="H551">
            <v>43458</v>
          </cell>
          <cell r="I551">
            <v>43458</v>
          </cell>
          <cell r="J551">
            <v>1</v>
          </cell>
          <cell r="K551">
            <v>0</v>
          </cell>
        </row>
        <row r="551">
          <cell r="P551">
            <v>0</v>
          </cell>
        </row>
        <row r="552">
          <cell r="A552" t="str">
            <v>688027</v>
          </cell>
          <cell r="B552" t="str">
            <v>国盾量子</v>
          </cell>
          <cell r="C552" t="str">
            <v>安徽省合肥市</v>
          </cell>
          <cell r="D552" t="str">
            <v>国网浙江省电力有限公司信息通信分公司</v>
          </cell>
        </row>
        <row r="552">
          <cell r="F552" t="str">
            <v> 电力、热力生产和供应业</v>
          </cell>
          <cell r="G552" t="str">
            <v>浙江省杭州市</v>
          </cell>
          <cell r="H552">
            <v>43458</v>
          </cell>
          <cell r="I552">
            <v>43458</v>
          </cell>
          <cell r="J552">
            <v>1</v>
          </cell>
          <cell r="K552">
            <v>0</v>
          </cell>
        </row>
        <row r="552">
          <cell r="P552">
            <v>0</v>
          </cell>
        </row>
        <row r="553">
          <cell r="A553" t="str">
            <v>688027</v>
          </cell>
          <cell r="B553" t="str">
            <v>国盾量子</v>
          </cell>
          <cell r="C553" t="str">
            <v>安徽省合肥市</v>
          </cell>
          <cell r="D553" t="str">
            <v>安徽华典大数据科技有限公司</v>
          </cell>
        </row>
        <row r="553">
          <cell r="F553" t="str">
            <v> 软件和信息技术服务业</v>
          </cell>
          <cell r="G553" t="str">
            <v>安徽省合肥市</v>
          </cell>
          <cell r="H553">
            <v>43802</v>
          </cell>
          <cell r="I553">
            <v>43802</v>
          </cell>
          <cell r="J553">
            <v>1</v>
          </cell>
          <cell r="K553">
            <v>0</v>
          </cell>
        </row>
        <row r="553">
          <cell r="P553">
            <v>1</v>
          </cell>
        </row>
        <row r="554">
          <cell r="A554" t="str">
            <v>688036</v>
          </cell>
          <cell r="B554" t="str">
            <v>传音控股</v>
          </cell>
          <cell r="C554" t="str">
            <v>广东省深圳市</v>
          </cell>
        </row>
        <row r="554">
          <cell r="E554">
            <v>0</v>
          </cell>
        </row>
        <row r="554">
          <cell r="K554">
            <v>0</v>
          </cell>
          <cell r="L554">
            <v>375</v>
          </cell>
        </row>
        <row r="554">
          <cell r="P554">
            <v>0</v>
          </cell>
        </row>
        <row r="555">
          <cell r="A555" t="str">
            <v>688077</v>
          </cell>
          <cell r="B555" t="str">
            <v>大地熊</v>
          </cell>
          <cell r="C555" t="str">
            <v>安徽省合肥市</v>
          </cell>
          <cell r="D555" t="str">
            <v>  浙江工业大学</v>
          </cell>
          <cell r="E555">
            <v>2</v>
          </cell>
          <cell r="F555" t="str">
            <v>研究机构</v>
          </cell>
          <cell r="G555" t="str">
            <v> 浙江省杭州市</v>
          </cell>
          <cell r="H555">
            <v>43321</v>
          </cell>
          <cell r="I555">
            <v>43321</v>
          </cell>
          <cell r="J555">
            <v>1</v>
          </cell>
          <cell r="K555">
            <v>0</v>
          </cell>
          <cell r="L555">
            <v>25</v>
          </cell>
          <cell r="M555">
            <v>0</v>
          </cell>
          <cell r="N555">
            <v>0</v>
          </cell>
          <cell r="O555">
            <v>0</v>
          </cell>
          <cell r="P555">
            <v>0</v>
          </cell>
        </row>
        <row r="556">
          <cell r="A556" t="str">
            <v>688077</v>
          </cell>
          <cell r="B556" t="str">
            <v>大地熊</v>
          </cell>
          <cell r="C556" t="str">
            <v>安徽省合肥市</v>
          </cell>
          <cell r="D556" t="str">
            <v>中国科学院宁波材料技术与工程研究所</v>
          </cell>
        </row>
        <row r="556">
          <cell r="F556" t="str">
            <v>研究机构</v>
          </cell>
          <cell r="G556" t="str">
            <v>浙江省宁波市</v>
          </cell>
          <cell r="H556">
            <v>43704</v>
          </cell>
          <cell r="I556">
            <v>43704</v>
          </cell>
          <cell r="J556">
            <v>1</v>
          </cell>
          <cell r="K556">
            <v>0</v>
          </cell>
        </row>
        <row r="556">
          <cell r="P556">
            <v>0</v>
          </cell>
        </row>
        <row r="557">
          <cell r="A557" t="str">
            <v>688080</v>
          </cell>
          <cell r="B557" t="str">
            <v>映翰通</v>
          </cell>
          <cell r="C557" t="str">
            <v>北京市</v>
          </cell>
        </row>
        <row r="557">
          <cell r="E557">
            <v>0</v>
          </cell>
        </row>
        <row r="557">
          <cell r="K557">
            <v>0</v>
          </cell>
          <cell r="L557">
            <v>5</v>
          </cell>
        </row>
        <row r="557">
          <cell r="P557">
            <v>0</v>
          </cell>
        </row>
        <row r="558">
          <cell r="A558" t="str">
            <v>688081</v>
          </cell>
          <cell r="B558" t="str">
            <v>兴图新科</v>
          </cell>
          <cell r="C558" t="str">
            <v>湖北省武汉市</v>
          </cell>
        </row>
        <row r="558">
          <cell r="E558">
            <v>0</v>
          </cell>
        </row>
        <row r="558">
          <cell r="K558">
            <v>0</v>
          </cell>
          <cell r="L558">
            <v>41</v>
          </cell>
        </row>
        <row r="558">
          <cell r="P558">
            <v>0</v>
          </cell>
        </row>
        <row r="559">
          <cell r="A559" t="str">
            <v>688086</v>
          </cell>
          <cell r="B559" t="str">
            <v>紫晶存储</v>
          </cell>
          <cell r="C559" t="str">
            <v>广东省梅州市</v>
          </cell>
        </row>
        <row r="559">
          <cell r="E559">
            <v>0</v>
          </cell>
        </row>
        <row r="559">
          <cell r="K559">
            <v>0</v>
          </cell>
          <cell r="L559">
            <v>24</v>
          </cell>
        </row>
        <row r="559">
          <cell r="P559">
            <v>0</v>
          </cell>
        </row>
        <row r="560">
          <cell r="A560" t="str">
            <v>688100</v>
          </cell>
          <cell r="B560" t="str">
            <v>威胜信息</v>
          </cell>
          <cell r="C560" t="str">
            <v>湖南省长沙市</v>
          </cell>
          <cell r="D560" t="str">
            <v>深圳供电局有限公司</v>
          </cell>
          <cell r="E560">
            <v>8</v>
          </cell>
          <cell r="F560" t="str">
            <v> 电力、热力生产和供应业</v>
          </cell>
          <cell r="G560" t="str">
            <v>广东省深圳市</v>
          </cell>
          <cell r="H560">
            <v>43916</v>
          </cell>
          <cell r="I560">
            <v>43916</v>
          </cell>
          <cell r="J560">
            <v>2</v>
          </cell>
          <cell r="K560">
            <v>1</v>
          </cell>
          <cell r="L560">
            <v>39</v>
          </cell>
          <cell r="M560">
            <v>0.449</v>
          </cell>
          <cell r="N560">
            <v>0.4286</v>
          </cell>
          <cell r="O560">
            <v>0.1429</v>
          </cell>
          <cell r="P560">
            <v>0</v>
          </cell>
        </row>
        <row r="561">
          <cell r="A561" t="str">
            <v>688100</v>
          </cell>
          <cell r="B561" t="str">
            <v>威胜信息</v>
          </cell>
          <cell r="C561" t="str">
            <v>湖南省长沙市</v>
          </cell>
          <cell r="D561" t="str">
            <v>南方电网科学研究院有限责任公司</v>
          </cell>
        </row>
        <row r="561">
          <cell r="F561" t="str">
            <v> 研究和试验发展</v>
          </cell>
          <cell r="G561" t="str">
            <v>广东省广州市</v>
          </cell>
          <cell r="H561">
            <v>43916</v>
          </cell>
          <cell r="I561">
            <v>43916</v>
          </cell>
          <cell r="J561">
            <v>2</v>
          </cell>
          <cell r="K561">
            <v>1</v>
          </cell>
        </row>
        <row r="561">
          <cell r="P561">
            <v>0</v>
          </cell>
        </row>
        <row r="562">
          <cell r="A562" t="str">
            <v>688100</v>
          </cell>
          <cell r="B562" t="str">
            <v>威胜信息</v>
          </cell>
          <cell r="C562" t="str">
            <v>湖南省长沙市</v>
          </cell>
          <cell r="D562" t="str">
            <v>国网湖南省电力有限公司</v>
          </cell>
        </row>
        <row r="562">
          <cell r="F562" t="str">
            <v>电力、热力生产和供应业</v>
          </cell>
          <cell r="G562" t="str">
            <v>湖南省长沙市</v>
          </cell>
          <cell r="H562">
            <v>43950</v>
          </cell>
          <cell r="I562">
            <v>43950</v>
          </cell>
          <cell r="J562">
            <v>1</v>
          </cell>
          <cell r="K562">
            <v>0</v>
          </cell>
        </row>
        <row r="562">
          <cell r="P562">
            <v>1</v>
          </cell>
        </row>
        <row r="563">
          <cell r="A563" t="str">
            <v>688100</v>
          </cell>
          <cell r="B563" t="str">
            <v>威胜信息</v>
          </cell>
          <cell r="C563" t="str">
            <v>湖南省长沙市</v>
          </cell>
          <cell r="D563" t="str">
            <v>国网湖南省电力有限公司益阳供电分公司</v>
          </cell>
        </row>
        <row r="563">
          <cell r="F563" t="str">
            <v>电力、热力生产和供应业</v>
          </cell>
          <cell r="G563" t="str">
            <v>湖南省益阳市</v>
          </cell>
          <cell r="H563">
            <v>43950</v>
          </cell>
          <cell r="I563">
            <v>43950</v>
          </cell>
          <cell r="J563">
            <v>1</v>
          </cell>
          <cell r="K563">
            <v>0</v>
          </cell>
        </row>
        <row r="563">
          <cell r="P563">
            <v>0</v>
          </cell>
        </row>
        <row r="564">
          <cell r="A564" t="str">
            <v>688100</v>
          </cell>
          <cell r="B564" t="str">
            <v>威胜信息</v>
          </cell>
          <cell r="C564" t="str">
            <v>湖南省长沙市</v>
          </cell>
          <cell r="D564" t="str">
            <v>国家电网有限公司</v>
          </cell>
        </row>
        <row r="564">
          <cell r="F564" t="str">
            <v> 电力、热力生产和供应业</v>
          </cell>
          <cell r="G564" t="str">
            <v>北京市</v>
          </cell>
          <cell r="H564">
            <v>43218</v>
          </cell>
          <cell r="I564">
            <v>43950</v>
          </cell>
          <cell r="J564">
            <v>2</v>
          </cell>
          <cell r="K564">
            <v>1</v>
          </cell>
        </row>
        <row r="564">
          <cell r="P564">
            <v>0</v>
          </cell>
        </row>
        <row r="565">
          <cell r="A565" t="str">
            <v>688100</v>
          </cell>
          <cell r="B565" t="str">
            <v>威胜信息</v>
          </cell>
          <cell r="C565" t="str">
            <v>湖南省长沙市</v>
          </cell>
          <cell r="D565" t="str">
            <v>国网江苏省电力有限公司电力科学研究院</v>
          </cell>
        </row>
        <row r="565">
          <cell r="F565" t="str">
            <v>电力、热力生产和供应业</v>
          </cell>
          <cell r="G565" t="str">
            <v>江苏省南京市</v>
          </cell>
          <cell r="H565">
            <v>43218</v>
          </cell>
          <cell r="I565">
            <v>43218</v>
          </cell>
          <cell r="J565">
            <v>1</v>
          </cell>
          <cell r="K565">
            <v>0</v>
          </cell>
        </row>
        <row r="565">
          <cell r="P565">
            <v>0</v>
          </cell>
        </row>
        <row r="566">
          <cell r="A566" t="str">
            <v>688100</v>
          </cell>
          <cell r="B566" t="str">
            <v>威胜信息</v>
          </cell>
          <cell r="C566" t="str">
            <v>湖南省长沙市</v>
          </cell>
          <cell r="D566" t="str">
            <v>江苏省电力试验研究院有限公司</v>
          </cell>
        </row>
        <row r="566">
          <cell r="F566" t="str">
            <v> 专业技术服务业</v>
          </cell>
          <cell r="G566" t="str">
            <v>江苏省南京市</v>
          </cell>
          <cell r="H566">
            <v>43218</v>
          </cell>
          <cell r="I566">
            <v>43218</v>
          </cell>
          <cell r="J566">
            <v>1</v>
          </cell>
          <cell r="K566">
            <v>0</v>
          </cell>
        </row>
        <row r="566">
          <cell r="P566">
            <v>0</v>
          </cell>
        </row>
        <row r="567">
          <cell r="A567" t="str">
            <v>688123</v>
          </cell>
          <cell r="B567" t="str">
            <v>聚辰股份</v>
          </cell>
          <cell r="C567" t="str">
            <v>上海市</v>
          </cell>
        </row>
        <row r="567">
          <cell r="E567">
            <v>0</v>
          </cell>
        </row>
        <row r="567">
          <cell r="K567">
            <v>0</v>
          </cell>
          <cell r="L567">
            <v>10</v>
          </cell>
        </row>
        <row r="567">
          <cell r="P567">
            <v>0</v>
          </cell>
        </row>
        <row r="568">
          <cell r="A568" t="str">
            <v>688126</v>
          </cell>
          <cell r="B568" t="str">
            <v>沪硅产业</v>
          </cell>
          <cell r="C568" t="str">
            <v>上海市</v>
          </cell>
        </row>
        <row r="568">
          <cell r="E568">
            <v>0</v>
          </cell>
        </row>
        <row r="568">
          <cell r="K568">
            <v>0</v>
          </cell>
          <cell r="L568">
            <v>0</v>
          </cell>
        </row>
        <row r="568">
          <cell r="P568">
            <v>0</v>
          </cell>
        </row>
        <row r="569">
          <cell r="A569" t="str">
            <v>688138</v>
          </cell>
          <cell r="B569" t="str">
            <v>清溢光电</v>
          </cell>
          <cell r="C569" t="str">
            <v>广东省深圳市</v>
          </cell>
        </row>
        <row r="569">
          <cell r="E569">
            <v>0</v>
          </cell>
        </row>
        <row r="569">
          <cell r="K569">
            <v>0</v>
          </cell>
          <cell r="L569">
            <v>4</v>
          </cell>
        </row>
        <row r="569">
          <cell r="P569">
            <v>0</v>
          </cell>
        </row>
        <row r="570">
          <cell r="A570" t="str">
            <v>688159</v>
          </cell>
          <cell r="B570" t="str">
            <v>有方科技</v>
          </cell>
          <cell r="C570" t="str">
            <v>广东省深圳市</v>
          </cell>
        </row>
        <row r="570">
          <cell r="E570">
            <v>0</v>
          </cell>
        </row>
        <row r="570">
          <cell r="K570">
            <v>0</v>
          </cell>
          <cell r="L570">
            <v>27</v>
          </cell>
        </row>
        <row r="570">
          <cell r="P570">
            <v>0</v>
          </cell>
        </row>
        <row r="571">
          <cell r="A571" t="str">
            <v>688181</v>
          </cell>
          <cell r="B571" t="str">
            <v>八亿时空</v>
          </cell>
          <cell r="C571" t="str">
            <v>北京市</v>
          </cell>
          <cell r="D571" t="str">
            <v>北京大学</v>
          </cell>
          <cell r="E571">
            <v>1</v>
          </cell>
          <cell r="F571" t="str">
            <v>研究机构</v>
          </cell>
          <cell r="G571" t="str">
            <v>北京市</v>
          </cell>
          <cell r="H571">
            <v>43460</v>
          </cell>
          <cell r="I571">
            <v>43460</v>
          </cell>
          <cell r="J571">
            <v>1</v>
          </cell>
          <cell r="K571">
            <v>0</v>
          </cell>
          <cell r="L571">
            <v>51</v>
          </cell>
          <cell r="M571">
            <v>0</v>
          </cell>
          <cell r="N571">
            <v>0</v>
          </cell>
          <cell r="O571">
            <v>1</v>
          </cell>
          <cell r="P571">
            <v>1</v>
          </cell>
        </row>
        <row r="572">
          <cell r="A572" t="str">
            <v>688208</v>
          </cell>
          <cell r="B572" t="str">
            <v>道通科技</v>
          </cell>
          <cell r="C572" t="str">
            <v>广东省深圳市</v>
          </cell>
        </row>
        <row r="572">
          <cell r="E572">
            <v>0</v>
          </cell>
        </row>
        <row r="572">
          <cell r="K572">
            <v>0</v>
          </cell>
          <cell r="L572">
            <v>109</v>
          </cell>
        </row>
        <row r="572">
          <cell r="P572">
            <v>0</v>
          </cell>
        </row>
        <row r="573">
          <cell r="A573" t="str">
            <v>688256</v>
          </cell>
          <cell r="B573" t="str">
            <v>寒武纪</v>
          </cell>
          <cell r="C573" t="str">
            <v>北京市</v>
          </cell>
        </row>
        <row r="573">
          <cell r="E573">
            <v>0</v>
          </cell>
        </row>
        <row r="573">
          <cell r="K573">
            <v>0</v>
          </cell>
          <cell r="L573">
            <v>91</v>
          </cell>
        </row>
        <row r="573">
          <cell r="P573">
            <v>0</v>
          </cell>
        </row>
        <row r="574">
          <cell r="A574" t="str">
            <v>688288</v>
          </cell>
          <cell r="B574" t="str">
            <v>鸿泉物联</v>
          </cell>
          <cell r="C574" t="str">
            <v>浙江省杭州市</v>
          </cell>
        </row>
        <row r="574">
          <cell r="E574">
            <v>0</v>
          </cell>
        </row>
        <row r="574">
          <cell r="K574">
            <v>0</v>
          </cell>
          <cell r="L574">
            <v>47</v>
          </cell>
        </row>
        <row r="574">
          <cell r="P574">
            <v>0</v>
          </cell>
        </row>
        <row r="575">
          <cell r="A575" t="str">
            <v>688311</v>
          </cell>
          <cell r="B575" t="str">
            <v>盟升电子</v>
          </cell>
          <cell r="C575" t="str">
            <v>四川省成都市</v>
          </cell>
        </row>
        <row r="575">
          <cell r="E575">
            <v>0</v>
          </cell>
        </row>
        <row r="575">
          <cell r="K575">
            <v>0</v>
          </cell>
          <cell r="L575">
            <v>0</v>
          </cell>
        </row>
        <row r="575">
          <cell r="P575">
            <v>0</v>
          </cell>
        </row>
        <row r="576">
          <cell r="A576" t="str">
            <v>688388</v>
          </cell>
          <cell r="B576" t="str">
            <v>嘉元科技</v>
          </cell>
          <cell r="C576" t="str">
            <v>广东省梅州市</v>
          </cell>
        </row>
        <row r="576">
          <cell r="E576">
            <v>0</v>
          </cell>
        </row>
        <row r="576">
          <cell r="K576">
            <v>0</v>
          </cell>
          <cell r="L576">
            <v>52</v>
          </cell>
        </row>
        <row r="576">
          <cell r="P576">
            <v>0</v>
          </cell>
        </row>
        <row r="577">
          <cell r="A577" t="str">
            <v>688396</v>
          </cell>
          <cell r="B577" t="str">
            <v>华润微</v>
          </cell>
          <cell r="C577" t="str">
            <v>上海市</v>
          </cell>
        </row>
        <row r="577">
          <cell r="E577">
            <v>0</v>
          </cell>
        </row>
        <row r="577">
          <cell r="K577">
            <v>0</v>
          </cell>
          <cell r="L577">
            <v>7</v>
          </cell>
        </row>
        <row r="577">
          <cell r="P577">
            <v>0</v>
          </cell>
        </row>
        <row r="578">
          <cell r="A578" t="str">
            <v>688418</v>
          </cell>
          <cell r="B578" t="str">
            <v>震有科技</v>
          </cell>
          <cell r="C578" t="str">
            <v>广东省深圳市</v>
          </cell>
        </row>
        <row r="578">
          <cell r="E578">
            <v>0</v>
          </cell>
        </row>
        <row r="578">
          <cell r="K578">
            <v>0</v>
          </cell>
          <cell r="L578">
            <v>233</v>
          </cell>
        </row>
        <row r="578">
          <cell r="P578">
            <v>0</v>
          </cell>
        </row>
        <row r="579">
          <cell r="A579" t="str">
            <v>688589</v>
          </cell>
          <cell r="B579" t="str">
            <v>力合微</v>
          </cell>
          <cell r="C579" t="str">
            <v>广东省深圳市</v>
          </cell>
        </row>
        <row r="579">
          <cell r="E579">
            <v>0</v>
          </cell>
        </row>
        <row r="579">
          <cell r="K579">
            <v>0</v>
          </cell>
          <cell r="L579">
            <v>32</v>
          </cell>
        </row>
        <row r="579">
          <cell r="P579">
            <v>0</v>
          </cell>
        </row>
        <row r="580">
          <cell r="A580" t="str">
            <v>688981</v>
          </cell>
          <cell r="B580" t="str">
            <v>中芯国际</v>
          </cell>
          <cell r="C580" t="str">
            <v>上海市</v>
          </cell>
        </row>
        <row r="580">
          <cell r="E580">
            <v>0</v>
          </cell>
        </row>
        <row r="580">
          <cell r="K580">
            <v>0</v>
          </cell>
          <cell r="L580">
            <v>0</v>
          </cell>
        </row>
        <row r="580">
          <cell r="P580">
            <v>0</v>
          </cell>
        </row>
        <row r="581">
          <cell r="J581">
            <v>3529</v>
          </cell>
        </row>
        <row r="581">
          <cell r="L581">
            <v>22266</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9.xml.rels><?xml version="1.0" encoding="UTF-8" standalone="yes"?>
<Relationships xmlns="http://schemas.openxmlformats.org/package/2006/relationships"><Relationship Id="rId4" Type="http://schemas.openxmlformats.org/officeDocument/2006/relationships/hyperlink" Target="https://www.tianyancha.com/company/2964133485" TargetMode="External"/><Relationship Id="rId3" Type="http://schemas.openxmlformats.org/officeDocument/2006/relationships/hyperlink" Target="https://www.tianyancha.com/company/2350382387" TargetMode="External"/><Relationship Id="rId2" Type="http://schemas.openxmlformats.org/officeDocument/2006/relationships/hyperlink" Target="https://www.tianyancha.com/company/1299623015" TargetMode="External"/><Relationship Id="rId1" Type="http://schemas.openxmlformats.org/officeDocument/2006/relationships/hyperlink" Target="https://www.tianyancha.com/company/23483485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311"/>
  <sheetViews>
    <sheetView workbookViewId="0">
      <pane ySplit="1" topLeftCell="A2" activePane="bottomLeft" state="frozen"/>
      <selection/>
      <selection pane="bottomLeft" activeCell="E2" sqref="E2"/>
    </sheetView>
  </sheetViews>
  <sheetFormatPr defaultColWidth="8.72727272727273" defaultRowHeight="14"/>
  <cols>
    <col min="1" max="1" width="8.72727272727273" style="57"/>
    <col min="5" max="11" width="14"/>
    <col min="17" max="17" width="12.8181818181818"/>
    <col min="23" max="23" width="13.9090909090909" customWidth="1"/>
    <col min="24" max="24" width="12.8181818181818"/>
    <col min="25" max="25" width="11.7272727272727"/>
    <col min="29" max="29" width="12.1818181818182" customWidth="1"/>
    <col min="41" max="41" width="9"/>
  </cols>
  <sheetData>
    <row r="1" spans="1:41">
      <c r="A1" s="57" t="s">
        <v>0</v>
      </c>
      <c r="B1" t="s">
        <v>1</v>
      </c>
      <c r="C1" t="s">
        <v>2</v>
      </c>
      <c r="D1" t="s">
        <v>3</v>
      </c>
      <c r="E1" t="s">
        <v>4</v>
      </c>
      <c r="F1" t="s">
        <v>5</v>
      </c>
      <c r="G1" t="s">
        <v>6</v>
      </c>
      <c r="H1" t="s">
        <v>7</v>
      </c>
      <c r="I1" t="s">
        <v>8</v>
      </c>
      <c r="J1" t="s">
        <v>9</v>
      </c>
      <c r="K1" t="s">
        <v>10</v>
      </c>
      <c r="L1" t="s">
        <v>11</v>
      </c>
      <c r="M1" t="s">
        <v>12</v>
      </c>
      <c r="N1" t="s">
        <v>13</v>
      </c>
      <c r="O1" t="s">
        <v>14</v>
      </c>
      <c r="P1" t="s">
        <v>15</v>
      </c>
      <c r="Q1" s="66" t="s">
        <v>16</v>
      </c>
      <c r="R1" s="70" t="s">
        <v>17</v>
      </c>
      <c r="S1" s="66" t="s">
        <v>18</v>
      </c>
      <c r="T1" s="66" t="s">
        <v>19</v>
      </c>
      <c r="U1" s="66" t="s">
        <v>20</v>
      </c>
      <c r="V1" s="66" t="s">
        <v>21</v>
      </c>
      <c r="W1" s="66" t="s">
        <v>22</v>
      </c>
      <c r="X1" s="66"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ht="14.5" spans="1:41">
      <c r="A2" s="67">
        <v>16</v>
      </c>
      <c r="B2" s="57" t="s">
        <v>41</v>
      </c>
      <c r="C2">
        <v>19</v>
      </c>
      <c r="D2" s="68" t="s">
        <v>42</v>
      </c>
      <c r="E2">
        <f>VLOOKUP(A2,[1]长期效应检验!A2:X311,11,FALSE)</f>
        <v>0.525587916374207</v>
      </c>
      <c r="F2">
        <f>VLOOKUP(A2,三因子模型筛选后!$B$1:$Z$335,10,FALSE)</f>
        <v>0.51610541343689</v>
      </c>
      <c r="G2">
        <f>VLOOKUP(A2,[1]长期效应检验!A1:Y210,7,FALSE)</f>
        <v>0.144131049513817</v>
      </c>
      <c r="H2">
        <f>VLOOKUP(A2,[1]长期效应检验!A1:Z210,24,FALSE)</f>
        <v>0.856430351734161</v>
      </c>
      <c r="I2">
        <f>E2*100</f>
        <v>52.5587916374207</v>
      </c>
      <c r="J2">
        <f>G2*100</f>
        <v>14.4131049513817</v>
      </c>
      <c r="K2">
        <f>H2*100</f>
        <v>85.6430351734161</v>
      </c>
      <c r="L2">
        <v>0</v>
      </c>
      <c r="M2">
        <v>9.8671</v>
      </c>
      <c r="N2">
        <v>16.92</v>
      </c>
      <c r="O2">
        <v>38</v>
      </c>
      <c r="P2">
        <v>20.9274</v>
      </c>
      <c r="Q2">
        <v>12.03972704</v>
      </c>
      <c r="R2" t="s">
        <v>43</v>
      </c>
      <c r="S2" t="str">
        <f>VLOOKUP(B2:B311,[1]高管任职数据!A2:F1256,6,FALSE)</f>
        <v>本科</v>
      </c>
      <c r="T2">
        <v>5</v>
      </c>
      <c r="U2">
        <v>41</v>
      </c>
      <c r="V2">
        <v>1</v>
      </c>
      <c r="W2">
        <v>0.352941176470588</v>
      </c>
      <c r="X2">
        <v>8.59954707242381</v>
      </c>
      <c r="Y2">
        <v>5.4292</v>
      </c>
      <c r="Z2">
        <v>0.7615</v>
      </c>
      <c r="AA2">
        <v>1</v>
      </c>
      <c r="AB2">
        <f>VLOOKUP(B2,[2]股价波动!$B$1:$F$311,5,FALSE)</f>
        <v>7.32</v>
      </c>
      <c r="AC2">
        <v>0.120909090909091</v>
      </c>
      <c r="AD2">
        <v>18.3497</v>
      </c>
      <c r="AE2">
        <v>19.5383</v>
      </c>
      <c r="AF2">
        <v>2</v>
      </c>
      <c r="AG2">
        <v>31</v>
      </c>
      <c r="AH2">
        <v>0.44445</v>
      </c>
      <c r="AI2">
        <v>2.43535</v>
      </c>
      <c r="AJ2">
        <v>1</v>
      </c>
      <c r="AK2">
        <v>0</v>
      </c>
      <c r="AL2">
        <v>62</v>
      </c>
      <c r="AM2">
        <v>0.0095</v>
      </c>
      <c r="AN2">
        <v>-0.3651</v>
      </c>
      <c r="AO2">
        <v>961</v>
      </c>
    </row>
    <row r="3" ht="14.5" spans="1:41">
      <c r="A3" s="67">
        <v>20</v>
      </c>
      <c r="B3" s="57" t="s">
        <v>44</v>
      </c>
      <c r="C3">
        <v>11</v>
      </c>
      <c r="D3" s="68" t="s">
        <v>45</v>
      </c>
      <c r="E3">
        <f>VLOOKUP(A3,[1]长期效应检验!A3:X312,11,FALSE)</f>
        <v>-0.0412647575139999</v>
      </c>
      <c r="F3">
        <f>VLOOKUP(A3,三因子模型筛选后!$B$1:$Z$335,10,FALSE)</f>
        <v>-0.0764435529708862</v>
      </c>
      <c r="G3">
        <f>VLOOKUP(A3,[1]长期效应检验!A2:Y211,7,FALSE)</f>
        <v>-0.000672114780172706</v>
      </c>
      <c r="H3">
        <f>VLOOKUP(A3,[1]长期效应检验!A2:Z211,24,FALSE)</f>
        <v>0.0543510802090168</v>
      </c>
      <c r="I3">
        <f t="shared" ref="I3:I66" si="0">E3*100</f>
        <v>-4.12647575139999</v>
      </c>
      <c r="J3">
        <f t="shared" ref="J3:J66" si="1">G3*100</f>
        <v>-0.0672114780172706</v>
      </c>
      <c r="K3">
        <f t="shared" ref="K3:K66" si="2">H3*100</f>
        <v>5.43510802090168</v>
      </c>
      <c r="L3">
        <v>0</v>
      </c>
      <c r="M3">
        <v>6.9058</v>
      </c>
      <c r="N3">
        <v>12.46</v>
      </c>
      <c r="O3">
        <v>38</v>
      </c>
      <c r="P3">
        <v>16.6889</v>
      </c>
      <c r="Q3">
        <v>2.83161227</v>
      </c>
      <c r="R3" t="s">
        <v>46</v>
      </c>
      <c r="S3" t="str">
        <f>VLOOKUP(B3:B312,[1]高管任职数据!A3:F1257,6,FALSE)</f>
        <v>硕士</v>
      </c>
      <c r="T3">
        <v>6</v>
      </c>
      <c r="U3">
        <v>56</v>
      </c>
      <c r="V3">
        <v>0</v>
      </c>
      <c r="W3">
        <v>0.294117647058824</v>
      </c>
      <c r="X3">
        <v>6.21260609575152</v>
      </c>
      <c r="Y3">
        <v>0.499</v>
      </c>
      <c r="Z3">
        <v>0.4696</v>
      </c>
      <c r="AA3">
        <v>0</v>
      </c>
      <c r="AB3">
        <f>VLOOKUP(B3,[2]股价波动!$B$1:$F$311,5,FALSE)</f>
        <v>4.36</v>
      </c>
      <c r="AC3">
        <v>0.26969696969697</v>
      </c>
      <c r="AD3">
        <v>0</v>
      </c>
      <c r="AE3">
        <v>10.6053</v>
      </c>
      <c r="AF3">
        <v>22</v>
      </c>
      <c r="AG3">
        <v>2</v>
      </c>
      <c r="AH3">
        <v>0.1875</v>
      </c>
      <c r="AI3">
        <v>4.625</v>
      </c>
      <c r="AJ3">
        <v>2</v>
      </c>
      <c r="AK3">
        <v>0.5</v>
      </c>
      <c r="AL3">
        <v>4</v>
      </c>
      <c r="AM3">
        <v>0.0095</v>
      </c>
      <c r="AN3">
        <v>-0.3651</v>
      </c>
      <c r="AO3">
        <v>4</v>
      </c>
    </row>
    <row r="4" ht="14.5" spans="1:41">
      <c r="A4" s="67">
        <v>21</v>
      </c>
      <c r="B4" s="57" t="s">
        <v>47</v>
      </c>
      <c r="C4">
        <v>11</v>
      </c>
      <c r="D4" s="68" t="s">
        <v>48</v>
      </c>
      <c r="E4">
        <f>VLOOKUP(A4,[1]长期效应检验!A4:X313,11,FALSE)</f>
        <v>0.0192669220268726</v>
      </c>
      <c r="F4">
        <f>VLOOKUP(A4,三因子模型筛选后!$B$1:$Z$335,10,FALSE)</f>
        <v>-0.0966627150774002</v>
      </c>
      <c r="G4">
        <f>VLOOKUP(A4,[1]长期效应检验!A3:Y212,7,FALSE)</f>
        <v>0.0694780275225639</v>
      </c>
      <c r="H4">
        <f>VLOOKUP(A4,[1]长期效应检验!A3:Z212,24,FALSE)</f>
        <v>0.481603622436523</v>
      </c>
      <c r="I4">
        <f t="shared" si="0"/>
        <v>1.92669220268726</v>
      </c>
      <c r="J4">
        <f t="shared" si="1"/>
        <v>6.94780275225639</v>
      </c>
      <c r="K4">
        <f t="shared" si="2"/>
        <v>48.1603622436523</v>
      </c>
      <c r="L4">
        <v>0</v>
      </c>
      <c r="M4">
        <v>10.2981</v>
      </c>
      <c r="N4">
        <v>24.73</v>
      </c>
      <c r="O4">
        <v>34</v>
      </c>
      <c r="P4">
        <v>19.7356</v>
      </c>
      <c r="Q4">
        <v>13.19277781</v>
      </c>
      <c r="R4" t="s">
        <v>49</v>
      </c>
      <c r="S4" t="str">
        <f>VLOOKUP(B4:B313,[1]高管任职数据!A4:F1258,6,FALSE)</f>
        <v>硕士</v>
      </c>
      <c r="T4">
        <v>6</v>
      </c>
      <c r="U4">
        <v>62</v>
      </c>
      <c r="V4">
        <v>3</v>
      </c>
      <c r="W4">
        <v>0.19047619047619</v>
      </c>
      <c r="X4">
        <v>8.42424422175985</v>
      </c>
      <c r="Y4">
        <v>4.5562</v>
      </c>
      <c r="Z4">
        <v>0.6151</v>
      </c>
      <c r="AA4">
        <v>1</v>
      </c>
      <c r="AB4">
        <f>VLOOKUP(B4,[2]股价波动!$B$1:$F$311,5,FALSE)</f>
        <v>10.65</v>
      </c>
      <c r="AC4">
        <v>0.518939393939394</v>
      </c>
      <c r="AD4">
        <v>16.5531</v>
      </c>
      <c r="AE4">
        <v>17.6282</v>
      </c>
      <c r="AF4">
        <v>2</v>
      </c>
      <c r="AG4">
        <v>2.5</v>
      </c>
      <c r="AH4">
        <v>0.4</v>
      </c>
      <c r="AI4">
        <v>6.1</v>
      </c>
      <c r="AJ4">
        <v>1</v>
      </c>
      <c r="AK4">
        <v>0</v>
      </c>
      <c r="AL4">
        <v>5</v>
      </c>
      <c r="AM4">
        <v>0.0157</v>
      </c>
      <c r="AN4">
        <v>0.1368</v>
      </c>
      <c r="AO4">
        <v>6.25</v>
      </c>
    </row>
    <row r="5" ht="14.5" spans="1:41">
      <c r="A5" s="67">
        <v>45</v>
      </c>
      <c r="B5" s="57" t="s">
        <v>50</v>
      </c>
      <c r="C5">
        <v>22</v>
      </c>
      <c r="D5" s="68" t="s">
        <v>51</v>
      </c>
      <c r="E5">
        <f>VLOOKUP(A5,[1]长期效应检验!A5:X314,11,FALSE)</f>
        <v>-0.0186277311295271</v>
      </c>
      <c r="F5">
        <f>VLOOKUP(A5,三因子模型筛选后!$B$1:$Z$335,10,FALSE)</f>
        <v>-0.0356296524405479</v>
      </c>
      <c r="G5">
        <f>VLOOKUP(A5,[1]长期效应检验!A4:Y213,7,FALSE)</f>
        <v>-0.0442707091569901</v>
      </c>
      <c r="H5">
        <f>VLOOKUP(A5,[1]长期效应检验!A4:Z213,24,FALSE)</f>
        <v>0.0936502516269684</v>
      </c>
      <c r="I5">
        <f t="shared" si="0"/>
        <v>-1.86277311295271</v>
      </c>
      <c r="J5">
        <f t="shared" si="1"/>
        <v>-4.42707091569901</v>
      </c>
      <c r="K5">
        <f t="shared" si="2"/>
        <v>9.36502516269684</v>
      </c>
      <c r="L5">
        <v>0</v>
      </c>
      <c r="M5">
        <v>7.1989</v>
      </c>
      <c r="N5">
        <v>19.08</v>
      </c>
      <c r="O5">
        <v>37</v>
      </c>
      <c r="P5">
        <v>17.0501</v>
      </c>
      <c r="Q5">
        <v>3.36521849</v>
      </c>
      <c r="R5" t="s">
        <v>52</v>
      </c>
      <c r="S5" t="str">
        <f>VLOOKUP(B5:B314,[1]高管任职数据!A5:F1259,6,FALSE)</f>
        <v>硕士</v>
      </c>
      <c r="T5">
        <v>6</v>
      </c>
      <c r="U5">
        <v>56</v>
      </c>
      <c r="V5">
        <v>0</v>
      </c>
      <c r="W5">
        <v>0.15</v>
      </c>
      <c r="X5">
        <v>6.58271741998659</v>
      </c>
      <c r="Y5">
        <v>0.7225</v>
      </c>
      <c r="Z5">
        <v>0.1494</v>
      </c>
      <c r="AA5">
        <v>1</v>
      </c>
      <c r="AB5">
        <f>VLOOKUP(B5,[2]股价波动!$B$1:$F$311,5,FALSE)</f>
        <v>2.35</v>
      </c>
      <c r="AC5">
        <v>0.213181818181818</v>
      </c>
      <c r="AD5">
        <v>15.6131</v>
      </c>
      <c r="AE5">
        <v>16.3839</v>
      </c>
      <c r="AF5">
        <v>30</v>
      </c>
      <c r="AG5">
        <v>4.5</v>
      </c>
      <c r="AH5">
        <v>0.4074</v>
      </c>
      <c r="AI5">
        <v>9.5769</v>
      </c>
      <c r="AJ5">
        <v>8</v>
      </c>
      <c r="AK5">
        <v>0.7813</v>
      </c>
      <c r="AL5">
        <v>9</v>
      </c>
      <c r="AM5">
        <v>0.0246</v>
      </c>
      <c r="AN5">
        <v>-0.3651</v>
      </c>
      <c r="AO5">
        <v>20.25</v>
      </c>
    </row>
    <row r="6" ht="14.5" spans="1:41">
      <c r="A6" s="67">
        <v>50</v>
      </c>
      <c r="B6" s="57" t="s">
        <v>53</v>
      </c>
      <c r="C6">
        <v>19</v>
      </c>
      <c r="D6" s="68" t="s">
        <v>54</v>
      </c>
      <c r="E6">
        <f>VLOOKUP(A6,[1]长期效应检验!A6:X315,11,FALSE)</f>
        <v>-0.00941055733710527</v>
      </c>
      <c r="F6">
        <f>VLOOKUP(A6,三因子模型筛选后!$B$1:$Z$335,10,FALSE)</f>
        <v>-0.0407213605940342</v>
      </c>
      <c r="G6">
        <f>VLOOKUP(A6,[1]长期效应检验!A5:Y214,7,FALSE)</f>
        <v>0.0732494816184044</v>
      </c>
      <c r="H6">
        <f>VLOOKUP(A6,[1]长期效应检验!A5:Z214,24,FALSE)</f>
        <v>0.0240247212350368</v>
      </c>
      <c r="I6">
        <f t="shared" si="0"/>
        <v>-0.941055733710527</v>
      </c>
      <c r="J6">
        <f t="shared" si="1"/>
        <v>7.32494816184044</v>
      </c>
      <c r="K6">
        <f t="shared" si="2"/>
        <v>2.40247212350368</v>
      </c>
      <c r="L6">
        <v>0</v>
      </c>
      <c r="M6">
        <v>10.5927</v>
      </c>
      <c r="N6">
        <v>19.24</v>
      </c>
      <c r="O6">
        <v>36</v>
      </c>
      <c r="P6">
        <v>21.2796</v>
      </c>
      <c r="Q6">
        <v>24.57747661</v>
      </c>
      <c r="R6" t="s">
        <v>55</v>
      </c>
      <c r="S6" t="str">
        <f>VLOOKUP(B6:B315,[1]高管任职数据!A6:F1260,6,FALSE)</f>
        <v>硕士</v>
      </c>
      <c r="T6">
        <v>6</v>
      </c>
      <c r="U6">
        <v>57</v>
      </c>
      <c r="V6">
        <v>0</v>
      </c>
      <c r="W6">
        <v>0</v>
      </c>
      <c r="X6">
        <v>7.7585470286236</v>
      </c>
      <c r="Y6">
        <v>2.3415</v>
      </c>
      <c r="Z6">
        <v>0.592</v>
      </c>
      <c r="AA6">
        <v>1</v>
      </c>
      <c r="AB6">
        <f>VLOOKUP(B6,[2]股价波动!$B$1:$F$311,5,FALSE)</f>
        <v>4.95</v>
      </c>
      <c r="AC6">
        <v>0.517727272727273</v>
      </c>
      <c r="AD6">
        <v>19.2325</v>
      </c>
      <c r="AE6">
        <v>19.7101</v>
      </c>
      <c r="AF6">
        <v>31</v>
      </c>
      <c r="AG6">
        <v>4.5</v>
      </c>
      <c r="AH6">
        <v>0.358</v>
      </c>
      <c r="AI6">
        <v>4.6111</v>
      </c>
      <c r="AJ6">
        <v>1</v>
      </c>
      <c r="AK6">
        <v>0</v>
      </c>
      <c r="AL6">
        <v>9</v>
      </c>
      <c r="AM6">
        <v>0.0613</v>
      </c>
      <c r="AN6">
        <v>-0.3373</v>
      </c>
      <c r="AO6">
        <v>20.25</v>
      </c>
    </row>
    <row r="7" ht="14.5" spans="1:41">
      <c r="A7" s="67">
        <v>63</v>
      </c>
      <c r="B7" s="57" t="s">
        <v>56</v>
      </c>
      <c r="C7">
        <v>17</v>
      </c>
      <c r="D7" s="68" t="s">
        <v>57</v>
      </c>
      <c r="E7">
        <f>VLOOKUP(A7,[1]长期效应检验!A7:X316,11,FALSE)</f>
        <v>0.156042024493217</v>
      </c>
      <c r="F7">
        <f>VLOOKUP(A7,三因子模型筛选后!$B$1:$Z$335,10,FALSE)</f>
        <v>0.080082081258297</v>
      </c>
      <c r="G7">
        <f>VLOOKUP(A7,[1]长期效应检验!A6:Y215,7,FALSE)</f>
        <v>0.164177864789963</v>
      </c>
      <c r="H7">
        <f>VLOOKUP(A7,[1]长期效应检验!A6:Z215,24,FALSE)</f>
        <v>0.422054588794708</v>
      </c>
      <c r="I7">
        <f t="shared" si="0"/>
        <v>15.6042024493217</v>
      </c>
      <c r="J7">
        <f t="shared" si="1"/>
        <v>16.4177864789963</v>
      </c>
      <c r="K7">
        <f t="shared" si="2"/>
        <v>42.2054588794708</v>
      </c>
      <c r="L7">
        <v>0</v>
      </c>
      <c r="M7">
        <v>11.1572</v>
      </c>
      <c r="N7">
        <v>33.43</v>
      </c>
      <c r="O7">
        <v>22</v>
      </c>
      <c r="P7">
        <v>22.5092</v>
      </c>
      <c r="Q7">
        <v>41.25049533</v>
      </c>
      <c r="R7" t="s">
        <v>58</v>
      </c>
      <c r="S7" t="str">
        <f>VLOOKUP(B7:B316,[1]高管任职数据!A7:F1261,6,FALSE)</f>
        <v>本科</v>
      </c>
      <c r="T7">
        <v>5</v>
      </c>
      <c r="U7">
        <v>48</v>
      </c>
      <c r="V7">
        <v>0</v>
      </c>
      <c r="W7">
        <v>0.2</v>
      </c>
      <c r="X7">
        <v>8.89986721122359</v>
      </c>
      <c r="Y7">
        <v>7.331</v>
      </c>
      <c r="Z7">
        <v>0.7312</v>
      </c>
      <c r="AA7">
        <v>0</v>
      </c>
      <c r="AB7">
        <f>VLOOKUP(B7,[2]股价波动!$B$1:$F$311,5,FALSE)</f>
        <v>14.35</v>
      </c>
      <c r="AC7">
        <v>1.03469696969697</v>
      </c>
      <c r="AD7">
        <v>0</v>
      </c>
      <c r="AE7">
        <v>10.6053</v>
      </c>
      <c r="AF7">
        <v>2</v>
      </c>
      <c r="AG7">
        <v>17</v>
      </c>
      <c r="AH7">
        <v>0.416</v>
      </c>
      <c r="AI7">
        <v>4.6094</v>
      </c>
      <c r="AJ7">
        <v>1</v>
      </c>
      <c r="AK7">
        <v>0</v>
      </c>
      <c r="AL7">
        <v>32</v>
      </c>
      <c r="AM7">
        <v>0.1383</v>
      </c>
      <c r="AN7">
        <v>3.2819</v>
      </c>
      <c r="AO7">
        <v>289</v>
      </c>
    </row>
    <row r="8" ht="14.5" spans="1:41">
      <c r="A8" s="67">
        <v>66</v>
      </c>
      <c r="B8" s="57" t="s">
        <v>59</v>
      </c>
      <c r="C8">
        <v>1</v>
      </c>
      <c r="D8" s="68" t="s">
        <v>60</v>
      </c>
      <c r="E8">
        <f>VLOOKUP(A8,[1]长期效应检验!A8:X317,11,FALSE)</f>
        <v>-0.105335585772991</v>
      </c>
      <c r="F8">
        <f>VLOOKUP(A8,三因子模型筛选后!$B$1:$Z$335,10,FALSE)</f>
        <v>-0.233924895524979</v>
      </c>
      <c r="G8">
        <f>VLOOKUP(A8,[1]长期效应检验!A7:Y216,7,FALSE)</f>
        <v>-0.0670428425073624</v>
      </c>
      <c r="H8">
        <f>VLOOKUP(A8,[1]长期效应检验!A7:Z216,24,FALSE)</f>
        <v>-0.133135870099068</v>
      </c>
      <c r="I8">
        <f t="shared" si="0"/>
        <v>-10.5335585772991</v>
      </c>
      <c r="J8">
        <f t="shared" si="1"/>
        <v>-6.70428425073624</v>
      </c>
      <c r="K8">
        <f t="shared" si="2"/>
        <v>-13.3135870099068</v>
      </c>
      <c r="L8">
        <v>0</v>
      </c>
      <c r="M8">
        <v>9.5157</v>
      </c>
      <c r="N8">
        <v>26.34</v>
      </c>
      <c r="O8">
        <v>22</v>
      </c>
      <c r="P8">
        <v>21.1002</v>
      </c>
      <c r="Q8">
        <v>29.28182053</v>
      </c>
      <c r="R8" t="s">
        <v>61</v>
      </c>
      <c r="S8" t="str">
        <f>VLOOKUP(B8:B317,[1]高管任职数据!A8:F1262,6,FALSE)</f>
        <v>硕士</v>
      </c>
      <c r="T8">
        <v>6</v>
      </c>
      <c r="U8">
        <v>59</v>
      </c>
      <c r="V8">
        <v>0</v>
      </c>
      <c r="W8">
        <v>0.16</v>
      </c>
      <c r="X8">
        <v>7.63578686139558</v>
      </c>
      <c r="Y8">
        <v>2.071</v>
      </c>
      <c r="Z8">
        <v>0.6501</v>
      </c>
      <c r="AA8">
        <v>1</v>
      </c>
      <c r="AB8">
        <f>VLOOKUP(B8,[2]股价波动!$B$1:$F$311,5,FALSE)</f>
        <v>6.02</v>
      </c>
      <c r="AC8">
        <v>0.695909090909091</v>
      </c>
      <c r="AD8">
        <v>15.6926</v>
      </c>
      <c r="AE8">
        <v>17.7609</v>
      </c>
      <c r="AF8">
        <v>35</v>
      </c>
      <c r="AG8">
        <v>8.5</v>
      </c>
      <c r="AH8">
        <v>0.3841</v>
      </c>
      <c r="AI8">
        <v>4.67645</v>
      </c>
      <c r="AJ8">
        <v>6</v>
      </c>
      <c r="AK8">
        <v>0.4999</v>
      </c>
      <c r="AL8">
        <v>17</v>
      </c>
      <c r="AM8">
        <v>0.0783</v>
      </c>
      <c r="AN8">
        <v>-0.3651</v>
      </c>
      <c r="AO8">
        <v>72.25</v>
      </c>
    </row>
    <row r="9" ht="14.5" spans="1:41">
      <c r="A9" s="67">
        <v>100</v>
      </c>
      <c r="B9" s="57" t="s">
        <v>62</v>
      </c>
      <c r="C9">
        <v>8</v>
      </c>
      <c r="D9" s="68" t="s">
        <v>63</v>
      </c>
      <c r="E9">
        <f>VLOOKUP(A9,[1]长期效应检验!A9:X318,11,FALSE)</f>
        <v>0.257594913244247</v>
      </c>
      <c r="F9">
        <f>VLOOKUP(A9,三因子模型筛选后!$B$1:$Z$335,10,FALSE)</f>
        <v>0.245630860328674</v>
      </c>
      <c r="G9">
        <f>VLOOKUP(A9,[1]长期效应检验!A8:Y217,7,FALSE)</f>
        <v>0.0933635979890823</v>
      </c>
      <c r="H9">
        <f>VLOOKUP(A9,[1]长期效应检验!A8:Z217,24,FALSE)</f>
        <v>0.398928970098495</v>
      </c>
      <c r="I9">
        <f t="shared" si="0"/>
        <v>25.7594913244247</v>
      </c>
      <c r="J9">
        <f t="shared" si="1"/>
        <v>9.33635979890823</v>
      </c>
      <c r="K9">
        <f t="shared" si="2"/>
        <v>39.8928970098495</v>
      </c>
      <c r="L9">
        <v>0</v>
      </c>
      <c r="M9">
        <v>10.4739</v>
      </c>
      <c r="N9">
        <v>23.3</v>
      </c>
      <c r="O9">
        <v>37</v>
      </c>
      <c r="P9">
        <v>22.3918</v>
      </c>
      <c r="Q9">
        <v>94.52413271</v>
      </c>
      <c r="R9" t="s">
        <v>64</v>
      </c>
      <c r="S9" t="str">
        <f>VLOOKUP(B9:B318,[1]高管任职数据!A9:F1263,6,FALSE)</f>
        <v>本科</v>
      </c>
      <c r="T9">
        <v>5</v>
      </c>
      <c r="U9">
        <v>62</v>
      </c>
      <c r="V9">
        <v>1</v>
      </c>
      <c r="W9">
        <v>0.222222222222222</v>
      </c>
      <c r="X9">
        <v>9.07720889937299</v>
      </c>
      <c r="Y9">
        <v>8.7535</v>
      </c>
      <c r="Z9">
        <v>0.6125</v>
      </c>
      <c r="AA9">
        <v>0</v>
      </c>
      <c r="AB9">
        <f>VLOOKUP(B9,[2]股价波动!$B$1:$F$311,5,FALSE)</f>
        <v>2.74</v>
      </c>
      <c r="AC9">
        <v>0.146818181818182</v>
      </c>
      <c r="AD9">
        <v>19.1179</v>
      </c>
      <c r="AE9">
        <v>19.6879</v>
      </c>
      <c r="AF9">
        <v>2</v>
      </c>
      <c r="AG9">
        <v>17.5</v>
      </c>
      <c r="AH9">
        <v>0.4343</v>
      </c>
      <c r="AI9">
        <v>4.45715</v>
      </c>
      <c r="AJ9">
        <v>14</v>
      </c>
      <c r="AK9">
        <v>0.4694</v>
      </c>
      <c r="AL9">
        <v>35</v>
      </c>
      <c r="AM9">
        <v>0.0453</v>
      </c>
      <c r="AN9">
        <v>-0.3651</v>
      </c>
      <c r="AO9">
        <v>306.25</v>
      </c>
    </row>
    <row r="10" ht="14.5" spans="1:41">
      <c r="A10" s="67">
        <v>413</v>
      </c>
      <c r="B10" s="57" t="s">
        <v>65</v>
      </c>
      <c r="C10">
        <v>3</v>
      </c>
      <c r="D10" t="s">
        <v>66</v>
      </c>
      <c r="E10">
        <f>VLOOKUP(A10,[1]长期效应检验!A10:X319,11,FALSE)</f>
        <v>-0.0903985053300858</v>
      </c>
      <c r="F10">
        <f>VLOOKUP(A10,三因子模型筛选后!$B$1:$Z$335,10,FALSE)</f>
        <v>-0.114666327834129</v>
      </c>
      <c r="G10">
        <f>VLOOKUP(A10,[1]长期效应检验!A9:Y218,7,FALSE)</f>
        <v>-0.0114310691133142</v>
      </c>
      <c r="H10">
        <f>VLOOKUP(A10,[1]长期效应检验!A9:Z218,24,FALSE)</f>
        <v>0.297630131244659</v>
      </c>
      <c r="I10">
        <f t="shared" si="0"/>
        <v>-9.03985053300858</v>
      </c>
      <c r="J10">
        <f t="shared" si="1"/>
        <v>-1.14310691133142</v>
      </c>
      <c r="K10">
        <f t="shared" si="2"/>
        <v>29.7630131244659</v>
      </c>
      <c r="L10">
        <v>0</v>
      </c>
      <c r="M10">
        <v>8.5144</v>
      </c>
      <c r="N10">
        <v>3.37</v>
      </c>
      <c r="O10">
        <v>27</v>
      </c>
      <c r="P10">
        <v>0</v>
      </c>
      <c r="Q10">
        <v>57.30250118</v>
      </c>
      <c r="R10" t="s">
        <v>67</v>
      </c>
      <c r="S10" t="str">
        <f>VLOOKUP(B10:B319,[1]高管任职数据!A10:F1264,6,FALSE)</f>
        <v>硕士</v>
      </c>
      <c r="T10">
        <v>6</v>
      </c>
      <c r="U10">
        <v>51</v>
      </c>
      <c r="V10">
        <v>0</v>
      </c>
      <c r="W10">
        <v>0.19047619047619</v>
      </c>
      <c r="X10">
        <v>6.56103066589657</v>
      </c>
      <c r="Y10">
        <v>0.707</v>
      </c>
      <c r="Z10">
        <v>0.5491</v>
      </c>
      <c r="AA10">
        <v>0</v>
      </c>
      <c r="AB10">
        <f>VLOOKUP(B10,[2]股价波动!$B$1:$F$311,5,FALSE)</f>
        <v>1.27</v>
      </c>
      <c r="AC10">
        <v>0.130151515151515</v>
      </c>
      <c r="AD10">
        <v>17.3651</v>
      </c>
      <c r="AE10">
        <v>18.1636</v>
      </c>
      <c r="AF10">
        <v>29</v>
      </c>
      <c r="AG10">
        <v>21</v>
      </c>
      <c r="AH10">
        <v>0.8177</v>
      </c>
      <c r="AI10">
        <v>3.74015</v>
      </c>
      <c r="AJ10">
        <v>0</v>
      </c>
      <c r="AK10">
        <v>0</v>
      </c>
      <c r="AL10">
        <v>29</v>
      </c>
      <c r="AM10">
        <v>0.0276</v>
      </c>
      <c r="AN10">
        <v>-0.3145</v>
      </c>
      <c r="AO10">
        <v>441</v>
      </c>
    </row>
    <row r="11" ht="14.5" spans="1:41">
      <c r="A11" s="67">
        <v>561</v>
      </c>
      <c r="B11" s="57" t="s">
        <v>68</v>
      </c>
      <c r="C11">
        <v>2</v>
      </c>
      <c r="D11" s="69" t="s">
        <v>69</v>
      </c>
      <c r="E11">
        <f>VLOOKUP(A11,[1]长期效应检验!A11:X320,11,FALSE)</f>
        <v>-0.12040202319622</v>
      </c>
      <c r="F11">
        <f>VLOOKUP(A11,三因子模型筛选后!$B$1:$Z$335,10,FALSE)</f>
        <v>-0.142402723431587</v>
      </c>
      <c r="G11">
        <f>VLOOKUP(A11,[1]长期效应检验!A10:Y219,7,FALSE)</f>
        <v>-0.0701967626810074</v>
      </c>
      <c r="H11">
        <f>VLOOKUP(A11,[1]长期效应检验!A10:Z219,24,FALSE)</f>
        <v>-0.0346246212720871</v>
      </c>
      <c r="I11">
        <f t="shared" si="0"/>
        <v>-12.040202319622</v>
      </c>
      <c r="J11">
        <f t="shared" si="1"/>
        <v>-7.01967626810074</v>
      </c>
      <c r="K11">
        <f t="shared" si="2"/>
        <v>-3.46246212720871</v>
      </c>
      <c r="L11">
        <v>0</v>
      </c>
      <c r="M11">
        <v>7.9704</v>
      </c>
      <c r="N11">
        <v>11.14</v>
      </c>
      <c r="O11">
        <v>27</v>
      </c>
      <c r="P11">
        <v>18.3468</v>
      </c>
      <c r="Q11">
        <v>5.95844701</v>
      </c>
      <c r="R11" t="s">
        <v>70</v>
      </c>
      <c r="S11" t="str">
        <f>VLOOKUP(B11:B320,[1]高管任职数据!A11:F1265,6,FALSE)</f>
        <v>硕士</v>
      </c>
      <c r="T11">
        <v>6</v>
      </c>
      <c r="U11">
        <v>55</v>
      </c>
      <c r="V11">
        <v>1</v>
      </c>
      <c r="W11">
        <v>0.1</v>
      </c>
      <c r="X11">
        <v>6.4012536266962</v>
      </c>
      <c r="Y11">
        <v>0.6026</v>
      </c>
      <c r="Z11">
        <v>0.497</v>
      </c>
      <c r="AA11">
        <v>1</v>
      </c>
      <c r="AB11">
        <f>VLOOKUP(B11,[2]股价波动!$B$1:$F$311,5,FALSE)</f>
        <v>2.41</v>
      </c>
      <c r="AC11">
        <v>0.196363636363636</v>
      </c>
      <c r="AD11">
        <v>13.203</v>
      </c>
      <c r="AE11">
        <v>15.2753</v>
      </c>
      <c r="AF11">
        <v>43</v>
      </c>
      <c r="AG11">
        <v>5</v>
      </c>
      <c r="AH11">
        <v>0.33</v>
      </c>
      <c r="AI11">
        <v>7.3</v>
      </c>
      <c r="AJ11">
        <v>3</v>
      </c>
      <c r="AK11">
        <v>0.6667</v>
      </c>
      <c r="AL11">
        <v>10</v>
      </c>
      <c r="AM11">
        <v>0.1435</v>
      </c>
      <c r="AN11">
        <v>-0.032</v>
      </c>
      <c r="AO11">
        <v>25</v>
      </c>
    </row>
    <row r="12" ht="14.5" spans="1:41">
      <c r="A12" s="67">
        <v>586</v>
      </c>
      <c r="B12" s="57" t="s">
        <v>71</v>
      </c>
      <c r="C12">
        <v>17</v>
      </c>
      <c r="D12" s="68" t="s">
        <v>72</v>
      </c>
      <c r="E12">
        <f>VLOOKUP(A12,[1]长期效应检验!A12:X321,11,FALSE)</f>
        <v>-0.0962601974606514</v>
      </c>
      <c r="F12">
        <f>VLOOKUP(A12,三因子模型筛选后!$B$1:$Z$335,10,FALSE)</f>
        <v>-0.187014907598495</v>
      </c>
      <c r="G12">
        <f>VLOOKUP(A12,[1]长期效应检验!A11:Y220,7,FALSE)</f>
        <v>0.0027236333116889</v>
      </c>
      <c r="H12">
        <f>VLOOKUP(A12,[1]长期效应检验!A11:Z220,24,FALSE)</f>
        <v>0.0342977419495583</v>
      </c>
      <c r="I12">
        <f t="shared" si="0"/>
        <v>-9.62601974606514</v>
      </c>
      <c r="J12">
        <f t="shared" si="1"/>
        <v>0.27236333116889</v>
      </c>
      <c r="K12">
        <f t="shared" si="2"/>
        <v>3.42977419495583</v>
      </c>
      <c r="L12">
        <v>0</v>
      </c>
      <c r="M12">
        <v>6.6093</v>
      </c>
      <c r="N12">
        <v>10.14</v>
      </c>
      <c r="O12">
        <v>25</v>
      </c>
      <c r="P12">
        <v>16.1594</v>
      </c>
      <c r="Q12">
        <v>1.9344</v>
      </c>
      <c r="R12" t="s">
        <v>73</v>
      </c>
      <c r="S12" t="str">
        <f>VLOOKUP(B12:B321,[1]高管任职数据!A12:F1266,6,FALSE)</f>
        <v>硕士</v>
      </c>
      <c r="T12">
        <v>6</v>
      </c>
      <c r="U12">
        <v>44</v>
      </c>
      <c r="V12">
        <v>0</v>
      </c>
      <c r="W12">
        <v>0.4</v>
      </c>
      <c r="X12">
        <v>6.76619171466035</v>
      </c>
      <c r="Y12">
        <v>0.868</v>
      </c>
      <c r="Z12">
        <v>0.5707</v>
      </c>
      <c r="AA12">
        <v>0</v>
      </c>
      <c r="AB12">
        <f>VLOOKUP(B12,[2]股价波动!$B$1:$F$311,5,FALSE)</f>
        <v>2.82</v>
      </c>
      <c r="AC12">
        <v>0.312575757575758</v>
      </c>
      <c r="AD12">
        <v>13.4297</v>
      </c>
      <c r="AE12">
        <v>13.9492</v>
      </c>
      <c r="AF12">
        <v>2</v>
      </c>
      <c r="AG12">
        <v>1.5</v>
      </c>
      <c r="AH12">
        <v>0.2222</v>
      </c>
      <c r="AI12">
        <v>7.33335</v>
      </c>
      <c r="AJ12">
        <v>0</v>
      </c>
      <c r="AK12">
        <v>0</v>
      </c>
      <c r="AL12">
        <v>3</v>
      </c>
      <c r="AM12">
        <v>0.0527</v>
      </c>
      <c r="AN12">
        <v>-0.3651</v>
      </c>
      <c r="AO12">
        <v>2.25</v>
      </c>
    </row>
    <row r="13" ht="14.5" spans="1:41">
      <c r="A13" s="67">
        <v>636</v>
      </c>
      <c r="B13" s="57" t="s">
        <v>74</v>
      </c>
      <c r="C13">
        <v>19</v>
      </c>
      <c r="D13" s="68" t="s">
        <v>75</v>
      </c>
      <c r="E13">
        <f>VLOOKUP(A13,[1]长期效应检验!A13:X322,11,FALSE)</f>
        <v>-0.0129786459729075</v>
      </c>
      <c r="F13">
        <f>VLOOKUP(A13,三因子模型筛选后!$B$1:$Z$335,10,FALSE)</f>
        <v>-0.0720674693584442</v>
      </c>
      <c r="G13">
        <f>VLOOKUP(A13,[1]长期效应检验!A12:Y221,7,FALSE)</f>
        <v>-0.0484573729336262</v>
      </c>
      <c r="H13">
        <f>VLOOKUP(A13,[1]长期效应检验!A12:Z221,24,FALSE)</f>
        <v>0.549974620342255</v>
      </c>
      <c r="I13">
        <f t="shared" si="0"/>
        <v>-1.29786459729075</v>
      </c>
      <c r="J13">
        <f t="shared" si="1"/>
        <v>-4.84573729336262</v>
      </c>
      <c r="K13">
        <f t="shared" si="2"/>
        <v>54.9974620342255</v>
      </c>
      <c r="L13">
        <v>0</v>
      </c>
      <c r="M13">
        <v>8.7284</v>
      </c>
      <c r="N13">
        <v>17.67</v>
      </c>
      <c r="O13">
        <v>25</v>
      </c>
      <c r="P13">
        <v>19.7064</v>
      </c>
      <c r="Q13">
        <v>8.95233111</v>
      </c>
      <c r="R13" t="s">
        <v>76</v>
      </c>
      <c r="S13" t="str">
        <f>VLOOKUP(B13:B322,[1]高管任职数据!A13:F1267,6,FALSE)</f>
        <v>硕士</v>
      </c>
      <c r="T13">
        <v>6</v>
      </c>
      <c r="U13">
        <v>46</v>
      </c>
      <c r="V13">
        <v>0</v>
      </c>
      <c r="W13">
        <v>0.19047619047619</v>
      </c>
      <c r="X13">
        <v>8.59372821589423</v>
      </c>
      <c r="Y13">
        <v>5.3977</v>
      </c>
      <c r="Z13">
        <v>0.1946</v>
      </c>
      <c r="AA13">
        <v>1</v>
      </c>
      <c r="AB13">
        <f>VLOOKUP(B13,[2]股价波动!$B$1:$F$311,5,FALSE)</f>
        <v>10.1</v>
      </c>
      <c r="AC13">
        <v>0.657272727272727</v>
      </c>
      <c r="AD13">
        <v>17.5389</v>
      </c>
      <c r="AE13">
        <v>18.0086</v>
      </c>
      <c r="AF13">
        <v>1</v>
      </c>
      <c r="AG13">
        <v>7.5</v>
      </c>
      <c r="AH13">
        <v>0.65235</v>
      </c>
      <c r="AI13">
        <v>7.3846</v>
      </c>
      <c r="AJ13">
        <v>4</v>
      </c>
      <c r="AK13">
        <v>0.375</v>
      </c>
      <c r="AL13">
        <v>13</v>
      </c>
      <c r="AM13">
        <v>0.0436</v>
      </c>
      <c r="AN13">
        <v>-0.3554</v>
      </c>
      <c r="AO13">
        <v>56.25</v>
      </c>
    </row>
    <row r="14" ht="14.5" spans="1:41">
      <c r="A14" s="67">
        <v>725</v>
      </c>
      <c r="B14" s="57" t="s">
        <v>77</v>
      </c>
      <c r="C14">
        <v>10</v>
      </c>
      <c r="D14" s="68" t="s">
        <v>78</v>
      </c>
      <c r="E14">
        <f>VLOOKUP(A14,[1]长期效应检验!A14:X323,11,FALSE)</f>
        <v>-0.00197823066264391</v>
      </c>
      <c r="F14">
        <f>VLOOKUP(A14,三因子模型筛选后!$B$1:$Z$335,10,FALSE)</f>
        <v>-0.0385153591632843</v>
      </c>
      <c r="G14">
        <f>VLOOKUP(A14,[1]长期效应检验!A13:Y222,7,FALSE)</f>
        <v>0.0191060267388821</v>
      </c>
      <c r="H14">
        <f>VLOOKUP(A14,[1]长期效应检验!A13:Z222,24,FALSE)</f>
        <v>0.0677947476506233</v>
      </c>
      <c r="I14">
        <f t="shared" si="0"/>
        <v>-0.197823066264391</v>
      </c>
      <c r="J14">
        <f t="shared" si="1"/>
        <v>1.91060267388821</v>
      </c>
      <c r="K14">
        <f t="shared" si="2"/>
        <v>6.77947476506233</v>
      </c>
      <c r="L14">
        <v>0</v>
      </c>
      <c r="M14">
        <v>11.0824</v>
      </c>
      <c r="N14">
        <v>18.56</v>
      </c>
      <c r="O14">
        <v>26</v>
      </c>
      <c r="P14">
        <v>21.6387</v>
      </c>
      <c r="Q14">
        <v>381.96363421</v>
      </c>
      <c r="R14" t="s">
        <v>79</v>
      </c>
      <c r="S14" t="str">
        <f>VLOOKUP(B14:B323,[1]高管任职数据!A14:F1268,6,FALSE)</f>
        <v>本科</v>
      </c>
      <c r="T14">
        <v>5</v>
      </c>
      <c r="U14">
        <v>56</v>
      </c>
      <c r="V14">
        <v>0</v>
      </c>
      <c r="W14">
        <v>0.102564102564103</v>
      </c>
      <c r="X14">
        <v>8.35290799710838</v>
      </c>
      <c r="Y14">
        <v>4.2425</v>
      </c>
      <c r="Z14">
        <v>0.5756</v>
      </c>
      <c r="AA14">
        <v>1</v>
      </c>
      <c r="AB14">
        <f>VLOOKUP(B14,[2]股价波动!$B$1:$F$311,5,FALSE)</f>
        <v>1.62</v>
      </c>
      <c r="AC14">
        <v>0.135151515151515</v>
      </c>
      <c r="AD14">
        <v>19.2325</v>
      </c>
      <c r="AE14">
        <v>19.7101</v>
      </c>
      <c r="AF14">
        <v>29</v>
      </c>
      <c r="AG14">
        <v>32</v>
      </c>
      <c r="AH14">
        <v>0.7518</v>
      </c>
      <c r="AI14">
        <v>5.707</v>
      </c>
      <c r="AJ14">
        <v>10</v>
      </c>
      <c r="AK14">
        <v>0.66</v>
      </c>
      <c r="AL14">
        <v>51</v>
      </c>
      <c r="AM14">
        <v>0.0577</v>
      </c>
      <c r="AN14">
        <v>-0.3651</v>
      </c>
      <c r="AO14">
        <v>1024</v>
      </c>
    </row>
    <row r="15" ht="14.5" spans="1:41">
      <c r="A15" s="67">
        <v>733</v>
      </c>
      <c r="B15" s="57" t="s">
        <v>80</v>
      </c>
      <c r="C15">
        <v>19</v>
      </c>
      <c r="D15" s="68" t="s">
        <v>81</v>
      </c>
      <c r="E15">
        <f>VLOOKUP(A15,[1]长期效应检验!A15:X324,11,FALSE)</f>
        <v>0.223248869180679</v>
      </c>
      <c r="F15">
        <f>VLOOKUP(A15,三因子模型筛选后!$B$1:$Z$335,10,FALSE)</f>
        <v>0.100846596062183</v>
      </c>
      <c r="G15">
        <f>VLOOKUP(A15,[1]长期效应检验!A14:Y223,7,FALSE)</f>
        <v>0.0535713583230972</v>
      </c>
      <c r="H15">
        <f>VLOOKUP(A15,[1]长期效应检验!A14:Z223,24,FALSE)</f>
        <v>0.499915301799774</v>
      </c>
      <c r="I15">
        <f t="shared" si="0"/>
        <v>22.3248869180679</v>
      </c>
      <c r="J15">
        <f t="shared" si="1"/>
        <v>5.35713583230972</v>
      </c>
      <c r="K15">
        <f t="shared" si="2"/>
        <v>49.9915301799774</v>
      </c>
      <c r="L15">
        <v>0</v>
      </c>
      <c r="M15">
        <v>8.8046</v>
      </c>
      <c r="N15">
        <v>20.06</v>
      </c>
      <c r="O15">
        <v>22</v>
      </c>
      <c r="P15">
        <v>19.9469</v>
      </c>
      <c r="Q15">
        <v>3.5812</v>
      </c>
      <c r="R15" t="s">
        <v>82</v>
      </c>
      <c r="S15" t="str">
        <f>VLOOKUP(B15:B324,[1]高管任职数据!A15:F1269,6,FALSE)</f>
        <v>硕士</v>
      </c>
      <c r="T15">
        <v>6</v>
      </c>
      <c r="U15">
        <v>53</v>
      </c>
      <c r="V15">
        <v>0</v>
      </c>
      <c r="W15">
        <v>0.176470588235294</v>
      </c>
      <c r="X15">
        <v>7.16988874758754</v>
      </c>
      <c r="Y15">
        <v>1.2997</v>
      </c>
      <c r="Z15">
        <v>0.386</v>
      </c>
      <c r="AA15">
        <v>1</v>
      </c>
      <c r="AB15">
        <f>VLOOKUP(B15,[2]股价波动!$B$1:$F$311,5,FALSE)</f>
        <v>11.14</v>
      </c>
      <c r="AC15">
        <v>0.569090909090909</v>
      </c>
      <c r="AD15">
        <v>15.9692</v>
      </c>
      <c r="AE15">
        <v>16.7099</v>
      </c>
      <c r="AF15">
        <v>2</v>
      </c>
      <c r="AG15">
        <v>9</v>
      </c>
      <c r="AH15">
        <v>0.37655</v>
      </c>
      <c r="AI15">
        <v>9.2222</v>
      </c>
      <c r="AJ15">
        <v>3</v>
      </c>
      <c r="AK15">
        <v>0.4444</v>
      </c>
      <c r="AL15">
        <v>18</v>
      </c>
      <c r="AM15">
        <v>0.0634</v>
      </c>
      <c r="AN15">
        <v>-0.3651</v>
      </c>
      <c r="AO15">
        <v>81</v>
      </c>
    </row>
    <row r="16" ht="14.5" spans="1:41">
      <c r="A16" s="67">
        <v>801</v>
      </c>
      <c r="B16" s="57" t="s">
        <v>83</v>
      </c>
      <c r="C16">
        <v>11</v>
      </c>
      <c r="D16" s="68" t="s">
        <v>84</v>
      </c>
      <c r="E16">
        <f>VLOOKUP(A16,[1]长期效应检验!A16:X325,11,FALSE)</f>
        <v>-0.0861247628927231</v>
      </c>
      <c r="F16">
        <f>VLOOKUP(A16,三因子模型筛选后!$B$1:$Z$335,10,FALSE)</f>
        <v>-0.11746720969677</v>
      </c>
      <c r="G16">
        <f>VLOOKUP(A16,[1]长期效应检验!A15:Y224,7,FALSE)</f>
        <v>-0.0121597507968545</v>
      </c>
      <c r="H16">
        <f>VLOOKUP(A16,[1]长期效应检验!A15:Z224,24,FALSE)</f>
        <v>0.0370674468576908</v>
      </c>
      <c r="I16">
        <f t="shared" si="0"/>
        <v>-8.61247628927231</v>
      </c>
      <c r="J16">
        <f t="shared" si="1"/>
        <v>-1.21597507968545</v>
      </c>
      <c r="K16">
        <f t="shared" si="2"/>
        <v>3.70674468576908</v>
      </c>
      <c r="L16">
        <v>0</v>
      </c>
      <c r="M16">
        <v>8.3777</v>
      </c>
      <c r="N16">
        <v>16.96</v>
      </c>
      <c r="O16">
        <v>28</v>
      </c>
      <c r="P16">
        <v>18.0677</v>
      </c>
      <c r="Q16">
        <v>5.11403323</v>
      </c>
      <c r="R16" t="s">
        <v>85</v>
      </c>
      <c r="S16" t="str">
        <f>VLOOKUP(B16:B325,[1]高管任职数据!A16:F1270,6,FALSE)</f>
        <v>硕士</v>
      </c>
      <c r="T16">
        <v>6</v>
      </c>
      <c r="U16">
        <v>56</v>
      </c>
      <c r="V16">
        <v>1</v>
      </c>
      <c r="W16">
        <v>0.166666666666667</v>
      </c>
      <c r="X16">
        <v>5.54126354515843</v>
      </c>
      <c r="Y16">
        <v>0.255</v>
      </c>
      <c r="Z16">
        <v>0.5515</v>
      </c>
      <c r="AA16">
        <v>1</v>
      </c>
      <c r="AB16">
        <f>VLOOKUP(B16,[2]股价波动!$B$1:$F$311,5,FALSE)</f>
        <v>1.46</v>
      </c>
      <c r="AC16">
        <v>0.106515151515152</v>
      </c>
      <c r="AD16">
        <v>15.9857</v>
      </c>
      <c r="AE16">
        <v>16.8269</v>
      </c>
      <c r="AF16">
        <v>30</v>
      </c>
      <c r="AG16">
        <v>3</v>
      </c>
      <c r="AH16">
        <v>0.25</v>
      </c>
      <c r="AI16">
        <v>8.75</v>
      </c>
      <c r="AJ16">
        <v>4</v>
      </c>
      <c r="AK16">
        <v>0.75</v>
      </c>
      <c r="AL16">
        <v>6</v>
      </c>
      <c r="AM16">
        <v>0.0844</v>
      </c>
      <c r="AN16">
        <v>-0.3651</v>
      </c>
      <c r="AO16">
        <v>9</v>
      </c>
    </row>
    <row r="17" ht="14.5" spans="1:41">
      <c r="A17" s="67">
        <v>810</v>
      </c>
      <c r="B17" s="57" t="s">
        <v>86</v>
      </c>
      <c r="C17">
        <v>15</v>
      </c>
      <c r="D17" s="68" t="s">
        <v>87</v>
      </c>
      <c r="E17">
        <f>VLOOKUP(A17,[1]长期效应检验!A17:X326,11,FALSE)</f>
        <v>-0.0258485581725836</v>
      </c>
      <c r="F17">
        <f>VLOOKUP(A17,三因子模型筛选后!$B$1:$Z$335,10,FALSE)</f>
        <v>-0.0680500492453575</v>
      </c>
      <c r="G17">
        <f>VLOOKUP(A17,[1]长期效应检验!A16:Y225,7,FALSE)</f>
        <v>-0.00227617612108588</v>
      </c>
      <c r="H17">
        <f>VLOOKUP(A17,[1]长期效应检验!A16:Z225,24,FALSE)</f>
        <v>0.192019268870354</v>
      </c>
      <c r="I17">
        <f t="shared" si="0"/>
        <v>-2.58485581725836</v>
      </c>
      <c r="J17">
        <f t="shared" si="1"/>
        <v>-0.227617612108588</v>
      </c>
      <c r="K17">
        <f t="shared" si="2"/>
        <v>19.2019268870354</v>
      </c>
      <c r="L17">
        <v>0</v>
      </c>
      <c r="M17">
        <v>8.8594</v>
      </c>
      <c r="N17">
        <v>24.68</v>
      </c>
      <c r="O17">
        <v>17</v>
      </c>
      <c r="P17">
        <v>20.3023</v>
      </c>
      <c r="Q17">
        <v>4.99251633</v>
      </c>
      <c r="R17" t="s">
        <v>88</v>
      </c>
      <c r="S17" t="str">
        <f>VLOOKUP(B17:B326,[1]高管任职数据!A17:F1271,6,FALSE)</f>
        <v>博士</v>
      </c>
      <c r="T17">
        <v>7</v>
      </c>
      <c r="U17">
        <v>49</v>
      </c>
      <c r="V17">
        <v>0</v>
      </c>
      <c r="W17">
        <v>0.157894736842105</v>
      </c>
      <c r="X17">
        <v>8.4885673538278</v>
      </c>
      <c r="Y17">
        <v>4.8589</v>
      </c>
      <c r="Z17">
        <v>0.6293</v>
      </c>
      <c r="AA17">
        <v>0</v>
      </c>
      <c r="AB17">
        <f>VLOOKUP(B17,[2]股价波动!$B$1:$F$311,5,FALSE)</f>
        <v>5.29</v>
      </c>
      <c r="AC17">
        <v>0.587878787878788</v>
      </c>
      <c r="AD17">
        <v>16.8903</v>
      </c>
      <c r="AE17">
        <v>17.6034</v>
      </c>
      <c r="AF17">
        <v>31</v>
      </c>
      <c r="AG17">
        <v>8.5</v>
      </c>
      <c r="AH17">
        <v>0.64555</v>
      </c>
      <c r="AI17">
        <v>4.31665</v>
      </c>
      <c r="AJ17">
        <v>16</v>
      </c>
      <c r="AK17">
        <v>0.8438</v>
      </c>
      <c r="AL17">
        <v>15</v>
      </c>
      <c r="AM17">
        <v>0.054</v>
      </c>
      <c r="AN17">
        <v>-0.3651</v>
      </c>
      <c r="AO17">
        <v>72.25</v>
      </c>
    </row>
    <row r="18" ht="14.5" spans="1:41">
      <c r="A18" s="67">
        <v>823</v>
      </c>
      <c r="B18" s="57" t="s">
        <v>89</v>
      </c>
      <c r="C18">
        <v>19</v>
      </c>
      <c r="D18" s="69" t="s">
        <v>90</v>
      </c>
      <c r="E18">
        <f>VLOOKUP(A18,[1]长期效应检验!A18:X327,11,FALSE)</f>
        <v>-0.0603187493979931</v>
      </c>
      <c r="F18">
        <f>VLOOKUP(A18,三因子模型筛选后!$B$1:$Z$335,10,FALSE)</f>
        <v>-0.131481304764748</v>
      </c>
      <c r="G18">
        <f>VLOOKUP(A18,[1]长期效应检验!A17:Y226,7,FALSE)</f>
        <v>0.0562688708305359</v>
      </c>
      <c r="H18">
        <f>VLOOKUP(A18,[1]长期效应检验!A17:Z226,24,FALSE)</f>
        <v>-0.0400528088212013</v>
      </c>
      <c r="I18">
        <f t="shared" si="0"/>
        <v>-6.03187493979931</v>
      </c>
      <c r="J18">
        <f t="shared" si="1"/>
        <v>5.62688708305359</v>
      </c>
      <c r="K18">
        <f t="shared" si="2"/>
        <v>-4.00528088212013</v>
      </c>
      <c r="L18">
        <v>0</v>
      </c>
      <c r="M18">
        <v>8.8139</v>
      </c>
      <c r="N18">
        <v>20.02</v>
      </c>
      <c r="O18">
        <v>22</v>
      </c>
      <c r="P18">
        <v>19.8196</v>
      </c>
      <c r="Q18">
        <v>4.40436</v>
      </c>
      <c r="R18" t="s">
        <v>91</v>
      </c>
      <c r="S18" t="str">
        <f>VLOOKUP(B18:B327,[1]高管任职数据!A18:F1272,6,FALSE)</f>
        <v>硕士</v>
      </c>
      <c r="T18">
        <v>6</v>
      </c>
      <c r="U18">
        <v>52</v>
      </c>
      <c r="V18">
        <v>0</v>
      </c>
      <c r="W18">
        <v>0.214285714285714</v>
      </c>
      <c r="X18">
        <v>7.21288426503764</v>
      </c>
      <c r="Y18">
        <v>1.3568</v>
      </c>
      <c r="Z18">
        <v>0.3063</v>
      </c>
      <c r="AA18">
        <v>1</v>
      </c>
      <c r="AB18">
        <f>VLOOKUP(B18,[2]股价波动!$B$1:$F$311,5,FALSE)</f>
        <v>5.26</v>
      </c>
      <c r="AC18">
        <v>0.538484848484848</v>
      </c>
      <c r="AD18">
        <v>16.4093</v>
      </c>
      <c r="AE18">
        <v>17.4599</v>
      </c>
      <c r="AF18">
        <v>28</v>
      </c>
      <c r="AG18">
        <v>5</v>
      </c>
      <c r="AH18">
        <v>0.321</v>
      </c>
      <c r="AI18">
        <v>8.1111</v>
      </c>
      <c r="AJ18">
        <v>8</v>
      </c>
      <c r="AK18">
        <v>0.2188</v>
      </c>
      <c r="AL18">
        <v>9</v>
      </c>
      <c r="AM18">
        <v>0.0442</v>
      </c>
      <c r="AN18">
        <v>-0.3651</v>
      </c>
      <c r="AO18">
        <v>25</v>
      </c>
    </row>
    <row r="19" ht="14.5" spans="1:41">
      <c r="A19" s="67">
        <v>938</v>
      </c>
      <c r="B19" s="57" t="s">
        <v>92</v>
      </c>
      <c r="C19">
        <v>13</v>
      </c>
      <c r="D19" s="68" t="s">
        <v>93</v>
      </c>
      <c r="E19">
        <f>VLOOKUP(A19,[1]长期效应检验!A19:X328,11,FALSE)</f>
        <v>0.226039186120033</v>
      </c>
      <c r="F19">
        <f>VLOOKUP(A19,三因子模型筛选后!$B$1:$Z$335,10,FALSE)</f>
        <v>0.107790112495422</v>
      </c>
      <c r="G19">
        <f>VLOOKUP(A19,[1]长期效应检验!A18:Y227,7,FALSE)</f>
        <v>0.0492575280368328</v>
      </c>
      <c r="H19">
        <f>VLOOKUP(A19,[1]长期效应检验!A18:Z227,24,FALSE)</f>
        <v>0.47568690776825</v>
      </c>
      <c r="I19">
        <f t="shared" si="0"/>
        <v>22.6039186120033</v>
      </c>
      <c r="J19">
        <f t="shared" si="1"/>
        <v>4.92575280368328</v>
      </c>
      <c r="K19">
        <f t="shared" si="2"/>
        <v>47.568690776825</v>
      </c>
      <c r="L19">
        <v>0</v>
      </c>
      <c r="M19">
        <v>9.5808</v>
      </c>
      <c r="N19">
        <v>27.86</v>
      </c>
      <c r="O19">
        <v>20</v>
      </c>
      <c r="P19">
        <v>22.1231</v>
      </c>
      <c r="Q19">
        <v>10.42303162</v>
      </c>
      <c r="R19" t="s">
        <v>94</v>
      </c>
      <c r="S19" t="str">
        <f>VLOOKUP(B19:B328,[1]高管任职数据!A19:F1273,6,FALSE)</f>
        <v>硕士</v>
      </c>
      <c r="T19">
        <v>6</v>
      </c>
      <c r="U19">
        <v>52</v>
      </c>
      <c r="V19">
        <v>0</v>
      </c>
      <c r="W19">
        <v>0.214285714285714</v>
      </c>
      <c r="X19">
        <v>8.0487882835342</v>
      </c>
      <c r="Y19">
        <v>3.13</v>
      </c>
      <c r="Z19">
        <v>0.3971</v>
      </c>
      <c r="AA19">
        <v>1</v>
      </c>
      <c r="AB19">
        <f>VLOOKUP(B19,[2]股价波动!$B$1:$F$311,5,FALSE)</f>
        <v>16.37</v>
      </c>
      <c r="AC19">
        <v>0.987878787878788</v>
      </c>
      <c r="AD19">
        <v>17.9699</v>
      </c>
      <c r="AE19">
        <v>18.5411</v>
      </c>
      <c r="AF19">
        <v>18</v>
      </c>
      <c r="AG19">
        <v>26</v>
      </c>
      <c r="AH19">
        <v>0.40715</v>
      </c>
      <c r="AI19">
        <v>3.97115</v>
      </c>
      <c r="AJ19">
        <v>18</v>
      </c>
      <c r="AK19">
        <v>0.6975</v>
      </c>
      <c r="AL19">
        <v>52</v>
      </c>
      <c r="AM19">
        <v>0.0728</v>
      </c>
      <c r="AN19">
        <v>-0.1273</v>
      </c>
      <c r="AO19">
        <v>676</v>
      </c>
    </row>
    <row r="20" ht="14.5" spans="1:41">
      <c r="A20" s="67">
        <v>970</v>
      </c>
      <c r="B20" s="57" t="s">
        <v>95</v>
      </c>
      <c r="C20">
        <v>2</v>
      </c>
      <c r="D20" s="68" t="s">
        <v>96</v>
      </c>
      <c r="E20">
        <f>VLOOKUP(A20,[1]长期效应检验!A20:X329,11,FALSE)</f>
        <v>-0.0455861762166023</v>
      </c>
      <c r="F20">
        <f>VLOOKUP(A20,三因子模型筛选后!$B$1:$Z$335,10,FALSE)</f>
        <v>-0.00538845825940371</v>
      </c>
      <c r="G20">
        <f>VLOOKUP(A20,[1]长期效应检验!A19:Y228,7,FALSE)</f>
        <v>-0.0378798022866249</v>
      </c>
      <c r="H20">
        <f>VLOOKUP(A20,[1]长期效应检验!A19:Z228,24,FALSE)</f>
        <v>0.109188631176949</v>
      </c>
      <c r="I20">
        <f t="shared" si="0"/>
        <v>-4.55861762166023</v>
      </c>
      <c r="J20">
        <f t="shared" si="1"/>
        <v>-3.78798022866249</v>
      </c>
      <c r="K20">
        <f t="shared" si="2"/>
        <v>10.9188631176949</v>
      </c>
      <c r="L20">
        <v>0</v>
      </c>
      <c r="M20">
        <v>8.5403</v>
      </c>
      <c r="N20">
        <v>19.54</v>
      </c>
      <c r="O20">
        <v>20</v>
      </c>
      <c r="P20">
        <v>19.6102</v>
      </c>
      <c r="Q20">
        <v>5.326</v>
      </c>
      <c r="R20" t="s">
        <v>97</v>
      </c>
      <c r="S20" t="str">
        <f>VLOOKUP(B20:B329,[1]高管任职数据!A20:F1274,6,FALSE)</f>
        <v>本科</v>
      </c>
      <c r="T20">
        <v>5</v>
      </c>
      <c r="U20">
        <v>57</v>
      </c>
      <c r="V20">
        <v>0</v>
      </c>
      <c r="W20">
        <v>0.1875</v>
      </c>
      <c r="X20">
        <v>7.2034055210831</v>
      </c>
      <c r="Y20">
        <v>1.344</v>
      </c>
      <c r="Z20">
        <v>0.1674</v>
      </c>
      <c r="AA20">
        <v>1</v>
      </c>
      <c r="AB20">
        <f>VLOOKUP(B20,[2]股价波动!$B$1:$F$311,5,FALSE)</f>
        <v>3.11</v>
      </c>
      <c r="AC20">
        <v>0.298484848484848</v>
      </c>
      <c r="AD20">
        <v>15.9208</v>
      </c>
      <c r="AE20">
        <v>16.6013</v>
      </c>
      <c r="AF20">
        <v>2</v>
      </c>
      <c r="AG20">
        <v>8.5</v>
      </c>
      <c r="AH20">
        <v>0.77735</v>
      </c>
      <c r="AI20">
        <v>9.9519</v>
      </c>
      <c r="AJ20">
        <v>19</v>
      </c>
      <c r="AK20">
        <v>0.8757</v>
      </c>
      <c r="AL20">
        <v>13</v>
      </c>
      <c r="AM20">
        <v>0.0189</v>
      </c>
      <c r="AN20">
        <v>-0.3651</v>
      </c>
      <c r="AO20">
        <v>72.25</v>
      </c>
    </row>
    <row r="21" ht="14.5" spans="1:41">
      <c r="A21" s="67">
        <v>977</v>
      </c>
      <c r="B21" s="57" t="s">
        <v>98</v>
      </c>
      <c r="C21">
        <v>10</v>
      </c>
      <c r="D21" s="68" t="s">
        <v>99</v>
      </c>
      <c r="E21">
        <f>VLOOKUP(A21,[1]长期效应检验!A21:X330,11,FALSE)</f>
        <v>0.428759276866913</v>
      </c>
      <c r="F21">
        <f>VLOOKUP(A21,三因子模型筛选后!$B$1:$Z$335,10,FALSE)</f>
        <v>0.35577392578125</v>
      </c>
      <c r="G21">
        <f>VLOOKUP(A21,[1]长期效应检验!A20:Y229,7,FALSE)</f>
        <v>0.206807255744934</v>
      </c>
      <c r="H21">
        <f>VLOOKUP(A21,[1]长期效应检验!A20:Z229,24,FALSE)</f>
        <v>0.360181301832199</v>
      </c>
      <c r="I21">
        <f t="shared" si="0"/>
        <v>42.8759276866913</v>
      </c>
      <c r="J21">
        <f t="shared" si="1"/>
        <v>20.6807255744934</v>
      </c>
      <c r="K21">
        <f t="shared" si="2"/>
        <v>36.0181301832199</v>
      </c>
      <c r="L21">
        <v>0</v>
      </c>
      <c r="M21">
        <v>8.6069</v>
      </c>
      <c r="N21">
        <v>22.25</v>
      </c>
      <c r="O21">
        <v>21</v>
      </c>
      <c r="P21">
        <v>20.8627</v>
      </c>
      <c r="Q21">
        <v>2.15</v>
      </c>
      <c r="R21" t="s">
        <v>100</v>
      </c>
      <c r="S21" t="str">
        <f>VLOOKUP(B21:B330,[1]高管任职数据!A21:F1275,6,FALSE)</f>
        <v>本科</v>
      </c>
      <c r="T21">
        <v>5</v>
      </c>
      <c r="U21">
        <v>48</v>
      </c>
      <c r="V21">
        <v>0</v>
      </c>
      <c r="W21">
        <v>0.15</v>
      </c>
      <c r="X21">
        <v>7.3853549848495</v>
      </c>
      <c r="Y21">
        <v>1.6122</v>
      </c>
      <c r="Z21">
        <v>0.6495</v>
      </c>
      <c r="AA21">
        <v>1</v>
      </c>
      <c r="AB21">
        <f>VLOOKUP(B21,[2]股价波动!$B$1:$F$311,5,FALSE)</f>
        <v>21.65</v>
      </c>
      <c r="AC21">
        <v>1.24712121212121</v>
      </c>
      <c r="AD21">
        <v>17.2484</v>
      </c>
      <c r="AE21">
        <v>18.0019</v>
      </c>
      <c r="AF21">
        <v>2</v>
      </c>
      <c r="AG21">
        <v>12.5</v>
      </c>
      <c r="AH21">
        <v>0.3792</v>
      </c>
      <c r="AI21">
        <v>3.5</v>
      </c>
      <c r="AJ21">
        <v>2</v>
      </c>
      <c r="AK21">
        <v>0.5</v>
      </c>
      <c r="AL21">
        <v>25</v>
      </c>
      <c r="AM21">
        <v>0.0455</v>
      </c>
      <c r="AN21">
        <v>0.9702</v>
      </c>
      <c r="AO21">
        <v>156.25</v>
      </c>
    </row>
    <row r="22" ht="14.5" spans="1:41">
      <c r="A22" s="67">
        <v>988</v>
      </c>
      <c r="B22" s="57" t="s">
        <v>101</v>
      </c>
      <c r="C22">
        <v>3</v>
      </c>
      <c r="D22" s="68" t="s">
        <v>102</v>
      </c>
      <c r="E22">
        <f>VLOOKUP(A22,[1]长期效应检验!A22:X331,11,FALSE)</f>
        <v>0.0310719516128302</v>
      </c>
      <c r="F22">
        <f>VLOOKUP(A22,三因子模型筛选后!$B$1:$Z$335,10,FALSE)</f>
        <v>-0.0498250350356102</v>
      </c>
      <c r="G22">
        <f>VLOOKUP(A22,[1]长期效应检验!A21:Y230,7,FALSE)</f>
        <v>0.0264064390212297</v>
      </c>
      <c r="H22">
        <f>VLOOKUP(A22,[1]长期效应检验!A21:Z230,24,FALSE)</f>
        <v>0.0421215817332268</v>
      </c>
      <c r="I22">
        <f t="shared" si="0"/>
        <v>3.10719516128302</v>
      </c>
      <c r="J22">
        <f t="shared" si="1"/>
        <v>2.64064390212297</v>
      </c>
      <c r="K22">
        <f t="shared" si="2"/>
        <v>4.21215817332268</v>
      </c>
      <c r="L22">
        <v>1</v>
      </c>
      <c r="M22">
        <v>8.8204</v>
      </c>
      <c r="N22">
        <v>20.35</v>
      </c>
      <c r="O22">
        <v>20</v>
      </c>
      <c r="P22">
        <v>20.145</v>
      </c>
      <c r="Q22">
        <v>8.91116632</v>
      </c>
      <c r="R22" t="s">
        <v>103</v>
      </c>
      <c r="S22" t="str">
        <f>VLOOKUP(B22:B331,[1]高管任职数据!A22:F1276,6,FALSE)</f>
        <v>本科</v>
      </c>
      <c r="T22">
        <v>5</v>
      </c>
      <c r="U22">
        <v>55</v>
      </c>
      <c r="V22">
        <v>3</v>
      </c>
      <c r="W22">
        <v>0.4</v>
      </c>
      <c r="X22">
        <v>7.89974699919997</v>
      </c>
      <c r="Y22">
        <v>2.6966</v>
      </c>
      <c r="Z22">
        <v>0.3497</v>
      </c>
      <c r="AA22">
        <v>0</v>
      </c>
      <c r="AB22">
        <f>VLOOKUP(B22,[2]股价波动!$B$1:$F$311,5,FALSE)</f>
        <v>7.54</v>
      </c>
      <c r="AC22">
        <v>0.722121212121212</v>
      </c>
      <c r="AD22">
        <v>14.887</v>
      </c>
      <c r="AE22">
        <v>17.0342</v>
      </c>
      <c r="AF22">
        <v>2</v>
      </c>
      <c r="AG22">
        <v>14</v>
      </c>
      <c r="AH22">
        <v>0.43495</v>
      </c>
      <c r="AI22">
        <v>5.125</v>
      </c>
      <c r="AJ22">
        <v>0</v>
      </c>
      <c r="AK22">
        <v>0</v>
      </c>
      <c r="AL22">
        <v>28</v>
      </c>
      <c r="AM22">
        <v>0.0529</v>
      </c>
      <c r="AN22">
        <v>-0.3463</v>
      </c>
      <c r="AO22">
        <v>196</v>
      </c>
    </row>
    <row r="23" ht="14.5" spans="1:41">
      <c r="A23" s="67">
        <v>2017</v>
      </c>
      <c r="B23" s="57" t="s">
        <v>104</v>
      </c>
      <c r="C23">
        <v>19</v>
      </c>
      <c r="D23" s="68" t="s">
        <v>105</v>
      </c>
      <c r="E23">
        <f>VLOOKUP(A23,[1]长期效应检验!A23:X332,11,FALSE)</f>
        <v>-0.0961286127567291</v>
      </c>
      <c r="F23">
        <f>VLOOKUP(A23,三因子模型筛选后!$B$1:$Z$335,10,FALSE)</f>
        <v>-0.226285934448242</v>
      </c>
      <c r="G23">
        <f>VLOOKUP(A23,[1]长期效应检验!A22:Y231,7,FALSE)</f>
        <v>0.0194066539406776</v>
      </c>
      <c r="H23">
        <f>VLOOKUP(A23,[1]长期效应检验!A22:Z231,24,FALSE)</f>
        <v>-0.151466980576515</v>
      </c>
      <c r="I23">
        <f t="shared" si="0"/>
        <v>-9.61286127567291</v>
      </c>
      <c r="J23">
        <f t="shared" si="1"/>
        <v>1.94066539406776</v>
      </c>
      <c r="K23">
        <f t="shared" si="2"/>
        <v>-15.1466980576515</v>
      </c>
      <c r="L23">
        <v>0</v>
      </c>
      <c r="M23">
        <v>7.4849</v>
      </c>
      <c r="N23">
        <v>17.28</v>
      </c>
      <c r="O23">
        <v>21</v>
      </c>
      <c r="P23">
        <v>17.1545</v>
      </c>
      <c r="Q23">
        <v>4.46486084</v>
      </c>
      <c r="R23" t="s">
        <v>106</v>
      </c>
      <c r="S23" t="str">
        <f>VLOOKUP(B23:B332,[1]高管任职数据!A23:F1277,6,FALSE)</f>
        <v>本科</v>
      </c>
      <c r="T23">
        <v>5</v>
      </c>
      <c r="U23">
        <v>50</v>
      </c>
      <c r="V23">
        <v>1</v>
      </c>
      <c r="W23">
        <v>0.153846153846154</v>
      </c>
      <c r="X23">
        <v>6.96659006470303</v>
      </c>
      <c r="Y23">
        <v>1.0606</v>
      </c>
      <c r="Z23">
        <v>0.351</v>
      </c>
      <c r="AA23">
        <v>1</v>
      </c>
      <c r="AB23">
        <f>VLOOKUP(B23,[2]股价波动!$B$1:$F$311,5,FALSE)</f>
        <v>5.49</v>
      </c>
      <c r="AC23">
        <v>0.684848484848485</v>
      </c>
      <c r="AD23">
        <v>9.4689</v>
      </c>
      <c r="AE23">
        <v>13.9958</v>
      </c>
      <c r="AF23">
        <v>35</v>
      </c>
      <c r="AG23">
        <v>2</v>
      </c>
      <c r="AH23">
        <v>0.33335</v>
      </c>
      <c r="AI23">
        <v>4.83335</v>
      </c>
      <c r="AJ23">
        <v>1</v>
      </c>
      <c r="AK23">
        <v>0</v>
      </c>
      <c r="AL23">
        <v>3</v>
      </c>
      <c r="AM23">
        <v>0.0871</v>
      </c>
      <c r="AN23">
        <v>-0.3651</v>
      </c>
      <c r="AO23">
        <v>4</v>
      </c>
    </row>
    <row r="24" ht="14.5" spans="1:41">
      <c r="A24" s="67">
        <v>2036</v>
      </c>
      <c r="B24" s="57" t="s">
        <v>107</v>
      </c>
      <c r="C24">
        <v>25</v>
      </c>
      <c r="D24" s="68" t="s">
        <v>108</v>
      </c>
      <c r="E24">
        <f>VLOOKUP(A24,[1]长期效应检验!A24:X333,11,FALSE)</f>
        <v>0.0537423342466354</v>
      </c>
      <c r="F24">
        <f>VLOOKUP(A24,三因子模型筛选后!$B$1:$Z$335,10,FALSE)</f>
        <v>-0.101273529231548</v>
      </c>
      <c r="G24">
        <f>VLOOKUP(A24,[1]长期效应检验!A23:Y232,7,FALSE)</f>
        <v>0.0856887400150299</v>
      </c>
      <c r="H24">
        <f>VLOOKUP(A24,[1]长期效应检验!A23:Z232,24,FALSE)</f>
        <v>-0.0846744179725647</v>
      </c>
      <c r="I24">
        <f t="shared" si="0"/>
        <v>5.37423342466354</v>
      </c>
      <c r="J24">
        <f t="shared" si="1"/>
        <v>8.56887400150299</v>
      </c>
      <c r="K24">
        <f t="shared" si="2"/>
        <v>-8.46744179725647</v>
      </c>
      <c r="L24">
        <v>0</v>
      </c>
      <c r="M24">
        <v>8.9834</v>
      </c>
      <c r="N24">
        <v>19.56</v>
      </c>
      <c r="O24">
        <v>21</v>
      </c>
      <c r="P24">
        <v>19.9805</v>
      </c>
      <c r="Q24">
        <v>10.62810324</v>
      </c>
      <c r="R24" t="s">
        <v>109</v>
      </c>
      <c r="S24" t="str">
        <f>VLOOKUP(B24:B333,[1]高管任职数据!A24:F1278,6,FALSE)</f>
        <v>本科</v>
      </c>
      <c r="T24">
        <v>5</v>
      </c>
      <c r="U24">
        <v>62</v>
      </c>
      <c r="V24">
        <v>1</v>
      </c>
      <c r="W24">
        <v>0.222222222222222</v>
      </c>
      <c r="X24">
        <v>6.72383244082121</v>
      </c>
      <c r="Y24">
        <v>0.832</v>
      </c>
      <c r="Z24">
        <v>0.7139</v>
      </c>
      <c r="AA24">
        <v>0</v>
      </c>
      <c r="AB24">
        <f>VLOOKUP(B24,[2]股价波动!$B$1:$F$311,5,FALSE)</f>
        <v>5.17</v>
      </c>
      <c r="AC24">
        <v>0.905</v>
      </c>
      <c r="AD24">
        <v>16.2583</v>
      </c>
      <c r="AE24">
        <v>17.1372</v>
      </c>
      <c r="AF24">
        <v>2</v>
      </c>
      <c r="AG24">
        <v>7.5</v>
      </c>
      <c r="AH24">
        <v>0.35555</v>
      </c>
      <c r="AI24">
        <v>3.16665</v>
      </c>
      <c r="AJ24">
        <v>8</v>
      </c>
      <c r="AK24">
        <v>0.6563</v>
      </c>
      <c r="AL24">
        <v>15</v>
      </c>
      <c r="AM24">
        <v>0.036</v>
      </c>
      <c r="AN24">
        <v>-0.3651</v>
      </c>
      <c r="AO24">
        <v>56.25</v>
      </c>
    </row>
    <row r="25" ht="14.5" spans="1:41">
      <c r="A25" s="67">
        <v>2045</v>
      </c>
      <c r="B25" s="57" t="s">
        <v>110</v>
      </c>
      <c r="C25">
        <v>11</v>
      </c>
      <c r="D25" s="68" t="s">
        <v>111</v>
      </c>
      <c r="E25">
        <f>VLOOKUP(A25,[1]长期效应检验!A25:X334,11,FALSE)</f>
        <v>-0.112976811826229</v>
      </c>
      <c r="F25">
        <f>VLOOKUP(A25,三因子模型筛选后!$B$1:$Z$335,10,FALSE)</f>
        <v>-0.118371024727821</v>
      </c>
      <c r="G25">
        <f>VLOOKUP(A25,[1]长期效应检验!A24:Y233,7,FALSE)</f>
        <v>0.0212867241352797</v>
      </c>
      <c r="H25">
        <f>VLOOKUP(A25,[1]长期效应检验!A24:Z233,24,FALSE)</f>
        <v>-0.338434785604477</v>
      </c>
      <c r="I25">
        <f t="shared" si="0"/>
        <v>-11.2976811826229</v>
      </c>
      <c r="J25">
        <f t="shared" si="1"/>
        <v>2.12867241352797</v>
      </c>
      <c r="K25">
        <f t="shared" si="2"/>
        <v>-33.8434785604477</v>
      </c>
      <c r="L25">
        <v>0</v>
      </c>
      <c r="M25">
        <v>8.0659</v>
      </c>
      <c r="N25">
        <v>20.4</v>
      </c>
      <c r="O25">
        <v>24</v>
      </c>
      <c r="P25">
        <v>19.8729</v>
      </c>
      <c r="Q25">
        <v>4.16904</v>
      </c>
      <c r="R25" t="s">
        <v>112</v>
      </c>
      <c r="S25" t="str">
        <f>VLOOKUP(B25:B334,[1]高管任职数据!A25:F1279,6,FALSE)</f>
        <v>本科</v>
      </c>
      <c r="T25">
        <v>5</v>
      </c>
      <c r="U25">
        <v>49</v>
      </c>
      <c r="V25">
        <v>11</v>
      </c>
      <c r="W25">
        <v>0.19047619047619</v>
      </c>
      <c r="X25">
        <v>7.04934164304401</v>
      </c>
      <c r="Y25">
        <v>1.1521</v>
      </c>
      <c r="Z25">
        <v>0.5445</v>
      </c>
      <c r="AA25">
        <v>0</v>
      </c>
      <c r="AB25">
        <f>VLOOKUP(B25,[2]股价波动!$B$1:$F$311,5,FALSE)</f>
        <v>3.75</v>
      </c>
      <c r="AC25">
        <v>0.760151515151515</v>
      </c>
      <c r="AD25">
        <v>15.5697</v>
      </c>
      <c r="AE25">
        <v>16.2218</v>
      </c>
      <c r="AF25">
        <v>0</v>
      </c>
      <c r="AG25">
        <v>6</v>
      </c>
      <c r="AH25">
        <v>0.67</v>
      </c>
      <c r="AI25">
        <v>4.75</v>
      </c>
      <c r="AJ25">
        <v>8</v>
      </c>
      <c r="AK25">
        <v>0.7813</v>
      </c>
      <c r="AL25">
        <v>10</v>
      </c>
      <c r="AM25">
        <v>0.0427</v>
      </c>
      <c r="AN25">
        <v>0.8226</v>
      </c>
      <c r="AO25">
        <v>36</v>
      </c>
    </row>
    <row r="26" ht="14.5" spans="1:41">
      <c r="A26" s="67">
        <v>2049</v>
      </c>
      <c r="B26" s="57" t="s">
        <v>113</v>
      </c>
      <c r="C26">
        <v>19</v>
      </c>
      <c r="D26" s="68" t="s">
        <v>114</v>
      </c>
      <c r="E26">
        <f>VLOOKUP(A26,[1]长期效应检验!A26:X335,11,FALSE)</f>
        <v>0.154366433620453</v>
      </c>
      <c r="F26">
        <f>VLOOKUP(A26,三因子模型筛选后!$B$1:$Z$335,10,FALSE)</f>
        <v>0.0520715899765491</v>
      </c>
      <c r="G26">
        <f>VLOOKUP(A26,[1]长期效应检验!A25:Y234,7,FALSE)</f>
        <v>0.072575531899929</v>
      </c>
      <c r="H26">
        <f>VLOOKUP(A26,[1]长期效应检验!A25:Z234,24,FALSE)</f>
        <v>0.170332163572311</v>
      </c>
      <c r="I26">
        <f t="shared" si="0"/>
        <v>15.4366433620453</v>
      </c>
      <c r="J26">
        <f t="shared" si="1"/>
        <v>7.2575531899929</v>
      </c>
      <c r="K26">
        <f t="shared" si="2"/>
        <v>17.0332163572311</v>
      </c>
      <c r="L26">
        <v>0</v>
      </c>
      <c r="M26">
        <v>7.6926</v>
      </c>
      <c r="N26">
        <v>24.27</v>
      </c>
      <c r="O26">
        <v>18</v>
      </c>
      <c r="P26">
        <v>20.0002</v>
      </c>
      <c r="Q26">
        <v>3.03408984</v>
      </c>
      <c r="R26" t="s">
        <v>115</v>
      </c>
      <c r="S26" t="str">
        <f>VLOOKUP(B26:B335,[1]高管任职数据!A26:F1280,6,FALSE)</f>
        <v>博士</v>
      </c>
      <c r="T26">
        <v>7</v>
      </c>
      <c r="U26">
        <v>56</v>
      </c>
      <c r="V26">
        <v>1</v>
      </c>
      <c r="W26">
        <v>0.2</v>
      </c>
      <c r="X26">
        <v>7.16634319122954</v>
      </c>
      <c r="Y26">
        <v>1.2951</v>
      </c>
      <c r="Z26">
        <v>0.3822</v>
      </c>
      <c r="AA26">
        <v>1</v>
      </c>
      <c r="AB26">
        <f>VLOOKUP(B26,[2]股价波动!$B$1:$F$311,5,FALSE)</f>
        <v>21.14</v>
      </c>
      <c r="AC26">
        <v>1.75393939393939</v>
      </c>
      <c r="AD26">
        <v>16.262</v>
      </c>
      <c r="AE26">
        <v>17.3173</v>
      </c>
      <c r="AF26">
        <v>1</v>
      </c>
      <c r="AG26">
        <v>7.5</v>
      </c>
      <c r="AH26">
        <v>0.38665</v>
      </c>
      <c r="AI26">
        <v>4.2</v>
      </c>
      <c r="AJ26">
        <v>11</v>
      </c>
      <c r="AK26">
        <v>0.7767</v>
      </c>
      <c r="AL26">
        <v>15</v>
      </c>
      <c r="AM26">
        <v>0.0588</v>
      </c>
      <c r="AN26">
        <v>0.6028</v>
      </c>
      <c r="AO26">
        <v>56.25</v>
      </c>
    </row>
    <row r="27" ht="14.5" spans="1:41">
      <c r="A27" s="67">
        <v>2055</v>
      </c>
      <c r="B27" s="57" t="s">
        <v>116</v>
      </c>
      <c r="C27">
        <v>19</v>
      </c>
      <c r="D27" s="68" t="s">
        <v>117</v>
      </c>
      <c r="E27">
        <f>VLOOKUP(A27,[1]长期效应检验!A27:X336,11,FALSE)</f>
        <v>0.00647248420864344</v>
      </c>
      <c r="F27">
        <f>VLOOKUP(A27,三因子模型筛选后!$B$1:$Z$335,10,FALSE)</f>
        <v>-0.0531382821500301</v>
      </c>
      <c r="G27">
        <f>VLOOKUP(A27,[1]长期效应检验!A26:Y235,7,FALSE)</f>
        <v>-0.0450648926198483</v>
      </c>
      <c r="H27">
        <f>VLOOKUP(A27,[1]长期效应检验!A26:Z235,24,FALSE)</f>
        <v>0.557412624359131</v>
      </c>
      <c r="I27">
        <f t="shared" si="0"/>
        <v>0.647248420864344</v>
      </c>
      <c r="J27">
        <f t="shared" si="1"/>
        <v>-4.50648926198483</v>
      </c>
      <c r="K27">
        <f t="shared" si="2"/>
        <v>55.7412624359131</v>
      </c>
      <c r="L27">
        <v>0</v>
      </c>
      <c r="M27">
        <v>9.364</v>
      </c>
      <c r="N27">
        <v>2.75</v>
      </c>
      <c r="O27">
        <v>27</v>
      </c>
      <c r="P27">
        <v>0</v>
      </c>
      <c r="Q27">
        <v>4.1451208</v>
      </c>
      <c r="R27" t="s">
        <v>118</v>
      </c>
      <c r="S27" t="str">
        <f>VLOOKUP(B27:B336,[1]高管任职数据!A27:F1281,6,FALSE)</f>
        <v>大专</v>
      </c>
      <c r="T27">
        <v>4</v>
      </c>
      <c r="U27">
        <v>58</v>
      </c>
      <c r="V27">
        <v>0</v>
      </c>
      <c r="W27">
        <v>0.266666666666667</v>
      </c>
      <c r="X27">
        <v>7.83118049975689</v>
      </c>
      <c r="Y27">
        <v>2.5179</v>
      </c>
      <c r="Z27">
        <v>0.7456</v>
      </c>
      <c r="AA27">
        <v>0</v>
      </c>
      <c r="AB27">
        <f>VLOOKUP(B27,[2]股价波动!$B$1:$F$311,5,FALSE)</f>
        <v>4.07</v>
      </c>
      <c r="AC27">
        <v>0.355757575757576</v>
      </c>
      <c r="AD27">
        <v>15.4316</v>
      </c>
      <c r="AE27">
        <v>16.3835</v>
      </c>
      <c r="AF27">
        <v>32</v>
      </c>
      <c r="AG27">
        <v>16.5</v>
      </c>
      <c r="AH27">
        <v>0.39025</v>
      </c>
      <c r="AI27">
        <v>4.72725</v>
      </c>
      <c r="AJ27">
        <v>21</v>
      </c>
      <c r="AK27">
        <v>0.7029</v>
      </c>
      <c r="AL27">
        <v>33</v>
      </c>
      <c r="AM27">
        <v>0.0382</v>
      </c>
      <c r="AN27">
        <v>-0.3651</v>
      </c>
      <c r="AO27">
        <v>272.25</v>
      </c>
    </row>
    <row r="28" ht="14.5" spans="1:41">
      <c r="A28" s="67">
        <v>2079</v>
      </c>
      <c r="B28" s="57" t="s">
        <v>119</v>
      </c>
      <c r="C28">
        <v>10</v>
      </c>
      <c r="D28" s="68" t="s">
        <v>120</v>
      </c>
      <c r="E28">
        <f>VLOOKUP(A28,[1]长期效应检验!A28:X337,11,FALSE)</f>
        <v>-0.00876055471599102</v>
      </c>
      <c r="F28">
        <f>VLOOKUP(A28,三因子模型筛选后!$B$1:$Z$335,10,FALSE)</f>
        <v>-0.0696908980607986</v>
      </c>
      <c r="G28">
        <f>VLOOKUP(A28,[1]长期效应检验!A27:Y236,7,FALSE)</f>
        <v>0.0917352959513664</v>
      </c>
      <c r="H28">
        <f>VLOOKUP(A28,[1]长期效应检验!A27:Z236,24,FALSE)</f>
        <v>0.0456286631524563</v>
      </c>
      <c r="I28">
        <f t="shared" si="0"/>
        <v>-0.876055471599102</v>
      </c>
      <c r="J28">
        <f t="shared" si="1"/>
        <v>9.17352959513664</v>
      </c>
      <c r="K28">
        <f t="shared" si="2"/>
        <v>4.56286631524563</v>
      </c>
      <c r="L28">
        <v>0</v>
      </c>
      <c r="M28">
        <v>7.4307</v>
      </c>
      <c r="N28">
        <v>24.48</v>
      </c>
      <c r="O28">
        <v>29</v>
      </c>
      <c r="P28">
        <v>18.8916</v>
      </c>
      <c r="Q28">
        <v>8.07886616</v>
      </c>
      <c r="R28" t="s">
        <v>121</v>
      </c>
      <c r="S28" t="str">
        <f>VLOOKUP(B28:B337,[1]高管任职数据!A28:F1282,6,FALSE)</f>
        <v>硕士</v>
      </c>
      <c r="T28">
        <v>6</v>
      </c>
      <c r="U28">
        <v>36</v>
      </c>
      <c r="V28">
        <v>4</v>
      </c>
      <c r="W28">
        <v>0.3125</v>
      </c>
      <c r="X28">
        <v>6.91393613805722</v>
      </c>
      <c r="Y28">
        <v>1.0062</v>
      </c>
      <c r="Z28">
        <v>0.1574</v>
      </c>
      <c r="AA28">
        <v>0</v>
      </c>
      <c r="AB28">
        <f>VLOOKUP(B28,[2]股价波动!$B$1:$F$311,5,FALSE)</f>
        <v>5.44</v>
      </c>
      <c r="AC28">
        <v>0.609545454545455</v>
      </c>
      <c r="AD28">
        <v>15.5874</v>
      </c>
      <c r="AE28">
        <v>16.0961</v>
      </c>
      <c r="AF28">
        <v>1</v>
      </c>
      <c r="AG28">
        <v>3</v>
      </c>
      <c r="AH28">
        <v>0.33335</v>
      </c>
      <c r="AI28">
        <v>4.91665</v>
      </c>
      <c r="AJ28">
        <v>5</v>
      </c>
      <c r="AK28">
        <v>0.64</v>
      </c>
      <c r="AL28">
        <v>6</v>
      </c>
      <c r="AM28">
        <v>0.0409</v>
      </c>
      <c r="AN28">
        <v>1.4154</v>
      </c>
      <c r="AO28">
        <v>9</v>
      </c>
    </row>
    <row r="29" ht="14.5" spans="1:41">
      <c r="A29" s="67">
        <v>2104</v>
      </c>
      <c r="B29" s="57" t="s">
        <v>122</v>
      </c>
      <c r="C29">
        <v>17</v>
      </c>
      <c r="D29" s="68" t="s">
        <v>123</v>
      </c>
      <c r="E29">
        <f>VLOOKUP(A29,[1]长期效应检验!A29:X338,11,FALSE)</f>
        <v>-0.0843506753444672</v>
      </c>
      <c r="F29">
        <f>VLOOKUP(A29,三因子模型筛选后!$B$1:$Z$335,10,FALSE)</f>
        <v>-0.207505479454994</v>
      </c>
      <c r="G29">
        <f>VLOOKUP(A29,[1]长期效应检验!A28:Y237,7,FALSE)</f>
        <v>-0.0162968616932631</v>
      </c>
      <c r="H29">
        <f>VLOOKUP(A29,[1]长期效应检验!A28:Z237,24,FALSE)</f>
        <v>0.0186337400227785</v>
      </c>
      <c r="I29">
        <f t="shared" si="0"/>
        <v>-8.43506753444672</v>
      </c>
      <c r="J29">
        <f t="shared" si="1"/>
        <v>-1.62968616932631</v>
      </c>
      <c r="K29">
        <f t="shared" si="2"/>
        <v>1.86337400227785</v>
      </c>
      <c r="L29">
        <v>0</v>
      </c>
      <c r="M29">
        <v>7.2277</v>
      </c>
      <c r="N29">
        <v>12.42</v>
      </c>
      <c r="O29">
        <v>23</v>
      </c>
      <c r="P29">
        <v>18.2813</v>
      </c>
      <c r="Q29">
        <v>6.96921354</v>
      </c>
      <c r="R29" t="s">
        <v>124</v>
      </c>
      <c r="S29" t="str">
        <f>VLOOKUP(B29:B338,[1]高管任职数据!A29:F1283,6,FALSE)</f>
        <v>高中</v>
      </c>
      <c r="T29">
        <v>2</v>
      </c>
      <c r="U29">
        <v>61</v>
      </c>
      <c r="V29">
        <v>0</v>
      </c>
      <c r="W29">
        <v>0.3125</v>
      </c>
      <c r="X29">
        <v>6.47018011695574</v>
      </c>
      <c r="Y29">
        <v>0.6456</v>
      </c>
      <c r="Z29">
        <v>0.1415</v>
      </c>
      <c r="AA29">
        <v>0</v>
      </c>
      <c r="AB29">
        <f>VLOOKUP(B29,[2]股价波动!$B$1:$F$311,5,FALSE)</f>
        <v>2.41</v>
      </c>
      <c r="AC29">
        <v>0.333484848484849</v>
      </c>
      <c r="AD29">
        <v>12.7882</v>
      </c>
      <c r="AE29">
        <v>13.8783</v>
      </c>
      <c r="AF29">
        <v>35</v>
      </c>
      <c r="AG29">
        <v>4.5</v>
      </c>
      <c r="AH29">
        <v>0.5561</v>
      </c>
      <c r="AI29">
        <v>5.39285</v>
      </c>
      <c r="AJ29">
        <v>0</v>
      </c>
      <c r="AK29">
        <v>0</v>
      </c>
      <c r="AL29">
        <v>7</v>
      </c>
      <c r="AM29">
        <v>0.0827</v>
      </c>
      <c r="AN29">
        <v>-0.3651</v>
      </c>
      <c r="AO29">
        <v>20.25</v>
      </c>
    </row>
    <row r="30" ht="14.5" spans="1:41">
      <c r="A30" s="67">
        <v>2106</v>
      </c>
      <c r="B30" s="57" t="s">
        <v>125</v>
      </c>
      <c r="C30">
        <v>17</v>
      </c>
      <c r="D30" s="68" t="s">
        <v>126</v>
      </c>
      <c r="E30">
        <f>VLOOKUP(A30,[1]长期效应检验!A30:X339,11,FALSE)</f>
        <v>-0.0574769303202629</v>
      </c>
      <c r="F30">
        <f>VLOOKUP(A30,三因子模型筛选后!$B$1:$Z$335,10,FALSE)</f>
        <v>-0.128373369574547</v>
      </c>
      <c r="G30">
        <f>VLOOKUP(A30,[1]长期效应检验!A29:Y238,7,FALSE)</f>
        <v>-0.00391798885539174</v>
      </c>
      <c r="H30">
        <f>VLOOKUP(A30,[1]长期效应检验!A29:Z238,24,FALSE)</f>
        <v>-0.0123633546754718</v>
      </c>
      <c r="I30">
        <f t="shared" si="0"/>
        <v>-5.74769303202629</v>
      </c>
      <c r="J30">
        <f t="shared" si="1"/>
        <v>-0.391798885539174</v>
      </c>
      <c r="K30">
        <f t="shared" si="2"/>
        <v>-1.23633546754718</v>
      </c>
      <c r="L30">
        <v>0</v>
      </c>
      <c r="M30">
        <v>7.0975</v>
      </c>
      <c r="N30">
        <v>22.82</v>
      </c>
      <c r="O30">
        <v>27</v>
      </c>
      <c r="P30">
        <v>19.4157</v>
      </c>
      <c r="Q30">
        <v>7.0581616</v>
      </c>
      <c r="R30" t="s">
        <v>127</v>
      </c>
      <c r="S30" t="str">
        <f>VLOOKUP(B30:B339,[1]高管任职数据!A30:F1284,6,FALSE)</f>
        <v>本科</v>
      </c>
      <c r="T30">
        <v>5</v>
      </c>
      <c r="U30">
        <v>56</v>
      </c>
      <c r="V30">
        <v>0</v>
      </c>
      <c r="W30">
        <v>0.173913043478261</v>
      </c>
      <c r="X30">
        <v>8.03615288145294</v>
      </c>
      <c r="Y30">
        <v>3.0907</v>
      </c>
      <c r="Z30">
        <v>0.2382</v>
      </c>
      <c r="AA30">
        <v>0</v>
      </c>
      <c r="AB30">
        <f>VLOOKUP(B30,[2]股价波动!$B$1:$F$311,5,FALSE)</f>
        <v>2.89</v>
      </c>
      <c r="AC30">
        <v>0.316818181818182</v>
      </c>
      <c r="AD30">
        <v>15.3699</v>
      </c>
      <c r="AE30">
        <v>16.1812</v>
      </c>
      <c r="AF30">
        <v>2</v>
      </c>
      <c r="AG30">
        <v>2.5</v>
      </c>
      <c r="AH30">
        <v>0.3125</v>
      </c>
      <c r="AI30">
        <v>6.5</v>
      </c>
      <c r="AJ30">
        <v>3</v>
      </c>
      <c r="AK30">
        <v>0.4444</v>
      </c>
      <c r="AL30">
        <v>4</v>
      </c>
      <c r="AM30">
        <v>0.0415</v>
      </c>
      <c r="AN30">
        <v>-0.3651</v>
      </c>
      <c r="AO30">
        <v>6.25</v>
      </c>
    </row>
    <row r="31" ht="14.5" spans="1:41">
      <c r="A31" s="67">
        <v>2115</v>
      </c>
      <c r="B31" s="57" t="s">
        <v>128</v>
      </c>
      <c r="C31">
        <v>10</v>
      </c>
      <c r="D31" s="68" t="s">
        <v>129</v>
      </c>
      <c r="E31">
        <f>VLOOKUP(A31,[1]长期效应检验!A31:X340,11,FALSE)</f>
        <v>0.215920090675354</v>
      </c>
      <c r="F31">
        <f>VLOOKUP(A31,三因子模型筛选后!$B$1:$Z$335,10,FALSE)</f>
        <v>0.170112401247025</v>
      </c>
      <c r="G31">
        <f>VLOOKUP(A31,[1]长期效应检验!A30:Y239,7,FALSE)</f>
        <v>0.237392798066139</v>
      </c>
      <c r="H31">
        <f>VLOOKUP(A31,[1]长期效应检验!A30:Z239,24,FALSE)</f>
        <v>0.395090639591217</v>
      </c>
      <c r="I31">
        <f t="shared" si="0"/>
        <v>21.5920090675354</v>
      </c>
      <c r="J31">
        <f t="shared" si="1"/>
        <v>23.7392798066139</v>
      </c>
      <c r="K31">
        <f t="shared" si="2"/>
        <v>39.5090639591217</v>
      </c>
      <c r="L31">
        <v>0</v>
      </c>
      <c r="M31">
        <v>7.0682</v>
      </c>
      <c r="N31">
        <v>27.4</v>
      </c>
      <c r="O31">
        <v>26</v>
      </c>
      <c r="P31">
        <v>19.4058</v>
      </c>
      <c r="Q31">
        <v>3.4224</v>
      </c>
      <c r="R31" t="s">
        <v>130</v>
      </c>
      <c r="S31" t="str">
        <f>VLOOKUP(B31:B340,[1]高管任职数据!A31:F1285,6,FALSE)</f>
        <v>本科</v>
      </c>
      <c r="T31">
        <v>5</v>
      </c>
      <c r="U31">
        <v>58</v>
      </c>
      <c r="V31">
        <v>1</v>
      </c>
      <c r="W31">
        <v>0.166666666666667</v>
      </c>
      <c r="X31">
        <v>7.57296584084906</v>
      </c>
      <c r="Y31">
        <v>1.9449</v>
      </c>
      <c r="Z31">
        <v>0.4372</v>
      </c>
      <c r="AA31">
        <v>0</v>
      </c>
      <c r="AB31">
        <f>VLOOKUP(B31,[2]股价波动!$B$1:$F$311,5,FALSE)</f>
        <v>4.77</v>
      </c>
      <c r="AC31">
        <v>0.330909090909091</v>
      </c>
      <c r="AD31">
        <v>15.0381</v>
      </c>
      <c r="AE31">
        <v>15.9292</v>
      </c>
      <c r="AF31">
        <v>1</v>
      </c>
      <c r="AG31">
        <v>15.5</v>
      </c>
      <c r="AH31">
        <v>0.64595</v>
      </c>
      <c r="AI31">
        <v>3.59485</v>
      </c>
      <c r="AJ31">
        <v>18</v>
      </c>
      <c r="AK31">
        <v>0.7099</v>
      </c>
      <c r="AL31">
        <v>29</v>
      </c>
      <c r="AM31">
        <v>0.0219</v>
      </c>
      <c r="AN31">
        <v>-0.3651</v>
      </c>
      <c r="AO31">
        <v>240.25</v>
      </c>
    </row>
    <row r="32" ht="14.5" spans="1:41">
      <c r="A32" s="67">
        <v>2119</v>
      </c>
      <c r="B32" s="57" t="s">
        <v>131</v>
      </c>
      <c r="C32">
        <v>1</v>
      </c>
      <c r="D32" s="68" t="s">
        <v>132</v>
      </c>
      <c r="E32">
        <f>VLOOKUP(A32,[1]长期效应检验!A32:X341,11,FALSE)</f>
        <v>0.159989535808563</v>
      </c>
      <c r="F32">
        <f>VLOOKUP(A32,三因子模型筛选后!$B$1:$Z$335,10,FALSE)</f>
        <v>0.0399639047682285</v>
      </c>
      <c r="G32">
        <f>VLOOKUP(A32,[1]长期效应检验!A31:Y240,7,FALSE)</f>
        <v>0.0657170116901398</v>
      </c>
      <c r="H32">
        <f>VLOOKUP(A32,[1]长期效应检验!A31:Z240,24,FALSE)</f>
        <v>0.144296258687973</v>
      </c>
      <c r="I32">
        <f t="shared" si="0"/>
        <v>15.9989535808563</v>
      </c>
      <c r="J32">
        <f t="shared" si="1"/>
        <v>6.57170116901398</v>
      </c>
      <c r="K32">
        <f t="shared" si="2"/>
        <v>14.4296258687973</v>
      </c>
      <c r="L32">
        <v>0</v>
      </c>
      <c r="M32">
        <v>6.8416</v>
      </c>
      <c r="N32">
        <v>19.69</v>
      </c>
      <c r="O32">
        <v>27</v>
      </c>
      <c r="P32">
        <v>18.7045</v>
      </c>
      <c r="Q32">
        <v>2.062</v>
      </c>
      <c r="R32" t="s">
        <v>133</v>
      </c>
      <c r="S32" t="str">
        <f>VLOOKUP(B32:B341,[1]高管任职数据!A32:F1286,6,FALSE)</f>
        <v>-</v>
      </c>
      <c r="V32">
        <v>1</v>
      </c>
      <c r="W32">
        <v>0.25</v>
      </c>
      <c r="X32">
        <v>7.38597506299921</v>
      </c>
      <c r="Y32">
        <v>1.6132</v>
      </c>
      <c r="Z32">
        <v>0.5072</v>
      </c>
      <c r="AA32">
        <v>0</v>
      </c>
      <c r="AB32">
        <f>VLOOKUP(B32,[2]股价波动!$B$1:$F$311,5,FALSE)</f>
        <v>5.72</v>
      </c>
      <c r="AC32">
        <v>0.563030303030303</v>
      </c>
      <c r="AD32">
        <v>15.0155</v>
      </c>
      <c r="AE32">
        <v>15.5871</v>
      </c>
      <c r="AF32">
        <v>1</v>
      </c>
      <c r="AG32">
        <v>3</v>
      </c>
      <c r="AH32">
        <v>0.3889</v>
      </c>
      <c r="AI32">
        <v>5</v>
      </c>
      <c r="AJ32">
        <v>3</v>
      </c>
      <c r="AK32">
        <v>0</v>
      </c>
      <c r="AL32">
        <v>6</v>
      </c>
      <c r="AM32">
        <v>0.0459</v>
      </c>
      <c r="AN32">
        <v>-0.3651</v>
      </c>
      <c r="AO32">
        <v>9</v>
      </c>
    </row>
    <row r="33" ht="14.5" spans="1:41">
      <c r="A33" s="67">
        <v>2130</v>
      </c>
      <c r="B33" s="57" t="s">
        <v>134</v>
      </c>
      <c r="C33">
        <v>13</v>
      </c>
      <c r="D33" s="68" t="s">
        <v>135</v>
      </c>
      <c r="E33">
        <f>VLOOKUP(A33,[1]长期效应检验!A33:X342,11,FALSE)</f>
        <v>-0.0545169971883297</v>
      </c>
      <c r="F33">
        <f>VLOOKUP(A33,三因子模型筛选后!$B$1:$Z$335,10,FALSE)</f>
        <v>-0.0562236607074738</v>
      </c>
      <c r="G33">
        <f>VLOOKUP(A33,[1]长期效应检验!A32:Y241,7,FALSE)</f>
        <v>0.0313879996538162</v>
      </c>
      <c r="H33">
        <f>VLOOKUP(A33,[1]长期效应检验!A32:Z241,24,FALSE)</f>
        <v>0.167221486568451</v>
      </c>
      <c r="I33">
        <f t="shared" si="0"/>
        <v>-5.45169971883297</v>
      </c>
      <c r="J33">
        <f t="shared" si="1"/>
        <v>3.13879996538162</v>
      </c>
      <c r="K33">
        <f t="shared" si="2"/>
        <v>16.7221486568451</v>
      </c>
      <c r="L33">
        <v>0</v>
      </c>
      <c r="M33">
        <v>8.6658</v>
      </c>
      <c r="N33">
        <v>16.28</v>
      </c>
      <c r="O33">
        <v>21</v>
      </c>
      <c r="P33">
        <v>19.8</v>
      </c>
      <c r="Q33">
        <v>12.59898562</v>
      </c>
      <c r="R33" t="s">
        <v>136</v>
      </c>
      <c r="S33" t="str">
        <f>VLOOKUP(B33:B342,[1]高管任职数据!A33:F1287,6,FALSE)</f>
        <v>硕士</v>
      </c>
      <c r="T33">
        <v>6</v>
      </c>
      <c r="U33">
        <v>49</v>
      </c>
      <c r="V33">
        <v>26</v>
      </c>
      <c r="W33">
        <v>0.1875</v>
      </c>
      <c r="X33">
        <v>7.55888183027947</v>
      </c>
      <c r="Y33">
        <v>1.9177</v>
      </c>
      <c r="Z33">
        <v>0.5172</v>
      </c>
      <c r="AA33">
        <v>0</v>
      </c>
      <c r="AB33">
        <f>VLOOKUP(B33,[2]股价波动!$B$1:$F$311,5,FALSE)</f>
        <v>1.46</v>
      </c>
      <c r="AC33">
        <v>0.125606060606061</v>
      </c>
      <c r="AD33">
        <v>16.1685</v>
      </c>
      <c r="AE33">
        <v>16.7241</v>
      </c>
      <c r="AF33">
        <v>29</v>
      </c>
      <c r="AG33">
        <v>30.5</v>
      </c>
      <c r="AH33">
        <v>0.82895</v>
      </c>
      <c r="AI33">
        <v>5.64185</v>
      </c>
      <c r="AJ33">
        <v>29</v>
      </c>
      <c r="AK33">
        <v>0.8633</v>
      </c>
      <c r="AL33">
        <v>48</v>
      </c>
      <c r="AM33">
        <v>0.0573</v>
      </c>
      <c r="AN33">
        <v>0.2491</v>
      </c>
      <c r="AO33">
        <v>930.25</v>
      </c>
    </row>
    <row r="34" ht="14.5" spans="1:41">
      <c r="A34" s="67">
        <v>2134</v>
      </c>
      <c r="B34" s="57" t="s">
        <v>137</v>
      </c>
      <c r="C34">
        <v>19</v>
      </c>
      <c r="D34" s="68" t="s">
        <v>138</v>
      </c>
      <c r="E34">
        <f>VLOOKUP(A34,[1]长期效应检验!A34:X343,11,FALSE)</f>
        <v>0.00246938550844789</v>
      </c>
      <c r="F34">
        <f>VLOOKUP(A34,三因子模型筛选后!$B$1:$Z$335,10,FALSE)</f>
        <v>0.0261941887438297</v>
      </c>
      <c r="G34">
        <f>VLOOKUP(A34,[1]长期效应检验!A33:Y242,7,FALSE)</f>
        <v>0.00201558647677302</v>
      </c>
      <c r="H34">
        <f>VLOOKUP(A34,[1]长期效应检验!A33:Z242,24,FALSE)</f>
        <v>0.0695012956857681</v>
      </c>
      <c r="I34">
        <f t="shared" si="0"/>
        <v>0.246938550844789</v>
      </c>
      <c r="J34">
        <f t="shared" si="1"/>
        <v>0.201558647677302</v>
      </c>
      <c r="K34">
        <f t="shared" si="2"/>
        <v>6.95012956857681</v>
      </c>
      <c r="L34">
        <v>0</v>
      </c>
      <c r="M34">
        <v>6.7238</v>
      </c>
      <c r="N34">
        <v>8.74</v>
      </c>
      <c r="O34">
        <v>31</v>
      </c>
      <c r="P34">
        <v>16.3383</v>
      </c>
      <c r="Q34">
        <v>2.45849768</v>
      </c>
      <c r="R34" t="s">
        <v>139</v>
      </c>
      <c r="S34" t="str">
        <f>VLOOKUP(B34:B343,[1]高管任职数据!A34:F1288,6,FALSE)</f>
        <v>本科</v>
      </c>
      <c r="T34">
        <v>5</v>
      </c>
      <c r="U34">
        <v>57</v>
      </c>
      <c r="V34">
        <v>0</v>
      </c>
      <c r="W34">
        <v>0.294117647058824</v>
      </c>
      <c r="X34">
        <v>6.27814611922618</v>
      </c>
      <c r="Y34">
        <v>0.5328</v>
      </c>
      <c r="Z34">
        <v>0.3268</v>
      </c>
      <c r="AA34">
        <v>1</v>
      </c>
      <c r="AB34">
        <f>VLOOKUP(B34,[2]股价波动!$B$1:$F$311,5,FALSE)</f>
        <v>3.54</v>
      </c>
      <c r="AC34">
        <v>0.448030303030303</v>
      </c>
      <c r="AD34">
        <v>13.8011</v>
      </c>
      <c r="AE34">
        <v>14.3163</v>
      </c>
      <c r="AF34">
        <v>32</v>
      </c>
      <c r="AG34">
        <v>1</v>
      </c>
      <c r="AH34">
        <v>0.25</v>
      </c>
      <c r="AI34">
        <v>4.25</v>
      </c>
      <c r="AJ34">
        <v>1</v>
      </c>
      <c r="AK34">
        <v>0</v>
      </c>
      <c r="AL34">
        <v>2</v>
      </c>
      <c r="AM34">
        <v>0.0328</v>
      </c>
      <c r="AN34">
        <v>-0.3651</v>
      </c>
      <c r="AO34">
        <v>1</v>
      </c>
    </row>
    <row r="35" ht="14.5" spans="1:41">
      <c r="A35" s="67">
        <v>2137</v>
      </c>
      <c r="B35" s="57" t="s">
        <v>140</v>
      </c>
      <c r="C35">
        <v>19</v>
      </c>
      <c r="D35" s="68" t="s">
        <v>141</v>
      </c>
      <c r="E35">
        <f>VLOOKUP(A35,[1]长期效应检验!A35:X344,11,FALSE)</f>
        <v>0.162447154521942</v>
      </c>
      <c r="F35">
        <f>VLOOKUP(A35,三因子模型筛选后!$B$1:$Z$335,10,FALSE)</f>
        <v>0.138117343187332</v>
      </c>
      <c r="G35">
        <f>VLOOKUP(A35,[1]长期效应检验!A34:Y243,7,FALSE)</f>
        <v>0.0276496559381485</v>
      </c>
      <c r="H35">
        <f>VLOOKUP(A35,[1]长期效应检验!A34:Z243,24,FALSE)</f>
        <v>0.196779295802116</v>
      </c>
      <c r="I35">
        <f t="shared" si="0"/>
        <v>16.2447154521942</v>
      </c>
      <c r="J35">
        <f t="shared" si="1"/>
        <v>2.76496559381485</v>
      </c>
      <c r="K35">
        <f t="shared" si="2"/>
        <v>19.6779295802116</v>
      </c>
      <c r="L35">
        <v>0</v>
      </c>
      <c r="M35">
        <v>6.6554</v>
      </c>
      <c r="N35">
        <v>19.72</v>
      </c>
      <c r="O35">
        <v>21</v>
      </c>
      <c r="P35">
        <v>18.6458</v>
      </c>
      <c r="Q35">
        <v>4.609106</v>
      </c>
      <c r="R35" t="s">
        <v>142</v>
      </c>
      <c r="S35" t="str">
        <f>VLOOKUP(B35:B344,[1]高管任职数据!A35:F1289,6,FALSE)</f>
        <v>硕士</v>
      </c>
      <c r="T35">
        <v>6</v>
      </c>
      <c r="U35">
        <v>51</v>
      </c>
      <c r="V35">
        <v>0</v>
      </c>
      <c r="W35">
        <v>0.214285714285714</v>
      </c>
      <c r="X35">
        <v>8.1605182474775</v>
      </c>
      <c r="Y35">
        <v>3.5</v>
      </c>
      <c r="Z35">
        <v>0.1895</v>
      </c>
      <c r="AA35">
        <v>0</v>
      </c>
      <c r="AB35">
        <f>VLOOKUP(B35,[2]股价波动!$B$1:$F$311,5,FALSE)</f>
        <v>3.66</v>
      </c>
      <c r="AC35">
        <v>0.333787878787879</v>
      </c>
      <c r="AD35">
        <v>14.5223</v>
      </c>
      <c r="AE35">
        <v>15.1074</v>
      </c>
      <c r="AF35">
        <v>0</v>
      </c>
      <c r="AG35">
        <v>11</v>
      </c>
      <c r="AH35">
        <v>0.4132</v>
      </c>
      <c r="AI35">
        <v>3.22725</v>
      </c>
      <c r="AJ35">
        <v>2</v>
      </c>
      <c r="AK35">
        <v>0.5</v>
      </c>
      <c r="AL35">
        <v>22</v>
      </c>
      <c r="AM35">
        <v>0.0438</v>
      </c>
      <c r="AN35">
        <v>-0.3553</v>
      </c>
      <c r="AO35">
        <v>121</v>
      </c>
    </row>
    <row r="36" ht="14.5" spans="1:41">
      <c r="A36" s="67">
        <v>2138</v>
      </c>
      <c r="B36" s="57" t="s">
        <v>143</v>
      </c>
      <c r="C36">
        <v>1</v>
      </c>
      <c r="D36" s="68" t="s">
        <v>144</v>
      </c>
      <c r="E36">
        <f>VLOOKUP(A36,[1]长期效应检验!A36:X345,11,FALSE)</f>
        <v>-0.0331400595605373</v>
      </c>
      <c r="F36">
        <f>VLOOKUP(A36,三因子模型筛选后!$B$1:$Z$335,10,FALSE)</f>
        <v>-0.169696539640427</v>
      </c>
      <c r="G36">
        <f>VLOOKUP(A36,[1]长期效应检验!A35:Y244,7,FALSE)</f>
        <v>0.0235148575156927</v>
      </c>
      <c r="H36">
        <f>VLOOKUP(A36,[1]长期效应检验!A35:Z244,24,FALSE)</f>
        <v>0.0764302611351013</v>
      </c>
      <c r="I36">
        <f t="shared" si="0"/>
        <v>-3.31400595605373</v>
      </c>
      <c r="J36">
        <f t="shared" si="1"/>
        <v>2.35148575156927</v>
      </c>
      <c r="K36">
        <f t="shared" si="2"/>
        <v>7.64302611351013</v>
      </c>
      <c r="L36">
        <v>0</v>
      </c>
      <c r="M36">
        <v>8.6819</v>
      </c>
      <c r="N36">
        <v>23.06</v>
      </c>
      <c r="O36">
        <v>19</v>
      </c>
      <c r="P36">
        <v>19.9805</v>
      </c>
      <c r="Q36">
        <v>3.14332311</v>
      </c>
      <c r="R36" t="s">
        <v>145</v>
      </c>
      <c r="S36" t="str">
        <f>VLOOKUP(B36:B345,[1]高管任职数据!A36:F1290,6,FALSE)</f>
        <v>硕士</v>
      </c>
      <c r="T36">
        <v>6</v>
      </c>
      <c r="U36">
        <v>55</v>
      </c>
      <c r="V36">
        <v>4</v>
      </c>
      <c r="W36">
        <v>0.166666666666667</v>
      </c>
      <c r="X36">
        <v>7.03878354138854</v>
      </c>
      <c r="Y36">
        <v>1.14</v>
      </c>
      <c r="Z36">
        <v>0.2848</v>
      </c>
      <c r="AA36">
        <v>0</v>
      </c>
      <c r="AB36">
        <f>VLOOKUP(B36,[2]股价波动!$B$1:$F$311,5,FALSE)</f>
        <v>5.63</v>
      </c>
      <c r="AC36">
        <v>0.967121212121212</v>
      </c>
      <c r="AD36">
        <v>16.1716</v>
      </c>
      <c r="AE36">
        <v>16.8763</v>
      </c>
      <c r="AF36">
        <v>1</v>
      </c>
      <c r="AG36">
        <v>9</v>
      </c>
      <c r="AH36">
        <v>0.4152</v>
      </c>
      <c r="AI36">
        <v>2.82355</v>
      </c>
      <c r="AJ36">
        <v>12</v>
      </c>
      <c r="AK36">
        <v>0.7083</v>
      </c>
      <c r="AL36">
        <v>17</v>
      </c>
      <c r="AM36">
        <v>0.073</v>
      </c>
      <c r="AN36">
        <v>0.2622</v>
      </c>
      <c r="AO36">
        <v>81</v>
      </c>
    </row>
    <row r="37" ht="14.5" spans="1:41">
      <c r="A37" s="67">
        <v>2156</v>
      </c>
      <c r="B37" s="57" t="s">
        <v>146</v>
      </c>
      <c r="C37">
        <v>19</v>
      </c>
      <c r="D37" s="68" t="s">
        <v>147</v>
      </c>
      <c r="E37">
        <f>VLOOKUP(A37,[1]长期效应检验!A37:X346,11,FALSE)</f>
        <v>0.387331008911133</v>
      </c>
      <c r="F37">
        <f>VLOOKUP(A37,三因子模型筛选后!$B$1:$Z$335,10,FALSE)</f>
        <v>0.316081941127777</v>
      </c>
      <c r="G37">
        <f>VLOOKUP(A37,[1]长期效应检验!A36:Y245,7,FALSE)</f>
        <v>0.252146750688553</v>
      </c>
      <c r="H37">
        <f>VLOOKUP(A37,[1]长期效应检验!A36:Z245,24,FALSE)</f>
        <v>0.436264216899872</v>
      </c>
      <c r="I37">
        <f t="shared" si="0"/>
        <v>38.7331008911133</v>
      </c>
      <c r="J37">
        <f t="shared" si="1"/>
        <v>25.2146750688553</v>
      </c>
      <c r="K37">
        <f t="shared" si="2"/>
        <v>43.6264216899872</v>
      </c>
      <c r="L37">
        <v>0</v>
      </c>
      <c r="M37">
        <v>9.4136</v>
      </c>
      <c r="N37">
        <v>22.56</v>
      </c>
      <c r="O37">
        <v>25</v>
      </c>
      <c r="P37">
        <v>19.1672</v>
      </c>
      <c r="Q37">
        <v>15.13236649</v>
      </c>
      <c r="R37" t="s">
        <v>148</v>
      </c>
      <c r="S37" t="str">
        <f>VLOOKUP(B37:B346,[1]高管任职数据!A37:F1291,6,FALSE)</f>
        <v>本科</v>
      </c>
      <c r="T37">
        <v>5</v>
      </c>
      <c r="U37">
        <v>48</v>
      </c>
      <c r="V37">
        <v>12</v>
      </c>
      <c r="W37">
        <v>0.210526315789474</v>
      </c>
      <c r="X37">
        <v>7.1977347104826</v>
      </c>
      <c r="Y37">
        <v>1.3364</v>
      </c>
      <c r="Z37">
        <v>0.5976</v>
      </c>
      <c r="AA37">
        <v>0</v>
      </c>
      <c r="AB37">
        <f>VLOOKUP(B37,[2]股价波动!$B$1:$F$311,5,FALSE)</f>
        <v>16.2</v>
      </c>
      <c r="AC37">
        <v>0.916363636363636</v>
      </c>
      <c r="AD37">
        <v>17.11</v>
      </c>
      <c r="AE37">
        <v>18.4594</v>
      </c>
      <c r="AF37">
        <v>2</v>
      </c>
      <c r="AG37">
        <v>6</v>
      </c>
      <c r="AH37">
        <v>0.375</v>
      </c>
      <c r="AI37">
        <v>3.04165</v>
      </c>
      <c r="AJ37">
        <v>23</v>
      </c>
      <c r="AK37">
        <v>0.7637</v>
      </c>
      <c r="AL37">
        <v>12</v>
      </c>
      <c r="AM37">
        <v>0.0833</v>
      </c>
      <c r="AN37">
        <v>-0.3651</v>
      </c>
      <c r="AO37">
        <v>36</v>
      </c>
    </row>
    <row r="38" ht="14.5" spans="1:41">
      <c r="A38" s="67">
        <v>2161</v>
      </c>
      <c r="B38" s="57" t="s">
        <v>149</v>
      </c>
      <c r="C38">
        <v>16</v>
      </c>
      <c r="D38" s="68" t="s">
        <v>150</v>
      </c>
      <c r="E38">
        <f>VLOOKUP(A38,[1]长期效应检验!A38:X347,11,FALSE)</f>
        <v>0.0842630341649055</v>
      </c>
      <c r="F38">
        <f>VLOOKUP(A38,三因子模型筛选后!$B$1:$Z$335,10,FALSE)</f>
        <v>-0.0355444438755512</v>
      </c>
      <c r="G38">
        <f>VLOOKUP(A38,[1]长期效应检验!A37:Y246,7,FALSE)</f>
        <v>0.132834210991859</v>
      </c>
      <c r="H38">
        <f>VLOOKUP(A38,[1]长期效应检验!A37:Z246,24,FALSE)</f>
        <v>0.0809187144041061</v>
      </c>
      <c r="I38">
        <f t="shared" si="0"/>
        <v>8.42630341649055</v>
      </c>
      <c r="J38">
        <f t="shared" si="1"/>
        <v>13.2834210991859</v>
      </c>
      <c r="K38">
        <f t="shared" si="2"/>
        <v>8.09187144041061</v>
      </c>
      <c r="L38">
        <v>0</v>
      </c>
      <c r="M38">
        <v>6.5309</v>
      </c>
      <c r="N38">
        <v>29.13</v>
      </c>
      <c r="O38">
        <v>20</v>
      </c>
      <c r="P38">
        <v>20.627</v>
      </c>
      <c r="Q38">
        <v>7.397574</v>
      </c>
      <c r="R38" t="s">
        <v>151</v>
      </c>
      <c r="S38" t="str">
        <f>VLOOKUP(B38:B347,[1]高管任职数据!A38:F1292,6,FALSE)</f>
        <v>硕士</v>
      </c>
      <c r="T38">
        <v>6</v>
      </c>
      <c r="U38">
        <v>55</v>
      </c>
      <c r="V38">
        <v>1</v>
      </c>
      <c r="W38">
        <v>0.176470588235294</v>
      </c>
      <c r="X38">
        <v>6.84311008548861</v>
      </c>
      <c r="Y38">
        <v>0.9374</v>
      </c>
      <c r="Z38">
        <v>0.2413</v>
      </c>
      <c r="AA38">
        <v>0</v>
      </c>
      <c r="AB38">
        <f>VLOOKUP(B38,[2]股价波动!$B$1:$F$311,5,FALSE)</f>
        <v>4.08</v>
      </c>
      <c r="AC38">
        <v>0.455</v>
      </c>
      <c r="AD38">
        <v>12.8674</v>
      </c>
      <c r="AE38">
        <v>15.444</v>
      </c>
      <c r="AF38">
        <v>1</v>
      </c>
      <c r="AG38">
        <v>8.5</v>
      </c>
      <c r="AH38">
        <v>0.6411</v>
      </c>
      <c r="AI38">
        <v>4.15</v>
      </c>
      <c r="AJ38">
        <v>1</v>
      </c>
      <c r="AK38">
        <v>0</v>
      </c>
      <c r="AL38">
        <v>15</v>
      </c>
      <c r="AM38">
        <v>0.0758</v>
      </c>
      <c r="AN38">
        <v>0.1988</v>
      </c>
      <c r="AO38">
        <v>72.25</v>
      </c>
    </row>
    <row r="39" ht="14.5" spans="1:41">
      <c r="A39" s="67">
        <v>2179</v>
      </c>
      <c r="B39" s="57" t="s">
        <v>152</v>
      </c>
      <c r="C39">
        <v>22</v>
      </c>
      <c r="D39" s="68" t="s">
        <v>153</v>
      </c>
      <c r="E39">
        <f>VLOOKUP(A39,[1]长期效应检验!A39:X348,11,FALSE)</f>
        <v>-0.0416707284748554</v>
      </c>
      <c r="F39">
        <f>VLOOKUP(A39,三因子模型筛选后!$B$1:$Z$335,10,FALSE)</f>
        <v>-0.106316924095154</v>
      </c>
      <c r="G39">
        <f>VLOOKUP(A39,[1]长期效应检验!A38:Y247,7,FALSE)</f>
        <v>-0.0040215877816081</v>
      </c>
      <c r="H39">
        <f>VLOOKUP(A39,[1]长期效应检验!A38:Z247,24,FALSE)</f>
        <v>-0.00955048762261868</v>
      </c>
      <c r="I39">
        <f t="shared" si="0"/>
        <v>-4.16707284748554</v>
      </c>
      <c r="J39">
        <f t="shared" si="1"/>
        <v>-0.40215877816081</v>
      </c>
      <c r="K39">
        <f t="shared" si="2"/>
        <v>-0.955048762261868</v>
      </c>
      <c r="L39">
        <v>0</v>
      </c>
      <c r="M39">
        <v>9.4968</v>
      </c>
      <c r="N39">
        <v>21.06</v>
      </c>
      <c r="O39">
        <v>17</v>
      </c>
      <c r="P39">
        <v>20.9755</v>
      </c>
      <c r="Q39">
        <v>4.01625</v>
      </c>
      <c r="R39" t="s">
        <v>154</v>
      </c>
      <c r="S39" t="str">
        <f>VLOOKUP(B39:B348,[1]高管任职数据!A39:F1293,6,FALSE)</f>
        <v>硕士</v>
      </c>
      <c r="T39">
        <v>6</v>
      </c>
      <c r="U39">
        <v>47</v>
      </c>
      <c r="V39">
        <v>0</v>
      </c>
      <c r="W39">
        <v>0.173913043478261</v>
      </c>
      <c r="X39">
        <v>6.89406195185013</v>
      </c>
      <c r="Y39">
        <v>0.9864</v>
      </c>
      <c r="Z39">
        <v>0.4228</v>
      </c>
      <c r="AA39">
        <v>1</v>
      </c>
      <c r="AB39">
        <f>VLOOKUP(B39,[2]股价波动!$B$1:$F$311,5,FALSE)</f>
        <v>7.36</v>
      </c>
      <c r="AC39">
        <v>0.893636363636363</v>
      </c>
      <c r="AD39">
        <v>16.7352</v>
      </c>
      <c r="AE39">
        <v>17.0658</v>
      </c>
      <c r="AF39">
        <v>29</v>
      </c>
      <c r="AG39">
        <v>6.5</v>
      </c>
      <c r="AH39">
        <v>0.5922</v>
      </c>
      <c r="AI39">
        <v>6.48335</v>
      </c>
      <c r="AJ39">
        <v>2</v>
      </c>
      <c r="AK39">
        <v>0.5</v>
      </c>
      <c r="AL39">
        <v>10</v>
      </c>
      <c r="AM39">
        <v>0.1004</v>
      </c>
      <c r="AN39">
        <v>-0.3651</v>
      </c>
      <c r="AO39">
        <v>42.25</v>
      </c>
    </row>
    <row r="40" ht="14.5" spans="1:41">
      <c r="A40" s="67">
        <v>2180</v>
      </c>
      <c r="B40" s="57" t="s">
        <v>155</v>
      </c>
      <c r="C40">
        <v>10</v>
      </c>
      <c r="D40" s="68" t="s">
        <v>156</v>
      </c>
      <c r="E40">
        <f>VLOOKUP(A40,[1]长期效应检验!A40:X349,11,FALSE)</f>
        <v>0.103586629033089</v>
      </c>
      <c r="F40">
        <f>VLOOKUP(A40,三因子模型筛选后!$B$1:$Z$335,10,FALSE)</f>
        <v>0.048017043620348</v>
      </c>
      <c r="G40">
        <f>VLOOKUP(A40,[1]长期效应检验!A39:Y248,7,FALSE)</f>
        <v>0.0718639343976974</v>
      </c>
      <c r="H40">
        <f>VLOOKUP(A40,[1]长期效应检验!A39:Z248,24,FALSE)</f>
        <v>0.270251393318176</v>
      </c>
      <c r="I40">
        <f t="shared" si="0"/>
        <v>10.3586629033089</v>
      </c>
      <c r="J40">
        <f t="shared" si="1"/>
        <v>7.18639343976974</v>
      </c>
      <c r="K40">
        <f t="shared" si="2"/>
        <v>27.0251393318176</v>
      </c>
      <c r="L40">
        <v>0</v>
      </c>
      <c r="M40">
        <v>9.825</v>
      </c>
      <c r="N40">
        <v>23.18</v>
      </c>
      <c r="O40">
        <v>28</v>
      </c>
      <c r="P40">
        <v>21.5525</v>
      </c>
      <c r="Q40">
        <v>5.69149502</v>
      </c>
      <c r="R40" t="s">
        <v>157</v>
      </c>
      <c r="S40" t="str">
        <f>VLOOKUP(B40:B349,[1]高管任职数据!A40:F1294,6,FALSE)</f>
        <v>本科</v>
      </c>
      <c r="T40">
        <v>5</v>
      </c>
      <c r="U40">
        <v>60</v>
      </c>
      <c r="V40">
        <v>2</v>
      </c>
      <c r="W40">
        <v>0.294117647058824</v>
      </c>
      <c r="X40">
        <v>8.55240588317198</v>
      </c>
      <c r="Y40">
        <v>5.1792</v>
      </c>
      <c r="Z40">
        <v>0.7464</v>
      </c>
      <c r="AA40">
        <v>0</v>
      </c>
      <c r="AB40">
        <f>VLOOKUP(B40,[2]股价波动!$B$1:$F$311,5,FALSE)</f>
        <v>17.17</v>
      </c>
      <c r="AC40">
        <v>1.31848484848485</v>
      </c>
      <c r="AD40">
        <v>16.7969</v>
      </c>
      <c r="AE40">
        <v>17.8755</v>
      </c>
      <c r="AF40">
        <v>1</v>
      </c>
      <c r="AG40">
        <v>9</v>
      </c>
      <c r="AH40">
        <v>0.6797</v>
      </c>
      <c r="AI40">
        <v>3.8125</v>
      </c>
      <c r="AJ40">
        <v>23</v>
      </c>
      <c r="AK40">
        <v>0.7788</v>
      </c>
      <c r="AL40">
        <v>16</v>
      </c>
      <c r="AM40">
        <v>0.0625</v>
      </c>
      <c r="AN40">
        <v>-0.3651</v>
      </c>
      <c r="AO40">
        <v>81</v>
      </c>
    </row>
    <row r="41" ht="14.5" spans="1:41">
      <c r="A41" s="67">
        <v>2185</v>
      </c>
      <c r="B41" s="57" t="s">
        <v>158</v>
      </c>
      <c r="C41">
        <v>19</v>
      </c>
      <c r="D41" s="68" t="s">
        <v>159</v>
      </c>
      <c r="E41">
        <f>VLOOKUP(A41,[1]长期效应检验!A41:X350,11,FALSE)</f>
        <v>0.257471412420273</v>
      </c>
      <c r="F41">
        <f>VLOOKUP(A41,三因子模型筛选后!$B$1:$Z$335,10,FALSE)</f>
        <v>0.14003449678421</v>
      </c>
      <c r="G41">
        <f>VLOOKUP(A41,[1]长期效应检验!A40:Y249,7,FALSE)</f>
        <v>-0.00568332569673657</v>
      </c>
      <c r="H41">
        <f>VLOOKUP(A41,[1]长期效应检验!A40:Z249,24,FALSE)</f>
        <v>0.759782016277313</v>
      </c>
      <c r="I41">
        <f t="shared" si="0"/>
        <v>25.7471412420273</v>
      </c>
      <c r="J41">
        <f t="shared" si="1"/>
        <v>-0.568332569673657</v>
      </c>
      <c r="K41">
        <f t="shared" si="2"/>
        <v>75.9782016277313</v>
      </c>
      <c r="L41">
        <v>0</v>
      </c>
      <c r="M41">
        <v>9.9176</v>
      </c>
      <c r="N41">
        <v>15.35</v>
      </c>
      <c r="O41">
        <v>16</v>
      </c>
      <c r="P41">
        <v>19.9851</v>
      </c>
      <c r="Q41">
        <v>32.04484648</v>
      </c>
      <c r="R41" t="s">
        <v>160</v>
      </c>
      <c r="S41" t="str">
        <f>VLOOKUP(B41:B350,[1]高管任职数据!A41:F1295,6,FALSE)</f>
        <v>博士</v>
      </c>
      <c r="T41">
        <v>7</v>
      </c>
      <c r="U41">
        <v>48</v>
      </c>
      <c r="V41">
        <v>3</v>
      </c>
      <c r="W41">
        <v>0.315789473684211</v>
      </c>
      <c r="X41">
        <v>7.61962607354019</v>
      </c>
      <c r="Y41">
        <v>2.0378</v>
      </c>
      <c r="Z41">
        <v>0.3878</v>
      </c>
      <c r="AA41">
        <v>0</v>
      </c>
      <c r="AB41">
        <f>VLOOKUP(B41,[2]股价波动!$B$1:$F$311,5,FALSE)</f>
        <v>7.87</v>
      </c>
      <c r="AC41">
        <v>0.310757575757576</v>
      </c>
      <c r="AD41">
        <v>17.2076</v>
      </c>
      <c r="AE41">
        <v>18.2911</v>
      </c>
      <c r="AF41">
        <v>2</v>
      </c>
      <c r="AG41">
        <v>8</v>
      </c>
      <c r="AH41">
        <v>0.41015</v>
      </c>
      <c r="AI41">
        <v>0</v>
      </c>
      <c r="AJ41">
        <v>4</v>
      </c>
      <c r="AK41">
        <v>0.625</v>
      </c>
      <c r="AL41">
        <v>16</v>
      </c>
      <c r="AM41">
        <v>0.0496</v>
      </c>
      <c r="AN41">
        <v>-0.3651</v>
      </c>
      <c r="AO41">
        <v>64</v>
      </c>
    </row>
    <row r="42" ht="14.5" spans="1:41">
      <c r="A42" s="67">
        <v>2189</v>
      </c>
      <c r="B42" s="57" t="s">
        <v>161</v>
      </c>
      <c r="C42">
        <v>11</v>
      </c>
      <c r="D42" s="68" t="s">
        <v>162</v>
      </c>
      <c r="E42">
        <f>VLOOKUP(A42,[1]长期效应检验!A42:X351,11,FALSE)</f>
        <v>0.00719416048377752</v>
      </c>
      <c r="F42">
        <f>VLOOKUP(A42,三因子模型筛选后!$B$1:$Z$335,10,FALSE)</f>
        <v>-0.0388273000717163</v>
      </c>
      <c r="G42">
        <f>VLOOKUP(A42,[1]长期效应检验!A41:Y250,7,FALSE)</f>
        <v>0.0398511365056038</v>
      </c>
      <c r="H42">
        <f>VLOOKUP(A42,[1]长期效应检验!A41:Z250,24,FALSE)</f>
        <v>0.162817299365997</v>
      </c>
      <c r="I42">
        <f t="shared" si="0"/>
        <v>0.719416048377752</v>
      </c>
      <c r="J42">
        <f t="shared" si="1"/>
        <v>3.98511365056038</v>
      </c>
      <c r="K42">
        <f t="shared" si="2"/>
        <v>16.2817299365997</v>
      </c>
      <c r="L42">
        <v>0</v>
      </c>
      <c r="M42">
        <v>8.0787</v>
      </c>
      <c r="N42">
        <v>15.61</v>
      </c>
      <c r="O42">
        <v>24</v>
      </c>
      <c r="P42">
        <v>18.4201</v>
      </c>
      <c r="Q42">
        <v>2.60604833</v>
      </c>
      <c r="R42" t="s">
        <v>163</v>
      </c>
      <c r="S42" t="str">
        <f>VLOOKUP(B42:B351,[1]高管任职数据!A42:F1296,6,FALSE)</f>
        <v>本科</v>
      </c>
      <c r="T42">
        <v>5</v>
      </c>
      <c r="U42">
        <v>56</v>
      </c>
      <c r="V42">
        <v>1</v>
      </c>
      <c r="W42">
        <v>0.111111111111111</v>
      </c>
      <c r="X42">
        <v>6.57368016696065</v>
      </c>
      <c r="Y42">
        <v>0.716</v>
      </c>
      <c r="Z42">
        <v>0.5818</v>
      </c>
      <c r="AA42">
        <v>1</v>
      </c>
      <c r="AB42">
        <f>VLOOKUP(B42,[2]股价波动!$B$1:$F$311,5,FALSE)</f>
        <v>7.31</v>
      </c>
      <c r="AC42">
        <v>0.711818181818182</v>
      </c>
      <c r="AD42">
        <v>15.1268</v>
      </c>
      <c r="AE42">
        <v>16.4708</v>
      </c>
      <c r="AF42">
        <v>30</v>
      </c>
      <c r="AG42">
        <v>4.5</v>
      </c>
      <c r="AH42">
        <v>0.375</v>
      </c>
      <c r="AI42">
        <v>5.625</v>
      </c>
      <c r="AJ42">
        <v>3</v>
      </c>
      <c r="AK42">
        <v>0</v>
      </c>
      <c r="AL42">
        <v>8</v>
      </c>
      <c r="AM42">
        <v>0.0656</v>
      </c>
      <c r="AN42">
        <v>-0.3651</v>
      </c>
      <c r="AO42">
        <v>20.25</v>
      </c>
    </row>
    <row r="43" ht="14.5" spans="1:41">
      <c r="A43" s="67">
        <v>2194</v>
      </c>
      <c r="B43" s="57" t="s">
        <v>164</v>
      </c>
      <c r="C43">
        <v>19</v>
      </c>
      <c r="D43" s="68" t="s">
        <v>165</v>
      </c>
      <c r="E43">
        <f>VLOOKUP(A43,[1]长期效应检验!A43:X352,11,FALSE)</f>
        <v>-0.0767096355557442</v>
      </c>
      <c r="F43">
        <f>VLOOKUP(A43,三因子模型筛选后!$B$1:$Z$335,10,FALSE)</f>
        <v>-0.216728091239929</v>
      </c>
      <c r="G43">
        <f>VLOOKUP(A43,[1]长期效应检验!A42:Y251,7,FALSE)</f>
        <v>-0.133682236075401</v>
      </c>
      <c r="H43">
        <f>VLOOKUP(A43,[1]长期效应检验!A42:Z251,24,FALSE)</f>
        <v>0.132995471358299</v>
      </c>
      <c r="I43">
        <f t="shared" si="0"/>
        <v>-7.67096355557442</v>
      </c>
      <c r="J43">
        <f t="shared" si="1"/>
        <v>-13.3682236075401</v>
      </c>
      <c r="K43">
        <f t="shared" si="2"/>
        <v>13.2995471358299</v>
      </c>
      <c r="L43">
        <v>1</v>
      </c>
      <c r="M43">
        <v>8.1077</v>
      </c>
      <c r="N43">
        <v>23.01</v>
      </c>
      <c r="O43">
        <v>30</v>
      </c>
      <c r="P43">
        <v>19.361</v>
      </c>
      <c r="Q43">
        <v>6.83443306</v>
      </c>
      <c r="R43" t="s">
        <v>166</v>
      </c>
      <c r="S43" t="str">
        <f>VLOOKUP(B43:B352,[1]高管任职数据!A43:F1297,6,FALSE)</f>
        <v>本科</v>
      </c>
      <c r="T43">
        <v>5</v>
      </c>
      <c r="U43">
        <v>51</v>
      </c>
      <c r="V43">
        <v>0</v>
      </c>
      <c r="W43">
        <v>0.214285714285714</v>
      </c>
      <c r="X43">
        <v>7.3125534981026</v>
      </c>
      <c r="Y43">
        <v>1.499</v>
      </c>
      <c r="Z43">
        <v>0.2212</v>
      </c>
      <c r="AA43">
        <v>0</v>
      </c>
      <c r="AB43">
        <f>VLOOKUP(B43,[2]股价波动!$B$1:$F$311,5,FALSE)</f>
        <v>7.54</v>
      </c>
      <c r="AC43">
        <v>0.788484848484848</v>
      </c>
      <c r="AD43">
        <v>13.0868</v>
      </c>
      <c r="AE43">
        <v>14.4459</v>
      </c>
      <c r="AF43">
        <v>30</v>
      </c>
      <c r="AG43">
        <v>5.5</v>
      </c>
      <c r="AH43">
        <v>0.3967</v>
      </c>
      <c r="AI43">
        <v>3.1818</v>
      </c>
      <c r="AJ43">
        <v>2</v>
      </c>
      <c r="AK43">
        <v>0</v>
      </c>
      <c r="AL43">
        <v>11</v>
      </c>
      <c r="AM43">
        <v>0.0479</v>
      </c>
      <c r="AN43">
        <v>-0.3651</v>
      </c>
      <c r="AO43">
        <v>30.25</v>
      </c>
    </row>
    <row r="44" ht="14.5" spans="1:41">
      <c r="A44" s="67">
        <v>2199</v>
      </c>
      <c r="B44" s="57" t="s">
        <v>167</v>
      </c>
      <c r="C44">
        <v>11</v>
      </c>
      <c r="D44" s="68" t="s">
        <v>168</v>
      </c>
      <c r="E44">
        <f>VLOOKUP(A44,[1]长期效应检验!A44:X353,11,FALSE)</f>
        <v>-0.0444977357983589</v>
      </c>
      <c r="F44">
        <f>VLOOKUP(A44,三因子模型筛选后!$B$1:$Z$335,10,FALSE)</f>
        <v>-0.029164481908083</v>
      </c>
      <c r="G44">
        <f>VLOOKUP(A44,[1]长期效应检验!A43:Y252,7,FALSE)</f>
        <v>0.0194656252861023</v>
      </c>
      <c r="H44">
        <f>VLOOKUP(A44,[1]长期效应检验!A43:Z252,24,FALSE)</f>
        <v>0.271192103624344</v>
      </c>
      <c r="I44">
        <f t="shared" si="0"/>
        <v>-4.44977357983589</v>
      </c>
      <c r="J44">
        <f t="shared" si="1"/>
        <v>1.94656252861023</v>
      </c>
      <c r="K44">
        <f t="shared" si="2"/>
        <v>27.1192103624344</v>
      </c>
      <c r="L44">
        <v>0</v>
      </c>
      <c r="M44">
        <v>6.3969</v>
      </c>
      <c r="N44">
        <v>10.04</v>
      </c>
      <c r="O44">
        <v>20</v>
      </c>
      <c r="P44">
        <v>16.3472</v>
      </c>
      <c r="Q44">
        <v>2.43442363</v>
      </c>
      <c r="R44" t="s">
        <v>169</v>
      </c>
      <c r="S44" t="str">
        <f>VLOOKUP(B44:B353,[1]高管任职数据!A44:F1298,6,FALSE)</f>
        <v>硕士</v>
      </c>
      <c r="T44">
        <v>6</v>
      </c>
      <c r="U44">
        <v>32</v>
      </c>
      <c r="V44">
        <v>6</v>
      </c>
      <c r="W44">
        <v>0.5</v>
      </c>
      <c r="X44">
        <v>7.25184131408046</v>
      </c>
      <c r="Y44">
        <v>1.4107</v>
      </c>
      <c r="Z44">
        <v>0.1762</v>
      </c>
      <c r="AA44">
        <v>0</v>
      </c>
      <c r="AB44">
        <f>VLOOKUP(B44,[2]股价波动!$B$1:$F$311,5,FALSE)</f>
        <v>4.12</v>
      </c>
      <c r="AC44">
        <v>0.510606060606061</v>
      </c>
      <c r="AD44">
        <v>14.2095</v>
      </c>
      <c r="AE44">
        <v>15.073</v>
      </c>
      <c r="AF44">
        <v>29</v>
      </c>
      <c r="AG44">
        <v>3.5</v>
      </c>
      <c r="AH44">
        <v>0.2041</v>
      </c>
      <c r="AI44">
        <v>2.07145</v>
      </c>
      <c r="AJ44">
        <v>4</v>
      </c>
      <c r="AK44">
        <v>0.625</v>
      </c>
      <c r="AL44">
        <v>7</v>
      </c>
      <c r="AM44">
        <v>0.0575</v>
      </c>
      <c r="AN44">
        <v>-0.3651</v>
      </c>
      <c r="AO44">
        <v>12.25</v>
      </c>
    </row>
    <row r="45" ht="14.5" spans="1:41">
      <c r="A45" s="67">
        <v>2214</v>
      </c>
      <c r="B45" s="57" t="s">
        <v>170</v>
      </c>
      <c r="C45">
        <v>19</v>
      </c>
      <c r="D45" s="68" t="s">
        <v>171</v>
      </c>
      <c r="E45">
        <f>VLOOKUP(A45,[1]长期效应检验!A45:X354,11,FALSE)</f>
        <v>0.709511995315552</v>
      </c>
      <c r="F45">
        <f>VLOOKUP(A45,三因子模型筛选后!$B$1:$Z$335,10,FALSE)</f>
        <v>0.685213208198547</v>
      </c>
      <c r="G45">
        <f>VLOOKUP(A45,[1]长期效应检验!A44:Y253,7,FALSE)</f>
        <v>0.415162086486816</v>
      </c>
      <c r="H45">
        <f>VLOOKUP(A45,[1]长期效应检验!A44:Z253,24,FALSE)</f>
        <v>0.912692904472351</v>
      </c>
      <c r="I45">
        <f t="shared" si="0"/>
        <v>70.9511995315552</v>
      </c>
      <c r="J45">
        <f t="shared" si="1"/>
        <v>41.5162086486816</v>
      </c>
      <c r="K45">
        <f t="shared" si="2"/>
        <v>91.2692904472351</v>
      </c>
      <c r="L45">
        <v>0</v>
      </c>
      <c r="M45">
        <v>6.4052</v>
      </c>
      <c r="N45">
        <v>22.1</v>
      </c>
      <c r="O45">
        <v>18</v>
      </c>
      <c r="P45">
        <v>18.9128</v>
      </c>
      <c r="Q45">
        <v>5.99237935</v>
      </c>
      <c r="R45" t="s">
        <v>172</v>
      </c>
      <c r="S45" t="str">
        <f>VLOOKUP(B45:B354,[1]高管任职数据!A45:F1299,6,FALSE)</f>
        <v>本科</v>
      </c>
      <c r="T45">
        <v>5</v>
      </c>
      <c r="U45">
        <v>54</v>
      </c>
      <c r="V45">
        <v>0</v>
      </c>
      <c r="W45">
        <v>0.25</v>
      </c>
      <c r="X45">
        <v>7.2101535352696</v>
      </c>
      <c r="Y45">
        <v>1.3531</v>
      </c>
      <c r="Z45">
        <v>0.2647</v>
      </c>
      <c r="AA45">
        <v>0</v>
      </c>
      <c r="AB45">
        <f>VLOOKUP(B45,[2]股价波动!$B$1:$F$311,5,FALSE)</f>
        <v>12.49</v>
      </c>
      <c r="AC45">
        <v>0.333030303030303</v>
      </c>
      <c r="AD45">
        <v>14.1318</v>
      </c>
      <c r="AE45">
        <v>15.9892</v>
      </c>
      <c r="AF45">
        <v>1</v>
      </c>
      <c r="AG45">
        <v>2.5</v>
      </c>
      <c r="AH45">
        <v>0.25</v>
      </c>
      <c r="AI45">
        <v>3.33335</v>
      </c>
      <c r="AJ45">
        <v>3</v>
      </c>
      <c r="AK45">
        <v>0.6667</v>
      </c>
      <c r="AL45">
        <v>2</v>
      </c>
      <c r="AM45">
        <v>0.1662</v>
      </c>
      <c r="AN45">
        <v>0.5038</v>
      </c>
      <c r="AO45">
        <v>6.25</v>
      </c>
    </row>
    <row r="46" ht="14.5" spans="1:41">
      <c r="A46" s="67">
        <v>2217</v>
      </c>
      <c r="B46" s="57" t="s">
        <v>173</v>
      </c>
      <c r="C46">
        <v>10</v>
      </c>
      <c r="D46" s="68" t="s">
        <v>174</v>
      </c>
      <c r="E46">
        <f>VLOOKUP(A46,[1]长期效应检验!A46:X355,11,FALSE)</f>
        <v>0.0504399500787258</v>
      </c>
      <c r="F46">
        <f>VLOOKUP(A46,三因子模型筛选后!$B$1:$Z$335,10,FALSE)</f>
        <v>-0.0267634131014347</v>
      </c>
      <c r="G46">
        <f>VLOOKUP(A46,[1]长期效应检验!A45:Y254,7,FALSE)</f>
        <v>0.152577057480812</v>
      </c>
      <c r="H46">
        <f>VLOOKUP(A46,[1]长期效应检验!A45:Z254,24,FALSE)</f>
        <v>0.267060458660126</v>
      </c>
      <c r="I46">
        <f t="shared" si="0"/>
        <v>5.04399500787258</v>
      </c>
      <c r="J46">
        <f t="shared" si="1"/>
        <v>15.2577057480812</v>
      </c>
      <c r="K46">
        <f t="shared" si="2"/>
        <v>26.7060458660126</v>
      </c>
      <c r="L46">
        <v>0</v>
      </c>
      <c r="M46">
        <v>10.1114</v>
      </c>
      <c r="N46">
        <v>19.37</v>
      </c>
      <c r="O46">
        <v>16</v>
      </c>
      <c r="P46">
        <v>21.3299</v>
      </c>
      <c r="Q46">
        <v>10.03428</v>
      </c>
      <c r="R46" t="s">
        <v>175</v>
      </c>
      <c r="S46" t="str">
        <f>VLOOKUP(B46:B355,[1]高管任职数据!A46:F1300,6,FALSE)</f>
        <v>本科</v>
      </c>
      <c r="T46">
        <v>5</v>
      </c>
      <c r="U46">
        <v>52</v>
      </c>
      <c r="V46">
        <v>0</v>
      </c>
      <c r="W46">
        <v>0.1875</v>
      </c>
      <c r="X46">
        <v>8.02253614881183</v>
      </c>
      <c r="Y46">
        <v>3.0489</v>
      </c>
      <c r="Z46">
        <v>0.5949</v>
      </c>
      <c r="AA46">
        <v>1</v>
      </c>
      <c r="AB46">
        <f>VLOOKUP(B46,[2]股价波动!$B$1:$F$311,5,FALSE)</f>
        <v>2.22</v>
      </c>
      <c r="AC46">
        <v>0.199242424242424</v>
      </c>
      <c r="AD46">
        <v>17.9791</v>
      </c>
      <c r="AE46">
        <v>18.7196</v>
      </c>
      <c r="AF46">
        <v>2</v>
      </c>
      <c r="AG46">
        <v>17.5</v>
      </c>
      <c r="AH46">
        <v>0.4155</v>
      </c>
      <c r="AI46">
        <v>2.9</v>
      </c>
      <c r="AJ46">
        <v>7</v>
      </c>
      <c r="AK46">
        <v>0.8163</v>
      </c>
      <c r="AL46">
        <v>35</v>
      </c>
      <c r="AM46">
        <v>0.0362</v>
      </c>
      <c r="AN46">
        <v>-0.3651</v>
      </c>
      <c r="AO46">
        <v>306.25</v>
      </c>
    </row>
    <row r="47" ht="14.5" spans="1:41">
      <c r="A47" s="67">
        <v>2222</v>
      </c>
      <c r="B47" s="57" t="s">
        <v>176</v>
      </c>
      <c r="C47">
        <v>19</v>
      </c>
      <c r="D47" s="68" t="s">
        <v>177</v>
      </c>
      <c r="E47">
        <f>VLOOKUP(A47,[1]长期效应检验!A47:X356,11,FALSE)</f>
        <v>-0.0793576240539551</v>
      </c>
      <c r="F47">
        <f>VLOOKUP(A47,三因子模型筛选后!$B$1:$Z$335,10,FALSE)</f>
        <v>-0.113707549870014</v>
      </c>
      <c r="G47">
        <f>VLOOKUP(A47,[1]长期效应检验!A46:Y255,7,FALSE)</f>
        <v>-0.0242080166935921</v>
      </c>
      <c r="H47">
        <f>VLOOKUP(A47,[1]长期效应检验!A46:Z255,24,FALSE)</f>
        <v>0.058389887213707</v>
      </c>
      <c r="I47">
        <f t="shared" si="0"/>
        <v>-7.93576240539551</v>
      </c>
      <c r="J47">
        <f t="shared" si="1"/>
        <v>-2.42080166935921</v>
      </c>
      <c r="K47">
        <f t="shared" si="2"/>
        <v>5.8389887213707</v>
      </c>
      <c r="L47">
        <v>0</v>
      </c>
      <c r="M47">
        <v>7.1381</v>
      </c>
      <c r="N47">
        <v>22.73</v>
      </c>
      <c r="O47">
        <v>18</v>
      </c>
      <c r="P47">
        <v>18.8259</v>
      </c>
      <c r="Q47">
        <v>4.275</v>
      </c>
      <c r="R47" t="s">
        <v>178</v>
      </c>
      <c r="S47" t="str">
        <f>VLOOKUP(B47:B356,[1]高管任职数据!A47:F1301,6,FALSE)</f>
        <v>本科</v>
      </c>
      <c r="T47">
        <v>5</v>
      </c>
      <c r="U47">
        <v>52</v>
      </c>
      <c r="V47">
        <v>1</v>
      </c>
      <c r="W47">
        <v>0.176470588235294</v>
      </c>
      <c r="X47">
        <v>7.30094535621469</v>
      </c>
      <c r="Y47">
        <v>1.4817</v>
      </c>
      <c r="Z47">
        <v>0.0656</v>
      </c>
      <c r="AA47">
        <v>0</v>
      </c>
      <c r="AB47">
        <f>VLOOKUP(B47,[2]股价波动!$B$1:$F$311,5,FALSE)</f>
        <v>3.74</v>
      </c>
      <c r="AC47">
        <v>0.358333333333333</v>
      </c>
      <c r="AD47">
        <v>15.2311</v>
      </c>
      <c r="AE47">
        <v>16.3695</v>
      </c>
      <c r="AF47">
        <v>2</v>
      </c>
      <c r="AG47">
        <v>2</v>
      </c>
      <c r="AH47">
        <v>0.375</v>
      </c>
      <c r="AI47">
        <v>5.75</v>
      </c>
      <c r="AJ47">
        <v>2</v>
      </c>
      <c r="AK47">
        <v>0.5</v>
      </c>
      <c r="AL47">
        <v>4</v>
      </c>
      <c r="AM47">
        <v>0.108</v>
      </c>
      <c r="AN47">
        <v>-0.3651</v>
      </c>
      <c r="AO47">
        <v>4</v>
      </c>
    </row>
    <row r="48" ht="14.5" spans="1:41">
      <c r="A48" s="67">
        <v>2231</v>
      </c>
      <c r="B48" s="57" t="s">
        <v>179</v>
      </c>
      <c r="C48">
        <v>10</v>
      </c>
      <c r="D48" s="68" t="s">
        <v>180</v>
      </c>
      <c r="E48">
        <f>VLOOKUP(A48,[1]长期效应检验!A48:X357,11,FALSE)</f>
        <v>0.0252119041979313</v>
      </c>
      <c r="F48">
        <f>VLOOKUP(A48,三因子模型筛选后!$B$1:$Z$335,10,FALSE)</f>
        <v>-0.0565307661890984</v>
      </c>
      <c r="G48">
        <f>VLOOKUP(A48,[1]长期效应检验!A47:Y256,7,FALSE)</f>
        <v>0.0856326818466187</v>
      </c>
      <c r="H48">
        <f>VLOOKUP(A48,[1]长期效应检验!A47:Z256,24,FALSE)</f>
        <v>0.126609921455383</v>
      </c>
      <c r="I48">
        <f t="shared" si="0"/>
        <v>2.52119041979313</v>
      </c>
      <c r="J48">
        <f t="shared" si="1"/>
        <v>8.56326818466187</v>
      </c>
      <c r="K48">
        <f t="shared" si="2"/>
        <v>12.6609921455383</v>
      </c>
      <c r="L48">
        <v>0</v>
      </c>
      <c r="M48">
        <v>5.1059</v>
      </c>
      <c r="N48">
        <v>16.09</v>
      </c>
      <c r="O48">
        <v>19</v>
      </c>
      <c r="P48">
        <v>17.7299</v>
      </c>
      <c r="Q48">
        <v>3.46850017</v>
      </c>
      <c r="R48" t="s">
        <v>181</v>
      </c>
      <c r="S48" t="str">
        <f>VLOOKUP(B48:B357,[1]高管任职数据!A48:F1302,6,FALSE)</f>
        <v>本科</v>
      </c>
      <c r="T48">
        <v>5</v>
      </c>
      <c r="U48">
        <v>49</v>
      </c>
      <c r="V48">
        <v>0</v>
      </c>
      <c r="W48">
        <v>0.176470588235294</v>
      </c>
      <c r="X48">
        <v>6.40291172689369</v>
      </c>
      <c r="Y48">
        <v>0.6036</v>
      </c>
      <c r="Z48">
        <v>0.2348</v>
      </c>
      <c r="AA48">
        <v>0</v>
      </c>
      <c r="AB48">
        <f>VLOOKUP(B48,[2]股价波动!$B$1:$F$311,5,FALSE)</f>
        <v>1.72</v>
      </c>
      <c r="AC48">
        <v>0.204848484848485</v>
      </c>
      <c r="AD48">
        <v>12.2061</v>
      </c>
      <c r="AE48">
        <v>12.7687</v>
      </c>
      <c r="AF48">
        <v>2</v>
      </c>
      <c r="AG48">
        <v>1.5</v>
      </c>
      <c r="AH48">
        <v>0.33335</v>
      </c>
      <c r="AI48">
        <v>1.16665</v>
      </c>
      <c r="AJ48">
        <v>1</v>
      </c>
      <c r="AK48">
        <v>0</v>
      </c>
      <c r="AL48">
        <v>3</v>
      </c>
      <c r="AM48">
        <v>0.034</v>
      </c>
      <c r="AN48">
        <v>-0.3651</v>
      </c>
      <c r="AO48">
        <v>2.25</v>
      </c>
    </row>
    <row r="49" ht="14.5" spans="1:41">
      <c r="A49" s="67">
        <v>2236</v>
      </c>
      <c r="B49" s="57" t="s">
        <v>182</v>
      </c>
      <c r="C49">
        <v>19</v>
      </c>
      <c r="D49" s="68" t="s">
        <v>183</v>
      </c>
      <c r="E49">
        <f>VLOOKUP(A49,[1]长期效应检验!A49:X358,11,FALSE)</f>
        <v>0.0350208878517151</v>
      </c>
      <c r="F49">
        <f>VLOOKUP(A49,三因子模型筛选后!$B$1:$Z$335,10,FALSE)</f>
        <v>-0.0299057289958</v>
      </c>
      <c r="G49">
        <f>VLOOKUP(A49,[1]长期效应检验!A48:Y257,7,FALSE)</f>
        <v>0.0115888295695186</v>
      </c>
      <c r="H49">
        <f>VLOOKUP(A49,[1]长期效应检验!A48:Z257,24,FALSE)</f>
        <v>0.00464690290391445</v>
      </c>
      <c r="I49">
        <f t="shared" si="0"/>
        <v>3.50208878517151</v>
      </c>
      <c r="J49">
        <f t="shared" si="1"/>
        <v>1.15888295695186</v>
      </c>
      <c r="K49">
        <f t="shared" si="2"/>
        <v>0.464690290391445</v>
      </c>
      <c r="L49">
        <v>0</v>
      </c>
      <c r="M49">
        <v>9.5221</v>
      </c>
      <c r="N49">
        <v>25.3</v>
      </c>
      <c r="O49">
        <v>18</v>
      </c>
      <c r="P49">
        <v>21.9554</v>
      </c>
      <c r="Q49">
        <v>11.1624656</v>
      </c>
      <c r="R49" t="s">
        <v>184</v>
      </c>
      <c r="S49" t="str">
        <f>VLOOKUP(B49:B358,[1]高管任职数据!A49:F1303,6,FALSE)</f>
        <v>硕士</v>
      </c>
      <c r="T49">
        <v>6</v>
      </c>
      <c r="U49">
        <v>53</v>
      </c>
      <c r="V49">
        <v>26</v>
      </c>
      <c r="W49">
        <v>0.16</v>
      </c>
      <c r="X49">
        <v>7.64582802289508</v>
      </c>
      <c r="Y49">
        <v>2.0919</v>
      </c>
      <c r="Z49">
        <v>0.4596</v>
      </c>
      <c r="AA49">
        <v>0</v>
      </c>
      <c r="AB49">
        <f>VLOOKUP(B49,[2]股价波动!$B$1:$F$311,5,FALSE)</f>
        <v>4.67</v>
      </c>
      <c r="AC49">
        <v>0.597121212121212</v>
      </c>
      <c r="AD49">
        <v>17.1825</v>
      </c>
      <c r="AE49">
        <v>18.2649</v>
      </c>
      <c r="AF49">
        <v>32</v>
      </c>
      <c r="AG49">
        <v>22</v>
      </c>
      <c r="AH49">
        <v>0.4552</v>
      </c>
      <c r="AI49">
        <v>2.0595</v>
      </c>
      <c r="AJ49">
        <v>38</v>
      </c>
      <c r="AK49">
        <v>0.6664</v>
      </c>
      <c r="AL49">
        <v>42</v>
      </c>
      <c r="AM49">
        <v>0.1069</v>
      </c>
      <c r="AN49">
        <v>1.9441</v>
      </c>
      <c r="AO49">
        <v>484</v>
      </c>
    </row>
    <row r="50" ht="14.5" spans="1:41">
      <c r="A50" s="67">
        <v>2241</v>
      </c>
      <c r="B50" s="57" t="s">
        <v>185</v>
      </c>
      <c r="C50">
        <v>19</v>
      </c>
      <c r="D50" s="68" t="s">
        <v>186</v>
      </c>
      <c r="E50">
        <f>VLOOKUP(A50,[1]长期效应检验!A50:X359,11,FALSE)</f>
        <v>0.0564705915749073</v>
      </c>
      <c r="F50">
        <f>VLOOKUP(A50,三因子模型筛选后!$B$1:$Z$335,10,FALSE)</f>
        <v>-0.10298365354538</v>
      </c>
      <c r="G50">
        <f>VLOOKUP(A50,[1]长期效应检验!A49:Y258,7,FALSE)</f>
        <v>0.135774776339531</v>
      </c>
      <c r="H50">
        <f>VLOOKUP(A50,[1]长期效应检验!A49:Z258,24,FALSE)</f>
        <v>-0.0262169390916824</v>
      </c>
      <c r="I50">
        <f t="shared" si="0"/>
        <v>5.64705915749073</v>
      </c>
      <c r="J50">
        <f t="shared" si="1"/>
        <v>13.5774776339531</v>
      </c>
      <c r="K50">
        <f t="shared" si="2"/>
        <v>-2.62169390916824</v>
      </c>
      <c r="L50">
        <v>0</v>
      </c>
      <c r="M50">
        <v>10.9956</v>
      </c>
      <c r="N50">
        <v>22.28</v>
      </c>
      <c r="O50">
        <v>18</v>
      </c>
      <c r="P50">
        <v>21.3304</v>
      </c>
      <c r="Q50">
        <v>34.16321036</v>
      </c>
      <c r="R50" t="s">
        <v>187</v>
      </c>
      <c r="S50" t="str">
        <f>VLOOKUP(B50:B359,[1]高管任职数据!A50:F1304,6,FALSE)</f>
        <v>博士</v>
      </c>
      <c r="T50">
        <v>7</v>
      </c>
      <c r="U50">
        <v>47</v>
      </c>
      <c r="V50">
        <v>10</v>
      </c>
      <c r="W50">
        <v>0.15</v>
      </c>
      <c r="X50">
        <v>7.49554194388426</v>
      </c>
      <c r="Y50">
        <v>1.8</v>
      </c>
      <c r="Z50">
        <v>0.5346</v>
      </c>
      <c r="AA50">
        <v>0</v>
      </c>
      <c r="AB50">
        <f>VLOOKUP(B50,[2]股价波动!$B$1:$F$311,5,FALSE)</f>
        <v>6.78</v>
      </c>
      <c r="AC50">
        <v>0.967424242424243</v>
      </c>
      <c r="AD50">
        <v>17.2836</v>
      </c>
      <c r="AE50">
        <v>17.9254</v>
      </c>
      <c r="AF50">
        <v>2</v>
      </c>
      <c r="AG50">
        <v>17</v>
      </c>
      <c r="AH50">
        <v>0.64675</v>
      </c>
      <c r="AI50">
        <v>3.09675</v>
      </c>
      <c r="AJ50">
        <v>18</v>
      </c>
      <c r="AK50">
        <v>0.7901</v>
      </c>
      <c r="AL50">
        <v>31</v>
      </c>
      <c r="AM50">
        <v>0.0514</v>
      </c>
      <c r="AN50">
        <v>0.4349</v>
      </c>
      <c r="AO50">
        <v>289</v>
      </c>
    </row>
    <row r="51" ht="14.5" spans="1:41">
      <c r="A51" s="67">
        <v>2273</v>
      </c>
      <c r="B51" s="57" t="s">
        <v>188</v>
      </c>
      <c r="C51">
        <v>1</v>
      </c>
      <c r="D51" s="68" t="s">
        <v>189</v>
      </c>
      <c r="E51">
        <f>VLOOKUP(A51,[1]长期效应检验!A51:X360,11,FALSE)</f>
        <v>-0.00460107903927565</v>
      </c>
      <c r="F51">
        <f>VLOOKUP(A51,三因子模型筛选后!$B$1:$Z$335,10,FALSE)</f>
        <v>-0.144666537642479</v>
      </c>
      <c r="G51">
        <f>VLOOKUP(A51,[1]长期效应检验!A50:Y259,7,FALSE)</f>
        <v>0.0591949000954628</v>
      </c>
      <c r="H51">
        <f>VLOOKUP(A51,[1]长期效应检验!A50:Z259,24,FALSE)</f>
        <v>-0.0270536430180073</v>
      </c>
      <c r="I51">
        <f t="shared" si="0"/>
        <v>-0.460107903927565</v>
      </c>
      <c r="J51">
        <f t="shared" si="1"/>
        <v>5.91949000954628</v>
      </c>
      <c r="K51">
        <f t="shared" si="2"/>
        <v>-2.70536430180073</v>
      </c>
      <c r="L51">
        <v>0</v>
      </c>
      <c r="M51">
        <v>8.63</v>
      </c>
      <c r="N51">
        <v>22.14</v>
      </c>
      <c r="O51">
        <v>17</v>
      </c>
      <c r="P51">
        <v>20.2093</v>
      </c>
      <c r="Q51">
        <v>2.50271</v>
      </c>
      <c r="R51" t="s">
        <v>190</v>
      </c>
      <c r="S51" t="str">
        <f>VLOOKUP(B51:B360,[1]高管任职数据!A51:F1305,6,FALSE)</f>
        <v>本科</v>
      </c>
      <c r="T51">
        <v>5</v>
      </c>
      <c r="U51">
        <v>48</v>
      </c>
      <c r="V51">
        <v>2</v>
      </c>
      <c r="W51">
        <v>0.222222222222222</v>
      </c>
      <c r="X51">
        <v>7.97803667788218</v>
      </c>
      <c r="Y51">
        <v>2.9162</v>
      </c>
      <c r="Z51">
        <v>0.2468</v>
      </c>
      <c r="AA51">
        <v>0</v>
      </c>
      <c r="AB51">
        <f>VLOOKUP(B51,[2]股价波动!$B$1:$F$311,5,FALSE)</f>
        <v>5.46</v>
      </c>
      <c r="AC51">
        <v>0.759090909090909</v>
      </c>
      <c r="AD51">
        <v>15.9534</v>
      </c>
      <c r="AE51">
        <v>16.7496</v>
      </c>
      <c r="AF51">
        <v>1</v>
      </c>
      <c r="AG51">
        <v>7</v>
      </c>
      <c r="AH51">
        <v>0.3373</v>
      </c>
      <c r="AI51">
        <v>3.15385</v>
      </c>
      <c r="AJ51">
        <v>5</v>
      </c>
      <c r="AK51">
        <v>0.56</v>
      </c>
      <c r="AL51">
        <v>13</v>
      </c>
      <c r="AM51">
        <v>0.0528</v>
      </c>
      <c r="AN51">
        <v>-0.3651</v>
      </c>
      <c r="AO51">
        <v>49</v>
      </c>
    </row>
    <row r="52" ht="14.5" spans="1:41">
      <c r="A52" s="67">
        <v>2281</v>
      </c>
      <c r="B52" s="57" t="s">
        <v>191</v>
      </c>
      <c r="C52">
        <v>19</v>
      </c>
      <c r="D52" s="68" t="s">
        <v>192</v>
      </c>
      <c r="E52">
        <f>VLOOKUP(A52,[1]长期效应检验!A52:X361,11,FALSE)</f>
        <v>-0.0523119084537029</v>
      </c>
      <c r="F52">
        <f>VLOOKUP(A52,三因子模型筛选后!$B$1:$Z$335,10,FALSE)</f>
        <v>-0.136327669024467</v>
      </c>
      <c r="G52">
        <f>VLOOKUP(A52,[1]长期效应检验!A51:Y260,7,FALSE)</f>
        <v>-0.0389258898794651</v>
      </c>
      <c r="H52">
        <f>VLOOKUP(A52,[1]长期效应检验!A51:Z260,24,FALSE)</f>
        <v>0.0686314329504967</v>
      </c>
      <c r="I52">
        <f t="shared" si="0"/>
        <v>-5.23119084537029</v>
      </c>
      <c r="J52">
        <f t="shared" si="1"/>
        <v>-3.89258898794651</v>
      </c>
      <c r="K52">
        <f t="shared" si="2"/>
        <v>6.86314329504967</v>
      </c>
      <c r="L52">
        <v>1</v>
      </c>
      <c r="M52">
        <v>8.3948</v>
      </c>
      <c r="N52">
        <v>22.97</v>
      </c>
      <c r="O52">
        <v>18</v>
      </c>
      <c r="P52">
        <v>19.5934</v>
      </c>
      <c r="Q52">
        <v>1.86181377</v>
      </c>
      <c r="R52" t="s">
        <v>193</v>
      </c>
      <c r="S52" t="str">
        <f>VLOOKUP(B52:B361,[1]高管任职数据!A52:F1306,6,FALSE)</f>
        <v>硕士</v>
      </c>
      <c r="T52">
        <v>6</v>
      </c>
      <c r="U52">
        <v>57</v>
      </c>
      <c r="V52">
        <v>0</v>
      </c>
      <c r="W52">
        <v>0.115384615384615</v>
      </c>
      <c r="X52">
        <v>6.89770494312864</v>
      </c>
      <c r="Y52">
        <v>0.99</v>
      </c>
      <c r="Z52">
        <v>0.353</v>
      </c>
      <c r="AA52">
        <v>1</v>
      </c>
      <c r="AB52">
        <f>VLOOKUP(B52,[2]股价波动!$B$1:$F$311,5,FALSE)</f>
        <v>8.46</v>
      </c>
      <c r="AC52">
        <v>0.783939393939394</v>
      </c>
      <c r="AD52">
        <v>14.8806</v>
      </c>
      <c r="AE52">
        <v>15.228</v>
      </c>
      <c r="AF52">
        <v>35</v>
      </c>
      <c r="AG52">
        <v>6</v>
      </c>
      <c r="AH52">
        <v>0.6261</v>
      </c>
      <c r="AI52">
        <v>3.9857</v>
      </c>
      <c r="AJ52">
        <v>1</v>
      </c>
      <c r="AK52">
        <v>0</v>
      </c>
      <c r="AL52">
        <v>7</v>
      </c>
      <c r="AM52">
        <v>0.0824</v>
      </c>
      <c r="AN52">
        <v>-0.2741</v>
      </c>
      <c r="AO52">
        <v>36</v>
      </c>
    </row>
    <row r="53" ht="14.5" spans="1:41">
      <c r="A53" s="67">
        <v>2288</v>
      </c>
      <c r="B53" s="57" t="s">
        <v>194</v>
      </c>
      <c r="C53">
        <v>19</v>
      </c>
      <c r="D53" s="68" t="s">
        <v>195</v>
      </c>
      <c r="E53">
        <f>VLOOKUP(A53,[1]长期效应检验!A53:X362,11,FALSE)</f>
        <v>-0.0783829614520073</v>
      </c>
      <c r="F53">
        <f>VLOOKUP(A53,三因子模型筛选后!$B$1:$Z$335,10,FALSE)</f>
        <v>-0.164015829563141</v>
      </c>
      <c r="G53">
        <f>VLOOKUP(A53,[1]长期效应检验!A52:Y261,7,FALSE)</f>
        <v>0.012097105383873</v>
      </c>
      <c r="H53">
        <f>VLOOKUP(A53,[1]长期效应检验!A52:Z261,24,FALSE)</f>
        <v>0.261854648590088</v>
      </c>
      <c r="I53">
        <f t="shared" si="0"/>
        <v>-7.83829614520073</v>
      </c>
      <c r="J53">
        <f t="shared" si="1"/>
        <v>1.2097105383873</v>
      </c>
      <c r="K53">
        <f t="shared" si="2"/>
        <v>26.1854648590088</v>
      </c>
      <c r="L53">
        <v>0</v>
      </c>
      <c r="M53">
        <v>7.6232</v>
      </c>
      <c r="N53">
        <v>2.54</v>
      </c>
      <c r="O53">
        <v>20</v>
      </c>
      <c r="P53">
        <v>18.1017</v>
      </c>
      <c r="Q53">
        <v>9.31643744</v>
      </c>
      <c r="R53" t="s">
        <v>196</v>
      </c>
      <c r="S53" t="str">
        <f>VLOOKUP(B53:B362,[1]高管任职数据!A53:F1307,6,FALSE)</f>
        <v>硕士</v>
      </c>
      <c r="T53">
        <v>6</v>
      </c>
      <c r="U53">
        <v>29</v>
      </c>
      <c r="V53">
        <v>4</v>
      </c>
      <c r="W53">
        <v>0.214285714285714</v>
      </c>
      <c r="X53">
        <v>7.11257191360346</v>
      </c>
      <c r="Y53">
        <v>1.2273</v>
      </c>
      <c r="Z53">
        <v>0.5236</v>
      </c>
      <c r="AA53">
        <v>0</v>
      </c>
      <c r="AB53">
        <f>VLOOKUP(B53,[2]股价波动!$B$1:$F$311,5,FALSE)</f>
        <v>1.94</v>
      </c>
      <c r="AC53">
        <v>0.173181818181818</v>
      </c>
      <c r="AD53">
        <v>14.9003</v>
      </c>
      <c r="AE53">
        <v>15.8208</v>
      </c>
      <c r="AF53">
        <v>31</v>
      </c>
      <c r="AG53">
        <v>8</v>
      </c>
      <c r="AH53">
        <v>0.7222</v>
      </c>
      <c r="AI53">
        <v>5.625</v>
      </c>
      <c r="AJ53">
        <v>4</v>
      </c>
      <c r="AK53">
        <v>0.625</v>
      </c>
      <c r="AL53">
        <v>12</v>
      </c>
      <c r="AM53">
        <v>0.0532</v>
      </c>
      <c r="AN53">
        <v>-0.3651</v>
      </c>
      <c r="AO53">
        <v>64</v>
      </c>
    </row>
    <row r="54" ht="14.5" spans="1:41">
      <c r="A54" s="67">
        <v>2296</v>
      </c>
      <c r="B54" s="57" t="s">
        <v>197</v>
      </c>
      <c r="C54">
        <v>10</v>
      </c>
      <c r="D54" s="68" t="s">
        <v>198</v>
      </c>
      <c r="E54">
        <f>VLOOKUP(A54,[1]长期效应检验!A54:X363,11,FALSE)</f>
        <v>-0.0512837879359722</v>
      </c>
      <c r="F54">
        <f>VLOOKUP(A54,三因子模型筛选后!$B$1:$Z$335,10,FALSE)</f>
        <v>-0.0772427842020988</v>
      </c>
      <c r="G54">
        <f>VLOOKUP(A54,[1]长期效应检验!A53:Y262,7,FALSE)</f>
        <v>0.00389310345053673</v>
      </c>
      <c r="H54">
        <f>VLOOKUP(A54,[1]长期效应检验!A53:Z262,24,FALSE)</f>
        <v>-0.0245602782815695</v>
      </c>
      <c r="I54">
        <f t="shared" si="0"/>
        <v>-5.12837879359722</v>
      </c>
      <c r="J54">
        <f t="shared" si="1"/>
        <v>0.389310345053673</v>
      </c>
      <c r="K54">
        <f t="shared" si="2"/>
        <v>-2.45602782815695</v>
      </c>
      <c r="L54">
        <v>0</v>
      </c>
      <c r="M54">
        <v>6.6399</v>
      </c>
      <c r="N54">
        <v>24.33</v>
      </c>
      <c r="O54">
        <v>18</v>
      </c>
      <c r="P54">
        <v>18.1708</v>
      </c>
      <c r="Q54">
        <v>3.8965642</v>
      </c>
      <c r="R54" t="s">
        <v>199</v>
      </c>
      <c r="S54" t="str">
        <f>VLOOKUP(B54:B363,[1]高管任职数据!A54:F1308,6,FALSE)</f>
        <v>本科</v>
      </c>
      <c r="T54">
        <v>5</v>
      </c>
      <c r="U54">
        <v>51</v>
      </c>
      <c r="V54">
        <v>2</v>
      </c>
      <c r="W54">
        <v>0.272727272727273</v>
      </c>
      <c r="X54">
        <v>7.13616493996885</v>
      </c>
      <c r="Y54">
        <v>1.2566</v>
      </c>
      <c r="Z54">
        <v>0.1669</v>
      </c>
      <c r="AA54">
        <v>0</v>
      </c>
      <c r="AB54">
        <f>VLOOKUP(B54,[2]股价波动!$B$1:$F$311,5,FALSE)</f>
        <v>2.75</v>
      </c>
      <c r="AC54">
        <v>0.343030303030303</v>
      </c>
      <c r="AD54">
        <v>14.6033</v>
      </c>
      <c r="AE54">
        <v>14.5763</v>
      </c>
      <c r="AF54">
        <v>2</v>
      </c>
      <c r="AG54">
        <v>6.5</v>
      </c>
      <c r="AH54">
        <v>0.3611</v>
      </c>
      <c r="AI54">
        <v>4.5</v>
      </c>
      <c r="AJ54">
        <v>2</v>
      </c>
      <c r="AK54">
        <v>0</v>
      </c>
      <c r="AL54">
        <v>12</v>
      </c>
      <c r="AM54">
        <v>0.1541</v>
      </c>
      <c r="AN54">
        <v>-0.3651</v>
      </c>
      <c r="AO54">
        <v>42.25</v>
      </c>
    </row>
    <row r="55" ht="14.5" spans="1:41">
      <c r="A55" s="67">
        <v>2308</v>
      </c>
      <c r="B55" s="57" t="s">
        <v>200</v>
      </c>
      <c r="C55">
        <v>10</v>
      </c>
      <c r="D55" s="68" t="s">
        <v>201</v>
      </c>
      <c r="E55">
        <f>VLOOKUP(A55,[1]长期效应检验!A55:X364,11,FALSE)</f>
        <v>0.290933758020401</v>
      </c>
      <c r="F55">
        <f>VLOOKUP(A55,三因子模型筛选后!$B$1:$Z$335,10,FALSE)</f>
        <v>0.262116998434067</v>
      </c>
      <c r="G55">
        <f>VLOOKUP(A55,[1]长期效应检验!A54:Y263,7,FALSE)</f>
        <v>0.196887195110321</v>
      </c>
      <c r="H55">
        <f>VLOOKUP(A55,[1]长期效应检验!A54:Z263,24,FALSE)</f>
        <v>0.474531650543213</v>
      </c>
      <c r="I55">
        <f t="shared" si="0"/>
        <v>29.0933758020401</v>
      </c>
      <c r="J55">
        <f t="shared" si="1"/>
        <v>19.6887195110321</v>
      </c>
      <c r="K55">
        <f t="shared" si="2"/>
        <v>47.4531650543213</v>
      </c>
      <c r="L55">
        <v>0</v>
      </c>
      <c r="M55">
        <v>7.3205</v>
      </c>
      <c r="N55">
        <v>1.64</v>
      </c>
      <c r="O55">
        <v>17</v>
      </c>
      <c r="P55">
        <v>0</v>
      </c>
      <c r="Q55">
        <v>8.4735756</v>
      </c>
      <c r="R55" t="s">
        <v>202</v>
      </c>
      <c r="S55" t="str">
        <f>VLOOKUP(B55:B364,[1]高管任职数据!A55:F1309,6,FALSE)</f>
        <v>本科</v>
      </c>
      <c r="T55">
        <v>5</v>
      </c>
      <c r="U55">
        <v>59</v>
      </c>
      <c r="V55">
        <v>0</v>
      </c>
      <c r="W55">
        <v>0.2</v>
      </c>
      <c r="X55">
        <v>8.09559870137819</v>
      </c>
      <c r="Y55">
        <v>3.28</v>
      </c>
      <c r="Z55">
        <v>0.1859</v>
      </c>
      <c r="AA55">
        <v>0</v>
      </c>
      <c r="AB55">
        <f>VLOOKUP(B55,[2]股价波动!$B$1:$F$311,5,FALSE)</f>
        <v>2.11</v>
      </c>
      <c r="AC55">
        <v>0.137272727272727</v>
      </c>
      <c r="AD55">
        <v>13.6728</v>
      </c>
      <c r="AE55">
        <v>15.3601</v>
      </c>
      <c r="AF55">
        <v>1</v>
      </c>
      <c r="AG55">
        <v>11.5</v>
      </c>
      <c r="AH55">
        <v>0.3743</v>
      </c>
      <c r="AI55">
        <v>1.9565</v>
      </c>
      <c r="AJ55">
        <v>0</v>
      </c>
      <c r="AK55">
        <v>0</v>
      </c>
      <c r="AL55">
        <v>23</v>
      </c>
      <c r="AM55">
        <v>0.0964</v>
      </c>
      <c r="AN55">
        <v>-0.3254</v>
      </c>
      <c r="AO55">
        <v>132.25</v>
      </c>
    </row>
    <row r="56" ht="14.5" spans="1:41">
      <c r="A56" s="67">
        <v>2313</v>
      </c>
      <c r="B56" s="57" t="s">
        <v>203</v>
      </c>
      <c r="C56">
        <v>19</v>
      </c>
      <c r="D56" s="68" t="s">
        <v>204</v>
      </c>
      <c r="E56">
        <f>VLOOKUP(A56,[1]长期效应检验!A56:X365,11,FALSE)</f>
        <v>-0.0947364941239357</v>
      </c>
      <c r="F56">
        <f>VLOOKUP(A56,三因子模型筛选后!$B$1:$Z$335,10,FALSE)</f>
        <v>-0.180049285292625</v>
      </c>
      <c r="G56">
        <f>VLOOKUP(A56,[1]长期效应检验!A55:Y264,7,FALSE)</f>
        <v>-0.00795802567154169</v>
      </c>
      <c r="H56">
        <f>VLOOKUP(A56,[1]长期效应检验!A55:Z264,24,FALSE)</f>
        <v>0.0961324572563171</v>
      </c>
      <c r="I56">
        <f t="shared" si="0"/>
        <v>-9.47364941239357</v>
      </c>
      <c r="J56">
        <f t="shared" si="1"/>
        <v>-0.795802567154169</v>
      </c>
      <c r="K56">
        <f t="shared" si="2"/>
        <v>9.61324572563171</v>
      </c>
      <c r="L56">
        <v>0</v>
      </c>
      <c r="M56">
        <v>7.8969</v>
      </c>
      <c r="N56">
        <v>13.88</v>
      </c>
      <c r="O56">
        <v>16</v>
      </c>
      <c r="P56">
        <v>19.1434</v>
      </c>
      <c r="Q56">
        <v>2.4527</v>
      </c>
      <c r="R56" t="s">
        <v>205</v>
      </c>
      <c r="S56" t="str">
        <f>VLOOKUP(B56:B365,[1]高管任职数据!A56:F1310,6,FALSE)</f>
        <v>硕士</v>
      </c>
      <c r="T56">
        <v>6</v>
      </c>
      <c r="U56">
        <v>57</v>
      </c>
      <c r="V56">
        <v>1</v>
      </c>
      <c r="W56">
        <v>0.25</v>
      </c>
      <c r="X56">
        <v>7.14842435716217</v>
      </c>
      <c r="Y56">
        <v>1.2721</v>
      </c>
      <c r="Z56">
        <v>0.7054</v>
      </c>
      <c r="AA56">
        <v>0</v>
      </c>
      <c r="AB56">
        <f>VLOOKUP(B56,[2]股价波动!$B$1:$F$311,5,FALSE)</f>
        <v>5.78</v>
      </c>
      <c r="AC56">
        <v>0.572878787878788</v>
      </c>
      <c r="AD56">
        <v>16.0721</v>
      </c>
      <c r="AE56">
        <v>16.8439</v>
      </c>
      <c r="AF56">
        <v>32</v>
      </c>
      <c r="AG56">
        <v>18.5</v>
      </c>
      <c r="AH56">
        <v>0.43095</v>
      </c>
      <c r="AI56">
        <v>3.95945</v>
      </c>
      <c r="AJ56">
        <v>8</v>
      </c>
      <c r="AK56">
        <v>0.4063</v>
      </c>
      <c r="AL56">
        <v>37</v>
      </c>
      <c r="AM56">
        <v>0.0412</v>
      </c>
      <c r="AN56">
        <v>3.3875</v>
      </c>
      <c r="AO56">
        <v>342.25</v>
      </c>
    </row>
    <row r="57" ht="14.5" spans="1:41">
      <c r="A57" s="67">
        <v>2351</v>
      </c>
      <c r="B57" s="57" t="s">
        <v>206</v>
      </c>
      <c r="C57">
        <v>1</v>
      </c>
      <c r="D57" s="68" t="s">
        <v>207</v>
      </c>
      <c r="E57">
        <f>VLOOKUP(A57,[1]长期效应检验!A57:X366,11,FALSE)</f>
        <v>-0.101012036204338</v>
      </c>
      <c r="F57">
        <f>VLOOKUP(A57,三因子模型筛选后!$B$1:$Z$335,10,FALSE)</f>
        <v>-0.088645800948143</v>
      </c>
      <c r="G57">
        <f>VLOOKUP(A57,[1]长期效应检验!A56:Y265,7,FALSE)</f>
        <v>-0.127381414175034</v>
      </c>
      <c r="H57">
        <f>VLOOKUP(A57,[1]长期效应检验!A56:Z265,24,FALSE)</f>
        <v>-0.548336625099182</v>
      </c>
      <c r="I57">
        <f t="shared" si="0"/>
        <v>-10.1012036204338</v>
      </c>
      <c r="J57">
        <f t="shared" si="1"/>
        <v>-12.7381414175034</v>
      </c>
      <c r="K57">
        <f t="shared" si="2"/>
        <v>-54.8336625099182</v>
      </c>
      <c r="L57">
        <v>0</v>
      </c>
      <c r="M57">
        <v>8.0774</v>
      </c>
      <c r="N57">
        <v>24.19</v>
      </c>
      <c r="O57">
        <v>18</v>
      </c>
      <c r="P57">
        <v>18.8498</v>
      </c>
      <c r="Q57">
        <v>8.89107</v>
      </c>
      <c r="R57" t="s">
        <v>208</v>
      </c>
      <c r="S57" t="str">
        <f>VLOOKUP(B57:B366,[1]高管任职数据!A57:F1311,6,FALSE)</f>
        <v>硕士</v>
      </c>
      <c r="T57">
        <v>6</v>
      </c>
      <c r="U57">
        <v>53</v>
      </c>
      <c r="V57">
        <v>1</v>
      </c>
      <c r="W57">
        <v>0.176470588235294</v>
      </c>
      <c r="X57">
        <v>6.35957386867238</v>
      </c>
      <c r="Y57">
        <v>0.578</v>
      </c>
      <c r="Z57">
        <v>0.1536</v>
      </c>
      <c r="AA57">
        <v>0</v>
      </c>
      <c r="AB57">
        <f>VLOOKUP(B57,[2]股价波动!$B$1:$F$311,5,FALSE)</f>
        <v>10.89</v>
      </c>
      <c r="AC57">
        <v>1.5</v>
      </c>
      <c r="AD57">
        <v>11.0235</v>
      </c>
      <c r="AE57">
        <v>12.7006</v>
      </c>
      <c r="AF57">
        <v>29</v>
      </c>
      <c r="AG57">
        <v>3</v>
      </c>
      <c r="AH57">
        <v>0.33335</v>
      </c>
      <c r="AI57">
        <v>6</v>
      </c>
      <c r="AJ57">
        <v>7</v>
      </c>
      <c r="AK57">
        <v>0.6939</v>
      </c>
      <c r="AL57">
        <v>6</v>
      </c>
      <c r="AM57">
        <v>0.067</v>
      </c>
      <c r="AN57">
        <v>3.3875</v>
      </c>
      <c r="AO57">
        <v>9</v>
      </c>
    </row>
    <row r="58" ht="14.5" spans="1:41">
      <c r="A58" s="67">
        <v>2362</v>
      </c>
      <c r="B58" s="57" t="s">
        <v>209</v>
      </c>
      <c r="C58">
        <v>22</v>
      </c>
      <c r="D58" s="68" t="s">
        <v>210</v>
      </c>
      <c r="E58">
        <f>VLOOKUP(A58,[1]长期效应检验!A58:X367,11,FALSE)</f>
        <v>0.223122090101242</v>
      </c>
      <c r="F58">
        <f>VLOOKUP(A58,三因子模型筛选后!$B$1:$Z$335,10,FALSE)</f>
        <v>0.187902644276619</v>
      </c>
      <c r="G58">
        <f>VLOOKUP(A58,[1]长期效应检验!A57:Y266,7,FALSE)</f>
        <v>0.0470904372632504</v>
      </c>
      <c r="H58">
        <f>VLOOKUP(A58,[1]长期效应检验!A57:Z266,24,FALSE)</f>
        <v>0.212524846196175</v>
      </c>
      <c r="I58">
        <f t="shared" si="0"/>
        <v>22.3122090101242</v>
      </c>
      <c r="J58">
        <f t="shared" si="1"/>
        <v>4.70904372632504</v>
      </c>
      <c r="K58">
        <f t="shared" si="2"/>
        <v>21.2524846196175</v>
      </c>
      <c r="L58">
        <v>0</v>
      </c>
      <c r="M58">
        <v>7.4793</v>
      </c>
      <c r="N58">
        <v>14.97</v>
      </c>
      <c r="O58">
        <v>21</v>
      </c>
      <c r="P58">
        <v>17.5815</v>
      </c>
      <c r="Q58">
        <v>2.14102792</v>
      </c>
      <c r="R58" t="s">
        <v>211</v>
      </c>
      <c r="S58" t="str">
        <f>VLOOKUP(B58:B367,[1]高管任职数据!A58:F1312,6,FALSE)</f>
        <v>博士</v>
      </c>
      <c r="T58">
        <v>7</v>
      </c>
      <c r="U58">
        <v>55</v>
      </c>
      <c r="V58">
        <v>0</v>
      </c>
      <c r="W58">
        <v>0.25</v>
      </c>
      <c r="X58">
        <v>6.64092103904319</v>
      </c>
      <c r="Y58">
        <v>0.7658</v>
      </c>
      <c r="Z58">
        <v>0.2639</v>
      </c>
      <c r="AA58">
        <v>0</v>
      </c>
      <c r="AB58">
        <f>VLOOKUP(B58,[2]股价波动!$B$1:$F$311,5,FALSE)</f>
        <v>5.38</v>
      </c>
      <c r="AC58">
        <v>0.462727272727273</v>
      </c>
      <c r="AD58">
        <v>13.1666</v>
      </c>
      <c r="AE58">
        <v>14.0472</v>
      </c>
      <c r="AF58">
        <v>2</v>
      </c>
      <c r="AG58">
        <v>16.5</v>
      </c>
      <c r="AH58">
        <v>0.3315</v>
      </c>
      <c r="AI58">
        <v>2.9394</v>
      </c>
      <c r="AJ58">
        <v>3</v>
      </c>
      <c r="AK58">
        <v>0.4444</v>
      </c>
      <c r="AL58">
        <v>33</v>
      </c>
      <c r="AM58">
        <v>0.1173</v>
      </c>
      <c r="AN58">
        <v>-0.1651</v>
      </c>
      <c r="AO58">
        <v>272.25</v>
      </c>
    </row>
    <row r="59" ht="14.5" spans="1:41">
      <c r="A59" s="67">
        <v>2369</v>
      </c>
      <c r="B59" s="57" t="s">
        <v>212</v>
      </c>
      <c r="C59">
        <v>19</v>
      </c>
      <c r="D59" s="68" t="s">
        <v>213</v>
      </c>
      <c r="E59">
        <f>VLOOKUP(A59,[1]长期效应检验!A59:X368,11,FALSE)</f>
        <v>0.000120709417387843</v>
      </c>
      <c r="F59">
        <f>VLOOKUP(A59,三因子模型筛选后!$B$1:$Z$335,10,FALSE)</f>
        <v>-0.0610715821385384</v>
      </c>
      <c r="G59">
        <f>VLOOKUP(A59,[1]长期效应检验!A58:Y267,7,FALSE)</f>
        <v>0.0736847147345543</v>
      </c>
      <c r="H59">
        <f>VLOOKUP(A59,[1]长期效应检验!A58:Z267,24,FALSE)</f>
        <v>0.123868033289909</v>
      </c>
      <c r="I59">
        <f t="shared" si="0"/>
        <v>0.0120709417387843</v>
      </c>
      <c r="J59">
        <f t="shared" si="1"/>
        <v>7.36847147345543</v>
      </c>
      <c r="K59">
        <f t="shared" si="2"/>
        <v>12.3868033289909</v>
      </c>
      <c r="L59">
        <v>0</v>
      </c>
      <c r="M59">
        <v>9.622</v>
      </c>
      <c r="N59">
        <v>5.83</v>
      </c>
      <c r="O59">
        <v>15</v>
      </c>
      <c r="P59">
        <v>18.0892</v>
      </c>
      <c r="Q59">
        <v>5.6695628</v>
      </c>
      <c r="R59" t="s">
        <v>214</v>
      </c>
      <c r="S59" t="str">
        <f>VLOOKUP(B59:B368,[1]高管任职数据!A59:F1313,6,FALSE)</f>
        <v>本科</v>
      </c>
      <c r="T59">
        <v>5</v>
      </c>
      <c r="U59">
        <v>53</v>
      </c>
      <c r="V59">
        <v>1</v>
      </c>
      <c r="W59">
        <v>0.222222222222222</v>
      </c>
      <c r="X59">
        <v>7.37775890822787</v>
      </c>
      <c r="Y59">
        <v>1.6</v>
      </c>
      <c r="Z59">
        <v>0.4971</v>
      </c>
      <c r="AA59">
        <v>0</v>
      </c>
      <c r="AB59">
        <f>VLOOKUP(B59,[2]股价波动!$B$1:$F$311,5,FALSE)</f>
        <v>4.72</v>
      </c>
      <c r="AC59">
        <v>0.417121212121212</v>
      </c>
      <c r="AD59">
        <v>17.0429</v>
      </c>
      <c r="AE59">
        <v>17.2621</v>
      </c>
      <c r="AF59">
        <v>2</v>
      </c>
      <c r="AG59">
        <v>7</v>
      </c>
      <c r="AH59">
        <v>0.62715</v>
      </c>
      <c r="AI59">
        <v>3.5909</v>
      </c>
      <c r="AJ59">
        <v>6</v>
      </c>
      <c r="AK59">
        <v>0.5</v>
      </c>
      <c r="AL59">
        <v>11</v>
      </c>
      <c r="AM59">
        <v>0.0428</v>
      </c>
      <c r="AN59">
        <v>-0.3651</v>
      </c>
      <c r="AO59">
        <v>49</v>
      </c>
    </row>
    <row r="60" ht="14.5" spans="1:41">
      <c r="A60" s="67">
        <v>2376</v>
      </c>
      <c r="B60" s="57" t="s">
        <v>215</v>
      </c>
      <c r="C60">
        <v>19</v>
      </c>
      <c r="D60" s="68" t="s">
        <v>216</v>
      </c>
      <c r="E60">
        <f>VLOOKUP(A60,[1]长期效应检验!A60:X369,11,FALSE)</f>
        <v>0.0320829451084137</v>
      </c>
      <c r="F60">
        <f>VLOOKUP(A60,三因子模型筛选后!$B$1:$Z$335,10,FALSE)</f>
        <v>0.0495788753032684</v>
      </c>
      <c r="G60">
        <f>VLOOKUP(A60,[1]长期效应检验!A59:Y268,7,FALSE)</f>
        <v>-0.0293951332569122</v>
      </c>
      <c r="H60">
        <f>VLOOKUP(A60,[1]长期效应检验!A59:Z268,24,FALSE)</f>
        <v>0.0587985478341579</v>
      </c>
      <c r="I60">
        <f t="shared" si="0"/>
        <v>3.20829451084137</v>
      </c>
      <c r="J60">
        <f t="shared" si="1"/>
        <v>-2.93951332569122</v>
      </c>
      <c r="K60">
        <f t="shared" si="2"/>
        <v>5.87985478341579</v>
      </c>
      <c r="L60">
        <v>0</v>
      </c>
      <c r="M60">
        <v>8.4688</v>
      </c>
      <c r="N60">
        <v>26.2</v>
      </c>
      <c r="O60">
        <v>17</v>
      </c>
      <c r="P60">
        <v>19.8549</v>
      </c>
      <c r="Q60">
        <v>6.55192283</v>
      </c>
      <c r="R60" t="s">
        <v>217</v>
      </c>
      <c r="S60" t="str">
        <f>VLOOKUP(B60:B369,[1]高管任职数据!A60:F1314,6,FALSE)</f>
        <v>硕士</v>
      </c>
      <c r="T60">
        <v>6</v>
      </c>
      <c r="U60">
        <v>47</v>
      </c>
      <c r="V60">
        <v>2</v>
      </c>
      <c r="W60">
        <v>0.208333333333333</v>
      </c>
      <c r="X60">
        <v>6.87419849545329</v>
      </c>
      <c r="Y60">
        <v>0.967</v>
      </c>
      <c r="Z60">
        <v>0.3166</v>
      </c>
      <c r="AA60">
        <v>1</v>
      </c>
      <c r="AB60">
        <f>VLOOKUP(B60,[2]股价波动!$B$1:$F$311,5,FALSE)</f>
        <v>3.27</v>
      </c>
      <c r="AC60">
        <v>0.268484848484848</v>
      </c>
      <c r="AD60">
        <v>15.898</v>
      </c>
      <c r="AE60">
        <v>16.1035</v>
      </c>
      <c r="AF60">
        <v>21</v>
      </c>
      <c r="AG60">
        <v>5.5</v>
      </c>
      <c r="AH60">
        <v>0.61285</v>
      </c>
      <c r="AI60">
        <v>5.5</v>
      </c>
      <c r="AJ60">
        <v>5</v>
      </c>
      <c r="AK60">
        <v>0.64</v>
      </c>
      <c r="AL60">
        <v>8</v>
      </c>
      <c r="AM60">
        <v>0.1586</v>
      </c>
      <c r="AN60">
        <v>0.423</v>
      </c>
      <c r="AO60">
        <v>30.25</v>
      </c>
    </row>
    <row r="61" ht="14.5" spans="1:41">
      <c r="A61" s="67">
        <v>2383</v>
      </c>
      <c r="B61" s="57" t="s">
        <v>218</v>
      </c>
      <c r="C61">
        <v>12</v>
      </c>
      <c r="D61" s="68" t="s">
        <v>219</v>
      </c>
      <c r="E61">
        <f>VLOOKUP(A61,[1]长期效应检验!A61:X370,11,FALSE)</f>
        <v>0.147874861955643</v>
      </c>
      <c r="F61">
        <f>VLOOKUP(A61,三因子模型筛选后!$B$1:$Z$335,10,FALSE)</f>
        <v>0.122692756354809</v>
      </c>
      <c r="G61">
        <f>VLOOKUP(A61,[1]长期效应检验!A60:Y269,7,FALSE)</f>
        <v>0.144576266407967</v>
      </c>
      <c r="H61">
        <f>VLOOKUP(A61,[1]长期效应检验!A60:Z269,24,FALSE)</f>
        <v>0.250941812992096</v>
      </c>
      <c r="I61">
        <f t="shared" si="0"/>
        <v>14.7874861955643</v>
      </c>
      <c r="J61">
        <f t="shared" si="1"/>
        <v>14.4576266407967</v>
      </c>
      <c r="K61">
        <f t="shared" si="2"/>
        <v>25.0941812992096</v>
      </c>
      <c r="L61">
        <v>0</v>
      </c>
      <c r="M61">
        <v>7.6926</v>
      </c>
      <c r="N61">
        <v>3.74</v>
      </c>
      <c r="O61">
        <v>21</v>
      </c>
      <c r="P61">
        <v>0</v>
      </c>
      <c r="Q61">
        <v>7.428381</v>
      </c>
      <c r="R61" t="s">
        <v>220</v>
      </c>
      <c r="S61" t="str">
        <f>VLOOKUP(B61:B370,[1]高管任职数据!A61:F1315,6,FALSE)</f>
        <v>硕士</v>
      </c>
      <c r="T61">
        <v>6</v>
      </c>
      <c r="U61">
        <v>55</v>
      </c>
      <c r="V61">
        <v>21</v>
      </c>
      <c r="W61">
        <v>0.176470588235294</v>
      </c>
      <c r="X61">
        <v>6.6631326959908</v>
      </c>
      <c r="Y61">
        <v>0.783</v>
      </c>
      <c r="Z61">
        <v>0.6569</v>
      </c>
      <c r="AA61">
        <v>1</v>
      </c>
      <c r="AB61">
        <f>VLOOKUP(B61,[2]股价波动!$B$1:$F$311,5,FALSE)</f>
        <v>3.25</v>
      </c>
      <c r="AC61">
        <v>0.276969696969697</v>
      </c>
      <c r="AD61">
        <v>14.7934</v>
      </c>
      <c r="AE61">
        <v>16.5096</v>
      </c>
      <c r="AF61">
        <v>1</v>
      </c>
      <c r="AG61">
        <v>28.5</v>
      </c>
      <c r="AH61">
        <v>0.40815</v>
      </c>
      <c r="AI61">
        <v>3.5982</v>
      </c>
      <c r="AJ61">
        <v>38</v>
      </c>
      <c r="AK61">
        <v>0.8144</v>
      </c>
      <c r="AL61">
        <v>56</v>
      </c>
      <c r="AM61">
        <v>0.1364</v>
      </c>
      <c r="AN61">
        <v>2.619</v>
      </c>
      <c r="AO61">
        <v>812.25</v>
      </c>
    </row>
    <row r="62" ht="14.5" spans="1:41">
      <c r="A62" s="67">
        <v>2384</v>
      </c>
      <c r="B62" s="57" t="s">
        <v>221</v>
      </c>
      <c r="C62">
        <v>19</v>
      </c>
      <c r="D62" s="68" t="s">
        <v>222</v>
      </c>
      <c r="E62">
        <f>VLOOKUP(A62,[1]长期效应检验!A62:X371,11,FALSE)</f>
        <v>0.0831321552395821</v>
      </c>
      <c r="F62">
        <f>VLOOKUP(A62,三因子模型筛选后!$B$1:$Z$335,10,FALSE)</f>
        <v>-0.0582149252295494</v>
      </c>
      <c r="G62">
        <f>VLOOKUP(A62,[1]长期效应检验!A61:Y270,7,FALSE)</f>
        <v>0.134422779083252</v>
      </c>
      <c r="H62">
        <f>VLOOKUP(A62,[1]长期效应检验!A61:Z270,24,FALSE)</f>
        <v>0.288936913013458</v>
      </c>
      <c r="I62">
        <f t="shared" si="0"/>
        <v>8.31321552395821</v>
      </c>
      <c r="J62">
        <f t="shared" si="1"/>
        <v>13.4422779083252</v>
      </c>
      <c r="K62">
        <f t="shared" si="2"/>
        <v>28.8936913013458</v>
      </c>
      <c r="L62">
        <v>0</v>
      </c>
      <c r="M62">
        <v>9.9321</v>
      </c>
      <c r="N62">
        <v>15.94</v>
      </c>
      <c r="O62">
        <v>21</v>
      </c>
      <c r="P62">
        <v>21.1</v>
      </c>
      <c r="Q62">
        <v>17.09867327</v>
      </c>
      <c r="R62" t="s">
        <v>223</v>
      </c>
      <c r="S62" t="str">
        <f>VLOOKUP(B62:B371,[1]高管任职数据!A62:F1316,6,FALSE)</f>
        <v>本科</v>
      </c>
      <c r="T62">
        <v>5</v>
      </c>
      <c r="U62">
        <v>43</v>
      </c>
      <c r="V62">
        <v>1</v>
      </c>
      <c r="W62">
        <v>0.25</v>
      </c>
      <c r="X62">
        <v>8.24275634571448</v>
      </c>
      <c r="Y62">
        <v>3.8</v>
      </c>
      <c r="Z62">
        <v>0.7254</v>
      </c>
      <c r="AA62">
        <v>0</v>
      </c>
      <c r="AB62">
        <f>VLOOKUP(B62,[2]股价波动!$B$1:$F$311,5,FALSE)</f>
        <v>13.15</v>
      </c>
      <c r="AC62">
        <v>1.07075757575758</v>
      </c>
      <c r="AD62">
        <v>18.2727</v>
      </c>
      <c r="AE62">
        <v>18.6285</v>
      </c>
      <c r="AF62">
        <v>1</v>
      </c>
      <c r="AG62">
        <v>16</v>
      </c>
      <c r="AH62">
        <v>0.3902</v>
      </c>
      <c r="AI62">
        <v>4.59675</v>
      </c>
      <c r="AJ62">
        <v>6</v>
      </c>
      <c r="AK62">
        <v>0.8333</v>
      </c>
      <c r="AL62">
        <v>31</v>
      </c>
      <c r="AM62">
        <v>0.0329</v>
      </c>
      <c r="AN62">
        <v>-0.0992</v>
      </c>
      <c r="AO62">
        <v>256</v>
      </c>
    </row>
    <row r="63" ht="14.5" spans="1:41">
      <c r="A63" s="67">
        <v>2387</v>
      </c>
      <c r="B63" s="57" t="s">
        <v>224</v>
      </c>
      <c r="C63">
        <v>11</v>
      </c>
      <c r="D63" s="68" t="s">
        <v>225</v>
      </c>
      <c r="E63">
        <f>VLOOKUP(A63,[1]长期效应检验!A63:X372,11,FALSE)</f>
        <v>-0.146366253495216</v>
      </c>
      <c r="F63">
        <f>VLOOKUP(A63,三因子模型筛选后!$B$1:$Z$335,10,FALSE)</f>
        <v>-0.176541745662689</v>
      </c>
      <c r="G63">
        <f>VLOOKUP(A63,[1]长期效应检验!A62:Y271,7,FALSE)</f>
        <v>-0.0303280502557755</v>
      </c>
      <c r="H63">
        <f>VLOOKUP(A63,[1]长期效应检验!A62:Z271,24,FALSE)</f>
        <v>-0.197648853063583</v>
      </c>
      <c r="I63">
        <f t="shared" si="0"/>
        <v>-14.6366253495216</v>
      </c>
      <c r="J63">
        <f t="shared" si="1"/>
        <v>-3.03280502557755</v>
      </c>
      <c r="K63">
        <f t="shared" si="2"/>
        <v>-19.7648853063583</v>
      </c>
      <c r="L63">
        <v>0</v>
      </c>
      <c r="M63">
        <v>8.7431</v>
      </c>
      <c r="N63">
        <v>21.07</v>
      </c>
      <c r="O63">
        <v>21</v>
      </c>
      <c r="P63">
        <v>20.4486</v>
      </c>
      <c r="Q63">
        <v>13.67663046</v>
      </c>
      <c r="R63" t="s">
        <v>226</v>
      </c>
      <c r="S63" t="str">
        <f>VLOOKUP(B63:B372,[1]高管任职数据!A63:F1317,6,FALSE)</f>
        <v>博士</v>
      </c>
      <c r="T63">
        <v>7</v>
      </c>
      <c r="U63">
        <v>48</v>
      </c>
      <c r="V63">
        <v>0</v>
      </c>
      <c r="W63">
        <v>0.210526315789474</v>
      </c>
      <c r="X63">
        <v>7.82148272845313</v>
      </c>
      <c r="Y63">
        <v>2.4936</v>
      </c>
      <c r="Z63">
        <v>0.4829</v>
      </c>
      <c r="AA63">
        <v>0</v>
      </c>
      <c r="AB63">
        <f>VLOOKUP(B63,[2]股价波动!$B$1:$F$311,5,FALSE)</f>
        <v>4.82</v>
      </c>
      <c r="AC63">
        <v>0.404242424242424</v>
      </c>
      <c r="AD63">
        <v>15.6276</v>
      </c>
      <c r="AE63">
        <v>19.7101</v>
      </c>
      <c r="AF63">
        <v>1</v>
      </c>
      <c r="AG63">
        <v>7</v>
      </c>
      <c r="AH63">
        <v>0.32655</v>
      </c>
      <c r="AI63">
        <v>2.9643</v>
      </c>
      <c r="AJ63">
        <v>1</v>
      </c>
      <c r="AK63">
        <v>0</v>
      </c>
      <c r="AL63">
        <v>14</v>
      </c>
      <c r="AM63">
        <v>0.2163</v>
      </c>
      <c r="AN63">
        <v>2.843</v>
      </c>
      <c r="AO63">
        <v>49</v>
      </c>
    </row>
    <row r="64" ht="14.5" spans="1:41">
      <c r="A64" s="67">
        <v>2388</v>
      </c>
      <c r="B64" s="57" t="s">
        <v>227</v>
      </c>
      <c r="C64">
        <v>3</v>
      </c>
      <c r="D64" s="68" t="s">
        <v>228</v>
      </c>
      <c r="E64">
        <f>VLOOKUP(A64,[1]长期效应检验!A64:X373,11,FALSE)</f>
        <v>-0.0987989529967308</v>
      </c>
      <c r="F64">
        <f>VLOOKUP(A64,三因子模型筛选后!$B$1:$Z$335,10,FALSE)</f>
        <v>-0.303551882505417</v>
      </c>
      <c r="G64">
        <f>VLOOKUP(A64,[1]长期效应检验!A63:Y272,7,FALSE)</f>
        <v>0.0112404599785805</v>
      </c>
      <c r="H64">
        <f>VLOOKUP(A64,[1]长期效应检验!A63:Z272,24,FALSE)</f>
        <v>-0.122194640338421</v>
      </c>
      <c r="I64">
        <f t="shared" si="0"/>
        <v>-9.87989529967308</v>
      </c>
      <c r="J64">
        <f t="shared" si="1"/>
        <v>1.12404599785805</v>
      </c>
      <c r="K64">
        <f t="shared" si="2"/>
        <v>-12.2194640338421</v>
      </c>
      <c r="L64">
        <v>0</v>
      </c>
      <c r="M64">
        <v>6.8024</v>
      </c>
      <c r="N64">
        <v>16.74</v>
      </c>
      <c r="O64">
        <v>16</v>
      </c>
      <c r="P64">
        <v>17.9647</v>
      </c>
      <c r="Q64">
        <v>5.077251</v>
      </c>
      <c r="R64" t="s">
        <v>229</v>
      </c>
      <c r="S64" t="str">
        <f>VLOOKUP(B64:B373,[1]高管任职数据!A64:F1318,6,FALSE)</f>
        <v>本科</v>
      </c>
      <c r="T64">
        <v>5</v>
      </c>
      <c r="U64">
        <v>41</v>
      </c>
      <c r="V64">
        <v>1</v>
      </c>
      <c r="W64">
        <v>0.2</v>
      </c>
      <c r="X64">
        <v>6.4377516497364</v>
      </c>
      <c r="Y64">
        <v>0.625</v>
      </c>
      <c r="Z64">
        <v>0.4792</v>
      </c>
      <c r="AA64">
        <v>0</v>
      </c>
      <c r="AB64">
        <f>VLOOKUP(B64,[2]股价波动!$B$1:$F$311,5,FALSE)</f>
        <v>2.21</v>
      </c>
      <c r="AC64">
        <v>0.232424242424242</v>
      </c>
      <c r="AD64">
        <v>13.437</v>
      </c>
      <c r="AE64">
        <v>14.6848</v>
      </c>
      <c r="AF64">
        <v>35</v>
      </c>
      <c r="AG64">
        <v>9</v>
      </c>
      <c r="AH64">
        <v>0.429</v>
      </c>
      <c r="AI64">
        <v>4.2778</v>
      </c>
      <c r="AJ64">
        <v>4</v>
      </c>
      <c r="AK64">
        <v>0.625</v>
      </c>
      <c r="AL64">
        <v>18</v>
      </c>
      <c r="AM64">
        <v>0.0095</v>
      </c>
      <c r="AN64">
        <v>-0.3651</v>
      </c>
      <c r="AO64">
        <v>81</v>
      </c>
    </row>
    <row r="65" ht="14.5" spans="1:41">
      <c r="A65" s="67">
        <v>2389</v>
      </c>
      <c r="B65" s="57" t="s">
        <v>230</v>
      </c>
      <c r="C65">
        <v>1</v>
      </c>
      <c r="D65" s="68" t="s">
        <v>231</v>
      </c>
      <c r="E65">
        <f>VLOOKUP(A65,[1]长期效应检验!A65:X374,11,FALSE)</f>
        <v>-0.0970325469970703</v>
      </c>
      <c r="F65">
        <f>VLOOKUP(A65,三因子模型筛选后!$B$1:$Z$335,10,FALSE)</f>
        <v>-0.124494276940823</v>
      </c>
      <c r="G65">
        <f>VLOOKUP(A65,[1]长期效应检验!A64:Y273,7,FALSE)</f>
        <v>-0.0228529125452042</v>
      </c>
      <c r="H65">
        <f>VLOOKUP(A65,[1]长期效应检验!A64:Z273,24,FALSE)</f>
        <v>0.290127247571945</v>
      </c>
      <c r="I65">
        <f t="shared" si="0"/>
        <v>-9.70325469970703</v>
      </c>
      <c r="J65">
        <f t="shared" si="1"/>
        <v>-2.28529125452042</v>
      </c>
      <c r="K65">
        <f t="shared" si="2"/>
        <v>29.0127247571945</v>
      </c>
      <c r="L65">
        <v>0</v>
      </c>
      <c r="M65">
        <v>7.6202</v>
      </c>
      <c r="N65">
        <v>16.56</v>
      </c>
      <c r="O65">
        <v>18</v>
      </c>
      <c r="P65">
        <v>19.517</v>
      </c>
      <c r="Q65">
        <v>9.96985</v>
      </c>
      <c r="R65" t="s">
        <v>232</v>
      </c>
      <c r="S65" t="str">
        <f>VLOOKUP(B65:B374,[1]高管任职数据!A65:F1319,6,FALSE)</f>
        <v>硕士</v>
      </c>
      <c r="T65">
        <v>6</v>
      </c>
      <c r="U65">
        <v>46</v>
      </c>
      <c r="V65">
        <v>1</v>
      </c>
      <c r="W65">
        <v>0.2</v>
      </c>
      <c r="X65">
        <v>6.56526497003536</v>
      </c>
      <c r="Y65">
        <v>0.71</v>
      </c>
      <c r="Z65">
        <v>0.1942</v>
      </c>
      <c r="AA65">
        <v>1</v>
      </c>
      <c r="AB65">
        <f>VLOOKUP(B65,[2]股价波动!$B$1:$F$311,5,FALSE)</f>
        <v>5.4</v>
      </c>
      <c r="AC65">
        <v>0.325151515151515</v>
      </c>
      <c r="AD65">
        <v>14.5152</v>
      </c>
      <c r="AE65">
        <v>15.7306</v>
      </c>
      <c r="AF65">
        <v>31</v>
      </c>
      <c r="AG65">
        <v>5.5</v>
      </c>
      <c r="AH65">
        <v>0.4132</v>
      </c>
      <c r="AI65">
        <v>4.5909</v>
      </c>
      <c r="AJ65">
        <v>2</v>
      </c>
      <c r="AK65">
        <v>0.5</v>
      </c>
      <c r="AL65">
        <v>11</v>
      </c>
      <c r="AM65">
        <v>0.0459</v>
      </c>
      <c r="AN65">
        <v>-0.3651</v>
      </c>
      <c r="AO65">
        <v>30.25</v>
      </c>
    </row>
    <row r="66" ht="14.5" spans="1:41">
      <c r="A66" s="67">
        <v>2396</v>
      </c>
      <c r="B66" s="57" t="s">
        <v>233</v>
      </c>
      <c r="C66">
        <v>11</v>
      </c>
      <c r="D66" s="68" t="s">
        <v>234</v>
      </c>
      <c r="E66">
        <f>VLOOKUP(A66,[1]长期效应检验!A66:X375,11,FALSE)</f>
        <v>0.153697147965431</v>
      </c>
      <c r="F66">
        <f>VLOOKUP(A66,三因子模型筛选后!$B$1:$Z$335,10,FALSE)</f>
        <v>0.0598297603428364</v>
      </c>
      <c r="G66">
        <f>VLOOKUP(A66,[1]长期效应检验!A65:Y274,7,FALSE)</f>
        <v>-0.0385349877178669</v>
      </c>
      <c r="H66">
        <f>VLOOKUP(A66,[1]长期效应检验!A65:Z274,24,FALSE)</f>
        <v>0.0918862372636795</v>
      </c>
      <c r="I66">
        <f t="shared" si="0"/>
        <v>15.3697147965431</v>
      </c>
      <c r="J66">
        <f t="shared" si="1"/>
        <v>-3.85349877178669</v>
      </c>
      <c r="K66">
        <f t="shared" si="2"/>
        <v>9.18862372636795</v>
      </c>
      <c r="L66">
        <v>0</v>
      </c>
      <c r="M66">
        <v>9.0596</v>
      </c>
      <c r="N66">
        <v>20.28</v>
      </c>
      <c r="O66">
        <v>23</v>
      </c>
      <c r="P66">
        <v>20.5692</v>
      </c>
      <c r="Q66">
        <v>5.83280278</v>
      </c>
      <c r="R66" t="s">
        <v>235</v>
      </c>
      <c r="S66" t="str">
        <f>VLOOKUP(B66:B375,[1]高管任职数据!A66:F1320,6,FALSE)</f>
        <v>博士</v>
      </c>
      <c r="T66">
        <v>7</v>
      </c>
      <c r="U66">
        <v>54</v>
      </c>
      <c r="V66">
        <v>0</v>
      </c>
      <c r="W66">
        <v>0.294117647058824</v>
      </c>
      <c r="X66">
        <v>7.38752357828279</v>
      </c>
      <c r="Y66">
        <v>1.6157</v>
      </c>
      <c r="Z66">
        <v>0.3678</v>
      </c>
      <c r="AA66">
        <v>1</v>
      </c>
      <c r="AB66">
        <f>VLOOKUP(B66,[2]股价波动!$B$1:$F$311,5,FALSE)</f>
        <v>12.72</v>
      </c>
      <c r="AC66">
        <v>1.09545454545455</v>
      </c>
      <c r="AD66">
        <v>16.1336</v>
      </c>
      <c r="AE66">
        <v>17.4194</v>
      </c>
      <c r="AF66">
        <v>21</v>
      </c>
      <c r="AG66">
        <v>10</v>
      </c>
      <c r="AH66">
        <v>0.365</v>
      </c>
      <c r="AI66">
        <v>5.25</v>
      </c>
      <c r="AJ66">
        <v>13</v>
      </c>
      <c r="AK66">
        <v>0.7337</v>
      </c>
      <c r="AL66">
        <v>20</v>
      </c>
      <c r="AM66">
        <v>0.1302</v>
      </c>
      <c r="AN66">
        <v>-0.3651</v>
      </c>
      <c r="AO66">
        <v>100</v>
      </c>
    </row>
    <row r="67" ht="14.5" spans="1:41">
      <c r="A67" s="67">
        <v>2402</v>
      </c>
      <c r="B67" s="57" t="s">
        <v>236</v>
      </c>
      <c r="C67">
        <v>17</v>
      </c>
      <c r="D67" s="68" t="s">
        <v>237</v>
      </c>
      <c r="E67">
        <f>VLOOKUP(A67,[1]长期效应检验!A67:X376,11,FALSE)</f>
        <v>0.095929741859436</v>
      </c>
      <c r="F67">
        <f>VLOOKUP(A67,三因子模型筛选后!$B$1:$Z$335,10,FALSE)</f>
        <v>0.00826212950050831</v>
      </c>
      <c r="G67">
        <f>VLOOKUP(A67,[1]长期效应检验!A66:Y275,7,FALSE)</f>
        <v>0.0195060856640339</v>
      </c>
      <c r="H67">
        <f>VLOOKUP(A67,[1]长期效应检验!A66:Z275,24,FALSE)</f>
        <v>0.226294875144958</v>
      </c>
      <c r="I67">
        <f t="shared" ref="I67:I130" si="3">E67*100</f>
        <v>9.5929741859436</v>
      </c>
      <c r="J67">
        <f t="shared" ref="J67:J130" si="4">G67*100</f>
        <v>1.95060856640339</v>
      </c>
      <c r="K67">
        <f t="shared" ref="K67:K130" si="5">H67*100</f>
        <v>22.6294875144958</v>
      </c>
      <c r="L67">
        <v>0</v>
      </c>
      <c r="M67">
        <v>8.3373</v>
      </c>
      <c r="N67">
        <v>19.8</v>
      </c>
      <c r="O67">
        <v>19</v>
      </c>
      <c r="P67">
        <v>19.7734</v>
      </c>
      <c r="Q67">
        <v>9.14016928</v>
      </c>
      <c r="R67" t="s">
        <v>238</v>
      </c>
      <c r="S67" t="str">
        <f>VLOOKUP(B67:B376,[1]高管任职数据!A67:F1321,6,FALSE)</f>
        <v>硕士</v>
      </c>
      <c r="T67">
        <v>6</v>
      </c>
      <c r="U67">
        <v>56</v>
      </c>
      <c r="V67">
        <v>6</v>
      </c>
      <c r="W67">
        <v>0.25</v>
      </c>
      <c r="X67">
        <v>6.17378610390194</v>
      </c>
      <c r="Y67">
        <v>0.48</v>
      </c>
      <c r="Z67">
        <v>0.5207</v>
      </c>
      <c r="AA67">
        <v>0</v>
      </c>
      <c r="AB67">
        <f>VLOOKUP(B67,[2]股价波动!$B$1:$F$311,5,FALSE)</f>
        <v>8.28</v>
      </c>
      <c r="AC67">
        <v>0.524242424242424</v>
      </c>
      <c r="AD67">
        <v>16.0111</v>
      </c>
      <c r="AE67">
        <v>16.6389</v>
      </c>
      <c r="AF67">
        <v>18</v>
      </c>
      <c r="AG67">
        <v>7</v>
      </c>
      <c r="AH67">
        <v>0.41325</v>
      </c>
      <c r="AI67">
        <v>2.92855</v>
      </c>
      <c r="AJ67">
        <v>14</v>
      </c>
      <c r="AK67">
        <v>0.8673</v>
      </c>
      <c r="AL67">
        <v>14</v>
      </c>
      <c r="AM67">
        <v>0.0465</v>
      </c>
      <c r="AN67">
        <v>-0.3651</v>
      </c>
      <c r="AO67">
        <v>49</v>
      </c>
    </row>
    <row r="68" ht="14.5" spans="1:41">
      <c r="A68" s="67">
        <v>2413</v>
      </c>
      <c r="B68" s="57" t="s">
        <v>239</v>
      </c>
      <c r="C68">
        <v>1</v>
      </c>
      <c r="D68" s="68" t="s">
        <v>240</v>
      </c>
      <c r="E68">
        <f>VLOOKUP(A68,[1]长期效应检验!A68:X377,11,FALSE)</f>
        <v>0.00739144254475832</v>
      </c>
      <c r="F68">
        <f>VLOOKUP(A68,三因子模型筛选后!$B$1:$Z$335,10,FALSE)</f>
        <v>3.3301766961813e-5</v>
      </c>
      <c r="G68">
        <f>VLOOKUP(A68,[1]长期效应检验!A67:Y276,7,FALSE)</f>
        <v>0.0116088045760989</v>
      </c>
      <c r="H68">
        <f>VLOOKUP(A68,[1]长期效应检验!A67:Z276,24,FALSE)</f>
        <v>0.603570222854614</v>
      </c>
      <c r="I68">
        <f t="shared" si="3"/>
        <v>0.739144254475832</v>
      </c>
      <c r="J68">
        <f t="shared" si="4"/>
        <v>1.16088045760989</v>
      </c>
      <c r="K68">
        <f t="shared" si="5"/>
        <v>60.3570222854614</v>
      </c>
      <c r="L68">
        <v>0</v>
      </c>
      <c r="M68">
        <v>7.1997</v>
      </c>
      <c r="N68">
        <v>17.62</v>
      </c>
      <c r="O68">
        <v>17</v>
      </c>
      <c r="P68">
        <v>19.1375</v>
      </c>
      <c r="Q68">
        <v>10.93179143</v>
      </c>
      <c r="R68" t="s">
        <v>241</v>
      </c>
      <c r="S68" t="str">
        <f>VLOOKUP(B68:B377,[1]高管任职数据!A68:F1322,6,FALSE)</f>
        <v>博士</v>
      </c>
      <c r="T68">
        <v>7</v>
      </c>
      <c r="U68">
        <v>42</v>
      </c>
      <c r="V68">
        <v>4</v>
      </c>
      <c r="W68">
        <v>0.2</v>
      </c>
      <c r="X68">
        <v>6.90775527898214</v>
      </c>
      <c r="Y68">
        <v>1</v>
      </c>
      <c r="Z68">
        <v>0.2388</v>
      </c>
      <c r="AA68">
        <v>0</v>
      </c>
      <c r="AB68">
        <f>VLOOKUP(B68,[2]股价波动!$B$1:$F$311,5,FALSE)</f>
        <v>4.32</v>
      </c>
      <c r="AC68">
        <v>0.147878787878788</v>
      </c>
      <c r="AD68">
        <v>14.9387</v>
      </c>
      <c r="AE68">
        <v>16.3414</v>
      </c>
      <c r="AF68">
        <v>25</v>
      </c>
      <c r="AG68">
        <v>7.5</v>
      </c>
      <c r="AH68">
        <v>0.38665</v>
      </c>
      <c r="AI68">
        <v>4.63335</v>
      </c>
      <c r="AJ68">
        <v>38</v>
      </c>
      <c r="AK68">
        <v>0.8757</v>
      </c>
      <c r="AL68">
        <v>15</v>
      </c>
      <c r="AM68">
        <v>0.1084</v>
      </c>
      <c r="AN68">
        <v>-0.3651</v>
      </c>
      <c r="AO68">
        <v>56.25</v>
      </c>
    </row>
    <row r="69" ht="14.5" spans="1:41">
      <c r="A69" s="67">
        <v>2414</v>
      </c>
      <c r="B69" s="57" t="s">
        <v>242</v>
      </c>
      <c r="C69">
        <v>1</v>
      </c>
      <c r="D69" s="68" t="s">
        <v>243</v>
      </c>
      <c r="E69">
        <f>VLOOKUP(A69,[1]长期效应检验!A69:X378,11,FALSE)</f>
        <v>0.641044437885284</v>
      </c>
      <c r="F69">
        <f>VLOOKUP(A69,三因子模型筛选后!$B$1:$Z$335,10,FALSE)</f>
        <v>0.557756721973419</v>
      </c>
      <c r="G69">
        <f>VLOOKUP(A69,[1]长期效应检验!A68:Y277,7,FALSE)</f>
        <v>0.2792107462883</v>
      </c>
      <c r="H69">
        <f>VLOOKUP(A69,[1]长期效应检验!A68:Z277,24,FALSE)</f>
        <v>0.863441050052643</v>
      </c>
      <c r="I69">
        <f t="shared" si="3"/>
        <v>64.1044437885284</v>
      </c>
      <c r="J69">
        <f t="shared" si="4"/>
        <v>27.92107462883</v>
      </c>
      <c r="K69">
        <f t="shared" si="5"/>
        <v>86.3441050052643</v>
      </c>
      <c r="L69">
        <v>1</v>
      </c>
      <c r="M69">
        <v>7.9916</v>
      </c>
      <c r="N69">
        <v>19.55</v>
      </c>
      <c r="O69">
        <v>15</v>
      </c>
      <c r="P69">
        <v>19.2122</v>
      </c>
      <c r="Q69">
        <v>32.85181622</v>
      </c>
      <c r="R69" t="s">
        <v>244</v>
      </c>
      <c r="S69" t="str">
        <f>VLOOKUP(B69:B378,[1]高管任职数据!A69:F1323,6,FALSE)</f>
        <v>硕士</v>
      </c>
      <c r="T69">
        <v>6</v>
      </c>
      <c r="U69">
        <v>39</v>
      </c>
      <c r="V69">
        <v>4</v>
      </c>
      <c r="W69">
        <v>0.25</v>
      </c>
      <c r="X69">
        <v>6.85509262639883</v>
      </c>
      <c r="Y69">
        <v>0.9487</v>
      </c>
      <c r="Z69">
        <v>0.2821</v>
      </c>
      <c r="AA69">
        <v>0</v>
      </c>
      <c r="AB69">
        <f>VLOOKUP(B69,[2]股价波动!$B$1:$F$311,5,FALSE)</f>
        <v>26.4</v>
      </c>
      <c r="AC69">
        <v>0.859242424242424</v>
      </c>
      <c r="AD69">
        <v>15.1283</v>
      </c>
      <c r="AE69">
        <v>16.0456</v>
      </c>
      <c r="AF69">
        <v>1</v>
      </c>
      <c r="AG69">
        <v>3.5</v>
      </c>
      <c r="AH69">
        <v>0.3061</v>
      </c>
      <c r="AI69">
        <v>3.92855</v>
      </c>
      <c r="AJ69">
        <v>5</v>
      </c>
      <c r="AK69">
        <v>0.72</v>
      </c>
      <c r="AL69">
        <v>7</v>
      </c>
      <c r="AM69">
        <v>0.1573</v>
      </c>
      <c r="AN69">
        <v>1.44</v>
      </c>
      <c r="AO69">
        <v>12.25</v>
      </c>
    </row>
    <row r="70" ht="14.5" spans="1:41">
      <c r="A70" s="67">
        <v>2415</v>
      </c>
      <c r="B70" s="57" t="s">
        <v>245</v>
      </c>
      <c r="C70">
        <v>10</v>
      </c>
      <c r="D70" s="68" t="s">
        <v>246</v>
      </c>
      <c r="E70">
        <f>VLOOKUP(A70,[1]长期效应检验!A70:X379,11,FALSE)</f>
        <v>0.114895053207874</v>
      </c>
      <c r="F70">
        <f>VLOOKUP(A70,三因子模型筛选后!$B$1:$Z$335,10,FALSE)</f>
        <v>0.0208237189799547</v>
      </c>
      <c r="G70">
        <f>VLOOKUP(A70,[1]长期效应检验!A69:Y278,7,FALSE)</f>
        <v>0.0695737823843956</v>
      </c>
      <c r="H70">
        <f>VLOOKUP(A70,[1]长期效应检验!A69:Z278,24,FALSE)</f>
        <v>0.0954614728689194</v>
      </c>
      <c r="I70">
        <f t="shared" si="3"/>
        <v>11.4895053207874</v>
      </c>
      <c r="J70">
        <f t="shared" si="4"/>
        <v>6.95737823843956</v>
      </c>
      <c r="K70">
        <f t="shared" si="5"/>
        <v>9.54614728689194</v>
      </c>
      <c r="L70">
        <v>0</v>
      </c>
      <c r="M70">
        <v>10.6067</v>
      </c>
      <c r="N70">
        <v>30.76</v>
      </c>
      <c r="O70">
        <v>18</v>
      </c>
      <c r="P70">
        <v>22.5092</v>
      </c>
      <c r="Q70">
        <v>20.08611611</v>
      </c>
      <c r="R70" t="s">
        <v>247</v>
      </c>
      <c r="S70" t="str">
        <f>VLOOKUP(B70:B379,[1]高管任职数据!A70:F1324,6,FALSE)</f>
        <v>硕士</v>
      </c>
      <c r="T70">
        <v>6</v>
      </c>
      <c r="U70">
        <v>55</v>
      </c>
      <c r="V70">
        <v>1</v>
      </c>
      <c r="W70">
        <v>0.192307692307692</v>
      </c>
      <c r="X70">
        <v>8.33966811310582</v>
      </c>
      <c r="Y70">
        <v>4.1867</v>
      </c>
      <c r="Z70">
        <v>0.3571</v>
      </c>
      <c r="AA70">
        <v>1</v>
      </c>
      <c r="AB70">
        <f>VLOOKUP(B70,[2]股价波动!$B$1:$F$311,5,FALSE)</f>
        <v>8.81</v>
      </c>
      <c r="AC70">
        <v>0.87969696969697</v>
      </c>
      <c r="AD70">
        <v>17.6695</v>
      </c>
      <c r="AE70">
        <v>19.1861</v>
      </c>
      <c r="AF70">
        <v>2</v>
      </c>
      <c r="AG70">
        <v>33</v>
      </c>
      <c r="AH70">
        <v>0.56575</v>
      </c>
      <c r="AI70">
        <v>2.22175</v>
      </c>
      <c r="AJ70">
        <v>11</v>
      </c>
      <c r="AK70">
        <v>0.6612</v>
      </c>
      <c r="AL70">
        <v>62</v>
      </c>
      <c r="AM70">
        <v>0.0951</v>
      </c>
      <c r="AN70">
        <v>1.6939</v>
      </c>
      <c r="AO70">
        <v>1089</v>
      </c>
    </row>
    <row r="71" ht="14.5" spans="1:41">
      <c r="A71" s="67">
        <v>2429</v>
      </c>
      <c r="B71" s="57" t="s">
        <v>248</v>
      </c>
      <c r="C71">
        <v>11</v>
      </c>
      <c r="D71" s="68" t="s">
        <v>249</v>
      </c>
      <c r="E71">
        <f>VLOOKUP(A71,[1]长期效应检验!A71:X380,11,FALSE)</f>
        <v>0.233196645975113</v>
      </c>
      <c r="F71">
        <f>VLOOKUP(A71,三因子模型筛选后!$B$1:$Z$335,10,FALSE)</f>
        <v>0.210953995585442</v>
      </c>
      <c r="G71">
        <f>VLOOKUP(A71,[1]长期效应检验!A70:Y279,7,FALSE)</f>
        <v>0.0946315228939056</v>
      </c>
      <c r="H71">
        <f>VLOOKUP(A71,[1]长期效应检验!A70:Z279,24,FALSE)</f>
        <v>0.59131783246994</v>
      </c>
      <c r="I71">
        <f t="shared" si="3"/>
        <v>23.3196645975113</v>
      </c>
      <c r="J71">
        <f t="shared" si="4"/>
        <v>9.46315228939056</v>
      </c>
      <c r="K71">
        <f t="shared" si="5"/>
        <v>59.131783246994</v>
      </c>
      <c r="L71">
        <v>0</v>
      </c>
      <c r="M71">
        <v>9.0717</v>
      </c>
      <c r="N71">
        <v>17.36</v>
      </c>
      <c r="O71">
        <v>14</v>
      </c>
      <c r="P71">
        <v>20.8304</v>
      </c>
      <c r="Q71">
        <v>16.02055209</v>
      </c>
      <c r="R71" t="s">
        <v>250</v>
      </c>
      <c r="S71" t="str">
        <f>VLOOKUP(B71:B380,[1]高管任职数据!A71:F1325,6,FALSE)</f>
        <v>本科</v>
      </c>
      <c r="T71">
        <v>5</v>
      </c>
      <c r="U71">
        <v>44</v>
      </c>
      <c r="V71">
        <v>3</v>
      </c>
      <c r="W71">
        <v>0.1875</v>
      </c>
      <c r="X71">
        <v>6.3437046717566</v>
      </c>
      <c r="Y71">
        <v>0.5689</v>
      </c>
      <c r="Z71">
        <v>0.5555</v>
      </c>
      <c r="AA71">
        <v>0</v>
      </c>
      <c r="AB71">
        <f>VLOOKUP(B71,[2]股价波动!$B$1:$F$311,5,FALSE)</f>
        <v>2.06</v>
      </c>
      <c r="AC71">
        <v>0.115151515151515</v>
      </c>
      <c r="AD71">
        <v>16.6093</v>
      </c>
      <c r="AE71">
        <v>17.5102</v>
      </c>
      <c r="AF71">
        <v>2</v>
      </c>
      <c r="AG71">
        <v>11</v>
      </c>
      <c r="AH71">
        <v>0.4132</v>
      </c>
      <c r="AI71">
        <v>3.54545</v>
      </c>
      <c r="AJ71">
        <v>3</v>
      </c>
      <c r="AK71">
        <v>0.4444</v>
      </c>
      <c r="AL71">
        <v>22</v>
      </c>
      <c r="AM71">
        <v>0.0222</v>
      </c>
      <c r="AN71">
        <v>-0.3651</v>
      </c>
      <c r="AO71">
        <v>121</v>
      </c>
    </row>
    <row r="72" ht="14.5" spans="1:41">
      <c r="A72" s="67">
        <v>2436</v>
      </c>
      <c r="B72" s="57" t="s">
        <v>251</v>
      </c>
      <c r="C72">
        <v>18</v>
      </c>
      <c r="D72" s="68" t="s">
        <v>252</v>
      </c>
      <c r="E72">
        <f>VLOOKUP(A72,[1]长期效应检验!A72:X381,11,FALSE)</f>
        <v>0.267892450094223</v>
      </c>
      <c r="F72">
        <f>VLOOKUP(A72,三因子模型筛选后!$B$1:$Z$335,10,FALSE)</f>
        <v>0.0655461549758911</v>
      </c>
      <c r="G72">
        <f>VLOOKUP(A72,[1]长期效应检验!A71:Y280,7,FALSE)</f>
        <v>0.18932768702507</v>
      </c>
      <c r="H72">
        <f>VLOOKUP(A72,[1]长期效应检验!A71:Z280,24,FALSE)</f>
        <v>0.599095821380615</v>
      </c>
      <c r="I72">
        <f t="shared" si="3"/>
        <v>26.7892450094223</v>
      </c>
      <c r="J72">
        <f t="shared" si="4"/>
        <v>18.932768702507</v>
      </c>
      <c r="K72">
        <f t="shared" si="5"/>
        <v>59.9095821380615</v>
      </c>
      <c r="L72">
        <v>0</v>
      </c>
      <c r="M72">
        <v>8.6114</v>
      </c>
      <c r="N72">
        <v>20.07</v>
      </c>
      <c r="O72">
        <v>20</v>
      </c>
      <c r="P72">
        <v>19.8395</v>
      </c>
      <c r="Q72">
        <v>16.89546248</v>
      </c>
      <c r="R72" t="s">
        <v>253</v>
      </c>
      <c r="S72" t="str">
        <f>VLOOKUP(B72:B381,[1]高管任职数据!A72:F1326,6,FALSE)</f>
        <v>本科</v>
      </c>
      <c r="T72">
        <v>5</v>
      </c>
      <c r="U72">
        <v>51</v>
      </c>
      <c r="V72">
        <v>5</v>
      </c>
      <c r="W72">
        <v>0.2</v>
      </c>
      <c r="X72">
        <v>7.74066440191724</v>
      </c>
      <c r="Y72">
        <v>2.3</v>
      </c>
      <c r="Z72">
        <v>0.4296</v>
      </c>
      <c r="AA72">
        <v>0</v>
      </c>
      <c r="AB72">
        <f>VLOOKUP(B72,[2]股价波动!$B$1:$F$311,5,FALSE)</f>
        <v>7.47</v>
      </c>
      <c r="AC72">
        <v>0.343181818181818</v>
      </c>
      <c r="AD72">
        <v>15.5984</v>
      </c>
      <c r="AE72">
        <v>16.0144</v>
      </c>
      <c r="AF72">
        <v>1</v>
      </c>
      <c r="AG72">
        <v>7</v>
      </c>
      <c r="AH72">
        <v>0.7125</v>
      </c>
      <c r="AI72">
        <v>5.6</v>
      </c>
      <c r="AJ72">
        <v>9</v>
      </c>
      <c r="AK72">
        <v>0.7901</v>
      </c>
      <c r="AL72">
        <v>10</v>
      </c>
      <c r="AM72">
        <v>0.052</v>
      </c>
      <c r="AN72">
        <v>-0.3651</v>
      </c>
      <c r="AO72">
        <v>49</v>
      </c>
    </row>
    <row r="73" ht="14.5" spans="1:41">
      <c r="A73" s="67">
        <v>2446</v>
      </c>
      <c r="B73" s="57" t="s">
        <v>254</v>
      </c>
      <c r="C73">
        <v>11</v>
      </c>
      <c r="D73" s="68" t="s">
        <v>255</v>
      </c>
      <c r="E73">
        <f>VLOOKUP(A73,[1]长期效应检验!A73:X382,11,FALSE)</f>
        <v>-0.165444552898407</v>
      </c>
      <c r="F73">
        <f>VLOOKUP(A73,三因子模型筛选后!$B$1:$Z$335,10,FALSE)</f>
        <v>-0.266733050346375</v>
      </c>
      <c r="G73">
        <f>VLOOKUP(A73,[1]长期效应检验!A72:Y281,7,FALSE)</f>
        <v>-0.0408660061657429</v>
      </c>
      <c r="H73">
        <f>VLOOKUP(A73,[1]长期效应检验!A72:Z281,24,FALSE)</f>
        <v>-0.0481029078364372</v>
      </c>
      <c r="I73">
        <f t="shared" si="3"/>
        <v>-16.5444552898407</v>
      </c>
      <c r="J73">
        <f t="shared" si="4"/>
        <v>-4.08660061657429</v>
      </c>
      <c r="K73">
        <f t="shared" si="5"/>
        <v>-4.81029078364372</v>
      </c>
      <c r="L73">
        <v>0</v>
      </c>
      <c r="M73">
        <v>7.72</v>
      </c>
      <c r="N73">
        <v>0.69</v>
      </c>
      <c r="O73">
        <v>21</v>
      </c>
      <c r="P73">
        <v>0</v>
      </c>
      <c r="Q73">
        <v>1.32798558</v>
      </c>
      <c r="R73" t="s">
        <v>256</v>
      </c>
      <c r="S73" t="str">
        <f>VLOOKUP(B73:B382,[1]高管任职数据!A73:F1327,6,FALSE)</f>
        <v>硕士</v>
      </c>
      <c r="T73">
        <v>6</v>
      </c>
      <c r="U73">
        <v>55</v>
      </c>
      <c r="V73">
        <v>4</v>
      </c>
      <c r="W73">
        <v>0.25</v>
      </c>
      <c r="X73">
        <v>7.03553264892396</v>
      </c>
      <c r="Y73">
        <v>1.1363</v>
      </c>
      <c r="Z73">
        <v>0.3463</v>
      </c>
      <c r="AA73">
        <v>0</v>
      </c>
      <c r="AB73">
        <f>VLOOKUP(B73,[2]股价波动!$B$1:$F$311,5,FALSE)</f>
        <v>3.05</v>
      </c>
      <c r="AC73">
        <v>0.332121212121212</v>
      </c>
      <c r="AD73">
        <v>14.663</v>
      </c>
      <c r="AE73">
        <v>15.9548</v>
      </c>
      <c r="AF73">
        <v>36</v>
      </c>
      <c r="AG73">
        <v>5.5</v>
      </c>
      <c r="AH73">
        <v>0.41</v>
      </c>
      <c r="AI73">
        <v>5.4</v>
      </c>
      <c r="AJ73">
        <v>11</v>
      </c>
      <c r="AK73">
        <v>0.8595</v>
      </c>
      <c r="AL73">
        <v>10</v>
      </c>
      <c r="AM73">
        <v>0.1006</v>
      </c>
      <c r="AN73">
        <v>-0.3547</v>
      </c>
      <c r="AO73">
        <v>30.25</v>
      </c>
    </row>
    <row r="74" ht="14.5" spans="1:41">
      <c r="A74" s="67">
        <v>2449</v>
      </c>
      <c r="B74" s="57" t="s">
        <v>257</v>
      </c>
      <c r="C74">
        <v>19</v>
      </c>
      <c r="D74" s="68" t="s">
        <v>258</v>
      </c>
      <c r="E74">
        <f>VLOOKUP(A74,[1]长期效应检验!A74:X383,11,FALSE)</f>
        <v>0.0513690747320652</v>
      </c>
      <c r="F74">
        <f>VLOOKUP(A74,三因子模型筛选后!$B$1:$Z$335,10,FALSE)</f>
        <v>0.0463642179965973</v>
      </c>
      <c r="G74">
        <f>VLOOKUP(A74,[1]长期效应检验!A73:Y282,7,FALSE)</f>
        <v>-0.0026159982662648</v>
      </c>
      <c r="H74">
        <f>VLOOKUP(A74,[1]长期效应检验!A73:Z282,24,FALSE)</f>
        <v>0.190298333764076</v>
      </c>
      <c r="I74">
        <f t="shared" si="3"/>
        <v>5.13690747320652</v>
      </c>
      <c r="J74">
        <f t="shared" si="4"/>
        <v>-0.26159982662648</v>
      </c>
      <c r="K74">
        <f t="shared" si="5"/>
        <v>19.0298333764076</v>
      </c>
      <c r="L74">
        <v>0</v>
      </c>
      <c r="M74">
        <v>8.473</v>
      </c>
      <c r="N74">
        <v>27.19</v>
      </c>
      <c r="O74">
        <v>38</v>
      </c>
      <c r="P74">
        <v>19.9756</v>
      </c>
      <c r="Q74">
        <v>4.3</v>
      </c>
      <c r="R74" t="s">
        <v>259</v>
      </c>
      <c r="S74" t="str">
        <f>VLOOKUP(B74:B383,[1]高管任职数据!A74:F1328,6,FALSE)</f>
        <v>博士</v>
      </c>
      <c r="T74">
        <v>7</v>
      </c>
      <c r="U74">
        <v>47</v>
      </c>
      <c r="V74">
        <v>0</v>
      </c>
      <c r="W74">
        <v>0.142857142857143</v>
      </c>
      <c r="X74">
        <v>7.72911975734284</v>
      </c>
      <c r="Y74">
        <v>2.2736</v>
      </c>
      <c r="Z74">
        <v>0.4501</v>
      </c>
      <c r="AA74">
        <v>1</v>
      </c>
      <c r="AB74">
        <f>VLOOKUP(B74,[2]股价波动!$B$1:$F$311,5,FALSE)</f>
        <v>4.6</v>
      </c>
      <c r="AC74">
        <v>0.458636363636364</v>
      </c>
      <c r="AD74">
        <v>16.7543</v>
      </c>
      <c r="AE74">
        <v>17.2132</v>
      </c>
      <c r="AF74">
        <v>29</v>
      </c>
      <c r="AG74">
        <v>3</v>
      </c>
      <c r="AH74">
        <v>0.3889</v>
      </c>
      <c r="AI74">
        <v>5.66665</v>
      </c>
      <c r="AJ74">
        <v>2</v>
      </c>
      <c r="AK74">
        <v>0.5</v>
      </c>
      <c r="AL74">
        <v>6</v>
      </c>
      <c r="AM74">
        <v>0.036</v>
      </c>
      <c r="AN74">
        <v>0.8036</v>
      </c>
      <c r="AO74">
        <v>9</v>
      </c>
    </row>
    <row r="75" ht="14.5" spans="1:41">
      <c r="A75" s="67">
        <v>2456</v>
      </c>
      <c r="B75" s="57" t="s">
        <v>260</v>
      </c>
      <c r="C75">
        <v>10</v>
      </c>
      <c r="D75" s="68" t="s">
        <v>261</v>
      </c>
      <c r="E75">
        <f>VLOOKUP(A75,[1]长期效应检验!A75:X384,11,FALSE)</f>
        <v>0.0710917413234711</v>
      </c>
      <c r="F75">
        <f>VLOOKUP(A75,三因子模型筛选后!$B$1:$Z$335,10,FALSE)</f>
        <v>0.00243989937007427</v>
      </c>
      <c r="G75">
        <f>VLOOKUP(A75,[1]长期效应检验!A74:Y283,7,FALSE)</f>
        <v>0.148166745901108</v>
      </c>
      <c r="H75">
        <f>VLOOKUP(A75,[1]长期效应检验!A74:Z283,24,FALSE)</f>
        <v>0.110483057796955</v>
      </c>
      <c r="I75">
        <f t="shared" si="3"/>
        <v>7.10917413234711</v>
      </c>
      <c r="J75">
        <f t="shared" si="4"/>
        <v>14.8166745901108</v>
      </c>
      <c r="K75">
        <f t="shared" si="5"/>
        <v>11.0483057796955</v>
      </c>
      <c r="L75">
        <v>0</v>
      </c>
      <c r="M75">
        <v>10.5033</v>
      </c>
      <c r="N75">
        <v>16.27</v>
      </c>
      <c r="O75">
        <v>18</v>
      </c>
      <c r="P75">
        <v>21.2469</v>
      </c>
      <c r="Q75">
        <v>26.94739325</v>
      </c>
      <c r="R75" t="s">
        <v>262</v>
      </c>
      <c r="S75" t="str">
        <f>VLOOKUP(B75:B384,[1]高管任职数据!A75:F1329,6,FALSE)</f>
        <v>本科</v>
      </c>
      <c r="T75">
        <v>5</v>
      </c>
      <c r="U75">
        <v>39</v>
      </c>
      <c r="V75">
        <v>0</v>
      </c>
      <c r="W75">
        <v>0.136363636363636</v>
      </c>
      <c r="X75">
        <v>8.22684089040858</v>
      </c>
      <c r="Y75">
        <v>3.74</v>
      </c>
      <c r="Z75">
        <v>0.7293</v>
      </c>
      <c r="AA75">
        <v>0</v>
      </c>
      <c r="AB75">
        <f>VLOOKUP(B75,[2]股价波动!$B$1:$F$311,5,FALSE)</f>
        <v>4.55</v>
      </c>
      <c r="AC75">
        <v>0.687727272727273</v>
      </c>
      <c r="AD75">
        <v>17.3725</v>
      </c>
      <c r="AE75">
        <v>16.0544</v>
      </c>
      <c r="AF75">
        <v>2</v>
      </c>
      <c r="AG75">
        <v>10.5</v>
      </c>
      <c r="AH75">
        <v>0.4127</v>
      </c>
      <c r="AI75">
        <v>3.7619</v>
      </c>
      <c r="AJ75">
        <v>8</v>
      </c>
      <c r="AK75">
        <v>0.75</v>
      </c>
      <c r="AL75">
        <v>21</v>
      </c>
      <c r="AM75">
        <v>0.0334</v>
      </c>
      <c r="AN75">
        <v>-0.3651</v>
      </c>
      <c r="AO75">
        <v>110.25</v>
      </c>
    </row>
    <row r="76" ht="14.5" spans="1:41">
      <c r="A76" s="67">
        <v>2463</v>
      </c>
      <c r="B76" s="57" t="s">
        <v>263</v>
      </c>
      <c r="C76">
        <v>11</v>
      </c>
      <c r="D76" s="68" t="s">
        <v>264</v>
      </c>
      <c r="E76">
        <f>VLOOKUP(A76,[1]长期效应检验!A76:X385,11,FALSE)</f>
        <v>-0.0226540602743626</v>
      </c>
      <c r="F76">
        <f>VLOOKUP(A76,三因子模型筛选后!$B$1:$Z$335,10,FALSE)</f>
        <v>-0.196992754936218</v>
      </c>
      <c r="G76">
        <f>VLOOKUP(A76,[1]长期效应检验!A75:Y284,7,FALSE)</f>
        <v>0.00916384905576706</v>
      </c>
      <c r="H76">
        <f>VLOOKUP(A76,[1]长期效应检验!A75:Z284,24,FALSE)</f>
        <v>0.0135424714535475</v>
      </c>
      <c r="I76">
        <f t="shared" si="3"/>
        <v>-2.26540602743626</v>
      </c>
      <c r="J76">
        <f t="shared" si="4"/>
        <v>0.916384905576706</v>
      </c>
      <c r="K76">
        <f t="shared" si="5"/>
        <v>1.35424714535475</v>
      </c>
      <c r="L76">
        <v>0</v>
      </c>
      <c r="M76">
        <v>8.9381</v>
      </c>
      <c r="N76">
        <v>25.84</v>
      </c>
      <c r="O76">
        <v>27</v>
      </c>
      <c r="P76">
        <v>21.0246</v>
      </c>
      <c r="Q76">
        <v>18.96658772</v>
      </c>
      <c r="R76" t="s">
        <v>265</v>
      </c>
      <c r="S76" t="str">
        <f>VLOOKUP(B76:B385,[1]高管任职数据!A76:F1330,6,FALSE)</f>
        <v>硕士</v>
      </c>
      <c r="T76">
        <v>6</v>
      </c>
      <c r="U76">
        <v>49</v>
      </c>
      <c r="V76">
        <v>7</v>
      </c>
      <c r="W76">
        <v>0.428571428571429</v>
      </c>
      <c r="X76">
        <v>7.2531164630206</v>
      </c>
      <c r="Y76">
        <v>1.4125</v>
      </c>
      <c r="Z76">
        <v>0.3766</v>
      </c>
      <c r="AA76">
        <v>0</v>
      </c>
      <c r="AB76">
        <f>VLOOKUP(B76,[2]股价波动!$B$1:$F$311,5,FALSE)</f>
        <v>6.67</v>
      </c>
      <c r="AC76">
        <v>0.901212121212121</v>
      </c>
      <c r="AD76">
        <v>16.5939</v>
      </c>
      <c r="AE76">
        <v>17.3942</v>
      </c>
      <c r="AF76">
        <v>2</v>
      </c>
      <c r="AG76">
        <v>3</v>
      </c>
      <c r="AH76">
        <v>0.3889</v>
      </c>
      <c r="AI76">
        <v>5.83335</v>
      </c>
      <c r="AJ76">
        <v>5</v>
      </c>
      <c r="AK76">
        <v>0.56</v>
      </c>
      <c r="AL76">
        <v>6</v>
      </c>
      <c r="AM76">
        <v>0.0443</v>
      </c>
      <c r="AN76">
        <v>-0.3651</v>
      </c>
      <c r="AO76">
        <v>9</v>
      </c>
    </row>
    <row r="77" ht="14.5" spans="1:41">
      <c r="A77" s="67">
        <v>2465</v>
      </c>
      <c r="B77" s="57" t="s">
        <v>266</v>
      </c>
      <c r="C77">
        <v>1</v>
      </c>
      <c r="D77" s="68" t="s">
        <v>267</v>
      </c>
      <c r="E77">
        <f>VLOOKUP(A77,[1]长期效应检验!A77:X386,11,FALSE)</f>
        <v>0.0553727969527245</v>
      </c>
      <c r="F77">
        <f>VLOOKUP(A77,三因子模型筛选后!$B$1:$Z$335,10,FALSE)</f>
        <v>0.0790848657488823</v>
      </c>
      <c r="G77">
        <f>VLOOKUP(A77,[1]长期效应检验!A76:Y285,7,FALSE)</f>
        <v>0.0335504785180092</v>
      </c>
      <c r="H77">
        <f>VLOOKUP(A77,[1]长期效应检验!A76:Z285,24,FALSE)</f>
        <v>0.128761023283005</v>
      </c>
      <c r="I77">
        <f t="shared" si="3"/>
        <v>5.53727969527245</v>
      </c>
      <c r="J77">
        <f t="shared" si="4"/>
        <v>3.35504785180092</v>
      </c>
      <c r="K77">
        <f t="shared" si="5"/>
        <v>12.8761023283005</v>
      </c>
      <c r="L77">
        <v>0</v>
      </c>
      <c r="M77">
        <v>9.0261</v>
      </c>
      <c r="N77">
        <v>24.07</v>
      </c>
      <c r="O77">
        <v>19</v>
      </c>
      <c r="P77">
        <v>20.1937</v>
      </c>
      <c r="Q77">
        <v>21.45751654</v>
      </c>
      <c r="R77" t="s">
        <v>268</v>
      </c>
      <c r="S77" t="str">
        <f>VLOOKUP(B77:B386,[1]高管任职数据!A77:F1331,6,FALSE)</f>
        <v>硕士</v>
      </c>
      <c r="T77">
        <v>6</v>
      </c>
      <c r="U77">
        <v>45</v>
      </c>
      <c r="V77">
        <v>9</v>
      </c>
      <c r="W77">
        <v>0.125</v>
      </c>
      <c r="X77">
        <v>7.64429714186127</v>
      </c>
      <c r="Y77">
        <v>2.0887</v>
      </c>
      <c r="Z77">
        <v>0.232</v>
      </c>
      <c r="AA77">
        <v>1</v>
      </c>
      <c r="AB77">
        <f>VLOOKUP(B77,[2]股价波动!$B$1:$F$311,5,FALSE)</f>
        <v>3.11</v>
      </c>
      <c r="AC77">
        <v>0.290151515151515</v>
      </c>
      <c r="AD77">
        <v>17.6715</v>
      </c>
      <c r="AE77">
        <v>17.7489</v>
      </c>
      <c r="AF77">
        <v>2</v>
      </c>
      <c r="AG77">
        <v>13</v>
      </c>
      <c r="AH77">
        <v>0.44</v>
      </c>
      <c r="AI77">
        <v>5.44</v>
      </c>
      <c r="AJ77">
        <v>22</v>
      </c>
      <c r="AK77">
        <v>0.8595</v>
      </c>
      <c r="AL77">
        <v>25</v>
      </c>
      <c r="AM77">
        <v>0.1471</v>
      </c>
      <c r="AN77">
        <v>-0.3628</v>
      </c>
      <c r="AO77">
        <v>169</v>
      </c>
    </row>
    <row r="78" ht="14.5" spans="1:41">
      <c r="A78" s="67">
        <v>2475</v>
      </c>
      <c r="B78" s="57" t="s">
        <v>269</v>
      </c>
      <c r="C78">
        <v>19</v>
      </c>
      <c r="D78" s="68" t="s">
        <v>270</v>
      </c>
      <c r="E78">
        <f>VLOOKUP(A78,[1]长期效应检验!A78:X387,11,FALSE)</f>
        <v>0.140817567706108</v>
      </c>
      <c r="F78">
        <f>VLOOKUP(A78,三因子模型筛选后!$B$1:$Z$335,10,FALSE)</f>
        <v>-0.0574856549501419</v>
      </c>
      <c r="G78">
        <f>VLOOKUP(A78,[1]长期效应检验!A77:Y286,7,FALSE)</f>
        <v>0.134558275341988</v>
      </c>
      <c r="H78">
        <f>VLOOKUP(A78,[1]长期效应检验!A77:Z286,24,FALSE)</f>
        <v>0.108273774385452</v>
      </c>
      <c r="I78">
        <f t="shared" si="3"/>
        <v>14.0817567706108</v>
      </c>
      <c r="J78">
        <f t="shared" si="4"/>
        <v>13.4558275341988</v>
      </c>
      <c r="K78">
        <f t="shared" si="5"/>
        <v>10.8273774385452</v>
      </c>
      <c r="L78">
        <v>0</v>
      </c>
      <c r="M78">
        <v>11.1739</v>
      </c>
      <c r="N78">
        <v>23.05</v>
      </c>
      <c r="O78">
        <v>15</v>
      </c>
      <c r="P78">
        <v>22.5092</v>
      </c>
      <c r="Q78">
        <v>70.84301477</v>
      </c>
      <c r="R78" t="s">
        <v>271</v>
      </c>
      <c r="S78" t="str">
        <f>VLOOKUP(B78:B387,[1]高管任职数据!A78:F1332,6,FALSE)</f>
        <v>硕士 </v>
      </c>
      <c r="T78">
        <v>6</v>
      </c>
      <c r="U78">
        <v>53</v>
      </c>
      <c r="V78">
        <v>0</v>
      </c>
      <c r="W78">
        <v>0.285714285714286</v>
      </c>
      <c r="X78">
        <v>7.26150595140362</v>
      </c>
      <c r="Y78">
        <v>1.4244</v>
      </c>
      <c r="Z78">
        <v>0.5452</v>
      </c>
      <c r="AA78">
        <v>0</v>
      </c>
      <c r="AB78">
        <f>VLOOKUP(B78,[2]股价波动!$B$1:$F$311,5,FALSE)</f>
        <v>17.12</v>
      </c>
      <c r="AC78">
        <v>1.44015151515151</v>
      </c>
      <c r="AD78">
        <v>17.8299</v>
      </c>
      <c r="AE78">
        <v>18.6556</v>
      </c>
      <c r="AF78">
        <v>1</v>
      </c>
      <c r="AG78">
        <v>25</v>
      </c>
      <c r="AH78">
        <v>0.65755</v>
      </c>
      <c r="AI78">
        <v>3.875</v>
      </c>
      <c r="AJ78">
        <v>3</v>
      </c>
      <c r="AK78">
        <v>0.4444</v>
      </c>
      <c r="AL78">
        <v>48</v>
      </c>
      <c r="AM78">
        <v>0.07</v>
      </c>
      <c r="AN78">
        <v>-0.3651</v>
      </c>
      <c r="AO78">
        <v>625</v>
      </c>
    </row>
    <row r="79" ht="14.5" spans="1:41">
      <c r="A79" s="67">
        <v>2484</v>
      </c>
      <c r="B79" s="57" t="s">
        <v>272</v>
      </c>
      <c r="C79">
        <v>19</v>
      </c>
      <c r="D79" s="68" t="s">
        <v>273</v>
      </c>
      <c r="E79">
        <f>VLOOKUP(A79,[1]长期效应检验!A79:X388,11,FALSE)</f>
        <v>0.00305375317111611</v>
      </c>
      <c r="F79">
        <f>VLOOKUP(A79,三因子模型筛选后!$B$1:$Z$335,10,FALSE)</f>
        <v>-0.0785531178116798</v>
      </c>
      <c r="G79">
        <f>VLOOKUP(A79,[1]长期效应检验!A78:Y287,7,FALSE)</f>
        <v>0.0610588043928146</v>
      </c>
      <c r="H79">
        <f>VLOOKUP(A79,[1]长期效应检验!A78:Z287,24,FALSE)</f>
        <v>0.361974388360977</v>
      </c>
      <c r="I79">
        <f t="shared" si="3"/>
        <v>0.305375317111611</v>
      </c>
      <c r="J79">
        <f t="shared" si="4"/>
        <v>6.10588043928146</v>
      </c>
      <c r="K79">
        <f t="shared" si="5"/>
        <v>36.1974388360977</v>
      </c>
      <c r="L79">
        <v>0</v>
      </c>
      <c r="M79">
        <v>8.0725</v>
      </c>
      <c r="N79">
        <v>19.73</v>
      </c>
      <c r="O79">
        <v>38</v>
      </c>
      <c r="P79">
        <v>19.5171</v>
      </c>
      <c r="Q79">
        <v>2.08</v>
      </c>
      <c r="R79" t="s">
        <v>274</v>
      </c>
      <c r="S79" t="str">
        <f>VLOOKUP(B79:B388,[1]高管任职数据!A79:F1333,6,FALSE)</f>
        <v>大专</v>
      </c>
      <c r="T79">
        <v>4</v>
      </c>
      <c r="U79">
        <v>56</v>
      </c>
      <c r="V79">
        <v>0</v>
      </c>
      <c r="W79">
        <v>0.157894736842105</v>
      </c>
      <c r="X79">
        <v>6.08791044537623</v>
      </c>
      <c r="Y79">
        <v>0.4405</v>
      </c>
      <c r="Z79">
        <v>0.2009</v>
      </c>
      <c r="AA79">
        <v>0</v>
      </c>
      <c r="AB79">
        <f>VLOOKUP(B79,[2]股价波动!$B$1:$F$311,5,FALSE)</f>
        <v>4.03</v>
      </c>
      <c r="AC79">
        <v>0.244242424242424</v>
      </c>
      <c r="AD79">
        <v>14.8228</v>
      </c>
      <c r="AE79">
        <v>15.9744</v>
      </c>
      <c r="AF79">
        <v>23</v>
      </c>
      <c r="AG79">
        <v>9</v>
      </c>
      <c r="AH79">
        <v>0.35985</v>
      </c>
      <c r="AI79">
        <v>5.7353</v>
      </c>
      <c r="AJ79">
        <v>3</v>
      </c>
      <c r="AK79">
        <v>0.6667</v>
      </c>
      <c r="AL79">
        <v>17</v>
      </c>
      <c r="AM79">
        <v>0.0588</v>
      </c>
      <c r="AN79">
        <v>-0.3651</v>
      </c>
      <c r="AO79">
        <v>81</v>
      </c>
    </row>
    <row r="80" ht="14.5" spans="1:41">
      <c r="A80" s="67">
        <v>2506</v>
      </c>
      <c r="B80" s="57" t="s">
        <v>275</v>
      </c>
      <c r="C80">
        <v>19</v>
      </c>
      <c r="D80" s="68" t="s">
        <v>276</v>
      </c>
      <c r="E80">
        <f>VLOOKUP(A80,[1]长期效应检验!A80:X389,11,FALSE)</f>
        <v>0.0136212203651667</v>
      </c>
      <c r="F80">
        <f>VLOOKUP(A80,三因子模型筛选后!$B$1:$Z$335,10,FALSE)</f>
        <v>-0.0134917069226503</v>
      </c>
      <c r="G80">
        <f>VLOOKUP(A80,[1]长期效应检验!A79:Y288,7,FALSE)</f>
        <v>0.0265257991850376</v>
      </c>
      <c r="H80">
        <f>VLOOKUP(A80,[1]长期效应检验!A79:Z288,24,FALSE)</f>
        <v>-0.00576790980994701</v>
      </c>
      <c r="I80">
        <f t="shared" si="3"/>
        <v>1.36212203651667</v>
      </c>
      <c r="J80">
        <f t="shared" si="4"/>
        <v>2.65257991850376</v>
      </c>
      <c r="K80">
        <f t="shared" si="5"/>
        <v>-0.576790980994701</v>
      </c>
      <c r="L80">
        <v>0</v>
      </c>
      <c r="M80">
        <v>7.832</v>
      </c>
      <c r="N80">
        <v>14.62</v>
      </c>
      <c r="O80">
        <v>16</v>
      </c>
      <c r="P80">
        <v>20.0415</v>
      </c>
      <c r="Q80">
        <v>58.55755667</v>
      </c>
      <c r="R80" t="s">
        <v>277</v>
      </c>
      <c r="S80" t="str">
        <f>VLOOKUP(B80:B389,[1]高管任职数据!A80:F1334,6,FALSE)</f>
        <v>硕士</v>
      </c>
      <c r="T80">
        <v>6</v>
      </c>
      <c r="U80">
        <v>55</v>
      </c>
      <c r="V80">
        <v>0</v>
      </c>
      <c r="W80">
        <v>0.176470588235294</v>
      </c>
      <c r="X80">
        <v>7.7873820264847</v>
      </c>
      <c r="Y80">
        <v>2.41</v>
      </c>
      <c r="Z80">
        <v>0.7013</v>
      </c>
      <c r="AA80">
        <v>0</v>
      </c>
      <c r="AB80">
        <f>VLOOKUP(B80,[2]股价波动!$B$1:$F$311,5,FALSE)</f>
        <v>1.38</v>
      </c>
      <c r="AC80">
        <v>0.183181818181818</v>
      </c>
      <c r="AD80">
        <v>15.5758</v>
      </c>
      <c r="AE80">
        <v>16.6718</v>
      </c>
      <c r="AF80">
        <v>1</v>
      </c>
      <c r="AG80">
        <v>26</v>
      </c>
      <c r="AH80">
        <v>0.70615</v>
      </c>
      <c r="AI80">
        <v>2.5625</v>
      </c>
      <c r="AJ80">
        <v>1</v>
      </c>
      <c r="AK80">
        <v>0</v>
      </c>
      <c r="AL80">
        <v>48</v>
      </c>
      <c r="AM80">
        <v>0.0095</v>
      </c>
      <c r="AN80">
        <v>-0.3651</v>
      </c>
      <c r="AO80">
        <v>676</v>
      </c>
    </row>
    <row r="81" ht="14.5" spans="1:41">
      <c r="A81" s="67">
        <v>2512</v>
      </c>
      <c r="B81" s="57" t="s">
        <v>278</v>
      </c>
      <c r="C81">
        <v>11</v>
      </c>
      <c r="D81" s="68" t="s">
        <v>279</v>
      </c>
      <c r="E81">
        <f>VLOOKUP(A81,[1]长期效应检验!A81:X390,11,FALSE)</f>
        <v>-0.136012494564056</v>
      </c>
      <c r="F81">
        <f>VLOOKUP(A81,三因子模型筛选后!$B$1:$Z$335,10,FALSE)</f>
        <v>-0.233695760369301</v>
      </c>
      <c r="G81">
        <f>VLOOKUP(A81,[1]长期效应检验!A80:Y289,7,FALSE)</f>
        <v>-0.110023349523544</v>
      </c>
      <c r="H81">
        <f>VLOOKUP(A81,[1]长期效应检验!A80:Z289,24,FALSE)</f>
        <v>0.0585290119051933</v>
      </c>
      <c r="I81">
        <f t="shared" si="3"/>
        <v>-13.6012494564056</v>
      </c>
      <c r="J81">
        <f t="shared" si="4"/>
        <v>-11.0023349523544</v>
      </c>
      <c r="K81">
        <f t="shared" si="5"/>
        <v>5.85290119051933</v>
      </c>
      <c r="L81">
        <v>0</v>
      </c>
      <c r="M81">
        <v>7.9248</v>
      </c>
      <c r="N81">
        <v>13.92</v>
      </c>
      <c r="O81">
        <v>26</v>
      </c>
      <c r="P81">
        <v>19.5428</v>
      </c>
      <c r="Q81">
        <v>10.95386132</v>
      </c>
      <c r="R81" t="s">
        <v>280</v>
      </c>
      <c r="S81" t="str">
        <f>VLOOKUP(B81:B390,[1]高管任职数据!A81:F1335,6,FALSE)</f>
        <v>硕士</v>
      </c>
      <c r="T81">
        <v>6</v>
      </c>
      <c r="U81">
        <v>50</v>
      </c>
      <c r="V81">
        <v>3</v>
      </c>
      <c r="W81">
        <v>0.333333333333333</v>
      </c>
      <c r="X81">
        <v>7.32784623928562</v>
      </c>
      <c r="Y81">
        <v>1.5221</v>
      </c>
      <c r="Z81">
        <v>0.7571</v>
      </c>
      <c r="AA81">
        <v>0</v>
      </c>
      <c r="AB81">
        <f>VLOOKUP(B81,[2]股价波动!$B$1:$F$311,5,FALSE)</f>
        <v>2.93</v>
      </c>
      <c r="AC81">
        <v>0.343636363636364</v>
      </c>
      <c r="AD81">
        <v>15.5758</v>
      </c>
      <c r="AE81">
        <v>16.6718</v>
      </c>
      <c r="AF81">
        <v>28</v>
      </c>
      <c r="AG81">
        <v>18</v>
      </c>
      <c r="AH81">
        <v>0.44365</v>
      </c>
      <c r="AI81">
        <v>3.8611</v>
      </c>
      <c r="AJ81">
        <v>8</v>
      </c>
      <c r="AK81">
        <v>0.7812</v>
      </c>
      <c r="AL81">
        <v>36</v>
      </c>
      <c r="AM81">
        <v>0.0588</v>
      </c>
      <c r="AN81">
        <v>-0.3651</v>
      </c>
      <c r="AO81">
        <v>324</v>
      </c>
    </row>
    <row r="82" ht="14.5" spans="1:41">
      <c r="A82" s="67">
        <v>2519</v>
      </c>
      <c r="B82" s="57" t="s">
        <v>281</v>
      </c>
      <c r="C82">
        <v>10</v>
      </c>
      <c r="D82" s="68" t="s">
        <v>282</v>
      </c>
      <c r="E82">
        <f>VLOOKUP(A82,[1]长期效应检验!A82:X391,11,FALSE)</f>
        <v>0.0128315500915051</v>
      </c>
      <c r="F82">
        <f>VLOOKUP(A82,三因子模型筛选后!$B$1:$Z$335,10,FALSE)</f>
        <v>0.00723132072016597</v>
      </c>
      <c r="G82">
        <f>VLOOKUP(A82,[1]长期效应检验!A81:Y290,7,FALSE)</f>
        <v>0.0192538015544415</v>
      </c>
      <c r="H82">
        <f>VLOOKUP(A82,[1]长期效应检验!A81:Z290,24,FALSE)</f>
        <v>0.156476810574532</v>
      </c>
      <c r="I82">
        <f t="shared" si="3"/>
        <v>1.28315500915051</v>
      </c>
      <c r="J82">
        <f t="shared" si="4"/>
        <v>1.92538015544415</v>
      </c>
      <c r="K82">
        <f t="shared" si="5"/>
        <v>15.6476810574532</v>
      </c>
      <c r="L82">
        <v>0</v>
      </c>
      <c r="M82">
        <v>7.6544</v>
      </c>
      <c r="N82">
        <v>21.31</v>
      </c>
      <c r="O82">
        <v>19</v>
      </c>
      <c r="P82">
        <v>19.0116</v>
      </c>
      <c r="Q82">
        <v>11.26430898</v>
      </c>
      <c r="R82" t="s">
        <v>283</v>
      </c>
      <c r="S82" t="str">
        <f>VLOOKUP(B82:B391,[1]高管任职数据!A82:F1336,6,FALSE)</f>
        <v>本科</v>
      </c>
      <c r="T82">
        <v>5</v>
      </c>
      <c r="U82">
        <v>53</v>
      </c>
      <c r="V82">
        <v>3</v>
      </c>
      <c r="W82">
        <v>0.181818181818182</v>
      </c>
      <c r="X82">
        <v>7.82248479278934</v>
      </c>
      <c r="Y82">
        <v>2.4961</v>
      </c>
      <c r="Z82">
        <v>0.2348</v>
      </c>
      <c r="AA82">
        <v>0</v>
      </c>
      <c r="AB82">
        <f>VLOOKUP(B82,[2]股价波动!$B$1:$F$311,5,FALSE)</f>
        <v>1.27</v>
      </c>
      <c r="AC82">
        <v>0.113181818181818</v>
      </c>
      <c r="AD82">
        <v>15.8622</v>
      </c>
      <c r="AE82">
        <v>16.7495</v>
      </c>
      <c r="AF82">
        <v>31</v>
      </c>
      <c r="AG82">
        <v>6</v>
      </c>
      <c r="AH82">
        <v>0.4028</v>
      </c>
      <c r="AI82">
        <v>3.375</v>
      </c>
      <c r="AJ82">
        <v>9</v>
      </c>
      <c r="AK82">
        <v>0.7407</v>
      </c>
      <c r="AL82">
        <v>12</v>
      </c>
      <c r="AM82">
        <v>0.1251</v>
      </c>
      <c r="AN82">
        <v>-0.3651</v>
      </c>
      <c r="AO82">
        <v>36</v>
      </c>
    </row>
    <row r="83" ht="14.5" spans="1:41">
      <c r="A83" s="67">
        <v>2528</v>
      </c>
      <c r="B83" s="57" t="s">
        <v>284</v>
      </c>
      <c r="C83">
        <v>2</v>
      </c>
      <c r="D83" s="68" t="s">
        <v>285</v>
      </c>
      <c r="E83">
        <f>VLOOKUP(A83,[1]长期效应检验!A83:X392,11,FALSE)</f>
        <v>-0.0567329339683056</v>
      </c>
      <c r="F83">
        <f>VLOOKUP(A83,三因子模型筛选后!$B$1:$Z$335,10,FALSE)</f>
        <v>-0.0729576051235199</v>
      </c>
      <c r="G83">
        <f>VLOOKUP(A83,[1]长期效应检验!A82:Y291,7,FALSE)</f>
        <v>-0.0612716935575008</v>
      </c>
      <c r="H83">
        <f>VLOOKUP(A83,[1]长期效应检验!A82:Z291,24,FALSE)</f>
        <v>-0.0827480256557465</v>
      </c>
      <c r="I83">
        <f t="shared" si="3"/>
        <v>-5.67329339683056</v>
      </c>
      <c r="J83">
        <f t="shared" si="4"/>
        <v>-6.12716935575008</v>
      </c>
      <c r="K83">
        <f t="shared" si="5"/>
        <v>-8.27480256557465</v>
      </c>
      <c r="L83">
        <v>0</v>
      </c>
      <c r="M83">
        <v>7.3499</v>
      </c>
      <c r="N83">
        <v>13.08</v>
      </c>
      <c r="O83">
        <v>19</v>
      </c>
      <c r="P83">
        <v>18.4588</v>
      </c>
      <c r="Q83">
        <v>3.53709</v>
      </c>
      <c r="R83" t="s">
        <v>286</v>
      </c>
      <c r="S83" t="str">
        <f>VLOOKUP(B83:B392,[1]高管任职数据!A83:F1337,6,FALSE)</f>
        <v>硕士</v>
      </c>
      <c r="T83">
        <v>6</v>
      </c>
      <c r="U83">
        <v>44</v>
      </c>
      <c r="V83">
        <v>0</v>
      </c>
      <c r="W83">
        <v>0.133333333333333</v>
      </c>
      <c r="X83">
        <v>7.03737904677564</v>
      </c>
      <c r="Y83">
        <v>1.1384</v>
      </c>
      <c r="Z83">
        <v>0.4209</v>
      </c>
      <c r="AA83">
        <v>1</v>
      </c>
      <c r="AB83">
        <f>VLOOKUP(B83,[2]股价波动!$B$1:$F$311,5,FALSE)</f>
        <v>1.67</v>
      </c>
      <c r="AC83">
        <v>0.241515151515152</v>
      </c>
      <c r="AD83">
        <v>14.593</v>
      </c>
      <c r="AE83">
        <v>16.1713</v>
      </c>
      <c r="AF83">
        <v>35</v>
      </c>
      <c r="AG83">
        <v>9</v>
      </c>
      <c r="AH83">
        <v>0.358</v>
      </c>
      <c r="AI83">
        <v>3.80555</v>
      </c>
      <c r="AJ83">
        <v>3</v>
      </c>
      <c r="AK83">
        <v>0.4444</v>
      </c>
      <c r="AL83">
        <v>18</v>
      </c>
      <c r="AM83">
        <v>0.0405</v>
      </c>
      <c r="AN83">
        <v>-0.2933</v>
      </c>
      <c r="AO83">
        <v>81</v>
      </c>
    </row>
    <row r="84" ht="14.5" spans="1:41">
      <c r="A84" s="67">
        <v>2577</v>
      </c>
      <c r="B84" s="57" t="s">
        <v>287</v>
      </c>
      <c r="C84">
        <v>10</v>
      </c>
      <c r="D84" s="68" t="s">
        <v>288</v>
      </c>
      <c r="E84">
        <f>VLOOKUP(A84,[1]长期效应检验!A84:X393,11,FALSE)</f>
        <v>-0.119095280766487</v>
      </c>
      <c r="F84">
        <f>VLOOKUP(A84,三因子模型筛选后!$B$1:$Z$335,10,FALSE)</f>
        <v>-0.105599567294121</v>
      </c>
      <c r="G84">
        <f>VLOOKUP(A84,[1]长期效应检验!A83:Y292,7,FALSE)</f>
        <v>-0.0602112263441086</v>
      </c>
      <c r="H84">
        <f>VLOOKUP(A84,[1]长期效应检验!A83:Z292,24,FALSE)</f>
        <v>-0.221601963043213</v>
      </c>
      <c r="I84">
        <f t="shared" si="3"/>
        <v>-11.9095280766487</v>
      </c>
      <c r="J84">
        <f t="shared" si="4"/>
        <v>-6.02112263441086</v>
      </c>
      <c r="K84">
        <f t="shared" si="5"/>
        <v>-22.1601963043213</v>
      </c>
      <c r="L84">
        <v>0</v>
      </c>
      <c r="M84">
        <v>5.1059</v>
      </c>
      <c r="N84">
        <v>-1.67</v>
      </c>
      <c r="O84">
        <v>17</v>
      </c>
      <c r="P84">
        <v>0</v>
      </c>
      <c r="Q84">
        <v>2.8288</v>
      </c>
      <c r="R84" t="s">
        <v>289</v>
      </c>
      <c r="S84" t="str">
        <f>VLOOKUP(B84:B393,[1]高管任职数据!A84:F1338,6,FALSE)</f>
        <v>本科</v>
      </c>
      <c r="T84">
        <v>5</v>
      </c>
      <c r="U84">
        <v>49</v>
      </c>
      <c r="V84">
        <v>3</v>
      </c>
      <c r="W84">
        <v>0.153846153846154</v>
      </c>
      <c r="X84">
        <v>6.18641436405141</v>
      </c>
      <c r="Y84">
        <v>0.4861</v>
      </c>
      <c r="Z84">
        <v>0.082</v>
      </c>
      <c r="AA84">
        <v>0</v>
      </c>
      <c r="AB84">
        <f>VLOOKUP(B84,[2]股价波动!$B$1:$F$311,5,FALSE)</f>
        <v>5.97</v>
      </c>
      <c r="AC84">
        <v>0.73969696969697</v>
      </c>
      <c r="AD84">
        <v>14.8534</v>
      </c>
      <c r="AE84">
        <v>15.5522</v>
      </c>
      <c r="AF84">
        <v>30</v>
      </c>
      <c r="AG84">
        <v>1.5</v>
      </c>
      <c r="AH84">
        <v>0.33335</v>
      </c>
      <c r="AI84">
        <v>3.66665</v>
      </c>
      <c r="AJ84">
        <v>2</v>
      </c>
      <c r="AK84">
        <v>0.5</v>
      </c>
      <c r="AL84">
        <v>3</v>
      </c>
      <c r="AM84">
        <v>0.0428</v>
      </c>
      <c r="AN84">
        <v>-0.3651</v>
      </c>
      <c r="AO84">
        <v>2.25</v>
      </c>
    </row>
    <row r="85" ht="14.5" spans="1:41">
      <c r="A85" s="67">
        <v>2579</v>
      </c>
      <c r="B85" s="57" t="s">
        <v>290</v>
      </c>
      <c r="C85">
        <v>19</v>
      </c>
      <c r="D85" s="68" t="s">
        <v>291</v>
      </c>
      <c r="E85">
        <f>VLOOKUP(A85,[1]长期效应检验!A85:X394,11,FALSE)</f>
        <v>0.162998795509338</v>
      </c>
      <c r="F85">
        <f>VLOOKUP(A85,三因子模型筛选后!$B$1:$Z$335,10,FALSE)</f>
        <v>0.108123332262039</v>
      </c>
      <c r="G85">
        <f>VLOOKUP(A85,[1]长期效应检验!A84:Y293,7,FALSE)</f>
        <v>0.10582672059536</v>
      </c>
      <c r="H85">
        <f>VLOOKUP(A85,[1]长期效应检验!A84:Z293,24,FALSE)</f>
        <v>0.122019179165363</v>
      </c>
      <c r="I85">
        <f t="shared" si="3"/>
        <v>16.2998795509338</v>
      </c>
      <c r="J85">
        <f t="shared" si="4"/>
        <v>10.582672059536</v>
      </c>
      <c r="K85">
        <f t="shared" si="5"/>
        <v>12.2019179165363</v>
      </c>
      <c r="L85">
        <v>0</v>
      </c>
      <c r="M85">
        <v>8.404</v>
      </c>
      <c r="N85">
        <v>18.91</v>
      </c>
      <c r="O85">
        <v>19</v>
      </c>
      <c r="P85">
        <v>19.2564</v>
      </c>
      <c r="Q85">
        <v>3.7240468</v>
      </c>
      <c r="R85" t="s">
        <v>292</v>
      </c>
      <c r="S85" t="str">
        <f>VLOOKUP(B85:B394,[1]高管任职数据!A85:F1339,6,FALSE)</f>
        <v>本科</v>
      </c>
      <c r="T85">
        <v>5</v>
      </c>
      <c r="U85">
        <v>55</v>
      </c>
      <c r="V85">
        <v>2</v>
      </c>
      <c r="W85">
        <v>0.363636363636364</v>
      </c>
      <c r="X85">
        <v>6.76099389758673</v>
      </c>
      <c r="Y85">
        <v>0.8635</v>
      </c>
      <c r="Z85">
        <v>0.5993</v>
      </c>
      <c r="AA85">
        <v>0</v>
      </c>
      <c r="AB85">
        <f>VLOOKUP(B85,[2]股价波动!$B$1:$F$311,5,FALSE)</f>
        <v>4.66</v>
      </c>
      <c r="AC85">
        <v>0.533939393939394</v>
      </c>
      <c r="AD85">
        <v>15.8852</v>
      </c>
      <c r="AE85">
        <v>16.5974</v>
      </c>
      <c r="AF85">
        <v>1</v>
      </c>
      <c r="AG85">
        <v>5.5</v>
      </c>
      <c r="AH85">
        <v>0.38</v>
      </c>
      <c r="AI85">
        <v>4.95</v>
      </c>
      <c r="AJ85">
        <v>4</v>
      </c>
      <c r="AK85">
        <v>0.5</v>
      </c>
      <c r="AL85">
        <v>10</v>
      </c>
      <c r="AM85">
        <v>0.04</v>
      </c>
      <c r="AN85">
        <v>-0.3651</v>
      </c>
      <c r="AO85">
        <v>30.25</v>
      </c>
    </row>
    <row r="86" ht="14.5" spans="1:41">
      <c r="A86" s="67">
        <v>2583</v>
      </c>
      <c r="B86" s="57" t="s">
        <v>293</v>
      </c>
      <c r="C86">
        <v>10</v>
      </c>
      <c r="D86" s="68" t="s">
        <v>294</v>
      </c>
      <c r="E86">
        <f>VLOOKUP(A86,[1]长期效应检验!A86:X395,11,FALSE)</f>
        <v>-0.0213998667895794</v>
      </c>
      <c r="F86">
        <f>VLOOKUP(A86,三因子模型筛选后!$B$1:$Z$335,10,FALSE)</f>
        <v>-0.10629390925169</v>
      </c>
      <c r="G86">
        <f>VLOOKUP(A86,[1]长期效应检验!A85:Y294,7,FALSE)</f>
        <v>0.0199939273297787</v>
      </c>
      <c r="H86">
        <f>VLOOKUP(A86,[1]长期效应检验!A85:Z294,24,FALSE)</f>
        <v>-0.0382999777793884</v>
      </c>
      <c r="I86">
        <f t="shared" si="3"/>
        <v>-2.13998667895794</v>
      </c>
      <c r="J86">
        <f t="shared" si="4"/>
        <v>1.99939273297787</v>
      </c>
      <c r="K86">
        <f t="shared" si="5"/>
        <v>-3.82999777793884</v>
      </c>
      <c r="L86">
        <v>0</v>
      </c>
      <c r="M86">
        <v>9.0075</v>
      </c>
      <c r="N86">
        <v>-2.7</v>
      </c>
      <c r="O86">
        <v>26</v>
      </c>
      <c r="P86">
        <v>19.3576</v>
      </c>
      <c r="Q86">
        <v>6.95</v>
      </c>
      <c r="R86" t="s">
        <v>295</v>
      </c>
      <c r="S86" t="str">
        <f>VLOOKUP(B86:B395,[1]高管任职数据!A86:F1340,6,FALSE)</f>
        <v>硕士</v>
      </c>
      <c r="T86">
        <v>6</v>
      </c>
      <c r="U86">
        <v>55</v>
      </c>
      <c r="V86">
        <v>13</v>
      </c>
      <c r="W86">
        <v>0.235294117647059</v>
      </c>
      <c r="X86">
        <v>7.53465581372316</v>
      </c>
      <c r="Y86">
        <v>1.8718</v>
      </c>
      <c r="Z86">
        <v>0.6091</v>
      </c>
      <c r="AA86">
        <v>0</v>
      </c>
      <c r="AB86">
        <f>VLOOKUP(B86,[2]股价波动!$B$1:$F$311,5,FALSE)</f>
        <v>2.75</v>
      </c>
      <c r="AC86">
        <v>0.26530303030303</v>
      </c>
      <c r="AD86">
        <v>17.501</v>
      </c>
      <c r="AE86">
        <v>18.3039</v>
      </c>
      <c r="AF86">
        <v>35</v>
      </c>
      <c r="AG86">
        <v>9</v>
      </c>
      <c r="AH86">
        <v>0.4043</v>
      </c>
      <c r="AI86">
        <v>4.2778</v>
      </c>
      <c r="AJ86">
        <v>20</v>
      </c>
      <c r="AK86">
        <v>0.775</v>
      </c>
      <c r="AL86">
        <v>18</v>
      </c>
      <c r="AM86">
        <v>0.1087</v>
      </c>
      <c r="AN86">
        <v>2.6192</v>
      </c>
      <c r="AO86">
        <v>81</v>
      </c>
    </row>
    <row r="87" ht="14.5" spans="1:41">
      <c r="A87" s="67">
        <v>2587</v>
      </c>
      <c r="B87" s="57" t="s">
        <v>296</v>
      </c>
      <c r="C87">
        <v>12</v>
      </c>
      <c r="D87" s="68" t="s">
        <v>297</v>
      </c>
      <c r="E87">
        <f>VLOOKUP(A87,[1]长期效应检验!A87:X396,11,FALSE)</f>
        <v>-0.0713776126503944</v>
      </c>
      <c r="F87">
        <f>VLOOKUP(A87,三因子模型筛选后!$B$1:$Z$335,10,FALSE)</f>
        <v>-0.158327341079712</v>
      </c>
      <c r="G87">
        <f>VLOOKUP(A87,[1]长期效应检验!A86:Y295,7,FALSE)</f>
        <v>0.0193058885633945</v>
      </c>
      <c r="H87">
        <f>VLOOKUP(A87,[1]长期效应检验!A86:Z295,24,FALSE)</f>
        <v>-0.0436978787183762</v>
      </c>
      <c r="I87">
        <f t="shared" si="3"/>
        <v>-7.13776126503944</v>
      </c>
      <c r="J87">
        <f t="shared" si="4"/>
        <v>1.93058885633945</v>
      </c>
      <c r="K87">
        <f t="shared" si="5"/>
        <v>-4.36978787183762</v>
      </c>
      <c r="L87">
        <v>0</v>
      </c>
      <c r="M87">
        <v>7.28</v>
      </c>
      <c r="N87">
        <v>23.38</v>
      </c>
      <c r="O87">
        <v>26</v>
      </c>
      <c r="P87">
        <v>19.1335</v>
      </c>
      <c r="Q87">
        <v>6.51544156</v>
      </c>
      <c r="R87" t="s">
        <v>298</v>
      </c>
      <c r="S87" t="str">
        <f>VLOOKUP(B87:B396,[1]高管任职数据!A87:F1341,6,FALSE)</f>
        <v>硕士</v>
      </c>
      <c r="T87">
        <v>6</v>
      </c>
      <c r="U87">
        <v>58</v>
      </c>
      <c r="V87">
        <v>6</v>
      </c>
      <c r="W87">
        <v>0.136363636363636</v>
      </c>
      <c r="X87">
        <v>6.77147726068951</v>
      </c>
      <c r="Y87">
        <v>0.8726</v>
      </c>
      <c r="Z87">
        <v>0.419</v>
      </c>
      <c r="AA87">
        <v>0</v>
      </c>
      <c r="AB87">
        <f>VLOOKUP(B87,[2]股价波动!$B$1:$F$311,5,FALSE)</f>
        <v>2.45</v>
      </c>
      <c r="AC87">
        <v>0.357272727272727</v>
      </c>
      <c r="AD87">
        <v>16.0526</v>
      </c>
      <c r="AE87">
        <v>16.6848</v>
      </c>
      <c r="AF87">
        <v>0</v>
      </c>
      <c r="AG87">
        <v>4</v>
      </c>
      <c r="AH87">
        <v>0.39065</v>
      </c>
      <c r="AI87">
        <v>4.6875</v>
      </c>
      <c r="AJ87">
        <v>7</v>
      </c>
      <c r="AK87">
        <v>0.8163</v>
      </c>
      <c r="AL87">
        <v>8</v>
      </c>
      <c r="AM87">
        <v>0.0688</v>
      </c>
      <c r="AN87">
        <v>-0.3313</v>
      </c>
      <c r="AO87">
        <v>16</v>
      </c>
    </row>
    <row r="88" ht="14.5" spans="1:41">
      <c r="A88" s="67">
        <v>2600</v>
      </c>
      <c r="B88" s="57" t="s">
        <v>299</v>
      </c>
      <c r="C88">
        <v>17</v>
      </c>
      <c r="D88" s="68" t="s">
        <v>300</v>
      </c>
      <c r="E88">
        <f>VLOOKUP(A88,[1]长期效应检验!A88:X397,11,FALSE)</f>
        <v>-0.00772471632808447</v>
      </c>
      <c r="F88">
        <f>VLOOKUP(A88,三因子模型筛选后!$B$1:$Z$335,10,FALSE)</f>
        <v>-0.149090841412544</v>
      </c>
      <c r="G88">
        <f>VLOOKUP(A88,[1]长期效应检验!A87:Y296,7,FALSE)</f>
        <v>0.197102338075638</v>
      </c>
      <c r="H88">
        <f>VLOOKUP(A88,[1]长期效应检验!A87:Z296,24,FALSE)</f>
        <v>-0.0892481058835983</v>
      </c>
      <c r="I88">
        <f t="shared" si="3"/>
        <v>-0.772471632808447</v>
      </c>
      <c r="J88">
        <f t="shared" si="4"/>
        <v>19.7102338075638</v>
      </c>
      <c r="K88">
        <f t="shared" si="5"/>
        <v>-8.92481058835983</v>
      </c>
      <c r="L88">
        <v>0</v>
      </c>
      <c r="M88">
        <v>11.1739</v>
      </c>
      <c r="N88">
        <v>18.8</v>
      </c>
      <c r="O88">
        <v>38</v>
      </c>
      <c r="P88">
        <v>21.6323</v>
      </c>
      <c r="Q88">
        <v>23.54423774</v>
      </c>
      <c r="R88" t="s">
        <v>301</v>
      </c>
      <c r="S88" t="str">
        <f>VLOOKUP(B88:B397,[1]高管任职数据!A88:F1342,6,FALSE)</f>
        <v>硕士</v>
      </c>
      <c r="T88">
        <v>6</v>
      </c>
      <c r="U88">
        <v>55</v>
      </c>
      <c r="V88">
        <v>11</v>
      </c>
      <c r="W88">
        <v>0.166666666666667</v>
      </c>
      <c r="X88">
        <v>7.60090245954208</v>
      </c>
      <c r="Y88">
        <v>2</v>
      </c>
      <c r="Z88">
        <v>0.5625</v>
      </c>
      <c r="AA88">
        <v>0</v>
      </c>
      <c r="AB88">
        <f>VLOOKUP(B88,[2]股价波动!$B$1:$F$311,5,FALSE)</f>
        <v>3.75</v>
      </c>
      <c r="AC88">
        <v>0.541818181818182</v>
      </c>
      <c r="AD88">
        <v>17.1788</v>
      </c>
      <c r="AE88">
        <v>18.1121</v>
      </c>
      <c r="AF88">
        <v>35</v>
      </c>
      <c r="AG88">
        <v>23.5</v>
      </c>
      <c r="AH88">
        <v>0.4251</v>
      </c>
      <c r="AI88">
        <v>4.23405</v>
      </c>
      <c r="AJ88">
        <v>16</v>
      </c>
      <c r="AK88">
        <v>0.6719</v>
      </c>
      <c r="AL88">
        <v>47</v>
      </c>
      <c r="AM88">
        <v>0.0477</v>
      </c>
      <c r="AN88">
        <v>-0.3651</v>
      </c>
      <c r="AO88">
        <v>552.25</v>
      </c>
    </row>
    <row r="89" ht="14.5" spans="1:41">
      <c r="A89" s="67">
        <v>2618</v>
      </c>
      <c r="B89" s="57" t="s">
        <v>302</v>
      </c>
      <c r="C89">
        <v>1</v>
      </c>
      <c r="D89" s="68" t="s">
        <v>303</v>
      </c>
      <c r="E89">
        <f>VLOOKUP(A89,[1]长期效应检验!A89:X398,11,FALSE)</f>
        <v>-0.0931738391518593</v>
      </c>
      <c r="F89">
        <f>VLOOKUP(A89,三因子模型筛选后!$B$1:$Z$335,10,FALSE)</f>
        <v>-0.13201692700386</v>
      </c>
      <c r="G89">
        <f>VLOOKUP(A89,[1]长期效应检验!A88:Y297,7,FALSE)</f>
        <v>-0.019081249833107</v>
      </c>
      <c r="H89">
        <f>VLOOKUP(A89,[1]长期效应检验!A88:Z297,24,FALSE)</f>
        <v>0.105014599859715</v>
      </c>
      <c r="I89">
        <f t="shared" si="3"/>
        <v>-9.31738391518593</v>
      </c>
      <c r="J89">
        <f t="shared" si="4"/>
        <v>-1.9081249833107</v>
      </c>
      <c r="K89">
        <f t="shared" si="5"/>
        <v>10.5014599859715</v>
      </c>
      <c r="L89">
        <v>0</v>
      </c>
      <c r="M89">
        <v>6.8437</v>
      </c>
      <c r="N89">
        <v>6.84</v>
      </c>
      <c r="O89">
        <v>18</v>
      </c>
      <c r="P89">
        <v>17.6218</v>
      </c>
      <c r="Q89">
        <v>5.4792</v>
      </c>
      <c r="R89" t="s">
        <v>304</v>
      </c>
      <c r="S89" t="str">
        <f>VLOOKUP(B89:B398,[1]高管任职数据!A89:F1343,6,FALSE)</f>
        <v>博士</v>
      </c>
      <c r="T89">
        <v>7</v>
      </c>
      <c r="U89">
        <v>55</v>
      </c>
      <c r="V89">
        <v>3</v>
      </c>
      <c r="W89">
        <v>0.4</v>
      </c>
      <c r="X89">
        <v>6.55564134637097</v>
      </c>
      <c r="Y89">
        <v>0.7032</v>
      </c>
      <c r="Z89">
        <v>0.3065</v>
      </c>
      <c r="AA89">
        <v>0</v>
      </c>
      <c r="AB89">
        <f>VLOOKUP(B89,[2]股价波动!$B$1:$F$311,5,FALSE)</f>
        <v>3.91</v>
      </c>
      <c r="AC89">
        <v>0.39060606060606</v>
      </c>
      <c r="AD89">
        <v>13.9914</v>
      </c>
      <c r="AE89">
        <v>14.7081</v>
      </c>
      <c r="AF89">
        <v>1</v>
      </c>
      <c r="AG89">
        <v>1</v>
      </c>
      <c r="AH89">
        <v>0.25</v>
      </c>
      <c r="AI89">
        <v>3.5</v>
      </c>
      <c r="AJ89">
        <v>7</v>
      </c>
      <c r="AK89">
        <v>0.449</v>
      </c>
      <c r="AL89">
        <v>2</v>
      </c>
      <c r="AM89">
        <v>0.0996</v>
      </c>
      <c r="AN89">
        <v>-0.3651</v>
      </c>
      <c r="AO89">
        <v>1</v>
      </c>
    </row>
    <row r="90" ht="14.5" spans="1:41">
      <c r="A90" s="67">
        <v>2635</v>
      </c>
      <c r="B90" s="57" t="s">
        <v>305</v>
      </c>
      <c r="C90">
        <v>19</v>
      </c>
      <c r="D90" s="68" t="s">
        <v>306</v>
      </c>
      <c r="E90">
        <f>VLOOKUP(A90,[1]长期效应检验!A90:X399,11,FALSE)</f>
        <v>0.358127355575562</v>
      </c>
      <c r="F90">
        <f>VLOOKUP(A90,三因子模型筛选后!$B$1:$Z$335,10,FALSE)</f>
        <v>0.280176103115082</v>
      </c>
      <c r="G90">
        <f>VLOOKUP(A90,[1]长期效应检验!A89:Y298,7,FALSE)</f>
        <v>0.304764598608017</v>
      </c>
      <c r="H90">
        <f>VLOOKUP(A90,[1]长期效应检验!A89:Z298,24,FALSE)</f>
        <v>0.370486617088318</v>
      </c>
      <c r="I90">
        <f t="shared" si="3"/>
        <v>35.8127355575562</v>
      </c>
      <c r="J90">
        <f t="shared" si="4"/>
        <v>30.4764598608017</v>
      </c>
      <c r="K90">
        <f t="shared" si="5"/>
        <v>37.0486617088318</v>
      </c>
      <c r="L90">
        <v>0</v>
      </c>
      <c r="M90">
        <v>8.7626</v>
      </c>
      <c r="N90">
        <v>-1.46</v>
      </c>
      <c r="O90">
        <v>20</v>
      </c>
      <c r="P90">
        <v>0</v>
      </c>
      <c r="Q90">
        <v>6.83244203</v>
      </c>
      <c r="R90" t="s">
        <v>307</v>
      </c>
      <c r="S90" t="str">
        <f>VLOOKUP(B90:B399,[1]高管任职数据!A90:F1344,6,FALSE)</f>
        <v>本科</v>
      </c>
      <c r="T90">
        <v>5</v>
      </c>
      <c r="U90">
        <v>44</v>
      </c>
      <c r="V90">
        <v>5</v>
      </c>
      <c r="W90">
        <v>0.1875</v>
      </c>
      <c r="X90">
        <v>7.63050980429474</v>
      </c>
      <c r="Y90">
        <v>2.0601</v>
      </c>
      <c r="Z90">
        <v>0.1709</v>
      </c>
      <c r="AA90">
        <v>0</v>
      </c>
      <c r="AB90">
        <f>VLOOKUP(B90,[2]股价波动!$B$1:$F$311,5,FALSE)</f>
        <v>16.06</v>
      </c>
      <c r="AC90">
        <v>0.750606060606061</v>
      </c>
      <c r="AD90">
        <v>15.5965</v>
      </c>
      <c r="AE90">
        <v>16.2137</v>
      </c>
      <c r="AF90">
        <v>2</v>
      </c>
      <c r="AG90">
        <v>10</v>
      </c>
      <c r="AH90">
        <v>0.4375</v>
      </c>
      <c r="AI90">
        <v>4.2</v>
      </c>
      <c r="AJ90">
        <v>1</v>
      </c>
      <c r="AK90">
        <v>0</v>
      </c>
      <c r="AL90">
        <v>20</v>
      </c>
      <c r="AM90">
        <v>0.0685</v>
      </c>
      <c r="AN90">
        <v>-0.3651</v>
      </c>
      <c r="AO90">
        <v>100</v>
      </c>
    </row>
    <row r="91" ht="14.5" spans="1:41">
      <c r="A91" s="67">
        <v>2636</v>
      </c>
      <c r="B91" s="57" t="s">
        <v>308</v>
      </c>
      <c r="C91">
        <v>10</v>
      </c>
      <c r="D91" s="68" t="s">
        <v>309</v>
      </c>
      <c r="E91">
        <f>VLOOKUP(A91,[1]长期效应检验!A91:X400,11,FALSE)</f>
        <v>-0.067701630294323</v>
      </c>
      <c r="F91">
        <f>VLOOKUP(A91,三因子模型筛选后!$B$1:$Z$335,10,FALSE)</f>
        <v>-0.0960307642817497</v>
      </c>
      <c r="G91">
        <f>VLOOKUP(A91,[1]长期效应检验!A90:Y299,7,FALSE)</f>
        <v>-0.0117152184247971</v>
      </c>
      <c r="H91">
        <f>VLOOKUP(A91,[1]长期效应检验!A90:Z299,24,FALSE)</f>
        <v>0.160777851939201</v>
      </c>
      <c r="I91">
        <f t="shared" si="3"/>
        <v>-6.7701630294323</v>
      </c>
      <c r="J91">
        <f t="shared" si="4"/>
        <v>-1.17152184247971</v>
      </c>
      <c r="K91">
        <f t="shared" si="5"/>
        <v>16.0777851939201</v>
      </c>
      <c r="L91">
        <v>0</v>
      </c>
      <c r="M91">
        <v>7.9106</v>
      </c>
      <c r="N91">
        <v>14.78</v>
      </c>
      <c r="O91">
        <v>19</v>
      </c>
      <c r="P91">
        <v>18.9199</v>
      </c>
      <c r="Q91">
        <v>7.28</v>
      </c>
      <c r="R91" t="s">
        <v>310</v>
      </c>
      <c r="S91" t="str">
        <f>VLOOKUP(B91:B400,[1]高管任职数据!A91:F1345,6,FALSE)</f>
        <v>硕士</v>
      </c>
      <c r="T91">
        <v>6</v>
      </c>
      <c r="U91">
        <v>60</v>
      </c>
      <c r="V91">
        <v>9</v>
      </c>
      <c r="W91">
        <v>0.214285714285714</v>
      </c>
      <c r="X91">
        <v>6.23244801655052</v>
      </c>
      <c r="Y91">
        <v>0.509</v>
      </c>
      <c r="Z91">
        <v>0.4247</v>
      </c>
      <c r="AA91">
        <v>0</v>
      </c>
      <c r="AB91">
        <f>VLOOKUP(B91,[2]股价波动!$B$1:$F$311,5,FALSE)</f>
        <v>2.63</v>
      </c>
      <c r="AC91">
        <v>0.272272727272727</v>
      </c>
      <c r="AD91">
        <v>15.172</v>
      </c>
      <c r="AE91">
        <v>16.0636</v>
      </c>
      <c r="AF91">
        <v>2</v>
      </c>
      <c r="AG91">
        <v>7.5</v>
      </c>
      <c r="AH91">
        <v>0.4311</v>
      </c>
      <c r="AI91">
        <v>5.83335</v>
      </c>
      <c r="AJ91">
        <v>8</v>
      </c>
      <c r="AK91">
        <v>0.75</v>
      </c>
      <c r="AL91">
        <v>15</v>
      </c>
      <c r="AM91">
        <v>0.0427</v>
      </c>
      <c r="AN91">
        <v>-0.3651</v>
      </c>
      <c r="AO91">
        <v>56.25</v>
      </c>
    </row>
    <row r="92" ht="14.5" spans="1:41">
      <c r="A92" s="67">
        <v>2655</v>
      </c>
      <c r="B92" s="57" t="s">
        <v>311</v>
      </c>
      <c r="C92">
        <v>17</v>
      </c>
      <c r="D92" s="68" t="s">
        <v>312</v>
      </c>
      <c r="E92">
        <f>VLOOKUP(A92,[1]长期效应检验!A92:X401,11,FALSE)</f>
        <v>-0.183245003223419</v>
      </c>
      <c r="F92">
        <f>VLOOKUP(A92,三因子模型筛选后!$B$1:$Z$335,10,FALSE)</f>
        <v>-0.301769137382507</v>
      </c>
      <c r="G92">
        <f>VLOOKUP(A92,[1]长期效应检验!A91:Y300,7,FALSE)</f>
        <v>-0.0750730484724045</v>
      </c>
      <c r="H92">
        <f>VLOOKUP(A92,[1]长期效应检验!A91:Z300,24,FALSE)</f>
        <v>-0.370771199464798</v>
      </c>
      <c r="I92">
        <f t="shared" si="3"/>
        <v>-18.3245003223419</v>
      </c>
      <c r="J92">
        <f t="shared" si="4"/>
        <v>-7.50730484724045</v>
      </c>
      <c r="K92">
        <f t="shared" si="5"/>
        <v>-37.0771199464798</v>
      </c>
      <c r="L92">
        <v>0</v>
      </c>
      <c r="M92">
        <v>7.8797</v>
      </c>
      <c r="N92">
        <v>11.73</v>
      </c>
      <c r="O92">
        <v>18</v>
      </c>
      <c r="P92">
        <v>17.6526</v>
      </c>
      <c r="Q92">
        <v>3.6612</v>
      </c>
      <c r="R92" t="s">
        <v>313</v>
      </c>
      <c r="S92" t="str">
        <f>VLOOKUP(B92:B401,[1]高管任职数据!A92:F1346,6,FALSE)</f>
        <v>本科</v>
      </c>
      <c r="T92">
        <v>5</v>
      </c>
      <c r="U92">
        <v>52</v>
      </c>
      <c r="V92">
        <v>0</v>
      </c>
      <c r="W92">
        <v>0.166666666666667</v>
      </c>
      <c r="X92">
        <v>6.08677472691231</v>
      </c>
      <c r="Y92">
        <v>0.44</v>
      </c>
      <c r="Z92">
        <v>0.5451</v>
      </c>
      <c r="AA92">
        <v>0</v>
      </c>
      <c r="AB92">
        <f>VLOOKUP(B92,[2]股价波动!$B$1:$F$311,5,FALSE)</f>
        <v>7.66</v>
      </c>
      <c r="AC92">
        <v>1.0219696969697</v>
      </c>
      <c r="AD92">
        <v>13.0177</v>
      </c>
      <c r="AE92">
        <v>14.6737</v>
      </c>
      <c r="AF92">
        <v>0</v>
      </c>
      <c r="AG92">
        <v>1</v>
      </c>
      <c r="AH92">
        <v>0.25</v>
      </c>
      <c r="AI92">
        <v>0.75</v>
      </c>
      <c r="AJ92">
        <v>0</v>
      </c>
      <c r="AK92">
        <v>0</v>
      </c>
      <c r="AL92">
        <v>2</v>
      </c>
      <c r="AM92">
        <v>0.067</v>
      </c>
      <c r="AN92">
        <v>-0.3651</v>
      </c>
      <c r="AO92">
        <v>1</v>
      </c>
    </row>
    <row r="93" ht="14.5" spans="1:41">
      <c r="A93" s="67">
        <v>2660</v>
      </c>
      <c r="B93" s="57" t="s">
        <v>314</v>
      </c>
      <c r="C93">
        <v>1</v>
      </c>
      <c r="D93" s="68" t="s">
        <v>315</v>
      </c>
      <c r="E93">
        <f>VLOOKUP(A93,[1]长期效应检验!A93:X402,11,FALSE)</f>
        <v>-0.107798203825951</v>
      </c>
      <c r="F93">
        <f>VLOOKUP(A93,三因子模型筛选后!$B$1:$Z$335,10,FALSE)</f>
        <v>-0.221104353666306</v>
      </c>
      <c r="G93">
        <f>VLOOKUP(A93,[1]长期效应检验!A92:Y301,7,FALSE)</f>
        <v>-0.0390732884407043</v>
      </c>
      <c r="H93">
        <f>VLOOKUP(A93,[1]长期效应检验!A92:Z301,24,FALSE)</f>
        <v>0.0270003564655781</v>
      </c>
      <c r="I93">
        <f t="shared" si="3"/>
        <v>-10.7798203825951</v>
      </c>
      <c r="J93">
        <f t="shared" si="4"/>
        <v>-3.90732884407043</v>
      </c>
      <c r="K93">
        <f t="shared" si="5"/>
        <v>2.70003564655781</v>
      </c>
      <c r="L93">
        <v>0</v>
      </c>
      <c r="M93">
        <v>7.6222</v>
      </c>
      <c r="N93">
        <v>13.34</v>
      </c>
      <c r="O93">
        <v>13</v>
      </c>
      <c r="P93">
        <v>18.2501</v>
      </c>
      <c r="Q93">
        <v>3.56626019</v>
      </c>
      <c r="R93" t="s">
        <v>316</v>
      </c>
      <c r="S93" t="str">
        <f>VLOOKUP(B93:B402,[1]高管任职数据!A93:F1347,6,FALSE)</f>
        <v>本科</v>
      </c>
      <c r="T93">
        <v>5</v>
      </c>
      <c r="U93">
        <v>44</v>
      </c>
      <c r="V93">
        <v>1</v>
      </c>
      <c r="W93">
        <v>0.454545454545455</v>
      </c>
      <c r="X93">
        <v>7.52833176670725</v>
      </c>
      <c r="Y93">
        <v>1.86</v>
      </c>
      <c r="Z93">
        <v>0.6227</v>
      </c>
      <c r="AA93">
        <v>0</v>
      </c>
      <c r="AB93">
        <f>VLOOKUP(B93,[2]股价波动!$B$1:$F$311,5,FALSE)</f>
        <v>2.71</v>
      </c>
      <c r="AC93">
        <v>0.322727272727273</v>
      </c>
      <c r="AD93">
        <v>15.1655</v>
      </c>
      <c r="AE93">
        <v>15.7552</v>
      </c>
      <c r="AF93">
        <v>1</v>
      </c>
      <c r="AG93">
        <v>8.5</v>
      </c>
      <c r="AH93">
        <v>0.4297</v>
      </c>
      <c r="AI93">
        <v>4.03125</v>
      </c>
      <c r="AJ93">
        <v>1</v>
      </c>
      <c r="AK93">
        <v>0</v>
      </c>
      <c r="AL93">
        <v>16</v>
      </c>
      <c r="AM93">
        <v>0.0403</v>
      </c>
      <c r="AN93">
        <v>-0.3651</v>
      </c>
      <c r="AO93">
        <v>72.25</v>
      </c>
    </row>
    <row r="94" ht="14.5" spans="1:41">
      <c r="A94" s="67">
        <v>2729</v>
      </c>
      <c r="B94" s="57" t="s">
        <v>317</v>
      </c>
      <c r="C94">
        <v>1</v>
      </c>
      <c r="D94" s="68" t="s">
        <v>318</v>
      </c>
      <c r="E94">
        <f>VLOOKUP(A94,[1]长期效应检验!A94:X403,11,FALSE)</f>
        <v>-0.181951761245728</v>
      </c>
      <c r="F94">
        <f>VLOOKUP(A94,三因子模型筛选后!$B$1:$Z$335,10,FALSE)</f>
        <v>-0.237828448414803</v>
      </c>
      <c r="G94">
        <f>VLOOKUP(A94,[1]长期效应检验!A93:Y302,7,FALSE)</f>
        <v>-0.106891788542271</v>
      </c>
      <c r="H94">
        <f>VLOOKUP(A94,[1]长期效应检验!A93:Z302,24,FALSE)</f>
        <v>0.00168485124595463</v>
      </c>
      <c r="I94">
        <f t="shared" si="3"/>
        <v>-18.1951761245728</v>
      </c>
      <c r="J94">
        <f t="shared" si="4"/>
        <v>-10.6891788542271</v>
      </c>
      <c r="K94">
        <f t="shared" si="5"/>
        <v>0.168485124595463</v>
      </c>
      <c r="L94">
        <v>0</v>
      </c>
      <c r="M94">
        <v>6.3261</v>
      </c>
      <c r="N94">
        <v>19.14</v>
      </c>
      <c r="O94">
        <v>27</v>
      </c>
      <c r="P94">
        <v>17.0466</v>
      </c>
      <c r="Q94">
        <v>1.8296992</v>
      </c>
      <c r="R94" t="s">
        <v>319</v>
      </c>
      <c r="S94" t="str">
        <f>VLOOKUP(B94:B403,[1]高管任职数据!A94:F1348,6,FALSE)</f>
        <v>本科</v>
      </c>
      <c r="T94">
        <v>5</v>
      </c>
      <c r="U94">
        <v>65</v>
      </c>
      <c r="V94">
        <v>0</v>
      </c>
      <c r="W94">
        <v>0.235294117647059</v>
      </c>
      <c r="X94">
        <v>6.70171463556759</v>
      </c>
      <c r="Y94">
        <v>0.8138</v>
      </c>
      <c r="Z94">
        <v>0.0841</v>
      </c>
      <c r="AA94">
        <v>0</v>
      </c>
      <c r="AB94">
        <f>VLOOKUP(B94,[2]股价波动!$B$1:$F$311,5,FALSE)</f>
        <v>17.57</v>
      </c>
      <c r="AC94">
        <v>1.79242424242424</v>
      </c>
      <c r="AD94">
        <v>13.6169</v>
      </c>
      <c r="AE94">
        <v>14.3474</v>
      </c>
      <c r="AF94">
        <v>2</v>
      </c>
      <c r="AG94">
        <v>2</v>
      </c>
      <c r="AH94">
        <v>0.375</v>
      </c>
      <c r="AI94">
        <v>3</v>
      </c>
      <c r="AJ94">
        <v>1</v>
      </c>
      <c r="AK94">
        <v>0</v>
      </c>
      <c r="AL94">
        <v>4</v>
      </c>
      <c r="AM94">
        <v>0.0587</v>
      </c>
      <c r="AN94">
        <v>3.3875</v>
      </c>
      <c r="AO94">
        <v>4</v>
      </c>
    </row>
    <row r="95" ht="14.5" spans="1:41">
      <c r="A95" s="67">
        <v>2782</v>
      </c>
      <c r="B95" s="57" t="s">
        <v>320</v>
      </c>
      <c r="C95">
        <v>17</v>
      </c>
      <c r="D95" s="68" t="s">
        <v>321</v>
      </c>
      <c r="E95">
        <f>VLOOKUP(A95,[1]长期效应检验!A95:X404,11,FALSE)</f>
        <v>-0.0702023357152939</v>
      </c>
      <c r="F95">
        <f>VLOOKUP(A95,三因子模型筛选后!$B$1:$Z$335,10,FALSE)</f>
        <v>-0.043363057076931</v>
      </c>
      <c r="G95">
        <f>VLOOKUP(A95,[1]长期效应检验!A94:Y303,7,FALSE)</f>
        <v>0.0253919940441847</v>
      </c>
      <c r="H95">
        <f>VLOOKUP(A95,[1]长期效应检验!A94:Z303,24,FALSE)</f>
        <v>0.0693030208349228</v>
      </c>
      <c r="I95">
        <f t="shared" si="3"/>
        <v>-7.02023357152939</v>
      </c>
      <c r="J95">
        <f t="shared" si="4"/>
        <v>2.53919940441847</v>
      </c>
      <c r="K95">
        <f t="shared" si="5"/>
        <v>6.93030208349228</v>
      </c>
      <c r="L95">
        <v>0</v>
      </c>
      <c r="M95">
        <v>8.1696</v>
      </c>
      <c r="N95">
        <v>21.77</v>
      </c>
      <c r="O95">
        <v>15</v>
      </c>
      <c r="P95">
        <v>17.5584</v>
      </c>
      <c r="Q95">
        <v>4.26</v>
      </c>
      <c r="R95" t="s">
        <v>322</v>
      </c>
      <c r="S95" t="str">
        <f>VLOOKUP(B95:B404,[1]高管任职数据!A95:F1349,6,FALSE)</f>
        <v>硕士</v>
      </c>
      <c r="T95">
        <v>6</v>
      </c>
      <c r="U95">
        <v>48</v>
      </c>
      <c r="V95">
        <v>2</v>
      </c>
      <c r="W95">
        <v>0.1875</v>
      </c>
      <c r="X95">
        <v>7.20236331150465</v>
      </c>
      <c r="Y95">
        <v>1.3426</v>
      </c>
      <c r="Z95">
        <v>0.3176</v>
      </c>
      <c r="AA95">
        <v>0</v>
      </c>
      <c r="AB95">
        <f>VLOOKUP(B95,[2]股价波动!$B$1:$F$311,5,FALSE)</f>
        <v>3.15</v>
      </c>
      <c r="AC95">
        <v>0.256363636363636</v>
      </c>
      <c r="AD95">
        <v>14.9548</v>
      </c>
      <c r="AE95">
        <v>15.7117</v>
      </c>
      <c r="AF95">
        <v>35</v>
      </c>
      <c r="AG95">
        <v>5.5</v>
      </c>
      <c r="AH95">
        <v>0.65945</v>
      </c>
      <c r="AI95">
        <v>3.5</v>
      </c>
      <c r="AJ95">
        <v>7</v>
      </c>
      <c r="AK95">
        <v>0.5714</v>
      </c>
      <c r="AL95">
        <v>7</v>
      </c>
      <c r="AM95">
        <v>0.0358</v>
      </c>
      <c r="AN95">
        <v>-0.3651</v>
      </c>
      <c r="AO95">
        <v>30.25</v>
      </c>
    </row>
    <row r="96" ht="14.5" spans="1:41">
      <c r="A96" s="67">
        <v>2792</v>
      </c>
      <c r="B96" s="57" t="s">
        <v>323</v>
      </c>
      <c r="C96">
        <v>13</v>
      </c>
      <c r="D96" s="68" t="s">
        <v>324</v>
      </c>
      <c r="E96">
        <f>VLOOKUP(A96,[1]长期效应检验!A96:X405,11,FALSE)</f>
        <v>-0.0859921053051949</v>
      </c>
      <c r="F96">
        <f>VLOOKUP(A96,三因子模型筛选后!$B$1:$Z$335,10,FALSE)</f>
        <v>-0.209075033664703</v>
      </c>
      <c r="G96">
        <f>VLOOKUP(A96,[1]长期效应检验!A95:Y304,7,FALSE)</f>
        <v>0.018565671518445</v>
      </c>
      <c r="H96">
        <f>VLOOKUP(A96,[1]长期效应检验!A95:Z304,24,FALSE)</f>
        <v>0.133564963936806</v>
      </c>
      <c r="I96">
        <f t="shared" si="3"/>
        <v>-8.59921053051949</v>
      </c>
      <c r="J96">
        <f t="shared" si="4"/>
        <v>1.8565671518445</v>
      </c>
      <c r="K96">
        <f t="shared" si="5"/>
        <v>13.3564963936806</v>
      </c>
      <c r="L96">
        <v>0</v>
      </c>
      <c r="M96">
        <v>7.6506</v>
      </c>
      <c r="N96">
        <v>26.07</v>
      </c>
      <c r="O96">
        <v>23</v>
      </c>
      <c r="P96">
        <v>15.34</v>
      </c>
      <c r="Q96">
        <v>4.02056966</v>
      </c>
      <c r="R96" t="s">
        <v>325</v>
      </c>
      <c r="S96" t="str">
        <f>VLOOKUP(B96:B405,[1]高管任职数据!A96:F1350,6,FALSE)</f>
        <v>硕士</v>
      </c>
      <c r="T96">
        <v>6</v>
      </c>
      <c r="U96">
        <v>53</v>
      </c>
      <c r="V96">
        <v>3</v>
      </c>
      <c r="W96">
        <v>0.0952380952380952</v>
      </c>
      <c r="X96">
        <v>6.96120125468776</v>
      </c>
      <c r="Y96">
        <v>1.0549</v>
      </c>
      <c r="Z96">
        <v>0.3547</v>
      </c>
      <c r="AA96">
        <v>0</v>
      </c>
      <c r="AB96">
        <f>VLOOKUP(B96,[2]股价波动!$B$1:$F$311,5,FALSE)</f>
        <v>7.17</v>
      </c>
      <c r="AC96">
        <v>0.748181818181818</v>
      </c>
      <c r="AD96">
        <v>15.2675</v>
      </c>
      <c r="AE96">
        <v>16.2513</v>
      </c>
      <c r="AF96">
        <v>35</v>
      </c>
      <c r="AG96">
        <v>4</v>
      </c>
      <c r="AH96">
        <v>0.34375</v>
      </c>
      <c r="AI96">
        <v>3.1875</v>
      </c>
      <c r="AJ96">
        <v>2</v>
      </c>
      <c r="AK96">
        <v>0.5</v>
      </c>
      <c r="AL96">
        <v>8</v>
      </c>
      <c r="AM96">
        <v>0.0818</v>
      </c>
      <c r="AN96">
        <v>-0.3651</v>
      </c>
      <c r="AO96">
        <v>16</v>
      </c>
    </row>
    <row r="97" ht="14.5" spans="1:41">
      <c r="A97" s="67">
        <v>2796</v>
      </c>
      <c r="B97" s="57" t="s">
        <v>326</v>
      </c>
      <c r="C97">
        <v>19</v>
      </c>
      <c r="D97" s="68" t="s">
        <v>327</v>
      </c>
      <c r="E97">
        <f>VLOOKUP(A97,[1]长期效应检验!A97:X406,11,FALSE)</f>
        <v>0.0219362452626228</v>
      </c>
      <c r="F97">
        <f>VLOOKUP(A97,三因子模型筛选后!$B$1:$Z$335,10,FALSE)</f>
        <v>-0.0757800713181496</v>
      </c>
      <c r="G97">
        <f>VLOOKUP(A97,[1]长期效应检验!A96:Y305,7,FALSE)</f>
        <v>0.0169551558792591</v>
      </c>
      <c r="H97">
        <f>VLOOKUP(A97,[1]长期效应检验!A96:Z305,24,FALSE)</f>
        <v>0.201974883675575</v>
      </c>
      <c r="I97">
        <f t="shared" si="3"/>
        <v>2.19362452626228</v>
      </c>
      <c r="J97">
        <f t="shared" si="4"/>
        <v>1.69551558792591</v>
      </c>
      <c r="K97">
        <f t="shared" si="5"/>
        <v>20.1974883675575</v>
      </c>
      <c r="L97">
        <v>0</v>
      </c>
      <c r="M97">
        <v>7.6737</v>
      </c>
      <c r="N97">
        <v>16.62</v>
      </c>
      <c r="O97">
        <v>29</v>
      </c>
      <c r="P97">
        <v>18.6185</v>
      </c>
      <c r="Q97">
        <v>2.52426948</v>
      </c>
      <c r="R97" t="s">
        <v>328</v>
      </c>
      <c r="S97">
        <f>VLOOKUP(B97:B406,[1]高管任职数据!A33:F1287,6,FALSE)</f>
        <v>0</v>
      </c>
      <c r="U97">
        <v>54</v>
      </c>
      <c r="V97">
        <v>1</v>
      </c>
      <c r="W97">
        <v>0.444444444444444</v>
      </c>
      <c r="X97">
        <v>6.33611751581939</v>
      </c>
      <c r="Y97">
        <v>0.5646</v>
      </c>
      <c r="Z97">
        <v>0.3198</v>
      </c>
      <c r="AA97">
        <v>0</v>
      </c>
      <c r="AB97">
        <f>VLOOKUP(B97,[2]股价波动!$B$1:$F$311,5,FALSE)</f>
        <v>10.36</v>
      </c>
      <c r="AC97">
        <v>1.16742424242424</v>
      </c>
      <c r="AD97">
        <v>14.5211</v>
      </c>
      <c r="AE97">
        <v>14.9032</v>
      </c>
      <c r="AF97">
        <v>1</v>
      </c>
      <c r="AG97">
        <v>3.5</v>
      </c>
      <c r="AH97">
        <v>0.3061</v>
      </c>
      <c r="AI97">
        <v>4.2143</v>
      </c>
      <c r="AJ97">
        <v>1</v>
      </c>
      <c r="AK97">
        <v>0</v>
      </c>
      <c r="AL97">
        <v>7</v>
      </c>
      <c r="AM97">
        <v>0.0436</v>
      </c>
      <c r="AN97">
        <v>-0.3651</v>
      </c>
      <c r="AO97">
        <v>12.25</v>
      </c>
    </row>
    <row r="98" ht="14.5" spans="1:41">
      <c r="A98" s="67">
        <v>2806</v>
      </c>
      <c r="B98" s="57" t="s">
        <v>329</v>
      </c>
      <c r="C98">
        <v>11</v>
      </c>
      <c r="D98" s="68" t="s">
        <v>330</v>
      </c>
      <c r="E98">
        <f>VLOOKUP(A98,[1]长期效应检验!A98:X407,11,FALSE)</f>
        <v>-0.107761420309544</v>
      </c>
      <c r="F98">
        <f>VLOOKUP(A98,三因子模型筛选后!$B$1:$Z$335,10,FALSE)</f>
        <v>-0.13304740190506</v>
      </c>
      <c r="G98">
        <f>VLOOKUP(A98,[1]长期效应检验!A97:Y306,7,FALSE)</f>
        <v>0.0232744682580233</v>
      </c>
      <c r="H98">
        <f>VLOOKUP(A98,[1]长期效应检验!A97:Z306,24,FALSE)</f>
        <v>0.0958424732089043</v>
      </c>
      <c r="I98">
        <f t="shared" si="3"/>
        <v>-10.7761420309544</v>
      </c>
      <c r="J98">
        <f t="shared" si="4"/>
        <v>2.32744682580233</v>
      </c>
      <c r="K98">
        <f t="shared" si="5"/>
        <v>9.58424732089043</v>
      </c>
      <c r="L98">
        <v>0</v>
      </c>
      <c r="M98">
        <v>6.4953</v>
      </c>
      <c r="N98">
        <v>16.68</v>
      </c>
      <c r="O98">
        <v>24</v>
      </c>
      <c r="P98">
        <v>17.9346</v>
      </c>
      <c r="Q98">
        <v>1.76239202</v>
      </c>
      <c r="R98" t="s">
        <v>331</v>
      </c>
      <c r="S98" t="str">
        <f>VLOOKUP(B98:B407,[1]高管任职数据!A98:F1352,6,FALSE)</f>
        <v>博士</v>
      </c>
      <c r="T98">
        <v>7</v>
      </c>
      <c r="U98">
        <v>52</v>
      </c>
      <c r="V98">
        <v>1</v>
      </c>
      <c r="W98">
        <v>0.111111111111111</v>
      </c>
      <c r="X98">
        <v>6.04025471127741</v>
      </c>
      <c r="Y98">
        <v>0.42</v>
      </c>
      <c r="Z98">
        <v>0.3387</v>
      </c>
      <c r="AA98">
        <v>0</v>
      </c>
      <c r="AB98">
        <f>VLOOKUP(B98,[2]股价波动!$B$1:$F$311,5,FALSE)</f>
        <v>4.59</v>
      </c>
      <c r="AC98">
        <v>0.397272727272727</v>
      </c>
      <c r="AD98">
        <v>14.0912</v>
      </c>
      <c r="AE98">
        <v>15.2928</v>
      </c>
      <c r="AF98">
        <v>35</v>
      </c>
      <c r="AG98">
        <v>6</v>
      </c>
      <c r="AH98">
        <v>0.3889</v>
      </c>
      <c r="AI98">
        <v>2.625</v>
      </c>
      <c r="AJ98">
        <v>5</v>
      </c>
      <c r="AK98">
        <v>0.48</v>
      </c>
      <c r="AL98">
        <v>12</v>
      </c>
      <c r="AM98">
        <v>0.0453</v>
      </c>
      <c r="AN98">
        <v>-0.3651</v>
      </c>
      <c r="AO98">
        <v>36</v>
      </c>
    </row>
    <row r="99" ht="14.5" spans="1:41">
      <c r="A99" s="67">
        <v>2813</v>
      </c>
      <c r="B99" s="57" t="s">
        <v>332</v>
      </c>
      <c r="C99">
        <v>17</v>
      </c>
      <c r="D99" s="68" t="s">
        <v>333</v>
      </c>
      <c r="E99">
        <f>VLOOKUP(A99,[1]长期效应检验!A99:X408,11,FALSE)</f>
        <v>-0.0494841784238815</v>
      </c>
      <c r="F99">
        <f>VLOOKUP(A99,三因子模型筛选后!$B$1:$Z$335,10,FALSE)</f>
        <v>-0.0664810687303543</v>
      </c>
      <c r="G99">
        <f>VLOOKUP(A99,[1]长期效应检验!A98:Y307,7,FALSE)</f>
        <v>0.0180060602724552</v>
      </c>
      <c r="H99">
        <f>VLOOKUP(A99,[1]长期效应检验!A98:Z307,24,FALSE)</f>
        <v>0.257105231285095</v>
      </c>
      <c r="I99">
        <f t="shared" si="3"/>
        <v>-4.94841784238815</v>
      </c>
      <c r="J99">
        <f t="shared" si="4"/>
        <v>1.80060602724552</v>
      </c>
      <c r="K99">
        <f t="shared" si="5"/>
        <v>25.7105231285095</v>
      </c>
      <c r="L99">
        <v>0</v>
      </c>
      <c r="M99">
        <v>6.4615</v>
      </c>
      <c r="N99">
        <v>-3.56</v>
      </c>
      <c r="O99">
        <v>13</v>
      </c>
      <c r="P99">
        <v>0</v>
      </c>
      <c r="Q99">
        <v>1.2</v>
      </c>
      <c r="R99" t="s">
        <v>334</v>
      </c>
      <c r="S99" t="str">
        <f>VLOOKUP(B99:B408,[1]高管任职数据!A99:F1353,6,FALSE)</f>
        <v>本科</v>
      </c>
      <c r="T99">
        <v>5</v>
      </c>
      <c r="U99">
        <v>30</v>
      </c>
      <c r="V99">
        <v>1</v>
      </c>
      <c r="W99">
        <v>0.307692307692308</v>
      </c>
      <c r="X99">
        <v>6.24552520105691</v>
      </c>
      <c r="Y99">
        <v>0.5157</v>
      </c>
      <c r="Z99">
        <v>0.7243</v>
      </c>
      <c r="AA99">
        <v>0</v>
      </c>
      <c r="AB99">
        <f>VLOOKUP(B99,[2]股价波动!$B$1:$F$311,5,FALSE)</f>
        <v>6.97</v>
      </c>
      <c r="AC99">
        <v>0.75530303030303</v>
      </c>
      <c r="AD99">
        <v>13.8836</v>
      </c>
      <c r="AE99">
        <v>14.6921</v>
      </c>
      <c r="AF99">
        <v>35</v>
      </c>
      <c r="AG99">
        <v>6</v>
      </c>
      <c r="AH99">
        <v>0.438</v>
      </c>
      <c r="AI99">
        <v>2.77275</v>
      </c>
      <c r="AJ99">
        <v>0</v>
      </c>
      <c r="AK99">
        <v>0</v>
      </c>
      <c r="AL99">
        <v>11</v>
      </c>
      <c r="AM99">
        <v>0.1038</v>
      </c>
      <c r="AN99">
        <v>1.0805</v>
      </c>
      <c r="AO99">
        <v>36</v>
      </c>
    </row>
    <row r="100" ht="14.5" spans="1:41">
      <c r="A100" s="67">
        <v>2815</v>
      </c>
      <c r="B100" s="57" t="s">
        <v>335</v>
      </c>
      <c r="C100">
        <v>10</v>
      </c>
      <c r="D100" s="68" t="s">
        <v>336</v>
      </c>
      <c r="E100">
        <f>VLOOKUP(A100,[1]长期效应检验!A100:X409,11,FALSE)</f>
        <v>-0.0467647798359394</v>
      </c>
      <c r="F100">
        <f>VLOOKUP(A100,三因子模型筛选后!$B$1:$Z$335,10,FALSE)</f>
        <v>-0.104668013751507</v>
      </c>
      <c r="G100">
        <f>VLOOKUP(A100,[1]长期效应检验!A99:Y308,7,FALSE)</f>
        <v>0.0208596177399158</v>
      </c>
      <c r="H100">
        <f>VLOOKUP(A100,[1]长期效应检验!A99:Z308,24,FALSE)</f>
        <v>0.154813855886459</v>
      </c>
      <c r="I100">
        <f t="shared" si="3"/>
        <v>-4.67647798359394</v>
      </c>
      <c r="J100">
        <f t="shared" si="4"/>
        <v>2.08596177399158</v>
      </c>
      <c r="K100">
        <f t="shared" si="5"/>
        <v>15.4813855886459</v>
      </c>
      <c r="L100">
        <v>0</v>
      </c>
      <c r="M100">
        <v>8.4036</v>
      </c>
      <c r="N100">
        <v>26.14</v>
      </c>
      <c r="O100">
        <v>24</v>
      </c>
      <c r="P100">
        <v>20.2432</v>
      </c>
      <c r="Q100">
        <v>4.1</v>
      </c>
      <c r="R100" t="s">
        <v>337</v>
      </c>
      <c r="S100" t="str">
        <f>VLOOKUP(B100:B409,[1]高管任职数据!A100:F1354,6,FALSE)</f>
        <v>硕士</v>
      </c>
      <c r="T100">
        <v>6</v>
      </c>
      <c r="U100">
        <v>51</v>
      </c>
      <c r="V100">
        <v>4</v>
      </c>
      <c r="W100">
        <v>0.1875</v>
      </c>
      <c r="X100">
        <v>7.3375877435386</v>
      </c>
      <c r="Y100">
        <v>1.537</v>
      </c>
      <c r="Z100">
        <v>0.2765</v>
      </c>
      <c r="AA100">
        <v>0</v>
      </c>
      <c r="AB100">
        <f>VLOOKUP(B100,[2]股价波动!$B$1:$F$311,5,FALSE)</f>
        <v>5.78</v>
      </c>
      <c r="AC100">
        <v>0.645151515151515</v>
      </c>
      <c r="AD100">
        <v>17.1053</v>
      </c>
      <c r="AE100">
        <v>17.2468</v>
      </c>
      <c r="AF100">
        <v>2</v>
      </c>
      <c r="AG100">
        <v>4</v>
      </c>
      <c r="AH100">
        <v>0.20315</v>
      </c>
      <c r="AI100">
        <v>6</v>
      </c>
      <c r="AJ100">
        <v>7</v>
      </c>
      <c r="AK100">
        <v>0.7347</v>
      </c>
      <c r="AL100">
        <v>8</v>
      </c>
      <c r="AM100">
        <v>0.0584</v>
      </c>
      <c r="AN100">
        <v>-0.3651</v>
      </c>
      <c r="AO100">
        <v>16</v>
      </c>
    </row>
    <row r="101" ht="14.5" spans="1:41">
      <c r="A101" s="67">
        <v>2829</v>
      </c>
      <c r="B101" s="57" t="s">
        <v>338</v>
      </c>
      <c r="C101">
        <v>19</v>
      </c>
      <c r="D101" s="68" t="s">
        <v>339</v>
      </c>
      <c r="E101">
        <f>VLOOKUP(A101,[1]长期效应检验!A101:X410,11,FALSE)</f>
        <v>0.0672896057367325</v>
      </c>
      <c r="F101">
        <f>VLOOKUP(A101,三因子模型筛选后!$B$1:$Z$335,10,FALSE)</f>
        <v>0.0889021307229996</v>
      </c>
      <c r="G101">
        <f>VLOOKUP(A101,[1]长期效应检验!A100:Y309,7,FALSE)</f>
        <v>-0.00380510371178389</v>
      </c>
      <c r="H101">
        <f>VLOOKUP(A101,[1]长期效应检验!A100:Z309,24,FALSE)</f>
        <v>0.42404904961586</v>
      </c>
      <c r="I101">
        <f t="shared" si="3"/>
        <v>6.72896057367325</v>
      </c>
      <c r="J101">
        <f t="shared" si="4"/>
        <v>-0.380510371178389</v>
      </c>
      <c r="K101">
        <f t="shared" si="5"/>
        <v>42.404904961586</v>
      </c>
      <c r="L101">
        <v>0</v>
      </c>
      <c r="M101">
        <v>6.4003</v>
      </c>
      <c r="N101">
        <v>10.9</v>
      </c>
      <c r="O101">
        <v>14</v>
      </c>
      <c r="P101">
        <v>17.1282</v>
      </c>
      <c r="Q101">
        <v>1.5712522</v>
      </c>
      <c r="R101" t="s">
        <v>340</v>
      </c>
      <c r="S101" t="str">
        <f>VLOOKUP(B101:B410,[1]高管任职数据!A101:F1355,6,FALSE)</f>
        <v>博士</v>
      </c>
      <c r="T101">
        <v>7</v>
      </c>
      <c r="U101">
        <v>38</v>
      </c>
      <c r="V101">
        <v>5</v>
      </c>
      <c r="W101">
        <v>0.363636363636364</v>
      </c>
      <c r="X101">
        <v>6.40918755261165</v>
      </c>
      <c r="Y101">
        <v>0.6074</v>
      </c>
      <c r="Z101">
        <v>0.3355</v>
      </c>
      <c r="AA101">
        <v>0</v>
      </c>
      <c r="AB101">
        <f>VLOOKUP(B101,[2]股价波动!$B$1:$F$311,5,FALSE)</f>
        <v>11.12</v>
      </c>
      <c r="AC101">
        <v>0.594848484848485</v>
      </c>
      <c r="AD101">
        <v>14.5966</v>
      </c>
      <c r="AE101">
        <v>14.9726</v>
      </c>
      <c r="AF101">
        <v>1</v>
      </c>
      <c r="AG101">
        <v>6</v>
      </c>
      <c r="AH101">
        <v>0.157</v>
      </c>
      <c r="AI101">
        <v>3.36365</v>
      </c>
      <c r="AJ101">
        <v>8</v>
      </c>
      <c r="AK101">
        <v>0.2187</v>
      </c>
      <c r="AL101">
        <v>11</v>
      </c>
      <c r="AM101">
        <v>0.2028</v>
      </c>
      <c r="AN101">
        <v>-0.3327</v>
      </c>
      <c r="AO101">
        <v>36</v>
      </c>
    </row>
    <row r="102" ht="14.5" spans="1:41">
      <c r="A102" s="67">
        <v>2835</v>
      </c>
      <c r="B102" s="57" t="s">
        <v>341</v>
      </c>
      <c r="C102">
        <v>11</v>
      </c>
      <c r="D102" s="68" t="s">
        <v>342</v>
      </c>
      <c r="E102">
        <f>VLOOKUP(A102,[1]长期效应检验!A102:X411,11,FALSE)</f>
        <v>-0.0936681553721428</v>
      </c>
      <c r="F102">
        <f>VLOOKUP(A102,三因子模型筛选后!$B$1:$Z$335,10,FALSE)</f>
        <v>-0.186817318201065</v>
      </c>
      <c r="G102">
        <f>VLOOKUP(A102,[1]长期效应检验!A101:Y310,7,FALSE)</f>
        <v>-0.0313018672168255</v>
      </c>
      <c r="H102">
        <f>VLOOKUP(A102,[1]长期效应检验!A101:Z310,24,FALSE)</f>
        <v>-0.00212187157012522</v>
      </c>
      <c r="I102">
        <f t="shared" si="3"/>
        <v>-9.36681553721428</v>
      </c>
      <c r="J102">
        <f t="shared" si="4"/>
        <v>-3.13018672168255</v>
      </c>
      <c r="K102">
        <f t="shared" si="5"/>
        <v>-0.212187157012522</v>
      </c>
      <c r="L102">
        <v>0</v>
      </c>
      <c r="M102">
        <v>6.9167</v>
      </c>
      <c r="N102">
        <v>15.01</v>
      </c>
      <c r="O102">
        <v>15</v>
      </c>
      <c r="P102">
        <v>17.2984</v>
      </c>
      <c r="Q102">
        <v>2.16</v>
      </c>
      <c r="R102" t="s">
        <v>343</v>
      </c>
      <c r="S102" t="str">
        <f>VLOOKUP(B102:B411,[1]高管任职数据!A102:F1356,6,FALSE)</f>
        <v>硕士</v>
      </c>
      <c r="T102">
        <v>6</v>
      </c>
      <c r="U102">
        <v>52</v>
      </c>
      <c r="V102">
        <v>0</v>
      </c>
      <c r="W102">
        <v>0.214285714285714</v>
      </c>
      <c r="X102">
        <v>6.62007320653036</v>
      </c>
      <c r="Y102">
        <v>0.75</v>
      </c>
      <c r="Z102">
        <v>0.2642</v>
      </c>
      <c r="AA102">
        <v>0</v>
      </c>
      <c r="AB102">
        <f>VLOOKUP(B102,[2]股价波动!$B$1:$F$311,5,FALSE)</f>
        <v>3.29</v>
      </c>
      <c r="AC102">
        <v>0.477424242424243</v>
      </c>
      <c r="AD102">
        <v>13.7156</v>
      </c>
      <c r="AF102">
        <v>0</v>
      </c>
      <c r="AG102">
        <v>0.5</v>
      </c>
      <c r="AH102">
        <v>0</v>
      </c>
      <c r="AI102">
        <v>0</v>
      </c>
      <c r="AJ102">
        <v>0</v>
      </c>
      <c r="AK102">
        <v>0</v>
      </c>
      <c r="AL102">
        <v>1</v>
      </c>
      <c r="AM102">
        <v>0.1668</v>
      </c>
      <c r="AN102">
        <v>-0.3651</v>
      </c>
      <c r="AO102">
        <v>0.25</v>
      </c>
    </row>
    <row r="103" ht="14.5" spans="1:41">
      <c r="A103" s="67">
        <v>2841</v>
      </c>
      <c r="B103" s="57" t="s">
        <v>344</v>
      </c>
      <c r="C103">
        <v>19</v>
      </c>
      <c r="D103" s="68" t="s">
        <v>345</v>
      </c>
      <c r="E103">
        <f>VLOOKUP(A103,[1]长期效应检验!A103:X412,11,FALSE)</f>
        <v>0.114489249885082</v>
      </c>
      <c r="F103">
        <f>VLOOKUP(A103,三因子模型筛选后!$B$1:$Z$335,10,FALSE)</f>
        <v>0.0870163068175316</v>
      </c>
      <c r="G103">
        <f>VLOOKUP(A103,[1]长期效应检验!A102:Y311,7,FALSE)</f>
        <v>-0.0313337817788124</v>
      </c>
      <c r="H103">
        <f>VLOOKUP(A103,[1]长期效应检验!A102:Z311,24,FALSE)</f>
        <v>0.0540715679526329</v>
      </c>
      <c r="I103">
        <f t="shared" si="3"/>
        <v>11.4489249885082</v>
      </c>
      <c r="J103">
        <f t="shared" si="4"/>
        <v>-3.13337817788124</v>
      </c>
      <c r="K103">
        <f t="shared" si="5"/>
        <v>5.40715679526329</v>
      </c>
      <c r="L103">
        <v>0</v>
      </c>
      <c r="M103">
        <v>8.4949</v>
      </c>
      <c r="N103">
        <v>24.06</v>
      </c>
      <c r="O103">
        <v>14</v>
      </c>
      <c r="P103">
        <v>21.2664</v>
      </c>
      <c r="Q103">
        <v>6.66549706</v>
      </c>
      <c r="R103" t="s">
        <v>346</v>
      </c>
      <c r="S103" t="str">
        <f>VLOOKUP(B103:B412,[1]高管任职数据!A103:F1357,6,FALSE)</f>
        <v>硕士</v>
      </c>
      <c r="T103">
        <v>6</v>
      </c>
      <c r="U103">
        <v>37</v>
      </c>
      <c r="V103">
        <v>0</v>
      </c>
      <c r="W103">
        <v>0.15</v>
      </c>
      <c r="X103">
        <v>7.2372748301755</v>
      </c>
      <c r="Y103">
        <v>1.3903</v>
      </c>
      <c r="Z103">
        <v>0.4934</v>
      </c>
      <c r="AA103">
        <v>0</v>
      </c>
      <c r="AB103">
        <f>VLOOKUP(B103,[2]股价波动!$B$1:$F$311,5,FALSE)</f>
        <v>21.87</v>
      </c>
      <c r="AC103">
        <v>2.41969696969697</v>
      </c>
      <c r="AD103">
        <v>16.6588</v>
      </c>
      <c r="AE103">
        <v>17.6154</v>
      </c>
      <c r="AF103">
        <v>16</v>
      </c>
      <c r="AG103">
        <v>18</v>
      </c>
      <c r="AH103">
        <v>0.61035</v>
      </c>
      <c r="AI103">
        <v>2.92</v>
      </c>
      <c r="AJ103">
        <v>10</v>
      </c>
      <c r="AK103">
        <v>0.84</v>
      </c>
      <c r="AL103">
        <v>25</v>
      </c>
      <c r="AM103">
        <v>0.0587</v>
      </c>
      <c r="AN103">
        <v>-0.2516</v>
      </c>
      <c r="AO103">
        <v>324</v>
      </c>
    </row>
    <row r="104" ht="14.5" spans="1:41">
      <c r="A104" s="67">
        <v>2845</v>
      </c>
      <c r="B104" s="57" t="s">
        <v>347</v>
      </c>
      <c r="C104">
        <v>19</v>
      </c>
      <c r="D104" s="68" t="s">
        <v>348</v>
      </c>
      <c r="E104">
        <f>VLOOKUP(A104,[1]长期效应检验!A104:X413,11,FALSE)</f>
        <v>-0.0606513321399689</v>
      </c>
      <c r="F104">
        <f>VLOOKUP(A104,三因子模型筛选后!$B$1:$Z$335,10,FALSE)</f>
        <v>-0.198370069265366</v>
      </c>
      <c r="G104">
        <f>VLOOKUP(A104,[1]长期效应检验!A103:Y312,7,FALSE)</f>
        <v>0.0195954125374556</v>
      </c>
      <c r="H104">
        <f>VLOOKUP(A104,[1]长期效应检验!A103:Z312,24,FALSE)</f>
        <v>0.0477442033588886</v>
      </c>
      <c r="I104">
        <f t="shared" si="3"/>
        <v>-6.06513321399689</v>
      </c>
      <c r="J104">
        <f t="shared" si="4"/>
        <v>1.95954125374556</v>
      </c>
      <c r="K104">
        <f t="shared" si="5"/>
        <v>4.77442033588886</v>
      </c>
      <c r="L104">
        <v>0</v>
      </c>
      <c r="M104">
        <v>8.6711</v>
      </c>
      <c r="N104">
        <v>15.68</v>
      </c>
      <c r="O104">
        <v>15</v>
      </c>
      <c r="P104">
        <v>19.1405</v>
      </c>
      <c r="Q104">
        <v>1.00673984</v>
      </c>
      <c r="R104" t="s">
        <v>349</v>
      </c>
      <c r="S104" t="str">
        <f>VLOOKUP(B104:B413,[1]高管任职数据!A104:F1358,6,FALSE)</f>
        <v>本科</v>
      </c>
      <c r="T104">
        <v>5</v>
      </c>
      <c r="U104">
        <v>46</v>
      </c>
      <c r="V104">
        <v>4</v>
      </c>
      <c r="W104">
        <v>0.230769230769231</v>
      </c>
      <c r="X104">
        <v>7.80384330353877</v>
      </c>
      <c r="Y104">
        <v>2.45</v>
      </c>
      <c r="Z104">
        <v>0.7615</v>
      </c>
      <c r="AA104">
        <v>0</v>
      </c>
      <c r="AB104">
        <f>VLOOKUP(B104,[2]股价波动!$B$1:$F$311,5,FALSE)</f>
        <v>5.55</v>
      </c>
      <c r="AC104">
        <v>0.660606060606061</v>
      </c>
      <c r="AD104">
        <v>15.8646</v>
      </c>
      <c r="AE104">
        <v>17.0638</v>
      </c>
      <c r="AF104">
        <v>30</v>
      </c>
      <c r="AG104">
        <v>2.5</v>
      </c>
      <c r="AH104">
        <v>0.36</v>
      </c>
      <c r="AI104">
        <v>2</v>
      </c>
      <c r="AJ104">
        <v>1</v>
      </c>
      <c r="AK104">
        <v>0</v>
      </c>
      <c r="AL104">
        <v>5</v>
      </c>
      <c r="AM104">
        <v>0.0344</v>
      </c>
      <c r="AN104">
        <v>-0.3651</v>
      </c>
      <c r="AO104">
        <v>6.25</v>
      </c>
    </row>
    <row r="105" ht="14.5" spans="1:41">
      <c r="A105" s="67">
        <v>2848</v>
      </c>
      <c r="B105" s="57" t="s">
        <v>350</v>
      </c>
      <c r="C105">
        <v>10</v>
      </c>
      <c r="D105" s="68" t="s">
        <v>351</v>
      </c>
      <c r="E105">
        <f>VLOOKUP(A105,[1]长期效应检验!A105:X414,11,FALSE)</f>
        <v>-0.045563381165266</v>
      </c>
      <c r="F105">
        <f>VLOOKUP(A105,三因子模型筛选后!$B$1:$Z$335,10,FALSE)</f>
        <v>-0.186327695846558</v>
      </c>
      <c r="G105">
        <f>VLOOKUP(A105,[1]长期效应检验!A104:Y313,7,FALSE)</f>
        <v>-0.118414454162121</v>
      </c>
      <c r="H105">
        <f>VLOOKUP(A105,[1]长期效应检验!A104:Z313,24,FALSE)</f>
        <v>0.0207740794867277</v>
      </c>
      <c r="I105">
        <f t="shared" si="3"/>
        <v>-4.5563381165266</v>
      </c>
      <c r="J105">
        <f t="shared" si="4"/>
        <v>-11.8414454162121</v>
      </c>
      <c r="K105">
        <f t="shared" si="5"/>
        <v>2.07740794867277</v>
      </c>
      <c r="L105">
        <v>0</v>
      </c>
      <c r="M105">
        <v>7.3079</v>
      </c>
      <c r="N105">
        <v>-3.56</v>
      </c>
      <c r="O105">
        <v>18</v>
      </c>
      <c r="P105">
        <v>14.2958</v>
      </c>
      <c r="Q105">
        <v>1.6715</v>
      </c>
      <c r="R105" t="s">
        <v>352</v>
      </c>
      <c r="S105" t="str">
        <f>VLOOKUP(B105:B414,[1]高管任职数据!A105:F1359,6,FALSE)</f>
        <v>本科</v>
      </c>
      <c r="T105">
        <v>5</v>
      </c>
      <c r="U105">
        <v>54</v>
      </c>
      <c r="V105">
        <v>2</v>
      </c>
      <c r="W105">
        <v>0.157894736842105</v>
      </c>
      <c r="X105">
        <v>6.18229149694565</v>
      </c>
      <c r="Y105">
        <v>0.4841</v>
      </c>
      <c r="Z105">
        <v>0.3656</v>
      </c>
      <c r="AA105">
        <v>0</v>
      </c>
      <c r="AB105">
        <f>VLOOKUP(B105,[2]股价波动!$B$1:$F$311,5,FALSE)</f>
        <v>6.12</v>
      </c>
      <c r="AC105">
        <v>0.492727272727273</v>
      </c>
      <c r="AD105">
        <v>14.2743</v>
      </c>
      <c r="AE105">
        <v>15.1013</v>
      </c>
      <c r="AF105">
        <v>35</v>
      </c>
      <c r="AG105">
        <v>3</v>
      </c>
      <c r="AH105">
        <v>0.33335</v>
      </c>
      <c r="AI105">
        <v>4.75</v>
      </c>
      <c r="AJ105">
        <v>4</v>
      </c>
      <c r="AK105">
        <v>0.625</v>
      </c>
      <c r="AL105">
        <v>6</v>
      </c>
      <c r="AM105">
        <v>0.0673</v>
      </c>
      <c r="AN105">
        <v>-0.3554</v>
      </c>
      <c r="AO105">
        <v>9</v>
      </c>
    </row>
    <row r="106" ht="14.5" spans="1:41">
      <c r="A106" s="67">
        <v>2855</v>
      </c>
      <c r="B106" s="57" t="s">
        <v>353</v>
      </c>
      <c r="C106">
        <v>19</v>
      </c>
      <c r="D106" s="68" t="s">
        <v>354</v>
      </c>
      <c r="E106">
        <f>VLOOKUP(A106,[1]长期效应检验!A106:X415,11,FALSE)</f>
        <v>-0.0418276637792587</v>
      </c>
      <c r="F106">
        <f>VLOOKUP(A106,三因子模型筛选后!$B$1:$Z$335,10,FALSE)</f>
        <v>-0.15677373111248</v>
      </c>
      <c r="G106">
        <f>VLOOKUP(A106,[1]长期效应检验!A105:Y314,7,FALSE)</f>
        <v>0.0144739793613553</v>
      </c>
      <c r="H106">
        <f>VLOOKUP(A106,[1]长期效应检验!A105:Z314,24,FALSE)</f>
        <v>-0.0772324949502945</v>
      </c>
      <c r="I106">
        <f t="shared" si="3"/>
        <v>-4.18276637792587</v>
      </c>
      <c r="J106">
        <f t="shared" si="4"/>
        <v>1.44739793613553</v>
      </c>
      <c r="K106">
        <f t="shared" si="5"/>
        <v>-7.72324949502945</v>
      </c>
      <c r="L106">
        <v>0</v>
      </c>
      <c r="M106">
        <v>8.9406</v>
      </c>
      <c r="N106">
        <v>13.61</v>
      </c>
      <c r="O106">
        <v>12</v>
      </c>
      <c r="P106">
        <v>17.9263</v>
      </c>
      <c r="Q106">
        <v>2.4</v>
      </c>
      <c r="R106" t="s">
        <v>355</v>
      </c>
      <c r="S106" t="str">
        <f>VLOOKUP(B106:B415,[1]高管任职数据!A106:F1360,6,FALSE)</f>
        <v>硕士</v>
      </c>
      <c r="T106">
        <v>6</v>
      </c>
      <c r="U106">
        <v>58</v>
      </c>
      <c r="V106">
        <v>6</v>
      </c>
      <c r="W106">
        <v>0.357142857142857</v>
      </c>
      <c r="X106">
        <v>7.16996568546025</v>
      </c>
      <c r="Y106">
        <v>1.2998</v>
      </c>
      <c r="Z106">
        <v>0.5332</v>
      </c>
      <c r="AA106">
        <v>0</v>
      </c>
      <c r="AB106">
        <f>VLOOKUP(B106,[2]股价波动!$B$1:$F$311,5,FALSE)</f>
        <v>4.18</v>
      </c>
      <c r="AC106">
        <v>0.560757575757575</v>
      </c>
      <c r="AD106">
        <v>13.9878</v>
      </c>
      <c r="AE106">
        <v>14.6912</v>
      </c>
      <c r="AF106">
        <v>1</v>
      </c>
      <c r="AG106">
        <v>5</v>
      </c>
      <c r="AH106">
        <v>0.34</v>
      </c>
      <c r="AI106">
        <v>2.75</v>
      </c>
      <c r="AJ106">
        <v>7</v>
      </c>
      <c r="AK106">
        <v>0.7755</v>
      </c>
      <c r="AL106">
        <v>10</v>
      </c>
      <c r="AM106">
        <v>0.0321</v>
      </c>
      <c r="AN106">
        <v>-0.3651</v>
      </c>
      <c r="AO106">
        <v>25</v>
      </c>
    </row>
    <row r="107" ht="14.5" spans="1:41">
      <c r="A107" s="67">
        <v>2859</v>
      </c>
      <c r="B107" s="57" t="s">
        <v>356</v>
      </c>
      <c r="C107">
        <v>11</v>
      </c>
      <c r="D107" s="68" t="s">
        <v>357</v>
      </c>
      <c r="E107">
        <f>VLOOKUP(A107,[1]长期效应检验!A107:X416,11,FALSE)</f>
        <v>0.130210176110268</v>
      </c>
      <c r="F107">
        <f>VLOOKUP(A107,三因子模型筛选后!$B$1:$Z$335,10,FALSE)</f>
        <v>0.0771778002381325</v>
      </c>
      <c r="G107">
        <f>VLOOKUP(A107,[1]长期效应检验!A106:Y315,7,FALSE)</f>
        <v>0.0551899485290051</v>
      </c>
      <c r="H107">
        <f>VLOOKUP(A107,[1]长期效应检验!A106:Z315,24,FALSE)</f>
        <v>0.411535561084747</v>
      </c>
      <c r="I107">
        <f t="shared" si="3"/>
        <v>13.0210176110268</v>
      </c>
      <c r="J107">
        <f t="shared" si="4"/>
        <v>5.51899485290051</v>
      </c>
      <c r="K107">
        <f t="shared" si="5"/>
        <v>41.1535561084747</v>
      </c>
      <c r="L107">
        <v>0</v>
      </c>
      <c r="M107">
        <v>7.6525</v>
      </c>
      <c r="N107">
        <v>23.28</v>
      </c>
      <c r="O107">
        <v>18</v>
      </c>
      <c r="P107">
        <v>18.6432</v>
      </c>
      <c r="Q107">
        <v>4.09999879</v>
      </c>
      <c r="R107" t="s">
        <v>358</v>
      </c>
      <c r="S107" t="str">
        <f>VLOOKUP(B107:B416,[1]高管任职数据!A107:F1361,6,FALSE)</f>
        <v>硕士</v>
      </c>
      <c r="T107">
        <v>6</v>
      </c>
      <c r="U107">
        <v>56</v>
      </c>
      <c r="V107">
        <v>8</v>
      </c>
      <c r="W107">
        <v>0.333333333333333</v>
      </c>
      <c r="X107">
        <v>6.60881001425165</v>
      </c>
      <c r="Y107">
        <v>0.7416</v>
      </c>
      <c r="Z107">
        <v>0.2471</v>
      </c>
      <c r="AA107">
        <v>0</v>
      </c>
      <c r="AB107">
        <f>VLOOKUP(B107,[2]股价波动!$B$1:$F$311,5,FALSE)</f>
        <v>15.59</v>
      </c>
      <c r="AC107">
        <v>0.988484848484849</v>
      </c>
      <c r="AD107">
        <v>14.1026</v>
      </c>
      <c r="AE107">
        <v>15.5111</v>
      </c>
      <c r="AF107">
        <v>1</v>
      </c>
      <c r="AG107">
        <v>2</v>
      </c>
      <c r="AH107">
        <v>0.3125</v>
      </c>
      <c r="AI107">
        <v>4.375</v>
      </c>
      <c r="AJ107">
        <v>9</v>
      </c>
      <c r="AK107">
        <v>0.7901</v>
      </c>
      <c r="AL107">
        <v>4</v>
      </c>
      <c r="AM107">
        <v>0.0747</v>
      </c>
      <c r="AN107">
        <v>-0.3651</v>
      </c>
      <c r="AO107">
        <v>4</v>
      </c>
    </row>
    <row r="108" ht="14.5" spans="1:41">
      <c r="A108" s="67">
        <v>2861</v>
      </c>
      <c r="B108" s="57" t="s">
        <v>359</v>
      </c>
      <c r="C108">
        <v>19</v>
      </c>
      <c r="D108" s="68" t="s">
        <v>360</v>
      </c>
      <c r="E108">
        <f>VLOOKUP(A108,[1]长期效应检验!A108:X417,11,FALSE)</f>
        <v>-0.14807665348053</v>
      </c>
      <c r="F108">
        <f>VLOOKUP(A108,三因子模型筛选后!$B$1:$Z$335,10,FALSE)</f>
        <v>-0.242507591843605</v>
      </c>
      <c r="G108">
        <f>VLOOKUP(A108,[1]长期效应检验!A107:Y316,7,FALSE)</f>
        <v>-0.0402405560016632</v>
      </c>
      <c r="H108">
        <f>VLOOKUP(A108,[1]长期效应检验!A107:Z316,24,FALSE)</f>
        <v>-0.143631160259247</v>
      </c>
      <c r="I108">
        <f t="shared" si="3"/>
        <v>-14.807665348053</v>
      </c>
      <c r="J108">
        <f t="shared" si="4"/>
        <v>-4.02405560016632</v>
      </c>
      <c r="K108">
        <f t="shared" si="5"/>
        <v>-14.3631160259247</v>
      </c>
      <c r="L108">
        <v>1</v>
      </c>
      <c r="M108">
        <v>8.0932</v>
      </c>
      <c r="N108">
        <v>19.7</v>
      </c>
      <c r="O108">
        <v>9</v>
      </c>
      <c r="P108">
        <v>18.1605</v>
      </c>
      <c r="Q108">
        <v>1.55538283</v>
      </c>
      <c r="R108" t="s">
        <v>361</v>
      </c>
      <c r="S108" t="str">
        <f>VLOOKUP(B108:B417,[1]高管任职数据!A108:F1362,6,FALSE)</f>
        <v>硕士</v>
      </c>
      <c r="T108">
        <v>6</v>
      </c>
      <c r="U108">
        <v>50</v>
      </c>
      <c r="V108">
        <v>2</v>
      </c>
      <c r="W108">
        <v>0.136363636363636</v>
      </c>
      <c r="X108">
        <v>6.29784569699225</v>
      </c>
      <c r="Y108">
        <v>0.5434</v>
      </c>
      <c r="Z108">
        <v>0.2403</v>
      </c>
      <c r="AA108">
        <v>0</v>
      </c>
      <c r="AB108">
        <f>VLOOKUP(B108,[2]股价波动!$B$1:$F$311,5,FALSE)</f>
        <v>10.34</v>
      </c>
      <c r="AC108">
        <v>1.92409090909091</v>
      </c>
      <c r="AD108">
        <v>14.9929</v>
      </c>
      <c r="AE108">
        <v>15.2212</v>
      </c>
      <c r="AF108">
        <v>2</v>
      </c>
      <c r="AG108">
        <v>0</v>
      </c>
      <c r="AH108">
        <v>0</v>
      </c>
      <c r="AI108">
        <v>0</v>
      </c>
      <c r="AJ108">
        <v>9</v>
      </c>
      <c r="AK108">
        <v>0.7407</v>
      </c>
      <c r="AL108">
        <v>0</v>
      </c>
      <c r="AM108">
        <v>0.0508</v>
      </c>
      <c r="AN108">
        <v>-0.3651</v>
      </c>
      <c r="AO108">
        <v>0</v>
      </c>
    </row>
    <row r="109" ht="14.5" spans="1:41">
      <c r="A109" s="67">
        <v>2866</v>
      </c>
      <c r="B109" s="57" t="s">
        <v>362</v>
      </c>
      <c r="C109">
        <v>19</v>
      </c>
      <c r="D109" s="68" t="s">
        <v>363</v>
      </c>
      <c r="E109">
        <f>VLOOKUP(A109,[1]长期效应检验!A109:X418,11,FALSE)</f>
        <v>0.0967718437314034</v>
      </c>
      <c r="F109">
        <f>VLOOKUP(A109,三因子模型筛选后!$B$1:$Z$335,10,FALSE)</f>
        <v>0.0808224752545357</v>
      </c>
      <c r="G109">
        <f>VLOOKUP(A109,[1]长期效应检验!A108:Y317,7,FALSE)</f>
        <v>-0.0924275740981102</v>
      </c>
      <c r="H109">
        <f>VLOOKUP(A109,[1]长期效应检验!A108:Z317,24,FALSE)</f>
        <v>0.196722328662872</v>
      </c>
      <c r="I109">
        <f t="shared" si="3"/>
        <v>9.67718437314034</v>
      </c>
      <c r="J109">
        <f t="shared" si="4"/>
        <v>-9.24275740981102</v>
      </c>
      <c r="K109">
        <f t="shared" si="5"/>
        <v>19.6722328662872</v>
      </c>
      <c r="L109">
        <v>0</v>
      </c>
      <c r="M109">
        <v>7.7102</v>
      </c>
      <c r="N109">
        <v>17.56</v>
      </c>
      <c r="O109">
        <v>12</v>
      </c>
      <c r="P109">
        <v>18.1806</v>
      </c>
      <c r="Q109">
        <v>2.89522256</v>
      </c>
      <c r="R109" t="s">
        <v>364</v>
      </c>
      <c r="S109" t="str">
        <f>VLOOKUP(B109:B418,[1]高管任职数据!A109:F1363,6,FALSE)</f>
        <v>硕士</v>
      </c>
      <c r="T109">
        <v>6</v>
      </c>
      <c r="U109">
        <v>51</v>
      </c>
      <c r="V109">
        <v>0</v>
      </c>
      <c r="W109">
        <v>0.222222222222222</v>
      </c>
      <c r="X109">
        <v>7.57814547241947</v>
      </c>
      <c r="Y109">
        <v>1.955</v>
      </c>
      <c r="Z109">
        <v>0.4012</v>
      </c>
      <c r="AA109">
        <v>0</v>
      </c>
      <c r="AB109">
        <f>VLOOKUP(B109,[2]股价波动!$B$1:$F$311,5,FALSE)</f>
        <v>8.32</v>
      </c>
      <c r="AC109">
        <v>0.694848484848485</v>
      </c>
      <c r="AD109">
        <v>14.2607</v>
      </c>
      <c r="AE109">
        <v>15.773</v>
      </c>
      <c r="AF109">
        <v>0</v>
      </c>
      <c r="AG109">
        <v>4</v>
      </c>
      <c r="AH109">
        <v>0.375</v>
      </c>
      <c r="AI109">
        <v>3.625</v>
      </c>
      <c r="AJ109">
        <v>7</v>
      </c>
      <c r="AK109">
        <v>0.7755</v>
      </c>
      <c r="AL109">
        <v>8</v>
      </c>
      <c r="AM109">
        <v>0.0346</v>
      </c>
      <c r="AN109">
        <v>-0.3651</v>
      </c>
      <c r="AO109">
        <v>16</v>
      </c>
    </row>
    <row r="110" ht="14.5" spans="1:41">
      <c r="A110" s="67">
        <v>2869</v>
      </c>
      <c r="B110" s="57" t="s">
        <v>365</v>
      </c>
      <c r="C110">
        <v>3</v>
      </c>
      <c r="D110" s="68" t="s">
        <v>366</v>
      </c>
      <c r="E110">
        <f>VLOOKUP(A110,[1]长期效应检验!A110:X419,11,FALSE)</f>
        <v>-0.104886427521706</v>
      </c>
      <c r="F110">
        <f>VLOOKUP(A110,三因子模型筛选后!$B$1:$Z$335,10,FALSE)</f>
        <v>-0.244578585028648</v>
      </c>
      <c r="G110">
        <f>VLOOKUP(A110,[1]长期效应检验!A109:Y318,7,FALSE)</f>
        <v>-0.0538280345499516</v>
      </c>
      <c r="H110">
        <f>VLOOKUP(A110,[1]长期效应检验!A109:Z318,24,FALSE)</f>
        <v>0.0151034072041512</v>
      </c>
      <c r="I110">
        <f t="shared" si="3"/>
        <v>-10.4886427521706</v>
      </c>
      <c r="J110">
        <f t="shared" si="4"/>
        <v>-5.38280345499516</v>
      </c>
      <c r="K110">
        <f t="shared" si="5"/>
        <v>1.51034072041512</v>
      </c>
      <c r="L110">
        <v>0</v>
      </c>
      <c r="M110">
        <v>6.8134</v>
      </c>
      <c r="N110">
        <v>33.43</v>
      </c>
      <c r="O110">
        <v>15</v>
      </c>
      <c r="P110">
        <v>20.7246</v>
      </c>
      <c r="Q110">
        <v>1.79556341</v>
      </c>
      <c r="R110" t="s">
        <v>367</v>
      </c>
      <c r="S110" t="str">
        <f>VLOOKUP(B110:B419,[1]高管任职数据!A110:F1364,6,FALSE)</f>
        <v>硕士</v>
      </c>
      <c r="T110">
        <v>6</v>
      </c>
      <c r="U110">
        <v>44</v>
      </c>
      <c r="V110">
        <v>3</v>
      </c>
      <c r="W110">
        <v>0.142857142857143</v>
      </c>
      <c r="X110">
        <v>7.77346824988732</v>
      </c>
      <c r="Y110">
        <v>2.3767</v>
      </c>
      <c r="Z110">
        <v>0.452</v>
      </c>
      <c r="AA110">
        <v>0</v>
      </c>
      <c r="AB110">
        <f>VLOOKUP(B110,[2]股价波动!$B$1:$F$311,5,FALSE)</f>
        <v>24.62</v>
      </c>
      <c r="AC110">
        <v>2.94742424242424</v>
      </c>
      <c r="AD110">
        <v>15.0789</v>
      </c>
      <c r="AE110">
        <v>15.9226</v>
      </c>
      <c r="AF110">
        <v>35</v>
      </c>
      <c r="AG110">
        <v>3.5</v>
      </c>
      <c r="AH110">
        <v>0.40815</v>
      </c>
      <c r="AI110">
        <v>3</v>
      </c>
      <c r="AJ110">
        <v>5</v>
      </c>
      <c r="AK110">
        <v>0.72</v>
      </c>
      <c r="AL110">
        <v>7</v>
      </c>
      <c r="AM110">
        <v>0.0352</v>
      </c>
      <c r="AN110">
        <v>2.1155</v>
      </c>
      <c r="AO110">
        <v>12.25</v>
      </c>
    </row>
    <row r="111" ht="14.5" spans="1:41">
      <c r="A111" s="67">
        <v>2876</v>
      </c>
      <c r="B111" s="57" t="s">
        <v>368</v>
      </c>
      <c r="C111">
        <v>16</v>
      </c>
      <c r="D111" s="68" t="s">
        <v>369</v>
      </c>
      <c r="E111">
        <f>VLOOKUP(A111,[1]长期效应检验!A111:X420,11,FALSE)</f>
        <v>0.0449177511036396</v>
      </c>
      <c r="F111">
        <f>VLOOKUP(A111,三因子模型筛选后!$B$1:$Z$335,10,FALSE)</f>
        <v>-0.0240866336971521</v>
      </c>
      <c r="G111">
        <f>VLOOKUP(A111,[1]长期效应检验!A110:Y319,7,FALSE)</f>
        <v>-0.0113583151251078</v>
      </c>
      <c r="H111">
        <f>VLOOKUP(A111,[1]长期效应检验!A110:Z319,24,FALSE)</f>
        <v>0.0407321192324162</v>
      </c>
      <c r="I111">
        <f t="shared" si="3"/>
        <v>4.49177511036396</v>
      </c>
      <c r="J111">
        <f t="shared" si="4"/>
        <v>-1.13583151251078</v>
      </c>
      <c r="K111">
        <f t="shared" si="5"/>
        <v>4.07321192324162</v>
      </c>
      <c r="L111">
        <v>0</v>
      </c>
      <c r="M111">
        <v>7.6148</v>
      </c>
      <c r="N111">
        <v>17.86</v>
      </c>
      <c r="O111">
        <v>12</v>
      </c>
      <c r="P111">
        <v>18.5934</v>
      </c>
      <c r="Q111">
        <v>1.73884932</v>
      </c>
      <c r="R111" t="s">
        <v>370</v>
      </c>
      <c r="S111" t="str">
        <f>VLOOKUP(B111:B420,[1]高管任职数据!A111:F1365,6,FALSE)</f>
        <v>硕士</v>
      </c>
      <c r="T111">
        <v>6</v>
      </c>
      <c r="U111">
        <v>51</v>
      </c>
      <c r="V111">
        <v>1</v>
      </c>
      <c r="W111">
        <v>0.2</v>
      </c>
      <c r="X111">
        <v>6.33043366392778</v>
      </c>
      <c r="Y111">
        <v>0.5614</v>
      </c>
      <c r="Z111">
        <v>0.6174</v>
      </c>
      <c r="AA111">
        <v>0</v>
      </c>
      <c r="AB111">
        <f>VLOOKUP(B111,[2]股价波动!$B$1:$F$311,5,FALSE)</f>
        <v>20.08</v>
      </c>
      <c r="AC111">
        <v>2.33530303030303</v>
      </c>
      <c r="AD111">
        <v>15.853</v>
      </c>
      <c r="AE111">
        <v>16.483</v>
      </c>
      <c r="AF111">
        <v>1</v>
      </c>
      <c r="AG111">
        <v>2</v>
      </c>
      <c r="AH111">
        <v>0.3125</v>
      </c>
      <c r="AI111">
        <v>1.75</v>
      </c>
      <c r="AJ111">
        <v>3</v>
      </c>
      <c r="AK111">
        <v>0.6667</v>
      </c>
      <c r="AL111">
        <v>4</v>
      </c>
      <c r="AM111">
        <v>0.0373</v>
      </c>
      <c r="AN111">
        <v>-0.3651</v>
      </c>
      <c r="AO111">
        <v>4</v>
      </c>
    </row>
    <row r="112" ht="14.5" spans="1:41">
      <c r="A112" s="67">
        <v>2881</v>
      </c>
      <c r="B112" s="57" t="s">
        <v>371</v>
      </c>
      <c r="C112">
        <v>19</v>
      </c>
      <c r="D112" s="68" t="s">
        <v>372</v>
      </c>
      <c r="E112">
        <f>VLOOKUP(A112,[1]长期效应检验!A112:X421,11,FALSE)</f>
        <v>-0.224202424287796</v>
      </c>
      <c r="F112">
        <f>VLOOKUP(A112,三因子模型筛选后!$B$1:$Z$335,10,FALSE)</f>
        <v>-0.407936364412308</v>
      </c>
      <c r="G112">
        <f>VLOOKUP(A112,[1]长期效应检验!A111:Y320,7,FALSE)</f>
        <v>-0.0976164788007736</v>
      </c>
      <c r="H112">
        <f>VLOOKUP(A112,[1]长期效应检验!A111:Z320,24,FALSE)</f>
        <v>-0.149329319596291</v>
      </c>
      <c r="I112">
        <f t="shared" si="3"/>
        <v>-22.4202424287796</v>
      </c>
      <c r="J112">
        <f t="shared" si="4"/>
        <v>-9.76164788007736</v>
      </c>
      <c r="K112">
        <f t="shared" si="5"/>
        <v>-14.9329319596291</v>
      </c>
      <c r="L112">
        <v>0</v>
      </c>
      <c r="M112">
        <v>6.7845</v>
      </c>
      <c r="N112">
        <v>6.73</v>
      </c>
      <c r="O112">
        <v>12</v>
      </c>
      <c r="P112">
        <v>16.7927</v>
      </c>
      <c r="Q112">
        <v>2.39429451</v>
      </c>
      <c r="R112" t="s">
        <v>373</v>
      </c>
      <c r="S112" t="str">
        <f>VLOOKUP(B112:B421,[1]高管任职数据!A112:F1366,6,FALSE)</f>
        <v>大专</v>
      </c>
      <c r="T112">
        <v>4</v>
      </c>
      <c r="U112">
        <v>41</v>
      </c>
      <c r="V112">
        <v>4</v>
      </c>
      <c r="W112">
        <v>0.333333333333333</v>
      </c>
      <c r="X112">
        <v>6.16394618361996</v>
      </c>
      <c r="Y112">
        <v>0.4753</v>
      </c>
      <c r="Z112">
        <v>0.3002</v>
      </c>
      <c r="AA112">
        <v>0</v>
      </c>
      <c r="AB112">
        <f>VLOOKUP(B112,[2]股价波动!$B$1:$F$311,5,FALSE)</f>
        <v>9.06</v>
      </c>
      <c r="AC112">
        <v>1.13106060606061</v>
      </c>
      <c r="AD112">
        <v>13.4549</v>
      </c>
      <c r="AE112">
        <v>15.2504</v>
      </c>
      <c r="AF112">
        <v>35</v>
      </c>
      <c r="AG112">
        <v>2</v>
      </c>
      <c r="AH112">
        <v>0.3125</v>
      </c>
      <c r="AI112">
        <v>1.375</v>
      </c>
      <c r="AJ112">
        <v>5</v>
      </c>
      <c r="AK112">
        <v>0.72</v>
      </c>
      <c r="AL112">
        <v>4</v>
      </c>
      <c r="AM112">
        <v>0.0913</v>
      </c>
      <c r="AN112">
        <v>0.9738</v>
      </c>
      <c r="AO112">
        <v>4</v>
      </c>
    </row>
    <row r="113" ht="14.5" spans="1:41">
      <c r="A113" s="67">
        <v>2885</v>
      </c>
      <c r="B113" s="57" t="s">
        <v>374</v>
      </c>
      <c r="C113">
        <v>19</v>
      </c>
      <c r="D113" s="68" t="s">
        <v>375</v>
      </c>
      <c r="E113">
        <f>VLOOKUP(A113,[1]长期效应检验!A113:X422,11,FALSE)</f>
        <v>-0.122071884572506</v>
      </c>
      <c r="F113">
        <f>VLOOKUP(A113,三因子模型筛选后!$B$1:$Z$335,10,FALSE)</f>
        <v>-0.323494166135788</v>
      </c>
      <c r="G113">
        <f>VLOOKUP(A113,[1]长期效应检验!A112:Y321,7,FALSE)</f>
        <v>0.00952516030520201</v>
      </c>
      <c r="H113">
        <f>VLOOKUP(A113,[1]长期效应检验!A112:Z321,24,FALSE)</f>
        <v>0.182369157671928</v>
      </c>
      <c r="I113">
        <f t="shared" si="3"/>
        <v>-12.2071884572506</v>
      </c>
      <c r="J113">
        <f t="shared" si="4"/>
        <v>0.952516030520201</v>
      </c>
      <c r="K113">
        <f t="shared" si="5"/>
        <v>18.2369157671928</v>
      </c>
      <c r="L113">
        <v>0</v>
      </c>
      <c r="M113">
        <v>8.0459</v>
      </c>
      <c r="N113">
        <v>14.19</v>
      </c>
      <c r="O113">
        <v>23</v>
      </c>
      <c r="P113">
        <v>17.9002</v>
      </c>
      <c r="Q113">
        <v>0.8</v>
      </c>
      <c r="R113" t="s">
        <v>376</v>
      </c>
      <c r="S113" t="str">
        <f>VLOOKUP(B113:B422,[1]高管任职数据!A113:F1367,6,FALSE)</f>
        <v>大专</v>
      </c>
      <c r="T113">
        <v>4</v>
      </c>
      <c r="U113">
        <v>48</v>
      </c>
      <c r="V113">
        <v>1</v>
      </c>
      <c r="W113">
        <v>0.176470588235294</v>
      </c>
      <c r="X113">
        <v>6.35801556171692</v>
      </c>
      <c r="Y113">
        <v>0.5771</v>
      </c>
      <c r="Z113">
        <v>0.4933</v>
      </c>
      <c r="AA113">
        <v>0</v>
      </c>
      <c r="AB113">
        <f>VLOOKUP(B113,[2]股价波动!$B$1:$F$311,5,FALSE)</f>
        <v>6.74</v>
      </c>
      <c r="AC113">
        <v>0.497272727272727</v>
      </c>
      <c r="AD113">
        <v>15.1566</v>
      </c>
      <c r="AE113">
        <v>16.3085</v>
      </c>
      <c r="AF113">
        <v>30</v>
      </c>
      <c r="AG113">
        <v>2</v>
      </c>
      <c r="AH113">
        <v>0.3125</v>
      </c>
      <c r="AI113">
        <v>4.25</v>
      </c>
      <c r="AJ113">
        <v>1</v>
      </c>
      <c r="AK113">
        <v>0</v>
      </c>
      <c r="AL113">
        <v>4</v>
      </c>
      <c r="AM113">
        <v>0.0428</v>
      </c>
      <c r="AN113">
        <v>-0.3651</v>
      </c>
      <c r="AO113">
        <v>4</v>
      </c>
    </row>
    <row r="114" ht="14.5" spans="1:41">
      <c r="A114" s="67">
        <v>2888</v>
      </c>
      <c r="B114" s="57" t="s">
        <v>377</v>
      </c>
      <c r="C114">
        <v>18</v>
      </c>
      <c r="D114" s="68" t="s">
        <v>378</v>
      </c>
      <c r="E114">
        <f>VLOOKUP(A114,[1]长期效应检验!A114:X423,11,FALSE)</f>
        <v>-0.121946386992931</v>
      </c>
      <c r="F114">
        <f>VLOOKUP(A114,三因子模型筛选后!$B$1:$Z$335,10,FALSE)</f>
        <v>-0.144928470253944</v>
      </c>
      <c r="G114">
        <f>VLOOKUP(A114,[1]长期效应检验!A113:Y322,7,FALSE)</f>
        <v>-0.138163954019547</v>
      </c>
      <c r="H114">
        <f>VLOOKUP(A114,[1]长期效应检验!A113:Z322,24,FALSE)</f>
        <v>-0.156161487102509</v>
      </c>
      <c r="I114">
        <f t="shared" si="3"/>
        <v>-12.1946386992931</v>
      </c>
      <c r="J114">
        <f t="shared" si="4"/>
        <v>-13.8163954019547</v>
      </c>
      <c r="K114">
        <f t="shared" si="5"/>
        <v>-15.6161487102509</v>
      </c>
      <c r="L114">
        <v>0</v>
      </c>
      <c r="M114">
        <v>6.7069</v>
      </c>
      <c r="N114">
        <v>22.39</v>
      </c>
      <c r="O114">
        <v>22</v>
      </c>
      <c r="P114">
        <v>17.1259</v>
      </c>
      <c r="Q114">
        <v>0.831176</v>
      </c>
      <c r="R114" t="s">
        <v>379</v>
      </c>
      <c r="S114" t="str">
        <f>VLOOKUP(B114:B423,[1]高管任职数据!A114:F1368,6,FALSE)</f>
        <v>大专</v>
      </c>
      <c r="T114">
        <v>4</v>
      </c>
      <c r="U114">
        <v>56</v>
      </c>
      <c r="V114">
        <v>3</v>
      </c>
      <c r="W114">
        <v>0.214285714285714</v>
      </c>
      <c r="X114">
        <v>5.94881797238651</v>
      </c>
      <c r="Y114">
        <v>0.3833</v>
      </c>
      <c r="Z114">
        <v>0.1071</v>
      </c>
      <c r="AA114">
        <v>0</v>
      </c>
      <c r="AB114">
        <f>VLOOKUP(B114,[2]股价波动!$B$1:$F$311,5,FALSE)</f>
        <v>8.61</v>
      </c>
      <c r="AC114">
        <v>1.29106060606061</v>
      </c>
      <c r="AD114">
        <v>15.6412</v>
      </c>
      <c r="AE114">
        <v>15.7102</v>
      </c>
      <c r="AF114">
        <v>32</v>
      </c>
      <c r="AG114">
        <v>1.5</v>
      </c>
      <c r="AH114">
        <v>0.2222</v>
      </c>
      <c r="AI114">
        <v>9.5769</v>
      </c>
      <c r="AJ114">
        <v>0</v>
      </c>
      <c r="AK114">
        <v>0</v>
      </c>
      <c r="AL114">
        <v>3</v>
      </c>
      <c r="AM114">
        <v>0.0793</v>
      </c>
      <c r="AN114">
        <v>-0.3651</v>
      </c>
      <c r="AO114">
        <v>2.25</v>
      </c>
    </row>
    <row r="115" ht="14.5" spans="1:41">
      <c r="A115" s="67">
        <v>2897</v>
      </c>
      <c r="B115" s="57" t="s">
        <v>380</v>
      </c>
      <c r="C115">
        <v>19</v>
      </c>
      <c r="D115" s="68" t="s">
        <v>381</v>
      </c>
      <c r="E115">
        <f>VLOOKUP(A115,[1]长期效应检验!A115:X424,11,FALSE)</f>
        <v>-0.0548334792256355</v>
      </c>
      <c r="F115">
        <f>VLOOKUP(A115,三因子模型筛选后!$B$1:$Z$335,10,FALSE)</f>
        <v>-0.234827816486359</v>
      </c>
      <c r="G115">
        <f>VLOOKUP(A115,[1]长期效应检验!A114:Y323,7,FALSE)</f>
        <v>-0.0323213413357735</v>
      </c>
      <c r="H115">
        <f>VLOOKUP(A115,[1]长期效应检验!A114:Z323,24,FALSE)</f>
        <v>0.0157780926674604</v>
      </c>
      <c r="I115">
        <f t="shared" si="3"/>
        <v>-5.48334792256355</v>
      </c>
      <c r="J115">
        <f t="shared" si="4"/>
        <v>-3.23213413357735</v>
      </c>
      <c r="K115">
        <f t="shared" si="5"/>
        <v>1.57780926674604</v>
      </c>
      <c r="L115">
        <v>0</v>
      </c>
      <c r="M115">
        <v>8.7895</v>
      </c>
      <c r="N115">
        <v>26.72</v>
      </c>
      <c r="O115">
        <v>24</v>
      </c>
      <c r="P115">
        <v>17.7739</v>
      </c>
      <c r="Q115">
        <v>1.70672</v>
      </c>
      <c r="R115" t="s">
        <v>382</v>
      </c>
      <c r="S115" t="str">
        <f>VLOOKUP(B115:B424,[1]高管任职数据!A115:F1369,6,FALSE)</f>
        <v>高中</v>
      </c>
      <c r="T115">
        <v>2</v>
      </c>
      <c r="U115">
        <v>57</v>
      </c>
      <c r="V115">
        <v>7</v>
      </c>
      <c r="W115">
        <v>0.157894736842105</v>
      </c>
      <c r="X115">
        <v>6.26339826259162</v>
      </c>
      <c r="Y115">
        <v>0.525</v>
      </c>
      <c r="Z115">
        <v>0.599</v>
      </c>
      <c r="AA115">
        <v>0</v>
      </c>
      <c r="AB115">
        <f>VLOOKUP(B115,[2]股价波动!$B$1:$F$311,5,FALSE)</f>
        <v>9.01</v>
      </c>
      <c r="AC115">
        <v>1.28909090909091</v>
      </c>
      <c r="AD115">
        <v>13.5235</v>
      </c>
      <c r="AE115">
        <v>15.1227</v>
      </c>
      <c r="AF115">
        <v>35</v>
      </c>
      <c r="AG115">
        <v>6.5</v>
      </c>
      <c r="AH115">
        <v>0.4236</v>
      </c>
      <c r="AI115">
        <v>4.29165</v>
      </c>
      <c r="AJ115">
        <v>10</v>
      </c>
      <c r="AK115">
        <v>0.8</v>
      </c>
      <c r="AL115">
        <v>12</v>
      </c>
      <c r="AM115">
        <v>0.0893</v>
      </c>
      <c r="AN115">
        <v>-0.3651</v>
      </c>
      <c r="AO115">
        <v>42.25</v>
      </c>
    </row>
    <row r="116" ht="14.5" spans="1:41">
      <c r="A116" s="67">
        <v>2902</v>
      </c>
      <c r="B116" s="57" t="s">
        <v>383</v>
      </c>
      <c r="C116">
        <v>17</v>
      </c>
      <c r="D116" s="68" t="s">
        <v>384</v>
      </c>
      <c r="E116">
        <f>VLOOKUP(A116,[1]长期效应检验!A116:X425,11,FALSE)</f>
        <v>-0.070938341319561</v>
      </c>
      <c r="F116">
        <f>VLOOKUP(A116,三因子模型筛选后!$B$1:$Z$335,10,FALSE)</f>
        <v>-0.217192679643631</v>
      </c>
      <c r="G116">
        <f>VLOOKUP(A116,[1]长期效应检验!A115:Y324,7,FALSE)</f>
        <v>-0.143488228321075</v>
      </c>
      <c r="H116">
        <f>VLOOKUP(A116,[1]长期效应检验!A115:Z324,24,FALSE)</f>
        <v>-0.118177875876427</v>
      </c>
      <c r="I116">
        <f t="shared" si="3"/>
        <v>-7.0938341319561</v>
      </c>
      <c r="J116">
        <f t="shared" si="4"/>
        <v>-14.3488228321075</v>
      </c>
      <c r="K116">
        <f t="shared" si="5"/>
        <v>-11.8177875876427</v>
      </c>
      <c r="L116">
        <v>0</v>
      </c>
      <c r="M116">
        <v>7.8431</v>
      </c>
      <c r="N116">
        <v>-0.08</v>
      </c>
      <c r="O116">
        <v>11</v>
      </c>
      <c r="P116">
        <v>17.1021</v>
      </c>
      <c r="Q116">
        <v>2.1</v>
      </c>
      <c r="R116" t="s">
        <v>385</v>
      </c>
      <c r="S116" t="str">
        <f>VLOOKUP(B116:B425,[1]高管任职数据!A116:F1370,6,FALSE)</f>
        <v>本科</v>
      </c>
      <c r="T116">
        <v>5</v>
      </c>
      <c r="U116">
        <v>42</v>
      </c>
      <c r="V116">
        <v>0</v>
      </c>
      <c r="W116">
        <v>0.375</v>
      </c>
      <c r="X116">
        <v>6.51144810865874</v>
      </c>
      <c r="Y116">
        <v>0.6728</v>
      </c>
      <c r="Z116">
        <v>0.4261</v>
      </c>
      <c r="AA116">
        <v>0</v>
      </c>
      <c r="AB116">
        <f>VLOOKUP(B116,[2]股价波动!$B$1:$F$311,5,FALSE)</f>
        <v>8.02</v>
      </c>
      <c r="AC116">
        <v>0.842272727272727</v>
      </c>
      <c r="AD116">
        <v>14.1167</v>
      </c>
      <c r="AE116">
        <v>14.7368</v>
      </c>
      <c r="AF116">
        <v>0</v>
      </c>
      <c r="AG116">
        <v>3.5</v>
      </c>
      <c r="AH116">
        <v>0.36735</v>
      </c>
      <c r="AI116">
        <v>2.64285</v>
      </c>
      <c r="AJ116">
        <v>0</v>
      </c>
      <c r="AK116">
        <v>0</v>
      </c>
      <c r="AL116">
        <v>7</v>
      </c>
      <c r="AM116">
        <v>0.056</v>
      </c>
      <c r="AN116">
        <v>0.3851</v>
      </c>
      <c r="AO116">
        <v>12.25</v>
      </c>
    </row>
    <row r="117" ht="14.5" spans="1:41">
      <c r="A117" s="67">
        <v>2906</v>
      </c>
      <c r="B117" s="57" t="s">
        <v>386</v>
      </c>
      <c r="C117">
        <v>19</v>
      </c>
      <c r="D117" s="68" t="s">
        <v>387</v>
      </c>
      <c r="E117">
        <f>VLOOKUP(A117,[1]长期效应检验!A117:X426,11,FALSE)</f>
        <v>0.0130137838423252</v>
      </c>
      <c r="F117">
        <f>VLOOKUP(A117,三因子模型筛选后!$B$1:$Z$335,10,FALSE)</f>
        <v>-0.0225062165409327</v>
      </c>
      <c r="G117">
        <f>VLOOKUP(A117,[1]长期效应检验!A116:Y325,7,FALSE)</f>
        <v>0.068967267870903</v>
      </c>
      <c r="H117">
        <f>VLOOKUP(A117,[1]长期效应检验!A116:Z325,24,FALSE)</f>
        <v>0.224603310227394</v>
      </c>
      <c r="I117">
        <f t="shared" si="3"/>
        <v>1.30137838423252</v>
      </c>
      <c r="J117">
        <f t="shared" si="4"/>
        <v>6.8967267870903</v>
      </c>
      <c r="K117">
        <f t="shared" si="5"/>
        <v>22.4603310227394</v>
      </c>
      <c r="L117">
        <v>0</v>
      </c>
      <c r="M117">
        <v>8.5039</v>
      </c>
      <c r="N117">
        <v>7.77</v>
      </c>
      <c r="O117">
        <v>26</v>
      </c>
      <c r="P117">
        <v>17.6252</v>
      </c>
      <c r="Q117">
        <v>4.7571046</v>
      </c>
      <c r="R117" t="s">
        <v>388</v>
      </c>
      <c r="S117" t="str">
        <f>VLOOKUP(B117:B426,[1]高管任职数据!A117:F1371,6,FALSE)</f>
        <v>本科</v>
      </c>
      <c r="T117">
        <v>5</v>
      </c>
      <c r="U117">
        <v>57</v>
      </c>
      <c r="V117">
        <v>5</v>
      </c>
      <c r="W117">
        <v>0.157894736842105</v>
      </c>
      <c r="X117">
        <v>7.06107704392579</v>
      </c>
      <c r="Y117">
        <v>1.1657</v>
      </c>
      <c r="Z117">
        <v>0.233</v>
      </c>
      <c r="AA117">
        <v>0</v>
      </c>
      <c r="AB117">
        <f>VLOOKUP(B117,[2]股价波动!$B$1:$F$311,5,FALSE)</f>
        <v>3.45</v>
      </c>
      <c r="AC117">
        <v>0.476515151515151</v>
      </c>
      <c r="AD117">
        <v>16.4714</v>
      </c>
      <c r="AF117">
        <v>1</v>
      </c>
      <c r="AG117">
        <v>8</v>
      </c>
      <c r="AH117">
        <v>0.40625</v>
      </c>
      <c r="AI117">
        <v>5.8125</v>
      </c>
      <c r="AJ117">
        <v>11</v>
      </c>
      <c r="AK117">
        <v>0.7934</v>
      </c>
      <c r="AL117">
        <v>16</v>
      </c>
      <c r="AM117">
        <v>0.0925</v>
      </c>
      <c r="AN117">
        <v>1.368</v>
      </c>
      <c r="AO117">
        <v>64</v>
      </c>
    </row>
    <row r="118" ht="14.5" spans="1:41">
      <c r="A118" s="67">
        <v>2913</v>
      </c>
      <c r="B118" s="57" t="s">
        <v>389</v>
      </c>
      <c r="C118">
        <v>11</v>
      </c>
      <c r="D118" s="68" t="s">
        <v>390</v>
      </c>
      <c r="E118">
        <f>VLOOKUP(A118,[1]长期效应检验!A118:X427,11,FALSE)</f>
        <v>-0.0165420100092888</v>
      </c>
      <c r="F118">
        <f>VLOOKUP(A118,三因子模型筛选后!$B$1:$Z$335,10,FALSE)</f>
        <v>-0.165869846940041</v>
      </c>
      <c r="G118">
        <f>VLOOKUP(A118,[1]长期效应检验!A117:Y326,7,FALSE)</f>
        <v>0.00447586830705404</v>
      </c>
      <c r="H118">
        <f>VLOOKUP(A118,[1]长期效应检验!A117:Z326,24,FALSE)</f>
        <v>0.0112355500459671</v>
      </c>
      <c r="I118">
        <f t="shared" si="3"/>
        <v>-1.65420100092888</v>
      </c>
      <c r="J118">
        <f t="shared" si="4"/>
        <v>0.447586830705404</v>
      </c>
      <c r="K118">
        <f t="shared" si="5"/>
        <v>1.12355500459671</v>
      </c>
      <c r="L118">
        <v>0</v>
      </c>
      <c r="M118">
        <v>8.3173</v>
      </c>
      <c r="N118">
        <v>24.49</v>
      </c>
      <c r="O118">
        <v>11</v>
      </c>
      <c r="P118">
        <v>19.498</v>
      </c>
      <c r="Q118">
        <v>3.17360504</v>
      </c>
      <c r="R118" t="s">
        <v>391</v>
      </c>
      <c r="S118" t="str">
        <f>VLOOKUP(B118:B427,[1]高管任职数据!A118:F1372,6,FALSE)</f>
        <v>大专</v>
      </c>
      <c r="T118">
        <v>4</v>
      </c>
      <c r="U118">
        <v>49</v>
      </c>
      <c r="V118">
        <v>6</v>
      </c>
      <c r="W118">
        <v>0.25</v>
      </c>
      <c r="X118">
        <v>7.4321287152934</v>
      </c>
      <c r="Y118">
        <v>1.6894</v>
      </c>
      <c r="Z118">
        <v>0.3162</v>
      </c>
      <c r="AA118">
        <v>0</v>
      </c>
      <c r="AB118">
        <f>VLOOKUP(B118,[2]股价波动!$B$1:$F$311,5,FALSE)</f>
        <v>19.36</v>
      </c>
      <c r="AC118">
        <v>1.9230303030303</v>
      </c>
      <c r="AD118">
        <v>12.8674</v>
      </c>
      <c r="AE118">
        <v>16.0506</v>
      </c>
      <c r="AF118">
        <v>29</v>
      </c>
      <c r="AG118">
        <v>1</v>
      </c>
      <c r="AH118">
        <v>0</v>
      </c>
      <c r="AI118">
        <v>4</v>
      </c>
      <c r="AJ118">
        <v>6</v>
      </c>
      <c r="AK118">
        <v>0.8333</v>
      </c>
      <c r="AL118">
        <v>2</v>
      </c>
      <c r="AM118">
        <v>0.0393</v>
      </c>
      <c r="AN118">
        <v>-0.3651</v>
      </c>
      <c r="AO118">
        <v>1</v>
      </c>
    </row>
    <row r="119" ht="14.5" spans="1:41">
      <c r="A119" s="67">
        <v>2916</v>
      </c>
      <c r="B119" s="57" t="s">
        <v>392</v>
      </c>
      <c r="C119">
        <v>19</v>
      </c>
      <c r="D119" s="68" t="s">
        <v>393</v>
      </c>
      <c r="E119">
        <f>VLOOKUP(A119,[1]长期效应检验!A119:X428,11,FALSE)</f>
        <v>0.218182533979416</v>
      </c>
      <c r="F119">
        <f>VLOOKUP(A119,三因子模型筛选后!$B$1:$Z$335,10,FALSE)</f>
        <v>0.0692110806703568</v>
      </c>
      <c r="G119">
        <f>VLOOKUP(A119,[1]长期效应检验!A118:Y327,7,FALSE)</f>
        <v>0.0773490369319916</v>
      </c>
      <c r="H119">
        <f>VLOOKUP(A119,[1]长期效应检验!A118:Z327,24,FALSE)</f>
        <v>0.340003401041031</v>
      </c>
      <c r="I119">
        <f t="shared" si="3"/>
        <v>21.8182533979416</v>
      </c>
      <c r="J119">
        <f t="shared" si="4"/>
        <v>7.73490369319916</v>
      </c>
      <c r="K119">
        <f t="shared" si="5"/>
        <v>34.0003401041031</v>
      </c>
      <c r="L119">
        <v>0</v>
      </c>
      <c r="M119">
        <v>9.3409</v>
      </c>
      <c r="N119">
        <v>24.25</v>
      </c>
      <c r="O119">
        <v>35</v>
      </c>
      <c r="P119">
        <v>21.1127</v>
      </c>
      <c r="Q119">
        <v>2.8</v>
      </c>
      <c r="R119" t="s">
        <v>394</v>
      </c>
      <c r="S119" t="str">
        <f>VLOOKUP(B119:B428,[1]高管任职数据!A119:F1373,6,FALSE)</f>
        <v>硕士</v>
      </c>
      <c r="T119">
        <v>6</v>
      </c>
      <c r="U119">
        <v>47</v>
      </c>
      <c r="V119">
        <v>0</v>
      </c>
      <c r="W119">
        <v>0.166666666666667</v>
      </c>
      <c r="X119">
        <v>7.77220519818691</v>
      </c>
      <c r="Y119">
        <v>2.3737</v>
      </c>
      <c r="Z119">
        <v>0.5906</v>
      </c>
      <c r="AA119">
        <v>1</v>
      </c>
      <c r="AB119">
        <f>VLOOKUP(B119,[2]股价波动!$B$1:$F$311,5,FALSE)</f>
        <v>102.43</v>
      </c>
      <c r="AC119">
        <v>5.33712121212121</v>
      </c>
      <c r="AD119">
        <v>17.3657</v>
      </c>
      <c r="AE119">
        <v>18.2829</v>
      </c>
      <c r="AF119">
        <v>2</v>
      </c>
      <c r="AG119">
        <v>2</v>
      </c>
      <c r="AH119">
        <v>0.33335</v>
      </c>
      <c r="AI119">
        <v>4.16665</v>
      </c>
      <c r="AJ119">
        <v>4</v>
      </c>
      <c r="AK119">
        <v>0.625</v>
      </c>
      <c r="AL119">
        <v>3</v>
      </c>
      <c r="AM119">
        <v>0.051</v>
      </c>
      <c r="AN119">
        <v>0.1596</v>
      </c>
      <c r="AO119">
        <v>4</v>
      </c>
    </row>
    <row r="120" ht="14.5" spans="1:41">
      <c r="A120" s="67">
        <v>2925</v>
      </c>
      <c r="B120" s="57" t="s">
        <v>395</v>
      </c>
      <c r="C120">
        <v>19</v>
      </c>
      <c r="D120" s="71" t="s">
        <v>396</v>
      </c>
      <c r="E120">
        <f>VLOOKUP(A120,[1]长期效应检验!A120:X429,11,FALSE)</f>
        <v>0.158594235777855</v>
      </c>
      <c r="F120">
        <f>VLOOKUP(A120,三因子模型筛选后!$B$1:$Z$335,10,FALSE)</f>
        <v>0.171896144747734</v>
      </c>
      <c r="G120">
        <f>VLOOKUP(A120,[1]长期效应检验!A119:Y328,7,FALSE)</f>
        <v>0.0347520262002945</v>
      </c>
      <c r="H120">
        <f>VLOOKUP(A120,[1]长期效应检验!A119:Z328,24,FALSE)</f>
        <v>0.448028534650803</v>
      </c>
      <c r="I120">
        <f t="shared" si="3"/>
        <v>15.8594235777855</v>
      </c>
      <c r="J120">
        <f t="shared" si="4"/>
        <v>3.47520262002945</v>
      </c>
      <c r="K120">
        <f t="shared" si="5"/>
        <v>44.8028534650803</v>
      </c>
      <c r="L120">
        <v>0</v>
      </c>
      <c r="M120">
        <v>8.4448</v>
      </c>
      <c r="N120">
        <v>30.1</v>
      </c>
      <c r="O120">
        <v>8</v>
      </c>
      <c r="P120">
        <v>20.7939</v>
      </c>
      <c r="Q120">
        <v>7.82523769</v>
      </c>
      <c r="R120" t="s">
        <v>397</v>
      </c>
      <c r="S120" t="str">
        <f>VLOOKUP(B120:B429,[1]高管任职数据!A120:F1374,6,FALSE)</f>
        <v>硕士</v>
      </c>
      <c r="T120">
        <v>6</v>
      </c>
      <c r="U120">
        <v>49</v>
      </c>
      <c r="V120">
        <v>11</v>
      </c>
      <c r="W120">
        <v>0.230769230769231</v>
      </c>
      <c r="X120">
        <v>7.4137291520171</v>
      </c>
      <c r="Y120">
        <v>1.6586</v>
      </c>
      <c r="Z120">
        <v>0.2288</v>
      </c>
      <c r="AA120">
        <v>0</v>
      </c>
      <c r="AB120">
        <f>VLOOKUP(B120,[2]股价波动!$B$1:$F$311,5,FALSE)</f>
        <v>28.28</v>
      </c>
      <c r="AC120">
        <v>1.78454545454545</v>
      </c>
      <c r="AD120">
        <v>12.8674</v>
      </c>
      <c r="AE120">
        <v>17.3232</v>
      </c>
      <c r="AF120">
        <v>2</v>
      </c>
      <c r="AG120">
        <v>8.5</v>
      </c>
      <c r="AH120">
        <v>0.6722</v>
      </c>
      <c r="AI120">
        <v>3.08335</v>
      </c>
      <c r="AJ120">
        <v>5</v>
      </c>
      <c r="AK120">
        <v>0.72</v>
      </c>
      <c r="AL120">
        <v>15</v>
      </c>
      <c r="AM120">
        <v>0.0699</v>
      </c>
      <c r="AN120">
        <v>-0.2473</v>
      </c>
      <c r="AO120">
        <v>72.25</v>
      </c>
    </row>
    <row r="121" ht="14.5" spans="1:41">
      <c r="A121" s="67">
        <v>2935</v>
      </c>
      <c r="B121" s="57" t="s">
        <v>398</v>
      </c>
      <c r="C121">
        <v>16</v>
      </c>
      <c r="D121" s="68" t="s">
        <v>399</v>
      </c>
      <c r="E121">
        <f>VLOOKUP(A121,[1]长期效应检验!A121:X430,11,FALSE)</f>
        <v>0.0453194864094257</v>
      </c>
      <c r="F121">
        <f>VLOOKUP(A121,三因子模型筛选后!$B$1:$Z$335,10,FALSE)</f>
        <v>-0.028210274875164</v>
      </c>
      <c r="G121">
        <f>VLOOKUP(A121,[1]长期效应检验!A120:Y329,7,FALSE)</f>
        <v>0.0446400791406631</v>
      </c>
      <c r="H121">
        <f>VLOOKUP(A121,[1]长期效应检验!A120:Z329,24,FALSE)</f>
        <v>0.227355360984802</v>
      </c>
      <c r="I121">
        <f t="shared" si="3"/>
        <v>4.53194864094257</v>
      </c>
      <c r="J121">
        <f t="shared" si="4"/>
        <v>4.46400791406631</v>
      </c>
      <c r="K121">
        <f t="shared" si="5"/>
        <v>22.7355360984802</v>
      </c>
      <c r="L121">
        <v>0</v>
      </c>
      <c r="M121">
        <v>6.3613</v>
      </c>
      <c r="N121">
        <v>24.38</v>
      </c>
      <c r="O121">
        <v>15</v>
      </c>
      <c r="P121">
        <v>18.6216</v>
      </c>
      <c r="Q121">
        <v>2.7495904</v>
      </c>
      <c r="R121" t="s">
        <v>400</v>
      </c>
      <c r="S121" t="str">
        <f>VLOOKUP(B121:B430,[1]高管任职数据!A121:F1375,6,FALSE)</f>
        <v>本科</v>
      </c>
      <c r="T121">
        <v>5</v>
      </c>
      <c r="U121">
        <v>52</v>
      </c>
      <c r="V121">
        <v>0</v>
      </c>
      <c r="W121">
        <v>0.166666666666667</v>
      </c>
      <c r="X121">
        <v>6.49466114370948</v>
      </c>
      <c r="Y121">
        <v>0.6616</v>
      </c>
      <c r="Z121">
        <v>0.2302</v>
      </c>
      <c r="AA121">
        <v>1</v>
      </c>
      <c r="AB121">
        <f>VLOOKUP(B121,[2]股价波动!$B$1:$F$311,5,FALSE)</f>
        <v>14.07</v>
      </c>
      <c r="AC121">
        <v>0.688787878787879</v>
      </c>
      <c r="AD121">
        <v>14.3166</v>
      </c>
      <c r="AE121">
        <v>14.6066</v>
      </c>
      <c r="AF121">
        <v>1</v>
      </c>
      <c r="AG121">
        <v>0</v>
      </c>
      <c r="AH121">
        <v>0</v>
      </c>
      <c r="AI121">
        <v>0</v>
      </c>
      <c r="AJ121">
        <v>0</v>
      </c>
      <c r="AK121">
        <v>0</v>
      </c>
      <c r="AL121">
        <v>0</v>
      </c>
      <c r="AM121">
        <v>0.0819</v>
      </c>
      <c r="AN121">
        <v>-0.3651</v>
      </c>
      <c r="AO121">
        <v>0</v>
      </c>
    </row>
    <row r="122" ht="14.5" spans="1:41">
      <c r="A122" s="67">
        <v>2937</v>
      </c>
      <c r="B122" s="57" t="s">
        <v>401</v>
      </c>
      <c r="C122">
        <v>13</v>
      </c>
      <c r="D122" s="68" t="s">
        <v>402</v>
      </c>
      <c r="E122">
        <f>VLOOKUP(A122,[1]长期效应检验!A122:X431,11,FALSE)</f>
        <v>0.013277804479003</v>
      </c>
      <c r="F122">
        <f>VLOOKUP(A122,三因子模型筛选后!$B$1:$Z$335,10,FALSE)</f>
        <v>-0.0747756883502007</v>
      </c>
      <c r="G122">
        <f>VLOOKUP(A122,[1]长期效应检验!A121:Y330,7,FALSE)</f>
        <v>0.0170984249562025</v>
      </c>
      <c r="H122">
        <f>VLOOKUP(A122,[1]长期效应检验!A121:Z330,24,FALSE)</f>
        <v>0.106022387742996</v>
      </c>
      <c r="I122">
        <f t="shared" si="3"/>
        <v>1.3277804479003</v>
      </c>
      <c r="J122">
        <f t="shared" si="4"/>
        <v>1.70984249562025</v>
      </c>
      <c r="K122">
        <f t="shared" si="5"/>
        <v>10.6022387742996</v>
      </c>
      <c r="L122">
        <v>0</v>
      </c>
      <c r="M122">
        <v>7.9255</v>
      </c>
      <c r="N122">
        <v>24.25</v>
      </c>
      <c r="O122">
        <v>18</v>
      </c>
      <c r="P122">
        <v>18.7543</v>
      </c>
      <c r="Q122">
        <v>2.97853</v>
      </c>
      <c r="R122" t="s">
        <v>403</v>
      </c>
      <c r="S122" t="str">
        <f>VLOOKUP(B122:B431,[1]高管任职数据!A122:F1376,6,FALSE)</f>
        <v>硕士</v>
      </c>
      <c r="T122">
        <v>6</v>
      </c>
      <c r="U122">
        <v>48</v>
      </c>
      <c r="V122">
        <v>0</v>
      </c>
      <c r="W122">
        <v>0.166666666666667</v>
      </c>
      <c r="X122">
        <v>7.06578414320705</v>
      </c>
      <c r="Y122">
        <v>1.1712</v>
      </c>
      <c r="Z122">
        <v>0.1987</v>
      </c>
      <c r="AA122">
        <v>0</v>
      </c>
      <c r="AB122">
        <f>VLOOKUP(B122,[2]股价波动!$B$1:$F$311,5,FALSE)</f>
        <v>4.14</v>
      </c>
      <c r="AC122">
        <v>0.384848484848485</v>
      </c>
      <c r="AD122">
        <v>10.8253</v>
      </c>
      <c r="AE122">
        <v>13.7975</v>
      </c>
      <c r="AF122">
        <v>2</v>
      </c>
      <c r="AG122">
        <v>2.5</v>
      </c>
      <c r="AH122">
        <v>0.4</v>
      </c>
      <c r="AI122">
        <v>7.1</v>
      </c>
      <c r="AJ122">
        <v>7</v>
      </c>
      <c r="AK122">
        <v>0.7347</v>
      </c>
      <c r="AL122">
        <v>5</v>
      </c>
      <c r="AM122">
        <v>0.0521</v>
      </c>
      <c r="AN122">
        <v>-0.3651</v>
      </c>
      <c r="AO122">
        <v>6.25</v>
      </c>
    </row>
    <row r="123" ht="14.5" spans="1:41">
      <c r="A123" s="67">
        <v>2938</v>
      </c>
      <c r="B123" s="57" t="s">
        <v>404</v>
      </c>
      <c r="C123">
        <v>2</v>
      </c>
      <c r="D123" s="68" t="s">
        <v>405</v>
      </c>
      <c r="E123">
        <f>VLOOKUP(A123,[1]长期效应检验!A123:X432,11,FALSE)</f>
        <v>-0.093010701239109</v>
      </c>
      <c r="F123">
        <f>VLOOKUP(A123,三因子模型筛选后!$B$1:$Z$335,10,FALSE)</f>
        <v>-0.219990789890289</v>
      </c>
      <c r="G123">
        <f>VLOOKUP(A123,[1]长期效应检验!A122:Y331,7,FALSE)</f>
        <v>0.0377365872263908</v>
      </c>
      <c r="H123">
        <f>VLOOKUP(A123,[1]长期效应检验!A122:Z331,24,FALSE)</f>
        <v>-0.148488938808441</v>
      </c>
      <c r="I123">
        <f t="shared" si="3"/>
        <v>-9.3010701239109</v>
      </c>
      <c r="J123">
        <f t="shared" si="4"/>
        <v>3.77365872263908</v>
      </c>
      <c r="K123">
        <f t="shared" si="5"/>
        <v>-14.8488938808441</v>
      </c>
      <c r="L123">
        <v>0</v>
      </c>
      <c r="M123">
        <v>10.4645</v>
      </c>
      <c r="N123">
        <v>26.02</v>
      </c>
      <c r="O123">
        <v>20</v>
      </c>
      <c r="P123">
        <v>21.9019</v>
      </c>
      <c r="Q123">
        <v>23.21155816</v>
      </c>
      <c r="R123" t="s">
        <v>406</v>
      </c>
      <c r="S123" t="str">
        <f>VLOOKUP(B123:B432,[1]高管任职数据!A123:F1377,6,FALSE)</f>
        <v>本科</v>
      </c>
      <c r="T123">
        <v>5</v>
      </c>
      <c r="U123">
        <v>68</v>
      </c>
      <c r="V123">
        <v>2</v>
      </c>
      <c r="W123">
        <v>0.176470588235294</v>
      </c>
      <c r="X123">
        <v>10.1891475820363</v>
      </c>
      <c r="Y123">
        <v>26.6128</v>
      </c>
      <c r="Z123">
        <v>0.3128</v>
      </c>
      <c r="AA123">
        <v>0</v>
      </c>
      <c r="AB123">
        <f>VLOOKUP(B123,[2]股价波动!$B$1:$F$311,5,FALSE)</f>
        <v>11.23</v>
      </c>
      <c r="AC123">
        <v>2.17666666666667</v>
      </c>
      <c r="AD123">
        <v>17.5</v>
      </c>
      <c r="AE123">
        <v>17.8337</v>
      </c>
      <c r="AF123">
        <v>2</v>
      </c>
      <c r="AG123">
        <v>4.5</v>
      </c>
      <c r="AH123">
        <v>0.3061</v>
      </c>
      <c r="AI123">
        <v>5.14285</v>
      </c>
      <c r="AJ123">
        <v>1</v>
      </c>
      <c r="AK123">
        <v>0</v>
      </c>
      <c r="AL123">
        <v>7</v>
      </c>
      <c r="AM123">
        <v>0.0508</v>
      </c>
      <c r="AN123">
        <v>-0.3651</v>
      </c>
      <c r="AO123">
        <v>20.25</v>
      </c>
    </row>
    <row r="124" ht="14.5" spans="1:41">
      <c r="A124" s="67">
        <v>2962</v>
      </c>
      <c r="B124" s="57" t="s">
        <v>407</v>
      </c>
      <c r="C124">
        <v>19</v>
      </c>
      <c r="D124" s="68" t="s">
        <v>408</v>
      </c>
      <c r="E124">
        <f>VLOOKUP(A124,[1]长期效应检验!A124:X433,11,FALSE)</f>
        <v>-0.508510887622833</v>
      </c>
      <c r="F124">
        <f>VLOOKUP(A124,三因子模型筛选后!$B$1:$Z$335,10,FALSE)</f>
        <v>-1.26052236557007</v>
      </c>
      <c r="G124">
        <f>VLOOKUP(A124,[1]长期效应检验!A123:Y332,7,FALSE)</f>
        <v>-0.442370146512985</v>
      </c>
      <c r="H124">
        <f>VLOOKUP(A124,[1]长期效应检验!A123:Z332,24,FALSE)</f>
        <v>-0.750294744968414</v>
      </c>
      <c r="I124">
        <f t="shared" si="3"/>
        <v>-50.8510887622833</v>
      </c>
      <c r="J124">
        <f t="shared" si="4"/>
        <v>-44.2370146512985</v>
      </c>
      <c r="K124">
        <f t="shared" si="5"/>
        <v>-75.0294744968414</v>
      </c>
      <c r="L124">
        <v>1</v>
      </c>
      <c r="M124">
        <v>6.9717</v>
      </c>
      <c r="N124">
        <v>22.87</v>
      </c>
      <c r="O124">
        <v>8</v>
      </c>
      <c r="P124">
        <v>18.9684</v>
      </c>
      <c r="Q124">
        <v>2.93479151</v>
      </c>
      <c r="R124" t="s">
        <v>409</v>
      </c>
      <c r="S124" t="str">
        <f>VLOOKUP(B124:B433,[1]高管任职数据!A124:F1378,6,FALSE)</f>
        <v>本科</v>
      </c>
      <c r="T124">
        <v>5</v>
      </c>
      <c r="U124">
        <v>46</v>
      </c>
      <c r="V124">
        <v>0</v>
      </c>
      <c r="W124">
        <v>0.25</v>
      </c>
      <c r="X124">
        <v>6.35140913991434</v>
      </c>
      <c r="Y124">
        <v>0.5733</v>
      </c>
      <c r="Z124">
        <v>0.1352</v>
      </c>
      <c r="AA124">
        <v>0</v>
      </c>
      <c r="AB124">
        <f>VLOOKUP(B124,[2]股价波动!$B$1:$F$311,5,FALSE)</f>
        <v>13.96</v>
      </c>
      <c r="AC124">
        <v>1.87227272727273</v>
      </c>
      <c r="AD124">
        <v>13.8368</v>
      </c>
      <c r="AE124">
        <v>16.8544</v>
      </c>
      <c r="AF124">
        <v>31</v>
      </c>
      <c r="AG124">
        <v>1</v>
      </c>
      <c r="AH124">
        <v>0.25</v>
      </c>
      <c r="AI124">
        <v>1.5</v>
      </c>
      <c r="AJ124">
        <v>4</v>
      </c>
      <c r="AK124">
        <v>0.625</v>
      </c>
      <c r="AL124">
        <v>2</v>
      </c>
      <c r="AM124">
        <v>0.0484</v>
      </c>
      <c r="AN124">
        <v>-0.3651</v>
      </c>
      <c r="AO124">
        <v>1</v>
      </c>
    </row>
    <row r="125" ht="14.5" spans="1:41">
      <c r="A125" s="67">
        <v>300042</v>
      </c>
      <c r="B125" s="57" t="s">
        <v>410</v>
      </c>
      <c r="C125">
        <v>11</v>
      </c>
      <c r="D125" s="68" t="s">
        <v>411</v>
      </c>
      <c r="E125">
        <f>VLOOKUP(A125,[1]长期效应检验!A125:X434,11,FALSE)</f>
        <v>-0.0329845920205116</v>
      </c>
      <c r="F125">
        <f>VLOOKUP(A125,三因子模型筛选后!$B$1:$Z$335,10,FALSE)</f>
        <v>-0.12140204012394</v>
      </c>
      <c r="G125">
        <f>VLOOKUP(A125,[1]长期效应检验!A124:Y333,7,FALSE)</f>
        <v>0.0374863371253014</v>
      </c>
      <c r="H125">
        <f>VLOOKUP(A125,[1]长期效应检验!A124:Z333,24,FALSE)</f>
        <v>0.124828033149242</v>
      </c>
      <c r="I125">
        <f t="shared" si="3"/>
        <v>-3.29845920205116</v>
      </c>
      <c r="J125">
        <f t="shared" si="4"/>
        <v>3.74863371253014</v>
      </c>
      <c r="K125">
        <f t="shared" si="5"/>
        <v>12.4828033149242</v>
      </c>
      <c r="L125">
        <v>0</v>
      </c>
      <c r="M125">
        <v>6.0497</v>
      </c>
      <c r="N125">
        <v>30.35</v>
      </c>
      <c r="O125">
        <v>20</v>
      </c>
      <c r="P125">
        <v>18.3004</v>
      </c>
      <c r="Q125">
        <v>2.004</v>
      </c>
      <c r="R125" t="s">
        <v>412</v>
      </c>
      <c r="S125" t="str">
        <f>VLOOKUP(B125:B434,[1]高管任职数据!A125:F1379,6,FALSE)</f>
        <v>本科</v>
      </c>
      <c r="T125">
        <v>5</v>
      </c>
      <c r="U125">
        <v>40</v>
      </c>
      <c r="V125">
        <v>0</v>
      </c>
      <c r="W125">
        <v>0.2</v>
      </c>
      <c r="X125">
        <v>7.68630003505431</v>
      </c>
      <c r="Y125">
        <v>2.1783</v>
      </c>
      <c r="Z125">
        <v>0.0746</v>
      </c>
      <c r="AA125">
        <v>0</v>
      </c>
      <c r="AB125">
        <f>VLOOKUP(B125,[2]股价波动!$B$1:$F$311,5,FALSE)</f>
        <v>5.9</v>
      </c>
      <c r="AC125">
        <v>0.755757575757576</v>
      </c>
      <c r="AD125">
        <v>13.697</v>
      </c>
      <c r="AE125">
        <v>14.6913</v>
      </c>
      <c r="AF125">
        <v>30</v>
      </c>
      <c r="AG125">
        <v>0.5</v>
      </c>
      <c r="AH125">
        <v>0</v>
      </c>
      <c r="AI125">
        <v>0</v>
      </c>
      <c r="AJ125">
        <v>1</v>
      </c>
      <c r="AK125">
        <v>0</v>
      </c>
      <c r="AL125">
        <v>1</v>
      </c>
      <c r="AM125">
        <v>0.0226</v>
      </c>
      <c r="AN125">
        <v>0.1792</v>
      </c>
      <c r="AO125">
        <v>0.25</v>
      </c>
    </row>
    <row r="126" ht="14.5" spans="1:41">
      <c r="A126" s="67">
        <v>300046</v>
      </c>
      <c r="B126" s="57" t="s">
        <v>413</v>
      </c>
      <c r="C126">
        <v>11</v>
      </c>
      <c r="D126" s="68" t="s">
        <v>414</v>
      </c>
      <c r="E126">
        <f>VLOOKUP(A126,[1]长期效应检验!A126:X435,11,FALSE)</f>
        <v>0.259543657302856</v>
      </c>
      <c r="F126">
        <f>VLOOKUP(A126,三因子模型筛选后!$B$1:$Z$335,10,FALSE)</f>
        <v>0.200077280402184</v>
      </c>
      <c r="G126">
        <f>VLOOKUP(A126,[1]长期效应检验!A125:Y334,7,FALSE)</f>
        <v>-0.0693055987358093</v>
      </c>
      <c r="H126">
        <f>VLOOKUP(A126,[1]长期效应检验!A125:Z334,24,FALSE)</f>
        <v>0.58862179517746</v>
      </c>
      <c r="I126">
        <f t="shared" si="3"/>
        <v>25.9543657302856</v>
      </c>
      <c r="J126">
        <f t="shared" si="4"/>
        <v>-6.93055987358093</v>
      </c>
      <c r="K126">
        <f t="shared" si="5"/>
        <v>58.862179517746</v>
      </c>
      <c r="L126">
        <v>1</v>
      </c>
      <c r="M126">
        <v>6.2364</v>
      </c>
      <c r="N126">
        <v>-1.91</v>
      </c>
      <c r="O126">
        <v>15</v>
      </c>
      <c r="P126">
        <v>0</v>
      </c>
      <c r="Q126">
        <v>2.37171371</v>
      </c>
      <c r="R126" t="s">
        <v>415</v>
      </c>
      <c r="S126" t="str">
        <f>VLOOKUP(B126:B435,[1]高管任职数据!A126:F1380,6,FALSE)</f>
        <v>硕士</v>
      </c>
      <c r="T126">
        <v>6</v>
      </c>
      <c r="U126">
        <v>54</v>
      </c>
      <c r="V126">
        <v>0</v>
      </c>
      <c r="W126">
        <v>0.176470588235294</v>
      </c>
      <c r="X126">
        <v>6.00782990119425</v>
      </c>
      <c r="Y126">
        <v>0.4066</v>
      </c>
      <c r="Z126">
        <v>0.2414</v>
      </c>
      <c r="AA126">
        <v>0</v>
      </c>
      <c r="AB126">
        <f>VLOOKUP(B126,[2]股价波动!$B$1:$F$311,5,FALSE)</f>
        <v>15.33</v>
      </c>
      <c r="AC126">
        <v>0.688484848484848</v>
      </c>
      <c r="AD126">
        <v>13.0031</v>
      </c>
      <c r="AE126">
        <v>13.7503</v>
      </c>
      <c r="AF126">
        <v>1</v>
      </c>
      <c r="AG126">
        <v>2</v>
      </c>
      <c r="AH126">
        <v>0.3125</v>
      </c>
      <c r="AI126">
        <v>2.625</v>
      </c>
      <c r="AJ126">
        <v>3</v>
      </c>
      <c r="AK126">
        <v>0.6667</v>
      </c>
      <c r="AL126">
        <v>4</v>
      </c>
      <c r="AM126">
        <v>0.0297</v>
      </c>
      <c r="AN126">
        <v>-0.3651</v>
      </c>
      <c r="AO126">
        <v>4</v>
      </c>
    </row>
    <row r="127" ht="14.5" spans="1:41">
      <c r="A127" s="67">
        <v>300053</v>
      </c>
      <c r="B127" s="57" t="s">
        <v>416</v>
      </c>
      <c r="C127">
        <v>2</v>
      </c>
      <c r="D127" s="68" t="s">
        <v>417</v>
      </c>
      <c r="E127">
        <f>VLOOKUP(A127,[1]长期效应检验!A127:X436,11,FALSE)</f>
        <v>0.0868325382471085</v>
      </c>
      <c r="F127">
        <f>VLOOKUP(A127,三因子模型筛选后!$B$1:$Z$335,10,FALSE)</f>
        <v>0.0994364693760872</v>
      </c>
      <c r="G127">
        <f>VLOOKUP(A127,[1]长期效应检验!A126:Y335,7,FALSE)</f>
        <v>0.0748259499669075</v>
      </c>
      <c r="H127">
        <f>VLOOKUP(A127,[1]长期效应检验!A126:Z335,24,FALSE)</f>
        <v>0.0682142972946167</v>
      </c>
      <c r="I127">
        <f t="shared" si="3"/>
        <v>8.68325382471085</v>
      </c>
      <c r="J127">
        <f t="shared" si="4"/>
        <v>7.48259499669075</v>
      </c>
      <c r="K127">
        <f t="shared" si="5"/>
        <v>6.82142972946167</v>
      </c>
      <c r="L127">
        <v>0</v>
      </c>
      <c r="M127">
        <v>7.0229</v>
      </c>
      <c r="N127">
        <v>1.79</v>
      </c>
      <c r="O127">
        <v>19</v>
      </c>
      <c r="P127">
        <v>0</v>
      </c>
      <c r="Q127">
        <v>2</v>
      </c>
      <c r="R127" t="s">
        <v>418</v>
      </c>
      <c r="S127" t="str">
        <f>VLOOKUP(B127:B436,[1]高管任职数据!A127:F1381,6,FALSE)</f>
        <v>博士</v>
      </c>
      <c r="T127">
        <v>7</v>
      </c>
      <c r="U127">
        <v>36</v>
      </c>
      <c r="V127">
        <v>1</v>
      </c>
      <c r="W127">
        <v>0.117647058823529</v>
      </c>
      <c r="X127">
        <v>6.73803400416392</v>
      </c>
      <c r="Y127">
        <v>0.8439</v>
      </c>
      <c r="Z127">
        <v>0.2492</v>
      </c>
      <c r="AA127">
        <v>1</v>
      </c>
      <c r="AB127">
        <f>VLOOKUP(B127,[2]股价波动!$B$1:$F$311,5,FALSE)</f>
        <v>4.54</v>
      </c>
      <c r="AC127">
        <v>0.45969696969697</v>
      </c>
      <c r="AD127">
        <v>15.5584</v>
      </c>
      <c r="AE127">
        <v>16.223</v>
      </c>
      <c r="AF127">
        <v>23</v>
      </c>
      <c r="AG127">
        <v>7</v>
      </c>
      <c r="AH127">
        <v>0.39795</v>
      </c>
      <c r="AI127">
        <v>4.7143</v>
      </c>
      <c r="AJ127">
        <v>7</v>
      </c>
      <c r="AK127">
        <v>0.6122</v>
      </c>
      <c r="AL127">
        <v>14</v>
      </c>
      <c r="AM127">
        <v>0.0723</v>
      </c>
      <c r="AN127">
        <v>-0.3651</v>
      </c>
      <c r="AO127">
        <v>49</v>
      </c>
    </row>
    <row r="128" ht="14.5" spans="1:41">
      <c r="A128" s="67">
        <v>300065</v>
      </c>
      <c r="B128" s="57" t="s">
        <v>419</v>
      </c>
      <c r="C128">
        <v>11</v>
      </c>
      <c r="D128" s="68" t="s">
        <v>420</v>
      </c>
      <c r="E128">
        <f>VLOOKUP(A128,[1]长期效应检验!A128:X437,11,FALSE)</f>
        <v>-0.0291826315224171</v>
      </c>
      <c r="F128">
        <f>VLOOKUP(A128,三因子模型筛选后!$B$1:$Z$335,10,FALSE)</f>
        <v>-0.0757691338658333</v>
      </c>
      <c r="G128">
        <f>VLOOKUP(A128,[1]长期效应检验!A127:Y336,7,FALSE)</f>
        <v>0.00715355761349201</v>
      </c>
      <c r="H128">
        <f>VLOOKUP(A128,[1]长期效应检验!A127:Z336,24,FALSE)</f>
        <v>0.0674414709210396</v>
      </c>
      <c r="I128">
        <f t="shared" si="3"/>
        <v>-2.91826315224171</v>
      </c>
      <c r="J128">
        <f t="shared" si="4"/>
        <v>0.715355761349201</v>
      </c>
      <c r="K128">
        <f t="shared" si="5"/>
        <v>6.74414709210396</v>
      </c>
      <c r="L128">
        <v>0</v>
      </c>
      <c r="M128">
        <v>6.2246</v>
      </c>
      <c r="N128">
        <v>28.42</v>
      </c>
      <c r="O128">
        <v>18</v>
      </c>
      <c r="P128">
        <v>18.6416</v>
      </c>
      <c r="Q128">
        <v>3.98174035</v>
      </c>
      <c r="R128" t="s">
        <v>421</v>
      </c>
      <c r="S128" t="str">
        <f>VLOOKUP(B128:B437,[1]高管任职数据!A128:F1382,6,FALSE)</f>
        <v>硕士</v>
      </c>
      <c r="T128">
        <v>6</v>
      </c>
      <c r="U128">
        <v>50</v>
      </c>
      <c r="V128">
        <v>0</v>
      </c>
      <c r="W128">
        <v>0.235294117647059</v>
      </c>
      <c r="X128">
        <v>6.443813241115</v>
      </c>
      <c r="Y128">
        <v>0.6288</v>
      </c>
      <c r="Z128">
        <v>0.1891</v>
      </c>
      <c r="AA128">
        <v>0</v>
      </c>
      <c r="AB128">
        <f>VLOOKUP(B128,[2]股价波动!$B$1:$F$311,5,FALSE)</f>
        <v>3.29</v>
      </c>
      <c r="AC128">
        <v>0.261969696969697</v>
      </c>
      <c r="AD128">
        <v>15.0309</v>
      </c>
      <c r="AE128">
        <v>16.4421</v>
      </c>
      <c r="AF128">
        <v>35</v>
      </c>
      <c r="AG128">
        <v>10.5</v>
      </c>
      <c r="AH128">
        <v>0.40365</v>
      </c>
      <c r="AI128">
        <v>3.66665</v>
      </c>
      <c r="AJ128">
        <v>18</v>
      </c>
      <c r="AK128">
        <v>0.7654</v>
      </c>
      <c r="AL128">
        <v>21</v>
      </c>
      <c r="AM128">
        <v>0.0374</v>
      </c>
      <c r="AN128">
        <v>0.4481</v>
      </c>
      <c r="AO128">
        <v>110.25</v>
      </c>
    </row>
    <row r="129" ht="14.5" spans="1:41">
      <c r="A129" s="67">
        <v>300076</v>
      </c>
      <c r="B129" s="57" t="s">
        <v>422</v>
      </c>
      <c r="C129">
        <v>13</v>
      </c>
      <c r="D129" s="68" t="s">
        <v>423</v>
      </c>
      <c r="E129">
        <f>VLOOKUP(A129,[1]长期效应检验!A129:X438,11,FALSE)</f>
        <v>-0.0666462779045105</v>
      </c>
      <c r="F129">
        <f>VLOOKUP(A129,三因子模型筛选后!$B$1:$Z$335,10,FALSE)</f>
        <v>-0.111437685787678</v>
      </c>
      <c r="G129">
        <f>VLOOKUP(A129,[1]长期效应检验!A128:Y337,7,FALSE)</f>
        <v>0.0122666908428073</v>
      </c>
      <c r="H129">
        <f>VLOOKUP(A129,[1]长期效应检验!A128:Z337,24,FALSE)</f>
        <v>-0.202681243419647</v>
      </c>
      <c r="I129">
        <f t="shared" si="3"/>
        <v>-6.66462779045105</v>
      </c>
      <c r="J129">
        <f t="shared" si="4"/>
        <v>1.22666908428073</v>
      </c>
      <c r="K129">
        <f t="shared" si="5"/>
        <v>-20.2681243419647</v>
      </c>
      <c r="L129">
        <v>0</v>
      </c>
      <c r="M129">
        <v>5.2627</v>
      </c>
      <c r="N129">
        <v>-3.56</v>
      </c>
      <c r="O129">
        <v>27</v>
      </c>
      <c r="P129">
        <v>0</v>
      </c>
      <c r="Q129">
        <v>4.24</v>
      </c>
      <c r="R129" t="s">
        <v>424</v>
      </c>
      <c r="S129" t="str">
        <f>VLOOKUP(B129:B438,[1]高管任职数据!A129:F1383,6,FALSE)</f>
        <v>本科</v>
      </c>
      <c r="T129">
        <v>5</v>
      </c>
      <c r="U129">
        <v>48</v>
      </c>
      <c r="V129">
        <v>0</v>
      </c>
      <c r="W129">
        <v>0.115384615384615</v>
      </c>
      <c r="X129">
        <v>6.47743379487511</v>
      </c>
      <c r="Y129">
        <v>0.6503</v>
      </c>
      <c r="Z129">
        <v>0.0695</v>
      </c>
      <c r="AA129">
        <v>1</v>
      </c>
      <c r="AB129">
        <f>VLOOKUP(B129,[2]股价波动!$B$1:$F$311,5,FALSE)</f>
        <v>2.49</v>
      </c>
      <c r="AC129">
        <v>0.263484848484848</v>
      </c>
      <c r="AD129">
        <v>0</v>
      </c>
      <c r="AE129">
        <v>12.1181</v>
      </c>
      <c r="AF129">
        <v>0</v>
      </c>
      <c r="AG129">
        <v>2</v>
      </c>
      <c r="AH129">
        <v>0.3125</v>
      </c>
      <c r="AI129">
        <v>2.125</v>
      </c>
      <c r="AJ129">
        <v>0</v>
      </c>
      <c r="AK129">
        <v>0</v>
      </c>
      <c r="AL129">
        <v>4</v>
      </c>
      <c r="AM129">
        <v>0.1094</v>
      </c>
      <c r="AN129">
        <v>0.1543</v>
      </c>
      <c r="AO129">
        <v>4</v>
      </c>
    </row>
    <row r="130" ht="14.5" spans="1:41">
      <c r="A130" s="67">
        <v>300077</v>
      </c>
      <c r="B130" s="57" t="s">
        <v>425</v>
      </c>
      <c r="C130">
        <v>18</v>
      </c>
      <c r="D130" s="68" t="s">
        <v>426</v>
      </c>
      <c r="E130">
        <f>VLOOKUP(A130,[1]长期效应检验!A130:X439,11,FALSE)</f>
        <v>0.219289839267731</v>
      </c>
      <c r="F130">
        <f>VLOOKUP(A130,三因子模型筛选后!$B$1:$Z$335,10,FALSE)</f>
        <v>0.157601803541183</v>
      </c>
      <c r="G130">
        <f>VLOOKUP(A130,[1]长期效应检验!A129:Y338,7,FALSE)</f>
        <v>0.134518772363663</v>
      </c>
      <c r="H130">
        <f>VLOOKUP(A130,[1]长期效应检验!A129:Z338,24,FALSE)</f>
        <v>0.375509470701218</v>
      </c>
      <c r="I130">
        <f t="shared" si="3"/>
        <v>21.9289839267731</v>
      </c>
      <c r="J130">
        <f t="shared" si="4"/>
        <v>13.4518772363663</v>
      </c>
      <c r="K130">
        <f t="shared" si="5"/>
        <v>37.5509470701218</v>
      </c>
      <c r="L130">
        <v>0</v>
      </c>
      <c r="M130">
        <v>6.6201</v>
      </c>
      <c r="N130">
        <v>17.34</v>
      </c>
      <c r="O130">
        <v>19</v>
      </c>
      <c r="P130">
        <v>18.8681</v>
      </c>
      <c r="Q130">
        <v>5.57615</v>
      </c>
      <c r="R130" t="s">
        <v>427</v>
      </c>
      <c r="S130" t="str">
        <f>VLOOKUP(B130:B439,[1]高管任职数据!A130:F1384,6,FALSE)</f>
        <v>硕士</v>
      </c>
      <c r="T130">
        <v>6</v>
      </c>
      <c r="U130">
        <v>48</v>
      </c>
      <c r="V130">
        <v>0</v>
      </c>
      <c r="W130">
        <v>0.2</v>
      </c>
      <c r="X130">
        <v>7.09007683577609</v>
      </c>
      <c r="Y130">
        <v>1.2</v>
      </c>
      <c r="Z130">
        <v>0.4688</v>
      </c>
      <c r="AA130">
        <v>0</v>
      </c>
      <c r="AB130">
        <f>VLOOKUP(B130,[2]股价波动!$B$1:$F$311,5,FALSE)</f>
        <v>3.23</v>
      </c>
      <c r="AC130">
        <v>0.249848484848485</v>
      </c>
      <c r="AD130">
        <v>15.8666</v>
      </c>
      <c r="AE130">
        <v>16.4804</v>
      </c>
      <c r="AF130">
        <v>1</v>
      </c>
      <c r="AG130">
        <v>5</v>
      </c>
      <c r="AH130">
        <v>0</v>
      </c>
      <c r="AI130">
        <v>3.2</v>
      </c>
      <c r="AJ130">
        <v>5</v>
      </c>
      <c r="AK130">
        <v>0.64</v>
      </c>
      <c r="AL130">
        <v>10</v>
      </c>
      <c r="AM130">
        <v>0.2247</v>
      </c>
      <c r="AN130">
        <v>-0.3422</v>
      </c>
      <c r="AO130">
        <v>25</v>
      </c>
    </row>
    <row r="131" ht="14.5" spans="1:41">
      <c r="A131" s="67">
        <v>300078</v>
      </c>
      <c r="B131" s="57" t="s">
        <v>428</v>
      </c>
      <c r="C131">
        <v>19</v>
      </c>
      <c r="D131" s="71" t="s">
        <v>429</v>
      </c>
      <c r="E131">
        <f>VLOOKUP(A131,[1]长期效应检验!A131:X440,11,FALSE)</f>
        <v>0.107541181147099</v>
      </c>
      <c r="F131">
        <f>VLOOKUP(A131,三因子模型筛选后!$B$1:$Z$335,10,FALSE)</f>
        <v>0.0497187040746212</v>
      </c>
      <c r="G131">
        <f>VLOOKUP(A131,[1]长期效应检验!A130:Y339,7,FALSE)</f>
        <v>-0.0577277466654778</v>
      </c>
      <c r="H131">
        <f>VLOOKUP(A131,[1]长期效应检验!A130:Z339,24,FALSE)</f>
        <v>0.171887338161469</v>
      </c>
      <c r="I131">
        <f t="shared" ref="I131:I194" si="6">E131*100</f>
        <v>10.7541181147099</v>
      </c>
      <c r="J131">
        <f t="shared" ref="J131:J194" si="7">G131*100</f>
        <v>-5.77277466654778</v>
      </c>
      <c r="K131">
        <f t="shared" ref="K131:K194" si="8">H131*100</f>
        <v>17.1887338161469</v>
      </c>
      <c r="L131">
        <v>0</v>
      </c>
      <c r="M131">
        <v>7.7169</v>
      </c>
      <c r="N131">
        <v>17.38</v>
      </c>
      <c r="O131">
        <v>16</v>
      </c>
      <c r="P131">
        <v>19.1088</v>
      </c>
      <c r="Q131">
        <v>4.48825186</v>
      </c>
      <c r="R131" t="s">
        <v>430</v>
      </c>
      <c r="S131" t="str">
        <f>VLOOKUP(B131:B440,[1]高管任职数据!A131:F1385,6,FALSE)</f>
        <v>硕士</v>
      </c>
      <c r="T131">
        <v>6</v>
      </c>
      <c r="U131">
        <v>57</v>
      </c>
      <c r="V131">
        <v>1</v>
      </c>
      <c r="W131">
        <v>0.333333333333333</v>
      </c>
      <c r="X131">
        <v>6.65350798261659</v>
      </c>
      <c r="Y131">
        <v>0.7755</v>
      </c>
      <c r="Z131">
        <v>0.3418</v>
      </c>
      <c r="AA131">
        <v>0</v>
      </c>
      <c r="AB131">
        <f>VLOOKUP(B131,[2]股价波动!$B$1:$F$311,5,FALSE)</f>
        <v>5.89</v>
      </c>
      <c r="AC131">
        <v>0.506515151515151</v>
      </c>
      <c r="AD131">
        <v>15.6534</v>
      </c>
      <c r="AE131">
        <v>16.6416</v>
      </c>
      <c r="AF131">
        <v>2</v>
      </c>
      <c r="AG131">
        <v>18.5</v>
      </c>
      <c r="AH131">
        <v>0.393</v>
      </c>
      <c r="AI131">
        <v>3.3243</v>
      </c>
      <c r="AJ131">
        <v>4</v>
      </c>
      <c r="AK131">
        <v>0.625</v>
      </c>
      <c r="AL131">
        <v>37</v>
      </c>
      <c r="AM131">
        <v>0.0877</v>
      </c>
      <c r="AN131">
        <v>-0.3651</v>
      </c>
      <c r="AO131">
        <v>342.25</v>
      </c>
    </row>
    <row r="132" ht="14.5" spans="1:41">
      <c r="A132" s="67">
        <v>300079</v>
      </c>
      <c r="B132" s="57" t="s">
        <v>431</v>
      </c>
      <c r="C132">
        <v>11</v>
      </c>
      <c r="D132" s="68" t="s">
        <v>432</v>
      </c>
      <c r="E132">
        <f>VLOOKUP(A132,[1]长期效应检验!A132:X441,11,FALSE)</f>
        <v>0.0736894011497498</v>
      </c>
      <c r="F132">
        <f>VLOOKUP(A132,三因子模型筛选后!$B$1:$Z$335,10,FALSE)</f>
        <v>0.0576322600245476</v>
      </c>
      <c r="G132">
        <f>VLOOKUP(A132,[1]长期效应检验!A131:Y340,7,FALSE)</f>
        <v>0.0670656785368919</v>
      </c>
      <c r="H132">
        <f>VLOOKUP(A132,[1]长期效应检验!A131:Z340,24,FALSE)</f>
        <v>0.0608494020998478</v>
      </c>
      <c r="I132">
        <f t="shared" si="6"/>
        <v>7.36894011497498</v>
      </c>
      <c r="J132">
        <f t="shared" si="7"/>
        <v>6.70656785368919</v>
      </c>
      <c r="K132">
        <f t="shared" si="8"/>
        <v>6.08494020998478</v>
      </c>
      <c r="L132">
        <v>0</v>
      </c>
      <c r="M132">
        <v>6.6921</v>
      </c>
      <c r="N132">
        <v>13.24</v>
      </c>
      <c r="O132">
        <v>19</v>
      </c>
      <c r="P132">
        <v>17.4666</v>
      </c>
      <c r="Q132">
        <v>3.36</v>
      </c>
      <c r="R132" t="s">
        <v>433</v>
      </c>
      <c r="S132" t="str">
        <f>VLOOKUP(B132:B441,[1]高管任职数据!A132:F1386,6,FALSE)</f>
        <v>硕士</v>
      </c>
      <c r="T132">
        <v>6</v>
      </c>
      <c r="U132">
        <v>51</v>
      </c>
      <c r="V132">
        <v>0</v>
      </c>
      <c r="W132">
        <v>0.210526315789474</v>
      </c>
      <c r="X132">
        <v>7.08246460277395</v>
      </c>
      <c r="Y132">
        <v>1.1909</v>
      </c>
      <c r="Z132">
        <v>0.1348</v>
      </c>
      <c r="AA132">
        <v>0</v>
      </c>
      <c r="AB132">
        <f>VLOOKUP(B132,[2]股价波动!$B$1:$F$311,5,FALSE)</f>
        <v>1.96</v>
      </c>
      <c r="AC132">
        <v>0.246515151515152</v>
      </c>
      <c r="AD132">
        <v>14.2042</v>
      </c>
      <c r="AE132">
        <v>14.7561</v>
      </c>
      <c r="AF132">
        <v>2</v>
      </c>
      <c r="AG132">
        <v>8</v>
      </c>
      <c r="AH132">
        <v>0.41405</v>
      </c>
      <c r="AI132">
        <v>4.71875</v>
      </c>
      <c r="AJ132">
        <v>3</v>
      </c>
      <c r="AK132">
        <v>0.6667</v>
      </c>
      <c r="AL132">
        <v>16</v>
      </c>
      <c r="AM132">
        <v>0.0962</v>
      </c>
      <c r="AN132">
        <v>0.3079</v>
      </c>
      <c r="AO132">
        <v>64</v>
      </c>
    </row>
    <row r="133" ht="14.5" spans="1:41">
      <c r="A133" s="67">
        <v>300083</v>
      </c>
      <c r="B133" s="57" t="s">
        <v>434</v>
      </c>
      <c r="C133">
        <v>10</v>
      </c>
      <c r="D133" s="68" t="s">
        <v>435</v>
      </c>
      <c r="E133">
        <f>VLOOKUP(A133,[1]长期效应检验!A133:X442,11,FALSE)</f>
        <v>0.124693356454372</v>
      </c>
      <c r="F133">
        <f>VLOOKUP(A133,三因子模型筛选后!$B$1:$Z$335,10,FALSE)</f>
        <v>0.0950049757957458</v>
      </c>
      <c r="G133">
        <f>VLOOKUP(A133,[1]长期效应检验!A132:Y341,7,FALSE)</f>
        <v>0.0256175119429827</v>
      </c>
      <c r="H133">
        <f>VLOOKUP(A133,[1]长期效应检验!A132:Z341,24,FALSE)</f>
        <v>0.227480709552765</v>
      </c>
      <c r="I133">
        <f t="shared" si="6"/>
        <v>12.4693356454372</v>
      </c>
      <c r="J133">
        <f t="shared" si="7"/>
        <v>2.56175119429827</v>
      </c>
      <c r="K133">
        <f t="shared" si="8"/>
        <v>22.7480709552765</v>
      </c>
      <c r="L133">
        <v>0</v>
      </c>
      <c r="M133">
        <v>7.6401</v>
      </c>
      <c r="N133">
        <v>12.56</v>
      </c>
      <c r="O133">
        <v>16</v>
      </c>
      <c r="P133">
        <v>18.9182</v>
      </c>
      <c r="Q133">
        <v>15.43176379</v>
      </c>
      <c r="R133" t="s">
        <v>436</v>
      </c>
      <c r="S133" t="str">
        <f>VLOOKUP(B133:B442,[1]高管任职数据!A133:F1387,6,FALSE)</f>
        <v>-</v>
      </c>
      <c r="V133">
        <v>4</v>
      </c>
      <c r="W133">
        <v>0.352941176470588</v>
      </c>
      <c r="X133">
        <v>6.87295677343944</v>
      </c>
      <c r="Y133">
        <v>0.9658</v>
      </c>
      <c r="Z133">
        <v>0.6085</v>
      </c>
      <c r="AA133">
        <v>0</v>
      </c>
      <c r="AB133">
        <f>VLOOKUP(B133,[2]股价波动!$B$1:$F$311,5,FALSE)</f>
        <v>1.87</v>
      </c>
      <c r="AC133">
        <v>0.179545454545455</v>
      </c>
      <c r="AD133">
        <v>14.6331</v>
      </c>
      <c r="AE133">
        <v>17.2633</v>
      </c>
      <c r="AF133">
        <v>31</v>
      </c>
      <c r="AG133">
        <v>8</v>
      </c>
      <c r="AH133">
        <v>0.4297</v>
      </c>
      <c r="AI133">
        <v>2.375</v>
      </c>
      <c r="AJ133">
        <v>6</v>
      </c>
      <c r="AK133">
        <v>0.6111</v>
      </c>
      <c r="AL133">
        <v>16</v>
      </c>
      <c r="AM133">
        <v>0.0225</v>
      </c>
      <c r="AN133">
        <v>-0.3651</v>
      </c>
      <c r="AO133">
        <v>64</v>
      </c>
    </row>
    <row r="134" ht="14.5" spans="1:41">
      <c r="A134" s="67">
        <v>300088</v>
      </c>
      <c r="B134" s="57" t="s">
        <v>437</v>
      </c>
      <c r="C134">
        <v>15</v>
      </c>
      <c r="D134" s="68" t="s">
        <v>438</v>
      </c>
      <c r="E134">
        <f>VLOOKUP(A134,[1]长期效应检验!A134:X443,11,FALSE)</f>
        <v>0.0297818388789892</v>
      </c>
      <c r="F134">
        <f>VLOOKUP(A134,三因子模型筛选后!$B$1:$Z$335,10,FALSE)</f>
        <v>-0.0789842009544373</v>
      </c>
      <c r="G134">
        <f>VLOOKUP(A134,[1]长期效应检验!A133:Y342,7,FALSE)</f>
        <v>0.155486106872559</v>
      </c>
      <c r="H134">
        <f>VLOOKUP(A134,[1]长期效应检验!A133:Z342,24,FALSE)</f>
        <v>-0.0526098534464836</v>
      </c>
      <c r="I134">
        <f t="shared" si="6"/>
        <v>2.97818388789892</v>
      </c>
      <c r="J134">
        <f t="shared" si="7"/>
        <v>15.5486106872559</v>
      </c>
      <c r="K134">
        <f t="shared" si="8"/>
        <v>-5.26098534464836</v>
      </c>
      <c r="L134">
        <v>0</v>
      </c>
      <c r="M134">
        <v>9.5572</v>
      </c>
      <c r="N134">
        <v>22.08</v>
      </c>
      <c r="O134">
        <v>13</v>
      </c>
      <c r="P134">
        <v>20.7965</v>
      </c>
      <c r="Q134">
        <v>22.98879814</v>
      </c>
      <c r="R134" t="s">
        <v>439</v>
      </c>
      <c r="S134" t="str">
        <f>VLOOKUP(B134:B443,[1]高管任职数据!A134:F1388,6,FALSE)</f>
        <v>本科</v>
      </c>
      <c r="T134">
        <v>5</v>
      </c>
      <c r="U134">
        <v>47</v>
      </c>
      <c r="V134">
        <v>0</v>
      </c>
      <c r="W134">
        <v>0.111111111111111</v>
      </c>
      <c r="X134">
        <v>7.88152215199336</v>
      </c>
      <c r="Y134">
        <v>2.6479</v>
      </c>
      <c r="Z134">
        <v>0.2935</v>
      </c>
      <c r="AA134">
        <v>1</v>
      </c>
      <c r="AB134">
        <f>VLOOKUP(B134,[2]股价波动!$B$1:$F$311,5,FALSE)</f>
        <v>4.33</v>
      </c>
      <c r="AC134">
        <v>0.47969696969697</v>
      </c>
      <c r="AD134">
        <v>15.9632</v>
      </c>
      <c r="AE134">
        <v>17.3788</v>
      </c>
      <c r="AF134">
        <v>2</v>
      </c>
      <c r="AG134">
        <v>4.5</v>
      </c>
      <c r="AH134">
        <v>0.41975</v>
      </c>
      <c r="AI134">
        <v>5.2778</v>
      </c>
      <c r="AJ134">
        <v>1</v>
      </c>
      <c r="AK134">
        <v>0</v>
      </c>
      <c r="AL134">
        <v>9</v>
      </c>
      <c r="AM134">
        <v>0.0347</v>
      </c>
      <c r="AN134">
        <v>-0.3651</v>
      </c>
      <c r="AO134">
        <v>20.25</v>
      </c>
    </row>
    <row r="135" ht="14.5" spans="1:41">
      <c r="A135" s="67">
        <v>300101</v>
      </c>
      <c r="B135" s="57" t="s">
        <v>440</v>
      </c>
      <c r="C135">
        <v>19</v>
      </c>
      <c r="D135" s="68" t="s">
        <v>441</v>
      </c>
      <c r="E135">
        <f>VLOOKUP(A135,[1]长期效应检验!A135:X444,11,FALSE)</f>
        <v>0.244085684418678</v>
      </c>
      <c r="F135">
        <f>VLOOKUP(A135,三因子模型筛选后!$B$1:$Z$335,10,FALSE)</f>
        <v>0.215577572584152</v>
      </c>
      <c r="G135">
        <f>VLOOKUP(A135,[1]长期效应检验!A134:Y343,7,FALSE)</f>
        <v>0.201891511678696</v>
      </c>
      <c r="H135">
        <f>VLOOKUP(A135,[1]长期效应检验!A134:Z343,24,FALSE)</f>
        <v>0.37319478392601</v>
      </c>
      <c r="I135">
        <f t="shared" si="6"/>
        <v>24.4085684418678</v>
      </c>
      <c r="J135">
        <f t="shared" si="7"/>
        <v>20.1891511678696</v>
      </c>
      <c r="K135">
        <f t="shared" si="8"/>
        <v>37.319478392601</v>
      </c>
      <c r="L135">
        <v>0</v>
      </c>
      <c r="M135">
        <v>6.6871</v>
      </c>
      <c r="N135">
        <v>26.58</v>
      </c>
      <c r="O135">
        <v>16</v>
      </c>
      <c r="P135">
        <v>15.7719</v>
      </c>
      <c r="Q135">
        <v>5.64546</v>
      </c>
      <c r="R135" t="s">
        <v>442</v>
      </c>
      <c r="S135" t="str">
        <f>VLOOKUP(B135:B444,[1]高管任职数据!A135:F1389,6,FALSE)</f>
        <v>硕士</v>
      </c>
      <c r="T135">
        <v>6</v>
      </c>
      <c r="U135">
        <v>62</v>
      </c>
      <c r="V135">
        <v>1</v>
      </c>
      <c r="W135">
        <v>0.1875</v>
      </c>
      <c r="X135">
        <v>6.50742695497913</v>
      </c>
      <c r="Y135">
        <v>0.6701</v>
      </c>
      <c r="Z135">
        <v>0.3286</v>
      </c>
      <c r="AA135">
        <v>0</v>
      </c>
      <c r="AB135">
        <f>VLOOKUP(B135,[2]股价波动!$B$1:$F$311,5,FALSE)</f>
        <v>5.46</v>
      </c>
      <c r="AC135">
        <v>0.268636363636364</v>
      </c>
      <c r="AD135">
        <v>14.6254</v>
      </c>
      <c r="AE135">
        <v>16.1994</v>
      </c>
      <c r="AF135">
        <v>1</v>
      </c>
      <c r="AG135">
        <v>6</v>
      </c>
      <c r="AH135">
        <v>0.41665</v>
      </c>
      <c r="AI135">
        <v>3.54165</v>
      </c>
      <c r="AJ135">
        <v>4</v>
      </c>
      <c r="AK135">
        <v>0.75</v>
      </c>
      <c r="AL135">
        <v>12</v>
      </c>
      <c r="AM135">
        <v>0.1243</v>
      </c>
      <c r="AN135">
        <v>-0.3651</v>
      </c>
      <c r="AO135">
        <v>36</v>
      </c>
    </row>
    <row r="136" ht="14.5" spans="1:41">
      <c r="A136" s="67">
        <v>300102</v>
      </c>
      <c r="B136" s="57" t="s">
        <v>443</v>
      </c>
      <c r="C136">
        <v>18</v>
      </c>
      <c r="D136" s="68" t="s">
        <v>444</v>
      </c>
      <c r="E136">
        <f>VLOOKUP(A136,[1]长期效应检验!A136:X445,11,FALSE)</f>
        <v>-0.112290255725384</v>
      </c>
      <c r="F136">
        <f>VLOOKUP(A136,三因子模型筛选后!$B$1:$Z$335,10,FALSE)</f>
        <v>-0.102723225951195</v>
      </c>
      <c r="G136">
        <f>VLOOKUP(A136,[1]长期效应检验!A135:Y344,7,FALSE)</f>
        <v>-0.0451191887259483</v>
      </c>
      <c r="H136">
        <f>VLOOKUP(A136,[1]长期效应检验!A135:Z344,24,FALSE)</f>
        <v>0.489756852388382</v>
      </c>
      <c r="I136">
        <f t="shared" si="6"/>
        <v>-11.2290255725384</v>
      </c>
      <c r="J136">
        <f t="shared" si="7"/>
        <v>-4.51191887259483</v>
      </c>
      <c r="K136">
        <f t="shared" si="8"/>
        <v>48.9756852388382</v>
      </c>
      <c r="L136">
        <v>0</v>
      </c>
      <c r="M136">
        <v>7.8774</v>
      </c>
      <c r="N136">
        <v>4.05</v>
      </c>
      <c r="O136">
        <v>13</v>
      </c>
      <c r="P136">
        <v>0</v>
      </c>
      <c r="Q136">
        <v>9.03046401</v>
      </c>
      <c r="R136" t="s">
        <v>445</v>
      </c>
      <c r="S136" t="str">
        <f>VLOOKUP(B136:B445,[1]高管任职数据!A136:F1390,6,FALSE)</f>
        <v>本科</v>
      </c>
      <c r="T136">
        <v>5</v>
      </c>
      <c r="U136">
        <v>46</v>
      </c>
      <c r="V136">
        <v>0</v>
      </c>
      <c r="W136">
        <v>0.15</v>
      </c>
      <c r="X136">
        <v>7.32692603414641</v>
      </c>
      <c r="Y136">
        <v>1.5207</v>
      </c>
      <c r="Z136">
        <v>0.6217</v>
      </c>
      <c r="AA136">
        <v>0</v>
      </c>
      <c r="AB136">
        <f>VLOOKUP(B136,[2]股价波动!$B$1:$F$311,5,FALSE)</f>
        <v>4.33</v>
      </c>
      <c r="AC136">
        <v>0.19030303030303</v>
      </c>
      <c r="AD136">
        <v>16.5606</v>
      </c>
      <c r="AE136">
        <v>17.2</v>
      </c>
      <c r="AF136">
        <v>2</v>
      </c>
      <c r="AG136">
        <v>6</v>
      </c>
      <c r="AH136">
        <v>0.3889</v>
      </c>
      <c r="AI136">
        <v>2.125</v>
      </c>
      <c r="AJ136">
        <v>7</v>
      </c>
      <c r="AK136">
        <v>0.7347</v>
      </c>
      <c r="AL136">
        <v>12</v>
      </c>
      <c r="AM136">
        <v>0.0636</v>
      </c>
      <c r="AN136">
        <v>-0.3651</v>
      </c>
      <c r="AO136">
        <v>36</v>
      </c>
    </row>
    <row r="137" ht="14.5" spans="1:41">
      <c r="A137" s="67">
        <v>300114</v>
      </c>
      <c r="B137" s="57" t="s">
        <v>446</v>
      </c>
      <c r="C137">
        <v>19</v>
      </c>
      <c r="D137" s="68" t="s">
        <v>447</v>
      </c>
      <c r="E137">
        <f>VLOOKUP(A137,[1]长期效应检验!A137:X446,11,FALSE)</f>
        <v>-0.0422669500112534</v>
      </c>
      <c r="F137">
        <f>VLOOKUP(A137,三因子模型筛选后!$B$1:$Z$335,10,FALSE)</f>
        <v>-0.0376638807356358</v>
      </c>
      <c r="G137">
        <f>VLOOKUP(A137,[1]长期效应检验!A136:Y345,7,FALSE)</f>
        <v>-0.010640561580658</v>
      </c>
      <c r="H137">
        <f>VLOOKUP(A137,[1]长期效应检验!A136:Z345,24,FALSE)</f>
        <v>0.0157602149993181</v>
      </c>
      <c r="I137">
        <f t="shared" si="6"/>
        <v>-4.22669500112534</v>
      </c>
      <c r="J137">
        <f t="shared" si="7"/>
        <v>-1.0640561580658</v>
      </c>
      <c r="K137">
        <f t="shared" si="8"/>
        <v>1.57602149993181</v>
      </c>
      <c r="L137">
        <v>0</v>
      </c>
      <c r="M137">
        <v>8.0542</v>
      </c>
      <c r="N137">
        <v>20</v>
      </c>
      <c r="O137">
        <v>17</v>
      </c>
      <c r="P137">
        <v>19.2575</v>
      </c>
      <c r="Q137">
        <v>1.2</v>
      </c>
      <c r="R137" t="s">
        <v>448</v>
      </c>
      <c r="S137" t="str">
        <f>VLOOKUP(B137:B446,[1]高管任职数据!A137:F1391,6,FALSE)</f>
        <v>硕士</v>
      </c>
      <c r="T137">
        <v>6</v>
      </c>
      <c r="U137">
        <v>56</v>
      </c>
      <c r="V137">
        <v>0</v>
      </c>
      <c r="W137">
        <v>0.15</v>
      </c>
      <c r="X137">
        <v>6.39325624984984</v>
      </c>
      <c r="Y137">
        <v>0.5978</v>
      </c>
      <c r="Z137">
        <v>0.3303</v>
      </c>
      <c r="AA137">
        <v>1</v>
      </c>
      <c r="AB137">
        <f>VLOOKUP(B137,[2]股价波动!$B$1:$F$311,5,FALSE)</f>
        <v>3</v>
      </c>
      <c r="AC137">
        <v>0.335454545454545</v>
      </c>
      <c r="AD137">
        <v>11.1854</v>
      </c>
      <c r="AE137">
        <v>14.7887</v>
      </c>
      <c r="AF137">
        <v>35</v>
      </c>
      <c r="AG137">
        <v>2.5</v>
      </c>
      <c r="AH137">
        <v>0.4</v>
      </c>
      <c r="AI137">
        <v>9.3</v>
      </c>
      <c r="AJ137">
        <v>0</v>
      </c>
      <c r="AK137">
        <v>0</v>
      </c>
      <c r="AL137">
        <v>5</v>
      </c>
      <c r="AM137">
        <v>0.0458</v>
      </c>
      <c r="AN137">
        <v>-0.3327</v>
      </c>
      <c r="AO137">
        <v>6.25</v>
      </c>
    </row>
    <row r="138" ht="14.5" spans="1:41">
      <c r="A138" s="67">
        <v>300115</v>
      </c>
      <c r="B138" s="57" t="s">
        <v>449</v>
      </c>
      <c r="C138">
        <v>11</v>
      </c>
      <c r="D138" s="68" t="s">
        <v>450</v>
      </c>
      <c r="E138">
        <f>VLOOKUP(A138,[1]长期效应检验!A138:X447,11,FALSE)</f>
        <v>0.17883238196373</v>
      </c>
      <c r="F138">
        <f>VLOOKUP(A138,三因子模型筛选后!$B$1:$Z$335,10,FALSE)</f>
        <v>0.00435722060501575</v>
      </c>
      <c r="G138">
        <f>VLOOKUP(A138,[1]长期效应检验!A137:Y346,7,FALSE)</f>
        <v>0.255426317453384</v>
      </c>
      <c r="H138">
        <f>VLOOKUP(A138,[1]长期效应检验!A137:Z346,24,FALSE)</f>
        <v>0.157315418124199</v>
      </c>
      <c r="I138">
        <f t="shared" si="6"/>
        <v>17.883238196373</v>
      </c>
      <c r="J138">
        <f t="shared" si="7"/>
        <v>25.5426317453384</v>
      </c>
      <c r="K138">
        <f t="shared" si="8"/>
        <v>15.7315418124199</v>
      </c>
      <c r="L138">
        <v>0</v>
      </c>
      <c r="M138">
        <v>9.9807</v>
      </c>
      <c r="N138">
        <v>16.29</v>
      </c>
      <c r="O138">
        <v>18</v>
      </c>
      <c r="P138">
        <v>19.6015</v>
      </c>
      <c r="Q138">
        <v>5.16</v>
      </c>
      <c r="R138" t="s">
        <v>451</v>
      </c>
      <c r="S138" t="str">
        <f>VLOOKUP(B138:B447,[1]高管任职数据!A138:F1392,6,FALSE)</f>
        <v>硕士</v>
      </c>
      <c r="T138">
        <v>6</v>
      </c>
      <c r="U138">
        <v>39</v>
      </c>
      <c r="V138">
        <v>0</v>
      </c>
      <c r="W138">
        <v>0.166666666666667</v>
      </c>
      <c r="X138">
        <v>6.61780396708631</v>
      </c>
      <c r="Y138">
        <v>0.7483</v>
      </c>
      <c r="Z138">
        <v>0.5362</v>
      </c>
      <c r="AA138">
        <v>0</v>
      </c>
      <c r="AB138">
        <f>VLOOKUP(B138,[2]股价波动!$B$1:$F$311,5,FALSE)</f>
        <v>6.65</v>
      </c>
      <c r="AC138">
        <v>0.859090909090909</v>
      </c>
      <c r="AD138">
        <v>17.216</v>
      </c>
      <c r="AE138">
        <v>18.0825</v>
      </c>
      <c r="AF138">
        <v>1</v>
      </c>
      <c r="AG138">
        <v>10.5</v>
      </c>
      <c r="AH138">
        <v>0.425</v>
      </c>
      <c r="AI138">
        <v>3.65</v>
      </c>
      <c r="AJ138">
        <v>6</v>
      </c>
      <c r="AK138">
        <v>0.7778</v>
      </c>
      <c r="AL138">
        <v>20</v>
      </c>
      <c r="AM138">
        <v>0.097</v>
      </c>
      <c r="AN138">
        <v>-0.3651</v>
      </c>
      <c r="AO138">
        <v>110.25</v>
      </c>
    </row>
    <row r="139" ht="14.5" spans="1:41">
      <c r="A139" s="67">
        <v>300120</v>
      </c>
      <c r="B139" s="57" t="s">
        <v>452</v>
      </c>
      <c r="C139">
        <v>19</v>
      </c>
      <c r="D139" s="72" t="s">
        <v>453</v>
      </c>
      <c r="E139">
        <f>VLOOKUP(A139,[1]长期效应检验!A139:X448,11,FALSE)</f>
        <v>0.0304205287247896</v>
      </c>
      <c r="F139">
        <f>VLOOKUP(A139,三因子模型筛选后!$B$1:$Z$335,10,FALSE)</f>
        <v>0.00898572616279125</v>
      </c>
      <c r="G139">
        <f>VLOOKUP(A139,[1]长期效应检验!A138:Y347,7,FALSE)</f>
        <v>0.0912765562534332</v>
      </c>
      <c r="H139">
        <f>VLOOKUP(A139,[1]长期效应检验!A138:Z347,24,FALSE)</f>
        <v>0.115803316235542</v>
      </c>
      <c r="I139">
        <f t="shared" si="6"/>
        <v>3.04205287247896</v>
      </c>
      <c r="J139">
        <f t="shared" si="7"/>
        <v>9.12765562534332</v>
      </c>
      <c r="K139">
        <f t="shared" si="8"/>
        <v>11.5803316235542</v>
      </c>
      <c r="L139">
        <v>0</v>
      </c>
      <c r="M139">
        <v>7.9732</v>
      </c>
      <c r="N139">
        <v>19.04</v>
      </c>
      <c r="O139">
        <v>20</v>
      </c>
      <c r="P139">
        <v>18.928</v>
      </c>
      <c r="Q139">
        <v>4.64393929</v>
      </c>
      <c r="R139" t="s">
        <v>454</v>
      </c>
      <c r="S139" t="str">
        <f>VLOOKUP(B139:B448,[1]高管任职数据!A139:F1393,6,FALSE)</f>
        <v>本科</v>
      </c>
      <c r="T139">
        <v>5</v>
      </c>
      <c r="U139">
        <v>46</v>
      </c>
      <c r="V139">
        <v>0</v>
      </c>
      <c r="W139">
        <v>0.352941176470588</v>
      </c>
      <c r="X139">
        <v>7.98016047548107</v>
      </c>
      <c r="Y139">
        <v>2.9224</v>
      </c>
      <c r="Z139">
        <v>0.3111</v>
      </c>
      <c r="AA139">
        <v>0</v>
      </c>
      <c r="AB139">
        <f>VLOOKUP(B139,[2]股价波动!$B$1:$F$311,5,FALSE)</f>
        <v>1.68</v>
      </c>
      <c r="AC139">
        <v>0.16530303030303</v>
      </c>
      <c r="AD139">
        <v>15.5357</v>
      </c>
      <c r="AE139">
        <v>17.1924</v>
      </c>
      <c r="AF139">
        <v>2</v>
      </c>
      <c r="AG139">
        <v>4.5</v>
      </c>
      <c r="AH139">
        <v>0.39505</v>
      </c>
      <c r="AI139">
        <v>4.44445</v>
      </c>
      <c r="AJ139">
        <v>7</v>
      </c>
      <c r="AK139">
        <v>0.7347</v>
      </c>
      <c r="AL139">
        <v>9</v>
      </c>
      <c r="AM139">
        <v>0.0341</v>
      </c>
      <c r="AN139">
        <v>-0.3651</v>
      </c>
      <c r="AO139">
        <v>20.25</v>
      </c>
    </row>
    <row r="140" ht="14.5" spans="1:41">
      <c r="A140" s="67">
        <v>300127</v>
      </c>
      <c r="B140" s="57" t="s">
        <v>455</v>
      </c>
      <c r="C140">
        <v>1</v>
      </c>
      <c r="D140" s="72" t="s">
        <v>456</v>
      </c>
      <c r="E140">
        <f>VLOOKUP(A140,[1]长期效应检验!A140:X449,11,FALSE)</f>
        <v>-0.278463572263718</v>
      </c>
      <c r="F140">
        <f>VLOOKUP(A140,三因子模型筛选后!$B$1:$Z$335,10,FALSE)</f>
        <v>-0.317597061395645</v>
      </c>
      <c r="G140">
        <f>VLOOKUP(A140,[1]长期效应检验!A139:Y348,7,FALSE)</f>
        <v>-0.22325511276722</v>
      </c>
      <c r="H140">
        <f>VLOOKUP(A140,[1]长期效应检验!A139:Z348,24,FALSE)</f>
        <v>-0.204445958137512</v>
      </c>
      <c r="I140">
        <f t="shared" si="6"/>
        <v>-27.8463572263718</v>
      </c>
      <c r="J140">
        <f t="shared" si="7"/>
        <v>-22.325511276722</v>
      </c>
      <c r="K140">
        <f t="shared" si="8"/>
        <v>-20.4445958137512</v>
      </c>
      <c r="L140">
        <v>0</v>
      </c>
      <c r="M140">
        <v>6.9157</v>
      </c>
      <c r="N140">
        <v>26.88</v>
      </c>
      <c r="O140">
        <v>18</v>
      </c>
      <c r="P140">
        <v>18.8158</v>
      </c>
      <c r="Q140">
        <v>3.2314636</v>
      </c>
      <c r="R140" t="s">
        <v>457</v>
      </c>
      <c r="S140" t="str">
        <f>VLOOKUP(B140:B449,[1]高管任职数据!A140:F1394,6,FALSE)</f>
        <v>本科</v>
      </c>
      <c r="T140">
        <v>5</v>
      </c>
      <c r="U140">
        <v>56</v>
      </c>
      <c r="V140">
        <v>0</v>
      </c>
      <c r="W140">
        <v>0.2</v>
      </c>
      <c r="X140">
        <v>6.62020653097559</v>
      </c>
      <c r="Y140">
        <v>0.7501</v>
      </c>
      <c r="Z140">
        <v>0.0656</v>
      </c>
      <c r="AA140">
        <v>0</v>
      </c>
      <c r="AB140">
        <f>VLOOKUP(B140,[2]股价波动!$B$1:$F$311,5,FALSE)</f>
        <v>6.54</v>
      </c>
      <c r="AC140">
        <v>0.721363636363636</v>
      </c>
      <c r="AD140">
        <v>12.5602</v>
      </c>
      <c r="AE140">
        <v>13.5911</v>
      </c>
      <c r="AF140">
        <v>0</v>
      </c>
      <c r="AG140">
        <v>1</v>
      </c>
      <c r="AH140">
        <v>0.25</v>
      </c>
      <c r="AI140">
        <v>2.75</v>
      </c>
      <c r="AJ140">
        <v>1</v>
      </c>
      <c r="AK140">
        <v>0</v>
      </c>
      <c r="AL140">
        <v>2</v>
      </c>
      <c r="AM140">
        <v>0.0357</v>
      </c>
      <c r="AN140">
        <v>-0.3651</v>
      </c>
      <c r="AO140">
        <v>1</v>
      </c>
    </row>
    <row r="141" ht="14.5" spans="1:41">
      <c r="A141" s="67">
        <v>300128</v>
      </c>
      <c r="B141" s="57" t="s">
        <v>458</v>
      </c>
      <c r="C141">
        <v>14</v>
      </c>
      <c r="D141" s="69" t="s">
        <v>459</v>
      </c>
      <c r="E141">
        <f>VLOOKUP(A141,[1]长期效应检验!A141:X450,11,FALSE)</f>
        <v>-0.0585059784352779</v>
      </c>
      <c r="F141">
        <f>VLOOKUP(A141,三因子模型筛选后!$B$1:$Z$335,10,FALSE)</f>
        <v>-0.126867458224297</v>
      </c>
      <c r="G141">
        <f>VLOOKUP(A141,[1]长期效应检验!A140:Y349,7,FALSE)</f>
        <v>0.0343665368855</v>
      </c>
      <c r="H141">
        <f>VLOOKUP(A141,[1]长期效应检验!A140:Z349,24,FALSE)</f>
        <v>0.116660580039024</v>
      </c>
      <c r="I141">
        <f t="shared" si="6"/>
        <v>-5.85059784352779</v>
      </c>
      <c r="J141">
        <f t="shared" si="7"/>
        <v>3.43665368855</v>
      </c>
      <c r="K141">
        <f t="shared" si="8"/>
        <v>11.6660580039024</v>
      </c>
      <c r="L141">
        <v>0</v>
      </c>
      <c r="M141">
        <v>7.453</v>
      </c>
      <c r="N141">
        <v>12.85</v>
      </c>
      <c r="O141">
        <v>15</v>
      </c>
      <c r="P141">
        <v>16.4412</v>
      </c>
      <c r="Q141">
        <v>4.79437057</v>
      </c>
      <c r="R141" t="s">
        <v>460</v>
      </c>
      <c r="S141" t="str">
        <f>VLOOKUP(B141:B450,[1]高管任职数据!A141:F1395,6,FALSE)</f>
        <v>本科</v>
      </c>
      <c r="T141">
        <v>5</v>
      </c>
      <c r="U141">
        <v>41</v>
      </c>
      <c r="V141">
        <v>0</v>
      </c>
      <c r="W141">
        <v>0.210526315789474</v>
      </c>
      <c r="X141">
        <v>7.31867216576855</v>
      </c>
      <c r="Y141">
        <v>1.5082</v>
      </c>
      <c r="Z141">
        <v>0.5068</v>
      </c>
      <c r="AA141">
        <v>1</v>
      </c>
      <c r="AB141">
        <f>VLOOKUP(B141,[2]股价波动!$B$1:$F$311,5,FALSE)</f>
        <v>1.46</v>
      </c>
      <c r="AC141">
        <v>0.138636363636364</v>
      </c>
      <c r="AD141">
        <v>13.7304</v>
      </c>
      <c r="AE141">
        <v>14.4145</v>
      </c>
      <c r="AF141">
        <v>29</v>
      </c>
      <c r="AG141">
        <v>16.5</v>
      </c>
      <c r="AH141">
        <v>0.3828</v>
      </c>
      <c r="AI141">
        <v>3.9375</v>
      </c>
      <c r="AJ141">
        <v>2</v>
      </c>
      <c r="AK141">
        <v>0.5</v>
      </c>
      <c r="AL141">
        <v>32</v>
      </c>
      <c r="AM141">
        <v>0.0279</v>
      </c>
      <c r="AN141">
        <v>-0.3651</v>
      </c>
      <c r="AO141">
        <v>272.25</v>
      </c>
    </row>
    <row r="142" ht="14.5" spans="1:41">
      <c r="A142" s="67">
        <v>300134</v>
      </c>
      <c r="B142" s="57" t="s">
        <v>461</v>
      </c>
      <c r="C142">
        <v>19</v>
      </c>
      <c r="D142" s="68" t="s">
        <v>462</v>
      </c>
      <c r="E142">
        <f>VLOOKUP(A142,[1]长期效应检验!A142:X451,11,FALSE)</f>
        <v>-0.127468019723892</v>
      </c>
      <c r="F142">
        <f>VLOOKUP(A142,三因子模型筛选后!$B$1:$Z$335,10,FALSE)</f>
        <v>-0.238615959882736</v>
      </c>
      <c r="G142">
        <f>VLOOKUP(A142,[1]长期效应检验!A141:Y350,7,FALSE)</f>
        <v>-0.0709783136844635</v>
      </c>
      <c r="H142">
        <f>VLOOKUP(A142,[1]长期效应检验!A141:Z350,24,FALSE)</f>
        <v>0.121843241155148</v>
      </c>
      <c r="I142">
        <f t="shared" si="6"/>
        <v>-12.7468019723892</v>
      </c>
      <c r="J142">
        <f t="shared" si="7"/>
        <v>-7.09783136844635</v>
      </c>
      <c r="K142">
        <f t="shared" si="8"/>
        <v>12.1843241155148</v>
      </c>
      <c r="L142">
        <v>0</v>
      </c>
      <c r="M142">
        <v>8.6052</v>
      </c>
      <c r="N142">
        <v>8.05</v>
      </c>
      <c r="O142">
        <v>18</v>
      </c>
      <c r="P142">
        <v>0</v>
      </c>
      <c r="Q142">
        <v>7.67498006</v>
      </c>
      <c r="R142" t="s">
        <v>463</v>
      </c>
      <c r="S142" t="str">
        <f>VLOOKUP(B142:B451,[1]高管任职数据!A142:F1396,6,FALSE)</f>
        <v>博士</v>
      </c>
      <c r="T142">
        <v>7</v>
      </c>
      <c r="U142">
        <v>38</v>
      </c>
      <c r="V142">
        <v>0</v>
      </c>
      <c r="W142">
        <v>0.3125</v>
      </c>
      <c r="X142">
        <v>7.30807383293742</v>
      </c>
      <c r="Y142">
        <v>1.4923</v>
      </c>
      <c r="Z142">
        <v>0.1955</v>
      </c>
      <c r="AA142">
        <v>0</v>
      </c>
      <c r="AB142">
        <f>VLOOKUP(B142,[2]股价波动!$B$1:$F$311,5,FALSE)</f>
        <v>5.65</v>
      </c>
      <c r="AC142">
        <v>0.618030303030303</v>
      </c>
      <c r="AD142">
        <v>15.9562</v>
      </c>
      <c r="AE142">
        <v>16.8174</v>
      </c>
      <c r="AF142">
        <v>35</v>
      </c>
      <c r="AG142">
        <v>12</v>
      </c>
      <c r="AH142">
        <v>0.41145</v>
      </c>
      <c r="AI142">
        <v>3.5</v>
      </c>
      <c r="AJ142">
        <v>27</v>
      </c>
      <c r="AK142">
        <v>0.8395</v>
      </c>
      <c r="AL142">
        <v>24</v>
      </c>
      <c r="AM142">
        <v>0.0955</v>
      </c>
      <c r="AN142">
        <v>-0.3651</v>
      </c>
      <c r="AO142">
        <v>144</v>
      </c>
    </row>
    <row r="143" ht="14.5" spans="1:41">
      <c r="A143" s="67">
        <v>300136</v>
      </c>
      <c r="B143" s="57" t="s">
        <v>464</v>
      </c>
      <c r="C143">
        <v>19</v>
      </c>
      <c r="D143" s="68" t="s">
        <v>465</v>
      </c>
      <c r="E143">
        <f>VLOOKUP(A143,[1]长期效应检验!A143:X452,11,FALSE)</f>
        <v>-0.0612415932118893</v>
      </c>
      <c r="F143">
        <f>VLOOKUP(A143,三因子模型筛选后!$B$1:$Z$335,10,FALSE)</f>
        <v>-0.210097223520279</v>
      </c>
      <c r="G143">
        <f>VLOOKUP(A143,[1]长期效应检验!A142:Y351,7,FALSE)</f>
        <v>0.000861361622810364</v>
      </c>
      <c r="H143">
        <f>VLOOKUP(A143,[1]长期效应检验!A142:Z351,24,FALSE)</f>
        <v>-0.000175501452758908</v>
      </c>
      <c r="I143">
        <f t="shared" si="6"/>
        <v>-6.12415932118893</v>
      </c>
      <c r="J143">
        <f t="shared" si="7"/>
        <v>0.0861361622810364</v>
      </c>
      <c r="K143">
        <f t="shared" si="8"/>
        <v>-0.0175501452758908</v>
      </c>
      <c r="L143">
        <v>0</v>
      </c>
      <c r="M143">
        <v>8.8879</v>
      </c>
      <c r="N143">
        <v>20.9</v>
      </c>
      <c r="O143">
        <v>13</v>
      </c>
      <c r="P143">
        <v>20.9344</v>
      </c>
      <c r="Q143">
        <v>2.72259</v>
      </c>
      <c r="R143" t="s">
        <v>466</v>
      </c>
      <c r="S143" t="str">
        <f>VLOOKUP(B143:B452,[1]高管任职数据!A143:F1397,6,FALSE)</f>
        <v>本科</v>
      </c>
      <c r="T143">
        <v>5</v>
      </c>
      <c r="U143">
        <v>53</v>
      </c>
      <c r="V143">
        <v>2</v>
      </c>
      <c r="W143">
        <v>0.2</v>
      </c>
      <c r="X143">
        <v>7.80274065502896</v>
      </c>
      <c r="Y143">
        <v>2.4473</v>
      </c>
      <c r="Z143">
        <v>0.4287</v>
      </c>
      <c r="AA143">
        <v>0</v>
      </c>
      <c r="AB143">
        <f>VLOOKUP(B143,[2]股价波动!$B$1:$F$311,5,FALSE)</f>
        <v>11.1</v>
      </c>
      <c r="AC143">
        <v>1.80393939393939</v>
      </c>
      <c r="AD143">
        <v>16.3464</v>
      </c>
      <c r="AE143">
        <v>17.5858</v>
      </c>
      <c r="AF143">
        <v>32</v>
      </c>
      <c r="AG143">
        <v>6.5</v>
      </c>
      <c r="AH143">
        <v>0.40495</v>
      </c>
      <c r="AI143">
        <v>5.6591</v>
      </c>
      <c r="AJ143">
        <v>13</v>
      </c>
      <c r="AK143">
        <v>0.8757</v>
      </c>
      <c r="AL143">
        <v>11</v>
      </c>
      <c r="AM143">
        <v>0.0837</v>
      </c>
      <c r="AN143">
        <v>-0.3651</v>
      </c>
      <c r="AO143">
        <v>42.25</v>
      </c>
    </row>
    <row r="144" ht="14.5" spans="1:41">
      <c r="A144" s="67">
        <v>300139</v>
      </c>
      <c r="B144" s="57" t="s">
        <v>467</v>
      </c>
      <c r="C144">
        <v>14</v>
      </c>
      <c r="D144" s="68" t="s">
        <v>468</v>
      </c>
      <c r="E144">
        <f>VLOOKUP(A144,[1]长期效应检验!A144:X453,11,FALSE)</f>
        <v>-0.0955768227577209</v>
      </c>
      <c r="F144">
        <f>VLOOKUP(A144,三因子模型筛选后!$B$1:$Z$335,10,FALSE)</f>
        <v>-0.164728224277496</v>
      </c>
      <c r="G144">
        <f>VLOOKUP(A144,[1]长期效应检验!A143:Y352,7,FALSE)</f>
        <v>-0.0381394550204277</v>
      </c>
      <c r="H144">
        <f>VLOOKUP(A144,[1]长期效应检验!A143:Z352,24,FALSE)</f>
        <v>0.153137519955635</v>
      </c>
      <c r="I144">
        <f t="shared" si="6"/>
        <v>-9.55768227577209</v>
      </c>
      <c r="J144">
        <f t="shared" si="7"/>
        <v>-3.81394550204277</v>
      </c>
      <c r="K144">
        <f t="shared" si="8"/>
        <v>15.3137519955635</v>
      </c>
      <c r="L144">
        <v>0</v>
      </c>
      <c r="M144">
        <v>5.1059</v>
      </c>
      <c r="N144">
        <v>-0.23</v>
      </c>
      <c r="O144">
        <v>19</v>
      </c>
      <c r="P144">
        <v>0</v>
      </c>
      <c r="Q144">
        <v>2.74</v>
      </c>
      <c r="R144" t="s">
        <v>469</v>
      </c>
      <c r="S144" t="str">
        <f>VLOOKUP(B144:B453,[1]高管任职数据!A144:F1398,6,FALSE)</f>
        <v>本科</v>
      </c>
      <c r="T144">
        <v>5</v>
      </c>
      <c r="U144">
        <v>57</v>
      </c>
      <c r="V144">
        <v>0</v>
      </c>
      <c r="W144">
        <v>0.117647058823529</v>
      </c>
      <c r="X144">
        <v>6.68461172766793</v>
      </c>
      <c r="Y144">
        <v>0.8</v>
      </c>
      <c r="Z144">
        <v>0.1808</v>
      </c>
      <c r="AA144">
        <v>0</v>
      </c>
      <c r="AB144">
        <f>VLOOKUP(B144,[2]股价波动!$B$1:$F$311,5,FALSE)</f>
        <v>2.9</v>
      </c>
      <c r="AC144">
        <v>0.327272727272727</v>
      </c>
      <c r="AD144">
        <v>0</v>
      </c>
      <c r="AE144">
        <v>10.6053</v>
      </c>
      <c r="AF144">
        <v>28</v>
      </c>
      <c r="AG144">
        <v>2</v>
      </c>
      <c r="AH144">
        <v>0.1875</v>
      </c>
      <c r="AI144">
        <v>5.375</v>
      </c>
      <c r="AJ144">
        <v>1</v>
      </c>
      <c r="AK144">
        <v>0</v>
      </c>
      <c r="AL144">
        <v>4</v>
      </c>
      <c r="AM144">
        <v>0.0802</v>
      </c>
      <c r="AN144">
        <v>-0.3651</v>
      </c>
      <c r="AO144">
        <v>4</v>
      </c>
    </row>
    <row r="145" ht="14.5" spans="1:41">
      <c r="A145" s="67">
        <v>300155</v>
      </c>
      <c r="B145" s="57" t="s">
        <v>470</v>
      </c>
      <c r="C145">
        <v>1</v>
      </c>
      <c r="D145" s="68" t="s">
        <v>471</v>
      </c>
      <c r="E145">
        <f>VLOOKUP(A145,[1]长期效应检验!A145:X454,11,FALSE)</f>
        <v>0.129049047827721</v>
      </c>
      <c r="F145">
        <f>VLOOKUP(A145,三因子模型筛选后!$B$1:$Z$335,10,FALSE)</f>
        <v>0.102207504212856</v>
      </c>
      <c r="G145">
        <f>VLOOKUP(A145,[1]长期效应检验!A144:Y353,7,FALSE)</f>
        <v>0.084347777068615</v>
      </c>
      <c r="H145">
        <f>VLOOKUP(A145,[1]长期效应检验!A144:Z353,24,FALSE)</f>
        <v>0.548524439334869</v>
      </c>
      <c r="I145">
        <f t="shared" si="6"/>
        <v>12.9049047827721</v>
      </c>
      <c r="J145">
        <f t="shared" si="7"/>
        <v>8.4347777068615</v>
      </c>
      <c r="K145">
        <f t="shared" si="8"/>
        <v>54.8524439334869</v>
      </c>
      <c r="L145">
        <v>0</v>
      </c>
      <c r="M145">
        <v>7.1709</v>
      </c>
      <c r="N145">
        <v>19.83</v>
      </c>
      <c r="O145">
        <v>15</v>
      </c>
      <c r="P145">
        <v>18.114</v>
      </c>
      <c r="Q145">
        <v>5.61227744</v>
      </c>
      <c r="R145" t="s">
        <v>472</v>
      </c>
      <c r="S145" t="str">
        <f>VLOOKUP(B145:B454,[1]高管任职数据!A145:F1399,6,FALSE)</f>
        <v>本科</v>
      </c>
      <c r="T145">
        <v>5</v>
      </c>
      <c r="U145">
        <v>57</v>
      </c>
      <c r="V145">
        <v>0</v>
      </c>
      <c r="W145">
        <v>0.1875</v>
      </c>
      <c r="X145">
        <v>6.78897174299217</v>
      </c>
      <c r="Y145">
        <v>0.888</v>
      </c>
      <c r="Z145">
        <v>0.2046</v>
      </c>
      <c r="AA145">
        <v>0</v>
      </c>
      <c r="AB145">
        <f>VLOOKUP(B145,[2]股价波动!$B$1:$F$311,5,FALSE)</f>
        <v>6.65</v>
      </c>
      <c r="AC145">
        <v>0.184242424242424</v>
      </c>
      <c r="AD145">
        <v>13.9909</v>
      </c>
      <c r="AE145">
        <v>14.6941</v>
      </c>
      <c r="AF145">
        <v>1</v>
      </c>
      <c r="AG145">
        <v>4</v>
      </c>
      <c r="AH145">
        <v>0.40815</v>
      </c>
      <c r="AI145">
        <v>5</v>
      </c>
      <c r="AJ145">
        <v>10</v>
      </c>
      <c r="AK145">
        <v>0.72</v>
      </c>
      <c r="AL145">
        <v>7</v>
      </c>
      <c r="AM145">
        <v>0.0992</v>
      </c>
      <c r="AN145">
        <v>0.0644</v>
      </c>
      <c r="AO145">
        <v>16</v>
      </c>
    </row>
    <row r="146" ht="14.5" spans="1:41">
      <c r="A146" s="67">
        <v>300162</v>
      </c>
      <c r="B146" s="57" t="s">
        <v>473</v>
      </c>
      <c r="C146">
        <v>1</v>
      </c>
      <c r="D146" s="68" t="s">
        <v>474</v>
      </c>
      <c r="E146">
        <f>VLOOKUP(A146,[1]长期效应检验!A146:X455,11,FALSE)</f>
        <v>0.0419926568865776</v>
      </c>
      <c r="F146">
        <f>VLOOKUP(A146,三因子模型筛选后!$B$1:$Z$335,10,FALSE)</f>
        <v>-0.095870703458786</v>
      </c>
      <c r="G146">
        <f>VLOOKUP(A146,[1]长期效应检验!A145:Y354,7,FALSE)</f>
        <v>0.0185813475400209</v>
      </c>
      <c r="H146">
        <f>VLOOKUP(A146,[1]长期效应检验!A145:Z354,24,FALSE)</f>
        <v>0.104895703494549</v>
      </c>
      <c r="I146">
        <f t="shared" si="6"/>
        <v>4.19926568865776</v>
      </c>
      <c r="J146">
        <f t="shared" si="7"/>
        <v>1.85813475400209</v>
      </c>
      <c r="K146">
        <f t="shared" si="8"/>
        <v>10.4895703494549</v>
      </c>
      <c r="L146">
        <v>0</v>
      </c>
      <c r="M146">
        <v>7.1959</v>
      </c>
      <c r="N146">
        <v>12.84</v>
      </c>
      <c r="O146">
        <v>15</v>
      </c>
      <c r="P146">
        <v>17.5884</v>
      </c>
      <c r="Q146">
        <v>3.4951003</v>
      </c>
      <c r="R146" t="s">
        <v>475</v>
      </c>
      <c r="S146" t="str">
        <f>VLOOKUP(B146:B455,[1]高管任职数据!A146:F1400,6,FALSE)</f>
        <v>硕士</v>
      </c>
      <c r="T146">
        <v>6</v>
      </c>
      <c r="U146">
        <v>52</v>
      </c>
      <c r="V146">
        <v>7</v>
      </c>
      <c r="W146">
        <v>0.307692307692308</v>
      </c>
      <c r="X146">
        <v>6.33505425149806</v>
      </c>
      <c r="Y146">
        <v>0.564</v>
      </c>
      <c r="Z146">
        <v>0.291</v>
      </c>
      <c r="AA146">
        <v>0</v>
      </c>
      <c r="AB146">
        <f>VLOOKUP(B146,[2]股价波动!$B$1:$F$311,5,FALSE)</f>
        <v>3.35</v>
      </c>
      <c r="AC146">
        <v>0.343181818181818</v>
      </c>
      <c r="AD146">
        <v>14.9418</v>
      </c>
      <c r="AE146">
        <v>15.6334</v>
      </c>
      <c r="AF146">
        <v>2</v>
      </c>
      <c r="AG146">
        <v>6.5</v>
      </c>
      <c r="AH146">
        <v>0.63845</v>
      </c>
      <c r="AI146">
        <v>3.4318</v>
      </c>
      <c r="AJ146">
        <v>17</v>
      </c>
      <c r="AK146">
        <v>0.8235</v>
      </c>
      <c r="AL146">
        <v>11</v>
      </c>
      <c r="AM146">
        <v>0.0459</v>
      </c>
      <c r="AN146">
        <v>-0.0196</v>
      </c>
      <c r="AO146">
        <v>42.25</v>
      </c>
    </row>
    <row r="147" ht="14.5" spans="1:41">
      <c r="A147" s="67">
        <v>300205</v>
      </c>
      <c r="B147" s="57" t="s">
        <v>476</v>
      </c>
      <c r="C147">
        <v>19</v>
      </c>
      <c r="D147" s="68" t="s">
        <v>477</v>
      </c>
      <c r="E147">
        <f>VLOOKUP(A147,[1]长期效应检验!A147:X456,11,FALSE)</f>
        <v>0.266032636165619</v>
      </c>
      <c r="F147">
        <f>VLOOKUP(A147,三因子模型筛选后!$B$1:$Z$335,10,FALSE)</f>
        <v>0.215243428945541</v>
      </c>
      <c r="G147">
        <f>VLOOKUP(A147,[1]长期效应检验!A146:Y355,7,FALSE)</f>
        <v>0.0576443560421467</v>
      </c>
      <c r="H147">
        <f>VLOOKUP(A147,[1]长期效应检验!A146:Z355,24,FALSE)</f>
        <v>0.319198727607727</v>
      </c>
      <c r="I147">
        <f t="shared" si="6"/>
        <v>26.6032636165619</v>
      </c>
      <c r="J147">
        <f t="shared" si="7"/>
        <v>5.76443560421467</v>
      </c>
      <c r="K147">
        <f t="shared" si="8"/>
        <v>31.9198727607727</v>
      </c>
      <c r="L147">
        <v>1</v>
      </c>
      <c r="M147">
        <v>7.8224</v>
      </c>
      <c r="N147">
        <v>24.35</v>
      </c>
      <c r="O147">
        <v>20</v>
      </c>
      <c r="P147">
        <v>19.1523</v>
      </c>
      <c r="Q147">
        <v>4.30056</v>
      </c>
      <c r="R147" t="s">
        <v>478</v>
      </c>
      <c r="S147" t="str">
        <f>VLOOKUP(B147:B456,[1]高管任职数据!A147:F1401,6,FALSE)</f>
        <v>本科 </v>
      </c>
      <c r="T147">
        <v>5</v>
      </c>
      <c r="U147">
        <v>55</v>
      </c>
      <c r="V147">
        <v>0</v>
      </c>
      <c r="W147">
        <v>0.333333333333333</v>
      </c>
      <c r="X147">
        <v>7.40707496256192</v>
      </c>
      <c r="Y147">
        <v>1.6476</v>
      </c>
      <c r="Z147">
        <v>0.4471</v>
      </c>
      <c r="AA147">
        <v>0</v>
      </c>
      <c r="AB147">
        <f>VLOOKUP(B147,[2]股价波动!$B$1:$F$311,5,FALSE)</f>
        <v>5.56</v>
      </c>
      <c r="AC147">
        <v>0.398636363636364</v>
      </c>
      <c r="AD147">
        <v>13.7473</v>
      </c>
      <c r="AE147">
        <v>14.2499</v>
      </c>
      <c r="AF147">
        <v>2</v>
      </c>
      <c r="AG147">
        <v>9.5</v>
      </c>
      <c r="AH147">
        <v>0.4722</v>
      </c>
      <c r="AI147">
        <v>2.84375</v>
      </c>
      <c r="AJ147">
        <v>5</v>
      </c>
      <c r="AK147">
        <v>0</v>
      </c>
      <c r="AL147">
        <v>16</v>
      </c>
      <c r="AM147">
        <v>0.1003</v>
      </c>
      <c r="AN147">
        <v>-0.3651</v>
      </c>
      <c r="AO147">
        <v>90.25</v>
      </c>
    </row>
    <row r="148" ht="14.5" spans="1:41">
      <c r="A148" s="67">
        <v>300211</v>
      </c>
      <c r="B148" s="57" t="s">
        <v>479</v>
      </c>
      <c r="C148">
        <v>12</v>
      </c>
      <c r="D148" s="68" t="s">
        <v>480</v>
      </c>
      <c r="E148">
        <f>VLOOKUP(A148,[1]长期效应检验!A148:X457,11,FALSE)</f>
        <v>0.0922814086079597</v>
      </c>
      <c r="F148">
        <f>VLOOKUP(A148,三因子模型筛选后!$B$1:$Z$335,10,FALSE)</f>
        <v>0.0522238872945309</v>
      </c>
      <c r="G148">
        <f>VLOOKUP(A148,[1]长期效应检验!A147:Y356,7,FALSE)</f>
        <v>-0.141959711909294</v>
      </c>
      <c r="H148">
        <f>VLOOKUP(A148,[1]长期效应检验!A147:Z356,24,FALSE)</f>
        <v>0.0501894019544125</v>
      </c>
      <c r="I148">
        <f t="shared" si="6"/>
        <v>9.22814086079597</v>
      </c>
      <c r="J148">
        <f t="shared" si="7"/>
        <v>-14.1959711909294</v>
      </c>
      <c r="K148">
        <f t="shared" si="8"/>
        <v>5.01894019544125</v>
      </c>
      <c r="L148">
        <v>0</v>
      </c>
      <c r="M148">
        <v>5.3279</v>
      </c>
      <c r="N148">
        <v>24.04</v>
      </c>
      <c r="O148">
        <v>18</v>
      </c>
      <c r="P148">
        <v>14.4321</v>
      </c>
      <c r="Q148">
        <v>3.02675973</v>
      </c>
      <c r="R148" t="s">
        <v>481</v>
      </c>
      <c r="S148" t="str">
        <f>VLOOKUP(B148:B457,[1]高管任职数据!A148:F1402,6,FALSE)</f>
        <v>大专</v>
      </c>
      <c r="T148">
        <v>4</v>
      </c>
      <c r="U148">
        <v>46</v>
      </c>
      <c r="V148">
        <v>0</v>
      </c>
      <c r="W148">
        <v>0.352941176470588</v>
      </c>
      <c r="X148">
        <v>5.50655030512649</v>
      </c>
      <c r="Y148">
        <v>0.2463</v>
      </c>
      <c r="Z148">
        <v>0.0838</v>
      </c>
      <c r="AA148">
        <v>0</v>
      </c>
      <c r="AB148">
        <f>VLOOKUP(B148,[2]股价波动!$B$1:$F$311,5,FALSE)</f>
        <v>2.98</v>
      </c>
      <c r="AC148">
        <v>0.302878787878788</v>
      </c>
      <c r="AD148">
        <v>10.8198</v>
      </c>
      <c r="AE148">
        <v>11.8819</v>
      </c>
      <c r="AF148">
        <v>37</v>
      </c>
      <c r="AG148">
        <v>0</v>
      </c>
      <c r="AH148">
        <v>0</v>
      </c>
      <c r="AI148">
        <v>0</v>
      </c>
      <c r="AJ148">
        <v>0</v>
      </c>
      <c r="AK148">
        <v>0</v>
      </c>
      <c r="AL148">
        <v>0</v>
      </c>
      <c r="AM148">
        <v>0.0778</v>
      </c>
      <c r="AN148">
        <v>-0.3651</v>
      </c>
      <c r="AO148">
        <v>0</v>
      </c>
    </row>
    <row r="149" ht="14.5" spans="1:41">
      <c r="A149" s="67">
        <v>300213</v>
      </c>
      <c r="B149" s="57" t="s">
        <v>482</v>
      </c>
      <c r="C149">
        <v>19</v>
      </c>
      <c r="D149" s="68" t="s">
        <v>483</v>
      </c>
      <c r="E149">
        <f>VLOOKUP(A149,[1]长期效应检验!A149:X458,11,FALSE)</f>
        <v>0.0327213369309902</v>
      </c>
      <c r="F149">
        <f>VLOOKUP(A149,三因子模型筛选后!$B$1:$Z$335,10,FALSE)</f>
        <v>-0.0237958692014217</v>
      </c>
      <c r="G149">
        <f>VLOOKUP(A149,[1]长期效应检验!A148:Y357,7,FALSE)</f>
        <v>0.0278291516005993</v>
      </c>
      <c r="H149">
        <f>VLOOKUP(A149,[1]长期效应检验!A148:Z357,24,FALSE)</f>
        <v>0.141329109668732</v>
      </c>
      <c r="I149">
        <f t="shared" si="6"/>
        <v>3.27213369309902</v>
      </c>
      <c r="J149">
        <f t="shared" si="7"/>
        <v>2.78291516005993</v>
      </c>
      <c r="K149">
        <f t="shared" si="8"/>
        <v>14.1329109668732</v>
      </c>
      <c r="L149">
        <v>0</v>
      </c>
      <c r="M149">
        <v>6.7452</v>
      </c>
      <c r="N149">
        <v>24.85</v>
      </c>
      <c r="O149">
        <v>24</v>
      </c>
      <c r="P149">
        <v>19.0876</v>
      </c>
      <c r="Q149">
        <v>1.26</v>
      </c>
      <c r="R149" t="s">
        <v>484</v>
      </c>
      <c r="S149" t="str">
        <f>VLOOKUP(B149:B458,[1]高管任职数据!A149:F1403,6,FALSE)</f>
        <v>硕士</v>
      </c>
      <c r="T149">
        <v>6</v>
      </c>
      <c r="U149">
        <v>55</v>
      </c>
      <c r="V149">
        <v>4</v>
      </c>
      <c r="W149">
        <v>0.125</v>
      </c>
      <c r="X149">
        <v>6.7572811656273</v>
      </c>
      <c r="Y149">
        <v>0.8603</v>
      </c>
      <c r="Z149">
        <v>0.3383</v>
      </c>
      <c r="AA149">
        <v>0</v>
      </c>
      <c r="AB149">
        <f>VLOOKUP(B149,[2]股价波动!$B$1:$F$311,5,FALSE)</f>
        <v>1.49</v>
      </c>
      <c r="AC149">
        <v>0.158787878787879</v>
      </c>
      <c r="AD149">
        <v>11.5904</v>
      </c>
      <c r="AE149">
        <v>15.8046</v>
      </c>
      <c r="AF149">
        <v>29</v>
      </c>
      <c r="AG149">
        <v>5</v>
      </c>
      <c r="AH149">
        <v>0.29</v>
      </c>
      <c r="AI149">
        <v>4.7</v>
      </c>
      <c r="AJ149">
        <v>15</v>
      </c>
      <c r="AK149">
        <v>0.6311</v>
      </c>
      <c r="AL149">
        <v>10</v>
      </c>
      <c r="AM149">
        <v>0.0741</v>
      </c>
      <c r="AN149">
        <v>-0.3651</v>
      </c>
      <c r="AO149">
        <v>25</v>
      </c>
    </row>
    <row r="150" ht="14.5" spans="1:41">
      <c r="A150" s="67">
        <v>300219</v>
      </c>
      <c r="B150" s="57" t="s">
        <v>485</v>
      </c>
      <c r="C150">
        <v>1</v>
      </c>
      <c r="D150" s="68" t="s">
        <v>486</v>
      </c>
      <c r="E150">
        <f>VLOOKUP(A150,[1]长期效应检验!A150:X459,11,FALSE)</f>
        <v>-0.032272357493639</v>
      </c>
      <c r="F150">
        <f>VLOOKUP(A150,三因子模型筛选后!$B$1:$Z$335,10,FALSE)</f>
        <v>-0.0468574427068233</v>
      </c>
      <c r="G150">
        <f>VLOOKUP(A150,[1]长期效应检验!A149:Y358,7,FALSE)</f>
        <v>0.025720089673996</v>
      </c>
      <c r="H150">
        <f>VLOOKUP(A150,[1]长期效应检验!A149:Z358,24,FALSE)</f>
        <v>0.23807917535305</v>
      </c>
      <c r="I150">
        <f t="shared" si="6"/>
        <v>-3.2272357493639</v>
      </c>
      <c r="J150">
        <f t="shared" si="7"/>
        <v>2.5720089673996</v>
      </c>
      <c r="K150">
        <f t="shared" si="8"/>
        <v>23.807917535305</v>
      </c>
      <c r="L150">
        <v>0</v>
      </c>
      <c r="M150">
        <v>8.4521</v>
      </c>
      <c r="N150">
        <v>-1.33</v>
      </c>
      <c r="O150">
        <v>15</v>
      </c>
      <c r="P150">
        <v>0</v>
      </c>
      <c r="Q150">
        <v>7.07943506</v>
      </c>
      <c r="R150" t="s">
        <v>487</v>
      </c>
      <c r="S150" t="str">
        <f>VLOOKUP(B150:B459,[1]高管任职数据!A150:F1404,6,FALSE)</f>
        <v>本科</v>
      </c>
      <c r="T150">
        <v>5</v>
      </c>
      <c r="U150">
        <v>39</v>
      </c>
      <c r="V150">
        <v>1</v>
      </c>
      <c r="W150">
        <v>0.142857142857143</v>
      </c>
      <c r="X150">
        <v>7.18561426248516</v>
      </c>
      <c r="Y150">
        <v>1.3203</v>
      </c>
      <c r="Z150">
        <v>0.4739</v>
      </c>
      <c r="AA150">
        <v>1</v>
      </c>
      <c r="AB150">
        <f>VLOOKUP(B150,[2]股价波动!$B$1:$F$311,5,FALSE)</f>
        <v>2.58</v>
      </c>
      <c r="AC150">
        <v>0.300454545454545</v>
      </c>
      <c r="AD150">
        <v>15.2662</v>
      </c>
      <c r="AE150">
        <v>17.0682</v>
      </c>
      <c r="AF150">
        <v>35</v>
      </c>
      <c r="AG150">
        <v>12.5</v>
      </c>
      <c r="AH150">
        <v>0.4336</v>
      </c>
      <c r="AI150">
        <v>3.14</v>
      </c>
      <c r="AJ150">
        <v>2</v>
      </c>
      <c r="AK150">
        <v>0.5</v>
      </c>
      <c r="AL150">
        <v>25</v>
      </c>
      <c r="AM150">
        <v>0.0482</v>
      </c>
      <c r="AN150">
        <v>-0.3651</v>
      </c>
      <c r="AO150">
        <v>156.25</v>
      </c>
    </row>
    <row r="151" ht="14.5" spans="1:41">
      <c r="A151" s="67">
        <v>300220</v>
      </c>
      <c r="B151" s="57" t="s">
        <v>488</v>
      </c>
      <c r="C151">
        <v>19</v>
      </c>
      <c r="D151" s="68" t="s">
        <v>489</v>
      </c>
      <c r="E151">
        <f>VLOOKUP(A151,[1]长期效应检验!A151:X460,11,FALSE)</f>
        <v>0.0140053955838084</v>
      </c>
      <c r="F151">
        <f>VLOOKUP(A151,三因子模型筛选后!$B$1:$Z$335,10,FALSE)</f>
        <v>0.0364739708602428</v>
      </c>
      <c r="G151">
        <f>VLOOKUP(A151,[1]长期效应检验!A150:Y359,7,FALSE)</f>
        <v>-0.0588689111173153</v>
      </c>
      <c r="H151">
        <f>VLOOKUP(A151,[1]长期效应检验!A150:Z359,24,FALSE)</f>
        <v>0.303994208574295</v>
      </c>
      <c r="I151">
        <f t="shared" si="6"/>
        <v>1.40053955838084</v>
      </c>
      <c r="J151">
        <f t="shared" si="7"/>
        <v>-5.88689111173153</v>
      </c>
      <c r="K151">
        <f t="shared" si="8"/>
        <v>30.3994208574295</v>
      </c>
      <c r="L151">
        <v>1</v>
      </c>
      <c r="M151">
        <v>5.663</v>
      </c>
      <c r="N151">
        <v>14.92</v>
      </c>
      <c r="O151">
        <v>14</v>
      </c>
      <c r="P151">
        <v>16.5053</v>
      </c>
      <c r="Q151">
        <v>1.512</v>
      </c>
      <c r="R151" t="s">
        <v>490</v>
      </c>
      <c r="S151" t="str">
        <f>VLOOKUP(B151:B460,[1]高管任职数据!A151:F1405,6,FALSE)</f>
        <v>本科</v>
      </c>
      <c r="T151">
        <v>5</v>
      </c>
      <c r="U151">
        <v>60</v>
      </c>
      <c r="V151">
        <v>0</v>
      </c>
      <c r="W151">
        <v>0.181818181818182</v>
      </c>
      <c r="X151">
        <v>5.6811959759834</v>
      </c>
      <c r="Y151">
        <v>0.2933</v>
      </c>
      <c r="Z151">
        <v>0.2765</v>
      </c>
      <c r="AA151">
        <v>0</v>
      </c>
      <c r="AB151">
        <f>VLOOKUP(B151,[2]股价波动!$B$1:$F$311,5,FALSE)</f>
        <v>19.37</v>
      </c>
      <c r="AC151">
        <v>1.29454545454545</v>
      </c>
      <c r="AD151">
        <v>13.2599</v>
      </c>
      <c r="AE151">
        <v>13.8388</v>
      </c>
      <c r="AF151">
        <v>2</v>
      </c>
      <c r="AG151">
        <v>6</v>
      </c>
      <c r="AH151">
        <v>0.3403</v>
      </c>
      <c r="AI151">
        <v>3.16665</v>
      </c>
      <c r="AJ151">
        <v>0</v>
      </c>
      <c r="AK151">
        <v>0</v>
      </c>
      <c r="AL151">
        <v>12</v>
      </c>
      <c r="AM151">
        <v>0.0672</v>
      </c>
      <c r="AN151">
        <v>-0.3554</v>
      </c>
      <c r="AO151">
        <v>36</v>
      </c>
    </row>
    <row r="152" ht="14.5" spans="1:41">
      <c r="A152" s="67">
        <v>300223</v>
      </c>
      <c r="B152" s="57" t="s">
        <v>491</v>
      </c>
      <c r="C152">
        <v>25</v>
      </c>
      <c r="D152" s="68" t="s">
        <v>492</v>
      </c>
      <c r="E152">
        <f>VLOOKUP(A152,[1]长期效应检验!A152:X461,11,FALSE)</f>
        <v>0.102449469268322</v>
      </c>
      <c r="F152">
        <f>VLOOKUP(A152,三因子模型筛选后!$B$1:$Z$335,10,FALSE)</f>
        <v>-0.0267451405525208</v>
      </c>
      <c r="G152">
        <f>VLOOKUP(A152,[1]长期效应检验!A151:Y360,7,FALSE)</f>
        <v>0.0602011159062386</v>
      </c>
      <c r="H152">
        <f>VLOOKUP(A152,[1]长期效应检验!A151:Z360,24,FALSE)</f>
        <v>0.0349947810173035</v>
      </c>
      <c r="I152">
        <f t="shared" si="6"/>
        <v>10.2449469268322</v>
      </c>
      <c r="J152">
        <f t="shared" si="7"/>
        <v>6.02011159062386</v>
      </c>
      <c r="K152">
        <f t="shared" si="8"/>
        <v>3.49947810173035</v>
      </c>
      <c r="L152">
        <v>0</v>
      </c>
      <c r="M152">
        <v>5.5722</v>
      </c>
      <c r="N152">
        <v>15.93</v>
      </c>
      <c r="O152">
        <v>14</v>
      </c>
      <c r="P152">
        <v>17.8701</v>
      </c>
      <c r="Q152">
        <v>4.81569911</v>
      </c>
      <c r="R152" t="s">
        <v>493</v>
      </c>
      <c r="S152" t="str">
        <f>VLOOKUP(B152:B461,[1]高管任职数据!A152:F1406,6,FALSE)</f>
        <v>博士</v>
      </c>
      <c r="T152">
        <v>7</v>
      </c>
      <c r="U152">
        <v>51</v>
      </c>
      <c r="V152">
        <v>4</v>
      </c>
      <c r="W152">
        <v>0.214285714285714</v>
      </c>
      <c r="X152">
        <v>5.88610403145016</v>
      </c>
      <c r="Y152">
        <v>0.36</v>
      </c>
      <c r="Z152">
        <v>0.0656</v>
      </c>
      <c r="AA152">
        <v>0</v>
      </c>
      <c r="AB152">
        <f>VLOOKUP(B152,[2]股价波动!$B$1:$F$311,5,FALSE)</f>
        <v>55.38</v>
      </c>
      <c r="AC152">
        <v>4.87530303030303</v>
      </c>
      <c r="AD152">
        <v>15.9747</v>
      </c>
      <c r="AE152">
        <v>16.475</v>
      </c>
      <c r="AF152">
        <v>1</v>
      </c>
      <c r="AG152">
        <v>4</v>
      </c>
      <c r="AH152">
        <v>0.40625</v>
      </c>
      <c r="AI152">
        <v>5.375</v>
      </c>
      <c r="AJ152">
        <v>8</v>
      </c>
      <c r="AK152">
        <v>0.8437</v>
      </c>
      <c r="AL152">
        <v>8</v>
      </c>
      <c r="AM152">
        <v>0.1827</v>
      </c>
      <c r="AN152">
        <v>0.2189</v>
      </c>
      <c r="AO152">
        <v>16</v>
      </c>
    </row>
    <row r="153" ht="14.5" spans="1:41">
      <c r="A153" s="67">
        <v>300227</v>
      </c>
      <c r="B153" s="57" t="s">
        <v>494</v>
      </c>
      <c r="C153">
        <v>18</v>
      </c>
      <c r="D153" s="68" t="s">
        <v>495</v>
      </c>
      <c r="E153">
        <f>VLOOKUP(A153,[1]长期效应检验!A153:X462,11,FALSE)</f>
        <v>0.00913236476480961</v>
      </c>
      <c r="F153">
        <f>VLOOKUP(A153,三因子模型筛选后!$B$1:$Z$335,10,FALSE)</f>
        <v>-0.0119017073884606</v>
      </c>
      <c r="G153">
        <f>VLOOKUP(A153,[1]长期效应检验!A152:Y361,7,FALSE)</f>
        <v>-0.012813382782042</v>
      </c>
      <c r="H153">
        <f>VLOOKUP(A153,[1]长期效应检验!A152:Z361,24,FALSE)</f>
        <v>0.162747353315353</v>
      </c>
      <c r="I153">
        <f t="shared" si="6"/>
        <v>0.913236476480961</v>
      </c>
      <c r="J153">
        <f t="shared" si="7"/>
        <v>-1.2813382782042</v>
      </c>
      <c r="K153">
        <f t="shared" si="8"/>
        <v>16.2747353315353</v>
      </c>
      <c r="L153">
        <v>0</v>
      </c>
      <c r="M153">
        <v>7.3065</v>
      </c>
      <c r="N153">
        <v>16.15</v>
      </c>
      <c r="O153">
        <v>14</v>
      </c>
      <c r="P153">
        <v>18.4896</v>
      </c>
      <c r="Q153">
        <v>0.67</v>
      </c>
      <c r="R153" t="s">
        <v>496</v>
      </c>
      <c r="S153" t="str">
        <f>VLOOKUP(B153:B462,[1]高管任职数据!A153:F1407,6,FALSE)</f>
        <v>硕士</v>
      </c>
      <c r="T153">
        <v>6</v>
      </c>
      <c r="U153">
        <v>55</v>
      </c>
      <c r="V153">
        <v>3</v>
      </c>
      <c r="W153">
        <v>0.428571428571429</v>
      </c>
      <c r="X153">
        <v>6.87129874197152</v>
      </c>
      <c r="Y153">
        <v>0.9642</v>
      </c>
      <c r="Z153">
        <v>0.3514</v>
      </c>
      <c r="AA153">
        <v>0</v>
      </c>
      <c r="AB153">
        <f>VLOOKUP(B153,[2]股价波动!$B$1:$F$311,5,FALSE)</f>
        <v>4.47</v>
      </c>
      <c r="AC153">
        <v>0.453636363636364</v>
      </c>
      <c r="AD153">
        <v>15.8704</v>
      </c>
      <c r="AE153">
        <v>16.2252</v>
      </c>
      <c r="AF153">
        <v>35</v>
      </c>
      <c r="AG153">
        <v>10</v>
      </c>
      <c r="AH153">
        <v>0.435</v>
      </c>
      <c r="AI153">
        <v>4.225</v>
      </c>
      <c r="AJ153">
        <v>18</v>
      </c>
      <c r="AK153">
        <v>0.8757</v>
      </c>
      <c r="AL153">
        <v>20</v>
      </c>
      <c r="AM153">
        <v>0.0843</v>
      </c>
      <c r="AN153">
        <v>-0.3273</v>
      </c>
      <c r="AO153">
        <v>100</v>
      </c>
    </row>
    <row r="154" ht="14.5" spans="1:41">
      <c r="A154" s="67">
        <v>300232</v>
      </c>
      <c r="B154" s="57" t="s">
        <v>497</v>
      </c>
      <c r="C154">
        <v>2</v>
      </c>
      <c r="D154" s="68" t="s">
        <v>498</v>
      </c>
      <c r="E154">
        <f>VLOOKUP(A154,[1]长期效应检验!A154:X463,11,FALSE)</f>
        <v>0.105876937508583</v>
      </c>
      <c r="F154">
        <f>VLOOKUP(A154,三因子模型筛选后!$B$1:$Z$335,10,FALSE)</f>
        <v>0.0513820573687553</v>
      </c>
      <c r="G154">
        <f>VLOOKUP(A154,[1]长期效应检验!A153:Y362,7,FALSE)</f>
        <v>0.047211654484272</v>
      </c>
      <c r="H154">
        <f>VLOOKUP(A154,[1]长期效应检验!A153:Z362,24,FALSE)</f>
        <v>0.117866456508636</v>
      </c>
      <c r="I154">
        <f t="shared" si="6"/>
        <v>10.5876937508583</v>
      </c>
      <c r="J154">
        <f t="shared" si="7"/>
        <v>4.7211654484272</v>
      </c>
      <c r="K154">
        <f t="shared" si="8"/>
        <v>11.7866456508636</v>
      </c>
      <c r="L154">
        <v>0</v>
      </c>
      <c r="M154">
        <v>8.4476</v>
      </c>
      <c r="N154">
        <v>21.55</v>
      </c>
      <c r="O154">
        <v>15</v>
      </c>
      <c r="P154">
        <v>20.2873</v>
      </c>
      <c r="Q154">
        <v>1.01036075</v>
      </c>
      <c r="R154" t="s">
        <v>499</v>
      </c>
      <c r="S154" t="str">
        <f>VLOOKUP(B154:B463,[1]高管任职数据!A154:F1408,6,FALSE)</f>
        <v>硕士</v>
      </c>
      <c r="T154">
        <v>6</v>
      </c>
      <c r="U154">
        <v>46</v>
      </c>
      <c r="V154">
        <v>5</v>
      </c>
      <c r="W154">
        <v>0.210526315789474</v>
      </c>
      <c r="X154">
        <v>7.41318637843082</v>
      </c>
      <c r="Y154">
        <v>1.6577</v>
      </c>
      <c r="Z154">
        <v>0.5356</v>
      </c>
      <c r="AA154">
        <v>0</v>
      </c>
      <c r="AB154">
        <f>VLOOKUP(B154,[2]股价波动!$B$1:$F$311,5,FALSE)</f>
        <v>3.15</v>
      </c>
      <c r="AC154">
        <v>0.374848484848485</v>
      </c>
      <c r="AD154">
        <v>16.8187</v>
      </c>
      <c r="AE154">
        <v>17.7122</v>
      </c>
      <c r="AF154">
        <v>1</v>
      </c>
      <c r="AG154">
        <v>9</v>
      </c>
      <c r="AH154">
        <v>0.4152</v>
      </c>
      <c r="AI154">
        <v>5.0294</v>
      </c>
      <c r="AJ154">
        <v>10</v>
      </c>
      <c r="AK154">
        <v>0.84</v>
      </c>
      <c r="AL154">
        <v>17</v>
      </c>
      <c r="AM154">
        <v>0.0419</v>
      </c>
      <c r="AN154">
        <v>2.2227</v>
      </c>
      <c r="AO154">
        <v>81</v>
      </c>
    </row>
    <row r="155" ht="14.5" spans="1:41">
      <c r="A155" s="67">
        <v>300241</v>
      </c>
      <c r="B155" s="57" t="s">
        <v>500</v>
      </c>
      <c r="C155">
        <v>17</v>
      </c>
      <c r="D155" s="68" t="s">
        <v>501</v>
      </c>
      <c r="E155">
        <f>VLOOKUP(A155,[1]长期效应检验!A155:X464,11,FALSE)</f>
        <v>-0.100404165685177</v>
      </c>
      <c r="F155">
        <f>VLOOKUP(A155,三因子模型筛选后!$B$1:$Z$335,10,FALSE)</f>
        <v>-0.165820509195328</v>
      </c>
      <c r="G155">
        <f>VLOOKUP(A155,[1]长期效应检验!A154:Y363,7,FALSE)</f>
        <v>0.0221869330853224</v>
      </c>
      <c r="H155">
        <f>VLOOKUP(A155,[1]长期效应检验!A154:Z363,24,FALSE)</f>
        <v>-0.0708056390285492</v>
      </c>
      <c r="I155">
        <f t="shared" si="6"/>
        <v>-10.0404165685177</v>
      </c>
      <c r="J155">
        <f t="shared" si="7"/>
        <v>2.21869330853224</v>
      </c>
      <c r="K155">
        <f t="shared" si="8"/>
        <v>-7.08056390285492</v>
      </c>
      <c r="L155">
        <v>0</v>
      </c>
      <c r="M155">
        <v>7.7541</v>
      </c>
      <c r="N155">
        <v>3.3</v>
      </c>
      <c r="O155">
        <v>19</v>
      </c>
      <c r="P155">
        <v>0</v>
      </c>
      <c r="Q155">
        <v>2.19149898</v>
      </c>
      <c r="R155" t="s">
        <v>502</v>
      </c>
      <c r="S155" t="str">
        <f>VLOOKUP(B155:B464,[1]高管任职数据!A155:F1409,6,FALSE)</f>
        <v>硕士</v>
      </c>
      <c r="T155">
        <v>6</v>
      </c>
      <c r="U155">
        <v>50</v>
      </c>
      <c r="V155">
        <v>6</v>
      </c>
      <c r="W155">
        <v>0.2</v>
      </c>
      <c r="X155">
        <v>6.61177218149097</v>
      </c>
      <c r="Y155">
        <v>0.7438</v>
      </c>
      <c r="Z155">
        <v>0.3921</v>
      </c>
      <c r="AA155">
        <v>0</v>
      </c>
      <c r="AB155">
        <f>VLOOKUP(B155,[2]股价波动!$B$1:$F$311,5,FALSE)</f>
        <v>2.58</v>
      </c>
      <c r="AC155">
        <v>0.289393939393939</v>
      </c>
      <c r="AD155">
        <v>15.7907</v>
      </c>
      <c r="AE155">
        <v>16.755</v>
      </c>
      <c r="AF155">
        <v>29</v>
      </c>
      <c r="AG155">
        <v>7.5</v>
      </c>
      <c r="AH155">
        <v>0.41325</v>
      </c>
      <c r="AI155">
        <v>4.10715</v>
      </c>
      <c r="AJ155">
        <v>10</v>
      </c>
      <c r="AK155">
        <v>0.78</v>
      </c>
      <c r="AL155">
        <v>14</v>
      </c>
      <c r="AM155">
        <v>0.0599</v>
      </c>
      <c r="AN155">
        <v>-0.1647</v>
      </c>
      <c r="AO155">
        <v>56.25</v>
      </c>
    </row>
    <row r="156" ht="14.5" spans="1:41">
      <c r="A156" s="67">
        <v>300256</v>
      </c>
      <c r="B156" s="57" t="s">
        <v>503</v>
      </c>
      <c r="C156">
        <v>1</v>
      </c>
      <c r="D156" s="68" t="s">
        <v>504</v>
      </c>
      <c r="E156">
        <f>VLOOKUP(A156,[1]长期效应检验!A156:X465,11,FALSE)</f>
        <v>0.00463063921779394</v>
      </c>
      <c r="F156">
        <f>VLOOKUP(A156,三因子模型筛选后!$B$1:$Z$335,10,FALSE)</f>
        <v>-0.0834954679012299</v>
      </c>
      <c r="G156">
        <f>VLOOKUP(A156,[1]长期效应检验!A155:Y364,7,FALSE)</f>
        <v>0.131813555955887</v>
      </c>
      <c r="H156">
        <f>VLOOKUP(A156,[1]长期效应检验!A155:Z364,24,FALSE)</f>
        <v>-0.11651735752821</v>
      </c>
      <c r="I156">
        <f t="shared" si="6"/>
        <v>0.463063921779394</v>
      </c>
      <c r="J156">
        <f t="shared" si="7"/>
        <v>13.1813555955887</v>
      </c>
      <c r="K156">
        <f t="shared" si="8"/>
        <v>-11.651735752821</v>
      </c>
      <c r="L156">
        <v>0</v>
      </c>
      <c r="M156">
        <v>9.0898</v>
      </c>
      <c r="N156">
        <v>9.33</v>
      </c>
      <c r="O156">
        <v>16</v>
      </c>
      <c r="P156">
        <v>19.4842</v>
      </c>
      <c r="Q156">
        <v>22.68393386</v>
      </c>
      <c r="R156" t="s">
        <v>505</v>
      </c>
      <c r="S156" t="str">
        <f>VLOOKUP(B156:B465,[1]高管任职数据!A156:F1410,6,FALSE)</f>
        <v>-</v>
      </c>
      <c r="V156">
        <v>6</v>
      </c>
      <c r="W156">
        <v>0.166666666666667</v>
      </c>
      <c r="X156">
        <v>7.1934603985497</v>
      </c>
      <c r="Y156">
        <v>1.3307</v>
      </c>
      <c r="Z156">
        <v>0.6659</v>
      </c>
      <c r="AA156">
        <v>1</v>
      </c>
      <c r="AB156">
        <f>VLOOKUP(B156,[2]股价波动!$B$1:$F$311,5,FALSE)</f>
        <v>2.31</v>
      </c>
      <c r="AC156">
        <v>0.373181818181818</v>
      </c>
      <c r="AD156">
        <v>16.2375</v>
      </c>
      <c r="AE156">
        <v>16.8524</v>
      </c>
      <c r="AF156">
        <v>1</v>
      </c>
      <c r="AG156">
        <v>4</v>
      </c>
      <c r="AH156">
        <v>0.375</v>
      </c>
      <c r="AI156">
        <v>3.3125</v>
      </c>
      <c r="AJ156">
        <v>18</v>
      </c>
      <c r="AK156">
        <v>0.8333</v>
      </c>
      <c r="AL156">
        <v>8</v>
      </c>
      <c r="AM156">
        <v>0.0378</v>
      </c>
      <c r="AN156">
        <v>-0.3651</v>
      </c>
      <c r="AO156">
        <v>16</v>
      </c>
    </row>
    <row r="157" ht="14.5" spans="1:41">
      <c r="A157" s="67">
        <v>300270</v>
      </c>
      <c r="B157" s="57" t="s">
        <v>506</v>
      </c>
      <c r="C157">
        <v>10</v>
      </c>
      <c r="D157" s="68" t="s">
        <v>507</v>
      </c>
      <c r="E157">
        <f>VLOOKUP(A157,[1]长期效应检验!A157:X466,11,FALSE)</f>
        <v>-0.0552805289626122</v>
      </c>
      <c r="F157">
        <f>VLOOKUP(A157,三因子模型筛选后!$B$1:$Z$335,10,FALSE)</f>
        <v>-0.128293812274933</v>
      </c>
      <c r="G157">
        <f>VLOOKUP(A157,[1]长期效应检验!A156:Y365,7,FALSE)</f>
        <v>-0.223014146089554</v>
      </c>
      <c r="H157">
        <f>VLOOKUP(A157,[1]长期效应检验!A156:Z365,24,FALSE)</f>
        <v>0.072127491235733</v>
      </c>
      <c r="I157">
        <f t="shared" si="6"/>
        <v>-5.52805289626122</v>
      </c>
      <c r="J157">
        <f t="shared" si="7"/>
        <v>-22.3014146089554</v>
      </c>
      <c r="K157">
        <f t="shared" si="8"/>
        <v>7.2127491235733</v>
      </c>
      <c r="L157">
        <v>0</v>
      </c>
      <c r="M157">
        <v>5.591</v>
      </c>
      <c r="N157">
        <v>2.05</v>
      </c>
      <c r="O157">
        <v>19</v>
      </c>
      <c r="P157">
        <v>0</v>
      </c>
      <c r="Q157">
        <v>0.6</v>
      </c>
      <c r="R157" t="s">
        <v>508</v>
      </c>
      <c r="S157" t="str">
        <f>VLOOKUP(B157:B466,[1]高管任职数据!A157:F1411,6,FALSE)</f>
        <v>硕士</v>
      </c>
      <c r="T157">
        <v>6</v>
      </c>
      <c r="U157">
        <v>52</v>
      </c>
      <c r="V157">
        <v>1</v>
      </c>
      <c r="W157">
        <v>0.3125</v>
      </c>
      <c r="X157">
        <v>6.31517715334389</v>
      </c>
      <c r="Y157">
        <v>0.5529</v>
      </c>
      <c r="Z157">
        <v>0.2849</v>
      </c>
      <c r="AA157">
        <v>0</v>
      </c>
      <c r="AB157">
        <f>VLOOKUP(B157,[2]股价波动!$B$1:$F$311,5,FALSE)</f>
        <v>4.01</v>
      </c>
      <c r="AC157">
        <v>0.402272727272727</v>
      </c>
      <c r="AD157">
        <v>11.6807</v>
      </c>
      <c r="AE157">
        <v>14.4878</v>
      </c>
      <c r="AF157">
        <v>0</v>
      </c>
      <c r="AG157">
        <v>3</v>
      </c>
      <c r="AH157">
        <v>0.32</v>
      </c>
      <c r="AI157">
        <v>1.4</v>
      </c>
      <c r="AJ157">
        <v>4</v>
      </c>
      <c r="AK157">
        <v>0.625</v>
      </c>
      <c r="AL157">
        <v>5</v>
      </c>
      <c r="AM157">
        <v>0.1562</v>
      </c>
      <c r="AN157">
        <v>-0.3651</v>
      </c>
      <c r="AO157">
        <v>9</v>
      </c>
    </row>
    <row r="158" ht="14.5" spans="1:41">
      <c r="A158" s="67">
        <v>300282</v>
      </c>
      <c r="B158" s="57" t="s">
        <v>509</v>
      </c>
      <c r="C158">
        <v>29</v>
      </c>
      <c r="D158" s="68" t="s">
        <v>510</v>
      </c>
      <c r="E158">
        <f>VLOOKUP(A158,[1]长期效应检验!A158:X467,11,FALSE)</f>
        <v>0.127156168222427</v>
      </c>
      <c r="F158">
        <f>VLOOKUP(A158,三因子模型筛选后!$B$1:$Z$335,10,FALSE)</f>
        <v>0.208183094859123</v>
      </c>
      <c r="G158">
        <f>VLOOKUP(A158,[1]长期效应检验!A157:Y366,7,FALSE)</f>
        <v>-0.0535199493169785</v>
      </c>
      <c r="H158">
        <f>VLOOKUP(A158,[1]长期效应检验!A157:Z366,24,FALSE)</f>
        <v>0.0455926097929478</v>
      </c>
      <c r="I158">
        <f t="shared" si="6"/>
        <v>12.7156168222427</v>
      </c>
      <c r="J158">
        <f t="shared" si="7"/>
        <v>-5.35199493169785</v>
      </c>
      <c r="K158">
        <f t="shared" si="8"/>
        <v>4.55926097929478</v>
      </c>
      <c r="L158">
        <v>0</v>
      </c>
      <c r="M158">
        <v>6.2383</v>
      </c>
      <c r="N158">
        <v>27.45</v>
      </c>
      <c r="O158">
        <v>16</v>
      </c>
      <c r="P158">
        <v>15.7484</v>
      </c>
      <c r="Q158">
        <v>2.49537637</v>
      </c>
      <c r="R158" t="s">
        <v>511</v>
      </c>
      <c r="S158" t="str">
        <f>VLOOKUP(B158:B467,[1]高管任职数据!A158:F1412,6,FALSE)</f>
        <v>硕士 </v>
      </c>
      <c r="T158">
        <v>6</v>
      </c>
      <c r="U158">
        <v>36</v>
      </c>
      <c r="V158">
        <v>0</v>
      </c>
      <c r="W158">
        <v>0.130434782608696</v>
      </c>
      <c r="X158">
        <v>6.96224346426621</v>
      </c>
      <c r="Y158">
        <v>1.056</v>
      </c>
      <c r="Z158">
        <v>0.1425</v>
      </c>
      <c r="AA158">
        <v>0</v>
      </c>
      <c r="AB158">
        <f>VLOOKUP(B158,[2]股价波动!$B$1:$F$311,5,FALSE)</f>
        <v>2.5</v>
      </c>
      <c r="AC158">
        <v>0.215</v>
      </c>
      <c r="AD158">
        <v>12.7049</v>
      </c>
      <c r="AE158">
        <v>10.6053</v>
      </c>
      <c r="AF158">
        <v>15</v>
      </c>
      <c r="AG158">
        <v>7</v>
      </c>
      <c r="AH158">
        <v>0.36735</v>
      </c>
      <c r="AI158">
        <v>2.67855</v>
      </c>
      <c r="AJ158">
        <v>4</v>
      </c>
      <c r="AK158">
        <v>0.625</v>
      </c>
      <c r="AL158">
        <v>14</v>
      </c>
      <c r="AM158">
        <v>0.0405</v>
      </c>
      <c r="AN158">
        <v>-0.3651</v>
      </c>
      <c r="AO158">
        <v>49</v>
      </c>
    </row>
    <row r="159" s="66" customFormat="1" ht="14.5" spans="1:41">
      <c r="A159" s="73">
        <v>300296</v>
      </c>
      <c r="B159" s="74" t="s">
        <v>512</v>
      </c>
      <c r="C159" s="66">
        <v>19</v>
      </c>
      <c r="D159" s="75" t="s">
        <v>513</v>
      </c>
      <c r="E159" s="66">
        <f>VLOOKUP(A159,[1]长期效应检验!A159:X468,11,FALSE)</f>
        <v>-0.0341263860464096</v>
      </c>
      <c r="F159">
        <f>VLOOKUP(A159,三因子模型筛选后!$B$1:$Z$335,10,FALSE)</f>
        <v>-0.0543702654540539</v>
      </c>
      <c r="G159" s="66">
        <f>VLOOKUP(A159,[1]长期效应检验!A158:Y367,7,FALSE)</f>
        <v>-0.000724843237549067</v>
      </c>
      <c r="H159" s="66">
        <f>VLOOKUP(A159,[1]长期效应检验!A158:Z367,24,FALSE)</f>
        <v>0.160634428262711</v>
      </c>
      <c r="I159" s="66">
        <f t="shared" si="6"/>
        <v>-3.41263860464096</v>
      </c>
      <c r="J159" s="66">
        <f t="shared" si="7"/>
        <v>-0.0724843237549067</v>
      </c>
      <c r="K159" s="66">
        <f t="shared" si="8"/>
        <v>16.0634428262711</v>
      </c>
      <c r="L159" s="66">
        <v>0</v>
      </c>
      <c r="M159" s="66">
        <v>8.4728</v>
      </c>
      <c r="N159" s="66">
        <v>23.34</v>
      </c>
      <c r="O159" s="66">
        <v>24</v>
      </c>
      <c r="P159" s="66">
        <v>20.7242</v>
      </c>
      <c r="Q159" s="66">
        <v>16.2891065</v>
      </c>
      <c r="R159" s="66" t="s">
        <v>514</v>
      </c>
      <c r="S159" s="66" t="str">
        <f>VLOOKUP(B159:B468,[1]高管任职数据!A159:F1413,6,FALSE)</f>
        <v>博士</v>
      </c>
      <c r="T159" s="66">
        <v>7</v>
      </c>
      <c r="U159" s="66">
        <v>56</v>
      </c>
      <c r="V159" s="66">
        <v>4</v>
      </c>
      <c r="W159" s="66">
        <v>0.176470588235294</v>
      </c>
      <c r="X159" s="66">
        <v>7.48436864328613</v>
      </c>
      <c r="Y159" s="66">
        <v>1.78</v>
      </c>
      <c r="Z159" s="66">
        <v>0.4533</v>
      </c>
      <c r="AA159" s="66">
        <v>0</v>
      </c>
      <c r="AB159" s="66">
        <f>VLOOKUP(B159,[2]股价波动!$B$1:$F$311,5,FALSE)</f>
        <v>2.18</v>
      </c>
      <c r="AC159" s="66">
        <v>0.260757575757576</v>
      </c>
      <c r="AD159" s="66">
        <v>15.8221</v>
      </c>
      <c r="AE159" s="66">
        <v>17.2899</v>
      </c>
      <c r="AF159" s="66">
        <v>37</v>
      </c>
      <c r="AG159" s="66">
        <v>15</v>
      </c>
      <c r="AH159" s="66">
        <v>0.3922</v>
      </c>
      <c r="AI159" s="66">
        <v>4.46665</v>
      </c>
      <c r="AJ159" s="66">
        <v>4</v>
      </c>
      <c r="AK159" s="66">
        <v>0.375</v>
      </c>
      <c r="AL159" s="66">
        <v>30</v>
      </c>
      <c r="AM159" s="66">
        <v>0.0409</v>
      </c>
      <c r="AN159" s="66">
        <v>3.3875</v>
      </c>
      <c r="AO159" s="66">
        <v>225</v>
      </c>
    </row>
    <row r="160" ht="14.5" spans="1:41">
      <c r="A160" s="67">
        <v>300301</v>
      </c>
      <c r="B160" s="57" t="s">
        <v>515</v>
      </c>
      <c r="C160">
        <v>2</v>
      </c>
      <c r="D160" s="68" t="s">
        <v>516</v>
      </c>
      <c r="E160">
        <f>VLOOKUP(A160,[1]长期效应检验!A160:X469,11,FALSE)</f>
        <v>-0.177436694502831</v>
      </c>
      <c r="F160">
        <f>VLOOKUP(A160,三因子模型筛选后!$B$1:$Z$335,10,FALSE)</f>
        <v>-0.158585548400879</v>
      </c>
      <c r="G160">
        <f>VLOOKUP(A160,[1]长期效应检验!A159:Y368,7,FALSE)</f>
        <v>-0.0185415782034397</v>
      </c>
      <c r="H160">
        <f>VLOOKUP(A160,[1]长期效应检验!A159:Z368,24,FALSE)</f>
        <v>-0.077461265027523</v>
      </c>
      <c r="I160">
        <f t="shared" si="6"/>
        <v>-17.7436694502831</v>
      </c>
      <c r="J160">
        <f t="shared" si="7"/>
        <v>-1.85415782034397</v>
      </c>
      <c r="K160">
        <f t="shared" si="8"/>
        <v>-7.7461265027523</v>
      </c>
      <c r="L160">
        <v>0</v>
      </c>
      <c r="M160">
        <v>8.3784</v>
      </c>
      <c r="N160">
        <v>0.04</v>
      </c>
      <c r="O160">
        <v>14</v>
      </c>
      <c r="P160">
        <v>0</v>
      </c>
      <c r="Q160">
        <v>7.90108769</v>
      </c>
      <c r="R160" t="s">
        <v>517</v>
      </c>
      <c r="S160" t="str">
        <f>VLOOKUP(B160:B469,[1]高管任职数据!A160:F1414,6,FALSE)</f>
        <v>本科</v>
      </c>
      <c r="T160">
        <v>5</v>
      </c>
      <c r="U160">
        <v>47</v>
      </c>
      <c r="V160">
        <v>5</v>
      </c>
      <c r="W160">
        <v>0.125</v>
      </c>
      <c r="X160">
        <v>6.80239476332431</v>
      </c>
      <c r="Y160">
        <v>0.9</v>
      </c>
      <c r="Z160">
        <v>0.64</v>
      </c>
      <c r="AA160">
        <v>0</v>
      </c>
      <c r="AB160">
        <f>VLOOKUP(B160,[2]股价波动!$B$1:$F$311,5,FALSE)</f>
        <v>1.19</v>
      </c>
      <c r="AC160">
        <v>0.100454545454545</v>
      </c>
      <c r="AD160">
        <v>15.4192</v>
      </c>
      <c r="AE160">
        <v>16.4405</v>
      </c>
      <c r="AF160">
        <v>0</v>
      </c>
      <c r="AG160">
        <v>4</v>
      </c>
      <c r="AH160">
        <v>0.39065</v>
      </c>
      <c r="AI160">
        <v>3.375</v>
      </c>
      <c r="AJ160">
        <v>0</v>
      </c>
      <c r="AK160">
        <v>0</v>
      </c>
      <c r="AL160">
        <v>8</v>
      </c>
      <c r="AM160">
        <v>0.0668</v>
      </c>
      <c r="AN160">
        <v>-0.3651</v>
      </c>
      <c r="AO160">
        <v>16</v>
      </c>
    </row>
    <row r="161" ht="14.5" spans="1:41">
      <c r="A161" s="67">
        <v>300303</v>
      </c>
      <c r="B161" s="57" t="s">
        <v>518</v>
      </c>
      <c r="C161">
        <v>2</v>
      </c>
      <c r="D161" s="68" t="s">
        <v>519</v>
      </c>
      <c r="E161">
        <f>VLOOKUP(A161,[1]长期效应检验!A161:X470,11,FALSE)</f>
        <v>0.0802372917532921</v>
      </c>
      <c r="F161">
        <f>VLOOKUP(A161,三因子模型筛选后!$B$1:$Z$335,10,FALSE)</f>
        <v>0.0978116020560265</v>
      </c>
      <c r="G161">
        <f>VLOOKUP(A161,[1]长期效应检验!A160:Y369,7,FALSE)</f>
        <v>0.116825439035892</v>
      </c>
      <c r="H161">
        <f>VLOOKUP(A161,[1]长期效应检验!A160:Z369,24,FALSE)</f>
        <v>0.0617859363555908</v>
      </c>
      <c r="I161">
        <f t="shared" si="6"/>
        <v>8.02372917532921</v>
      </c>
      <c r="J161">
        <f t="shared" si="7"/>
        <v>11.6825439035892</v>
      </c>
      <c r="K161">
        <f t="shared" si="8"/>
        <v>6.17859363555908</v>
      </c>
      <c r="L161">
        <v>0</v>
      </c>
      <c r="M161">
        <v>7.8489</v>
      </c>
      <c r="N161">
        <v>23.41</v>
      </c>
      <c r="O161">
        <v>14</v>
      </c>
      <c r="P161">
        <v>19.6721</v>
      </c>
      <c r="Q161">
        <v>2.8288</v>
      </c>
      <c r="R161" t="s">
        <v>520</v>
      </c>
      <c r="S161" t="str">
        <f>VLOOKUP(B161:B470,[1]高管任职数据!A161:F1415,6,FALSE)</f>
        <v>本科</v>
      </c>
      <c r="T161">
        <v>5</v>
      </c>
      <c r="U161">
        <v>56</v>
      </c>
      <c r="V161">
        <v>0</v>
      </c>
      <c r="W161">
        <v>0.454545454545455</v>
      </c>
      <c r="X161">
        <v>7.24208235925696</v>
      </c>
      <c r="Y161">
        <v>1.397</v>
      </c>
      <c r="Z161">
        <v>0.4156</v>
      </c>
      <c r="AA161">
        <v>0</v>
      </c>
      <c r="AB161">
        <f>VLOOKUP(B161,[2]股价波动!$B$1:$F$311,5,FALSE)</f>
        <v>1.95</v>
      </c>
      <c r="AC161">
        <v>0.274242424242424</v>
      </c>
      <c r="AD161">
        <v>15.9534</v>
      </c>
      <c r="AE161">
        <v>16.6872</v>
      </c>
      <c r="AF161">
        <v>1</v>
      </c>
      <c r="AG161">
        <v>2</v>
      </c>
      <c r="AH161">
        <v>0.3125</v>
      </c>
      <c r="AI161">
        <v>4.125</v>
      </c>
      <c r="AJ161">
        <v>1</v>
      </c>
      <c r="AK161">
        <v>0</v>
      </c>
      <c r="AL161">
        <v>4</v>
      </c>
      <c r="AM161">
        <v>0.0482</v>
      </c>
      <c r="AN161">
        <v>-0.3651</v>
      </c>
      <c r="AO161">
        <v>4</v>
      </c>
    </row>
    <row r="162" ht="14.5" spans="1:41">
      <c r="A162" s="67">
        <v>300308</v>
      </c>
      <c r="B162" s="57" t="s">
        <v>521</v>
      </c>
      <c r="C162">
        <v>4</v>
      </c>
      <c r="D162" s="68" t="s">
        <v>522</v>
      </c>
      <c r="E162">
        <f>VLOOKUP(A162,[1]长期效应检验!A162:X471,11,FALSE)</f>
        <v>0.248318016529083</v>
      </c>
      <c r="F162">
        <f>VLOOKUP(A162,三因子模型筛选后!$B$1:$Z$335,10,FALSE)</f>
        <v>0.14881543815136</v>
      </c>
      <c r="G162">
        <f>VLOOKUP(A162,[1]长期效应检验!A161:Y370,7,FALSE)</f>
        <v>0.0856601148843765</v>
      </c>
      <c r="H162">
        <f>VLOOKUP(A162,[1]长期效应检验!A161:Z370,24,FALSE)</f>
        <v>0.162758439779282</v>
      </c>
      <c r="I162">
        <f t="shared" si="6"/>
        <v>24.8318016529083</v>
      </c>
      <c r="J162">
        <f t="shared" si="7"/>
        <v>8.56601148843765</v>
      </c>
      <c r="K162">
        <f t="shared" si="8"/>
        <v>16.2758439779282</v>
      </c>
      <c r="L162">
        <v>0</v>
      </c>
      <c r="M162">
        <v>8.1458</v>
      </c>
      <c r="N162">
        <v>22.66</v>
      </c>
      <c r="O162">
        <v>14</v>
      </c>
      <c r="P162">
        <v>20.202</v>
      </c>
      <c r="Q162">
        <v>8.00961788</v>
      </c>
      <c r="R162" t="s">
        <v>523</v>
      </c>
      <c r="S162" t="str">
        <f>VLOOKUP(B162:B471,[1]高管任职数据!A162:F1416,6,FALSE)</f>
        <v>博士</v>
      </c>
      <c r="T162">
        <v>7</v>
      </c>
      <c r="U162">
        <v>49</v>
      </c>
      <c r="V162">
        <v>6</v>
      </c>
      <c r="W162">
        <v>0.176470588235294</v>
      </c>
      <c r="X162">
        <v>7.75396683526892</v>
      </c>
      <c r="Y162">
        <v>2.3308</v>
      </c>
      <c r="Z162">
        <v>0.3559</v>
      </c>
      <c r="AA162">
        <v>0</v>
      </c>
      <c r="AB162">
        <f>VLOOKUP(B162,[2]股价波动!$B$1:$F$311,5,FALSE)</f>
        <v>22.59</v>
      </c>
      <c r="AC162">
        <v>1.78015151515151</v>
      </c>
      <c r="AD162">
        <v>16.8308</v>
      </c>
      <c r="AE162">
        <v>17.1865</v>
      </c>
      <c r="AF162">
        <v>17</v>
      </c>
      <c r="AG162">
        <v>5</v>
      </c>
      <c r="AH162">
        <v>0.38</v>
      </c>
      <c r="AI162">
        <v>2</v>
      </c>
      <c r="AJ162">
        <v>16</v>
      </c>
      <c r="AK162">
        <v>0.4219</v>
      </c>
      <c r="AL162">
        <v>10</v>
      </c>
      <c r="AM162">
        <v>0.0762</v>
      </c>
      <c r="AN162">
        <v>-0.3651</v>
      </c>
      <c r="AO162">
        <v>25</v>
      </c>
    </row>
    <row r="163" ht="14.5" spans="1:41">
      <c r="A163" s="67">
        <v>300319</v>
      </c>
      <c r="B163" s="57" t="s">
        <v>524</v>
      </c>
      <c r="C163">
        <v>10</v>
      </c>
      <c r="D163" s="68" t="s">
        <v>525</v>
      </c>
      <c r="E163">
        <f>VLOOKUP(A163,[1]长期效应检验!A163:X472,11,FALSE)</f>
        <v>-0.0654059275984764</v>
      </c>
      <c r="F163">
        <f>VLOOKUP(A163,三因子模型筛选后!$B$1:$Z$335,10,FALSE)</f>
        <v>-0.181282892823219</v>
      </c>
      <c r="G163">
        <f>VLOOKUP(A163,[1]长期效应检验!A162:Y371,7,FALSE)</f>
        <v>-0.0727950632572174</v>
      </c>
      <c r="H163">
        <f>VLOOKUP(A163,[1]长期效应检验!A162:Z371,24,FALSE)</f>
        <v>0.0161878075450659</v>
      </c>
      <c r="I163">
        <f t="shared" si="6"/>
        <v>-6.54059275984764</v>
      </c>
      <c r="J163">
        <f t="shared" si="7"/>
        <v>-7.27950632572174</v>
      </c>
      <c r="K163">
        <f t="shared" si="8"/>
        <v>1.61878075450659</v>
      </c>
      <c r="L163">
        <v>0</v>
      </c>
      <c r="M163">
        <v>8.1227</v>
      </c>
      <c r="N163">
        <v>12.03</v>
      </c>
      <c r="O163">
        <v>18</v>
      </c>
      <c r="P163">
        <v>18.3002</v>
      </c>
      <c r="Q163">
        <v>0.5334</v>
      </c>
      <c r="R163" t="s">
        <v>526</v>
      </c>
      <c r="S163" t="str">
        <f>VLOOKUP(B163:B472,[1]高管任职数据!A163:F1417,6,FALSE)</f>
        <v>博士</v>
      </c>
      <c r="T163">
        <v>7</v>
      </c>
      <c r="U163">
        <v>56</v>
      </c>
      <c r="V163">
        <v>0</v>
      </c>
      <c r="W163">
        <v>0.173913043478261</v>
      </c>
      <c r="X163">
        <v>6.39509463927042</v>
      </c>
      <c r="Y163">
        <v>0.5989</v>
      </c>
      <c r="Z163">
        <v>0.3703</v>
      </c>
      <c r="AA163">
        <v>1</v>
      </c>
      <c r="AB163">
        <f>VLOOKUP(B163,[2]股价波动!$B$1:$F$311,5,FALSE)</f>
        <v>5.01</v>
      </c>
      <c r="AC163">
        <v>0.647575757575758</v>
      </c>
      <c r="AD163">
        <v>15.2569</v>
      </c>
      <c r="AE163">
        <v>16.4076</v>
      </c>
      <c r="AF163">
        <v>1</v>
      </c>
      <c r="AG163">
        <v>2.5</v>
      </c>
      <c r="AH163">
        <v>0.32</v>
      </c>
      <c r="AI163">
        <v>8.8</v>
      </c>
      <c r="AJ163">
        <v>7</v>
      </c>
      <c r="AK163">
        <v>0.6531</v>
      </c>
      <c r="AL163">
        <v>5</v>
      </c>
      <c r="AM163">
        <v>0.0344</v>
      </c>
      <c r="AN163">
        <v>-0.333</v>
      </c>
      <c r="AO163">
        <v>6.25</v>
      </c>
    </row>
    <row r="164" ht="14.5" spans="1:41">
      <c r="A164" s="67">
        <v>300322</v>
      </c>
      <c r="B164" s="57" t="s">
        <v>527</v>
      </c>
      <c r="C164">
        <v>19</v>
      </c>
      <c r="D164" s="68" t="s">
        <v>528</v>
      </c>
      <c r="E164">
        <f>VLOOKUP(A164,[1]长期效应检验!A164:X473,11,FALSE)</f>
        <v>-0.0846225172281265</v>
      </c>
      <c r="F164">
        <f>VLOOKUP(A164,三因子模型筛选后!$B$1:$Z$335,10,FALSE)</f>
        <v>-0.223615512251854</v>
      </c>
      <c r="G164">
        <f>VLOOKUP(A164,[1]长期效应检验!A163:Y372,7,FALSE)</f>
        <v>-0.0823026970028877</v>
      </c>
      <c r="H164">
        <f>VLOOKUP(A164,[1]长期效应检验!A163:Z372,24,FALSE)</f>
        <v>-0.134384319186211</v>
      </c>
      <c r="I164">
        <f t="shared" si="6"/>
        <v>-8.46225172281265</v>
      </c>
      <c r="J164">
        <f t="shared" si="7"/>
        <v>-8.23026970028877</v>
      </c>
      <c r="K164">
        <f t="shared" si="8"/>
        <v>-13.4384319186211</v>
      </c>
      <c r="L164">
        <v>0</v>
      </c>
      <c r="M164">
        <v>7.6305</v>
      </c>
      <c r="N164">
        <v>16.57</v>
      </c>
      <c r="O164">
        <v>15</v>
      </c>
      <c r="P164">
        <v>18.5918</v>
      </c>
      <c r="Q164">
        <v>4.0676985</v>
      </c>
      <c r="R164" t="s">
        <v>529</v>
      </c>
      <c r="S164" t="str">
        <f>VLOOKUP(B164:B473,[1]高管任职数据!A164:F1418,6,FALSE)</f>
        <v>博士</v>
      </c>
      <c r="T164">
        <v>7</v>
      </c>
      <c r="U164">
        <v>47</v>
      </c>
      <c r="V164">
        <v>2</v>
      </c>
      <c r="W164">
        <v>0.142857142857143</v>
      </c>
      <c r="X164">
        <v>6.6631326959908</v>
      </c>
      <c r="Y164">
        <v>0.783</v>
      </c>
      <c r="Z164">
        <v>0.6099</v>
      </c>
      <c r="AA164">
        <v>0</v>
      </c>
      <c r="AB164">
        <f>VLOOKUP(B164,[2]股价波动!$B$1:$F$311,5,FALSE)</f>
        <v>7.26</v>
      </c>
      <c r="AC164">
        <v>0.908030303030303</v>
      </c>
      <c r="AD164">
        <v>14.1539</v>
      </c>
      <c r="AE164">
        <v>15.3427</v>
      </c>
      <c r="AF164">
        <v>35</v>
      </c>
      <c r="AG164">
        <v>4.5</v>
      </c>
      <c r="AH164">
        <v>0.375</v>
      </c>
      <c r="AI164">
        <v>3.1875</v>
      </c>
      <c r="AJ164">
        <v>7</v>
      </c>
      <c r="AK164">
        <v>0.449</v>
      </c>
      <c r="AL164">
        <v>8</v>
      </c>
      <c r="AM164">
        <v>0.0664</v>
      </c>
      <c r="AN164">
        <v>-0.3406</v>
      </c>
      <c r="AO164">
        <v>20.25</v>
      </c>
    </row>
    <row r="165" ht="14.5" spans="1:41">
      <c r="A165" s="67">
        <v>300323</v>
      </c>
      <c r="B165" s="57" t="s">
        <v>530</v>
      </c>
      <c r="C165">
        <v>22</v>
      </c>
      <c r="D165" s="68" t="s">
        <v>531</v>
      </c>
      <c r="E165">
        <f>VLOOKUP(A165,[1]长期效应检验!A165:X474,11,FALSE)</f>
        <v>-0.129694104194641</v>
      </c>
      <c r="F165">
        <f>VLOOKUP(A165,三因子模型筛选后!$B$1:$Z$335,10,FALSE)</f>
        <v>-0.154341995716095</v>
      </c>
      <c r="G165">
        <f>VLOOKUP(A165,[1]长期效应检验!A164:Y373,7,FALSE)</f>
        <v>-0.0836035683751106</v>
      </c>
      <c r="H165">
        <f>VLOOKUP(A165,[1]长期效应检验!A164:Z373,24,FALSE)</f>
        <v>0.200405538082123</v>
      </c>
      <c r="I165">
        <f t="shared" si="6"/>
        <v>-12.9694104194641</v>
      </c>
      <c r="J165">
        <f t="shared" si="7"/>
        <v>-8.36035683751106</v>
      </c>
      <c r="K165">
        <f t="shared" si="8"/>
        <v>20.0405538082123</v>
      </c>
      <c r="L165">
        <v>1</v>
      </c>
      <c r="M165">
        <v>8.2327</v>
      </c>
      <c r="N165">
        <v>1.11</v>
      </c>
      <c r="O165">
        <v>14</v>
      </c>
      <c r="P165">
        <v>0</v>
      </c>
      <c r="Q165">
        <v>12.40236453</v>
      </c>
      <c r="R165" t="s">
        <v>532</v>
      </c>
      <c r="S165" t="str">
        <f>VLOOKUP(B165:B474,[1]高管任职数据!A165:F1419,6,FALSE)</f>
        <v>博士</v>
      </c>
      <c r="T165">
        <v>7</v>
      </c>
      <c r="U165">
        <v>55</v>
      </c>
      <c r="V165">
        <v>0</v>
      </c>
      <c r="W165">
        <v>0.277777777777778</v>
      </c>
      <c r="X165">
        <v>6.77798822092307</v>
      </c>
      <c r="Y165">
        <v>0.8783</v>
      </c>
      <c r="Z165">
        <v>0.5844</v>
      </c>
      <c r="AA165">
        <v>0</v>
      </c>
      <c r="AB165">
        <f>VLOOKUP(B165,[2]股价波动!$B$1:$F$311,5,FALSE)</f>
        <v>2.56</v>
      </c>
      <c r="AC165">
        <v>0.337575757575757</v>
      </c>
      <c r="AD165">
        <v>17.9987</v>
      </c>
      <c r="AE165">
        <v>19.0429</v>
      </c>
      <c r="AF165">
        <v>31</v>
      </c>
      <c r="AG165">
        <v>2</v>
      </c>
      <c r="AH165">
        <v>0.3125</v>
      </c>
      <c r="AI165">
        <v>3.25</v>
      </c>
      <c r="AJ165">
        <v>0</v>
      </c>
      <c r="AK165">
        <v>0</v>
      </c>
      <c r="AL165">
        <v>4</v>
      </c>
      <c r="AM165">
        <v>0.0508</v>
      </c>
      <c r="AN165">
        <v>-0.2863</v>
      </c>
      <c r="AO165">
        <v>4</v>
      </c>
    </row>
    <row r="166" ht="14.5" spans="1:41">
      <c r="A166" s="67">
        <v>300327</v>
      </c>
      <c r="B166" s="57" t="s">
        <v>533</v>
      </c>
      <c r="C166">
        <v>7</v>
      </c>
      <c r="D166" s="68" t="s">
        <v>534</v>
      </c>
      <c r="E166">
        <f>VLOOKUP(A166,[1]长期效应检验!A166:X475,11,FALSE)</f>
        <v>0.2377869784832</v>
      </c>
      <c r="F166">
        <f>VLOOKUP(A166,三因子模型筛选后!$B$1:$Z$335,10,FALSE)</f>
        <v>0.112340003252029</v>
      </c>
      <c r="G166">
        <f>VLOOKUP(A166,[1]长期效应检验!A165:Y374,7,FALSE)</f>
        <v>0.124014601111412</v>
      </c>
      <c r="H166">
        <f>VLOOKUP(A166,[1]长期效应检验!A165:Z374,24,FALSE)</f>
        <v>0.256114810705185</v>
      </c>
      <c r="I166">
        <f t="shared" si="6"/>
        <v>23.77869784832</v>
      </c>
      <c r="J166">
        <f t="shared" si="7"/>
        <v>12.4014601111412</v>
      </c>
      <c r="K166">
        <f t="shared" si="8"/>
        <v>25.6114810705185</v>
      </c>
      <c r="L166">
        <v>0</v>
      </c>
      <c r="M166">
        <v>5.8944</v>
      </c>
      <c r="N166">
        <v>29.01</v>
      </c>
      <c r="O166">
        <v>25</v>
      </c>
      <c r="P166">
        <v>19.0492</v>
      </c>
      <c r="Q166">
        <v>3.42039282</v>
      </c>
      <c r="R166" t="s">
        <v>535</v>
      </c>
      <c r="S166" t="str">
        <f>VLOOKUP(B166:B475,[1]高管任职数据!A166:F1420,6,FALSE)</f>
        <v>本科</v>
      </c>
      <c r="T166">
        <v>5</v>
      </c>
      <c r="U166">
        <v>58</v>
      </c>
      <c r="V166">
        <v>0</v>
      </c>
      <c r="W166">
        <v>0.2</v>
      </c>
      <c r="X166">
        <v>7.20392621882982</v>
      </c>
      <c r="Y166">
        <v>1.3447</v>
      </c>
      <c r="Z166">
        <v>0.173</v>
      </c>
      <c r="AA166">
        <v>0</v>
      </c>
      <c r="AB166">
        <f>VLOOKUP(B166,[2]股价波动!$B$1:$F$311,5,FALSE)</f>
        <v>14.92</v>
      </c>
      <c r="AC166">
        <v>1.07439393939394</v>
      </c>
      <c r="AD166">
        <v>15.7034</v>
      </c>
      <c r="AE166">
        <v>16.391</v>
      </c>
      <c r="AF166">
        <v>2</v>
      </c>
      <c r="AG166">
        <v>2</v>
      </c>
      <c r="AH166">
        <v>0.3125</v>
      </c>
      <c r="AI166">
        <v>1.875</v>
      </c>
      <c r="AJ166">
        <v>1</v>
      </c>
      <c r="AK166">
        <v>0</v>
      </c>
      <c r="AL166">
        <v>4</v>
      </c>
      <c r="AM166">
        <v>0.1624</v>
      </c>
      <c r="AN166">
        <v>-0.3651</v>
      </c>
      <c r="AO166">
        <v>4</v>
      </c>
    </row>
    <row r="167" ht="14.5" spans="1:41">
      <c r="A167" s="67">
        <v>300331</v>
      </c>
      <c r="B167" s="57" t="s">
        <v>536</v>
      </c>
      <c r="C167">
        <v>10</v>
      </c>
      <c r="D167" s="68" t="s">
        <v>537</v>
      </c>
      <c r="E167">
        <f>VLOOKUP(A167,[1]长期效应检验!A167:X476,11,FALSE)</f>
        <v>0.0814980641007423</v>
      </c>
      <c r="F167">
        <f>VLOOKUP(A167,三因子模型筛选后!$B$1:$Z$335,10,FALSE)</f>
        <v>0.0423036590218544</v>
      </c>
      <c r="G167">
        <f>VLOOKUP(A167,[1]长期效应检验!A166:Y375,7,FALSE)</f>
        <v>0.0947186276316643</v>
      </c>
      <c r="H167">
        <f>VLOOKUP(A167,[1]长期效应检验!A166:Z375,24,FALSE)</f>
        <v>0.418655633926392</v>
      </c>
      <c r="I167">
        <f t="shared" si="6"/>
        <v>8.14980641007423</v>
      </c>
      <c r="J167">
        <f t="shared" si="7"/>
        <v>9.47186276316643</v>
      </c>
      <c r="K167">
        <f t="shared" si="8"/>
        <v>41.8655633926392</v>
      </c>
      <c r="L167">
        <v>0</v>
      </c>
      <c r="M167">
        <v>7.7367</v>
      </c>
      <c r="N167">
        <v>18.51</v>
      </c>
      <c r="O167">
        <v>18</v>
      </c>
      <c r="P167">
        <v>18.7166</v>
      </c>
      <c r="Q167">
        <v>2.59662286</v>
      </c>
      <c r="R167" t="s">
        <v>538</v>
      </c>
      <c r="S167" t="str">
        <f>VLOOKUP(B167:B476,[1]高管任职数据!A167:F1421,6,FALSE)</f>
        <v>本科</v>
      </c>
      <c r="T167">
        <v>5</v>
      </c>
      <c r="U167">
        <v>47</v>
      </c>
      <c r="V167">
        <v>2</v>
      </c>
      <c r="W167">
        <v>0.333333333333333</v>
      </c>
      <c r="X167">
        <v>6.03810955493103</v>
      </c>
      <c r="Y167">
        <v>0.4191</v>
      </c>
      <c r="Z167">
        <v>0.3758</v>
      </c>
      <c r="AA167">
        <v>0</v>
      </c>
      <c r="AB167">
        <f>VLOOKUP(B167,[2]股价波动!$B$1:$F$311,5,FALSE)</f>
        <v>9.5</v>
      </c>
      <c r="AC167">
        <v>0.927878787878788</v>
      </c>
      <c r="AD167">
        <v>15.0532</v>
      </c>
      <c r="AE167">
        <v>16.0185</v>
      </c>
      <c r="AF167">
        <v>2</v>
      </c>
      <c r="AG167">
        <v>7.5</v>
      </c>
      <c r="AH167">
        <v>0.7014</v>
      </c>
      <c r="AI167">
        <v>4.25</v>
      </c>
      <c r="AJ167">
        <v>9</v>
      </c>
      <c r="AK167">
        <v>0.716</v>
      </c>
      <c r="AL167">
        <v>12</v>
      </c>
      <c r="AM167">
        <v>0.0615</v>
      </c>
      <c r="AN167">
        <v>-0.3651</v>
      </c>
      <c r="AO167">
        <v>56.25</v>
      </c>
    </row>
    <row r="168" ht="14.5" spans="1:41">
      <c r="A168" s="67">
        <v>300346</v>
      </c>
      <c r="B168" s="57" t="s">
        <v>539</v>
      </c>
      <c r="C168">
        <v>11</v>
      </c>
      <c r="D168" s="68" t="s">
        <v>540</v>
      </c>
      <c r="E168">
        <f>VLOOKUP(A168,[1]长期效应检验!A168:X477,11,FALSE)</f>
        <v>0.313094466924667</v>
      </c>
      <c r="F168">
        <f>VLOOKUP(A168,三因子模型筛选后!$B$1:$Z$335,10,FALSE)</f>
        <v>0.12163794785738</v>
      </c>
      <c r="G168">
        <f>VLOOKUP(A168,[1]长期效应检验!A167:Y376,7,FALSE)</f>
        <v>0.232070788741112</v>
      </c>
      <c r="H168">
        <f>VLOOKUP(A168,[1]长期效应检验!A167:Z376,24,FALSE)</f>
        <v>0.807026565074921</v>
      </c>
      <c r="I168">
        <f t="shared" si="6"/>
        <v>31.3094466924667</v>
      </c>
      <c r="J168">
        <f t="shared" si="7"/>
        <v>23.2070788741112</v>
      </c>
      <c r="K168">
        <f t="shared" si="8"/>
        <v>80.7026565074921</v>
      </c>
      <c r="L168">
        <v>0</v>
      </c>
      <c r="M168">
        <v>6.48</v>
      </c>
      <c r="N168">
        <v>18.99</v>
      </c>
      <c r="O168">
        <v>19</v>
      </c>
      <c r="P168">
        <v>18.0012</v>
      </c>
      <c r="Q168">
        <v>5.4370255</v>
      </c>
      <c r="R168" t="s">
        <v>541</v>
      </c>
      <c r="S168" t="str">
        <f>VLOOKUP(B168:B477,[1]高管任职数据!A168:F1422,6,FALSE)</f>
        <v>硕士</v>
      </c>
      <c r="T168">
        <v>6</v>
      </c>
      <c r="U168">
        <v>58</v>
      </c>
      <c r="V168">
        <v>0</v>
      </c>
      <c r="W168">
        <v>0.19047619047619</v>
      </c>
      <c r="X168">
        <v>7.44378070376987</v>
      </c>
      <c r="Y168">
        <v>1.7092</v>
      </c>
      <c r="Z168">
        <v>0.3795</v>
      </c>
      <c r="AA168">
        <v>0</v>
      </c>
      <c r="AB168">
        <f>VLOOKUP(B168,[2]股价波动!$B$1:$F$311,5,FALSE)</f>
        <v>17.34</v>
      </c>
      <c r="AC168">
        <v>0.904090909090909</v>
      </c>
      <c r="AD168">
        <v>15.0252</v>
      </c>
      <c r="AE168">
        <v>16.6276</v>
      </c>
      <c r="AF168">
        <v>1</v>
      </c>
      <c r="AG168">
        <v>3.5</v>
      </c>
      <c r="AH168">
        <v>0.34695</v>
      </c>
      <c r="AI168">
        <v>2.14285</v>
      </c>
      <c r="AJ168">
        <v>7</v>
      </c>
      <c r="AK168">
        <v>0.7755</v>
      </c>
      <c r="AL168">
        <v>7</v>
      </c>
      <c r="AM168">
        <v>0.1214</v>
      </c>
      <c r="AN168">
        <v>-0.3651</v>
      </c>
      <c r="AO168">
        <v>12.25</v>
      </c>
    </row>
    <row r="169" ht="14.5" spans="1:41">
      <c r="A169" s="67">
        <v>300351</v>
      </c>
      <c r="B169" s="57" t="s">
        <v>542</v>
      </c>
      <c r="C169">
        <v>2</v>
      </c>
      <c r="D169" s="68" t="s">
        <v>543</v>
      </c>
      <c r="E169">
        <f>VLOOKUP(A169,[1]长期效应检验!A169:X478,11,FALSE)</f>
        <v>-0.158148542046547</v>
      </c>
      <c r="F169">
        <f>VLOOKUP(A169,三因子模型筛选后!$B$1:$Z$335,10,FALSE)</f>
        <v>-0.219038605690002</v>
      </c>
      <c r="G169">
        <f>VLOOKUP(A169,[1]长期效应检验!A168:Y377,7,FALSE)</f>
        <v>-0.0795378983020782</v>
      </c>
      <c r="H169">
        <f>VLOOKUP(A169,[1]长期效应检验!A168:Z377,24,FALSE)</f>
        <v>0.123774871230125</v>
      </c>
      <c r="I169">
        <f t="shared" si="6"/>
        <v>-15.8148542046547</v>
      </c>
      <c r="J169">
        <f t="shared" si="7"/>
        <v>-7.95378983020782</v>
      </c>
      <c r="K169">
        <f t="shared" si="8"/>
        <v>12.3774871230125</v>
      </c>
      <c r="L169">
        <v>0</v>
      </c>
      <c r="M169">
        <v>7.9519</v>
      </c>
      <c r="N169">
        <v>-2.79</v>
      </c>
      <c r="O169">
        <v>29</v>
      </c>
      <c r="P169">
        <v>0</v>
      </c>
      <c r="Q169">
        <v>3.83641857</v>
      </c>
      <c r="R169" t="s">
        <v>544</v>
      </c>
      <c r="S169" t="str">
        <f>VLOOKUP(B169:B478,[1]高管任职数据!A169:F1423,6,FALSE)</f>
        <v>硕士</v>
      </c>
      <c r="T169">
        <v>6</v>
      </c>
      <c r="U169">
        <v>43</v>
      </c>
      <c r="V169">
        <v>2</v>
      </c>
      <c r="W169">
        <v>0.222222222222222</v>
      </c>
      <c r="X169">
        <v>6.21460809842219</v>
      </c>
      <c r="Y169">
        <v>0.5</v>
      </c>
      <c r="Z169">
        <v>0.202</v>
      </c>
      <c r="AA169">
        <v>0</v>
      </c>
      <c r="AB169">
        <f>VLOOKUP(B169,[2]股价波动!$B$1:$F$311,5,FALSE)</f>
        <v>3.19</v>
      </c>
      <c r="AC169">
        <v>0.267272727272727</v>
      </c>
      <c r="AD169">
        <v>14.7632</v>
      </c>
      <c r="AE169">
        <v>15.4116</v>
      </c>
      <c r="AF169">
        <v>32</v>
      </c>
      <c r="AG169">
        <v>7</v>
      </c>
      <c r="AH169">
        <v>0.40815</v>
      </c>
      <c r="AI169">
        <v>3.10715</v>
      </c>
      <c r="AJ169">
        <v>9</v>
      </c>
      <c r="AK169">
        <v>0.8642</v>
      </c>
      <c r="AL169">
        <v>14</v>
      </c>
      <c r="AM169">
        <v>0.1005</v>
      </c>
      <c r="AN169">
        <v>-0.3651</v>
      </c>
      <c r="AO169">
        <v>49</v>
      </c>
    </row>
    <row r="170" ht="14.5" spans="1:41">
      <c r="A170" s="67">
        <v>300353</v>
      </c>
      <c r="B170" s="57" t="s">
        <v>545</v>
      </c>
      <c r="C170">
        <v>10</v>
      </c>
      <c r="D170" s="68" t="s">
        <v>546</v>
      </c>
      <c r="E170">
        <f>VLOOKUP(A170,[1]长期效应检验!A170:X479,11,FALSE)</f>
        <v>0.0698200091719627</v>
      </c>
      <c r="F170">
        <f>VLOOKUP(A170,三因子模型筛选后!$B$1:$Z$335,10,FALSE)</f>
        <v>-0.0620078779757023</v>
      </c>
      <c r="G170">
        <f>VLOOKUP(A170,[1]长期效应检验!A169:Y378,7,FALSE)</f>
        <v>0.0246437974274158</v>
      </c>
      <c r="H170">
        <f>VLOOKUP(A170,[1]长期效应检验!A169:Z378,24,FALSE)</f>
        <v>0.16494320333004</v>
      </c>
      <c r="I170">
        <f t="shared" si="6"/>
        <v>6.98200091719627</v>
      </c>
      <c r="J170">
        <f t="shared" si="7"/>
        <v>2.46437974274158</v>
      </c>
      <c r="K170">
        <f t="shared" si="8"/>
        <v>16.494320333004</v>
      </c>
      <c r="L170">
        <v>0</v>
      </c>
      <c r="M170">
        <v>7.2675</v>
      </c>
      <c r="N170">
        <v>-2.69</v>
      </c>
      <c r="O170">
        <v>19</v>
      </c>
      <c r="P170">
        <v>0</v>
      </c>
      <c r="Q170">
        <v>5.1693816</v>
      </c>
      <c r="R170" t="s">
        <v>547</v>
      </c>
      <c r="S170" t="str">
        <f>VLOOKUP(B170:B479,[1]高管任职数据!A170:F1424,6,FALSE)</f>
        <v>本科</v>
      </c>
      <c r="T170">
        <v>5</v>
      </c>
      <c r="U170">
        <v>53</v>
      </c>
      <c r="V170">
        <v>7</v>
      </c>
      <c r="W170">
        <v>0.2</v>
      </c>
      <c r="X170">
        <v>7.48818158947796</v>
      </c>
      <c r="Y170">
        <v>1.7868</v>
      </c>
      <c r="Z170">
        <v>0.4702</v>
      </c>
      <c r="AA170">
        <v>0</v>
      </c>
      <c r="AB170">
        <f>VLOOKUP(B170,[2]股价波动!$B$1:$F$311,5,FALSE)</f>
        <v>3.44</v>
      </c>
      <c r="AC170">
        <v>0.390454545454545</v>
      </c>
      <c r="AD170">
        <v>14.7383</v>
      </c>
      <c r="AE170">
        <v>15.9135</v>
      </c>
      <c r="AF170">
        <v>23</v>
      </c>
      <c r="AG170">
        <v>9.5</v>
      </c>
      <c r="AH170">
        <v>0.59205</v>
      </c>
      <c r="AI170">
        <v>2.75</v>
      </c>
      <c r="AJ170">
        <v>38</v>
      </c>
      <c r="AK170">
        <v>0.723</v>
      </c>
      <c r="AL170">
        <v>14</v>
      </c>
      <c r="AM170">
        <v>0.1987</v>
      </c>
      <c r="AN170">
        <v>-0.3651</v>
      </c>
      <c r="AO170">
        <v>90.25</v>
      </c>
    </row>
    <row r="171" ht="14.5" spans="1:41">
      <c r="A171" s="67">
        <v>300373</v>
      </c>
      <c r="B171" s="57" t="s">
        <v>548</v>
      </c>
      <c r="C171">
        <v>19</v>
      </c>
      <c r="D171" s="68" t="s">
        <v>549</v>
      </c>
      <c r="E171">
        <f>VLOOKUP(A171,[1]长期效应检验!A171:X480,11,FALSE)</f>
        <v>0.412165343761444</v>
      </c>
      <c r="F171">
        <f>VLOOKUP(A171,三因子模型筛选后!$B$1:$Z$335,10,FALSE)</f>
        <v>0.33563306927681</v>
      </c>
      <c r="G171">
        <f>VLOOKUP(A171,[1]长期效应检验!A170:Y379,7,FALSE)</f>
        <v>0.202756583690643</v>
      </c>
      <c r="H171">
        <f>VLOOKUP(A171,[1]长期效应检验!A170:Z379,24,FALSE)</f>
        <v>0.509933590888977</v>
      </c>
      <c r="I171">
        <f t="shared" si="6"/>
        <v>41.2165343761444</v>
      </c>
      <c r="J171">
        <f t="shared" si="7"/>
        <v>20.2756583690643</v>
      </c>
      <c r="K171">
        <f t="shared" si="8"/>
        <v>50.9933590888977</v>
      </c>
      <c r="L171">
        <v>0</v>
      </c>
      <c r="M171">
        <v>7.826</v>
      </c>
      <c r="N171">
        <v>28.76</v>
      </c>
      <c r="O171">
        <v>13</v>
      </c>
      <c r="P171">
        <v>19.3756</v>
      </c>
      <c r="Q171">
        <v>5.12400109</v>
      </c>
      <c r="R171" t="s">
        <v>550</v>
      </c>
      <c r="S171" t="str">
        <f>VLOOKUP(B171:B480,[1]高管任职数据!A171:F1425,6,FALSE)</f>
        <v>本科</v>
      </c>
      <c r="T171">
        <v>5</v>
      </c>
      <c r="U171">
        <v>45</v>
      </c>
      <c r="V171">
        <v>4</v>
      </c>
      <c r="W171">
        <v>0.3125</v>
      </c>
      <c r="X171">
        <v>7.6327886484044</v>
      </c>
      <c r="Y171">
        <v>2.0648</v>
      </c>
      <c r="Z171">
        <v>0.2525</v>
      </c>
      <c r="AA171">
        <v>0</v>
      </c>
      <c r="AB171">
        <f>VLOOKUP(B171,[2]股价波动!$B$1:$F$311,5,FALSE)</f>
        <v>19.27</v>
      </c>
      <c r="AC171">
        <v>0.761818181818182</v>
      </c>
      <c r="AD171">
        <v>15.5348</v>
      </c>
      <c r="AE171">
        <v>16.0531</v>
      </c>
      <c r="AF171">
        <v>1</v>
      </c>
      <c r="AG171">
        <v>5.5</v>
      </c>
      <c r="AH171">
        <v>0.4132</v>
      </c>
      <c r="AI171">
        <v>4.04545</v>
      </c>
      <c r="AJ171">
        <v>7</v>
      </c>
      <c r="AK171">
        <v>0.8571</v>
      </c>
      <c r="AL171">
        <v>11</v>
      </c>
      <c r="AM171">
        <v>0.0497</v>
      </c>
      <c r="AN171">
        <v>-0.2033</v>
      </c>
      <c r="AO171">
        <v>30.25</v>
      </c>
    </row>
    <row r="172" ht="14.5" spans="1:41">
      <c r="A172" s="67">
        <v>300389</v>
      </c>
      <c r="B172" s="57" t="s">
        <v>551</v>
      </c>
      <c r="C172">
        <v>19</v>
      </c>
      <c r="D172" s="68" t="s">
        <v>552</v>
      </c>
      <c r="E172">
        <f>VLOOKUP(A172,[1]长期效应检验!A172:X481,11,FALSE)</f>
        <v>-0.115843065083027</v>
      </c>
      <c r="F172">
        <f>VLOOKUP(A172,三因子模型筛选后!$B$1:$Z$335,10,FALSE)</f>
        <v>-0.121928595006466</v>
      </c>
      <c r="G172">
        <f>VLOOKUP(A172,[1]长期效应检验!A171:Y380,7,FALSE)</f>
        <v>-0.0306809581816196</v>
      </c>
      <c r="H172">
        <f>VLOOKUP(A172,[1]长期效应检验!A171:Z380,24,FALSE)</f>
        <v>0.0847453773021698</v>
      </c>
      <c r="I172">
        <f t="shared" si="6"/>
        <v>-11.5843065083027</v>
      </c>
      <c r="J172">
        <f t="shared" si="7"/>
        <v>-3.06809581816196</v>
      </c>
      <c r="K172">
        <f t="shared" si="8"/>
        <v>8.47453773021698</v>
      </c>
      <c r="L172">
        <v>0</v>
      </c>
      <c r="M172">
        <v>7.7098</v>
      </c>
      <c r="N172">
        <v>17.92</v>
      </c>
      <c r="O172">
        <v>18</v>
      </c>
      <c r="P172">
        <v>18.5564</v>
      </c>
      <c r="Q172">
        <v>3.59994173</v>
      </c>
      <c r="R172" t="s">
        <v>553</v>
      </c>
      <c r="S172" t="str">
        <f>VLOOKUP(B172:B481,[1]高管任职数据!A172:F1426,6,FALSE)</f>
        <v>硕士</v>
      </c>
      <c r="T172">
        <v>6</v>
      </c>
      <c r="U172">
        <v>47</v>
      </c>
      <c r="V172">
        <v>3</v>
      </c>
      <c r="W172">
        <v>0.115384615384615</v>
      </c>
      <c r="X172">
        <v>6.84673057714436</v>
      </c>
      <c r="Y172">
        <v>0.9408</v>
      </c>
      <c r="Z172">
        <v>0.4302</v>
      </c>
      <c r="AA172">
        <v>0</v>
      </c>
      <c r="AB172">
        <f>VLOOKUP(B172,[2]股价波动!$B$1:$F$311,5,FALSE)</f>
        <v>4.38</v>
      </c>
      <c r="AC172">
        <v>0.379242424242424</v>
      </c>
      <c r="AD172">
        <v>15.8026</v>
      </c>
      <c r="AE172">
        <v>16.4037</v>
      </c>
      <c r="AF172">
        <v>0</v>
      </c>
      <c r="AG172">
        <v>3</v>
      </c>
      <c r="AH172">
        <v>0.36</v>
      </c>
      <c r="AI172">
        <v>3.1</v>
      </c>
      <c r="AJ172">
        <v>5</v>
      </c>
      <c r="AK172">
        <v>0.48</v>
      </c>
      <c r="AL172">
        <v>5</v>
      </c>
      <c r="AM172">
        <v>0.0438</v>
      </c>
      <c r="AN172">
        <v>2.6291</v>
      </c>
      <c r="AO172">
        <v>9</v>
      </c>
    </row>
    <row r="173" ht="14.5" spans="1:41">
      <c r="A173" s="67">
        <v>300390</v>
      </c>
      <c r="B173" s="57" t="s">
        <v>554</v>
      </c>
      <c r="C173">
        <v>10</v>
      </c>
      <c r="D173" s="68" t="s">
        <v>555</v>
      </c>
      <c r="E173">
        <f>VLOOKUP(A173,[1]长期效应检验!A173:X482,11,FALSE)</f>
        <v>0.326196730136871</v>
      </c>
      <c r="F173">
        <f>VLOOKUP(A173,三因子模型筛选后!$B$1:$Z$335,10,FALSE)</f>
        <v>0.31433093547821</v>
      </c>
      <c r="G173">
        <f>VLOOKUP(A173,[1]长期效应检验!A172:Y381,7,FALSE)</f>
        <v>0.167861431837082</v>
      </c>
      <c r="H173">
        <f>VLOOKUP(A173,[1]长期效应检验!A172:Z381,24,FALSE)</f>
        <v>0.94321197271347</v>
      </c>
      <c r="I173">
        <f t="shared" si="6"/>
        <v>32.6196730136871</v>
      </c>
      <c r="J173">
        <f t="shared" si="7"/>
        <v>16.7861431837082</v>
      </c>
      <c r="K173">
        <f t="shared" si="8"/>
        <v>94.321197271347</v>
      </c>
      <c r="L173">
        <v>0</v>
      </c>
      <c r="M173">
        <v>7.0934</v>
      </c>
      <c r="N173">
        <v>19.35</v>
      </c>
      <c r="O173">
        <v>22</v>
      </c>
      <c r="P173">
        <v>18.1671</v>
      </c>
      <c r="Q173">
        <v>6.40402868</v>
      </c>
      <c r="R173" t="s">
        <v>556</v>
      </c>
      <c r="S173" t="str">
        <f>VLOOKUP(B173:B482,[1]高管任职数据!A173:F1427,6,FALSE)</f>
        <v>硕士</v>
      </c>
      <c r="T173">
        <v>6</v>
      </c>
      <c r="U173">
        <v>49</v>
      </c>
      <c r="V173">
        <v>2</v>
      </c>
      <c r="W173">
        <v>0.1875</v>
      </c>
      <c r="X173">
        <v>6.1580377469338</v>
      </c>
      <c r="Y173">
        <v>0.4725</v>
      </c>
      <c r="Z173">
        <v>0.2173</v>
      </c>
      <c r="AA173">
        <v>0</v>
      </c>
      <c r="AB173">
        <f>VLOOKUP(B173,[2]股价波动!$B$1:$F$311,5,FALSE)</f>
        <v>10.45</v>
      </c>
      <c r="AC173">
        <v>0.236818181818182</v>
      </c>
      <c r="AD173">
        <v>15.1664</v>
      </c>
      <c r="AE173">
        <v>15.4456</v>
      </c>
      <c r="AF173">
        <v>1</v>
      </c>
      <c r="AG173">
        <v>6</v>
      </c>
      <c r="AH173">
        <v>0.36805</v>
      </c>
      <c r="AI173">
        <v>5</v>
      </c>
      <c r="AJ173">
        <v>2</v>
      </c>
      <c r="AK173">
        <v>0.5</v>
      </c>
      <c r="AL173">
        <v>12</v>
      </c>
      <c r="AM173">
        <v>0.0416</v>
      </c>
      <c r="AN173">
        <v>-0.3651</v>
      </c>
      <c r="AO173">
        <v>36</v>
      </c>
    </row>
    <row r="174" ht="14.5" spans="1:41">
      <c r="A174" s="67">
        <v>300393</v>
      </c>
      <c r="B174" s="57" t="s">
        <v>557</v>
      </c>
      <c r="C174">
        <v>17</v>
      </c>
      <c r="D174" s="68" t="s">
        <v>558</v>
      </c>
      <c r="E174">
        <f>VLOOKUP(A174,[1]长期效应检验!A174:X483,11,FALSE)</f>
        <v>0.0155125493183732</v>
      </c>
      <c r="F174">
        <f>VLOOKUP(A174,三因子模型筛选后!$B$1:$Z$335,10,FALSE)</f>
        <v>0.00320968311280012</v>
      </c>
      <c r="G174">
        <f>VLOOKUP(A174,[1]长期效应检验!A173:Y382,7,FALSE)</f>
        <v>0.0338510125875473</v>
      </c>
      <c r="H174">
        <f>VLOOKUP(A174,[1]长期效应检验!A173:Z382,24,FALSE)</f>
        <v>0.172876000404358</v>
      </c>
      <c r="I174">
        <f t="shared" si="6"/>
        <v>1.55125493183732</v>
      </c>
      <c r="J174">
        <f t="shared" si="7"/>
        <v>3.38510125875473</v>
      </c>
      <c r="K174">
        <f t="shared" si="8"/>
        <v>17.2876000404358</v>
      </c>
      <c r="L174">
        <v>0</v>
      </c>
      <c r="M174">
        <v>7.7609</v>
      </c>
      <c r="N174">
        <v>26.98</v>
      </c>
      <c r="O174">
        <v>11</v>
      </c>
      <c r="P174">
        <v>19.9414</v>
      </c>
      <c r="Q174">
        <v>10.89627358</v>
      </c>
      <c r="R174" t="s">
        <v>559</v>
      </c>
      <c r="S174" t="str">
        <f>VLOOKUP(B174:B483,[1]高管任职数据!A174:F1428,6,FALSE)</f>
        <v>-</v>
      </c>
      <c r="V174">
        <v>7</v>
      </c>
      <c r="W174">
        <v>0.230769230769231</v>
      </c>
      <c r="X174">
        <v>6.80094927466433</v>
      </c>
      <c r="Y174">
        <v>0.8987</v>
      </c>
      <c r="Z174">
        <v>0.5003</v>
      </c>
      <c r="AA174">
        <v>0</v>
      </c>
      <c r="AB174">
        <f>VLOOKUP(B174,[2]股价波动!$B$1:$F$311,5,FALSE)</f>
        <v>6.1</v>
      </c>
      <c r="AC174">
        <v>0.511363636363636</v>
      </c>
      <c r="AD174">
        <v>16.4152</v>
      </c>
      <c r="AE174">
        <v>16.9689</v>
      </c>
      <c r="AF174">
        <v>1</v>
      </c>
      <c r="AG174">
        <v>14.5</v>
      </c>
      <c r="AH174">
        <v>0.41325</v>
      </c>
      <c r="AI174">
        <v>1.9643</v>
      </c>
      <c r="AJ174">
        <v>21</v>
      </c>
      <c r="AK174">
        <v>0.8254</v>
      </c>
      <c r="AL174">
        <v>28</v>
      </c>
      <c r="AM174">
        <v>0.035</v>
      </c>
      <c r="AN174">
        <v>-0.3181</v>
      </c>
      <c r="AO174">
        <v>210.25</v>
      </c>
    </row>
    <row r="175" ht="14.5" spans="1:41">
      <c r="A175" s="67">
        <v>300394</v>
      </c>
      <c r="B175" s="57" t="s">
        <v>560</v>
      </c>
      <c r="C175">
        <v>19</v>
      </c>
      <c r="D175" s="68" t="s">
        <v>561</v>
      </c>
      <c r="E175">
        <f>VLOOKUP(A175,[1]长期效应检验!A175:X484,11,FALSE)</f>
        <v>0.141762405633926</v>
      </c>
      <c r="F175">
        <f>VLOOKUP(A175,三因子模型筛选后!$B$1:$Z$335,10,FALSE)</f>
        <v>0.0629950314760208</v>
      </c>
      <c r="G175">
        <f>VLOOKUP(A175,[1]长期效应检验!A174:Y383,7,FALSE)</f>
        <v>0.0418716631829739</v>
      </c>
      <c r="H175">
        <f>VLOOKUP(A175,[1]长期效应检验!A174:Z383,24,FALSE)</f>
        <v>0.286042630672455</v>
      </c>
      <c r="I175">
        <f t="shared" si="6"/>
        <v>14.1762405633926</v>
      </c>
      <c r="J175">
        <f t="shared" si="7"/>
        <v>4.18716631829739</v>
      </c>
      <c r="K175">
        <f t="shared" si="8"/>
        <v>28.6042630672455</v>
      </c>
      <c r="L175">
        <v>0</v>
      </c>
      <c r="M175">
        <v>7.4466</v>
      </c>
      <c r="N175">
        <v>26.15</v>
      </c>
      <c r="O175">
        <v>14</v>
      </c>
      <c r="P175">
        <v>19.0551</v>
      </c>
      <c r="Q175">
        <v>3.91546193</v>
      </c>
      <c r="R175" t="s">
        <v>562</v>
      </c>
      <c r="S175" t="str">
        <f>VLOOKUP(B175:B484,[1]高管任职数据!A175:F1429,6,FALSE)</f>
        <v>本科</v>
      </c>
      <c r="T175">
        <v>5</v>
      </c>
      <c r="U175">
        <v>52</v>
      </c>
      <c r="V175">
        <v>3</v>
      </c>
      <c r="W175">
        <v>0.266666666666667</v>
      </c>
      <c r="X175">
        <v>6.72455333476088</v>
      </c>
      <c r="Y175">
        <v>0.8326</v>
      </c>
      <c r="Z175">
        <v>0.146</v>
      </c>
      <c r="AA175">
        <v>0</v>
      </c>
      <c r="AB175">
        <f>VLOOKUP(B175,[2]股价波动!$B$1:$F$311,5,FALSE)</f>
        <v>12.77</v>
      </c>
      <c r="AC175">
        <v>1.2619696969697</v>
      </c>
      <c r="AD175">
        <v>14.9867</v>
      </c>
      <c r="AE175">
        <v>15.1484</v>
      </c>
      <c r="AF175">
        <v>2</v>
      </c>
      <c r="AG175">
        <v>3</v>
      </c>
      <c r="AH175">
        <v>0.3889</v>
      </c>
      <c r="AI175">
        <v>3.5</v>
      </c>
      <c r="AJ175">
        <v>3</v>
      </c>
      <c r="AK175">
        <v>0.6667</v>
      </c>
      <c r="AL175">
        <v>6</v>
      </c>
      <c r="AM175">
        <v>0.1072</v>
      </c>
      <c r="AN175">
        <v>-0.3651</v>
      </c>
      <c r="AO175">
        <v>9</v>
      </c>
    </row>
    <row r="176" ht="14.5" spans="1:41">
      <c r="A176" s="67">
        <v>300397</v>
      </c>
      <c r="B176" s="57" t="s">
        <v>563</v>
      </c>
      <c r="C176">
        <v>22</v>
      </c>
      <c r="D176" s="68" t="s">
        <v>564</v>
      </c>
      <c r="E176">
        <f>VLOOKUP(A176,[1]长期效应检验!A176:X485,11,FALSE)</f>
        <v>0.264883548021317</v>
      </c>
      <c r="F176">
        <f>VLOOKUP(A176,三因子模型筛选后!$B$1:$Z$335,10,FALSE)</f>
        <v>0.149848446249962</v>
      </c>
      <c r="G176">
        <f>VLOOKUP(A176,[1]长期效应检验!A175:Y384,7,FALSE)</f>
        <v>-0.0363991260528564</v>
      </c>
      <c r="H176">
        <f>VLOOKUP(A176,[1]长期效应检验!A175:Z384,24,FALSE)</f>
        <v>0.549719274044037</v>
      </c>
      <c r="I176">
        <f t="shared" si="6"/>
        <v>26.4883548021317</v>
      </c>
      <c r="J176">
        <f t="shared" si="7"/>
        <v>-3.63991260528564</v>
      </c>
      <c r="K176">
        <f t="shared" si="8"/>
        <v>54.9719274044037</v>
      </c>
      <c r="L176">
        <v>0</v>
      </c>
      <c r="M176">
        <v>7.8717</v>
      </c>
      <c r="N176">
        <v>21.06</v>
      </c>
      <c r="O176">
        <v>15</v>
      </c>
      <c r="P176">
        <v>18.9073</v>
      </c>
      <c r="Q176">
        <v>5.17636745</v>
      </c>
      <c r="R176" t="s">
        <v>565</v>
      </c>
      <c r="S176" t="str">
        <f>VLOOKUP(B176:B485,[1]高管任职数据!A176:F1430,6,FALSE)</f>
        <v>大专</v>
      </c>
      <c r="T176">
        <v>4</v>
      </c>
      <c r="U176">
        <v>49</v>
      </c>
      <c r="V176">
        <v>9</v>
      </c>
      <c r="W176">
        <v>0.15</v>
      </c>
      <c r="X176">
        <v>6.09176226842335</v>
      </c>
      <c r="Y176">
        <v>0.4422</v>
      </c>
      <c r="Z176">
        <v>0.295</v>
      </c>
      <c r="AA176">
        <v>0</v>
      </c>
      <c r="AB176">
        <f>VLOOKUP(B176,[2]股价波动!$B$1:$F$311,5,FALSE)</f>
        <v>31.18</v>
      </c>
      <c r="AC176">
        <v>1.27151515151515</v>
      </c>
      <c r="AD176">
        <v>15.8404</v>
      </c>
      <c r="AE176">
        <v>16.3846</v>
      </c>
      <c r="AF176">
        <v>0</v>
      </c>
      <c r="AG176">
        <v>6.5</v>
      </c>
      <c r="AH176">
        <v>0.3491</v>
      </c>
      <c r="AI176">
        <v>3.5</v>
      </c>
      <c r="AJ176">
        <v>16</v>
      </c>
      <c r="AK176">
        <v>0.75</v>
      </c>
      <c r="AL176">
        <v>13</v>
      </c>
      <c r="AM176">
        <v>0.084</v>
      </c>
      <c r="AN176">
        <v>-0.3651</v>
      </c>
      <c r="AO176">
        <v>42.25</v>
      </c>
    </row>
    <row r="177" ht="14.5" spans="1:41">
      <c r="A177" s="67">
        <v>300408</v>
      </c>
      <c r="B177" s="57" t="s">
        <v>566</v>
      </c>
      <c r="C177">
        <v>10</v>
      </c>
      <c r="D177" s="68" t="s">
        <v>567</v>
      </c>
      <c r="E177">
        <f>VLOOKUP(A177,[1]长期效应检验!A177:X486,11,FALSE)</f>
        <v>0.0117065450176597</v>
      </c>
      <c r="F177">
        <f>VLOOKUP(A177,三因子模型筛选后!$B$1:$Z$335,10,FALSE)</f>
        <v>-0.0341638624668121</v>
      </c>
      <c r="G177">
        <f>VLOOKUP(A177,[1]长期效应检验!A176:Y385,7,FALSE)</f>
        <v>0.0352234095335007</v>
      </c>
      <c r="H177">
        <f>VLOOKUP(A177,[1]长期效应检验!A176:Z385,24,FALSE)</f>
        <v>0.110641114413738</v>
      </c>
      <c r="I177">
        <f t="shared" si="6"/>
        <v>1.17065450176597</v>
      </c>
      <c r="J177">
        <f t="shared" si="7"/>
        <v>3.52234095335007</v>
      </c>
      <c r="K177">
        <f t="shared" si="8"/>
        <v>11.0641114413738</v>
      </c>
      <c r="L177">
        <v>0</v>
      </c>
      <c r="M177">
        <v>8.8538</v>
      </c>
      <c r="N177">
        <v>23.66</v>
      </c>
      <c r="O177">
        <v>27</v>
      </c>
      <c r="P177">
        <v>20.7523</v>
      </c>
      <c r="Q177">
        <v>19.16497371</v>
      </c>
      <c r="R177" t="s">
        <v>568</v>
      </c>
      <c r="S177" t="str">
        <f>VLOOKUP(B177:B486,[1]高管任职数据!A177:F1431,6,FALSE)</f>
        <v>本科</v>
      </c>
      <c r="T177">
        <v>5</v>
      </c>
      <c r="U177">
        <v>37</v>
      </c>
      <c r="V177">
        <v>3</v>
      </c>
      <c r="W177">
        <v>0.235294117647059</v>
      </c>
      <c r="X177">
        <v>7.31721240835984</v>
      </c>
      <c r="Y177">
        <v>1.506</v>
      </c>
      <c r="Z177">
        <v>0.1239</v>
      </c>
      <c r="AA177">
        <v>0</v>
      </c>
      <c r="AB177">
        <f>VLOOKUP(B177,[2]股价波动!$B$1:$F$311,5,FALSE)</f>
        <v>5.82</v>
      </c>
      <c r="AC177">
        <v>0.64530303030303</v>
      </c>
      <c r="AD177">
        <v>11.5129</v>
      </c>
      <c r="AE177">
        <v>11.5129</v>
      </c>
      <c r="AF177">
        <v>2</v>
      </c>
      <c r="AG177">
        <v>5</v>
      </c>
      <c r="AH177">
        <v>0.6094</v>
      </c>
      <c r="AI177">
        <v>3.1875</v>
      </c>
      <c r="AJ177">
        <v>14</v>
      </c>
      <c r="AK177">
        <v>0.7143</v>
      </c>
      <c r="AL177">
        <v>8</v>
      </c>
      <c r="AM177">
        <v>0.0647</v>
      </c>
      <c r="AN177">
        <v>-0.2814</v>
      </c>
      <c r="AO177">
        <v>25</v>
      </c>
    </row>
    <row r="178" ht="14.5" spans="1:41">
      <c r="A178" s="67">
        <v>300414</v>
      </c>
      <c r="B178" s="57" t="s">
        <v>569</v>
      </c>
      <c r="C178">
        <v>19</v>
      </c>
      <c r="D178" s="68" t="s">
        <v>570</v>
      </c>
      <c r="E178">
        <f>VLOOKUP(A178,[1]长期效应检验!A178:X487,11,FALSE)</f>
        <v>-0.124988548457623</v>
      </c>
      <c r="F178">
        <f>VLOOKUP(A178,三因子模型筛选后!$B$1:$Z$335,10,FALSE)</f>
        <v>-0.252061575651169</v>
      </c>
      <c r="G178">
        <f>VLOOKUP(A178,[1]长期效应检验!A177:Y386,7,FALSE)</f>
        <v>-0.0278714019805193</v>
      </c>
      <c r="H178">
        <f>VLOOKUP(A178,[1]长期效应检验!A177:Z386,24,FALSE)</f>
        <v>-0.0015643963124603</v>
      </c>
      <c r="I178">
        <f t="shared" si="6"/>
        <v>-12.4988548457623</v>
      </c>
      <c r="J178">
        <f t="shared" si="7"/>
        <v>-2.78714019805193</v>
      </c>
      <c r="K178">
        <f t="shared" si="8"/>
        <v>-0.15643963124603</v>
      </c>
      <c r="L178">
        <v>0</v>
      </c>
      <c r="M178">
        <v>6.6859</v>
      </c>
      <c r="N178">
        <v>26.13</v>
      </c>
      <c r="O178">
        <v>15</v>
      </c>
      <c r="P178">
        <v>17.7179</v>
      </c>
      <c r="Q178">
        <v>3.26019466</v>
      </c>
      <c r="R178" t="s">
        <v>571</v>
      </c>
      <c r="S178" t="str">
        <f>VLOOKUP(B178:B487,[1]高管任职数据!A178:F1432,6,FALSE)</f>
        <v>硕士</v>
      </c>
      <c r="T178">
        <v>6</v>
      </c>
      <c r="U178">
        <v>44</v>
      </c>
      <c r="V178">
        <v>1</v>
      </c>
      <c r="W178">
        <v>0.19047619047619</v>
      </c>
      <c r="X178">
        <v>6.25382881157547</v>
      </c>
      <c r="Y178">
        <v>0.52</v>
      </c>
      <c r="Z178">
        <v>0.131</v>
      </c>
      <c r="AA178">
        <v>0</v>
      </c>
      <c r="AB178">
        <f>VLOOKUP(B178,[2]股价波动!$B$1:$F$311,5,FALSE)</f>
        <v>3.77</v>
      </c>
      <c r="AC178">
        <v>0.382424242424242</v>
      </c>
      <c r="AD178">
        <v>13.9601</v>
      </c>
      <c r="AE178">
        <v>14.8079</v>
      </c>
      <c r="AF178">
        <v>36</v>
      </c>
      <c r="AG178">
        <v>2.5</v>
      </c>
      <c r="AH178">
        <v>0.375</v>
      </c>
      <c r="AI178">
        <v>6.25</v>
      </c>
      <c r="AJ178">
        <v>2</v>
      </c>
      <c r="AK178">
        <v>0.5</v>
      </c>
      <c r="AL178">
        <v>4</v>
      </c>
      <c r="AM178">
        <v>0.0859</v>
      </c>
      <c r="AN178">
        <v>-0.3651</v>
      </c>
      <c r="AO178">
        <v>6.25</v>
      </c>
    </row>
    <row r="179" ht="14.5" spans="1:41">
      <c r="A179" s="67">
        <v>300433</v>
      </c>
      <c r="B179" s="57" t="s">
        <v>572</v>
      </c>
      <c r="C179">
        <v>10</v>
      </c>
      <c r="D179" s="68" t="s">
        <v>573</v>
      </c>
      <c r="E179">
        <f>VLOOKUP(A179,[1]长期效应检验!A179:X488,11,FALSE)</f>
        <v>0.249166831374168</v>
      </c>
      <c r="F179">
        <f>VLOOKUP(A179,三因子模型筛选后!$B$1:$Z$335,10,FALSE)</f>
        <v>0.0622471757233143</v>
      </c>
      <c r="G179">
        <f>VLOOKUP(A179,[1]长期效应检验!A178:Y387,7,FALSE)</f>
        <v>0.270578533411026</v>
      </c>
      <c r="H179">
        <f>VLOOKUP(A179,[1]长期效应检验!A178:Z387,24,FALSE)</f>
        <v>0.235763803124428</v>
      </c>
      <c r="I179">
        <f t="shared" si="6"/>
        <v>24.9166831374168</v>
      </c>
      <c r="J179">
        <f t="shared" si="7"/>
        <v>27.0578533411026</v>
      </c>
      <c r="K179">
        <f t="shared" si="8"/>
        <v>23.5763803124428</v>
      </c>
      <c r="L179">
        <v>0</v>
      </c>
      <c r="M179">
        <v>11.1739</v>
      </c>
      <c r="N179">
        <v>21.71</v>
      </c>
      <c r="O179">
        <v>13</v>
      </c>
      <c r="P179">
        <v>21.9889</v>
      </c>
      <c r="Q179">
        <v>49.73479998</v>
      </c>
      <c r="R179" t="s">
        <v>574</v>
      </c>
      <c r="S179" t="str">
        <f>VLOOKUP(B179:B488,[1]高管任职数据!A179:F1433,6,FALSE)</f>
        <v>大专</v>
      </c>
      <c r="T179">
        <v>4</v>
      </c>
      <c r="U179">
        <v>50</v>
      </c>
      <c r="V179">
        <v>2</v>
      </c>
      <c r="W179">
        <v>0.1875</v>
      </c>
      <c r="X179">
        <v>8.51719319141624</v>
      </c>
      <c r="Y179">
        <v>5</v>
      </c>
      <c r="Z179">
        <v>0.5229</v>
      </c>
      <c r="AA179">
        <v>0</v>
      </c>
      <c r="AB179">
        <f>VLOOKUP(B179,[2]股价波动!$B$1:$F$311,5,FALSE)</f>
        <v>9.6</v>
      </c>
      <c r="AC179">
        <v>0.64969696969697</v>
      </c>
      <c r="AD179">
        <v>19.2325</v>
      </c>
      <c r="AE179">
        <v>19.7101</v>
      </c>
      <c r="AF179">
        <v>1</v>
      </c>
      <c r="AG179">
        <v>10.5</v>
      </c>
      <c r="AH179">
        <v>0.44445</v>
      </c>
      <c r="AI179">
        <v>3.42855</v>
      </c>
      <c r="AJ179">
        <v>14</v>
      </c>
      <c r="AK179">
        <v>0.7959</v>
      </c>
      <c r="AL179">
        <v>21</v>
      </c>
      <c r="AM179">
        <v>0.0542</v>
      </c>
      <c r="AN179">
        <v>-0.3651</v>
      </c>
      <c r="AO179">
        <v>110.25</v>
      </c>
    </row>
    <row r="180" ht="14.5" spans="1:41">
      <c r="A180" s="67">
        <v>300449</v>
      </c>
      <c r="B180" s="57" t="s">
        <v>575</v>
      </c>
      <c r="C180">
        <v>2</v>
      </c>
      <c r="D180" s="68" t="s">
        <v>576</v>
      </c>
      <c r="E180">
        <f>VLOOKUP(A180,[1]长期效应检验!A180:X489,11,FALSE)</f>
        <v>-0.10576756298542</v>
      </c>
      <c r="F180">
        <f>VLOOKUP(A180,三因子模型筛选后!$B$1:$Z$335,10,FALSE)</f>
        <v>-0.129655465483665</v>
      </c>
      <c r="G180">
        <f>VLOOKUP(A180,[1]长期效应检验!A179:Y388,7,FALSE)</f>
        <v>-0.0569554567337036</v>
      </c>
      <c r="H180">
        <f>VLOOKUP(A180,[1]长期效应检验!A179:Z388,24,FALSE)</f>
        <v>-0.177906960248947</v>
      </c>
      <c r="I180">
        <f t="shared" si="6"/>
        <v>-10.576756298542</v>
      </c>
      <c r="J180">
        <f t="shared" si="7"/>
        <v>-5.69554567337036</v>
      </c>
      <c r="K180">
        <f t="shared" si="8"/>
        <v>-17.7906960248947</v>
      </c>
      <c r="L180">
        <v>0</v>
      </c>
      <c r="M180">
        <v>6.2672</v>
      </c>
      <c r="N180">
        <v>-3.56</v>
      </c>
      <c r="O180">
        <v>15</v>
      </c>
      <c r="P180">
        <v>0</v>
      </c>
      <c r="Q180">
        <v>2.98258899</v>
      </c>
      <c r="R180" t="s">
        <v>577</v>
      </c>
      <c r="S180" t="str">
        <f>VLOOKUP(B180:B489,[1]高管任职数据!A180:F1434,6,FALSE)</f>
        <v>硕士</v>
      </c>
      <c r="T180">
        <v>6</v>
      </c>
      <c r="U180">
        <v>58</v>
      </c>
      <c r="V180">
        <v>0</v>
      </c>
      <c r="W180">
        <v>0.176470588235294</v>
      </c>
      <c r="X180">
        <v>5.91025449168244</v>
      </c>
      <c r="Y180">
        <v>0.3688</v>
      </c>
      <c r="Z180">
        <v>0.4676</v>
      </c>
      <c r="AA180">
        <v>0</v>
      </c>
      <c r="AB180">
        <f>VLOOKUP(B180,[2]股价波动!$B$1:$F$311,5,FALSE)</f>
        <v>3.92</v>
      </c>
      <c r="AC180">
        <v>0.655909090909091</v>
      </c>
      <c r="AD180">
        <v>11.0336</v>
      </c>
      <c r="AE180">
        <v>13.4109</v>
      </c>
      <c r="AF180">
        <v>0</v>
      </c>
      <c r="AG180">
        <v>5</v>
      </c>
      <c r="AH180">
        <v>0.37</v>
      </c>
      <c r="AI180">
        <v>4.15</v>
      </c>
      <c r="AJ180">
        <v>6</v>
      </c>
      <c r="AK180">
        <v>0.6111</v>
      </c>
      <c r="AL180">
        <v>10</v>
      </c>
      <c r="AM180">
        <v>0.067</v>
      </c>
      <c r="AN180">
        <v>-0.2493</v>
      </c>
      <c r="AO180">
        <v>25</v>
      </c>
    </row>
    <row r="181" ht="14.5" spans="1:41">
      <c r="A181" s="67">
        <v>300455</v>
      </c>
      <c r="B181" s="57" t="s">
        <v>578</v>
      </c>
      <c r="C181">
        <v>19</v>
      </c>
      <c r="D181" s="68" t="s">
        <v>579</v>
      </c>
      <c r="E181">
        <f>VLOOKUP(A181,[1]长期效应检验!A181:X490,11,FALSE)</f>
        <v>0.261905252933502</v>
      </c>
      <c r="F181">
        <f>VLOOKUP(A181,三因子模型筛选后!$B$1:$Z$335,10,FALSE)</f>
        <v>0.22543528676033</v>
      </c>
      <c r="G181">
        <f>VLOOKUP(A181,[1]长期效应检验!A180:Y389,7,FALSE)</f>
        <v>0.149795562028885</v>
      </c>
      <c r="H181">
        <f>VLOOKUP(A181,[1]长期效应检验!A180:Z389,24,FALSE)</f>
        <v>0.53482985496521</v>
      </c>
      <c r="I181">
        <f t="shared" si="6"/>
        <v>26.1905252933502</v>
      </c>
      <c r="J181">
        <f t="shared" si="7"/>
        <v>14.9795562028885</v>
      </c>
      <c r="K181">
        <f t="shared" si="8"/>
        <v>53.482985496521</v>
      </c>
      <c r="L181">
        <v>0</v>
      </c>
      <c r="M181">
        <v>6.3544</v>
      </c>
      <c r="N181">
        <v>28.78</v>
      </c>
      <c r="O181">
        <v>12</v>
      </c>
      <c r="P181">
        <v>18.989</v>
      </c>
      <c r="Q181">
        <v>5.096</v>
      </c>
      <c r="R181" t="s">
        <v>580</v>
      </c>
      <c r="S181" t="str">
        <f>VLOOKUP(B181:B490,[1]高管任职数据!A181:F1435,6,FALSE)</f>
        <v>硕士</v>
      </c>
      <c r="T181">
        <v>6</v>
      </c>
      <c r="U181">
        <v>54</v>
      </c>
      <c r="V181">
        <v>0</v>
      </c>
      <c r="W181">
        <v>0.142857142857143</v>
      </c>
      <c r="X181">
        <v>6.97251252619742</v>
      </c>
      <c r="Y181">
        <v>1.0669</v>
      </c>
      <c r="Z181">
        <v>0.3677</v>
      </c>
      <c r="AA181">
        <v>1</v>
      </c>
      <c r="AB181">
        <f>VLOOKUP(B181,[2]股价波动!$B$1:$F$311,5,FALSE)</f>
        <v>9.32</v>
      </c>
      <c r="AC181">
        <v>0.445757575757576</v>
      </c>
      <c r="AD181">
        <v>14.6251</v>
      </c>
      <c r="AE181">
        <v>14.7854</v>
      </c>
      <c r="AF181">
        <v>1</v>
      </c>
      <c r="AG181">
        <v>3</v>
      </c>
      <c r="AH181">
        <v>0.33335</v>
      </c>
      <c r="AI181">
        <v>4.66665</v>
      </c>
      <c r="AJ181">
        <v>1</v>
      </c>
      <c r="AK181">
        <v>0</v>
      </c>
      <c r="AL181">
        <v>3</v>
      </c>
      <c r="AM181">
        <v>0.0569</v>
      </c>
      <c r="AN181">
        <v>-0.3651</v>
      </c>
      <c r="AO181">
        <v>9</v>
      </c>
    </row>
    <row r="182" ht="14.5" spans="1:41">
      <c r="A182" s="67">
        <v>300456</v>
      </c>
      <c r="B182" s="57" t="s">
        <v>581</v>
      </c>
      <c r="C182">
        <v>19</v>
      </c>
      <c r="D182" s="68" t="s">
        <v>582</v>
      </c>
      <c r="E182">
        <f>VLOOKUP(A182,[1]长期效应检验!A182:X491,11,FALSE)</f>
        <v>0.146148577332497</v>
      </c>
      <c r="F182">
        <f>VLOOKUP(A182,三因子模型筛选后!$B$1:$Z$335,10,FALSE)</f>
        <v>0.168709874153137</v>
      </c>
      <c r="G182">
        <f>VLOOKUP(A182,[1]长期效应检验!A181:Y390,7,FALSE)</f>
        <v>0.157710626721382</v>
      </c>
      <c r="H182">
        <f>VLOOKUP(A182,[1]长期效应检验!A181:Z390,24,FALSE)</f>
        <v>0.0372210666537285</v>
      </c>
      <c r="I182">
        <f t="shared" si="6"/>
        <v>14.6148577332497</v>
      </c>
      <c r="J182">
        <f t="shared" si="7"/>
        <v>15.7710626721382</v>
      </c>
      <c r="K182">
        <f t="shared" si="8"/>
        <v>3.72210666537285</v>
      </c>
      <c r="L182">
        <v>0</v>
      </c>
      <c r="M182">
        <v>6.6908</v>
      </c>
      <c r="N182">
        <v>32.2</v>
      </c>
      <c r="O182">
        <v>11</v>
      </c>
      <c r="P182">
        <v>18.7387</v>
      </c>
      <c r="Q182">
        <v>7.33289072</v>
      </c>
      <c r="R182" t="s">
        <v>583</v>
      </c>
      <c r="S182" t="str">
        <f>VLOOKUP(B182:B491,[1]高管任职数据!A182:F1436,6,FALSE)</f>
        <v>硕士</v>
      </c>
      <c r="T182">
        <v>6</v>
      </c>
      <c r="U182">
        <v>56</v>
      </c>
      <c r="V182">
        <v>0</v>
      </c>
      <c r="W182">
        <v>0.2</v>
      </c>
      <c r="X182">
        <v>6.20435572195784</v>
      </c>
      <c r="Y182">
        <v>0.4949</v>
      </c>
      <c r="Z182">
        <v>0.193</v>
      </c>
      <c r="AA182">
        <v>0</v>
      </c>
      <c r="AB182">
        <f>VLOOKUP(B182,[2]股价波动!$B$1:$F$311,5,FALSE)</f>
        <v>13.42</v>
      </c>
      <c r="AC182">
        <v>1.36045454545455</v>
      </c>
      <c r="AD182">
        <v>0</v>
      </c>
      <c r="AE182">
        <v>15.3665</v>
      </c>
      <c r="AF182">
        <v>25</v>
      </c>
      <c r="AG182">
        <v>10</v>
      </c>
      <c r="AH182">
        <v>0.295</v>
      </c>
      <c r="AI182">
        <v>2.9</v>
      </c>
      <c r="AJ182">
        <v>5</v>
      </c>
      <c r="AK182">
        <v>0.56</v>
      </c>
      <c r="AL182">
        <v>20</v>
      </c>
      <c r="AM182">
        <v>0.1539</v>
      </c>
      <c r="AN182">
        <v>-0.3651</v>
      </c>
      <c r="AO182">
        <v>100</v>
      </c>
    </row>
    <row r="183" ht="14.5" spans="1:41">
      <c r="A183" s="67">
        <v>300458</v>
      </c>
      <c r="B183" s="57" t="s">
        <v>584</v>
      </c>
      <c r="C183">
        <v>19</v>
      </c>
      <c r="D183" s="68" t="s">
        <v>585</v>
      </c>
      <c r="E183">
        <f>VLOOKUP(A183,[1]长期效应检验!A183:X492,11,FALSE)</f>
        <v>0.0292449593544006</v>
      </c>
      <c r="F183">
        <f>VLOOKUP(A183,三因子模型筛选后!$B$1:$Z$335,10,FALSE)</f>
        <v>0.00924151204526424</v>
      </c>
      <c r="G183">
        <f>VLOOKUP(A183,[1]长期效应检验!A182:Y391,7,FALSE)</f>
        <v>-0.018901526927948</v>
      </c>
      <c r="H183">
        <f>VLOOKUP(A183,[1]长期效应检验!A182:Z391,24,FALSE)</f>
        <v>-0.123421505093575</v>
      </c>
      <c r="I183">
        <f t="shared" si="6"/>
        <v>2.92449593544006</v>
      </c>
      <c r="J183">
        <f t="shared" si="7"/>
        <v>-1.8901526927948</v>
      </c>
      <c r="K183">
        <f t="shared" si="8"/>
        <v>-12.3421505093575</v>
      </c>
      <c r="L183">
        <v>0</v>
      </c>
      <c r="M183">
        <v>6.4216</v>
      </c>
      <c r="N183">
        <v>23.2</v>
      </c>
      <c r="O183">
        <v>12</v>
      </c>
      <c r="P183">
        <v>18.279</v>
      </c>
      <c r="Q183">
        <v>6.30016738</v>
      </c>
      <c r="R183" t="s">
        <v>586</v>
      </c>
      <c r="S183" t="str">
        <f>VLOOKUP(B183:B492,[1]高管任职数据!A183:F1437,6,FALSE)</f>
        <v>本科</v>
      </c>
      <c r="T183">
        <v>5</v>
      </c>
      <c r="U183">
        <v>51</v>
      </c>
      <c r="V183">
        <v>0</v>
      </c>
      <c r="W183">
        <v>0.307692307692308</v>
      </c>
      <c r="X183">
        <v>7.97263841490612</v>
      </c>
      <c r="Y183">
        <v>2.9005</v>
      </c>
      <c r="Z183">
        <v>0.1434</v>
      </c>
      <c r="AA183">
        <v>0</v>
      </c>
      <c r="AB183">
        <f>VLOOKUP(B183,[2]股价波动!$B$1:$F$311,5,FALSE)</f>
        <v>10.16</v>
      </c>
      <c r="AC183">
        <v>1.47181818181818</v>
      </c>
      <c r="AD183">
        <v>14.7828</v>
      </c>
      <c r="AE183">
        <v>16.2559</v>
      </c>
      <c r="AF183">
        <v>1</v>
      </c>
      <c r="AG183">
        <v>1.5</v>
      </c>
      <c r="AH183">
        <v>0.2222</v>
      </c>
      <c r="AI183">
        <v>2.83335</v>
      </c>
      <c r="AJ183">
        <v>0</v>
      </c>
      <c r="AK183">
        <v>0</v>
      </c>
      <c r="AL183">
        <v>3</v>
      </c>
      <c r="AM183">
        <v>0.2013</v>
      </c>
      <c r="AN183">
        <v>0.801</v>
      </c>
      <c r="AO183">
        <v>2.25</v>
      </c>
    </row>
    <row r="184" ht="14.5" spans="1:41">
      <c r="A184" s="67">
        <v>300460</v>
      </c>
      <c r="B184" s="57" t="s">
        <v>587</v>
      </c>
      <c r="C184">
        <v>15</v>
      </c>
      <c r="D184" s="68" t="s">
        <v>588</v>
      </c>
      <c r="E184">
        <f>VLOOKUP(A184,[1]长期效应检验!A184:X493,11,FALSE)</f>
        <v>0.371511995792389</v>
      </c>
      <c r="F184">
        <f>VLOOKUP(A184,三因子模型筛选后!$B$1:$Z$335,10,FALSE)</f>
        <v>0.27065497636795</v>
      </c>
      <c r="G184">
        <f>VLOOKUP(A184,[1]长期效应检验!A183:Y392,7,FALSE)</f>
        <v>0.262290894985199</v>
      </c>
      <c r="H184">
        <f>VLOOKUP(A184,[1]长期效应检验!A183:Z392,24,FALSE)</f>
        <v>0.40572065114975</v>
      </c>
      <c r="I184">
        <f t="shared" si="6"/>
        <v>37.1511995792389</v>
      </c>
      <c r="J184">
        <f t="shared" si="7"/>
        <v>26.2290894985199</v>
      </c>
      <c r="K184">
        <f t="shared" si="8"/>
        <v>40.572065114975</v>
      </c>
      <c r="L184">
        <v>0</v>
      </c>
      <c r="M184">
        <v>6.5639</v>
      </c>
      <c r="N184">
        <v>-0.69</v>
      </c>
      <c r="O184">
        <v>17</v>
      </c>
      <c r="P184">
        <v>0</v>
      </c>
      <c r="Q184">
        <v>2.76004251</v>
      </c>
      <c r="R184" t="s">
        <v>589</v>
      </c>
      <c r="S184" t="str">
        <f>VLOOKUP(B184:B493,[1]高管任职数据!A184:F1438,6,FALSE)</f>
        <v>硕士</v>
      </c>
      <c r="T184">
        <v>6</v>
      </c>
      <c r="U184">
        <v>44</v>
      </c>
      <c r="V184">
        <v>0</v>
      </c>
      <c r="W184">
        <v>0.142857142857143</v>
      </c>
      <c r="X184">
        <v>5.41298444152616</v>
      </c>
      <c r="Y184">
        <v>0.2243</v>
      </c>
      <c r="Z184">
        <v>0.3744</v>
      </c>
      <c r="AA184">
        <v>0</v>
      </c>
      <c r="AB184">
        <f>VLOOKUP(B184,[2]股价波动!$B$1:$F$311,5,FALSE)</f>
        <v>16</v>
      </c>
      <c r="AC184">
        <v>0.782424242424242</v>
      </c>
      <c r="AD184">
        <v>12.8053</v>
      </c>
      <c r="AE184">
        <v>14.9085</v>
      </c>
      <c r="AF184">
        <v>1</v>
      </c>
      <c r="AG184">
        <v>1.5</v>
      </c>
      <c r="AH184">
        <v>0.33335</v>
      </c>
      <c r="AI184">
        <v>5.5</v>
      </c>
      <c r="AJ184">
        <v>0</v>
      </c>
      <c r="AK184">
        <v>0</v>
      </c>
      <c r="AL184">
        <v>3</v>
      </c>
      <c r="AM184">
        <v>0.0742</v>
      </c>
      <c r="AN184">
        <v>-0.3651</v>
      </c>
      <c r="AO184">
        <v>2.25</v>
      </c>
    </row>
    <row r="185" ht="14.5" spans="1:41">
      <c r="A185" s="67">
        <v>300474</v>
      </c>
      <c r="B185" s="57" t="s">
        <v>590</v>
      </c>
      <c r="C185">
        <v>11</v>
      </c>
      <c r="D185" s="68" t="s">
        <v>591</v>
      </c>
      <c r="E185">
        <f>VLOOKUP(A185,[1]长期效应检验!A185:X494,11,FALSE)</f>
        <v>0.0610730461776257</v>
      </c>
      <c r="F185">
        <f>VLOOKUP(A185,三因子模型筛选后!$B$1:$Z$335,10,FALSE)</f>
        <v>0.0126036861911416</v>
      </c>
      <c r="G185">
        <f>VLOOKUP(A185,[1]长期效应检验!A184:Y393,7,FALSE)</f>
        <v>0.0191007405519485</v>
      </c>
      <c r="H185">
        <f>VLOOKUP(A185,[1]长期效应检验!A184:Z393,24,FALSE)</f>
        <v>0.00672530848532915</v>
      </c>
      <c r="I185">
        <f t="shared" si="6"/>
        <v>6.10730461776257</v>
      </c>
      <c r="J185">
        <f t="shared" si="7"/>
        <v>1.91007405519485</v>
      </c>
      <c r="K185">
        <f t="shared" si="8"/>
        <v>0.672530848532915</v>
      </c>
      <c r="L185">
        <v>0</v>
      </c>
      <c r="M185">
        <v>6.5834</v>
      </c>
      <c r="N185">
        <v>22.19</v>
      </c>
      <c r="O185">
        <v>13</v>
      </c>
      <c r="P185">
        <v>18.8323</v>
      </c>
      <c r="Q185">
        <v>4.51856658</v>
      </c>
      <c r="R185" t="s">
        <v>592</v>
      </c>
      <c r="S185" t="str">
        <f>VLOOKUP(B185:B494,[1]高管任职数据!A185:F1439,6,FALSE)</f>
        <v>硕士</v>
      </c>
      <c r="T185">
        <v>6</v>
      </c>
      <c r="U185">
        <v>50</v>
      </c>
      <c r="V185">
        <v>1</v>
      </c>
      <c r="W185">
        <v>0.2</v>
      </c>
      <c r="X185">
        <v>6.34581178403754</v>
      </c>
      <c r="Y185">
        <v>0.5701</v>
      </c>
      <c r="Z185">
        <v>0.1033</v>
      </c>
      <c r="AA185">
        <v>0</v>
      </c>
      <c r="AB185">
        <f>VLOOKUP(B185,[2]股价波动!$B$1:$F$311,5,FALSE)</f>
        <v>23.16</v>
      </c>
      <c r="AC185">
        <v>3.18666666666667</v>
      </c>
      <c r="AD185">
        <v>13.0976</v>
      </c>
      <c r="AE185">
        <v>15.2394</v>
      </c>
      <c r="AF185">
        <v>2</v>
      </c>
      <c r="AG185">
        <v>2</v>
      </c>
      <c r="AH185">
        <v>0.3125</v>
      </c>
      <c r="AI185">
        <v>3.125</v>
      </c>
      <c r="AJ185">
        <v>5</v>
      </c>
      <c r="AK185">
        <v>0.64</v>
      </c>
      <c r="AL185">
        <v>4</v>
      </c>
      <c r="AM185">
        <v>0.2207</v>
      </c>
      <c r="AN185">
        <v>-0.3651</v>
      </c>
      <c r="AO185">
        <v>4</v>
      </c>
    </row>
    <row r="186" ht="14.5" spans="1:41">
      <c r="A186" s="67">
        <v>300476</v>
      </c>
      <c r="B186" s="57" t="s">
        <v>593</v>
      </c>
      <c r="C186">
        <v>19</v>
      </c>
      <c r="D186" s="68" t="s">
        <v>594</v>
      </c>
      <c r="E186">
        <f>VLOOKUP(A186,[1]长期效应检验!A186:X495,11,FALSE)</f>
        <v>0.120618373155594</v>
      </c>
      <c r="F186">
        <f>VLOOKUP(A186,三因子模型筛选后!$B$1:$Z$335,10,FALSE)</f>
        <v>0.00596581678837538</v>
      </c>
      <c r="G186">
        <f>VLOOKUP(A186,[1]长期效应检验!A185:Y394,7,FALSE)</f>
        <v>0.121094211935997</v>
      </c>
      <c r="H186">
        <f>VLOOKUP(A186,[1]长期效应检验!A185:Z394,24,FALSE)</f>
        <v>0.292364537715912</v>
      </c>
      <c r="I186">
        <f t="shared" si="6"/>
        <v>12.0618373155594</v>
      </c>
      <c r="J186">
        <f t="shared" si="7"/>
        <v>12.1094211935997</v>
      </c>
      <c r="K186">
        <f t="shared" si="8"/>
        <v>29.2364537715912</v>
      </c>
      <c r="L186">
        <v>0</v>
      </c>
      <c r="M186">
        <v>8.7139</v>
      </c>
      <c r="N186">
        <v>21.81</v>
      </c>
      <c r="O186">
        <v>13</v>
      </c>
      <c r="P186">
        <v>20.0648</v>
      </c>
      <c r="Q186">
        <v>8.62688641</v>
      </c>
      <c r="R186" t="s">
        <v>595</v>
      </c>
      <c r="S186" t="str">
        <f>VLOOKUP(B186:B495,[1]高管任职数据!A186:F1440,6,FALSE)</f>
        <v>硕士</v>
      </c>
      <c r="T186">
        <v>6</v>
      </c>
      <c r="U186">
        <v>48</v>
      </c>
      <c r="V186">
        <v>5</v>
      </c>
      <c r="W186">
        <v>0.25</v>
      </c>
      <c r="X186">
        <v>7.10101677581443</v>
      </c>
      <c r="Y186">
        <v>1.2132</v>
      </c>
      <c r="Z186">
        <v>0.5244</v>
      </c>
      <c r="AA186">
        <v>0</v>
      </c>
      <c r="AB186">
        <f>VLOOKUP(B186,[2]股价波动!$B$1:$F$311,5,FALSE)</f>
        <v>11.72</v>
      </c>
      <c r="AC186">
        <v>0.708181818181818</v>
      </c>
      <c r="AD186">
        <v>12.558</v>
      </c>
      <c r="AE186">
        <v>15.3434</v>
      </c>
      <c r="AF186">
        <v>2</v>
      </c>
      <c r="AG186">
        <v>1.5</v>
      </c>
      <c r="AH186">
        <v>0.3335</v>
      </c>
      <c r="AI186">
        <v>4.16665</v>
      </c>
      <c r="AJ186">
        <v>9</v>
      </c>
      <c r="AK186">
        <v>0.7901</v>
      </c>
      <c r="AL186">
        <v>3</v>
      </c>
      <c r="AM186">
        <v>0.0446</v>
      </c>
      <c r="AN186">
        <v>-0.3651</v>
      </c>
      <c r="AO186">
        <v>2.25</v>
      </c>
    </row>
    <row r="187" ht="14.5" spans="1:41">
      <c r="A187" s="67">
        <v>300479</v>
      </c>
      <c r="B187" s="57" t="s">
        <v>596</v>
      </c>
      <c r="C187">
        <v>19</v>
      </c>
      <c r="D187" s="68" t="s">
        <v>597</v>
      </c>
      <c r="E187">
        <f>VLOOKUP(A187,[1]长期效应检验!A187:X496,11,FALSE)</f>
        <v>0.0752250477671623</v>
      </c>
      <c r="F187">
        <f>VLOOKUP(A187,三因子模型筛选后!$B$1:$Z$335,10,FALSE)</f>
        <v>0.067234680056572</v>
      </c>
      <c r="G187">
        <f>VLOOKUP(A187,[1]长期效应检验!A186:Y395,7,FALSE)</f>
        <v>0.017093051224947</v>
      </c>
      <c r="H187">
        <f>VLOOKUP(A187,[1]长期效应检验!A186:Z395,24,FALSE)</f>
        <v>0.116913050413132</v>
      </c>
      <c r="I187">
        <f t="shared" si="6"/>
        <v>7.52250477671623</v>
      </c>
      <c r="J187">
        <f t="shared" si="7"/>
        <v>1.7093051224947</v>
      </c>
      <c r="K187">
        <f t="shared" si="8"/>
        <v>11.6913050413132</v>
      </c>
      <c r="L187">
        <v>0</v>
      </c>
      <c r="M187">
        <v>6.4785</v>
      </c>
      <c r="N187">
        <v>14.5</v>
      </c>
      <c r="O187">
        <v>15</v>
      </c>
      <c r="P187">
        <v>17.5734</v>
      </c>
      <c r="Q187">
        <v>1.97040865</v>
      </c>
      <c r="R187" t="s">
        <v>598</v>
      </c>
      <c r="S187" t="str">
        <f>VLOOKUP(B187:B496,[1]高管任职数据!A187:F1441,6,FALSE)</f>
        <v>博士</v>
      </c>
      <c r="T187">
        <v>7</v>
      </c>
      <c r="U187">
        <v>38</v>
      </c>
      <c r="V187">
        <v>5</v>
      </c>
      <c r="W187">
        <v>0.157894736842105</v>
      </c>
      <c r="X187">
        <v>6.24086046956626</v>
      </c>
      <c r="Y187">
        <v>0.5133</v>
      </c>
      <c r="Z187">
        <v>0.2773</v>
      </c>
      <c r="AA187">
        <v>0</v>
      </c>
      <c r="AB187">
        <f>VLOOKUP(B187,[2]股价波动!$B$1:$F$311,5,FALSE)</f>
        <v>4.72</v>
      </c>
      <c r="AC187">
        <v>0.53969696969697</v>
      </c>
      <c r="AD187">
        <v>15.2019</v>
      </c>
      <c r="AE187">
        <v>16.1964</v>
      </c>
      <c r="AF187">
        <v>21</v>
      </c>
      <c r="AG187">
        <v>5</v>
      </c>
      <c r="AH187">
        <v>0.28</v>
      </c>
      <c r="AI187">
        <v>1.9</v>
      </c>
      <c r="AJ187">
        <v>11</v>
      </c>
      <c r="AK187">
        <v>0.6777</v>
      </c>
      <c r="AL187">
        <v>10</v>
      </c>
      <c r="AM187">
        <v>0.1144</v>
      </c>
      <c r="AN187">
        <v>-0.3651</v>
      </c>
      <c r="AO187">
        <v>25</v>
      </c>
    </row>
    <row r="188" ht="14.5" spans="1:41">
      <c r="A188" s="67">
        <v>300502</v>
      </c>
      <c r="B188" s="57" t="s">
        <v>599</v>
      </c>
      <c r="C188">
        <v>1</v>
      </c>
      <c r="D188" s="68" t="s">
        <v>600</v>
      </c>
      <c r="E188">
        <f>VLOOKUP(A188,[1]长期效应检验!A188:X497,11,FALSE)</f>
        <v>0.53098738193512</v>
      </c>
      <c r="F188">
        <f>VLOOKUP(A188,三因子模型筛选后!$B$1:$Z$335,10,FALSE)</f>
        <v>0.420870542526245</v>
      </c>
      <c r="G188">
        <f>VLOOKUP(A188,[1]长期效应检验!A187:Y396,7,FALSE)</f>
        <v>0.321221381425858</v>
      </c>
      <c r="H188">
        <f>VLOOKUP(A188,[1]长期效应检验!A187:Z396,24,FALSE)</f>
        <v>0.446399956941605</v>
      </c>
      <c r="I188">
        <f t="shared" si="6"/>
        <v>53.098738193512</v>
      </c>
      <c r="J188">
        <f t="shared" si="7"/>
        <v>32.1221381425858</v>
      </c>
      <c r="K188">
        <f t="shared" si="8"/>
        <v>44.6399956941605</v>
      </c>
      <c r="L188">
        <v>0</v>
      </c>
      <c r="M188">
        <v>6.9884</v>
      </c>
      <c r="N188">
        <v>25.27</v>
      </c>
      <c r="O188">
        <v>11</v>
      </c>
      <c r="P188">
        <v>19.2895</v>
      </c>
      <c r="Q188">
        <v>5.07086219</v>
      </c>
      <c r="R188" t="s">
        <v>601</v>
      </c>
      <c r="S188" t="str">
        <f>VLOOKUP(B188:B497,[1]高管任职数据!A188:F1442,6,FALSE)</f>
        <v>硕士</v>
      </c>
      <c r="T188">
        <v>6</v>
      </c>
      <c r="U188">
        <v>51</v>
      </c>
      <c r="V188">
        <v>0</v>
      </c>
      <c r="W188">
        <v>0.214285714285714</v>
      </c>
      <c r="X188">
        <v>7.27959465944064</v>
      </c>
      <c r="Y188">
        <v>1.4504</v>
      </c>
      <c r="Z188">
        <v>0.2129</v>
      </c>
      <c r="AA188">
        <v>0</v>
      </c>
      <c r="AB188">
        <f>VLOOKUP(B188,[2]股价波动!$B$1:$F$311,5,FALSE)</f>
        <v>34.07</v>
      </c>
      <c r="AC188">
        <v>1.80166666666667</v>
      </c>
      <c r="AD188">
        <v>13.9175</v>
      </c>
      <c r="AE188">
        <v>14.5709</v>
      </c>
      <c r="AF188">
        <v>1</v>
      </c>
      <c r="AG188">
        <v>1</v>
      </c>
      <c r="AH188">
        <v>0</v>
      </c>
      <c r="AI188">
        <v>1</v>
      </c>
      <c r="AJ188">
        <v>1</v>
      </c>
      <c r="AK188">
        <v>0</v>
      </c>
      <c r="AL188">
        <v>1</v>
      </c>
      <c r="AM188">
        <v>0.0698</v>
      </c>
      <c r="AN188">
        <v>-0.3651</v>
      </c>
      <c r="AO188">
        <v>1</v>
      </c>
    </row>
    <row r="189" ht="14.5" spans="1:41">
      <c r="A189" s="67">
        <v>300504</v>
      </c>
      <c r="B189" s="57" t="s">
        <v>602</v>
      </c>
      <c r="C189">
        <v>10</v>
      </c>
      <c r="D189" s="68" t="s">
        <v>603</v>
      </c>
      <c r="E189">
        <f>VLOOKUP(A189,[1]长期效应检验!A189:X498,11,FALSE)</f>
        <v>-0.0930524542927742</v>
      </c>
      <c r="F189">
        <f>VLOOKUP(A189,三因子模型筛选后!$B$1:$Z$335,10,FALSE)</f>
        <v>-0.194883793592453</v>
      </c>
      <c r="G189">
        <f>VLOOKUP(A189,[1]长期效应检验!A188:Y397,7,FALSE)</f>
        <v>-0.0381531231105328</v>
      </c>
      <c r="H189">
        <f>VLOOKUP(A189,[1]长期效应检验!A188:Z397,24,FALSE)</f>
        <v>0.295118808746338</v>
      </c>
      <c r="I189">
        <f t="shared" si="6"/>
        <v>-9.30524542927742</v>
      </c>
      <c r="J189">
        <f t="shared" si="7"/>
        <v>-3.81531231105328</v>
      </c>
      <c r="K189">
        <f t="shared" si="8"/>
        <v>29.5118808746338</v>
      </c>
      <c r="L189">
        <v>0</v>
      </c>
      <c r="M189">
        <v>7.9704</v>
      </c>
      <c r="N189">
        <v>22.8</v>
      </c>
      <c r="O189">
        <v>18</v>
      </c>
      <c r="P189">
        <v>18.5965</v>
      </c>
      <c r="Q189">
        <v>2.7256688</v>
      </c>
      <c r="R189" t="s">
        <v>604</v>
      </c>
      <c r="S189" t="str">
        <f>VLOOKUP(B189:B498,[1]高管任职数据!A189:F1443,6,FALSE)</f>
        <v>大专</v>
      </c>
      <c r="T189">
        <v>4</v>
      </c>
      <c r="U189">
        <v>42</v>
      </c>
      <c r="V189">
        <v>0</v>
      </c>
      <c r="W189">
        <v>0.133333333333333</v>
      </c>
      <c r="X189">
        <v>6.52209279817015</v>
      </c>
      <c r="Y189">
        <v>0.68</v>
      </c>
      <c r="Z189">
        <v>0.2777</v>
      </c>
      <c r="AA189">
        <v>0</v>
      </c>
      <c r="AB189">
        <f>VLOOKUP(B189,[2]股价波动!$B$1:$F$311,5,FALSE)</f>
        <v>12.21</v>
      </c>
      <c r="AC189">
        <v>0.651969696969697</v>
      </c>
      <c r="AD189">
        <v>13.9165</v>
      </c>
      <c r="AE189">
        <v>15.4477</v>
      </c>
      <c r="AF189">
        <v>28</v>
      </c>
      <c r="AG189">
        <v>1.5</v>
      </c>
      <c r="AH189">
        <v>0.2222</v>
      </c>
      <c r="AI189">
        <v>7</v>
      </c>
      <c r="AJ189">
        <v>2</v>
      </c>
      <c r="AK189">
        <v>0</v>
      </c>
      <c r="AL189">
        <v>3</v>
      </c>
      <c r="AM189">
        <v>0.0557</v>
      </c>
      <c r="AN189">
        <v>-0.3651</v>
      </c>
      <c r="AO189">
        <v>2.25</v>
      </c>
    </row>
    <row r="190" ht="14.5" spans="1:41">
      <c r="A190" s="67">
        <v>300514</v>
      </c>
      <c r="B190" s="57" t="s">
        <v>605</v>
      </c>
      <c r="C190">
        <v>1</v>
      </c>
      <c r="D190" s="68" t="s">
        <v>606</v>
      </c>
      <c r="E190">
        <f>VLOOKUP(A190,[1]长期效应检验!A190:X499,11,FALSE)</f>
        <v>-0.0229794215410948</v>
      </c>
      <c r="F190">
        <f>VLOOKUP(A190,三因子模型筛选后!$B$1:$Z$335,10,FALSE)</f>
        <v>-0.114214316010475</v>
      </c>
      <c r="G190">
        <f>VLOOKUP(A190,[1]长期效应检验!A189:Y398,7,FALSE)</f>
        <v>-0.000729990657418966</v>
      </c>
      <c r="H190">
        <f>VLOOKUP(A190,[1]长期效应检验!A189:Z398,24,FALSE)</f>
        <v>0.0280704200267792</v>
      </c>
      <c r="I190">
        <f t="shared" si="6"/>
        <v>-2.29794215410948</v>
      </c>
      <c r="J190">
        <f t="shared" si="7"/>
        <v>-0.0729990657418966</v>
      </c>
      <c r="K190">
        <f t="shared" si="8"/>
        <v>2.80704200267792</v>
      </c>
      <c r="L190">
        <v>0</v>
      </c>
      <c r="M190">
        <v>6.5162</v>
      </c>
      <c r="N190">
        <v>23.04</v>
      </c>
      <c r="O190">
        <v>17</v>
      </c>
      <c r="P190">
        <v>17.9521</v>
      </c>
      <c r="Q190">
        <v>2</v>
      </c>
      <c r="R190" t="s">
        <v>607</v>
      </c>
      <c r="S190" t="str">
        <f>VLOOKUP(B190:B499,[1]高管任职数据!A190:F1444,6,FALSE)</f>
        <v>硕士</v>
      </c>
      <c r="T190">
        <v>6</v>
      </c>
      <c r="U190">
        <v>55</v>
      </c>
      <c r="V190">
        <v>2</v>
      </c>
      <c r="W190">
        <v>0.384615384615385</v>
      </c>
      <c r="X190">
        <v>6.65929391968364</v>
      </c>
      <c r="Y190">
        <v>0.78</v>
      </c>
      <c r="Z190">
        <v>0.5013</v>
      </c>
      <c r="AA190">
        <v>0</v>
      </c>
      <c r="AB190">
        <f>VLOOKUP(B190,[2]股价波动!$B$1:$F$311,5,FALSE)</f>
        <v>3.78</v>
      </c>
      <c r="AC190">
        <v>0.388939393939394</v>
      </c>
      <c r="AD190">
        <v>13.6042</v>
      </c>
      <c r="AE190">
        <v>15.325</v>
      </c>
      <c r="AF190">
        <v>2</v>
      </c>
      <c r="AG190">
        <v>1.5</v>
      </c>
      <c r="AH190">
        <v>0.25</v>
      </c>
      <c r="AI190">
        <v>1.75</v>
      </c>
      <c r="AJ190">
        <v>5</v>
      </c>
      <c r="AK190">
        <v>0.72</v>
      </c>
      <c r="AL190">
        <v>2</v>
      </c>
      <c r="AM190">
        <v>0.0783</v>
      </c>
      <c r="AN190">
        <v>-0.3651</v>
      </c>
      <c r="AO190">
        <v>2.25</v>
      </c>
    </row>
    <row r="191" ht="14.5" spans="1:41">
      <c r="A191" s="67">
        <v>300516</v>
      </c>
      <c r="B191" s="57" t="s">
        <v>608</v>
      </c>
      <c r="C191">
        <v>12</v>
      </c>
      <c r="D191" s="68" t="s">
        <v>609</v>
      </c>
      <c r="E191">
        <f>VLOOKUP(A191,[1]长期效应检验!A191:X500,11,FALSE)</f>
        <v>0.027082746848464</v>
      </c>
      <c r="F191">
        <f>VLOOKUP(A191,三因子模型筛选后!$B$1:$Z$335,10,FALSE)</f>
        <v>0.0527077876031399</v>
      </c>
      <c r="G191">
        <f>VLOOKUP(A191,[1]长期效应检验!A190:Y399,7,FALSE)</f>
        <v>-0.0108227580785751</v>
      </c>
      <c r="H191">
        <f>VLOOKUP(A191,[1]长期效应检验!A190:Z399,24,FALSE)</f>
        <v>-0.0075076911598444</v>
      </c>
      <c r="I191">
        <f t="shared" si="6"/>
        <v>2.7082746848464</v>
      </c>
      <c r="J191">
        <f t="shared" si="7"/>
        <v>-1.08227580785751</v>
      </c>
      <c r="K191">
        <f t="shared" si="8"/>
        <v>-0.75076911598444</v>
      </c>
      <c r="L191">
        <v>1</v>
      </c>
      <c r="M191">
        <v>5.6904</v>
      </c>
      <c r="N191">
        <v>20.4</v>
      </c>
      <c r="O191">
        <v>18</v>
      </c>
      <c r="P191">
        <v>17.9478</v>
      </c>
      <c r="Q191">
        <v>1.8</v>
      </c>
      <c r="R191" t="s">
        <v>610</v>
      </c>
      <c r="S191" t="str">
        <f>VLOOKUP(B191:B500,[1]高管任职数据!A191:F1445,6,FALSE)</f>
        <v>硕士</v>
      </c>
      <c r="T191">
        <v>6</v>
      </c>
      <c r="U191">
        <v>44</v>
      </c>
      <c r="V191">
        <v>0</v>
      </c>
      <c r="W191">
        <v>0.157894736842105</v>
      </c>
      <c r="X191">
        <v>6.64248680136726</v>
      </c>
      <c r="Y191">
        <v>0.767</v>
      </c>
      <c r="Z191">
        <v>0.1176</v>
      </c>
      <c r="AA191">
        <v>0</v>
      </c>
      <c r="AB191">
        <f>VLOOKUP(B191,[2]股价波动!$B$1:$F$311,5,FALSE)</f>
        <v>8.67</v>
      </c>
      <c r="AC191">
        <v>0.997424242424243</v>
      </c>
      <c r="AD191">
        <v>12.4518</v>
      </c>
      <c r="AE191">
        <v>15.5439</v>
      </c>
      <c r="AF191">
        <v>1</v>
      </c>
      <c r="AG191">
        <v>0.5</v>
      </c>
      <c r="AH191">
        <v>0</v>
      </c>
      <c r="AI191">
        <v>0.5</v>
      </c>
      <c r="AJ191">
        <v>1</v>
      </c>
      <c r="AK191">
        <v>0</v>
      </c>
      <c r="AL191">
        <v>1</v>
      </c>
      <c r="AM191">
        <v>0.1053</v>
      </c>
      <c r="AN191">
        <v>-0.3651</v>
      </c>
      <c r="AO191">
        <v>0.25</v>
      </c>
    </row>
    <row r="192" ht="14.5" spans="1:41">
      <c r="A192" s="67">
        <v>300531</v>
      </c>
      <c r="B192" s="57" t="s">
        <v>611</v>
      </c>
      <c r="C192">
        <v>17</v>
      </c>
      <c r="D192" t="s">
        <v>612</v>
      </c>
      <c r="E192">
        <f>VLOOKUP(A192,[1]长期效应检验!A192:X501,11,FALSE)</f>
        <v>0.126588001847267</v>
      </c>
      <c r="F192">
        <f>VLOOKUP(A192,三因子模型筛选后!$B$1:$Z$335,10,FALSE)</f>
        <v>0.0886043831706047</v>
      </c>
      <c r="G192">
        <f>VLOOKUP(A192,[1]长期效应检验!A191:Y400,7,FALSE)</f>
        <v>0.0833487287163734</v>
      </c>
      <c r="H192">
        <f>VLOOKUP(A192,[1]长期效应检验!A191:Z400,24,FALSE)</f>
        <v>0.174701541662216</v>
      </c>
      <c r="I192">
        <f t="shared" si="6"/>
        <v>12.6588001847267</v>
      </c>
      <c r="J192">
        <f t="shared" si="7"/>
        <v>8.33487287163734</v>
      </c>
      <c r="K192">
        <f t="shared" si="8"/>
        <v>17.4701541662216</v>
      </c>
      <c r="L192">
        <v>0</v>
      </c>
      <c r="M192">
        <v>6.4409</v>
      </c>
      <c r="N192">
        <v>24.22</v>
      </c>
      <c r="O192">
        <v>13</v>
      </c>
      <c r="P192">
        <v>18.0157</v>
      </c>
      <c r="Q192">
        <v>3.29937375</v>
      </c>
      <c r="R192" t="s">
        <v>613</v>
      </c>
      <c r="S192" t="str">
        <f>VLOOKUP(B192:B501,[1]高管任职数据!A192:F1446,6,FALSE)</f>
        <v>硕士</v>
      </c>
      <c r="T192">
        <v>6</v>
      </c>
      <c r="U192">
        <v>55</v>
      </c>
      <c r="V192">
        <v>4</v>
      </c>
      <c r="W192">
        <v>0.1875</v>
      </c>
      <c r="X192">
        <v>6.4425401664682</v>
      </c>
      <c r="Y192">
        <v>0.628</v>
      </c>
      <c r="Z192">
        <v>0.3298</v>
      </c>
      <c r="AA192">
        <v>0</v>
      </c>
      <c r="AB192">
        <f>VLOOKUP(B192,[2]股价波动!$B$1:$F$311,5,FALSE)</f>
        <v>3.24</v>
      </c>
      <c r="AC192">
        <v>0.42</v>
      </c>
      <c r="AD192">
        <v>15.1082</v>
      </c>
      <c r="AE192">
        <v>15.3568</v>
      </c>
      <c r="AF192">
        <v>18</v>
      </c>
      <c r="AG192">
        <v>9</v>
      </c>
      <c r="AH192">
        <v>0.32405</v>
      </c>
      <c r="AI192">
        <v>3.7778</v>
      </c>
      <c r="AJ192">
        <v>0</v>
      </c>
      <c r="AK192">
        <v>0</v>
      </c>
      <c r="AL192">
        <v>18</v>
      </c>
      <c r="AM192">
        <v>0.0778</v>
      </c>
      <c r="AN192">
        <v>0.1084</v>
      </c>
      <c r="AO192">
        <v>81</v>
      </c>
    </row>
    <row r="193" ht="14.5" spans="1:41">
      <c r="A193" s="67">
        <v>300543</v>
      </c>
      <c r="B193" s="57" t="s">
        <v>614</v>
      </c>
      <c r="C193">
        <v>25</v>
      </c>
      <c r="D193" s="68" t="s">
        <v>615</v>
      </c>
      <c r="E193">
        <f>VLOOKUP(A193,[1]长期效应检验!A193:X502,11,FALSE)</f>
        <v>-0.0520650930702686</v>
      </c>
      <c r="F193">
        <f>VLOOKUP(A193,三因子模型筛选后!$B$1:$Z$335,10,FALSE)</f>
        <v>-0.113157004117966</v>
      </c>
      <c r="G193">
        <f>VLOOKUP(A193,[1]长期效应检验!A192:Y401,7,FALSE)</f>
        <v>-0.0154756912961602</v>
      </c>
      <c r="H193">
        <f>VLOOKUP(A193,[1]长期效应检验!A192:Z401,24,FALSE)</f>
        <v>0.00564129091799259</v>
      </c>
      <c r="I193">
        <f t="shared" si="6"/>
        <v>-5.20650930702686</v>
      </c>
      <c r="J193">
        <f t="shared" si="7"/>
        <v>-1.54756912961602</v>
      </c>
      <c r="K193">
        <f t="shared" si="8"/>
        <v>0.564129091799259</v>
      </c>
      <c r="L193">
        <v>0</v>
      </c>
      <c r="M193">
        <v>7.4242</v>
      </c>
      <c r="N193">
        <v>23.99</v>
      </c>
      <c r="O193">
        <v>18</v>
      </c>
      <c r="P193">
        <v>18.4698</v>
      </c>
      <c r="Q193">
        <v>2.6816361</v>
      </c>
      <c r="R193" t="s">
        <v>616</v>
      </c>
      <c r="S193" t="str">
        <f>VLOOKUP(B193:B502,[1]高管任职数据!A193:F1447,6,FALSE)</f>
        <v>大专</v>
      </c>
      <c r="T193">
        <v>4</v>
      </c>
      <c r="U193">
        <v>50</v>
      </c>
      <c r="V193">
        <v>0</v>
      </c>
      <c r="W193">
        <v>0.2</v>
      </c>
      <c r="X193">
        <v>6.90645443324909</v>
      </c>
      <c r="Y193">
        <v>0.9987</v>
      </c>
      <c r="Z193">
        <v>0.3796</v>
      </c>
      <c r="AA193">
        <v>0</v>
      </c>
      <c r="AB193">
        <f>VLOOKUP(B193,[2]股价波动!$B$1:$F$311,5,FALSE)</f>
        <v>6.51</v>
      </c>
      <c r="AC193">
        <v>0.680909090909091</v>
      </c>
      <c r="AD193">
        <v>11.7888</v>
      </c>
      <c r="AE193">
        <v>14.5016</v>
      </c>
      <c r="AF193">
        <v>2</v>
      </c>
      <c r="AG193">
        <v>2.5</v>
      </c>
      <c r="AH193">
        <v>0.32</v>
      </c>
      <c r="AI193">
        <v>1.6</v>
      </c>
      <c r="AJ193">
        <v>2</v>
      </c>
      <c r="AK193">
        <v>0.5</v>
      </c>
      <c r="AL193">
        <v>5</v>
      </c>
      <c r="AM193">
        <v>0.0367</v>
      </c>
      <c r="AN193">
        <v>-0.3651</v>
      </c>
      <c r="AO193">
        <v>6.25</v>
      </c>
    </row>
    <row r="194" ht="14.5" spans="1:41">
      <c r="A194" s="67">
        <v>300546</v>
      </c>
      <c r="B194" s="57" t="s">
        <v>617</v>
      </c>
      <c r="C194">
        <v>19</v>
      </c>
      <c r="D194" s="68" t="s">
        <v>618</v>
      </c>
      <c r="E194">
        <f>VLOOKUP(A194,[1]长期效应检验!A194:X503,11,FALSE)</f>
        <v>0.0778070092201233</v>
      </c>
      <c r="F194">
        <f>VLOOKUP(A194,三因子模型筛选后!$B$1:$Z$335,10,FALSE)</f>
        <v>0.0149189811199903</v>
      </c>
      <c r="G194">
        <f>VLOOKUP(A194,[1]长期效应检验!A193:Y402,7,FALSE)</f>
        <v>0.0545600391924381</v>
      </c>
      <c r="H194">
        <f>VLOOKUP(A194,[1]长期效应检验!A193:Z402,24,FALSE)</f>
        <v>0.159247994422913</v>
      </c>
      <c r="I194">
        <f t="shared" si="6"/>
        <v>7.78070092201233</v>
      </c>
      <c r="J194">
        <f t="shared" si="7"/>
        <v>5.45600391924381</v>
      </c>
      <c r="K194">
        <f t="shared" si="8"/>
        <v>15.9247994422913</v>
      </c>
      <c r="L194">
        <v>0</v>
      </c>
      <c r="M194">
        <v>6.8824</v>
      </c>
      <c r="N194">
        <v>27.54</v>
      </c>
      <c r="O194">
        <v>24</v>
      </c>
      <c r="P194">
        <v>18.6788</v>
      </c>
      <c r="Q194">
        <v>1.3657775</v>
      </c>
      <c r="R194" t="s">
        <v>619</v>
      </c>
      <c r="S194" t="str">
        <f>VLOOKUP(B194:B503,[1]高管任职数据!A194:F1448,6,FALSE)</f>
        <v>硕士</v>
      </c>
      <c r="T194">
        <v>6</v>
      </c>
      <c r="U194">
        <v>35</v>
      </c>
      <c r="V194">
        <v>1</v>
      </c>
      <c r="W194">
        <v>0.2</v>
      </c>
      <c r="X194">
        <v>6.71889237414476</v>
      </c>
      <c r="Y194">
        <v>0.8279</v>
      </c>
      <c r="Z194">
        <v>0.2294</v>
      </c>
      <c r="AA194">
        <v>0</v>
      </c>
      <c r="AB194">
        <f>VLOOKUP(B194,[2]股价波动!$B$1:$F$311,5,FALSE)</f>
        <v>9.63</v>
      </c>
      <c r="AC194">
        <v>1.02469696969697</v>
      </c>
      <c r="AD194">
        <v>14.4714</v>
      </c>
      <c r="AE194">
        <v>15.2835</v>
      </c>
      <c r="AF194">
        <v>31</v>
      </c>
      <c r="AG194">
        <v>3.5</v>
      </c>
      <c r="AH194">
        <v>0.40815</v>
      </c>
      <c r="AI194">
        <v>3.07145</v>
      </c>
      <c r="AJ194">
        <v>3</v>
      </c>
      <c r="AK194">
        <v>0.4444</v>
      </c>
      <c r="AL194">
        <v>7</v>
      </c>
      <c r="AM194">
        <v>0.1416</v>
      </c>
      <c r="AN194">
        <v>-0.3628</v>
      </c>
      <c r="AO194">
        <v>12.25</v>
      </c>
    </row>
    <row r="195" ht="14.5" spans="1:41">
      <c r="A195" s="67">
        <v>300548</v>
      </c>
      <c r="B195" s="57" t="s">
        <v>620</v>
      </c>
      <c r="C195">
        <v>22</v>
      </c>
      <c r="D195" s="68" t="s">
        <v>621</v>
      </c>
      <c r="E195">
        <f>VLOOKUP(A195,[1]长期效应检验!A195:X504,11,FALSE)</f>
        <v>0.198391884565353</v>
      </c>
      <c r="F195">
        <f>VLOOKUP(A195,三因子模型筛选后!$B$1:$Z$335,10,FALSE)</f>
        <v>0.0970741137862206</v>
      </c>
      <c r="G195">
        <f>VLOOKUP(A195,[1]长期效应检验!A194:Y403,7,FALSE)</f>
        <v>0.0735709518194199</v>
      </c>
      <c r="H195">
        <f>VLOOKUP(A195,[1]长期效应检验!A194:Z403,24,FALSE)</f>
        <v>0.314732104539871</v>
      </c>
      <c r="I195">
        <f t="shared" ref="I195:I258" si="9">E195*100</f>
        <v>19.8391884565353</v>
      </c>
      <c r="J195">
        <f t="shared" ref="J195:J258" si="10">G195*100</f>
        <v>7.35709518194199</v>
      </c>
      <c r="K195">
        <f t="shared" ref="K195:K258" si="11">H195*100</f>
        <v>31.4732104539871</v>
      </c>
      <c r="L195">
        <v>0</v>
      </c>
      <c r="M195">
        <v>6.7202</v>
      </c>
      <c r="N195">
        <v>20.85</v>
      </c>
      <c r="O195">
        <v>16</v>
      </c>
      <c r="P195">
        <v>15.2931</v>
      </c>
      <c r="Q195">
        <v>2.60777803</v>
      </c>
      <c r="R195" t="s">
        <v>622</v>
      </c>
      <c r="S195" t="str">
        <f>VLOOKUP(B195:B504,[1]高管任职数据!A195:F1449,6,FALSE)</f>
        <v>博士</v>
      </c>
      <c r="T195">
        <v>7</v>
      </c>
      <c r="U195">
        <v>57</v>
      </c>
      <c r="V195">
        <v>0</v>
      </c>
      <c r="W195">
        <v>0.133333333333333</v>
      </c>
      <c r="X195">
        <v>7.41782061380172</v>
      </c>
      <c r="Y195">
        <v>1.6654</v>
      </c>
      <c r="Z195">
        <v>0.1905</v>
      </c>
      <c r="AA195">
        <v>0</v>
      </c>
      <c r="AB195">
        <f>VLOOKUP(B195,[2]股价波动!$B$1:$F$311,5,FALSE)</f>
        <v>51.27</v>
      </c>
      <c r="AC195">
        <v>3.16030303030303</v>
      </c>
      <c r="AD195">
        <v>13.5609</v>
      </c>
      <c r="AE195">
        <v>14.5062</v>
      </c>
      <c r="AF195">
        <v>2</v>
      </c>
      <c r="AG195">
        <v>2</v>
      </c>
      <c r="AH195">
        <v>0.33335</v>
      </c>
      <c r="AI195">
        <v>1.83335</v>
      </c>
      <c r="AJ195">
        <v>2</v>
      </c>
      <c r="AK195">
        <v>0.5</v>
      </c>
      <c r="AL195">
        <v>3</v>
      </c>
      <c r="AM195">
        <v>0.0919</v>
      </c>
      <c r="AN195">
        <v>-0.3651</v>
      </c>
      <c r="AO195">
        <v>4</v>
      </c>
    </row>
    <row r="196" ht="14.5" spans="1:41">
      <c r="A196" s="67">
        <v>300555</v>
      </c>
      <c r="B196" s="57" t="s">
        <v>623</v>
      </c>
      <c r="C196">
        <v>19</v>
      </c>
      <c r="D196" s="68" t="s">
        <v>624</v>
      </c>
      <c r="E196">
        <f>VLOOKUP(A196,[1]长期效应检验!A196:X505,11,FALSE)</f>
        <v>-0.0291763134300709</v>
      </c>
      <c r="F196">
        <f>VLOOKUP(A196,三因子模型筛选后!$B$1:$Z$335,10,FALSE)</f>
        <v>-0.195084393024445</v>
      </c>
      <c r="G196">
        <f>VLOOKUP(A196,[1]长期效应检验!A195:Y404,7,FALSE)</f>
        <v>-0.0729589462280273</v>
      </c>
      <c r="H196">
        <f>VLOOKUP(A196,[1]长期效应检验!A195:Z404,24,FALSE)</f>
        <v>0.39398780465126</v>
      </c>
      <c r="I196">
        <f t="shared" si="9"/>
        <v>-2.91763134300709</v>
      </c>
      <c r="J196">
        <f t="shared" si="10"/>
        <v>-7.29589462280273</v>
      </c>
      <c r="K196">
        <f t="shared" si="11"/>
        <v>39.398780465126</v>
      </c>
      <c r="L196">
        <v>0</v>
      </c>
      <c r="M196">
        <v>5.8805</v>
      </c>
      <c r="N196">
        <v>10.17</v>
      </c>
      <c r="O196">
        <v>12</v>
      </c>
      <c r="P196">
        <v>15.9808</v>
      </c>
      <c r="Q196">
        <v>2</v>
      </c>
      <c r="R196" t="s">
        <v>625</v>
      </c>
      <c r="S196" t="str">
        <f>VLOOKUP(B196:B505,[1]高管任职数据!A196:F1450,6,FALSE)</f>
        <v>硕士</v>
      </c>
      <c r="T196">
        <v>6</v>
      </c>
      <c r="U196">
        <v>51</v>
      </c>
      <c r="V196">
        <v>1</v>
      </c>
      <c r="W196">
        <v>0.333333333333333</v>
      </c>
      <c r="X196">
        <v>5.83510309198356</v>
      </c>
      <c r="Y196">
        <v>0.3421</v>
      </c>
      <c r="Z196">
        <v>0.1849</v>
      </c>
      <c r="AA196">
        <v>0</v>
      </c>
      <c r="AB196">
        <f>VLOOKUP(B196,[2]股价波动!$B$1:$F$311,5,FALSE)</f>
        <v>3.52</v>
      </c>
      <c r="AC196">
        <v>0.282727272727273</v>
      </c>
      <c r="AD196">
        <v>11.9546</v>
      </c>
      <c r="AE196">
        <v>13.6016</v>
      </c>
      <c r="AF196">
        <v>32</v>
      </c>
      <c r="AG196">
        <v>1.5</v>
      </c>
      <c r="AH196">
        <v>0</v>
      </c>
      <c r="AI196">
        <v>3.66665</v>
      </c>
      <c r="AJ196">
        <v>6</v>
      </c>
      <c r="AK196">
        <v>0.7222</v>
      </c>
      <c r="AL196">
        <v>3</v>
      </c>
      <c r="AM196">
        <v>0.0575</v>
      </c>
      <c r="AN196">
        <v>-0.3651</v>
      </c>
      <c r="AO196">
        <v>2.25</v>
      </c>
    </row>
    <row r="197" ht="14.5" spans="1:41">
      <c r="A197" s="67">
        <v>300563</v>
      </c>
      <c r="B197" s="57" t="s">
        <v>626</v>
      </c>
      <c r="C197">
        <v>13</v>
      </c>
      <c r="D197" s="68" t="s">
        <v>627</v>
      </c>
      <c r="E197">
        <f>VLOOKUP(A197,[1]长期效应检验!A197:X506,11,FALSE)</f>
        <v>-0.0165643766522408</v>
      </c>
      <c r="F197">
        <f>VLOOKUP(A197,三因子模型筛选后!$B$1:$Z$335,10,FALSE)</f>
        <v>-0.104495853185654</v>
      </c>
      <c r="G197">
        <f>VLOOKUP(A197,[1]长期效应检验!A196:Y405,7,FALSE)</f>
        <v>0.0673769190907478</v>
      </c>
      <c r="H197">
        <f>VLOOKUP(A197,[1]长期效应检验!A196:Z405,24,FALSE)</f>
        <v>0.0911466553807259</v>
      </c>
      <c r="I197">
        <f t="shared" si="9"/>
        <v>-1.65643766522408</v>
      </c>
      <c r="J197">
        <f t="shared" si="10"/>
        <v>6.73769190907478</v>
      </c>
      <c r="K197">
        <f t="shared" si="11"/>
        <v>9.11466553807259</v>
      </c>
      <c r="L197">
        <v>0</v>
      </c>
      <c r="M197">
        <v>6.021</v>
      </c>
      <c r="N197">
        <v>29.39</v>
      </c>
      <c r="O197">
        <v>16</v>
      </c>
      <c r="P197">
        <v>17.9578</v>
      </c>
      <c r="Q197">
        <v>1.78822526</v>
      </c>
      <c r="R197" t="s">
        <v>628</v>
      </c>
      <c r="S197" t="str">
        <f>VLOOKUP(B197:B506,[1]高管任职数据!A197:F1451,6,FALSE)</f>
        <v>本科</v>
      </c>
      <c r="T197">
        <v>5</v>
      </c>
      <c r="U197">
        <v>40</v>
      </c>
      <c r="V197">
        <v>0</v>
      </c>
      <c r="W197">
        <v>0.176470588235294</v>
      </c>
      <c r="X197">
        <v>6.68461172766793</v>
      </c>
      <c r="Y197">
        <v>0.8</v>
      </c>
      <c r="Z197">
        <v>0.2528</v>
      </c>
      <c r="AA197">
        <v>0</v>
      </c>
      <c r="AB197">
        <f>VLOOKUP(B197,[2]股价波动!$B$1:$F$311,5,FALSE)</f>
        <v>7.44</v>
      </c>
      <c r="AC197">
        <v>0.793787878787879</v>
      </c>
      <c r="AD197">
        <v>12.8408</v>
      </c>
      <c r="AE197">
        <v>13.886</v>
      </c>
      <c r="AF197">
        <v>1</v>
      </c>
      <c r="AG197">
        <v>1.5</v>
      </c>
      <c r="AH197">
        <v>0.33335</v>
      </c>
      <c r="AI197">
        <v>2.66665</v>
      </c>
      <c r="AJ197">
        <v>3</v>
      </c>
      <c r="AK197">
        <v>0.6667</v>
      </c>
      <c r="AL197">
        <v>3</v>
      </c>
      <c r="AM197">
        <v>0.0321</v>
      </c>
      <c r="AN197">
        <v>-0.3651</v>
      </c>
      <c r="AO197">
        <v>2.25</v>
      </c>
    </row>
    <row r="198" ht="14.5" spans="1:41">
      <c r="A198" s="67">
        <v>300565</v>
      </c>
      <c r="B198" s="57" t="s">
        <v>629</v>
      </c>
      <c r="C198">
        <v>25</v>
      </c>
      <c r="D198" s="68" t="s">
        <v>630</v>
      </c>
      <c r="E198">
        <f>VLOOKUP(A198,[1]长期效应检验!A198:X507,11,FALSE)</f>
        <v>-0.123977713286877</v>
      </c>
      <c r="F198">
        <f>VLOOKUP(A198,三因子模型筛选后!$B$1:$Z$335,10,FALSE)</f>
        <v>-0.320423901081085</v>
      </c>
      <c r="G198">
        <f>VLOOKUP(A198,[1]长期效应检验!A197:Y406,7,FALSE)</f>
        <v>-0.00492655532434583</v>
      </c>
      <c r="H198">
        <f>VLOOKUP(A198,[1]长期效应检验!A197:Z406,24,FALSE)</f>
        <v>-0.0266624633222818</v>
      </c>
      <c r="I198">
        <f t="shared" si="9"/>
        <v>-12.3977713286877</v>
      </c>
      <c r="J198">
        <f t="shared" si="10"/>
        <v>-0.492655532434583</v>
      </c>
      <c r="K198">
        <f t="shared" si="11"/>
        <v>-2.66624633222818</v>
      </c>
      <c r="L198">
        <v>0</v>
      </c>
      <c r="M198">
        <v>6.6871</v>
      </c>
      <c r="N198">
        <v>11.68</v>
      </c>
      <c r="O198">
        <v>18</v>
      </c>
      <c r="P198">
        <v>0</v>
      </c>
      <c r="Q198">
        <v>2.08</v>
      </c>
      <c r="R198" t="s">
        <v>631</v>
      </c>
      <c r="S198" t="str">
        <f>VLOOKUP(B198:B507,[1]高管任职数据!A198:F1452,6,FALSE)</f>
        <v>硕士</v>
      </c>
      <c r="T198">
        <v>6</v>
      </c>
      <c r="U198">
        <v>47</v>
      </c>
      <c r="V198">
        <v>5</v>
      </c>
      <c r="W198">
        <v>0.375</v>
      </c>
      <c r="X198">
        <v>6.27720724017871</v>
      </c>
      <c r="Y198">
        <v>0.5323</v>
      </c>
      <c r="Z198">
        <v>0.3014</v>
      </c>
      <c r="AA198">
        <v>0</v>
      </c>
      <c r="AB198">
        <f>VLOOKUP(B198,[2]股价波动!$B$1:$F$311,5,FALSE)</f>
        <v>3.77</v>
      </c>
      <c r="AC198">
        <v>0.405454545454545</v>
      </c>
      <c r="AD198">
        <v>16.3512</v>
      </c>
      <c r="AE198">
        <v>16.4475</v>
      </c>
      <c r="AF198">
        <v>35</v>
      </c>
      <c r="AG198">
        <v>2</v>
      </c>
      <c r="AH198">
        <v>0.375</v>
      </c>
      <c r="AI198">
        <v>2.375</v>
      </c>
      <c r="AJ198">
        <v>5</v>
      </c>
      <c r="AK198">
        <v>0.8</v>
      </c>
      <c r="AL198">
        <v>4</v>
      </c>
      <c r="AM198">
        <v>0.117</v>
      </c>
      <c r="AN198">
        <v>-0.3651</v>
      </c>
      <c r="AO198">
        <v>4</v>
      </c>
    </row>
    <row r="199" ht="14.5" spans="1:41">
      <c r="A199" s="67">
        <v>300566</v>
      </c>
      <c r="B199" s="57" t="s">
        <v>632</v>
      </c>
      <c r="C199">
        <v>15</v>
      </c>
      <c r="D199" s="68" t="s">
        <v>633</v>
      </c>
      <c r="E199">
        <f>VLOOKUP(A199,[1]长期效应检验!A199:X508,11,FALSE)</f>
        <v>-0.0131560992449522</v>
      </c>
      <c r="F199">
        <f>VLOOKUP(A199,三因子模型筛选后!$B$1:$Z$335,10,FALSE)</f>
        <v>-0.119928471744061</v>
      </c>
      <c r="G199">
        <f>VLOOKUP(A199,[1]长期效应检验!A198:Y407,7,FALSE)</f>
        <v>-0.0397671312093735</v>
      </c>
      <c r="H199">
        <f>VLOOKUP(A199,[1]长期效应检验!A198:Z407,24,FALSE)</f>
        <v>-0.0453204400837421</v>
      </c>
      <c r="I199">
        <f t="shared" si="9"/>
        <v>-1.31560992449522</v>
      </c>
      <c r="J199">
        <f t="shared" si="10"/>
        <v>-3.97671312093735</v>
      </c>
      <c r="K199">
        <f t="shared" si="11"/>
        <v>-4.53204400837421</v>
      </c>
      <c r="L199">
        <v>0</v>
      </c>
      <c r="M199">
        <v>6.4723</v>
      </c>
      <c r="N199">
        <v>16.22</v>
      </c>
      <c r="O199">
        <v>12</v>
      </c>
      <c r="P199">
        <v>18.4676</v>
      </c>
      <c r="Q199">
        <v>2.6374155</v>
      </c>
      <c r="R199" t="s">
        <v>634</v>
      </c>
      <c r="S199" t="str">
        <f>VLOOKUP(B199:B508,[1]高管任职数据!A199:F1453,6,FALSE)</f>
        <v>博士</v>
      </c>
      <c r="T199">
        <v>7</v>
      </c>
      <c r="U199">
        <v>48</v>
      </c>
      <c r="V199">
        <v>9</v>
      </c>
      <c r="W199">
        <v>0.157894736842105</v>
      </c>
      <c r="X199">
        <v>6.61873898351722</v>
      </c>
      <c r="Y199">
        <v>0.749</v>
      </c>
      <c r="Z199">
        <v>0.6614</v>
      </c>
      <c r="AA199">
        <v>0</v>
      </c>
      <c r="AB199">
        <f>VLOOKUP(B199,[2]股价波动!$B$1:$F$311,5,FALSE)</f>
        <v>10.46</v>
      </c>
      <c r="AC199">
        <v>1.15121212121212</v>
      </c>
      <c r="AD199">
        <v>14.9745</v>
      </c>
      <c r="AE199">
        <v>16.4095</v>
      </c>
      <c r="AF199">
        <v>31</v>
      </c>
      <c r="AG199">
        <v>6</v>
      </c>
      <c r="AH199">
        <v>0.40495</v>
      </c>
      <c r="AI199">
        <v>3.1818</v>
      </c>
      <c r="AJ199">
        <v>18</v>
      </c>
      <c r="AK199">
        <v>0.7469</v>
      </c>
      <c r="AL199">
        <v>11</v>
      </c>
      <c r="AM199">
        <v>0.0771</v>
      </c>
      <c r="AN199">
        <v>-0.3651</v>
      </c>
      <c r="AO199">
        <v>36</v>
      </c>
    </row>
    <row r="200" ht="14.5" spans="1:41">
      <c r="A200" s="67">
        <v>300570</v>
      </c>
      <c r="B200" s="57" t="s">
        <v>635</v>
      </c>
      <c r="C200">
        <v>19</v>
      </c>
      <c r="D200" s="68" t="s">
        <v>636</v>
      </c>
      <c r="E200">
        <f>VLOOKUP(A200,[1]长期效应检验!A200:X509,11,FALSE)</f>
        <v>-0.00783354602754116</v>
      </c>
      <c r="F200">
        <f>VLOOKUP(A200,三因子模型筛选后!$B$1:$Z$335,10,FALSE)</f>
        <v>-0.158894807100296</v>
      </c>
      <c r="G200">
        <f>VLOOKUP(A200,[1]长期效应检验!A199:Y408,7,FALSE)</f>
        <v>-0.0135615430772305</v>
      </c>
      <c r="H200">
        <f>VLOOKUP(A200,[1]长期效应检验!A199:Z408,24,FALSE)</f>
        <v>0.108232624828815</v>
      </c>
      <c r="I200">
        <f t="shared" si="9"/>
        <v>-0.783354602754116</v>
      </c>
      <c r="J200">
        <f t="shared" si="10"/>
        <v>-1.35615430772305</v>
      </c>
      <c r="K200">
        <f t="shared" si="11"/>
        <v>10.8232624828815</v>
      </c>
      <c r="L200">
        <v>0</v>
      </c>
      <c r="M200">
        <v>7.4337</v>
      </c>
      <c r="N200">
        <v>27.43</v>
      </c>
      <c r="O200">
        <v>19</v>
      </c>
      <c r="P200">
        <v>18.9219</v>
      </c>
      <c r="Q200">
        <v>2.299968</v>
      </c>
      <c r="R200" t="s">
        <v>637</v>
      </c>
      <c r="S200" t="str">
        <f>VLOOKUP(B200:B509,[1]高管任职数据!A200:F1454,6,FALSE)</f>
        <v>硕士</v>
      </c>
      <c r="T200">
        <v>6</v>
      </c>
      <c r="U200">
        <v>56</v>
      </c>
      <c r="V200">
        <v>0</v>
      </c>
      <c r="W200">
        <v>0.230769230769231</v>
      </c>
      <c r="X200">
        <v>7.78572089653462</v>
      </c>
      <c r="Y200">
        <v>2.406</v>
      </c>
      <c r="Z200">
        <v>0.1164</v>
      </c>
      <c r="AA200">
        <v>0</v>
      </c>
      <c r="AB200">
        <f>VLOOKUP(B200,[2]股价波动!$B$1:$F$311,5,FALSE)</f>
        <v>8.84</v>
      </c>
      <c r="AC200">
        <v>1.05</v>
      </c>
      <c r="AD200">
        <v>14.7954</v>
      </c>
      <c r="AE200">
        <v>15.9014</v>
      </c>
      <c r="AF200">
        <v>35</v>
      </c>
      <c r="AG200">
        <v>1.5</v>
      </c>
      <c r="AH200">
        <v>0.33335</v>
      </c>
      <c r="AI200">
        <v>3.16665</v>
      </c>
      <c r="AJ200">
        <v>2</v>
      </c>
      <c r="AK200">
        <v>0.5</v>
      </c>
      <c r="AL200">
        <v>3</v>
      </c>
      <c r="AM200">
        <v>0.0497</v>
      </c>
      <c r="AN200">
        <v>-0.3651</v>
      </c>
      <c r="AO200">
        <v>2.25</v>
      </c>
    </row>
    <row r="201" ht="14.5" spans="1:41">
      <c r="A201" s="67">
        <v>300581</v>
      </c>
      <c r="B201" s="57" t="s">
        <v>638</v>
      </c>
      <c r="C201">
        <v>19</v>
      </c>
      <c r="D201" s="68" t="s">
        <v>639</v>
      </c>
      <c r="E201">
        <f>VLOOKUP(A201,[1]长期效应检验!A201:X510,11,FALSE)</f>
        <v>-0.114521965384483</v>
      </c>
      <c r="F201">
        <f>VLOOKUP(A201,三因子模型筛选后!$B$1:$Z$335,10,FALSE)</f>
        <v>-0.145109295845032</v>
      </c>
      <c r="G201">
        <f>VLOOKUP(A201,[1]长期效应检验!A200:Y409,7,FALSE)</f>
        <v>-0.00900921039283276</v>
      </c>
      <c r="H201">
        <f>VLOOKUP(A201,[1]长期效应检验!A200:Z409,24,FALSE)</f>
        <v>0.0918159782886505</v>
      </c>
      <c r="I201">
        <f t="shared" si="9"/>
        <v>-11.4521965384483</v>
      </c>
      <c r="J201">
        <f t="shared" si="10"/>
        <v>-0.900921039283276</v>
      </c>
      <c r="K201">
        <f t="shared" si="11"/>
        <v>9.18159782886505</v>
      </c>
      <c r="L201">
        <v>0</v>
      </c>
      <c r="M201">
        <v>5.9636</v>
      </c>
      <c r="N201">
        <v>22.24</v>
      </c>
      <c r="O201">
        <v>19</v>
      </c>
      <c r="P201">
        <v>17.8247</v>
      </c>
      <c r="Q201">
        <v>3.23593851</v>
      </c>
      <c r="R201" t="s">
        <v>640</v>
      </c>
      <c r="S201" t="str">
        <f>VLOOKUP(B201:B510,[1]高管任职数据!A201:F1455,6,FALSE)</f>
        <v>硕士</v>
      </c>
      <c r="T201">
        <v>6</v>
      </c>
      <c r="U201">
        <v>30</v>
      </c>
      <c r="V201">
        <v>4</v>
      </c>
      <c r="W201">
        <v>0.2</v>
      </c>
      <c r="X201">
        <v>6.681481834659</v>
      </c>
      <c r="Y201">
        <v>0.7975</v>
      </c>
      <c r="Z201">
        <v>0.183</v>
      </c>
      <c r="AA201">
        <v>0</v>
      </c>
      <c r="AB201">
        <f>VLOOKUP(B201,[2]股价波动!$B$1:$F$311,5,FALSE)</f>
        <v>6.12</v>
      </c>
      <c r="AC201">
        <v>0.619696969696969</v>
      </c>
      <c r="AD201">
        <v>12.2666</v>
      </c>
      <c r="AE201">
        <v>16.4308</v>
      </c>
      <c r="AF201">
        <v>38</v>
      </c>
      <c r="AG201">
        <v>0.5</v>
      </c>
      <c r="AH201">
        <v>0</v>
      </c>
      <c r="AI201">
        <v>0</v>
      </c>
      <c r="AJ201">
        <v>4</v>
      </c>
      <c r="AK201">
        <v>0.625</v>
      </c>
      <c r="AL201">
        <v>1</v>
      </c>
      <c r="AM201">
        <v>0.1128</v>
      </c>
      <c r="AN201">
        <v>-0.3651</v>
      </c>
      <c r="AO201">
        <v>0.25</v>
      </c>
    </row>
    <row r="202" ht="14.5" spans="1:41">
      <c r="A202" s="67">
        <v>300582</v>
      </c>
      <c r="B202" s="57" t="s">
        <v>641</v>
      </c>
      <c r="C202">
        <v>17</v>
      </c>
      <c r="D202" s="68" t="s">
        <v>642</v>
      </c>
      <c r="E202">
        <f>VLOOKUP(A202,[1]长期效应检验!A202:X511,11,FALSE)</f>
        <v>0.218451082706451</v>
      </c>
      <c r="F202">
        <f>VLOOKUP(A202,三因子模型筛选后!$B$1:$Z$335,10,FALSE)</f>
        <v>0.183363929390907</v>
      </c>
      <c r="G202">
        <f>VLOOKUP(A202,[1]长期效应检验!A201:Y410,7,FALSE)</f>
        <v>0.183899462223053</v>
      </c>
      <c r="H202">
        <f>VLOOKUP(A202,[1]长期效应检验!A201:Z410,24,FALSE)</f>
        <v>0.246838286519051</v>
      </c>
      <c r="I202">
        <f t="shared" si="9"/>
        <v>21.8451082706451</v>
      </c>
      <c r="J202">
        <f t="shared" si="10"/>
        <v>18.3899462223053</v>
      </c>
      <c r="K202">
        <f t="shared" si="11"/>
        <v>24.6838286519051</v>
      </c>
      <c r="L202">
        <v>0</v>
      </c>
      <c r="M202">
        <v>6.8405</v>
      </c>
      <c r="N202">
        <v>22.52</v>
      </c>
      <c r="O202">
        <v>12</v>
      </c>
      <c r="P202">
        <v>18.7035</v>
      </c>
      <c r="Q202">
        <v>2.9710893</v>
      </c>
      <c r="R202" t="s">
        <v>643</v>
      </c>
      <c r="S202" t="str">
        <f>VLOOKUP(B202:B511,[1]高管任职数据!A202:F1456,6,FALSE)</f>
        <v>硕士</v>
      </c>
      <c r="T202">
        <v>6</v>
      </c>
      <c r="U202">
        <v>58</v>
      </c>
      <c r="V202">
        <v>0</v>
      </c>
      <c r="W202">
        <v>0.125</v>
      </c>
      <c r="X202">
        <v>7.53235591700697</v>
      </c>
      <c r="Y202">
        <v>1.8675</v>
      </c>
      <c r="Z202">
        <v>0.3878</v>
      </c>
      <c r="AA202">
        <v>0</v>
      </c>
      <c r="AB202">
        <f>VLOOKUP(B202,[2]股价波动!$B$1:$F$311,5,FALSE)</f>
        <v>4.06</v>
      </c>
      <c r="AC202">
        <v>0.368030303030303</v>
      </c>
      <c r="AD202">
        <v>13.2687</v>
      </c>
      <c r="AE202">
        <v>14.8662</v>
      </c>
      <c r="AF202">
        <v>1</v>
      </c>
      <c r="AG202">
        <v>3</v>
      </c>
      <c r="AH202">
        <v>0.41665</v>
      </c>
      <c r="AI202">
        <v>2.5</v>
      </c>
      <c r="AJ202">
        <v>0</v>
      </c>
      <c r="AK202">
        <v>0</v>
      </c>
      <c r="AL202">
        <v>6</v>
      </c>
      <c r="AM202">
        <v>0.0708</v>
      </c>
      <c r="AN202">
        <v>-0.0147</v>
      </c>
      <c r="AO202">
        <v>9</v>
      </c>
    </row>
    <row r="203" ht="14.5" spans="1:41">
      <c r="A203" s="67">
        <v>300590</v>
      </c>
      <c r="B203" s="57" t="s">
        <v>644</v>
      </c>
      <c r="C203">
        <v>1</v>
      </c>
      <c r="D203" s="71" t="s">
        <v>645</v>
      </c>
      <c r="E203">
        <f>VLOOKUP(A203,[1]长期效应检验!A203:X512,11,FALSE)</f>
        <v>0.399401843547821</v>
      </c>
      <c r="F203">
        <f>VLOOKUP(A203,三因子模型筛选后!$B$1:$Z$335,10,FALSE)</f>
        <v>0.313230991363525</v>
      </c>
      <c r="G203">
        <f>VLOOKUP(A203,[1]长期效应检验!A202:Y411,7,FALSE)</f>
        <v>0.180196568369865</v>
      </c>
      <c r="H203">
        <f>VLOOKUP(A203,[1]长期效应检验!A202:Z411,24,FALSE)</f>
        <v>0.474763125181198</v>
      </c>
      <c r="I203">
        <f t="shared" si="9"/>
        <v>39.9401843547821</v>
      </c>
      <c r="J203">
        <f t="shared" si="10"/>
        <v>18.0196568369865</v>
      </c>
      <c r="K203">
        <f t="shared" si="11"/>
        <v>47.4763125181198</v>
      </c>
      <c r="L203">
        <v>0</v>
      </c>
      <c r="M203">
        <v>5.8916</v>
      </c>
      <c r="N203">
        <v>27.33</v>
      </c>
      <c r="O203">
        <v>10</v>
      </c>
      <c r="P203">
        <v>18.9496</v>
      </c>
      <c r="Q203">
        <v>4.57808473</v>
      </c>
      <c r="R203" t="s">
        <v>646</v>
      </c>
      <c r="S203" t="str">
        <f>VLOOKUP(B203:B512,[1]高管任职数据!A203:F1457,6,FALSE)</f>
        <v>硕士</v>
      </c>
      <c r="T203">
        <v>6</v>
      </c>
      <c r="U203">
        <v>44</v>
      </c>
      <c r="V203">
        <v>0</v>
      </c>
      <c r="W203">
        <v>0.272727272727273</v>
      </c>
      <c r="X203">
        <v>7.30141767497115</v>
      </c>
      <c r="Y203">
        <v>1.4824</v>
      </c>
      <c r="Z203">
        <v>0.131</v>
      </c>
      <c r="AA203">
        <v>0</v>
      </c>
      <c r="AB203">
        <f>VLOOKUP(B203,[2]股价波动!$B$1:$F$311,5,FALSE)</f>
        <v>26.2</v>
      </c>
      <c r="AC203">
        <v>1.42939393939394</v>
      </c>
      <c r="AD203">
        <v>15.3955</v>
      </c>
      <c r="AE203">
        <v>16.0274</v>
      </c>
      <c r="AF203">
        <v>2</v>
      </c>
      <c r="AG203">
        <v>2</v>
      </c>
      <c r="AH203">
        <v>0.25</v>
      </c>
      <c r="AI203">
        <v>2.125</v>
      </c>
      <c r="AJ203">
        <v>2</v>
      </c>
      <c r="AK203">
        <v>0.5</v>
      </c>
      <c r="AL203">
        <v>4</v>
      </c>
      <c r="AM203">
        <v>0.1293</v>
      </c>
      <c r="AN203">
        <v>-0.3651</v>
      </c>
      <c r="AO203">
        <v>4</v>
      </c>
    </row>
    <row r="204" ht="14.5" spans="1:41">
      <c r="A204" s="67">
        <v>300602</v>
      </c>
      <c r="B204" s="57" t="s">
        <v>647</v>
      </c>
      <c r="C204">
        <v>1</v>
      </c>
      <c r="D204" s="68" t="s">
        <v>648</v>
      </c>
      <c r="E204">
        <f>VLOOKUP(A204,[1]长期效应检验!A204:X513,11,FALSE)</f>
        <v>0.024770138785243</v>
      </c>
      <c r="F204">
        <f>VLOOKUP(A204,三因子模型筛选后!$B$1:$Z$335,10,FALSE)</f>
        <v>-0.133476480841637</v>
      </c>
      <c r="G204">
        <f>VLOOKUP(A204,[1]长期效应检验!A203:Y412,7,FALSE)</f>
        <v>0.0931610837578773</v>
      </c>
      <c r="H204">
        <f>VLOOKUP(A204,[1]长期效应检验!A203:Z412,24,FALSE)</f>
        <v>0.11101945489645</v>
      </c>
      <c r="I204">
        <f t="shared" si="9"/>
        <v>2.4770138785243</v>
      </c>
      <c r="J204">
        <f t="shared" si="10"/>
        <v>9.31610837578773</v>
      </c>
      <c r="K204">
        <f t="shared" si="11"/>
        <v>11.101945489645</v>
      </c>
      <c r="L204">
        <v>0</v>
      </c>
      <c r="M204">
        <v>8.6259</v>
      </c>
      <c r="N204">
        <v>21.71</v>
      </c>
      <c r="O204">
        <v>26</v>
      </c>
      <c r="P204">
        <v>19.8448</v>
      </c>
      <c r="Q204">
        <v>5.07941948</v>
      </c>
      <c r="R204" t="s">
        <v>649</v>
      </c>
      <c r="S204" t="str">
        <f>VLOOKUP(B204:B513,[1]高管任职数据!A204:F1458,6,FALSE)</f>
        <v>硕士</v>
      </c>
      <c r="T204">
        <v>6</v>
      </c>
      <c r="U204">
        <v>54</v>
      </c>
      <c r="V204">
        <v>0</v>
      </c>
      <c r="W204">
        <v>0.1875</v>
      </c>
      <c r="X204">
        <v>7.01553287115557</v>
      </c>
      <c r="Y204">
        <v>1.1138</v>
      </c>
      <c r="Z204">
        <v>0.5073</v>
      </c>
      <c r="AA204">
        <v>0</v>
      </c>
      <c r="AB204">
        <f>VLOOKUP(B204,[2]股价波动!$B$1:$F$311,5,FALSE)</f>
        <v>14.06</v>
      </c>
      <c r="AC204">
        <v>1.90075757575758</v>
      </c>
      <c r="AD204">
        <v>14.7558</v>
      </c>
      <c r="AE204">
        <v>17.7147</v>
      </c>
      <c r="AF204">
        <v>1</v>
      </c>
      <c r="AG204">
        <v>13</v>
      </c>
      <c r="AH204">
        <v>0.63195</v>
      </c>
      <c r="AI204">
        <v>2.6875</v>
      </c>
      <c r="AJ204">
        <v>1</v>
      </c>
      <c r="AK204">
        <v>0</v>
      </c>
      <c r="AL204">
        <v>24</v>
      </c>
      <c r="AM204">
        <v>0.049</v>
      </c>
      <c r="AN204">
        <v>-0.3363</v>
      </c>
      <c r="AO204">
        <v>169</v>
      </c>
    </row>
    <row r="205" ht="14.5" spans="1:41">
      <c r="A205" s="67">
        <v>300615</v>
      </c>
      <c r="B205" s="57" t="s">
        <v>650</v>
      </c>
      <c r="C205">
        <v>19</v>
      </c>
      <c r="D205" s="68" t="s">
        <v>651</v>
      </c>
      <c r="E205">
        <f>VLOOKUP(A205,[1]长期效应检验!A205:X514,11,FALSE)</f>
        <v>-0.176914364099503</v>
      </c>
      <c r="F205">
        <f>VLOOKUP(A205,三因子模型筛选后!$B$1:$Z$335,10,FALSE)</f>
        <v>-0.24615253508091</v>
      </c>
      <c r="G205">
        <f>VLOOKUP(A205,[1]长期效应检验!A204:Y413,7,FALSE)</f>
        <v>-0.0593072585761547</v>
      </c>
      <c r="H205">
        <f>VLOOKUP(A205,[1]长期效应检验!A204:Z413,24,FALSE)</f>
        <v>-0.183091923594475</v>
      </c>
      <c r="I205">
        <f t="shared" si="9"/>
        <v>-17.6914364099503</v>
      </c>
      <c r="J205">
        <f t="shared" si="10"/>
        <v>-5.93072585761547</v>
      </c>
      <c r="K205">
        <f t="shared" si="11"/>
        <v>-18.3091923594475</v>
      </c>
      <c r="L205">
        <v>0</v>
      </c>
      <c r="M205">
        <v>6.2442</v>
      </c>
      <c r="N205">
        <v>20.36</v>
      </c>
      <c r="O205">
        <v>14</v>
      </c>
      <c r="P205">
        <v>16.5396</v>
      </c>
      <c r="Q205">
        <v>1.8956</v>
      </c>
      <c r="R205" t="s">
        <v>652</v>
      </c>
      <c r="S205" t="str">
        <f>VLOOKUP(B205:B514,[1]高管任职数据!A205:F1459,6,FALSE)</f>
        <v>硕士</v>
      </c>
      <c r="T205">
        <v>6</v>
      </c>
      <c r="U205">
        <v>52</v>
      </c>
      <c r="V205">
        <v>3</v>
      </c>
      <c r="W205">
        <v>0.1875</v>
      </c>
      <c r="X205">
        <v>6.85351026412974</v>
      </c>
      <c r="Y205">
        <v>0.9472</v>
      </c>
      <c r="Z205">
        <v>0.124</v>
      </c>
      <c r="AA205">
        <v>0</v>
      </c>
      <c r="AB205">
        <f>VLOOKUP(B205,[2]股价波动!$B$1:$F$311,5,FALSE)</f>
        <v>6.64</v>
      </c>
      <c r="AC205">
        <v>0.701818181818182</v>
      </c>
      <c r="AD205">
        <v>14.3535</v>
      </c>
      <c r="AE205">
        <v>14.5747</v>
      </c>
      <c r="AF205">
        <v>36</v>
      </c>
      <c r="AG205">
        <v>1.5</v>
      </c>
      <c r="AH205">
        <v>0.33335</v>
      </c>
      <c r="AI205">
        <v>2.16665</v>
      </c>
      <c r="AJ205">
        <v>2</v>
      </c>
      <c r="AK205">
        <v>0.5</v>
      </c>
      <c r="AL205">
        <v>3</v>
      </c>
      <c r="AM205">
        <v>0.101</v>
      </c>
      <c r="AN205">
        <v>-0.3651</v>
      </c>
      <c r="AO205">
        <v>2.25</v>
      </c>
    </row>
    <row r="206" ht="14.5" spans="1:41">
      <c r="A206" s="67">
        <v>300620</v>
      </c>
      <c r="B206" s="57" t="s">
        <v>653</v>
      </c>
      <c r="C206">
        <v>19</v>
      </c>
      <c r="D206" s="68" t="s">
        <v>654</v>
      </c>
      <c r="E206">
        <f>VLOOKUP(A206,[1]长期效应检验!A206:X515,11,FALSE)</f>
        <v>-0.0337425842881203</v>
      </c>
      <c r="F206">
        <f>VLOOKUP(A206,三因子模型筛选后!$B$1:$Z$335,10,FALSE)</f>
        <v>-0.0591927990317345</v>
      </c>
      <c r="G206">
        <f>VLOOKUP(A206,[1]长期效应检验!A205:Y414,7,FALSE)</f>
        <v>0.00751408562064171</v>
      </c>
      <c r="H206">
        <f>VLOOKUP(A206,[1]长期效应检验!A205:Z414,24,FALSE)</f>
        <v>0.0875542908906937</v>
      </c>
      <c r="I206">
        <f t="shared" si="9"/>
        <v>-3.37425842881203</v>
      </c>
      <c r="J206">
        <f t="shared" si="10"/>
        <v>0.751408562064171</v>
      </c>
      <c r="K206">
        <f t="shared" si="11"/>
        <v>8.75542908906937</v>
      </c>
      <c r="L206">
        <v>0</v>
      </c>
      <c r="M206">
        <v>6.9527</v>
      </c>
      <c r="N206">
        <v>23.95</v>
      </c>
      <c r="O206">
        <v>19</v>
      </c>
      <c r="P206">
        <v>17.8598</v>
      </c>
      <c r="Q206">
        <v>1.64081215</v>
      </c>
      <c r="R206" t="s">
        <v>655</v>
      </c>
      <c r="S206" t="str">
        <f>VLOOKUP(B206:B515,[1]高管任职数据!A206:F1460,6,FALSE)</f>
        <v>博士</v>
      </c>
      <c r="T206">
        <v>7</v>
      </c>
      <c r="U206">
        <v>56</v>
      </c>
      <c r="V206">
        <v>1</v>
      </c>
      <c r="W206">
        <v>0.1875</v>
      </c>
      <c r="X206">
        <v>7.41505469297157</v>
      </c>
      <c r="Y206">
        <v>1.6608</v>
      </c>
      <c r="Z206">
        <v>0.2556</v>
      </c>
      <c r="AA206">
        <v>0</v>
      </c>
      <c r="AB206">
        <f>VLOOKUP(B206,[2]股价波动!$B$1:$F$311,5,FALSE)</f>
        <v>12.78</v>
      </c>
      <c r="AC206">
        <v>1.30015151515152</v>
      </c>
      <c r="AD206">
        <v>14.9445</v>
      </c>
      <c r="AE206">
        <v>15.6944</v>
      </c>
      <c r="AF206">
        <v>32</v>
      </c>
      <c r="AG206">
        <v>1</v>
      </c>
      <c r="AH206">
        <v>0.25</v>
      </c>
      <c r="AI206">
        <v>3</v>
      </c>
      <c r="AJ206">
        <v>0</v>
      </c>
      <c r="AK206">
        <v>0</v>
      </c>
      <c r="AL206">
        <v>2</v>
      </c>
      <c r="AM206">
        <v>0.0968</v>
      </c>
      <c r="AN206">
        <v>-0.3651</v>
      </c>
      <c r="AO206">
        <v>1</v>
      </c>
    </row>
    <row r="207" ht="14.5" spans="1:41">
      <c r="A207" s="67">
        <v>300623</v>
      </c>
      <c r="B207" s="57" t="s">
        <v>656</v>
      </c>
      <c r="C207">
        <v>19</v>
      </c>
      <c r="D207" s="68" t="s">
        <v>657</v>
      </c>
      <c r="E207">
        <f>VLOOKUP(A207,[1]长期效应检验!A207:X516,11,FALSE)</f>
        <v>0.504819512367249</v>
      </c>
      <c r="F207">
        <f>VLOOKUP(A207,三因子模型筛选后!$B$1:$Z$335,10,FALSE)</f>
        <v>0.374710738658905</v>
      </c>
      <c r="G207">
        <f>VLOOKUP(A207,[1]长期效应检验!A206:Y415,7,FALSE)</f>
        <v>0.186194211244583</v>
      </c>
      <c r="H207">
        <f>VLOOKUP(A207,[1]长期效应检验!A206:Z415,24,FALSE)</f>
        <v>0.266012281179428</v>
      </c>
      <c r="I207">
        <f t="shared" si="9"/>
        <v>50.4819512367249</v>
      </c>
      <c r="J207">
        <f t="shared" si="10"/>
        <v>18.6194211244583</v>
      </c>
      <c r="K207">
        <f t="shared" si="11"/>
        <v>26.6012281179428</v>
      </c>
      <c r="L207">
        <v>0</v>
      </c>
      <c r="M207">
        <v>6.8554</v>
      </c>
      <c r="N207">
        <v>25.25</v>
      </c>
      <c r="O207">
        <v>24</v>
      </c>
      <c r="P207">
        <v>19.1177</v>
      </c>
      <c r="Q207">
        <v>7.36614713</v>
      </c>
      <c r="R207" t="s">
        <v>658</v>
      </c>
      <c r="S207" t="str">
        <f>VLOOKUP(B207:B516,[1]高管任职数据!A207:F1461,6,FALSE)</f>
        <v>高中</v>
      </c>
      <c r="T207">
        <v>2</v>
      </c>
      <c r="U207">
        <v>64</v>
      </c>
      <c r="V207">
        <v>0</v>
      </c>
      <c r="W207">
        <v>0.176470588235294</v>
      </c>
      <c r="X207">
        <v>6.62671774924903</v>
      </c>
      <c r="Y207">
        <v>0.755</v>
      </c>
      <c r="Z207">
        <v>0.0848</v>
      </c>
      <c r="AA207">
        <v>0</v>
      </c>
      <c r="AB207">
        <f>VLOOKUP(B207,[2]股价波动!$B$1:$F$311,5,FALSE)</f>
        <v>24.14</v>
      </c>
      <c r="AC207">
        <v>1.40651515151515</v>
      </c>
      <c r="AD207">
        <v>14.6683</v>
      </c>
      <c r="AE207">
        <v>15.6944</v>
      </c>
      <c r="AF207">
        <v>1</v>
      </c>
      <c r="AG207">
        <v>1.5</v>
      </c>
      <c r="AH207">
        <v>0.33335</v>
      </c>
      <c r="AI207">
        <v>1.33335</v>
      </c>
      <c r="AJ207">
        <v>1</v>
      </c>
      <c r="AK207">
        <v>0</v>
      </c>
      <c r="AL207">
        <v>3</v>
      </c>
      <c r="AM207">
        <v>0.0552</v>
      </c>
      <c r="AN207">
        <v>-0.3651</v>
      </c>
      <c r="AO207">
        <v>2.25</v>
      </c>
    </row>
    <row r="208" ht="14.5" spans="1:41">
      <c r="A208" s="67">
        <v>300627</v>
      </c>
      <c r="B208" s="57" t="s">
        <v>659</v>
      </c>
      <c r="C208">
        <v>13</v>
      </c>
      <c r="D208" s="68" t="s">
        <v>660</v>
      </c>
      <c r="E208">
        <f>VLOOKUP(A208,[1]长期效应检验!A208:X517,11,FALSE)</f>
        <v>0.202801302075386</v>
      </c>
      <c r="F208">
        <f>VLOOKUP(A208,三因子模型筛选后!$B$1:$Z$335,10,FALSE)</f>
        <v>0.198574617505074</v>
      </c>
      <c r="G208">
        <f>VLOOKUP(A208,[1]长期效应检验!A207:Y416,7,FALSE)</f>
        <v>0.143563956022263</v>
      </c>
      <c r="H208">
        <f>VLOOKUP(A208,[1]长期效应检验!A207:Z416,24,FALSE)</f>
        <v>0.487360715866089</v>
      </c>
      <c r="I208">
        <f t="shared" si="9"/>
        <v>20.2801302075386</v>
      </c>
      <c r="J208">
        <f t="shared" si="10"/>
        <v>14.3563956022263</v>
      </c>
      <c r="K208">
        <f t="shared" si="11"/>
        <v>48.7360715866089</v>
      </c>
      <c r="L208">
        <v>0</v>
      </c>
      <c r="M208">
        <v>7.0665</v>
      </c>
      <c r="N208">
        <v>28.54</v>
      </c>
      <c r="O208">
        <v>16</v>
      </c>
      <c r="P208">
        <v>18.8908</v>
      </c>
      <c r="Q208">
        <v>3.43235388</v>
      </c>
      <c r="R208" t="s">
        <v>661</v>
      </c>
      <c r="S208" t="str">
        <f>VLOOKUP(B208:B517,[1]高管任职数据!A208:F1462,6,FALSE)</f>
        <v>本科</v>
      </c>
      <c r="T208">
        <v>5</v>
      </c>
      <c r="U208">
        <v>52</v>
      </c>
      <c r="V208">
        <v>1</v>
      </c>
      <c r="W208">
        <v>0.357142857142857</v>
      </c>
      <c r="X208">
        <v>6.64235641477081</v>
      </c>
      <c r="Y208">
        <v>0.7669</v>
      </c>
      <c r="Z208">
        <v>0.3376</v>
      </c>
      <c r="AA208">
        <v>0</v>
      </c>
      <c r="AB208">
        <f>VLOOKUP(B208,[2]股价波动!$B$1:$F$311,5,FALSE)</f>
        <v>12.49</v>
      </c>
      <c r="AC208">
        <v>0.757878787878788</v>
      </c>
      <c r="AD208">
        <v>16.649</v>
      </c>
      <c r="AE208">
        <v>16.7518</v>
      </c>
      <c r="AF208">
        <v>2</v>
      </c>
      <c r="AG208">
        <v>18</v>
      </c>
      <c r="AH208">
        <v>0.41145</v>
      </c>
      <c r="AI208">
        <v>2.4143</v>
      </c>
      <c r="AJ208">
        <v>4</v>
      </c>
      <c r="AK208">
        <v>0.625</v>
      </c>
      <c r="AL208">
        <v>35</v>
      </c>
      <c r="AM208">
        <v>0.1488</v>
      </c>
      <c r="AN208">
        <v>1.2028</v>
      </c>
      <c r="AO208">
        <v>324</v>
      </c>
    </row>
    <row r="209" ht="14.5" spans="1:41">
      <c r="A209" s="67">
        <v>300628</v>
      </c>
      <c r="B209" s="57" t="s">
        <v>662</v>
      </c>
      <c r="C209">
        <v>23</v>
      </c>
      <c r="D209" s="68" t="s">
        <v>663</v>
      </c>
      <c r="E209">
        <f>VLOOKUP(A209,[1]长期效应检验!A209:X518,11,FALSE)</f>
        <v>0.319780200719833</v>
      </c>
      <c r="F209">
        <f>VLOOKUP(A209,三因子模型筛选后!$B$1:$Z$335,10,FALSE)</f>
        <v>0.271998316049576</v>
      </c>
      <c r="G209">
        <f>VLOOKUP(A209,[1]长期效应检验!A208:Y417,7,FALSE)</f>
        <v>0.183986276388168</v>
      </c>
      <c r="H209">
        <f>VLOOKUP(A209,[1]长期效应检验!A208:Z417,24,FALSE)</f>
        <v>0.248532101511955</v>
      </c>
      <c r="I209">
        <f t="shared" si="9"/>
        <v>31.9780200719833</v>
      </c>
      <c r="J209">
        <f t="shared" si="10"/>
        <v>18.3986276388168</v>
      </c>
      <c r="K209">
        <f t="shared" si="11"/>
        <v>24.8532101511955</v>
      </c>
      <c r="L209">
        <v>0</v>
      </c>
      <c r="M209">
        <v>7.0361</v>
      </c>
      <c r="N209">
        <v>33.43</v>
      </c>
      <c r="O209">
        <v>18</v>
      </c>
      <c r="P209">
        <v>21.0233</v>
      </c>
      <c r="Q209">
        <v>0.7467</v>
      </c>
      <c r="R209" t="s">
        <v>664</v>
      </c>
      <c r="S209" t="str">
        <f>VLOOKUP(B209:B518,[1]高管任职数据!A209:F1463,6,FALSE)</f>
        <v>本科</v>
      </c>
      <c r="T209">
        <v>5</v>
      </c>
      <c r="U209">
        <v>45</v>
      </c>
      <c r="V209">
        <v>1</v>
      </c>
      <c r="W209">
        <v>0.1875</v>
      </c>
      <c r="X209">
        <v>7.17640742552711</v>
      </c>
      <c r="Y209">
        <v>1.3082</v>
      </c>
      <c r="Z209">
        <v>0.0948</v>
      </c>
      <c r="AA209">
        <v>0</v>
      </c>
      <c r="AB209">
        <f>VLOOKUP(B209,[2]股价波动!$B$1:$F$311,5,FALSE)</f>
        <v>32.06</v>
      </c>
      <c r="AC209">
        <v>2.31893939393939</v>
      </c>
      <c r="AD209">
        <v>16.6614</v>
      </c>
      <c r="AE209">
        <v>16.9127</v>
      </c>
      <c r="AF209">
        <v>1</v>
      </c>
      <c r="AG209">
        <v>2</v>
      </c>
      <c r="AH209">
        <v>0.25</v>
      </c>
      <c r="AI209">
        <v>0.625</v>
      </c>
      <c r="AJ209">
        <v>0</v>
      </c>
      <c r="AK209">
        <v>0</v>
      </c>
      <c r="AL209">
        <v>4</v>
      </c>
      <c r="AM209">
        <v>0.0772</v>
      </c>
      <c r="AN209">
        <v>1.8031</v>
      </c>
      <c r="AO209">
        <v>4</v>
      </c>
    </row>
    <row r="210" ht="14.5" spans="1:41">
      <c r="A210" s="67">
        <v>300632</v>
      </c>
      <c r="B210" s="57" t="s">
        <v>665</v>
      </c>
      <c r="C210">
        <v>19</v>
      </c>
      <c r="D210" s="68" t="s">
        <v>666</v>
      </c>
      <c r="E210">
        <f>VLOOKUP(A210,[1]长期效应检验!A210:X519,11,FALSE)</f>
        <v>-0.0277572348713875</v>
      </c>
      <c r="F210">
        <f>VLOOKUP(A210,三因子模型筛选后!$B$1:$Z$335,10,FALSE)</f>
        <v>-0.0814298465847969</v>
      </c>
      <c r="G210">
        <f>VLOOKUP(A210,[1]长期效应检验!A209:Y418,7,FALSE)</f>
        <v>-0.0505683161318302</v>
      </c>
      <c r="H210">
        <f>VLOOKUP(A210,[1]长期效应检验!A209:Z418,24,FALSE)</f>
        <v>-0.165640011429787</v>
      </c>
      <c r="I210">
        <f t="shared" si="9"/>
        <v>-2.77572348713875</v>
      </c>
      <c r="J210">
        <f t="shared" si="10"/>
        <v>-5.05683161318302</v>
      </c>
      <c r="K210">
        <f t="shared" si="11"/>
        <v>-16.5640011429787</v>
      </c>
      <c r="L210">
        <v>0</v>
      </c>
      <c r="M210">
        <v>7.2766</v>
      </c>
      <c r="N210">
        <v>25.61</v>
      </c>
      <c r="O210">
        <v>25</v>
      </c>
      <c r="P210">
        <v>19.1448</v>
      </c>
      <c r="Q210">
        <v>3.0518162</v>
      </c>
      <c r="R210" t="s">
        <v>667</v>
      </c>
      <c r="S210" t="str">
        <f>VLOOKUP(B210:B519,[1]高管任职数据!A210:F1464,6,FALSE)</f>
        <v>硕士</v>
      </c>
      <c r="T210">
        <v>6</v>
      </c>
      <c r="U210">
        <v>63</v>
      </c>
      <c r="V210">
        <v>1</v>
      </c>
      <c r="W210">
        <v>0.133333333333333</v>
      </c>
      <c r="X210">
        <v>6.9263807431053</v>
      </c>
      <c r="Y210">
        <v>1.0188</v>
      </c>
      <c r="Z210">
        <v>0.3709</v>
      </c>
      <c r="AA210">
        <v>0</v>
      </c>
      <c r="AB210">
        <f>VLOOKUP(B210,[2]股价波动!$B$1:$F$311,5,FALSE)</f>
        <v>7.19</v>
      </c>
      <c r="AC210">
        <v>1.27121212121212</v>
      </c>
      <c r="AD210">
        <v>14.7809</v>
      </c>
      <c r="AE210">
        <v>15.1989</v>
      </c>
      <c r="AF210">
        <v>1</v>
      </c>
      <c r="AG210">
        <v>2.5</v>
      </c>
      <c r="AH210">
        <v>0.36</v>
      </c>
      <c r="AI210">
        <v>3.5</v>
      </c>
      <c r="AJ210">
        <v>6</v>
      </c>
      <c r="AK210">
        <v>0.6667</v>
      </c>
      <c r="AL210">
        <v>5</v>
      </c>
      <c r="AM210">
        <v>0.0473</v>
      </c>
      <c r="AN210">
        <v>0.8745</v>
      </c>
      <c r="AO210">
        <v>6.25</v>
      </c>
    </row>
    <row r="211" ht="14.5" spans="1:41">
      <c r="A211" s="67">
        <v>300638</v>
      </c>
      <c r="B211" s="57" t="s">
        <v>668</v>
      </c>
      <c r="C211">
        <v>15</v>
      </c>
      <c r="D211" s="71" t="s">
        <v>669</v>
      </c>
      <c r="E211">
        <f>VLOOKUP(A211,[1]长期效应检验!A211:X520,11,FALSE)</f>
        <v>0.116423070430756</v>
      </c>
      <c r="F211">
        <f>VLOOKUP(A211,三因子模型筛选后!$B$1:$Z$335,10,FALSE)</f>
        <v>0.00774744525551796</v>
      </c>
      <c r="G211">
        <f>VLOOKUP(A211,[1]长期效应检验!A210:Y419,7,FALSE)</f>
        <v>0.0711477622389793</v>
      </c>
      <c r="H211">
        <f>VLOOKUP(A211,[1]长期效应检验!A210:Z419,24,FALSE)</f>
        <v>0.174094885587692</v>
      </c>
      <c r="I211">
        <f t="shared" si="9"/>
        <v>11.6423070430756</v>
      </c>
      <c r="J211">
        <f t="shared" si="10"/>
        <v>7.11477622389793</v>
      </c>
      <c r="K211">
        <f t="shared" si="11"/>
        <v>17.4094885587692</v>
      </c>
      <c r="L211">
        <v>0</v>
      </c>
      <c r="M211">
        <v>6.8035</v>
      </c>
      <c r="N211">
        <v>28.92</v>
      </c>
      <c r="O211">
        <v>20</v>
      </c>
      <c r="P211">
        <v>19.019</v>
      </c>
      <c r="Q211">
        <v>0.8</v>
      </c>
      <c r="R211" t="s">
        <v>670</v>
      </c>
      <c r="S211" t="str">
        <f>VLOOKUP(B211:B520,[1]高管任职数据!A211:F1465,6,FALSE)</f>
        <v>硕士</v>
      </c>
      <c r="T211">
        <v>6</v>
      </c>
      <c r="U211">
        <v>46</v>
      </c>
      <c r="V211">
        <v>9</v>
      </c>
      <c r="W211">
        <v>0.272727272727273</v>
      </c>
      <c r="X211">
        <v>7.13241767626562</v>
      </c>
      <c r="Y211">
        <v>1.2519</v>
      </c>
      <c r="Z211">
        <v>0.3655</v>
      </c>
      <c r="AA211">
        <v>0</v>
      </c>
      <c r="AB211">
        <f>VLOOKUP(B211,[2]股价波动!$B$1:$F$311,5,FALSE)</f>
        <v>32.1</v>
      </c>
      <c r="AC211">
        <v>2.21378787878788</v>
      </c>
      <c r="AD211">
        <v>13.6478</v>
      </c>
      <c r="AE211">
        <v>15.4754</v>
      </c>
      <c r="AF211">
        <v>2</v>
      </c>
      <c r="AG211">
        <v>4.5</v>
      </c>
      <c r="AH211">
        <v>0.41975</v>
      </c>
      <c r="AI211">
        <v>1.94445</v>
      </c>
      <c r="AJ211">
        <v>4</v>
      </c>
      <c r="AK211">
        <v>0.625</v>
      </c>
      <c r="AL211">
        <v>9</v>
      </c>
      <c r="AM211">
        <v>0.1031</v>
      </c>
      <c r="AN211">
        <v>1.2951</v>
      </c>
      <c r="AO211">
        <v>20.25</v>
      </c>
    </row>
    <row r="212" ht="14.5" spans="1:41">
      <c r="A212" s="67">
        <v>300647</v>
      </c>
      <c r="B212" s="57" t="s">
        <v>671</v>
      </c>
      <c r="C212">
        <v>15</v>
      </c>
      <c r="D212" s="68" t="s">
        <v>672</v>
      </c>
      <c r="E212">
        <f>VLOOKUP(A212,[1]长期效应检验!A212:X521,11,FALSE)</f>
        <v>-0.0611440651118755</v>
      </c>
      <c r="F212">
        <f>VLOOKUP(A212,三因子模型筛选后!$B$1:$Z$335,10,FALSE)</f>
        <v>-0.186445072293282</v>
      </c>
      <c r="G212">
        <f>VLOOKUP(A212,[1]长期效应检验!A211:Y420,7,FALSE)</f>
        <v>0.042348600924015</v>
      </c>
      <c r="H212">
        <f>VLOOKUP(A212,[1]长期效应检验!A211:Z420,24,FALSE)</f>
        <v>0.00394375482574105</v>
      </c>
      <c r="I212">
        <f t="shared" si="9"/>
        <v>-6.11440651118755</v>
      </c>
      <c r="J212">
        <f t="shared" si="10"/>
        <v>4.2348600924015</v>
      </c>
      <c r="K212">
        <f t="shared" si="11"/>
        <v>0.394375482574105</v>
      </c>
      <c r="L212">
        <v>0</v>
      </c>
      <c r="M212">
        <v>6.702</v>
      </c>
      <c r="N212">
        <v>10.71</v>
      </c>
      <c r="O212">
        <v>14</v>
      </c>
      <c r="P212">
        <v>17.5479</v>
      </c>
      <c r="Q212">
        <v>4.57321024</v>
      </c>
      <c r="R212" t="s">
        <v>673</v>
      </c>
      <c r="S212" t="str">
        <f>VLOOKUP(B212:B521,[1]高管任职数据!A212:F1466,6,FALSE)</f>
        <v>大专</v>
      </c>
      <c r="T212">
        <v>4</v>
      </c>
      <c r="U212">
        <v>52</v>
      </c>
      <c r="V212">
        <v>1</v>
      </c>
      <c r="W212">
        <v>0.166666666666667</v>
      </c>
      <c r="X212">
        <v>7.32191580545753</v>
      </c>
      <c r="Y212">
        <v>1.5131</v>
      </c>
      <c r="Z212">
        <v>0.5038</v>
      </c>
      <c r="AA212">
        <v>0</v>
      </c>
      <c r="AB212">
        <f>VLOOKUP(B212,[2]股价波动!$B$1:$F$311,5,FALSE)</f>
        <v>3.6</v>
      </c>
      <c r="AC212">
        <v>0.450909090909091</v>
      </c>
      <c r="AD212">
        <v>15.9742</v>
      </c>
      <c r="AE212">
        <v>16.4695</v>
      </c>
      <c r="AF212">
        <v>35</v>
      </c>
      <c r="AG212">
        <v>9</v>
      </c>
      <c r="AH212">
        <v>0.42285</v>
      </c>
      <c r="AI212">
        <v>2.2778</v>
      </c>
      <c r="AJ212">
        <v>8</v>
      </c>
      <c r="AK212">
        <v>0.6562</v>
      </c>
      <c r="AL212">
        <v>18</v>
      </c>
      <c r="AM212">
        <v>0.0563</v>
      </c>
      <c r="AN212">
        <v>2.2249</v>
      </c>
      <c r="AO212">
        <v>81</v>
      </c>
    </row>
    <row r="213" ht="14.5" spans="1:41">
      <c r="A213" s="67">
        <v>300656</v>
      </c>
      <c r="B213" s="57" t="s">
        <v>674</v>
      </c>
      <c r="C213">
        <v>11</v>
      </c>
      <c r="D213" s="68" t="s">
        <v>675</v>
      </c>
      <c r="E213">
        <f>VLOOKUP(A213,[1]长期效应检验!A213:X522,11,FALSE)</f>
        <v>0.14411635696888</v>
      </c>
      <c r="F213">
        <f>VLOOKUP(A213,三因子模型筛选后!$B$1:$Z$335,10,FALSE)</f>
        <v>0.103337347507477</v>
      </c>
      <c r="G213">
        <f>VLOOKUP(A213,[1]长期效应检验!A212:Y421,7,FALSE)</f>
        <v>0.0660231113433838</v>
      </c>
      <c r="H213">
        <f>VLOOKUP(A213,[1]长期效应检验!A212:Z421,24,FALSE)</f>
        <v>0.226229965686798</v>
      </c>
      <c r="I213">
        <f t="shared" si="9"/>
        <v>14.411635696888</v>
      </c>
      <c r="J213">
        <f t="shared" si="10"/>
        <v>6.60231113433838</v>
      </c>
      <c r="K213">
        <f t="shared" si="11"/>
        <v>22.6229965686798</v>
      </c>
      <c r="L213">
        <v>0</v>
      </c>
      <c r="M213">
        <v>5.4467</v>
      </c>
      <c r="N213">
        <v>21.44</v>
      </c>
      <c r="O213">
        <v>15</v>
      </c>
      <c r="P213">
        <v>17.682</v>
      </c>
      <c r="Q213">
        <v>0.6</v>
      </c>
      <c r="R213" t="s">
        <v>676</v>
      </c>
      <c r="S213" t="str">
        <f>VLOOKUP(B213:B522,[1]高管任职数据!A213:F1467,6,FALSE)</f>
        <v>博士</v>
      </c>
      <c r="T213">
        <v>7</v>
      </c>
      <c r="U213">
        <v>48</v>
      </c>
      <c r="V213">
        <v>0</v>
      </c>
      <c r="W213">
        <v>0.636363636363636</v>
      </c>
      <c r="X213">
        <v>5.8394781901101</v>
      </c>
      <c r="Y213">
        <v>0.3436</v>
      </c>
      <c r="Z213">
        <v>0.2194</v>
      </c>
      <c r="AA213">
        <v>0</v>
      </c>
      <c r="AB213">
        <f>VLOOKUP(B213,[2]股价波动!$B$1:$F$311,5,FALSE)</f>
        <v>7.81</v>
      </c>
      <c r="AC213">
        <v>0.773636363636364</v>
      </c>
      <c r="AD213">
        <v>11.5765</v>
      </c>
      <c r="AE213">
        <v>13.2279</v>
      </c>
      <c r="AF213">
        <v>3</v>
      </c>
      <c r="AG213">
        <v>3</v>
      </c>
      <c r="AH213">
        <v>0.3335</v>
      </c>
      <c r="AI213">
        <v>2.66665</v>
      </c>
      <c r="AJ213">
        <v>3</v>
      </c>
      <c r="AK213">
        <v>0.6667</v>
      </c>
      <c r="AL213">
        <v>6</v>
      </c>
      <c r="AM213">
        <v>0.055</v>
      </c>
      <c r="AN213">
        <v>-0.3276</v>
      </c>
      <c r="AO213">
        <v>9</v>
      </c>
    </row>
    <row r="214" ht="14.5" spans="1:41">
      <c r="A214" s="67">
        <v>300657</v>
      </c>
      <c r="B214" s="57" t="s">
        <v>677</v>
      </c>
      <c r="C214">
        <v>19</v>
      </c>
      <c r="D214" s="68" t="s">
        <v>678</v>
      </c>
      <c r="E214">
        <f>VLOOKUP(A214,[1]长期效应检验!A214:X523,11,FALSE)</f>
        <v>-0.0466900989413261</v>
      </c>
      <c r="F214">
        <f>VLOOKUP(A214,三因子模型筛选后!$B$1:$Z$335,10,FALSE)</f>
        <v>-0.142065063118935</v>
      </c>
      <c r="G214">
        <f>VLOOKUP(A214,[1]长期效应检验!A213:Y422,7,FALSE)</f>
        <v>0.00758807361125946</v>
      </c>
      <c r="H214">
        <f>VLOOKUP(A214,[1]长期效应检验!A213:Z422,24,FALSE)</f>
        <v>-0.0240266844630241</v>
      </c>
      <c r="I214">
        <f t="shared" si="9"/>
        <v>-4.66900989413261</v>
      </c>
      <c r="J214">
        <f t="shared" si="10"/>
        <v>0.758807361125946</v>
      </c>
      <c r="K214">
        <f t="shared" si="11"/>
        <v>-2.40266844630241</v>
      </c>
      <c r="L214">
        <v>0</v>
      </c>
      <c r="M214">
        <v>8.4732</v>
      </c>
      <c r="N214">
        <v>22.48</v>
      </c>
      <c r="O214">
        <v>16</v>
      </c>
      <c r="P214">
        <v>19.38</v>
      </c>
      <c r="Q214">
        <v>4.45053082</v>
      </c>
      <c r="R214" t="s">
        <v>679</v>
      </c>
      <c r="S214" t="str">
        <f>VLOOKUP(B214:B523,[1]高管任职数据!A214:F1468,6,FALSE)</f>
        <v>本科</v>
      </c>
      <c r="T214">
        <v>5</v>
      </c>
      <c r="U214">
        <v>37</v>
      </c>
      <c r="V214">
        <v>6</v>
      </c>
      <c r="W214">
        <v>0.08</v>
      </c>
      <c r="X214">
        <v>6.53785034627252</v>
      </c>
      <c r="Y214">
        <v>0.6908</v>
      </c>
      <c r="Z214">
        <v>0.5727</v>
      </c>
      <c r="AA214">
        <v>0</v>
      </c>
      <c r="AB214">
        <f>VLOOKUP(B214,[2]股价波动!$B$1:$F$311,5,FALSE)</f>
        <v>11.65</v>
      </c>
      <c r="AC214">
        <v>1.4230303030303</v>
      </c>
      <c r="AD214">
        <v>16.5846</v>
      </c>
      <c r="AE214">
        <v>17.6457</v>
      </c>
      <c r="AF214">
        <v>1</v>
      </c>
      <c r="AG214">
        <v>8</v>
      </c>
      <c r="AH214">
        <v>0.70615</v>
      </c>
      <c r="AI214">
        <v>2.47435</v>
      </c>
      <c r="AJ214">
        <v>10</v>
      </c>
      <c r="AK214">
        <v>0.46</v>
      </c>
      <c r="AL214">
        <v>13</v>
      </c>
      <c r="AM214">
        <v>0.0394</v>
      </c>
      <c r="AN214">
        <v>-0.3651</v>
      </c>
      <c r="AO214">
        <v>64</v>
      </c>
    </row>
    <row r="215" ht="14.5" spans="1:41">
      <c r="A215" s="67">
        <v>300661</v>
      </c>
      <c r="B215" s="57" t="s">
        <v>680</v>
      </c>
      <c r="C215">
        <v>19</v>
      </c>
      <c r="D215" s="68" t="s">
        <v>681</v>
      </c>
      <c r="E215">
        <f>VLOOKUP(A215,[1]长期效应检验!A215:X524,11,FALSE)</f>
        <v>0.00906610488891602</v>
      </c>
      <c r="F215">
        <f>VLOOKUP(A215,三因子模型筛选后!$B$1:$Z$335,10,FALSE)</f>
        <v>-0.151779562234879</v>
      </c>
      <c r="G215">
        <f>VLOOKUP(A215,[1]长期效应检验!A214:Y423,7,FALSE)</f>
        <v>0.0123257339000702</v>
      </c>
      <c r="H215">
        <f>VLOOKUP(A215,[1]长期效应检验!A214:Z423,24,FALSE)</f>
        <v>-0.0635441169142723</v>
      </c>
      <c r="I215">
        <f t="shared" si="9"/>
        <v>0.906610488891602</v>
      </c>
      <c r="J215">
        <f t="shared" si="10"/>
        <v>1.23257339000702</v>
      </c>
      <c r="K215">
        <f t="shared" si="11"/>
        <v>-6.35441169142723</v>
      </c>
      <c r="L215">
        <v>0</v>
      </c>
      <c r="M215">
        <v>5.989</v>
      </c>
      <c r="N215">
        <v>27.41</v>
      </c>
      <c r="O215">
        <v>12</v>
      </c>
      <c r="P215">
        <v>19.0286</v>
      </c>
      <c r="Q215">
        <v>0.7938989</v>
      </c>
      <c r="R215" t="s">
        <v>682</v>
      </c>
      <c r="S215" t="str">
        <f>VLOOKUP(B215:B524,[1]高管任职数据!A215:F1469,6,FALSE)</f>
        <v>博士</v>
      </c>
      <c r="T215">
        <v>7</v>
      </c>
      <c r="U215">
        <v>54</v>
      </c>
      <c r="V215">
        <v>6</v>
      </c>
      <c r="W215">
        <v>0.3</v>
      </c>
      <c r="X215">
        <v>6.67557098301578</v>
      </c>
      <c r="Y215">
        <v>0.7928</v>
      </c>
      <c r="Z215">
        <v>0.1957</v>
      </c>
      <c r="AA215">
        <v>0</v>
      </c>
      <c r="AB215">
        <f>VLOOKUP(B215,[2]股价波动!$B$1:$F$311,5,FALSE)</f>
        <v>120.27</v>
      </c>
      <c r="AC215">
        <v>13.9565151515152</v>
      </c>
      <c r="AD215">
        <v>14.0701</v>
      </c>
      <c r="AE215">
        <v>15.2688</v>
      </c>
      <c r="AF215">
        <v>1</v>
      </c>
      <c r="AG215">
        <v>3</v>
      </c>
      <c r="AH215">
        <v>0.36</v>
      </c>
      <c r="AI215">
        <v>1.2</v>
      </c>
      <c r="AJ215">
        <v>6</v>
      </c>
      <c r="AK215">
        <v>0.7222</v>
      </c>
      <c r="AL215">
        <v>5</v>
      </c>
      <c r="AM215">
        <v>0.1657</v>
      </c>
      <c r="AN215">
        <v>-0.3651</v>
      </c>
      <c r="AO215">
        <v>9</v>
      </c>
    </row>
    <row r="216" ht="14.5" spans="1:41">
      <c r="A216" s="67">
        <v>300666</v>
      </c>
      <c r="B216" s="57" t="s">
        <v>683</v>
      </c>
      <c r="C216">
        <v>11</v>
      </c>
      <c r="D216" s="68" t="s">
        <v>684</v>
      </c>
      <c r="E216">
        <f>VLOOKUP(A216,[1]长期效应检验!A216:X525,11,FALSE)</f>
        <v>0.254164427518845</v>
      </c>
      <c r="F216">
        <f>VLOOKUP(A216,三因子模型筛选后!$B$1:$Z$335,10,FALSE)</f>
        <v>0.200151652097702</v>
      </c>
      <c r="G216">
        <f>VLOOKUP(A216,[1]长期效应检验!A215:Y424,7,FALSE)</f>
        <v>0.128311231732368</v>
      </c>
      <c r="H216">
        <f>VLOOKUP(A216,[1]长期效应检验!A215:Z424,24,FALSE)</f>
        <v>0.389976292848587</v>
      </c>
      <c r="I216">
        <f t="shared" si="9"/>
        <v>25.4164427518845</v>
      </c>
      <c r="J216">
        <f t="shared" si="10"/>
        <v>12.8311231732368</v>
      </c>
      <c r="K216">
        <f t="shared" si="11"/>
        <v>38.9976292848587</v>
      </c>
      <c r="L216">
        <v>0</v>
      </c>
      <c r="M216">
        <v>6.7382</v>
      </c>
      <c r="N216">
        <v>15.56</v>
      </c>
      <c r="O216">
        <v>14</v>
      </c>
      <c r="P216">
        <v>18.209</v>
      </c>
      <c r="Q216">
        <v>2.55974265</v>
      </c>
      <c r="R216" t="s">
        <v>685</v>
      </c>
      <c r="S216" t="str">
        <f>VLOOKUP(B216:B525,[1]高管任职数据!A216:F1470,6,FALSE)</f>
        <v>博士</v>
      </c>
      <c r="T216">
        <v>7</v>
      </c>
      <c r="U216">
        <v>60</v>
      </c>
      <c r="V216">
        <v>9</v>
      </c>
      <c r="W216">
        <v>0.15</v>
      </c>
      <c r="X216">
        <v>6.0371546730251</v>
      </c>
      <c r="Y216">
        <v>0.4187</v>
      </c>
      <c r="Z216">
        <v>0.5291</v>
      </c>
      <c r="AA216">
        <v>0</v>
      </c>
      <c r="AB216">
        <f>VLOOKUP(B216,[2]股价波动!$B$1:$F$311,5,FALSE)</f>
        <v>23.18</v>
      </c>
      <c r="AC216">
        <v>1.43090909090909</v>
      </c>
      <c r="AD216">
        <v>13.8004</v>
      </c>
      <c r="AE216">
        <v>15.7044</v>
      </c>
      <c r="AF216">
        <v>1</v>
      </c>
      <c r="AG216">
        <v>7.5</v>
      </c>
      <c r="AH216">
        <v>0.64645</v>
      </c>
      <c r="AI216">
        <v>1.78845</v>
      </c>
      <c r="AJ216">
        <v>0</v>
      </c>
      <c r="AK216">
        <v>0</v>
      </c>
      <c r="AL216">
        <v>13</v>
      </c>
      <c r="AM216">
        <v>0.0724</v>
      </c>
      <c r="AN216">
        <v>-0.3099</v>
      </c>
      <c r="AO216">
        <v>56.25</v>
      </c>
    </row>
    <row r="217" ht="14.5" spans="1:41">
      <c r="A217" s="67">
        <v>300672</v>
      </c>
      <c r="B217" s="57" t="s">
        <v>686</v>
      </c>
      <c r="C217">
        <v>22</v>
      </c>
      <c r="D217" s="68" t="s">
        <v>687</v>
      </c>
      <c r="E217">
        <f>VLOOKUP(A217,[1]长期效应检验!A217:X526,11,FALSE)</f>
        <v>0.304066866636276</v>
      </c>
      <c r="F217">
        <f>VLOOKUP(A217,三因子模型筛选后!$B$1:$Z$335,10,FALSE)</f>
        <v>0.250697761774063</v>
      </c>
      <c r="G217">
        <f>VLOOKUP(A217,[1]长期效应检验!A216:Y425,7,FALSE)</f>
        <v>0.0726480334997177</v>
      </c>
      <c r="H217">
        <f>VLOOKUP(A217,[1]长期效应检验!A216:Z425,24,FALSE)</f>
        <v>0.225457727909088</v>
      </c>
      <c r="I217">
        <f t="shared" si="9"/>
        <v>30.4066866636276</v>
      </c>
      <c r="J217">
        <f t="shared" si="10"/>
        <v>7.26480334997177</v>
      </c>
      <c r="K217">
        <f t="shared" si="11"/>
        <v>22.5457727909088</v>
      </c>
      <c r="L217">
        <v>0</v>
      </c>
      <c r="M217">
        <v>6.2305</v>
      </c>
      <c r="N217">
        <v>14.85</v>
      </c>
      <c r="O217">
        <v>11</v>
      </c>
      <c r="P217">
        <v>18.1679</v>
      </c>
      <c r="Q217">
        <v>1.82057294</v>
      </c>
      <c r="R217" t="s">
        <v>688</v>
      </c>
      <c r="S217" t="str">
        <f>VLOOKUP(B217:B526,[1]高管任职数据!A217:F1471,6,FALSE)</f>
        <v>-</v>
      </c>
      <c r="V217">
        <v>1</v>
      </c>
      <c r="W217">
        <v>0.25</v>
      </c>
      <c r="X217">
        <v>6.67051280328843</v>
      </c>
      <c r="Y217">
        <v>0.7888</v>
      </c>
      <c r="Z217">
        <v>0.4048</v>
      </c>
      <c r="AA217">
        <v>0</v>
      </c>
      <c r="AB217">
        <f>VLOOKUP(B217,[2]股价波动!$B$1:$F$311,5,FALSE)</f>
        <v>31.99</v>
      </c>
      <c r="AC217">
        <v>2.34606060606061</v>
      </c>
      <c r="AD217">
        <v>16.125</v>
      </c>
      <c r="AE217">
        <v>16.6069</v>
      </c>
      <c r="AF217">
        <v>1</v>
      </c>
      <c r="AG217">
        <v>5.5</v>
      </c>
      <c r="AH217">
        <v>0.4132</v>
      </c>
      <c r="AI217">
        <v>2.77275</v>
      </c>
      <c r="AJ217">
        <v>13</v>
      </c>
      <c r="AK217">
        <v>0.6982</v>
      </c>
      <c r="AL217">
        <v>11</v>
      </c>
      <c r="AM217">
        <v>0.2174</v>
      </c>
      <c r="AN217">
        <v>-0.3651</v>
      </c>
      <c r="AO217">
        <v>30.25</v>
      </c>
    </row>
    <row r="218" ht="14.5" spans="1:41">
      <c r="A218" s="67">
        <v>300679</v>
      </c>
      <c r="B218" s="57" t="s">
        <v>689</v>
      </c>
      <c r="C218">
        <v>19</v>
      </c>
      <c r="D218" s="68" t="s">
        <v>690</v>
      </c>
      <c r="E218">
        <f>VLOOKUP(A218,[1]长期效应检验!A218:X527,11,FALSE)</f>
        <v>-0.00725689064711332</v>
      </c>
      <c r="F218">
        <f>VLOOKUP(A218,三因子模型筛选后!$B$1:$Z$335,10,FALSE)</f>
        <v>-0.247367426753044</v>
      </c>
      <c r="G218">
        <f>VLOOKUP(A218,[1]长期效应检验!A217:Y426,7,FALSE)</f>
        <v>0.0529944263398647</v>
      </c>
      <c r="H218">
        <f>VLOOKUP(A218,[1]长期效应检验!A217:Z426,24,FALSE)</f>
        <v>0.117536455392838</v>
      </c>
      <c r="I218">
        <f t="shared" si="9"/>
        <v>-0.725689064711332</v>
      </c>
      <c r="J218">
        <f t="shared" si="10"/>
        <v>5.29944263398647</v>
      </c>
      <c r="K218">
        <f t="shared" si="11"/>
        <v>11.7536455392838</v>
      </c>
      <c r="L218">
        <v>0</v>
      </c>
      <c r="M218">
        <v>8.5583</v>
      </c>
      <c r="N218">
        <v>20.27</v>
      </c>
      <c r="O218">
        <v>13</v>
      </c>
      <c r="P218">
        <v>18.9498</v>
      </c>
      <c r="Q218">
        <v>4.22157</v>
      </c>
      <c r="R218" t="s">
        <v>691</v>
      </c>
      <c r="S218" t="str">
        <f>VLOOKUP(B218:B527,[1]高管任职数据!A218:F1472,6,FALSE)</f>
        <v>硕士</v>
      </c>
      <c r="T218">
        <v>6</v>
      </c>
      <c r="U218">
        <v>54</v>
      </c>
      <c r="V218">
        <v>1</v>
      </c>
      <c r="W218">
        <v>0.461538461538462</v>
      </c>
      <c r="X218">
        <v>7.08815832995346</v>
      </c>
      <c r="Y218">
        <v>1.1977</v>
      </c>
      <c r="Z218">
        <v>0.1557</v>
      </c>
      <c r="AA218">
        <v>0</v>
      </c>
      <c r="AB218">
        <f>VLOOKUP(B218,[2]股价波动!$B$1:$F$311,5,FALSE)</f>
        <v>8.95</v>
      </c>
      <c r="AC218">
        <v>1.52242424242424</v>
      </c>
      <c r="AD218">
        <v>13.9531</v>
      </c>
      <c r="AE218">
        <v>16.1724</v>
      </c>
      <c r="AF218">
        <v>2</v>
      </c>
      <c r="AG218">
        <v>4.5</v>
      </c>
      <c r="AH218">
        <v>0.32815</v>
      </c>
      <c r="AI218">
        <v>2.0625</v>
      </c>
      <c r="AJ218">
        <v>3</v>
      </c>
      <c r="AK218">
        <v>0.6667</v>
      </c>
      <c r="AL218">
        <v>8</v>
      </c>
      <c r="AM218">
        <v>0.0945</v>
      </c>
      <c r="AN218">
        <v>-0.3651</v>
      </c>
      <c r="AO218">
        <v>20.25</v>
      </c>
    </row>
    <row r="219" ht="14.5" spans="1:41">
      <c r="A219" s="67">
        <v>300686</v>
      </c>
      <c r="B219" s="57" t="s">
        <v>692</v>
      </c>
      <c r="C219">
        <v>2</v>
      </c>
      <c r="D219" s="68" t="s">
        <v>693</v>
      </c>
      <c r="E219">
        <f>VLOOKUP(A219,[1]长期效应检验!A219:X528,11,FALSE)</f>
        <v>-0.0277671217918396</v>
      </c>
      <c r="F219">
        <f>VLOOKUP(A219,三因子模型筛选后!$B$1:$Z$335,10,FALSE)</f>
        <v>-0.202575474977493</v>
      </c>
      <c r="G219">
        <f>VLOOKUP(A219,[1]长期效应检验!A218:Y427,7,FALSE)</f>
        <v>-0.0227603353559971</v>
      </c>
      <c r="H219">
        <f>VLOOKUP(A219,[1]长期效应检验!A218:Z427,24,FALSE)</f>
        <v>0.182098969817162</v>
      </c>
      <c r="I219">
        <f t="shared" si="9"/>
        <v>-2.77671217918396</v>
      </c>
      <c r="J219">
        <f t="shared" si="10"/>
        <v>-2.27603353559971</v>
      </c>
      <c r="K219">
        <f t="shared" si="11"/>
        <v>18.2098969817162</v>
      </c>
      <c r="L219">
        <v>0</v>
      </c>
      <c r="M219">
        <v>8.2488</v>
      </c>
      <c r="N219">
        <v>19.26</v>
      </c>
      <c r="O219">
        <v>15</v>
      </c>
      <c r="P219">
        <v>19.107</v>
      </c>
      <c r="Q219">
        <v>2.6562424</v>
      </c>
      <c r="R219" t="s">
        <v>694</v>
      </c>
      <c r="S219" t="str">
        <f>VLOOKUP(B219:B528,[1]高管任职数据!A219:F1473,6,FALSE)</f>
        <v>大专</v>
      </c>
      <c r="T219">
        <v>4</v>
      </c>
      <c r="U219">
        <v>45</v>
      </c>
      <c r="V219">
        <v>0</v>
      </c>
      <c r="W219">
        <v>0.1</v>
      </c>
      <c r="X219">
        <v>6.30254135368477</v>
      </c>
      <c r="Y219">
        <v>0.54595762</v>
      </c>
      <c r="Z219">
        <v>0.5366</v>
      </c>
      <c r="AA219">
        <v>0</v>
      </c>
      <c r="AB219">
        <f>VLOOKUP(B219,[2]股价波动!$B$1:$F$311,5,FALSE)</f>
        <v>10.73</v>
      </c>
      <c r="AC219">
        <v>0.978030303030303</v>
      </c>
      <c r="AD219">
        <v>14.6374</v>
      </c>
      <c r="AE219">
        <v>15.2208</v>
      </c>
      <c r="AF219">
        <v>1</v>
      </c>
      <c r="AG219">
        <v>2.5</v>
      </c>
      <c r="AH219">
        <v>0.36</v>
      </c>
      <c r="AI219">
        <v>4</v>
      </c>
      <c r="AJ219">
        <v>3</v>
      </c>
      <c r="AK219">
        <v>0.4444</v>
      </c>
      <c r="AL219">
        <v>5</v>
      </c>
      <c r="AM219">
        <v>0.0495</v>
      </c>
      <c r="AN219">
        <v>-0.3651</v>
      </c>
      <c r="AO219">
        <v>6.25</v>
      </c>
    </row>
    <row r="220" ht="14.5" spans="1:41">
      <c r="A220" s="67">
        <v>300689</v>
      </c>
      <c r="B220" s="57" t="s">
        <v>695</v>
      </c>
      <c r="C220">
        <v>10</v>
      </c>
      <c r="D220" s="68" t="s">
        <v>696</v>
      </c>
      <c r="E220">
        <f>VLOOKUP(A220,[1]长期效应检验!A220:X529,11,FALSE)</f>
        <v>-0.0273555722087622</v>
      </c>
      <c r="F220">
        <f>VLOOKUP(A220,三因子模型筛选后!$B$1:$Z$335,10,FALSE)</f>
        <v>-0.0231610238552094</v>
      </c>
      <c r="G220">
        <f>VLOOKUP(A220,[1]长期效应检验!A219:Y428,7,FALSE)</f>
        <v>-0.0181885734200478</v>
      </c>
      <c r="H220">
        <f>VLOOKUP(A220,[1]长期效应检验!A219:Z428,24,FALSE)</f>
        <v>0.0225544460117817</v>
      </c>
      <c r="I220">
        <f t="shared" si="9"/>
        <v>-2.73555722087622</v>
      </c>
      <c r="J220">
        <f t="shared" si="10"/>
        <v>-1.81885734200478</v>
      </c>
      <c r="K220">
        <f t="shared" si="11"/>
        <v>2.25544460117817</v>
      </c>
      <c r="L220">
        <v>0</v>
      </c>
      <c r="M220">
        <v>6.7093</v>
      </c>
      <c r="N220">
        <v>21.04</v>
      </c>
      <c r="O220">
        <v>13</v>
      </c>
      <c r="P220">
        <v>17.8033</v>
      </c>
      <c r="Q220">
        <v>1.156</v>
      </c>
      <c r="R220" t="s">
        <v>697</v>
      </c>
      <c r="S220" t="str">
        <f>VLOOKUP(B220:B529,[1]高管任职数据!A220:F1474,6,FALSE)</f>
        <v>高中</v>
      </c>
      <c r="T220">
        <v>2</v>
      </c>
      <c r="U220">
        <v>62</v>
      </c>
      <c r="V220">
        <v>2</v>
      </c>
      <c r="W220">
        <v>0.333333333333333</v>
      </c>
      <c r="X220">
        <v>5.81978615041251</v>
      </c>
      <c r="Y220">
        <v>0.3369</v>
      </c>
      <c r="Z220">
        <v>0.1444</v>
      </c>
      <c r="AA220">
        <v>0</v>
      </c>
      <c r="AB220">
        <f>VLOOKUP(B220,[2]股价波动!$B$1:$F$311,5,FALSE)</f>
        <v>13.89</v>
      </c>
      <c r="AC220">
        <v>1.41181818181818</v>
      </c>
      <c r="AD220">
        <v>13.3237</v>
      </c>
      <c r="AE220">
        <v>14.0275</v>
      </c>
      <c r="AF220">
        <v>1</v>
      </c>
      <c r="AG220">
        <v>2</v>
      </c>
      <c r="AH220">
        <v>0.3125</v>
      </c>
      <c r="AI220">
        <v>4.375</v>
      </c>
      <c r="AJ220">
        <v>5</v>
      </c>
      <c r="AK220">
        <v>0.72</v>
      </c>
      <c r="AL220">
        <v>4</v>
      </c>
      <c r="AM220">
        <v>0.0418</v>
      </c>
      <c r="AN220">
        <v>-0.3651</v>
      </c>
      <c r="AO220">
        <v>4</v>
      </c>
    </row>
    <row r="221" ht="14.5" spans="1:41">
      <c r="A221" s="67">
        <v>300691</v>
      </c>
      <c r="B221" s="57" t="s">
        <v>698</v>
      </c>
      <c r="C221">
        <v>17</v>
      </c>
      <c r="D221" s="71" t="s">
        <v>699</v>
      </c>
      <c r="E221">
        <f>VLOOKUP(A221,[1]长期效应检验!A221:X530,11,FALSE)</f>
        <v>-0.0762197077274323</v>
      </c>
      <c r="F221">
        <f>VLOOKUP(A221,三因子模型筛选后!$B$1:$Z$335,10,FALSE)</f>
        <v>-0.10694881528616</v>
      </c>
      <c r="G221">
        <f>VLOOKUP(A221,[1]长期效应检验!A220:Y429,7,FALSE)</f>
        <v>0.019381932914257</v>
      </c>
      <c r="H221">
        <f>VLOOKUP(A221,[1]长期效应检验!A220:Z429,24,FALSE)</f>
        <v>0.0470945239067078</v>
      </c>
      <c r="I221">
        <f t="shared" si="9"/>
        <v>-7.62197077274323</v>
      </c>
      <c r="J221">
        <f t="shared" si="10"/>
        <v>1.9381932914257</v>
      </c>
      <c r="K221">
        <f t="shared" si="11"/>
        <v>4.70945239067078</v>
      </c>
      <c r="L221">
        <v>0</v>
      </c>
      <c r="M221">
        <v>7.1333</v>
      </c>
      <c r="N221">
        <v>20.13</v>
      </c>
      <c r="O221">
        <v>14</v>
      </c>
      <c r="P221">
        <v>18.1808</v>
      </c>
      <c r="Q221">
        <v>2.25064704</v>
      </c>
      <c r="R221" t="s">
        <v>700</v>
      </c>
      <c r="S221" t="str">
        <f>VLOOKUP(B221:B530,[1]高管任职数据!A221:F1475,6,FALSE)</f>
        <v>硕士</v>
      </c>
      <c r="T221">
        <v>6</v>
      </c>
      <c r="U221">
        <v>48</v>
      </c>
      <c r="V221">
        <v>0</v>
      </c>
      <c r="W221">
        <v>0.214285714285714</v>
      </c>
      <c r="X221">
        <v>6.91730949178695</v>
      </c>
      <c r="Y221">
        <v>1.0096</v>
      </c>
      <c r="Z221">
        <v>0.4474</v>
      </c>
      <c r="AA221">
        <v>0</v>
      </c>
      <c r="AB221">
        <f>VLOOKUP(B221,[2]股价波动!$B$1:$F$311,5,FALSE)</f>
        <v>5.62</v>
      </c>
      <c r="AC221">
        <v>0.666969696969697</v>
      </c>
      <c r="AD221">
        <v>13.8217</v>
      </c>
      <c r="AE221">
        <v>14.7243</v>
      </c>
      <c r="AF221">
        <v>29</v>
      </c>
      <c r="AG221">
        <v>4.5</v>
      </c>
      <c r="AH221">
        <v>0.3827</v>
      </c>
      <c r="AI221">
        <v>2.6111</v>
      </c>
      <c r="AJ221">
        <v>0</v>
      </c>
      <c r="AK221">
        <v>0</v>
      </c>
      <c r="AL221">
        <v>9</v>
      </c>
      <c r="AM221">
        <v>0.0898</v>
      </c>
      <c r="AN221">
        <v>-0.3651</v>
      </c>
      <c r="AO221">
        <v>20.25</v>
      </c>
    </row>
    <row r="222" ht="14.5" spans="1:41">
      <c r="A222" s="67">
        <v>300698</v>
      </c>
      <c r="B222" s="57" t="s">
        <v>701</v>
      </c>
      <c r="C222">
        <v>19</v>
      </c>
      <c r="D222" s="68" t="s">
        <v>702</v>
      </c>
      <c r="E222">
        <f>VLOOKUP(A222,[1]长期效应检验!A222:X531,11,FALSE)</f>
        <v>-0.0225516296923161</v>
      </c>
      <c r="F222">
        <f>VLOOKUP(A222,三因子模型筛选后!$B$1:$Z$335,10,FALSE)</f>
        <v>-0.181461006402969</v>
      </c>
      <c r="G222">
        <f>VLOOKUP(A222,[1]长期效应检验!A221:Y430,7,FALSE)</f>
        <v>-0.00196275836788118</v>
      </c>
      <c r="H222">
        <f>VLOOKUP(A222,[1]长期效应检验!A221:Z430,24,FALSE)</f>
        <v>-0.0331928692758083</v>
      </c>
      <c r="I222">
        <f t="shared" si="9"/>
        <v>-2.25516296923161</v>
      </c>
      <c r="J222">
        <f t="shared" si="10"/>
        <v>-0.196275836788118</v>
      </c>
      <c r="K222">
        <f t="shared" si="11"/>
        <v>-3.31928692758083</v>
      </c>
      <c r="L222">
        <v>0</v>
      </c>
      <c r="M222">
        <v>6.4003</v>
      </c>
      <c r="N222">
        <v>9.49</v>
      </c>
      <c r="O222">
        <v>22</v>
      </c>
      <c r="P222">
        <v>16.5958</v>
      </c>
      <c r="Q222">
        <v>1.34</v>
      </c>
      <c r="R222" t="s">
        <v>703</v>
      </c>
      <c r="S222" t="str">
        <f>VLOOKUP(B222:B531,[1]高管任职数据!A222:F1476,6,FALSE)</f>
        <v>本科</v>
      </c>
      <c r="T222">
        <v>5</v>
      </c>
      <c r="U222">
        <v>35</v>
      </c>
      <c r="V222">
        <v>7</v>
      </c>
      <c r="W222">
        <v>0.136363636363636</v>
      </c>
      <c r="X222">
        <v>6.41345895716736</v>
      </c>
      <c r="Y222">
        <v>0.61</v>
      </c>
      <c r="Z222">
        <v>0.4126</v>
      </c>
      <c r="AA222">
        <v>0</v>
      </c>
      <c r="AB222">
        <f>VLOOKUP(B222,[2]股价波动!$B$1:$F$311,5,FALSE)</f>
        <v>5.27</v>
      </c>
      <c r="AC222">
        <v>0.529393939393939</v>
      </c>
      <c r="AD222">
        <v>0</v>
      </c>
      <c r="AE222">
        <v>11.3819</v>
      </c>
      <c r="AF222">
        <v>35</v>
      </c>
      <c r="AG222">
        <v>1</v>
      </c>
      <c r="AH222">
        <v>0.25</v>
      </c>
      <c r="AI222">
        <v>5.75</v>
      </c>
      <c r="AJ222">
        <v>10</v>
      </c>
      <c r="AK222">
        <v>0.48</v>
      </c>
      <c r="AL222">
        <v>2</v>
      </c>
      <c r="AM222">
        <v>0.0355</v>
      </c>
      <c r="AN222">
        <v>-0.3651</v>
      </c>
      <c r="AO222">
        <v>1</v>
      </c>
    </row>
    <row r="223" ht="14.5" spans="1:41">
      <c r="A223" s="67">
        <v>300701</v>
      </c>
      <c r="B223" s="57" t="s">
        <v>704</v>
      </c>
      <c r="C223">
        <v>19</v>
      </c>
      <c r="D223" s="68" t="s">
        <v>705</v>
      </c>
      <c r="E223">
        <f>VLOOKUP(A223,[1]长期效应检验!A223:X532,11,FALSE)</f>
        <v>0.000357161625288427</v>
      </c>
      <c r="F223">
        <f>VLOOKUP(A223,三因子模型筛选后!$B$1:$Z$335,10,FALSE)</f>
        <v>-0.0480485968291759</v>
      </c>
      <c r="G223">
        <f>VLOOKUP(A223,[1]长期效应检验!A222:Y431,7,FALSE)</f>
        <v>0.0227983742952347</v>
      </c>
      <c r="H223">
        <f>VLOOKUP(A223,[1]长期效应检验!A222:Z431,24,FALSE)</f>
        <v>0.0779027864336967</v>
      </c>
      <c r="I223">
        <f t="shared" si="9"/>
        <v>0.0357161625288427</v>
      </c>
      <c r="J223">
        <f t="shared" si="10"/>
        <v>2.27983742952347</v>
      </c>
      <c r="K223">
        <f t="shared" si="11"/>
        <v>7.79027864336967</v>
      </c>
      <c r="L223">
        <v>0</v>
      </c>
      <c r="M223">
        <v>6.4052</v>
      </c>
      <c r="N223">
        <v>25.68</v>
      </c>
      <c r="O223">
        <v>14</v>
      </c>
      <c r="P223">
        <v>18.3542</v>
      </c>
      <c r="Q223">
        <v>2.7</v>
      </c>
      <c r="R223" t="s">
        <v>706</v>
      </c>
      <c r="S223" t="str">
        <f>VLOOKUP(B223:B532,[1]高管任职数据!A223:F1477,6,FALSE)</f>
        <v>大专</v>
      </c>
      <c r="T223">
        <v>4</v>
      </c>
      <c r="U223">
        <v>40</v>
      </c>
      <c r="V223">
        <v>5</v>
      </c>
      <c r="W223">
        <v>0.272727272727273</v>
      </c>
      <c r="X223">
        <v>6.42227246288794</v>
      </c>
      <c r="Y223">
        <v>0.6154</v>
      </c>
      <c r="Z223">
        <v>0.07</v>
      </c>
      <c r="AA223">
        <v>0</v>
      </c>
      <c r="AB223">
        <f>VLOOKUP(B223,[2]股价波动!$B$1:$F$311,5,FALSE)</f>
        <v>13.02</v>
      </c>
      <c r="AC223">
        <v>1.30045454545455</v>
      </c>
      <c r="AD223">
        <v>13.0258</v>
      </c>
      <c r="AE223">
        <v>13.3686</v>
      </c>
      <c r="AF223">
        <v>2</v>
      </c>
      <c r="AG223">
        <v>1</v>
      </c>
      <c r="AH223">
        <v>0.25</v>
      </c>
      <c r="AI223">
        <v>5.25</v>
      </c>
      <c r="AJ223">
        <v>4</v>
      </c>
      <c r="AK223">
        <v>0.75</v>
      </c>
      <c r="AL223">
        <v>2</v>
      </c>
      <c r="AM223">
        <v>0.0404</v>
      </c>
      <c r="AN223">
        <v>-0.3651</v>
      </c>
      <c r="AO223">
        <v>1</v>
      </c>
    </row>
    <row r="224" ht="14.5" spans="1:41">
      <c r="A224" s="67">
        <v>300708</v>
      </c>
      <c r="B224" s="57" t="s">
        <v>707</v>
      </c>
      <c r="C224">
        <v>10</v>
      </c>
      <c r="D224" s="68" t="s">
        <v>708</v>
      </c>
      <c r="E224">
        <f>VLOOKUP(A224,[1]长期效应检验!A224:X533,11,FALSE)</f>
        <v>-0.0405370146036148</v>
      </c>
      <c r="F224">
        <f>VLOOKUP(A224,三因子模型筛选后!$B$1:$Z$335,10,FALSE)</f>
        <v>-0.214551270008087</v>
      </c>
      <c r="G224">
        <f>VLOOKUP(A224,[1]长期效应检验!A223:Y432,7,FALSE)</f>
        <v>0.00888369791209698</v>
      </c>
      <c r="H224">
        <f>VLOOKUP(A224,[1]长期效应检验!A223:Z432,24,FALSE)</f>
        <v>0.0635782852768898</v>
      </c>
      <c r="I224">
        <f t="shared" si="9"/>
        <v>-4.05370146036148</v>
      </c>
      <c r="J224">
        <f t="shared" si="10"/>
        <v>0.888369791209698</v>
      </c>
      <c r="K224">
        <f t="shared" si="11"/>
        <v>6.35782852768898</v>
      </c>
      <c r="L224">
        <v>0</v>
      </c>
      <c r="M224">
        <v>6.9641</v>
      </c>
      <c r="N224">
        <v>9.63</v>
      </c>
      <c r="O224">
        <v>9</v>
      </c>
      <c r="P224">
        <v>17.3684</v>
      </c>
      <c r="Q224">
        <v>5.44689246</v>
      </c>
      <c r="R224" t="s">
        <v>709</v>
      </c>
      <c r="S224" t="str">
        <f>VLOOKUP(B224:B533,[1]高管任职数据!A224:F1478,6,FALSE)</f>
        <v>-</v>
      </c>
      <c r="V224">
        <v>0</v>
      </c>
      <c r="W224">
        <v>0.176470588235294</v>
      </c>
      <c r="X224">
        <v>6.98230601024643</v>
      </c>
      <c r="Y224">
        <v>1.0774</v>
      </c>
      <c r="Z224">
        <v>0.7289</v>
      </c>
      <c r="AA224">
        <v>0</v>
      </c>
      <c r="AB224">
        <f>VLOOKUP(B224,[2]股价波动!$B$1:$F$311,5,FALSE)</f>
        <v>6.89</v>
      </c>
      <c r="AC224">
        <v>0.546060606060606</v>
      </c>
      <c r="AD224">
        <v>16.8366</v>
      </c>
      <c r="AE224">
        <v>17.6813</v>
      </c>
      <c r="AF224">
        <v>2</v>
      </c>
      <c r="AG224">
        <v>1.5</v>
      </c>
      <c r="AH224">
        <v>0.2222</v>
      </c>
      <c r="AI224">
        <v>3.66665</v>
      </c>
      <c r="AJ224">
        <v>3</v>
      </c>
      <c r="AK224">
        <v>0.6667</v>
      </c>
      <c r="AL224">
        <v>3</v>
      </c>
      <c r="AM224">
        <v>0.0399</v>
      </c>
      <c r="AN224">
        <v>-0.3129</v>
      </c>
      <c r="AO224">
        <v>2.25</v>
      </c>
    </row>
    <row r="225" ht="14.5" spans="1:41">
      <c r="A225" s="67">
        <v>300709</v>
      </c>
      <c r="B225" s="57" t="s">
        <v>710</v>
      </c>
      <c r="C225">
        <v>4</v>
      </c>
      <c r="D225" s="71" t="s">
        <v>711</v>
      </c>
      <c r="E225">
        <f>VLOOKUP(A225,[1]长期效应检验!A225:X534,11,FALSE)</f>
        <v>0.0809916034340858</v>
      </c>
      <c r="F225">
        <f>VLOOKUP(A225,三因子模型筛选后!$B$1:$Z$335,10,FALSE)</f>
        <v>0.0325274541974068</v>
      </c>
      <c r="G225">
        <f>VLOOKUP(A225,[1]长期效应检验!A224:Y433,7,FALSE)</f>
        <v>-0.0556284487247467</v>
      </c>
      <c r="H225">
        <f>VLOOKUP(A225,[1]长期效应检验!A224:Z433,24,FALSE)</f>
        <v>0.0496593378484249</v>
      </c>
      <c r="I225">
        <f t="shared" si="9"/>
        <v>8.09916034340858</v>
      </c>
      <c r="J225">
        <f t="shared" si="10"/>
        <v>-5.56284487247467</v>
      </c>
      <c r="K225">
        <f t="shared" si="11"/>
        <v>4.96593378484249</v>
      </c>
      <c r="L225">
        <v>0</v>
      </c>
      <c r="M225">
        <v>7.948</v>
      </c>
      <c r="N225">
        <v>23.25</v>
      </c>
      <c r="O225">
        <v>15</v>
      </c>
      <c r="P225">
        <v>19.0739</v>
      </c>
      <c r="Q225">
        <v>1.86106707</v>
      </c>
      <c r="R225" t="s">
        <v>712</v>
      </c>
      <c r="S225" t="str">
        <f>VLOOKUP(B225:B534,[1]高管任职数据!A225:F1479,6,FALSE)</f>
        <v>本科</v>
      </c>
      <c r="T225">
        <v>5</v>
      </c>
      <c r="U225">
        <v>58</v>
      </c>
      <c r="V225">
        <v>1</v>
      </c>
      <c r="W225">
        <v>0.285714285714286</v>
      </c>
      <c r="X225">
        <v>7.24408464825544</v>
      </c>
      <c r="Y225">
        <v>1.3998</v>
      </c>
      <c r="Z225">
        <v>0.3473</v>
      </c>
      <c r="AA225">
        <v>0</v>
      </c>
      <c r="AB225">
        <f>VLOOKUP(B225,[2]股价波动!$B$1:$F$311,5,FALSE)</f>
        <v>58.88</v>
      </c>
      <c r="AC225">
        <v>5.26181818181818</v>
      </c>
      <c r="AD225">
        <v>14.9819</v>
      </c>
      <c r="AE225">
        <v>15.3434</v>
      </c>
      <c r="AF225">
        <v>1</v>
      </c>
      <c r="AG225">
        <v>2</v>
      </c>
      <c r="AI225">
        <v>2.5</v>
      </c>
      <c r="AJ225">
        <v>2</v>
      </c>
      <c r="AK225">
        <v>0.5</v>
      </c>
      <c r="AL225">
        <v>3</v>
      </c>
      <c r="AM225">
        <v>0.0931</v>
      </c>
      <c r="AN225">
        <v>-0.3651</v>
      </c>
      <c r="AO225">
        <v>4</v>
      </c>
    </row>
    <row r="226" ht="14.5" spans="1:41">
      <c r="A226" s="67">
        <v>300710</v>
      </c>
      <c r="B226" s="57" t="s">
        <v>713</v>
      </c>
      <c r="C226">
        <v>13</v>
      </c>
      <c r="D226" s="68" t="s">
        <v>714</v>
      </c>
      <c r="E226">
        <f>VLOOKUP(A226,[1]长期效应检验!A226:X535,11,FALSE)</f>
        <v>-0.114175088703632</v>
      </c>
      <c r="F226">
        <f>VLOOKUP(A226,三因子模型筛选后!$B$1:$Z$335,10,FALSE)</f>
        <v>-0.202300190925598</v>
      </c>
      <c r="G226">
        <f>VLOOKUP(A226,[1]长期效应检验!A225:Y434,7,FALSE)</f>
        <v>-0.0631534233689308</v>
      </c>
      <c r="H226">
        <f>VLOOKUP(A226,[1]长期效应检验!A225:Z434,24,FALSE)</f>
        <v>0.0804419741034508</v>
      </c>
      <c r="I226">
        <f t="shared" si="9"/>
        <v>-11.4175088703632</v>
      </c>
      <c r="J226">
        <f t="shared" si="10"/>
        <v>-6.31534233689308</v>
      </c>
      <c r="K226">
        <f t="shared" si="11"/>
        <v>8.04419741034508</v>
      </c>
      <c r="L226">
        <v>0</v>
      </c>
      <c r="M226">
        <v>6.8855</v>
      </c>
      <c r="N226">
        <v>15.73</v>
      </c>
      <c r="O226">
        <v>18</v>
      </c>
      <c r="P226">
        <v>17.0944</v>
      </c>
      <c r="Q226">
        <v>0.68614</v>
      </c>
      <c r="R226" t="s">
        <v>715</v>
      </c>
      <c r="S226" t="str">
        <f>VLOOKUP(B226:B535,[1]高管任职数据!A226:F1480,6,FALSE)</f>
        <v>高中</v>
      </c>
      <c r="T226">
        <v>2</v>
      </c>
      <c r="U226">
        <v>63</v>
      </c>
      <c r="V226">
        <v>0</v>
      </c>
      <c r="W226">
        <v>0.157894736842105</v>
      </c>
      <c r="X226">
        <v>5.83597964426759</v>
      </c>
      <c r="Y226">
        <v>0.3424</v>
      </c>
      <c r="Z226">
        <v>0.2439</v>
      </c>
      <c r="AA226">
        <v>0</v>
      </c>
      <c r="AB226">
        <f>VLOOKUP(B226,[2]股价波动!$B$1:$F$311,5,FALSE)</f>
        <v>9.31</v>
      </c>
      <c r="AC226">
        <v>0.816818181818182</v>
      </c>
      <c r="AD226">
        <v>13.8052</v>
      </c>
      <c r="AE226">
        <v>14.5496</v>
      </c>
      <c r="AF226">
        <v>37</v>
      </c>
      <c r="AG226">
        <v>3</v>
      </c>
      <c r="AI226">
        <v>3.75</v>
      </c>
      <c r="AJ226">
        <v>1</v>
      </c>
      <c r="AK226">
        <v>0</v>
      </c>
      <c r="AL226">
        <v>6</v>
      </c>
      <c r="AM226">
        <v>0.0794</v>
      </c>
      <c r="AN226">
        <v>-0.3651</v>
      </c>
      <c r="AO226">
        <v>9</v>
      </c>
    </row>
    <row r="227" ht="14.5" spans="1:41">
      <c r="A227" s="67">
        <v>300711</v>
      </c>
      <c r="B227" s="57" t="s">
        <v>716</v>
      </c>
      <c r="C227">
        <v>19</v>
      </c>
      <c r="D227" s="68" t="s">
        <v>717</v>
      </c>
      <c r="E227">
        <f>VLOOKUP(A227,[1]长期效应检验!A227:X536,11,FALSE)</f>
        <v>0.224839255213737</v>
      </c>
      <c r="F227">
        <f>VLOOKUP(A227,三因子模型筛选后!$B$1:$Z$335,10,FALSE)</f>
        <v>0.110309682786465</v>
      </c>
      <c r="G227">
        <f>VLOOKUP(A227,[1]长期效应检验!A226:Y435,7,FALSE)</f>
        <v>0.138749629259109</v>
      </c>
      <c r="H227">
        <f>VLOOKUP(A227,[1]长期效应检验!A226:Z435,24,FALSE)</f>
        <v>0.188621625304222</v>
      </c>
      <c r="I227">
        <f t="shared" si="9"/>
        <v>22.4839255213737</v>
      </c>
      <c r="J227">
        <f t="shared" si="10"/>
        <v>13.8749629259109</v>
      </c>
      <c r="K227">
        <f t="shared" si="11"/>
        <v>18.8621625304222</v>
      </c>
      <c r="L227">
        <v>0</v>
      </c>
      <c r="M227">
        <v>5.9636</v>
      </c>
      <c r="N227">
        <v>13.34</v>
      </c>
      <c r="O227">
        <v>24</v>
      </c>
      <c r="P227">
        <v>15.9758</v>
      </c>
      <c r="Q227">
        <v>1.73035144</v>
      </c>
      <c r="R227" t="s">
        <v>718</v>
      </c>
      <c r="S227" t="str">
        <f>VLOOKUP(B227:B536,[1]高管任职数据!A227:F1481,6,FALSE)</f>
        <v>本科</v>
      </c>
      <c r="T227">
        <v>5</v>
      </c>
      <c r="U227">
        <v>49</v>
      </c>
      <c r="V227">
        <v>0</v>
      </c>
      <c r="W227">
        <v>0.2</v>
      </c>
      <c r="X227">
        <v>6.27287700654617</v>
      </c>
      <c r="Y227">
        <v>0.53</v>
      </c>
      <c r="Z227">
        <v>0.2224</v>
      </c>
      <c r="AA227">
        <v>1</v>
      </c>
      <c r="AB227">
        <f>VLOOKUP(B227,[2]股价波动!$B$1:$F$311,5,FALSE)</f>
        <v>3.9</v>
      </c>
      <c r="AC227">
        <v>0.526363636363636</v>
      </c>
      <c r="AD227">
        <v>11.9963</v>
      </c>
      <c r="AE227">
        <v>12.7105</v>
      </c>
      <c r="AF227">
        <v>1</v>
      </c>
      <c r="AG227">
        <v>0.5</v>
      </c>
      <c r="AH227">
        <v>0</v>
      </c>
      <c r="AI227">
        <v>0.5</v>
      </c>
      <c r="AJ227">
        <v>0</v>
      </c>
      <c r="AK227">
        <v>0</v>
      </c>
      <c r="AL227">
        <v>1</v>
      </c>
      <c r="AM227">
        <v>0.1604</v>
      </c>
      <c r="AN227">
        <v>-0.3651</v>
      </c>
      <c r="AO227">
        <v>0.25</v>
      </c>
    </row>
    <row r="228" ht="14.5" spans="1:41">
      <c r="A228" s="67">
        <v>300726</v>
      </c>
      <c r="B228" s="57" t="s">
        <v>719</v>
      </c>
      <c r="C228">
        <v>11</v>
      </c>
      <c r="D228" s="68" t="s">
        <v>720</v>
      </c>
      <c r="E228">
        <f>VLOOKUP(A228,[1]长期效应检验!A228:X537,11,FALSE)</f>
        <v>-0.0220803301781416</v>
      </c>
      <c r="F228">
        <f>VLOOKUP(A228,三因子模型筛选后!$B$1:$Z$335,10,FALSE)</f>
        <v>-0.194897100329399</v>
      </c>
      <c r="G228">
        <f>VLOOKUP(A228,[1]长期效应检验!A227:Y436,7,FALSE)</f>
        <v>0.0203832108527422</v>
      </c>
      <c r="H228">
        <f>VLOOKUP(A228,[1]长期效应检验!A227:Z436,24,FALSE)</f>
        <v>0.10932582616806</v>
      </c>
      <c r="I228">
        <f t="shared" si="9"/>
        <v>-2.20803301781416</v>
      </c>
      <c r="J228">
        <f t="shared" si="10"/>
        <v>2.03832108527422</v>
      </c>
      <c r="K228">
        <f t="shared" si="11"/>
        <v>10.932582616806</v>
      </c>
      <c r="L228">
        <v>0</v>
      </c>
      <c r="M228">
        <v>7.1694</v>
      </c>
      <c r="N228">
        <v>29.67</v>
      </c>
      <c r="O228">
        <v>26</v>
      </c>
      <c r="P228">
        <v>19.7009</v>
      </c>
      <c r="Q228">
        <v>4.001</v>
      </c>
      <c r="R228" t="s">
        <v>721</v>
      </c>
      <c r="S228" t="str">
        <f>VLOOKUP(B228:B537,[1]高管任职数据!A228:F1482,6,FALSE)</f>
        <v>本科</v>
      </c>
      <c r="T228">
        <v>5</v>
      </c>
      <c r="U228">
        <v>31</v>
      </c>
      <c r="V228">
        <v>0</v>
      </c>
      <c r="W228">
        <v>0.2</v>
      </c>
      <c r="X228">
        <v>6.98527172140997</v>
      </c>
      <c r="Y228">
        <v>1.0806</v>
      </c>
      <c r="Z228">
        <v>0.0896</v>
      </c>
      <c r="AA228">
        <v>0</v>
      </c>
      <c r="AB228">
        <f>VLOOKUP(B228,[2]股价波动!$B$1:$F$311,5,FALSE)</f>
        <v>8.21</v>
      </c>
      <c r="AC228">
        <v>0.827424242424242</v>
      </c>
      <c r="AD228">
        <v>11.5377</v>
      </c>
      <c r="AE228">
        <v>16.8803</v>
      </c>
      <c r="AF228">
        <v>2</v>
      </c>
      <c r="AG228">
        <v>8.5</v>
      </c>
      <c r="AH228">
        <v>0.42215</v>
      </c>
      <c r="AI228">
        <v>2.58825</v>
      </c>
      <c r="AJ228">
        <v>15</v>
      </c>
      <c r="AK228">
        <v>0.8622</v>
      </c>
      <c r="AL228">
        <v>17</v>
      </c>
      <c r="AM228">
        <v>0.0674</v>
      </c>
      <c r="AN228">
        <v>-0.3651</v>
      </c>
      <c r="AO228">
        <v>72.25</v>
      </c>
    </row>
    <row r="229" ht="14.5" spans="1:41">
      <c r="A229" s="67">
        <v>300735</v>
      </c>
      <c r="B229" s="57" t="s">
        <v>722</v>
      </c>
      <c r="C229">
        <v>19</v>
      </c>
      <c r="D229" s="68" t="s">
        <v>723</v>
      </c>
      <c r="E229">
        <f>VLOOKUP(A229,[1]长期效应检验!A229:X538,11,FALSE)</f>
        <v>0.0295455045998096</v>
      </c>
      <c r="F229">
        <f>VLOOKUP(A229,三因子模型筛选后!$B$1:$Z$335,10,FALSE)</f>
        <v>-0.143392935395241</v>
      </c>
      <c r="G229">
        <f>VLOOKUP(A229,[1]长期效应检验!A228:Y437,7,FALSE)</f>
        <v>0.0232785809785128</v>
      </c>
      <c r="H229">
        <f>VLOOKUP(A229,[1]长期效应检验!A228:Z437,24,FALSE)</f>
        <v>0.00641957903280854</v>
      </c>
      <c r="I229">
        <f t="shared" si="9"/>
        <v>2.95455045998096</v>
      </c>
      <c r="J229">
        <f t="shared" si="10"/>
        <v>2.32785809785128</v>
      </c>
      <c r="K229">
        <f t="shared" si="11"/>
        <v>0.641957903280854</v>
      </c>
      <c r="L229">
        <v>0</v>
      </c>
      <c r="M229">
        <v>9.0733</v>
      </c>
      <c r="N229">
        <v>25.3</v>
      </c>
      <c r="O229">
        <v>24</v>
      </c>
      <c r="P229">
        <v>19.9993</v>
      </c>
      <c r="Q229">
        <v>7.7462112</v>
      </c>
      <c r="R229" t="s">
        <v>724</v>
      </c>
      <c r="S229" t="str">
        <f>VLOOKUP(B229:B538,[1]高管任职数据!A229:F1483,6,FALSE)</f>
        <v>高中</v>
      </c>
      <c r="T229">
        <v>2</v>
      </c>
      <c r="U229">
        <v>63</v>
      </c>
      <c r="V229">
        <v>11</v>
      </c>
      <c r="W229">
        <v>0.176470588235294</v>
      </c>
      <c r="X229">
        <v>8.54196384974145</v>
      </c>
      <c r="Y229">
        <v>5.1254</v>
      </c>
      <c r="Z229">
        <v>0.1511</v>
      </c>
      <c r="AA229">
        <v>0</v>
      </c>
      <c r="AB229">
        <f>VLOOKUP(B229,[2]股价波动!$B$1:$F$311,5,FALSE)</f>
        <v>12.93</v>
      </c>
      <c r="AC229">
        <v>1.00318181818182</v>
      </c>
      <c r="AD229">
        <v>14.8028</v>
      </c>
      <c r="AE229">
        <v>15.455</v>
      </c>
      <c r="AF229">
        <v>29</v>
      </c>
      <c r="AG229">
        <v>2</v>
      </c>
      <c r="AH229">
        <v>0.3125</v>
      </c>
      <c r="AI229">
        <v>2.25</v>
      </c>
      <c r="AJ229">
        <v>4</v>
      </c>
      <c r="AK229">
        <v>0.625</v>
      </c>
      <c r="AL229">
        <v>4</v>
      </c>
      <c r="AM229">
        <v>0.0325</v>
      </c>
      <c r="AN229">
        <v>-0.3651</v>
      </c>
      <c r="AO229">
        <v>4</v>
      </c>
    </row>
    <row r="230" ht="14.5" spans="1:41">
      <c r="A230" s="67">
        <v>300739</v>
      </c>
      <c r="B230" s="57" t="s">
        <v>725</v>
      </c>
      <c r="C230">
        <v>11</v>
      </c>
      <c r="D230" s="68" t="s">
        <v>726</v>
      </c>
      <c r="E230">
        <f>VLOOKUP(A230,[1]长期效应检验!A230:X539,11,FALSE)</f>
        <v>0.0194100588560104</v>
      </c>
      <c r="F230">
        <f>VLOOKUP(A230,三因子模型筛选后!$B$1:$Z$335,10,FALSE)</f>
        <v>-0.0974776446819305</v>
      </c>
      <c r="G230">
        <f>VLOOKUP(A230,[1]长期效应检验!A229:Y438,7,FALSE)</f>
        <v>0.0460159257054329</v>
      </c>
      <c r="H230">
        <f>VLOOKUP(A230,[1]长期效应检验!A229:Z438,24,FALSE)</f>
        <v>0.115510866045952</v>
      </c>
      <c r="I230">
        <f t="shared" si="9"/>
        <v>1.94100588560104</v>
      </c>
      <c r="J230">
        <f t="shared" si="10"/>
        <v>4.60159257054329</v>
      </c>
      <c r="K230">
        <f t="shared" si="11"/>
        <v>11.5510866045952</v>
      </c>
      <c r="L230">
        <v>0</v>
      </c>
      <c r="M230">
        <v>7.6459</v>
      </c>
      <c r="N230">
        <v>19.18</v>
      </c>
      <c r="O230">
        <v>18</v>
      </c>
      <c r="P230">
        <v>18.8452</v>
      </c>
      <c r="Q230">
        <v>2.793129</v>
      </c>
      <c r="R230" t="s">
        <v>727</v>
      </c>
      <c r="S230" t="str">
        <f>VLOOKUP(B230:B539,[1]高管任职数据!A230:F1484,6,FALSE)</f>
        <v>硕士</v>
      </c>
      <c r="T230">
        <v>6</v>
      </c>
      <c r="U230">
        <v>52</v>
      </c>
      <c r="V230">
        <v>4</v>
      </c>
      <c r="W230">
        <v>0.1875</v>
      </c>
      <c r="X230">
        <v>7.85531209273029</v>
      </c>
      <c r="Y230">
        <v>2.5794</v>
      </c>
      <c r="Z230">
        <v>0.2749</v>
      </c>
      <c r="AA230">
        <v>0</v>
      </c>
      <c r="AB230">
        <f>VLOOKUP(B230,[2]股价波动!$B$1:$F$311,5,FALSE)</f>
        <v>6.5</v>
      </c>
      <c r="AC230">
        <v>0.626818181818181</v>
      </c>
      <c r="AD230">
        <v>15.7842</v>
      </c>
      <c r="AE230">
        <v>16.1965</v>
      </c>
      <c r="AF230">
        <v>2</v>
      </c>
      <c r="AG230">
        <v>1</v>
      </c>
      <c r="AH230">
        <v>0</v>
      </c>
      <c r="AI230">
        <v>3</v>
      </c>
      <c r="AJ230">
        <v>2</v>
      </c>
      <c r="AK230">
        <v>0.5</v>
      </c>
      <c r="AL230">
        <v>2</v>
      </c>
      <c r="AM230">
        <v>0.0473</v>
      </c>
      <c r="AN230">
        <v>-0.3651</v>
      </c>
      <c r="AO230">
        <v>1</v>
      </c>
    </row>
    <row r="231" ht="14.5" spans="1:41">
      <c r="A231" s="67">
        <v>300743</v>
      </c>
      <c r="B231" s="57" t="s">
        <v>728</v>
      </c>
      <c r="C231">
        <v>1</v>
      </c>
      <c r="D231" s="68" t="s">
        <v>729</v>
      </c>
      <c r="E231">
        <f>VLOOKUP(A231,[1]长期效应检验!A231:X540,11,FALSE)</f>
        <v>-0.0790493711829185</v>
      </c>
      <c r="F231">
        <f>VLOOKUP(A231,三因子模型筛选后!$B$1:$Z$335,10,FALSE)</f>
        <v>-0.0773641616106033</v>
      </c>
      <c r="G231">
        <f>VLOOKUP(A231,[1]长期效应检验!A230:Y439,7,FALSE)</f>
        <v>-0.00791702698916197</v>
      </c>
      <c r="H231">
        <f>VLOOKUP(A231,[1]长期效应检验!A230:Z439,24,FALSE)</f>
        <v>0.0605567544698715</v>
      </c>
      <c r="I231">
        <f t="shared" si="9"/>
        <v>-7.90493711829185</v>
      </c>
      <c r="J231">
        <f t="shared" si="10"/>
        <v>-0.791702698916197</v>
      </c>
      <c r="K231">
        <f t="shared" si="11"/>
        <v>6.05567544698715</v>
      </c>
      <c r="L231">
        <v>0</v>
      </c>
      <c r="M231">
        <v>6.2916</v>
      </c>
      <c r="N231">
        <v>21.05</v>
      </c>
      <c r="O231">
        <v>17</v>
      </c>
      <c r="P231">
        <v>17.1783</v>
      </c>
      <c r="Q231">
        <v>1.38164877</v>
      </c>
      <c r="R231" t="s">
        <v>433</v>
      </c>
      <c r="S231" t="str">
        <f>VLOOKUP(B231:B540,[1]高管任职数据!A231:F1485,6,FALSE)</f>
        <v>硕士</v>
      </c>
      <c r="T231">
        <v>6</v>
      </c>
      <c r="U231">
        <v>51</v>
      </c>
      <c r="V231">
        <v>1</v>
      </c>
      <c r="W231">
        <v>0.157894736842105</v>
      </c>
      <c r="X231">
        <v>6.87832646829132</v>
      </c>
      <c r="Y231">
        <v>0.971</v>
      </c>
      <c r="Z231">
        <v>0.2771</v>
      </c>
      <c r="AA231">
        <v>0</v>
      </c>
      <c r="AB231">
        <f>VLOOKUP(B231,[2]股价波动!$B$1:$F$311,5,FALSE)</f>
        <v>5.95</v>
      </c>
      <c r="AC231">
        <v>0.532424242424242</v>
      </c>
      <c r="AD231">
        <v>14.1211</v>
      </c>
      <c r="AE231">
        <v>15.3001</v>
      </c>
      <c r="AF231">
        <v>35</v>
      </c>
      <c r="AG231">
        <v>4</v>
      </c>
      <c r="AH231">
        <v>0.375</v>
      </c>
      <c r="AI231">
        <v>3.5625</v>
      </c>
      <c r="AJ231">
        <v>3</v>
      </c>
      <c r="AK231">
        <v>0.6667</v>
      </c>
      <c r="AL231">
        <v>8</v>
      </c>
      <c r="AM231">
        <v>0.0356</v>
      </c>
      <c r="AN231">
        <v>-0.3563</v>
      </c>
      <c r="AO231">
        <v>16</v>
      </c>
    </row>
    <row r="232" ht="14.5" spans="1:41">
      <c r="A232" s="67">
        <v>300747</v>
      </c>
      <c r="B232" s="57" t="s">
        <v>730</v>
      </c>
      <c r="C232">
        <v>19</v>
      </c>
      <c r="D232" s="68" t="s">
        <v>731</v>
      </c>
      <c r="E232">
        <f>VLOOKUP(A232,[1]长期效应检验!A232:X541,11,FALSE)</f>
        <v>-0.100896075367928</v>
      </c>
      <c r="F232">
        <f>VLOOKUP(A232,三因子模型筛选后!$B$1:$Z$335,10,FALSE)</f>
        <v>-0.1475430727005</v>
      </c>
      <c r="G232">
        <f>VLOOKUP(A232,[1]长期效应检验!A231:Y440,7,FALSE)</f>
        <v>-0.138886004686356</v>
      </c>
      <c r="H232">
        <f>VLOOKUP(A232,[1]长期效应检验!A231:Z440,24,FALSE)</f>
        <v>-0.0669654458761215</v>
      </c>
      <c r="I232">
        <f t="shared" si="9"/>
        <v>-10.0896075367928</v>
      </c>
      <c r="J232">
        <f t="shared" si="10"/>
        <v>-13.8886004686356</v>
      </c>
      <c r="K232">
        <f t="shared" si="11"/>
        <v>-6.69654458761215</v>
      </c>
      <c r="L232">
        <v>1</v>
      </c>
      <c r="M232">
        <v>7.6382</v>
      </c>
      <c r="N232">
        <v>29.71</v>
      </c>
      <c r="O232">
        <v>12</v>
      </c>
      <c r="P232">
        <v>19.7681</v>
      </c>
      <c r="Q232">
        <v>1.28</v>
      </c>
      <c r="R232" t="s">
        <v>732</v>
      </c>
      <c r="S232" t="str">
        <f>VLOOKUP(B232:B541,[1]高管任职数据!A232:F1486,6,FALSE)</f>
        <v>大专</v>
      </c>
      <c r="T232">
        <v>4</v>
      </c>
      <c r="U232">
        <v>54</v>
      </c>
      <c r="V232">
        <v>0</v>
      </c>
      <c r="W232">
        <v>0.142857142857143</v>
      </c>
      <c r="X232">
        <v>7.14913159855741</v>
      </c>
      <c r="Y232">
        <v>1.273</v>
      </c>
      <c r="Z232">
        <v>0.2131</v>
      </c>
      <c r="AA232">
        <v>0</v>
      </c>
      <c r="AB232">
        <f>VLOOKUP(B232,[2]股价波动!$B$1:$F$311,5,FALSE)</f>
        <v>35.72</v>
      </c>
      <c r="AC232">
        <v>3.61787878787879</v>
      </c>
      <c r="AD232">
        <v>14.318</v>
      </c>
      <c r="AE232">
        <v>15.1109</v>
      </c>
      <c r="AF232">
        <v>0</v>
      </c>
      <c r="AG232">
        <v>2.5</v>
      </c>
      <c r="AH232">
        <v>0.3125</v>
      </c>
      <c r="AI232">
        <v>3.25</v>
      </c>
      <c r="AJ232">
        <v>1</v>
      </c>
      <c r="AK232">
        <v>0</v>
      </c>
      <c r="AL232">
        <v>4</v>
      </c>
      <c r="AM232">
        <v>0.0587</v>
      </c>
      <c r="AN232">
        <v>3.0954</v>
      </c>
      <c r="AO232">
        <v>6.25</v>
      </c>
    </row>
    <row r="233" ht="14.5" spans="1:41">
      <c r="A233" s="67">
        <v>300752</v>
      </c>
      <c r="B233" s="57" t="s">
        <v>733</v>
      </c>
      <c r="C233">
        <v>19</v>
      </c>
      <c r="D233" s="68" t="s">
        <v>734</v>
      </c>
      <c r="E233">
        <f>VLOOKUP(A233,[1]长期效应检验!A233:X542,11,FALSE)</f>
        <v>-0.086649477481842</v>
      </c>
      <c r="F233">
        <f>VLOOKUP(A233,三因子模型筛选后!$B$1:$Z$335,10,FALSE)</f>
        <v>-0.220612987875938</v>
      </c>
      <c r="G233">
        <f>VLOOKUP(A233,[1]长期效应检验!A232:Y441,7,FALSE)</f>
        <v>0.00656375288963318</v>
      </c>
      <c r="H233">
        <f>VLOOKUP(A233,[1]长期效应检验!A232:Z441,24,FALSE)</f>
        <v>-0.0130374748259783</v>
      </c>
      <c r="I233">
        <f t="shared" si="9"/>
        <v>-8.6649477481842</v>
      </c>
      <c r="J233">
        <f t="shared" si="10"/>
        <v>0.656375288963318</v>
      </c>
      <c r="K233">
        <f t="shared" si="11"/>
        <v>-1.30374748259783</v>
      </c>
      <c r="L233">
        <v>0</v>
      </c>
      <c r="M233">
        <v>8.1772</v>
      </c>
      <c r="N233">
        <v>21.89</v>
      </c>
      <c r="O233">
        <v>12</v>
      </c>
      <c r="P233">
        <v>18.3701</v>
      </c>
      <c r="Q233">
        <v>2.07679134</v>
      </c>
      <c r="R233" t="s">
        <v>735</v>
      </c>
      <c r="S233" t="str">
        <f>VLOOKUP(B233:B542,[1]高管任职数据!A233:F1487,6,FALSE)</f>
        <v>硕士</v>
      </c>
      <c r="T233">
        <v>6</v>
      </c>
      <c r="U233">
        <v>45</v>
      </c>
      <c r="V233">
        <v>0</v>
      </c>
      <c r="W233">
        <v>0.214285714285714</v>
      </c>
      <c r="X233">
        <v>7.16657480674882</v>
      </c>
      <c r="Y233">
        <v>1.2954</v>
      </c>
      <c r="Z233">
        <v>0.5731</v>
      </c>
      <c r="AA233">
        <v>0</v>
      </c>
      <c r="AB233">
        <f>VLOOKUP(B233,[2]股价波动!$B$1:$F$311,5,FALSE)</f>
        <v>7.34</v>
      </c>
      <c r="AC233">
        <v>0.953030303030303</v>
      </c>
      <c r="AD233">
        <v>15.5969</v>
      </c>
      <c r="AE233">
        <v>16.6865</v>
      </c>
      <c r="AF233">
        <v>0</v>
      </c>
      <c r="AG233">
        <v>1.5</v>
      </c>
      <c r="AH233">
        <v>0.2222</v>
      </c>
      <c r="AI233">
        <v>1.83335</v>
      </c>
      <c r="AJ233">
        <v>1</v>
      </c>
      <c r="AK233">
        <v>0</v>
      </c>
      <c r="AL233">
        <v>3</v>
      </c>
      <c r="AM233">
        <v>0.0497</v>
      </c>
      <c r="AN233">
        <v>-0.3651</v>
      </c>
      <c r="AO233">
        <v>2.25</v>
      </c>
    </row>
    <row r="234" ht="14.5" spans="1:41">
      <c r="A234" s="67">
        <v>300790</v>
      </c>
      <c r="B234" s="57" t="s">
        <v>736</v>
      </c>
      <c r="C234">
        <v>19</v>
      </c>
      <c r="D234" s="68" t="s">
        <v>737</v>
      </c>
      <c r="E234">
        <f>VLOOKUP(A234,[1]长期效应检验!A234:X543,11,FALSE)</f>
        <v>-0.458773016929626</v>
      </c>
      <c r="F234">
        <f>VLOOKUP(A234,三因子模型筛选后!$B$1:$Z$335,10,FALSE)</f>
        <v>-0.864101409912109</v>
      </c>
      <c r="G234">
        <f>VLOOKUP(A234,[1]长期效应检验!A233:Y442,7,FALSE)</f>
        <v>-0.404649496078491</v>
      </c>
      <c r="H234">
        <f>VLOOKUP(A234,[1]长期效应检验!A233:Z442,24,FALSE)</f>
        <v>-0.716797709465027</v>
      </c>
      <c r="I234">
        <f t="shared" si="9"/>
        <v>-45.8773016929626</v>
      </c>
      <c r="J234">
        <f t="shared" si="10"/>
        <v>-40.4649496078491</v>
      </c>
      <c r="K234">
        <f t="shared" si="11"/>
        <v>-71.6797709465027</v>
      </c>
      <c r="L234">
        <v>0</v>
      </c>
      <c r="M234">
        <v>7.5164</v>
      </c>
      <c r="N234">
        <v>19.72</v>
      </c>
      <c r="O234">
        <v>8</v>
      </c>
      <c r="P234">
        <v>18.7364</v>
      </c>
      <c r="Q234">
        <v>3.36810666</v>
      </c>
      <c r="R234" t="s">
        <v>738</v>
      </c>
      <c r="S234" t="str">
        <f>VLOOKUP(B234:B543,[1]高管任职数据!A234:F1488,6,FALSE)</f>
        <v>本科</v>
      </c>
      <c r="T234">
        <v>5</v>
      </c>
      <c r="U234">
        <v>44</v>
      </c>
      <c r="V234">
        <v>0</v>
      </c>
      <c r="W234">
        <v>0.1875</v>
      </c>
      <c r="X234">
        <v>6.65014967411282</v>
      </c>
      <c r="Y234">
        <v>0.7729</v>
      </c>
      <c r="Z234">
        <v>0.4257</v>
      </c>
      <c r="AA234">
        <v>0</v>
      </c>
      <c r="AB234">
        <f>VLOOKUP(B234,[2]股价波动!$B$1:$F$311,5,FALSE)</f>
        <v>16.06</v>
      </c>
      <c r="AC234">
        <v>2.39045454545455</v>
      </c>
      <c r="AD234">
        <v>14.0489</v>
      </c>
      <c r="AE234">
        <v>15.6421</v>
      </c>
      <c r="AF234">
        <v>23</v>
      </c>
      <c r="AG234">
        <v>0.5</v>
      </c>
      <c r="AH234">
        <v>0</v>
      </c>
      <c r="AI234">
        <v>0</v>
      </c>
      <c r="AJ234">
        <v>1</v>
      </c>
      <c r="AK234">
        <v>0</v>
      </c>
      <c r="AL234">
        <v>1</v>
      </c>
      <c r="AM234">
        <v>0.0487</v>
      </c>
      <c r="AN234">
        <v>-0.3651</v>
      </c>
      <c r="AO234">
        <v>0.25</v>
      </c>
    </row>
    <row r="235" ht="14.5" spans="1:41">
      <c r="A235" s="67">
        <v>600060</v>
      </c>
      <c r="B235" s="57" t="s">
        <v>739</v>
      </c>
      <c r="C235">
        <v>22</v>
      </c>
      <c r="D235" s="71" t="s">
        <v>740</v>
      </c>
      <c r="E235">
        <f>VLOOKUP(A235,[1]长期效应检验!A235:X544,11,FALSE)</f>
        <v>0.226562365889549</v>
      </c>
      <c r="F235">
        <f>VLOOKUP(A235,三因子模型筛选后!$B$1:$Z$335,10,FALSE)</f>
        <v>0.205171167850494</v>
      </c>
      <c r="G235">
        <f>VLOOKUP(A235,[1]长期效应检验!A234:Y443,7,FALSE)</f>
        <v>0.1329535394907</v>
      </c>
      <c r="H235">
        <f>VLOOKUP(A235,[1]长期效应检验!A234:Z443,24,FALSE)</f>
        <v>0.189430966973305</v>
      </c>
      <c r="I235">
        <f t="shared" si="9"/>
        <v>22.6562365889549</v>
      </c>
      <c r="J235">
        <f t="shared" si="10"/>
        <v>13.29535394907</v>
      </c>
      <c r="K235">
        <f t="shared" si="11"/>
        <v>18.9430966973305</v>
      </c>
      <c r="L235">
        <v>0</v>
      </c>
      <c r="M235">
        <v>9.8762</v>
      </c>
      <c r="N235">
        <v>10.75</v>
      </c>
      <c r="O235">
        <v>22</v>
      </c>
      <c r="P235">
        <v>20.4735</v>
      </c>
      <c r="Q235">
        <v>13.08481222</v>
      </c>
      <c r="R235" t="s">
        <v>741</v>
      </c>
      <c r="S235" t="str">
        <f>VLOOKUP(B235:B544,[1]高管任职数据!A235:F1489,6,FALSE)</f>
        <v>-</v>
      </c>
      <c r="U235">
        <v>44</v>
      </c>
      <c r="V235">
        <v>0</v>
      </c>
      <c r="W235">
        <v>0.333333333333333</v>
      </c>
      <c r="X235">
        <v>7.77405712851122</v>
      </c>
      <c r="Y235">
        <v>2.3781</v>
      </c>
      <c r="Z235">
        <v>0.4443</v>
      </c>
      <c r="AA235">
        <v>1</v>
      </c>
      <c r="AB235">
        <f>VLOOKUP(B235,[2]股价波动!$B$1:$F$311,5,FALSE)</f>
        <v>4.19</v>
      </c>
      <c r="AC235">
        <v>0.339242424242424</v>
      </c>
      <c r="AD235">
        <v>16.875</v>
      </c>
      <c r="AE235">
        <v>19.4966</v>
      </c>
      <c r="AF235">
        <v>17</v>
      </c>
      <c r="AG235">
        <v>9</v>
      </c>
      <c r="AH235">
        <v>0.43825</v>
      </c>
      <c r="AI235">
        <v>3.41665</v>
      </c>
      <c r="AJ235">
        <v>8</v>
      </c>
      <c r="AK235">
        <v>0.8125</v>
      </c>
      <c r="AL235">
        <v>18</v>
      </c>
      <c r="AM235">
        <v>0.0418</v>
      </c>
      <c r="AN235">
        <v>-0.3651</v>
      </c>
      <c r="AO235">
        <v>81</v>
      </c>
    </row>
    <row r="236" ht="14.5" spans="1:41">
      <c r="A236" s="67">
        <v>600100</v>
      </c>
      <c r="B236" s="57" t="s">
        <v>742</v>
      </c>
      <c r="C236">
        <v>10</v>
      </c>
      <c r="D236" s="68" t="s">
        <v>743</v>
      </c>
      <c r="E236">
        <f>VLOOKUP(A236,[1]长期效应检验!A236:X545,11,FALSE)</f>
        <v>0.0900741294026375</v>
      </c>
      <c r="F236">
        <f>VLOOKUP(A236,三因子模型筛选后!$B$1:$Z$335,10,FALSE)</f>
        <v>0.101082190871239</v>
      </c>
      <c r="G236">
        <f>VLOOKUP(A236,[1]长期效应检验!A235:Y444,7,FALSE)</f>
        <v>-0.00271891243755817</v>
      </c>
      <c r="H236">
        <f>VLOOKUP(A236,[1]长期效应检验!A235:Z444,24,FALSE)</f>
        <v>0.123967230319977</v>
      </c>
      <c r="I236">
        <f t="shared" si="9"/>
        <v>9.00741294026375</v>
      </c>
      <c r="J236">
        <f t="shared" si="10"/>
        <v>-0.271891243755817</v>
      </c>
      <c r="K236">
        <f t="shared" si="11"/>
        <v>12.3967230319977</v>
      </c>
      <c r="L236">
        <v>0</v>
      </c>
      <c r="M236">
        <v>9.4812</v>
      </c>
      <c r="N236">
        <v>29.68</v>
      </c>
      <c r="O236">
        <v>22</v>
      </c>
      <c r="P236">
        <v>21.423</v>
      </c>
      <c r="Q236">
        <v>19.87701108</v>
      </c>
      <c r="R236" t="s">
        <v>744</v>
      </c>
      <c r="S236" t="str">
        <f>VLOOKUP(B236:B545,[1]高管任职数据!A236:F1490,6,FALSE)</f>
        <v>博士</v>
      </c>
      <c r="T236">
        <v>7</v>
      </c>
      <c r="U236">
        <v>43</v>
      </c>
      <c r="V236">
        <v>0</v>
      </c>
      <c r="W236">
        <v>0.1</v>
      </c>
      <c r="X236">
        <v>7.5522372875608</v>
      </c>
      <c r="Y236">
        <v>1.905</v>
      </c>
      <c r="Z236">
        <v>0.6675</v>
      </c>
      <c r="AA236">
        <v>1</v>
      </c>
      <c r="AB236">
        <f>VLOOKUP(B236,[2]股价波动!$B$1:$F$311,5,FALSE)</f>
        <v>2.33</v>
      </c>
      <c r="AC236">
        <v>0.202878787878788</v>
      </c>
      <c r="AD236">
        <v>17.2891</v>
      </c>
      <c r="AE236">
        <v>18.3355</v>
      </c>
      <c r="AF236">
        <v>2</v>
      </c>
      <c r="AG236">
        <v>31.5</v>
      </c>
      <c r="AH236">
        <v>0.44445</v>
      </c>
      <c r="AI236">
        <v>4.79535</v>
      </c>
      <c r="AJ236">
        <v>0</v>
      </c>
      <c r="AK236">
        <v>0</v>
      </c>
      <c r="AL236">
        <v>62</v>
      </c>
      <c r="AM236">
        <v>0.0458</v>
      </c>
      <c r="AN236">
        <v>-0.3651</v>
      </c>
      <c r="AO236">
        <v>992.25</v>
      </c>
    </row>
    <row r="237" ht="14.5" spans="1:41">
      <c r="A237" s="67">
        <v>600130</v>
      </c>
      <c r="B237" s="57" t="s">
        <v>745</v>
      </c>
      <c r="C237">
        <v>1</v>
      </c>
      <c r="D237" s="68" t="s">
        <v>746</v>
      </c>
      <c r="E237">
        <f>VLOOKUP(A237,[1]长期效应检验!A237:X546,11,FALSE)</f>
        <v>-0.0711486414074898</v>
      </c>
      <c r="F237">
        <f>VLOOKUP(A237,三因子模型筛选后!$B$1:$Z$335,10,FALSE)</f>
        <v>-0.124882347881794</v>
      </c>
      <c r="G237">
        <f>VLOOKUP(A237,[1]长期效应检验!A236:Y445,7,FALSE)</f>
        <v>-0.027913510799408</v>
      </c>
      <c r="H237">
        <f>VLOOKUP(A237,[1]长期效应检验!A236:Z445,24,FALSE)</f>
        <v>0.119040116667747</v>
      </c>
      <c r="I237">
        <f t="shared" si="9"/>
        <v>-7.11486414074898</v>
      </c>
      <c r="J237">
        <f t="shared" si="10"/>
        <v>-2.7913510799408</v>
      </c>
      <c r="K237">
        <f t="shared" si="11"/>
        <v>11.9040116667747</v>
      </c>
      <c r="L237">
        <v>0</v>
      </c>
      <c r="M237">
        <v>5.9687</v>
      </c>
      <c r="N237">
        <v>19.26</v>
      </c>
      <c r="O237">
        <v>24</v>
      </c>
      <c r="P237">
        <v>17.2102</v>
      </c>
      <c r="Q237">
        <v>7.68</v>
      </c>
      <c r="R237" t="s">
        <v>747</v>
      </c>
      <c r="S237" t="str">
        <f>VLOOKUP(B237:B546,[1]高管任职数据!A237:F1491,6,FALSE)</f>
        <v>硕士</v>
      </c>
      <c r="T237">
        <v>6</v>
      </c>
      <c r="U237">
        <v>55</v>
      </c>
      <c r="V237">
        <v>3</v>
      </c>
      <c r="W237">
        <v>0.230769230769231</v>
      </c>
      <c r="X237">
        <v>6.60014257104148</v>
      </c>
      <c r="Y237">
        <v>0.7352</v>
      </c>
      <c r="Z237">
        <v>0.1297</v>
      </c>
      <c r="AA237">
        <v>0</v>
      </c>
      <c r="AB237">
        <f>VLOOKUP(B237,[2]股价波动!$B$1:$F$311,5,FALSE)</f>
        <v>1.4</v>
      </c>
      <c r="AC237">
        <v>0.127272727272727</v>
      </c>
      <c r="AD237">
        <v>14.5925</v>
      </c>
      <c r="AE237">
        <v>14.6806</v>
      </c>
      <c r="AF237">
        <v>30</v>
      </c>
      <c r="AG237">
        <v>2</v>
      </c>
      <c r="AH237">
        <v>0.375</v>
      </c>
      <c r="AI237">
        <v>6</v>
      </c>
      <c r="AJ237">
        <v>5</v>
      </c>
      <c r="AK237">
        <v>0.56</v>
      </c>
      <c r="AL237">
        <v>4</v>
      </c>
      <c r="AM237">
        <v>0.0164</v>
      </c>
      <c r="AN237">
        <v>0.596</v>
      </c>
      <c r="AO237">
        <v>4</v>
      </c>
    </row>
    <row r="238" ht="14.5" spans="1:41">
      <c r="A238" s="67">
        <v>600151</v>
      </c>
      <c r="B238" s="57" t="s">
        <v>748</v>
      </c>
      <c r="C238">
        <v>2</v>
      </c>
      <c r="D238" s="68" t="s">
        <v>749</v>
      </c>
      <c r="E238">
        <f>VLOOKUP(A238,[1]长期效应检验!A238:X547,11,FALSE)</f>
        <v>-0.087290994822979</v>
      </c>
      <c r="F238">
        <f>VLOOKUP(A238,三因子模型筛选后!$B$1:$Z$335,10,FALSE)</f>
        <v>-0.105218283832073</v>
      </c>
      <c r="G238">
        <f>VLOOKUP(A238,[1]长期效应检验!A237:Y446,7,FALSE)</f>
        <v>-0.0384152494370937</v>
      </c>
      <c r="H238">
        <f>VLOOKUP(A238,[1]长期效应检验!A237:Z446,24,FALSE)</f>
        <v>0.0310328882187605</v>
      </c>
      <c r="I238">
        <f t="shared" si="9"/>
        <v>-8.7290994822979</v>
      </c>
      <c r="J238">
        <f t="shared" si="10"/>
        <v>-3.84152494370937</v>
      </c>
      <c r="K238">
        <f t="shared" si="11"/>
        <v>3.10328882187605</v>
      </c>
      <c r="L238">
        <v>0</v>
      </c>
      <c r="M238">
        <v>7.8368</v>
      </c>
      <c r="N238">
        <v>1.87</v>
      </c>
      <c r="O238">
        <v>21</v>
      </c>
      <c r="P238">
        <v>0</v>
      </c>
      <c r="Q238">
        <v>12.50179897</v>
      </c>
      <c r="R238" t="s">
        <v>750</v>
      </c>
      <c r="S238" t="str">
        <f>VLOOKUP(B238:B547,[1]高管任职数据!A238:F1492,6,FALSE)</f>
        <v>博士</v>
      </c>
      <c r="T238">
        <v>7</v>
      </c>
      <c r="U238">
        <v>46</v>
      </c>
      <c r="V238">
        <v>5</v>
      </c>
      <c r="W238">
        <v>0.235294117647059</v>
      </c>
      <c r="X238">
        <v>6.26852794041162</v>
      </c>
      <c r="Y238">
        <v>0.5277</v>
      </c>
      <c r="Z238">
        <v>0.471</v>
      </c>
      <c r="AA238">
        <v>1</v>
      </c>
      <c r="AB238">
        <f>VLOOKUP(B238,[2]股价波动!$B$1:$F$311,5,FALSE)</f>
        <v>1.46</v>
      </c>
      <c r="AC238">
        <v>0.111212121212121</v>
      </c>
      <c r="AD238">
        <v>14.2715</v>
      </c>
      <c r="AE238">
        <v>14.9984</v>
      </c>
      <c r="AF238">
        <v>43</v>
      </c>
      <c r="AG238">
        <v>13.5</v>
      </c>
      <c r="AH238">
        <v>0.26035</v>
      </c>
      <c r="AI238">
        <v>4.8654</v>
      </c>
      <c r="AJ238">
        <v>0</v>
      </c>
      <c r="AK238">
        <v>0</v>
      </c>
      <c r="AL238">
        <v>26</v>
      </c>
      <c r="AM238">
        <v>0.0401</v>
      </c>
      <c r="AN238">
        <v>-0.3651</v>
      </c>
      <c r="AO238">
        <v>182.25</v>
      </c>
    </row>
    <row r="239" ht="14.5" spans="1:41">
      <c r="A239" s="67">
        <v>600171</v>
      </c>
      <c r="B239" s="57" t="s">
        <v>751</v>
      </c>
      <c r="C239">
        <v>19</v>
      </c>
      <c r="D239" s="68" t="s">
        <v>752</v>
      </c>
      <c r="E239">
        <f>VLOOKUP(A239,[1]长期效应检验!A239:X548,11,FALSE)</f>
        <v>0.231539368629456</v>
      </c>
      <c r="F239">
        <f>VLOOKUP(A239,三因子模型筛选后!$B$1:$Z$335,10,FALSE)</f>
        <v>0.167621731758118</v>
      </c>
      <c r="G239">
        <f>VLOOKUP(A239,[1]长期效应检验!A238:Y447,7,FALSE)</f>
        <v>0.22537961602211</v>
      </c>
      <c r="H239">
        <f>VLOOKUP(A239,[1]长期效应检验!A238:Z447,24,FALSE)</f>
        <v>0.281596422195435</v>
      </c>
      <c r="I239">
        <f t="shared" si="9"/>
        <v>23.1539368629456</v>
      </c>
      <c r="J239">
        <f t="shared" si="10"/>
        <v>22.537961602211</v>
      </c>
      <c r="K239">
        <f t="shared" si="11"/>
        <v>28.1596422195435</v>
      </c>
      <c r="L239">
        <v>0</v>
      </c>
      <c r="M239">
        <v>5.7333</v>
      </c>
      <c r="N239">
        <v>25.16</v>
      </c>
      <c r="O239">
        <v>31</v>
      </c>
      <c r="P239">
        <v>19.1737</v>
      </c>
      <c r="Q239">
        <v>7.12178433</v>
      </c>
      <c r="R239" t="s">
        <v>753</v>
      </c>
      <c r="S239" t="str">
        <f>VLOOKUP(B239:B548,[1]高管任职数据!A239:F1493,6,FALSE)</f>
        <v>本科</v>
      </c>
      <c r="T239">
        <v>5</v>
      </c>
      <c r="U239">
        <v>55</v>
      </c>
      <c r="V239">
        <v>1</v>
      </c>
      <c r="W239">
        <v>0.222222222222222</v>
      </c>
      <c r="X239">
        <v>7.2284610178811</v>
      </c>
      <c r="Y239">
        <v>1.3781</v>
      </c>
      <c r="Z239">
        <v>0.0937</v>
      </c>
      <c r="AA239">
        <v>1</v>
      </c>
      <c r="AB239">
        <f>VLOOKUP(B239,[2]股价波动!$B$1:$F$311,5,FALSE)</f>
        <v>8.48</v>
      </c>
      <c r="AC239">
        <v>0.488333333333333</v>
      </c>
      <c r="AD239">
        <v>16.1658</v>
      </c>
      <c r="AE239">
        <v>16.4115</v>
      </c>
      <c r="AF239">
        <v>1</v>
      </c>
      <c r="AG239">
        <v>1.5</v>
      </c>
      <c r="AH239">
        <v>0.33335</v>
      </c>
      <c r="AI239">
        <v>7.66665</v>
      </c>
      <c r="AJ239">
        <v>3</v>
      </c>
      <c r="AK239">
        <v>0.6667</v>
      </c>
      <c r="AL239">
        <v>3</v>
      </c>
      <c r="AM239">
        <v>0.109</v>
      </c>
      <c r="AN239">
        <v>-0.3651</v>
      </c>
      <c r="AO239">
        <v>2.25</v>
      </c>
    </row>
    <row r="240" ht="14.5" spans="1:41">
      <c r="A240" s="67">
        <v>600183</v>
      </c>
      <c r="B240" s="57" t="s">
        <v>754</v>
      </c>
      <c r="C240">
        <v>19</v>
      </c>
      <c r="D240" s="71" t="s">
        <v>755</v>
      </c>
      <c r="E240">
        <f>VLOOKUP(A240,[1]长期效应检验!A240:X549,11,FALSE)</f>
        <v>0.0186646301299334</v>
      </c>
      <c r="F240">
        <f>VLOOKUP(A240,三因子模型筛选后!$B$1:$Z$335,10,FALSE)</f>
        <v>-0.141765177249908</v>
      </c>
      <c r="G240">
        <f>VLOOKUP(A240,[1]长期效应检验!A239:Y448,7,FALSE)</f>
        <v>0.0194232426583767</v>
      </c>
      <c r="H240">
        <f>VLOOKUP(A240,[1]长期效应检验!A239:Z448,24,FALSE)</f>
        <v>0.183412700891495</v>
      </c>
      <c r="I240">
        <f t="shared" si="9"/>
        <v>1.86646301299334</v>
      </c>
      <c r="J240">
        <f t="shared" si="10"/>
        <v>1.94232426583767</v>
      </c>
      <c r="K240">
        <f t="shared" si="11"/>
        <v>18.3412700891495</v>
      </c>
      <c r="L240">
        <v>0</v>
      </c>
      <c r="M240">
        <v>9.2423</v>
      </c>
      <c r="N240">
        <v>26.15</v>
      </c>
      <c r="O240">
        <v>34</v>
      </c>
      <c r="P240">
        <v>21.3897</v>
      </c>
      <c r="Q240">
        <v>14.2301829</v>
      </c>
      <c r="R240" t="s">
        <v>756</v>
      </c>
      <c r="S240" t="str">
        <f>VLOOKUP(B240:B549,[1]高管任职数据!A240:F1494,6,FALSE)</f>
        <v>本科</v>
      </c>
      <c r="T240">
        <v>5</v>
      </c>
      <c r="U240">
        <v>53</v>
      </c>
      <c r="V240">
        <v>3</v>
      </c>
      <c r="W240">
        <v>0.210526315789474</v>
      </c>
      <c r="X240">
        <v>9.27140724892458</v>
      </c>
      <c r="Y240">
        <v>10.6297</v>
      </c>
      <c r="Z240">
        <v>0.3979</v>
      </c>
      <c r="AA240">
        <v>0</v>
      </c>
      <c r="AB240">
        <f>VLOOKUP(B240,[2]股价波动!$B$1:$F$311,5,FALSE)</f>
        <v>10.82</v>
      </c>
      <c r="AC240">
        <v>0.966818181818182</v>
      </c>
      <c r="AD240">
        <v>16.6232</v>
      </c>
      <c r="AE240">
        <v>17.103</v>
      </c>
      <c r="AF240">
        <v>1</v>
      </c>
      <c r="AG240">
        <v>6</v>
      </c>
      <c r="AH240">
        <v>0.4236</v>
      </c>
      <c r="AI240">
        <v>5.20835</v>
      </c>
      <c r="AJ240">
        <v>5</v>
      </c>
      <c r="AK240">
        <v>0.56</v>
      </c>
      <c r="AL240">
        <v>12</v>
      </c>
      <c r="AM240">
        <v>0.0457</v>
      </c>
      <c r="AN240">
        <v>-0.3651</v>
      </c>
      <c r="AO240">
        <v>36</v>
      </c>
    </row>
    <row r="241" ht="14.5" spans="1:41">
      <c r="A241" s="67">
        <v>600198</v>
      </c>
      <c r="B241" s="57" t="s">
        <v>757</v>
      </c>
      <c r="C241">
        <v>18</v>
      </c>
      <c r="D241" s="68" t="s">
        <v>758</v>
      </c>
      <c r="E241">
        <f>VLOOKUP(A241,[1]长期效应检验!A241:X550,11,FALSE)</f>
        <v>-0.109368719160557</v>
      </c>
      <c r="F241">
        <f>VLOOKUP(A241,三因子模型筛选后!$B$1:$Z$335,10,FALSE)</f>
        <v>-0.204716965556145</v>
      </c>
      <c r="G241">
        <f>VLOOKUP(A241,[1]长期效应检验!A240:Y449,7,FALSE)</f>
        <v>-0.0263377763330936</v>
      </c>
      <c r="H241">
        <f>VLOOKUP(A241,[1]长期效应检验!A240:Z449,24,FALSE)</f>
        <v>0.103012464940548</v>
      </c>
      <c r="I241">
        <f t="shared" si="9"/>
        <v>-10.9368719160557</v>
      </c>
      <c r="J241">
        <f t="shared" si="10"/>
        <v>-2.63377763330936</v>
      </c>
      <c r="K241">
        <f t="shared" si="11"/>
        <v>10.3012464940548</v>
      </c>
      <c r="L241">
        <v>0</v>
      </c>
      <c r="M241">
        <v>7.335</v>
      </c>
      <c r="N241">
        <v>-3.08</v>
      </c>
      <c r="O241">
        <v>21</v>
      </c>
      <c r="P241">
        <v>0</v>
      </c>
      <c r="Q241">
        <v>13.13708906</v>
      </c>
      <c r="R241" t="s">
        <v>759</v>
      </c>
      <c r="S241" t="str">
        <f>VLOOKUP(B241:B550,[1]高管任职数据!A241:F1495,6,FALSE)</f>
        <v>硕士</v>
      </c>
      <c r="T241">
        <v>6</v>
      </c>
      <c r="U241">
        <v>52</v>
      </c>
      <c r="V241">
        <v>0</v>
      </c>
      <c r="W241">
        <v>0.1875</v>
      </c>
      <c r="X241">
        <v>6.56470143099537</v>
      </c>
      <c r="Y241">
        <v>0.7096</v>
      </c>
      <c r="Z241">
        <v>0.7615</v>
      </c>
      <c r="AA241">
        <v>1</v>
      </c>
      <c r="AB241">
        <f>VLOOKUP(B241,[2]股价波动!$B$1:$F$311,5,FALSE)</f>
        <v>3.71</v>
      </c>
      <c r="AC241">
        <v>0.445909090909091</v>
      </c>
      <c r="AD241">
        <v>15.0776</v>
      </c>
      <c r="AE241">
        <v>16.4462</v>
      </c>
      <c r="AF241">
        <v>30</v>
      </c>
      <c r="AG241">
        <v>13.5</v>
      </c>
      <c r="AH241">
        <v>0.41975</v>
      </c>
      <c r="AI241">
        <v>5.4074</v>
      </c>
      <c r="AJ241">
        <v>1</v>
      </c>
      <c r="AK241">
        <v>0</v>
      </c>
      <c r="AL241">
        <v>27</v>
      </c>
      <c r="AM241">
        <v>0.1919</v>
      </c>
      <c r="AN241">
        <v>-0.3651</v>
      </c>
      <c r="AO241">
        <v>182.25</v>
      </c>
    </row>
    <row r="242" ht="14.5" spans="1:41">
      <c r="A242" s="67">
        <v>600203</v>
      </c>
      <c r="B242" s="57" t="s">
        <v>760</v>
      </c>
      <c r="C242">
        <v>19</v>
      </c>
      <c r="D242" s="68" t="s">
        <v>761</v>
      </c>
      <c r="E242">
        <f>VLOOKUP(A242,[1]长期效应检验!A242:X551,11,FALSE)</f>
        <v>0.0473259165883064</v>
      </c>
      <c r="F242">
        <f>VLOOKUP(A242,三因子模型筛选后!$B$1:$Z$335,10,FALSE)</f>
        <v>-0.0321712680160999</v>
      </c>
      <c r="G242">
        <f>VLOOKUP(A242,[1]长期效应检验!A241:Y450,7,FALSE)</f>
        <v>0.130321636795998</v>
      </c>
      <c r="H242">
        <f>VLOOKUP(A242,[1]长期效应检验!A241:Z450,24,FALSE)</f>
        <v>0.24084047973156</v>
      </c>
      <c r="I242">
        <f t="shared" si="9"/>
        <v>4.73259165883064</v>
      </c>
      <c r="J242">
        <f t="shared" si="10"/>
        <v>13.0321636795998</v>
      </c>
      <c r="K242">
        <f t="shared" si="11"/>
        <v>24.084047973156</v>
      </c>
      <c r="L242">
        <v>0</v>
      </c>
      <c r="M242">
        <v>8.3968</v>
      </c>
      <c r="N242">
        <v>-0.84</v>
      </c>
      <c r="O242">
        <v>20</v>
      </c>
      <c r="P242">
        <v>18.1868</v>
      </c>
      <c r="Q242">
        <v>2.405441</v>
      </c>
      <c r="R242" t="s">
        <v>762</v>
      </c>
      <c r="S242" t="str">
        <f>VLOOKUP(B242:B551,[1]高管任职数据!A242:F1496,6,FALSE)</f>
        <v>硕士</v>
      </c>
      <c r="T242">
        <v>6</v>
      </c>
      <c r="U242">
        <v>40</v>
      </c>
      <c r="V242">
        <v>0</v>
      </c>
      <c r="W242">
        <v>0.266666666666667</v>
      </c>
      <c r="X242">
        <v>6.63028752893733</v>
      </c>
      <c r="Y242">
        <v>0.7577</v>
      </c>
      <c r="Z242">
        <v>0.6186</v>
      </c>
      <c r="AA242">
        <v>1</v>
      </c>
      <c r="AB242">
        <f>VLOOKUP(B242,[2]股价波动!$B$1:$F$311,5,FALSE)</f>
        <v>1.89</v>
      </c>
      <c r="AC242">
        <v>0.191212121212121</v>
      </c>
      <c r="AD242">
        <v>16.074</v>
      </c>
      <c r="AE242">
        <v>16.5447</v>
      </c>
      <c r="AF242">
        <v>35</v>
      </c>
      <c r="AG242">
        <v>9.5</v>
      </c>
      <c r="AH242">
        <v>0.3989</v>
      </c>
      <c r="AI242">
        <v>5.78945</v>
      </c>
      <c r="AJ242">
        <v>2</v>
      </c>
      <c r="AK242">
        <v>0</v>
      </c>
      <c r="AL242">
        <v>19</v>
      </c>
      <c r="AM242">
        <v>0.0325</v>
      </c>
      <c r="AN242">
        <v>-0.3181</v>
      </c>
      <c r="AO242">
        <v>90.25</v>
      </c>
    </row>
    <row r="243" ht="14.5" spans="1:41">
      <c r="A243" s="67">
        <v>600237</v>
      </c>
      <c r="B243" s="57" t="s">
        <v>763</v>
      </c>
      <c r="C243">
        <v>9</v>
      </c>
      <c r="D243" s="68" t="s">
        <v>764</v>
      </c>
      <c r="E243">
        <f>VLOOKUP(A243,[1]长期效应检验!A243:X552,11,FALSE)</f>
        <v>-0.0648150742053986</v>
      </c>
      <c r="F243">
        <f>VLOOKUP(A243,三因子模型筛选后!$B$1:$Z$335,10,FALSE)</f>
        <v>-0.103060737252235</v>
      </c>
      <c r="G243">
        <f>VLOOKUP(A243,[1]长期效应检验!A242:Y451,7,FALSE)</f>
        <v>0.0147598572075367</v>
      </c>
      <c r="H243">
        <f>VLOOKUP(A243,[1]长期效应检验!A242:Z451,24,FALSE)</f>
        <v>0.597259640693665</v>
      </c>
      <c r="I243">
        <f t="shared" si="9"/>
        <v>-6.48150742053986</v>
      </c>
      <c r="J243">
        <f t="shared" si="10"/>
        <v>1.47598572075367</v>
      </c>
      <c r="K243">
        <f t="shared" si="11"/>
        <v>59.7259640693665</v>
      </c>
      <c r="L243">
        <v>0</v>
      </c>
      <c r="M243">
        <v>7.5601</v>
      </c>
      <c r="N243">
        <v>-1.82</v>
      </c>
      <c r="O243">
        <v>23</v>
      </c>
      <c r="P243">
        <v>0</v>
      </c>
      <c r="Q243">
        <v>5.64369565</v>
      </c>
      <c r="R243" t="s">
        <v>765</v>
      </c>
      <c r="S243" t="str">
        <f>VLOOKUP(B243:B552,[1]高管任职数据!A243:F1497,6,FALSE)</f>
        <v>本科</v>
      </c>
      <c r="T243">
        <v>5</v>
      </c>
      <c r="U243">
        <v>47</v>
      </c>
      <c r="V243">
        <v>1</v>
      </c>
      <c r="W243">
        <v>0.3</v>
      </c>
      <c r="X243">
        <v>6.17378610390194</v>
      </c>
      <c r="Y243">
        <v>0.48</v>
      </c>
      <c r="Z243">
        <v>0.3539</v>
      </c>
      <c r="AA243">
        <v>0</v>
      </c>
      <c r="AB243">
        <f>VLOOKUP(B243,[2]股价波动!$B$1:$F$311,5,FALSE)</f>
        <v>1.91</v>
      </c>
      <c r="AC243">
        <v>0.119393939393939</v>
      </c>
      <c r="AD243">
        <v>13.5481</v>
      </c>
      <c r="AE243">
        <v>14.7587</v>
      </c>
      <c r="AF243">
        <v>30</v>
      </c>
      <c r="AG243">
        <v>5</v>
      </c>
      <c r="AH243">
        <v>0.34</v>
      </c>
      <c r="AI243">
        <v>5.75</v>
      </c>
      <c r="AJ243">
        <v>6</v>
      </c>
      <c r="AK243">
        <v>0.6667</v>
      </c>
      <c r="AL243">
        <v>10</v>
      </c>
      <c r="AM243">
        <v>0.0289</v>
      </c>
      <c r="AN243">
        <v>-0.292</v>
      </c>
      <c r="AO243">
        <v>25</v>
      </c>
    </row>
    <row r="244" ht="14.5" spans="1:41">
      <c r="A244" s="67">
        <v>600260</v>
      </c>
      <c r="B244" s="57" t="s">
        <v>766</v>
      </c>
      <c r="C244">
        <v>19</v>
      </c>
      <c r="D244" s="68" t="s">
        <v>767</v>
      </c>
      <c r="E244">
        <f>VLOOKUP(A244,[1]长期效应检验!A244:X553,11,FALSE)</f>
        <v>-0.132942155003548</v>
      </c>
      <c r="F244">
        <f>VLOOKUP(A244,三因子模型筛选后!$B$1:$Z$335,10,FALSE)</f>
        <v>-0.21920420229435</v>
      </c>
      <c r="G244">
        <f>VLOOKUP(A244,[1]长期效应检验!A243:Y452,7,FALSE)</f>
        <v>-0.0528476275503635</v>
      </c>
      <c r="H244">
        <f>VLOOKUP(A244,[1]长期效应检验!A243:Z452,24,FALSE)</f>
        <v>0.133022606372833</v>
      </c>
      <c r="I244">
        <f t="shared" si="9"/>
        <v>-13.2942155003548</v>
      </c>
      <c r="J244">
        <f t="shared" si="10"/>
        <v>-5.28476275503635</v>
      </c>
      <c r="K244">
        <f t="shared" si="11"/>
        <v>13.3022606372833</v>
      </c>
      <c r="L244">
        <v>1</v>
      </c>
      <c r="M244">
        <v>7.7562</v>
      </c>
      <c r="N244">
        <v>17.78</v>
      </c>
      <c r="O244">
        <v>26</v>
      </c>
      <c r="P244">
        <v>20.9076</v>
      </c>
      <c r="Q244">
        <v>5.2764</v>
      </c>
      <c r="R244" t="s">
        <v>768</v>
      </c>
      <c r="S244" t="str">
        <f>VLOOKUP(B244:B553,[1]高管任职数据!A244:F1498,6,FALSE)</f>
        <v>硕士</v>
      </c>
      <c r="T244">
        <v>6</v>
      </c>
      <c r="U244">
        <v>43</v>
      </c>
      <c r="V244">
        <v>0</v>
      </c>
      <c r="W244">
        <v>0.075</v>
      </c>
      <c r="X244">
        <v>5.99146454710798</v>
      </c>
      <c r="Y244">
        <v>0.4</v>
      </c>
      <c r="Z244">
        <v>0.5214</v>
      </c>
      <c r="AA244">
        <v>0</v>
      </c>
      <c r="AB244">
        <f>VLOOKUP(B244,[2]股价波动!$B$1:$F$311,5,FALSE)</f>
        <v>4.52</v>
      </c>
      <c r="AC244">
        <v>0.417575757575758</v>
      </c>
      <c r="AD244">
        <v>13.447</v>
      </c>
      <c r="AE244">
        <v>15.6996</v>
      </c>
      <c r="AF244">
        <v>35</v>
      </c>
      <c r="AG244">
        <v>19</v>
      </c>
      <c r="AH244">
        <v>0.43075</v>
      </c>
      <c r="AI244">
        <v>3.80265</v>
      </c>
      <c r="AJ244">
        <v>6</v>
      </c>
      <c r="AK244">
        <v>0.6667</v>
      </c>
      <c r="AL244">
        <v>38</v>
      </c>
      <c r="AM244">
        <v>0.0334</v>
      </c>
      <c r="AN244">
        <v>-0.3651</v>
      </c>
      <c r="AO244">
        <v>361</v>
      </c>
    </row>
    <row r="245" ht="14.5" spans="1:41">
      <c r="A245" s="67">
        <v>600271</v>
      </c>
      <c r="B245" s="57" t="s">
        <v>769</v>
      </c>
      <c r="C245">
        <v>19</v>
      </c>
      <c r="D245" s="68" t="s">
        <v>770</v>
      </c>
      <c r="E245">
        <f>VLOOKUP(A245,[1]长期效应检验!A245:X554,11,FALSE)</f>
        <v>0.0462984926998615</v>
      </c>
      <c r="F245">
        <f>VLOOKUP(A245,三因子模型筛选后!$B$1:$Z$335,10,FALSE)</f>
        <v>0.0291615575551987</v>
      </c>
      <c r="G245">
        <f>VLOOKUP(A245,[1]长期效应检验!A244:Y453,7,FALSE)</f>
        <v>0.0325134173035622</v>
      </c>
      <c r="H245">
        <f>VLOOKUP(A245,[1]长期效应检验!A244:Z453,24,FALSE)</f>
        <v>0.100370712578297</v>
      </c>
      <c r="I245">
        <f t="shared" si="9"/>
        <v>4.62984926998615</v>
      </c>
      <c r="J245">
        <f t="shared" si="10"/>
        <v>3.25134173035622</v>
      </c>
      <c r="K245">
        <f t="shared" si="11"/>
        <v>10.0370712578297</v>
      </c>
      <c r="L245">
        <v>0</v>
      </c>
      <c r="M245">
        <v>9.9705</v>
      </c>
      <c r="N245">
        <v>33.12</v>
      </c>
      <c r="O245">
        <v>19</v>
      </c>
      <c r="P245">
        <v>21.8434</v>
      </c>
      <c r="Q245">
        <v>9.234</v>
      </c>
      <c r="R245" t="s">
        <v>771</v>
      </c>
      <c r="S245" t="str">
        <f>VLOOKUP(B245:B554,[1]高管任职数据!A245:F1499,6,FALSE)</f>
        <v>硕士</v>
      </c>
      <c r="T245">
        <v>6</v>
      </c>
      <c r="U245">
        <v>43</v>
      </c>
      <c r="V245">
        <v>0</v>
      </c>
      <c r="W245">
        <v>0.130434782608696</v>
      </c>
      <c r="X245">
        <v>6.96044260126114</v>
      </c>
      <c r="Y245">
        <v>1.0541</v>
      </c>
      <c r="Z245">
        <v>0.3772</v>
      </c>
      <c r="AA245">
        <v>1</v>
      </c>
      <c r="AB245">
        <f>VLOOKUP(B245,[2]股价波动!$B$1:$F$311,5,FALSE)</f>
        <v>4.12</v>
      </c>
      <c r="AC245">
        <v>0.518484848484848</v>
      </c>
      <c r="AD245">
        <v>17.2432</v>
      </c>
      <c r="AE245">
        <v>17.7802</v>
      </c>
      <c r="AF245">
        <v>35</v>
      </c>
      <c r="AG245">
        <v>26.5</v>
      </c>
      <c r="AH245">
        <v>0.69195</v>
      </c>
      <c r="AI245">
        <v>6.8648</v>
      </c>
      <c r="AJ245">
        <v>0</v>
      </c>
      <c r="AK245">
        <v>0</v>
      </c>
      <c r="AL245">
        <v>49</v>
      </c>
      <c r="AM245">
        <v>0.0233</v>
      </c>
      <c r="AN245">
        <v>1.2127</v>
      </c>
      <c r="AO245">
        <v>702.25</v>
      </c>
    </row>
    <row r="246" ht="14.5" spans="1:41">
      <c r="A246" s="67">
        <v>600288</v>
      </c>
      <c r="B246" s="57" t="s">
        <v>772</v>
      </c>
      <c r="C246">
        <v>1</v>
      </c>
      <c r="D246" s="68" t="s">
        <v>773</v>
      </c>
      <c r="E246">
        <f>VLOOKUP(A246,[1]长期效应检验!A246:X555,11,FALSE)</f>
        <v>-0.0361225418746471</v>
      </c>
      <c r="F246">
        <f>VLOOKUP(A246,三因子模型筛选后!$B$1:$Z$335,10,FALSE)</f>
        <v>-0.0611650161445141</v>
      </c>
      <c r="G246">
        <f>VLOOKUP(A246,[1]长期效应检验!A245:Y454,7,FALSE)</f>
        <v>-0.0661786645650864</v>
      </c>
      <c r="H246">
        <f>VLOOKUP(A246,[1]长期效应检验!A245:Z454,24,FALSE)</f>
        <v>0.0793077051639557</v>
      </c>
      <c r="I246">
        <f t="shared" si="9"/>
        <v>-3.61225418746471</v>
      </c>
      <c r="J246">
        <f t="shared" si="10"/>
        <v>-6.61786645650864</v>
      </c>
      <c r="K246">
        <f t="shared" si="11"/>
        <v>7.93077051639557</v>
      </c>
      <c r="L246">
        <v>0</v>
      </c>
      <c r="M246">
        <v>7.7998</v>
      </c>
      <c r="N246">
        <v>22.38</v>
      </c>
      <c r="O246">
        <v>21</v>
      </c>
      <c r="P246">
        <v>18.8602</v>
      </c>
      <c r="Q246">
        <v>4.368</v>
      </c>
      <c r="R246" t="s">
        <v>774</v>
      </c>
      <c r="S246" t="str">
        <f>VLOOKUP(B246:B555,[1]高管任职数据!A246:F1500,6,FALSE)</f>
        <v>硕士</v>
      </c>
      <c r="T246">
        <v>6</v>
      </c>
      <c r="U246">
        <v>48</v>
      </c>
      <c r="V246">
        <v>0</v>
      </c>
      <c r="W246">
        <v>0.1875</v>
      </c>
      <c r="X246">
        <v>7.71619350387682</v>
      </c>
      <c r="Y246">
        <v>2.2444</v>
      </c>
      <c r="Z246">
        <v>0.3783</v>
      </c>
      <c r="AA246">
        <v>0</v>
      </c>
      <c r="AB246">
        <f>VLOOKUP(B246,[2]股价波动!$B$1:$F$311,5,FALSE)</f>
        <v>3.4</v>
      </c>
      <c r="AC246">
        <v>0.348787878787879</v>
      </c>
      <c r="AD246">
        <v>13.9378</v>
      </c>
      <c r="AE246">
        <v>15.0395</v>
      </c>
      <c r="AF246">
        <v>2</v>
      </c>
      <c r="AG246">
        <v>4</v>
      </c>
      <c r="AH246">
        <v>0.4219</v>
      </c>
      <c r="AI246">
        <v>9.5769</v>
      </c>
      <c r="AJ246">
        <v>1</v>
      </c>
      <c r="AK246">
        <v>0</v>
      </c>
      <c r="AL246">
        <v>8</v>
      </c>
      <c r="AM246">
        <v>0.0588</v>
      </c>
      <c r="AN246">
        <v>-0.3629</v>
      </c>
      <c r="AO246">
        <v>16</v>
      </c>
    </row>
    <row r="247" ht="14.5" spans="1:41">
      <c r="A247" s="67">
        <v>600330</v>
      </c>
      <c r="B247" s="57" t="s">
        <v>775</v>
      </c>
      <c r="C247">
        <v>10</v>
      </c>
      <c r="D247" s="68" t="s">
        <v>776</v>
      </c>
      <c r="E247">
        <f>VLOOKUP(A247,[1]长期效应检验!A247:X556,11,FALSE)</f>
        <v>0.0526268854737282</v>
      </c>
      <c r="F247">
        <f>VLOOKUP(A247,三因子模型筛选后!$B$1:$Z$335,10,FALSE)</f>
        <v>0.0710290223360062</v>
      </c>
      <c r="G247">
        <f>VLOOKUP(A247,[1]长期效应检验!A246:Y455,7,FALSE)</f>
        <v>0.0856943652033806</v>
      </c>
      <c r="H247">
        <f>VLOOKUP(A247,[1]长期效应检验!A246:Z455,24,FALSE)</f>
        <v>0.382871896028519</v>
      </c>
      <c r="I247">
        <f t="shared" si="9"/>
        <v>5.26268854737282</v>
      </c>
      <c r="J247">
        <f t="shared" si="10"/>
        <v>8.56943652033806</v>
      </c>
      <c r="K247">
        <f t="shared" si="11"/>
        <v>38.2871896028519</v>
      </c>
      <c r="L247">
        <v>0</v>
      </c>
      <c r="M247">
        <v>8.4198</v>
      </c>
      <c r="N247">
        <v>17.1</v>
      </c>
      <c r="O247">
        <v>20</v>
      </c>
      <c r="P247">
        <v>19.293</v>
      </c>
      <c r="Q247">
        <v>12.33434416</v>
      </c>
      <c r="R247" t="s">
        <v>777</v>
      </c>
      <c r="S247" t="str">
        <f>VLOOKUP(B247:B556,[1]高管任职数据!A247:F1501,6,FALSE)</f>
        <v>博士</v>
      </c>
      <c r="T247">
        <v>7</v>
      </c>
      <c r="U247">
        <v>50</v>
      </c>
      <c r="V247">
        <v>4</v>
      </c>
      <c r="W247">
        <v>0.3</v>
      </c>
      <c r="X247">
        <v>6.55108033504341</v>
      </c>
      <c r="Y247">
        <v>0.7</v>
      </c>
      <c r="Z247">
        <v>0.3836</v>
      </c>
      <c r="AA247">
        <v>0</v>
      </c>
      <c r="AB247">
        <f>VLOOKUP(B247,[2]股价波动!$B$1:$F$311,5,FALSE)</f>
        <v>3.41</v>
      </c>
      <c r="AC247">
        <v>0.26</v>
      </c>
      <c r="AD247">
        <v>16.0541</v>
      </c>
      <c r="AE247">
        <v>17.02</v>
      </c>
      <c r="AF247">
        <v>1</v>
      </c>
      <c r="AG247">
        <v>9.5</v>
      </c>
      <c r="AH247">
        <v>0.40995</v>
      </c>
      <c r="AI247">
        <v>4.21055</v>
      </c>
      <c r="AJ247">
        <v>10</v>
      </c>
      <c r="AK247">
        <v>0.78</v>
      </c>
      <c r="AL247">
        <v>19</v>
      </c>
      <c r="AM247">
        <v>0.0587</v>
      </c>
      <c r="AN247">
        <v>-0.3651</v>
      </c>
      <c r="AO247">
        <v>90.25</v>
      </c>
    </row>
    <row r="248" ht="14.5" spans="1:41">
      <c r="A248" s="67">
        <v>600345</v>
      </c>
      <c r="B248" s="57" t="s">
        <v>778</v>
      </c>
      <c r="C248">
        <v>1</v>
      </c>
      <c r="D248" s="68" t="s">
        <v>779</v>
      </c>
      <c r="E248">
        <f>VLOOKUP(A248,[1]长期效应检验!A248:X557,11,FALSE)</f>
        <v>-0.119361497461796</v>
      </c>
      <c r="F248">
        <f>VLOOKUP(A248,三因子模型筛选后!$B$1:$Z$335,10,FALSE)</f>
        <v>-0.179627895355225</v>
      </c>
      <c r="G248">
        <f>VLOOKUP(A248,[1]长期效应检验!A247:Y456,7,FALSE)</f>
        <v>-0.0125050954520702</v>
      </c>
      <c r="H248">
        <f>VLOOKUP(A248,[1]长期效应检验!A247:Z456,24,FALSE)</f>
        <v>0.0468288622796535</v>
      </c>
      <c r="I248">
        <f t="shared" si="9"/>
        <v>-11.9361497461796</v>
      </c>
      <c r="J248">
        <f t="shared" si="10"/>
        <v>-1.25050954520702</v>
      </c>
      <c r="K248">
        <f t="shared" si="11"/>
        <v>4.68288622796535</v>
      </c>
      <c r="L248">
        <v>1</v>
      </c>
      <c r="M248">
        <v>5.1059</v>
      </c>
      <c r="N248">
        <v>22.42</v>
      </c>
      <c r="O248">
        <v>23</v>
      </c>
      <c r="P248">
        <v>18.5186</v>
      </c>
      <c r="Q248">
        <v>1.98</v>
      </c>
      <c r="R248" t="s">
        <v>780</v>
      </c>
      <c r="S248" t="str">
        <f>VLOOKUP(B248:B557,[1]高管任职数据!A248:F1502,6,FALSE)</f>
        <v>硕士</v>
      </c>
      <c r="T248">
        <v>6</v>
      </c>
      <c r="U248">
        <v>55</v>
      </c>
      <c r="V248">
        <v>0</v>
      </c>
      <c r="W248">
        <v>0.1875</v>
      </c>
      <c r="X248">
        <v>6.75693238924755</v>
      </c>
      <c r="Y248">
        <v>0.86</v>
      </c>
      <c r="Z248">
        <v>0.0656</v>
      </c>
      <c r="AA248">
        <v>0</v>
      </c>
      <c r="AB248">
        <f>VLOOKUP(B248,[2]股价波动!$B$1:$F$311,5,FALSE)</f>
        <v>6.73</v>
      </c>
      <c r="AC248">
        <v>0.566060606060606</v>
      </c>
      <c r="AD248">
        <v>11.5366</v>
      </c>
      <c r="AE248">
        <v>13.3659</v>
      </c>
      <c r="AF248">
        <v>35</v>
      </c>
      <c r="AG248">
        <v>3.5</v>
      </c>
      <c r="AH248">
        <v>0.33335</v>
      </c>
      <c r="AI248">
        <v>9.5</v>
      </c>
      <c r="AJ248">
        <v>3</v>
      </c>
      <c r="AK248">
        <v>0.6667</v>
      </c>
      <c r="AL248">
        <v>6</v>
      </c>
      <c r="AM248">
        <v>0.031</v>
      </c>
      <c r="AN248">
        <v>-0.3651</v>
      </c>
      <c r="AO248">
        <v>12.25</v>
      </c>
    </row>
    <row r="249" ht="14.5" spans="1:41">
      <c r="A249" s="67">
        <v>600353</v>
      </c>
      <c r="B249" s="57" t="s">
        <v>781</v>
      </c>
      <c r="C249">
        <v>10</v>
      </c>
      <c r="D249" s="68" t="s">
        <v>782</v>
      </c>
      <c r="E249">
        <f>VLOOKUP(A249,[1]长期效应检验!A249:X558,11,FALSE)</f>
        <v>-0.0816581919789314</v>
      </c>
      <c r="F249">
        <f>VLOOKUP(A249,三因子模型筛选后!$B$1:$Z$335,10,FALSE)</f>
        <v>-0.0341996401548386</v>
      </c>
      <c r="G249">
        <f>VLOOKUP(A249,[1]长期效应检验!A248:Y457,7,FALSE)</f>
        <v>-0.0268877781927586</v>
      </c>
      <c r="H249">
        <f>VLOOKUP(A249,[1]长期效应检验!A248:Z457,24,FALSE)</f>
        <v>0.0571798458695412</v>
      </c>
      <c r="I249">
        <f t="shared" si="9"/>
        <v>-8.16581919789314</v>
      </c>
      <c r="J249">
        <f t="shared" si="10"/>
        <v>-2.68877781927586</v>
      </c>
      <c r="K249">
        <f t="shared" si="11"/>
        <v>5.71798458695412</v>
      </c>
      <c r="L249">
        <v>0</v>
      </c>
      <c r="M249">
        <v>7.6401</v>
      </c>
      <c r="N249">
        <v>18.84</v>
      </c>
      <c r="O249">
        <v>25</v>
      </c>
      <c r="P249">
        <v>18.2466</v>
      </c>
      <c r="Q249">
        <v>5.4372</v>
      </c>
      <c r="R249" t="s">
        <v>783</v>
      </c>
      <c r="S249" t="str">
        <f>VLOOKUP(B249:B558,[1]高管任职数据!A249:F1503,6,FALSE)</f>
        <v>本科</v>
      </c>
      <c r="T249">
        <v>5</v>
      </c>
      <c r="U249">
        <v>56</v>
      </c>
      <c r="V249">
        <v>0</v>
      </c>
      <c r="W249">
        <v>0.266666666666667</v>
      </c>
      <c r="X249">
        <v>6.33682573114644</v>
      </c>
      <c r="Y249">
        <v>0.565</v>
      </c>
      <c r="Z249">
        <v>0.3006</v>
      </c>
      <c r="AA249">
        <v>0</v>
      </c>
      <c r="AB249">
        <f>VLOOKUP(B249,[2]股价波动!$B$1:$F$311,5,FALSE)</f>
        <v>1.54</v>
      </c>
      <c r="AC249">
        <v>0.147575757575758</v>
      </c>
      <c r="AD249">
        <v>14.6322</v>
      </c>
      <c r="AE249">
        <v>14.2391</v>
      </c>
      <c r="AF249">
        <v>32</v>
      </c>
      <c r="AG249">
        <v>1.5</v>
      </c>
      <c r="AH249">
        <v>0.33335</v>
      </c>
      <c r="AI249">
        <v>3.83335</v>
      </c>
      <c r="AJ249">
        <v>2</v>
      </c>
      <c r="AK249">
        <v>0.5</v>
      </c>
      <c r="AL249">
        <v>3</v>
      </c>
      <c r="AM249">
        <v>0.0357</v>
      </c>
      <c r="AN249">
        <v>-0.3651</v>
      </c>
      <c r="AO249">
        <v>2.25</v>
      </c>
    </row>
    <row r="250" ht="14.5" spans="1:41">
      <c r="A250" s="67">
        <v>600355</v>
      </c>
      <c r="B250" s="57" t="s">
        <v>784</v>
      </c>
      <c r="C250">
        <v>18</v>
      </c>
      <c r="D250" s="68" t="s">
        <v>785</v>
      </c>
      <c r="E250">
        <f>VLOOKUP(A250,[1]长期效应检验!A250:X559,11,FALSE)</f>
        <v>-0.0237407851964235</v>
      </c>
      <c r="F250">
        <f>VLOOKUP(A250,三因子模型筛选后!$B$1:$Z$335,10,FALSE)</f>
        <v>-0.0119317919015884</v>
      </c>
      <c r="G250">
        <f>VLOOKUP(A250,[1]长期效应检验!A249:Y458,7,FALSE)</f>
        <v>-0.0109783969819546</v>
      </c>
      <c r="H250">
        <f>VLOOKUP(A250,[1]长期效应检验!A249:Z458,24,FALSE)</f>
        <v>0.147434398531914</v>
      </c>
      <c r="I250">
        <f t="shared" si="9"/>
        <v>-2.37407851964235</v>
      </c>
      <c r="J250">
        <f t="shared" si="10"/>
        <v>-1.09783969819546</v>
      </c>
      <c r="K250">
        <f t="shared" si="11"/>
        <v>14.7434398531914</v>
      </c>
      <c r="L250">
        <v>1</v>
      </c>
      <c r="M250">
        <v>6.0822</v>
      </c>
      <c r="N250">
        <v>-2.44</v>
      </c>
      <c r="O250">
        <v>25</v>
      </c>
      <c r="P250">
        <v>0</v>
      </c>
      <c r="Q250">
        <v>4.920892</v>
      </c>
      <c r="R250" t="s">
        <v>786</v>
      </c>
      <c r="S250" t="str">
        <f>VLOOKUP(B250:B559,[1]高管任职数据!A250:F1504,6,FALSE)</f>
        <v>本科</v>
      </c>
      <c r="T250">
        <v>5</v>
      </c>
      <c r="U250">
        <v>58</v>
      </c>
      <c r="V250">
        <v>0</v>
      </c>
      <c r="W250">
        <v>0.230769230769231</v>
      </c>
      <c r="X250">
        <v>8.15291801013294</v>
      </c>
      <c r="Y250">
        <v>3.4735</v>
      </c>
      <c r="Z250">
        <v>0.3692</v>
      </c>
      <c r="AA250">
        <v>0</v>
      </c>
      <c r="AB250">
        <f>VLOOKUP(B250,[2]股价波动!$B$1:$F$311,5,FALSE)</f>
        <v>1.06</v>
      </c>
      <c r="AC250">
        <v>0.103939393939394</v>
      </c>
      <c r="AD250">
        <v>12.463</v>
      </c>
      <c r="AE250">
        <v>13.6625</v>
      </c>
      <c r="AF250">
        <v>23</v>
      </c>
      <c r="AG250">
        <v>5</v>
      </c>
      <c r="AH250">
        <v>0.4074</v>
      </c>
      <c r="AI250">
        <v>4.5</v>
      </c>
      <c r="AJ250">
        <v>1</v>
      </c>
      <c r="AK250">
        <v>0</v>
      </c>
      <c r="AL250">
        <v>9</v>
      </c>
      <c r="AM250">
        <v>0.2247</v>
      </c>
      <c r="AN250">
        <v>-0.3651</v>
      </c>
      <c r="AO250">
        <v>25</v>
      </c>
    </row>
    <row r="251" ht="14.5" spans="1:41">
      <c r="A251" s="67">
        <v>600360</v>
      </c>
      <c r="B251" s="57" t="s">
        <v>787</v>
      </c>
      <c r="C251">
        <v>22</v>
      </c>
      <c r="D251" s="68" t="s">
        <v>788</v>
      </c>
      <c r="E251">
        <f>VLOOKUP(A251,[1]长期效应检验!A251:X560,11,FALSE)</f>
        <v>0.118160299956799</v>
      </c>
      <c r="F251">
        <f>VLOOKUP(A251,三因子模型筛选后!$B$1:$Z$335,10,FALSE)</f>
        <v>0.0409863740205765</v>
      </c>
      <c r="G251">
        <f>VLOOKUP(A251,[1]长期效应检验!A250:Y459,7,FALSE)</f>
        <v>0.0506168529391289</v>
      </c>
      <c r="H251">
        <f>VLOOKUP(A251,[1]长期效应检验!A250:Z459,24,FALSE)</f>
        <v>0.514455378055573</v>
      </c>
      <c r="I251">
        <f t="shared" si="9"/>
        <v>11.8160299956799</v>
      </c>
      <c r="J251">
        <f t="shared" si="10"/>
        <v>5.06168529391289</v>
      </c>
      <c r="K251">
        <f t="shared" si="11"/>
        <v>51.4455378055573</v>
      </c>
      <c r="L251">
        <v>0</v>
      </c>
      <c r="M251">
        <v>7.6099</v>
      </c>
      <c r="N251">
        <v>10.27</v>
      </c>
      <c r="O251">
        <v>20</v>
      </c>
      <c r="P251">
        <v>18.7414</v>
      </c>
      <c r="Q251">
        <v>7.51588</v>
      </c>
      <c r="R251" t="s">
        <v>789</v>
      </c>
      <c r="S251" t="str">
        <f>VLOOKUP(B251:B560,[1]高管任职数据!A251:F1505,6,FALSE)</f>
        <v>-</v>
      </c>
      <c r="U251">
        <v>48</v>
      </c>
      <c r="V251">
        <v>0</v>
      </c>
      <c r="W251">
        <v>0.333333333333333</v>
      </c>
      <c r="X251">
        <v>6.36302810354046</v>
      </c>
      <c r="Y251">
        <v>0.58</v>
      </c>
      <c r="Z251">
        <v>0.4583</v>
      </c>
      <c r="AA251">
        <v>0</v>
      </c>
      <c r="AB251">
        <f>VLOOKUP(B251,[2]股价波动!$B$1:$F$311,5,FALSE)</f>
        <v>4.03</v>
      </c>
      <c r="AC251">
        <v>0.228787878787879</v>
      </c>
      <c r="AD251">
        <v>14.3304</v>
      </c>
      <c r="AE251">
        <v>14.9757</v>
      </c>
      <c r="AF251">
        <v>1</v>
      </c>
      <c r="AG251">
        <v>2</v>
      </c>
      <c r="AH251">
        <v>0.3125</v>
      </c>
      <c r="AI251">
        <v>4.5</v>
      </c>
      <c r="AJ251">
        <v>0</v>
      </c>
      <c r="AK251">
        <v>0</v>
      </c>
      <c r="AL251">
        <v>4</v>
      </c>
      <c r="AM251">
        <v>0.026</v>
      </c>
      <c r="AN251">
        <v>-0.3651</v>
      </c>
      <c r="AO251">
        <v>4</v>
      </c>
    </row>
    <row r="252" ht="14.5" spans="1:41">
      <c r="A252" s="67">
        <v>600363</v>
      </c>
      <c r="B252" s="57" t="s">
        <v>790</v>
      </c>
      <c r="C252">
        <v>13</v>
      </c>
      <c r="D252" s="68" t="s">
        <v>791</v>
      </c>
      <c r="E252">
        <f>VLOOKUP(A252,[1]长期效应检验!A252:X561,11,FALSE)</f>
        <v>-0.132561236619949</v>
      </c>
      <c r="F252">
        <f>VLOOKUP(A252,三因子模型筛选后!$B$1:$Z$335,10,FALSE)</f>
        <v>-0.209279373288155</v>
      </c>
      <c r="G252">
        <f>VLOOKUP(A252,[1]长期效应检验!A251:Y460,7,FALSE)</f>
        <v>-0.084058053791523</v>
      </c>
      <c r="H252">
        <f>VLOOKUP(A252,[1]长期效应检验!A251:Z460,24,FALSE)</f>
        <v>-0.191938757896423</v>
      </c>
      <c r="I252">
        <f t="shared" si="9"/>
        <v>-13.2561236619949</v>
      </c>
      <c r="J252">
        <f t="shared" si="10"/>
        <v>-8.4058053791523</v>
      </c>
      <c r="K252">
        <f t="shared" si="11"/>
        <v>-19.1938757896423</v>
      </c>
      <c r="L252">
        <v>0</v>
      </c>
      <c r="M252">
        <v>8.6788</v>
      </c>
      <c r="N252">
        <v>14.5</v>
      </c>
      <c r="O252">
        <v>20</v>
      </c>
      <c r="P252">
        <v>19.4985</v>
      </c>
      <c r="Q252">
        <v>4.5524575</v>
      </c>
      <c r="R252" t="s">
        <v>792</v>
      </c>
      <c r="S252" t="str">
        <f>VLOOKUP(B252:B561,[1]高管任职数据!A252:F1506,6,FALSE)</f>
        <v>博士</v>
      </c>
      <c r="T252">
        <v>7</v>
      </c>
      <c r="U252">
        <v>49</v>
      </c>
      <c r="V252">
        <v>2</v>
      </c>
      <c r="W252">
        <v>0.1</v>
      </c>
      <c r="X252">
        <v>6.92195399838195</v>
      </c>
      <c r="Y252">
        <v>1.0143</v>
      </c>
      <c r="Z252">
        <v>0.476</v>
      </c>
      <c r="AA252">
        <v>0</v>
      </c>
      <c r="AB252">
        <f>VLOOKUP(B252,[2]股价波动!$B$1:$F$311,5,FALSE)</f>
        <v>4.15</v>
      </c>
      <c r="AC252">
        <v>0.579393939393939</v>
      </c>
      <c r="AD252">
        <v>15.5405</v>
      </c>
      <c r="AE252">
        <v>17.0144</v>
      </c>
      <c r="AF252">
        <v>35</v>
      </c>
      <c r="AG252">
        <v>10.5</v>
      </c>
      <c r="AH252">
        <v>0.41725</v>
      </c>
      <c r="AI252">
        <v>7.11905</v>
      </c>
      <c r="AJ252">
        <v>13</v>
      </c>
      <c r="AK252">
        <v>0.8166</v>
      </c>
      <c r="AL252">
        <v>21</v>
      </c>
      <c r="AM252">
        <v>0.0351</v>
      </c>
      <c r="AN252">
        <v>-0.3651</v>
      </c>
      <c r="AO252">
        <v>110.25</v>
      </c>
    </row>
    <row r="253" ht="14.5" spans="1:41">
      <c r="A253" s="67">
        <v>600405</v>
      </c>
      <c r="B253" s="57" t="s">
        <v>793</v>
      </c>
      <c r="C253">
        <v>2</v>
      </c>
      <c r="D253" s="68" t="s">
        <v>794</v>
      </c>
      <c r="E253">
        <f>VLOOKUP(A253,[1]长期效应检验!A253:X562,11,FALSE)</f>
        <v>-0.0475130937993526</v>
      </c>
      <c r="F253">
        <f>VLOOKUP(A253,三因子模型筛选后!$B$1:$Z$335,10,FALSE)</f>
        <v>-0.0722317695617676</v>
      </c>
      <c r="G253">
        <f>VLOOKUP(A253,[1]长期效应检验!A252:Y461,7,FALSE)</f>
        <v>0.0281459148973227</v>
      </c>
      <c r="H253">
        <f>VLOOKUP(A253,[1]长期效应检验!A252:Z461,24,FALSE)</f>
        <v>0.229212552309036</v>
      </c>
      <c r="I253">
        <f t="shared" si="9"/>
        <v>-4.75130937993526</v>
      </c>
      <c r="J253">
        <f t="shared" si="10"/>
        <v>2.81459148973227</v>
      </c>
      <c r="K253">
        <f t="shared" si="11"/>
        <v>22.9212552309036</v>
      </c>
      <c r="L253">
        <v>0</v>
      </c>
      <c r="M253">
        <v>7.8112</v>
      </c>
      <c r="N253">
        <v>13.66</v>
      </c>
      <c r="O253">
        <v>24</v>
      </c>
      <c r="P253">
        <v>17.9923</v>
      </c>
      <c r="Q253">
        <v>2.619</v>
      </c>
      <c r="R253" t="s">
        <v>795</v>
      </c>
      <c r="S253" t="str">
        <f>VLOOKUP(B253:B562,[1]高管任职数据!A253:F1507,6,FALSE)</f>
        <v>硕士</v>
      </c>
      <c r="T253">
        <v>6</v>
      </c>
      <c r="U253">
        <v>66</v>
      </c>
      <c r="V253">
        <v>1</v>
      </c>
      <c r="W253">
        <v>0.173913043478261</v>
      </c>
      <c r="X253">
        <v>6.63594655568665</v>
      </c>
      <c r="Y253">
        <v>0.762</v>
      </c>
      <c r="Z253">
        <v>0.594</v>
      </c>
      <c r="AA253">
        <v>0</v>
      </c>
      <c r="AB253">
        <f>VLOOKUP(B253,[2]股价波动!$B$1:$F$311,5,FALSE)</f>
        <v>1.65</v>
      </c>
      <c r="AC253">
        <v>0.153333333333333</v>
      </c>
      <c r="AD253">
        <v>15.4453</v>
      </c>
      <c r="AE253">
        <v>15.7129</v>
      </c>
      <c r="AF253">
        <v>35</v>
      </c>
      <c r="AG253">
        <v>5.5</v>
      </c>
      <c r="AH253">
        <v>0.36365</v>
      </c>
      <c r="AI253">
        <v>3.6818</v>
      </c>
      <c r="AJ253">
        <v>1</v>
      </c>
      <c r="AK253">
        <v>0</v>
      </c>
      <c r="AL253">
        <v>11</v>
      </c>
      <c r="AM253">
        <v>0.0612</v>
      </c>
      <c r="AN253">
        <v>-0.3651</v>
      </c>
      <c r="AO253">
        <v>30.25</v>
      </c>
    </row>
    <row r="254" ht="14.5" spans="1:41">
      <c r="A254" s="67">
        <v>600435</v>
      </c>
      <c r="B254" s="57" t="s">
        <v>796</v>
      </c>
      <c r="C254">
        <v>26</v>
      </c>
      <c r="D254" s="68" t="s">
        <v>797</v>
      </c>
      <c r="E254">
        <f>VLOOKUP(A254,[1]长期效应检验!A254:X563,11,FALSE)</f>
        <v>-0.0345451831817627</v>
      </c>
      <c r="F254">
        <f>VLOOKUP(A254,三因子模型筛选后!$B$1:$Z$335,10,FALSE)</f>
        <v>-0.0220969300717115</v>
      </c>
      <c r="G254">
        <f>VLOOKUP(A254,[1]长期效应检验!A253:Y462,7,FALSE)</f>
        <v>-0.000153233762830496</v>
      </c>
      <c r="H254">
        <f>VLOOKUP(A254,[1]长期效应检验!A253:Z462,24,FALSE)</f>
        <v>0.0872327834367752</v>
      </c>
      <c r="I254">
        <f t="shared" si="9"/>
        <v>-3.45451831817627</v>
      </c>
      <c r="J254">
        <f t="shared" si="10"/>
        <v>-0.0153233762830496</v>
      </c>
      <c r="K254">
        <f t="shared" si="11"/>
        <v>8.72327834367752</v>
      </c>
      <c r="L254">
        <v>0</v>
      </c>
      <c r="M254">
        <v>7.7719</v>
      </c>
      <c r="N254">
        <v>11.65</v>
      </c>
      <c r="O254">
        <v>19</v>
      </c>
      <c r="P254">
        <v>18.6615</v>
      </c>
      <c r="Q254">
        <v>14.8932</v>
      </c>
      <c r="R254" t="s">
        <v>798</v>
      </c>
      <c r="S254" t="str">
        <f>VLOOKUP(B254:B563,[1]高管任职数据!A254:F1508,6,FALSE)</f>
        <v>硕士</v>
      </c>
      <c r="T254">
        <v>6</v>
      </c>
      <c r="U254">
        <v>49</v>
      </c>
      <c r="V254">
        <v>0</v>
      </c>
      <c r="W254">
        <v>0.388888888888889</v>
      </c>
      <c r="X254">
        <v>6.75774601165543</v>
      </c>
      <c r="Y254">
        <v>0.8607</v>
      </c>
      <c r="Z254">
        <v>0.4084</v>
      </c>
      <c r="AA254">
        <v>1</v>
      </c>
      <c r="AB254">
        <f>VLOOKUP(B254,[2]股价波动!$B$1:$F$311,5,FALSE)</f>
        <v>2.62</v>
      </c>
      <c r="AC254">
        <v>0.183333333333333</v>
      </c>
      <c r="AD254">
        <v>15.1219</v>
      </c>
      <c r="AE254">
        <v>15.5492</v>
      </c>
      <c r="AF254">
        <v>0</v>
      </c>
      <c r="AG254">
        <v>2</v>
      </c>
      <c r="AH254">
        <v>0.375</v>
      </c>
      <c r="AI254">
        <v>7.875</v>
      </c>
      <c r="AJ254">
        <v>2</v>
      </c>
      <c r="AK254">
        <v>0.5</v>
      </c>
      <c r="AL254">
        <v>4</v>
      </c>
      <c r="AM254">
        <v>0.0479</v>
      </c>
      <c r="AN254">
        <v>-0.3651</v>
      </c>
      <c r="AO254">
        <v>4</v>
      </c>
    </row>
    <row r="255" ht="14.5" spans="1:41">
      <c r="A255" s="67">
        <v>600460</v>
      </c>
      <c r="B255" s="57" t="s">
        <v>799</v>
      </c>
      <c r="C255">
        <v>19</v>
      </c>
      <c r="D255" s="68" t="s">
        <v>800</v>
      </c>
      <c r="E255">
        <f>VLOOKUP(A255,[1]长期效应检验!A255:X564,11,FALSE)</f>
        <v>0.0317909307777882</v>
      </c>
      <c r="F255">
        <f>VLOOKUP(A255,三因子模型筛选后!$B$1:$Z$335,10,FALSE)</f>
        <v>-0.0489650405943394</v>
      </c>
      <c r="G255">
        <f>VLOOKUP(A255,[1]长期效应检验!A254:Y463,7,FALSE)</f>
        <v>0.0648260042071342</v>
      </c>
      <c r="H255">
        <f>VLOOKUP(A255,[1]长期效应检验!A254:Z463,24,FALSE)</f>
        <v>0.189173296093941</v>
      </c>
      <c r="I255">
        <f t="shared" si="9"/>
        <v>3.17909307777882</v>
      </c>
      <c r="J255">
        <f t="shared" si="10"/>
        <v>6.48260042071342</v>
      </c>
      <c r="K255">
        <f t="shared" si="11"/>
        <v>18.9173296093941</v>
      </c>
      <c r="L255">
        <v>0</v>
      </c>
      <c r="M255">
        <v>8.635</v>
      </c>
      <c r="N255">
        <v>20.81</v>
      </c>
      <c r="O255">
        <v>22</v>
      </c>
      <c r="P255">
        <v>0</v>
      </c>
      <c r="Q255">
        <v>13.12061614</v>
      </c>
      <c r="R255" t="s">
        <v>801</v>
      </c>
      <c r="S255" t="str">
        <f>VLOOKUP(B255:B564,[1]高管任职数据!A255:F1509,6,FALSE)</f>
        <v>硕士</v>
      </c>
      <c r="T255">
        <v>6</v>
      </c>
      <c r="U255">
        <v>55</v>
      </c>
      <c r="V255">
        <v>3</v>
      </c>
      <c r="W255">
        <v>0.2</v>
      </c>
      <c r="X255">
        <v>7.05910203147666</v>
      </c>
      <c r="Y255">
        <v>1.1634</v>
      </c>
      <c r="Z255">
        <v>0.5245</v>
      </c>
      <c r="AA255">
        <v>0</v>
      </c>
      <c r="AB255">
        <f>VLOOKUP(B255,[2]股价波动!$B$1:$F$311,5,FALSE)</f>
        <v>7.62</v>
      </c>
      <c r="AC255">
        <v>0.580606060606061</v>
      </c>
      <c r="AD255">
        <v>17.124</v>
      </c>
      <c r="AE255">
        <v>17.5884</v>
      </c>
      <c r="AF255">
        <v>24</v>
      </c>
      <c r="AG255">
        <v>10</v>
      </c>
      <c r="AH255">
        <v>0.624</v>
      </c>
      <c r="AI255">
        <v>5.39215</v>
      </c>
      <c r="AJ255">
        <v>14</v>
      </c>
      <c r="AK255">
        <v>0.602</v>
      </c>
      <c r="AL255">
        <v>17</v>
      </c>
      <c r="AM255">
        <v>0.1075</v>
      </c>
      <c r="AN255">
        <v>-0.3651</v>
      </c>
      <c r="AO255">
        <v>100</v>
      </c>
    </row>
    <row r="256" ht="14.5" spans="1:41">
      <c r="A256" s="67">
        <v>600498</v>
      </c>
      <c r="B256" s="57" t="s">
        <v>802</v>
      </c>
      <c r="C256">
        <v>22</v>
      </c>
      <c r="D256" s="68" t="s">
        <v>803</v>
      </c>
      <c r="E256">
        <f>VLOOKUP(A256,[1]长期效应检验!A256:X565,11,FALSE)</f>
        <v>-0.0571835823357105</v>
      </c>
      <c r="F256">
        <f>VLOOKUP(A256,三因子模型筛选后!$B$1:$Z$335,10,FALSE)</f>
        <v>-0.128597125411034</v>
      </c>
      <c r="G256">
        <f>VLOOKUP(A256,[1]长期效应检验!A255:Y464,7,FALSE)</f>
        <v>-0.0489068403840065</v>
      </c>
      <c r="H256">
        <f>VLOOKUP(A256,[1]长期效应检验!A255:Z464,24,FALSE)</f>
        <v>0.0945086553692818</v>
      </c>
      <c r="I256">
        <f t="shared" si="9"/>
        <v>-5.71835823357105</v>
      </c>
      <c r="J256">
        <f t="shared" si="10"/>
        <v>-4.89068403840065</v>
      </c>
      <c r="K256">
        <f t="shared" si="11"/>
        <v>9.45086553692818</v>
      </c>
      <c r="L256">
        <v>1</v>
      </c>
      <c r="M256">
        <v>9.6273</v>
      </c>
      <c r="N256">
        <v>24.67</v>
      </c>
      <c r="O256">
        <v>20</v>
      </c>
      <c r="P256">
        <v>21.0178</v>
      </c>
      <c r="Q256">
        <v>4.82361275</v>
      </c>
      <c r="R256" t="s">
        <v>804</v>
      </c>
      <c r="S256" t="str">
        <f>VLOOKUP(B256:B565,[1]高管任职数据!A256:F1510,6,FALSE)</f>
        <v>硕士</v>
      </c>
      <c r="T256">
        <v>6</v>
      </c>
      <c r="U256">
        <v>47</v>
      </c>
      <c r="V256">
        <v>1</v>
      </c>
      <c r="W256">
        <v>0.166666666666667</v>
      </c>
      <c r="X256">
        <v>7.22983877815125</v>
      </c>
      <c r="Y256">
        <v>1.38</v>
      </c>
      <c r="Z256">
        <v>0.6369</v>
      </c>
      <c r="AA256">
        <v>1</v>
      </c>
      <c r="AB256">
        <f>VLOOKUP(B256,[2]股价波动!$B$1:$F$311,5,FALSE)</f>
        <v>7.04</v>
      </c>
      <c r="AC256">
        <v>0.52469696969697</v>
      </c>
      <c r="AD256">
        <v>15.5758</v>
      </c>
      <c r="AE256">
        <v>16.2626</v>
      </c>
      <c r="AF256">
        <v>35</v>
      </c>
      <c r="AG256">
        <v>22</v>
      </c>
      <c r="AH256">
        <v>0.7996</v>
      </c>
      <c r="AI256">
        <v>5.4957</v>
      </c>
      <c r="AJ256">
        <v>3</v>
      </c>
      <c r="AK256">
        <v>0.6667</v>
      </c>
      <c r="AL256">
        <v>31</v>
      </c>
      <c r="AM256">
        <v>0.0946</v>
      </c>
      <c r="AN256">
        <v>-0.3651</v>
      </c>
      <c r="AO256">
        <v>484</v>
      </c>
    </row>
    <row r="257" ht="14.5" spans="1:41">
      <c r="A257" s="67">
        <v>600525</v>
      </c>
      <c r="B257" s="57" t="s">
        <v>805</v>
      </c>
      <c r="C257">
        <v>1</v>
      </c>
      <c r="D257" s="68" t="s">
        <v>806</v>
      </c>
      <c r="E257">
        <f>VLOOKUP(A257,[1]长期效应检验!A257:X566,11,FALSE)</f>
        <v>-0.152509614825249</v>
      </c>
      <c r="F257">
        <f>VLOOKUP(A257,三因子模型筛选后!$B$1:$Z$335,10,FALSE)</f>
        <v>-0.131914928555489</v>
      </c>
      <c r="G257">
        <f>VLOOKUP(A257,[1]长期效应检验!A256:Y465,7,FALSE)</f>
        <v>-0.0877042710781097</v>
      </c>
      <c r="H257">
        <f>VLOOKUP(A257,[1]长期效应检验!A256:Z465,24,FALSE)</f>
        <v>-0.0996651202440262</v>
      </c>
      <c r="I257">
        <f t="shared" si="9"/>
        <v>-15.2509614825249</v>
      </c>
      <c r="J257">
        <f t="shared" si="10"/>
        <v>-8.77042710781097</v>
      </c>
      <c r="K257">
        <f t="shared" si="11"/>
        <v>-9.96651202440262</v>
      </c>
      <c r="L257">
        <v>0</v>
      </c>
      <c r="M257">
        <v>8.7358</v>
      </c>
      <c r="N257">
        <v>-0.66</v>
      </c>
      <c r="O257">
        <v>33</v>
      </c>
      <c r="P257">
        <v>0</v>
      </c>
      <c r="Q257">
        <v>8.63510112</v>
      </c>
      <c r="R257" t="s">
        <v>807</v>
      </c>
      <c r="S257" t="str">
        <f>VLOOKUP(B257:B566,[1]高管任职数据!A257:F1511,6,FALSE)</f>
        <v>硕士</v>
      </c>
      <c r="T257">
        <v>6</v>
      </c>
      <c r="U257">
        <v>48</v>
      </c>
      <c r="V257">
        <v>1</v>
      </c>
      <c r="W257">
        <v>0.12</v>
      </c>
      <c r="X257">
        <v>7.73996850766508</v>
      </c>
      <c r="Y257">
        <v>2.2984</v>
      </c>
      <c r="Z257">
        <v>0.6182</v>
      </c>
      <c r="AA257">
        <v>0</v>
      </c>
      <c r="AB257">
        <f>VLOOKUP(B257,[2]股价波动!$B$1:$F$311,5,FALSE)</f>
        <v>1.77</v>
      </c>
      <c r="AC257">
        <v>0.130757575757576</v>
      </c>
      <c r="AD257">
        <v>16.2106</v>
      </c>
      <c r="AE257">
        <v>17.3139</v>
      </c>
      <c r="AF257">
        <v>43</v>
      </c>
      <c r="AG257">
        <v>29</v>
      </c>
      <c r="AH257">
        <v>0.69935</v>
      </c>
      <c r="AI257">
        <v>5.4566</v>
      </c>
      <c r="AJ257">
        <v>12</v>
      </c>
      <c r="AK257">
        <v>0.8472</v>
      </c>
      <c r="AL257">
        <v>53</v>
      </c>
      <c r="AM257">
        <v>0.0866</v>
      </c>
      <c r="AN257">
        <v>-0.3446</v>
      </c>
      <c r="AO257">
        <v>841</v>
      </c>
    </row>
    <row r="258" ht="14.5" spans="1:41">
      <c r="A258" s="67">
        <v>600552</v>
      </c>
      <c r="B258" s="57" t="s">
        <v>808</v>
      </c>
      <c r="C258">
        <v>3</v>
      </c>
      <c r="D258" s="68" t="s">
        <v>809</v>
      </c>
      <c r="E258">
        <f>VLOOKUP(A258,[1]长期效应检验!A258:X567,11,FALSE)</f>
        <v>-0.0818858444690704</v>
      </c>
      <c r="F258">
        <f>VLOOKUP(A258,三因子模型筛选后!$B$1:$Z$335,10,FALSE)</f>
        <v>-0.122976124286652</v>
      </c>
      <c r="G258">
        <f>VLOOKUP(A258,[1]长期效应检验!A257:Y466,7,FALSE)</f>
        <v>0.00619532074779272</v>
      </c>
      <c r="H258">
        <f>VLOOKUP(A258,[1]长期效应检验!A257:Z466,24,FALSE)</f>
        <v>0.0709630399942398</v>
      </c>
      <c r="I258">
        <f t="shared" si="9"/>
        <v>-8.18858444690704</v>
      </c>
      <c r="J258">
        <f t="shared" si="10"/>
        <v>0.619532074779272</v>
      </c>
      <c r="K258">
        <f t="shared" si="11"/>
        <v>7.09630399942398</v>
      </c>
      <c r="L258">
        <v>0</v>
      </c>
      <c r="M258">
        <v>8.4301</v>
      </c>
      <c r="N258">
        <v>14.68</v>
      </c>
      <c r="O258">
        <v>19</v>
      </c>
      <c r="P258">
        <v>19.3613</v>
      </c>
      <c r="Q258">
        <v>2.39329786</v>
      </c>
      <c r="R258" t="s">
        <v>810</v>
      </c>
      <c r="S258" t="str">
        <f>VLOOKUP(B258:B567,[1]高管任职数据!A258:F1512,6,FALSE)</f>
        <v>硕士</v>
      </c>
      <c r="T258">
        <v>6</v>
      </c>
      <c r="U258">
        <v>48</v>
      </c>
      <c r="V258">
        <v>0</v>
      </c>
      <c r="W258">
        <v>0.176470588235294</v>
      </c>
      <c r="X258">
        <v>6.91294180566944</v>
      </c>
      <c r="Y258">
        <v>1.0052</v>
      </c>
      <c r="Z258">
        <v>0.6068</v>
      </c>
      <c r="AA258">
        <v>1</v>
      </c>
      <c r="AB258">
        <f>VLOOKUP(B258,[2]股价波动!$B$1:$F$311,5,FALSE)</f>
        <v>1.95</v>
      </c>
      <c r="AC258">
        <v>0.183181818181818</v>
      </c>
      <c r="AD258">
        <v>17.212</v>
      </c>
      <c r="AE258">
        <v>17.7351</v>
      </c>
      <c r="AF258">
        <v>1</v>
      </c>
      <c r="AG258">
        <v>4.5</v>
      </c>
      <c r="AH258">
        <v>0.28395</v>
      </c>
      <c r="AI258">
        <v>4.16665</v>
      </c>
      <c r="AJ258">
        <v>2</v>
      </c>
      <c r="AK258">
        <v>0.5</v>
      </c>
      <c r="AL258">
        <v>9</v>
      </c>
      <c r="AM258">
        <v>0.0431</v>
      </c>
      <c r="AN258">
        <v>-0.3651</v>
      </c>
      <c r="AO258">
        <v>20.25</v>
      </c>
    </row>
    <row r="259" ht="14.5" spans="1:41">
      <c r="A259" s="67">
        <v>600562</v>
      </c>
      <c r="B259" s="57" t="s">
        <v>811</v>
      </c>
      <c r="C259">
        <v>10</v>
      </c>
      <c r="D259" s="68" t="s">
        <v>812</v>
      </c>
      <c r="E259">
        <f>VLOOKUP(A259,[1]长期效应检验!A259:X568,11,FALSE)</f>
        <v>-0.0679958909749985</v>
      </c>
      <c r="F259">
        <f>VLOOKUP(A259,三因子模型筛选后!$B$1:$Z$335,10,FALSE)</f>
        <v>-0.0664340630173683</v>
      </c>
      <c r="G259">
        <f>VLOOKUP(A259,[1]长期效应检验!A258:Y467,7,FALSE)</f>
        <v>-0.0223727021366358</v>
      </c>
      <c r="H259">
        <f>VLOOKUP(A259,[1]长期效应检验!A258:Z467,24,FALSE)</f>
        <v>0.0589544922113419</v>
      </c>
      <c r="I259">
        <f t="shared" ref="I259:I311" si="12">E259*100</f>
        <v>-6.79958909749985</v>
      </c>
      <c r="J259">
        <f t="shared" ref="J259:J311" si="13">G259*100</f>
        <v>-2.23727021366358</v>
      </c>
      <c r="K259">
        <f t="shared" ref="K259:K311" si="14">H259*100</f>
        <v>5.89544922113419</v>
      </c>
      <c r="L259">
        <v>0</v>
      </c>
      <c r="M259">
        <v>6.4892</v>
      </c>
      <c r="N259">
        <v>13.46</v>
      </c>
      <c r="O259">
        <v>25</v>
      </c>
      <c r="P259">
        <v>17.5259</v>
      </c>
      <c r="Q259">
        <v>1.28530783</v>
      </c>
      <c r="R259" t="s">
        <v>813</v>
      </c>
      <c r="S259" t="str">
        <f>VLOOKUP(B259:B568,[1]高管任职数据!A259:F1513,6,FALSE)</f>
        <v>硕士</v>
      </c>
      <c r="T259">
        <v>6</v>
      </c>
      <c r="U259">
        <v>53</v>
      </c>
      <c r="V259">
        <v>0</v>
      </c>
      <c r="W259">
        <v>0.157894736842105</v>
      </c>
      <c r="X259">
        <v>6.5725622238593</v>
      </c>
      <c r="Y259">
        <v>0.7152</v>
      </c>
      <c r="Z259">
        <v>0.3856</v>
      </c>
      <c r="AA259">
        <v>1</v>
      </c>
      <c r="AB259">
        <f>VLOOKUP(B259,[2]股价波动!$B$1:$F$311,5,FALSE)</f>
        <v>3.84</v>
      </c>
      <c r="AC259">
        <v>0.322121212121212</v>
      </c>
      <c r="AD259">
        <v>13.38</v>
      </c>
      <c r="AE259">
        <v>14.046</v>
      </c>
      <c r="AF259">
        <v>28</v>
      </c>
      <c r="AG259">
        <v>3</v>
      </c>
      <c r="AH259">
        <v>0.3611</v>
      </c>
      <c r="AI259">
        <v>4.16665</v>
      </c>
      <c r="AJ259">
        <v>3</v>
      </c>
      <c r="AK259">
        <v>0.4444</v>
      </c>
      <c r="AL259">
        <v>6</v>
      </c>
      <c r="AM259">
        <v>0.0577</v>
      </c>
      <c r="AN259">
        <v>-0.3651</v>
      </c>
      <c r="AO259">
        <v>9</v>
      </c>
    </row>
    <row r="260" ht="14.5" spans="1:41">
      <c r="A260" s="67">
        <v>600563</v>
      </c>
      <c r="B260" s="57" t="s">
        <v>814</v>
      </c>
      <c r="C260">
        <v>26</v>
      </c>
      <c r="D260" s="68" t="s">
        <v>815</v>
      </c>
      <c r="E260">
        <f>VLOOKUP(A260,[1]长期效应检验!A260:X569,11,FALSE)</f>
        <v>0.109243720769882</v>
      </c>
      <c r="F260">
        <f>VLOOKUP(A260,三因子模型筛选后!$B$1:$Z$335,10,FALSE)</f>
        <v>0.0844201520085335</v>
      </c>
      <c r="G260">
        <f>VLOOKUP(A260,[1]长期效应检验!A259:Y468,7,FALSE)</f>
        <v>0.0393163003027439</v>
      </c>
      <c r="H260">
        <f>VLOOKUP(A260,[1]长期效应检验!A259:Z468,24,FALSE)</f>
        <v>0.22981832921505</v>
      </c>
      <c r="I260">
        <f t="shared" si="12"/>
        <v>10.9243720769882</v>
      </c>
      <c r="J260">
        <f t="shared" si="13"/>
        <v>3.93163003027439</v>
      </c>
      <c r="K260">
        <f t="shared" si="14"/>
        <v>22.981832921505</v>
      </c>
      <c r="L260">
        <v>0</v>
      </c>
      <c r="M260">
        <v>7.8501</v>
      </c>
      <c r="N260">
        <v>30.41</v>
      </c>
      <c r="O260">
        <v>21</v>
      </c>
      <c r="P260">
        <v>20.0804</v>
      </c>
      <c r="Q260">
        <v>2.25</v>
      </c>
      <c r="R260" t="s">
        <v>816</v>
      </c>
      <c r="S260" t="str">
        <f>VLOOKUP(B260:B569,[1]高管任职数据!A260:F1514,6,FALSE)</f>
        <v>硕士</v>
      </c>
      <c r="T260">
        <v>6</v>
      </c>
      <c r="U260">
        <v>51</v>
      </c>
      <c r="V260">
        <v>0</v>
      </c>
      <c r="W260">
        <v>0.384615384615385</v>
      </c>
      <c r="X260">
        <v>7.54903005013137</v>
      </c>
      <c r="Y260">
        <v>1.8989</v>
      </c>
      <c r="Z260">
        <v>0.1716</v>
      </c>
      <c r="AA260">
        <v>0</v>
      </c>
      <c r="AB260">
        <f>VLOOKUP(B260,[2]股价波动!$B$1:$F$311,5,FALSE)</f>
        <v>17.19</v>
      </c>
      <c r="AC260">
        <v>1.46075757575758</v>
      </c>
      <c r="AD260">
        <v>15.0422</v>
      </c>
      <c r="AE260">
        <v>15.1995</v>
      </c>
      <c r="AF260">
        <v>2</v>
      </c>
      <c r="AG260">
        <v>2</v>
      </c>
      <c r="AH260">
        <v>0.3125</v>
      </c>
      <c r="AI260">
        <v>5.5</v>
      </c>
      <c r="AJ260">
        <v>0</v>
      </c>
      <c r="AK260">
        <v>0</v>
      </c>
      <c r="AL260">
        <v>4</v>
      </c>
      <c r="AM260">
        <v>0.041</v>
      </c>
      <c r="AN260">
        <v>-0.3651</v>
      </c>
      <c r="AO260">
        <v>4</v>
      </c>
    </row>
    <row r="261" ht="14.5" spans="1:41">
      <c r="A261" s="67">
        <v>600584</v>
      </c>
      <c r="B261" s="57" t="s">
        <v>817</v>
      </c>
      <c r="C261">
        <v>19</v>
      </c>
      <c r="D261" s="68" t="s">
        <v>818</v>
      </c>
      <c r="E261">
        <f>VLOOKUP(A261,[1]长期效应检验!A261:X570,11,FALSE)</f>
        <v>0.208180829882622</v>
      </c>
      <c r="F261">
        <f>VLOOKUP(A261,三因子模型筛选后!$B$1:$Z$335,10,FALSE)</f>
        <v>0.168567970395088</v>
      </c>
      <c r="G261">
        <f>VLOOKUP(A261,[1]长期效应检验!A260:Y469,7,FALSE)</f>
        <v>0.110541373491287</v>
      </c>
      <c r="H261">
        <f>VLOOKUP(A261,[1]长期效应检验!A260:Z469,24,FALSE)</f>
        <v>0.184481859207153</v>
      </c>
      <c r="I261">
        <f t="shared" si="12"/>
        <v>20.8180829882622</v>
      </c>
      <c r="J261">
        <f t="shared" si="13"/>
        <v>11.0541373491287</v>
      </c>
      <c r="K261">
        <f t="shared" si="14"/>
        <v>18.4481859207153</v>
      </c>
      <c r="L261">
        <v>0</v>
      </c>
      <c r="M261">
        <v>10.044</v>
      </c>
      <c r="N261">
        <v>-1.89</v>
      </c>
      <c r="O261">
        <v>21</v>
      </c>
      <c r="P261">
        <v>20.6725</v>
      </c>
      <c r="Q261">
        <v>8.5313361</v>
      </c>
      <c r="R261" t="s">
        <v>819</v>
      </c>
      <c r="S261" t="str">
        <f>VLOOKUP(B261:B570,[1]高管任职数据!A261:F1515,6,FALSE)</f>
        <v>硕士</v>
      </c>
      <c r="T261">
        <v>6</v>
      </c>
      <c r="U261">
        <v>53</v>
      </c>
      <c r="V261">
        <v>5</v>
      </c>
      <c r="W261">
        <v>0.125</v>
      </c>
      <c r="X261">
        <v>8.8918141382294</v>
      </c>
      <c r="Y261">
        <v>7.2722</v>
      </c>
      <c r="Z261">
        <v>0.6237</v>
      </c>
      <c r="AA261">
        <v>0</v>
      </c>
      <c r="AB261">
        <f>VLOOKUP(B261,[2]股价波动!$B$1:$F$311,5,FALSE)</f>
        <v>12.19</v>
      </c>
      <c r="AC261">
        <v>1.1080303030303</v>
      </c>
      <c r="AD261">
        <v>17.3447</v>
      </c>
      <c r="AE261">
        <v>18.2038</v>
      </c>
      <c r="AF261">
        <v>2</v>
      </c>
      <c r="AG261">
        <v>5.5</v>
      </c>
      <c r="AH261">
        <v>0.38015</v>
      </c>
      <c r="AI261">
        <v>4.8182</v>
      </c>
      <c r="AJ261">
        <v>4</v>
      </c>
      <c r="AK261">
        <v>0.375</v>
      </c>
      <c r="AL261">
        <v>11</v>
      </c>
      <c r="AM261">
        <v>0.0412</v>
      </c>
      <c r="AN261">
        <v>-0.3651</v>
      </c>
      <c r="AO261">
        <v>30.25</v>
      </c>
    </row>
    <row r="262" ht="14.5" spans="1:41">
      <c r="A262" s="67">
        <v>600601</v>
      </c>
      <c r="B262" s="57" t="s">
        <v>820</v>
      </c>
      <c r="C262">
        <v>19</v>
      </c>
      <c r="D262" s="76" t="s">
        <v>821</v>
      </c>
      <c r="E262">
        <f>VLOOKUP(A262,[1]长期效应检验!A262:X571,11,FALSE)</f>
        <v>-0.12096805870533</v>
      </c>
      <c r="F262">
        <f>VLOOKUP(A262,三因子模型筛选后!$B$1:$Z$335,10,FALSE)</f>
        <v>-0.11280096322298</v>
      </c>
      <c r="G262">
        <f>VLOOKUP(A262,[1]长期效应检验!A261:Y470,7,FALSE)</f>
        <v>-0.0500897951424122</v>
      </c>
      <c r="H262">
        <f>VLOOKUP(A262,[1]长期效应检验!A261:Z470,24,FALSE)</f>
        <v>0.108349569141865</v>
      </c>
      <c r="I262">
        <f t="shared" si="12"/>
        <v>-12.096805870533</v>
      </c>
      <c r="J262">
        <f t="shared" si="13"/>
        <v>-5.00897951424122</v>
      </c>
      <c r="K262">
        <f t="shared" si="14"/>
        <v>10.8349569141865</v>
      </c>
      <c r="L262">
        <v>0</v>
      </c>
      <c r="M262">
        <v>8.8911</v>
      </c>
      <c r="N262">
        <v>-3.46</v>
      </c>
      <c r="O262">
        <v>26</v>
      </c>
      <c r="P262">
        <v>0</v>
      </c>
      <c r="Q262">
        <v>21.94891204</v>
      </c>
      <c r="R262" t="s">
        <v>822</v>
      </c>
      <c r="S262" t="str">
        <f>VLOOKUP(B262:B571,[1]高管任职数据!A262:F1516,6,FALSE)</f>
        <v>-</v>
      </c>
      <c r="U262">
        <v>51</v>
      </c>
      <c r="V262">
        <v>0</v>
      </c>
      <c r="W262">
        <v>0.333333333333333</v>
      </c>
      <c r="X262">
        <v>7.47613257258613</v>
      </c>
      <c r="Y262">
        <v>1.7654</v>
      </c>
      <c r="Z262">
        <v>0.7615</v>
      </c>
      <c r="AA262">
        <v>1</v>
      </c>
      <c r="AB262">
        <f>VLOOKUP(B262,[2]股价波动!$B$1:$F$311,5,FALSE)</f>
        <v>1.1</v>
      </c>
      <c r="AC262">
        <v>0.100909090909091</v>
      </c>
      <c r="AD262">
        <v>16.8994</v>
      </c>
      <c r="AE262">
        <v>17.2213</v>
      </c>
      <c r="AF262">
        <v>35</v>
      </c>
      <c r="AG262">
        <v>17</v>
      </c>
      <c r="AH262">
        <v>0.404</v>
      </c>
      <c r="AI262">
        <v>5.13235</v>
      </c>
      <c r="AJ262">
        <v>21</v>
      </c>
      <c r="AK262">
        <v>0.7664</v>
      </c>
      <c r="AL262">
        <v>34</v>
      </c>
      <c r="AM262">
        <v>0.0476</v>
      </c>
      <c r="AN262">
        <v>-0.3521</v>
      </c>
      <c r="AO262">
        <v>289</v>
      </c>
    </row>
    <row r="263" ht="14.5" spans="1:41">
      <c r="A263" s="67">
        <v>600667</v>
      </c>
      <c r="B263" s="57" t="s">
        <v>823</v>
      </c>
      <c r="C263">
        <v>19</v>
      </c>
      <c r="D263" s="76" t="s">
        <v>824</v>
      </c>
      <c r="E263">
        <f>VLOOKUP(A263,[1]长期效应检验!A263:X572,11,FALSE)</f>
        <v>0.219309106469154</v>
      </c>
      <c r="F263">
        <f>VLOOKUP(A263,三因子模型筛选后!$B$1:$Z$335,10,FALSE)</f>
        <v>0.154391810297966</v>
      </c>
      <c r="G263">
        <f>VLOOKUP(A263,[1]长期效应检验!A262:Y471,7,FALSE)</f>
        <v>0.0704691484570503</v>
      </c>
      <c r="H263">
        <f>VLOOKUP(A263,[1]长期效应检验!A262:Z471,24,FALSE)</f>
        <v>0.610090613365173</v>
      </c>
      <c r="I263">
        <f t="shared" si="12"/>
        <v>21.9309106469154</v>
      </c>
      <c r="J263">
        <f t="shared" si="13"/>
        <v>7.04691484570503</v>
      </c>
      <c r="K263">
        <f t="shared" si="14"/>
        <v>61.0090613365173</v>
      </c>
      <c r="L263">
        <v>0</v>
      </c>
      <c r="M263">
        <v>8.917</v>
      </c>
      <c r="N263">
        <v>22.29</v>
      </c>
      <c r="O263">
        <v>26</v>
      </c>
      <c r="P263">
        <v>20.7377</v>
      </c>
      <c r="Q263">
        <v>21.06190178</v>
      </c>
      <c r="R263" t="s">
        <v>825</v>
      </c>
      <c r="S263" t="str">
        <f>VLOOKUP(B263:B572,[1]高管任职数据!A263:F1517,6,FALSE)</f>
        <v>硕士</v>
      </c>
      <c r="T263">
        <v>6</v>
      </c>
      <c r="U263">
        <v>54</v>
      </c>
      <c r="V263">
        <v>0</v>
      </c>
      <c r="W263">
        <v>0.230769230769231</v>
      </c>
      <c r="X263">
        <v>7.42159635170859</v>
      </c>
      <c r="Y263">
        <v>1.6717</v>
      </c>
      <c r="Z263">
        <v>0.6377</v>
      </c>
      <c r="AA263">
        <v>1</v>
      </c>
      <c r="AB263">
        <f>VLOOKUP(B263,[2]股价波动!$B$1:$F$311,5,FALSE)</f>
        <v>6.72</v>
      </c>
      <c r="AC263">
        <v>0.31530303030303</v>
      </c>
      <c r="AD263">
        <v>16.5018</v>
      </c>
      <c r="AE263">
        <v>16.7399</v>
      </c>
      <c r="AF263">
        <v>2</v>
      </c>
      <c r="AG263">
        <v>30</v>
      </c>
      <c r="AH263">
        <v>0.3778</v>
      </c>
      <c r="AI263">
        <v>3.20835</v>
      </c>
      <c r="AJ263">
        <v>0</v>
      </c>
      <c r="AK263">
        <v>0</v>
      </c>
      <c r="AL263">
        <v>60</v>
      </c>
      <c r="AM263">
        <v>0.0296</v>
      </c>
      <c r="AN263">
        <v>-0.3651</v>
      </c>
      <c r="AO263">
        <v>900</v>
      </c>
    </row>
    <row r="264" ht="14.5" spans="1:41">
      <c r="A264" s="67">
        <v>600703</v>
      </c>
      <c r="B264" s="57" t="s">
        <v>826</v>
      </c>
      <c r="C264">
        <v>19</v>
      </c>
      <c r="D264" s="76" t="s">
        <v>827</v>
      </c>
      <c r="E264">
        <f>VLOOKUP(A264,[1]长期效应检验!A264:X573,11,FALSE)</f>
        <v>0.27532571554184</v>
      </c>
      <c r="F264">
        <f>VLOOKUP(A264,三因子模型筛选后!$B$1:$Z$335,10,FALSE)</f>
        <v>0.152928397059441</v>
      </c>
      <c r="G264">
        <f>VLOOKUP(A264,[1]长期效应检验!A263:Y472,7,FALSE)</f>
        <v>0.186977669596672</v>
      </c>
      <c r="H264">
        <f>VLOOKUP(A264,[1]长期效应检验!A263:Z472,24,FALSE)</f>
        <v>0.262125760316849</v>
      </c>
      <c r="I264">
        <f t="shared" si="12"/>
        <v>27.532571554184</v>
      </c>
      <c r="J264">
        <f t="shared" si="13"/>
        <v>18.6977669596672</v>
      </c>
      <c r="K264">
        <f t="shared" si="14"/>
        <v>26.2125760316849</v>
      </c>
      <c r="L264">
        <v>1</v>
      </c>
      <c r="M264">
        <v>9.4019</v>
      </c>
      <c r="N264">
        <v>21.52</v>
      </c>
      <c r="O264">
        <v>26</v>
      </c>
      <c r="P264">
        <v>21.2568</v>
      </c>
      <c r="Q264">
        <v>14.44013776</v>
      </c>
      <c r="R264" t="s">
        <v>828</v>
      </c>
      <c r="S264" t="str">
        <f>VLOOKUP(B264:B573,[1]高管任职数据!A264:F1518,6,FALSE)</f>
        <v>硕士</v>
      </c>
      <c r="T264">
        <v>6</v>
      </c>
      <c r="U264">
        <v>44</v>
      </c>
      <c r="V264">
        <v>1</v>
      </c>
      <c r="W264">
        <v>0.217391304347826</v>
      </c>
      <c r="X264">
        <v>7.09007683577609</v>
      </c>
      <c r="Y264">
        <v>1.2</v>
      </c>
      <c r="Z264">
        <v>0.2691</v>
      </c>
      <c r="AA264">
        <v>0</v>
      </c>
      <c r="AB264">
        <f>VLOOKUP(B264,[2]股价波动!$B$1:$F$311,5,FALSE)</f>
        <v>10.54</v>
      </c>
      <c r="AC264">
        <v>0.889848484848485</v>
      </c>
      <c r="AD264">
        <v>19.2325</v>
      </c>
      <c r="AE264">
        <v>19.6533</v>
      </c>
      <c r="AF264">
        <v>2</v>
      </c>
      <c r="AG264">
        <v>10</v>
      </c>
      <c r="AH264">
        <v>0.4275</v>
      </c>
      <c r="AI264">
        <v>3.35</v>
      </c>
      <c r="AJ264">
        <v>19</v>
      </c>
      <c r="AK264">
        <v>0.8532</v>
      </c>
      <c r="AL264">
        <v>20</v>
      </c>
      <c r="AM264">
        <v>0.0264</v>
      </c>
      <c r="AN264">
        <v>-0.3169</v>
      </c>
      <c r="AO264">
        <v>100</v>
      </c>
    </row>
    <row r="265" ht="14.5" spans="1:41">
      <c r="A265" s="67">
        <v>600707</v>
      </c>
      <c r="B265" s="57" t="s">
        <v>829</v>
      </c>
      <c r="C265">
        <v>10</v>
      </c>
      <c r="D265" s="76" t="s">
        <v>830</v>
      </c>
      <c r="E265">
        <f>VLOOKUP(A265,[1]长期效应检验!A265:X574,11,FALSE)</f>
        <v>-0.0761763229966164</v>
      </c>
      <c r="F265">
        <f>VLOOKUP(A265,三因子模型筛选后!$B$1:$Z$335,10,FALSE)</f>
        <v>-0.102528460323811</v>
      </c>
      <c r="G265">
        <f>VLOOKUP(A265,[1]长期效应检验!A264:Y473,7,FALSE)</f>
        <v>0.0306892469525337</v>
      </c>
      <c r="H265">
        <f>VLOOKUP(A265,[1]长期效应检验!A264:Z473,24,FALSE)</f>
        <v>0.254147917032242</v>
      </c>
      <c r="I265">
        <f t="shared" si="12"/>
        <v>-7.61763229966164</v>
      </c>
      <c r="J265">
        <f t="shared" si="13"/>
        <v>3.06892469525337</v>
      </c>
      <c r="K265">
        <f t="shared" si="14"/>
        <v>25.4147917032242</v>
      </c>
      <c r="L265">
        <v>0</v>
      </c>
      <c r="M265">
        <v>8.2284</v>
      </c>
      <c r="N265">
        <v>2.8</v>
      </c>
      <c r="O265">
        <v>27</v>
      </c>
      <c r="P265">
        <v>19.5974</v>
      </c>
      <c r="Q265">
        <v>7.36757688</v>
      </c>
      <c r="R265" t="s">
        <v>831</v>
      </c>
      <c r="S265" t="str">
        <f>VLOOKUP(B265:B574,[1]高管任职数据!A265:F1519,6,FALSE)</f>
        <v>硕士</v>
      </c>
      <c r="T265">
        <v>6</v>
      </c>
      <c r="U265">
        <v>55</v>
      </c>
      <c r="V265">
        <v>3</v>
      </c>
      <c r="W265">
        <v>0.0833333333333333</v>
      </c>
      <c r="X265">
        <v>6.86755808923072</v>
      </c>
      <c r="Y265">
        <v>0.9606</v>
      </c>
      <c r="Z265">
        <v>0.5044</v>
      </c>
      <c r="AA265">
        <v>1</v>
      </c>
      <c r="AB265">
        <f>VLOOKUP(B265,[2]股价波动!$B$1:$F$311,5,FALSE)</f>
        <v>1.8</v>
      </c>
      <c r="AC265">
        <v>0.151818181818182</v>
      </c>
      <c r="AD265">
        <v>14.5335</v>
      </c>
      <c r="AE265">
        <v>16.535</v>
      </c>
      <c r="AF265">
        <v>31</v>
      </c>
      <c r="AG265">
        <v>4</v>
      </c>
      <c r="AH265">
        <v>0.39065</v>
      </c>
      <c r="AI265">
        <v>3</v>
      </c>
      <c r="AJ265">
        <v>4</v>
      </c>
      <c r="AK265">
        <v>0.625</v>
      </c>
      <c r="AL265">
        <v>8</v>
      </c>
      <c r="AM265">
        <v>0.0444</v>
      </c>
      <c r="AN265">
        <v>-0.3651</v>
      </c>
      <c r="AO265">
        <v>16</v>
      </c>
    </row>
    <row r="266" ht="14.5" spans="1:41">
      <c r="A266" s="67">
        <v>600745</v>
      </c>
      <c r="B266" s="57" t="s">
        <v>832</v>
      </c>
      <c r="C266">
        <v>19</v>
      </c>
      <c r="D266" s="76" t="s">
        <v>833</v>
      </c>
      <c r="E266">
        <f>VLOOKUP(A266,[1]长期效应检验!A266:X575,11,FALSE)</f>
        <v>0.258136659860611</v>
      </c>
      <c r="F266">
        <f>VLOOKUP(A266,三因子模型筛选后!$B$1:$Z$335,10,FALSE)</f>
        <v>0.100820399820805</v>
      </c>
      <c r="G266">
        <f>VLOOKUP(A266,[1]长期效应检验!A265:Y474,7,FALSE)</f>
        <v>0.13790637254715</v>
      </c>
      <c r="H266">
        <f>VLOOKUP(A266,[1]长期效应检验!A265:Z474,24,FALSE)</f>
        <v>0.196717873215675</v>
      </c>
      <c r="I266">
        <f t="shared" si="12"/>
        <v>25.8136659860611</v>
      </c>
      <c r="J266">
        <f t="shared" si="13"/>
        <v>13.790637254715</v>
      </c>
      <c r="K266">
        <f t="shared" si="14"/>
        <v>19.6717873215675</v>
      </c>
      <c r="L266">
        <v>1</v>
      </c>
      <c r="M266">
        <v>10.0198</v>
      </c>
      <c r="N266">
        <v>22.63</v>
      </c>
      <c r="O266">
        <v>26</v>
      </c>
      <c r="P266">
        <v>21.431</v>
      </c>
      <c r="Q266">
        <v>12.44937731</v>
      </c>
      <c r="R266" t="s">
        <v>834</v>
      </c>
      <c r="S266" t="str">
        <f>VLOOKUP(B266:B575,[1]高管任职数据!A266:F1520,6,FALSE)</f>
        <v>本科</v>
      </c>
      <c r="T266">
        <v>5</v>
      </c>
      <c r="U266">
        <v>45</v>
      </c>
      <c r="V266">
        <v>1</v>
      </c>
      <c r="W266">
        <v>0.214285714285714</v>
      </c>
      <c r="X266">
        <v>7.53267715054652</v>
      </c>
      <c r="Y266">
        <v>1.8681</v>
      </c>
      <c r="Z266">
        <v>0.6711</v>
      </c>
      <c r="AA266">
        <v>0</v>
      </c>
      <c r="AB266">
        <f>VLOOKUP(B266,[2]股价波动!$B$1:$F$311,5,FALSE)</f>
        <v>52.73</v>
      </c>
      <c r="AC266">
        <v>5.03969696969697</v>
      </c>
      <c r="AD266">
        <v>17.1249</v>
      </c>
      <c r="AE266">
        <v>17.3094</v>
      </c>
      <c r="AF266">
        <v>1</v>
      </c>
      <c r="AG266">
        <v>15</v>
      </c>
      <c r="AH266">
        <v>0.42555</v>
      </c>
      <c r="AI266">
        <v>2.45</v>
      </c>
      <c r="AJ266">
        <v>13</v>
      </c>
      <c r="AK266">
        <v>0.6746</v>
      </c>
      <c r="AL266">
        <v>30</v>
      </c>
      <c r="AM266">
        <v>0.0317</v>
      </c>
      <c r="AN266">
        <v>0.7973</v>
      </c>
      <c r="AO266">
        <v>225</v>
      </c>
    </row>
    <row r="267" ht="14.5" spans="1:41">
      <c r="A267" s="67">
        <v>600764</v>
      </c>
      <c r="B267" s="57" t="s">
        <v>835</v>
      </c>
      <c r="C267">
        <v>19</v>
      </c>
      <c r="D267" s="76" t="s">
        <v>836</v>
      </c>
      <c r="E267">
        <f>VLOOKUP(A267,[1]长期效应检验!A267:X576,11,FALSE)</f>
        <v>-0.0528512671589851</v>
      </c>
      <c r="F267">
        <f>VLOOKUP(A267,三因子模型筛选后!$B$1:$Z$335,10,FALSE)</f>
        <v>-0.0678975209593773</v>
      </c>
      <c r="G267">
        <f>VLOOKUP(A267,[1]长期效应检验!A266:Y475,7,FALSE)</f>
        <v>-0.0375731140375137</v>
      </c>
      <c r="H267">
        <f>VLOOKUP(A267,[1]长期效应检验!A266:Z475,24,FALSE)</f>
        <v>0.0132688116282225</v>
      </c>
      <c r="I267">
        <f t="shared" si="12"/>
        <v>-5.28512671589851</v>
      </c>
      <c r="J267">
        <f t="shared" si="13"/>
        <v>-3.75731140375137</v>
      </c>
      <c r="K267">
        <f t="shared" si="14"/>
        <v>1.32688116282225</v>
      </c>
      <c r="L267">
        <v>0</v>
      </c>
      <c r="M267">
        <v>8.3371</v>
      </c>
      <c r="N267">
        <v>28.53</v>
      </c>
      <c r="O267">
        <v>26</v>
      </c>
      <c r="P267">
        <v>20.4983</v>
      </c>
      <c r="Q267">
        <v>7.10629386</v>
      </c>
      <c r="R267" t="s">
        <v>837</v>
      </c>
      <c r="S267" t="str">
        <f>VLOOKUP(B267:B576,[1]高管任职数据!A267:F1521,6,FALSE)</f>
        <v>本科</v>
      </c>
      <c r="T267">
        <v>5</v>
      </c>
      <c r="U267">
        <v>58</v>
      </c>
      <c r="V267">
        <v>1</v>
      </c>
      <c r="W267">
        <v>0.142857142857143</v>
      </c>
      <c r="X267">
        <v>6.92657703322272</v>
      </c>
      <c r="Y267">
        <v>1.019</v>
      </c>
      <c r="Z267">
        <v>0.2967</v>
      </c>
      <c r="AA267">
        <v>1</v>
      </c>
      <c r="AB267">
        <f>VLOOKUP(B267,[2]股价波动!$B$1:$F$311,5,FALSE)</f>
        <v>7.4</v>
      </c>
      <c r="AC267">
        <v>0.834848484848485</v>
      </c>
      <c r="AD267">
        <v>16.4647</v>
      </c>
      <c r="AE267">
        <v>16.6215</v>
      </c>
      <c r="AF267">
        <v>1</v>
      </c>
      <c r="AG267">
        <v>9.5</v>
      </c>
      <c r="AH267">
        <v>0.4183</v>
      </c>
      <c r="AI267">
        <v>8.5263</v>
      </c>
      <c r="AJ267">
        <v>4</v>
      </c>
      <c r="AK267">
        <v>0.75</v>
      </c>
      <c r="AL267">
        <v>19</v>
      </c>
      <c r="AM267">
        <v>0.0656</v>
      </c>
      <c r="AN267">
        <v>-0.3651</v>
      </c>
      <c r="AO267">
        <v>90.25</v>
      </c>
    </row>
    <row r="268" ht="14.5" spans="1:41">
      <c r="A268" s="67">
        <v>600775</v>
      </c>
      <c r="B268" s="57" t="s">
        <v>838</v>
      </c>
      <c r="C268">
        <v>19</v>
      </c>
      <c r="D268" s="76" t="s">
        <v>839</v>
      </c>
      <c r="E268">
        <f>VLOOKUP(A268,[1]长期效应检验!A268:X577,11,FALSE)</f>
        <v>-0.0787681713700294</v>
      </c>
      <c r="F268">
        <f>VLOOKUP(A268,三因子模型筛选后!$B$1:$Z$335,10,FALSE)</f>
        <v>-0.146759703755379</v>
      </c>
      <c r="G268">
        <f>VLOOKUP(A268,[1]长期效应检验!A267:Y476,7,FALSE)</f>
        <v>0.0474315285682678</v>
      </c>
      <c r="H268">
        <f>VLOOKUP(A268,[1]长期效应检验!A267:Z476,24,FALSE)</f>
        <v>0.0886364802718163</v>
      </c>
      <c r="I268">
        <f t="shared" si="12"/>
        <v>-7.87681713700294</v>
      </c>
      <c r="J268">
        <f t="shared" si="13"/>
        <v>4.74315285682678</v>
      </c>
      <c r="K268">
        <f t="shared" si="14"/>
        <v>8.86364802718163</v>
      </c>
      <c r="L268">
        <v>0</v>
      </c>
      <c r="M268">
        <v>8.1479</v>
      </c>
      <c r="N268">
        <v>24.62</v>
      </c>
      <c r="O268">
        <v>27</v>
      </c>
      <c r="P268">
        <v>18.8256</v>
      </c>
      <c r="Q268">
        <v>6.55015</v>
      </c>
      <c r="R268" t="s">
        <v>840</v>
      </c>
      <c r="S268" t="str">
        <f>VLOOKUP(B268:B577,[1]高管任职数据!A268:F1522,6,FALSE)</f>
        <v>硕士</v>
      </c>
      <c r="T268">
        <v>6</v>
      </c>
      <c r="U268">
        <v>50</v>
      </c>
      <c r="V268">
        <v>0</v>
      </c>
      <c r="W268">
        <v>0.130434782608696</v>
      </c>
      <c r="X268">
        <v>6.78207867089414</v>
      </c>
      <c r="Y268">
        <v>0.8819</v>
      </c>
      <c r="Z268">
        <v>0.3873</v>
      </c>
      <c r="AA268">
        <v>1</v>
      </c>
      <c r="AB268">
        <f>VLOOKUP(B268,[2]股价波动!$B$1:$F$311,5,FALSE)</f>
        <v>3.13</v>
      </c>
      <c r="AC268">
        <v>0.303333333333333</v>
      </c>
      <c r="AD268">
        <v>15.9566</v>
      </c>
      <c r="AE268">
        <v>14.8462</v>
      </c>
      <c r="AF268">
        <v>2</v>
      </c>
      <c r="AG268">
        <v>9.5</v>
      </c>
      <c r="AH268">
        <v>0.7864</v>
      </c>
      <c r="AI268">
        <v>8.48295</v>
      </c>
      <c r="AJ268">
        <v>10</v>
      </c>
      <c r="AK268">
        <v>0.68</v>
      </c>
      <c r="AL268">
        <v>11</v>
      </c>
      <c r="AM268">
        <v>0.0513</v>
      </c>
      <c r="AN268">
        <v>-0.3065</v>
      </c>
      <c r="AO268">
        <v>90.25</v>
      </c>
    </row>
    <row r="269" ht="14.5" spans="1:41">
      <c r="A269" s="67">
        <v>600776</v>
      </c>
      <c r="B269" s="57" t="s">
        <v>841</v>
      </c>
      <c r="C269">
        <v>19</v>
      </c>
      <c r="D269" s="68" t="s">
        <v>842</v>
      </c>
      <c r="E269">
        <f>VLOOKUP(A269,[1]长期效应检验!A269:X578,11,FALSE)</f>
        <v>-0.0448454841971397</v>
      </c>
      <c r="F269">
        <f>VLOOKUP(A269,三因子模型筛选后!$B$1:$Z$335,10,FALSE)</f>
        <v>-0.147430077195168</v>
      </c>
      <c r="G269">
        <f>VLOOKUP(A269,[1]长期效应检验!A268:Y477,7,FALSE)</f>
        <v>0.0257415361702442</v>
      </c>
      <c r="H269">
        <f>VLOOKUP(A269,[1]长期效应检验!A268:Z477,24,FALSE)</f>
        <v>-0.041867021471262</v>
      </c>
      <c r="I269">
        <f t="shared" si="12"/>
        <v>-4.48454841971397</v>
      </c>
      <c r="J269">
        <f t="shared" si="13"/>
        <v>2.57415361702442</v>
      </c>
      <c r="K269">
        <f t="shared" si="14"/>
        <v>-4.1867021471262</v>
      </c>
      <c r="L269">
        <v>0</v>
      </c>
      <c r="M269">
        <v>7.8579</v>
      </c>
      <c r="N269">
        <v>22.28</v>
      </c>
      <c r="O269">
        <v>23</v>
      </c>
      <c r="P269">
        <v>18.6359</v>
      </c>
      <c r="Q269">
        <v>12.56000064</v>
      </c>
      <c r="R269" t="s">
        <v>843</v>
      </c>
      <c r="S269" t="str">
        <f>VLOOKUP(B269:B578,[1]高管任职数据!A269:F1523,6,FALSE)</f>
        <v>硕士</v>
      </c>
      <c r="T269">
        <v>6</v>
      </c>
      <c r="U269">
        <v>49</v>
      </c>
      <c r="V269">
        <v>1</v>
      </c>
      <c r="W269">
        <v>0.157894736842105</v>
      </c>
      <c r="X269">
        <v>7.007057480056</v>
      </c>
      <c r="Y269">
        <v>1.1044</v>
      </c>
      <c r="Z269">
        <v>0.1957</v>
      </c>
      <c r="AA269">
        <v>1</v>
      </c>
      <c r="AB269">
        <f>VLOOKUP(B269,[2]股价波动!$B$1:$F$311,5,FALSE)</f>
        <v>6.6</v>
      </c>
      <c r="AC269">
        <v>0.658787878787879</v>
      </c>
      <c r="AD269">
        <v>15.4101</v>
      </c>
      <c r="AE269">
        <v>15.9212</v>
      </c>
      <c r="AF269">
        <v>35</v>
      </c>
      <c r="AG269">
        <v>5.5</v>
      </c>
      <c r="AH269">
        <v>0.34</v>
      </c>
      <c r="AI269">
        <v>8.45</v>
      </c>
      <c r="AJ269">
        <v>2</v>
      </c>
      <c r="AK269">
        <v>0.5</v>
      </c>
      <c r="AL269">
        <v>10</v>
      </c>
      <c r="AM269">
        <v>0.0623</v>
      </c>
      <c r="AN269">
        <v>-0.2992</v>
      </c>
      <c r="AO269">
        <v>30.25</v>
      </c>
    </row>
    <row r="270" ht="14.5" spans="1:41">
      <c r="A270" s="67">
        <v>600839</v>
      </c>
      <c r="B270" s="57" t="s">
        <v>844</v>
      </c>
      <c r="C270">
        <v>13</v>
      </c>
      <c r="D270" s="71" t="s">
        <v>845</v>
      </c>
      <c r="E270">
        <f>VLOOKUP(A270,[1]长期效应检验!A270:X579,11,FALSE)</f>
        <v>-0.095672681927681</v>
      </c>
      <c r="F270">
        <f>VLOOKUP(A270,三因子模型筛选后!$B$1:$Z$335,10,FALSE)</f>
        <v>-0.0824027806520462</v>
      </c>
      <c r="G270">
        <f>VLOOKUP(A270,[1]长期效应检验!A269:Y478,7,FALSE)</f>
        <v>-0.0613770335912704</v>
      </c>
      <c r="H270">
        <f>VLOOKUP(A270,[1]长期效应检验!A269:Z478,24,FALSE)</f>
        <v>0.268089294433594</v>
      </c>
      <c r="I270">
        <f t="shared" si="12"/>
        <v>-9.5672681927681</v>
      </c>
      <c r="J270">
        <f t="shared" si="13"/>
        <v>-6.13770335912704</v>
      </c>
      <c r="K270">
        <f t="shared" si="14"/>
        <v>26.8089294433594</v>
      </c>
      <c r="L270">
        <v>0</v>
      </c>
      <c r="M270">
        <v>10.8098</v>
      </c>
      <c r="N270">
        <v>19.68</v>
      </c>
      <c r="O270">
        <v>26</v>
      </c>
      <c r="P270">
        <v>20.899</v>
      </c>
      <c r="Q270">
        <v>46.16244222</v>
      </c>
      <c r="R270" t="s">
        <v>846</v>
      </c>
      <c r="S270" t="str">
        <f>VLOOKUP(B270:B579,[1]高管任职数据!A270:F1524,6,FALSE)</f>
        <v>硕士</v>
      </c>
      <c r="T270">
        <v>6</v>
      </c>
      <c r="U270">
        <v>47</v>
      </c>
      <c r="V270">
        <v>0</v>
      </c>
      <c r="W270">
        <v>0.173913043478261</v>
      </c>
      <c r="X270">
        <v>7.23583525604076</v>
      </c>
      <c r="Y270">
        <v>1.3883</v>
      </c>
      <c r="Z270">
        <v>0.7143</v>
      </c>
      <c r="AA270">
        <v>1</v>
      </c>
      <c r="AB270">
        <f>VLOOKUP(B270,[2]股价波动!$B$1:$F$311,5,FALSE)</f>
        <v>0.98</v>
      </c>
      <c r="AC270">
        <v>0.0715151515151516</v>
      </c>
      <c r="AD270">
        <v>17.8053</v>
      </c>
      <c r="AE270">
        <v>18.832</v>
      </c>
      <c r="AF270">
        <v>31</v>
      </c>
      <c r="AG270">
        <v>32</v>
      </c>
      <c r="AH270">
        <v>0.69445</v>
      </c>
      <c r="AI270">
        <v>5.10965</v>
      </c>
      <c r="AJ270">
        <v>4</v>
      </c>
      <c r="AK270">
        <v>0.75</v>
      </c>
      <c r="AL270">
        <v>62</v>
      </c>
      <c r="AM270">
        <v>0.0179</v>
      </c>
      <c r="AN270">
        <v>-0.3651</v>
      </c>
      <c r="AO270">
        <v>1024</v>
      </c>
    </row>
    <row r="271" ht="14.5" spans="1:41">
      <c r="A271" s="67">
        <v>600888</v>
      </c>
      <c r="B271" s="57" t="s">
        <v>847</v>
      </c>
      <c r="C271">
        <v>1</v>
      </c>
      <c r="D271" s="68" t="s">
        <v>848</v>
      </c>
      <c r="E271">
        <f>VLOOKUP(A271,[1]长期效应检验!A271:X580,11,FALSE)</f>
        <v>-0.0473327860236168</v>
      </c>
      <c r="F271">
        <f>VLOOKUP(A271,三因子模型筛选后!$B$1:$Z$335,10,FALSE)</f>
        <v>-0.0169548410922289</v>
      </c>
      <c r="G271">
        <f>VLOOKUP(A271,[1]长期效应检验!A270:Y479,7,FALSE)</f>
        <v>-0.0142486970871687</v>
      </c>
      <c r="H271">
        <f>VLOOKUP(A271,[1]长期效应检验!A270:Z479,24,FALSE)</f>
        <v>0.260974586009979</v>
      </c>
      <c r="I271">
        <f t="shared" si="12"/>
        <v>-4.73327860236168</v>
      </c>
      <c r="J271">
        <f t="shared" si="13"/>
        <v>-1.42486970871687</v>
      </c>
      <c r="K271">
        <f t="shared" si="14"/>
        <v>26.0974586009979</v>
      </c>
      <c r="L271">
        <v>0</v>
      </c>
      <c r="M271">
        <v>7.9338</v>
      </c>
      <c r="N271">
        <v>15.23</v>
      </c>
      <c r="O271">
        <v>23</v>
      </c>
      <c r="P271">
        <v>19.8625</v>
      </c>
      <c r="Q271">
        <v>5.34354893</v>
      </c>
      <c r="R271" t="s">
        <v>849</v>
      </c>
      <c r="S271" t="str">
        <f>VLOOKUP(B271:B580,[1]高管任职数据!A271:F1525,6,FALSE)</f>
        <v>硕士</v>
      </c>
      <c r="T271">
        <v>6</v>
      </c>
      <c r="U271">
        <v>53</v>
      </c>
      <c r="V271">
        <v>0</v>
      </c>
      <c r="W271">
        <v>0.142857142857143</v>
      </c>
      <c r="X271">
        <v>7.50867751549957</v>
      </c>
      <c r="Y271">
        <v>1.8238</v>
      </c>
      <c r="Z271">
        <v>0.6119</v>
      </c>
      <c r="AA271">
        <v>0</v>
      </c>
      <c r="AB271">
        <f>VLOOKUP(B271,[2]股价波动!$B$1:$F$311,5,FALSE)</f>
        <v>0.97</v>
      </c>
      <c r="AC271">
        <v>0.09</v>
      </c>
      <c r="AD271">
        <v>16.3433</v>
      </c>
      <c r="AE271">
        <v>17.1663</v>
      </c>
      <c r="AF271">
        <v>31</v>
      </c>
      <c r="AG271">
        <v>8.5</v>
      </c>
      <c r="AH271">
        <v>0.4258</v>
      </c>
      <c r="AI271">
        <v>3.5</v>
      </c>
      <c r="AJ271">
        <v>8</v>
      </c>
      <c r="AK271">
        <v>0.8125</v>
      </c>
      <c r="AL271">
        <v>16</v>
      </c>
      <c r="AM271">
        <v>0.0102</v>
      </c>
      <c r="AN271">
        <v>-0.3651</v>
      </c>
      <c r="AO271">
        <v>72.25</v>
      </c>
    </row>
    <row r="272" ht="14.5" spans="1:41">
      <c r="A272" s="67">
        <v>600980</v>
      </c>
      <c r="B272" s="57" t="s">
        <v>850</v>
      </c>
      <c r="C272">
        <v>2</v>
      </c>
      <c r="D272" s="68" t="s">
        <v>851</v>
      </c>
      <c r="E272">
        <f>VLOOKUP(A272,[1]长期效应检验!A272:X581,11,FALSE)</f>
        <v>-0.178359746932983</v>
      </c>
      <c r="F272">
        <f>VLOOKUP(A272,三因子模型筛选后!$B$1:$Z$335,10,FALSE)</f>
        <v>-0.139884665608406</v>
      </c>
      <c r="G272">
        <f>VLOOKUP(A272,[1]长期效应检验!A271:Y480,7,FALSE)</f>
        <v>-0.118783622980118</v>
      </c>
      <c r="H272">
        <f>VLOOKUP(A272,[1]长期效应检验!A271:Z480,24,FALSE)</f>
        <v>-0.0909714624285698</v>
      </c>
      <c r="I272">
        <f t="shared" si="12"/>
        <v>-17.8359746932983</v>
      </c>
      <c r="J272">
        <f t="shared" si="13"/>
        <v>-11.8783622980118</v>
      </c>
      <c r="K272">
        <f t="shared" si="14"/>
        <v>-9.09714624285698</v>
      </c>
      <c r="L272">
        <v>0</v>
      </c>
      <c r="M272">
        <v>6.4184</v>
      </c>
      <c r="N272">
        <v>19.81</v>
      </c>
      <c r="O272">
        <v>19</v>
      </c>
      <c r="P272">
        <v>17.7188</v>
      </c>
      <c r="Q272">
        <v>1.72828124</v>
      </c>
      <c r="R272" t="s">
        <v>852</v>
      </c>
      <c r="S272" t="str">
        <f>VLOOKUP(B272:B581,[1]高管任职数据!A272:F1526,6,FALSE)</f>
        <v>硕士</v>
      </c>
      <c r="T272">
        <v>6</v>
      </c>
      <c r="U272">
        <v>60</v>
      </c>
      <c r="V272">
        <v>0</v>
      </c>
      <c r="W272">
        <v>0.235294117647059</v>
      </c>
      <c r="X272">
        <v>6.76099389758673</v>
      </c>
      <c r="Y272">
        <v>0.8635</v>
      </c>
      <c r="Z272">
        <v>0.2523</v>
      </c>
      <c r="AA272">
        <v>1</v>
      </c>
      <c r="AB272">
        <f>VLOOKUP(B272,[2]股价波动!$B$1:$F$311,5,FALSE)</f>
        <v>4</v>
      </c>
      <c r="AC272">
        <v>0.356060606060606</v>
      </c>
      <c r="AD272">
        <v>14.2495</v>
      </c>
      <c r="AE272">
        <v>15.3675</v>
      </c>
      <c r="AF272">
        <v>43</v>
      </c>
      <c r="AG272">
        <v>2</v>
      </c>
      <c r="AH272">
        <v>0.3125</v>
      </c>
      <c r="AI272">
        <v>4.5</v>
      </c>
      <c r="AJ272">
        <v>0</v>
      </c>
      <c r="AK272">
        <v>0</v>
      </c>
      <c r="AL272">
        <v>4</v>
      </c>
      <c r="AM272">
        <v>0.0466</v>
      </c>
      <c r="AN272">
        <v>-0.3651</v>
      </c>
      <c r="AO272">
        <v>4</v>
      </c>
    </row>
    <row r="273" ht="14.5" spans="1:41">
      <c r="A273" s="67">
        <v>600990</v>
      </c>
      <c r="B273" s="57" t="s">
        <v>853</v>
      </c>
      <c r="C273">
        <v>19</v>
      </c>
      <c r="D273" s="71" t="s">
        <v>854</v>
      </c>
      <c r="E273">
        <f>VLOOKUP(A273,[1]长期效应检验!A273:X582,11,FALSE)</f>
        <v>-0.113785468041897</v>
      </c>
      <c r="F273">
        <f>VLOOKUP(A273,三因子模型筛选后!$B$1:$Z$335,10,FALSE)</f>
        <v>-0.172626495361328</v>
      </c>
      <c r="G273">
        <f>VLOOKUP(A273,[1]长期效应检验!A272:Y481,7,FALSE)</f>
        <v>-0.0995872095227242</v>
      </c>
      <c r="H273">
        <f>VLOOKUP(A273,[1]长期效应检验!A272:Z481,24,FALSE)</f>
        <v>0.101895354688168</v>
      </c>
      <c r="I273">
        <f t="shared" si="12"/>
        <v>-11.3785468041897</v>
      </c>
      <c r="J273">
        <f t="shared" si="13"/>
        <v>-9.95872095227242</v>
      </c>
      <c r="K273">
        <f t="shared" si="14"/>
        <v>10.1895354688168</v>
      </c>
      <c r="L273">
        <v>0</v>
      </c>
      <c r="M273">
        <v>8.1775</v>
      </c>
      <c r="N273">
        <v>14.4</v>
      </c>
      <c r="O273">
        <v>19</v>
      </c>
      <c r="P273">
        <v>18.9156</v>
      </c>
      <c r="Q273">
        <v>1.5917911</v>
      </c>
      <c r="R273" t="s">
        <v>855</v>
      </c>
      <c r="S273" t="str">
        <f>VLOOKUP(B273:B582,[1]高管任职数据!A273:F1527,6,FALSE)</f>
        <v>博士</v>
      </c>
      <c r="T273">
        <v>7</v>
      </c>
      <c r="U273">
        <v>44</v>
      </c>
      <c r="V273">
        <v>0</v>
      </c>
      <c r="W273">
        <v>0.0740740740740741</v>
      </c>
      <c r="X273">
        <v>6.26339826259162</v>
      </c>
      <c r="Y273">
        <v>0.525</v>
      </c>
      <c r="Z273">
        <v>0.6497</v>
      </c>
      <c r="AA273">
        <v>1</v>
      </c>
      <c r="AB273">
        <f>VLOOKUP(B273,[2]股价波动!$B$1:$F$311,5,FALSE)</f>
        <v>15.2</v>
      </c>
      <c r="AC273">
        <v>1.2669696969697</v>
      </c>
      <c r="AD273">
        <v>15.7923</v>
      </c>
      <c r="AE273">
        <v>16.5092</v>
      </c>
      <c r="AF273">
        <v>29</v>
      </c>
      <c r="AG273">
        <v>2.5</v>
      </c>
      <c r="AH273">
        <v>0.36</v>
      </c>
      <c r="AI273">
        <v>7.1</v>
      </c>
      <c r="AJ273">
        <v>1</v>
      </c>
      <c r="AK273">
        <v>0</v>
      </c>
      <c r="AL273">
        <v>5</v>
      </c>
      <c r="AM273">
        <v>0.0324</v>
      </c>
      <c r="AN273">
        <v>-0.2993</v>
      </c>
      <c r="AO273">
        <v>6.25</v>
      </c>
    </row>
    <row r="274" ht="14.5" spans="1:41">
      <c r="A274" s="67">
        <v>601138</v>
      </c>
      <c r="B274" s="57" t="s">
        <v>856</v>
      </c>
      <c r="C274">
        <v>19</v>
      </c>
      <c r="D274" s="68" t="s">
        <v>857</v>
      </c>
      <c r="E274">
        <f>VLOOKUP(A274,[1]长期效应检验!A274:X583,11,FALSE)</f>
        <v>0.127288952469826</v>
      </c>
      <c r="F274">
        <f>VLOOKUP(A274,三因子模型筛选后!$B$1:$Z$335,10,FALSE)</f>
        <v>0.074646383523941</v>
      </c>
      <c r="G274">
        <f>VLOOKUP(A274,[1]长期效应检验!A273:Y482,7,FALSE)</f>
        <v>0.122884333133698</v>
      </c>
      <c r="H274">
        <f>VLOOKUP(A274,[1]长期效应检验!A273:Z482,24,FALSE)</f>
        <v>-0.0336057171225548</v>
      </c>
      <c r="I274">
        <f t="shared" si="12"/>
        <v>12.7288952469826</v>
      </c>
      <c r="J274">
        <f t="shared" si="13"/>
        <v>12.2884333133698</v>
      </c>
      <c r="K274">
        <f t="shared" si="14"/>
        <v>-3.36057171225548</v>
      </c>
      <c r="L274">
        <v>0</v>
      </c>
      <c r="M274">
        <v>11.1739</v>
      </c>
      <c r="N274">
        <v>20.41</v>
      </c>
      <c r="O274">
        <v>8</v>
      </c>
      <c r="P274">
        <v>22.5092</v>
      </c>
      <c r="Q274">
        <v>196.95300222</v>
      </c>
      <c r="R274" t="s">
        <v>858</v>
      </c>
      <c r="S274" t="str">
        <f>VLOOKUP(B274:B583,[1]高管任职数据!A274:F1528,6,FALSE)</f>
        <v>本科</v>
      </c>
      <c r="T274">
        <v>5</v>
      </c>
      <c r="U274">
        <v>54</v>
      </c>
      <c r="V274">
        <v>4</v>
      </c>
      <c r="W274">
        <v>0.230769230769231</v>
      </c>
      <c r="X274">
        <v>8.60630236648801</v>
      </c>
      <c r="Y274">
        <v>5.466</v>
      </c>
      <c r="Z274">
        <v>0.5655</v>
      </c>
      <c r="AA274">
        <v>0</v>
      </c>
      <c r="AB274">
        <f>VLOOKUP(B274,[2]股价波动!$B$1:$F$311,5,FALSE)</f>
        <v>3.93</v>
      </c>
      <c r="AC274">
        <v>0.616969696969697</v>
      </c>
      <c r="AD274">
        <v>12.1446</v>
      </c>
      <c r="AE274">
        <v>12.9431</v>
      </c>
      <c r="AF274">
        <v>2</v>
      </c>
      <c r="AG274">
        <v>22</v>
      </c>
      <c r="AH274">
        <v>0.38225</v>
      </c>
      <c r="AI274">
        <v>2.61365</v>
      </c>
      <c r="AJ274">
        <v>2</v>
      </c>
      <c r="AK274">
        <v>0</v>
      </c>
      <c r="AL274">
        <v>44</v>
      </c>
      <c r="AM274">
        <v>0.0231</v>
      </c>
      <c r="AN274">
        <v>-0.3651</v>
      </c>
      <c r="AO274">
        <v>484</v>
      </c>
    </row>
    <row r="275" ht="14.5" spans="1:41">
      <c r="A275" s="67">
        <v>601231</v>
      </c>
      <c r="B275" s="57" t="s">
        <v>859</v>
      </c>
      <c r="C275">
        <v>19</v>
      </c>
      <c r="D275" s="68" t="s">
        <v>860</v>
      </c>
      <c r="E275">
        <f>VLOOKUP(A275,[1]长期效应检验!A275:X584,11,FALSE)</f>
        <v>0.0100732035934925</v>
      </c>
      <c r="F275">
        <f>VLOOKUP(A275,三因子模型筛选后!$B$1:$Z$335,10,FALSE)</f>
        <v>-0.0414566025137901</v>
      </c>
      <c r="G275">
        <f>VLOOKUP(A275,[1]长期效应检验!A274:Y483,7,FALSE)</f>
        <v>0.0699830055236816</v>
      </c>
      <c r="H275">
        <f>VLOOKUP(A275,[1]长期效应检验!A274:Z483,24,FALSE)</f>
        <v>0.0215479452162981</v>
      </c>
      <c r="I275">
        <f t="shared" si="12"/>
        <v>1.00732035934925</v>
      </c>
      <c r="J275">
        <f t="shared" si="13"/>
        <v>6.99830055236816</v>
      </c>
      <c r="K275">
        <f t="shared" si="14"/>
        <v>2.15479452162981</v>
      </c>
      <c r="L275">
        <v>0</v>
      </c>
      <c r="M275">
        <v>9.8335</v>
      </c>
      <c r="N275">
        <v>23.93</v>
      </c>
      <c r="O275">
        <v>16</v>
      </c>
      <c r="P275">
        <v>21.101</v>
      </c>
      <c r="Q275">
        <v>22.01284633</v>
      </c>
      <c r="R275" t="s">
        <v>861</v>
      </c>
      <c r="S275" t="str">
        <f>VLOOKUP(B275:B584,[1]高管任职数据!A275:F1529,6,FALSE)</f>
        <v>本科</v>
      </c>
      <c r="T275">
        <v>5</v>
      </c>
      <c r="U275">
        <v>66</v>
      </c>
      <c r="V275">
        <v>6</v>
      </c>
      <c r="W275">
        <v>0.173913043478261</v>
      </c>
      <c r="X275" t="e">
        <v>#NUM!</v>
      </c>
      <c r="Y275">
        <v>0</v>
      </c>
      <c r="Z275">
        <v>0.5296</v>
      </c>
      <c r="AA275">
        <v>0</v>
      </c>
      <c r="AB275">
        <f>VLOOKUP(B275,[2]股价波动!$B$1:$F$311,5,FALSE)</f>
        <v>10.52</v>
      </c>
      <c r="AC275">
        <v>0.807121212121212</v>
      </c>
      <c r="AD275">
        <v>17.0728</v>
      </c>
      <c r="AE275">
        <v>17.5599</v>
      </c>
      <c r="AF275">
        <v>29</v>
      </c>
      <c r="AG275">
        <v>3</v>
      </c>
      <c r="AH275">
        <v>0.25</v>
      </c>
      <c r="AI275">
        <v>3.66665</v>
      </c>
      <c r="AJ275">
        <v>5</v>
      </c>
      <c r="AK275">
        <v>0.32</v>
      </c>
      <c r="AL275">
        <v>6</v>
      </c>
      <c r="AM275">
        <v>0.0369</v>
      </c>
      <c r="AN275">
        <v>-0.3651</v>
      </c>
      <c r="AO275">
        <v>9</v>
      </c>
    </row>
    <row r="276" ht="14.5" spans="1:41">
      <c r="A276" s="67">
        <v>601869</v>
      </c>
      <c r="B276" s="57" t="s">
        <v>862</v>
      </c>
      <c r="C276">
        <v>11</v>
      </c>
      <c r="D276" s="68" t="s">
        <v>863</v>
      </c>
      <c r="E276">
        <f>VLOOKUP(A276,[1]长期效应检验!A276:X585,11,FALSE)</f>
        <v>-0.0714175179600716</v>
      </c>
      <c r="F276">
        <f>VLOOKUP(A276,三因子模型筛选后!$B$1:$Z$335,10,FALSE)</f>
        <v>-0.0933385267853737</v>
      </c>
      <c r="G276">
        <f>VLOOKUP(A276,[1]长期效应检验!A275:Y484,7,FALSE)</f>
        <v>-0.00765780685469508</v>
      </c>
      <c r="H276">
        <f>VLOOKUP(A276,[1]长期效应检验!A275:Z484,24,FALSE)</f>
        <v>0.14766101539135</v>
      </c>
      <c r="I276">
        <f t="shared" si="12"/>
        <v>-7.14175179600716</v>
      </c>
      <c r="J276">
        <f t="shared" si="13"/>
        <v>-0.765780685469508</v>
      </c>
      <c r="K276">
        <f t="shared" si="14"/>
        <v>14.766101539135</v>
      </c>
      <c r="L276">
        <v>1</v>
      </c>
      <c r="M276">
        <v>7.9919</v>
      </c>
      <c r="N276">
        <v>24.15</v>
      </c>
      <c r="O276">
        <v>31</v>
      </c>
      <c r="P276">
        <v>20.6064</v>
      </c>
      <c r="Q276">
        <v>7.57905108</v>
      </c>
      <c r="R276" t="s">
        <v>864</v>
      </c>
      <c r="S276" t="str">
        <f>VLOOKUP(B276:B585,[1]高管任职数据!A276:F1530,6,FALSE)</f>
        <v>博士</v>
      </c>
      <c r="T276">
        <v>7</v>
      </c>
      <c r="U276">
        <v>49</v>
      </c>
      <c r="V276">
        <v>1</v>
      </c>
      <c r="W276">
        <v>0.172413793103448</v>
      </c>
      <c r="X276">
        <v>7.80384330353877</v>
      </c>
      <c r="Y276">
        <v>2.45</v>
      </c>
      <c r="Z276">
        <v>0.3509</v>
      </c>
      <c r="AA276">
        <v>1</v>
      </c>
      <c r="AB276">
        <f>VLOOKUP(B276,[2]股价波动!$B$1:$F$311,5,FALSE)</f>
        <v>9.33</v>
      </c>
      <c r="AC276">
        <v>0.643333333333333</v>
      </c>
      <c r="AD276">
        <v>16.178</v>
      </c>
      <c r="AE276">
        <v>16.8761</v>
      </c>
      <c r="AF276">
        <v>35</v>
      </c>
      <c r="AG276">
        <v>14</v>
      </c>
      <c r="AH276">
        <v>0.40435</v>
      </c>
      <c r="AI276">
        <v>4.80355</v>
      </c>
      <c r="AJ276">
        <v>12</v>
      </c>
      <c r="AK276">
        <v>0.7917</v>
      </c>
      <c r="AL276">
        <v>28</v>
      </c>
      <c r="AM276">
        <v>0.0532</v>
      </c>
      <c r="AN276">
        <v>-0.3118</v>
      </c>
      <c r="AO276">
        <v>196</v>
      </c>
    </row>
    <row r="277" ht="14.5" spans="1:41">
      <c r="A277" s="67">
        <v>603005</v>
      </c>
      <c r="B277" s="57" t="s">
        <v>865</v>
      </c>
      <c r="C277">
        <v>19</v>
      </c>
      <c r="D277" s="68" t="s">
        <v>866</v>
      </c>
      <c r="E277">
        <f>VLOOKUP(A277,[1]长期效应检验!A277:X586,11,FALSE)</f>
        <v>0.521200656890869</v>
      </c>
      <c r="F277">
        <f>VLOOKUP(A277,三因子模型筛选后!$B$1:$Z$335,10,FALSE)</f>
        <v>0.52407705783844</v>
      </c>
      <c r="G277">
        <f>VLOOKUP(A277,[1]长期效应检验!A276:Y485,7,FALSE)</f>
        <v>0.249546885490417</v>
      </c>
      <c r="H277">
        <f>VLOOKUP(A277,[1]长期效应检验!A276:Z485,24,FALSE)</f>
        <v>0.782031893730164</v>
      </c>
      <c r="I277">
        <f t="shared" si="12"/>
        <v>52.1200656890869</v>
      </c>
      <c r="J277">
        <f t="shared" si="13"/>
        <v>24.9546885490417</v>
      </c>
      <c r="K277">
        <f t="shared" si="14"/>
        <v>78.2031893730164</v>
      </c>
      <c r="L277">
        <v>0</v>
      </c>
      <c r="M277">
        <v>6.7811</v>
      </c>
      <c r="N277">
        <v>19.05</v>
      </c>
      <c r="O277">
        <v>14</v>
      </c>
      <c r="P277">
        <v>18.25</v>
      </c>
      <c r="Q277">
        <v>6.53212346</v>
      </c>
      <c r="R277" t="s">
        <v>867</v>
      </c>
      <c r="S277" t="str">
        <f>VLOOKUP(B277:B586,[1]高管任职数据!A277:F1531,6,FALSE)</f>
        <v>本科</v>
      </c>
      <c r="T277">
        <v>5</v>
      </c>
      <c r="U277">
        <v>54</v>
      </c>
      <c r="V277">
        <v>5</v>
      </c>
      <c r="W277">
        <v>0.15</v>
      </c>
      <c r="X277">
        <v>7.53870785594896</v>
      </c>
      <c r="Y277">
        <v>1.8794</v>
      </c>
      <c r="Z277">
        <v>0.1397</v>
      </c>
      <c r="AA277">
        <v>0</v>
      </c>
      <c r="AB277">
        <f>VLOOKUP(B277,[2]股价波动!$B$1:$F$311,5,FALSE)</f>
        <v>90.71</v>
      </c>
      <c r="AC277">
        <v>2.87015151515151</v>
      </c>
      <c r="AD277">
        <v>16.1669</v>
      </c>
      <c r="AE277">
        <v>16.861</v>
      </c>
      <c r="AF277">
        <v>1</v>
      </c>
      <c r="AG277">
        <v>1</v>
      </c>
      <c r="AH277">
        <v>0.25</v>
      </c>
      <c r="AI277">
        <v>1</v>
      </c>
      <c r="AJ277">
        <v>8</v>
      </c>
      <c r="AK277">
        <v>0.4062</v>
      </c>
      <c r="AL277">
        <v>2</v>
      </c>
      <c r="AM277">
        <v>0.2199</v>
      </c>
      <c r="AN277">
        <v>-0.3651</v>
      </c>
      <c r="AO277">
        <v>1</v>
      </c>
    </row>
    <row r="278" ht="14.5" spans="1:41">
      <c r="A278" s="67">
        <v>603019</v>
      </c>
      <c r="B278" s="57" t="s">
        <v>868</v>
      </c>
      <c r="C278">
        <v>10</v>
      </c>
      <c r="D278" s="68" t="s">
        <v>869</v>
      </c>
      <c r="E278">
        <f>VLOOKUP(A278,[1]长期效应检验!A278:X587,11,FALSE)</f>
        <v>0.332875311374664</v>
      </c>
      <c r="F278">
        <f>VLOOKUP(A278,三因子模型筛选后!$B$1:$Z$335,10,FALSE)</f>
        <v>0.289502143859863</v>
      </c>
      <c r="G278">
        <f>VLOOKUP(A278,[1]长期效应检验!A277:Y486,7,FALSE)</f>
        <v>0.0551909357309341</v>
      </c>
      <c r="H278">
        <f>VLOOKUP(A278,[1]长期效应检验!A277:Z486,24,FALSE)</f>
        <v>0.405200242996216</v>
      </c>
      <c r="I278">
        <f t="shared" si="12"/>
        <v>33.2875311374664</v>
      </c>
      <c r="J278">
        <f t="shared" si="13"/>
        <v>5.51909357309341</v>
      </c>
      <c r="K278">
        <f t="shared" si="14"/>
        <v>40.5200242996216</v>
      </c>
      <c r="L278">
        <v>0</v>
      </c>
      <c r="M278">
        <v>8.0226</v>
      </c>
      <c r="N278">
        <v>30.8</v>
      </c>
      <c r="O278">
        <v>13</v>
      </c>
      <c r="P278">
        <v>20.5995</v>
      </c>
      <c r="Q278">
        <v>14.50728974</v>
      </c>
      <c r="R278" t="s">
        <v>870</v>
      </c>
      <c r="S278" t="str">
        <f>VLOOKUP(B278:B587,[1]高管任职数据!A278:F1532,6,FALSE)</f>
        <v>硕士</v>
      </c>
      <c r="T278">
        <v>6</v>
      </c>
      <c r="U278">
        <v>52</v>
      </c>
      <c r="V278">
        <v>2</v>
      </c>
      <c r="W278">
        <v>0.285714285714286</v>
      </c>
      <c r="X278">
        <v>8.15239966651711</v>
      </c>
      <c r="Y278">
        <v>3.4717</v>
      </c>
      <c r="Z278">
        <v>0.7244</v>
      </c>
      <c r="AA278">
        <v>0</v>
      </c>
      <c r="AB278">
        <f>VLOOKUP(B278,[2]股价波动!$B$1:$F$311,5,FALSE)</f>
        <v>20.06</v>
      </c>
      <c r="AC278">
        <v>1.01393939393939</v>
      </c>
      <c r="AD278">
        <v>17.4171</v>
      </c>
      <c r="AE278">
        <v>18.5606</v>
      </c>
      <c r="AF278">
        <v>2</v>
      </c>
      <c r="AG278">
        <v>12</v>
      </c>
      <c r="AH278">
        <v>0.5785</v>
      </c>
      <c r="AI278">
        <v>3.86365</v>
      </c>
      <c r="AJ278">
        <v>8</v>
      </c>
      <c r="AK278">
        <v>0.5312</v>
      </c>
      <c r="AL278">
        <v>22</v>
      </c>
      <c r="AM278">
        <v>0.0774</v>
      </c>
      <c r="AN278">
        <v>3.0764</v>
      </c>
      <c r="AO278">
        <v>144</v>
      </c>
    </row>
    <row r="279" ht="14.5" spans="1:41">
      <c r="A279" s="67">
        <v>603023</v>
      </c>
      <c r="B279" s="57" t="s">
        <v>871</v>
      </c>
      <c r="C279">
        <v>19</v>
      </c>
      <c r="D279" s="68" t="s">
        <v>872</v>
      </c>
      <c r="E279">
        <f>VLOOKUP(A279,[1]长期效应检验!A279:X588,11,FALSE)</f>
        <v>-0.12722909450531</v>
      </c>
      <c r="F279">
        <f>VLOOKUP(A279,三因子模型筛选后!$B$1:$Z$335,10,FALSE)</f>
        <v>-0.177541479468346</v>
      </c>
      <c r="G279">
        <f>VLOOKUP(A279,[1]长期效应检验!A278:Y487,7,FALSE)</f>
        <v>-0.0685206353664398</v>
      </c>
      <c r="H279">
        <f>VLOOKUP(A279,[1]长期效应检验!A278:Z487,24,FALSE)</f>
        <v>-0.017824774608016</v>
      </c>
      <c r="I279">
        <f t="shared" si="12"/>
        <v>-12.722909450531</v>
      </c>
      <c r="J279">
        <f t="shared" si="13"/>
        <v>-6.85206353664398</v>
      </c>
      <c r="K279">
        <f t="shared" si="14"/>
        <v>-1.7824774608016</v>
      </c>
      <c r="L279">
        <v>0</v>
      </c>
      <c r="M279">
        <v>5.7366</v>
      </c>
      <c r="N279">
        <v>25.12</v>
      </c>
      <c r="O279">
        <v>19</v>
      </c>
      <c r="P279">
        <v>17.4886</v>
      </c>
      <c r="Q279">
        <v>5.62079807</v>
      </c>
      <c r="R279" t="s">
        <v>873</v>
      </c>
      <c r="S279" t="str">
        <f>VLOOKUP(B279:B588,[1]高管任职数据!A279:F1533,6,FALSE)</f>
        <v>大专</v>
      </c>
      <c r="T279">
        <v>4</v>
      </c>
      <c r="U279">
        <v>58</v>
      </c>
      <c r="V279">
        <v>0</v>
      </c>
      <c r="W279">
        <v>0.176470588235294</v>
      </c>
      <c r="X279">
        <v>5.98846003808768</v>
      </c>
      <c r="Y279">
        <v>0.3988</v>
      </c>
      <c r="Z279">
        <v>0.1301</v>
      </c>
      <c r="AA279">
        <v>0</v>
      </c>
      <c r="AB279">
        <f>VLOOKUP(B279,[2]股价波动!$B$1:$F$311,5,FALSE)</f>
        <v>2.09</v>
      </c>
      <c r="AC279">
        <v>0.207575757575758</v>
      </c>
      <c r="AD279">
        <v>15.3937</v>
      </c>
      <c r="AE279">
        <v>15.4126</v>
      </c>
      <c r="AF279">
        <v>36</v>
      </c>
      <c r="AG279">
        <v>0</v>
      </c>
      <c r="AH279">
        <v>0</v>
      </c>
      <c r="AI279">
        <v>0</v>
      </c>
      <c r="AJ279">
        <v>0</v>
      </c>
      <c r="AK279">
        <v>0</v>
      </c>
      <c r="AL279">
        <v>0</v>
      </c>
      <c r="AM279">
        <v>0.1107</v>
      </c>
      <c r="AN279">
        <v>-0.3651</v>
      </c>
      <c r="AO279">
        <v>0</v>
      </c>
    </row>
    <row r="280" ht="14.5" spans="1:41">
      <c r="A280" s="67">
        <v>603025</v>
      </c>
      <c r="B280" s="57" t="s">
        <v>874</v>
      </c>
      <c r="C280">
        <v>25</v>
      </c>
      <c r="D280" s="68" t="s">
        <v>875</v>
      </c>
      <c r="E280">
        <f>VLOOKUP(A280,[1]长期效应检验!A280:X589,11,FALSE)</f>
        <v>-0.0364039838314056</v>
      </c>
      <c r="F280">
        <f>VLOOKUP(A280,三因子模型筛选后!$B$1:$Z$335,10,FALSE)</f>
        <v>-0.0259854700416327</v>
      </c>
      <c r="G280">
        <f>VLOOKUP(A280,[1]长期效应检验!A279:Y488,7,FALSE)</f>
        <v>-0.0286269262433052</v>
      </c>
      <c r="H280">
        <f>VLOOKUP(A280,[1]长期效应检验!A279:Z488,24,FALSE)</f>
        <v>0.043594878166914</v>
      </c>
      <c r="I280">
        <f t="shared" si="12"/>
        <v>-3.64039838314056</v>
      </c>
      <c r="J280">
        <f t="shared" si="13"/>
        <v>-2.86269262433052</v>
      </c>
      <c r="K280">
        <f t="shared" si="14"/>
        <v>4.3594878166914</v>
      </c>
      <c r="L280">
        <v>0</v>
      </c>
      <c r="M280">
        <v>6.6644</v>
      </c>
      <c r="N280">
        <v>33.43</v>
      </c>
      <c r="O280">
        <v>19</v>
      </c>
      <c r="P280">
        <v>19.5112</v>
      </c>
      <c r="Q280">
        <v>9.24333311</v>
      </c>
      <c r="R280" t="s">
        <v>876</v>
      </c>
      <c r="S280" t="str">
        <f>VLOOKUP(B280:B589,[1]高管任职数据!A280:F1534,6,FALSE)</f>
        <v>硕士</v>
      </c>
      <c r="T280">
        <v>6</v>
      </c>
      <c r="U280">
        <v>57</v>
      </c>
      <c r="V280">
        <v>0</v>
      </c>
      <c r="W280">
        <v>0.157894736842105</v>
      </c>
      <c r="X280">
        <v>7.20176727512879</v>
      </c>
      <c r="Y280">
        <v>1.3418</v>
      </c>
      <c r="Z280">
        <v>0.135</v>
      </c>
      <c r="AA280">
        <v>1</v>
      </c>
      <c r="AB280">
        <f>VLOOKUP(B280,[2]股价波动!$B$1:$F$311,5,FALSE)</f>
        <v>2.65</v>
      </c>
      <c r="AC280">
        <v>0.275151515151515</v>
      </c>
      <c r="AD280">
        <v>15.9824</v>
      </c>
      <c r="AE280">
        <v>16.0644</v>
      </c>
      <c r="AF280">
        <v>2</v>
      </c>
      <c r="AG280">
        <v>5.5</v>
      </c>
      <c r="AH280">
        <v>0.70835</v>
      </c>
      <c r="AI280">
        <v>4.4375</v>
      </c>
      <c r="AJ280">
        <v>4</v>
      </c>
      <c r="AK280">
        <v>0.75</v>
      </c>
      <c r="AL280">
        <v>8</v>
      </c>
      <c r="AM280">
        <v>0.1143</v>
      </c>
      <c r="AN280">
        <v>-0.36</v>
      </c>
      <c r="AO280">
        <v>30.25</v>
      </c>
    </row>
    <row r="281" ht="14.5" spans="1:41">
      <c r="A281" s="67">
        <v>603042</v>
      </c>
      <c r="B281" s="57" t="s">
        <v>877</v>
      </c>
      <c r="C281">
        <v>1</v>
      </c>
      <c r="D281" s="68" t="s">
        <v>878</v>
      </c>
      <c r="E281">
        <f>VLOOKUP(A281,[1]长期效应检验!A281:X590,11,FALSE)</f>
        <v>-0.0186355616897345</v>
      </c>
      <c r="F281">
        <f>VLOOKUP(A281,三因子模型筛选后!$B$1:$Z$335,10,FALSE)</f>
        <v>-0.0617414079606533</v>
      </c>
      <c r="G281">
        <f>VLOOKUP(A281,[1]长期效应检验!A280:Y489,7,FALSE)</f>
        <v>0.0791262984275818</v>
      </c>
      <c r="H281">
        <f>VLOOKUP(A281,[1]长期效应检验!A280:Z489,24,FALSE)</f>
        <v>0.0337097235023975</v>
      </c>
      <c r="I281">
        <f t="shared" si="12"/>
        <v>-1.86355616897345</v>
      </c>
      <c r="J281">
        <f t="shared" si="13"/>
        <v>7.91262984275818</v>
      </c>
      <c r="K281">
        <f t="shared" si="14"/>
        <v>3.37097235023975</v>
      </c>
      <c r="L281">
        <v>0</v>
      </c>
      <c r="M281">
        <v>7.3877</v>
      </c>
      <c r="N281">
        <v>8.8</v>
      </c>
      <c r="O281">
        <v>21</v>
      </c>
      <c r="P281">
        <v>17.7138</v>
      </c>
      <c r="Q281">
        <v>1.6058984</v>
      </c>
      <c r="R281" t="s">
        <v>879</v>
      </c>
      <c r="S281" t="str">
        <f>VLOOKUP(B281:B590,[1]高管任职数据!A281:F1535,6,FALSE)</f>
        <v>本科</v>
      </c>
      <c r="T281">
        <v>5</v>
      </c>
      <c r="U281">
        <v>58</v>
      </c>
      <c r="V281">
        <v>0</v>
      </c>
      <c r="W281">
        <v>0.222222222222222</v>
      </c>
      <c r="X281">
        <v>6.22178230217019</v>
      </c>
      <c r="Y281">
        <v>0.5036</v>
      </c>
      <c r="Z281">
        <v>0.5892</v>
      </c>
      <c r="AA281">
        <v>0</v>
      </c>
      <c r="AB281">
        <f>VLOOKUP(B281,[2]股价波动!$B$1:$F$311,5,FALSE)</f>
        <v>3.19</v>
      </c>
      <c r="AC281">
        <v>0.490151515151515</v>
      </c>
      <c r="AD281">
        <v>15.6519</v>
      </c>
      <c r="AE281">
        <v>16.3</v>
      </c>
      <c r="AF281">
        <v>2</v>
      </c>
      <c r="AG281">
        <v>9</v>
      </c>
      <c r="AH281">
        <v>0.70225</v>
      </c>
      <c r="AI281">
        <v>2.83335</v>
      </c>
      <c r="AJ281">
        <v>0</v>
      </c>
      <c r="AK281">
        <v>0</v>
      </c>
      <c r="AL281">
        <v>15</v>
      </c>
      <c r="AM281">
        <v>0.0452</v>
      </c>
      <c r="AN281">
        <v>-0.3651</v>
      </c>
      <c r="AO281">
        <v>81</v>
      </c>
    </row>
    <row r="282" ht="14.5" spans="1:41">
      <c r="A282" s="67">
        <v>603083</v>
      </c>
      <c r="B282" s="57" t="s">
        <v>880</v>
      </c>
      <c r="C282">
        <v>17</v>
      </c>
      <c r="D282" s="68" t="s">
        <v>881</v>
      </c>
      <c r="E282">
        <f>VLOOKUP(A282,[1]长期效应检验!A282:X591,11,FALSE)</f>
        <v>0.20400258898735</v>
      </c>
      <c r="F282">
        <f>VLOOKUP(A282,三因子模型筛选后!$B$1:$Z$335,10,FALSE)</f>
        <v>0.134274765849113</v>
      </c>
      <c r="G282">
        <f>VLOOKUP(A282,[1]长期效应检验!A281:Y490,7,FALSE)</f>
        <v>0.0188871324062347</v>
      </c>
      <c r="H282">
        <f>VLOOKUP(A282,[1]长期效应检验!A281:Z490,24,FALSE)</f>
        <v>0.315240621566772</v>
      </c>
      <c r="I282">
        <f t="shared" si="12"/>
        <v>20.400258898735</v>
      </c>
      <c r="J282">
        <f t="shared" si="13"/>
        <v>1.88871324062347</v>
      </c>
      <c r="K282">
        <f t="shared" si="14"/>
        <v>31.5240621566772</v>
      </c>
      <c r="L282">
        <v>0</v>
      </c>
      <c r="M282">
        <v>7.3434</v>
      </c>
      <c r="N282">
        <v>12.31</v>
      </c>
      <c r="O282">
        <v>13</v>
      </c>
      <c r="P282">
        <v>17.3401</v>
      </c>
      <c r="Q282">
        <v>2.55581566</v>
      </c>
      <c r="R282" t="s">
        <v>882</v>
      </c>
      <c r="S282" t="str">
        <f>VLOOKUP(B282:B591,[1]高管任职数据!A282:F1536,6,FALSE)</f>
        <v>硕士</v>
      </c>
      <c r="T282">
        <v>6</v>
      </c>
      <c r="U282">
        <v>67</v>
      </c>
      <c r="V282">
        <v>0</v>
      </c>
      <c r="W282">
        <v>0.1875</v>
      </c>
      <c r="X282">
        <v>7.8553508606847</v>
      </c>
      <c r="Y282">
        <v>2.5795</v>
      </c>
      <c r="Z282">
        <v>0.6044</v>
      </c>
      <c r="AA282">
        <v>0</v>
      </c>
      <c r="AB282">
        <f>VLOOKUP(B282,[2]股价波动!$B$1:$F$311,5,FALSE)</f>
        <v>16.01</v>
      </c>
      <c r="AC282">
        <v>1.08393939393939</v>
      </c>
      <c r="AD282">
        <v>14.4371</v>
      </c>
      <c r="AE282">
        <v>15.2717</v>
      </c>
      <c r="AF282">
        <v>17</v>
      </c>
      <c r="AG282">
        <v>3.5</v>
      </c>
      <c r="AH282">
        <v>0.3889</v>
      </c>
      <c r="AI282">
        <v>2.83335</v>
      </c>
      <c r="AJ282">
        <v>0</v>
      </c>
      <c r="AK282">
        <v>0</v>
      </c>
      <c r="AL282">
        <v>6</v>
      </c>
      <c r="AM282">
        <v>0.0917</v>
      </c>
      <c r="AN282">
        <v>-0.3651</v>
      </c>
      <c r="AO282">
        <v>12.25</v>
      </c>
    </row>
    <row r="283" ht="14.5" spans="1:41">
      <c r="A283" s="67">
        <v>603106</v>
      </c>
      <c r="B283" s="57" t="s">
        <v>883</v>
      </c>
      <c r="C283">
        <v>11</v>
      </c>
      <c r="D283" s="68" t="s">
        <v>884</v>
      </c>
      <c r="E283">
        <f>VLOOKUP(A283,[1]长期效应检验!A283:X592,11,FALSE)</f>
        <v>-0.0934935510158539</v>
      </c>
      <c r="F283">
        <f>VLOOKUP(A283,三因子模型筛选后!$B$1:$Z$335,10,FALSE)</f>
        <v>-0.206201016902924</v>
      </c>
      <c r="G283">
        <f>VLOOKUP(A283,[1]长期效应检验!A282:Y491,7,FALSE)</f>
        <v>0.000418449286371469</v>
      </c>
      <c r="H283">
        <f>VLOOKUP(A283,[1]长期效应检验!A282:Z491,24,FALSE)</f>
        <v>-0.0785930454730988</v>
      </c>
      <c r="I283">
        <f t="shared" si="12"/>
        <v>-9.34935510158539</v>
      </c>
      <c r="J283">
        <f t="shared" si="13"/>
        <v>0.0418449286371469</v>
      </c>
      <c r="K283">
        <f t="shared" si="14"/>
        <v>-7.85930454730988</v>
      </c>
      <c r="L283">
        <v>0</v>
      </c>
      <c r="M283">
        <v>7.8532</v>
      </c>
      <c r="N283">
        <v>11.06</v>
      </c>
      <c r="O283">
        <v>15</v>
      </c>
      <c r="P283">
        <v>0</v>
      </c>
      <c r="Q283">
        <v>5.2052</v>
      </c>
      <c r="R283" t="s">
        <v>885</v>
      </c>
      <c r="S283" t="str">
        <f>VLOOKUP(B283:B592,[1]高管任职数据!A283:F1537,6,FALSE)</f>
        <v>博士</v>
      </c>
      <c r="T283">
        <v>7</v>
      </c>
      <c r="U283">
        <v>50</v>
      </c>
      <c r="V283">
        <v>1</v>
      </c>
      <c r="W283">
        <v>0.214285714285714</v>
      </c>
      <c r="X283">
        <v>6.35735688009632</v>
      </c>
      <c r="Y283">
        <v>0.57672</v>
      </c>
      <c r="Z283">
        <v>0.4009</v>
      </c>
      <c r="AA283">
        <v>0</v>
      </c>
      <c r="AB283">
        <f>VLOOKUP(B283,[2]股价波动!$B$1:$F$311,5,FALSE)</f>
        <v>2.84</v>
      </c>
      <c r="AC283">
        <v>0.326363636363636</v>
      </c>
      <c r="AD283">
        <v>15.1707</v>
      </c>
      <c r="AE283">
        <v>15.5817</v>
      </c>
      <c r="AF283">
        <v>38</v>
      </c>
      <c r="AG283">
        <v>1</v>
      </c>
      <c r="AH283">
        <v>0.25</v>
      </c>
      <c r="AI283">
        <v>2.75</v>
      </c>
      <c r="AJ283">
        <v>4</v>
      </c>
      <c r="AK283">
        <v>0.625</v>
      </c>
      <c r="AL283">
        <v>2</v>
      </c>
      <c r="AM283">
        <v>0.0911</v>
      </c>
      <c r="AN283">
        <v>-0.3651</v>
      </c>
      <c r="AO283">
        <v>1</v>
      </c>
    </row>
    <row r="284" ht="14.5" spans="1:41">
      <c r="A284" s="67">
        <v>603115</v>
      </c>
      <c r="B284" s="57" t="s">
        <v>886</v>
      </c>
      <c r="C284">
        <v>19</v>
      </c>
      <c r="D284" s="68" t="s">
        <v>887</v>
      </c>
      <c r="E284">
        <f>VLOOKUP(A284,[1]长期效应检验!A284:X593,11,FALSE)</f>
        <v>-0.246664866805077</v>
      </c>
      <c r="F284">
        <f>VLOOKUP(A284,三因子模型筛选后!$B$1:$Z$335,10,FALSE)</f>
        <v>-0.541741371154785</v>
      </c>
      <c r="G284">
        <f>VLOOKUP(A284,[1]长期效应检验!A283:Y492,7,FALSE)</f>
        <v>-0.126789420843124</v>
      </c>
      <c r="H284">
        <f>VLOOKUP(A284,[1]长期效应检验!A283:Z492,24,FALSE)</f>
        <v>-0.348193228244781</v>
      </c>
      <c r="I284">
        <f t="shared" si="12"/>
        <v>-24.6664866805077</v>
      </c>
      <c r="J284">
        <f t="shared" si="13"/>
        <v>-12.6789420843124</v>
      </c>
      <c r="K284">
        <f t="shared" si="14"/>
        <v>-34.8193228244781</v>
      </c>
      <c r="L284">
        <v>0</v>
      </c>
      <c r="M284">
        <v>6.5681</v>
      </c>
      <c r="N284">
        <v>24.01</v>
      </c>
      <c r="O284">
        <v>21</v>
      </c>
      <c r="P284">
        <v>18.7152</v>
      </c>
      <c r="Q284">
        <v>2.392</v>
      </c>
      <c r="R284" t="s">
        <v>888</v>
      </c>
      <c r="S284" t="str">
        <f>VLOOKUP(B284:B593,[1]高管任职数据!A284:F1538,6,FALSE)</f>
        <v>硕士</v>
      </c>
      <c r="T284">
        <v>6</v>
      </c>
      <c r="U284">
        <v>42</v>
      </c>
      <c r="V284">
        <v>1</v>
      </c>
      <c r="W284">
        <v>0.25</v>
      </c>
      <c r="X284">
        <v>6.24125002936861</v>
      </c>
      <c r="Y284">
        <v>0.5135</v>
      </c>
      <c r="Z284">
        <v>0.195</v>
      </c>
      <c r="AA284">
        <v>0</v>
      </c>
      <c r="AB284">
        <f>VLOOKUP(B284,[2]股价波动!$B$1:$F$311,5,FALSE)</f>
        <v>6.51</v>
      </c>
      <c r="AC284">
        <v>0.772272727272727</v>
      </c>
      <c r="AD284">
        <v>15.9941</v>
      </c>
      <c r="AE284">
        <v>16.4604</v>
      </c>
      <c r="AF284">
        <v>36</v>
      </c>
      <c r="AG284">
        <v>2</v>
      </c>
      <c r="AH284">
        <v>0.375</v>
      </c>
      <c r="AI284">
        <v>7.25</v>
      </c>
      <c r="AJ284">
        <v>5</v>
      </c>
      <c r="AK284">
        <v>0.56</v>
      </c>
      <c r="AL284">
        <v>4</v>
      </c>
      <c r="AM284">
        <v>0.0661</v>
      </c>
      <c r="AN284">
        <v>0.5756</v>
      </c>
      <c r="AO284">
        <v>4</v>
      </c>
    </row>
    <row r="285" ht="14.5" spans="1:41">
      <c r="A285" s="67">
        <v>603118</v>
      </c>
      <c r="B285" s="57" t="s">
        <v>889</v>
      </c>
      <c r="C285">
        <v>19</v>
      </c>
      <c r="D285" s="68" t="s">
        <v>890</v>
      </c>
      <c r="E285">
        <f>VLOOKUP(A285,[1]长期效应检验!A285:X594,11,FALSE)</f>
        <v>0.0655863806605339</v>
      </c>
      <c r="F285">
        <f>VLOOKUP(A285,三因子模型筛选后!$B$1:$Z$335,10,FALSE)</f>
        <v>-0.0143230529502034</v>
      </c>
      <c r="G285">
        <f>VLOOKUP(A285,[1]长期效应检验!A284:Y493,7,FALSE)</f>
        <v>0.106136620044708</v>
      </c>
      <c r="H285">
        <f>VLOOKUP(A285,[1]长期效应检验!A284:Z493,24,FALSE)</f>
        <v>0.248190626502037</v>
      </c>
      <c r="I285">
        <f t="shared" si="12"/>
        <v>6.55863806605339</v>
      </c>
      <c r="J285">
        <f t="shared" si="13"/>
        <v>10.6136620044708</v>
      </c>
      <c r="K285">
        <f t="shared" si="14"/>
        <v>24.8190626502037</v>
      </c>
      <c r="L285">
        <v>0</v>
      </c>
      <c r="M285">
        <v>8.9573</v>
      </c>
      <c r="N285">
        <v>25.77</v>
      </c>
      <c r="O285">
        <v>21</v>
      </c>
      <c r="P285">
        <v>19.6425</v>
      </c>
      <c r="Q285">
        <v>3</v>
      </c>
      <c r="R285" t="s">
        <v>891</v>
      </c>
      <c r="S285" t="str">
        <f>VLOOKUP(B285:B594,[1]高管任职数据!A285:F1539,6,FALSE)</f>
        <v>本科</v>
      </c>
      <c r="T285">
        <v>5</v>
      </c>
      <c r="U285">
        <v>75</v>
      </c>
      <c r="V285">
        <v>0</v>
      </c>
      <c r="W285">
        <v>0.277777777777778</v>
      </c>
      <c r="X285">
        <v>6.99677297529979</v>
      </c>
      <c r="Y285">
        <v>1.0931</v>
      </c>
      <c r="Z285">
        <v>0.4603</v>
      </c>
      <c r="AA285">
        <v>0</v>
      </c>
      <c r="AB285">
        <f>VLOOKUP(B285,[2]股价波动!$B$1:$F$311,5,FALSE)</f>
        <v>5.59</v>
      </c>
      <c r="AC285">
        <v>0.477575757575758</v>
      </c>
      <c r="AD285">
        <v>15.4762</v>
      </c>
      <c r="AE285">
        <v>17.0238</v>
      </c>
      <c r="AF285">
        <v>1</v>
      </c>
      <c r="AG285">
        <v>11.5</v>
      </c>
      <c r="AH285">
        <v>0.40265</v>
      </c>
      <c r="AI285">
        <v>2.8261</v>
      </c>
      <c r="AJ285">
        <v>0</v>
      </c>
      <c r="AK285">
        <v>0</v>
      </c>
      <c r="AL285">
        <v>23</v>
      </c>
      <c r="AM285">
        <v>0.054</v>
      </c>
      <c r="AN285">
        <v>-0.3584</v>
      </c>
      <c r="AO285">
        <v>132.25</v>
      </c>
    </row>
    <row r="286" ht="14.5" spans="1:41">
      <c r="A286" s="67">
        <v>603133</v>
      </c>
      <c r="B286" s="57" t="s">
        <v>892</v>
      </c>
      <c r="C286">
        <v>10</v>
      </c>
      <c r="D286" s="68" t="s">
        <v>893</v>
      </c>
      <c r="E286">
        <f>VLOOKUP(A286,[1]长期效应检验!A286:X595,11,FALSE)</f>
        <v>-0.0992892310023308</v>
      </c>
      <c r="F286">
        <f>VLOOKUP(A286,三因子模型筛选后!$B$1:$Z$335,10,FALSE)</f>
        <v>-0.0970598310232162</v>
      </c>
      <c r="G286">
        <f>VLOOKUP(A286,[1]长期效应检验!A285:Y494,7,FALSE)</f>
        <v>-0.029055442661047</v>
      </c>
      <c r="H286">
        <f>VLOOKUP(A286,[1]长期效应检验!A285:Z494,24,FALSE)</f>
        <v>0.0643714293837547</v>
      </c>
      <c r="I286">
        <f t="shared" si="12"/>
        <v>-9.92892310023308</v>
      </c>
      <c r="J286">
        <f t="shared" si="13"/>
        <v>-2.9055442661047</v>
      </c>
      <c r="K286">
        <f t="shared" si="14"/>
        <v>6.43714293837547</v>
      </c>
      <c r="L286">
        <v>0</v>
      </c>
      <c r="M286">
        <v>7.0405</v>
      </c>
      <c r="N286">
        <v>8.18</v>
      </c>
      <c r="O286">
        <v>9</v>
      </c>
      <c r="P286">
        <v>0</v>
      </c>
      <c r="Q286">
        <v>2.10475</v>
      </c>
      <c r="R286" t="s">
        <v>894</v>
      </c>
      <c r="S286" t="str">
        <f>VLOOKUP(B286:B595,[1]高管任职数据!A286:F1540,6,FALSE)</f>
        <v>大专</v>
      </c>
      <c r="T286">
        <v>4</v>
      </c>
      <c r="U286">
        <v>46</v>
      </c>
      <c r="V286">
        <v>10</v>
      </c>
      <c r="W286">
        <v>0.157894736842105</v>
      </c>
      <c r="X286">
        <v>6.40108766536481</v>
      </c>
      <c r="Y286">
        <v>0.6025</v>
      </c>
      <c r="Z286">
        <v>0.4733</v>
      </c>
      <c r="AA286">
        <v>0</v>
      </c>
      <c r="AB286">
        <f>VLOOKUP(B286,[2]股价波动!$B$1:$F$311,5,FALSE)</f>
        <v>8.76</v>
      </c>
      <c r="AC286">
        <v>1.09848484848485</v>
      </c>
      <c r="AD286">
        <v>0</v>
      </c>
      <c r="AE286">
        <v>14.8654</v>
      </c>
      <c r="AF286">
        <v>35</v>
      </c>
      <c r="AG286">
        <v>4</v>
      </c>
      <c r="AH286">
        <v>0.34375</v>
      </c>
      <c r="AI286">
        <v>1.8125</v>
      </c>
      <c r="AJ286">
        <v>32</v>
      </c>
      <c r="AK286">
        <v>0.707</v>
      </c>
      <c r="AL286">
        <v>8</v>
      </c>
      <c r="AM286">
        <v>0.0954</v>
      </c>
      <c r="AN286">
        <v>-0.3651</v>
      </c>
      <c r="AO286">
        <v>16</v>
      </c>
    </row>
    <row r="287" ht="14.5" spans="1:41">
      <c r="A287" s="67">
        <v>603160</v>
      </c>
      <c r="B287" s="57" t="s">
        <v>895</v>
      </c>
      <c r="C287">
        <v>19</v>
      </c>
      <c r="D287" s="68" t="s">
        <v>896</v>
      </c>
      <c r="E287">
        <f>VLOOKUP(A287,[1]长期效应检验!A287:X596,11,FALSE)</f>
        <v>0.484479576349258</v>
      </c>
      <c r="F287">
        <f>VLOOKUP(A287,三因子模型筛选后!$B$1:$Z$335,10,FALSE)</f>
        <v>0.305536955595016</v>
      </c>
      <c r="G287">
        <f>VLOOKUP(A287,[1]长期效应检验!A286:Y495,7,FALSE)</f>
        <v>0.26901376247406</v>
      </c>
      <c r="H287">
        <f>VLOOKUP(A287,[1]长期效应检验!A286:Z495,24,FALSE)</f>
        <v>0.406661063432693</v>
      </c>
      <c r="I287">
        <f t="shared" si="12"/>
        <v>48.4479576349258</v>
      </c>
      <c r="J287">
        <f t="shared" si="13"/>
        <v>26.901376247406</v>
      </c>
      <c r="K287">
        <f t="shared" si="14"/>
        <v>40.6661063432693</v>
      </c>
      <c r="L287">
        <v>0</v>
      </c>
      <c r="M287">
        <v>7.392</v>
      </c>
      <c r="N287">
        <v>30.32</v>
      </c>
      <c r="O287">
        <v>17</v>
      </c>
      <c r="P287">
        <v>21.6467</v>
      </c>
      <c r="Q287">
        <v>4.58074341</v>
      </c>
      <c r="R287" t="s">
        <v>897</v>
      </c>
      <c r="S287" t="str">
        <f>VLOOKUP(B287:B596,[1]高管任职数据!A287:F1541,6,FALSE)</f>
        <v>本科</v>
      </c>
      <c r="T287">
        <v>5</v>
      </c>
      <c r="U287">
        <v>55</v>
      </c>
      <c r="V287">
        <v>5</v>
      </c>
      <c r="W287">
        <v>0.142857142857143</v>
      </c>
      <c r="X287">
        <v>7.84561178877085</v>
      </c>
      <c r="Y287">
        <v>2.5545</v>
      </c>
      <c r="Z287">
        <v>0.1641</v>
      </c>
      <c r="AA287">
        <v>0</v>
      </c>
      <c r="AB287">
        <f>VLOOKUP(B287,[2]股价波动!$B$1:$F$311,5,FALSE)</f>
        <v>188.8</v>
      </c>
      <c r="AC287">
        <v>9.95257575757575</v>
      </c>
      <c r="AD287">
        <v>15.6006</v>
      </c>
      <c r="AE287">
        <v>15.7463</v>
      </c>
      <c r="AF287">
        <v>2</v>
      </c>
      <c r="AG287">
        <v>1</v>
      </c>
      <c r="AH287">
        <v>0.25</v>
      </c>
      <c r="AI287">
        <v>4</v>
      </c>
      <c r="AJ287">
        <v>5</v>
      </c>
      <c r="AK287">
        <v>0.8</v>
      </c>
      <c r="AL287">
        <v>2</v>
      </c>
      <c r="AM287">
        <v>0.1667</v>
      </c>
      <c r="AN287">
        <v>0.8512</v>
      </c>
      <c r="AO287">
        <v>1</v>
      </c>
    </row>
    <row r="288" ht="14.5" spans="1:41">
      <c r="A288" s="67">
        <v>603186</v>
      </c>
      <c r="B288" s="57" t="s">
        <v>898</v>
      </c>
      <c r="C288">
        <v>19</v>
      </c>
      <c r="D288" s="68" t="s">
        <v>899</v>
      </c>
      <c r="E288">
        <f>VLOOKUP(A288,[1]长期效应检验!A288:X597,11,FALSE)</f>
        <v>0.0364321134984493</v>
      </c>
      <c r="F288">
        <f>VLOOKUP(A288,三因子模型筛选后!$B$1:$Z$335,10,FALSE)</f>
        <v>-0.0805617868900299</v>
      </c>
      <c r="G288">
        <f>VLOOKUP(A288,[1]长期效应检验!A287:Y496,7,FALSE)</f>
        <v>0.104922160506248</v>
      </c>
      <c r="H288">
        <f>VLOOKUP(A288,[1]长期效应检验!A287:Z496,24,FALSE)</f>
        <v>0.349351197481155</v>
      </c>
      <c r="I288">
        <f t="shared" si="12"/>
        <v>3.64321134984493</v>
      </c>
      <c r="J288">
        <f t="shared" si="13"/>
        <v>10.4922160506248</v>
      </c>
      <c r="K288">
        <f t="shared" si="14"/>
        <v>34.9351197481155</v>
      </c>
      <c r="L288">
        <v>0</v>
      </c>
      <c r="M288">
        <v>7.4079</v>
      </c>
      <c r="N288">
        <v>21.41</v>
      </c>
      <c r="O288">
        <v>16</v>
      </c>
      <c r="P288">
        <v>18.76</v>
      </c>
      <c r="Q288">
        <v>1.42010312</v>
      </c>
      <c r="R288" t="s">
        <v>900</v>
      </c>
      <c r="S288" t="str">
        <f>VLOOKUP(B288:B597,[1]高管任职数据!A288:F1542,6,FALSE)</f>
        <v>硕士</v>
      </c>
      <c r="T288">
        <v>6</v>
      </c>
      <c r="U288">
        <v>49</v>
      </c>
      <c r="V288">
        <v>6</v>
      </c>
      <c r="W288">
        <v>0.25</v>
      </c>
      <c r="X288">
        <v>6.87316383421252</v>
      </c>
      <c r="Y288">
        <v>0.966</v>
      </c>
      <c r="Z288">
        <v>0.6878</v>
      </c>
      <c r="AA288">
        <v>0</v>
      </c>
      <c r="AB288">
        <f>VLOOKUP(B288,[2]股价波动!$B$1:$F$311,5,FALSE)</f>
        <v>23.24</v>
      </c>
      <c r="AC288">
        <v>2.18439393939394</v>
      </c>
      <c r="AD288">
        <v>15.5203</v>
      </c>
      <c r="AE288">
        <v>16.5414</v>
      </c>
      <c r="AF288">
        <v>1</v>
      </c>
      <c r="AG288">
        <v>7</v>
      </c>
      <c r="AH288">
        <v>0.7631</v>
      </c>
      <c r="AI288">
        <v>4.36365</v>
      </c>
      <c r="AJ288">
        <v>10</v>
      </c>
      <c r="AK288">
        <v>0.8</v>
      </c>
      <c r="AL288">
        <v>11</v>
      </c>
      <c r="AM288">
        <v>0.0578</v>
      </c>
      <c r="AN288">
        <v>-0.3651</v>
      </c>
      <c r="AO288">
        <v>49</v>
      </c>
    </row>
    <row r="289" ht="14.5" spans="1:41">
      <c r="A289" s="67">
        <v>603228</v>
      </c>
      <c r="B289" s="57" t="s">
        <v>901</v>
      </c>
      <c r="C289">
        <v>19</v>
      </c>
      <c r="D289" s="68" t="s">
        <v>902</v>
      </c>
      <c r="E289">
        <f>VLOOKUP(A289,[1]长期效应检验!A289:X598,11,FALSE)</f>
        <v>-0.0164248272776604</v>
      </c>
      <c r="F289">
        <f>VLOOKUP(A289,三因子模型筛选后!$B$1:$Z$335,10,FALSE)</f>
        <v>-0.107354164123535</v>
      </c>
      <c r="G289">
        <f>VLOOKUP(A289,[1]长期效应检验!A288:Y497,7,FALSE)</f>
        <v>0.0207458361983299</v>
      </c>
      <c r="H289">
        <f>VLOOKUP(A289,[1]长期效应检验!A288:Z497,24,FALSE)</f>
        <v>0.0738659277558327</v>
      </c>
      <c r="I289">
        <f t="shared" si="12"/>
        <v>-1.64248272776604</v>
      </c>
      <c r="J289">
        <f t="shared" si="13"/>
        <v>2.07458361983299</v>
      </c>
      <c r="K289">
        <f t="shared" si="14"/>
        <v>7.38659277558327</v>
      </c>
      <c r="L289">
        <v>0</v>
      </c>
      <c r="M289">
        <v>9.314</v>
      </c>
      <c r="N289">
        <v>31.32</v>
      </c>
      <c r="O289">
        <v>26</v>
      </c>
      <c r="P289">
        <v>20.6196</v>
      </c>
      <c r="Q289">
        <v>8.47250298</v>
      </c>
      <c r="R289" t="s">
        <v>903</v>
      </c>
      <c r="S289" t="str">
        <f>VLOOKUP(B289:B598,[1]高管任职数据!A289:F1543,6,FALSE)</f>
        <v>硕士</v>
      </c>
      <c r="T289">
        <v>6</v>
      </c>
      <c r="U289">
        <v>58</v>
      </c>
      <c r="V289">
        <v>1</v>
      </c>
      <c r="W289">
        <v>0.105263157894737</v>
      </c>
      <c r="X289">
        <v>7.83593505524871</v>
      </c>
      <c r="Y289">
        <v>2.5299</v>
      </c>
      <c r="Z289">
        <v>0.3618</v>
      </c>
      <c r="AA289">
        <v>0</v>
      </c>
      <c r="AB289">
        <f>VLOOKUP(B289,[2]股价波动!$B$1:$F$311,5,FALSE)</f>
        <v>9.53</v>
      </c>
      <c r="AC289">
        <v>1.61681818181818</v>
      </c>
      <c r="AD289">
        <v>17.0703</v>
      </c>
      <c r="AE289">
        <v>17.886</v>
      </c>
      <c r="AF289">
        <v>2</v>
      </c>
      <c r="AG289">
        <v>3.5</v>
      </c>
      <c r="AH289">
        <v>0.3061</v>
      </c>
      <c r="AI289">
        <v>4.57145</v>
      </c>
      <c r="AJ289">
        <v>5</v>
      </c>
      <c r="AK289">
        <v>0.8</v>
      </c>
      <c r="AL289">
        <v>7</v>
      </c>
      <c r="AM289">
        <v>0.0469</v>
      </c>
      <c r="AN289">
        <v>-0.3651</v>
      </c>
      <c r="AO289">
        <v>12.25</v>
      </c>
    </row>
    <row r="290" ht="14.5" spans="1:41">
      <c r="A290" s="67">
        <v>603236</v>
      </c>
      <c r="B290" s="57" t="s">
        <v>904</v>
      </c>
      <c r="C290">
        <v>19</v>
      </c>
      <c r="D290" s="68" t="s">
        <v>905</v>
      </c>
      <c r="E290">
        <f>VLOOKUP(A290,[1]长期效应检验!A290:X599,11,FALSE)</f>
        <v>0.0465960837900639</v>
      </c>
      <c r="F290">
        <f>VLOOKUP(A290,三因子模型筛选后!$B$1:$Z$335,10,FALSE)</f>
        <v>-0.106202378869057</v>
      </c>
      <c r="G290">
        <f>VLOOKUP(A290,[1]长期效应检验!A289:Y498,7,FALSE)</f>
        <v>0.0215435568243265</v>
      </c>
      <c r="H290">
        <f>VLOOKUP(A290,[1]长期效应检验!A289:Z498,24,FALSE)</f>
        <v>0.00530518963932991</v>
      </c>
      <c r="I290">
        <f t="shared" si="12"/>
        <v>4.65960837900639</v>
      </c>
      <c r="J290">
        <f t="shared" si="13"/>
        <v>2.15435568243265</v>
      </c>
      <c r="K290">
        <f t="shared" si="14"/>
        <v>0.530518963932991</v>
      </c>
      <c r="L290">
        <v>0</v>
      </c>
      <c r="M290">
        <v>7.3883</v>
      </c>
      <c r="N290">
        <v>16.43</v>
      </c>
      <c r="O290">
        <v>9</v>
      </c>
      <c r="P290">
        <v>18.9665</v>
      </c>
      <c r="Q290">
        <v>1.88982076</v>
      </c>
      <c r="R290" t="s">
        <v>906</v>
      </c>
      <c r="S290" t="str">
        <f>VLOOKUP(B290:B599,[1]高管任职数据!A290:F1544,6,FALSE)</f>
        <v>硕士</v>
      </c>
      <c r="T290">
        <v>6</v>
      </c>
      <c r="U290">
        <v>48</v>
      </c>
      <c r="V290">
        <v>0</v>
      </c>
      <c r="W290">
        <v>0.307692307692308</v>
      </c>
      <c r="X290">
        <v>7.74218498437597</v>
      </c>
      <c r="Y290">
        <v>2.3035</v>
      </c>
      <c r="Z290">
        <v>0.4152</v>
      </c>
      <c r="AA290">
        <v>0</v>
      </c>
      <c r="AB290">
        <f>VLOOKUP(B290,[2]股价波动!$B$1:$F$311,5,FALSE)</f>
        <v>119.12</v>
      </c>
      <c r="AC290">
        <v>6.86424242424243</v>
      </c>
      <c r="AD290">
        <v>16.6232</v>
      </c>
      <c r="AE290">
        <v>16.7995</v>
      </c>
      <c r="AF290">
        <v>2</v>
      </c>
      <c r="AG290">
        <v>1.5</v>
      </c>
      <c r="AH290">
        <v>0</v>
      </c>
      <c r="AI290">
        <v>1.83335</v>
      </c>
      <c r="AJ290">
        <v>2</v>
      </c>
      <c r="AK290">
        <v>0.5</v>
      </c>
      <c r="AL290">
        <v>3</v>
      </c>
      <c r="AM290">
        <v>0.0876</v>
      </c>
      <c r="AN290">
        <v>-0.2986</v>
      </c>
      <c r="AO290">
        <v>2.25</v>
      </c>
    </row>
    <row r="291" ht="14.5" spans="1:41">
      <c r="A291" s="67">
        <v>603267</v>
      </c>
      <c r="B291" s="57" t="s">
        <v>907</v>
      </c>
      <c r="C291">
        <v>17</v>
      </c>
      <c r="D291" s="68" t="s">
        <v>908</v>
      </c>
      <c r="E291">
        <f>VLOOKUP(A291,[1]长期效应检验!A291:X600,11,FALSE)</f>
        <v>0.0719908401370049</v>
      </c>
      <c r="F291">
        <f>VLOOKUP(A291,三因子模型筛选后!$B$1:$Z$335,10,FALSE)</f>
        <v>-0.0667250156402588</v>
      </c>
      <c r="G291">
        <f>VLOOKUP(A291,[1]长期效应检验!A290:Y499,7,FALSE)</f>
        <v>-0.0657435581088066</v>
      </c>
      <c r="H291">
        <f>VLOOKUP(A291,[1]长期效应检验!A290:Z499,24,FALSE)</f>
        <v>0.178529664874077</v>
      </c>
      <c r="I291">
        <f t="shared" si="12"/>
        <v>7.19908401370049</v>
      </c>
      <c r="J291">
        <f t="shared" si="13"/>
        <v>-6.57435581088066</v>
      </c>
      <c r="K291">
        <f t="shared" si="14"/>
        <v>17.8529664874077</v>
      </c>
      <c r="L291">
        <v>0</v>
      </c>
      <c r="M291">
        <v>6.7262</v>
      </c>
      <c r="N291">
        <v>28.47</v>
      </c>
      <c r="O291">
        <v>18</v>
      </c>
      <c r="P291">
        <v>19.6249</v>
      </c>
      <c r="Q291">
        <v>2.324</v>
      </c>
      <c r="R291" t="s">
        <v>909</v>
      </c>
      <c r="S291" t="str">
        <f>VLOOKUP(B291:B600,[1]高管任职数据!A291:F1545,6,FALSE)</f>
        <v>大专</v>
      </c>
      <c r="T291">
        <v>4</v>
      </c>
      <c r="U291">
        <v>57</v>
      </c>
      <c r="V291">
        <v>0</v>
      </c>
      <c r="W291">
        <v>0.4</v>
      </c>
      <c r="X291">
        <v>6.86013942504047</v>
      </c>
      <c r="Y291">
        <v>0.9535</v>
      </c>
      <c r="Z291">
        <v>0.1186</v>
      </c>
      <c r="AA291">
        <v>0</v>
      </c>
      <c r="AB291">
        <f>VLOOKUP(B291,[2]股价波动!$B$1:$F$311,5,FALSE)</f>
        <v>28.38</v>
      </c>
      <c r="AC291">
        <v>1.44393939393939</v>
      </c>
      <c r="AD291">
        <v>14.8839</v>
      </c>
      <c r="AE291">
        <v>15.7075</v>
      </c>
      <c r="AF291">
        <v>18</v>
      </c>
      <c r="AG291">
        <v>2</v>
      </c>
      <c r="AH291">
        <v>0.25</v>
      </c>
      <c r="AI291">
        <v>3.75</v>
      </c>
      <c r="AJ291">
        <v>0</v>
      </c>
      <c r="AK291">
        <v>0</v>
      </c>
      <c r="AL291">
        <v>4</v>
      </c>
      <c r="AM291">
        <v>0.0304</v>
      </c>
      <c r="AN291">
        <v>-0.3651</v>
      </c>
      <c r="AO291">
        <v>4</v>
      </c>
    </row>
    <row r="292" ht="14.5" spans="1:41">
      <c r="A292" s="67">
        <v>603328</v>
      </c>
      <c r="B292" s="57" t="s">
        <v>910</v>
      </c>
      <c r="C292">
        <v>19</v>
      </c>
      <c r="D292" s="68" t="s">
        <v>911</v>
      </c>
      <c r="E292">
        <f>VLOOKUP(A292,[1]长期效应检验!A292:X601,11,FALSE)</f>
        <v>-0.0571515075862408</v>
      </c>
      <c r="F292">
        <f>VLOOKUP(A292,三因子模型筛选后!$B$1:$Z$335,10,FALSE)</f>
        <v>-0.0803620889782906</v>
      </c>
      <c r="G292">
        <f>VLOOKUP(A292,[1]长期效应检验!A291:Y500,7,FALSE)</f>
        <v>-0.00926004443317652</v>
      </c>
      <c r="H292">
        <f>VLOOKUP(A292,[1]长期效应检验!A291:Z500,24,FALSE)</f>
        <v>0.120927378535271</v>
      </c>
      <c r="I292">
        <f t="shared" si="12"/>
        <v>-5.71515075862408</v>
      </c>
      <c r="J292">
        <f t="shared" si="13"/>
        <v>-0.926004443317652</v>
      </c>
      <c r="K292">
        <f t="shared" si="14"/>
        <v>12.0927378535271</v>
      </c>
      <c r="L292">
        <v>0</v>
      </c>
      <c r="M292">
        <v>8.6125</v>
      </c>
      <c r="N292">
        <v>20.15</v>
      </c>
      <c r="O292">
        <v>19</v>
      </c>
      <c r="P292">
        <v>20.0677</v>
      </c>
      <c r="Q292">
        <v>9.98442611</v>
      </c>
      <c r="R292" t="s">
        <v>912</v>
      </c>
      <c r="S292" t="str">
        <f>VLOOKUP(B292:B601,[1]高管任职数据!A292:F1546,6,FALSE)</f>
        <v>本科</v>
      </c>
      <c r="T292">
        <v>5</v>
      </c>
      <c r="U292">
        <v>49</v>
      </c>
      <c r="V292">
        <v>11</v>
      </c>
      <c r="W292">
        <v>0.111111111111111</v>
      </c>
      <c r="X292">
        <v>8.01829613851552</v>
      </c>
      <c r="Y292">
        <v>3.036</v>
      </c>
      <c r="Z292">
        <v>0.1758</v>
      </c>
      <c r="AA292">
        <v>0</v>
      </c>
      <c r="AB292">
        <f>VLOOKUP(B292,[2]股价波动!$B$1:$F$311,5,FALSE)</f>
        <v>3.93</v>
      </c>
      <c r="AC292">
        <v>0.356212121212121</v>
      </c>
      <c r="AD292">
        <v>16.0867</v>
      </c>
      <c r="AE292">
        <v>16.3061</v>
      </c>
      <c r="AF292">
        <v>31</v>
      </c>
      <c r="AG292">
        <v>1</v>
      </c>
      <c r="AH292">
        <v>0.25</v>
      </c>
      <c r="AI292">
        <v>9.5</v>
      </c>
      <c r="AJ292">
        <v>6</v>
      </c>
      <c r="AK292">
        <v>0.7778</v>
      </c>
      <c r="AL292">
        <v>2</v>
      </c>
      <c r="AM292">
        <v>0.0375</v>
      </c>
      <c r="AN292">
        <v>-0.3651</v>
      </c>
      <c r="AO292">
        <v>1</v>
      </c>
    </row>
    <row r="293" ht="14.5" spans="1:41">
      <c r="A293" s="67">
        <v>603380</v>
      </c>
      <c r="B293" s="57" t="s">
        <v>913</v>
      </c>
      <c r="C293">
        <v>19</v>
      </c>
      <c r="D293" s="68" t="s">
        <v>914</v>
      </c>
      <c r="E293">
        <f>VLOOKUP(A293,[1]长期效应检验!A293:X602,11,FALSE)</f>
        <v>-0.0173127669841051</v>
      </c>
      <c r="F293">
        <f>VLOOKUP(A293,三因子模型筛选后!$B$1:$Z$335,10,FALSE)</f>
        <v>-0.0536426939070225</v>
      </c>
      <c r="G293">
        <f>VLOOKUP(A293,[1]长期效应检验!A292:Y501,7,FALSE)</f>
        <v>-0.0368630178272724</v>
      </c>
      <c r="H293">
        <f>VLOOKUP(A293,[1]长期效应检验!A292:Z501,24,FALSE)</f>
        <v>0.0750739574432373</v>
      </c>
      <c r="I293">
        <f t="shared" si="12"/>
        <v>-1.73127669841051</v>
      </c>
      <c r="J293">
        <f t="shared" si="13"/>
        <v>-3.68630178272724</v>
      </c>
      <c r="K293">
        <f t="shared" si="14"/>
        <v>7.50739574432373</v>
      </c>
      <c r="L293">
        <v>0</v>
      </c>
      <c r="M293">
        <v>7.0842</v>
      </c>
      <c r="N293">
        <v>25.33</v>
      </c>
      <c r="O293">
        <v>18</v>
      </c>
      <c r="P293">
        <v>18.7905</v>
      </c>
      <c r="Q293">
        <v>1.614036</v>
      </c>
      <c r="R293" t="s">
        <v>915</v>
      </c>
      <c r="S293" t="str">
        <f>VLOOKUP(B293:B602,[1]高管任职数据!A293:F1547,6,FALSE)</f>
        <v>硕士</v>
      </c>
      <c r="T293">
        <v>6</v>
      </c>
      <c r="U293">
        <v>52</v>
      </c>
      <c r="V293">
        <v>0</v>
      </c>
      <c r="W293">
        <v>0.25</v>
      </c>
      <c r="X293">
        <v>7.24551240406622</v>
      </c>
      <c r="Y293">
        <v>1.4018</v>
      </c>
      <c r="Z293">
        <v>0.2697</v>
      </c>
      <c r="AA293">
        <v>0</v>
      </c>
      <c r="AB293">
        <f>VLOOKUP(B293,[2]股价波动!$B$1:$F$311,5,FALSE)</f>
        <v>4.09</v>
      </c>
      <c r="AC293">
        <v>0.44</v>
      </c>
      <c r="AD293">
        <v>12.5499</v>
      </c>
      <c r="AE293">
        <v>14.4369</v>
      </c>
      <c r="AF293">
        <v>32</v>
      </c>
      <c r="AG293">
        <v>2</v>
      </c>
      <c r="AH293">
        <v>0.375</v>
      </c>
      <c r="AI293">
        <v>3.625</v>
      </c>
      <c r="AJ293">
        <v>5</v>
      </c>
      <c r="AK293">
        <v>0.8</v>
      </c>
      <c r="AL293">
        <v>4</v>
      </c>
      <c r="AM293">
        <v>0.0497</v>
      </c>
      <c r="AN293">
        <v>-0.3651</v>
      </c>
      <c r="AO293">
        <v>4</v>
      </c>
    </row>
    <row r="294" ht="14.5" spans="1:41">
      <c r="A294" s="67">
        <v>603386</v>
      </c>
      <c r="B294" s="57" t="s">
        <v>916</v>
      </c>
      <c r="C294">
        <v>19</v>
      </c>
      <c r="D294" s="68" t="s">
        <v>917</v>
      </c>
      <c r="E294">
        <f>VLOOKUP(A294,[1]长期效应检验!A294:X603,11,FALSE)</f>
        <v>-0.081241175532341</v>
      </c>
      <c r="F294">
        <f>VLOOKUP(A294,三因子模型筛选后!$B$1:$Z$335,10,FALSE)</f>
        <v>-0.0775907710194588</v>
      </c>
      <c r="G294">
        <f>VLOOKUP(A294,[1]长期效应检验!A293:Y502,7,FALSE)</f>
        <v>0.0120072318241</v>
      </c>
      <c r="H294">
        <f>VLOOKUP(A294,[1]长期效应检验!A293:Z502,24,FALSE)</f>
        <v>0.0349443629384041</v>
      </c>
      <c r="I294">
        <f t="shared" si="12"/>
        <v>-8.1241175532341</v>
      </c>
      <c r="J294">
        <f t="shared" si="13"/>
        <v>1.20072318241</v>
      </c>
      <c r="K294">
        <f t="shared" si="14"/>
        <v>3.49443629384041</v>
      </c>
      <c r="L294">
        <v>0</v>
      </c>
      <c r="M294">
        <v>8.5539</v>
      </c>
      <c r="N294">
        <v>8.22</v>
      </c>
      <c r="O294">
        <v>14</v>
      </c>
      <c r="P294">
        <v>17.6986</v>
      </c>
      <c r="Q294">
        <v>3.2632256</v>
      </c>
      <c r="R294" t="s">
        <v>918</v>
      </c>
      <c r="S294" t="str">
        <f>VLOOKUP(B294:B603,[1]高管任职数据!A294:F1548,6,FALSE)</f>
        <v>本科</v>
      </c>
      <c r="T294">
        <v>5</v>
      </c>
      <c r="U294">
        <v>53</v>
      </c>
      <c r="V294">
        <v>1</v>
      </c>
      <c r="W294">
        <v>0.25</v>
      </c>
      <c r="X294">
        <v>7.42321017113179</v>
      </c>
      <c r="Y294">
        <v>1.6744</v>
      </c>
      <c r="Z294">
        <v>0.6263</v>
      </c>
      <c r="AA294">
        <v>0</v>
      </c>
      <c r="AB294">
        <f>VLOOKUP(B294,[2]股价波动!$B$1:$F$311,5,FALSE)</f>
        <v>4.27</v>
      </c>
      <c r="AC294">
        <v>0.586363636363636</v>
      </c>
      <c r="AD294">
        <v>14.4203</v>
      </c>
      <c r="AE294">
        <v>15.204</v>
      </c>
      <c r="AF294">
        <v>35</v>
      </c>
      <c r="AG294">
        <v>5</v>
      </c>
      <c r="AH294">
        <v>0.3</v>
      </c>
      <c r="AI294">
        <v>3.45</v>
      </c>
      <c r="AJ294">
        <v>0</v>
      </c>
      <c r="AK294">
        <v>0</v>
      </c>
      <c r="AL294">
        <v>10</v>
      </c>
      <c r="AM294">
        <v>0.0525</v>
      </c>
      <c r="AN294">
        <v>-0.3651</v>
      </c>
      <c r="AO294">
        <v>25</v>
      </c>
    </row>
    <row r="295" ht="14.5" spans="1:41">
      <c r="A295" s="67">
        <v>603496</v>
      </c>
      <c r="B295" s="57" t="s">
        <v>919</v>
      </c>
      <c r="C295">
        <v>17</v>
      </c>
      <c r="D295" s="68" t="s">
        <v>920</v>
      </c>
      <c r="E295">
        <f>VLOOKUP(A295,[1]长期效应检验!A295:X604,11,FALSE)</f>
        <v>0.147069469094276</v>
      </c>
      <c r="F295">
        <f>VLOOKUP(A295,三因子模型筛选后!$B$1:$Z$335,10,FALSE)</f>
        <v>0.0334580801427364</v>
      </c>
      <c r="G295">
        <f>VLOOKUP(A295,[1]长期效应检验!A294:Y503,7,FALSE)</f>
        <v>0.0972468331456184</v>
      </c>
      <c r="H295">
        <f>VLOOKUP(A295,[1]长期效应检验!A294:Z503,24,FALSE)</f>
        <v>0.244950711727142</v>
      </c>
      <c r="I295">
        <f t="shared" si="12"/>
        <v>14.7069469094276</v>
      </c>
      <c r="J295">
        <f t="shared" si="13"/>
        <v>9.72468331456184</v>
      </c>
      <c r="K295">
        <f t="shared" si="14"/>
        <v>24.4950711727142</v>
      </c>
      <c r="L295">
        <v>0</v>
      </c>
      <c r="M295">
        <v>6.2146</v>
      </c>
      <c r="N295">
        <v>22.02</v>
      </c>
      <c r="O295">
        <v>16</v>
      </c>
      <c r="P295">
        <v>17.892</v>
      </c>
      <c r="Q295">
        <v>2.27799938</v>
      </c>
      <c r="R295" t="s">
        <v>921</v>
      </c>
      <c r="S295" t="str">
        <f>VLOOKUP(B295:B604,[1]高管任职数据!A295:F1549,6,FALSE)</f>
        <v>本科</v>
      </c>
      <c r="T295">
        <v>5</v>
      </c>
      <c r="U295">
        <v>45</v>
      </c>
      <c r="V295">
        <v>0</v>
      </c>
      <c r="W295">
        <v>0.214285714285714</v>
      </c>
      <c r="X295">
        <v>7.04821263167739</v>
      </c>
      <c r="Y295">
        <v>1.1508</v>
      </c>
      <c r="Z295">
        <v>0.1707</v>
      </c>
      <c r="AA295">
        <v>0</v>
      </c>
      <c r="AB295">
        <f>VLOOKUP(B295,[2]股价波动!$B$1:$F$311,5,FALSE)</f>
        <v>12.67</v>
      </c>
      <c r="AC295">
        <v>1.06060606060606</v>
      </c>
      <c r="AD295">
        <v>13.9651</v>
      </c>
      <c r="AE295">
        <v>14.0578</v>
      </c>
      <c r="AF295">
        <v>2</v>
      </c>
      <c r="AG295">
        <v>4</v>
      </c>
      <c r="AH295">
        <v>0.375</v>
      </c>
      <c r="AI295">
        <v>3.25</v>
      </c>
      <c r="AJ295">
        <v>3</v>
      </c>
      <c r="AK295">
        <v>0.6667</v>
      </c>
      <c r="AL295">
        <v>8</v>
      </c>
      <c r="AM295">
        <v>0.2247</v>
      </c>
      <c r="AN295">
        <v>-0.3651</v>
      </c>
      <c r="AO295">
        <v>16</v>
      </c>
    </row>
    <row r="296" ht="14.5" spans="1:41">
      <c r="A296" s="67">
        <v>603501</v>
      </c>
      <c r="B296" s="57" t="s">
        <v>922</v>
      </c>
      <c r="C296">
        <v>19</v>
      </c>
      <c r="D296" s="68" t="s">
        <v>923</v>
      </c>
      <c r="E296">
        <f>VLOOKUP(A296,[1]长期效应检验!A296:X605,11,FALSE)</f>
        <v>0.281097680330276</v>
      </c>
      <c r="F296">
        <f>VLOOKUP(A296,三因子模型筛选后!$B$1:$Z$335,10,FALSE)</f>
        <v>0.126798838376999</v>
      </c>
      <c r="G296">
        <f>VLOOKUP(A296,[1]长期效应检验!A295:Y504,7,FALSE)</f>
        <v>0.067856065928936</v>
      </c>
      <c r="H296">
        <f>VLOOKUP(A296,[1]长期效应检验!A295:Z504,24,FALSE)</f>
        <v>-0.00670143682509661</v>
      </c>
      <c r="I296">
        <f t="shared" si="12"/>
        <v>28.1097680330276</v>
      </c>
      <c r="J296">
        <f t="shared" si="13"/>
        <v>6.7856065928936</v>
      </c>
      <c r="K296">
        <f t="shared" si="14"/>
        <v>-0.670143682509661</v>
      </c>
      <c r="L296">
        <v>0</v>
      </c>
      <c r="M296">
        <v>7.9603</v>
      </c>
      <c r="N296">
        <v>19.96</v>
      </c>
      <c r="O296">
        <v>12</v>
      </c>
      <c r="P296">
        <v>20.7805</v>
      </c>
      <c r="Q296">
        <v>4.16</v>
      </c>
      <c r="R296" t="s">
        <v>924</v>
      </c>
      <c r="S296" t="str">
        <f>VLOOKUP(B296:B605,[1]高管任职数据!A296:F1550,6,FALSE)</f>
        <v>硕士</v>
      </c>
      <c r="T296">
        <v>6</v>
      </c>
      <c r="U296">
        <v>44</v>
      </c>
      <c r="V296">
        <v>0</v>
      </c>
      <c r="W296">
        <v>0.25</v>
      </c>
      <c r="X296">
        <v>6.26187329088931</v>
      </c>
      <c r="Y296">
        <v>0.5242</v>
      </c>
      <c r="Z296">
        <v>0.5448</v>
      </c>
      <c r="AA296">
        <v>0</v>
      </c>
      <c r="AB296">
        <f>VLOOKUP(B296,[2]股价波动!$B$1:$F$311,5,FALSE)</f>
        <v>70</v>
      </c>
      <c r="AC296">
        <v>8.3519696969697</v>
      </c>
      <c r="AD296">
        <v>14.5589</v>
      </c>
      <c r="AE296">
        <v>16.8631</v>
      </c>
      <c r="AF296">
        <v>16</v>
      </c>
      <c r="AG296">
        <v>19.5</v>
      </c>
      <c r="AH296">
        <v>0.3971</v>
      </c>
      <c r="AI296">
        <v>3.64105</v>
      </c>
      <c r="AJ296">
        <v>4</v>
      </c>
      <c r="AK296">
        <v>0.625</v>
      </c>
      <c r="AL296">
        <v>39</v>
      </c>
      <c r="AM296">
        <v>0.0941</v>
      </c>
      <c r="AN296">
        <v>-0.3651</v>
      </c>
      <c r="AO296">
        <v>380.25</v>
      </c>
    </row>
    <row r="297" ht="14.5" spans="1:41">
      <c r="A297" s="67">
        <v>603516</v>
      </c>
      <c r="B297" s="57" t="s">
        <v>925</v>
      </c>
      <c r="C297">
        <v>16</v>
      </c>
      <c r="D297" s="68" t="s">
        <v>926</v>
      </c>
      <c r="E297">
        <f>VLOOKUP(A297,[1]长期效应检验!A297:X606,11,FALSE)</f>
        <v>0.0817498862743378</v>
      </c>
      <c r="F297">
        <f>VLOOKUP(A297,三因子模型筛选后!$B$1:$Z$335,10,FALSE)</f>
        <v>-0.0261595286428928</v>
      </c>
      <c r="G297">
        <f>VLOOKUP(A297,[1]长期效应检验!A296:Y505,7,FALSE)</f>
        <v>-0.0640533193945885</v>
      </c>
      <c r="H297">
        <f>VLOOKUP(A297,[1]长期效应检验!A296:Z505,24,FALSE)</f>
        <v>0.118669360876083</v>
      </c>
      <c r="I297">
        <f t="shared" si="12"/>
        <v>8.17498862743378</v>
      </c>
      <c r="J297">
        <f t="shared" si="13"/>
        <v>-6.40533193945885</v>
      </c>
      <c r="K297">
        <f t="shared" si="14"/>
        <v>11.8669360876083</v>
      </c>
      <c r="L297">
        <v>0</v>
      </c>
      <c r="M297">
        <v>6.2186</v>
      </c>
      <c r="N297">
        <v>26.68</v>
      </c>
      <c r="O297">
        <v>8</v>
      </c>
      <c r="P297">
        <v>18.6436</v>
      </c>
      <c r="Q297">
        <v>1.86336372</v>
      </c>
      <c r="R297" t="s">
        <v>927</v>
      </c>
      <c r="S297" t="str">
        <f>VLOOKUP(B297:B606,[1]高管任职数据!A297:F1551,6,FALSE)</f>
        <v>硕士</v>
      </c>
      <c r="T297">
        <v>6</v>
      </c>
      <c r="U297">
        <v>41</v>
      </c>
      <c r="V297">
        <v>0</v>
      </c>
      <c r="W297">
        <v>0.230769230769231</v>
      </c>
      <c r="X297">
        <v>6.26606138001111</v>
      </c>
      <c r="Y297">
        <v>0.5264</v>
      </c>
      <c r="Z297">
        <v>0.115</v>
      </c>
      <c r="AA297">
        <v>0</v>
      </c>
      <c r="AB297">
        <f>VLOOKUP(B297,[2]股价波动!$B$1:$F$311,5,FALSE)</f>
        <v>15.61</v>
      </c>
      <c r="AC297">
        <v>1.74651515151515</v>
      </c>
      <c r="AD297">
        <v>9.9594</v>
      </c>
      <c r="AE297">
        <v>12.5823</v>
      </c>
      <c r="AF297">
        <v>18</v>
      </c>
      <c r="AG297">
        <v>2.5</v>
      </c>
      <c r="AH297">
        <v>0.38</v>
      </c>
      <c r="AI297">
        <v>1.7</v>
      </c>
      <c r="AJ297">
        <v>3</v>
      </c>
      <c r="AK297">
        <v>0.4444</v>
      </c>
      <c r="AL297">
        <v>5</v>
      </c>
      <c r="AM297">
        <v>0.135</v>
      </c>
      <c r="AN297">
        <v>0.4977</v>
      </c>
      <c r="AO297">
        <v>6.25</v>
      </c>
    </row>
    <row r="298" ht="14.5" spans="1:41">
      <c r="A298" s="67">
        <v>603528</v>
      </c>
      <c r="B298" s="57" t="s">
        <v>928</v>
      </c>
      <c r="C298">
        <v>1</v>
      </c>
      <c r="D298" s="71" t="s">
        <v>929</v>
      </c>
      <c r="E298">
        <f>VLOOKUP(A298,[1]长期效应检验!A298:X607,11,FALSE)</f>
        <v>0.0784472227096558</v>
      </c>
      <c r="F298">
        <f>VLOOKUP(A298,三因子模型筛选后!$B$1:$Z$335,10,FALSE)</f>
        <v>0.0609877035021782</v>
      </c>
      <c r="G298">
        <f>VLOOKUP(A298,[1]长期效应检验!A297:Y506,7,FALSE)</f>
        <v>-0.019972363486886</v>
      </c>
      <c r="H298">
        <f>VLOOKUP(A298,[1]长期效应检验!A297:Z506,24,FALSE)</f>
        <v>0.223799496889114</v>
      </c>
      <c r="I298">
        <f t="shared" si="12"/>
        <v>7.84472227096558</v>
      </c>
      <c r="J298">
        <f t="shared" si="13"/>
        <v>-1.9972363486886</v>
      </c>
      <c r="K298">
        <f t="shared" si="14"/>
        <v>22.3799496889114</v>
      </c>
      <c r="L298">
        <v>0</v>
      </c>
      <c r="M298">
        <v>7.1172</v>
      </c>
      <c r="N298">
        <v>31.53</v>
      </c>
      <c r="O298">
        <v>24</v>
      </c>
      <c r="P298">
        <v>18.9429</v>
      </c>
      <c r="Q298">
        <v>6.26895</v>
      </c>
      <c r="R298" t="s">
        <v>930</v>
      </c>
      <c r="S298" t="str">
        <f>VLOOKUP(B298:B607,[1]高管任职数据!A298:F1552,6,FALSE)</f>
        <v>本科</v>
      </c>
      <c r="T298">
        <v>5</v>
      </c>
      <c r="U298">
        <v>64</v>
      </c>
      <c r="V298">
        <v>2</v>
      </c>
      <c r="W298">
        <v>0.133333333333333</v>
      </c>
      <c r="X298">
        <v>7.09605890745364</v>
      </c>
      <c r="Y298">
        <v>1.2072</v>
      </c>
      <c r="Z298">
        <v>0.2422</v>
      </c>
      <c r="AA298">
        <v>0</v>
      </c>
      <c r="AB298">
        <f>VLOOKUP(B298,[2]股价波动!$B$1:$F$311,5,FALSE)</f>
        <v>2.94</v>
      </c>
      <c r="AC298">
        <v>0.176818181818182</v>
      </c>
      <c r="AD298">
        <v>14.5346</v>
      </c>
      <c r="AE298">
        <v>15.0348</v>
      </c>
      <c r="AF298">
        <v>29</v>
      </c>
      <c r="AG298">
        <v>13</v>
      </c>
      <c r="AH298">
        <v>0.3417</v>
      </c>
      <c r="AI298">
        <v>1.84615</v>
      </c>
      <c r="AJ298">
        <v>5</v>
      </c>
      <c r="AK298">
        <v>0.8</v>
      </c>
      <c r="AL298">
        <v>26</v>
      </c>
      <c r="AM298">
        <v>0.0636</v>
      </c>
      <c r="AN298">
        <v>2.0322</v>
      </c>
      <c r="AO298">
        <v>169</v>
      </c>
    </row>
    <row r="299" ht="14.5" spans="1:41">
      <c r="A299" s="67">
        <v>603595</v>
      </c>
      <c r="B299" s="57" t="s">
        <v>931</v>
      </c>
      <c r="C299">
        <v>22</v>
      </c>
      <c r="D299" s="68" t="s">
        <v>932</v>
      </c>
      <c r="E299">
        <f>VLOOKUP(A299,[1]长期效应检验!A299:X608,11,FALSE)</f>
        <v>0.18645778298378</v>
      </c>
      <c r="F299">
        <f>VLOOKUP(A299,三因子模型筛选后!$B$1:$Z$335,10,FALSE)</f>
        <v>0.100499354302883</v>
      </c>
      <c r="G299">
        <f>VLOOKUP(A299,[1]长期效应检验!A298:Y507,7,FALSE)</f>
        <v>0.143803104758263</v>
      </c>
      <c r="H299">
        <f>VLOOKUP(A299,[1]长期效应检验!A298:Z507,24,FALSE)</f>
        <v>0.291633576154709</v>
      </c>
      <c r="I299">
        <f t="shared" si="12"/>
        <v>18.645778298378</v>
      </c>
      <c r="J299">
        <f t="shared" si="13"/>
        <v>14.3803104758263</v>
      </c>
      <c r="K299">
        <f t="shared" si="14"/>
        <v>29.1633576154709</v>
      </c>
      <c r="L299">
        <v>0</v>
      </c>
      <c r="M299">
        <v>6.8255</v>
      </c>
      <c r="N299">
        <v>1.26</v>
      </c>
      <c r="O299">
        <v>11</v>
      </c>
      <c r="P299">
        <v>0</v>
      </c>
      <c r="Q299">
        <v>2.32442326</v>
      </c>
      <c r="R299" t="s">
        <v>933</v>
      </c>
      <c r="S299" t="str">
        <f>VLOOKUP(B299:B608,[1]高管任职数据!A299:F1553,6,FALSE)</f>
        <v>大专</v>
      </c>
      <c r="T299">
        <v>4</v>
      </c>
      <c r="U299">
        <v>38</v>
      </c>
      <c r="V299">
        <v>1</v>
      </c>
      <c r="W299">
        <v>0.230769230769231</v>
      </c>
      <c r="X299">
        <v>6.39024066706535</v>
      </c>
      <c r="Y299">
        <v>0.596</v>
      </c>
      <c r="Z299">
        <v>0.4372</v>
      </c>
      <c r="AA299">
        <v>0</v>
      </c>
      <c r="AB299">
        <f>VLOOKUP(B299,[2]股价波动!$B$1:$F$311,5,FALSE)</f>
        <v>7.99</v>
      </c>
      <c r="AC299">
        <v>1.24848484848485</v>
      </c>
      <c r="AD299">
        <v>16.1745</v>
      </c>
      <c r="AE299">
        <v>16.6542</v>
      </c>
      <c r="AF299">
        <v>1</v>
      </c>
      <c r="AG299">
        <v>2</v>
      </c>
      <c r="AH299">
        <v>0.33335</v>
      </c>
      <c r="AI299">
        <v>1.33335</v>
      </c>
      <c r="AJ299">
        <v>1</v>
      </c>
      <c r="AK299">
        <v>0</v>
      </c>
      <c r="AL299">
        <v>3</v>
      </c>
      <c r="AM299">
        <v>0.0688</v>
      </c>
      <c r="AN299">
        <v>-0.3651</v>
      </c>
      <c r="AO299">
        <v>4</v>
      </c>
    </row>
    <row r="300" ht="14.5" spans="1:41">
      <c r="A300" s="67">
        <v>603633</v>
      </c>
      <c r="B300" s="57" t="s">
        <v>934</v>
      </c>
      <c r="C300">
        <v>13</v>
      </c>
      <c r="D300" s="68" t="s">
        <v>935</v>
      </c>
      <c r="E300">
        <f>VLOOKUP(A300,[1]长期效应检验!A300:X609,11,FALSE)</f>
        <v>-0.0510299950838089</v>
      </c>
      <c r="F300">
        <f>VLOOKUP(A300,三因子模型筛选后!$B$1:$Z$335,10,FALSE)</f>
        <v>-0.0645718723535538</v>
      </c>
      <c r="G300">
        <f>VLOOKUP(A300,[1]长期效应检验!A299:Y508,7,FALSE)</f>
        <v>-0.060356505215168</v>
      </c>
      <c r="H300">
        <f>VLOOKUP(A300,[1]长期效应检验!A299:Z508,24,FALSE)</f>
        <v>0.187140822410583</v>
      </c>
      <c r="I300">
        <f t="shared" si="12"/>
        <v>-5.10299950838089</v>
      </c>
      <c r="J300">
        <f t="shared" si="13"/>
        <v>-6.0356505215168</v>
      </c>
      <c r="K300">
        <f t="shared" si="14"/>
        <v>18.7140822410583</v>
      </c>
      <c r="L300">
        <v>0</v>
      </c>
      <c r="M300">
        <v>7.0834</v>
      </c>
      <c r="N300">
        <v>14.66</v>
      </c>
      <c r="O300">
        <v>16</v>
      </c>
      <c r="P300">
        <v>18.1219</v>
      </c>
      <c r="Q300">
        <v>2.635012</v>
      </c>
      <c r="R300" t="s">
        <v>936</v>
      </c>
      <c r="S300" t="str">
        <f>VLOOKUP(B300:B609,[1]高管任职数据!A300:F1554,6,FALSE)</f>
        <v>本科</v>
      </c>
      <c r="T300">
        <v>5</v>
      </c>
      <c r="U300">
        <v>53</v>
      </c>
      <c r="V300">
        <v>2</v>
      </c>
      <c r="W300">
        <v>0.230769230769231</v>
      </c>
      <c r="X300">
        <v>6.54534966033442</v>
      </c>
      <c r="Y300">
        <v>0.696</v>
      </c>
      <c r="Z300">
        <v>0.4489</v>
      </c>
      <c r="AA300">
        <v>0</v>
      </c>
      <c r="AB300">
        <f>VLOOKUP(B300,[2]股价波动!$B$1:$F$311,5,FALSE)</f>
        <v>4.11</v>
      </c>
      <c r="AC300">
        <v>0.390909090909091</v>
      </c>
      <c r="AD300">
        <v>14.0917</v>
      </c>
      <c r="AE300">
        <v>14.4843</v>
      </c>
      <c r="AF300">
        <v>37</v>
      </c>
      <c r="AG300">
        <v>2.5</v>
      </c>
      <c r="AH300">
        <v>0.4</v>
      </c>
      <c r="AI300">
        <v>4</v>
      </c>
      <c r="AJ300">
        <v>2</v>
      </c>
      <c r="AK300">
        <v>0.5</v>
      </c>
      <c r="AL300">
        <v>5</v>
      </c>
      <c r="AM300">
        <v>0.0565</v>
      </c>
      <c r="AN300">
        <v>-0.3651</v>
      </c>
      <c r="AO300">
        <v>6.25</v>
      </c>
    </row>
    <row r="301" ht="14.5" spans="1:41">
      <c r="A301" s="67">
        <v>603660</v>
      </c>
      <c r="B301" s="57" t="s">
        <v>937</v>
      </c>
      <c r="C301">
        <v>19</v>
      </c>
      <c r="D301" s="68" t="s">
        <v>938</v>
      </c>
      <c r="E301">
        <f>VLOOKUP(A301,[1]长期效应检验!A301:X610,11,FALSE)</f>
        <v>0.382359623908997</v>
      </c>
      <c r="F301">
        <f>VLOOKUP(A301,三因子模型筛选后!$B$1:$Z$335,10,FALSE)</f>
        <v>0.349435299634933</v>
      </c>
      <c r="G301">
        <f>VLOOKUP(A301,[1]长期效应检验!A300:Y509,7,FALSE)</f>
        <v>0.254858881235123</v>
      </c>
      <c r="H301">
        <f>VLOOKUP(A301,[1]长期效应检验!A300:Z509,24,FALSE)</f>
        <v>0.422671377658844</v>
      </c>
      <c r="I301">
        <f t="shared" si="12"/>
        <v>38.2359623908997</v>
      </c>
      <c r="J301">
        <f t="shared" si="13"/>
        <v>25.4858881235123</v>
      </c>
      <c r="K301">
        <f t="shared" si="14"/>
        <v>42.2671377658844</v>
      </c>
      <c r="L301">
        <v>0</v>
      </c>
      <c r="M301">
        <v>8.5606</v>
      </c>
      <c r="N301">
        <v>0.11</v>
      </c>
      <c r="O301">
        <v>15</v>
      </c>
      <c r="P301">
        <v>18.1326</v>
      </c>
      <c r="Q301">
        <v>2.5</v>
      </c>
      <c r="R301" t="s">
        <v>939</v>
      </c>
      <c r="S301" t="str">
        <f>VLOOKUP(B301:B610,[1]高管任职数据!A301:F1555,6,FALSE)</f>
        <v>本科</v>
      </c>
      <c r="T301">
        <v>5</v>
      </c>
      <c r="U301">
        <v>53</v>
      </c>
      <c r="V301">
        <v>6</v>
      </c>
      <c r="W301">
        <v>0.230769230769231</v>
      </c>
      <c r="X301">
        <v>6.71659477352098</v>
      </c>
      <c r="Y301">
        <v>0.826</v>
      </c>
      <c r="Z301">
        <v>0.3587</v>
      </c>
      <c r="AA301">
        <v>0</v>
      </c>
      <c r="AB301">
        <f>VLOOKUP(B301,[2]股价波动!$B$1:$F$311,5,FALSE)</f>
        <v>6.5</v>
      </c>
      <c r="AC301">
        <v>0.371666666666666</v>
      </c>
      <c r="AD301">
        <v>15.6593</v>
      </c>
      <c r="AE301">
        <v>16.0325</v>
      </c>
      <c r="AF301">
        <v>2</v>
      </c>
      <c r="AG301">
        <v>14</v>
      </c>
      <c r="AH301">
        <v>0.70375</v>
      </c>
      <c r="AI301">
        <v>2.95</v>
      </c>
      <c r="AJ301">
        <v>9</v>
      </c>
      <c r="AK301">
        <v>0.6667</v>
      </c>
      <c r="AL301">
        <v>20</v>
      </c>
      <c r="AM301">
        <v>0.2247</v>
      </c>
      <c r="AN301">
        <v>1.3696</v>
      </c>
      <c r="AO301">
        <v>196</v>
      </c>
    </row>
    <row r="302" ht="14.5" spans="1:41">
      <c r="A302" s="67">
        <v>603678</v>
      </c>
      <c r="B302" s="57" t="s">
        <v>940</v>
      </c>
      <c r="C302">
        <v>15</v>
      </c>
      <c r="D302" s="68" t="s">
        <v>941</v>
      </c>
      <c r="E302">
        <f>VLOOKUP(A302,[1]长期效应检验!A302:X611,11,FALSE)</f>
        <v>0.000502823037095368</v>
      </c>
      <c r="F302">
        <f>VLOOKUP(A302,三因子模型筛选后!$B$1:$Z$335,10,FALSE)</f>
        <v>-0.0460072122514248</v>
      </c>
      <c r="G302">
        <f>VLOOKUP(A302,[1]长期效应检验!A301:Y510,7,FALSE)</f>
        <v>0.00105835311114788</v>
      </c>
      <c r="H302">
        <f>VLOOKUP(A302,[1]长期效应检验!A301:Z510,24,FALSE)</f>
        <v>0.328482627868652</v>
      </c>
      <c r="I302">
        <f t="shared" si="12"/>
        <v>0.0502823037095368</v>
      </c>
      <c r="J302">
        <f t="shared" si="13"/>
        <v>0.105835311114788</v>
      </c>
      <c r="K302">
        <f t="shared" si="14"/>
        <v>32.8482627868652</v>
      </c>
      <c r="L302">
        <v>0</v>
      </c>
      <c r="M302">
        <v>7.3258</v>
      </c>
      <c r="N302">
        <v>31.13</v>
      </c>
      <c r="O302">
        <v>12</v>
      </c>
      <c r="P302">
        <v>20.0216</v>
      </c>
      <c r="Q302">
        <v>4.59293958</v>
      </c>
      <c r="R302" t="s">
        <v>942</v>
      </c>
      <c r="S302" t="str">
        <f>VLOOKUP(B302:B611,[1]高管任职数据!A302:F1556,6,FALSE)</f>
        <v>硕士</v>
      </c>
      <c r="T302">
        <v>6</v>
      </c>
      <c r="U302">
        <v>42</v>
      </c>
      <c r="V302">
        <v>7</v>
      </c>
      <c r="W302">
        <v>0.235294117647059</v>
      </c>
      <c r="X302">
        <v>6.8447089772645</v>
      </c>
      <c r="Y302">
        <v>0.9389</v>
      </c>
      <c r="Z302">
        <v>0.2798</v>
      </c>
      <c r="AA302">
        <v>0</v>
      </c>
      <c r="AB302">
        <f>VLOOKUP(B302,[2]股价波动!$B$1:$F$311,5,FALSE)</f>
        <v>13.74</v>
      </c>
      <c r="AC302">
        <v>0.661666666666666</v>
      </c>
      <c r="AD302">
        <v>13.7118</v>
      </c>
      <c r="AE302">
        <v>15.976</v>
      </c>
      <c r="AF302">
        <v>2</v>
      </c>
      <c r="AG302">
        <v>5</v>
      </c>
      <c r="AH302">
        <v>0.4</v>
      </c>
      <c r="AI302">
        <v>4.1</v>
      </c>
      <c r="AJ302">
        <v>10</v>
      </c>
      <c r="AK302">
        <v>0.8</v>
      </c>
      <c r="AL302">
        <v>10</v>
      </c>
      <c r="AM302">
        <v>0.0219</v>
      </c>
      <c r="AN302">
        <v>0.2474</v>
      </c>
      <c r="AO302">
        <v>25</v>
      </c>
    </row>
    <row r="303" ht="14.5" spans="1:41">
      <c r="A303" s="67">
        <v>603712</v>
      </c>
      <c r="B303" s="57" t="s">
        <v>943</v>
      </c>
      <c r="C303">
        <v>19</v>
      </c>
      <c r="D303" s="68" t="s">
        <v>944</v>
      </c>
      <c r="E303">
        <f>VLOOKUP(A303,[1]长期效应检验!A303:X612,11,FALSE)</f>
        <v>-0.0588422864675522</v>
      </c>
      <c r="F303">
        <f>VLOOKUP(A303,三因子模型筛选后!$B$1:$Z$335,10,FALSE)</f>
        <v>-0.101494386792183</v>
      </c>
      <c r="G303">
        <f>VLOOKUP(A303,[1]长期效应检验!A302:Y511,7,FALSE)</f>
        <v>-0.0457100681960583</v>
      </c>
      <c r="H303">
        <f>VLOOKUP(A303,[1]长期效应检验!A302:Z511,24,FALSE)</f>
        <v>0.14898607134819</v>
      </c>
      <c r="I303">
        <f t="shared" si="12"/>
        <v>-5.88422864675522</v>
      </c>
      <c r="J303">
        <f t="shared" si="13"/>
        <v>-4.57100681960583</v>
      </c>
      <c r="K303">
        <f t="shared" si="14"/>
        <v>14.898607134819</v>
      </c>
      <c r="L303">
        <v>0</v>
      </c>
      <c r="M303">
        <v>7.6118</v>
      </c>
      <c r="N303">
        <v>22.85</v>
      </c>
      <c r="O303">
        <v>15</v>
      </c>
      <c r="P303">
        <v>19.7046</v>
      </c>
      <c r="Q303">
        <v>7.72</v>
      </c>
      <c r="R303" t="s">
        <v>945</v>
      </c>
      <c r="S303" t="str">
        <f>VLOOKUP(B303:B612,[1]高管任职数据!A303:F1557,6,FALSE)</f>
        <v>硕士</v>
      </c>
      <c r="T303">
        <v>6</v>
      </c>
      <c r="U303">
        <v>46</v>
      </c>
      <c r="V303">
        <v>0</v>
      </c>
      <c r="W303">
        <v>0.192307692307692</v>
      </c>
      <c r="X303">
        <v>7.23359981252827</v>
      </c>
      <c r="Y303">
        <v>1.3852</v>
      </c>
      <c r="Z303">
        <v>0.5319</v>
      </c>
      <c r="AA303">
        <v>1</v>
      </c>
      <c r="AB303">
        <f>VLOOKUP(B303,[2]股价波动!$B$1:$F$311,5,FALSE)</f>
        <v>7.36</v>
      </c>
      <c r="AC303">
        <v>0.691060606060606</v>
      </c>
      <c r="AD303">
        <v>13.8499</v>
      </c>
      <c r="AE303">
        <v>15.1646</v>
      </c>
      <c r="AF303">
        <v>1</v>
      </c>
      <c r="AG303">
        <v>4.5</v>
      </c>
      <c r="AH303">
        <v>0.358</v>
      </c>
      <c r="AI303">
        <v>5.94445</v>
      </c>
      <c r="AJ303">
        <v>1</v>
      </c>
      <c r="AK303">
        <v>0</v>
      </c>
      <c r="AL303">
        <v>9</v>
      </c>
      <c r="AM303">
        <v>0.2211</v>
      </c>
      <c r="AN303">
        <v>-0.3651</v>
      </c>
      <c r="AO303">
        <v>20.25</v>
      </c>
    </row>
    <row r="304" ht="14.5" spans="1:41">
      <c r="A304" s="67">
        <v>603773</v>
      </c>
      <c r="B304" s="57" t="s">
        <v>946</v>
      </c>
      <c r="C304">
        <v>15</v>
      </c>
      <c r="D304" s="68" t="s">
        <v>947</v>
      </c>
      <c r="E304">
        <f>VLOOKUP(A304,[1]长期效应检验!A304:X613,11,FALSE)</f>
        <v>-0.0960192382335663</v>
      </c>
      <c r="F304">
        <f>VLOOKUP(A304,三因子模型筛选后!$B$1:$Z$335,10,FALSE)</f>
        <v>-0.123382993042469</v>
      </c>
      <c r="G304">
        <f>VLOOKUP(A304,[1]长期效应检验!A303:Y512,7,FALSE)</f>
        <v>-0.046190720051527</v>
      </c>
      <c r="H304">
        <f>VLOOKUP(A304,[1]长期效应检验!A303:Z512,24,FALSE)</f>
        <v>0.161912441253662</v>
      </c>
      <c r="I304">
        <f t="shared" si="12"/>
        <v>-9.60192382335663</v>
      </c>
      <c r="J304">
        <f t="shared" si="13"/>
        <v>-4.6190720051527</v>
      </c>
      <c r="K304">
        <f t="shared" si="14"/>
        <v>16.1912441253662</v>
      </c>
      <c r="L304">
        <v>0</v>
      </c>
      <c r="M304">
        <v>7.628</v>
      </c>
      <c r="N304">
        <v>20.96</v>
      </c>
      <c r="O304">
        <v>10</v>
      </c>
      <c r="P304">
        <v>17.3764</v>
      </c>
      <c r="Q304">
        <v>1.71181564</v>
      </c>
      <c r="R304" t="s">
        <v>948</v>
      </c>
      <c r="S304" t="str">
        <f>VLOOKUP(B304:B613,[1]高管任职数据!A304:F1558,6,FALSE)</f>
        <v>本科</v>
      </c>
      <c r="T304">
        <v>5</v>
      </c>
      <c r="U304">
        <v>39</v>
      </c>
      <c r="V304">
        <v>0</v>
      </c>
      <c r="W304">
        <v>0.157894736842105</v>
      </c>
      <c r="X304">
        <v>6.56667242980324</v>
      </c>
      <c r="Y304">
        <v>0.711</v>
      </c>
      <c r="Z304">
        <v>0.1066</v>
      </c>
      <c r="AA304">
        <v>0</v>
      </c>
      <c r="AB304">
        <f>VLOOKUP(B304,[2]股价波动!$B$1:$F$311,5,FALSE)</f>
        <v>15.55</v>
      </c>
      <c r="AC304">
        <v>1.24984848484849</v>
      </c>
      <c r="AD304">
        <v>14.5839</v>
      </c>
      <c r="AE304">
        <v>15.3434</v>
      </c>
      <c r="AF304">
        <v>1</v>
      </c>
      <c r="AG304">
        <v>0.5</v>
      </c>
      <c r="AH304">
        <v>0</v>
      </c>
      <c r="AI304">
        <v>0</v>
      </c>
      <c r="AJ304">
        <v>1</v>
      </c>
      <c r="AK304">
        <v>0</v>
      </c>
      <c r="AL304">
        <v>1</v>
      </c>
      <c r="AM304">
        <v>0.0451</v>
      </c>
      <c r="AN304">
        <v>-0.3651</v>
      </c>
      <c r="AO304">
        <v>0.25</v>
      </c>
    </row>
    <row r="305" ht="14.5" spans="1:41">
      <c r="A305" s="67">
        <v>603803</v>
      </c>
      <c r="B305" s="57" t="s">
        <v>949</v>
      </c>
      <c r="C305">
        <v>13</v>
      </c>
      <c r="D305" s="68" t="s">
        <v>950</v>
      </c>
      <c r="E305">
        <f>VLOOKUP(A305,[1]长期效应检验!A305:X614,11,FALSE)</f>
        <v>-0.00528366072103381</v>
      </c>
      <c r="F305">
        <f>VLOOKUP(A305,三因子模型筛选后!$B$1:$Z$335,10,FALSE)</f>
        <v>-0.098885715007782</v>
      </c>
      <c r="G305">
        <f>VLOOKUP(A305,[1]长期效应检验!A304:Y513,7,FALSE)</f>
        <v>0.0601520650088787</v>
      </c>
      <c r="H305">
        <f>VLOOKUP(A305,[1]长期效应检验!A304:Z513,24,FALSE)</f>
        <v>0.0834703892469406</v>
      </c>
      <c r="I305">
        <f t="shared" si="12"/>
        <v>-0.528366072103381</v>
      </c>
      <c r="J305">
        <f t="shared" si="13"/>
        <v>6.01520650088787</v>
      </c>
      <c r="K305">
        <f t="shared" si="14"/>
        <v>8.34703892469406</v>
      </c>
      <c r="L305">
        <v>0</v>
      </c>
      <c r="M305">
        <v>7.5289</v>
      </c>
      <c r="N305">
        <v>25.6</v>
      </c>
      <c r="O305">
        <v>20</v>
      </c>
      <c r="P305">
        <v>19.2076</v>
      </c>
      <c r="Q305">
        <v>4.21055557</v>
      </c>
      <c r="R305" t="s">
        <v>951</v>
      </c>
      <c r="S305" t="str">
        <f>VLOOKUP(B305:B614,[1]高管任职数据!A305:F1559,6,FALSE)</f>
        <v>硕士</v>
      </c>
      <c r="T305">
        <v>6</v>
      </c>
      <c r="U305">
        <v>55</v>
      </c>
      <c r="V305">
        <v>0</v>
      </c>
      <c r="W305">
        <v>0.176470588235294</v>
      </c>
      <c r="X305">
        <v>7.69621263934641</v>
      </c>
      <c r="Y305">
        <v>2.2</v>
      </c>
      <c r="Z305">
        <v>0.3278</v>
      </c>
      <c r="AA305">
        <v>0</v>
      </c>
      <c r="AB305">
        <f>VLOOKUP(B305,[2]股价波动!$B$1:$F$311,5,FALSE)</f>
        <v>3.42</v>
      </c>
      <c r="AC305">
        <v>0.344848484848485</v>
      </c>
      <c r="AD305">
        <v>13.4635</v>
      </c>
      <c r="AE305">
        <v>14.6511</v>
      </c>
      <c r="AF305">
        <v>1</v>
      </c>
      <c r="AG305">
        <v>4.5</v>
      </c>
      <c r="AH305">
        <v>0.34375</v>
      </c>
      <c r="AI305">
        <v>3.875</v>
      </c>
      <c r="AJ305">
        <v>6</v>
      </c>
      <c r="AK305">
        <v>0.6111</v>
      </c>
      <c r="AL305">
        <v>8</v>
      </c>
      <c r="AM305">
        <v>0.103</v>
      </c>
      <c r="AN305">
        <v>-0.3651</v>
      </c>
      <c r="AO305">
        <v>20.25</v>
      </c>
    </row>
    <row r="306" ht="14.5" spans="1:41">
      <c r="A306" s="67">
        <v>603890</v>
      </c>
      <c r="B306" s="57" t="s">
        <v>952</v>
      </c>
      <c r="C306">
        <v>17</v>
      </c>
      <c r="D306" s="68" t="s">
        <v>953</v>
      </c>
      <c r="E306">
        <f>VLOOKUP(A306,[1]长期效应检验!A306:X615,11,FALSE)</f>
        <v>0.020718751475215</v>
      </c>
      <c r="F306">
        <f>VLOOKUP(A306,三因子模型筛选后!$B$1:$Z$335,10,FALSE)</f>
        <v>-0.0510535314679146</v>
      </c>
      <c r="G306">
        <f>VLOOKUP(A306,[1]长期效应检验!A305:Y514,7,FALSE)</f>
        <v>0.0419841855764389</v>
      </c>
      <c r="H306">
        <f>VLOOKUP(A306,[1]长期效应检验!A305:Z514,24,FALSE)</f>
        <v>0.172648921608925</v>
      </c>
      <c r="I306">
        <f t="shared" si="12"/>
        <v>2.0718751475215</v>
      </c>
      <c r="J306">
        <f t="shared" si="13"/>
        <v>4.19841855764389</v>
      </c>
      <c r="K306">
        <f t="shared" si="14"/>
        <v>17.2648921608925</v>
      </c>
      <c r="L306">
        <v>0</v>
      </c>
      <c r="M306">
        <v>8.4074</v>
      </c>
      <c r="N306">
        <v>22.55</v>
      </c>
      <c r="O306">
        <v>8</v>
      </c>
      <c r="P306">
        <v>19.0153</v>
      </c>
      <c r="Q306">
        <v>4.39060992</v>
      </c>
      <c r="R306" t="s">
        <v>954</v>
      </c>
      <c r="S306" t="str">
        <f>VLOOKUP(B306:B615,[1]高管任职数据!A306:F1560,6,FALSE)</f>
        <v>初中</v>
      </c>
      <c r="T306">
        <v>1</v>
      </c>
      <c r="U306">
        <v>51</v>
      </c>
      <c r="V306">
        <v>2</v>
      </c>
      <c r="W306">
        <v>0.461538461538462</v>
      </c>
      <c r="X306">
        <v>7.81508598948478</v>
      </c>
      <c r="Y306">
        <v>2.4777</v>
      </c>
      <c r="Z306">
        <v>0.4735</v>
      </c>
      <c r="AA306">
        <v>0</v>
      </c>
      <c r="AB306">
        <f>VLOOKUP(B306,[2]股价波动!$B$1:$F$311,5,FALSE)</f>
        <v>2.88</v>
      </c>
      <c r="AC306">
        <v>0.313181818181818</v>
      </c>
      <c r="AD306">
        <v>15.4956</v>
      </c>
      <c r="AE306">
        <v>15.9124</v>
      </c>
      <c r="AF306">
        <v>2</v>
      </c>
      <c r="AG306">
        <v>2.5</v>
      </c>
      <c r="AH306">
        <v>0.36</v>
      </c>
      <c r="AI306">
        <v>3.1</v>
      </c>
      <c r="AJ306">
        <v>4</v>
      </c>
      <c r="AK306">
        <v>0.75</v>
      </c>
      <c r="AL306">
        <v>5</v>
      </c>
      <c r="AM306">
        <v>0.0469</v>
      </c>
      <c r="AN306">
        <v>-0.3651</v>
      </c>
      <c r="AO306">
        <v>6.25</v>
      </c>
    </row>
    <row r="307" ht="14.5" spans="1:41">
      <c r="A307" s="67">
        <v>603920</v>
      </c>
      <c r="B307" s="57" t="s">
        <v>955</v>
      </c>
      <c r="C307">
        <v>11</v>
      </c>
      <c r="D307" s="68" t="s">
        <v>956</v>
      </c>
      <c r="E307">
        <f>VLOOKUP(A307,[1]长期效应检验!A307:X616,11,FALSE)</f>
        <v>0.0676754713058472</v>
      </c>
      <c r="F307">
        <f>VLOOKUP(A307,三因子模型筛选后!$B$1:$Z$335,10,FALSE)</f>
        <v>0.00479066930711269</v>
      </c>
      <c r="G307">
        <f>VLOOKUP(A307,[1]长期效应检验!A306:Y515,7,FALSE)</f>
        <v>0.174382522702217</v>
      </c>
      <c r="H307">
        <f>VLOOKUP(A307,[1]长期效应检验!A306:Z515,24,FALSE)</f>
        <v>0.415117412805557</v>
      </c>
      <c r="I307">
        <f t="shared" si="12"/>
        <v>6.76754713058472</v>
      </c>
      <c r="J307">
        <f t="shared" si="13"/>
        <v>17.4382522702217</v>
      </c>
      <c r="K307">
        <f t="shared" si="14"/>
        <v>41.5117412805557</v>
      </c>
      <c r="L307">
        <v>0</v>
      </c>
      <c r="M307">
        <v>8.3483</v>
      </c>
      <c r="N307">
        <v>26.7</v>
      </c>
      <c r="O307">
        <v>14</v>
      </c>
      <c r="P307">
        <v>19.652</v>
      </c>
      <c r="Q307">
        <v>4.09302</v>
      </c>
      <c r="R307" t="s">
        <v>957</v>
      </c>
      <c r="S307" t="str">
        <f>VLOOKUP(B307:B616,[1]高管任职数据!A307:F1561,6,FALSE)</f>
        <v>-</v>
      </c>
      <c r="U307">
        <v>63</v>
      </c>
      <c r="V307">
        <v>4</v>
      </c>
      <c r="W307">
        <v>0.277777777777778</v>
      </c>
      <c r="X307">
        <v>8.11450422625482</v>
      </c>
      <c r="Y307">
        <v>3.3426</v>
      </c>
      <c r="Z307">
        <v>0.2511</v>
      </c>
      <c r="AA307">
        <v>0</v>
      </c>
      <c r="AB307">
        <f>VLOOKUP(B307,[2]股价波动!$B$1:$F$311,5,FALSE)</f>
        <v>15.17</v>
      </c>
      <c r="AC307">
        <v>0.982121212121212</v>
      </c>
      <c r="AD307">
        <v>11.1739</v>
      </c>
      <c r="AE307">
        <v>14.1112</v>
      </c>
      <c r="AF307">
        <v>1</v>
      </c>
      <c r="AG307">
        <v>1.5</v>
      </c>
      <c r="AH307">
        <v>0.33335</v>
      </c>
      <c r="AI307">
        <v>2.66665</v>
      </c>
      <c r="AJ307">
        <v>3</v>
      </c>
      <c r="AK307">
        <v>0.6667</v>
      </c>
      <c r="AL307">
        <v>3</v>
      </c>
      <c r="AM307">
        <v>0.0353</v>
      </c>
      <c r="AN307">
        <v>-0.3651</v>
      </c>
      <c r="AO307">
        <v>2.25</v>
      </c>
    </row>
    <row r="308" ht="14.5" spans="1:41">
      <c r="A308" s="67">
        <v>603933</v>
      </c>
      <c r="B308" s="57" t="s">
        <v>958</v>
      </c>
      <c r="C308">
        <v>1</v>
      </c>
      <c r="D308" s="68" t="s">
        <v>959</v>
      </c>
      <c r="E308">
        <f>VLOOKUP(A308,[1]长期效应检验!A308:X617,11,FALSE)</f>
        <v>-0.174666807055473</v>
      </c>
      <c r="F308">
        <f>VLOOKUP(A308,三因子模型筛选后!$B$1:$Z$335,10,FALSE)</f>
        <v>-0.215964749455452</v>
      </c>
      <c r="G308">
        <f>VLOOKUP(A308,[1]长期效应检验!A307:Y516,7,FALSE)</f>
        <v>-0.15377414226532</v>
      </c>
      <c r="H308">
        <f>VLOOKUP(A308,[1]长期效应检验!A307:Z516,24,FALSE)</f>
        <v>-0.059969786554575</v>
      </c>
      <c r="I308">
        <f t="shared" si="12"/>
        <v>-17.4666807055473</v>
      </c>
      <c r="J308">
        <f t="shared" si="13"/>
        <v>-15.377414226532</v>
      </c>
      <c r="K308">
        <f t="shared" si="14"/>
        <v>-5.9969786554575</v>
      </c>
      <c r="L308">
        <v>0</v>
      </c>
      <c r="M308">
        <v>6.5624</v>
      </c>
      <c r="N308">
        <v>5.17</v>
      </c>
      <c r="O308">
        <v>12</v>
      </c>
      <c r="P308">
        <v>17.3669</v>
      </c>
      <c r="Q308">
        <v>2.012332</v>
      </c>
      <c r="R308" t="s">
        <v>960</v>
      </c>
      <c r="S308" t="str">
        <f>VLOOKUP(B308:B617,[1]高管任职数据!A308:F1562,6,FALSE)</f>
        <v>中专</v>
      </c>
      <c r="T308">
        <v>3</v>
      </c>
      <c r="U308">
        <v>48</v>
      </c>
      <c r="V308">
        <v>5</v>
      </c>
      <c r="W308">
        <v>0.210526315789474</v>
      </c>
      <c r="X308">
        <v>7.36073990305828</v>
      </c>
      <c r="Y308">
        <v>1.573</v>
      </c>
      <c r="Z308">
        <v>0.2658</v>
      </c>
      <c r="AA308">
        <v>0</v>
      </c>
      <c r="AB308">
        <f>VLOOKUP(B308,[2]股价波动!$B$1:$F$311,5,FALSE)</f>
        <v>5.48</v>
      </c>
      <c r="AC308">
        <v>0.578030303030303</v>
      </c>
      <c r="AD308">
        <v>15.4419</v>
      </c>
      <c r="AE308">
        <v>15.6904</v>
      </c>
      <c r="AF308">
        <v>0</v>
      </c>
      <c r="AG308">
        <v>6</v>
      </c>
      <c r="AH308">
        <v>0.43055</v>
      </c>
      <c r="AI308">
        <v>2.25</v>
      </c>
      <c r="AJ308">
        <v>4</v>
      </c>
      <c r="AK308">
        <v>0.625</v>
      </c>
      <c r="AL308">
        <v>12</v>
      </c>
      <c r="AM308">
        <v>0.0367</v>
      </c>
      <c r="AN308">
        <v>-0.2667</v>
      </c>
      <c r="AO308">
        <v>36</v>
      </c>
    </row>
    <row r="309" ht="14.5" spans="1:41">
      <c r="A309" s="67">
        <v>603936</v>
      </c>
      <c r="B309" s="57" t="s">
        <v>961</v>
      </c>
      <c r="C309">
        <v>19</v>
      </c>
      <c r="D309" s="68" t="s">
        <v>962</v>
      </c>
      <c r="E309">
        <f>VLOOKUP(A309,[1]长期效应检验!A309:X618,11,FALSE)</f>
        <v>0.129017859697342</v>
      </c>
      <c r="F309">
        <f>VLOOKUP(A309,三因子模型筛选后!$B$1:$Z$335,10,FALSE)</f>
        <v>0.000738764181733131</v>
      </c>
      <c r="G309">
        <f>VLOOKUP(A309,[1]长期效应检验!A308:Y517,7,FALSE)</f>
        <v>0.0629422590136528</v>
      </c>
      <c r="H309">
        <f>VLOOKUP(A309,[1]长期效应检验!A308:Z517,24,FALSE)</f>
        <v>0.124996200203896</v>
      </c>
      <c r="I309">
        <f t="shared" si="12"/>
        <v>12.9017859697342</v>
      </c>
      <c r="J309">
        <f t="shared" si="13"/>
        <v>6.29422590136528</v>
      </c>
      <c r="K309">
        <f t="shared" si="14"/>
        <v>12.4996200203896</v>
      </c>
      <c r="L309">
        <v>0</v>
      </c>
      <c r="M309">
        <v>8.2335</v>
      </c>
      <c r="N309">
        <v>24.07</v>
      </c>
      <c r="O309">
        <v>14</v>
      </c>
      <c r="P309">
        <v>19.3972</v>
      </c>
      <c r="Q309">
        <v>5.11012097</v>
      </c>
      <c r="R309" t="s">
        <v>963</v>
      </c>
      <c r="S309" t="str">
        <f>VLOOKUP(B309:B618,[1]高管任职数据!A309:F1563,6,FALSE)</f>
        <v>硕士</v>
      </c>
      <c r="T309">
        <v>6</v>
      </c>
      <c r="U309">
        <v>54</v>
      </c>
      <c r="V309">
        <v>1</v>
      </c>
      <c r="W309">
        <v>0.176470588235294</v>
      </c>
      <c r="X309">
        <v>7.13369491759835</v>
      </c>
      <c r="Y309">
        <v>1.2535</v>
      </c>
      <c r="Z309">
        <v>0.4498</v>
      </c>
      <c r="AA309">
        <v>0</v>
      </c>
      <c r="AB309">
        <f>VLOOKUP(B309,[2]股价波动!$B$1:$F$311,5,FALSE)</f>
        <v>8.45</v>
      </c>
      <c r="AC309">
        <v>0.894242424242424</v>
      </c>
      <c r="AD309">
        <v>16.3514</v>
      </c>
      <c r="AE309">
        <v>16.6838</v>
      </c>
      <c r="AF309">
        <v>2</v>
      </c>
      <c r="AG309">
        <v>2.5</v>
      </c>
      <c r="AH309">
        <v>0.1875</v>
      </c>
      <c r="AI309">
        <v>6.375</v>
      </c>
      <c r="AJ309">
        <v>2</v>
      </c>
      <c r="AK309">
        <v>0.5</v>
      </c>
      <c r="AL309">
        <v>4</v>
      </c>
      <c r="AM309">
        <v>0.0405</v>
      </c>
      <c r="AN309">
        <v>-0.3651</v>
      </c>
      <c r="AO309">
        <v>6.25</v>
      </c>
    </row>
    <row r="310" ht="14.5" spans="1:41">
      <c r="A310" s="67">
        <v>603986</v>
      </c>
      <c r="B310" s="57" t="s">
        <v>964</v>
      </c>
      <c r="C310">
        <v>19</v>
      </c>
      <c r="D310" s="68" t="s">
        <v>965</v>
      </c>
      <c r="E310">
        <f>VLOOKUP(A310,[1]长期效应检验!A310:X619,11,FALSE)</f>
        <v>0.289979159832001</v>
      </c>
      <c r="F310">
        <f>VLOOKUP(A310,三因子模型筛选后!$B$1:$Z$335,10,FALSE)</f>
        <v>0.154526919126511</v>
      </c>
      <c r="G310">
        <f>VLOOKUP(A310,[1]长期效应检验!A309:Y518,7,FALSE)</f>
        <v>0.13519398868084</v>
      </c>
      <c r="H310">
        <f>VLOOKUP(A310,[1]长期效应检验!A309:Z518,24,FALSE)</f>
        <v>0.475411027669907</v>
      </c>
      <c r="I310">
        <f t="shared" si="12"/>
        <v>28.9979159832001</v>
      </c>
      <c r="J310">
        <f t="shared" si="13"/>
        <v>13.519398868084</v>
      </c>
      <c r="K310">
        <f t="shared" si="14"/>
        <v>47.5411027669907</v>
      </c>
      <c r="L310">
        <v>0</v>
      </c>
      <c r="M310">
        <v>6.7499</v>
      </c>
      <c r="N310">
        <v>27.79</v>
      </c>
      <c r="O310">
        <v>14</v>
      </c>
      <c r="P310">
        <v>20.2413</v>
      </c>
      <c r="Q310">
        <v>6.67025148</v>
      </c>
      <c r="R310" t="s">
        <v>966</v>
      </c>
      <c r="S310" t="str">
        <f>VLOOKUP(B310:B619,[1]高管任职数据!A310:F1564,6,FALSE)</f>
        <v>硕士</v>
      </c>
      <c r="T310">
        <v>6</v>
      </c>
      <c r="U310">
        <v>53</v>
      </c>
      <c r="V310">
        <v>0</v>
      </c>
      <c r="W310">
        <v>0.1875</v>
      </c>
      <c r="X310">
        <v>8.28379726363768</v>
      </c>
      <c r="Y310">
        <v>3.9592</v>
      </c>
      <c r="Z310">
        <v>0.1535</v>
      </c>
      <c r="AA310">
        <v>0</v>
      </c>
      <c r="AB310">
        <f>VLOOKUP(B310,[2]股价波动!$B$1:$F$311,5,FALSE)</f>
        <v>218.88</v>
      </c>
      <c r="AC310">
        <v>11.6906060606061</v>
      </c>
      <c r="AD310">
        <v>16.3283</v>
      </c>
      <c r="AE310">
        <v>17.5805</v>
      </c>
      <c r="AF310">
        <v>2</v>
      </c>
      <c r="AG310">
        <v>6.5</v>
      </c>
      <c r="AH310">
        <v>0.67335</v>
      </c>
      <c r="AI310">
        <v>2.9</v>
      </c>
      <c r="AJ310">
        <v>9</v>
      </c>
      <c r="AK310">
        <v>0.7654</v>
      </c>
      <c r="AL310">
        <v>10</v>
      </c>
      <c r="AM310">
        <v>0.1134</v>
      </c>
      <c r="AN310">
        <v>1.0237</v>
      </c>
      <c r="AO310">
        <v>42.25</v>
      </c>
    </row>
    <row r="311" ht="14.5" spans="1:41">
      <c r="A311" s="67">
        <v>603989</v>
      </c>
      <c r="B311" s="57" t="s">
        <v>967</v>
      </c>
      <c r="C311">
        <v>10</v>
      </c>
      <c r="D311" s="68" t="s">
        <v>968</v>
      </c>
      <c r="E311">
        <f>VLOOKUP(A311,[1]长期效应检验!A311:X620,11,FALSE)</f>
        <v>0.170356288552284</v>
      </c>
      <c r="F311">
        <f>VLOOKUP(A311,三因子模型筛选后!$B$1:$Z$335,10,FALSE)</f>
        <v>0.143382057547569</v>
      </c>
      <c r="G311">
        <f>VLOOKUP(A311,[1]长期效应检验!A310:Y519,7,FALSE)</f>
        <v>0.0537497624754906</v>
      </c>
      <c r="H311">
        <f>VLOOKUP(A311,[1]长期效应检验!A310:Z519,24,FALSE)</f>
        <v>0.285023719072342</v>
      </c>
      <c r="I311">
        <f t="shared" si="12"/>
        <v>17.0356288552284</v>
      </c>
      <c r="J311">
        <f t="shared" si="13"/>
        <v>5.37497624754906</v>
      </c>
      <c r="K311">
        <f t="shared" si="14"/>
        <v>28.5023719072342</v>
      </c>
      <c r="L311">
        <v>0</v>
      </c>
      <c r="M311">
        <v>8.2843</v>
      </c>
      <c r="N311">
        <v>25.03</v>
      </c>
      <c r="O311">
        <v>26</v>
      </c>
      <c r="P311">
        <v>19.8559</v>
      </c>
      <c r="Q311">
        <v>4.00814733</v>
      </c>
      <c r="R311" t="s">
        <v>969</v>
      </c>
      <c r="S311" t="str">
        <f>VLOOKUP(B311:B620,[1]高管任职数据!A311:F1565,6,FALSE)</f>
        <v>硕士</v>
      </c>
      <c r="T311">
        <v>6</v>
      </c>
      <c r="U311">
        <v>34</v>
      </c>
      <c r="V311">
        <v>1</v>
      </c>
      <c r="W311">
        <v>0</v>
      </c>
      <c r="X311">
        <v>6.13122648948314</v>
      </c>
      <c r="Y311">
        <v>0.46</v>
      </c>
      <c r="Z311">
        <v>0.3933</v>
      </c>
      <c r="AA311">
        <v>0</v>
      </c>
      <c r="AB311">
        <f>VLOOKUP(B311,[2]股价波动!$B$1:$F$311,5,FALSE)</f>
        <v>10.4</v>
      </c>
      <c r="AC311">
        <v>0.674545454545454</v>
      </c>
      <c r="AD311">
        <v>16.1675</v>
      </c>
      <c r="AE311">
        <v>16.4721</v>
      </c>
      <c r="AF311">
        <v>1</v>
      </c>
      <c r="AG311">
        <v>4</v>
      </c>
      <c r="AH311">
        <v>0.34695</v>
      </c>
      <c r="AI311">
        <v>6.35715</v>
      </c>
      <c r="AJ311">
        <v>2</v>
      </c>
      <c r="AK311">
        <v>0.5</v>
      </c>
      <c r="AL311">
        <v>7</v>
      </c>
      <c r="AM311">
        <v>0.0538</v>
      </c>
      <c r="AN311">
        <v>-0.3228</v>
      </c>
      <c r="AO311">
        <v>16</v>
      </c>
    </row>
  </sheetData>
  <sortState ref="A2:BR311">
    <sortCondition ref="A2"/>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311"/>
  <sheetViews>
    <sheetView workbookViewId="0">
      <selection activeCell="Z158" sqref="Z158"/>
    </sheetView>
  </sheetViews>
  <sheetFormatPr defaultColWidth="9" defaultRowHeight="14"/>
  <cols>
    <col min="7" max="7" width="9.54545454545454"/>
    <col min="9" max="9" width="14.0909090909091" customWidth="1"/>
    <col min="10" max="10" width="14"/>
    <col min="11" max="11" width="12.8181818181818" customWidth="1"/>
    <col min="12" max="13" width="14"/>
    <col min="14" max="22" width="12.8181818181818"/>
    <col min="28" max="28" width="10.5454545454545"/>
    <col min="34" max="34" width="11.7272727272727"/>
    <col min="35" max="35" width="10.5454545454545"/>
    <col min="36" max="36" width="11.7272727272727"/>
    <col min="40" max="40" width="11.7272727272727"/>
    <col min="53" max="56" width="11.7272727272727"/>
    <col min="57" max="57" width="10.5454545454545"/>
    <col min="58" max="60" width="11.7272727272727"/>
    <col min="61" max="61" width="10.5454545454545"/>
    <col min="62" max="63" width="11.7272727272727"/>
    <col min="65" max="65" width="11.7272727272727"/>
  </cols>
  <sheetData>
    <row r="1" spans="1:69">
      <c r="A1" t="s">
        <v>0</v>
      </c>
      <c r="B1" t="s">
        <v>1</v>
      </c>
      <c r="C1" t="s">
        <v>2</v>
      </c>
      <c r="D1" t="s">
        <v>970</v>
      </c>
      <c r="E1" t="s">
        <v>971</v>
      </c>
      <c r="F1" t="s">
        <v>972</v>
      </c>
      <c r="G1" t="s">
        <v>973</v>
      </c>
      <c r="H1" t="s">
        <v>3</v>
      </c>
      <c r="I1" t="s">
        <v>4</v>
      </c>
      <c r="J1" t="s">
        <v>5</v>
      </c>
      <c r="K1" t="s">
        <v>6</v>
      </c>
      <c r="L1" t="s">
        <v>974</v>
      </c>
      <c r="M1" t="s">
        <v>975</v>
      </c>
      <c r="N1" t="s">
        <v>976</v>
      </c>
      <c r="O1" t="s">
        <v>977</v>
      </c>
      <c r="P1" t="s">
        <v>978</v>
      </c>
      <c r="Q1" t="s">
        <v>979</v>
      </c>
      <c r="R1" t="s">
        <v>7</v>
      </c>
      <c r="S1" t="s">
        <v>8</v>
      </c>
      <c r="T1" t="s">
        <v>980</v>
      </c>
      <c r="U1" t="s">
        <v>9</v>
      </c>
      <c r="V1" t="s">
        <v>10</v>
      </c>
      <c r="W1" t="s">
        <v>11</v>
      </c>
      <c r="X1" t="s">
        <v>12</v>
      </c>
      <c r="Y1" t="s">
        <v>13</v>
      </c>
      <c r="Z1" t="s">
        <v>14</v>
      </c>
      <c r="AA1" t="s">
        <v>15</v>
      </c>
      <c r="AB1" t="s">
        <v>16</v>
      </c>
      <c r="AC1" t="s">
        <v>17</v>
      </c>
      <c r="AD1" t="s">
        <v>18</v>
      </c>
      <c r="AE1" t="s">
        <v>19</v>
      </c>
      <c r="AF1" t="s">
        <v>20</v>
      </c>
      <c r="AG1" t="s">
        <v>21</v>
      </c>
      <c r="AH1" t="s">
        <v>22</v>
      </c>
      <c r="AI1" t="s">
        <v>23</v>
      </c>
      <c r="AJ1" t="s">
        <v>24</v>
      </c>
      <c r="AK1" t="s">
        <v>25</v>
      </c>
      <c r="AL1" t="s">
        <v>26</v>
      </c>
      <c r="AM1" t="s">
        <v>27</v>
      </c>
      <c r="AN1" t="s">
        <v>28</v>
      </c>
      <c r="AO1" t="s">
        <v>29</v>
      </c>
      <c r="AP1" t="s">
        <v>30</v>
      </c>
      <c r="AQ1" t="s">
        <v>31</v>
      </c>
      <c r="AR1" t="s">
        <v>32</v>
      </c>
      <c r="AS1" t="s">
        <v>33</v>
      </c>
      <c r="AT1" t="s">
        <v>34</v>
      </c>
      <c r="AU1" t="s">
        <v>35</v>
      </c>
      <c r="AV1" t="s">
        <v>36</v>
      </c>
      <c r="AW1" t="s">
        <v>37</v>
      </c>
      <c r="AX1" t="s">
        <v>38</v>
      </c>
      <c r="AY1" t="s">
        <v>39</v>
      </c>
      <c r="AZ1" t="s">
        <v>40</v>
      </c>
      <c r="BA1" t="s">
        <v>981</v>
      </c>
      <c r="BB1" t="s">
        <v>982</v>
      </c>
      <c r="BC1" t="s">
        <v>983</v>
      </c>
      <c r="BD1" t="s">
        <v>984</v>
      </c>
      <c r="BE1" t="s">
        <v>985</v>
      </c>
      <c r="BF1" t="s">
        <v>986</v>
      </c>
      <c r="BG1" t="s">
        <v>987</v>
      </c>
      <c r="BH1" t="s">
        <v>988</v>
      </c>
      <c r="BI1" t="s">
        <v>989</v>
      </c>
      <c r="BJ1" t="s">
        <v>990</v>
      </c>
      <c r="BK1" t="s">
        <v>991</v>
      </c>
      <c r="BL1" t="s">
        <v>992</v>
      </c>
      <c r="BM1" t="s">
        <v>993</v>
      </c>
      <c r="BN1" t="s">
        <v>994</v>
      </c>
      <c r="BO1" t="s">
        <v>995</v>
      </c>
      <c r="BP1" t="s">
        <v>996</v>
      </c>
      <c r="BQ1" t="s">
        <v>997</v>
      </c>
    </row>
    <row r="2" spans="1:69">
      <c r="A2">
        <v>603516</v>
      </c>
      <c r="B2">
        <v>603516</v>
      </c>
      <c r="C2">
        <v>16</v>
      </c>
      <c r="D2">
        <v>110000</v>
      </c>
      <c r="E2">
        <v>110000</v>
      </c>
      <c r="F2" t="s">
        <v>998</v>
      </c>
      <c r="G2">
        <v>8101</v>
      </c>
      <c r="H2" t="s">
        <v>926</v>
      </c>
      <c r="I2">
        <v>0.08174989</v>
      </c>
      <c r="J2">
        <f>VLOOKUP(A2,三因子模型筛选后!$A$1:$Z$335,11,FALSE)</f>
        <v>-0.0261595286428928</v>
      </c>
      <c r="K2">
        <v>-0.06405332</v>
      </c>
      <c r="L2">
        <f>VLOOKUP(A2,'三因子模型（-170，-51） (2)'!$A$1:$W$335,6,FALSE)</f>
        <v>-0.120705187320709</v>
      </c>
      <c r="M2">
        <f>VLOOKUP(A2,'累积异常收益率（市场模型）（-170，-21）Y1 (2)'!$A$1:$O$339,12,FALSE)</f>
        <v>0.030604038387537</v>
      </c>
      <c r="N2">
        <v>0.17458086</v>
      </c>
      <c r="O2">
        <v>0.24265517</v>
      </c>
      <c r="P2">
        <v>0.17434813</v>
      </c>
      <c r="Q2">
        <v>0.18189637</v>
      </c>
      <c r="R2">
        <v>0.11866936</v>
      </c>
      <c r="S2">
        <v>8.1749886</v>
      </c>
      <c r="T2">
        <v>-0.02615953</v>
      </c>
      <c r="U2">
        <v>-6.4053319</v>
      </c>
      <c r="V2">
        <v>11.866936</v>
      </c>
      <c r="W2">
        <v>0</v>
      </c>
      <c r="X2">
        <v>6.2186</v>
      </c>
      <c r="Y2">
        <v>26.68</v>
      </c>
      <c r="Z2">
        <v>8</v>
      </c>
      <c r="AA2">
        <v>18.6436</v>
      </c>
      <c r="AB2">
        <v>1.8633637</v>
      </c>
      <c r="AC2" t="s">
        <v>927</v>
      </c>
      <c r="AD2" t="s">
        <v>999</v>
      </c>
      <c r="AE2">
        <v>6</v>
      </c>
      <c r="AF2">
        <v>41</v>
      </c>
      <c r="AG2">
        <v>0</v>
      </c>
      <c r="AH2">
        <v>0.23076923</v>
      </c>
      <c r="AI2">
        <v>6.2660614</v>
      </c>
      <c r="AJ2">
        <v>0.5264</v>
      </c>
      <c r="AK2">
        <v>0.115</v>
      </c>
      <c r="AL2">
        <v>0</v>
      </c>
      <c r="AM2">
        <v>15.61</v>
      </c>
      <c r="AN2">
        <v>1.7465152</v>
      </c>
      <c r="AO2">
        <v>9.9594</v>
      </c>
      <c r="AP2">
        <v>12.5823</v>
      </c>
      <c r="AQ2">
        <v>18</v>
      </c>
      <c r="AR2">
        <v>2.5</v>
      </c>
      <c r="AS2">
        <v>0.38</v>
      </c>
      <c r="AT2">
        <v>1.7</v>
      </c>
      <c r="AU2">
        <v>3</v>
      </c>
      <c r="AV2">
        <v>0.4444</v>
      </c>
      <c r="AW2">
        <v>5</v>
      </c>
      <c r="AX2">
        <v>0.135</v>
      </c>
      <c r="AY2">
        <v>0.4977</v>
      </c>
      <c r="AZ2">
        <v>6.25</v>
      </c>
      <c r="BA2">
        <v>-4.504839</v>
      </c>
      <c r="BB2">
        <v>-2.229972</v>
      </c>
      <c r="BC2">
        <v>-2.948387</v>
      </c>
      <c r="BD2">
        <v>-0.0249326</v>
      </c>
      <c r="BE2">
        <v>-87.94274</v>
      </c>
      <c r="BF2">
        <v>0.1123172</v>
      </c>
      <c r="BG2">
        <v>2.192639</v>
      </c>
      <c r="BH2">
        <v>10.04566</v>
      </c>
      <c r="BI2">
        <v>196.1098</v>
      </c>
      <c r="BJ2">
        <v>0.0555989</v>
      </c>
      <c r="BK2">
        <v>2.747912</v>
      </c>
      <c r="BL2">
        <v>156.1</v>
      </c>
      <c r="BM2">
        <v>0.2895146</v>
      </c>
      <c r="BN2">
        <v>1</v>
      </c>
      <c r="BO2">
        <v>1</v>
      </c>
      <c r="BP2">
        <v>1</v>
      </c>
      <c r="BQ2">
        <v>1</v>
      </c>
    </row>
    <row r="3" spans="1:69">
      <c r="A3">
        <v>603890</v>
      </c>
      <c r="B3">
        <v>603890</v>
      </c>
      <c r="C3">
        <v>17</v>
      </c>
      <c r="D3">
        <v>320000</v>
      </c>
      <c r="E3">
        <v>320583</v>
      </c>
      <c r="F3" t="s">
        <v>1000</v>
      </c>
      <c r="G3">
        <v>5115</v>
      </c>
      <c r="H3" t="s">
        <v>953</v>
      </c>
      <c r="I3">
        <v>0.02071875</v>
      </c>
      <c r="J3">
        <f>VLOOKUP(A3,三因子模型筛选后!$A$1:$Z$335,11,FALSE)</f>
        <v>-0.0510535314679146</v>
      </c>
      <c r="K3">
        <v>0.04198419</v>
      </c>
      <c r="L3">
        <f>VLOOKUP(A3,'三因子模型（-170，-51） (2)'!$A$1:$W$335,6,FALSE)</f>
        <v>-0.00162260979413986</v>
      </c>
      <c r="M3">
        <f>VLOOKUP(A3,'累积异常收益率（市场模型）（-170，-21）Y1 (2)'!$A$1:$O$339,12,FALSE)</f>
        <v>0.0356500782072544</v>
      </c>
      <c r="N3">
        <v>-0.00696294</v>
      </c>
      <c r="O3">
        <v>0.06218078</v>
      </c>
      <c r="P3">
        <v>0.04408217</v>
      </c>
      <c r="Q3">
        <v>0.09593184</v>
      </c>
      <c r="R3">
        <v>0.17264892</v>
      </c>
      <c r="S3">
        <v>2.0718751</v>
      </c>
      <c r="T3">
        <v>-0.05105353</v>
      </c>
      <c r="U3">
        <v>4.1984186</v>
      </c>
      <c r="V3">
        <v>17.264892</v>
      </c>
      <c r="W3">
        <v>0</v>
      </c>
      <c r="X3">
        <v>8.4074</v>
      </c>
      <c r="Y3">
        <v>22.55</v>
      </c>
      <c r="Z3">
        <v>8</v>
      </c>
      <c r="AA3">
        <v>19.0153</v>
      </c>
      <c r="AB3">
        <v>4.3906099</v>
      </c>
      <c r="AC3" t="s">
        <v>954</v>
      </c>
      <c r="AD3" t="s">
        <v>1001</v>
      </c>
      <c r="AE3">
        <v>1</v>
      </c>
      <c r="AF3">
        <v>51</v>
      </c>
      <c r="AG3">
        <v>2</v>
      </c>
      <c r="AH3">
        <v>0.46153846</v>
      </c>
      <c r="AI3">
        <v>7.815086</v>
      </c>
      <c r="AJ3">
        <v>2.4777</v>
      </c>
      <c r="AK3">
        <v>0.4735</v>
      </c>
      <c r="AL3">
        <v>0</v>
      </c>
      <c r="AM3">
        <v>2.88</v>
      </c>
      <c r="AN3">
        <v>0.31318182</v>
      </c>
      <c r="AO3">
        <v>15.4956</v>
      </c>
      <c r="AP3">
        <v>15.9124</v>
      </c>
      <c r="AQ3">
        <v>2</v>
      </c>
      <c r="AR3">
        <v>2.5</v>
      </c>
      <c r="AS3">
        <v>0.36</v>
      </c>
      <c r="AT3">
        <v>3.1</v>
      </c>
      <c r="AU3">
        <v>4</v>
      </c>
      <c r="AV3">
        <v>0.75</v>
      </c>
      <c r="AW3">
        <v>5</v>
      </c>
      <c r="AX3">
        <v>0.0469</v>
      </c>
      <c r="AY3">
        <v>-0.3651</v>
      </c>
      <c r="AZ3">
        <v>6.25</v>
      </c>
      <c r="BA3">
        <v>-4.504839</v>
      </c>
      <c r="BB3">
        <v>-0.8299719</v>
      </c>
      <c r="BC3">
        <v>-1.948387</v>
      </c>
      <c r="BD3">
        <v>0.2806674</v>
      </c>
      <c r="BE3">
        <v>-87.94274</v>
      </c>
      <c r="BF3">
        <v>-1.264362</v>
      </c>
      <c r="BG3">
        <v>-24.68266</v>
      </c>
      <c r="BH3">
        <v>3.73889</v>
      </c>
      <c r="BI3">
        <v>72.99001</v>
      </c>
      <c r="BJ3">
        <v>-0.2329461</v>
      </c>
      <c r="BK3">
        <v>1.05779</v>
      </c>
      <c r="BL3">
        <v>28.8</v>
      </c>
      <c r="BM3">
        <v>-0.0908875</v>
      </c>
      <c r="BN3">
        <v>1</v>
      </c>
      <c r="BO3">
        <v>1</v>
      </c>
      <c r="BP3">
        <v>1</v>
      </c>
      <c r="BQ3">
        <v>1</v>
      </c>
    </row>
    <row r="4" spans="1:69">
      <c r="A4">
        <v>2925</v>
      </c>
      <c r="B4">
        <v>2925</v>
      </c>
      <c r="C4">
        <v>19</v>
      </c>
      <c r="D4">
        <v>350000</v>
      </c>
      <c r="E4">
        <v>350200</v>
      </c>
      <c r="F4" t="s">
        <v>1000</v>
      </c>
      <c r="G4">
        <v>5115</v>
      </c>
      <c r="H4" t="s">
        <v>396</v>
      </c>
      <c r="I4">
        <v>0.15859424</v>
      </c>
      <c r="J4">
        <f>VLOOKUP(A4,三因子模型筛选后!$A$1:$Z$335,11,FALSE)</f>
        <v>0.171896144747734</v>
      </c>
      <c r="K4">
        <v>0.03475203</v>
      </c>
      <c r="L4">
        <f>VLOOKUP(A4,'三因子模型（-170，-51） (2)'!$A$1:$W$335,6,FALSE)</f>
        <v>0.0503092892467976</v>
      </c>
      <c r="M4">
        <f>VLOOKUP(A4,'累积异常收益率（市场模型）（-170，-21）Y1 (2)'!$A$1:$O$339,12,FALSE)</f>
        <v>0.168662205338478</v>
      </c>
      <c r="N4">
        <v>0.24749258</v>
      </c>
      <c r="O4">
        <v>0.35403758</v>
      </c>
      <c r="P4">
        <v>0.46683383</v>
      </c>
      <c r="Q4">
        <v>0.44960031</v>
      </c>
      <c r="R4">
        <v>0.44802853</v>
      </c>
      <c r="S4">
        <v>15.859424</v>
      </c>
      <c r="T4">
        <v>0.17189614</v>
      </c>
      <c r="U4">
        <v>3.4752026</v>
      </c>
      <c r="V4">
        <v>44.802853</v>
      </c>
      <c r="W4">
        <v>0</v>
      </c>
      <c r="X4">
        <v>8.4448</v>
      </c>
      <c r="Y4">
        <v>30.1</v>
      </c>
      <c r="Z4">
        <v>8</v>
      </c>
      <c r="AA4">
        <v>20.7939</v>
      </c>
      <c r="AB4">
        <v>7.8252377</v>
      </c>
      <c r="AC4" t="s">
        <v>397</v>
      </c>
      <c r="AD4" t="s">
        <v>999</v>
      </c>
      <c r="AE4">
        <v>6</v>
      </c>
      <c r="AF4">
        <v>49</v>
      </c>
      <c r="AG4">
        <v>11</v>
      </c>
      <c r="AH4">
        <v>0.23076923</v>
      </c>
      <c r="AI4">
        <v>7.4137292</v>
      </c>
      <c r="AJ4">
        <v>1.6586</v>
      </c>
      <c r="AK4">
        <v>0.2288</v>
      </c>
      <c r="AL4">
        <v>0</v>
      </c>
      <c r="AM4">
        <v>28.28</v>
      </c>
      <c r="AN4">
        <v>1.7845455</v>
      </c>
      <c r="AO4">
        <v>12.8674</v>
      </c>
      <c r="AP4">
        <v>17.3232</v>
      </c>
      <c r="AQ4">
        <v>2</v>
      </c>
      <c r="AR4">
        <v>8.5</v>
      </c>
      <c r="AS4">
        <v>0.6722</v>
      </c>
      <c r="AT4">
        <v>3.08335</v>
      </c>
      <c r="AU4">
        <v>5</v>
      </c>
      <c r="AV4">
        <v>0.72</v>
      </c>
      <c r="AW4">
        <v>15</v>
      </c>
      <c r="AX4">
        <v>0.0699</v>
      </c>
      <c r="AY4">
        <v>-0.2473</v>
      </c>
      <c r="AZ4">
        <v>72.25</v>
      </c>
      <c r="BA4">
        <v>1.495161</v>
      </c>
      <c r="BB4">
        <v>-0.8466219</v>
      </c>
      <c r="BC4">
        <v>-0.9483871</v>
      </c>
      <c r="BD4">
        <v>0.2506674</v>
      </c>
      <c r="BE4">
        <v>-21.94274</v>
      </c>
      <c r="BF4">
        <v>0.3747882</v>
      </c>
      <c r="BG4">
        <v>-5.50033</v>
      </c>
      <c r="BH4">
        <v>-1.265836</v>
      </c>
      <c r="BI4">
        <v>18.57721</v>
      </c>
      <c r="BJ4">
        <v>-0.2122205</v>
      </c>
      <c r="BK4">
        <v>3.342155</v>
      </c>
      <c r="BL4">
        <v>282.8</v>
      </c>
      <c r="BM4">
        <v>0.7684792</v>
      </c>
      <c r="BN4">
        <v>1</v>
      </c>
      <c r="BO4">
        <v>1</v>
      </c>
      <c r="BP4">
        <v>1</v>
      </c>
      <c r="BQ4">
        <v>1</v>
      </c>
    </row>
    <row r="5" spans="1:69">
      <c r="A5">
        <v>2962</v>
      </c>
      <c r="B5">
        <v>2962</v>
      </c>
      <c r="C5">
        <v>19</v>
      </c>
      <c r="D5">
        <v>420000</v>
      </c>
      <c r="E5">
        <v>421000</v>
      </c>
      <c r="F5" t="s">
        <v>1000</v>
      </c>
      <c r="G5">
        <v>5115</v>
      </c>
      <c r="H5" t="s">
        <v>408</v>
      </c>
      <c r="I5">
        <v>-0.50851089</v>
      </c>
      <c r="J5">
        <f>VLOOKUP(A5,三因子模型筛选后!$A$1:$Z$335,11,FALSE)</f>
        <v>-1.26052236557007</v>
      </c>
      <c r="K5">
        <v>-0.44237015</v>
      </c>
      <c r="L5">
        <f>VLOOKUP(A5,'三因子模型（-170，-51） (2)'!$A$1:$W$335,6,FALSE)</f>
        <v>-1.03398215770721</v>
      </c>
      <c r="M5">
        <f>VLOOKUP(A5,'累积异常收益率（市场模型）（-170，-21）Y1 (2)'!$A$1:$O$339,12,FALSE)</f>
        <v>-0.476942390203476</v>
      </c>
      <c r="N5">
        <v>-0.54098541</v>
      </c>
      <c r="O5">
        <v>-0.47699377</v>
      </c>
      <c r="P5">
        <v>-0.5636425</v>
      </c>
      <c r="Q5">
        <v>-0.58947206</v>
      </c>
      <c r="R5">
        <v>-0.75029474</v>
      </c>
      <c r="S5">
        <v>-50.851089</v>
      </c>
      <c r="T5">
        <v>-1.2605224</v>
      </c>
      <c r="U5">
        <v>-44.237015</v>
      </c>
      <c r="V5">
        <v>-75.029474</v>
      </c>
      <c r="W5">
        <v>1</v>
      </c>
      <c r="X5">
        <v>6.9717</v>
      </c>
      <c r="Y5">
        <v>22.87</v>
      </c>
      <c r="Z5">
        <v>8</v>
      </c>
      <c r="AA5">
        <v>18.9684</v>
      </c>
      <c r="AB5">
        <v>2.9347915</v>
      </c>
      <c r="AC5" t="s">
        <v>409</v>
      </c>
      <c r="AD5" t="s">
        <v>1002</v>
      </c>
      <c r="AE5">
        <v>5</v>
      </c>
      <c r="AF5">
        <v>46</v>
      </c>
      <c r="AG5">
        <v>0</v>
      </c>
      <c r="AH5">
        <v>0.25</v>
      </c>
      <c r="AI5">
        <v>6.3514091</v>
      </c>
      <c r="AJ5">
        <v>0.5733</v>
      </c>
      <c r="AK5">
        <v>0.1352</v>
      </c>
      <c r="AL5">
        <v>0</v>
      </c>
      <c r="AM5">
        <v>13.96</v>
      </c>
      <c r="AN5">
        <v>1.8722727</v>
      </c>
      <c r="AO5">
        <v>13.8368</v>
      </c>
      <c r="AP5">
        <v>16.8544</v>
      </c>
      <c r="AQ5">
        <v>31</v>
      </c>
      <c r="AR5">
        <v>1</v>
      </c>
      <c r="AS5">
        <v>0.25</v>
      </c>
      <c r="AT5">
        <v>1.5</v>
      </c>
      <c r="AU5">
        <v>4</v>
      </c>
      <c r="AV5">
        <v>0.625</v>
      </c>
      <c r="AW5">
        <v>2</v>
      </c>
      <c r="AX5">
        <v>0.0484</v>
      </c>
      <c r="AY5">
        <v>-0.3651</v>
      </c>
      <c r="AZ5">
        <v>1</v>
      </c>
      <c r="BA5">
        <v>-6.004839</v>
      </c>
      <c r="BB5">
        <v>-2.429972</v>
      </c>
      <c r="BC5">
        <v>-1.948387</v>
      </c>
      <c r="BD5">
        <v>0.1556674</v>
      </c>
      <c r="BE5">
        <v>-93.19274</v>
      </c>
      <c r="BF5">
        <v>-0.9347578</v>
      </c>
      <c r="BG5">
        <v>-14.50707</v>
      </c>
      <c r="BH5">
        <v>14.59159</v>
      </c>
      <c r="BI5">
        <v>226.4557</v>
      </c>
      <c r="BJ5">
        <v>-0.3782675</v>
      </c>
      <c r="BK5">
        <v>2.636196</v>
      </c>
      <c r="BL5">
        <v>139.6</v>
      </c>
      <c r="BM5">
        <v>-3.389533</v>
      </c>
      <c r="BN5">
        <v>1</v>
      </c>
      <c r="BO5">
        <v>1</v>
      </c>
      <c r="BP5">
        <v>1</v>
      </c>
      <c r="BQ5">
        <v>1</v>
      </c>
    </row>
    <row r="6" spans="1:69">
      <c r="A6">
        <v>300790</v>
      </c>
      <c r="B6">
        <v>300790</v>
      </c>
      <c r="C6">
        <v>19</v>
      </c>
      <c r="D6">
        <v>440000</v>
      </c>
      <c r="E6">
        <v>441900</v>
      </c>
      <c r="F6" t="s">
        <v>1003</v>
      </c>
      <c r="G6">
        <v>5110</v>
      </c>
      <c r="H6" t="s">
        <v>737</v>
      </c>
      <c r="I6">
        <v>-0.45877302</v>
      </c>
      <c r="J6">
        <f>VLOOKUP(A6,三因子模型筛选后!$A$1:$Z$335,11,FALSE)</f>
        <v>-0.864101409912109</v>
      </c>
      <c r="K6">
        <v>-0.4046495</v>
      </c>
      <c r="L6">
        <f>VLOOKUP(A6,'三因子模型（-170，-51） (2)'!$A$1:$W$335,6,FALSE)</f>
        <v>-0.665765225887299</v>
      </c>
      <c r="M6">
        <f>VLOOKUP(A6,'累积异常收益率（市场模型）（-170，-21）Y1 (2)'!$A$1:$O$339,12,FALSE)</f>
        <v>-0.421417534351349</v>
      </c>
      <c r="N6">
        <v>-0.31038189</v>
      </c>
      <c r="O6">
        <v>-0.33961064</v>
      </c>
      <c r="P6">
        <v>-0.44819105</v>
      </c>
      <c r="Q6">
        <v>-0.5219214</v>
      </c>
      <c r="R6">
        <v>-0.71679771</v>
      </c>
      <c r="S6">
        <v>-45.877302</v>
      </c>
      <c r="T6">
        <v>-0.86410141</v>
      </c>
      <c r="U6">
        <v>-40.46495</v>
      </c>
      <c r="V6">
        <v>-71.679771</v>
      </c>
      <c r="W6">
        <v>0</v>
      </c>
      <c r="X6">
        <v>7.5164</v>
      </c>
      <c r="Y6">
        <v>19.72</v>
      </c>
      <c r="Z6">
        <v>8</v>
      </c>
      <c r="AA6">
        <v>18.7364</v>
      </c>
      <c r="AB6">
        <v>3.3681067</v>
      </c>
      <c r="AC6" t="s">
        <v>738</v>
      </c>
      <c r="AD6" t="s">
        <v>1002</v>
      </c>
      <c r="AE6">
        <v>5</v>
      </c>
      <c r="AF6">
        <v>44</v>
      </c>
      <c r="AG6">
        <v>0</v>
      </c>
      <c r="AH6">
        <v>0.1875</v>
      </c>
      <c r="AI6">
        <v>6.6501497</v>
      </c>
      <c r="AJ6">
        <v>0.7729</v>
      </c>
      <c r="AK6">
        <v>0.4257</v>
      </c>
      <c r="AL6">
        <v>0</v>
      </c>
      <c r="AM6">
        <v>16.06</v>
      </c>
      <c r="AN6">
        <v>2.3904545</v>
      </c>
      <c r="AO6">
        <v>14.0489</v>
      </c>
      <c r="AP6">
        <v>15.6421</v>
      </c>
      <c r="AQ6">
        <v>23</v>
      </c>
      <c r="AR6">
        <v>0.5</v>
      </c>
      <c r="AS6">
        <v>0</v>
      </c>
      <c r="AT6">
        <v>0</v>
      </c>
      <c r="AU6">
        <v>1</v>
      </c>
      <c r="AV6">
        <v>0</v>
      </c>
      <c r="AW6">
        <v>1</v>
      </c>
      <c r="AX6">
        <v>0.0487</v>
      </c>
      <c r="AY6">
        <v>-0.3651</v>
      </c>
      <c r="AZ6">
        <v>0.25</v>
      </c>
      <c r="BA6">
        <v>-6.504839</v>
      </c>
      <c r="BB6">
        <v>-3.929972</v>
      </c>
      <c r="BC6">
        <v>-4.948387</v>
      </c>
      <c r="BD6">
        <v>-0.4693326</v>
      </c>
      <c r="BE6">
        <v>-93.94274</v>
      </c>
      <c r="BF6">
        <v>3.052933</v>
      </c>
      <c r="BG6">
        <v>44.09039</v>
      </c>
      <c r="BH6">
        <v>25.56384</v>
      </c>
      <c r="BI6">
        <v>369.1924</v>
      </c>
      <c r="BJ6">
        <v>1.844464</v>
      </c>
      <c r="BK6">
        <v>2.776332</v>
      </c>
      <c r="BL6">
        <v>160.6</v>
      </c>
      <c r="BM6">
        <v>-3.07952</v>
      </c>
      <c r="BN6">
        <v>1</v>
      </c>
      <c r="BO6">
        <v>1</v>
      </c>
      <c r="BP6">
        <v>1</v>
      </c>
      <c r="BQ6">
        <v>1</v>
      </c>
    </row>
    <row r="7" spans="1:69">
      <c r="A7">
        <v>601138</v>
      </c>
      <c r="B7">
        <v>601138</v>
      </c>
      <c r="C7">
        <v>19</v>
      </c>
      <c r="D7">
        <v>440000</v>
      </c>
      <c r="E7">
        <v>440300</v>
      </c>
      <c r="F7" t="s">
        <v>998</v>
      </c>
      <c r="G7">
        <v>8101</v>
      </c>
      <c r="H7" t="s">
        <v>857</v>
      </c>
      <c r="I7">
        <v>0.12728895</v>
      </c>
      <c r="J7">
        <f>VLOOKUP(A7,三因子模型筛选后!$A$1:$Z$335,11,FALSE)</f>
        <v>0.074646383523941</v>
      </c>
      <c r="K7">
        <v>0.12288433</v>
      </c>
      <c r="L7">
        <f>VLOOKUP(A7,'三因子模型（-170，-51） (2)'!$A$1:$W$335,6,FALSE)</f>
        <v>0.105238683521748</v>
      </c>
      <c r="M7">
        <f>VLOOKUP(A7,'累积异常收益率（市场模型）（-170，-21）Y1 (2)'!$A$1:$O$339,12,FALSE)</f>
        <v>0.125959992408752</v>
      </c>
      <c r="N7">
        <v>0.09358108</v>
      </c>
      <c r="O7">
        <v>0.04512503</v>
      </c>
      <c r="P7">
        <v>0.01027551</v>
      </c>
      <c r="Q7">
        <v>0.03136379</v>
      </c>
      <c r="R7">
        <v>-0.03360572</v>
      </c>
      <c r="S7">
        <v>12.728895</v>
      </c>
      <c r="T7">
        <v>0.07464638</v>
      </c>
      <c r="U7">
        <v>12.288433</v>
      </c>
      <c r="V7">
        <v>-3.3605717</v>
      </c>
      <c r="W7">
        <v>0</v>
      </c>
      <c r="X7">
        <v>11.1739</v>
      </c>
      <c r="Y7">
        <v>20.41</v>
      </c>
      <c r="Z7">
        <v>8</v>
      </c>
      <c r="AA7">
        <v>22.5092</v>
      </c>
      <c r="AB7">
        <v>196.953</v>
      </c>
      <c r="AC7" t="s">
        <v>858</v>
      </c>
      <c r="AD7" t="s">
        <v>1002</v>
      </c>
      <c r="AE7">
        <v>5</v>
      </c>
      <c r="AF7">
        <v>54</v>
      </c>
      <c r="AG7">
        <v>4</v>
      </c>
      <c r="AH7">
        <v>0.23076923</v>
      </c>
      <c r="AI7">
        <v>8.6063024</v>
      </c>
      <c r="AJ7">
        <v>5.466</v>
      </c>
      <c r="AK7">
        <v>0.5655</v>
      </c>
      <c r="AL7">
        <v>0</v>
      </c>
      <c r="AM7">
        <v>3.93</v>
      </c>
      <c r="AN7">
        <v>0.6169697</v>
      </c>
      <c r="AO7">
        <v>12.1446</v>
      </c>
      <c r="AP7">
        <v>12.9431</v>
      </c>
      <c r="AQ7">
        <v>2</v>
      </c>
      <c r="AR7">
        <v>22</v>
      </c>
      <c r="AS7">
        <v>0.38225</v>
      </c>
      <c r="AT7">
        <v>2.61365</v>
      </c>
      <c r="AU7">
        <v>2</v>
      </c>
      <c r="AV7">
        <v>0</v>
      </c>
      <c r="AW7">
        <v>44</v>
      </c>
      <c r="AX7">
        <v>0.0231</v>
      </c>
      <c r="AY7">
        <v>-0.3651</v>
      </c>
      <c r="AZ7">
        <v>484</v>
      </c>
      <c r="BA7">
        <v>14.99516</v>
      </c>
      <c r="BB7">
        <v>-1.316322</v>
      </c>
      <c r="BC7">
        <v>-3.948387</v>
      </c>
      <c r="BD7">
        <v>-0.4693326</v>
      </c>
      <c r="BE7">
        <v>389.8073</v>
      </c>
      <c r="BF7">
        <v>-7.037717</v>
      </c>
      <c r="BG7">
        <v>-182.9492</v>
      </c>
      <c r="BH7">
        <v>-19.73846</v>
      </c>
      <c r="BI7">
        <v>-513.1119</v>
      </c>
      <c r="BJ7">
        <v>0.6177928</v>
      </c>
      <c r="BK7">
        <v>1.368639</v>
      </c>
      <c r="BL7">
        <v>39.3</v>
      </c>
      <c r="BM7">
        <v>0.5733559</v>
      </c>
      <c r="BN7">
        <v>1</v>
      </c>
      <c r="BO7">
        <v>1</v>
      </c>
      <c r="BP7">
        <v>1</v>
      </c>
      <c r="BQ7">
        <v>1</v>
      </c>
    </row>
    <row r="8" spans="1:69">
      <c r="A8">
        <v>603236</v>
      </c>
      <c r="B8">
        <v>603236</v>
      </c>
      <c r="C8">
        <v>19</v>
      </c>
      <c r="D8">
        <v>310000</v>
      </c>
      <c r="E8">
        <v>310000</v>
      </c>
      <c r="F8" t="s">
        <v>998</v>
      </c>
      <c r="G8">
        <v>8101</v>
      </c>
      <c r="H8" t="s">
        <v>905</v>
      </c>
      <c r="I8">
        <v>0.04659608</v>
      </c>
      <c r="J8">
        <f>VLOOKUP(A8,三因子模型筛选后!$A$1:$Z$335,11,FALSE)</f>
        <v>-0.106202378869057</v>
      </c>
      <c r="K8">
        <v>0.02154356</v>
      </c>
      <c r="L8">
        <f>VLOOKUP(A8,'三因子模型（-170，-51） (2)'!$A$1:$W$335,6,FALSE)</f>
        <v>-0.025507315993309</v>
      </c>
      <c r="M8">
        <f>VLOOKUP(A8,'累积异常收益率（市场模型）（-170，-21）Y1 (2)'!$A$1:$O$339,12,FALSE)</f>
        <v>0.124950349330902</v>
      </c>
      <c r="N8">
        <v>0.06029825</v>
      </c>
      <c r="O8">
        <v>0.21183653</v>
      </c>
      <c r="P8">
        <v>0.17026792</v>
      </c>
      <c r="Q8">
        <v>0.13805972</v>
      </c>
      <c r="R8">
        <v>0.00530519</v>
      </c>
      <c r="S8">
        <v>4.6596084</v>
      </c>
      <c r="T8">
        <v>-0.10620238</v>
      </c>
      <c r="U8">
        <v>2.1543557</v>
      </c>
      <c r="V8">
        <v>0.53051896</v>
      </c>
      <c r="W8">
        <v>0</v>
      </c>
      <c r="X8">
        <v>7.3883</v>
      </c>
      <c r="Y8">
        <v>16.43</v>
      </c>
      <c r="Z8">
        <v>9</v>
      </c>
      <c r="AA8">
        <v>18.9665</v>
      </c>
      <c r="AB8">
        <v>1.8898208</v>
      </c>
      <c r="AC8" t="s">
        <v>906</v>
      </c>
      <c r="AD8" t="s">
        <v>999</v>
      </c>
      <c r="AE8">
        <v>6</v>
      </c>
      <c r="AF8">
        <v>48</v>
      </c>
      <c r="AG8">
        <v>0</v>
      </c>
      <c r="AH8">
        <v>0.30769231</v>
      </c>
      <c r="AI8">
        <v>7.742185</v>
      </c>
      <c r="AJ8">
        <v>2.3035</v>
      </c>
      <c r="AK8">
        <v>0.4152</v>
      </c>
      <c r="AL8">
        <v>0</v>
      </c>
      <c r="AM8">
        <v>119.12</v>
      </c>
      <c r="AN8">
        <v>6.8642424</v>
      </c>
      <c r="AO8">
        <v>16.6232</v>
      </c>
      <c r="AP8">
        <v>16.7995</v>
      </c>
      <c r="AQ8">
        <v>2</v>
      </c>
      <c r="AR8">
        <v>1.5</v>
      </c>
      <c r="AS8">
        <v>0</v>
      </c>
      <c r="AT8">
        <v>1.83335</v>
      </c>
      <c r="AU8">
        <v>2</v>
      </c>
      <c r="AV8">
        <v>0.5</v>
      </c>
      <c r="AW8">
        <v>3</v>
      </c>
      <c r="AX8">
        <v>0.0876</v>
      </c>
      <c r="AY8">
        <v>-0.2986</v>
      </c>
      <c r="AZ8">
        <v>2.25</v>
      </c>
      <c r="BA8">
        <v>-5.504839</v>
      </c>
      <c r="BB8">
        <v>-2.096622</v>
      </c>
      <c r="BC8">
        <v>-3.948387</v>
      </c>
      <c r="BD8">
        <v>0.0306674</v>
      </c>
      <c r="BE8">
        <v>-91.94274</v>
      </c>
      <c r="BF8">
        <v>-0.1688192</v>
      </c>
      <c r="BG8">
        <v>-2.819647</v>
      </c>
      <c r="BH8">
        <v>11.54157</v>
      </c>
      <c r="BI8">
        <v>192.7692</v>
      </c>
      <c r="BJ8">
        <v>-0.064298</v>
      </c>
      <c r="BK8">
        <v>4.780131</v>
      </c>
      <c r="BL8">
        <v>1191.2</v>
      </c>
      <c r="BM8">
        <v>0.0704038</v>
      </c>
      <c r="BN8">
        <v>1</v>
      </c>
      <c r="BO8">
        <v>1</v>
      </c>
      <c r="BP8">
        <v>1</v>
      </c>
      <c r="BQ8">
        <v>1</v>
      </c>
    </row>
    <row r="9" spans="1:69">
      <c r="A9">
        <v>603133</v>
      </c>
      <c r="B9">
        <v>603133</v>
      </c>
      <c r="C9">
        <v>10</v>
      </c>
      <c r="D9">
        <v>320000</v>
      </c>
      <c r="E9">
        <v>320400</v>
      </c>
      <c r="F9" t="s">
        <v>1000</v>
      </c>
      <c r="G9">
        <v>5115</v>
      </c>
      <c r="H9" t="s">
        <v>893</v>
      </c>
      <c r="I9">
        <v>-0.09928923</v>
      </c>
      <c r="J9">
        <f>VLOOKUP(A9,三因子模型筛选后!$A$1:$Z$335,11,FALSE)</f>
        <v>-0.0970598310232162</v>
      </c>
      <c r="K9">
        <v>-0.02905544</v>
      </c>
      <c r="L9">
        <f>VLOOKUP(A9,'三因子模型（-170，-51） (2)'!$A$1:$W$335,6,FALSE)</f>
        <v>-0.0166621822863817</v>
      </c>
      <c r="M9">
        <f>VLOOKUP(A9,'累积异常收益率（市场模型）（-170，-21）Y1 (2)'!$A$1:$O$339,12,FALSE)</f>
        <v>-0.111605674028397</v>
      </c>
      <c r="N9">
        <v>-0.21014847</v>
      </c>
      <c r="O9">
        <v>-0.01247688</v>
      </c>
      <c r="P9">
        <v>-0.05389865</v>
      </c>
      <c r="Q9">
        <v>0.02957262</v>
      </c>
      <c r="R9">
        <v>0.06437143</v>
      </c>
      <c r="S9">
        <v>-9.9289231</v>
      </c>
      <c r="T9">
        <v>-0.09705983</v>
      </c>
      <c r="U9">
        <v>-2.9055443</v>
      </c>
      <c r="V9">
        <v>6.4371429</v>
      </c>
      <c r="W9">
        <v>0</v>
      </c>
      <c r="X9">
        <v>7.0405</v>
      </c>
      <c r="Y9">
        <v>8.18</v>
      </c>
      <c r="Z9">
        <v>9</v>
      </c>
      <c r="AA9">
        <v>0</v>
      </c>
      <c r="AB9">
        <v>2.10475</v>
      </c>
      <c r="AC9" t="s">
        <v>894</v>
      </c>
      <c r="AD9" t="s">
        <v>1004</v>
      </c>
      <c r="AE9">
        <v>4</v>
      </c>
      <c r="AF9">
        <v>46</v>
      </c>
      <c r="AG9">
        <v>10</v>
      </c>
      <c r="AH9">
        <v>0.15789474</v>
      </c>
      <c r="AI9">
        <v>6.4010877</v>
      </c>
      <c r="AJ9">
        <v>0.6025</v>
      </c>
      <c r="AK9">
        <v>0.4733</v>
      </c>
      <c r="AL9">
        <v>0</v>
      </c>
      <c r="AM9">
        <v>8.76</v>
      </c>
      <c r="AN9">
        <v>1.0984848</v>
      </c>
      <c r="AO9">
        <v>0</v>
      </c>
      <c r="AP9">
        <v>14.8654</v>
      </c>
      <c r="AQ9">
        <v>35</v>
      </c>
      <c r="AR9">
        <v>4</v>
      </c>
      <c r="AS9">
        <v>0.34375</v>
      </c>
      <c r="AT9">
        <v>1.8125</v>
      </c>
      <c r="AU9">
        <v>32</v>
      </c>
      <c r="AV9">
        <v>0.707</v>
      </c>
      <c r="AW9">
        <v>8</v>
      </c>
      <c r="AX9">
        <v>0.0954</v>
      </c>
      <c r="AY9">
        <v>-0.3651</v>
      </c>
      <c r="AZ9">
        <v>16</v>
      </c>
      <c r="BA9">
        <v>-3.004839</v>
      </c>
      <c r="BB9">
        <v>-2.117472</v>
      </c>
      <c r="BC9">
        <v>26.05161</v>
      </c>
      <c r="BD9">
        <v>0.2376674</v>
      </c>
      <c r="BE9">
        <v>-78.19274</v>
      </c>
      <c r="BF9">
        <v>-0.7141523</v>
      </c>
      <c r="BG9">
        <v>-18.58387</v>
      </c>
      <c r="BH9">
        <v>6.362662</v>
      </c>
      <c r="BI9">
        <v>165.5709</v>
      </c>
      <c r="BJ9">
        <v>-0.5032541</v>
      </c>
      <c r="BK9">
        <v>2.170196</v>
      </c>
      <c r="BL9">
        <v>87.6</v>
      </c>
      <c r="BM9">
        <v>-0.8388874</v>
      </c>
      <c r="BN9">
        <v>1</v>
      </c>
      <c r="BO9">
        <v>1</v>
      </c>
      <c r="BP9">
        <v>1</v>
      </c>
      <c r="BQ9">
        <v>1</v>
      </c>
    </row>
    <row r="10" spans="1:69">
      <c r="A10">
        <v>300708</v>
      </c>
      <c r="B10">
        <v>300708</v>
      </c>
      <c r="C10">
        <v>10</v>
      </c>
      <c r="D10">
        <v>320000</v>
      </c>
      <c r="E10">
        <v>320500</v>
      </c>
      <c r="F10" t="s">
        <v>1000</v>
      </c>
      <c r="G10">
        <v>5115</v>
      </c>
      <c r="H10" t="s">
        <v>708</v>
      </c>
      <c r="I10">
        <v>-0.04053701</v>
      </c>
      <c r="J10">
        <f>VLOOKUP(A10,三因子模型筛选后!$A$1:$Z$335,11,FALSE)</f>
        <v>-0.214551270008087</v>
      </c>
      <c r="K10">
        <v>0.0088837</v>
      </c>
      <c r="L10">
        <f>VLOOKUP(A10,'三因子模型（-170，-51） (2)'!$A$1:$W$335,6,FALSE)</f>
        <v>-0.0732401013374329</v>
      </c>
      <c r="M10">
        <f>VLOOKUP(A10,'累积异常收益率（市场模型）（-170，-21）Y1 (2)'!$A$1:$O$339,12,FALSE)</f>
        <v>-0.0365488976240158</v>
      </c>
      <c r="N10">
        <v>-0.06671255</v>
      </c>
      <c r="O10">
        <v>0.16836525</v>
      </c>
      <c r="P10">
        <v>0.1476246</v>
      </c>
      <c r="Q10">
        <v>0.15063265</v>
      </c>
      <c r="R10">
        <v>0.06357829</v>
      </c>
      <c r="S10">
        <v>-4.0537015</v>
      </c>
      <c r="T10">
        <v>-0.21455127</v>
      </c>
      <c r="U10">
        <v>0.88836979</v>
      </c>
      <c r="V10">
        <v>6.3578285</v>
      </c>
      <c r="W10">
        <v>0</v>
      </c>
      <c r="X10">
        <v>6.9641</v>
      </c>
      <c r="Y10">
        <v>9.63</v>
      </c>
      <c r="Z10">
        <v>9</v>
      </c>
      <c r="AA10">
        <v>17.3684</v>
      </c>
      <c r="AB10">
        <v>5.4468925</v>
      </c>
      <c r="AC10" t="s">
        <v>709</v>
      </c>
      <c r="AD10" t="s">
        <v>1005</v>
      </c>
      <c r="AG10">
        <v>0</v>
      </c>
      <c r="AH10">
        <v>0.17647059</v>
      </c>
      <c r="AI10">
        <v>6.982306</v>
      </c>
      <c r="AJ10">
        <v>1.0774</v>
      </c>
      <c r="AK10">
        <v>0.7289</v>
      </c>
      <c r="AL10">
        <v>0</v>
      </c>
      <c r="AM10">
        <v>6.89</v>
      </c>
      <c r="AN10">
        <v>0.54606061</v>
      </c>
      <c r="AO10">
        <v>16.8366</v>
      </c>
      <c r="AP10">
        <v>17.6813</v>
      </c>
      <c r="AQ10">
        <v>2</v>
      </c>
      <c r="AR10">
        <v>1.5</v>
      </c>
      <c r="AS10">
        <v>0.2222</v>
      </c>
      <c r="AT10">
        <v>3.66665</v>
      </c>
      <c r="AU10">
        <v>3</v>
      </c>
      <c r="AV10">
        <v>0.6667</v>
      </c>
      <c r="AW10">
        <v>3</v>
      </c>
      <c r="AX10">
        <v>0.0399</v>
      </c>
      <c r="AY10">
        <v>-0.3129</v>
      </c>
      <c r="AZ10">
        <v>2.25</v>
      </c>
      <c r="BA10">
        <v>-5.504839</v>
      </c>
      <c r="BB10">
        <v>-0.2633219</v>
      </c>
      <c r="BC10">
        <v>-2.948387</v>
      </c>
      <c r="BD10">
        <v>0.1973674</v>
      </c>
      <c r="BE10">
        <v>-91.94274</v>
      </c>
      <c r="BF10">
        <v>-1.086476</v>
      </c>
      <c r="BG10">
        <v>-18.1465</v>
      </c>
      <c r="BH10">
        <v>1.449545</v>
      </c>
      <c r="BI10">
        <v>24.21054</v>
      </c>
      <c r="BJ10">
        <v>-0.0519712</v>
      </c>
      <c r="BK10">
        <v>1.930071</v>
      </c>
      <c r="BL10">
        <v>68.9</v>
      </c>
      <c r="BM10">
        <v>-0.4726896</v>
      </c>
      <c r="BN10">
        <v>0</v>
      </c>
      <c r="BO10">
        <v>0</v>
      </c>
      <c r="BP10">
        <v>0</v>
      </c>
      <c r="BQ10">
        <v>0</v>
      </c>
    </row>
    <row r="11" spans="1:69">
      <c r="A11">
        <v>2861</v>
      </c>
      <c r="B11">
        <v>2861</v>
      </c>
      <c r="C11">
        <v>19</v>
      </c>
      <c r="D11">
        <v>420000</v>
      </c>
      <c r="E11">
        <v>421200</v>
      </c>
      <c r="F11" t="s">
        <v>998</v>
      </c>
      <c r="G11">
        <v>8101</v>
      </c>
      <c r="H11" t="s">
        <v>360</v>
      </c>
      <c r="I11">
        <v>-0.14807665</v>
      </c>
      <c r="J11">
        <f>VLOOKUP(A11,三因子模型筛选后!$A$1:$Z$335,11,FALSE)</f>
        <v>-0.242507591843605</v>
      </c>
      <c r="K11">
        <v>-0.04024056</v>
      </c>
      <c r="L11">
        <f>VLOOKUP(A11,'三因子模型（-170，-51） (2)'!$A$1:$W$335,6,FALSE)</f>
        <v>-0.0878338366746902</v>
      </c>
      <c r="M11">
        <f>VLOOKUP(A11,'累积异常收益率（市场模型）（-170，-21）Y1 (2)'!$A$1:$O$339,12,FALSE)</f>
        <v>-0.118734508752823</v>
      </c>
      <c r="N11">
        <v>-0.14586094</v>
      </c>
      <c r="O11">
        <v>-0.08988128</v>
      </c>
      <c r="P11">
        <v>-0.08063547</v>
      </c>
      <c r="Q11">
        <v>-0.11150104</v>
      </c>
      <c r="R11">
        <v>-0.14363116</v>
      </c>
      <c r="S11">
        <v>-14.807665</v>
      </c>
      <c r="T11">
        <v>-0.24250759</v>
      </c>
      <c r="U11">
        <v>-4.0240556</v>
      </c>
      <c r="V11">
        <v>-14.363116</v>
      </c>
      <c r="W11">
        <v>1</v>
      </c>
      <c r="X11">
        <v>8.0932</v>
      </c>
      <c r="Y11">
        <v>19.7</v>
      </c>
      <c r="Z11">
        <v>9</v>
      </c>
      <c r="AA11">
        <v>18.1605</v>
      </c>
      <c r="AB11">
        <v>1.5553828</v>
      </c>
      <c r="AC11" t="s">
        <v>361</v>
      </c>
      <c r="AD11" t="s">
        <v>999</v>
      </c>
      <c r="AE11">
        <v>6</v>
      </c>
      <c r="AF11">
        <v>50</v>
      </c>
      <c r="AG11">
        <v>2</v>
      </c>
      <c r="AH11">
        <v>0.13636364</v>
      </c>
      <c r="AI11">
        <v>6.2978457</v>
      </c>
      <c r="AJ11">
        <v>0.5434</v>
      </c>
      <c r="AK11">
        <v>0.2403</v>
      </c>
      <c r="AL11">
        <v>0</v>
      </c>
      <c r="AM11">
        <v>10.34</v>
      </c>
      <c r="AN11">
        <v>1.9240909</v>
      </c>
      <c r="AO11">
        <v>14.9929</v>
      </c>
      <c r="AP11">
        <v>15.2212</v>
      </c>
      <c r="AQ11">
        <v>2</v>
      </c>
      <c r="AR11">
        <v>0</v>
      </c>
      <c r="AS11">
        <v>0</v>
      </c>
      <c r="AT11">
        <v>0</v>
      </c>
      <c r="AU11">
        <v>9</v>
      </c>
      <c r="AV11">
        <v>0.7407</v>
      </c>
      <c r="AW11">
        <v>0</v>
      </c>
      <c r="AX11">
        <v>0.0508</v>
      </c>
      <c r="AY11">
        <v>-0.3651</v>
      </c>
      <c r="AZ11">
        <v>0</v>
      </c>
      <c r="BA11">
        <v>-7.004839</v>
      </c>
      <c r="BB11">
        <v>-3.929972</v>
      </c>
      <c r="BC11">
        <v>3.051613</v>
      </c>
      <c r="BD11">
        <v>0.2713674</v>
      </c>
      <c r="BE11">
        <v>-94.19274</v>
      </c>
      <c r="BF11">
        <v>-1.900885</v>
      </c>
      <c r="BG11">
        <v>-25.56084</v>
      </c>
      <c r="BH11">
        <v>27.52882</v>
      </c>
      <c r="BI11">
        <v>370.1748</v>
      </c>
      <c r="BJ11">
        <v>-1.066466</v>
      </c>
      <c r="BK11">
        <v>2.33602</v>
      </c>
      <c r="BL11">
        <v>103.4</v>
      </c>
      <c r="BM11">
        <v>-1.142975</v>
      </c>
      <c r="BN11">
        <v>1</v>
      </c>
      <c r="BO11">
        <v>1</v>
      </c>
      <c r="BP11">
        <v>1</v>
      </c>
      <c r="BQ11">
        <v>1</v>
      </c>
    </row>
    <row r="12" spans="1:69">
      <c r="A12">
        <v>300590</v>
      </c>
      <c r="B12">
        <v>300590</v>
      </c>
      <c r="C12">
        <v>1</v>
      </c>
      <c r="D12">
        <v>310000</v>
      </c>
      <c r="E12">
        <v>310000</v>
      </c>
      <c r="F12" t="s">
        <v>1006</v>
      </c>
      <c r="G12">
        <v>8701</v>
      </c>
      <c r="H12" t="s">
        <v>645</v>
      </c>
      <c r="I12">
        <v>0.39940184</v>
      </c>
      <c r="J12">
        <f>VLOOKUP(A12,三因子模型筛选后!$A$1:$Z$335,11,FALSE)</f>
        <v>0.313230991363525</v>
      </c>
      <c r="K12">
        <v>0.18019657</v>
      </c>
      <c r="L12">
        <f>VLOOKUP(A12,'三因子模型（-170，-51） (2)'!$A$1:$W$335,6,FALSE)</f>
        <v>0.137313738465309</v>
      </c>
      <c r="M12">
        <f>VLOOKUP(A12,'累积异常收益率（市场模型）（-170，-21）Y1 (2)'!$A$1:$O$339,12,FALSE)</f>
        <v>0.402787357568741</v>
      </c>
      <c r="N12">
        <v>0.3510232</v>
      </c>
      <c r="O12">
        <v>0.53544503</v>
      </c>
      <c r="P12">
        <v>0.47407046</v>
      </c>
      <c r="Q12">
        <v>0.57400584</v>
      </c>
      <c r="R12">
        <v>0.47476313</v>
      </c>
      <c r="S12">
        <v>39.940184</v>
      </c>
      <c r="T12">
        <v>0.31323099</v>
      </c>
      <c r="U12">
        <v>18.019657</v>
      </c>
      <c r="V12">
        <v>47.476313</v>
      </c>
      <c r="W12">
        <v>0</v>
      </c>
      <c r="X12">
        <v>5.8916</v>
      </c>
      <c r="Y12">
        <v>27.33</v>
      </c>
      <c r="Z12">
        <v>10</v>
      </c>
      <c r="AA12">
        <v>18.9496</v>
      </c>
      <c r="AB12">
        <v>4.5780847</v>
      </c>
      <c r="AC12" t="s">
        <v>646</v>
      </c>
      <c r="AD12" t="s">
        <v>999</v>
      </c>
      <c r="AE12">
        <v>6</v>
      </c>
      <c r="AF12">
        <v>44</v>
      </c>
      <c r="AG12">
        <v>0</v>
      </c>
      <c r="AH12">
        <v>0.27272727</v>
      </c>
      <c r="AI12">
        <v>7.3014177</v>
      </c>
      <c r="AJ12">
        <v>1.4824</v>
      </c>
      <c r="AK12">
        <v>0.131</v>
      </c>
      <c r="AL12">
        <v>0</v>
      </c>
      <c r="AM12">
        <v>26.2</v>
      </c>
      <c r="AN12">
        <v>1.4293939</v>
      </c>
      <c r="AO12">
        <v>15.3955</v>
      </c>
      <c r="AP12">
        <v>16.0274</v>
      </c>
      <c r="AQ12">
        <v>2</v>
      </c>
      <c r="AR12">
        <v>2</v>
      </c>
      <c r="AS12">
        <v>0.25</v>
      </c>
      <c r="AT12">
        <v>2.125</v>
      </c>
      <c r="AU12">
        <v>2</v>
      </c>
      <c r="AV12">
        <v>0.5</v>
      </c>
      <c r="AW12">
        <v>4</v>
      </c>
      <c r="AX12">
        <v>0.1293</v>
      </c>
      <c r="AY12">
        <v>-0.3651</v>
      </c>
      <c r="AZ12">
        <v>4</v>
      </c>
      <c r="BA12">
        <v>-5.004839</v>
      </c>
      <c r="BB12">
        <v>-1.804972</v>
      </c>
      <c r="BC12">
        <v>-3.948387</v>
      </c>
      <c r="BD12">
        <v>0.0306674</v>
      </c>
      <c r="BE12">
        <v>-90.19274</v>
      </c>
      <c r="BF12">
        <v>-0.1534855</v>
      </c>
      <c r="BG12">
        <v>-2.765979</v>
      </c>
      <c r="BH12">
        <v>9.033594</v>
      </c>
      <c r="BI12">
        <v>162.7954</v>
      </c>
      <c r="BJ12">
        <v>-0.0553538</v>
      </c>
      <c r="BK12">
        <v>3.265759</v>
      </c>
      <c r="BL12">
        <v>262</v>
      </c>
      <c r="BM12">
        <v>2.269413</v>
      </c>
      <c r="BN12">
        <v>1</v>
      </c>
      <c r="BO12">
        <v>1</v>
      </c>
      <c r="BP12">
        <v>1</v>
      </c>
      <c r="BQ12">
        <v>1</v>
      </c>
    </row>
    <row r="13" spans="1:69">
      <c r="A13">
        <v>603773</v>
      </c>
      <c r="B13">
        <v>603773</v>
      </c>
      <c r="C13">
        <v>15</v>
      </c>
      <c r="D13">
        <v>360000</v>
      </c>
      <c r="E13">
        <v>360500</v>
      </c>
      <c r="F13" t="s">
        <v>1003</v>
      </c>
      <c r="G13">
        <v>5110</v>
      </c>
      <c r="H13" t="s">
        <v>947</v>
      </c>
      <c r="I13">
        <v>-0.09601924</v>
      </c>
      <c r="J13">
        <f>VLOOKUP(A13,三因子模型筛选后!$A$1:$Z$335,11,FALSE)</f>
        <v>-0.123382993042469</v>
      </c>
      <c r="K13">
        <v>-0.04619072</v>
      </c>
      <c r="L13">
        <f>VLOOKUP(A13,'三因子模型（-170，-51） (2)'!$A$1:$W$335,6,FALSE)</f>
        <v>-0.0696531608700752</v>
      </c>
      <c r="M13">
        <f>VLOOKUP(A13,'累积异常收益率（市场模型）（-170，-21）Y1 (2)'!$A$1:$O$339,12,FALSE)</f>
        <v>0.00115263334009796</v>
      </c>
      <c r="N13">
        <v>0.04892657</v>
      </c>
      <c r="O13">
        <v>0.20197247</v>
      </c>
      <c r="P13">
        <v>0.18300137</v>
      </c>
      <c r="Q13">
        <v>0.22471496</v>
      </c>
      <c r="R13">
        <v>0.16191244</v>
      </c>
      <c r="S13">
        <v>-9.6019238</v>
      </c>
      <c r="T13">
        <v>-0.12338299</v>
      </c>
      <c r="U13">
        <v>-4.619072</v>
      </c>
      <c r="V13">
        <v>16.191244</v>
      </c>
      <c r="W13">
        <v>0</v>
      </c>
      <c r="X13">
        <v>7.628</v>
      </c>
      <c r="Y13">
        <v>20.96</v>
      </c>
      <c r="Z13">
        <v>10</v>
      </c>
      <c r="AA13">
        <v>17.3764</v>
      </c>
      <c r="AB13">
        <v>1.7118156</v>
      </c>
      <c r="AC13" t="s">
        <v>948</v>
      </c>
      <c r="AD13" t="s">
        <v>1002</v>
      </c>
      <c r="AE13">
        <v>5</v>
      </c>
      <c r="AF13">
        <v>39</v>
      </c>
      <c r="AG13">
        <v>0</v>
      </c>
      <c r="AH13">
        <v>0.15789474</v>
      </c>
      <c r="AI13">
        <v>6.5666724</v>
      </c>
      <c r="AJ13">
        <v>0.711</v>
      </c>
      <c r="AK13">
        <v>0.1066</v>
      </c>
      <c r="AL13">
        <v>0</v>
      </c>
      <c r="AM13">
        <v>15.55</v>
      </c>
      <c r="AN13">
        <v>1.2498485</v>
      </c>
      <c r="AO13">
        <v>14.5839</v>
      </c>
      <c r="AP13">
        <v>15.3434</v>
      </c>
      <c r="AQ13">
        <v>1</v>
      </c>
      <c r="AR13">
        <v>0.5</v>
      </c>
      <c r="AS13">
        <v>0</v>
      </c>
      <c r="AT13">
        <v>0</v>
      </c>
      <c r="AU13">
        <v>1</v>
      </c>
      <c r="AV13">
        <v>0</v>
      </c>
      <c r="AW13">
        <v>1</v>
      </c>
      <c r="AX13">
        <v>0.0451</v>
      </c>
      <c r="AY13">
        <v>-0.3651</v>
      </c>
      <c r="AZ13">
        <v>0.25</v>
      </c>
      <c r="BA13">
        <v>-6.504839</v>
      </c>
      <c r="BB13">
        <v>-3.929972</v>
      </c>
      <c r="BC13">
        <v>-4.948387</v>
      </c>
      <c r="BD13">
        <v>-0.4693326</v>
      </c>
      <c r="BE13">
        <v>-93.94274</v>
      </c>
      <c r="BF13">
        <v>3.052933</v>
      </c>
      <c r="BG13">
        <v>44.09039</v>
      </c>
      <c r="BH13">
        <v>25.56384</v>
      </c>
      <c r="BI13">
        <v>369.1924</v>
      </c>
      <c r="BJ13">
        <v>1.844464</v>
      </c>
      <c r="BK13">
        <v>2.744061</v>
      </c>
      <c r="BL13">
        <v>155.5</v>
      </c>
      <c r="BM13">
        <v>-0.8185058</v>
      </c>
      <c r="BN13">
        <v>1</v>
      </c>
      <c r="BO13">
        <v>1</v>
      </c>
      <c r="BP13">
        <v>1</v>
      </c>
      <c r="BQ13">
        <v>1</v>
      </c>
    </row>
    <row r="14" spans="1:69">
      <c r="A14">
        <v>300456</v>
      </c>
      <c r="B14">
        <v>300456</v>
      </c>
      <c r="C14">
        <v>19</v>
      </c>
      <c r="D14">
        <v>110000</v>
      </c>
      <c r="E14">
        <v>110000</v>
      </c>
      <c r="F14" t="s">
        <v>1003</v>
      </c>
      <c r="G14">
        <v>5110</v>
      </c>
      <c r="H14" t="s">
        <v>582</v>
      </c>
      <c r="I14">
        <v>0.14614858</v>
      </c>
      <c r="J14">
        <f>VLOOKUP(A14,三因子模型筛选后!$A$1:$Z$335,11,FALSE)</f>
        <v>0.168709874153137</v>
      </c>
      <c r="K14">
        <v>0.15771063</v>
      </c>
      <c r="L14">
        <f>VLOOKUP(A14,'三因子模型（-170，-51） (2)'!$A$1:$W$335,6,FALSE)</f>
        <v>0.151964858174324</v>
      </c>
      <c r="M14">
        <f>VLOOKUP(A14,'累积异常收益率（市场模型）（-170，-21）Y1 (2)'!$A$1:$O$339,12,FALSE)</f>
        <v>0.0711148083209991</v>
      </c>
      <c r="N14">
        <v>0.07160781</v>
      </c>
      <c r="O14">
        <v>0.30541369</v>
      </c>
      <c r="P14">
        <v>0.14046995</v>
      </c>
      <c r="Q14">
        <v>0.17755918</v>
      </c>
      <c r="R14">
        <v>0.03722107</v>
      </c>
      <c r="S14">
        <v>14.614858</v>
      </c>
      <c r="T14">
        <v>0.16870987</v>
      </c>
      <c r="U14">
        <v>15.771063</v>
      </c>
      <c r="V14">
        <v>3.7221067</v>
      </c>
      <c r="W14">
        <v>0</v>
      </c>
      <c r="X14">
        <v>6.6908</v>
      </c>
      <c r="Y14">
        <v>32.2</v>
      </c>
      <c r="Z14">
        <v>11</v>
      </c>
      <c r="AA14">
        <v>18.7387</v>
      </c>
      <c r="AB14">
        <v>7.3328907</v>
      </c>
      <c r="AC14" t="s">
        <v>583</v>
      </c>
      <c r="AD14" t="s">
        <v>999</v>
      </c>
      <c r="AE14">
        <v>6</v>
      </c>
      <c r="AF14">
        <v>56</v>
      </c>
      <c r="AG14">
        <v>0</v>
      </c>
      <c r="AH14">
        <v>0.2</v>
      </c>
      <c r="AI14">
        <v>6.2043557</v>
      </c>
      <c r="AJ14">
        <v>0.4949</v>
      </c>
      <c r="AK14">
        <v>0.193</v>
      </c>
      <c r="AL14">
        <v>0</v>
      </c>
      <c r="AM14">
        <v>13.42</v>
      </c>
      <c r="AN14">
        <v>1.3604545</v>
      </c>
      <c r="AO14">
        <v>0</v>
      </c>
      <c r="AP14">
        <v>15.3665</v>
      </c>
      <c r="AQ14">
        <v>25</v>
      </c>
      <c r="AR14">
        <v>10</v>
      </c>
      <c r="AS14">
        <v>0.295</v>
      </c>
      <c r="AT14">
        <v>2.9</v>
      </c>
      <c r="AU14">
        <v>5</v>
      </c>
      <c r="AV14">
        <v>0.56</v>
      </c>
      <c r="AW14">
        <v>20</v>
      </c>
      <c r="AX14">
        <v>0.1539</v>
      </c>
      <c r="AY14">
        <v>-0.3651</v>
      </c>
      <c r="AZ14">
        <v>100</v>
      </c>
      <c r="BA14">
        <v>2.995161</v>
      </c>
      <c r="BB14">
        <v>-1.029972</v>
      </c>
      <c r="BC14">
        <v>-0.9483871</v>
      </c>
      <c r="BD14">
        <v>0.0906674</v>
      </c>
      <c r="BE14">
        <v>5.807259</v>
      </c>
      <c r="BF14">
        <v>0.2715635</v>
      </c>
      <c r="BG14">
        <v>0.5265292</v>
      </c>
      <c r="BH14">
        <v>-3.084932</v>
      </c>
      <c r="BI14">
        <v>-5.981314</v>
      </c>
      <c r="BJ14">
        <v>-0.0933849</v>
      </c>
      <c r="BK14">
        <v>2.596746</v>
      </c>
      <c r="BL14">
        <v>134.2</v>
      </c>
      <c r="BM14">
        <v>0.6909064</v>
      </c>
      <c r="BN14">
        <v>1</v>
      </c>
      <c r="BO14">
        <v>1</v>
      </c>
      <c r="BP14">
        <v>1</v>
      </c>
      <c r="BQ14">
        <v>1</v>
      </c>
    </row>
    <row r="15" spans="1:69">
      <c r="A15">
        <v>300393</v>
      </c>
      <c r="B15">
        <v>300393</v>
      </c>
      <c r="C15">
        <v>17</v>
      </c>
      <c r="D15">
        <v>320000</v>
      </c>
      <c r="E15">
        <v>320581</v>
      </c>
      <c r="F15" t="s">
        <v>1000</v>
      </c>
      <c r="G15">
        <v>5115</v>
      </c>
      <c r="H15" t="s">
        <v>558</v>
      </c>
      <c r="I15">
        <v>0.01551255</v>
      </c>
      <c r="J15">
        <f>VLOOKUP(A15,三因子模型筛选后!$A$1:$Z$335,11,FALSE)</f>
        <v>0.00320968311280012</v>
      </c>
      <c r="K15">
        <v>0.03385101</v>
      </c>
      <c r="L15">
        <f>VLOOKUP(A15,'三因子模型（-170，-51） (2)'!$A$1:$W$335,6,FALSE)</f>
        <v>0.0314718671143055</v>
      </c>
      <c r="M15">
        <f>VLOOKUP(A15,'累积异常收益率（市场模型）（-170，-21）Y1 (2)'!$A$1:$O$339,12,FALSE)</f>
        <v>0.040373157709837</v>
      </c>
      <c r="N15">
        <v>0.22290066</v>
      </c>
      <c r="O15">
        <v>0.25863397</v>
      </c>
      <c r="P15">
        <v>0.21630991</v>
      </c>
      <c r="Q15">
        <v>0.17856245</v>
      </c>
      <c r="R15">
        <v>0.172876</v>
      </c>
      <c r="S15">
        <v>1.5512549</v>
      </c>
      <c r="T15">
        <v>0.00320968</v>
      </c>
      <c r="U15">
        <v>3.3851013</v>
      </c>
      <c r="V15">
        <v>17.2876</v>
      </c>
      <c r="W15">
        <v>0</v>
      </c>
      <c r="X15">
        <v>7.7609</v>
      </c>
      <c r="Y15">
        <v>26.98</v>
      </c>
      <c r="Z15">
        <v>11</v>
      </c>
      <c r="AA15">
        <v>19.9414</v>
      </c>
      <c r="AB15">
        <v>10.896274</v>
      </c>
      <c r="AC15" t="s">
        <v>559</v>
      </c>
      <c r="AD15" t="s">
        <v>1005</v>
      </c>
      <c r="AG15">
        <v>7</v>
      </c>
      <c r="AH15">
        <v>0.23076923</v>
      </c>
      <c r="AI15">
        <v>6.8009493</v>
      </c>
      <c r="AJ15">
        <v>0.8987</v>
      </c>
      <c r="AK15">
        <v>0.5003</v>
      </c>
      <c r="AL15">
        <v>0</v>
      </c>
      <c r="AM15">
        <v>6.1</v>
      </c>
      <c r="AN15">
        <v>0.51136364</v>
      </c>
      <c r="AO15">
        <v>16.4152</v>
      </c>
      <c r="AP15">
        <v>16.9689</v>
      </c>
      <c r="AQ15">
        <v>1</v>
      </c>
      <c r="AR15">
        <v>14.5</v>
      </c>
      <c r="AS15">
        <v>0.41325</v>
      </c>
      <c r="AT15">
        <v>1.9643</v>
      </c>
      <c r="AU15">
        <v>21</v>
      </c>
      <c r="AV15">
        <v>0.8254</v>
      </c>
      <c r="AW15">
        <v>28</v>
      </c>
      <c r="AX15">
        <v>0.035</v>
      </c>
      <c r="AY15">
        <v>-0.3181</v>
      </c>
      <c r="AZ15">
        <v>210.25</v>
      </c>
      <c r="BA15">
        <v>7.495161</v>
      </c>
      <c r="BB15">
        <v>-1.965672</v>
      </c>
      <c r="BC15">
        <v>15.05161</v>
      </c>
      <c r="BD15">
        <v>0.3560674</v>
      </c>
      <c r="BE15">
        <v>116.0573</v>
      </c>
      <c r="BF15">
        <v>2.668783</v>
      </c>
      <c r="BG15">
        <v>41.32421</v>
      </c>
      <c r="BH15">
        <v>-14.73303</v>
      </c>
      <c r="BI15">
        <v>-228.1305</v>
      </c>
      <c r="BJ15">
        <v>-0.6999118</v>
      </c>
      <c r="BK15">
        <v>1.808289</v>
      </c>
      <c r="BL15">
        <v>61</v>
      </c>
      <c r="BM15">
        <v>-0.1233373</v>
      </c>
      <c r="BN15">
        <v>0</v>
      </c>
      <c r="BO15">
        <v>0</v>
      </c>
      <c r="BP15">
        <v>0</v>
      </c>
      <c r="BQ15">
        <v>0</v>
      </c>
    </row>
    <row r="16" spans="1:69">
      <c r="A16">
        <v>603595</v>
      </c>
      <c r="B16">
        <v>603595</v>
      </c>
      <c r="C16">
        <v>22</v>
      </c>
      <c r="D16">
        <v>330000</v>
      </c>
      <c r="E16">
        <v>330500</v>
      </c>
      <c r="F16" t="s">
        <v>1000</v>
      </c>
      <c r="G16">
        <v>5115</v>
      </c>
      <c r="H16" t="s">
        <v>932</v>
      </c>
      <c r="I16">
        <v>0.18645778</v>
      </c>
      <c r="J16">
        <f>VLOOKUP(A16,三因子模型筛选后!$A$1:$Z$335,11,FALSE)</f>
        <v>0.100499354302883</v>
      </c>
      <c r="K16">
        <v>0.1438031</v>
      </c>
      <c r="L16">
        <f>VLOOKUP(A16,'三因子模型（-170，-51） (2)'!$A$1:$W$335,6,FALSE)</f>
        <v>0.0830260887742043</v>
      </c>
      <c r="M16">
        <f>VLOOKUP(A16,'累积异常收益率（市场模型）（-170，-21）Y1 (2)'!$A$1:$O$339,12,FALSE)</f>
        <v>0.186070159077644</v>
      </c>
      <c r="N16">
        <v>0.14440405</v>
      </c>
      <c r="O16">
        <v>0.18343288</v>
      </c>
      <c r="P16">
        <v>0.12783095</v>
      </c>
      <c r="Q16">
        <v>0.1721234</v>
      </c>
      <c r="R16">
        <v>0.29163358</v>
      </c>
      <c r="S16">
        <v>18.645778</v>
      </c>
      <c r="T16">
        <v>0.10049935</v>
      </c>
      <c r="U16">
        <v>14.38031</v>
      </c>
      <c r="V16">
        <v>29.163358</v>
      </c>
      <c r="W16">
        <v>0</v>
      </c>
      <c r="X16">
        <v>6.8255</v>
      </c>
      <c r="Y16">
        <v>1.26</v>
      </c>
      <c r="Z16">
        <v>11</v>
      </c>
      <c r="AA16">
        <v>0</v>
      </c>
      <c r="AB16">
        <v>2.3244233</v>
      </c>
      <c r="AC16" t="s">
        <v>933</v>
      </c>
      <c r="AD16" t="s">
        <v>1004</v>
      </c>
      <c r="AE16">
        <v>4</v>
      </c>
      <c r="AF16">
        <v>38</v>
      </c>
      <c r="AG16">
        <v>1</v>
      </c>
      <c r="AH16">
        <v>0.23076923</v>
      </c>
      <c r="AI16">
        <v>6.3902407</v>
      </c>
      <c r="AJ16">
        <v>0.596</v>
      </c>
      <c r="AK16">
        <v>0.4372</v>
      </c>
      <c r="AL16">
        <v>0</v>
      </c>
      <c r="AM16">
        <v>7.99</v>
      </c>
      <c r="AN16">
        <v>1.2484848</v>
      </c>
      <c r="AO16">
        <v>16.1745</v>
      </c>
      <c r="AP16">
        <v>16.6542</v>
      </c>
      <c r="AQ16">
        <v>1</v>
      </c>
      <c r="AR16">
        <v>2</v>
      </c>
      <c r="AS16">
        <v>0.33335</v>
      </c>
      <c r="AT16">
        <v>1.33335</v>
      </c>
      <c r="AU16">
        <v>1</v>
      </c>
      <c r="AV16">
        <v>0</v>
      </c>
      <c r="AW16">
        <v>3</v>
      </c>
      <c r="AX16">
        <v>0.0688</v>
      </c>
      <c r="AY16">
        <v>-0.3651</v>
      </c>
      <c r="AZ16">
        <v>4</v>
      </c>
      <c r="BA16">
        <v>-5.004839</v>
      </c>
      <c r="BB16">
        <v>-2.596622</v>
      </c>
      <c r="BC16">
        <v>-4.948387</v>
      </c>
      <c r="BD16">
        <v>-0.4693326</v>
      </c>
      <c r="BE16">
        <v>-90.19274</v>
      </c>
      <c r="BF16">
        <v>2.348934</v>
      </c>
      <c r="BG16">
        <v>42.33039</v>
      </c>
      <c r="BH16">
        <v>12.99568</v>
      </c>
      <c r="BI16">
        <v>234.1965</v>
      </c>
      <c r="BJ16">
        <v>1.218679</v>
      </c>
      <c r="BK16">
        <v>2.078191</v>
      </c>
      <c r="BL16">
        <v>79.9</v>
      </c>
      <c r="BM16">
        <v>0.9421504</v>
      </c>
      <c r="BN16">
        <v>1</v>
      </c>
      <c r="BO16">
        <v>1</v>
      </c>
      <c r="BP16">
        <v>1</v>
      </c>
      <c r="BQ16">
        <v>1</v>
      </c>
    </row>
    <row r="17" spans="1:69">
      <c r="A17">
        <v>2913</v>
      </c>
      <c r="B17">
        <v>2913</v>
      </c>
      <c r="C17">
        <v>11</v>
      </c>
      <c r="D17">
        <v>430000</v>
      </c>
      <c r="E17">
        <v>430900</v>
      </c>
      <c r="F17" t="s">
        <v>1000</v>
      </c>
      <c r="G17">
        <v>5115</v>
      </c>
      <c r="H17" t="s">
        <v>390</v>
      </c>
      <c r="I17">
        <v>-0.01654201</v>
      </c>
      <c r="J17">
        <f>VLOOKUP(A17,三因子模型筛选后!$A$1:$Z$335,11,FALSE)</f>
        <v>-0.165869846940041</v>
      </c>
      <c r="K17">
        <v>0.00447587</v>
      </c>
      <c r="L17">
        <f>VLOOKUP(A17,'三因子模型（-170，-51） (2)'!$A$1:$W$335,6,FALSE)</f>
        <v>-0.0735773593187332</v>
      </c>
      <c r="M17">
        <f>VLOOKUP(A17,'累积异常收益率（市场模型）（-170，-21）Y1 (2)'!$A$1:$O$339,12,FALSE)</f>
        <v>-0.0190431997179985</v>
      </c>
      <c r="N17">
        <v>0.00055974</v>
      </c>
      <c r="O17">
        <v>0.02182022</v>
      </c>
      <c r="P17">
        <v>0.0439922</v>
      </c>
      <c r="Q17">
        <v>0.08746517</v>
      </c>
      <c r="R17">
        <v>0.01123555</v>
      </c>
      <c r="S17">
        <v>-1.654201</v>
      </c>
      <c r="T17">
        <v>-0.16586985</v>
      </c>
      <c r="U17">
        <v>0.44758683</v>
      </c>
      <c r="V17">
        <v>1.123555</v>
      </c>
      <c r="W17">
        <v>0</v>
      </c>
      <c r="X17">
        <v>8.3173</v>
      </c>
      <c r="Y17">
        <v>24.49</v>
      </c>
      <c r="Z17">
        <v>11</v>
      </c>
      <c r="AA17">
        <v>19.498</v>
      </c>
      <c r="AB17">
        <v>3.173605</v>
      </c>
      <c r="AC17" t="s">
        <v>391</v>
      </c>
      <c r="AD17" t="s">
        <v>1004</v>
      </c>
      <c r="AE17">
        <v>4</v>
      </c>
      <c r="AF17">
        <v>49</v>
      </c>
      <c r="AG17">
        <v>6</v>
      </c>
      <c r="AH17">
        <v>0.25</v>
      </c>
      <c r="AI17">
        <v>7.4321287</v>
      </c>
      <c r="AJ17">
        <v>1.6894</v>
      </c>
      <c r="AK17">
        <v>0.3162</v>
      </c>
      <c r="AL17">
        <v>0</v>
      </c>
      <c r="AM17">
        <v>19.36</v>
      </c>
      <c r="AN17">
        <v>1.9230303</v>
      </c>
      <c r="AO17">
        <v>12.8674</v>
      </c>
      <c r="AP17">
        <v>16.0506</v>
      </c>
      <c r="AQ17">
        <v>29</v>
      </c>
      <c r="AR17">
        <v>1</v>
      </c>
      <c r="AS17">
        <v>0</v>
      </c>
      <c r="AT17">
        <v>4</v>
      </c>
      <c r="AU17">
        <v>6</v>
      </c>
      <c r="AV17">
        <v>0.8333</v>
      </c>
      <c r="AW17">
        <v>2</v>
      </c>
      <c r="AX17">
        <v>0.0393</v>
      </c>
      <c r="AY17">
        <v>-0.3651</v>
      </c>
      <c r="AZ17">
        <v>1</v>
      </c>
      <c r="BA17">
        <v>-6.004839</v>
      </c>
      <c r="BB17">
        <v>0.0700281</v>
      </c>
      <c r="BC17">
        <v>0.0516129</v>
      </c>
      <c r="BD17">
        <v>0.3639674</v>
      </c>
      <c r="BE17">
        <v>-93.19274</v>
      </c>
      <c r="BF17">
        <v>-2.185566</v>
      </c>
      <c r="BG17">
        <v>-33.91912</v>
      </c>
      <c r="BH17">
        <v>-0.4205075</v>
      </c>
      <c r="BI17">
        <v>-6.526111</v>
      </c>
      <c r="BJ17">
        <v>0.0254879</v>
      </c>
      <c r="BK17">
        <v>2.963209</v>
      </c>
      <c r="BL17">
        <v>193.6</v>
      </c>
      <c r="BM17">
        <v>-0.3231308</v>
      </c>
      <c r="BN17">
        <v>1</v>
      </c>
      <c r="BO17">
        <v>1</v>
      </c>
      <c r="BP17">
        <v>1</v>
      </c>
      <c r="BQ17">
        <v>1</v>
      </c>
    </row>
    <row r="18" spans="1:69">
      <c r="A18">
        <v>300672</v>
      </c>
      <c r="B18">
        <v>300672</v>
      </c>
      <c r="C18">
        <v>22</v>
      </c>
      <c r="D18">
        <v>430000</v>
      </c>
      <c r="E18">
        <v>430100</v>
      </c>
      <c r="F18" t="s">
        <v>1000</v>
      </c>
      <c r="G18">
        <v>5115</v>
      </c>
      <c r="H18" t="s">
        <v>687</v>
      </c>
      <c r="I18">
        <v>0.30406687</v>
      </c>
      <c r="J18">
        <f>VLOOKUP(A18,三因子模型筛选后!$A$1:$Z$335,11,FALSE)</f>
        <v>0.250697761774063</v>
      </c>
      <c r="K18">
        <v>0.07264803</v>
      </c>
      <c r="L18">
        <f>VLOOKUP(A18,'三因子模型（-170，-51） (2)'!$A$1:$W$335,6,FALSE)</f>
        <v>0.0562369264662266</v>
      </c>
      <c r="M18">
        <f>VLOOKUP(A18,'累积异常收益率（市场模型）（-170，-21）Y1 (2)'!$A$1:$O$339,12,FALSE)</f>
        <v>0.33411318063736</v>
      </c>
      <c r="N18">
        <v>0.31310955</v>
      </c>
      <c r="O18">
        <v>0.42992261</v>
      </c>
      <c r="P18">
        <v>0.42763403</v>
      </c>
      <c r="Q18">
        <v>0.46280155</v>
      </c>
      <c r="R18">
        <v>0.22545773</v>
      </c>
      <c r="S18">
        <v>30.406687</v>
      </c>
      <c r="T18">
        <v>0.25069776</v>
      </c>
      <c r="U18">
        <v>7.2648033</v>
      </c>
      <c r="V18">
        <v>22.545773</v>
      </c>
      <c r="W18">
        <v>0</v>
      </c>
      <c r="X18">
        <v>6.2305</v>
      </c>
      <c r="Y18">
        <v>14.85</v>
      </c>
      <c r="Z18">
        <v>11</v>
      </c>
      <c r="AA18">
        <v>18.1679</v>
      </c>
      <c r="AB18">
        <v>1.8205729</v>
      </c>
      <c r="AC18" t="s">
        <v>688</v>
      </c>
      <c r="AD18" t="s">
        <v>1005</v>
      </c>
      <c r="AG18">
        <v>1</v>
      </c>
      <c r="AH18">
        <v>0.25</v>
      </c>
      <c r="AI18">
        <v>6.6705128</v>
      </c>
      <c r="AJ18">
        <v>0.7888</v>
      </c>
      <c r="AK18">
        <v>0.4048</v>
      </c>
      <c r="AL18">
        <v>0</v>
      </c>
      <c r="AM18">
        <v>31.99</v>
      </c>
      <c r="AN18">
        <v>2.3460606</v>
      </c>
      <c r="AO18">
        <v>16.125</v>
      </c>
      <c r="AP18">
        <v>16.6069</v>
      </c>
      <c r="AQ18">
        <v>1</v>
      </c>
      <c r="AR18">
        <v>5.5</v>
      </c>
      <c r="AS18">
        <v>0.4132</v>
      </c>
      <c r="AT18">
        <v>2.77275</v>
      </c>
      <c r="AU18">
        <v>13</v>
      </c>
      <c r="AV18">
        <v>0.6982</v>
      </c>
      <c r="AW18">
        <v>11</v>
      </c>
      <c r="AX18">
        <v>0.2174</v>
      </c>
      <c r="AY18">
        <v>-0.3651</v>
      </c>
      <c r="AZ18">
        <v>30.25</v>
      </c>
      <c r="BA18">
        <v>-1.504839</v>
      </c>
      <c r="BB18">
        <v>-1.157222</v>
      </c>
      <c r="BC18">
        <v>7.051613</v>
      </c>
      <c r="BD18">
        <v>0.2288674</v>
      </c>
      <c r="BE18">
        <v>-63.94274</v>
      </c>
      <c r="BF18">
        <v>-0.3444086</v>
      </c>
      <c r="BG18">
        <v>-14.63441</v>
      </c>
      <c r="BH18">
        <v>1.741433</v>
      </c>
      <c r="BI18">
        <v>73.99595</v>
      </c>
      <c r="BJ18">
        <v>-0.2648504</v>
      </c>
      <c r="BK18">
        <v>3.465423</v>
      </c>
      <c r="BL18">
        <v>319.9</v>
      </c>
      <c r="BM18">
        <v>1.675198</v>
      </c>
      <c r="BN18">
        <v>0</v>
      </c>
      <c r="BO18">
        <v>0</v>
      </c>
      <c r="BP18">
        <v>0</v>
      </c>
      <c r="BQ18">
        <v>0</v>
      </c>
    </row>
    <row r="19" spans="1:69">
      <c r="A19">
        <v>2902</v>
      </c>
      <c r="B19">
        <v>2902</v>
      </c>
      <c r="C19">
        <v>17</v>
      </c>
      <c r="D19">
        <v>440000</v>
      </c>
      <c r="E19">
        <v>441900</v>
      </c>
      <c r="F19" t="s">
        <v>1003</v>
      </c>
      <c r="G19">
        <v>5110</v>
      </c>
      <c r="H19" t="s">
        <v>384</v>
      </c>
      <c r="I19">
        <v>-0.07093834</v>
      </c>
      <c r="J19">
        <f>VLOOKUP(A19,三因子模型筛选后!$A$1:$Z$335,11,FALSE)</f>
        <v>-0.217192679643631</v>
      </c>
      <c r="K19">
        <v>-0.14348823</v>
      </c>
      <c r="L19">
        <f>VLOOKUP(A19,'三因子模型（-170，-51） (2)'!$A$1:$W$335,6,FALSE)</f>
        <v>-0.179728880524635</v>
      </c>
      <c r="M19">
        <f>VLOOKUP(A19,'累积异常收益率（市场模型）（-170，-21）Y1 (2)'!$A$1:$O$339,12,FALSE)</f>
        <v>-0.0583814531564713</v>
      </c>
      <c r="N19">
        <v>-0.13868861</v>
      </c>
      <c r="O19">
        <v>-0.10550046</v>
      </c>
      <c r="P19">
        <v>-0.1155744</v>
      </c>
      <c r="Q19">
        <v>-0.02539806</v>
      </c>
      <c r="R19">
        <v>-0.11817788</v>
      </c>
      <c r="S19">
        <v>-7.0938341</v>
      </c>
      <c r="T19">
        <v>-0.21719268</v>
      </c>
      <c r="U19">
        <v>-14.348823</v>
      </c>
      <c r="V19">
        <v>-11.817788</v>
      </c>
      <c r="W19">
        <v>0</v>
      </c>
      <c r="X19">
        <v>7.8431</v>
      </c>
      <c r="Y19">
        <v>-0.08</v>
      </c>
      <c r="Z19">
        <v>11</v>
      </c>
      <c r="AA19">
        <v>17.1021</v>
      </c>
      <c r="AB19">
        <v>2.1</v>
      </c>
      <c r="AC19" t="s">
        <v>385</v>
      </c>
      <c r="AD19" t="s">
        <v>1002</v>
      </c>
      <c r="AE19">
        <v>5</v>
      </c>
      <c r="AF19">
        <v>42</v>
      </c>
      <c r="AG19">
        <v>0</v>
      </c>
      <c r="AH19">
        <v>0.375</v>
      </c>
      <c r="AI19">
        <v>6.5114481</v>
      </c>
      <c r="AJ19">
        <v>0.6728</v>
      </c>
      <c r="AK19">
        <v>0.4261</v>
      </c>
      <c r="AL19">
        <v>0</v>
      </c>
      <c r="AM19">
        <v>8.02</v>
      </c>
      <c r="AN19">
        <v>0.84227273</v>
      </c>
      <c r="AO19">
        <v>14.1167</v>
      </c>
      <c r="AP19">
        <v>14.7368</v>
      </c>
      <c r="AQ19">
        <v>0</v>
      </c>
      <c r="AR19">
        <v>3.5</v>
      </c>
      <c r="AS19">
        <v>0.36735</v>
      </c>
      <c r="AT19">
        <v>2.64285</v>
      </c>
      <c r="AU19">
        <v>0</v>
      </c>
      <c r="AV19">
        <v>0</v>
      </c>
      <c r="AW19">
        <v>7</v>
      </c>
      <c r="AX19">
        <v>0.056</v>
      </c>
      <c r="AY19">
        <v>0.3851</v>
      </c>
      <c r="AZ19">
        <v>12.25</v>
      </c>
      <c r="BA19">
        <v>-3.504839</v>
      </c>
      <c r="BB19">
        <v>-1.287122</v>
      </c>
      <c r="BC19">
        <v>-5.948387</v>
      </c>
      <c r="BD19">
        <v>-0.4693326</v>
      </c>
      <c r="BE19">
        <v>-81.94274</v>
      </c>
      <c r="BF19">
        <v>1.644935</v>
      </c>
      <c r="BG19">
        <v>38.4584</v>
      </c>
      <c r="BH19">
        <v>4.511156</v>
      </c>
      <c r="BI19">
        <v>105.4703</v>
      </c>
      <c r="BJ19">
        <v>0.6040883</v>
      </c>
      <c r="BK19">
        <v>2.081939</v>
      </c>
      <c r="BL19">
        <v>80.2</v>
      </c>
      <c r="BM19">
        <v>-0.6621786</v>
      </c>
      <c r="BN19">
        <v>1</v>
      </c>
      <c r="BO19">
        <v>1</v>
      </c>
      <c r="BP19">
        <v>1</v>
      </c>
      <c r="BQ19">
        <v>1</v>
      </c>
    </row>
    <row r="20" spans="1:69">
      <c r="A20">
        <v>300502</v>
      </c>
      <c r="B20">
        <v>300502</v>
      </c>
      <c r="C20">
        <v>1</v>
      </c>
      <c r="D20">
        <v>510000</v>
      </c>
      <c r="E20">
        <v>510100</v>
      </c>
      <c r="F20" t="s">
        <v>1007</v>
      </c>
      <c r="G20">
        <v>8310</v>
      </c>
      <c r="H20" t="s">
        <v>600</v>
      </c>
      <c r="I20">
        <v>0.53098738</v>
      </c>
      <c r="J20">
        <f>VLOOKUP(A20,三因子模型筛选后!$A$1:$Z$335,11,FALSE)</f>
        <v>0.420870542526245</v>
      </c>
      <c r="K20">
        <v>0.32122138</v>
      </c>
      <c r="L20">
        <f>VLOOKUP(A20,'三因子模型（-170，-51） (2)'!$A$1:$W$335,6,FALSE)</f>
        <v>0.268713176250458</v>
      </c>
      <c r="M20">
        <f>VLOOKUP(A20,'累积异常收益率（市场模型）（-170，-21）Y1 (2)'!$A$1:$O$339,12,FALSE)</f>
        <v>0.526071965694427</v>
      </c>
      <c r="N20">
        <v>0.46284461</v>
      </c>
      <c r="O20">
        <v>0.48325175</v>
      </c>
      <c r="P20">
        <v>0.37521264</v>
      </c>
      <c r="Q20">
        <v>0.42654341</v>
      </c>
      <c r="R20">
        <v>0.44639996</v>
      </c>
      <c r="S20">
        <v>53.098738</v>
      </c>
      <c r="T20">
        <v>0.42087054</v>
      </c>
      <c r="U20">
        <v>32.122138</v>
      </c>
      <c r="V20">
        <v>44.639996</v>
      </c>
      <c r="W20">
        <v>0</v>
      </c>
      <c r="X20">
        <v>6.9884</v>
      </c>
      <c r="Y20">
        <v>25.27</v>
      </c>
      <c r="Z20">
        <v>11</v>
      </c>
      <c r="AA20">
        <v>19.2895</v>
      </c>
      <c r="AB20">
        <v>5.0708622</v>
      </c>
      <c r="AC20" t="s">
        <v>601</v>
      </c>
      <c r="AD20" t="s">
        <v>999</v>
      </c>
      <c r="AE20">
        <v>6</v>
      </c>
      <c r="AF20">
        <v>51</v>
      </c>
      <c r="AG20">
        <v>0</v>
      </c>
      <c r="AH20">
        <v>0.21428571</v>
      </c>
      <c r="AI20">
        <v>7.2795947</v>
      </c>
      <c r="AJ20">
        <v>1.4504</v>
      </c>
      <c r="AK20">
        <v>0.2129</v>
      </c>
      <c r="AL20">
        <v>0</v>
      </c>
      <c r="AM20">
        <v>34.07</v>
      </c>
      <c r="AN20">
        <v>1.8016667</v>
      </c>
      <c r="AO20">
        <v>13.9175</v>
      </c>
      <c r="AP20">
        <v>14.5709</v>
      </c>
      <c r="AQ20">
        <v>1</v>
      </c>
      <c r="AR20">
        <v>1</v>
      </c>
      <c r="AS20">
        <v>0</v>
      </c>
      <c r="AT20">
        <v>1</v>
      </c>
      <c r="AU20">
        <v>1</v>
      </c>
      <c r="AV20">
        <v>0</v>
      </c>
      <c r="AW20">
        <v>1</v>
      </c>
      <c r="AX20">
        <v>0.0698</v>
      </c>
      <c r="AY20">
        <v>-0.3651</v>
      </c>
      <c r="AZ20">
        <v>1</v>
      </c>
      <c r="BA20">
        <v>-6.004839</v>
      </c>
      <c r="BB20">
        <v>-2.929972</v>
      </c>
      <c r="BC20">
        <v>-4.948387</v>
      </c>
      <c r="BD20">
        <v>-0.4693326</v>
      </c>
      <c r="BE20">
        <v>-93.19274</v>
      </c>
      <c r="BF20">
        <v>2.818267</v>
      </c>
      <c r="BG20">
        <v>43.73839</v>
      </c>
      <c r="BH20">
        <v>17.59401</v>
      </c>
      <c r="BI20">
        <v>273.0521</v>
      </c>
      <c r="BJ20">
        <v>1.375131</v>
      </c>
      <c r="BK20">
        <v>3.528417</v>
      </c>
      <c r="BL20">
        <v>340.7</v>
      </c>
      <c r="BM20">
        <v>3.089575</v>
      </c>
      <c r="BN20">
        <v>1</v>
      </c>
      <c r="BO20">
        <v>1</v>
      </c>
      <c r="BP20">
        <v>1</v>
      </c>
      <c r="BQ20">
        <v>1</v>
      </c>
    </row>
    <row r="21" spans="1:69">
      <c r="A21">
        <v>300455</v>
      </c>
      <c r="B21">
        <v>300455</v>
      </c>
      <c r="C21">
        <v>19</v>
      </c>
      <c r="D21">
        <v>110000</v>
      </c>
      <c r="E21">
        <v>110000</v>
      </c>
      <c r="F21" t="s">
        <v>1000</v>
      </c>
      <c r="G21">
        <v>5115</v>
      </c>
      <c r="H21" t="s">
        <v>579</v>
      </c>
      <c r="I21">
        <v>0.26190525</v>
      </c>
      <c r="J21">
        <f>VLOOKUP(A21,三因子模型筛选后!$A$1:$Z$335,11,FALSE)</f>
        <v>0.22543528676033</v>
      </c>
      <c r="K21">
        <v>0.14979556</v>
      </c>
      <c r="L21">
        <f>VLOOKUP(A21,'三因子模型（-170，-51） (2)'!$A$1:$W$335,6,FALSE)</f>
        <v>0.128786742687225</v>
      </c>
      <c r="M21">
        <f>VLOOKUP(A21,'累积异常收益率（市场模型）（-170，-21）Y1 (2)'!$A$1:$O$339,12,FALSE)</f>
        <v>0.339572370052338</v>
      </c>
      <c r="N21">
        <v>0.2957508</v>
      </c>
      <c r="O21">
        <v>0.52524179</v>
      </c>
      <c r="P21">
        <v>0.42907411</v>
      </c>
      <c r="Q21">
        <v>0.52707136</v>
      </c>
      <c r="R21">
        <v>0.53482985</v>
      </c>
      <c r="S21">
        <v>26.190525</v>
      </c>
      <c r="T21">
        <v>0.22543529</v>
      </c>
      <c r="U21">
        <v>14.979556</v>
      </c>
      <c r="V21">
        <v>53.482985</v>
      </c>
      <c r="W21">
        <v>0</v>
      </c>
      <c r="X21">
        <v>6.3544</v>
      </c>
      <c r="Y21">
        <v>28.78</v>
      </c>
      <c r="Z21">
        <v>12</v>
      </c>
      <c r="AA21">
        <v>18.989</v>
      </c>
      <c r="AB21">
        <v>5.096</v>
      </c>
      <c r="AC21" t="s">
        <v>580</v>
      </c>
      <c r="AD21" t="s">
        <v>999</v>
      </c>
      <c r="AE21">
        <v>6</v>
      </c>
      <c r="AF21">
        <v>54</v>
      </c>
      <c r="AG21">
        <v>0</v>
      </c>
      <c r="AH21">
        <v>0.14285714</v>
      </c>
      <c r="AI21">
        <v>6.9725125</v>
      </c>
      <c r="AJ21">
        <v>1.0669</v>
      </c>
      <c r="AK21">
        <v>0.3677</v>
      </c>
      <c r="AL21">
        <v>1</v>
      </c>
      <c r="AM21">
        <v>9.32</v>
      </c>
      <c r="AN21">
        <v>0.44575758</v>
      </c>
      <c r="AO21">
        <v>14.6251</v>
      </c>
      <c r="AP21">
        <v>14.7854</v>
      </c>
      <c r="AQ21">
        <v>1</v>
      </c>
      <c r="AR21">
        <v>3</v>
      </c>
      <c r="AS21">
        <v>0.33335</v>
      </c>
      <c r="AT21">
        <v>4.66665</v>
      </c>
      <c r="AU21">
        <v>1</v>
      </c>
      <c r="AV21">
        <v>0</v>
      </c>
      <c r="AW21">
        <v>3</v>
      </c>
      <c r="AX21">
        <v>0.0569</v>
      </c>
      <c r="AY21">
        <v>-0.3651</v>
      </c>
      <c r="AZ21">
        <v>9</v>
      </c>
      <c r="BA21">
        <v>-4.004839</v>
      </c>
      <c r="BB21">
        <v>0.7366781</v>
      </c>
      <c r="BC21">
        <v>-4.948387</v>
      </c>
      <c r="BD21">
        <v>-0.4693326</v>
      </c>
      <c r="BE21">
        <v>-85.19274</v>
      </c>
      <c r="BF21">
        <v>1.879601</v>
      </c>
      <c r="BG21">
        <v>39.98373</v>
      </c>
      <c r="BH21">
        <v>-2.950277</v>
      </c>
      <c r="BI21">
        <v>-62.75963</v>
      </c>
      <c r="BJ21">
        <v>-0.345747</v>
      </c>
      <c r="BK21">
        <v>2.232163</v>
      </c>
      <c r="BL21">
        <v>93.2</v>
      </c>
      <c r="BM21">
        <v>1.412408</v>
      </c>
      <c r="BN21">
        <v>1</v>
      </c>
      <c r="BO21">
        <v>1</v>
      </c>
      <c r="BP21">
        <v>1</v>
      </c>
      <c r="BQ21">
        <v>1</v>
      </c>
    </row>
    <row r="22" spans="1:69">
      <c r="A22">
        <v>300661</v>
      </c>
      <c r="B22">
        <v>300661</v>
      </c>
      <c r="C22">
        <v>19</v>
      </c>
      <c r="D22">
        <v>110000</v>
      </c>
      <c r="E22">
        <v>110000</v>
      </c>
      <c r="F22" t="s">
        <v>1000</v>
      </c>
      <c r="G22">
        <v>5115</v>
      </c>
      <c r="H22" t="s">
        <v>681</v>
      </c>
      <c r="I22">
        <v>0.0090661</v>
      </c>
      <c r="J22">
        <f>VLOOKUP(A22,三因子模型筛选后!$A$1:$Z$335,11,FALSE)</f>
        <v>-0.151779562234879</v>
      </c>
      <c r="K22">
        <v>0.01232573</v>
      </c>
      <c r="L22">
        <f>VLOOKUP(A22,'三因子模型（-170，-51） (2)'!$A$1:$W$335,6,FALSE)</f>
        <v>-0.0715344399213791</v>
      </c>
      <c r="M22">
        <f>VLOOKUP(A22,'累积异常收益率（市场模型）（-170，-21）Y1 (2)'!$A$1:$O$339,12,FALSE)</f>
        <v>-0.0269815903156996</v>
      </c>
      <c r="N22">
        <v>-0.0181049</v>
      </c>
      <c r="O22">
        <v>-0.06899095</v>
      </c>
      <c r="P22">
        <v>-0.03407673</v>
      </c>
      <c r="Q22">
        <v>-0.14110269</v>
      </c>
      <c r="R22">
        <v>-0.06354412</v>
      </c>
      <c r="S22">
        <v>0.90661049</v>
      </c>
      <c r="T22">
        <v>-0.15177956</v>
      </c>
      <c r="U22">
        <v>1.2325734</v>
      </c>
      <c r="V22">
        <v>-6.3544117</v>
      </c>
      <c r="W22">
        <v>0</v>
      </c>
      <c r="X22">
        <v>5.989</v>
      </c>
      <c r="Y22">
        <v>27.41</v>
      </c>
      <c r="Z22">
        <v>12</v>
      </c>
      <c r="AA22">
        <v>19.0286</v>
      </c>
      <c r="AB22">
        <v>0.7938989</v>
      </c>
      <c r="AC22" t="s">
        <v>682</v>
      </c>
      <c r="AD22" t="s">
        <v>1008</v>
      </c>
      <c r="AE22">
        <v>7</v>
      </c>
      <c r="AF22">
        <v>54</v>
      </c>
      <c r="AG22">
        <v>6</v>
      </c>
      <c r="AH22">
        <v>0.3</v>
      </c>
      <c r="AI22">
        <v>6.675571</v>
      </c>
      <c r="AJ22">
        <v>0.7928</v>
      </c>
      <c r="AK22">
        <v>0.1957</v>
      </c>
      <c r="AL22">
        <v>0</v>
      </c>
      <c r="AM22">
        <v>120.27</v>
      </c>
      <c r="AN22">
        <v>13.956515</v>
      </c>
      <c r="AO22">
        <v>14.0701</v>
      </c>
      <c r="AP22">
        <v>15.2688</v>
      </c>
      <c r="AQ22">
        <v>1</v>
      </c>
      <c r="AR22">
        <v>3</v>
      </c>
      <c r="AS22">
        <v>0.36</v>
      </c>
      <c r="AT22">
        <v>1.2</v>
      </c>
      <c r="AU22">
        <v>6</v>
      </c>
      <c r="AV22">
        <v>0.7222</v>
      </c>
      <c r="AW22">
        <v>5</v>
      </c>
      <c r="AX22">
        <v>0.1657</v>
      </c>
      <c r="AY22">
        <v>-0.3651</v>
      </c>
      <c r="AZ22">
        <v>9</v>
      </c>
      <c r="BA22">
        <v>-4.004839</v>
      </c>
      <c r="BB22">
        <v>-2.729972</v>
      </c>
      <c r="BC22">
        <v>0.0516129</v>
      </c>
      <c r="BD22">
        <v>0.2528674</v>
      </c>
      <c r="BE22">
        <v>-85.19274</v>
      </c>
      <c r="BF22">
        <v>-1.012693</v>
      </c>
      <c r="BG22">
        <v>-21.54247</v>
      </c>
      <c r="BH22">
        <v>10.9331</v>
      </c>
      <c r="BI22">
        <v>232.5738</v>
      </c>
      <c r="BJ22">
        <v>-0.690321</v>
      </c>
      <c r="BK22">
        <v>4.789739</v>
      </c>
      <c r="BL22">
        <v>1202.7</v>
      </c>
      <c r="BM22">
        <v>-0.1635175</v>
      </c>
      <c r="BN22">
        <v>1</v>
      </c>
      <c r="BO22">
        <v>1</v>
      </c>
      <c r="BP22">
        <v>1</v>
      </c>
      <c r="BQ22">
        <v>1</v>
      </c>
    </row>
    <row r="23" spans="1:69">
      <c r="A23">
        <v>603501</v>
      </c>
      <c r="B23">
        <v>603501</v>
      </c>
      <c r="C23">
        <v>19</v>
      </c>
      <c r="D23">
        <v>310000</v>
      </c>
      <c r="E23">
        <v>310000</v>
      </c>
      <c r="F23" t="s">
        <v>1000</v>
      </c>
      <c r="G23">
        <v>5115</v>
      </c>
      <c r="H23" t="s">
        <v>923</v>
      </c>
      <c r="I23">
        <v>0.28109768</v>
      </c>
      <c r="J23">
        <f>VLOOKUP(A23,三因子模型筛选后!$A$1:$Z$335,11,FALSE)</f>
        <v>0.126798838376999</v>
      </c>
      <c r="K23">
        <v>0.06785607</v>
      </c>
      <c r="L23">
        <f>VLOOKUP(A23,'三因子模型（-170，-51） (2)'!$A$1:$W$335,6,FALSE)</f>
        <v>0.00290224421769381</v>
      </c>
      <c r="M23">
        <f>VLOOKUP(A23,'累积异常收益率（市场模型）（-170，-21）Y1 (2)'!$A$1:$O$339,12,FALSE)</f>
        <v>0.246607631444931</v>
      </c>
      <c r="N23">
        <v>0.20910683</v>
      </c>
      <c r="O23">
        <v>0.13701439</v>
      </c>
      <c r="P23">
        <v>0.06273428</v>
      </c>
      <c r="Q23">
        <v>0.1010424</v>
      </c>
      <c r="R23">
        <v>-0.00670144</v>
      </c>
      <c r="S23">
        <v>28.109768</v>
      </c>
      <c r="T23">
        <v>0.12679884</v>
      </c>
      <c r="U23">
        <v>6.7856066</v>
      </c>
      <c r="V23">
        <v>-0.67014368</v>
      </c>
      <c r="W23">
        <v>0</v>
      </c>
      <c r="X23">
        <v>7.9603</v>
      </c>
      <c r="Y23">
        <v>19.96</v>
      </c>
      <c r="Z23">
        <v>12</v>
      </c>
      <c r="AA23">
        <v>20.7805</v>
      </c>
      <c r="AB23">
        <v>4.16</v>
      </c>
      <c r="AC23" t="s">
        <v>924</v>
      </c>
      <c r="AD23" t="s">
        <v>999</v>
      </c>
      <c r="AE23">
        <v>6</v>
      </c>
      <c r="AF23">
        <v>44</v>
      </c>
      <c r="AG23">
        <v>0</v>
      </c>
      <c r="AH23">
        <v>0.25</v>
      </c>
      <c r="AI23">
        <v>6.2618733</v>
      </c>
      <c r="AJ23">
        <v>0.5242</v>
      </c>
      <c r="AK23">
        <v>0.5448</v>
      </c>
      <c r="AL23">
        <v>0</v>
      </c>
      <c r="AM23">
        <v>70</v>
      </c>
      <c r="AN23">
        <v>8.3519697</v>
      </c>
      <c r="AO23">
        <v>14.5589</v>
      </c>
      <c r="AP23">
        <v>16.8631</v>
      </c>
      <c r="AQ23">
        <v>16</v>
      </c>
      <c r="AR23">
        <v>19.5</v>
      </c>
      <c r="AS23">
        <v>0.3971</v>
      </c>
      <c r="AT23">
        <v>3.64105</v>
      </c>
      <c r="AU23">
        <v>4</v>
      </c>
      <c r="AV23">
        <v>0.625</v>
      </c>
      <c r="AW23">
        <v>39</v>
      </c>
      <c r="AX23">
        <v>0.0941</v>
      </c>
      <c r="AY23">
        <v>-0.3651</v>
      </c>
      <c r="AZ23">
        <v>380.25</v>
      </c>
      <c r="BA23">
        <v>12.49516</v>
      </c>
      <c r="BB23">
        <v>-0.2889219</v>
      </c>
      <c r="BC23">
        <v>-1.948387</v>
      </c>
      <c r="BD23">
        <v>0.1556674</v>
      </c>
      <c r="BE23">
        <v>286.0573</v>
      </c>
      <c r="BF23">
        <v>1.945089</v>
      </c>
      <c r="BG23">
        <v>44.5298</v>
      </c>
      <c r="BH23">
        <v>-3.610125</v>
      </c>
      <c r="BI23">
        <v>-82.6482</v>
      </c>
      <c r="BJ23">
        <v>-0.0449757</v>
      </c>
      <c r="BK23">
        <v>4.248495</v>
      </c>
      <c r="BL23">
        <v>700</v>
      </c>
      <c r="BM23">
        <v>1.532033</v>
      </c>
      <c r="BN23">
        <v>1</v>
      </c>
      <c r="BO23">
        <v>1</v>
      </c>
      <c r="BP23">
        <v>1</v>
      </c>
      <c r="BQ23">
        <v>1</v>
      </c>
    </row>
    <row r="24" spans="1:69">
      <c r="A24">
        <v>300555</v>
      </c>
      <c r="B24">
        <v>300555</v>
      </c>
      <c r="C24">
        <v>19</v>
      </c>
      <c r="D24">
        <v>320000</v>
      </c>
      <c r="E24">
        <v>320200</v>
      </c>
      <c r="F24" t="s">
        <v>998</v>
      </c>
      <c r="G24">
        <v>8101</v>
      </c>
      <c r="H24" t="s">
        <v>624</v>
      </c>
      <c r="I24">
        <v>-0.02917631</v>
      </c>
      <c r="J24">
        <f>VLOOKUP(A24,三因子模型筛选后!$A$1:$Z$335,11,FALSE)</f>
        <v>-0.195084393024445</v>
      </c>
      <c r="K24">
        <v>-0.07295895</v>
      </c>
      <c r="L24">
        <f>VLOOKUP(A24,'三因子模型（-170，-51） (2)'!$A$1:$W$335,6,FALSE)</f>
        <v>-0.168519914150238</v>
      </c>
      <c r="M24">
        <f>VLOOKUP(A24,'累积异常收益率（市场模型）（-170，-21）Y1 (2)'!$A$1:$O$339,12,FALSE)</f>
        <v>-0.0385656952857971</v>
      </c>
      <c r="N24">
        <v>-0.07108944</v>
      </c>
      <c r="O24">
        <v>-0.02609533</v>
      </c>
      <c r="P24">
        <v>-0.0108267</v>
      </c>
      <c r="Q24">
        <v>0.17222045</v>
      </c>
      <c r="R24">
        <v>0.3939878</v>
      </c>
      <c r="S24">
        <v>-2.9176313</v>
      </c>
      <c r="T24">
        <v>-0.19508439</v>
      </c>
      <c r="U24">
        <v>-7.2958946</v>
      </c>
      <c r="V24">
        <v>39.39878</v>
      </c>
      <c r="W24">
        <v>0</v>
      </c>
      <c r="X24">
        <v>5.8805</v>
      </c>
      <c r="Y24">
        <v>10.17</v>
      </c>
      <c r="Z24">
        <v>12</v>
      </c>
      <c r="AA24">
        <v>15.9808</v>
      </c>
      <c r="AB24">
        <v>2</v>
      </c>
      <c r="AC24" t="s">
        <v>625</v>
      </c>
      <c r="AD24" t="s">
        <v>999</v>
      </c>
      <c r="AE24">
        <v>6</v>
      </c>
      <c r="AF24">
        <v>51</v>
      </c>
      <c r="AG24">
        <v>1</v>
      </c>
      <c r="AH24">
        <v>0.33333333</v>
      </c>
      <c r="AI24">
        <v>5.8351031</v>
      </c>
      <c r="AJ24">
        <v>0.3421</v>
      </c>
      <c r="AK24">
        <v>0.1849</v>
      </c>
      <c r="AL24">
        <v>0</v>
      </c>
      <c r="AM24">
        <v>3.52</v>
      </c>
      <c r="AN24">
        <v>0.28272727</v>
      </c>
      <c r="AO24">
        <v>11.9546</v>
      </c>
      <c r="AP24">
        <v>13.6016</v>
      </c>
      <c r="AQ24">
        <v>32</v>
      </c>
      <c r="AR24">
        <v>1.5</v>
      </c>
      <c r="AS24">
        <v>0</v>
      </c>
      <c r="AT24">
        <v>3.66665</v>
      </c>
      <c r="AU24">
        <v>6</v>
      </c>
      <c r="AV24">
        <v>0.7222</v>
      </c>
      <c r="AW24">
        <v>3</v>
      </c>
      <c r="AX24">
        <v>0.0575</v>
      </c>
      <c r="AY24">
        <v>-0.3651</v>
      </c>
      <c r="AZ24">
        <v>2.25</v>
      </c>
      <c r="BA24">
        <v>-5.504839</v>
      </c>
      <c r="BB24">
        <v>-0.2633219</v>
      </c>
      <c r="BC24">
        <v>0.0516129</v>
      </c>
      <c r="BD24">
        <v>0.2528674</v>
      </c>
      <c r="BE24">
        <v>-91.94274</v>
      </c>
      <c r="BF24">
        <v>-1.391994</v>
      </c>
      <c r="BG24">
        <v>-23.24932</v>
      </c>
      <c r="BH24">
        <v>1.449545</v>
      </c>
      <c r="BI24">
        <v>24.21054</v>
      </c>
      <c r="BJ24">
        <v>-0.0665855</v>
      </c>
      <c r="BK24">
        <v>1.258461</v>
      </c>
      <c r="BL24">
        <v>35.2</v>
      </c>
      <c r="BM24">
        <v>-0.4018793</v>
      </c>
      <c r="BN24">
        <v>1</v>
      </c>
      <c r="BO24">
        <v>1</v>
      </c>
      <c r="BP24">
        <v>1</v>
      </c>
      <c r="BQ24">
        <v>1</v>
      </c>
    </row>
    <row r="25" spans="1:69">
      <c r="A25">
        <v>2866</v>
      </c>
      <c r="B25">
        <v>2866</v>
      </c>
      <c r="C25">
        <v>19</v>
      </c>
      <c r="D25">
        <v>320000</v>
      </c>
      <c r="E25">
        <v>321084</v>
      </c>
      <c r="F25" t="s">
        <v>1007</v>
      </c>
      <c r="G25">
        <v>8310</v>
      </c>
      <c r="H25" t="s">
        <v>363</v>
      </c>
      <c r="I25">
        <v>0.09677184</v>
      </c>
      <c r="J25">
        <f>VLOOKUP(A25,三因子模型筛选后!$A$1:$Z$335,11,FALSE)</f>
        <v>0.0808224752545357</v>
      </c>
      <c r="K25">
        <v>-0.09242757</v>
      </c>
      <c r="L25">
        <f>VLOOKUP(A25,'三因子模型（-170，-51） (2)'!$A$1:$W$335,6,FALSE)</f>
        <v>-0.112315647304058</v>
      </c>
      <c r="M25">
        <f>VLOOKUP(A25,'累积异常收益率（市场模型）（-170，-21）Y1 (2)'!$A$1:$O$339,12,FALSE)</f>
        <v>0.152805224061012</v>
      </c>
      <c r="N25">
        <v>0.19015148</v>
      </c>
      <c r="O25">
        <v>0.26649442</v>
      </c>
      <c r="P25">
        <v>0.30602175</v>
      </c>
      <c r="Q25">
        <v>0.27095327</v>
      </c>
      <c r="R25">
        <v>0.19672233</v>
      </c>
      <c r="S25">
        <v>9.6771844</v>
      </c>
      <c r="T25">
        <v>0.08082248</v>
      </c>
      <c r="U25">
        <v>-9.2427574</v>
      </c>
      <c r="V25">
        <v>19.672233</v>
      </c>
      <c r="W25">
        <v>0</v>
      </c>
      <c r="X25">
        <v>7.7102</v>
      </c>
      <c r="Y25">
        <v>17.56</v>
      </c>
      <c r="Z25">
        <v>12</v>
      </c>
      <c r="AA25">
        <v>18.1806</v>
      </c>
      <c r="AB25">
        <v>2.8952226</v>
      </c>
      <c r="AC25" t="s">
        <v>364</v>
      </c>
      <c r="AD25" t="s">
        <v>999</v>
      </c>
      <c r="AE25">
        <v>6</v>
      </c>
      <c r="AF25">
        <v>51</v>
      </c>
      <c r="AG25">
        <v>0</v>
      </c>
      <c r="AH25">
        <v>0.22222222</v>
      </c>
      <c r="AI25">
        <v>7.5781455</v>
      </c>
      <c r="AJ25">
        <v>1.955</v>
      </c>
      <c r="AK25">
        <v>0.4012</v>
      </c>
      <c r="AL25">
        <v>0</v>
      </c>
      <c r="AM25">
        <v>8.32</v>
      </c>
      <c r="AN25">
        <v>0.69484848</v>
      </c>
      <c r="AO25">
        <v>14.2607</v>
      </c>
      <c r="AP25">
        <v>15.773</v>
      </c>
      <c r="AQ25">
        <v>0</v>
      </c>
      <c r="AR25">
        <v>4</v>
      </c>
      <c r="AS25">
        <v>0.375</v>
      </c>
      <c r="AT25">
        <v>3.625</v>
      </c>
      <c r="AU25">
        <v>7</v>
      </c>
      <c r="AV25">
        <v>0.7755</v>
      </c>
      <c r="AW25">
        <v>8</v>
      </c>
      <c r="AX25">
        <v>0.0346</v>
      </c>
      <c r="AY25">
        <v>-0.3651</v>
      </c>
      <c r="AZ25">
        <v>16</v>
      </c>
      <c r="BA25">
        <v>-3.004839</v>
      </c>
      <c r="BB25">
        <v>-0.3049719</v>
      </c>
      <c r="BC25">
        <v>1.051613</v>
      </c>
      <c r="BD25">
        <v>0.3061674</v>
      </c>
      <c r="BE25">
        <v>-78.19274</v>
      </c>
      <c r="BF25">
        <v>-0.9199838</v>
      </c>
      <c r="BG25">
        <v>-23.94007</v>
      </c>
      <c r="BH25">
        <v>0.9163914</v>
      </c>
      <c r="BI25">
        <v>23.84659</v>
      </c>
      <c r="BJ25">
        <v>-0.0933725</v>
      </c>
      <c r="BK25">
        <v>2.118662</v>
      </c>
      <c r="BL25">
        <v>83.2</v>
      </c>
      <c r="BM25">
        <v>0.3831452</v>
      </c>
      <c r="BN25">
        <v>1</v>
      </c>
      <c r="BO25">
        <v>1</v>
      </c>
      <c r="BP25">
        <v>1</v>
      </c>
      <c r="BQ25">
        <v>1</v>
      </c>
    </row>
    <row r="26" spans="1:69">
      <c r="A26">
        <v>300566</v>
      </c>
      <c r="B26">
        <v>300566</v>
      </c>
      <c r="C26">
        <v>15</v>
      </c>
      <c r="D26">
        <v>330000</v>
      </c>
      <c r="E26">
        <v>330200</v>
      </c>
      <c r="F26" t="s">
        <v>1009</v>
      </c>
      <c r="G26">
        <v>99</v>
      </c>
      <c r="H26" t="s">
        <v>633</v>
      </c>
      <c r="I26">
        <v>-0.0131561</v>
      </c>
      <c r="J26">
        <f>VLOOKUP(A26,三因子模型筛选后!$A$1:$Z$335,11,FALSE)</f>
        <v>-0.119928471744061</v>
      </c>
      <c r="K26">
        <v>-0.03976713</v>
      </c>
      <c r="L26">
        <f>VLOOKUP(A26,'三因子模型（-170，-51） (2)'!$A$1:$W$335,6,FALSE)</f>
        <v>-0.0897250697016716</v>
      </c>
      <c r="M26">
        <f>VLOOKUP(A26,'累积异常收益率（市场模型）（-170，-21）Y1 (2)'!$A$1:$O$339,12,FALSE)</f>
        <v>-0.0361769869923592</v>
      </c>
      <c r="N26">
        <v>-0.03850184</v>
      </c>
      <c r="O26">
        <v>0.02845927</v>
      </c>
      <c r="P26">
        <v>0.01310965</v>
      </c>
      <c r="Q26">
        <v>0.01268073</v>
      </c>
      <c r="R26">
        <v>-0.04532044</v>
      </c>
      <c r="S26">
        <v>-1.3156099</v>
      </c>
      <c r="T26">
        <v>-0.11992847</v>
      </c>
      <c r="U26">
        <v>-3.9767131</v>
      </c>
      <c r="V26">
        <v>-4.532044</v>
      </c>
      <c r="W26">
        <v>0</v>
      </c>
      <c r="X26">
        <v>6.4723</v>
      </c>
      <c r="Y26">
        <v>16.22</v>
      </c>
      <c r="Z26">
        <v>12</v>
      </c>
      <c r="AA26">
        <v>18.4676</v>
      </c>
      <c r="AB26">
        <v>2.6374155</v>
      </c>
      <c r="AC26" t="s">
        <v>634</v>
      </c>
      <c r="AD26" t="s">
        <v>1008</v>
      </c>
      <c r="AE26">
        <v>7</v>
      </c>
      <c r="AF26">
        <v>48</v>
      </c>
      <c r="AG26">
        <v>9</v>
      </c>
      <c r="AH26">
        <v>0.15789474</v>
      </c>
      <c r="AI26">
        <v>6.618739</v>
      </c>
      <c r="AJ26">
        <v>0.749</v>
      </c>
      <c r="AK26">
        <v>0.6614</v>
      </c>
      <c r="AL26">
        <v>0</v>
      </c>
      <c r="AM26">
        <v>10.46</v>
      </c>
      <c r="AN26">
        <v>1.1512121</v>
      </c>
      <c r="AO26">
        <v>14.9745</v>
      </c>
      <c r="AP26">
        <v>16.4095</v>
      </c>
      <c r="AQ26">
        <v>31</v>
      </c>
      <c r="AR26">
        <v>6</v>
      </c>
      <c r="AS26">
        <v>0.40495</v>
      </c>
      <c r="AT26">
        <v>3.1818</v>
      </c>
      <c r="AU26">
        <v>18</v>
      </c>
      <c r="AV26">
        <v>0.7469</v>
      </c>
      <c r="AW26">
        <v>11</v>
      </c>
      <c r="AX26">
        <v>0.0771</v>
      </c>
      <c r="AY26">
        <v>-0.3651</v>
      </c>
      <c r="AZ26">
        <v>36</v>
      </c>
      <c r="BA26">
        <v>-1.004839</v>
      </c>
      <c r="BB26">
        <v>-0.7481719</v>
      </c>
      <c r="BC26">
        <v>12.05161</v>
      </c>
      <c r="BD26">
        <v>0.2775674</v>
      </c>
      <c r="BE26">
        <v>-58.19274</v>
      </c>
      <c r="BF26">
        <v>-0.2789106</v>
      </c>
      <c r="BG26">
        <v>-16.15241</v>
      </c>
      <c r="BH26">
        <v>0.7517923</v>
      </c>
      <c r="BI26">
        <v>43.53817</v>
      </c>
      <c r="BJ26">
        <v>-0.2076681</v>
      </c>
      <c r="BK26">
        <v>2.347558</v>
      </c>
      <c r="BL26">
        <v>104.6</v>
      </c>
      <c r="BM26">
        <v>-0.3020267</v>
      </c>
      <c r="BN26">
        <v>1</v>
      </c>
      <c r="BO26">
        <v>1</v>
      </c>
      <c r="BP26">
        <v>1</v>
      </c>
      <c r="BQ26">
        <v>1</v>
      </c>
    </row>
    <row r="27" spans="1:69">
      <c r="A27">
        <v>300582</v>
      </c>
      <c r="B27">
        <v>300582</v>
      </c>
      <c r="C27">
        <v>17</v>
      </c>
      <c r="D27">
        <v>330000</v>
      </c>
      <c r="E27">
        <v>330100</v>
      </c>
      <c r="F27" t="s">
        <v>1003</v>
      </c>
      <c r="G27">
        <v>5110</v>
      </c>
      <c r="H27" t="s">
        <v>642</v>
      </c>
      <c r="I27">
        <v>0.21845108</v>
      </c>
      <c r="J27">
        <f>VLOOKUP(A27,三因子模型筛选后!$A$1:$Z$335,11,FALSE)</f>
        <v>0.183363929390907</v>
      </c>
      <c r="K27">
        <v>0.18389946</v>
      </c>
      <c r="L27">
        <f>VLOOKUP(A27,'三因子模型（-170，-51） (2)'!$A$1:$W$335,6,FALSE)</f>
        <v>0.160400032997131</v>
      </c>
      <c r="M27">
        <f>VLOOKUP(A27,'累积异常收益率（市场模型）（-170，-21）Y1 (2)'!$A$1:$O$339,12,FALSE)</f>
        <v>0.193651914596558</v>
      </c>
      <c r="N27">
        <v>0.24087949</v>
      </c>
      <c r="O27">
        <v>0.29137972</v>
      </c>
      <c r="P27">
        <v>0.2750535</v>
      </c>
      <c r="Q27">
        <v>0.27123818</v>
      </c>
      <c r="R27">
        <v>0.24683829</v>
      </c>
      <c r="S27">
        <v>21.845108</v>
      </c>
      <c r="T27">
        <v>0.18336393</v>
      </c>
      <c r="U27">
        <v>18.389946</v>
      </c>
      <c r="V27">
        <v>24.683829</v>
      </c>
      <c r="W27">
        <v>0</v>
      </c>
      <c r="X27">
        <v>6.8405</v>
      </c>
      <c r="Y27">
        <v>22.52</v>
      </c>
      <c r="Z27">
        <v>12</v>
      </c>
      <c r="AA27">
        <v>18.7035</v>
      </c>
      <c r="AB27">
        <v>2.9710893</v>
      </c>
      <c r="AC27" t="s">
        <v>643</v>
      </c>
      <c r="AD27" t="s">
        <v>999</v>
      </c>
      <c r="AE27">
        <v>6</v>
      </c>
      <c r="AF27">
        <v>58</v>
      </c>
      <c r="AG27">
        <v>0</v>
      </c>
      <c r="AH27">
        <v>0.125</v>
      </c>
      <c r="AI27">
        <v>7.5323559</v>
      </c>
      <c r="AJ27">
        <v>1.8675</v>
      </c>
      <c r="AK27">
        <v>0.3878</v>
      </c>
      <c r="AL27">
        <v>0</v>
      </c>
      <c r="AM27">
        <v>4.06</v>
      </c>
      <c r="AN27">
        <v>0.3680303</v>
      </c>
      <c r="AO27">
        <v>13.2687</v>
      </c>
      <c r="AP27">
        <v>14.8662</v>
      </c>
      <c r="AQ27">
        <v>1</v>
      </c>
      <c r="AR27">
        <v>3</v>
      </c>
      <c r="AS27">
        <v>0.41665</v>
      </c>
      <c r="AT27">
        <v>2.5</v>
      </c>
      <c r="AU27">
        <v>0</v>
      </c>
      <c r="AV27">
        <v>0</v>
      </c>
      <c r="AW27">
        <v>6</v>
      </c>
      <c r="AX27">
        <v>0.0708</v>
      </c>
      <c r="AY27">
        <v>-0.0147</v>
      </c>
      <c r="AZ27">
        <v>9</v>
      </c>
      <c r="BA27">
        <v>-4.004839</v>
      </c>
      <c r="BB27">
        <v>-1.429972</v>
      </c>
      <c r="BC27">
        <v>-5.948387</v>
      </c>
      <c r="BD27">
        <v>-0.4693326</v>
      </c>
      <c r="BE27">
        <v>-85.19274</v>
      </c>
      <c r="BF27">
        <v>1.879601</v>
      </c>
      <c r="BG27">
        <v>39.98373</v>
      </c>
      <c r="BH27">
        <v>5.726808</v>
      </c>
      <c r="BI27">
        <v>121.8232</v>
      </c>
      <c r="BJ27">
        <v>0.6711324</v>
      </c>
      <c r="BK27">
        <v>1.401183</v>
      </c>
      <c r="BL27">
        <v>40.6</v>
      </c>
      <c r="BM27">
        <v>1.141562</v>
      </c>
      <c r="BN27">
        <v>1</v>
      </c>
      <c r="BO27">
        <v>1</v>
      </c>
      <c r="BP27">
        <v>1</v>
      </c>
      <c r="BQ27">
        <v>1</v>
      </c>
    </row>
    <row r="28" spans="1:69">
      <c r="A28">
        <v>603933</v>
      </c>
      <c r="B28">
        <v>603933</v>
      </c>
      <c r="C28">
        <v>1</v>
      </c>
      <c r="D28">
        <v>350000</v>
      </c>
      <c r="E28">
        <v>350100</v>
      </c>
      <c r="F28" t="s">
        <v>1000</v>
      </c>
      <c r="G28">
        <v>5115</v>
      </c>
      <c r="H28" t="s">
        <v>959</v>
      </c>
      <c r="I28">
        <v>-0.17466681</v>
      </c>
      <c r="J28">
        <f>VLOOKUP(A28,三因子模型筛选后!$A$1:$Z$335,11,FALSE)</f>
        <v>-0.215964749455452</v>
      </c>
      <c r="K28">
        <v>-0.15377414</v>
      </c>
      <c r="L28">
        <f>VLOOKUP(A28,'三因子模型（-170，-51） (2)'!$A$1:$W$335,6,FALSE)</f>
        <v>-0.187124311923981</v>
      </c>
      <c r="M28">
        <f>VLOOKUP(A28,'累积异常收益率（市场模型）（-170，-21）Y1 (2)'!$A$1:$O$339,12,FALSE)</f>
        <v>-0.171275421977043</v>
      </c>
      <c r="N28">
        <v>-0.2063749</v>
      </c>
      <c r="O28">
        <v>-0.10121578</v>
      </c>
      <c r="P28">
        <v>-0.12215425</v>
      </c>
      <c r="Q28">
        <v>-0.05350261</v>
      </c>
      <c r="R28">
        <v>-0.05996979</v>
      </c>
      <c r="S28">
        <v>-17.466681</v>
      </c>
      <c r="T28">
        <v>-0.21596475</v>
      </c>
      <c r="U28">
        <v>-15.377414</v>
      </c>
      <c r="V28">
        <v>-5.9969787</v>
      </c>
      <c r="W28">
        <v>0</v>
      </c>
      <c r="X28">
        <v>6.5624</v>
      </c>
      <c r="Y28">
        <v>5.17</v>
      </c>
      <c r="Z28">
        <v>12</v>
      </c>
      <c r="AA28">
        <v>17.3669</v>
      </c>
      <c r="AB28">
        <v>2.012332</v>
      </c>
      <c r="AC28" t="s">
        <v>960</v>
      </c>
      <c r="AD28" t="s">
        <v>1010</v>
      </c>
      <c r="AE28">
        <v>3</v>
      </c>
      <c r="AF28">
        <v>48</v>
      </c>
      <c r="AG28">
        <v>5</v>
      </c>
      <c r="AH28">
        <v>0.21052632</v>
      </c>
      <c r="AI28">
        <v>7.3607399</v>
      </c>
      <c r="AJ28">
        <v>1.573</v>
      </c>
      <c r="AK28">
        <v>0.2658</v>
      </c>
      <c r="AL28">
        <v>0</v>
      </c>
      <c r="AM28">
        <v>5.48</v>
      </c>
      <c r="AN28">
        <v>0.5780303</v>
      </c>
      <c r="AO28">
        <v>15.4419</v>
      </c>
      <c r="AP28">
        <v>15.6904</v>
      </c>
      <c r="AQ28">
        <v>0</v>
      </c>
      <c r="AR28">
        <v>6</v>
      </c>
      <c r="AS28">
        <v>0.43055</v>
      </c>
      <c r="AT28">
        <v>2.25</v>
      </c>
      <c r="AU28">
        <v>4</v>
      </c>
      <c r="AV28">
        <v>0.625</v>
      </c>
      <c r="AW28">
        <v>12</v>
      </c>
      <c r="AX28">
        <v>0.0367</v>
      </c>
      <c r="AY28">
        <v>-0.2667</v>
      </c>
      <c r="AZ28">
        <v>36</v>
      </c>
      <c r="BA28">
        <v>-1.004839</v>
      </c>
      <c r="BB28">
        <v>-1.679972</v>
      </c>
      <c r="BC28">
        <v>-1.948387</v>
      </c>
      <c r="BD28">
        <v>0.1556674</v>
      </c>
      <c r="BE28">
        <v>-58.19274</v>
      </c>
      <c r="BF28">
        <v>-0.1564207</v>
      </c>
      <c r="BG28">
        <v>-9.058714</v>
      </c>
      <c r="BH28">
        <v>1.688101</v>
      </c>
      <c r="BI28">
        <v>97.76218</v>
      </c>
      <c r="BJ28">
        <v>-0.2615169</v>
      </c>
      <c r="BK28">
        <v>1.701105</v>
      </c>
      <c r="BL28">
        <v>54.8</v>
      </c>
      <c r="BM28">
        <v>-1.30871</v>
      </c>
      <c r="BN28">
        <v>1</v>
      </c>
      <c r="BO28">
        <v>1</v>
      </c>
      <c r="BP28">
        <v>1</v>
      </c>
      <c r="BQ28">
        <v>1</v>
      </c>
    </row>
    <row r="29" spans="1:69">
      <c r="A29">
        <v>603678</v>
      </c>
      <c r="B29">
        <v>603678</v>
      </c>
      <c r="C29">
        <v>15</v>
      </c>
      <c r="D29">
        <v>350000</v>
      </c>
      <c r="E29">
        <v>350500</v>
      </c>
      <c r="F29" t="s">
        <v>1000</v>
      </c>
      <c r="G29">
        <v>5115</v>
      </c>
      <c r="H29" t="s">
        <v>941</v>
      </c>
      <c r="I29">
        <v>0.00050282</v>
      </c>
      <c r="J29">
        <f>VLOOKUP(A29,三因子模型筛选后!$A$1:$Z$335,11,FALSE)</f>
        <v>-0.0460072122514248</v>
      </c>
      <c r="K29">
        <v>0.00105835</v>
      </c>
      <c r="L29">
        <f>VLOOKUP(A29,'三因子模型（-170，-51） (2)'!$A$1:$W$335,6,FALSE)</f>
        <v>-0.0212438199669123</v>
      </c>
      <c r="M29">
        <f>VLOOKUP(A29,'累积异常收益率（市场模型）（-170，-21）Y1 (2)'!$A$1:$O$339,12,FALSE)</f>
        <v>0.0273338053375483</v>
      </c>
      <c r="N29">
        <v>0.06452608</v>
      </c>
      <c r="O29">
        <v>0.29993132</v>
      </c>
      <c r="P29">
        <v>0.24216953</v>
      </c>
      <c r="Q29">
        <v>0.39385521</v>
      </c>
      <c r="R29">
        <v>0.32848263</v>
      </c>
      <c r="S29">
        <v>0.0502823</v>
      </c>
      <c r="T29">
        <v>-0.04600721</v>
      </c>
      <c r="U29">
        <v>0.10583531</v>
      </c>
      <c r="V29">
        <v>32.848263</v>
      </c>
      <c r="W29">
        <v>0</v>
      </c>
      <c r="X29">
        <v>7.3258</v>
      </c>
      <c r="Y29">
        <v>31.13</v>
      </c>
      <c r="Z29">
        <v>12</v>
      </c>
      <c r="AA29">
        <v>20.0216</v>
      </c>
      <c r="AB29">
        <v>4.5929396</v>
      </c>
      <c r="AC29" t="s">
        <v>942</v>
      </c>
      <c r="AD29" t="s">
        <v>999</v>
      </c>
      <c r="AE29">
        <v>6</v>
      </c>
      <c r="AF29">
        <v>42</v>
      </c>
      <c r="AG29">
        <v>7</v>
      </c>
      <c r="AH29">
        <v>0.23529412</v>
      </c>
      <c r="AI29">
        <v>6.844709</v>
      </c>
      <c r="AJ29">
        <v>0.9389</v>
      </c>
      <c r="AK29">
        <v>0.2798</v>
      </c>
      <c r="AL29">
        <v>0</v>
      </c>
      <c r="AM29">
        <v>13.74</v>
      </c>
      <c r="AN29">
        <v>0.66166667</v>
      </c>
      <c r="AO29">
        <v>13.7118</v>
      </c>
      <c r="AP29">
        <v>15.976</v>
      </c>
      <c r="AQ29">
        <v>2</v>
      </c>
      <c r="AR29">
        <v>5</v>
      </c>
      <c r="AS29">
        <v>0.4</v>
      </c>
      <c r="AT29">
        <v>4.1</v>
      </c>
      <c r="AU29">
        <v>10</v>
      </c>
      <c r="AV29">
        <v>0.8</v>
      </c>
      <c r="AW29">
        <v>10</v>
      </c>
      <c r="AX29">
        <v>0.0219</v>
      </c>
      <c r="AY29">
        <v>0.2474</v>
      </c>
      <c r="AZ29">
        <v>25</v>
      </c>
      <c r="BA29">
        <v>-2.004839</v>
      </c>
      <c r="BB29">
        <v>0.1700281</v>
      </c>
      <c r="BC29">
        <v>4.051613</v>
      </c>
      <c r="BD29">
        <v>0.3306674</v>
      </c>
      <c r="BE29">
        <v>-69.19274</v>
      </c>
      <c r="BF29">
        <v>-0.662935</v>
      </c>
      <c r="BG29">
        <v>-22.87979</v>
      </c>
      <c r="BH29">
        <v>-0.340879</v>
      </c>
      <c r="BI29">
        <v>-11.76471</v>
      </c>
      <c r="BJ29">
        <v>0.0562228</v>
      </c>
      <c r="BK29">
        <v>2.620311</v>
      </c>
      <c r="BL29">
        <v>137.4</v>
      </c>
      <c r="BM29">
        <v>-0.2168917</v>
      </c>
      <c r="BN29">
        <v>1</v>
      </c>
      <c r="BO29">
        <v>1</v>
      </c>
      <c r="BP29">
        <v>1</v>
      </c>
      <c r="BQ29">
        <v>1</v>
      </c>
    </row>
    <row r="30" spans="1:69">
      <c r="A30">
        <v>300747</v>
      </c>
      <c r="B30">
        <v>300747</v>
      </c>
      <c r="C30">
        <v>19</v>
      </c>
      <c r="D30">
        <v>420000</v>
      </c>
      <c r="E30">
        <v>420100</v>
      </c>
      <c r="F30" t="s">
        <v>1003</v>
      </c>
      <c r="G30">
        <v>5110</v>
      </c>
      <c r="H30" t="s">
        <v>731</v>
      </c>
      <c r="I30">
        <v>-0.10089608</v>
      </c>
      <c r="J30">
        <f>VLOOKUP(A30,三因子模型筛选后!$A$1:$Z$335,11,FALSE)</f>
        <v>-0.1475430727005</v>
      </c>
      <c r="K30">
        <v>-0.138886</v>
      </c>
      <c r="L30">
        <f>VLOOKUP(A30,'三因子模型（-170，-51） (2)'!$A$1:$W$335,6,FALSE)</f>
        <v>-0.153078079223633</v>
      </c>
      <c r="M30">
        <f>VLOOKUP(A30,'累积异常收益率（市场模型）（-170，-21）Y1 (2)'!$A$1:$O$339,12,FALSE)</f>
        <v>-0.102341584861279</v>
      </c>
      <c r="N30">
        <v>-0.10925572</v>
      </c>
      <c r="O30">
        <v>-0.08799113</v>
      </c>
      <c r="P30">
        <v>-0.00533883</v>
      </c>
      <c r="Q30">
        <v>0.00480977</v>
      </c>
      <c r="R30">
        <v>-0.06696545</v>
      </c>
      <c r="S30">
        <v>-10.089608</v>
      </c>
      <c r="T30">
        <v>-0.14754307</v>
      </c>
      <c r="U30">
        <v>-13.8886</v>
      </c>
      <c r="V30">
        <v>-6.6965446</v>
      </c>
      <c r="W30">
        <v>1</v>
      </c>
      <c r="X30">
        <v>7.6382</v>
      </c>
      <c r="Y30">
        <v>29.71</v>
      </c>
      <c r="Z30">
        <v>12</v>
      </c>
      <c r="AA30">
        <v>19.7681</v>
      </c>
      <c r="AB30">
        <v>1.28</v>
      </c>
      <c r="AC30" t="s">
        <v>732</v>
      </c>
      <c r="AD30" t="s">
        <v>1004</v>
      </c>
      <c r="AE30">
        <v>4</v>
      </c>
      <c r="AF30">
        <v>54</v>
      </c>
      <c r="AG30">
        <v>0</v>
      </c>
      <c r="AH30">
        <v>0.14285714</v>
      </c>
      <c r="AI30">
        <v>7.1491316</v>
      </c>
      <c r="AJ30">
        <v>1.273</v>
      </c>
      <c r="AK30">
        <v>0.2131</v>
      </c>
      <c r="AL30">
        <v>0</v>
      </c>
      <c r="AM30">
        <v>35.72</v>
      </c>
      <c r="AN30">
        <v>3.6178788</v>
      </c>
      <c r="AO30">
        <v>14.318</v>
      </c>
      <c r="AP30">
        <v>15.1109</v>
      </c>
      <c r="AQ30">
        <v>0</v>
      </c>
      <c r="AR30">
        <v>2.5</v>
      </c>
      <c r="AS30">
        <v>0.3125</v>
      </c>
      <c r="AT30">
        <v>3.25</v>
      </c>
      <c r="AU30">
        <v>1</v>
      </c>
      <c r="AV30">
        <v>0</v>
      </c>
      <c r="AW30">
        <v>4</v>
      </c>
      <c r="AX30">
        <v>0.0587</v>
      </c>
      <c r="AY30">
        <v>3.0954</v>
      </c>
      <c r="AZ30">
        <v>6.25</v>
      </c>
      <c r="BA30">
        <v>-4.504839</v>
      </c>
      <c r="BB30">
        <v>-0.6799719</v>
      </c>
      <c r="BC30">
        <v>-4.948387</v>
      </c>
      <c r="BD30">
        <v>-0.4693326</v>
      </c>
      <c r="BE30">
        <v>-87.94274</v>
      </c>
      <c r="BF30">
        <v>2.114268</v>
      </c>
      <c r="BG30">
        <v>41.27439</v>
      </c>
      <c r="BH30">
        <v>3.063164</v>
      </c>
      <c r="BI30">
        <v>59.79859</v>
      </c>
      <c r="BJ30">
        <v>0.319133</v>
      </c>
      <c r="BK30">
        <v>3.575711</v>
      </c>
      <c r="BL30">
        <v>357.2</v>
      </c>
      <c r="BM30">
        <v>-0.8489028</v>
      </c>
      <c r="BN30">
        <v>1</v>
      </c>
      <c r="BO30">
        <v>1</v>
      </c>
      <c r="BP30">
        <v>1</v>
      </c>
      <c r="BQ30">
        <v>1</v>
      </c>
    </row>
    <row r="31" spans="1:69">
      <c r="A31">
        <v>2876</v>
      </c>
      <c r="B31">
        <v>2876</v>
      </c>
      <c r="C31">
        <v>16</v>
      </c>
      <c r="D31">
        <v>440000</v>
      </c>
      <c r="E31">
        <v>440300</v>
      </c>
      <c r="F31" t="s">
        <v>1003</v>
      </c>
      <c r="G31">
        <v>5110</v>
      </c>
      <c r="H31" t="s">
        <v>369</v>
      </c>
      <c r="I31">
        <v>0.04491775</v>
      </c>
      <c r="J31">
        <f>VLOOKUP(A31,三因子模型筛选后!$A$1:$Z$335,11,FALSE)</f>
        <v>-0.0240866336971521</v>
      </c>
      <c r="K31">
        <v>-0.01135832</v>
      </c>
      <c r="L31">
        <f>VLOOKUP(A31,'三因子模型（-170，-51） (2)'!$A$1:$W$335,6,FALSE)</f>
        <v>-0.06161268055439</v>
      </c>
      <c r="M31">
        <f>VLOOKUP(A31,'累积异常收益率（市场模型）（-170，-21）Y1 (2)'!$A$1:$O$339,12,FALSE)</f>
        <v>0.000604591332376003</v>
      </c>
      <c r="N31">
        <v>0.04326365</v>
      </c>
      <c r="O31">
        <v>0.05412161</v>
      </c>
      <c r="P31">
        <v>0.0152209</v>
      </c>
      <c r="Q31">
        <v>0.08170895</v>
      </c>
      <c r="R31">
        <v>0.04073212</v>
      </c>
      <c r="S31">
        <v>4.4917751</v>
      </c>
      <c r="T31">
        <v>-0.02408663</v>
      </c>
      <c r="U31">
        <v>-1.1358315</v>
      </c>
      <c r="V31">
        <v>4.0732119</v>
      </c>
      <c r="W31">
        <v>0</v>
      </c>
      <c r="X31">
        <v>7.6148</v>
      </c>
      <c r="Y31">
        <v>17.86</v>
      </c>
      <c r="Z31">
        <v>12</v>
      </c>
      <c r="AA31">
        <v>18.5934</v>
      </c>
      <c r="AB31">
        <v>1.7388493</v>
      </c>
      <c r="AC31" t="s">
        <v>370</v>
      </c>
      <c r="AD31" t="s">
        <v>999</v>
      </c>
      <c r="AE31">
        <v>6</v>
      </c>
      <c r="AF31">
        <v>51</v>
      </c>
      <c r="AG31">
        <v>1</v>
      </c>
      <c r="AH31">
        <v>0.2</v>
      </c>
      <c r="AI31">
        <v>6.3304337</v>
      </c>
      <c r="AJ31">
        <v>0.5614</v>
      </c>
      <c r="AK31">
        <v>0.6174</v>
      </c>
      <c r="AL31">
        <v>0</v>
      </c>
      <c r="AM31">
        <v>20.08</v>
      </c>
      <c r="AN31">
        <v>2.335303</v>
      </c>
      <c r="AO31">
        <v>15.853</v>
      </c>
      <c r="AP31">
        <v>16.483</v>
      </c>
      <c r="AQ31">
        <v>1</v>
      </c>
      <c r="AR31">
        <v>2</v>
      </c>
      <c r="AS31">
        <v>0.3125</v>
      </c>
      <c r="AT31">
        <v>1.75</v>
      </c>
      <c r="AU31">
        <v>3</v>
      </c>
      <c r="AV31">
        <v>0.6667</v>
      </c>
      <c r="AW31">
        <v>4</v>
      </c>
      <c r="AX31">
        <v>0.0373</v>
      </c>
      <c r="AY31">
        <v>-0.3651</v>
      </c>
      <c r="AZ31">
        <v>4</v>
      </c>
      <c r="BA31">
        <v>-5.004839</v>
      </c>
      <c r="BB31">
        <v>-2.179972</v>
      </c>
      <c r="BC31">
        <v>-2.948387</v>
      </c>
      <c r="BD31">
        <v>0.1973674</v>
      </c>
      <c r="BE31">
        <v>-90.19274</v>
      </c>
      <c r="BF31">
        <v>-0.9877922</v>
      </c>
      <c r="BG31">
        <v>-17.80111</v>
      </c>
      <c r="BH31">
        <v>10.91041</v>
      </c>
      <c r="BI31">
        <v>196.6176</v>
      </c>
      <c r="BJ31">
        <v>-0.4302555</v>
      </c>
      <c r="BK31">
        <v>2.999724</v>
      </c>
      <c r="BL31">
        <v>200.8</v>
      </c>
      <c r="BM31">
        <v>0.0599429</v>
      </c>
      <c r="BN31">
        <v>1</v>
      </c>
      <c r="BO31">
        <v>1</v>
      </c>
      <c r="BP31">
        <v>1</v>
      </c>
      <c r="BQ31">
        <v>1</v>
      </c>
    </row>
    <row r="32" spans="1:69">
      <c r="A32">
        <v>2855</v>
      </c>
      <c r="B32">
        <v>2855</v>
      </c>
      <c r="C32">
        <v>19</v>
      </c>
      <c r="D32">
        <v>440000</v>
      </c>
      <c r="E32">
        <v>441900</v>
      </c>
      <c r="F32" t="s">
        <v>1003</v>
      </c>
      <c r="G32">
        <v>5110</v>
      </c>
      <c r="H32" t="s">
        <v>354</v>
      </c>
      <c r="I32">
        <v>-0.04182766</v>
      </c>
      <c r="J32">
        <f>VLOOKUP(A32,三因子模型筛选后!$A$1:$Z$335,11,FALSE)</f>
        <v>-0.15677373111248</v>
      </c>
      <c r="K32">
        <v>0.01447398</v>
      </c>
      <c r="L32">
        <f>VLOOKUP(A32,'三因子模型（-170，-51） (2)'!$A$1:$W$335,6,FALSE)</f>
        <v>-0.0644377171993256</v>
      </c>
      <c r="M32">
        <f>VLOOKUP(A32,'累积异常收益率（市场模型）（-170，-21）Y1 (2)'!$A$1:$O$339,12,FALSE)</f>
        <v>-0.041964840143919</v>
      </c>
      <c r="N32">
        <v>-0.07993657</v>
      </c>
      <c r="O32">
        <v>-0.01214577</v>
      </c>
      <c r="P32">
        <v>-0.07044656</v>
      </c>
      <c r="Q32">
        <v>-0.04649561</v>
      </c>
      <c r="R32">
        <v>-0.07723249</v>
      </c>
      <c r="S32">
        <v>-4.1827664</v>
      </c>
      <c r="T32">
        <v>-0.15677373</v>
      </c>
      <c r="U32">
        <v>1.4473979</v>
      </c>
      <c r="V32">
        <v>-7.7232495</v>
      </c>
      <c r="W32">
        <v>0</v>
      </c>
      <c r="X32">
        <v>8.9406</v>
      </c>
      <c r="Y32">
        <v>13.61</v>
      </c>
      <c r="Z32">
        <v>12</v>
      </c>
      <c r="AA32">
        <v>17.9263</v>
      </c>
      <c r="AB32">
        <v>2.4</v>
      </c>
      <c r="AC32" t="s">
        <v>355</v>
      </c>
      <c r="AD32" t="s">
        <v>999</v>
      </c>
      <c r="AE32">
        <v>6</v>
      </c>
      <c r="AF32">
        <v>58</v>
      </c>
      <c r="AG32">
        <v>6</v>
      </c>
      <c r="AH32">
        <v>0.35714286</v>
      </c>
      <c r="AI32">
        <v>7.1699657</v>
      </c>
      <c r="AJ32">
        <v>1.2998</v>
      </c>
      <c r="AK32">
        <v>0.5332</v>
      </c>
      <c r="AL32">
        <v>0</v>
      </c>
      <c r="AM32">
        <v>4.18</v>
      </c>
      <c r="AN32">
        <v>0.56075758</v>
      </c>
      <c r="AO32">
        <v>13.9878</v>
      </c>
      <c r="AP32">
        <v>14.6912</v>
      </c>
      <c r="AQ32">
        <v>1</v>
      </c>
      <c r="AR32">
        <v>5</v>
      </c>
      <c r="AS32">
        <v>0.34</v>
      </c>
      <c r="AT32">
        <v>2.75</v>
      </c>
      <c r="AU32">
        <v>7</v>
      </c>
      <c r="AV32">
        <v>0.7755</v>
      </c>
      <c r="AW32">
        <v>10</v>
      </c>
      <c r="AX32">
        <v>0.0321</v>
      </c>
      <c r="AY32">
        <v>-0.3651</v>
      </c>
      <c r="AZ32">
        <v>25</v>
      </c>
      <c r="BA32">
        <v>-2.004839</v>
      </c>
      <c r="BB32">
        <v>-1.179972</v>
      </c>
      <c r="BC32">
        <v>1.051613</v>
      </c>
      <c r="BD32">
        <v>0.3061674</v>
      </c>
      <c r="BE32">
        <v>-69.19274</v>
      </c>
      <c r="BF32">
        <v>-0.6138164</v>
      </c>
      <c r="BG32">
        <v>-21.18456</v>
      </c>
      <c r="BH32">
        <v>2.365654</v>
      </c>
      <c r="BI32">
        <v>81.6455</v>
      </c>
      <c r="BJ32">
        <v>-0.361269</v>
      </c>
      <c r="BK32">
        <v>1.430311</v>
      </c>
      <c r="BL32">
        <v>41.8</v>
      </c>
      <c r="BM32">
        <v>-0.4807341</v>
      </c>
      <c r="BN32">
        <v>1</v>
      </c>
      <c r="BO32">
        <v>1</v>
      </c>
      <c r="BP32">
        <v>1</v>
      </c>
      <c r="BQ32">
        <v>1</v>
      </c>
    </row>
    <row r="33" spans="1:69">
      <c r="A33">
        <v>300752</v>
      </c>
      <c r="B33">
        <v>300752</v>
      </c>
      <c r="C33">
        <v>19</v>
      </c>
      <c r="D33">
        <v>440000</v>
      </c>
      <c r="E33">
        <v>440300</v>
      </c>
      <c r="F33" t="s">
        <v>1000</v>
      </c>
      <c r="G33">
        <v>5115</v>
      </c>
      <c r="H33" t="s">
        <v>734</v>
      </c>
      <c r="I33">
        <v>-0.08664948</v>
      </c>
      <c r="J33">
        <f>VLOOKUP(A33,三因子模型筛选后!$A$1:$Z$335,11,FALSE)</f>
        <v>-0.220612987875938</v>
      </c>
      <c r="K33">
        <v>0.00656375</v>
      </c>
      <c r="L33">
        <f>VLOOKUP(A33,'三因子模型（-170，-51） (2)'!$A$1:$W$335,6,FALSE)</f>
        <v>-0.0714331641793251</v>
      </c>
      <c r="M33">
        <f>VLOOKUP(A33,'累积异常收益率（市场模型）（-170，-21）Y1 (2)'!$A$1:$O$339,12,FALSE)</f>
        <v>-0.0805025100708008</v>
      </c>
      <c r="N33">
        <v>-0.07983123</v>
      </c>
      <c r="O33">
        <v>-0.01961448</v>
      </c>
      <c r="P33">
        <v>-0.05422352</v>
      </c>
      <c r="Q33">
        <v>0.01451209</v>
      </c>
      <c r="R33">
        <v>-0.01303747</v>
      </c>
      <c r="S33">
        <v>-8.6649477</v>
      </c>
      <c r="T33">
        <v>-0.22061299</v>
      </c>
      <c r="U33">
        <v>0.65637529</v>
      </c>
      <c r="V33">
        <v>-1.3037475</v>
      </c>
      <c r="W33">
        <v>0</v>
      </c>
      <c r="X33">
        <v>8.1772</v>
      </c>
      <c r="Y33">
        <v>21.89</v>
      </c>
      <c r="Z33">
        <v>12</v>
      </c>
      <c r="AA33">
        <v>18.3701</v>
      </c>
      <c r="AB33">
        <v>2.0767913</v>
      </c>
      <c r="AC33" t="s">
        <v>735</v>
      </c>
      <c r="AD33" t="s">
        <v>999</v>
      </c>
      <c r="AE33">
        <v>6</v>
      </c>
      <c r="AF33">
        <v>45</v>
      </c>
      <c r="AG33">
        <v>0</v>
      </c>
      <c r="AH33">
        <v>0.21428571</v>
      </c>
      <c r="AI33">
        <v>7.1665748</v>
      </c>
      <c r="AJ33">
        <v>1.2954</v>
      </c>
      <c r="AK33">
        <v>0.5731</v>
      </c>
      <c r="AL33">
        <v>0</v>
      </c>
      <c r="AM33">
        <v>7.34</v>
      </c>
      <c r="AN33">
        <v>0.9530303</v>
      </c>
      <c r="AO33">
        <v>15.5969</v>
      </c>
      <c r="AP33">
        <v>16.6865</v>
      </c>
      <c r="AQ33">
        <v>0</v>
      </c>
      <c r="AR33">
        <v>1.5</v>
      </c>
      <c r="AS33">
        <v>0.2222</v>
      </c>
      <c r="AT33">
        <v>1.83335</v>
      </c>
      <c r="AU33">
        <v>1</v>
      </c>
      <c r="AV33">
        <v>0</v>
      </c>
      <c r="AW33">
        <v>3</v>
      </c>
      <c r="AX33">
        <v>0.0497</v>
      </c>
      <c r="AY33">
        <v>-0.3651</v>
      </c>
      <c r="AZ33">
        <v>2.25</v>
      </c>
      <c r="BA33">
        <v>-5.504839</v>
      </c>
      <c r="BB33">
        <v>-2.096622</v>
      </c>
      <c r="BC33">
        <v>-4.948387</v>
      </c>
      <c r="BD33">
        <v>-0.4693326</v>
      </c>
      <c r="BE33">
        <v>-91.94274</v>
      </c>
      <c r="BF33">
        <v>2.5836</v>
      </c>
      <c r="BG33">
        <v>43.15172</v>
      </c>
      <c r="BH33">
        <v>11.54157</v>
      </c>
      <c r="BI33">
        <v>192.7692</v>
      </c>
      <c r="BJ33">
        <v>0.984013</v>
      </c>
      <c r="BK33">
        <v>1.993339</v>
      </c>
      <c r="BL33">
        <v>73.4</v>
      </c>
      <c r="BM33">
        <v>-0.7601049</v>
      </c>
      <c r="BN33">
        <v>1</v>
      </c>
      <c r="BO33">
        <v>1</v>
      </c>
      <c r="BP33">
        <v>1</v>
      </c>
      <c r="BQ33">
        <v>1</v>
      </c>
    </row>
    <row r="34" spans="1:69">
      <c r="A34">
        <v>300458</v>
      </c>
      <c r="B34">
        <v>300458</v>
      </c>
      <c r="C34">
        <v>19</v>
      </c>
      <c r="D34">
        <v>440000</v>
      </c>
      <c r="E34">
        <v>440400</v>
      </c>
      <c r="F34" t="s">
        <v>1000</v>
      </c>
      <c r="G34">
        <v>5115</v>
      </c>
      <c r="H34" t="s">
        <v>585</v>
      </c>
      <c r="I34">
        <v>0.02924496</v>
      </c>
      <c r="J34">
        <f>VLOOKUP(A34,三因子模型筛选后!$A$1:$Z$335,11,FALSE)</f>
        <v>0.00924151204526424</v>
      </c>
      <c r="K34">
        <v>-0.01890153</v>
      </c>
      <c r="L34">
        <f>VLOOKUP(A34,'三因子模型（-170，-51） (2)'!$A$1:$W$335,6,FALSE)</f>
        <v>-0.0230816993862391</v>
      </c>
      <c r="M34">
        <f>VLOOKUP(A34,'累积异常收益率（市场模型）（-170，-21）Y1 (2)'!$A$1:$O$339,12,FALSE)</f>
        <v>0.0486722216010094</v>
      </c>
      <c r="N34">
        <v>0.0220591</v>
      </c>
      <c r="O34">
        <v>0.11813121</v>
      </c>
      <c r="P34">
        <v>0.04767397</v>
      </c>
      <c r="Q34">
        <v>0.05618214</v>
      </c>
      <c r="R34">
        <v>-0.12342151</v>
      </c>
      <c r="S34">
        <v>2.9244959</v>
      </c>
      <c r="T34">
        <v>0.00924151</v>
      </c>
      <c r="U34">
        <v>-1.8901527</v>
      </c>
      <c r="V34">
        <v>-12.342151</v>
      </c>
      <c r="W34">
        <v>0</v>
      </c>
      <c r="X34">
        <v>6.4216</v>
      </c>
      <c r="Y34">
        <v>23.2</v>
      </c>
      <c r="Z34">
        <v>12</v>
      </c>
      <c r="AA34">
        <v>18.279</v>
      </c>
      <c r="AB34">
        <v>6.3001674</v>
      </c>
      <c r="AC34" t="s">
        <v>586</v>
      </c>
      <c r="AD34" t="s">
        <v>1002</v>
      </c>
      <c r="AE34">
        <v>5</v>
      </c>
      <c r="AF34">
        <v>51</v>
      </c>
      <c r="AG34">
        <v>0</v>
      </c>
      <c r="AH34">
        <v>0.30769231</v>
      </c>
      <c r="AI34">
        <v>7.9726384</v>
      </c>
      <c r="AJ34">
        <v>2.9005</v>
      </c>
      <c r="AK34">
        <v>0.1434</v>
      </c>
      <c r="AL34">
        <v>0</v>
      </c>
      <c r="AM34">
        <v>10.16</v>
      </c>
      <c r="AN34">
        <v>1.4718182</v>
      </c>
      <c r="AO34">
        <v>14.7828</v>
      </c>
      <c r="AP34">
        <v>16.2559</v>
      </c>
      <c r="AQ34">
        <v>1</v>
      </c>
      <c r="AR34">
        <v>1.5</v>
      </c>
      <c r="AS34">
        <v>0.2222</v>
      </c>
      <c r="AT34">
        <v>2.83335</v>
      </c>
      <c r="AU34">
        <v>0</v>
      </c>
      <c r="AV34">
        <v>0</v>
      </c>
      <c r="AW34">
        <v>3</v>
      </c>
      <c r="AX34">
        <v>0.2013</v>
      </c>
      <c r="AY34">
        <v>0.801</v>
      </c>
      <c r="AZ34">
        <v>2.25</v>
      </c>
      <c r="BA34">
        <v>-5.504839</v>
      </c>
      <c r="BB34">
        <v>-1.096622</v>
      </c>
      <c r="BC34">
        <v>-5.948387</v>
      </c>
      <c r="BD34">
        <v>-0.4693326</v>
      </c>
      <c r="BE34">
        <v>-91.94274</v>
      </c>
      <c r="BF34">
        <v>2.5836</v>
      </c>
      <c r="BG34">
        <v>43.15172</v>
      </c>
      <c r="BH34">
        <v>6.036727</v>
      </c>
      <c r="BI34">
        <v>100.8264</v>
      </c>
      <c r="BJ34">
        <v>0.5146804</v>
      </c>
      <c r="BK34">
        <v>2.318459</v>
      </c>
      <c r="BL34">
        <v>101.6</v>
      </c>
      <c r="BM34">
        <v>-0.0377443</v>
      </c>
      <c r="BN34">
        <v>1</v>
      </c>
      <c r="BO34">
        <v>1</v>
      </c>
      <c r="BP34">
        <v>1</v>
      </c>
      <c r="BQ34">
        <v>1</v>
      </c>
    </row>
    <row r="35" spans="1:69">
      <c r="A35">
        <v>2881</v>
      </c>
      <c r="B35">
        <v>2881</v>
      </c>
      <c r="C35">
        <v>19</v>
      </c>
      <c r="D35">
        <v>440000</v>
      </c>
      <c r="E35">
        <v>440300</v>
      </c>
      <c r="F35" t="s">
        <v>998</v>
      </c>
      <c r="G35">
        <v>8101</v>
      </c>
      <c r="H35" t="s">
        <v>372</v>
      </c>
      <c r="I35">
        <v>-0.22420242</v>
      </c>
      <c r="J35">
        <f>VLOOKUP(A35,三因子模型筛选后!$A$1:$Z$335,11,FALSE)</f>
        <v>-0.407936364412308</v>
      </c>
      <c r="K35">
        <v>-0.09761648</v>
      </c>
      <c r="L35">
        <f>VLOOKUP(A35,'三因子模型（-170，-51） (2)'!$A$1:$W$335,6,FALSE)</f>
        <v>-0.209806144237518</v>
      </c>
      <c r="M35">
        <f>VLOOKUP(A35,'累积异常收益率（市场模型）（-170，-21）Y1 (2)'!$A$1:$O$339,12,FALSE)</f>
        <v>-0.212561145424843</v>
      </c>
      <c r="N35">
        <v>-0.20853028</v>
      </c>
      <c r="O35">
        <v>-0.13065429</v>
      </c>
      <c r="P35">
        <v>-0.18703511</v>
      </c>
      <c r="Q35">
        <v>-0.06481008</v>
      </c>
      <c r="R35">
        <v>-0.14932932</v>
      </c>
      <c r="S35">
        <v>-22.420242</v>
      </c>
      <c r="T35">
        <v>-0.40793636</v>
      </c>
      <c r="U35">
        <v>-9.7616479</v>
      </c>
      <c r="V35">
        <v>-14.932932</v>
      </c>
      <c r="W35">
        <v>0</v>
      </c>
      <c r="X35">
        <v>6.7845</v>
      </c>
      <c r="Y35">
        <v>6.73</v>
      </c>
      <c r="Z35">
        <v>12</v>
      </c>
      <c r="AA35">
        <v>16.7927</v>
      </c>
      <c r="AB35">
        <v>2.3942945</v>
      </c>
      <c r="AC35" t="s">
        <v>373</v>
      </c>
      <c r="AD35" t="s">
        <v>1004</v>
      </c>
      <c r="AE35">
        <v>4</v>
      </c>
      <c r="AF35">
        <v>41</v>
      </c>
      <c r="AG35">
        <v>4</v>
      </c>
      <c r="AH35">
        <v>0.33333333</v>
      </c>
      <c r="AI35">
        <v>6.1639462</v>
      </c>
      <c r="AJ35">
        <v>0.4753</v>
      </c>
      <c r="AK35">
        <v>0.3002</v>
      </c>
      <c r="AL35">
        <v>0</v>
      </c>
      <c r="AM35">
        <v>9.06</v>
      </c>
      <c r="AN35">
        <v>1.1310606</v>
      </c>
      <c r="AO35">
        <v>13.4549</v>
      </c>
      <c r="AP35">
        <v>15.2504</v>
      </c>
      <c r="AQ35">
        <v>35</v>
      </c>
      <c r="AR35">
        <v>2</v>
      </c>
      <c r="AS35">
        <v>0.3125</v>
      </c>
      <c r="AT35">
        <v>1.375</v>
      </c>
      <c r="AU35">
        <v>5</v>
      </c>
      <c r="AV35">
        <v>0.72</v>
      </c>
      <c r="AW35">
        <v>4</v>
      </c>
      <c r="AX35">
        <v>0.0913</v>
      </c>
      <c r="AY35">
        <v>0.9738</v>
      </c>
      <c r="AZ35">
        <v>4</v>
      </c>
      <c r="BA35">
        <v>-5.004839</v>
      </c>
      <c r="BB35">
        <v>-2.554972</v>
      </c>
      <c r="BC35">
        <v>-0.9483871</v>
      </c>
      <c r="BD35">
        <v>0.2506674</v>
      </c>
      <c r="BE35">
        <v>-90.19274</v>
      </c>
      <c r="BF35">
        <v>-1.25455</v>
      </c>
      <c r="BG35">
        <v>-22.60838</v>
      </c>
      <c r="BH35">
        <v>12.78722</v>
      </c>
      <c r="BI35">
        <v>230.4399</v>
      </c>
      <c r="BJ35">
        <v>-0.6404483</v>
      </c>
      <c r="BK35">
        <v>2.203869</v>
      </c>
      <c r="BL35">
        <v>90.6</v>
      </c>
      <c r="BM35">
        <v>-1.617461</v>
      </c>
      <c r="BN35">
        <v>1</v>
      </c>
      <c r="BO35">
        <v>1</v>
      </c>
      <c r="BP35">
        <v>1</v>
      </c>
      <c r="BQ35">
        <v>1</v>
      </c>
    </row>
    <row r="36" spans="1:69">
      <c r="A36">
        <v>603019</v>
      </c>
      <c r="B36">
        <v>603019</v>
      </c>
      <c r="C36">
        <v>10</v>
      </c>
      <c r="D36">
        <v>120000</v>
      </c>
      <c r="E36">
        <v>120000</v>
      </c>
      <c r="F36" t="s">
        <v>1007</v>
      </c>
      <c r="G36">
        <v>8310</v>
      </c>
      <c r="H36" t="s">
        <v>869</v>
      </c>
      <c r="I36">
        <v>0.33287531</v>
      </c>
      <c r="J36">
        <f>VLOOKUP(A36,三因子模型筛选后!$A$1:$Z$335,11,FALSE)</f>
        <v>0.289502143859863</v>
      </c>
      <c r="K36">
        <v>0.05519094</v>
      </c>
      <c r="L36">
        <f>VLOOKUP(A36,'三因子模型（-170，-51） (2)'!$A$1:$W$335,6,FALSE)</f>
        <v>0.0437091886997223</v>
      </c>
      <c r="M36">
        <f>VLOOKUP(A36,'累积异常收益率（市场模型）（-170，-21）Y1 (2)'!$A$1:$O$339,12,FALSE)</f>
        <v>0.373194336891174</v>
      </c>
      <c r="N36">
        <v>0.39920437</v>
      </c>
      <c r="O36">
        <v>0.45103475</v>
      </c>
      <c r="P36">
        <v>0.40515736</v>
      </c>
      <c r="Q36">
        <v>0.47487617</v>
      </c>
      <c r="R36">
        <v>0.40520024</v>
      </c>
      <c r="S36">
        <v>33.287531</v>
      </c>
      <c r="T36">
        <v>0.28950214</v>
      </c>
      <c r="U36">
        <v>5.5190936</v>
      </c>
      <c r="V36">
        <v>40.520024</v>
      </c>
      <c r="W36">
        <v>0</v>
      </c>
      <c r="X36">
        <v>8.0226</v>
      </c>
      <c r="Y36">
        <v>30.8</v>
      </c>
      <c r="Z36">
        <v>13</v>
      </c>
      <c r="AA36">
        <v>20.5995</v>
      </c>
      <c r="AB36">
        <v>14.50729</v>
      </c>
      <c r="AC36" t="s">
        <v>870</v>
      </c>
      <c r="AD36" t="s">
        <v>999</v>
      </c>
      <c r="AE36">
        <v>6</v>
      </c>
      <c r="AF36">
        <v>52</v>
      </c>
      <c r="AG36">
        <v>2</v>
      </c>
      <c r="AH36">
        <v>0.28571429</v>
      </c>
      <c r="AI36">
        <v>8.1523997</v>
      </c>
      <c r="AJ36">
        <v>3.4717</v>
      </c>
      <c r="AK36">
        <v>0.7244</v>
      </c>
      <c r="AL36">
        <v>0</v>
      </c>
      <c r="AM36">
        <v>20.06</v>
      </c>
      <c r="AN36">
        <v>1.0139394</v>
      </c>
      <c r="AO36">
        <v>17.4171</v>
      </c>
      <c r="AP36">
        <v>18.5606</v>
      </c>
      <c r="AQ36">
        <v>2</v>
      </c>
      <c r="AR36">
        <v>12</v>
      </c>
      <c r="AS36">
        <v>0.5785</v>
      </c>
      <c r="AT36">
        <v>3.86365</v>
      </c>
      <c r="AU36">
        <v>8</v>
      </c>
      <c r="AV36">
        <v>0.5312</v>
      </c>
      <c r="AW36">
        <v>22</v>
      </c>
      <c r="AX36">
        <v>0.0774</v>
      </c>
      <c r="AY36">
        <v>3.0764</v>
      </c>
      <c r="AZ36">
        <v>144</v>
      </c>
      <c r="BA36">
        <v>4.995161</v>
      </c>
      <c r="BB36">
        <v>-0.0663219</v>
      </c>
      <c r="BC36">
        <v>2.051613</v>
      </c>
      <c r="BD36">
        <v>0.0618674</v>
      </c>
      <c r="BE36">
        <v>49.80726</v>
      </c>
      <c r="BF36">
        <v>0.3090377</v>
      </c>
      <c r="BG36">
        <v>3.081447</v>
      </c>
      <c r="BH36">
        <v>-0.3312886</v>
      </c>
      <c r="BI36">
        <v>-3.303312</v>
      </c>
      <c r="BJ36">
        <v>-0.0041032</v>
      </c>
      <c r="BK36">
        <v>2.998728</v>
      </c>
      <c r="BL36">
        <v>200.6</v>
      </c>
      <c r="BM36">
        <v>1.854759</v>
      </c>
      <c r="BN36">
        <v>1</v>
      </c>
      <c r="BO36">
        <v>1</v>
      </c>
      <c r="BP36">
        <v>1</v>
      </c>
      <c r="BQ36">
        <v>1</v>
      </c>
    </row>
    <row r="37" spans="1:69">
      <c r="A37">
        <v>603083</v>
      </c>
      <c r="B37">
        <v>603083</v>
      </c>
      <c r="C37">
        <v>17</v>
      </c>
      <c r="D37">
        <v>310000</v>
      </c>
      <c r="E37">
        <v>310000</v>
      </c>
      <c r="F37" t="s">
        <v>998</v>
      </c>
      <c r="G37">
        <v>8101</v>
      </c>
      <c r="H37" t="s">
        <v>881</v>
      </c>
      <c r="I37">
        <v>0.20400259</v>
      </c>
      <c r="J37">
        <f>VLOOKUP(A37,三因子模型筛选后!$A$1:$Z$335,11,FALSE)</f>
        <v>0.134274765849113</v>
      </c>
      <c r="K37">
        <v>0.01888713</v>
      </c>
      <c r="L37">
        <f>VLOOKUP(A37,'三因子模型（-170，-51） (2)'!$A$1:$W$335,6,FALSE)</f>
        <v>-0.0117570105940104</v>
      </c>
      <c r="M37">
        <f>VLOOKUP(A37,'累积异常收益率（市场模型）（-170，-21）Y1 (2)'!$A$1:$O$339,12,FALSE)</f>
        <v>0.236327633261681</v>
      </c>
      <c r="N37">
        <v>0.29573107</v>
      </c>
      <c r="O37">
        <v>0.30946922</v>
      </c>
      <c r="P37">
        <v>0.25707212</v>
      </c>
      <c r="Q37">
        <v>0.34249368</v>
      </c>
      <c r="R37">
        <v>0.31524062</v>
      </c>
      <c r="S37">
        <v>20.400259</v>
      </c>
      <c r="T37">
        <v>0.13427477</v>
      </c>
      <c r="U37">
        <v>1.8887132</v>
      </c>
      <c r="V37">
        <v>31.524062</v>
      </c>
      <c r="W37">
        <v>0</v>
      </c>
      <c r="X37">
        <v>7.3434</v>
      </c>
      <c r="Y37">
        <v>12.31</v>
      </c>
      <c r="Z37">
        <v>13</v>
      </c>
      <c r="AA37">
        <v>17.3401</v>
      </c>
      <c r="AB37">
        <v>2.5558157</v>
      </c>
      <c r="AC37" t="s">
        <v>882</v>
      </c>
      <c r="AD37" t="s">
        <v>999</v>
      </c>
      <c r="AE37">
        <v>6</v>
      </c>
      <c r="AF37">
        <v>67</v>
      </c>
      <c r="AG37">
        <v>0</v>
      </c>
      <c r="AH37">
        <v>0.1875</v>
      </c>
      <c r="AI37">
        <v>7.8553509</v>
      </c>
      <c r="AJ37">
        <v>2.5795</v>
      </c>
      <c r="AK37">
        <v>0.6044</v>
      </c>
      <c r="AL37">
        <v>0</v>
      </c>
      <c r="AM37">
        <v>16.01</v>
      </c>
      <c r="AN37">
        <v>1.0839394</v>
      </c>
      <c r="AO37">
        <v>14.4371</v>
      </c>
      <c r="AP37">
        <v>15.2717</v>
      </c>
      <c r="AQ37">
        <v>17</v>
      </c>
      <c r="AR37">
        <v>3.5</v>
      </c>
      <c r="AS37">
        <v>0.3889</v>
      </c>
      <c r="AT37">
        <v>2.83335</v>
      </c>
      <c r="AU37">
        <v>0</v>
      </c>
      <c r="AV37">
        <v>0</v>
      </c>
      <c r="AW37">
        <v>6</v>
      </c>
      <c r="AX37">
        <v>0.0917</v>
      </c>
      <c r="AY37">
        <v>-0.3651</v>
      </c>
      <c r="AZ37">
        <v>12.25</v>
      </c>
      <c r="BA37">
        <v>-3.504839</v>
      </c>
      <c r="BB37">
        <v>-1.096622</v>
      </c>
      <c r="BC37">
        <v>-5.948387</v>
      </c>
      <c r="BD37">
        <v>-0.4693326</v>
      </c>
      <c r="BE37">
        <v>-81.94274</v>
      </c>
      <c r="BF37">
        <v>1.644935</v>
      </c>
      <c r="BG37">
        <v>38.4584</v>
      </c>
      <c r="BH37">
        <v>3.843483</v>
      </c>
      <c r="BI37">
        <v>89.86021</v>
      </c>
      <c r="BJ37">
        <v>0.5146804</v>
      </c>
      <c r="BK37">
        <v>2.773214</v>
      </c>
      <c r="BL37">
        <v>160.1</v>
      </c>
      <c r="BM37">
        <v>1.051506</v>
      </c>
      <c r="BN37">
        <v>1</v>
      </c>
      <c r="BO37">
        <v>1</v>
      </c>
      <c r="BP37">
        <v>1</v>
      </c>
      <c r="BQ37">
        <v>1</v>
      </c>
    </row>
    <row r="38" spans="1:69">
      <c r="A38">
        <v>300373</v>
      </c>
      <c r="B38">
        <v>300373</v>
      </c>
      <c r="C38">
        <v>19</v>
      </c>
      <c r="D38">
        <v>320000</v>
      </c>
      <c r="E38">
        <v>321000</v>
      </c>
      <c r="F38" t="s">
        <v>1000</v>
      </c>
      <c r="G38">
        <v>5115</v>
      </c>
      <c r="H38" t="s">
        <v>549</v>
      </c>
      <c r="I38">
        <v>0.41216534</v>
      </c>
      <c r="J38">
        <f>VLOOKUP(A38,三因子模型筛选后!$A$1:$Z$335,11,FALSE)</f>
        <v>0.33563306927681</v>
      </c>
      <c r="K38">
        <v>0.20275658</v>
      </c>
      <c r="L38">
        <f>VLOOKUP(A38,'三因子模型（-170，-51） (2)'!$A$1:$W$335,6,FALSE)</f>
        <v>0.169006153941154</v>
      </c>
      <c r="M38">
        <f>VLOOKUP(A38,'累积异常收益率（市场模型）（-170，-21）Y1 (2)'!$A$1:$O$339,12,FALSE)</f>
        <v>0.479053050279617</v>
      </c>
      <c r="N38">
        <v>0.515939</v>
      </c>
      <c r="O38">
        <v>0.62923354</v>
      </c>
      <c r="P38">
        <v>0.64694488</v>
      </c>
      <c r="Q38">
        <v>0.66773534</v>
      </c>
      <c r="R38">
        <v>0.50993359</v>
      </c>
      <c r="S38">
        <v>41.216534</v>
      </c>
      <c r="T38">
        <v>0.33563307</v>
      </c>
      <c r="U38">
        <v>20.275658</v>
      </c>
      <c r="V38">
        <v>50.993359</v>
      </c>
      <c r="W38">
        <v>0</v>
      </c>
      <c r="X38">
        <v>7.826</v>
      </c>
      <c r="Y38">
        <v>28.76</v>
      </c>
      <c r="Z38">
        <v>13</v>
      </c>
      <c r="AA38">
        <v>19.3756</v>
      </c>
      <c r="AB38">
        <v>5.1240011</v>
      </c>
      <c r="AC38" t="s">
        <v>550</v>
      </c>
      <c r="AD38" t="s">
        <v>1002</v>
      </c>
      <c r="AE38">
        <v>5</v>
      </c>
      <c r="AF38">
        <v>45</v>
      </c>
      <c r="AG38">
        <v>4</v>
      </c>
      <c r="AH38">
        <v>0.3125</v>
      </c>
      <c r="AI38">
        <v>7.6327886</v>
      </c>
      <c r="AJ38">
        <v>2.0648</v>
      </c>
      <c r="AK38">
        <v>0.2525</v>
      </c>
      <c r="AL38">
        <v>0</v>
      </c>
      <c r="AM38">
        <v>19.27</v>
      </c>
      <c r="AN38">
        <v>0.76181818</v>
      </c>
      <c r="AO38">
        <v>15.5348</v>
      </c>
      <c r="AP38">
        <v>16.0531</v>
      </c>
      <c r="AQ38">
        <v>1</v>
      </c>
      <c r="AR38">
        <v>5.5</v>
      </c>
      <c r="AS38">
        <v>0.4132</v>
      </c>
      <c r="AT38">
        <v>4.04545</v>
      </c>
      <c r="AU38">
        <v>7</v>
      </c>
      <c r="AV38">
        <v>0.8571</v>
      </c>
      <c r="AW38">
        <v>11</v>
      </c>
      <c r="AX38">
        <v>0.0497</v>
      </c>
      <c r="AY38">
        <v>-0.2033</v>
      </c>
      <c r="AZ38">
        <v>30.25</v>
      </c>
      <c r="BA38">
        <v>-1.504839</v>
      </c>
      <c r="BB38">
        <v>0.1154781</v>
      </c>
      <c r="BC38">
        <v>1.051613</v>
      </c>
      <c r="BD38">
        <v>0.3877674</v>
      </c>
      <c r="BE38">
        <v>-63.94274</v>
      </c>
      <c r="BF38">
        <v>-0.5835276</v>
      </c>
      <c r="BG38">
        <v>-24.79491</v>
      </c>
      <c r="BH38">
        <v>-0.1737759</v>
      </c>
      <c r="BI38">
        <v>-7.383986</v>
      </c>
      <c r="BJ38">
        <v>0.0447786</v>
      </c>
      <c r="BK38">
        <v>2.958549</v>
      </c>
      <c r="BL38">
        <v>192.7</v>
      </c>
      <c r="BM38">
        <v>2.348967</v>
      </c>
      <c r="BN38">
        <v>1</v>
      </c>
      <c r="BO38">
        <v>1</v>
      </c>
      <c r="BP38">
        <v>1</v>
      </c>
      <c r="BQ38">
        <v>1</v>
      </c>
    </row>
    <row r="39" spans="1:69">
      <c r="A39">
        <v>300088</v>
      </c>
      <c r="B39">
        <v>300088</v>
      </c>
      <c r="C39">
        <v>15</v>
      </c>
      <c r="D39">
        <v>340000</v>
      </c>
      <c r="E39">
        <v>340200</v>
      </c>
      <c r="F39" t="s">
        <v>1003</v>
      </c>
      <c r="G39">
        <v>5110</v>
      </c>
      <c r="H39" t="s">
        <v>438</v>
      </c>
      <c r="I39">
        <v>0.02978184</v>
      </c>
      <c r="J39">
        <f>VLOOKUP(A39,三因子模型筛选后!$A$1:$Z$335,11,FALSE)</f>
        <v>-0.0789842009544373</v>
      </c>
      <c r="K39">
        <v>0.15548611</v>
      </c>
      <c r="L39">
        <f>VLOOKUP(A39,'三因子模型（-170，-51） (2)'!$A$1:$W$335,6,FALSE)</f>
        <v>0.100658535957336</v>
      </c>
      <c r="M39">
        <f>VLOOKUP(A39,'累积异常收益率（市场模型）（-170，-21）Y1 (2)'!$A$1:$O$339,12,FALSE)</f>
        <v>0.0863891467452049</v>
      </c>
      <c r="N39">
        <v>0.02158487</v>
      </c>
      <c r="O39">
        <v>0.19355603</v>
      </c>
      <c r="P39">
        <v>0.1298857</v>
      </c>
      <c r="Q39">
        <v>0.07269619</v>
      </c>
      <c r="R39">
        <v>-0.05260985</v>
      </c>
      <c r="S39">
        <v>2.9781839</v>
      </c>
      <c r="T39">
        <v>-0.0789842</v>
      </c>
      <c r="U39">
        <v>15.548611</v>
      </c>
      <c r="V39">
        <v>-5.2609853</v>
      </c>
      <c r="W39">
        <v>0</v>
      </c>
      <c r="X39">
        <v>9.5572</v>
      </c>
      <c r="Y39">
        <v>22.08</v>
      </c>
      <c r="Z39">
        <v>13</v>
      </c>
      <c r="AA39">
        <v>20.7965</v>
      </c>
      <c r="AB39">
        <v>22.988798</v>
      </c>
      <c r="AC39" t="s">
        <v>439</v>
      </c>
      <c r="AD39" t="s">
        <v>1002</v>
      </c>
      <c r="AE39">
        <v>5</v>
      </c>
      <c r="AF39">
        <v>47</v>
      </c>
      <c r="AG39">
        <v>0</v>
      </c>
      <c r="AH39">
        <v>0.11111111</v>
      </c>
      <c r="AI39">
        <v>7.8815222</v>
      </c>
      <c r="AJ39">
        <v>2.6479</v>
      </c>
      <c r="AK39">
        <v>0.2935</v>
      </c>
      <c r="AL39">
        <v>1</v>
      </c>
      <c r="AM39">
        <v>4.33</v>
      </c>
      <c r="AN39">
        <v>0.47969697</v>
      </c>
      <c r="AO39">
        <v>15.9632</v>
      </c>
      <c r="AP39">
        <v>17.3788</v>
      </c>
      <c r="AQ39">
        <v>2</v>
      </c>
      <c r="AR39">
        <v>4.5</v>
      </c>
      <c r="AS39">
        <v>0.41975</v>
      </c>
      <c r="AT39">
        <v>5.2778</v>
      </c>
      <c r="AU39">
        <v>1</v>
      </c>
      <c r="AV39">
        <v>0</v>
      </c>
      <c r="AW39">
        <v>9</v>
      </c>
      <c r="AX39">
        <v>0.0347</v>
      </c>
      <c r="AY39">
        <v>-0.3651</v>
      </c>
      <c r="AZ39">
        <v>20.25</v>
      </c>
      <c r="BA39">
        <v>-2.504839</v>
      </c>
      <c r="BB39">
        <v>1.347828</v>
      </c>
      <c r="BC39">
        <v>-4.948387</v>
      </c>
      <c r="BD39">
        <v>-0.4693326</v>
      </c>
      <c r="BE39">
        <v>-73.94274</v>
      </c>
      <c r="BF39">
        <v>1.175603</v>
      </c>
      <c r="BG39">
        <v>34.70374</v>
      </c>
      <c r="BH39">
        <v>-3.376092</v>
      </c>
      <c r="BI39">
        <v>-99.66209</v>
      </c>
      <c r="BJ39">
        <v>-0.6325796</v>
      </c>
      <c r="BK39">
        <v>1.465568</v>
      </c>
      <c r="BL39">
        <v>43.3</v>
      </c>
      <c r="BM39">
        <v>-0.034398</v>
      </c>
      <c r="BN39">
        <v>1</v>
      </c>
      <c r="BO39">
        <v>1</v>
      </c>
      <c r="BP39">
        <v>1</v>
      </c>
      <c r="BQ39">
        <v>1</v>
      </c>
    </row>
    <row r="40" spans="1:69">
      <c r="A40">
        <v>300102</v>
      </c>
      <c r="B40">
        <v>300102</v>
      </c>
      <c r="C40">
        <v>18</v>
      </c>
      <c r="D40">
        <v>350000</v>
      </c>
      <c r="E40">
        <v>350200</v>
      </c>
      <c r="F40" t="s">
        <v>1003</v>
      </c>
      <c r="G40">
        <v>5110</v>
      </c>
      <c r="H40" t="s">
        <v>444</v>
      </c>
      <c r="I40">
        <v>-0.11229026</v>
      </c>
      <c r="J40">
        <f>VLOOKUP(A40,三因子模型筛选后!$A$1:$Z$335,11,FALSE)</f>
        <v>-0.102723225951195</v>
      </c>
      <c r="K40">
        <v>-0.04511919</v>
      </c>
      <c r="L40">
        <f>VLOOKUP(A40,'三因子模型（-170，-51） (2)'!$A$1:$W$335,6,FALSE)</f>
        <v>-0.0432343631982803</v>
      </c>
      <c r="M40">
        <f>VLOOKUP(A40,'累积异常收益率（市场模型）（-170，-21）Y1 (2)'!$A$1:$O$339,12,FALSE)</f>
        <v>-0.124416448175907</v>
      </c>
      <c r="N40">
        <v>-0.07328478</v>
      </c>
      <c r="O40">
        <v>0.29021963</v>
      </c>
      <c r="P40">
        <v>0.35642171</v>
      </c>
      <c r="Q40">
        <v>0.56655878</v>
      </c>
      <c r="R40">
        <v>0.48975685</v>
      </c>
      <c r="S40">
        <v>-11.229026</v>
      </c>
      <c r="T40">
        <v>-0.10272323</v>
      </c>
      <c r="U40">
        <v>-4.5119189</v>
      </c>
      <c r="V40">
        <v>48.975685</v>
      </c>
      <c r="W40">
        <v>0</v>
      </c>
      <c r="X40">
        <v>7.8774</v>
      </c>
      <c r="Y40">
        <v>4.05</v>
      </c>
      <c r="Z40">
        <v>13</v>
      </c>
      <c r="AA40">
        <v>0</v>
      </c>
      <c r="AB40">
        <v>9.030464</v>
      </c>
      <c r="AC40" t="s">
        <v>445</v>
      </c>
      <c r="AD40" t="s">
        <v>1002</v>
      </c>
      <c r="AE40">
        <v>5</v>
      </c>
      <c r="AF40">
        <v>46</v>
      </c>
      <c r="AG40">
        <v>0</v>
      </c>
      <c r="AH40">
        <v>0.15</v>
      </c>
      <c r="AI40">
        <v>7.326926</v>
      </c>
      <c r="AJ40">
        <v>1.5207</v>
      </c>
      <c r="AK40">
        <v>0.6217</v>
      </c>
      <c r="AL40">
        <v>0</v>
      </c>
      <c r="AM40">
        <v>4.33</v>
      </c>
      <c r="AN40">
        <v>0.19030303</v>
      </c>
      <c r="AO40">
        <v>16.5606</v>
      </c>
      <c r="AP40">
        <v>17.2</v>
      </c>
      <c r="AQ40">
        <v>2</v>
      </c>
      <c r="AR40">
        <v>6</v>
      </c>
      <c r="AS40">
        <v>0.3889</v>
      </c>
      <c r="AT40">
        <v>2.125</v>
      </c>
      <c r="AU40">
        <v>7</v>
      </c>
      <c r="AV40">
        <v>0.7347</v>
      </c>
      <c r="AW40">
        <v>12</v>
      </c>
      <c r="AX40">
        <v>0.0636</v>
      </c>
      <c r="AY40">
        <v>-0.3651</v>
      </c>
      <c r="AZ40">
        <v>36</v>
      </c>
      <c r="BA40">
        <v>-1.004839</v>
      </c>
      <c r="BB40">
        <v>-1.804972</v>
      </c>
      <c r="BC40">
        <v>1.051613</v>
      </c>
      <c r="BD40">
        <v>0.2653674</v>
      </c>
      <c r="BE40">
        <v>-58.19274</v>
      </c>
      <c r="BF40">
        <v>-0.2666515</v>
      </c>
      <c r="BG40">
        <v>-15.44246</v>
      </c>
      <c r="BH40">
        <v>1.813706</v>
      </c>
      <c r="BI40">
        <v>105.0363</v>
      </c>
      <c r="BJ40">
        <v>-0.4789807</v>
      </c>
      <c r="BK40">
        <v>1.465568</v>
      </c>
      <c r="BL40">
        <v>43.3</v>
      </c>
      <c r="BM40">
        <v>-0.9199218</v>
      </c>
      <c r="BN40">
        <v>1</v>
      </c>
      <c r="BO40">
        <v>1</v>
      </c>
      <c r="BP40">
        <v>1</v>
      </c>
      <c r="BQ40">
        <v>1</v>
      </c>
    </row>
    <row r="41" spans="1:69">
      <c r="A41">
        <v>300433</v>
      </c>
      <c r="B41">
        <v>300433</v>
      </c>
      <c r="C41">
        <v>10</v>
      </c>
      <c r="D41">
        <v>430000</v>
      </c>
      <c r="E41">
        <v>430100</v>
      </c>
      <c r="F41" t="s">
        <v>1003</v>
      </c>
      <c r="G41">
        <v>5110</v>
      </c>
      <c r="H41" t="s">
        <v>573</v>
      </c>
      <c r="I41">
        <v>0.24916683</v>
      </c>
      <c r="J41">
        <f>VLOOKUP(A41,三因子模型筛选后!$A$1:$Z$335,11,FALSE)</f>
        <v>0.0622471757233143</v>
      </c>
      <c r="K41">
        <v>0.27057853</v>
      </c>
      <c r="L41">
        <f>VLOOKUP(A41,'三因子模型（-170，-51） (2)'!$A$1:$W$335,6,FALSE)</f>
        <v>0.1707524061203</v>
      </c>
      <c r="M41">
        <f>VLOOKUP(A41,'累积异常收益率（市场模型）（-170，-21）Y1 (2)'!$A$1:$O$339,12,FALSE)</f>
        <v>0.265495359897614</v>
      </c>
      <c r="N41">
        <v>0.25820661</v>
      </c>
      <c r="O41">
        <v>0.39267543</v>
      </c>
      <c r="P41">
        <v>0.31928858</v>
      </c>
      <c r="Q41">
        <v>0.27248487</v>
      </c>
      <c r="R41">
        <v>0.2357638</v>
      </c>
      <c r="S41">
        <v>24.916683</v>
      </c>
      <c r="T41">
        <v>0.06224718</v>
      </c>
      <c r="U41">
        <v>27.057853</v>
      </c>
      <c r="V41">
        <v>23.57638</v>
      </c>
      <c r="W41">
        <v>0</v>
      </c>
      <c r="X41">
        <v>11.1739</v>
      </c>
      <c r="Y41">
        <v>21.71</v>
      </c>
      <c r="Z41">
        <v>13</v>
      </c>
      <c r="AA41">
        <v>21.9889</v>
      </c>
      <c r="AB41">
        <v>49.7348</v>
      </c>
      <c r="AC41" t="s">
        <v>574</v>
      </c>
      <c r="AD41" t="s">
        <v>1004</v>
      </c>
      <c r="AE41">
        <v>4</v>
      </c>
      <c r="AF41">
        <v>50</v>
      </c>
      <c r="AG41">
        <v>2</v>
      </c>
      <c r="AH41">
        <v>0.1875</v>
      </c>
      <c r="AI41">
        <v>8.5171932</v>
      </c>
      <c r="AJ41">
        <v>5</v>
      </c>
      <c r="AK41">
        <v>0.5229</v>
      </c>
      <c r="AL41">
        <v>0</v>
      </c>
      <c r="AM41">
        <v>9.6</v>
      </c>
      <c r="AN41">
        <v>0.64969697</v>
      </c>
      <c r="AO41">
        <v>19.2325</v>
      </c>
      <c r="AP41">
        <v>19.7101</v>
      </c>
      <c r="AQ41">
        <v>1</v>
      </c>
      <c r="AR41">
        <v>10.5</v>
      </c>
      <c r="AS41">
        <v>0.44445</v>
      </c>
      <c r="AT41">
        <v>3.42855</v>
      </c>
      <c r="AU41">
        <v>14</v>
      </c>
      <c r="AV41">
        <v>0.7959</v>
      </c>
      <c r="AW41">
        <v>21</v>
      </c>
      <c r="AX41">
        <v>0.0542</v>
      </c>
      <c r="AY41">
        <v>-0.3651</v>
      </c>
      <c r="AZ41">
        <v>110.25</v>
      </c>
      <c r="BA41">
        <v>3.495161</v>
      </c>
      <c r="BB41">
        <v>-0.5014219</v>
      </c>
      <c r="BC41">
        <v>8.051613</v>
      </c>
      <c r="BD41">
        <v>0.3265674</v>
      </c>
      <c r="BE41">
        <v>16.05726</v>
      </c>
      <c r="BF41">
        <v>1.141406</v>
      </c>
      <c r="BG41">
        <v>5.243777</v>
      </c>
      <c r="BH41">
        <v>-1.75255</v>
      </c>
      <c r="BI41">
        <v>-8.051461</v>
      </c>
      <c r="BJ41">
        <v>-0.1637481</v>
      </c>
      <c r="BK41">
        <v>2.261763</v>
      </c>
      <c r="BL41">
        <v>96</v>
      </c>
      <c r="BM41">
        <v>1.333011</v>
      </c>
      <c r="BN41">
        <v>1</v>
      </c>
      <c r="BO41">
        <v>1</v>
      </c>
      <c r="BP41">
        <v>1</v>
      </c>
      <c r="BQ41">
        <v>1</v>
      </c>
    </row>
    <row r="42" spans="1:69">
      <c r="A42">
        <v>300474</v>
      </c>
      <c r="B42">
        <v>300474</v>
      </c>
      <c r="C42">
        <v>11</v>
      </c>
      <c r="D42">
        <v>430000</v>
      </c>
      <c r="E42">
        <v>430100</v>
      </c>
      <c r="F42" t="s">
        <v>1007</v>
      </c>
      <c r="G42">
        <v>8310</v>
      </c>
      <c r="H42" t="s">
        <v>591</v>
      </c>
      <c r="I42">
        <v>0.06107305</v>
      </c>
      <c r="J42">
        <f>VLOOKUP(A42,三因子模型筛选后!$A$1:$Z$335,11,FALSE)</f>
        <v>0.0126036861911416</v>
      </c>
      <c r="K42">
        <v>0.01910074</v>
      </c>
      <c r="L42">
        <f>VLOOKUP(A42,'三因子模型（-170，-51） (2)'!$A$1:$W$335,6,FALSE)</f>
        <v>-0.00304542761296034</v>
      </c>
      <c r="M42">
        <f>VLOOKUP(A42,'累积异常收益率（市场模型）（-170，-21）Y1 (2)'!$A$1:$O$339,12,FALSE)</f>
        <v>0.056058295071125</v>
      </c>
      <c r="N42">
        <v>0.05574593</v>
      </c>
      <c r="O42">
        <v>0.16644312</v>
      </c>
      <c r="P42">
        <v>0.13793865</v>
      </c>
      <c r="Q42">
        <v>0.14566603</v>
      </c>
      <c r="R42">
        <v>0.00672531</v>
      </c>
      <c r="S42">
        <v>6.1073046</v>
      </c>
      <c r="T42">
        <v>0.01260369</v>
      </c>
      <c r="U42">
        <v>1.9100741</v>
      </c>
      <c r="V42">
        <v>0.67253085</v>
      </c>
      <c r="W42">
        <v>0</v>
      </c>
      <c r="X42">
        <v>6.5834</v>
      </c>
      <c r="Y42">
        <v>22.19</v>
      </c>
      <c r="Z42">
        <v>13</v>
      </c>
      <c r="AA42">
        <v>18.8323</v>
      </c>
      <c r="AB42">
        <v>4.5185666</v>
      </c>
      <c r="AC42" t="s">
        <v>592</v>
      </c>
      <c r="AD42" t="s">
        <v>999</v>
      </c>
      <c r="AE42">
        <v>6</v>
      </c>
      <c r="AF42">
        <v>50</v>
      </c>
      <c r="AG42">
        <v>1</v>
      </c>
      <c r="AH42">
        <v>0.2</v>
      </c>
      <c r="AI42">
        <v>6.3458118</v>
      </c>
      <c r="AJ42">
        <v>0.5701</v>
      </c>
      <c r="AK42">
        <v>0.1033</v>
      </c>
      <c r="AL42">
        <v>0</v>
      </c>
      <c r="AM42">
        <v>23.16</v>
      </c>
      <c r="AN42">
        <v>3.1866667</v>
      </c>
      <c r="AO42">
        <v>13.0976</v>
      </c>
      <c r="AP42">
        <v>15.2394</v>
      </c>
      <c r="AQ42">
        <v>2</v>
      </c>
      <c r="AR42">
        <v>2</v>
      </c>
      <c r="AS42">
        <v>0.3125</v>
      </c>
      <c r="AT42">
        <v>3.125</v>
      </c>
      <c r="AU42">
        <v>5</v>
      </c>
      <c r="AV42">
        <v>0.64</v>
      </c>
      <c r="AW42">
        <v>4</v>
      </c>
      <c r="AX42">
        <v>0.2207</v>
      </c>
      <c r="AY42">
        <v>-0.3651</v>
      </c>
      <c r="AZ42">
        <v>4</v>
      </c>
      <c r="BA42">
        <v>-5.004839</v>
      </c>
      <c r="BB42">
        <v>-0.8049719</v>
      </c>
      <c r="BC42">
        <v>-0.9483871</v>
      </c>
      <c r="BD42">
        <v>0.1706674</v>
      </c>
      <c r="BE42">
        <v>-90.19274</v>
      </c>
      <c r="BF42">
        <v>-0.854163</v>
      </c>
      <c r="BG42">
        <v>-15.39296</v>
      </c>
      <c r="BH42">
        <v>4.028755</v>
      </c>
      <c r="BI42">
        <v>72.60262</v>
      </c>
      <c r="BJ42">
        <v>-0.1373825</v>
      </c>
      <c r="BK42">
        <v>3.142427</v>
      </c>
      <c r="BL42">
        <v>231.6</v>
      </c>
      <c r="BM42">
        <v>0.1606376</v>
      </c>
      <c r="BN42">
        <v>1</v>
      </c>
      <c r="BO42">
        <v>1</v>
      </c>
      <c r="BP42">
        <v>1</v>
      </c>
      <c r="BQ42">
        <v>1</v>
      </c>
    </row>
    <row r="43" spans="1:69">
      <c r="A43">
        <v>300136</v>
      </c>
      <c r="B43">
        <v>300136</v>
      </c>
      <c r="C43">
        <v>19</v>
      </c>
      <c r="D43">
        <v>440000</v>
      </c>
      <c r="E43">
        <v>440300</v>
      </c>
      <c r="F43" t="s">
        <v>1011</v>
      </c>
      <c r="G43">
        <v>57</v>
      </c>
      <c r="H43" t="s">
        <v>465</v>
      </c>
      <c r="I43">
        <v>-0.06124159</v>
      </c>
      <c r="J43">
        <f>VLOOKUP(A43,三因子模型筛选后!$A$1:$Z$335,11,FALSE)</f>
        <v>-0.210097223520279</v>
      </c>
      <c r="K43">
        <v>0.00086136</v>
      </c>
      <c r="L43">
        <f>VLOOKUP(A43,'三因子模型（-170，-51） (2)'!$A$1:$W$335,6,FALSE)</f>
        <v>-0.0659586042165756</v>
      </c>
      <c r="M43">
        <f>VLOOKUP(A43,'累积异常收益率（市场模型）（-170，-21）Y1 (2)'!$A$1:$O$339,12,FALSE)</f>
        <v>-0.076969288289547</v>
      </c>
      <c r="N43">
        <v>-0.1008095</v>
      </c>
      <c r="O43">
        <v>-0.11544038</v>
      </c>
      <c r="P43">
        <v>-0.11994231</v>
      </c>
      <c r="Q43">
        <v>0.0429398</v>
      </c>
      <c r="R43">
        <v>-0.0001755</v>
      </c>
      <c r="S43">
        <v>-6.1241593</v>
      </c>
      <c r="T43">
        <v>-0.21009722</v>
      </c>
      <c r="U43">
        <v>0.08613616</v>
      </c>
      <c r="V43">
        <v>-0.01755015</v>
      </c>
      <c r="W43">
        <v>0</v>
      </c>
      <c r="X43">
        <v>8.8879</v>
      </c>
      <c r="Y43">
        <v>20.9</v>
      </c>
      <c r="Z43">
        <v>13</v>
      </c>
      <c r="AA43">
        <v>20.9344</v>
      </c>
      <c r="AB43">
        <v>2.72259</v>
      </c>
      <c r="AC43" t="s">
        <v>466</v>
      </c>
      <c r="AD43" t="s">
        <v>1002</v>
      </c>
      <c r="AE43">
        <v>5</v>
      </c>
      <c r="AF43">
        <v>53</v>
      </c>
      <c r="AG43">
        <v>2</v>
      </c>
      <c r="AH43">
        <v>0.2</v>
      </c>
      <c r="AI43">
        <v>7.8027407</v>
      </c>
      <c r="AJ43">
        <v>2.4473</v>
      </c>
      <c r="AK43">
        <v>0.4287</v>
      </c>
      <c r="AL43">
        <v>0</v>
      </c>
      <c r="AM43">
        <v>11.1</v>
      </c>
      <c r="AN43">
        <v>1.8039394</v>
      </c>
      <c r="AO43">
        <v>16.3464</v>
      </c>
      <c r="AP43">
        <v>17.5858</v>
      </c>
      <c r="AQ43">
        <v>32</v>
      </c>
      <c r="AR43">
        <v>6.5</v>
      </c>
      <c r="AS43">
        <v>0.40495</v>
      </c>
      <c r="AT43">
        <v>5.6591</v>
      </c>
      <c r="AU43">
        <v>13</v>
      </c>
      <c r="AV43">
        <v>0.8757</v>
      </c>
      <c r="AW43">
        <v>11</v>
      </c>
      <c r="AX43">
        <v>0.0837</v>
      </c>
      <c r="AY43">
        <v>-0.3651</v>
      </c>
      <c r="AZ43">
        <v>42.25</v>
      </c>
      <c r="BA43">
        <v>-0.5048389</v>
      </c>
      <c r="BB43">
        <v>1.729128</v>
      </c>
      <c r="BC43">
        <v>7.051613</v>
      </c>
      <c r="BD43">
        <v>0.4063674</v>
      </c>
      <c r="BE43">
        <v>-51.94274</v>
      </c>
      <c r="BF43">
        <v>-0.2051501</v>
      </c>
      <c r="BG43">
        <v>-21.10784</v>
      </c>
      <c r="BH43">
        <v>-0.8729311</v>
      </c>
      <c r="BI43">
        <v>-89.81565</v>
      </c>
      <c r="BJ43">
        <v>0.7026613</v>
      </c>
      <c r="BK43">
        <v>2.406945</v>
      </c>
      <c r="BL43">
        <v>111</v>
      </c>
      <c r="BM43">
        <v>-0.6017396</v>
      </c>
      <c r="BN43">
        <v>1</v>
      </c>
      <c r="BO43">
        <v>1</v>
      </c>
      <c r="BP43">
        <v>1</v>
      </c>
      <c r="BQ43">
        <v>1</v>
      </c>
    </row>
    <row r="44" spans="1:69">
      <c r="A44">
        <v>300476</v>
      </c>
      <c r="B44">
        <v>300476</v>
      </c>
      <c r="C44">
        <v>19</v>
      </c>
      <c r="D44">
        <v>440000</v>
      </c>
      <c r="E44">
        <v>441300</v>
      </c>
      <c r="F44" t="s">
        <v>1003</v>
      </c>
      <c r="G44">
        <v>5110</v>
      </c>
      <c r="H44" t="s">
        <v>594</v>
      </c>
      <c r="I44">
        <v>0.12061837</v>
      </c>
      <c r="J44">
        <f>VLOOKUP(A44,三因子模型筛选后!$A$1:$Z$335,11,FALSE)</f>
        <v>0.00596581678837538</v>
      </c>
      <c r="K44">
        <v>0.12109421</v>
      </c>
      <c r="L44">
        <f>VLOOKUP(A44,'三因子模型（-170，-51） (2)'!$A$1:$W$335,6,FALSE)</f>
        <v>0.0632648169994354</v>
      </c>
      <c r="M44">
        <f>VLOOKUP(A44,'累积异常收益率（市场模型）（-170，-21）Y1 (2)'!$A$1:$O$339,12,FALSE)</f>
        <v>0.109315067529678</v>
      </c>
      <c r="N44">
        <v>0.23268043</v>
      </c>
      <c r="O44">
        <v>0.43051565</v>
      </c>
      <c r="P44">
        <v>0.44042075</v>
      </c>
      <c r="Q44">
        <v>0.43178543</v>
      </c>
      <c r="R44">
        <v>0.29236454</v>
      </c>
      <c r="S44">
        <v>12.061837</v>
      </c>
      <c r="T44">
        <v>0.00596582</v>
      </c>
      <c r="U44">
        <v>12.109421</v>
      </c>
      <c r="V44">
        <v>29.236454</v>
      </c>
      <c r="W44">
        <v>0</v>
      </c>
      <c r="X44">
        <v>8.7139</v>
      </c>
      <c r="Y44">
        <v>21.81</v>
      </c>
      <c r="Z44">
        <v>13</v>
      </c>
      <c r="AA44">
        <v>20.0648</v>
      </c>
      <c r="AB44">
        <v>8.6268864</v>
      </c>
      <c r="AC44" t="s">
        <v>595</v>
      </c>
      <c r="AD44" t="s">
        <v>999</v>
      </c>
      <c r="AE44">
        <v>6</v>
      </c>
      <c r="AF44">
        <v>48</v>
      </c>
      <c r="AG44">
        <v>5</v>
      </c>
      <c r="AH44">
        <v>0.25</v>
      </c>
      <c r="AI44">
        <v>7.1010168</v>
      </c>
      <c r="AJ44">
        <v>1.2132</v>
      </c>
      <c r="AK44">
        <v>0.5244</v>
      </c>
      <c r="AL44">
        <v>0</v>
      </c>
      <c r="AM44">
        <v>11.72</v>
      </c>
      <c r="AN44">
        <v>0.70818182</v>
      </c>
      <c r="AO44">
        <v>12.558</v>
      </c>
      <c r="AP44">
        <v>15.3434</v>
      </c>
      <c r="AQ44">
        <v>2</v>
      </c>
      <c r="AR44">
        <v>1.5</v>
      </c>
      <c r="AS44">
        <v>0.3335</v>
      </c>
      <c r="AT44">
        <v>4.16665</v>
      </c>
      <c r="AU44">
        <v>9</v>
      </c>
      <c r="AV44">
        <v>0.7901</v>
      </c>
      <c r="AW44">
        <v>3</v>
      </c>
      <c r="AX44">
        <v>0.0446</v>
      </c>
      <c r="AY44">
        <v>-0.3651</v>
      </c>
      <c r="AZ44">
        <v>2.25</v>
      </c>
      <c r="BA44">
        <v>-5.504839</v>
      </c>
      <c r="BB44">
        <v>0.2366781</v>
      </c>
      <c r="BC44">
        <v>3.051613</v>
      </c>
      <c r="BD44">
        <v>0.3207674</v>
      </c>
      <c r="BE44">
        <v>-91.94274</v>
      </c>
      <c r="BF44">
        <v>-1.765773</v>
      </c>
      <c r="BG44">
        <v>-29.49224</v>
      </c>
      <c r="BH44">
        <v>-1.302875</v>
      </c>
      <c r="BI44">
        <v>-21.76083</v>
      </c>
      <c r="BJ44">
        <v>0.0759186</v>
      </c>
      <c r="BK44">
        <v>2.461297</v>
      </c>
      <c r="BL44">
        <v>117.2</v>
      </c>
      <c r="BM44">
        <v>0.5317787</v>
      </c>
      <c r="BN44">
        <v>1</v>
      </c>
      <c r="BO44">
        <v>1</v>
      </c>
      <c r="BP44">
        <v>1</v>
      </c>
      <c r="BQ44">
        <v>1</v>
      </c>
    </row>
    <row r="45" spans="1:69">
      <c r="A45">
        <v>2813</v>
      </c>
      <c r="B45">
        <v>2813</v>
      </c>
      <c r="C45">
        <v>17</v>
      </c>
      <c r="D45">
        <v>440000</v>
      </c>
      <c r="E45">
        <v>440300</v>
      </c>
      <c r="F45" t="s">
        <v>1003</v>
      </c>
      <c r="G45">
        <v>5110</v>
      </c>
      <c r="H45" t="s">
        <v>333</v>
      </c>
      <c r="I45">
        <v>-0.04948418</v>
      </c>
      <c r="J45">
        <f>VLOOKUP(A45,三因子模型筛选后!$A$1:$Z$335,11,FALSE)</f>
        <v>-0.0664810687303543</v>
      </c>
      <c r="K45">
        <v>0.01800606</v>
      </c>
      <c r="L45">
        <f>VLOOKUP(A45,'三因子模型（-170，-51） (2)'!$A$1:$W$335,6,FALSE)</f>
        <v>0.0213312674313784</v>
      </c>
      <c r="M45">
        <f>VLOOKUP(A45,'累积异常收益率（市场模型）（-170，-21）Y1 (2)'!$A$1:$O$339,12,FALSE)</f>
        <v>-0.0330101512372494</v>
      </c>
      <c r="N45">
        <v>-0.03947859</v>
      </c>
      <c r="O45">
        <v>-0.02549999</v>
      </c>
      <c r="P45">
        <v>-0.02342934</v>
      </c>
      <c r="Q45">
        <v>0.0607945</v>
      </c>
      <c r="R45">
        <v>0.25710523</v>
      </c>
      <c r="S45">
        <v>-4.9484178</v>
      </c>
      <c r="T45">
        <v>-0.06648107</v>
      </c>
      <c r="U45">
        <v>1.800606</v>
      </c>
      <c r="V45">
        <v>25.710523</v>
      </c>
      <c r="W45">
        <v>0</v>
      </c>
      <c r="X45">
        <v>6.4615</v>
      </c>
      <c r="Y45">
        <v>-3.56</v>
      </c>
      <c r="Z45">
        <v>13</v>
      </c>
      <c r="AA45">
        <v>0</v>
      </c>
      <c r="AB45">
        <v>1.2</v>
      </c>
      <c r="AC45" t="s">
        <v>334</v>
      </c>
      <c r="AD45" t="s">
        <v>1002</v>
      </c>
      <c r="AE45">
        <v>5</v>
      </c>
      <c r="AF45">
        <v>30</v>
      </c>
      <c r="AG45">
        <v>1</v>
      </c>
      <c r="AH45">
        <v>0.30769231</v>
      </c>
      <c r="AI45">
        <v>6.2455252</v>
      </c>
      <c r="AJ45">
        <v>0.5157</v>
      </c>
      <c r="AK45">
        <v>0.7243</v>
      </c>
      <c r="AL45">
        <v>0</v>
      </c>
      <c r="AM45">
        <v>6.97</v>
      </c>
      <c r="AN45">
        <v>0.75530303</v>
      </c>
      <c r="AO45">
        <v>13.8836</v>
      </c>
      <c r="AP45">
        <v>14.6921</v>
      </c>
      <c r="AQ45">
        <v>35</v>
      </c>
      <c r="AR45">
        <v>6</v>
      </c>
      <c r="AS45">
        <v>0.438</v>
      </c>
      <c r="AT45">
        <v>2.77275</v>
      </c>
      <c r="AU45">
        <v>0</v>
      </c>
      <c r="AV45">
        <v>0</v>
      </c>
      <c r="AW45">
        <v>11</v>
      </c>
      <c r="AX45">
        <v>0.1038</v>
      </c>
      <c r="AY45">
        <v>1.0805</v>
      </c>
      <c r="AZ45">
        <v>36</v>
      </c>
      <c r="BA45">
        <v>-1.004839</v>
      </c>
      <c r="BB45">
        <v>-1.157222</v>
      </c>
      <c r="BC45">
        <v>-5.948387</v>
      </c>
      <c r="BD45">
        <v>-0.4693326</v>
      </c>
      <c r="BE45">
        <v>-58.19274</v>
      </c>
      <c r="BF45">
        <v>0.4716037</v>
      </c>
      <c r="BG45">
        <v>27.31175</v>
      </c>
      <c r="BH45">
        <v>1.162822</v>
      </c>
      <c r="BI45">
        <v>67.34192</v>
      </c>
      <c r="BJ45">
        <v>0.543122</v>
      </c>
      <c r="BK45">
        <v>1.941615</v>
      </c>
      <c r="BL45">
        <v>69.7</v>
      </c>
      <c r="BM45">
        <v>-0.5284566</v>
      </c>
      <c r="BN45">
        <v>1</v>
      </c>
      <c r="BO45">
        <v>1</v>
      </c>
      <c r="BP45">
        <v>1</v>
      </c>
      <c r="BQ45">
        <v>1</v>
      </c>
    </row>
    <row r="46" spans="1:69">
      <c r="A46">
        <v>300689</v>
      </c>
      <c r="B46">
        <v>300689</v>
      </c>
      <c r="C46">
        <v>10</v>
      </c>
      <c r="D46">
        <v>440000</v>
      </c>
      <c r="E46">
        <v>440300</v>
      </c>
      <c r="F46" t="s">
        <v>1000</v>
      </c>
      <c r="G46">
        <v>5115</v>
      </c>
      <c r="H46" t="s">
        <v>696</v>
      </c>
      <c r="I46">
        <v>-0.02735557</v>
      </c>
      <c r="J46">
        <f>VLOOKUP(A46,三因子模型筛选后!$A$1:$Z$335,11,FALSE)</f>
        <v>-0.0231610238552094</v>
      </c>
      <c r="K46">
        <v>-0.01818857</v>
      </c>
      <c r="L46">
        <f>VLOOKUP(A46,'三因子模型（-170，-51） (2)'!$A$1:$W$335,6,FALSE)</f>
        <v>-0.0224363226443529</v>
      </c>
      <c r="M46">
        <f>VLOOKUP(A46,'累积异常收益率（市场模型）（-170，-21）Y1 (2)'!$A$1:$O$339,12,FALSE)</f>
        <v>-0.0219849515706301</v>
      </c>
      <c r="N46">
        <v>-0.06849213</v>
      </c>
      <c r="O46">
        <v>0.05877545</v>
      </c>
      <c r="P46">
        <v>0.0465492</v>
      </c>
      <c r="Q46">
        <v>0.10250973</v>
      </c>
      <c r="R46">
        <v>0.02255445</v>
      </c>
      <c r="S46">
        <v>-2.7355572</v>
      </c>
      <c r="T46">
        <v>-0.02316102</v>
      </c>
      <c r="U46">
        <v>-1.8188573</v>
      </c>
      <c r="V46">
        <v>2.2554446</v>
      </c>
      <c r="W46">
        <v>0</v>
      </c>
      <c r="X46">
        <v>6.7093</v>
      </c>
      <c r="Y46">
        <v>21.04</v>
      </c>
      <c r="Z46">
        <v>13</v>
      </c>
      <c r="AA46">
        <v>17.8033</v>
      </c>
      <c r="AB46">
        <v>1.156</v>
      </c>
      <c r="AC46" t="s">
        <v>697</v>
      </c>
      <c r="AD46" t="s">
        <v>1012</v>
      </c>
      <c r="AE46">
        <v>2</v>
      </c>
      <c r="AF46">
        <v>62</v>
      </c>
      <c r="AG46">
        <v>2</v>
      </c>
      <c r="AH46">
        <v>0.33333333</v>
      </c>
      <c r="AI46">
        <v>5.8197862</v>
      </c>
      <c r="AJ46">
        <v>0.3369</v>
      </c>
      <c r="AK46">
        <v>0.1444</v>
      </c>
      <c r="AL46">
        <v>0</v>
      </c>
      <c r="AM46">
        <v>13.89</v>
      </c>
      <c r="AN46">
        <v>1.4118182</v>
      </c>
      <c r="AO46">
        <v>13.3237</v>
      </c>
      <c r="AP46">
        <v>14.0275</v>
      </c>
      <c r="AQ46">
        <v>1</v>
      </c>
      <c r="AR46">
        <v>2</v>
      </c>
      <c r="AS46">
        <v>0.3125</v>
      </c>
      <c r="AT46">
        <v>4.375</v>
      </c>
      <c r="AU46">
        <v>5</v>
      </c>
      <c r="AV46">
        <v>0.72</v>
      </c>
      <c r="AW46">
        <v>4</v>
      </c>
      <c r="AX46">
        <v>0.0418</v>
      </c>
      <c r="AY46">
        <v>-0.3651</v>
      </c>
      <c r="AZ46">
        <v>4</v>
      </c>
      <c r="BA46">
        <v>-5.004839</v>
      </c>
      <c r="BB46">
        <v>0.4450281</v>
      </c>
      <c r="BC46">
        <v>-0.9483871</v>
      </c>
      <c r="BD46">
        <v>0.2506674</v>
      </c>
      <c r="BE46">
        <v>-90.19274</v>
      </c>
      <c r="BF46">
        <v>-1.25455</v>
      </c>
      <c r="BG46">
        <v>-22.60838</v>
      </c>
      <c r="BH46">
        <v>-2.227294</v>
      </c>
      <c r="BI46">
        <v>-40.13831</v>
      </c>
      <c r="BJ46">
        <v>0.111554</v>
      </c>
      <c r="BK46">
        <v>2.631169</v>
      </c>
      <c r="BL46">
        <v>138.9</v>
      </c>
      <c r="BM46">
        <v>-0.3905308</v>
      </c>
      <c r="BN46">
        <v>1</v>
      </c>
      <c r="BO46">
        <v>1</v>
      </c>
      <c r="BP46">
        <v>1</v>
      </c>
      <c r="BQ46">
        <v>1</v>
      </c>
    </row>
    <row r="47" spans="1:69">
      <c r="A47">
        <v>300679</v>
      </c>
      <c r="B47">
        <v>300679</v>
      </c>
      <c r="C47">
        <v>19</v>
      </c>
      <c r="D47">
        <v>440000</v>
      </c>
      <c r="E47">
        <v>440300</v>
      </c>
      <c r="F47" t="s">
        <v>1000</v>
      </c>
      <c r="G47">
        <v>5115</v>
      </c>
      <c r="H47" t="s">
        <v>690</v>
      </c>
      <c r="I47">
        <v>-0.00725689</v>
      </c>
      <c r="J47">
        <f>VLOOKUP(A47,三因子模型筛选后!$A$1:$Z$335,11,FALSE)</f>
        <v>-0.247367426753044</v>
      </c>
      <c r="K47">
        <v>0.05299443</v>
      </c>
      <c r="L47">
        <f>VLOOKUP(A47,'三因子模型（-170，-51） (2)'!$A$1:$W$335,6,FALSE)</f>
        <v>-0.0495220124721527</v>
      </c>
      <c r="M47">
        <f>VLOOKUP(A47,'累积异常收益率（市场模型）（-170，-21）Y1 (2)'!$A$1:$O$339,12,FALSE)</f>
        <v>-0.018961301073432</v>
      </c>
      <c r="N47">
        <v>-0.01468509</v>
      </c>
      <c r="O47">
        <v>0.00505141</v>
      </c>
      <c r="P47">
        <v>-0.02751937</v>
      </c>
      <c r="Q47">
        <v>0.06416047</v>
      </c>
      <c r="R47">
        <v>0.11753646</v>
      </c>
      <c r="S47">
        <v>-0.72568906</v>
      </c>
      <c r="T47">
        <v>-0.24736743</v>
      </c>
      <c r="U47">
        <v>5.2994426</v>
      </c>
      <c r="V47">
        <v>11.753646</v>
      </c>
      <c r="W47">
        <v>0</v>
      </c>
      <c r="X47">
        <v>8.5583</v>
      </c>
      <c r="Y47">
        <v>20.27</v>
      </c>
      <c r="Z47">
        <v>13</v>
      </c>
      <c r="AA47">
        <v>18.9498</v>
      </c>
      <c r="AB47">
        <v>4.22157</v>
      </c>
      <c r="AC47" t="s">
        <v>691</v>
      </c>
      <c r="AD47" t="s">
        <v>999</v>
      </c>
      <c r="AE47">
        <v>6</v>
      </c>
      <c r="AF47">
        <v>54</v>
      </c>
      <c r="AG47">
        <v>1</v>
      </c>
      <c r="AH47">
        <v>0.46153846</v>
      </c>
      <c r="AI47">
        <v>7.0881583</v>
      </c>
      <c r="AJ47">
        <v>1.1977</v>
      </c>
      <c r="AK47">
        <v>0.1557</v>
      </c>
      <c r="AL47">
        <v>0</v>
      </c>
      <c r="AM47">
        <v>8.95</v>
      </c>
      <c r="AN47">
        <v>1.5224242</v>
      </c>
      <c r="AO47">
        <v>13.9531</v>
      </c>
      <c r="AP47">
        <v>16.1724</v>
      </c>
      <c r="AQ47">
        <v>2</v>
      </c>
      <c r="AR47">
        <v>4.5</v>
      </c>
      <c r="AS47">
        <v>0.32815</v>
      </c>
      <c r="AT47">
        <v>2.0625</v>
      </c>
      <c r="AU47">
        <v>3</v>
      </c>
      <c r="AV47">
        <v>0.6667</v>
      </c>
      <c r="AW47">
        <v>8</v>
      </c>
      <c r="AX47">
        <v>0.0945</v>
      </c>
      <c r="AY47">
        <v>-0.3651</v>
      </c>
      <c r="AZ47">
        <v>20.25</v>
      </c>
      <c r="BA47">
        <v>-2.504839</v>
      </c>
      <c r="BB47">
        <v>-1.867472</v>
      </c>
      <c r="BC47">
        <v>-2.948387</v>
      </c>
      <c r="BD47">
        <v>0.1973674</v>
      </c>
      <c r="BE47">
        <v>-73.94274</v>
      </c>
      <c r="BF47">
        <v>-0.4943736</v>
      </c>
      <c r="BG47">
        <v>-14.59389</v>
      </c>
      <c r="BH47">
        <v>4.677717</v>
      </c>
      <c r="BI47">
        <v>138.086</v>
      </c>
      <c r="BJ47">
        <v>-0.3685781</v>
      </c>
      <c r="BK47">
        <v>2.191653</v>
      </c>
      <c r="BL47">
        <v>89.5</v>
      </c>
      <c r="BM47">
        <v>-0.2652574</v>
      </c>
      <c r="BN47">
        <v>1</v>
      </c>
      <c r="BO47">
        <v>1</v>
      </c>
      <c r="BP47">
        <v>1</v>
      </c>
      <c r="BQ47">
        <v>1</v>
      </c>
    </row>
    <row r="48" spans="1:69">
      <c r="A48">
        <v>2660</v>
      </c>
      <c r="B48">
        <v>2660</v>
      </c>
      <c r="C48">
        <v>1</v>
      </c>
      <c r="D48">
        <v>440000</v>
      </c>
      <c r="E48">
        <v>440300</v>
      </c>
      <c r="F48" t="s">
        <v>1000</v>
      </c>
      <c r="G48">
        <v>5115</v>
      </c>
      <c r="H48" t="s">
        <v>315</v>
      </c>
      <c r="I48">
        <v>-0.1077982</v>
      </c>
      <c r="J48">
        <f>VLOOKUP(A48,三因子模型筛选后!$A$1:$Z$335,11,FALSE)</f>
        <v>-0.221104353666306</v>
      </c>
      <c r="K48">
        <v>-0.03907329</v>
      </c>
      <c r="L48">
        <f>VLOOKUP(A48,'三因子模型（-170，-51） (2)'!$A$1:$W$335,6,FALSE)</f>
        <v>-0.117915838956833</v>
      </c>
      <c r="M48">
        <f>VLOOKUP(A48,'累积异常收益率（市场模型）（-170，-21）Y1 (2)'!$A$1:$O$339,12,FALSE)</f>
        <v>-0.0832459256052971</v>
      </c>
      <c r="N48">
        <v>-0.04501426</v>
      </c>
      <c r="O48">
        <v>0.00261151</v>
      </c>
      <c r="P48">
        <v>-0.00866968</v>
      </c>
      <c r="Q48">
        <v>0.02618994</v>
      </c>
      <c r="R48">
        <v>0.02700036</v>
      </c>
      <c r="S48">
        <v>-10.77982</v>
      </c>
      <c r="T48">
        <v>-0.22110435</v>
      </c>
      <c r="U48">
        <v>-3.9073288</v>
      </c>
      <c r="V48">
        <v>2.7000356</v>
      </c>
      <c r="W48">
        <v>0</v>
      </c>
      <c r="X48">
        <v>7.6222</v>
      </c>
      <c r="Y48">
        <v>13.34</v>
      </c>
      <c r="Z48">
        <v>13</v>
      </c>
      <c r="AA48">
        <v>18.2501</v>
      </c>
      <c r="AB48">
        <v>3.5662602</v>
      </c>
      <c r="AC48" t="s">
        <v>316</v>
      </c>
      <c r="AD48" t="s">
        <v>1002</v>
      </c>
      <c r="AE48">
        <v>5</v>
      </c>
      <c r="AF48">
        <v>44</v>
      </c>
      <c r="AG48">
        <v>1</v>
      </c>
      <c r="AH48">
        <v>0.45454545</v>
      </c>
      <c r="AI48">
        <v>7.5283318</v>
      </c>
      <c r="AJ48">
        <v>1.86</v>
      </c>
      <c r="AK48">
        <v>0.6227</v>
      </c>
      <c r="AL48">
        <v>0</v>
      </c>
      <c r="AM48">
        <v>2.71</v>
      </c>
      <c r="AN48">
        <v>0.32272727</v>
      </c>
      <c r="AO48">
        <v>15.1655</v>
      </c>
      <c r="AP48">
        <v>15.7552</v>
      </c>
      <c r="AQ48">
        <v>1</v>
      </c>
      <c r="AR48">
        <v>8.5</v>
      </c>
      <c r="AS48">
        <v>0.4297</v>
      </c>
      <c r="AT48">
        <v>4.03125</v>
      </c>
      <c r="AU48">
        <v>1</v>
      </c>
      <c r="AV48">
        <v>0</v>
      </c>
      <c r="AW48">
        <v>16</v>
      </c>
      <c r="AX48">
        <v>0.0403</v>
      </c>
      <c r="AY48">
        <v>-0.3651</v>
      </c>
      <c r="AZ48">
        <v>72.25</v>
      </c>
      <c r="BA48">
        <v>1.495161</v>
      </c>
      <c r="BB48">
        <v>0.1012781</v>
      </c>
      <c r="BC48">
        <v>-4.948387</v>
      </c>
      <c r="BD48">
        <v>-0.4693326</v>
      </c>
      <c r="BE48">
        <v>-21.94274</v>
      </c>
      <c r="BF48">
        <v>-0.7017277</v>
      </c>
      <c r="BG48">
        <v>10.29844</v>
      </c>
      <c r="BH48">
        <v>0.1514271</v>
      </c>
      <c r="BI48">
        <v>-2.222319</v>
      </c>
      <c r="BJ48">
        <v>-0.0475331</v>
      </c>
      <c r="BK48">
        <v>0.9969487</v>
      </c>
      <c r="BL48">
        <v>27.1</v>
      </c>
      <c r="BM48">
        <v>-0.8919231</v>
      </c>
      <c r="BN48">
        <v>1</v>
      </c>
      <c r="BO48">
        <v>1</v>
      </c>
      <c r="BP48">
        <v>1</v>
      </c>
      <c r="BQ48">
        <v>1</v>
      </c>
    </row>
    <row r="49" spans="1:69">
      <c r="A49">
        <v>300531</v>
      </c>
      <c r="B49">
        <v>300531</v>
      </c>
      <c r="C49">
        <v>17</v>
      </c>
      <c r="D49">
        <v>440000</v>
      </c>
      <c r="E49">
        <v>440300</v>
      </c>
      <c r="F49" t="s">
        <v>1007</v>
      </c>
      <c r="G49">
        <v>8310</v>
      </c>
      <c r="H49" t="s">
        <v>612</v>
      </c>
      <c r="I49">
        <v>0.126588</v>
      </c>
      <c r="J49">
        <f>VLOOKUP(A49,三因子模型筛选后!$A$1:$Z$335,11,FALSE)</f>
        <v>0.0886043831706047</v>
      </c>
      <c r="K49">
        <v>0.08334873</v>
      </c>
      <c r="L49">
        <f>VLOOKUP(A49,'三因子模型（-170，-51） (2)'!$A$1:$W$335,6,FALSE)</f>
        <v>0.0678638443350792</v>
      </c>
      <c r="M49">
        <f>VLOOKUP(A49,'累积异常收益率（市场模型）（-170，-21）Y1 (2)'!$A$1:$O$339,12,FALSE)</f>
        <v>0.109881408512592</v>
      </c>
      <c r="N49">
        <v>0.11018065</v>
      </c>
      <c r="O49">
        <v>0.12902364</v>
      </c>
      <c r="P49">
        <v>0.11990232</v>
      </c>
      <c r="Q49">
        <v>0.16100526</v>
      </c>
      <c r="R49">
        <v>0.17470154</v>
      </c>
      <c r="S49">
        <v>12.6588</v>
      </c>
      <c r="T49">
        <v>0.08860438</v>
      </c>
      <c r="U49">
        <v>8.3348729</v>
      </c>
      <c r="V49">
        <v>17.470154</v>
      </c>
      <c r="W49">
        <v>0</v>
      </c>
      <c r="X49">
        <v>6.4409</v>
      </c>
      <c r="Y49">
        <v>24.22</v>
      </c>
      <c r="Z49">
        <v>13</v>
      </c>
      <c r="AA49">
        <v>18.0157</v>
      </c>
      <c r="AB49">
        <v>3.2993737</v>
      </c>
      <c r="AC49" t="s">
        <v>613</v>
      </c>
      <c r="AD49" t="s">
        <v>999</v>
      </c>
      <c r="AE49">
        <v>6</v>
      </c>
      <c r="AF49">
        <v>55</v>
      </c>
      <c r="AG49">
        <v>4</v>
      </c>
      <c r="AH49">
        <v>0.1875</v>
      </c>
      <c r="AI49">
        <v>6.4425402</v>
      </c>
      <c r="AJ49">
        <v>0.628</v>
      </c>
      <c r="AK49">
        <v>0.3298</v>
      </c>
      <c r="AL49">
        <v>0</v>
      </c>
      <c r="AM49">
        <v>3.24</v>
      </c>
      <c r="AN49">
        <v>0.42</v>
      </c>
      <c r="AO49">
        <v>15.1082</v>
      </c>
      <c r="AP49">
        <v>15.3568</v>
      </c>
      <c r="AQ49">
        <v>18</v>
      </c>
      <c r="AR49">
        <v>9</v>
      </c>
      <c r="AS49">
        <v>0.32405</v>
      </c>
      <c r="AT49">
        <v>3.7778</v>
      </c>
      <c r="AU49">
        <v>0</v>
      </c>
      <c r="AV49">
        <v>0</v>
      </c>
      <c r="AW49">
        <v>18</v>
      </c>
      <c r="AX49">
        <v>0.0778</v>
      </c>
      <c r="AY49">
        <v>0.1084</v>
      </c>
      <c r="AZ49">
        <v>81</v>
      </c>
      <c r="BA49">
        <v>1.995161</v>
      </c>
      <c r="BB49">
        <v>-0.1521719</v>
      </c>
      <c r="BC49">
        <v>-5.948387</v>
      </c>
      <c r="BD49">
        <v>-0.4693326</v>
      </c>
      <c r="BE49">
        <v>-13.19274</v>
      </c>
      <c r="BF49">
        <v>-0.936394</v>
      </c>
      <c r="BG49">
        <v>6.191783</v>
      </c>
      <c r="BH49">
        <v>-0.3036074</v>
      </c>
      <c r="BI49">
        <v>2.007565</v>
      </c>
      <c r="BJ49">
        <v>0.0714192</v>
      </c>
      <c r="BK49">
        <v>1.175573</v>
      </c>
      <c r="BL49">
        <v>32.4</v>
      </c>
      <c r="BM49">
        <v>0.5689869</v>
      </c>
      <c r="BN49">
        <v>1</v>
      </c>
      <c r="BO49">
        <v>1</v>
      </c>
      <c r="BP49">
        <v>1</v>
      </c>
      <c r="BQ49">
        <v>1</v>
      </c>
    </row>
    <row r="50" spans="1:69">
      <c r="A50">
        <v>603986</v>
      </c>
      <c r="B50">
        <v>603986</v>
      </c>
      <c r="C50">
        <v>19</v>
      </c>
      <c r="D50">
        <v>110000</v>
      </c>
      <c r="E50">
        <v>110000</v>
      </c>
      <c r="F50" t="s">
        <v>1000</v>
      </c>
      <c r="G50">
        <v>5115</v>
      </c>
      <c r="H50" t="s">
        <v>965</v>
      </c>
      <c r="I50">
        <v>0.28997916</v>
      </c>
      <c r="J50">
        <f>VLOOKUP(A50,三因子模型筛选后!$A$1:$Z$335,11,FALSE)</f>
        <v>0.154526919126511</v>
      </c>
      <c r="K50">
        <v>0.13519399</v>
      </c>
      <c r="L50">
        <f>VLOOKUP(A50,'三因子模型（-170，-51） (2)'!$A$1:$W$335,6,FALSE)</f>
        <v>0.0841053575277328</v>
      </c>
      <c r="M50">
        <f>VLOOKUP(A50,'累积异常收益率（市场模型）（-170，-21）Y1 (2)'!$A$1:$O$339,12,FALSE)</f>
        <v>0.268233507871628</v>
      </c>
      <c r="N50">
        <v>0.20648514</v>
      </c>
      <c r="O50">
        <v>0.32517266</v>
      </c>
      <c r="P50">
        <v>0.37447125</v>
      </c>
      <c r="Q50">
        <v>0.50035405</v>
      </c>
      <c r="R50">
        <v>0.47541103</v>
      </c>
      <c r="S50">
        <v>28.997916</v>
      </c>
      <c r="T50">
        <v>0.15452692</v>
      </c>
      <c r="U50">
        <v>13.519399</v>
      </c>
      <c r="V50">
        <v>47.541103</v>
      </c>
      <c r="W50">
        <v>0</v>
      </c>
      <c r="X50">
        <v>6.7499</v>
      </c>
      <c r="Y50">
        <v>27.79</v>
      </c>
      <c r="Z50">
        <v>14</v>
      </c>
      <c r="AA50">
        <v>20.2413</v>
      </c>
      <c r="AB50">
        <v>6.6702515</v>
      </c>
      <c r="AC50" t="s">
        <v>966</v>
      </c>
      <c r="AD50" t="s">
        <v>999</v>
      </c>
      <c r="AE50">
        <v>6</v>
      </c>
      <c r="AF50">
        <v>53</v>
      </c>
      <c r="AG50">
        <v>0</v>
      </c>
      <c r="AH50">
        <v>0.1875</v>
      </c>
      <c r="AI50">
        <v>8.2837973</v>
      </c>
      <c r="AJ50">
        <v>3.9592</v>
      </c>
      <c r="AK50">
        <v>0.1535</v>
      </c>
      <c r="AL50">
        <v>0</v>
      </c>
      <c r="AM50">
        <v>218.88</v>
      </c>
      <c r="AN50">
        <v>11.690606</v>
      </c>
      <c r="AO50">
        <v>16.3283</v>
      </c>
      <c r="AP50">
        <v>17.5805</v>
      </c>
      <c r="AQ50">
        <v>2</v>
      </c>
      <c r="AR50">
        <v>6.5</v>
      </c>
      <c r="AS50">
        <v>0.67335</v>
      </c>
      <c r="AT50">
        <v>2.9</v>
      </c>
      <c r="AU50">
        <v>9</v>
      </c>
      <c r="AV50">
        <v>0.7654</v>
      </c>
      <c r="AW50">
        <v>10</v>
      </c>
      <c r="AX50">
        <v>0.1134</v>
      </c>
      <c r="AY50">
        <v>1.0237</v>
      </c>
      <c r="AZ50">
        <v>42.25</v>
      </c>
      <c r="BA50">
        <v>-0.5048389</v>
      </c>
      <c r="BB50">
        <v>-1.029972</v>
      </c>
      <c r="BC50">
        <v>3.051613</v>
      </c>
      <c r="BD50">
        <v>0.2960674</v>
      </c>
      <c r="BE50">
        <v>-51.94274</v>
      </c>
      <c r="BF50">
        <v>-0.1494664</v>
      </c>
      <c r="BG50">
        <v>-15.37855</v>
      </c>
      <c r="BH50">
        <v>0.5199699</v>
      </c>
      <c r="BI50">
        <v>53.49957</v>
      </c>
      <c r="BJ50">
        <v>-0.3049411</v>
      </c>
      <c r="BK50">
        <v>5.388524</v>
      </c>
      <c r="BL50">
        <v>2188.8</v>
      </c>
      <c r="BM50">
        <v>1.587391</v>
      </c>
      <c r="BN50">
        <v>1</v>
      </c>
      <c r="BO50">
        <v>1</v>
      </c>
      <c r="BP50">
        <v>1</v>
      </c>
      <c r="BQ50">
        <v>1</v>
      </c>
    </row>
    <row r="51" spans="1:69">
      <c r="A51">
        <v>300223</v>
      </c>
      <c r="B51">
        <v>300223</v>
      </c>
      <c r="C51">
        <v>25</v>
      </c>
      <c r="D51">
        <v>110000</v>
      </c>
      <c r="E51">
        <v>110000</v>
      </c>
      <c r="F51" t="s">
        <v>1000</v>
      </c>
      <c r="G51">
        <v>5115</v>
      </c>
      <c r="H51" t="s">
        <v>492</v>
      </c>
      <c r="I51">
        <v>0.10244947</v>
      </c>
      <c r="J51">
        <f>VLOOKUP(A51,三因子模型筛选后!$A$1:$Z$335,11,FALSE)</f>
        <v>-0.0267451405525208</v>
      </c>
      <c r="K51">
        <v>0.06020112</v>
      </c>
      <c r="L51">
        <f>VLOOKUP(A51,'三因子模型（-170，-51） (2)'!$A$1:$W$335,6,FALSE)</f>
        <v>0.0141607038676739</v>
      </c>
      <c r="M51">
        <f>VLOOKUP(A51,'累积异常收益率（市场模型）（-170，-21）Y1 (2)'!$A$1:$O$339,12,FALSE)</f>
        <v>0.0705219879746437</v>
      </c>
      <c r="N51">
        <v>0.03764622</v>
      </c>
      <c r="O51">
        <v>0.13733563</v>
      </c>
      <c r="P51">
        <v>0.10908333</v>
      </c>
      <c r="Q51">
        <v>0.12164096</v>
      </c>
      <c r="R51">
        <v>0.03499478</v>
      </c>
      <c r="S51">
        <v>10.244947</v>
      </c>
      <c r="T51">
        <v>-0.02674514</v>
      </c>
      <c r="U51">
        <v>6.0201116</v>
      </c>
      <c r="V51">
        <v>3.4994781</v>
      </c>
      <c r="W51">
        <v>0</v>
      </c>
      <c r="X51">
        <v>5.5722</v>
      </c>
      <c r="Y51">
        <v>15.93</v>
      </c>
      <c r="Z51">
        <v>14</v>
      </c>
      <c r="AA51">
        <v>17.8701</v>
      </c>
      <c r="AB51">
        <v>4.8156991</v>
      </c>
      <c r="AC51" t="s">
        <v>493</v>
      </c>
      <c r="AD51" t="s">
        <v>1008</v>
      </c>
      <c r="AE51">
        <v>7</v>
      </c>
      <c r="AF51">
        <v>51</v>
      </c>
      <c r="AG51">
        <v>4</v>
      </c>
      <c r="AH51">
        <v>0.21428571</v>
      </c>
      <c r="AI51">
        <v>5.886104</v>
      </c>
      <c r="AJ51">
        <v>0.36</v>
      </c>
      <c r="AK51">
        <v>0.0656</v>
      </c>
      <c r="AL51">
        <v>0</v>
      </c>
      <c r="AM51">
        <v>55.38</v>
      </c>
      <c r="AN51">
        <v>4.875303</v>
      </c>
      <c r="AO51">
        <v>15.9747</v>
      </c>
      <c r="AP51">
        <v>16.475</v>
      </c>
      <c r="AQ51">
        <v>1</v>
      </c>
      <c r="AR51">
        <v>4</v>
      </c>
      <c r="AS51">
        <v>0.40625</v>
      </c>
      <c r="AT51">
        <v>5.375</v>
      </c>
      <c r="AU51">
        <v>8</v>
      </c>
      <c r="AV51">
        <v>0.8437</v>
      </c>
      <c r="AW51">
        <v>8</v>
      </c>
      <c r="AX51">
        <v>0.1827</v>
      </c>
      <c r="AY51">
        <v>0.2189</v>
      </c>
      <c r="AZ51">
        <v>16</v>
      </c>
      <c r="BA51">
        <v>-3.004839</v>
      </c>
      <c r="BB51">
        <v>1.445028</v>
      </c>
      <c r="BC51">
        <v>2.051613</v>
      </c>
      <c r="BD51">
        <v>0.3743674</v>
      </c>
      <c r="BE51">
        <v>-78.19274</v>
      </c>
      <c r="BF51">
        <v>-1.124914</v>
      </c>
      <c r="BG51">
        <v>-29.27281</v>
      </c>
      <c r="BH51">
        <v>-4.342076</v>
      </c>
      <c r="BI51">
        <v>-112.9907</v>
      </c>
      <c r="BJ51">
        <v>0.5409714</v>
      </c>
      <c r="BK51">
        <v>4.014218</v>
      </c>
      <c r="BL51">
        <v>553.8</v>
      </c>
      <c r="BM51">
        <v>0.4185334</v>
      </c>
      <c r="BN51">
        <v>1</v>
      </c>
      <c r="BO51">
        <v>1</v>
      </c>
      <c r="BP51">
        <v>1</v>
      </c>
      <c r="BQ51">
        <v>1</v>
      </c>
    </row>
    <row r="52" spans="1:69">
      <c r="A52">
        <v>2829</v>
      </c>
      <c r="B52">
        <v>2829</v>
      </c>
      <c r="C52">
        <v>19</v>
      </c>
      <c r="D52">
        <v>110000</v>
      </c>
      <c r="E52">
        <v>110000</v>
      </c>
      <c r="F52" t="s">
        <v>1007</v>
      </c>
      <c r="G52">
        <v>8310</v>
      </c>
      <c r="H52" t="s">
        <v>339</v>
      </c>
      <c r="I52">
        <v>0.06728961</v>
      </c>
      <c r="J52">
        <f>VLOOKUP(A52,三因子模型筛选后!$A$1:$Z$335,11,FALSE)</f>
        <v>0.0889021307229996</v>
      </c>
      <c r="K52">
        <v>-0.0038051</v>
      </c>
      <c r="L52">
        <f>VLOOKUP(A52,'三因子模型（-170，-51） (2)'!$A$1:$W$335,6,FALSE)</f>
        <v>0.0138102229684591</v>
      </c>
      <c r="M52">
        <f>VLOOKUP(A52,'累积异常收益率（市场模型）（-170，-21）Y1 (2)'!$A$1:$O$339,12,FALSE)</f>
        <v>0.167939126491547</v>
      </c>
      <c r="N52">
        <v>0.20255324</v>
      </c>
      <c r="O52">
        <v>0.39573914</v>
      </c>
      <c r="P52">
        <v>0.33518696</v>
      </c>
      <c r="Q52">
        <v>0.4027102</v>
      </c>
      <c r="R52">
        <v>0.42404905</v>
      </c>
      <c r="S52">
        <v>6.7289606</v>
      </c>
      <c r="T52">
        <v>0.08890213</v>
      </c>
      <c r="U52">
        <v>-0.38051037</v>
      </c>
      <c r="V52">
        <v>42.404905</v>
      </c>
      <c r="W52">
        <v>0</v>
      </c>
      <c r="X52">
        <v>6.4003</v>
      </c>
      <c r="Y52">
        <v>10.9</v>
      </c>
      <c r="Z52">
        <v>14</v>
      </c>
      <c r="AA52">
        <v>17.1282</v>
      </c>
      <c r="AB52">
        <v>1.5712522</v>
      </c>
      <c r="AC52" t="s">
        <v>340</v>
      </c>
      <c r="AD52" t="s">
        <v>1008</v>
      </c>
      <c r="AE52">
        <v>7</v>
      </c>
      <c r="AF52">
        <v>38</v>
      </c>
      <c r="AG52">
        <v>5</v>
      </c>
      <c r="AH52">
        <v>0.36363636</v>
      </c>
      <c r="AI52">
        <v>6.4091876</v>
      </c>
      <c r="AJ52">
        <v>0.6074</v>
      </c>
      <c r="AK52">
        <v>0.3355</v>
      </c>
      <c r="AL52">
        <v>0</v>
      </c>
      <c r="AM52">
        <v>11.12</v>
      </c>
      <c r="AN52">
        <v>0.59484848</v>
      </c>
      <c r="AO52">
        <v>14.5966</v>
      </c>
      <c r="AP52">
        <v>14.9726</v>
      </c>
      <c r="AQ52">
        <v>1</v>
      </c>
      <c r="AR52">
        <v>6</v>
      </c>
      <c r="AS52">
        <v>0.157</v>
      </c>
      <c r="AT52">
        <v>3.36365</v>
      </c>
      <c r="AU52">
        <v>8</v>
      </c>
      <c r="AV52">
        <v>0.2187</v>
      </c>
      <c r="AW52">
        <v>11</v>
      </c>
      <c r="AX52">
        <v>0.2028</v>
      </c>
      <c r="AY52">
        <v>-0.3327</v>
      </c>
      <c r="AZ52">
        <v>36</v>
      </c>
      <c r="BA52">
        <v>-1.004839</v>
      </c>
      <c r="BB52">
        <v>-0.5663219</v>
      </c>
      <c r="BC52">
        <v>2.051613</v>
      </c>
      <c r="BD52">
        <v>-0.2506326</v>
      </c>
      <c r="BE52">
        <v>-58.19274</v>
      </c>
      <c r="BF52">
        <v>0.2518454</v>
      </c>
      <c r="BG52">
        <v>14.585</v>
      </c>
      <c r="BH52">
        <v>0.5690624</v>
      </c>
      <c r="BI52">
        <v>32.95582</v>
      </c>
      <c r="BJ52">
        <v>0.1419387</v>
      </c>
      <c r="BK52">
        <v>2.408745</v>
      </c>
      <c r="BL52">
        <v>111.2</v>
      </c>
      <c r="BM52">
        <v>0.1993849</v>
      </c>
      <c r="BN52">
        <v>1</v>
      </c>
      <c r="BO52">
        <v>1</v>
      </c>
      <c r="BP52">
        <v>1</v>
      </c>
      <c r="BQ52">
        <v>1</v>
      </c>
    </row>
    <row r="53" spans="1:69">
      <c r="A53">
        <v>603005</v>
      </c>
      <c r="B53">
        <v>603005</v>
      </c>
      <c r="C53">
        <v>19</v>
      </c>
      <c r="D53">
        <v>320000</v>
      </c>
      <c r="E53">
        <v>320500</v>
      </c>
      <c r="F53" t="s">
        <v>1000</v>
      </c>
      <c r="G53">
        <v>5115</v>
      </c>
      <c r="H53" t="s">
        <v>866</v>
      </c>
      <c r="I53">
        <v>0.52120066</v>
      </c>
      <c r="J53">
        <f>VLOOKUP(A53,三因子模型筛选后!$A$1:$Z$335,11,FALSE)</f>
        <v>0.52407705783844</v>
      </c>
      <c r="K53">
        <v>0.24954689</v>
      </c>
      <c r="L53">
        <f>VLOOKUP(A53,'三因子模型（-170，-51） (2)'!$A$1:$W$335,6,FALSE)</f>
        <v>0.252646505832672</v>
      </c>
      <c r="M53">
        <f>VLOOKUP(A53,'累积异常收益率（市场模型）（-170，-21）Y1 (2)'!$A$1:$O$339,12,FALSE)</f>
        <v>0.403889715671539</v>
      </c>
      <c r="N53">
        <v>0.49136868</v>
      </c>
      <c r="O53">
        <v>0.96093988</v>
      </c>
      <c r="P53">
        <v>0.83179134</v>
      </c>
      <c r="Q53">
        <v>0.98499501</v>
      </c>
      <c r="R53">
        <v>0.78203189</v>
      </c>
      <c r="S53">
        <v>52.120066</v>
      </c>
      <c r="T53">
        <v>0.52407706</v>
      </c>
      <c r="U53">
        <v>24.954689</v>
      </c>
      <c r="V53">
        <v>78.203189</v>
      </c>
      <c r="W53">
        <v>0</v>
      </c>
      <c r="X53">
        <v>6.7811</v>
      </c>
      <c r="Y53">
        <v>19.05</v>
      </c>
      <c r="Z53">
        <v>14</v>
      </c>
      <c r="AA53">
        <v>18.25</v>
      </c>
      <c r="AB53">
        <v>6.5321235</v>
      </c>
      <c r="AC53" t="s">
        <v>867</v>
      </c>
      <c r="AD53" t="s">
        <v>1002</v>
      </c>
      <c r="AE53">
        <v>5</v>
      </c>
      <c r="AF53">
        <v>54</v>
      </c>
      <c r="AG53">
        <v>5</v>
      </c>
      <c r="AH53">
        <v>0.15</v>
      </c>
      <c r="AI53">
        <v>7.5387079</v>
      </c>
      <c r="AJ53">
        <v>1.8794</v>
      </c>
      <c r="AK53">
        <v>0.1397</v>
      </c>
      <c r="AL53">
        <v>0</v>
      </c>
      <c r="AM53">
        <v>90.71</v>
      </c>
      <c r="AN53">
        <v>2.8701515</v>
      </c>
      <c r="AO53">
        <v>16.1669</v>
      </c>
      <c r="AP53">
        <v>16.861</v>
      </c>
      <c r="AQ53">
        <v>1</v>
      </c>
      <c r="AR53">
        <v>1</v>
      </c>
      <c r="AS53">
        <v>0.25</v>
      </c>
      <c r="AT53">
        <v>1</v>
      </c>
      <c r="AU53">
        <v>8</v>
      </c>
      <c r="AV53">
        <v>0.4062</v>
      </c>
      <c r="AW53">
        <v>2</v>
      </c>
      <c r="AX53">
        <v>0.2199</v>
      </c>
      <c r="AY53">
        <v>-0.3651</v>
      </c>
      <c r="AZ53">
        <v>1</v>
      </c>
      <c r="BA53">
        <v>-6.004839</v>
      </c>
      <c r="BB53">
        <v>-2.929972</v>
      </c>
      <c r="BC53">
        <v>2.051613</v>
      </c>
      <c r="BD53">
        <v>-0.0631326</v>
      </c>
      <c r="BE53">
        <v>-93.19274</v>
      </c>
      <c r="BF53">
        <v>0.3791009</v>
      </c>
      <c r="BG53">
        <v>5.883498</v>
      </c>
      <c r="BH53">
        <v>17.59401</v>
      </c>
      <c r="BI53">
        <v>273.0521</v>
      </c>
      <c r="BJ53">
        <v>0.1849767</v>
      </c>
      <c r="BK53">
        <v>4.507668</v>
      </c>
      <c r="BL53">
        <v>907.1</v>
      </c>
      <c r="BM53">
        <v>3.028575</v>
      </c>
      <c r="BN53">
        <v>1</v>
      </c>
      <c r="BO53">
        <v>1</v>
      </c>
      <c r="BP53">
        <v>1</v>
      </c>
      <c r="BQ53">
        <v>1</v>
      </c>
    </row>
    <row r="54" spans="1:69">
      <c r="A54">
        <v>300394</v>
      </c>
      <c r="B54">
        <v>300394</v>
      </c>
      <c r="C54">
        <v>19</v>
      </c>
      <c r="D54">
        <v>320000</v>
      </c>
      <c r="E54">
        <v>320500</v>
      </c>
      <c r="F54" t="s">
        <v>998</v>
      </c>
      <c r="G54">
        <v>8101</v>
      </c>
      <c r="H54" t="s">
        <v>561</v>
      </c>
      <c r="I54">
        <v>0.14176241</v>
      </c>
      <c r="J54">
        <f>VLOOKUP(A54,三因子模型筛选后!$A$1:$Z$335,11,FALSE)</f>
        <v>0.0629950314760208</v>
      </c>
      <c r="K54">
        <v>0.04187166</v>
      </c>
      <c r="L54">
        <f>VLOOKUP(A54,'三因子模型（-170，-51） (2)'!$A$1:$W$335,6,FALSE)</f>
        <v>0.00846560578793287</v>
      </c>
      <c r="M54">
        <f>VLOOKUP(A54,'累积异常收益率（市场模型）（-170，-21）Y1 (2)'!$A$1:$O$339,12,FALSE)</f>
        <v>0.190080672502518</v>
      </c>
      <c r="N54">
        <v>0.11256162</v>
      </c>
      <c r="O54">
        <v>0.17284334</v>
      </c>
      <c r="P54">
        <v>0.11871254</v>
      </c>
      <c r="Q54">
        <v>0.15766905</v>
      </c>
      <c r="R54">
        <v>0.28604263</v>
      </c>
      <c r="S54">
        <v>14.176241</v>
      </c>
      <c r="T54">
        <v>0.06299503</v>
      </c>
      <c r="U54">
        <v>4.1871663</v>
      </c>
      <c r="V54">
        <v>28.604263</v>
      </c>
      <c r="W54">
        <v>0</v>
      </c>
      <c r="X54">
        <v>7.4466</v>
      </c>
      <c r="Y54">
        <v>26.15</v>
      </c>
      <c r="Z54">
        <v>14</v>
      </c>
      <c r="AA54">
        <v>19.0551</v>
      </c>
      <c r="AB54">
        <v>3.9154619</v>
      </c>
      <c r="AC54" t="s">
        <v>562</v>
      </c>
      <c r="AD54" t="s">
        <v>1002</v>
      </c>
      <c r="AE54">
        <v>5</v>
      </c>
      <c r="AF54">
        <v>52</v>
      </c>
      <c r="AG54">
        <v>3</v>
      </c>
      <c r="AH54">
        <v>0.26666667</v>
      </c>
      <c r="AI54">
        <v>6.7245533</v>
      </c>
      <c r="AJ54">
        <v>0.8326</v>
      </c>
      <c r="AK54">
        <v>0.146</v>
      </c>
      <c r="AL54">
        <v>0</v>
      </c>
      <c r="AM54">
        <v>12.77</v>
      </c>
      <c r="AN54">
        <v>1.2619697</v>
      </c>
      <c r="AO54">
        <v>14.9867</v>
      </c>
      <c r="AP54">
        <v>15.1484</v>
      </c>
      <c r="AQ54">
        <v>2</v>
      </c>
      <c r="AR54">
        <v>3</v>
      </c>
      <c r="AS54">
        <v>0.3889</v>
      </c>
      <c r="AT54">
        <v>3.5</v>
      </c>
      <c r="AU54">
        <v>3</v>
      </c>
      <c r="AV54">
        <v>0.6667</v>
      </c>
      <c r="AW54">
        <v>6</v>
      </c>
      <c r="AX54">
        <v>0.1072</v>
      </c>
      <c r="AY54">
        <v>-0.3651</v>
      </c>
      <c r="AZ54">
        <v>9</v>
      </c>
      <c r="BA54">
        <v>-4.004839</v>
      </c>
      <c r="BB54">
        <v>-0.4299719</v>
      </c>
      <c r="BC54">
        <v>-2.948387</v>
      </c>
      <c r="BD54">
        <v>0.1973674</v>
      </c>
      <c r="BE54">
        <v>-85.19274</v>
      </c>
      <c r="BF54">
        <v>-0.7904248</v>
      </c>
      <c r="BG54">
        <v>-16.81427</v>
      </c>
      <c r="BH54">
        <v>1.721968</v>
      </c>
      <c r="BI54">
        <v>36.63049</v>
      </c>
      <c r="BJ54">
        <v>-0.0848624</v>
      </c>
      <c r="BK54">
        <v>2.547099</v>
      </c>
      <c r="BL54">
        <v>127.7</v>
      </c>
      <c r="BM54">
        <v>0.6635677</v>
      </c>
      <c r="BN54">
        <v>1</v>
      </c>
      <c r="BO54">
        <v>1</v>
      </c>
      <c r="BP54">
        <v>1</v>
      </c>
      <c r="BQ54">
        <v>1</v>
      </c>
    </row>
    <row r="55" spans="1:69">
      <c r="A55">
        <v>300666</v>
      </c>
      <c r="B55">
        <v>300666</v>
      </c>
      <c r="C55">
        <v>11</v>
      </c>
      <c r="D55">
        <v>330000</v>
      </c>
      <c r="E55">
        <v>330281</v>
      </c>
      <c r="F55" t="s">
        <v>1000</v>
      </c>
      <c r="G55">
        <v>5115</v>
      </c>
      <c r="H55" t="s">
        <v>684</v>
      </c>
      <c r="I55">
        <v>0.25416443</v>
      </c>
      <c r="J55">
        <f>VLOOKUP(A55,三因子模型筛选后!$A$1:$Z$335,11,FALSE)</f>
        <v>0.200151652097702</v>
      </c>
      <c r="K55">
        <v>0.12831123</v>
      </c>
      <c r="L55">
        <f>VLOOKUP(A55,'三因子模型（-170，-51） (2)'!$A$1:$W$335,6,FALSE)</f>
        <v>0.106531277298927</v>
      </c>
      <c r="M55">
        <f>VLOOKUP(A55,'累积异常收益率（市场模型）（-170，-21）Y1 (2)'!$A$1:$O$339,12,FALSE)</f>
        <v>0.218054383993149</v>
      </c>
      <c r="N55">
        <v>0.25380334</v>
      </c>
      <c r="O55">
        <v>0.33334541</v>
      </c>
      <c r="P55">
        <v>0.30170321</v>
      </c>
      <c r="Q55">
        <v>0.40758783</v>
      </c>
      <c r="R55">
        <v>0.38997629</v>
      </c>
      <c r="S55">
        <v>25.416443</v>
      </c>
      <c r="T55">
        <v>0.20015165</v>
      </c>
      <c r="U55">
        <v>12.831123</v>
      </c>
      <c r="V55">
        <v>38.997629</v>
      </c>
      <c r="W55">
        <v>0</v>
      </c>
      <c r="X55">
        <v>6.7382</v>
      </c>
      <c r="Y55">
        <v>15.56</v>
      </c>
      <c r="Z55">
        <v>14</v>
      </c>
      <c r="AA55">
        <v>18.209</v>
      </c>
      <c r="AB55">
        <v>2.5597427</v>
      </c>
      <c r="AC55" t="s">
        <v>685</v>
      </c>
      <c r="AD55" t="s">
        <v>1008</v>
      </c>
      <c r="AE55">
        <v>7</v>
      </c>
      <c r="AF55">
        <v>60</v>
      </c>
      <c r="AG55">
        <v>9</v>
      </c>
      <c r="AH55">
        <v>0.15</v>
      </c>
      <c r="AI55">
        <v>6.0371547</v>
      </c>
      <c r="AJ55">
        <v>0.4187</v>
      </c>
      <c r="AK55">
        <v>0.5291</v>
      </c>
      <c r="AL55">
        <v>0</v>
      </c>
      <c r="AM55">
        <v>23.18</v>
      </c>
      <c r="AN55">
        <v>1.4309091</v>
      </c>
      <c r="AO55">
        <v>13.8004</v>
      </c>
      <c r="AP55">
        <v>15.7044</v>
      </c>
      <c r="AQ55">
        <v>1</v>
      </c>
      <c r="AR55">
        <v>7.5</v>
      </c>
      <c r="AS55">
        <v>0.64645</v>
      </c>
      <c r="AT55">
        <v>1.78845</v>
      </c>
      <c r="AU55">
        <v>0</v>
      </c>
      <c r="AV55">
        <v>0</v>
      </c>
      <c r="AW55">
        <v>13</v>
      </c>
      <c r="AX55">
        <v>0.0724</v>
      </c>
      <c r="AY55">
        <v>-0.3099</v>
      </c>
      <c r="AZ55">
        <v>56.25</v>
      </c>
      <c r="BA55">
        <v>0.4951611</v>
      </c>
      <c r="BB55">
        <v>-2.141522</v>
      </c>
      <c r="BC55">
        <v>-5.948387</v>
      </c>
      <c r="BD55">
        <v>-0.4693326</v>
      </c>
      <c r="BE55">
        <v>-37.94274</v>
      </c>
      <c r="BF55">
        <v>-0.2323952</v>
      </c>
      <c r="BG55">
        <v>17.80776</v>
      </c>
      <c r="BH55">
        <v>-1.060398</v>
      </c>
      <c r="BI55">
        <v>81.25522</v>
      </c>
      <c r="BJ55">
        <v>1.005086</v>
      </c>
      <c r="BK55">
        <v>3.14329</v>
      </c>
      <c r="BL55">
        <v>231.8</v>
      </c>
      <c r="BM55">
        <v>1.36416</v>
      </c>
      <c r="BN55">
        <v>1</v>
      </c>
      <c r="BO55">
        <v>1</v>
      </c>
      <c r="BP55">
        <v>1</v>
      </c>
      <c r="BQ55">
        <v>1</v>
      </c>
    </row>
    <row r="56" spans="1:69">
      <c r="A56">
        <v>300308</v>
      </c>
      <c r="B56">
        <v>300308</v>
      </c>
      <c r="C56">
        <v>4</v>
      </c>
      <c r="D56">
        <v>370000</v>
      </c>
      <c r="E56">
        <v>370681</v>
      </c>
      <c r="F56" t="s">
        <v>1013</v>
      </c>
      <c r="G56">
        <v>7615</v>
      </c>
      <c r="H56" t="s">
        <v>522</v>
      </c>
      <c r="I56">
        <v>0.24831802</v>
      </c>
      <c r="J56">
        <f>VLOOKUP(A56,三因子模型筛选后!$A$1:$Z$335,11,FALSE)</f>
        <v>0.14881543815136</v>
      </c>
      <c r="K56">
        <v>0.08566011</v>
      </c>
      <c r="L56">
        <f>VLOOKUP(A56,'三因子模型（-170，-51） (2)'!$A$1:$W$335,6,FALSE)</f>
        <v>0.0466567017138004</v>
      </c>
      <c r="M56">
        <f>VLOOKUP(A56,'累积异常收益率（市场模型）（-170，-21）Y1 (2)'!$A$1:$O$339,12,FALSE)</f>
        <v>0.258730322122574</v>
      </c>
      <c r="N56">
        <v>0.22975592</v>
      </c>
      <c r="O56">
        <v>0.21504787</v>
      </c>
      <c r="P56">
        <v>0.21387656</v>
      </c>
      <c r="Q56">
        <v>0.22787291</v>
      </c>
      <c r="R56">
        <v>0.16275844</v>
      </c>
      <c r="S56">
        <v>24.831802</v>
      </c>
      <c r="T56">
        <v>0.14881544</v>
      </c>
      <c r="U56">
        <v>8.5660115</v>
      </c>
      <c r="V56">
        <v>16.275844</v>
      </c>
      <c r="W56">
        <v>0</v>
      </c>
      <c r="X56">
        <v>8.1458</v>
      </c>
      <c r="Y56">
        <v>22.66</v>
      </c>
      <c r="Z56">
        <v>14</v>
      </c>
      <c r="AA56">
        <v>20.202</v>
      </c>
      <c r="AB56">
        <v>8.0096179</v>
      </c>
      <c r="AC56" t="s">
        <v>523</v>
      </c>
      <c r="AD56" t="s">
        <v>1008</v>
      </c>
      <c r="AE56">
        <v>7</v>
      </c>
      <c r="AF56">
        <v>49</v>
      </c>
      <c r="AG56">
        <v>6</v>
      </c>
      <c r="AH56">
        <v>0.17647059</v>
      </c>
      <c r="AI56">
        <v>7.7539668</v>
      </c>
      <c r="AJ56">
        <v>2.3308</v>
      </c>
      <c r="AK56">
        <v>0.3559</v>
      </c>
      <c r="AL56">
        <v>0</v>
      </c>
      <c r="AM56">
        <v>22.59</v>
      </c>
      <c r="AN56">
        <v>1.7801515</v>
      </c>
      <c r="AO56">
        <v>16.8308</v>
      </c>
      <c r="AP56">
        <v>17.1865</v>
      </c>
      <c r="AQ56">
        <v>17</v>
      </c>
      <c r="AR56">
        <v>5</v>
      </c>
      <c r="AS56">
        <v>0.38</v>
      </c>
      <c r="AT56">
        <v>2</v>
      </c>
      <c r="AU56">
        <v>16</v>
      </c>
      <c r="AV56">
        <v>0.4219</v>
      </c>
      <c r="AW56">
        <v>10</v>
      </c>
      <c r="AX56">
        <v>0.0762</v>
      </c>
      <c r="AY56">
        <v>-0.3651</v>
      </c>
      <c r="AZ56">
        <v>25</v>
      </c>
      <c r="BA56">
        <v>-2.004839</v>
      </c>
      <c r="BB56">
        <v>-1.929972</v>
      </c>
      <c r="BC56">
        <v>10.05161</v>
      </c>
      <c r="BD56">
        <v>-0.0474326</v>
      </c>
      <c r="BE56">
        <v>-69.19274</v>
      </c>
      <c r="BF56">
        <v>0.0950947</v>
      </c>
      <c r="BG56">
        <v>3.28199</v>
      </c>
      <c r="BH56">
        <v>3.869283</v>
      </c>
      <c r="BI56">
        <v>133.5401</v>
      </c>
      <c r="BJ56">
        <v>0.0915435</v>
      </c>
      <c r="BK56">
        <v>3.117507</v>
      </c>
      <c r="BL56">
        <v>225.9</v>
      </c>
      <c r="BM56">
        <v>1.32772</v>
      </c>
      <c r="BN56">
        <v>1</v>
      </c>
      <c r="BO56">
        <v>1</v>
      </c>
      <c r="BP56">
        <v>1</v>
      </c>
      <c r="BQ56">
        <v>1</v>
      </c>
    </row>
    <row r="57" spans="1:69">
      <c r="A57">
        <v>300701</v>
      </c>
      <c r="B57">
        <v>300701</v>
      </c>
      <c r="C57">
        <v>19</v>
      </c>
      <c r="D57">
        <v>410000</v>
      </c>
      <c r="E57">
        <v>411300</v>
      </c>
      <c r="F57" t="s">
        <v>1000</v>
      </c>
      <c r="G57">
        <v>5115</v>
      </c>
      <c r="H57" t="s">
        <v>705</v>
      </c>
      <c r="I57">
        <v>0.00035716</v>
      </c>
      <c r="J57">
        <f>VLOOKUP(A57,三因子模型筛选后!$A$1:$Z$335,11,FALSE)</f>
        <v>-0.0480485968291759</v>
      </c>
      <c r="K57">
        <v>0.02279837</v>
      </c>
      <c r="L57">
        <f>VLOOKUP(A57,'三因子模型（-170，-51） (2)'!$A$1:$W$335,6,FALSE)</f>
        <v>-0.00999884400516748</v>
      </c>
      <c r="M57">
        <f>VLOOKUP(A57,'累积异常收益率（市场模型）（-170，-21）Y1 (2)'!$A$1:$O$339,12,FALSE)</f>
        <v>-0.00833377800881863</v>
      </c>
      <c r="N57">
        <v>-0.07713851</v>
      </c>
      <c r="O57">
        <v>0.00492443</v>
      </c>
      <c r="P57">
        <v>-0.0923484</v>
      </c>
      <c r="Q57">
        <v>-0.0396964</v>
      </c>
      <c r="R57">
        <v>0.07790279</v>
      </c>
      <c r="S57">
        <v>0.03571616</v>
      </c>
      <c r="T57">
        <v>-0.0480486</v>
      </c>
      <c r="U57">
        <v>2.2798374</v>
      </c>
      <c r="V57">
        <v>7.7902786</v>
      </c>
      <c r="W57">
        <v>0</v>
      </c>
      <c r="X57">
        <v>6.4052</v>
      </c>
      <c r="Y57">
        <v>25.68</v>
      </c>
      <c r="Z57">
        <v>14</v>
      </c>
      <c r="AA57">
        <v>18.3542</v>
      </c>
      <c r="AB57">
        <v>2.7</v>
      </c>
      <c r="AC57" t="s">
        <v>706</v>
      </c>
      <c r="AD57" t="s">
        <v>1004</v>
      </c>
      <c r="AE57">
        <v>4</v>
      </c>
      <c r="AF57">
        <v>40</v>
      </c>
      <c r="AG57">
        <v>5</v>
      </c>
      <c r="AH57">
        <v>0.27272727</v>
      </c>
      <c r="AI57">
        <v>6.4222725</v>
      </c>
      <c r="AJ57">
        <v>0.6154</v>
      </c>
      <c r="AK57">
        <v>0.07</v>
      </c>
      <c r="AL57">
        <v>0</v>
      </c>
      <c r="AM57">
        <v>13.02</v>
      </c>
      <c r="AN57">
        <v>1.3004545</v>
      </c>
      <c r="AO57">
        <v>13.0258</v>
      </c>
      <c r="AP57">
        <v>13.3686</v>
      </c>
      <c r="AQ57">
        <v>2</v>
      </c>
      <c r="AR57">
        <v>1</v>
      </c>
      <c r="AS57">
        <v>0.25</v>
      </c>
      <c r="AT57">
        <v>5.25</v>
      </c>
      <c r="AU57">
        <v>4</v>
      </c>
      <c r="AV57">
        <v>0.75</v>
      </c>
      <c r="AW57">
        <v>2</v>
      </c>
      <c r="AX57">
        <v>0.0404</v>
      </c>
      <c r="AY57">
        <v>-0.3651</v>
      </c>
      <c r="AZ57">
        <v>1</v>
      </c>
      <c r="BA57">
        <v>-6.004839</v>
      </c>
      <c r="BB57">
        <v>1.320028</v>
      </c>
      <c r="BC57">
        <v>-1.948387</v>
      </c>
      <c r="BD57">
        <v>0.2806674</v>
      </c>
      <c r="BE57">
        <v>-93.19274</v>
      </c>
      <c r="BF57">
        <v>-1.685363</v>
      </c>
      <c r="BG57">
        <v>-26.15617</v>
      </c>
      <c r="BH57">
        <v>-7.926556</v>
      </c>
      <c r="BI57">
        <v>-123.017</v>
      </c>
      <c r="BJ57">
        <v>0.3704889</v>
      </c>
      <c r="BK57">
        <v>2.566487</v>
      </c>
      <c r="BL57">
        <v>130.2</v>
      </c>
      <c r="BM57">
        <v>-0.2177996</v>
      </c>
      <c r="BN57">
        <v>1</v>
      </c>
      <c r="BO57">
        <v>1</v>
      </c>
      <c r="BP57">
        <v>1</v>
      </c>
      <c r="BQ57">
        <v>1</v>
      </c>
    </row>
    <row r="58" spans="1:69">
      <c r="A58">
        <v>300220</v>
      </c>
      <c r="B58">
        <v>300220</v>
      </c>
      <c r="C58">
        <v>19</v>
      </c>
      <c r="D58">
        <v>420000</v>
      </c>
      <c r="E58">
        <v>420100</v>
      </c>
      <c r="F58" t="s">
        <v>1011</v>
      </c>
      <c r="G58">
        <v>57</v>
      </c>
      <c r="H58" t="s">
        <v>489</v>
      </c>
      <c r="I58">
        <v>0.0140054</v>
      </c>
      <c r="J58">
        <f>VLOOKUP(A58,三因子模型筛选后!$A$1:$Z$335,11,FALSE)</f>
        <v>0.0364739708602428</v>
      </c>
      <c r="K58">
        <v>-0.05886891</v>
      </c>
      <c r="L58">
        <f>VLOOKUP(A58,'三因子模型（-170，-51） (2)'!$A$1:$W$335,6,FALSE)</f>
        <v>-0.0429270006716251</v>
      </c>
      <c r="M58">
        <f>VLOOKUP(A58,'累积异常收益率（市场模型）（-170，-21）Y1 (2)'!$A$1:$O$339,12,FALSE)</f>
        <v>0.0740860626101494</v>
      </c>
      <c r="N58">
        <v>0.03359821</v>
      </c>
      <c r="O58">
        <v>0.068046</v>
      </c>
      <c r="P58">
        <v>0.12174809</v>
      </c>
      <c r="Q58">
        <v>0.27779081</v>
      </c>
      <c r="R58">
        <v>0.30399421</v>
      </c>
      <c r="S58">
        <v>1.4005396</v>
      </c>
      <c r="T58">
        <v>0.03647397</v>
      </c>
      <c r="U58">
        <v>-5.8868911</v>
      </c>
      <c r="V58">
        <v>30.399421</v>
      </c>
      <c r="W58">
        <v>1</v>
      </c>
      <c r="X58">
        <v>5.663</v>
      </c>
      <c r="Y58">
        <v>14.92</v>
      </c>
      <c r="Z58">
        <v>14</v>
      </c>
      <c r="AA58">
        <v>16.5053</v>
      </c>
      <c r="AB58">
        <v>1.512</v>
      </c>
      <c r="AC58" t="s">
        <v>490</v>
      </c>
      <c r="AD58" t="s">
        <v>1002</v>
      </c>
      <c r="AE58">
        <v>5</v>
      </c>
      <c r="AF58">
        <v>60</v>
      </c>
      <c r="AG58">
        <v>0</v>
      </c>
      <c r="AH58">
        <v>0.18181818</v>
      </c>
      <c r="AI58">
        <v>5.681196</v>
      </c>
      <c r="AJ58">
        <v>0.2933</v>
      </c>
      <c r="AK58">
        <v>0.2765</v>
      </c>
      <c r="AL58">
        <v>0</v>
      </c>
      <c r="AM58">
        <v>19.37</v>
      </c>
      <c r="AN58">
        <v>1.2945455</v>
      </c>
      <c r="AO58">
        <v>13.2599</v>
      </c>
      <c r="AP58">
        <v>13.8388</v>
      </c>
      <c r="AQ58">
        <v>2</v>
      </c>
      <c r="AR58">
        <v>6</v>
      </c>
      <c r="AS58">
        <v>0.3403</v>
      </c>
      <c r="AT58">
        <v>3.16665</v>
      </c>
      <c r="AU58">
        <v>0</v>
      </c>
      <c r="AV58">
        <v>0</v>
      </c>
      <c r="AW58">
        <v>12</v>
      </c>
      <c r="AX58">
        <v>0.0672</v>
      </c>
      <c r="AY58">
        <v>-0.3554</v>
      </c>
      <c r="AZ58">
        <v>36</v>
      </c>
      <c r="BA58">
        <v>-1.004839</v>
      </c>
      <c r="BB58">
        <v>-0.7633219</v>
      </c>
      <c r="BC58">
        <v>-5.948387</v>
      </c>
      <c r="BD58">
        <v>-0.4693326</v>
      </c>
      <c r="BE58">
        <v>-58.19274</v>
      </c>
      <c r="BF58">
        <v>0.4716037</v>
      </c>
      <c r="BG58">
        <v>27.31175</v>
      </c>
      <c r="BH58">
        <v>0.7670156</v>
      </c>
      <c r="BI58">
        <v>44.41979</v>
      </c>
      <c r="BJ58">
        <v>0.3582518</v>
      </c>
      <c r="BK58">
        <v>2.963726</v>
      </c>
      <c r="BL58">
        <v>193.7</v>
      </c>
      <c r="BM58">
        <v>-0.1327313</v>
      </c>
      <c r="BN58">
        <v>1</v>
      </c>
      <c r="BO58">
        <v>1</v>
      </c>
      <c r="BP58">
        <v>1</v>
      </c>
      <c r="BQ58">
        <v>1</v>
      </c>
    </row>
    <row r="59" spans="1:69">
      <c r="A59">
        <v>300323</v>
      </c>
      <c r="B59">
        <v>300323</v>
      </c>
      <c r="C59">
        <v>22</v>
      </c>
      <c r="D59">
        <v>420000</v>
      </c>
      <c r="E59">
        <v>420100</v>
      </c>
      <c r="F59" t="s">
        <v>1003</v>
      </c>
      <c r="G59">
        <v>5110</v>
      </c>
      <c r="H59" t="s">
        <v>531</v>
      </c>
      <c r="I59">
        <v>-0.1296941</v>
      </c>
      <c r="J59">
        <f>VLOOKUP(A59,三因子模型筛选后!$A$1:$Z$335,11,FALSE)</f>
        <v>-0.154341995716095</v>
      </c>
      <c r="K59">
        <v>-0.08360357</v>
      </c>
      <c r="L59">
        <f>VLOOKUP(A59,'三因子模型（-170，-51） (2)'!$A$1:$W$335,6,FALSE)</f>
        <v>-0.0970138236880302</v>
      </c>
      <c r="M59">
        <f>VLOOKUP(A59,'累积异常收益率（市场模型）（-170，-21）Y1 (2)'!$A$1:$O$339,12,FALSE)</f>
        <v>-0.137911066412926</v>
      </c>
      <c r="N59">
        <v>-0.10020573</v>
      </c>
      <c r="O59">
        <v>0.06803542</v>
      </c>
      <c r="P59">
        <v>0.12121378</v>
      </c>
      <c r="Q59">
        <v>0.17392805</v>
      </c>
      <c r="R59">
        <v>0.20040554</v>
      </c>
      <c r="S59">
        <v>-12.96941</v>
      </c>
      <c r="T59">
        <v>-0.154342</v>
      </c>
      <c r="U59">
        <v>-8.3603568</v>
      </c>
      <c r="V59">
        <v>20.040554</v>
      </c>
      <c r="W59">
        <v>1</v>
      </c>
      <c r="X59">
        <v>8.2327</v>
      </c>
      <c r="Y59">
        <v>1.11</v>
      </c>
      <c r="Z59">
        <v>14</v>
      </c>
      <c r="AA59">
        <v>0</v>
      </c>
      <c r="AB59">
        <v>12.402365</v>
      </c>
      <c r="AC59" t="s">
        <v>532</v>
      </c>
      <c r="AD59" t="s">
        <v>1008</v>
      </c>
      <c r="AE59">
        <v>7</v>
      </c>
      <c r="AF59">
        <v>55</v>
      </c>
      <c r="AG59">
        <v>0</v>
      </c>
      <c r="AH59">
        <v>0.27777778</v>
      </c>
      <c r="AI59">
        <v>6.7779882</v>
      </c>
      <c r="AJ59">
        <v>0.8783</v>
      </c>
      <c r="AK59">
        <v>0.5844</v>
      </c>
      <c r="AL59">
        <v>0</v>
      </c>
      <c r="AM59">
        <v>2.56</v>
      </c>
      <c r="AN59">
        <v>0.33757576</v>
      </c>
      <c r="AO59">
        <v>17.9987</v>
      </c>
      <c r="AP59">
        <v>19.0429</v>
      </c>
      <c r="AQ59">
        <v>31</v>
      </c>
      <c r="AR59">
        <v>2</v>
      </c>
      <c r="AS59">
        <v>0.3125</v>
      </c>
      <c r="AT59">
        <v>3.25</v>
      </c>
      <c r="AU59">
        <v>0</v>
      </c>
      <c r="AV59">
        <v>0</v>
      </c>
      <c r="AW59">
        <v>4</v>
      </c>
      <c r="AX59">
        <v>0.0508</v>
      </c>
      <c r="AY59">
        <v>-0.2863</v>
      </c>
      <c r="AZ59">
        <v>4</v>
      </c>
      <c r="BA59">
        <v>-5.004839</v>
      </c>
      <c r="BB59">
        <v>-0.6799719</v>
      </c>
      <c r="BC59">
        <v>-5.948387</v>
      </c>
      <c r="BD59">
        <v>-0.4693326</v>
      </c>
      <c r="BE59">
        <v>-90.19274</v>
      </c>
      <c r="BF59">
        <v>2.348934</v>
      </c>
      <c r="BG59">
        <v>42.33039</v>
      </c>
      <c r="BH59">
        <v>3.40315</v>
      </c>
      <c r="BI59">
        <v>61.32853</v>
      </c>
      <c r="BJ59">
        <v>0.319133</v>
      </c>
      <c r="BK59">
        <v>0.9400073</v>
      </c>
      <c r="BL59">
        <v>25.6</v>
      </c>
      <c r="BM59">
        <v>-1.028399</v>
      </c>
      <c r="BN59">
        <v>1</v>
      </c>
      <c r="BO59">
        <v>1</v>
      </c>
      <c r="BP59">
        <v>1</v>
      </c>
      <c r="BQ59">
        <v>1</v>
      </c>
    </row>
    <row r="60" spans="1:69">
      <c r="A60">
        <v>300647</v>
      </c>
      <c r="B60">
        <v>300647</v>
      </c>
      <c r="C60">
        <v>15</v>
      </c>
      <c r="D60">
        <v>440000</v>
      </c>
      <c r="E60">
        <v>440300</v>
      </c>
      <c r="F60" t="s">
        <v>1003</v>
      </c>
      <c r="G60">
        <v>5110</v>
      </c>
      <c r="H60" t="s">
        <v>672</v>
      </c>
      <c r="I60">
        <v>-0.06114407</v>
      </c>
      <c r="J60">
        <f>VLOOKUP(A60,三因子模型筛选后!$A$1:$Z$335,11,FALSE)</f>
        <v>-0.186445072293282</v>
      </c>
      <c r="K60">
        <v>0.0423486</v>
      </c>
      <c r="L60">
        <f>VLOOKUP(A60,'三因子模型（-170，-51） (2)'!$A$1:$W$335,6,FALSE)</f>
        <v>-0.0343917086720467</v>
      </c>
      <c r="M60">
        <f>VLOOKUP(A60,'累积异常收益率（市场模型）（-170，-21）Y1 (2)'!$A$1:$O$339,12,FALSE)</f>
        <v>-0.02942587248981</v>
      </c>
      <c r="N60">
        <v>-0.05023553</v>
      </c>
      <c r="O60">
        <v>0.02027337</v>
      </c>
      <c r="P60">
        <v>0.00773261</v>
      </c>
      <c r="Q60">
        <v>-0.00844953</v>
      </c>
      <c r="R60">
        <v>0.00394375</v>
      </c>
      <c r="S60">
        <v>-6.1144065</v>
      </c>
      <c r="T60">
        <v>-0.18644507</v>
      </c>
      <c r="U60">
        <v>4.2348601</v>
      </c>
      <c r="V60">
        <v>0.39437548</v>
      </c>
      <c r="W60">
        <v>0</v>
      </c>
      <c r="X60">
        <v>6.702</v>
      </c>
      <c r="Y60">
        <v>10.71</v>
      </c>
      <c r="Z60">
        <v>14</v>
      </c>
      <c r="AA60">
        <v>17.5479</v>
      </c>
      <c r="AB60">
        <v>4.5732102</v>
      </c>
      <c r="AC60" t="s">
        <v>673</v>
      </c>
      <c r="AD60" t="s">
        <v>1004</v>
      </c>
      <c r="AE60">
        <v>4</v>
      </c>
      <c r="AF60">
        <v>52</v>
      </c>
      <c r="AG60">
        <v>1</v>
      </c>
      <c r="AH60">
        <v>0.16666667</v>
      </c>
      <c r="AI60">
        <v>7.3219158</v>
      </c>
      <c r="AJ60">
        <v>1.5131</v>
      </c>
      <c r="AK60">
        <v>0.5038</v>
      </c>
      <c r="AL60">
        <v>0</v>
      </c>
      <c r="AM60">
        <v>3.6</v>
      </c>
      <c r="AN60">
        <v>0.45090909</v>
      </c>
      <c r="AO60">
        <v>15.9742</v>
      </c>
      <c r="AP60">
        <v>16.4695</v>
      </c>
      <c r="AQ60">
        <v>35</v>
      </c>
      <c r="AR60">
        <v>9</v>
      </c>
      <c r="AS60">
        <v>0.42285</v>
      </c>
      <c r="AT60">
        <v>2.2778</v>
      </c>
      <c r="AU60">
        <v>8</v>
      </c>
      <c r="AV60">
        <v>0.6562</v>
      </c>
      <c r="AW60">
        <v>18</v>
      </c>
      <c r="AX60">
        <v>0.0563</v>
      </c>
      <c r="AY60">
        <v>2.2249</v>
      </c>
      <c r="AZ60">
        <v>81</v>
      </c>
      <c r="BA60">
        <v>1.995161</v>
      </c>
      <c r="BB60">
        <v>-1.652172</v>
      </c>
      <c r="BC60">
        <v>2.051613</v>
      </c>
      <c r="BD60">
        <v>0.1868674</v>
      </c>
      <c r="BE60">
        <v>-13.19274</v>
      </c>
      <c r="BF60">
        <v>0.3728306</v>
      </c>
      <c r="BG60">
        <v>-2.465294</v>
      </c>
      <c r="BH60">
        <v>-3.296349</v>
      </c>
      <c r="BI60">
        <v>21.79668</v>
      </c>
      <c r="BJ60">
        <v>-0.3087371</v>
      </c>
      <c r="BK60">
        <v>1.280934</v>
      </c>
      <c r="BL60">
        <v>36</v>
      </c>
      <c r="BM60">
        <v>-0.6011317</v>
      </c>
      <c r="BN60">
        <v>1</v>
      </c>
      <c r="BO60">
        <v>1</v>
      </c>
      <c r="BP60">
        <v>1</v>
      </c>
      <c r="BQ60">
        <v>1</v>
      </c>
    </row>
    <row r="61" spans="1:69">
      <c r="A61">
        <v>300691</v>
      </c>
      <c r="B61">
        <v>300691</v>
      </c>
      <c r="C61">
        <v>17</v>
      </c>
      <c r="D61">
        <v>440000</v>
      </c>
      <c r="E61">
        <v>442000</v>
      </c>
      <c r="F61" t="s">
        <v>1003</v>
      </c>
      <c r="G61">
        <v>5110</v>
      </c>
      <c r="H61" t="s">
        <v>699</v>
      </c>
      <c r="I61">
        <v>-0.07621971</v>
      </c>
      <c r="J61">
        <f>VLOOKUP(A61,三因子模型筛选后!$A$1:$Z$335,11,FALSE)</f>
        <v>-0.10694881528616</v>
      </c>
      <c r="K61">
        <v>0.01938193</v>
      </c>
      <c r="L61">
        <f>VLOOKUP(A61,'三因子模型（-170，-51） (2)'!$A$1:$W$335,6,FALSE)</f>
        <v>0.00155816797632724</v>
      </c>
      <c r="M61">
        <f>VLOOKUP(A61,'累积异常收益率（市场模型）（-170，-21）Y1 (2)'!$A$1:$O$339,12,FALSE)</f>
        <v>-0.053591787815094</v>
      </c>
      <c r="N61">
        <v>-0.0585433</v>
      </c>
      <c r="O61">
        <v>0.08696218</v>
      </c>
      <c r="P61">
        <v>0.02980006</v>
      </c>
      <c r="Q61">
        <v>0.04243952</v>
      </c>
      <c r="R61">
        <v>0.04709452</v>
      </c>
      <c r="S61">
        <v>-7.6219708</v>
      </c>
      <c r="T61">
        <v>-0.10694882</v>
      </c>
      <c r="U61">
        <v>1.9381933</v>
      </c>
      <c r="V61">
        <v>4.7094524</v>
      </c>
      <c r="W61">
        <v>0</v>
      </c>
      <c r="X61">
        <v>7.1333</v>
      </c>
      <c r="Y61">
        <v>20.13</v>
      </c>
      <c r="Z61">
        <v>14</v>
      </c>
      <c r="AA61">
        <v>18.1808</v>
      </c>
      <c r="AB61">
        <v>2.250647</v>
      </c>
      <c r="AC61" t="s">
        <v>700</v>
      </c>
      <c r="AD61" t="s">
        <v>999</v>
      </c>
      <c r="AE61">
        <v>6</v>
      </c>
      <c r="AF61">
        <v>48</v>
      </c>
      <c r="AG61">
        <v>0</v>
      </c>
      <c r="AH61">
        <v>0.21428571</v>
      </c>
      <c r="AI61">
        <v>6.9173095</v>
      </c>
      <c r="AJ61">
        <v>1.0096</v>
      </c>
      <c r="AK61">
        <v>0.4474</v>
      </c>
      <c r="AL61">
        <v>0</v>
      </c>
      <c r="AM61">
        <v>5.62</v>
      </c>
      <c r="AN61">
        <v>0.6669697</v>
      </c>
      <c r="AO61">
        <v>13.8217</v>
      </c>
      <c r="AP61">
        <v>14.7243</v>
      </c>
      <c r="AQ61">
        <v>29</v>
      </c>
      <c r="AR61">
        <v>4.5</v>
      </c>
      <c r="AS61">
        <v>0.3827</v>
      </c>
      <c r="AT61">
        <v>2.6111</v>
      </c>
      <c r="AU61">
        <v>0</v>
      </c>
      <c r="AV61">
        <v>0</v>
      </c>
      <c r="AW61">
        <v>9</v>
      </c>
      <c r="AX61">
        <v>0.0898</v>
      </c>
      <c r="AY61">
        <v>-0.3651</v>
      </c>
      <c r="AZ61">
        <v>20.25</v>
      </c>
      <c r="BA61">
        <v>-2.504839</v>
      </c>
      <c r="BB61">
        <v>-1.318872</v>
      </c>
      <c r="BC61">
        <v>-5.948387</v>
      </c>
      <c r="BD61">
        <v>-0.4693326</v>
      </c>
      <c r="BE61">
        <v>-73.94274</v>
      </c>
      <c r="BF61">
        <v>1.175603</v>
      </c>
      <c r="BG61">
        <v>34.70374</v>
      </c>
      <c r="BH61">
        <v>3.303562</v>
      </c>
      <c r="BI61">
        <v>97.52101</v>
      </c>
      <c r="BJ61">
        <v>0.6189896</v>
      </c>
      <c r="BK61">
        <v>1.726332</v>
      </c>
      <c r="BL61">
        <v>56.2</v>
      </c>
      <c r="BM61">
        <v>-0.695097</v>
      </c>
      <c r="BN61">
        <v>1</v>
      </c>
      <c r="BO61">
        <v>1</v>
      </c>
      <c r="BP61">
        <v>1</v>
      </c>
      <c r="BQ61">
        <v>1</v>
      </c>
    </row>
    <row r="62" spans="1:69">
      <c r="A62">
        <v>300303</v>
      </c>
      <c r="B62">
        <v>300303</v>
      </c>
      <c r="C62">
        <v>2</v>
      </c>
      <c r="D62">
        <v>440000</v>
      </c>
      <c r="E62">
        <v>440300</v>
      </c>
      <c r="F62" t="s">
        <v>1003</v>
      </c>
      <c r="G62">
        <v>5110</v>
      </c>
      <c r="H62" t="s">
        <v>519</v>
      </c>
      <c r="I62">
        <v>0.08023729</v>
      </c>
      <c r="J62">
        <f>VLOOKUP(A62,三因子模型筛选后!$A$1:$Z$335,11,FALSE)</f>
        <v>0.0978116020560265</v>
      </c>
      <c r="K62">
        <v>0.11682544</v>
      </c>
      <c r="L62">
        <f>VLOOKUP(A62,'三因子模型（-170，-51） (2)'!$A$1:$W$335,6,FALSE)</f>
        <v>0.118235684931278</v>
      </c>
      <c r="M62">
        <f>VLOOKUP(A62,'累积异常收益率（市场模型）（-170，-21）Y1 (2)'!$A$1:$O$339,12,FALSE)</f>
        <v>0.0664122998714447</v>
      </c>
      <c r="N62">
        <v>0.03102249</v>
      </c>
      <c r="O62">
        <v>0.1456854</v>
      </c>
      <c r="P62">
        <v>0.01425868</v>
      </c>
      <c r="Q62">
        <v>0.05254038</v>
      </c>
      <c r="R62">
        <v>0.06178594</v>
      </c>
      <c r="S62">
        <v>8.0237292</v>
      </c>
      <c r="T62">
        <v>0.0978116</v>
      </c>
      <c r="U62">
        <v>11.682544</v>
      </c>
      <c r="V62">
        <v>6.1785936</v>
      </c>
      <c r="W62">
        <v>0</v>
      </c>
      <c r="X62">
        <v>7.8489</v>
      </c>
      <c r="Y62">
        <v>23.41</v>
      </c>
      <c r="Z62">
        <v>14</v>
      </c>
      <c r="AA62">
        <v>19.6721</v>
      </c>
      <c r="AB62">
        <v>2.8288</v>
      </c>
      <c r="AC62" t="s">
        <v>520</v>
      </c>
      <c r="AD62" t="s">
        <v>1002</v>
      </c>
      <c r="AE62">
        <v>5</v>
      </c>
      <c r="AF62">
        <v>56</v>
      </c>
      <c r="AG62">
        <v>0</v>
      </c>
      <c r="AH62">
        <v>0.45454545</v>
      </c>
      <c r="AI62">
        <v>7.2420824</v>
      </c>
      <c r="AJ62">
        <v>1.397</v>
      </c>
      <c r="AK62">
        <v>0.4156</v>
      </c>
      <c r="AL62">
        <v>0</v>
      </c>
      <c r="AM62">
        <v>1.95</v>
      </c>
      <c r="AN62">
        <v>0.27424242</v>
      </c>
      <c r="AO62">
        <v>15.9534</v>
      </c>
      <c r="AP62">
        <v>16.6872</v>
      </c>
      <c r="AQ62">
        <v>1</v>
      </c>
      <c r="AR62">
        <v>2</v>
      </c>
      <c r="AS62">
        <v>0.3125</v>
      </c>
      <c r="AT62">
        <v>4.125</v>
      </c>
      <c r="AU62">
        <v>1</v>
      </c>
      <c r="AV62">
        <v>0</v>
      </c>
      <c r="AW62">
        <v>4</v>
      </c>
      <c r="AX62">
        <v>0.0482</v>
      </c>
      <c r="AY62">
        <v>-0.3651</v>
      </c>
      <c r="AZ62">
        <v>4</v>
      </c>
      <c r="BA62">
        <v>-5.004839</v>
      </c>
      <c r="BB62">
        <v>0.1950281</v>
      </c>
      <c r="BC62">
        <v>-4.948387</v>
      </c>
      <c r="BD62">
        <v>-0.4693326</v>
      </c>
      <c r="BE62">
        <v>-90.19274</v>
      </c>
      <c r="BF62">
        <v>2.348934</v>
      </c>
      <c r="BG62">
        <v>42.33039</v>
      </c>
      <c r="BH62">
        <v>-0.9760842</v>
      </c>
      <c r="BI62">
        <v>-17.59012</v>
      </c>
      <c r="BJ62">
        <v>-0.091533</v>
      </c>
      <c r="BK62">
        <v>0.6678294</v>
      </c>
      <c r="BL62">
        <v>19.5</v>
      </c>
      <c r="BM62">
        <v>0.2800867</v>
      </c>
      <c r="BN62">
        <v>1</v>
      </c>
      <c r="BO62">
        <v>1</v>
      </c>
      <c r="BP62">
        <v>1</v>
      </c>
      <c r="BQ62">
        <v>1</v>
      </c>
    </row>
    <row r="63" spans="1:69">
      <c r="A63">
        <v>300301</v>
      </c>
      <c r="B63">
        <v>300301</v>
      </c>
      <c r="C63">
        <v>2</v>
      </c>
      <c r="D63">
        <v>440000</v>
      </c>
      <c r="E63">
        <v>440300</v>
      </c>
      <c r="F63" t="s">
        <v>1003</v>
      </c>
      <c r="G63">
        <v>5110</v>
      </c>
      <c r="H63" t="s">
        <v>516</v>
      </c>
      <c r="I63">
        <v>-0.17743669</v>
      </c>
      <c r="J63">
        <f>VLOOKUP(A63,三因子模型筛选后!$A$1:$Z$335,11,FALSE)</f>
        <v>-0.158585548400879</v>
      </c>
      <c r="K63">
        <v>-0.01854158</v>
      </c>
      <c r="L63">
        <f>VLOOKUP(A63,'三因子模型（-170，-51） (2)'!$A$1:$W$335,6,FALSE)</f>
        <v>-0.0178339220583439</v>
      </c>
      <c r="M63">
        <f>VLOOKUP(A63,'累积异常收益率（市场模型）（-170，-21）Y1 (2)'!$A$1:$O$339,12,FALSE)</f>
        <v>-0.157675594091415</v>
      </c>
      <c r="N63">
        <v>-0.15112349</v>
      </c>
      <c r="O63">
        <v>-0.0683855</v>
      </c>
      <c r="P63">
        <v>-0.09718676</v>
      </c>
      <c r="Q63">
        <v>-0.07071823</v>
      </c>
      <c r="R63">
        <v>-0.07746127</v>
      </c>
      <c r="S63">
        <v>-17.743669</v>
      </c>
      <c r="T63">
        <v>-0.15858555</v>
      </c>
      <c r="U63">
        <v>-1.8541578</v>
      </c>
      <c r="V63">
        <v>-7.7461265</v>
      </c>
      <c r="W63">
        <v>0</v>
      </c>
      <c r="X63">
        <v>8.3784</v>
      </c>
      <c r="Y63">
        <v>0.04</v>
      </c>
      <c r="Z63">
        <v>14</v>
      </c>
      <c r="AA63">
        <v>0</v>
      </c>
      <c r="AB63">
        <v>7.9010877</v>
      </c>
      <c r="AC63" t="s">
        <v>517</v>
      </c>
      <c r="AD63" t="s">
        <v>1002</v>
      </c>
      <c r="AE63">
        <v>5</v>
      </c>
      <c r="AF63">
        <v>47</v>
      </c>
      <c r="AG63">
        <v>5</v>
      </c>
      <c r="AH63">
        <v>0.125</v>
      </c>
      <c r="AI63">
        <v>6.8023948</v>
      </c>
      <c r="AJ63">
        <v>0.9</v>
      </c>
      <c r="AK63">
        <v>0.64</v>
      </c>
      <c r="AL63">
        <v>0</v>
      </c>
      <c r="AM63">
        <v>1.19</v>
      </c>
      <c r="AN63">
        <v>0.10045455</v>
      </c>
      <c r="AO63">
        <v>15.4192</v>
      </c>
      <c r="AP63">
        <v>16.4405</v>
      </c>
      <c r="AQ63">
        <v>0</v>
      </c>
      <c r="AR63">
        <v>4</v>
      </c>
      <c r="AS63">
        <v>0.39065</v>
      </c>
      <c r="AT63">
        <v>3.375</v>
      </c>
      <c r="AU63">
        <v>0</v>
      </c>
      <c r="AV63">
        <v>0</v>
      </c>
      <c r="AW63">
        <v>8</v>
      </c>
      <c r="AX63">
        <v>0.0668</v>
      </c>
      <c r="AY63">
        <v>-0.3651</v>
      </c>
      <c r="AZ63">
        <v>16</v>
      </c>
      <c r="BA63">
        <v>-3.004839</v>
      </c>
      <c r="BB63">
        <v>-0.5549719</v>
      </c>
      <c r="BC63">
        <v>-5.948387</v>
      </c>
      <c r="BD63">
        <v>-0.4693326</v>
      </c>
      <c r="BE63">
        <v>-78.19274</v>
      </c>
      <c r="BF63">
        <v>1.410269</v>
      </c>
      <c r="BG63">
        <v>36.6984</v>
      </c>
      <c r="BH63">
        <v>1.667601</v>
      </c>
      <c r="BI63">
        <v>43.39478</v>
      </c>
      <c r="BJ63">
        <v>0.2604664</v>
      </c>
      <c r="BK63">
        <v>0.1739533</v>
      </c>
      <c r="BL63">
        <v>11.9</v>
      </c>
      <c r="BM63">
        <v>-1.325974</v>
      </c>
      <c r="BN63">
        <v>1</v>
      </c>
      <c r="BO63">
        <v>1</v>
      </c>
      <c r="BP63">
        <v>1</v>
      </c>
      <c r="BQ63">
        <v>1</v>
      </c>
    </row>
    <row r="64" spans="1:69">
      <c r="A64">
        <v>300615</v>
      </c>
      <c r="B64">
        <v>300615</v>
      </c>
      <c r="C64">
        <v>19</v>
      </c>
      <c r="D64">
        <v>440000</v>
      </c>
      <c r="E64">
        <v>440300</v>
      </c>
      <c r="F64" t="s">
        <v>1000</v>
      </c>
      <c r="G64">
        <v>5115</v>
      </c>
      <c r="H64" t="s">
        <v>651</v>
      </c>
      <c r="I64">
        <v>-0.17691436</v>
      </c>
      <c r="J64">
        <f>VLOOKUP(A64,三因子模型筛选后!$A$1:$Z$335,11,FALSE)</f>
        <v>-0.24615253508091</v>
      </c>
      <c r="K64">
        <v>-0.05930726</v>
      </c>
      <c r="L64">
        <f>VLOOKUP(A64,'三因子模型（-170，-51） (2)'!$A$1:$W$335,6,FALSE)</f>
        <v>-0.104100771248341</v>
      </c>
      <c r="M64">
        <f>VLOOKUP(A64,'累积异常收益率（市场模型）（-170，-21）Y1 (2)'!$A$1:$O$339,12,FALSE)</f>
        <v>-0.155982673168182</v>
      </c>
      <c r="N64">
        <v>-0.20524243</v>
      </c>
      <c r="O64">
        <v>-0.11647675</v>
      </c>
      <c r="P64">
        <v>-0.1635491</v>
      </c>
      <c r="Q64">
        <v>-0.15386504</v>
      </c>
      <c r="R64">
        <v>-0.18309192</v>
      </c>
      <c r="S64">
        <v>-17.691436</v>
      </c>
      <c r="T64">
        <v>-0.24615254</v>
      </c>
      <c r="U64">
        <v>-5.9307259</v>
      </c>
      <c r="V64">
        <v>-18.309192</v>
      </c>
      <c r="W64">
        <v>0</v>
      </c>
      <c r="X64">
        <v>6.2442</v>
      </c>
      <c r="Y64">
        <v>20.36</v>
      </c>
      <c r="Z64">
        <v>14</v>
      </c>
      <c r="AA64">
        <v>16.5396</v>
      </c>
      <c r="AB64">
        <v>1.8956</v>
      </c>
      <c r="AC64" t="s">
        <v>652</v>
      </c>
      <c r="AD64" t="s">
        <v>999</v>
      </c>
      <c r="AE64">
        <v>6</v>
      </c>
      <c r="AF64">
        <v>52</v>
      </c>
      <c r="AG64">
        <v>3</v>
      </c>
      <c r="AH64">
        <v>0.1875</v>
      </c>
      <c r="AI64">
        <v>6.8535103</v>
      </c>
      <c r="AJ64">
        <v>0.9472</v>
      </c>
      <c r="AK64">
        <v>0.124</v>
      </c>
      <c r="AL64">
        <v>0</v>
      </c>
      <c r="AM64">
        <v>6.64</v>
      </c>
      <c r="AN64">
        <v>0.70181818</v>
      </c>
      <c r="AO64">
        <v>14.3535</v>
      </c>
      <c r="AP64">
        <v>14.5747</v>
      </c>
      <c r="AQ64">
        <v>36</v>
      </c>
      <c r="AR64">
        <v>1.5</v>
      </c>
      <c r="AS64">
        <v>0.33335</v>
      </c>
      <c r="AT64">
        <v>2.16665</v>
      </c>
      <c r="AU64">
        <v>2</v>
      </c>
      <c r="AV64">
        <v>0.5</v>
      </c>
      <c r="AW64">
        <v>3</v>
      </c>
      <c r="AX64">
        <v>0.101</v>
      </c>
      <c r="AY64">
        <v>-0.3651</v>
      </c>
      <c r="AZ64">
        <v>2.25</v>
      </c>
      <c r="BA64">
        <v>-5.504839</v>
      </c>
      <c r="BB64">
        <v>-1.763322</v>
      </c>
      <c r="BC64">
        <v>-3.948387</v>
      </c>
      <c r="BD64">
        <v>0.0306674</v>
      </c>
      <c r="BE64">
        <v>-91.94274</v>
      </c>
      <c r="BF64">
        <v>-0.1688192</v>
      </c>
      <c r="BG64">
        <v>-2.819647</v>
      </c>
      <c r="BH64">
        <v>9.706803</v>
      </c>
      <c r="BI64">
        <v>162.1247</v>
      </c>
      <c r="BJ64">
        <v>-0.0540765</v>
      </c>
      <c r="BK64">
        <v>1.893112</v>
      </c>
      <c r="BL64">
        <v>66.4</v>
      </c>
      <c r="BM64">
        <v>-1.322719</v>
      </c>
      <c r="BN64">
        <v>1</v>
      </c>
      <c r="BO64">
        <v>1</v>
      </c>
      <c r="BP64">
        <v>1</v>
      </c>
      <c r="BQ64">
        <v>1</v>
      </c>
    </row>
    <row r="65" spans="1:69">
      <c r="A65">
        <v>300227</v>
      </c>
      <c r="B65">
        <v>300227</v>
      </c>
      <c r="C65">
        <v>18</v>
      </c>
      <c r="D65">
        <v>440000</v>
      </c>
      <c r="E65">
        <v>440300</v>
      </c>
      <c r="F65" t="s">
        <v>1000</v>
      </c>
      <c r="G65">
        <v>5115</v>
      </c>
      <c r="H65" t="s">
        <v>495</v>
      </c>
      <c r="I65">
        <v>0.00913236</v>
      </c>
      <c r="J65">
        <f>VLOOKUP(A65,三因子模型筛选后!$A$1:$Z$335,11,FALSE)</f>
        <v>-0.0119017073884606</v>
      </c>
      <c r="K65">
        <v>-0.01281338</v>
      </c>
      <c r="L65">
        <f>VLOOKUP(A65,'三因子模型（-170，-51） (2)'!$A$1:$W$335,6,FALSE)</f>
        <v>-0.022141570225358</v>
      </c>
      <c r="M65">
        <f>VLOOKUP(A65,'累积异常收益率（市场模型）（-170，-21）Y1 (2)'!$A$1:$O$339,12,FALSE)</f>
        <v>-0.0290060229599476</v>
      </c>
      <c r="N65">
        <v>0.00908704</v>
      </c>
      <c r="O65">
        <v>0.09819143</v>
      </c>
      <c r="P65">
        <v>0.11512804</v>
      </c>
      <c r="Q65">
        <v>0.21225438</v>
      </c>
      <c r="R65">
        <v>0.16274735</v>
      </c>
      <c r="S65">
        <v>0.91323648</v>
      </c>
      <c r="T65">
        <v>-0.01190171</v>
      </c>
      <c r="U65">
        <v>-1.2813383</v>
      </c>
      <c r="V65">
        <v>16.274735</v>
      </c>
      <c r="W65">
        <v>0</v>
      </c>
      <c r="X65">
        <v>7.3065</v>
      </c>
      <c r="Y65">
        <v>16.15</v>
      </c>
      <c r="Z65">
        <v>14</v>
      </c>
      <c r="AA65">
        <v>18.4896</v>
      </c>
      <c r="AB65">
        <v>0.67</v>
      </c>
      <c r="AC65" t="s">
        <v>496</v>
      </c>
      <c r="AD65" t="s">
        <v>999</v>
      </c>
      <c r="AE65">
        <v>6</v>
      </c>
      <c r="AF65">
        <v>55</v>
      </c>
      <c r="AG65">
        <v>3</v>
      </c>
      <c r="AH65">
        <v>0.42857143</v>
      </c>
      <c r="AI65">
        <v>6.8712987</v>
      </c>
      <c r="AJ65">
        <v>0.9642</v>
      </c>
      <c r="AK65">
        <v>0.3514</v>
      </c>
      <c r="AL65">
        <v>0</v>
      </c>
      <c r="AM65">
        <v>4.47</v>
      </c>
      <c r="AN65">
        <v>0.45363636</v>
      </c>
      <c r="AO65">
        <v>15.8704</v>
      </c>
      <c r="AP65">
        <v>16.2252</v>
      </c>
      <c r="AQ65">
        <v>35</v>
      </c>
      <c r="AR65">
        <v>10</v>
      </c>
      <c r="AS65">
        <v>0.435</v>
      </c>
      <c r="AT65">
        <v>4.225</v>
      </c>
      <c r="AU65">
        <v>18</v>
      </c>
      <c r="AV65">
        <v>0.8757</v>
      </c>
      <c r="AW65">
        <v>20</v>
      </c>
      <c r="AX65">
        <v>0.0843</v>
      </c>
      <c r="AY65">
        <v>-0.3273</v>
      </c>
      <c r="AZ65">
        <v>100</v>
      </c>
      <c r="BA65">
        <v>2.995161</v>
      </c>
      <c r="BB65">
        <v>0.2950281</v>
      </c>
      <c r="BC65">
        <v>12.05161</v>
      </c>
      <c r="BD65">
        <v>0.4063674</v>
      </c>
      <c r="BE65">
        <v>5.807259</v>
      </c>
      <c r="BF65">
        <v>1.217136</v>
      </c>
      <c r="BG65">
        <v>2.359881</v>
      </c>
      <c r="BH65">
        <v>0.8836567</v>
      </c>
      <c r="BI65">
        <v>1.713305</v>
      </c>
      <c r="BJ65">
        <v>0.1198898</v>
      </c>
      <c r="BK65">
        <v>1.497388</v>
      </c>
      <c r="BL65">
        <v>44.7</v>
      </c>
      <c r="BM65">
        <v>-0.1631045</v>
      </c>
      <c r="BN65">
        <v>1</v>
      </c>
      <c r="BO65">
        <v>1</v>
      </c>
      <c r="BP65">
        <v>1</v>
      </c>
      <c r="BQ65">
        <v>1</v>
      </c>
    </row>
    <row r="66" spans="1:69">
      <c r="A66">
        <v>603936</v>
      </c>
      <c r="B66">
        <v>603936</v>
      </c>
      <c r="C66">
        <v>19</v>
      </c>
      <c r="D66">
        <v>440000</v>
      </c>
      <c r="E66">
        <v>441400</v>
      </c>
      <c r="F66" t="s">
        <v>1000</v>
      </c>
      <c r="G66">
        <v>5115</v>
      </c>
      <c r="H66" t="s">
        <v>962</v>
      </c>
      <c r="I66">
        <v>0.12901786</v>
      </c>
      <c r="J66">
        <f>VLOOKUP(A66,三因子模型筛选后!$A$1:$Z$335,11,FALSE)</f>
        <v>0.000738764181733131</v>
      </c>
      <c r="K66">
        <v>0.06294226</v>
      </c>
      <c r="L66">
        <f>VLOOKUP(A66,'三因子模型（-170，-51） (2)'!$A$1:$W$335,6,FALSE)</f>
        <v>0.00309450924396515</v>
      </c>
      <c r="M66">
        <f>VLOOKUP(A66,'累积异常收益率（市场模型）（-170，-21）Y1 (2)'!$A$1:$O$339,12,FALSE)</f>
        <v>0.0821401178836823</v>
      </c>
      <c r="N66">
        <v>0.19935203</v>
      </c>
      <c r="O66">
        <v>0.27633801</v>
      </c>
      <c r="P66">
        <v>0.22016835</v>
      </c>
      <c r="Q66">
        <v>0.30323648</v>
      </c>
      <c r="R66">
        <v>0.1249962</v>
      </c>
      <c r="S66">
        <v>12.901786</v>
      </c>
      <c r="T66">
        <v>0.00073876</v>
      </c>
      <c r="U66">
        <v>6.2942259</v>
      </c>
      <c r="V66">
        <v>12.49962</v>
      </c>
      <c r="W66">
        <v>0</v>
      </c>
      <c r="X66">
        <v>8.2335</v>
      </c>
      <c r="Y66">
        <v>24.07</v>
      </c>
      <c r="Z66">
        <v>14</v>
      </c>
      <c r="AA66">
        <v>19.3972</v>
      </c>
      <c r="AB66">
        <v>5.110121</v>
      </c>
      <c r="AC66" t="s">
        <v>963</v>
      </c>
      <c r="AD66" t="s">
        <v>999</v>
      </c>
      <c r="AE66">
        <v>6</v>
      </c>
      <c r="AF66">
        <v>54</v>
      </c>
      <c r="AG66">
        <v>1</v>
      </c>
      <c r="AH66">
        <v>0.17647059</v>
      </c>
      <c r="AI66">
        <v>7.1336949</v>
      </c>
      <c r="AJ66">
        <v>1.2535</v>
      </c>
      <c r="AK66">
        <v>0.4498</v>
      </c>
      <c r="AL66">
        <v>0</v>
      </c>
      <c r="AM66">
        <v>8.45</v>
      </c>
      <c r="AN66">
        <v>0.89424242</v>
      </c>
      <c r="AO66">
        <v>16.3514</v>
      </c>
      <c r="AP66">
        <v>16.6838</v>
      </c>
      <c r="AQ66">
        <v>2</v>
      </c>
      <c r="AR66">
        <v>2.5</v>
      </c>
      <c r="AS66">
        <v>0.1875</v>
      </c>
      <c r="AT66">
        <v>6.375</v>
      </c>
      <c r="AU66">
        <v>2</v>
      </c>
      <c r="AV66">
        <v>0.5</v>
      </c>
      <c r="AW66">
        <v>4</v>
      </c>
      <c r="AX66">
        <v>0.0405</v>
      </c>
      <c r="AY66">
        <v>-0.3651</v>
      </c>
      <c r="AZ66">
        <v>6.25</v>
      </c>
      <c r="BA66">
        <v>-4.504839</v>
      </c>
      <c r="BB66">
        <v>2.445028</v>
      </c>
      <c r="BC66">
        <v>-3.948387</v>
      </c>
      <c r="BD66">
        <v>0.0306674</v>
      </c>
      <c r="BE66">
        <v>-87.94274</v>
      </c>
      <c r="BF66">
        <v>-0.1381518</v>
      </c>
      <c r="BG66">
        <v>-2.696977</v>
      </c>
      <c r="BH66">
        <v>-11.01446</v>
      </c>
      <c r="BI66">
        <v>-215.0225</v>
      </c>
      <c r="BJ66">
        <v>0.0749827</v>
      </c>
      <c r="BK66">
        <v>2.134166</v>
      </c>
      <c r="BL66">
        <v>84.5</v>
      </c>
      <c r="BM66">
        <v>0.584132</v>
      </c>
      <c r="BN66">
        <v>1</v>
      </c>
      <c r="BO66">
        <v>1</v>
      </c>
      <c r="BP66">
        <v>1</v>
      </c>
      <c r="BQ66">
        <v>1</v>
      </c>
    </row>
    <row r="67" spans="1:69">
      <c r="A67">
        <v>603386</v>
      </c>
      <c r="B67">
        <v>603386</v>
      </c>
      <c r="C67">
        <v>19</v>
      </c>
      <c r="D67">
        <v>440000</v>
      </c>
      <c r="E67">
        <v>441300</v>
      </c>
      <c r="F67" t="s">
        <v>1000</v>
      </c>
      <c r="G67">
        <v>5115</v>
      </c>
      <c r="H67" t="s">
        <v>917</v>
      </c>
      <c r="I67">
        <v>-0.08124118</v>
      </c>
      <c r="J67">
        <f>VLOOKUP(A67,三因子模型筛选后!$A$1:$Z$335,11,FALSE)</f>
        <v>-0.0775907710194588</v>
      </c>
      <c r="K67">
        <v>0.01200723</v>
      </c>
      <c r="L67">
        <f>VLOOKUP(A67,'三因子模型（-170，-51） (2)'!$A$1:$W$335,6,FALSE)</f>
        <v>0.0175446849316359</v>
      </c>
      <c r="M67">
        <f>VLOOKUP(A67,'累积异常收益率（市场模型）（-170，-21）Y1 (2)'!$A$1:$O$339,12,FALSE)</f>
        <v>-0.0782194435596466</v>
      </c>
      <c r="N67">
        <v>-0.10157438</v>
      </c>
      <c r="O67">
        <v>0.00600325</v>
      </c>
      <c r="P67">
        <v>-0.01014828</v>
      </c>
      <c r="Q67">
        <v>0.06400351</v>
      </c>
      <c r="R67">
        <v>0.03494436</v>
      </c>
      <c r="S67">
        <v>-8.1241176</v>
      </c>
      <c r="T67">
        <v>-0.07759077</v>
      </c>
      <c r="U67">
        <v>1.2007232</v>
      </c>
      <c r="V67">
        <v>3.4944363</v>
      </c>
      <c r="W67">
        <v>0</v>
      </c>
      <c r="X67">
        <v>8.5539</v>
      </c>
      <c r="Y67">
        <v>8.22</v>
      </c>
      <c r="Z67">
        <v>14</v>
      </c>
      <c r="AA67">
        <v>17.6986</v>
      </c>
      <c r="AB67">
        <v>3.2632256</v>
      </c>
      <c r="AC67" t="s">
        <v>918</v>
      </c>
      <c r="AD67" t="s">
        <v>1002</v>
      </c>
      <c r="AE67">
        <v>5</v>
      </c>
      <c r="AF67">
        <v>53</v>
      </c>
      <c r="AG67">
        <v>1</v>
      </c>
      <c r="AH67">
        <v>0.25</v>
      </c>
      <c r="AI67">
        <v>7.4232102</v>
      </c>
      <c r="AJ67">
        <v>1.6744</v>
      </c>
      <c r="AK67">
        <v>0.6263</v>
      </c>
      <c r="AL67">
        <v>0</v>
      </c>
      <c r="AM67">
        <v>4.27</v>
      </c>
      <c r="AN67">
        <v>0.58636364</v>
      </c>
      <c r="AO67">
        <v>14.4203</v>
      </c>
      <c r="AP67">
        <v>15.204</v>
      </c>
      <c r="AQ67">
        <v>35</v>
      </c>
      <c r="AR67">
        <v>5</v>
      </c>
      <c r="AS67">
        <v>0.3</v>
      </c>
      <c r="AT67">
        <v>3.45</v>
      </c>
      <c r="AU67">
        <v>0</v>
      </c>
      <c r="AV67">
        <v>0</v>
      </c>
      <c r="AW67">
        <v>10</v>
      </c>
      <c r="AX67">
        <v>0.0525</v>
      </c>
      <c r="AY67">
        <v>-0.3651</v>
      </c>
      <c r="AZ67">
        <v>25</v>
      </c>
      <c r="BA67">
        <v>-2.004839</v>
      </c>
      <c r="BB67">
        <v>-0.4799719</v>
      </c>
      <c r="BC67">
        <v>-5.948387</v>
      </c>
      <c r="BD67">
        <v>-0.4693326</v>
      </c>
      <c r="BE67">
        <v>-69.19274</v>
      </c>
      <c r="BF67">
        <v>0.9409363</v>
      </c>
      <c r="BG67">
        <v>32.47441</v>
      </c>
      <c r="BH67">
        <v>0.9622664</v>
      </c>
      <c r="BI67">
        <v>33.21057</v>
      </c>
      <c r="BJ67">
        <v>0.2252664</v>
      </c>
      <c r="BK67">
        <v>1.451614</v>
      </c>
      <c r="BL67">
        <v>42.7</v>
      </c>
      <c r="BM67">
        <v>-0.7263954</v>
      </c>
      <c r="BN67">
        <v>1</v>
      </c>
      <c r="BO67">
        <v>1</v>
      </c>
      <c r="BP67">
        <v>1</v>
      </c>
      <c r="BQ67">
        <v>1</v>
      </c>
    </row>
    <row r="68" spans="1:69">
      <c r="A68">
        <v>603920</v>
      </c>
      <c r="B68">
        <v>603920</v>
      </c>
      <c r="C68">
        <v>11</v>
      </c>
      <c r="D68">
        <v>440000</v>
      </c>
      <c r="E68">
        <v>440784</v>
      </c>
      <c r="F68" t="s">
        <v>1000</v>
      </c>
      <c r="G68">
        <v>5115</v>
      </c>
      <c r="H68" t="s">
        <v>956</v>
      </c>
      <c r="I68">
        <v>0.06767547</v>
      </c>
      <c r="J68">
        <f>VLOOKUP(A68,三因子模型筛选后!$A$1:$Z$335,11,FALSE)</f>
        <v>0.00479066930711269</v>
      </c>
      <c r="K68">
        <v>0.17438252</v>
      </c>
      <c r="L68">
        <f>VLOOKUP(A68,'三因子模型（-170，-51） (2)'!$A$1:$W$335,6,FALSE)</f>
        <v>0.144153863191605</v>
      </c>
      <c r="M68">
        <f>VLOOKUP(A68,'累积异常收益率（市场模型）（-170，-21）Y1 (2)'!$A$1:$O$339,12,FALSE)</f>
        <v>0.0193160828202963</v>
      </c>
      <c r="N68">
        <v>0.10563015</v>
      </c>
      <c r="O68">
        <v>0.39851192</v>
      </c>
      <c r="P68">
        <v>0.30528069</v>
      </c>
      <c r="Q68">
        <v>0.54612541</v>
      </c>
      <c r="R68">
        <v>0.41511741</v>
      </c>
      <c r="S68">
        <v>6.7675471</v>
      </c>
      <c r="T68">
        <v>0.00479067</v>
      </c>
      <c r="U68">
        <v>17.438252</v>
      </c>
      <c r="V68">
        <v>41.511741</v>
      </c>
      <c r="W68">
        <v>0</v>
      </c>
      <c r="X68">
        <v>8.3483</v>
      </c>
      <c r="Y68">
        <v>26.7</v>
      </c>
      <c r="Z68">
        <v>14</v>
      </c>
      <c r="AA68">
        <v>19.652</v>
      </c>
      <c r="AB68">
        <v>4.09302</v>
      </c>
      <c r="AC68" t="s">
        <v>957</v>
      </c>
      <c r="AD68" t="s">
        <v>1005</v>
      </c>
      <c r="AF68">
        <v>63</v>
      </c>
      <c r="AG68">
        <v>4</v>
      </c>
      <c r="AH68">
        <v>0.27777778</v>
      </c>
      <c r="AI68">
        <v>8.1145042</v>
      </c>
      <c r="AJ68">
        <v>3.3426</v>
      </c>
      <c r="AK68">
        <v>0.2511</v>
      </c>
      <c r="AL68">
        <v>0</v>
      </c>
      <c r="AM68">
        <v>15.17</v>
      </c>
      <c r="AN68">
        <v>0.98212121</v>
      </c>
      <c r="AO68">
        <v>11.1739</v>
      </c>
      <c r="AP68">
        <v>14.1112</v>
      </c>
      <c r="AQ68">
        <v>1</v>
      </c>
      <c r="AR68">
        <v>1.5</v>
      </c>
      <c r="AS68">
        <v>0.33335</v>
      </c>
      <c r="AT68">
        <v>2.66665</v>
      </c>
      <c r="AU68">
        <v>3</v>
      </c>
      <c r="AV68">
        <v>0.6667</v>
      </c>
      <c r="AW68">
        <v>3</v>
      </c>
      <c r="AX68">
        <v>0.0353</v>
      </c>
      <c r="AY68">
        <v>-0.3651</v>
      </c>
      <c r="AZ68">
        <v>2.25</v>
      </c>
      <c r="BA68">
        <v>-5.504839</v>
      </c>
      <c r="BB68">
        <v>-1.263322</v>
      </c>
      <c r="BC68">
        <v>-2.948387</v>
      </c>
      <c r="BD68">
        <v>0.1973674</v>
      </c>
      <c r="BE68">
        <v>-91.94274</v>
      </c>
      <c r="BF68">
        <v>-1.086476</v>
      </c>
      <c r="BG68">
        <v>-18.1465</v>
      </c>
      <c r="BH68">
        <v>6.954384</v>
      </c>
      <c r="BI68">
        <v>116.1533</v>
      </c>
      <c r="BJ68">
        <v>-0.2493386</v>
      </c>
      <c r="BK68">
        <v>2.71932</v>
      </c>
      <c r="BL68">
        <v>151.7</v>
      </c>
      <c r="BM68">
        <v>0.2017899</v>
      </c>
      <c r="BN68">
        <v>0</v>
      </c>
      <c r="BO68">
        <v>0</v>
      </c>
      <c r="BP68">
        <v>0</v>
      </c>
      <c r="BQ68">
        <v>0</v>
      </c>
    </row>
    <row r="69" spans="1:69">
      <c r="A69">
        <v>2429</v>
      </c>
      <c r="B69">
        <v>2429</v>
      </c>
      <c r="C69">
        <v>11</v>
      </c>
      <c r="D69">
        <v>440000</v>
      </c>
      <c r="E69">
        <v>440300</v>
      </c>
      <c r="F69" t="s">
        <v>1014</v>
      </c>
      <c r="G69">
        <v>8115</v>
      </c>
      <c r="H69" t="s">
        <v>249</v>
      </c>
      <c r="I69">
        <v>0.23319665</v>
      </c>
      <c r="J69">
        <f>VLOOKUP(A69,三因子模型筛选后!$A$1:$Z$335,11,FALSE)</f>
        <v>0.210953995585442</v>
      </c>
      <c r="K69">
        <v>0.09463152</v>
      </c>
      <c r="L69">
        <f>VLOOKUP(A69,'三因子模型（-170，-51） (2)'!$A$1:$W$335,6,FALSE)</f>
        <v>0.0745203271508217</v>
      </c>
      <c r="M69">
        <f>VLOOKUP(A69,'累积异常收益率（市场模型）（-170，-21）Y1 (2)'!$A$1:$O$339,12,FALSE)</f>
        <v>0.223732948303223</v>
      </c>
      <c r="N69">
        <v>0.20282529</v>
      </c>
      <c r="O69">
        <v>0.28141984</v>
      </c>
      <c r="P69">
        <v>0.24858275</v>
      </c>
      <c r="Q69">
        <v>0.48780137</v>
      </c>
      <c r="R69">
        <v>0.59131783</v>
      </c>
      <c r="S69">
        <v>23.319665</v>
      </c>
      <c r="T69">
        <v>0.210954</v>
      </c>
      <c r="U69">
        <v>9.4631523</v>
      </c>
      <c r="V69">
        <v>59.131783</v>
      </c>
      <c r="W69">
        <v>0</v>
      </c>
      <c r="X69">
        <v>9.0717</v>
      </c>
      <c r="Y69">
        <v>17.36</v>
      </c>
      <c r="Z69">
        <v>14</v>
      </c>
      <c r="AA69">
        <v>20.8304</v>
      </c>
      <c r="AB69">
        <v>16.020552</v>
      </c>
      <c r="AC69" t="s">
        <v>250</v>
      </c>
      <c r="AD69" t="s">
        <v>1002</v>
      </c>
      <c r="AE69">
        <v>5</v>
      </c>
      <c r="AF69">
        <v>44</v>
      </c>
      <c r="AG69">
        <v>3</v>
      </c>
      <c r="AH69">
        <v>0.1875</v>
      </c>
      <c r="AI69">
        <v>6.3437047</v>
      </c>
      <c r="AJ69">
        <v>0.5689</v>
      </c>
      <c r="AK69">
        <v>0.5555</v>
      </c>
      <c r="AL69">
        <v>0</v>
      </c>
      <c r="AM69">
        <v>2.06</v>
      </c>
      <c r="AN69">
        <v>0.11515152</v>
      </c>
      <c r="AO69">
        <v>16.6093</v>
      </c>
      <c r="AP69">
        <v>17.5102</v>
      </c>
      <c r="AQ69">
        <v>2</v>
      </c>
      <c r="AR69">
        <v>11</v>
      </c>
      <c r="AS69">
        <v>0.4132</v>
      </c>
      <c r="AT69">
        <v>3.54545</v>
      </c>
      <c r="AU69">
        <v>3</v>
      </c>
      <c r="AV69">
        <v>0.4444</v>
      </c>
      <c r="AW69">
        <v>22</v>
      </c>
      <c r="AX69">
        <v>0.0222</v>
      </c>
      <c r="AY69">
        <v>-0.3651</v>
      </c>
      <c r="AZ69">
        <v>121</v>
      </c>
      <c r="BA69">
        <v>3.995161</v>
      </c>
      <c r="BB69">
        <v>-0.3845219</v>
      </c>
      <c r="BC69">
        <v>-2.948387</v>
      </c>
      <c r="BD69">
        <v>-0.0249326</v>
      </c>
      <c r="BE69">
        <v>26.80726</v>
      </c>
      <c r="BF69">
        <v>-0.0996097</v>
      </c>
      <c r="BG69">
        <v>-0.668374</v>
      </c>
      <c r="BH69">
        <v>-1.536227</v>
      </c>
      <c r="BI69">
        <v>-10.30798</v>
      </c>
      <c r="BJ69">
        <v>0.0095871</v>
      </c>
      <c r="BK69">
        <v>0.722706</v>
      </c>
      <c r="BL69">
        <v>20.6</v>
      </c>
      <c r="BM69">
        <v>1.23347</v>
      </c>
      <c r="BN69">
        <v>1</v>
      </c>
      <c r="BO69">
        <v>1</v>
      </c>
      <c r="BP69">
        <v>1</v>
      </c>
      <c r="BQ69">
        <v>1</v>
      </c>
    </row>
    <row r="70" spans="1:69">
      <c r="A70">
        <v>2841</v>
      </c>
      <c r="B70">
        <v>2841</v>
      </c>
      <c r="C70">
        <v>19</v>
      </c>
      <c r="D70">
        <v>440000</v>
      </c>
      <c r="E70">
        <v>440100</v>
      </c>
      <c r="F70" t="s">
        <v>1007</v>
      </c>
      <c r="G70">
        <v>8310</v>
      </c>
      <c r="H70" t="s">
        <v>345</v>
      </c>
      <c r="I70">
        <v>0.11448925</v>
      </c>
      <c r="J70">
        <f>VLOOKUP(A70,三因子模型筛选后!$A$1:$Z$335,11,FALSE)</f>
        <v>0.0870163068175316</v>
      </c>
      <c r="K70">
        <v>-0.03133378</v>
      </c>
      <c r="L70">
        <f>VLOOKUP(A70,'三因子模型（-170，-51） (2)'!$A$1:$W$335,6,FALSE)</f>
        <v>-0.0338357426226139</v>
      </c>
      <c r="M70">
        <f>VLOOKUP(A70,'累积异常收益率（市场模型）（-170，-21）Y1 (2)'!$A$1:$O$339,12,FALSE)</f>
        <v>0.0964892506599426</v>
      </c>
      <c r="N70">
        <v>0.08684213</v>
      </c>
      <c r="O70">
        <v>0.04228571</v>
      </c>
      <c r="P70">
        <v>-0.00085733</v>
      </c>
      <c r="Q70">
        <v>0.14598048</v>
      </c>
      <c r="R70">
        <v>0.05407157</v>
      </c>
      <c r="S70">
        <v>11.448925</v>
      </c>
      <c r="T70">
        <v>0.08701631</v>
      </c>
      <c r="U70">
        <v>-3.1333782</v>
      </c>
      <c r="V70">
        <v>5.4071568</v>
      </c>
      <c r="W70">
        <v>0</v>
      </c>
      <c r="X70">
        <v>8.4949</v>
      </c>
      <c r="Y70">
        <v>24.06</v>
      </c>
      <c r="Z70">
        <v>14</v>
      </c>
      <c r="AA70">
        <v>21.2664</v>
      </c>
      <c r="AB70">
        <v>6.6654971</v>
      </c>
      <c r="AC70" t="s">
        <v>346</v>
      </c>
      <c r="AD70" t="s">
        <v>999</v>
      </c>
      <c r="AE70">
        <v>6</v>
      </c>
      <c r="AF70">
        <v>37</v>
      </c>
      <c r="AG70">
        <v>0</v>
      </c>
      <c r="AH70">
        <v>0.15</v>
      </c>
      <c r="AI70">
        <v>7.2372748</v>
      </c>
      <c r="AJ70">
        <v>1.3903</v>
      </c>
      <c r="AK70">
        <v>0.4934</v>
      </c>
      <c r="AL70">
        <v>0</v>
      </c>
      <c r="AM70">
        <v>21.87</v>
      </c>
      <c r="AN70">
        <v>2.419697</v>
      </c>
      <c r="AO70">
        <v>16.6588</v>
      </c>
      <c r="AP70">
        <v>17.6154</v>
      </c>
      <c r="AQ70">
        <v>16</v>
      </c>
      <c r="AR70">
        <v>18</v>
      </c>
      <c r="AS70">
        <v>0.61035</v>
      </c>
      <c r="AT70">
        <v>2.92</v>
      </c>
      <c r="AU70">
        <v>10</v>
      </c>
      <c r="AV70">
        <v>0.84</v>
      </c>
      <c r="AW70">
        <v>25</v>
      </c>
      <c r="AX70">
        <v>0.0587</v>
      </c>
      <c r="AY70">
        <v>-0.2516</v>
      </c>
      <c r="AZ70">
        <v>324</v>
      </c>
      <c r="BA70">
        <v>10.99516</v>
      </c>
      <c r="BB70">
        <v>-1.009972</v>
      </c>
      <c r="BC70">
        <v>4.051613</v>
      </c>
      <c r="BD70">
        <v>0.3706674</v>
      </c>
      <c r="BE70">
        <v>229.8073</v>
      </c>
      <c r="BF70">
        <v>4.075548</v>
      </c>
      <c r="BG70">
        <v>85.18206</v>
      </c>
      <c r="BH70">
        <v>-11.1048</v>
      </c>
      <c r="BI70">
        <v>-232.0989</v>
      </c>
      <c r="BJ70">
        <v>-0.3743637</v>
      </c>
      <c r="BK70">
        <v>3.085116</v>
      </c>
      <c r="BL70">
        <v>218.7</v>
      </c>
      <c r="BM70">
        <v>0.4935764</v>
      </c>
      <c r="BN70">
        <v>1</v>
      </c>
      <c r="BO70">
        <v>1</v>
      </c>
      <c r="BP70">
        <v>1</v>
      </c>
      <c r="BQ70">
        <v>1</v>
      </c>
    </row>
    <row r="71" spans="1:69">
      <c r="A71">
        <v>300449</v>
      </c>
      <c r="B71">
        <v>300449</v>
      </c>
      <c r="C71">
        <v>2</v>
      </c>
      <c r="D71">
        <v>110000</v>
      </c>
      <c r="E71">
        <v>110000</v>
      </c>
      <c r="F71" t="s">
        <v>1007</v>
      </c>
      <c r="G71">
        <v>8310</v>
      </c>
      <c r="H71" t="s">
        <v>576</v>
      </c>
      <c r="I71">
        <v>-0.10576756</v>
      </c>
      <c r="J71">
        <f>VLOOKUP(A71,三因子模型筛选后!$A$1:$Z$335,11,FALSE)</f>
        <v>-0.129655465483665</v>
      </c>
      <c r="K71">
        <v>-0.05695546</v>
      </c>
      <c r="L71">
        <f>VLOOKUP(A71,'三因子模型（-170，-51） (2)'!$A$1:$W$335,6,FALSE)</f>
        <v>-0.0612324550747871</v>
      </c>
      <c r="M71">
        <f>VLOOKUP(A71,'累积异常收益率（市场模型）（-170，-21）Y1 (2)'!$A$1:$O$339,12,FALSE)</f>
        <v>-0.100954957306385</v>
      </c>
      <c r="N71">
        <v>-0.09023765</v>
      </c>
      <c r="O71">
        <v>-0.07236575</v>
      </c>
      <c r="P71">
        <v>-0.11160584</v>
      </c>
      <c r="Q71">
        <v>-0.11983748</v>
      </c>
      <c r="R71">
        <v>-0.17790696</v>
      </c>
      <c r="S71">
        <v>-10.576756</v>
      </c>
      <c r="T71">
        <v>-0.12965547</v>
      </c>
      <c r="U71">
        <v>-5.6955457</v>
      </c>
      <c r="V71">
        <v>-17.790696</v>
      </c>
      <c r="W71">
        <v>0</v>
      </c>
      <c r="X71">
        <v>6.2672</v>
      </c>
      <c r="Y71">
        <v>-3.56</v>
      </c>
      <c r="Z71">
        <v>15</v>
      </c>
      <c r="AA71">
        <v>0</v>
      </c>
      <c r="AB71">
        <v>2.982589</v>
      </c>
      <c r="AC71" t="s">
        <v>577</v>
      </c>
      <c r="AD71" t="s">
        <v>999</v>
      </c>
      <c r="AE71">
        <v>6</v>
      </c>
      <c r="AF71">
        <v>58</v>
      </c>
      <c r="AG71">
        <v>0</v>
      </c>
      <c r="AH71">
        <v>0.17647059</v>
      </c>
      <c r="AI71">
        <v>5.9102545</v>
      </c>
      <c r="AJ71">
        <v>0.3688</v>
      </c>
      <c r="AK71">
        <v>0.4676</v>
      </c>
      <c r="AL71">
        <v>0</v>
      </c>
      <c r="AM71">
        <v>3.92</v>
      </c>
      <c r="AN71">
        <v>0.65590909</v>
      </c>
      <c r="AO71">
        <v>11.0336</v>
      </c>
      <c r="AP71">
        <v>13.4109</v>
      </c>
      <c r="AQ71">
        <v>0</v>
      </c>
      <c r="AR71">
        <v>5</v>
      </c>
      <c r="AS71">
        <v>0.37</v>
      </c>
      <c r="AT71">
        <v>4.15</v>
      </c>
      <c r="AU71">
        <v>6</v>
      </c>
      <c r="AV71">
        <v>0.6111</v>
      </c>
      <c r="AW71">
        <v>10</v>
      </c>
      <c r="AX71">
        <v>0.067</v>
      </c>
      <c r="AY71">
        <v>-0.2493</v>
      </c>
      <c r="AZ71">
        <v>25</v>
      </c>
      <c r="BA71">
        <v>-2.004839</v>
      </c>
      <c r="BB71">
        <v>0.2200281</v>
      </c>
      <c r="BC71">
        <v>0.0516129</v>
      </c>
      <c r="BD71">
        <v>0.1417674</v>
      </c>
      <c r="BE71">
        <v>-69.19274</v>
      </c>
      <c r="BF71">
        <v>-0.2842209</v>
      </c>
      <c r="BG71">
        <v>-9.809277</v>
      </c>
      <c r="BH71">
        <v>-0.4411209</v>
      </c>
      <c r="BI71">
        <v>-15.22435</v>
      </c>
      <c r="BJ71">
        <v>0.0311928</v>
      </c>
      <c r="BK71">
        <v>1.366092</v>
      </c>
      <c r="BL71">
        <v>39.2</v>
      </c>
      <c r="BM71">
        <v>-0.8792663</v>
      </c>
      <c r="BN71">
        <v>1</v>
      </c>
      <c r="BO71">
        <v>1</v>
      </c>
      <c r="BP71">
        <v>1</v>
      </c>
      <c r="BQ71">
        <v>1</v>
      </c>
    </row>
    <row r="72" spans="1:69">
      <c r="A72">
        <v>603106</v>
      </c>
      <c r="B72">
        <v>603106</v>
      </c>
      <c r="C72">
        <v>11</v>
      </c>
      <c r="D72">
        <v>120000</v>
      </c>
      <c r="E72">
        <v>120000</v>
      </c>
      <c r="F72" t="s">
        <v>1003</v>
      </c>
      <c r="G72">
        <v>5110</v>
      </c>
      <c r="H72" t="s">
        <v>884</v>
      </c>
      <c r="I72">
        <v>-0.09349355</v>
      </c>
      <c r="J72">
        <f>VLOOKUP(A72,三因子模型筛选后!$A$1:$Z$335,11,FALSE)</f>
        <v>-0.206201016902924</v>
      </c>
      <c r="K72">
        <v>0.00041845</v>
      </c>
      <c r="L72">
        <f>VLOOKUP(A72,'三因子模型（-170，-51） (2)'!$A$1:$W$335,6,FALSE)</f>
        <v>-0.0603370144963264</v>
      </c>
      <c r="M72">
        <f>VLOOKUP(A72,'累积异常收益率（市场模型）（-170，-21）Y1 (2)'!$A$1:$O$339,12,FALSE)</f>
        <v>-0.0961670428514481</v>
      </c>
      <c r="N72">
        <v>-0.11691743</v>
      </c>
      <c r="O72">
        <v>-0.07150517</v>
      </c>
      <c r="P72">
        <v>-0.07761408</v>
      </c>
      <c r="Q72">
        <v>-0.05281569</v>
      </c>
      <c r="R72">
        <v>-0.07859305</v>
      </c>
      <c r="S72">
        <v>-9.3493551</v>
      </c>
      <c r="T72">
        <v>-0.20620102</v>
      </c>
      <c r="U72">
        <v>0.04184493</v>
      </c>
      <c r="V72">
        <v>-7.8593045</v>
      </c>
      <c r="W72">
        <v>0</v>
      </c>
      <c r="X72">
        <v>7.8532</v>
      </c>
      <c r="Y72">
        <v>11.06</v>
      </c>
      <c r="Z72">
        <v>15</v>
      </c>
      <c r="AA72">
        <v>0</v>
      </c>
      <c r="AB72">
        <v>5.2052</v>
      </c>
      <c r="AC72" t="s">
        <v>885</v>
      </c>
      <c r="AD72" t="s">
        <v>1008</v>
      </c>
      <c r="AE72">
        <v>7</v>
      </c>
      <c r="AF72">
        <v>50</v>
      </c>
      <c r="AG72">
        <v>1</v>
      </c>
      <c r="AH72">
        <v>0.21428571</v>
      </c>
      <c r="AI72">
        <v>6.3573569</v>
      </c>
      <c r="AJ72">
        <v>0.57672</v>
      </c>
      <c r="AK72">
        <v>0.4009</v>
      </c>
      <c r="AL72">
        <v>0</v>
      </c>
      <c r="AM72">
        <v>2.84</v>
      </c>
      <c r="AN72">
        <v>0.32636364</v>
      </c>
      <c r="AO72">
        <v>15.1707</v>
      </c>
      <c r="AP72">
        <v>15.5817</v>
      </c>
      <c r="AQ72">
        <v>38</v>
      </c>
      <c r="AR72">
        <v>1</v>
      </c>
      <c r="AS72">
        <v>0.25</v>
      </c>
      <c r="AT72">
        <v>2.75</v>
      </c>
      <c r="AU72">
        <v>4</v>
      </c>
      <c r="AV72">
        <v>0.625</v>
      </c>
      <c r="AW72">
        <v>2</v>
      </c>
      <c r="AX72">
        <v>0.0911</v>
      </c>
      <c r="AY72">
        <v>-0.3651</v>
      </c>
      <c r="AZ72">
        <v>1</v>
      </c>
      <c r="BA72">
        <v>-6.004839</v>
      </c>
      <c r="BB72">
        <v>-1.179972</v>
      </c>
      <c r="BC72">
        <v>-1.948387</v>
      </c>
      <c r="BD72">
        <v>0.1556674</v>
      </c>
      <c r="BE72">
        <v>-93.19274</v>
      </c>
      <c r="BF72">
        <v>-0.9347578</v>
      </c>
      <c r="BG72">
        <v>-14.50707</v>
      </c>
      <c r="BH72">
        <v>7.085542</v>
      </c>
      <c r="BI72">
        <v>109.9648</v>
      </c>
      <c r="BJ72">
        <v>-0.1836832</v>
      </c>
      <c r="BK72">
        <v>1.043804</v>
      </c>
      <c r="BL72">
        <v>28.4</v>
      </c>
      <c r="BM72">
        <v>-0.8027634</v>
      </c>
      <c r="BN72">
        <v>1</v>
      </c>
      <c r="BO72">
        <v>1</v>
      </c>
      <c r="BP72">
        <v>1</v>
      </c>
      <c r="BQ72">
        <v>1</v>
      </c>
    </row>
    <row r="73" spans="1:69">
      <c r="A73">
        <v>603712</v>
      </c>
      <c r="B73">
        <v>603712</v>
      </c>
      <c r="C73">
        <v>19</v>
      </c>
      <c r="D73">
        <v>120000</v>
      </c>
      <c r="E73">
        <v>120000</v>
      </c>
      <c r="F73" t="s">
        <v>998</v>
      </c>
      <c r="G73">
        <v>8101</v>
      </c>
      <c r="H73" t="s">
        <v>944</v>
      </c>
      <c r="I73">
        <v>-0.05884229</v>
      </c>
      <c r="J73">
        <f>VLOOKUP(A73,三因子模型筛选后!$A$1:$Z$335,11,FALSE)</f>
        <v>-0.101494386792183</v>
      </c>
      <c r="K73">
        <v>-0.04571007</v>
      </c>
      <c r="L73">
        <f>VLOOKUP(A73,'三因子模型（-170，-51） (2)'!$A$1:$W$335,6,FALSE)</f>
        <v>-0.0707129910588264</v>
      </c>
      <c r="M73">
        <f>VLOOKUP(A73,'累积异常收益率（市场模型）（-170，-21）Y1 (2)'!$A$1:$O$339,12,FALSE)</f>
        <v>-0.0336082056164742</v>
      </c>
      <c r="N73">
        <v>0.01986443</v>
      </c>
      <c r="O73">
        <v>0.08910238</v>
      </c>
      <c r="P73">
        <v>0.0655418</v>
      </c>
      <c r="Q73">
        <v>0.11476254</v>
      </c>
      <c r="R73">
        <v>0.14898607</v>
      </c>
      <c r="S73">
        <v>-5.8842286</v>
      </c>
      <c r="T73">
        <v>-0.10149439</v>
      </c>
      <c r="U73">
        <v>-4.5710068</v>
      </c>
      <c r="V73">
        <v>14.898607</v>
      </c>
      <c r="W73">
        <v>0</v>
      </c>
      <c r="X73">
        <v>7.6118</v>
      </c>
      <c r="Y73">
        <v>22.85</v>
      </c>
      <c r="Z73">
        <v>15</v>
      </c>
      <c r="AA73">
        <v>19.7046</v>
      </c>
      <c r="AB73">
        <v>7.72</v>
      </c>
      <c r="AC73" t="s">
        <v>945</v>
      </c>
      <c r="AD73" t="s">
        <v>999</v>
      </c>
      <c r="AE73">
        <v>6</v>
      </c>
      <c r="AF73">
        <v>46</v>
      </c>
      <c r="AG73">
        <v>0</v>
      </c>
      <c r="AH73">
        <v>0.19230769</v>
      </c>
      <c r="AI73">
        <v>7.2335998</v>
      </c>
      <c r="AJ73">
        <v>1.3852</v>
      </c>
      <c r="AK73">
        <v>0.5319</v>
      </c>
      <c r="AL73">
        <v>1</v>
      </c>
      <c r="AM73">
        <v>7.36</v>
      </c>
      <c r="AN73">
        <v>0.69106061</v>
      </c>
      <c r="AO73">
        <v>13.8499</v>
      </c>
      <c r="AP73">
        <v>15.1646</v>
      </c>
      <c r="AQ73">
        <v>1</v>
      </c>
      <c r="AR73">
        <v>4.5</v>
      </c>
      <c r="AS73">
        <v>0.358</v>
      </c>
      <c r="AT73">
        <v>5.94445</v>
      </c>
      <c r="AU73">
        <v>1</v>
      </c>
      <c r="AV73">
        <v>0</v>
      </c>
      <c r="AW73">
        <v>9</v>
      </c>
      <c r="AX73">
        <v>0.2211</v>
      </c>
      <c r="AY73">
        <v>-0.3651</v>
      </c>
      <c r="AZ73">
        <v>20.25</v>
      </c>
      <c r="BA73">
        <v>-2.504839</v>
      </c>
      <c r="BB73">
        <v>2.014478</v>
      </c>
      <c r="BC73">
        <v>-4.948387</v>
      </c>
      <c r="BD73">
        <v>-0.4693326</v>
      </c>
      <c r="BE73">
        <v>-73.94274</v>
      </c>
      <c r="BF73">
        <v>1.175603</v>
      </c>
      <c r="BG73">
        <v>34.70374</v>
      </c>
      <c r="BH73">
        <v>-5.045943</v>
      </c>
      <c r="BI73">
        <v>-148.956</v>
      </c>
      <c r="BJ73">
        <v>-0.9454601</v>
      </c>
      <c r="BK73">
        <v>1.99606</v>
      </c>
      <c r="BL73">
        <v>73.6</v>
      </c>
      <c r="BM73">
        <v>-0.586785</v>
      </c>
      <c r="BN73">
        <v>1</v>
      </c>
      <c r="BO73">
        <v>1</v>
      </c>
      <c r="BP73">
        <v>1</v>
      </c>
      <c r="BQ73">
        <v>1</v>
      </c>
    </row>
    <row r="74" spans="1:69">
      <c r="A74">
        <v>603660</v>
      </c>
      <c r="B74">
        <v>603660</v>
      </c>
      <c r="C74">
        <v>19</v>
      </c>
      <c r="D74">
        <v>320000</v>
      </c>
      <c r="E74">
        <v>320500</v>
      </c>
      <c r="F74" t="s">
        <v>1003</v>
      </c>
      <c r="G74">
        <v>5110</v>
      </c>
      <c r="H74" t="s">
        <v>938</v>
      </c>
      <c r="I74">
        <v>0.38235962</v>
      </c>
      <c r="J74">
        <f>VLOOKUP(A74,三因子模型筛选后!$A$1:$Z$335,11,FALSE)</f>
        <v>0.349435299634933</v>
      </c>
      <c r="K74">
        <v>0.25485888</v>
      </c>
      <c r="L74">
        <f>VLOOKUP(A74,'三因子模型（-170，-51） (2)'!$A$1:$W$335,6,FALSE)</f>
        <v>0.243950471282005</v>
      </c>
      <c r="M74">
        <f>VLOOKUP(A74,'累积异常收益率（市场模型）（-170，-21）Y1 (2)'!$A$1:$O$339,12,FALSE)</f>
        <v>0.332459151744843</v>
      </c>
      <c r="N74">
        <v>0.31146431</v>
      </c>
      <c r="O74">
        <v>0.39427444</v>
      </c>
      <c r="P74">
        <v>0.32114497</v>
      </c>
      <c r="Q74">
        <v>0.48479596</v>
      </c>
      <c r="R74">
        <v>0.42267138</v>
      </c>
      <c r="S74">
        <v>38.235962</v>
      </c>
      <c r="T74">
        <v>0.3494353</v>
      </c>
      <c r="U74">
        <v>25.485888</v>
      </c>
      <c r="V74">
        <v>42.267138</v>
      </c>
      <c r="W74">
        <v>0</v>
      </c>
      <c r="X74">
        <v>8.5606</v>
      </c>
      <c r="Y74">
        <v>0.11</v>
      </c>
      <c r="Z74">
        <v>15</v>
      </c>
      <c r="AA74">
        <v>18.1326</v>
      </c>
      <c r="AB74">
        <v>2.5</v>
      </c>
      <c r="AC74" t="s">
        <v>939</v>
      </c>
      <c r="AD74" t="s">
        <v>1002</v>
      </c>
      <c r="AE74">
        <v>5</v>
      </c>
      <c r="AF74">
        <v>53</v>
      </c>
      <c r="AG74">
        <v>6</v>
      </c>
      <c r="AH74">
        <v>0.23076923</v>
      </c>
      <c r="AI74">
        <v>6.7165948</v>
      </c>
      <c r="AJ74">
        <v>0.826</v>
      </c>
      <c r="AK74">
        <v>0.3587</v>
      </c>
      <c r="AL74">
        <v>0</v>
      </c>
      <c r="AM74">
        <v>6.5</v>
      </c>
      <c r="AN74">
        <v>0.37166667</v>
      </c>
      <c r="AO74">
        <v>15.6593</v>
      </c>
      <c r="AP74">
        <v>16.0325</v>
      </c>
      <c r="AQ74">
        <v>2</v>
      </c>
      <c r="AR74">
        <v>14</v>
      </c>
      <c r="AS74">
        <v>0.70375</v>
      </c>
      <c r="AT74">
        <v>2.95</v>
      </c>
      <c r="AU74">
        <v>9</v>
      </c>
      <c r="AV74">
        <v>0.6667</v>
      </c>
      <c r="AW74">
        <v>20</v>
      </c>
      <c r="AX74">
        <v>0.2247</v>
      </c>
      <c r="AY74">
        <v>1.3696</v>
      </c>
      <c r="AZ74">
        <v>196</v>
      </c>
      <c r="BA74">
        <v>6.995161</v>
      </c>
      <c r="BB74">
        <v>-0.9799719</v>
      </c>
      <c r="BC74">
        <v>3.051613</v>
      </c>
      <c r="BD74">
        <v>0.1973674</v>
      </c>
      <c r="BE74">
        <v>101.8073</v>
      </c>
      <c r="BF74">
        <v>1.380617</v>
      </c>
      <c r="BG74">
        <v>20.09344</v>
      </c>
      <c r="BH74">
        <v>-6.855061</v>
      </c>
      <c r="BI74">
        <v>-99.76825</v>
      </c>
      <c r="BJ74">
        <v>-0.1934145</v>
      </c>
      <c r="BK74">
        <v>1.871802</v>
      </c>
      <c r="BL74">
        <v>65</v>
      </c>
      <c r="BM74">
        <v>2.163191</v>
      </c>
      <c r="BN74">
        <v>1</v>
      </c>
      <c r="BO74">
        <v>1</v>
      </c>
      <c r="BP74">
        <v>1</v>
      </c>
      <c r="BQ74">
        <v>1</v>
      </c>
    </row>
    <row r="75" spans="1:69">
      <c r="A75">
        <v>300128</v>
      </c>
      <c r="B75">
        <v>300128</v>
      </c>
      <c r="C75">
        <v>14</v>
      </c>
      <c r="D75">
        <v>320000</v>
      </c>
      <c r="E75">
        <v>320500</v>
      </c>
      <c r="F75" t="s">
        <v>1003</v>
      </c>
      <c r="G75">
        <v>5110</v>
      </c>
      <c r="H75" t="s">
        <v>459</v>
      </c>
      <c r="I75">
        <v>-0.05850598</v>
      </c>
      <c r="J75">
        <f>VLOOKUP(A75,三因子模型筛选后!$A$1:$Z$335,11,FALSE)</f>
        <v>-0.126867458224297</v>
      </c>
      <c r="K75">
        <v>0.03436654</v>
      </c>
      <c r="L75">
        <f>VLOOKUP(A75,'三因子模型（-170，-51） (2)'!$A$1:$W$335,6,FALSE)</f>
        <v>-0.0147702693939209</v>
      </c>
      <c r="M75">
        <f>VLOOKUP(A75,'累积异常收益率（市场模型）（-170，-21）Y1 (2)'!$A$1:$O$339,12,FALSE)</f>
        <v>-0.0798941478133202</v>
      </c>
      <c r="N75">
        <v>-0.04753491</v>
      </c>
      <c r="O75">
        <v>0.06715682</v>
      </c>
      <c r="P75">
        <v>0.02150166</v>
      </c>
      <c r="Q75">
        <v>0.07228483</v>
      </c>
      <c r="R75">
        <v>0.11666058</v>
      </c>
      <c r="S75">
        <v>-5.8505978</v>
      </c>
      <c r="T75">
        <v>-0.12686746</v>
      </c>
      <c r="U75">
        <v>3.4366537</v>
      </c>
      <c r="V75">
        <v>11.666058</v>
      </c>
      <c r="W75">
        <v>0</v>
      </c>
      <c r="X75">
        <v>7.453</v>
      </c>
      <c r="Y75">
        <v>12.85</v>
      </c>
      <c r="Z75">
        <v>15</v>
      </c>
      <c r="AA75">
        <v>16.4412</v>
      </c>
      <c r="AB75">
        <v>4.7943706</v>
      </c>
      <c r="AC75" t="s">
        <v>460</v>
      </c>
      <c r="AD75" t="s">
        <v>1002</v>
      </c>
      <c r="AE75">
        <v>5</v>
      </c>
      <c r="AF75">
        <v>41</v>
      </c>
      <c r="AG75">
        <v>0</v>
      </c>
      <c r="AH75">
        <v>0.21052632</v>
      </c>
      <c r="AI75">
        <v>7.3186722</v>
      </c>
      <c r="AJ75">
        <v>1.5082</v>
      </c>
      <c r="AK75">
        <v>0.5068</v>
      </c>
      <c r="AL75">
        <v>1</v>
      </c>
      <c r="AM75">
        <v>1.46</v>
      </c>
      <c r="AN75">
        <v>0.13863636</v>
      </c>
      <c r="AO75">
        <v>13.7304</v>
      </c>
      <c r="AP75">
        <v>14.4145</v>
      </c>
      <c r="AQ75">
        <v>29</v>
      </c>
      <c r="AR75">
        <v>16.5</v>
      </c>
      <c r="AS75">
        <v>0.3828</v>
      </c>
      <c r="AT75">
        <v>3.9375</v>
      </c>
      <c r="AU75">
        <v>2</v>
      </c>
      <c r="AV75">
        <v>0.5</v>
      </c>
      <c r="AW75">
        <v>32</v>
      </c>
      <c r="AX75">
        <v>0.0279</v>
      </c>
      <c r="AY75">
        <v>-0.3651</v>
      </c>
      <c r="AZ75">
        <v>272.25</v>
      </c>
      <c r="BA75">
        <v>9.495161</v>
      </c>
      <c r="BB75">
        <v>0.0075281</v>
      </c>
      <c r="BC75">
        <v>-3.948387</v>
      </c>
      <c r="BD75">
        <v>0.0306674</v>
      </c>
      <c r="BE75">
        <v>178.0573</v>
      </c>
      <c r="BF75">
        <v>0.2911921</v>
      </c>
      <c r="BG75">
        <v>5.460557</v>
      </c>
      <c r="BH75">
        <v>0.0714805</v>
      </c>
      <c r="BI75">
        <v>1.340433</v>
      </c>
      <c r="BJ75">
        <v>0.0002309</v>
      </c>
      <c r="BK75">
        <v>0.3784364</v>
      </c>
      <c r="BL75">
        <v>14.6</v>
      </c>
      <c r="BM75">
        <v>-0.5846888</v>
      </c>
      <c r="BN75">
        <v>1</v>
      </c>
      <c r="BO75">
        <v>1</v>
      </c>
      <c r="BP75">
        <v>1</v>
      </c>
      <c r="BQ75">
        <v>1</v>
      </c>
    </row>
    <row r="76" spans="1:69">
      <c r="A76">
        <v>300709</v>
      </c>
      <c r="B76">
        <v>300709</v>
      </c>
      <c r="C76">
        <v>4</v>
      </c>
      <c r="D76">
        <v>320000</v>
      </c>
      <c r="E76">
        <v>320400</v>
      </c>
      <c r="F76" t="s">
        <v>1000</v>
      </c>
      <c r="G76">
        <v>5115</v>
      </c>
      <c r="H76" t="s">
        <v>711</v>
      </c>
      <c r="I76">
        <v>0.0809916</v>
      </c>
      <c r="J76">
        <f>VLOOKUP(A76,三因子模型筛选后!$A$1:$Z$335,11,FALSE)</f>
        <v>0.0325274541974068</v>
      </c>
      <c r="K76">
        <v>-0.05562845</v>
      </c>
      <c r="L76">
        <f>VLOOKUP(A76,'三因子模型（-170，-51） (2)'!$A$1:$W$335,6,FALSE)</f>
        <v>-0.0750878602266312</v>
      </c>
      <c r="M76">
        <f>VLOOKUP(A76,'累积异常收益率（市场模型）（-170，-21）Y1 (2)'!$A$1:$O$339,12,FALSE)</f>
        <v>0.062650166451931</v>
      </c>
      <c r="N76">
        <v>0.05979536</v>
      </c>
      <c r="O76">
        <v>0.06952508</v>
      </c>
      <c r="P76">
        <v>0.04223494</v>
      </c>
      <c r="Q76">
        <v>0.09291324</v>
      </c>
      <c r="R76">
        <v>0.04965934</v>
      </c>
      <c r="S76">
        <v>8.0991603</v>
      </c>
      <c r="T76">
        <v>0.03252745</v>
      </c>
      <c r="U76">
        <v>-5.5628449</v>
      </c>
      <c r="V76">
        <v>4.9659338</v>
      </c>
      <c r="W76">
        <v>0</v>
      </c>
      <c r="X76">
        <v>7.948</v>
      </c>
      <c r="Y76">
        <v>23.25</v>
      </c>
      <c r="Z76">
        <v>15</v>
      </c>
      <c r="AA76">
        <v>19.0739</v>
      </c>
      <c r="AB76">
        <v>1.8610671</v>
      </c>
      <c r="AC76" t="s">
        <v>712</v>
      </c>
      <c r="AD76" t="s">
        <v>1002</v>
      </c>
      <c r="AE76">
        <v>5</v>
      </c>
      <c r="AF76">
        <v>58</v>
      </c>
      <c r="AG76">
        <v>1</v>
      </c>
      <c r="AH76">
        <v>0.28571429</v>
      </c>
      <c r="AI76">
        <v>7.2440846</v>
      </c>
      <c r="AJ76">
        <v>1.3998</v>
      </c>
      <c r="AK76">
        <v>0.3473</v>
      </c>
      <c r="AL76">
        <v>0</v>
      </c>
      <c r="AM76">
        <v>58.88</v>
      </c>
      <c r="AN76">
        <v>5.2618182</v>
      </c>
      <c r="AO76">
        <v>14.9819</v>
      </c>
      <c r="AP76">
        <v>15.3434</v>
      </c>
      <c r="AQ76">
        <v>1</v>
      </c>
      <c r="AR76">
        <v>2</v>
      </c>
      <c r="AT76">
        <v>2.5</v>
      </c>
      <c r="AU76">
        <v>2</v>
      </c>
      <c r="AV76">
        <v>0.5</v>
      </c>
      <c r="AW76">
        <v>3</v>
      </c>
      <c r="AX76">
        <v>0.0931</v>
      </c>
      <c r="AY76">
        <v>-0.3651</v>
      </c>
      <c r="AZ76">
        <v>4</v>
      </c>
      <c r="BA76">
        <v>-5.004839</v>
      </c>
      <c r="BB76">
        <v>-1.429972</v>
      </c>
      <c r="BC76">
        <v>-3.948387</v>
      </c>
      <c r="BD76">
        <v>0.0306674</v>
      </c>
      <c r="BE76">
        <v>-90.19274</v>
      </c>
      <c r="BF76">
        <v>-0.1534855</v>
      </c>
      <c r="BG76">
        <v>-2.765979</v>
      </c>
      <c r="BH76">
        <v>7.15678</v>
      </c>
      <c r="BI76">
        <v>128.9731</v>
      </c>
      <c r="BJ76">
        <v>-0.0438536</v>
      </c>
      <c r="BK76">
        <v>4.075501</v>
      </c>
      <c r="BL76">
        <v>588.8</v>
      </c>
      <c r="BM76">
        <v>0.2847883</v>
      </c>
      <c r="BN76">
        <v>1</v>
      </c>
      <c r="BO76">
        <v>1</v>
      </c>
      <c r="BP76">
        <v>1</v>
      </c>
      <c r="BQ76">
        <v>1</v>
      </c>
    </row>
    <row r="77" spans="1:69">
      <c r="A77">
        <v>300479</v>
      </c>
      <c r="B77">
        <v>300479</v>
      </c>
      <c r="C77">
        <v>19</v>
      </c>
      <c r="D77">
        <v>370000</v>
      </c>
      <c r="E77">
        <v>370100</v>
      </c>
      <c r="F77" t="s">
        <v>1006</v>
      </c>
      <c r="G77">
        <v>8701</v>
      </c>
      <c r="H77" t="s">
        <v>597</v>
      </c>
      <c r="I77">
        <v>0.07522505</v>
      </c>
      <c r="J77">
        <f>VLOOKUP(A77,三因子模型筛选后!$A$1:$Z$335,11,FALSE)</f>
        <v>0.067234680056572</v>
      </c>
      <c r="K77">
        <v>0.01709305</v>
      </c>
      <c r="L77">
        <f>VLOOKUP(A77,'三因子模型（-170，-51） (2)'!$A$1:$W$335,6,FALSE)</f>
        <v>0.0122821060940623</v>
      </c>
      <c r="M77">
        <f>VLOOKUP(A77,'累积异常收益率（市场模型）（-170，-21）Y1 (2)'!$A$1:$O$339,12,FALSE)</f>
        <v>0.105686902999878</v>
      </c>
      <c r="N77">
        <v>0.06594751</v>
      </c>
      <c r="O77">
        <v>0.11072879</v>
      </c>
      <c r="P77">
        <v>0.09341591</v>
      </c>
      <c r="Q77">
        <v>0.08987431</v>
      </c>
      <c r="R77">
        <v>0.11691305</v>
      </c>
      <c r="S77">
        <v>7.5225048</v>
      </c>
      <c r="T77">
        <v>0.06723468</v>
      </c>
      <c r="U77">
        <v>1.7093051</v>
      </c>
      <c r="V77">
        <v>11.691305</v>
      </c>
      <c r="W77">
        <v>0</v>
      </c>
      <c r="X77">
        <v>6.4785</v>
      </c>
      <c r="Y77">
        <v>14.5</v>
      </c>
      <c r="Z77">
        <v>15</v>
      </c>
      <c r="AA77">
        <v>17.5734</v>
      </c>
      <c r="AB77">
        <v>1.9704086</v>
      </c>
      <c r="AC77" t="s">
        <v>598</v>
      </c>
      <c r="AD77" t="s">
        <v>1008</v>
      </c>
      <c r="AE77">
        <v>7</v>
      </c>
      <c r="AF77">
        <v>38</v>
      </c>
      <c r="AG77">
        <v>5</v>
      </c>
      <c r="AH77">
        <v>0.15789474</v>
      </c>
      <c r="AI77">
        <v>6.2408605</v>
      </c>
      <c r="AJ77">
        <v>0.5133</v>
      </c>
      <c r="AK77">
        <v>0.2773</v>
      </c>
      <c r="AL77">
        <v>0</v>
      </c>
      <c r="AM77">
        <v>4.72</v>
      </c>
      <c r="AN77">
        <v>0.53969697</v>
      </c>
      <c r="AO77">
        <v>15.2019</v>
      </c>
      <c r="AP77">
        <v>16.1964</v>
      </c>
      <c r="AQ77">
        <v>21</v>
      </c>
      <c r="AR77">
        <v>5</v>
      </c>
      <c r="AS77">
        <v>0.28</v>
      </c>
      <c r="AT77">
        <v>1.9</v>
      </c>
      <c r="AU77">
        <v>11</v>
      </c>
      <c r="AV77">
        <v>0.6777</v>
      </c>
      <c r="AW77">
        <v>10</v>
      </c>
      <c r="AX77">
        <v>0.1144</v>
      </c>
      <c r="AY77">
        <v>-0.3651</v>
      </c>
      <c r="AZ77">
        <v>25</v>
      </c>
      <c r="BA77">
        <v>-2.004839</v>
      </c>
      <c r="BB77">
        <v>-2.029972</v>
      </c>
      <c r="BC77">
        <v>5.051613</v>
      </c>
      <c r="BD77">
        <v>0.2083674</v>
      </c>
      <c r="BE77">
        <v>-69.19274</v>
      </c>
      <c r="BF77">
        <v>-0.4177431</v>
      </c>
      <c r="BG77">
        <v>-14.41751</v>
      </c>
      <c r="BH77">
        <v>4.069767</v>
      </c>
      <c r="BI77">
        <v>140.4593</v>
      </c>
      <c r="BJ77">
        <v>-0.42298</v>
      </c>
      <c r="BK77">
        <v>1.551809</v>
      </c>
      <c r="BL77">
        <v>47.2</v>
      </c>
      <c r="BM77">
        <v>0.2488458</v>
      </c>
      <c r="BN77">
        <v>1</v>
      </c>
      <c r="BO77">
        <v>1</v>
      </c>
      <c r="BP77">
        <v>1</v>
      </c>
      <c r="BQ77">
        <v>1</v>
      </c>
    </row>
    <row r="78" spans="1:69">
      <c r="A78">
        <v>2414</v>
      </c>
      <c r="B78">
        <v>2414</v>
      </c>
      <c r="C78">
        <v>1</v>
      </c>
      <c r="D78">
        <v>420000</v>
      </c>
      <c r="E78">
        <v>420100</v>
      </c>
      <c r="F78" t="s">
        <v>1011</v>
      </c>
      <c r="G78">
        <v>57</v>
      </c>
      <c r="H78" t="s">
        <v>243</v>
      </c>
      <c r="I78">
        <v>0.64104444</v>
      </c>
      <c r="J78">
        <f>VLOOKUP(A78,三因子模型筛选后!$A$1:$Z$335,11,FALSE)</f>
        <v>0.557756721973419</v>
      </c>
      <c r="K78">
        <v>0.27921075</v>
      </c>
      <c r="L78">
        <f>VLOOKUP(A78,'三因子模型（-170，-51） (2)'!$A$1:$W$335,6,FALSE)</f>
        <v>0.23185059428215</v>
      </c>
      <c r="M78">
        <f>VLOOKUP(A78,'累积异常收益率（市场模型）（-170，-21）Y1 (2)'!$A$1:$O$339,12,FALSE)</f>
        <v>0.54274594783783</v>
      </c>
      <c r="N78">
        <v>0.53325832</v>
      </c>
      <c r="O78">
        <v>0.72086823</v>
      </c>
      <c r="P78">
        <v>0.72033072</v>
      </c>
      <c r="Q78">
        <v>0.83496952</v>
      </c>
      <c r="R78">
        <v>0.86344105</v>
      </c>
      <c r="S78">
        <v>64.104444</v>
      </c>
      <c r="T78">
        <v>0.55775672</v>
      </c>
      <c r="U78">
        <v>27.921075</v>
      </c>
      <c r="V78">
        <v>86.344105</v>
      </c>
      <c r="W78">
        <v>1</v>
      </c>
      <c r="X78">
        <v>7.9916</v>
      </c>
      <c r="Y78">
        <v>19.55</v>
      </c>
      <c r="Z78">
        <v>15</v>
      </c>
      <c r="AA78">
        <v>19.2122</v>
      </c>
      <c r="AB78">
        <v>32.851816</v>
      </c>
      <c r="AC78" t="s">
        <v>244</v>
      </c>
      <c r="AD78" t="s">
        <v>999</v>
      </c>
      <c r="AE78">
        <v>6</v>
      </c>
      <c r="AF78">
        <v>39</v>
      </c>
      <c r="AG78">
        <v>4</v>
      </c>
      <c r="AH78">
        <v>0.25</v>
      </c>
      <c r="AI78">
        <v>6.8550926</v>
      </c>
      <c r="AJ78">
        <v>0.9487</v>
      </c>
      <c r="AK78">
        <v>0.2821</v>
      </c>
      <c r="AL78">
        <v>0</v>
      </c>
      <c r="AM78">
        <v>26.4</v>
      </c>
      <c r="AN78">
        <v>0.85924242</v>
      </c>
      <c r="AO78">
        <v>15.1283</v>
      </c>
      <c r="AP78">
        <v>16.0456</v>
      </c>
      <c r="AQ78">
        <v>1</v>
      </c>
      <c r="AR78">
        <v>3.5</v>
      </c>
      <c r="AS78">
        <v>0.3061</v>
      </c>
      <c r="AT78">
        <v>3.92855</v>
      </c>
      <c r="AU78">
        <v>5</v>
      </c>
      <c r="AV78">
        <v>0.72</v>
      </c>
      <c r="AW78">
        <v>7</v>
      </c>
      <c r="AX78">
        <v>0.1573</v>
      </c>
      <c r="AY78">
        <v>1.44</v>
      </c>
      <c r="AZ78">
        <v>12.25</v>
      </c>
      <c r="BA78">
        <v>-3.504839</v>
      </c>
      <c r="BB78">
        <v>-0.0014219</v>
      </c>
      <c r="BC78">
        <v>-0.9483871</v>
      </c>
      <c r="BD78">
        <v>0.2506674</v>
      </c>
      <c r="BE78">
        <v>-81.94274</v>
      </c>
      <c r="BF78">
        <v>-0.878549</v>
      </c>
      <c r="BG78">
        <v>-20.54038</v>
      </c>
      <c r="BH78">
        <v>0.0049835</v>
      </c>
      <c r="BI78">
        <v>0.1165144</v>
      </c>
      <c r="BJ78">
        <v>-0.0003564</v>
      </c>
      <c r="BK78">
        <v>3.273364</v>
      </c>
      <c r="BL78">
        <v>264</v>
      </c>
      <c r="BM78">
        <v>3.775552</v>
      </c>
      <c r="BN78">
        <v>1</v>
      </c>
      <c r="BO78">
        <v>1</v>
      </c>
      <c r="BP78">
        <v>1</v>
      </c>
      <c r="BQ78">
        <v>1</v>
      </c>
    </row>
    <row r="79" spans="1:69">
      <c r="A79">
        <v>300046</v>
      </c>
      <c r="B79">
        <v>300046</v>
      </c>
      <c r="C79">
        <v>11</v>
      </c>
      <c r="D79">
        <v>420000</v>
      </c>
      <c r="E79">
        <v>420600</v>
      </c>
      <c r="F79" t="s">
        <v>1003</v>
      </c>
      <c r="G79">
        <v>5110</v>
      </c>
      <c r="H79" t="s">
        <v>414</v>
      </c>
      <c r="I79">
        <v>0.25954366</v>
      </c>
      <c r="J79">
        <f>VLOOKUP(A79,三因子模型筛选后!$A$1:$Z$335,11,FALSE)</f>
        <v>0.200077280402184</v>
      </c>
      <c r="K79">
        <v>-0.0693056</v>
      </c>
      <c r="L79">
        <f>VLOOKUP(A79,'三因子模型（-170，-51） (2)'!$A$1:$W$335,6,FALSE)</f>
        <v>-0.0965013578534126</v>
      </c>
      <c r="M79">
        <f>VLOOKUP(A79,'累积异常收益率（市场模型）（-170，-21）Y1 (2)'!$A$1:$O$339,12,FALSE)</f>
        <v>0.310832619667053</v>
      </c>
      <c r="N79">
        <v>0.32163161</v>
      </c>
      <c r="O79">
        <v>0.59000057</v>
      </c>
      <c r="P79">
        <v>0.51522356</v>
      </c>
      <c r="Q79">
        <v>0.57182103</v>
      </c>
      <c r="R79">
        <v>0.5886218</v>
      </c>
      <c r="S79">
        <v>25.954366</v>
      </c>
      <c r="T79">
        <v>0.20007728</v>
      </c>
      <c r="U79">
        <v>-6.9305599</v>
      </c>
      <c r="V79">
        <v>58.86218</v>
      </c>
      <c r="W79">
        <v>1</v>
      </c>
      <c r="X79">
        <v>6.2364</v>
      </c>
      <c r="Y79">
        <v>-1.91</v>
      </c>
      <c r="Z79">
        <v>15</v>
      </c>
      <c r="AA79">
        <v>0</v>
      </c>
      <c r="AB79">
        <v>2.3717137</v>
      </c>
      <c r="AC79" t="s">
        <v>415</v>
      </c>
      <c r="AD79" t="s">
        <v>999</v>
      </c>
      <c r="AE79">
        <v>6</v>
      </c>
      <c r="AF79">
        <v>54</v>
      </c>
      <c r="AG79">
        <v>0</v>
      </c>
      <c r="AH79">
        <v>0.17647059</v>
      </c>
      <c r="AI79">
        <v>6.0078299</v>
      </c>
      <c r="AJ79">
        <v>0.4066</v>
      </c>
      <c r="AK79">
        <v>0.2414</v>
      </c>
      <c r="AL79">
        <v>0</v>
      </c>
      <c r="AM79">
        <v>15.33</v>
      </c>
      <c r="AN79">
        <v>0.68848485</v>
      </c>
      <c r="AO79">
        <v>13.0031</v>
      </c>
      <c r="AP79">
        <v>13.7503</v>
      </c>
      <c r="AQ79">
        <v>1</v>
      </c>
      <c r="AR79">
        <v>2</v>
      </c>
      <c r="AS79">
        <v>0.3125</v>
      </c>
      <c r="AT79">
        <v>2.625</v>
      </c>
      <c r="AU79">
        <v>3</v>
      </c>
      <c r="AV79">
        <v>0.6667</v>
      </c>
      <c r="AW79">
        <v>4</v>
      </c>
      <c r="AX79">
        <v>0.0297</v>
      </c>
      <c r="AY79">
        <v>-0.3651</v>
      </c>
      <c r="AZ79">
        <v>4</v>
      </c>
      <c r="BA79">
        <v>-5.004839</v>
      </c>
      <c r="BB79">
        <v>-1.304972</v>
      </c>
      <c r="BC79">
        <v>-2.948387</v>
      </c>
      <c r="BD79">
        <v>0.1973674</v>
      </c>
      <c r="BE79">
        <v>-90.19274</v>
      </c>
      <c r="BF79">
        <v>-0.9877922</v>
      </c>
      <c r="BG79">
        <v>-17.80111</v>
      </c>
      <c r="BH79">
        <v>6.531175</v>
      </c>
      <c r="BI79">
        <v>117.699</v>
      </c>
      <c r="BJ79">
        <v>-0.257559</v>
      </c>
      <c r="BK79">
        <v>2.729812</v>
      </c>
      <c r="BL79">
        <v>153.3</v>
      </c>
      <c r="BM79">
        <v>1.397689</v>
      </c>
      <c r="BN79">
        <v>1</v>
      </c>
      <c r="BO79">
        <v>1</v>
      </c>
      <c r="BP79">
        <v>1</v>
      </c>
      <c r="BQ79">
        <v>1</v>
      </c>
    </row>
    <row r="80" spans="1:69">
      <c r="A80">
        <v>300155</v>
      </c>
      <c r="B80">
        <v>300155</v>
      </c>
      <c r="C80">
        <v>1</v>
      </c>
      <c r="D80">
        <v>440000</v>
      </c>
      <c r="E80">
        <v>440100</v>
      </c>
      <c r="F80" t="s">
        <v>1011</v>
      </c>
      <c r="G80">
        <v>57</v>
      </c>
      <c r="H80" t="s">
        <v>471</v>
      </c>
      <c r="I80">
        <v>0.12904905</v>
      </c>
      <c r="J80">
        <f>VLOOKUP(A80,三因子模型筛选后!$A$1:$Z$335,11,FALSE)</f>
        <v>0.102207504212856</v>
      </c>
      <c r="K80">
        <v>0.08434778</v>
      </c>
      <c r="L80">
        <f>VLOOKUP(A80,'三因子模型（-170，-51） (2)'!$A$1:$W$335,6,FALSE)</f>
        <v>0.0795866027474403</v>
      </c>
      <c r="M80">
        <f>VLOOKUP(A80,'累积异常收益率（市场模型）（-170，-21）Y1 (2)'!$A$1:$O$339,12,FALSE)</f>
        <v>0.164587110280991</v>
      </c>
      <c r="N80">
        <v>0.34585547</v>
      </c>
      <c r="O80">
        <v>0.76029581</v>
      </c>
      <c r="P80">
        <v>0.65237206</v>
      </c>
      <c r="Q80">
        <v>0.44328189</v>
      </c>
      <c r="R80">
        <v>0.54852444</v>
      </c>
      <c r="S80">
        <v>12.904905</v>
      </c>
      <c r="T80">
        <v>0.1022075</v>
      </c>
      <c r="U80">
        <v>8.4347777</v>
      </c>
      <c r="V80">
        <v>54.852444</v>
      </c>
      <c r="W80">
        <v>0</v>
      </c>
      <c r="X80">
        <v>7.1709</v>
      </c>
      <c r="Y80">
        <v>19.83</v>
      </c>
      <c r="Z80">
        <v>15</v>
      </c>
      <c r="AA80">
        <v>18.114</v>
      </c>
      <c r="AB80">
        <v>5.6122774</v>
      </c>
      <c r="AC80" t="s">
        <v>472</v>
      </c>
      <c r="AD80" t="s">
        <v>1002</v>
      </c>
      <c r="AE80">
        <v>5</v>
      </c>
      <c r="AF80">
        <v>57</v>
      </c>
      <c r="AG80">
        <v>0</v>
      </c>
      <c r="AH80">
        <v>0.1875</v>
      </c>
      <c r="AI80">
        <v>6.7889717</v>
      </c>
      <c r="AJ80">
        <v>0.888</v>
      </c>
      <c r="AK80">
        <v>0.2046</v>
      </c>
      <c r="AL80">
        <v>0</v>
      </c>
      <c r="AM80">
        <v>6.65</v>
      </c>
      <c r="AN80">
        <v>0.18424242</v>
      </c>
      <c r="AO80">
        <v>13.9909</v>
      </c>
      <c r="AP80">
        <v>14.6941</v>
      </c>
      <c r="AQ80">
        <v>1</v>
      </c>
      <c r="AR80">
        <v>4</v>
      </c>
      <c r="AS80">
        <v>0.40815</v>
      </c>
      <c r="AT80">
        <v>5</v>
      </c>
      <c r="AU80">
        <v>10</v>
      </c>
      <c r="AV80">
        <v>0.72</v>
      </c>
      <c r="AW80">
        <v>7</v>
      </c>
      <c r="AX80">
        <v>0.0992</v>
      </c>
      <c r="AY80">
        <v>0.0644</v>
      </c>
      <c r="AZ80">
        <v>16</v>
      </c>
      <c r="BA80">
        <v>-3.004839</v>
      </c>
      <c r="BB80">
        <v>1.070028</v>
      </c>
      <c r="BC80">
        <v>4.051613</v>
      </c>
      <c r="BD80">
        <v>0.2506674</v>
      </c>
      <c r="BE80">
        <v>-78.19274</v>
      </c>
      <c r="BF80">
        <v>-0.7532153</v>
      </c>
      <c r="BG80">
        <v>-19.60037</v>
      </c>
      <c r="BH80">
        <v>-3.215262</v>
      </c>
      <c r="BI80">
        <v>-83.66842</v>
      </c>
      <c r="BJ80">
        <v>0.2682212</v>
      </c>
      <c r="BK80">
        <v>1.894617</v>
      </c>
      <c r="BL80">
        <v>66.5</v>
      </c>
      <c r="BM80">
        <v>0.5843264</v>
      </c>
      <c r="BN80">
        <v>1</v>
      </c>
      <c r="BO80">
        <v>1</v>
      </c>
      <c r="BP80">
        <v>1</v>
      </c>
      <c r="BQ80">
        <v>1</v>
      </c>
    </row>
    <row r="81" spans="1:69">
      <c r="A81">
        <v>300656</v>
      </c>
      <c r="B81">
        <v>300656</v>
      </c>
      <c r="C81">
        <v>11</v>
      </c>
      <c r="D81">
        <v>440000</v>
      </c>
      <c r="E81">
        <v>440300</v>
      </c>
      <c r="F81" t="s">
        <v>1003</v>
      </c>
      <c r="G81">
        <v>5110</v>
      </c>
      <c r="H81" t="s">
        <v>675</v>
      </c>
      <c r="I81">
        <v>0.14411636</v>
      </c>
      <c r="J81">
        <f>VLOOKUP(A81,三因子模型筛选后!$A$1:$Z$335,11,FALSE)</f>
        <v>0.103337347507477</v>
      </c>
      <c r="K81">
        <v>0.06602311</v>
      </c>
      <c r="L81">
        <f>VLOOKUP(A81,'三因子模型（-170，-51） (2)'!$A$1:$W$335,6,FALSE)</f>
        <v>0.045290932059288</v>
      </c>
      <c r="M81">
        <f>VLOOKUP(A81,'累积异常收益率（市场模型）（-170，-21）Y1 (2)'!$A$1:$O$339,12,FALSE)</f>
        <v>0.154056757688522</v>
      </c>
      <c r="N81">
        <v>0.20115826</v>
      </c>
      <c r="O81">
        <v>0.28227863</v>
      </c>
      <c r="P81">
        <v>0.18441802</v>
      </c>
      <c r="Q81">
        <v>0.21055001</v>
      </c>
      <c r="R81">
        <v>0.22622997</v>
      </c>
      <c r="S81">
        <v>14.411636</v>
      </c>
      <c r="T81">
        <v>0.10333735</v>
      </c>
      <c r="U81">
        <v>6.6023111</v>
      </c>
      <c r="V81">
        <v>22.622997</v>
      </c>
      <c r="W81">
        <v>0</v>
      </c>
      <c r="X81">
        <v>5.4467</v>
      </c>
      <c r="Y81">
        <v>21.44</v>
      </c>
      <c r="Z81">
        <v>15</v>
      </c>
      <c r="AA81">
        <v>17.682</v>
      </c>
      <c r="AB81">
        <v>0.6</v>
      </c>
      <c r="AC81" t="s">
        <v>676</v>
      </c>
      <c r="AD81" t="s">
        <v>1008</v>
      </c>
      <c r="AE81">
        <v>7</v>
      </c>
      <c r="AF81">
        <v>48</v>
      </c>
      <c r="AG81">
        <v>0</v>
      </c>
      <c r="AH81">
        <v>0.63636364</v>
      </c>
      <c r="AI81">
        <v>5.8394782</v>
      </c>
      <c r="AJ81">
        <v>0.3436</v>
      </c>
      <c r="AK81">
        <v>0.2194</v>
      </c>
      <c r="AL81">
        <v>0</v>
      </c>
      <c r="AM81">
        <v>7.81</v>
      </c>
      <c r="AN81">
        <v>0.77363636</v>
      </c>
      <c r="AO81">
        <v>11.5765</v>
      </c>
      <c r="AP81">
        <v>13.2279</v>
      </c>
      <c r="AQ81">
        <v>3</v>
      </c>
      <c r="AR81">
        <v>3</v>
      </c>
      <c r="AS81">
        <v>0.3335</v>
      </c>
      <c r="AT81">
        <v>2.66665</v>
      </c>
      <c r="AU81">
        <v>3</v>
      </c>
      <c r="AV81">
        <v>0.6667</v>
      </c>
      <c r="AW81">
        <v>6</v>
      </c>
      <c r="AX81">
        <v>0.055</v>
      </c>
      <c r="AY81">
        <v>-0.3276</v>
      </c>
      <c r="AZ81">
        <v>9</v>
      </c>
      <c r="BA81">
        <v>-4.004839</v>
      </c>
      <c r="BB81">
        <v>-1.263322</v>
      </c>
      <c r="BC81">
        <v>-2.948387</v>
      </c>
      <c r="BD81">
        <v>0.1973674</v>
      </c>
      <c r="BE81">
        <v>-85.19274</v>
      </c>
      <c r="BF81">
        <v>-0.7904248</v>
      </c>
      <c r="BG81">
        <v>-16.81427</v>
      </c>
      <c r="BH81">
        <v>5.059401</v>
      </c>
      <c r="BI81">
        <v>107.6259</v>
      </c>
      <c r="BJ81">
        <v>-0.2493386</v>
      </c>
      <c r="BK81">
        <v>2.055405</v>
      </c>
      <c r="BL81">
        <v>78.1</v>
      </c>
      <c r="BM81">
        <v>0.6782397</v>
      </c>
      <c r="BN81">
        <v>1</v>
      </c>
      <c r="BO81">
        <v>1</v>
      </c>
      <c r="BP81">
        <v>1</v>
      </c>
      <c r="BQ81">
        <v>1</v>
      </c>
    </row>
    <row r="82" spans="1:69">
      <c r="A82">
        <v>300162</v>
      </c>
      <c r="B82">
        <v>300162</v>
      </c>
      <c r="C82">
        <v>1</v>
      </c>
      <c r="D82">
        <v>440000</v>
      </c>
      <c r="E82">
        <v>440300</v>
      </c>
      <c r="F82" t="s">
        <v>1003</v>
      </c>
      <c r="G82">
        <v>5110</v>
      </c>
      <c r="H82" t="s">
        <v>474</v>
      </c>
      <c r="I82">
        <v>0.04199266</v>
      </c>
      <c r="J82">
        <f>VLOOKUP(A82,三因子模型筛选后!$A$1:$Z$335,11,FALSE)</f>
        <v>-0.095870703458786</v>
      </c>
      <c r="K82">
        <v>0.01858135</v>
      </c>
      <c r="L82">
        <f>VLOOKUP(A82,'三因子模型（-170，-51） (2)'!$A$1:$W$335,6,FALSE)</f>
        <v>-0.0727222040295601</v>
      </c>
      <c r="M82">
        <f>VLOOKUP(A82,'累积异常收益率（市场模型）（-170，-21）Y1 (2)'!$A$1:$O$339,12,FALSE)</f>
        <v>0.018697164952755</v>
      </c>
      <c r="N82">
        <v>0.01783602</v>
      </c>
      <c r="O82">
        <v>0.03590633</v>
      </c>
      <c r="P82">
        <v>0.08506951</v>
      </c>
      <c r="Q82">
        <v>0.11628826</v>
      </c>
      <c r="R82">
        <v>0.1048957</v>
      </c>
      <c r="S82">
        <v>4.1992657</v>
      </c>
      <c r="T82">
        <v>-0.0958707</v>
      </c>
      <c r="U82">
        <v>1.8581348</v>
      </c>
      <c r="V82">
        <v>10.48957</v>
      </c>
      <c r="W82">
        <v>0</v>
      </c>
      <c r="X82">
        <v>7.1959</v>
      </c>
      <c r="Y82">
        <v>12.84</v>
      </c>
      <c r="Z82">
        <v>15</v>
      </c>
      <c r="AA82">
        <v>17.5884</v>
      </c>
      <c r="AB82">
        <v>3.4951003</v>
      </c>
      <c r="AC82" t="s">
        <v>475</v>
      </c>
      <c r="AD82" t="s">
        <v>999</v>
      </c>
      <c r="AE82">
        <v>6</v>
      </c>
      <c r="AF82">
        <v>52</v>
      </c>
      <c r="AG82">
        <v>7</v>
      </c>
      <c r="AH82">
        <v>0.30769231</v>
      </c>
      <c r="AI82">
        <v>6.3350543</v>
      </c>
      <c r="AJ82">
        <v>0.564</v>
      </c>
      <c r="AK82">
        <v>0.291</v>
      </c>
      <c r="AL82">
        <v>0</v>
      </c>
      <c r="AM82">
        <v>3.35</v>
      </c>
      <c r="AN82">
        <v>0.34318182</v>
      </c>
      <c r="AO82">
        <v>14.9418</v>
      </c>
      <c r="AP82">
        <v>15.6334</v>
      </c>
      <c r="AQ82">
        <v>2</v>
      </c>
      <c r="AR82">
        <v>6.5</v>
      </c>
      <c r="AS82">
        <v>0.63845</v>
      </c>
      <c r="AT82">
        <v>3.4318</v>
      </c>
      <c r="AU82">
        <v>17</v>
      </c>
      <c r="AV82">
        <v>0.8235</v>
      </c>
      <c r="AW82">
        <v>11</v>
      </c>
      <c r="AX82">
        <v>0.0459</v>
      </c>
      <c r="AY82">
        <v>-0.0196</v>
      </c>
      <c r="AZ82">
        <v>42.25</v>
      </c>
      <c r="BA82">
        <v>-0.5048389</v>
      </c>
      <c r="BB82">
        <v>-0.4981719</v>
      </c>
      <c r="BC82">
        <v>11.05161</v>
      </c>
      <c r="BD82">
        <v>0.3541674</v>
      </c>
      <c r="BE82">
        <v>-51.94274</v>
      </c>
      <c r="BF82">
        <v>-0.1787975</v>
      </c>
      <c r="BG82">
        <v>-18.39643</v>
      </c>
      <c r="BH82">
        <v>0.2514966</v>
      </c>
      <c r="BI82">
        <v>25.87641</v>
      </c>
      <c r="BJ82">
        <v>-0.1764363</v>
      </c>
      <c r="BK82">
        <v>1.20896</v>
      </c>
      <c r="BL82">
        <v>33.5</v>
      </c>
      <c r="BM82">
        <v>0.0417111</v>
      </c>
      <c r="BN82">
        <v>1</v>
      </c>
      <c r="BO82">
        <v>1</v>
      </c>
      <c r="BP82">
        <v>1</v>
      </c>
      <c r="BQ82">
        <v>1</v>
      </c>
    </row>
    <row r="83" spans="1:69">
      <c r="A83">
        <v>300232</v>
      </c>
      <c r="B83">
        <v>300232</v>
      </c>
      <c r="C83">
        <v>2</v>
      </c>
      <c r="D83">
        <v>440000</v>
      </c>
      <c r="E83">
        <v>440300</v>
      </c>
      <c r="F83" t="s">
        <v>1003</v>
      </c>
      <c r="G83">
        <v>5110</v>
      </c>
      <c r="H83" t="s">
        <v>498</v>
      </c>
      <c r="I83">
        <v>0.10587694</v>
      </c>
      <c r="J83">
        <f>VLOOKUP(A83,三因子模型筛选后!$A$1:$Z$335,11,FALSE)</f>
        <v>0.0513820573687553</v>
      </c>
      <c r="K83">
        <v>0.04721165</v>
      </c>
      <c r="L83">
        <f>VLOOKUP(A83,'三因子模型（-170，-51） (2)'!$A$1:$W$335,6,FALSE)</f>
        <v>0.0301516260951757</v>
      </c>
      <c r="M83">
        <f>VLOOKUP(A83,'累积异常收益率（市场模型）（-170，-21）Y1 (2)'!$A$1:$O$339,12,FALSE)</f>
        <v>0.102588348090649</v>
      </c>
      <c r="N83">
        <v>0.08226664</v>
      </c>
      <c r="O83">
        <v>0.19938955</v>
      </c>
      <c r="P83">
        <v>0.19945641</v>
      </c>
      <c r="Q83">
        <v>0.19535187</v>
      </c>
      <c r="R83">
        <v>0.11786646</v>
      </c>
      <c r="S83">
        <v>10.587694</v>
      </c>
      <c r="T83">
        <v>0.05138206</v>
      </c>
      <c r="U83">
        <v>4.7211654</v>
      </c>
      <c r="V83">
        <v>11.786646</v>
      </c>
      <c r="W83">
        <v>0</v>
      </c>
      <c r="X83">
        <v>8.4476</v>
      </c>
      <c r="Y83">
        <v>21.55</v>
      </c>
      <c r="Z83">
        <v>15</v>
      </c>
      <c r="AA83">
        <v>20.2873</v>
      </c>
      <c r="AB83">
        <v>1.0103608</v>
      </c>
      <c r="AC83" t="s">
        <v>499</v>
      </c>
      <c r="AD83" t="s">
        <v>999</v>
      </c>
      <c r="AE83">
        <v>6</v>
      </c>
      <c r="AF83">
        <v>46</v>
      </c>
      <c r="AG83">
        <v>5</v>
      </c>
      <c r="AH83">
        <v>0.21052632</v>
      </c>
      <c r="AI83">
        <v>7.4131864</v>
      </c>
      <c r="AJ83">
        <v>1.6577</v>
      </c>
      <c r="AK83">
        <v>0.5356</v>
      </c>
      <c r="AL83">
        <v>0</v>
      </c>
      <c r="AM83">
        <v>3.15</v>
      </c>
      <c r="AN83">
        <v>0.37484848</v>
      </c>
      <c r="AO83">
        <v>16.8187</v>
      </c>
      <c r="AP83">
        <v>17.7122</v>
      </c>
      <c r="AQ83">
        <v>1</v>
      </c>
      <c r="AR83">
        <v>9</v>
      </c>
      <c r="AS83">
        <v>0.4152</v>
      </c>
      <c r="AT83">
        <v>5.0294</v>
      </c>
      <c r="AU83">
        <v>10</v>
      </c>
      <c r="AV83">
        <v>0.84</v>
      </c>
      <c r="AW83">
        <v>17</v>
      </c>
      <c r="AX83">
        <v>0.0419</v>
      </c>
      <c r="AY83">
        <v>2.2227</v>
      </c>
      <c r="AZ83">
        <v>81</v>
      </c>
      <c r="BA83">
        <v>1.995161</v>
      </c>
      <c r="BB83">
        <v>1.099428</v>
      </c>
      <c r="BC83">
        <v>4.051613</v>
      </c>
      <c r="BD83">
        <v>0.3706674</v>
      </c>
      <c r="BE83">
        <v>-13.19274</v>
      </c>
      <c r="BF83">
        <v>0.7395412</v>
      </c>
      <c r="BG83">
        <v>-4.89012</v>
      </c>
      <c r="BH83">
        <v>2.193536</v>
      </c>
      <c r="BI83">
        <v>-14.50447</v>
      </c>
      <c r="BJ83">
        <v>0.4075221</v>
      </c>
      <c r="BK83">
        <v>1.147402</v>
      </c>
      <c r="BL83">
        <v>31.5</v>
      </c>
      <c r="BM83">
        <v>0.4398966</v>
      </c>
      <c r="BN83">
        <v>1</v>
      </c>
      <c r="BO83">
        <v>1</v>
      </c>
      <c r="BP83">
        <v>1</v>
      </c>
      <c r="BQ83">
        <v>1</v>
      </c>
    </row>
    <row r="84" spans="1:69">
      <c r="A84">
        <v>2845</v>
      </c>
      <c r="B84">
        <v>2845</v>
      </c>
      <c r="C84">
        <v>19</v>
      </c>
      <c r="D84">
        <v>440000</v>
      </c>
      <c r="E84">
        <v>440300</v>
      </c>
      <c r="F84" t="s">
        <v>1003</v>
      </c>
      <c r="G84">
        <v>5110</v>
      </c>
      <c r="H84" t="s">
        <v>348</v>
      </c>
      <c r="I84">
        <v>-0.06065133</v>
      </c>
      <c r="J84">
        <f>VLOOKUP(A84,三因子模型筛选后!$A$1:$Z$335,11,FALSE)</f>
        <v>-0.198370069265366</v>
      </c>
      <c r="K84">
        <v>0.01959541</v>
      </c>
      <c r="L84">
        <f>VLOOKUP(A84,'三因子模型（-170，-51） (2)'!$A$1:$W$335,6,FALSE)</f>
        <v>-0.0508035197854042</v>
      </c>
      <c r="M84">
        <f>VLOOKUP(A84,'累积异常收益率（市场模型）（-170，-21）Y1 (2)'!$A$1:$O$339,12,FALSE)</f>
        <v>-0.044543769210577</v>
      </c>
      <c r="N84">
        <v>-0.07223197</v>
      </c>
      <c r="O84">
        <v>0.05464601</v>
      </c>
      <c r="P84">
        <v>0.04704889</v>
      </c>
      <c r="Q84">
        <v>0.07634036</v>
      </c>
      <c r="R84">
        <v>0.0477442</v>
      </c>
      <c r="S84">
        <v>-6.0651332</v>
      </c>
      <c r="T84">
        <v>-0.19837007</v>
      </c>
      <c r="U84">
        <v>1.9595413</v>
      </c>
      <c r="V84">
        <v>4.7744203</v>
      </c>
      <c r="W84">
        <v>0</v>
      </c>
      <c r="X84">
        <v>8.6711</v>
      </c>
      <c r="Y84">
        <v>15.68</v>
      </c>
      <c r="Z84">
        <v>15</v>
      </c>
      <c r="AA84">
        <v>19.1405</v>
      </c>
      <c r="AB84">
        <v>1.0067398</v>
      </c>
      <c r="AC84" t="s">
        <v>349</v>
      </c>
      <c r="AD84" t="s">
        <v>1002</v>
      </c>
      <c r="AE84">
        <v>5</v>
      </c>
      <c r="AF84">
        <v>46</v>
      </c>
      <c r="AG84">
        <v>4</v>
      </c>
      <c r="AH84">
        <v>0.23076923</v>
      </c>
      <c r="AI84">
        <v>7.8038433</v>
      </c>
      <c r="AJ84">
        <v>2.45</v>
      </c>
      <c r="AK84">
        <v>0.7615</v>
      </c>
      <c r="AL84">
        <v>0</v>
      </c>
      <c r="AM84">
        <v>5.55</v>
      </c>
      <c r="AN84">
        <v>0.66060606</v>
      </c>
      <c r="AO84">
        <v>15.8646</v>
      </c>
      <c r="AP84">
        <v>17.0638</v>
      </c>
      <c r="AQ84">
        <v>30</v>
      </c>
      <c r="AR84">
        <v>2.5</v>
      </c>
      <c r="AS84">
        <v>0.36</v>
      </c>
      <c r="AT84">
        <v>2</v>
      </c>
      <c r="AU84">
        <v>1</v>
      </c>
      <c r="AV84">
        <v>0</v>
      </c>
      <c r="AW84">
        <v>5</v>
      </c>
      <c r="AX84">
        <v>0.0344</v>
      </c>
      <c r="AY84">
        <v>-0.3651</v>
      </c>
      <c r="AZ84">
        <v>6.25</v>
      </c>
      <c r="BA84">
        <v>-4.504839</v>
      </c>
      <c r="BB84">
        <v>-1.929972</v>
      </c>
      <c r="BC84">
        <v>-4.948387</v>
      </c>
      <c r="BD84">
        <v>-0.4693326</v>
      </c>
      <c r="BE84">
        <v>-87.94274</v>
      </c>
      <c r="BF84">
        <v>2.114268</v>
      </c>
      <c r="BG84">
        <v>41.27439</v>
      </c>
      <c r="BH84">
        <v>8.694213</v>
      </c>
      <c r="BI84">
        <v>169.727</v>
      </c>
      <c r="BJ84">
        <v>0.9057987</v>
      </c>
      <c r="BK84">
        <v>1.713798</v>
      </c>
      <c r="BL84">
        <v>55.5</v>
      </c>
      <c r="BM84">
        <v>-0.5980605</v>
      </c>
      <c r="BN84">
        <v>1</v>
      </c>
      <c r="BO84">
        <v>1</v>
      </c>
      <c r="BP84">
        <v>1</v>
      </c>
      <c r="BQ84">
        <v>1</v>
      </c>
    </row>
    <row r="85" spans="1:69">
      <c r="A85">
        <v>2782</v>
      </c>
      <c r="B85">
        <v>2782</v>
      </c>
      <c r="C85">
        <v>17</v>
      </c>
      <c r="D85">
        <v>440000</v>
      </c>
      <c r="E85">
        <v>440300</v>
      </c>
      <c r="F85" t="s">
        <v>1003</v>
      </c>
      <c r="G85">
        <v>5110</v>
      </c>
      <c r="H85" t="s">
        <v>321</v>
      </c>
      <c r="I85">
        <v>-0.07020234</v>
      </c>
      <c r="J85">
        <f>VLOOKUP(A85,三因子模型筛选后!$A$1:$Z$335,11,FALSE)</f>
        <v>-0.043363057076931</v>
      </c>
      <c r="K85">
        <v>0.02539199</v>
      </c>
      <c r="L85">
        <f>VLOOKUP(A85,'三因子模型（-170，-51） (2)'!$A$1:$W$335,6,FALSE)</f>
        <v>0.0482387319207191</v>
      </c>
      <c r="M85">
        <f>VLOOKUP(A85,'累积异常收益率（市场模型）（-170，-21）Y1 (2)'!$A$1:$O$339,12,FALSE)</f>
        <v>-0.0715294629335403</v>
      </c>
      <c r="N85">
        <v>-0.03333974</v>
      </c>
      <c r="O85">
        <v>0.02946964</v>
      </c>
      <c r="P85">
        <v>0.0260356</v>
      </c>
      <c r="Q85">
        <v>0.08574037</v>
      </c>
      <c r="R85">
        <v>0.06930302</v>
      </c>
      <c r="S85">
        <v>-7.0202336</v>
      </c>
      <c r="T85">
        <v>-0.04336306</v>
      </c>
      <c r="U85">
        <v>2.5391994</v>
      </c>
      <c r="V85">
        <v>6.9303021</v>
      </c>
      <c r="W85">
        <v>0</v>
      </c>
      <c r="X85">
        <v>8.1696</v>
      </c>
      <c r="Y85">
        <v>21.77</v>
      </c>
      <c r="Z85">
        <v>15</v>
      </c>
      <c r="AA85">
        <v>17.5584</v>
      </c>
      <c r="AB85">
        <v>4.26</v>
      </c>
      <c r="AC85" t="s">
        <v>322</v>
      </c>
      <c r="AD85" t="s">
        <v>999</v>
      </c>
      <c r="AE85">
        <v>6</v>
      </c>
      <c r="AF85">
        <v>48</v>
      </c>
      <c r="AG85">
        <v>2</v>
      </c>
      <c r="AH85">
        <v>0.1875</v>
      </c>
      <c r="AI85">
        <v>7.2023633</v>
      </c>
      <c r="AJ85">
        <v>1.3426</v>
      </c>
      <c r="AK85">
        <v>0.3176</v>
      </c>
      <c r="AL85">
        <v>0</v>
      </c>
      <c r="AM85">
        <v>3.15</v>
      </c>
      <c r="AN85">
        <v>0.25636364</v>
      </c>
      <c r="AO85">
        <v>14.9548</v>
      </c>
      <c r="AP85">
        <v>15.7117</v>
      </c>
      <c r="AQ85">
        <v>35</v>
      </c>
      <c r="AR85">
        <v>5.5</v>
      </c>
      <c r="AS85">
        <v>0.65945</v>
      </c>
      <c r="AT85">
        <v>3.5</v>
      </c>
      <c r="AU85">
        <v>7</v>
      </c>
      <c r="AV85">
        <v>0.5714</v>
      </c>
      <c r="AW85">
        <v>7</v>
      </c>
      <c r="AX85">
        <v>0.0358</v>
      </c>
      <c r="AY85">
        <v>-0.3651</v>
      </c>
      <c r="AZ85">
        <v>30.25</v>
      </c>
      <c r="BA85">
        <v>-1.504839</v>
      </c>
      <c r="BB85">
        <v>-0.4299719</v>
      </c>
      <c r="BC85">
        <v>1.051613</v>
      </c>
      <c r="BD85">
        <v>0.1020674</v>
      </c>
      <c r="BE85">
        <v>-63.94274</v>
      </c>
      <c r="BF85">
        <v>-0.153595</v>
      </c>
      <c r="BG85">
        <v>-6.526471</v>
      </c>
      <c r="BH85">
        <v>0.6470385</v>
      </c>
      <c r="BI85">
        <v>27.49358</v>
      </c>
      <c r="BJ85">
        <v>-0.0438861</v>
      </c>
      <c r="BK85">
        <v>1.147402</v>
      </c>
      <c r="BL85">
        <v>31.5</v>
      </c>
      <c r="BM85">
        <v>-0.6575912</v>
      </c>
      <c r="BN85">
        <v>1</v>
      </c>
      <c r="BO85">
        <v>1</v>
      </c>
      <c r="BP85">
        <v>1</v>
      </c>
      <c r="BQ85">
        <v>1</v>
      </c>
    </row>
    <row r="86" spans="1:69">
      <c r="A86">
        <v>300219</v>
      </c>
      <c r="B86">
        <v>300219</v>
      </c>
      <c r="C86">
        <v>1</v>
      </c>
      <c r="D86">
        <v>440000</v>
      </c>
      <c r="E86">
        <v>440100</v>
      </c>
      <c r="F86" t="s">
        <v>1003</v>
      </c>
      <c r="G86">
        <v>5110</v>
      </c>
      <c r="H86" t="s">
        <v>486</v>
      </c>
      <c r="I86">
        <v>-0.03227236</v>
      </c>
      <c r="J86">
        <f>VLOOKUP(A86,三因子模型筛选后!$A$1:$Z$335,11,FALSE)</f>
        <v>-0.0468574427068233</v>
      </c>
      <c r="K86">
        <v>0.02572009</v>
      </c>
      <c r="L86">
        <f>VLOOKUP(A86,'三因子模型（-170，-51） (2)'!$A$1:$W$335,6,FALSE)</f>
        <v>0.0139128547161818</v>
      </c>
      <c r="M86">
        <f>VLOOKUP(A86,'累积异常收益率（市场模型）（-170，-21）Y1 (2)'!$A$1:$O$339,12,FALSE)</f>
        <v>-0.0523137263953686</v>
      </c>
      <c r="N86">
        <v>0.0385405</v>
      </c>
      <c r="O86">
        <v>0.14833285</v>
      </c>
      <c r="P86">
        <v>0.11677244</v>
      </c>
      <c r="Q86">
        <v>0.15737037</v>
      </c>
      <c r="R86">
        <v>0.23807918</v>
      </c>
      <c r="S86">
        <v>-3.2272357</v>
      </c>
      <c r="T86">
        <v>-0.04685744</v>
      </c>
      <c r="U86">
        <v>2.572009</v>
      </c>
      <c r="V86">
        <v>23.807918</v>
      </c>
      <c r="W86">
        <v>0</v>
      </c>
      <c r="X86">
        <v>8.4521</v>
      </c>
      <c r="Y86">
        <v>-1.33</v>
      </c>
      <c r="Z86">
        <v>15</v>
      </c>
      <c r="AA86">
        <v>0</v>
      </c>
      <c r="AB86">
        <v>7.0794351</v>
      </c>
      <c r="AC86" t="s">
        <v>487</v>
      </c>
      <c r="AD86" t="s">
        <v>1002</v>
      </c>
      <c r="AE86">
        <v>5</v>
      </c>
      <c r="AF86">
        <v>39</v>
      </c>
      <c r="AG86">
        <v>1</v>
      </c>
      <c r="AH86">
        <v>0.14285714</v>
      </c>
      <c r="AI86">
        <v>7.1856143</v>
      </c>
      <c r="AJ86">
        <v>1.3203</v>
      </c>
      <c r="AK86">
        <v>0.4739</v>
      </c>
      <c r="AL86">
        <v>1</v>
      </c>
      <c r="AM86">
        <v>2.58</v>
      </c>
      <c r="AN86">
        <v>0.30045455</v>
      </c>
      <c r="AO86">
        <v>15.2662</v>
      </c>
      <c r="AP86">
        <v>17.0682</v>
      </c>
      <c r="AQ86">
        <v>35</v>
      </c>
      <c r="AR86">
        <v>12.5</v>
      </c>
      <c r="AS86">
        <v>0.4336</v>
      </c>
      <c r="AT86">
        <v>3.14</v>
      </c>
      <c r="AU86">
        <v>2</v>
      </c>
      <c r="AV86">
        <v>0.5</v>
      </c>
      <c r="AW86">
        <v>25</v>
      </c>
      <c r="AX86">
        <v>0.0482</v>
      </c>
      <c r="AY86">
        <v>-0.3651</v>
      </c>
      <c r="AZ86">
        <v>156.25</v>
      </c>
      <c r="BA86">
        <v>5.495161</v>
      </c>
      <c r="BB86">
        <v>-0.7899719</v>
      </c>
      <c r="BC86">
        <v>-3.948387</v>
      </c>
      <c r="BD86">
        <v>0.0306674</v>
      </c>
      <c r="BE86">
        <v>62.05726</v>
      </c>
      <c r="BF86">
        <v>0.1685224</v>
      </c>
      <c r="BG86">
        <v>1.903136</v>
      </c>
      <c r="BH86">
        <v>-4.341023</v>
      </c>
      <c r="BI86">
        <v>-49.02349</v>
      </c>
      <c r="BJ86">
        <v>-0.0242264</v>
      </c>
      <c r="BK86">
        <v>0.9477894</v>
      </c>
      <c r="BL86">
        <v>25.8</v>
      </c>
      <c r="BM86">
        <v>-0.4211768</v>
      </c>
      <c r="BN86">
        <v>1</v>
      </c>
      <c r="BO86">
        <v>1</v>
      </c>
      <c r="BP86">
        <v>1</v>
      </c>
      <c r="BQ86">
        <v>1</v>
      </c>
    </row>
    <row r="87" spans="1:69">
      <c r="A87">
        <v>300686</v>
      </c>
      <c r="B87">
        <v>300686</v>
      </c>
      <c r="C87">
        <v>2</v>
      </c>
      <c r="D87">
        <v>440000</v>
      </c>
      <c r="E87">
        <v>440300</v>
      </c>
      <c r="F87" t="s">
        <v>1000</v>
      </c>
      <c r="G87">
        <v>5115</v>
      </c>
      <c r="H87" t="s">
        <v>693</v>
      </c>
      <c r="I87">
        <v>-0.02776712</v>
      </c>
      <c r="J87">
        <f>VLOOKUP(A87,三因子模型筛选后!$A$1:$Z$335,11,FALSE)</f>
        <v>-0.202575474977493</v>
      </c>
      <c r="K87">
        <v>-0.02276034</v>
      </c>
      <c r="L87">
        <f>VLOOKUP(A87,'三因子模型（-170，-51） (2)'!$A$1:$W$335,6,FALSE)</f>
        <v>-0.116086326539516</v>
      </c>
      <c r="M87">
        <f>VLOOKUP(A87,'累积异常收益率（市场模型）（-170，-21）Y1 (2)'!$A$1:$O$339,12,FALSE)</f>
        <v>0.00540841650217772</v>
      </c>
      <c r="N87">
        <v>0.0068473</v>
      </c>
      <c r="O87">
        <v>0.24157979</v>
      </c>
      <c r="P87">
        <v>0.21269459</v>
      </c>
      <c r="Q87">
        <v>0.24730532</v>
      </c>
      <c r="R87">
        <v>0.18209897</v>
      </c>
      <c r="S87">
        <v>-2.7767122</v>
      </c>
      <c r="T87">
        <v>-0.20257547</v>
      </c>
      <c r="U87">
        <v>-2.2760335</v>
      </c>
      <c r="V87">
        <v>18.209897</v>
      </c>
      <c r="W87">
        <v>0</v>
      </c>
      <c r="X87">
        <v>8.2488</v>
      </c>
      <c r="Y87">
        <v>19.26</v>
      </c>
      <c r="Z87">
        <v>15</v>
      </c>
      <c r="AA87">
        <v>19.107</v>
      </c>
      <c r="AB87">
        <v>2.6562424</v>
      </c>
      <c r="AC87" t="s">
        <v>694</v>
      </c>
      <c r="AD87" t="s">
        <v>1004</v>
      </c>
      <c r="AE87">
        <v>4</v>
      </c>
      <c r="AF87">
        <v>45</v>
      </c>
      <c r="AG87">
        <v>0</v>
      </c>
      <c r="AH87">
        <v>0.1</v>
      </c>
      <c r="AI87">
        <v>6.3025414</v>
      </c>
      <c r="AJ87">
        <v>0.54595762</v>
      </c>
      <c r="AK87">
        <v>0.5366</v>
      </c>
      <c r="AL87">
        <v>0</v>
      </c>
      <c r="AM87">
        <v>10.73</v>
      </c>
      <c r="AN87">
        <v>0.9780303</v>
      </c>
      <c r="AO87">
        <v>14.6374</v>
      </c>
      <c r="AP87">
        <v>15.2208</v>
      </c>
      <c r="AQ87">
        <v>1</v>
      </c>
      <c r="AR87">
        <v>2.5</v>
      </c>
      <c r="AS87">
        <v>0.36</v>
      </c>
      <c r="AT87">
        <v>4</v>
      </c>
      <c r="AU87">
        <v>3</v>
      </c>
      <c r="AV87">
        <v>0.4444</v>
      </c>
      <c r="AW87">
        <v>5</v>
      </c>
      <c r="AX87">
        <v>0.0495</v>
      </c>
      <c r="AY87">
        <v>-0.3651</v>
      </c>
      <c r="AZ87">
        <v>6.25</v>
      </c>
      <c r="BA87">
        <v>-4.504839</v>
      </c>
      <c r="BB87">
        <v>0.0700281</v>
      </c>
      <c r="BC87">
        <v>-2.948387</v>
      </c>
      <c r="BD87">
        <v>-0.0249326</v>
      </c>
      <c r="BE87">
        <v>-87.94274</v>
      </c>
      <c r="BF87">
        <v>0.1123172</v>
      </c>
      <c r="BG87">
        <v>2.192639</v>
      </c>
      <c r="BH87">
        <v>-0.3154653</v>
      </c>
      <c r="BI87">
        <v>-6.158463</v>
      </c>
      <c r="BJ87">
        <v>-0.001746</v>
      </c>
      <c r="BK87">
        <v>2.373044</v>
      </c>
      <c r="BL87">
        <v>107.3</v>
      </c>
      <c r="BM87">
        <v>-0.393096</v>
      </c>
      <c r="BN87">
        <v>1</v>
      </c>
      <c r="BO87">
        <v>1</v>
      </c>
      <c r="BP87">
        <v>1</v>
      </c>
      <c r="BQ87">
        <v>1</v>
      </c>
    </row>
    <row r="88" spans="1:69">
      <c r="A88">
        <v>2475</v>
      </c>
      <c r="B88">
        <v>2475</v>
      </c>
      <c r="C88">
        <v>19</v>
      </c>
      <c r="D88">
        <v>440000</v>
      </c>
      <c r="E88">
        <v>440300</v>
      </c>
      <c r="F88" t="s">
        <v>1000</v>
      </c>
      <c r="G88">
        <v>5115</v>
      </c>
      <c r="H88" t="s">
        <v>270</v>
      </c>
      <c r="I88">
        <v>0.14081757</v>
      </c>
      <c r="J88">
        <f>VLOOKUP(A88,三因子模型筛选后!$A$1:$Z$335,11,FALSE)</f>
        <v>-0.0574856549501419</v>
      </c>
      <c r="K88">
        <v>0.13455828</v>
      </c>
      <c r="L88">
        <f>VLOOKUP(A88,'三因子模型（-170，-51） (2)'!$A$1:$W$335,6,FALSE)</f>
        <v>0.0449319370090961</v>
      </c>
      <c r="M88">
        <f>VLOOKUP(A88,'累积异常收益率（市场模型）（-170，-21）Y1 (2)'!$A$1:$O$339,12,FALSE)</f>
        <v>0.180842652916908</v>
      </c>
      <c r="N88">
        <v>0.16416121</v>
      </c>
      <c r="O88">
        <v>0.17335752</v>
      </c>
      <c r="P88">
        <v>0.13979785</v>
      </c>
      <c r="Q88">
        <v>0.16344728</v>
      </c>
      <c r="R88">
        <v>0.10827377</v>
      </c>
      <c r="S88">
        <v>14.081757</v>
      </c>
      <c r="T88">
        <v>-0.05748565</v>
      </c>
      <c r="U88">
        <v>13.455828</v>
      </c>
      <c r="V88">
        <v>10.827377</v>
      </c>
      <c r="W88">
        <v>0</v>
      </c>
      <c r="X88">
        <v>11.1739</v>
      </c>
      <c r="Y88">
        <v>23.05</v>
      </c>
      <c r="Z88">
        <v>15</v>
      </c>
      <c r="AA88">
        <v>22.5092</v>
      </c>
      <c r="AB88">
        <v>70.843015</v>
      </c>
      <c r="AC88" t="s">
        <v>271</v>
      </c>
      <c r="AD88" t="s">
        <v>999</v>
      </c>
      <c r="AE88">
        <v>6</v>
      </c>
      <c r="AF88">
        <v>53</v>
      </c>
      <c r="AG88">
        <v>0</v>
      </c>
      <c r="AH88">
        <v>0.28571429</v>
      </c>
      <c r="AI88">
        <v>7.261506</v>
      </c>
      <c r="AJ88">
        <v>1.4244</v>
      </c>
      <c r="AK88">
        <v>0.5452</v>
      </c>
      <c r="AL88">
        <v>0</v>
      </c>
      <c r="AM88">
        <v>17.12</v>
      </c>
      <c r="AN88">
        <v>1.4401515</v>
      </c>
      <c r="AO88">
        <v>17.8299</v>
      </c>
      <c r="AP88">
        <v>18.6556</v>
      </c>
      <c r="AQ88">
        <v>1</v>
      </c>
      <c r="AR88">
        <v>25</v>
      </c>
      <c r="AS88">
        <v>0.65755</v>
      </c>
      <c r="AT88">
        <v>3.875</v>
      </c>
      <c r="AU88">
        <v>3</v>
      </c>
      <c r="AV88">
        <v>0.4444</v>
      </c>
      <c r="AW88">
        <v>48</v>
      </c>
      <c r="AX88">
        <v>0.07</v>
      </c>
      <c r="AY88">
        <v>-0.3651</v>
      </c>
      <c r="AZ88">
        <v>625</v>
      </c>
      <c r="BA88">
        <v>17.99516</v>
      </c>
      <c r="BB88">
        <v>-0.0549719</v>
      </c>
      <c r="BC88">
        <v>-2.948387</v>
      </c>
      <c r="BD88">
        <v>-0.0249326</v>
      </c>
      <c r="BE88">
        <v>530.8073</v>
      </c>
      <c r="BF88">
        <v>-0.4486657</v>
      </c>
      <c r="BG88">
        <v>-13.23439</v>
      </c>
      <c r="BH88">
        <v>-0.9892281</v>
      </c>
      <c r="BI88">
        <v>-29.17948</v>
      </c>
      <c r="BJ88">
        <v>0.0013706</v>
      </c>
      <c r="BK88">
        <v>2.840247</v>
      </c>
      <c r="BL88">
        <v>171.2</v>
      </c>
      <c r="BM88">
        <v>0.6576786</v>
      </c>
      <c r="BN88">
        <v>1</v>
      </c>
      <c r="BO88">
        <v>1</v>
      </c>
      <c r="BP88">
        <v>1</v>
      </c>
      <c r="BQ88">
        <v>1</v>
      </c>
    </row>
    <row r="89" spans="1:69">
      <c r="A89">
        <v>2369</v>
      </c>
      <c r="B89">
        <v>2369</v>
      </c>
      <c r="C89">
        <v>19</v>
      </c>
      <c r="D89">
        <v>440000</v>
      </c>
      <c r="E89">
        <v>440300</v>
      </c>
      <c r="F89" t="s">
        <v>998</v>
      </c>
      <c r="G89">
        <v>8101</v>
      </c>
      <c r="H89" t="s">
        <v>213</v>
      </c>
      <c r="I89">
        <v>0.00012071</v>
      </c>
      <c r="J89">
        <f>VLOOKUP(A89,三因子模型筛选后!$A$1:$Z$335,11,FALSE)</f>
        <v>-0.0610715821385384</v>
      </c>
      <c r="K89">
        <v>0.07368471</v>
      </c>
      <c r="L89">
        <f>VLOOKUP(A89,'三因子模型（-170，-51） (2)'!$A$1:$W$335,6,FALSE)</f>
        <v>0.0364871062338352</v>
      </c>
      <c r="M89">
        <f>VLOOKUP(A89,'累积异常收益率（市场模型）（-170，-21）Y1 (2)'!$A$1:$O$339,12,FALSE)</f>
        <v>0.0456373915076256</v>
      </c>
      <c r="N89">
        <v>0.00468983</v>
      </c>
      <c r="O89">
        <v>0.15645137</v>
      </c>
      <c r="P89">
        <v>0.14241152</v>
      </c>
      <c r="Q89">
        <v>0.22316201</v>
      </c>
      <c r="R89">
        <v>0.12386803</v>
      </c>
      <c r="S89">
        <v>0.01207094</v>
      </c>
      <c r="T89">
        <v>-0.06107158</v>
      </c>
      <c r="U89">
        <v>7.3684715</v>
      </c>
      <c r="V89">
        <v>12.386803</v>
      </c>
      <c r="W89">
        <v>0</v>
      </c>
      <c r="X89">
        <v>9.622</v>
      </c>
      <c r="Y89">
        <v>5.83</v>
      </c>
      <c r="Z89">
        <v>15</v>
      </c>
      <c r="AA89">
        <v>18.0892</v>
      </c>
      <c r="AB89">
        <v>5.6695628</v>
      </c>
      <c r="AC89" t="s">
        <v>214</v>
      </c>
      <c r="AD89" t="s">
        <v>1002</v>
      </c>
      <c r="AE89">
        <v>5</v>
      </c>
      <c r="AF89">
        <v>53</v>
      </c>
      <c r="AG89">
        <v>1</v>
      </c>
      <c r="AH89">
        <v>0.22222222</v>
      </c>
      <c r="AI89">
        <v>7.3777589</v>
      </c>
      <c r="AJ89">
        <v>1.6</v>
      </c>
      <c r="AK89">
        <v>0.4971</v>
      </c>
      <c r="AL89">
        <v>0</v>
      </c>
      <c r="AM89">
        <v>4.72</v>
      </c>
      <c r="AN89">
        <v>0.41712121</v>
      </c>
      <c r="AO89">
        <v>17.0429</v>
      </c>
      <c r="AP89">
        <v>17.2621</v>
      </c>
      <c r="AQ89">
        <v>2</v>
      </c>
      <c r="AR89">
        <v>7</v>
      </c>
      <c r="AS89">
        <v>0.62715</v>
      </c>
      <c r="AT89">
        <v>3.5909</v>
      </c>
      <c r="AU89">
        <v>6</v>
      </c>
      <c r="AV89">
        <v>0.5</v>
      </c>
      <c r="AW89">
        <v>11</v>
      </c>
      <c r="AX89">
        <v>0.0428</v>
      </c>
      <c r="AY89">
        <v>-0.3651</v>
      </c>
      <c r="AZ89">
        <v>49</v>
      </c>
      <c r="BA89">
        <v>-0.0048389</v>
      </c>
      <c r="BB89">
        <v>-0.3390719</v>
      </c>
      <c r="BC89">
        <v>0.0516129</v>
      </c>
      <c r="BD89">
        <v>0.0306674</v>
      </c>
      <c r="BE89">
        <v>-45.19274</v>
      </c>
      <c r="BF89">
        <v>-0.0001484</v>
      </c>
      <c r="BG89">
        <v>-1.385945</v>
      </c>
      <c r="BH89">
        <v>0.0016407</v>
      </c>
      <c r="BI89">
        <v>15.32359</v>
      </c>
      <c r="BJ89">
        <v>-0.0103985</v>
      </c>
      <c r="BK89">
        <v>1.551809</v>
      </c>
      <c r="BL89">
        <v>47.2</v>
      </c>
      <c r="BM89">
        <v>-0.2192734</v>
      </c>
      <c r="BN89">
        <v>1</v>
      </c>
      <c r="BO89">
        <v>1</v>
      </c>
      <c r="BP89">
        <v>1</v>
      </c>
      <c r="BQ89">
        <v>1</v>
      </c>
    </row>
    <row r="90" spans="1:69">
      <c r="A90">
        <v>2869</v>
      </c>
      <c r="B90">
        <v>2869</v>
      </c>
      <c r="C90">
        <v>3</v>
      </c>
      <c r="D90">
        <v>440000</v>
      </c>
      <c r="E90">
        <v>440300</v>
      </c>
      <c r="F90" t="s">
        <v>998</v>
      </c>
      <c r="G90">
        <v>8101</v>
      </c>
      <c r="H90" t="s">
        <v>366</v>
      </c>
      <c r="I90">
        <v>-0.10488643</v>
      </c>
      <c r="J90">
        <f>VLOOKUP(A90,三因子模型筛选后!$A$1:$Z$335,11,FALSE)</f>
        <v>-0.244578585028648</v>
      </c>
      <c r="K90">
        <v>-0.05382803</v>
      </c>
      <c r="L90">
        <f>VLOOKUP(A90,'三因子模型（-170，-51） (2)'!$A$1:$W$335,6,FALSE)</f>
        <v>-0.133521154522896</v>
      </c>
      <c r="M90">
        <f>VLOOKUP(A90,'累积异常收益率（市场模型）（-170，-21）Y1 (2)'!$A$1:$O$339,12,FALSE)</f>
        <v>-0.0692794322967529</v>
      </c>
      <c r="N90">
        <v>-0.10281503</v>
      </c>
      <c r="O90">
        <v>-0.02206123</v>
      </c>
      <c r="P90">
        <v>-0.07261615</v>
      </c>
      <c r="Q90">
        <v>-0.05166548</v>
      </c>
      <c r="R90">
        <v>0.01510341</v>
      </c>
      <c r="S90">
        <v>-10.488643</v>
      </c>
      <c r="T90">
        <v>-0.24457859</v>
      </c>
      <c r="U90">
        <v>-5.3828035</v>
      </c>
      <c r="V90">
        <v>1.5103407</v>
      </c>
      <c r="W90">
        <v>0</v>
      </c>
      <c r="X90">
        <v>6.8134</v>
      </c>
      <c r="Y90">
        <v>33.43</v>
      </c>
      <c r="Z90">
        <v>15</v>
      </c>
      <c r="AA90">
        <v>20.7246</v>
      </c>
      <c r="AB90">
        <v>1.7955634</v>
      </c>
      <c r="AC90" t="s">
        <v>367</v>
      </c>
      <c r="AD90" t="s">
        <v>999</v>
      </c>
      <c r="AE90">
        <v>6</v>
      </c>
      <c r="AF90">
        <v>44</v>
      </c>
      <c r="AG90">
        <v>3</v>
      </c>
      <c r="AH90">
        <v>0.14285714</v>
      </c>
      <c r="AI90">
        <v>7.7734682</v>
      </c>
      <c r="AJ90">
        <v>2.3767</v>
      </c>
      <c r="AK90">
        <v>0.452</v>
      </c>
      <c r="AL90">
        <v>0</v>
      </c>
      <c r="AM90">
        <v>24.62</v>
      </c>
      <c r="AN90">
        <v>2.9474242</v>
      </c>
      <c r="AO90">
        <v>15.0789</v>
      </c>
      <c r="AP90">
        <v>15.9226</v>
      </c>
      <c r="AQ90">
        <v>35</v>
      </c>
      <c r="AR90">
        <v>3.5</v>
      </c>
      <c r="AS90">
        <v>0.40815</v>
      </c>
      <c r="AT90">
        <v>3</v>
      </c>
      <c r="AU90">
        <v>5</v>
      </c>
      <c r="AV90">
        <v>0.72</v>
      </c>
      <c r="AW90">
        <v>7</v>
      </c>
      <c r="AX90">
        <v>0.0352</v>
      </c>
      <c r="AY90">
        <v>2.1155</v>
      </c>
      <c r="AZ90">
        <v>12.25</v>
      </c>
      <c r="BA90">
        <v>-3.504839</v>
      </c>
      <c r="BB90">
        <v>-0.9299719</v>
      </c>
      <c r="BC90">
        <v>-0.9483871</v>
      </c>
      <c r="BD90">
        <v>0.2506674</v>
      </c>
      <c r="BE90">
        <v>-81.94274</v>
      </c>
      <c r="BF90">
        <v>-0.878549</v>
      </c>
      <c r="BG90">
        <v>-20.54038</v>
      </c>
      <c r="BH90">
        <v>3.259402</v>
      </c>
      <c r="BI90">
        <v>76.20444</v>
      </c>
      <c r="BJ90">
        <v>-0.2331137</v>
      </c>
      <c r="BK90">
        <v>3.203559</v>
      </c>
      <c r="BL90">
        <v>246.2</v>
      </c>
      <c r="BM90">
        <v>-0.8737743</v>
      </c>
      <c r="BN90">
        <v>1</v>
      </c>
      <c r="BO90">
        <v>1</v>
      </c>
      <c r="BP90">
        <v>1</v>
      </c>
      <c r="BQ90">
        <v>1</v>
      </c>
    </row>
    <row r="91" spans="1:69">
      <c r="A91">
        <v>300322</v>
      </c>
      <c r="B91">
        <v>300322</v>
      </c>
      <c r="C91">
        <v>19</v>
      </c>
      <c r="D91">
        <v>440000</v>
      </c>
      <c r="E91">
        <v>441300</v>
      </c>
      <c r="F91" t="s">
        <v>998</v>
      </c>
      <c r="G91">
        <v>8101</v>
      </c>
      <c r="H91" t="s">
        <v>528</v>
      </c>
      <c r="I91">
        <v>-0.08462252</v>
      </c>
      <c r="J91">
        <f>VLOOKUP(A91,三因子模型筛选后!$A$1:$Z$335,11,FALSE)</f>
        <v>-0.223615512251854</v>
      </c>
      <c r="K91">
        <v>-0.0823027</v>
      </c>
      <c r="L91">
        <f>VLOOKUP(A91,'三因子模型（-170，-51） (2)'!$A$1:$W$335,6,FALSE)</f>
        <v>-0.155764237046242</v>
      </c>
      <c r="M91">
        <f>VLOOKUP(A91,'累积异常收益率（市场模型）（-170，-21）Y1 (2)'!$A$1:$O$339,12,FALSE)</f>
        <v>-0.0775731727480888</v>
      </c>
      <c r="N91">
        <v>-0.11963104</v>
      </c>
      <c r="O91">
        <v>-0.10697006</v>
      </c>
      <c r="P91">
        <v>-0.13204919</v>
      </c>
      <c r="Q91">
        <v>-0.04684158</v>
      </c>
      <c r="R91">
        <v>-0.13438432</v>
      </c>
      <c r="S91">
        <v>-8.4622517</v>
      </c>
      <c r="T91">
        <v>-0.22361551</v>
      </c>
      <c r="U91">
        <v>-8.2302697</v>
      </c>
      <c r="V91">
        <v>-13.438432</v>
      </c>
      <c r="W91">
        <v>0</v>
      </c>
      <c r="X91">
        <v>7.6305</v>
      </c>
      <c r="Y91">
        <v>16.57</v>
      </c>
      <c r="Z91">
        <v>15</v>
      </c>
      <c r="AA91">
        <v>18.5918</v>
      </c>
      <c r="AB91">
        <v>4.0676985</v>
      </c>
      <c r="AC91" t="s">
        <v>529</v>
      </c>
      <c r="AD91" t="s">
        <v>1008</v>
      </c>
      <c r="AE91">
        <v>7</v>
      </c>
      <c r="AF91">
        <v>47</v>
      </c>
      <c r="AG91">
        <v>2</v>
      </c>
      <c r="AH91">
        <v>0.14285714</v>
      </c>
      <c r="AI91">
        <v>6.6631327</v>
      </c>
      <c r="AJ91">
        <v>0.783</v>
      </c>
      <c r="AK91">
        <v>0.6099</v>
      </c>
      <c r="AL91">
        <v>0</v>
      </c>
      <c r="AM91">
        <v>7.26</v>
      </c>
      <c r="AN91">
        <v>0.9080303</v>
      </c>
      <c r="AO91">
        <v>14.1539</v>
      </c>
      <c r="AP91">
        <v>15.3427</v>
      </c>
      <c r="AQ91">
        <v>35</v>
      </c>
      <c r="AR91">
        <v>4.5</v>
      </c>
      <c r="AS91">
        <v>0.375</v>
      </c>
      <c r="AT91">
        <v>3.1875</v>
      </c>
      <c r="AU91">
        <v>7</v>
      </c>
      <c r="AV91">
        <v>0.449</v>
      </c>
      <c r="AW91">
        <v>8</v>
      </c>
      <c r="AX91">
        <v>0.0664</v>
      </c>
      <c r="AY91">
        <v>-0.3406</v>
      </c>
      <c r="AZ91">
        <v>20.25</v>
      </c>
      <c r="BA91">
        <v>-2.504839</v>
      </c>
      <c r="BB91">
        <v>-0.7424719</v>
      </c>
      <c r="BC91">
        <v>1.051613</v>
      </c>
      <c r="BD91">
        <v>-0.0203326</v>
      </c>
      <c r="BE91">
        <v>-73.94274</v>
      </c>
      <c r="BF91">
        <v>0.0509298</v>
      </c>
      <c r="BG91">
        <v>1.503446</v>
      </c>
      <c r="BH91">
        <v>1.859773</v>
      </c>
      <c r="BI91">
        <v>54.90041</v>
      </c>
      <c r="BJ91">
        <v>0.0150964</v>
      </c>
      <c r="BK91">
        <v>1.98238</v>
      </c>
      <c r="BL91">
        <v>72.6</v>
      </c>
      <c r="BM91">
        <v>-0.747471</v>
      </c>
      <c r="BN91">
        <v>1</v>
      </c>
      <c r="BO91">
        <v>1</v>
      </c>
      <c r="BP91">
        <v>1</v>
      </c>
      <c r="BQ91">
        <v>1</v>
      </c>
    </row>
    <row r="92" spans="1:69">
      <c r="A92">
        <v>2835</v>
      </c>
      <c r="B92">
        <v>2835</v>
      </c>
      <c r="C92">
        <v>11</v>
      </c>
      <c r="D92">
        <v>440000</v>
      </c>
      <c r="E92">
        <v>440300</v>
      </c>
      <c r="F92" t="s">
        <v>1007</v>
      </c>
      <c r="G92">
        <v>8310</v>
      </c>
      <c r="H92" t="s">
        <v>342</v>
      </c>
      <c r="I92">
        <v>-0.09366816</v>
      </c>
      <c r="J92">
        <f>VLOOKUP(A92,三因子模型筛选后!$A$1:$Z$335,11,FALSE)</f>
        <v>-0.186817318201065</v>
      </c>
      <c r="K92">
        <v>-0.03130187</v>
      </c>
      <c r="L92">
        <f>VLOOKUP(A92,'三因子模型（-170，-51） (2)'!$A$1:$W$335,6,FALSE)</f>
        <v>-0.0934533551335335</v>
      </c>
      <c r="M92">
        <f>VLOOKUP(A92,'累积异常收益率（市场模型）（-170，-21）Y1 (2)'!$A$1:$O$339,12,FALSE)</f>
        <v>-0.0816094651818275</v>
      </c>
      <c r="N92">
        <v>-0.09627192</v>
      </c>
      <c r="O92">
        <v>-0.02466722</v>
      </c>
      <c r="P92">
        <v>-0.02058227</v>
      </c>
      <c r="Q92">
        <v>0.0195652</v>
      </c>
      <c r="R92">
        <v>-0.00212187</v>
      </c>
      <c r="S92">
        <v>-9.3668155</v>
      </c>
      <c r="T92">
        <v>-0.18681732</v>
      </c>
      <c r="U92">
        <v>-3.1301867</v>
      </c>
      <c r="V92">
        <v>-0.21218716</v>
      </c>
      <c r="W92">
        <v>0</v>
      </c>
      <c r="X92">
        <v>6.9167</v>
      </c>
      <c r="Y92">
        <v>15.01</v>
      </c>
      <c r="Z92">
        <v>15</v>
      </c>
      <c r="AA92">
        <v>17.2984</v>
      </c>
      <c r="AB92">
        <v>2.16</v>
      </c>
      <c r="AC92" t="s">
        <v>343</v>
      </c>
      <c r="AD92" t="s">
        <v>999</v>
      </c>
      <c r="AE92">
        <v>6</v>
      </c>
      <c r="AF92">
        <v>52</v>
      </c>
      <c r="AG92">
        <v>0</v>
      </c>
      <c r="AH92">
        <v>0.21428571</v>
      </c>
      <c r="AI92">
        <v>6.6200732</v>
      </c>
      <c r="AJ92">
        <v>0.75</v>
      </c>
      <c r="AK92">
        <v>0.2642</v>
      </c>
      <c r="AL92">
        <v>0</v>
      </c>
      <c r="AM92">
        <v>3.29</v>
      </c>
      <c r="AN92">
        <v>0.47742424</v>
      </c>
      <c r="AO92">
        <v>13.7156</v>
      </c>
      <c r="AQ92">
        <v>0</v>
      </c>
      <c r="AR92">
        <v>0.5</v>
      </c>
      <c r="AS92">
        <v>0</v>
      </c>
      <c r="AT92">
        <v>0</v>
      </c>
      <c r="AU92">
        <v>0</v>
      </c>
      <c r="AV92">
        <v>0</v>
      </c>
      <c r="AW92">
        <v>1</v>
      </c>
      <c r="AX92">
        <v>0.1668</v>
      </c>
      <c r="AY92">
        <v>-0.3651</v>
      </c>
      <c r="AZ92">
        <v>0.25</v>
      </c>
      <c r="BA92">
        <v>-6.504839</v>
      </c>
      <c r="BB92">
        <v>-3.929972</v>
      </c>
      <c r="BC92">
        <v>-5.948387</v>
      </c>
      <c r="BD92">
        <v>-0.4693326</v>
      </c>
      <c r="BE92">
        <v>-93.94274</v>
      </c>
      <c r="BF92">
        <v>3.052933</v>
      </c>
      <c r="BG92">
        <v>44.09039</v>
      </c>
      <c r="BH92">
        <v>25.56384</v>
      </c>
      <c r="BI92">
        <v>369.1924</v>
      </c>
      <c r="BJ92">
        <v>1.844464</v>
      </c>
      <c r="BK92">
        <v>1.190888</v>
      </c>
      <c r="BL92">
        <v>32.9</v>
      </c>
      <c r="BM92">
        <v>-0.8038517</v>
      </c>
      <c r="BN92">
        <v>1</v>
      </c>
      <c r="BO92">
        <v>1</v>
      </c>
      <c r="BP92">
        <v>1</v>
      </c>
      <c r="BQ92">
        <v>1</v>
      </c>
    </row>
    <row r="93" spans="1:69">
      <c r="A93">
        <v>2935</v>
      </c>
      <c r="B93">
        <v>2935</v>
      </c>
      <c r="C93">
        <v>16</v>
      </c>
      <c r="D93">
        <v>510000</v>
      </c>
      <c r="E93">
        <v>510100</v>
      </c>
      <c r="F93" t="s">
        <v>1003</v>
      </c>
      <c r="G93">
        <v>5110</v>
      </c>
      <c r="H93" t="s">
        <v>399</v>
      </c>
      <c r="I93">
        <v>0.04531949</v>
      </c>
      <c r="J93">
        <f>VLOOKUP(A93,三因子模型筛选后!$A$1:$Z$335,11,FALSE)</f>
        <v>-0.028210274875164</v>
      </c>
      <c r="K93">
        <v>0.04464008</v>
      </c>
      <c r="L93">
        <f>VLOOKUP(A93,'三因子模型（-170，-51） (2)'!$A$1:$W$335,6,FALSE)</f>
        <v>0.00625727884471416</v>
      </c>
      <c r="M93">
        <f>VLOOKUP(A93,'累积异常收益率（市场模型）（-170，-21）Y1 (2)'!$A$1:$O$339,12,FALSE)</f>
        <v>0.115460366010666</v>
      </c>
      <c r="N93">
        <v>0.1154004</v>
      </c>
      <c r="O93">
        <v>0.31945011</v>
      </c>
      <c r="P93">
        <v>0.24593498</v>
      </c>
      <c r="Q93">
        <v>0.31992543</v>
      </c>
      <c r="R93">
        <v>0.22735536</v>
      </c>
      <c r="S93">
        <v>4.5319486</v>
      </c>
      <c r="T93">
        <v>-0.02821027</v>
      </c>
      <c r="U93">
        <v>4.4640079</v>
      </c>
      <c r="V93">
        <v>22.735536</v>
      </c>
      <c r="W93">
        <v>0</v>
      </c>
      <c r="X93">
        <v>6.3613</v>
      </c>
      <c r="Y93">
        <v>24.38</v>
      </c>
      <c r="Z93">
        <v>15</v>
      </c>
      <c r="AA93">
        <v>18.6216</v>
      </c>
      <c r="AB93">
        <v>2.7495904</v>
      </c>
      <c r="AC93" t="s">
        <v>400</v>
      </c>
      <c r="AD93" t="s">
        <v>1002</v>
      </c>
      <c r="AE93">
        <v>5</v>
      </c>
      <c r="AF93">
        <v>52</v>
      </c>
      <c r="AG93">
        <v>0</v>
      </c>
      <c r="AH93">
        <v>0.16666667</v>
      </c>
      <c r="AI93">
        <v>6.4946611</v>
      </c>
      <c r="AJ93">
        <v>0.6616</v>
      </c>
      <c r="AK93">
        <v>0.2302</v>
      </c>
      <c r="AL93">
        <v>1</v>
      </c>
      <c r="AM93">
        <v>14.07</v>
      </c>
      <c r="AN93">
        <v>0.68878788</v>
      </c>
      <c r="AO93">
        <v>14.3166</v>
      </c>
      <c r="AP93">
        <v>14.6066</v>
      </c>
      <c r="AQ93">
        <v>1</v>
      </c>
      <c r="AR93">
        <v>0</v>
      </c>
      <c r="AS93">
        <v>0</v>
      </c>
      <c r="AT93">
        <v>0</v>
      </c>
      <c r="AU93">
        <v>0</v>
      </c>
      <c r="AV93">
        <v>0</v>
      </c>
      <c r="AW93">
        <v>0</v>
      </c>
      <c r="AX93">
        <v>0.0819</v>
      </c>
      <c r="AY93">
        <v>-0.3651</v>
      </c>
      <c r="AZ93">
        <v>0</v>
      </c>
      <c r="BA93">
        <v>-7.004839</v>
      </c>
      <c r="BB93">
        <v>-3.929972</v>
      </c>
      <c r="BC93">
        <v>-5.948387</v>
      </c>
      <c r="BD93">
        <v>-0.4693326</v>
      </c>
      <c r="BE93">
        <v>-94.19274</v>
      </c>
      <c r="BF93">
        <v>3.287599</v>
      </c>
      <c r="BG93">
        <v>44.20772</v>
      </c>
      <c r="BH93">
        <v>27.52882</v>
      </c>
      <c r="BI93">
        <v>370.1748</v>
      </c>
      <c r="BJ93">
        <v>1.844464</v>
      </c>
      <c r="BK93">
        <v>2.644045</v>
      </c>
      <c r="BL93">
        <v>140.7</v>
      </c>
      <c r="BM93">
        <v>0.0624469</v>
      </c>
      <c r="BN93">
        <v>1</v>
      </c>
      <c r="BO93">
        <v>1</v>
      </c>
      <c r="BP93">
        <v>1</v>
      </c>
      <c r="BQ93">
        <v>1</v>
      </c>
    </row>
    <row r="94" spans="1:69">
      <c r="A94">
        <v>300414</v>
      </c>
      <c r="B94">
        <v>300414</v>
      </c>
      <c r="C94">
        <v>19</v>
      </c>
      <c r="D94">
        <v>510000</v>
      </c>
      <c r="E94">
        <v>510100</v>
      </c>
      <c r="F94" t="s">
        <v>998</v>
      </c>
      <c r="G94">
        <v>8101</v>
      </c>
      <c r="H94" t="s">
        <v>570</v>
      </c>
      <c r="I94">
        <v>-0.12498855</v>
      </c>
      <c r="J94">
        <f>VLOOKUP(A94,三因子模型筛选后!$A$1:$Z$335,11,FALSE)</f>
        <v>-0.252061575651169</v>
      </c>
      <c r="K94">
        <v>-0.0278714</v>
      </c>
      <c r="L94">
        <f>VLOOKUP(A94,'三因子模型（-170，-51） (2)'!$A$1:$W$335,6,FALSE)</f>
        <v>-0.0955583825707436</v>
      </c>
      <c r="M94">
        <f>VLOOKUP(A94,'累积异常收益率（市场模型）（-170，-21）Y1 (2)'!$A$1:$O$339,12,FALSE)</f>
        <v>-0.153285682201385</v>
      </c>
      <c r="N94">
        <v>-0.1469782</v>
      </c>
      <c r="O94">
        <v>-0.04381125</v>
      </c>
      <c r="P94">
        <v>-0.08215456</v>
      </c>
      <c r="Q94">
        <v>-0.03371742</v>
      </c>
      <c r="R94">
        <v>-0.0015644</v>
      </c>
      <c r="S94">
        <v>-12.498855</v>
      </c>
      <c r="T94">
        <v>-0.25206158</v>
      </c>
      <c r="U94">
        <v>-2.7871402</v>
      </c>
      <c r="V94">
        <v>-0.15643963</v>
      </c>
      <c r="W94">
        <v>0</v>
      </c>
      <c r="X94">
        <v>6.6859</v>
      </c>
      <c r="Y94">
        <v>26.13</v>
      </c>
      <c r="Z94">
        <v>15</v>
      </c>
      <c r="AA94">
        <v>17.7179</v>
      </c>
      <c r="AB94">
        <v>3.2601947</v>
      </c>
      <c r="AC94" t="s">
        <v>571</v>
      </c>
      <c r="AD94" t="s">
        <v>999</v>
      </c>
      <c r="AE94">
        <v>6</v>
      </c>
      <c r="AF94">
        <v>44</v>
      </c>
      <c r="AG94">
        <v>1</v>
      </c>
      <c r="AH94">
        <v>0.19047619</v>
      </c>
      <c r="AI94">
        <v>6.2538288</v>
      </c>
      <c r="AJ94">
        <v>0.52</v>
      </c>
      <c r="AK94">
        <v>0.131</v>
      </c>
      <c r="AL94">
        <v>0</v>
      </c>
      <c r="AM94">
        <v>3.77</v>
      </c>
      <c r="AN94">
        <v>0.38242424</v>
      </c>
      <c r="AO94">
        <v>13.9601</v>
      </c>
      <c r="AP94">
        <v>14.8079</v>
      </c>
      <c r="AQ94">
        <v>36</v>
      </c>
      <c r="AR94">
        <v>2.5</v>
      </c>
      <c r="AS94">
        <v>0.375</v>
      </c>
      <c r="AT94">
        <v>6.25</v>
      </c>
      <c r="AU94">
        <v>2</v>
      </c>
      <c r="AV94">
        <v>0.5</v>
      </c>
      <c r="AW94">
        <v>4</v>
      </c>
      <c r="AX94">
        <v>0.0859</v>
      </c>
      <c r="AY94">
        <v>-0.3651</v>
      </c>
      <c r="AZ94">
        <v>6.25</v>
      </c>
      <c r="BA94">
        <v>-4.504839</v>
      </c>
      <c r="BB94">
        <v>2.320028</v>
      </c>
      <c r="BC94">
        <v>-3.948387</v>
      </c>
      <c r="BD94">
        <v>0.0306674</v>
      </c>
      <c r="BE94">
        <v>-87.94274</v>
      </c>
      <c r="BF94">
        <v>-0.1381518</v>
      </c>
      <c r="BG94">
        <v>-2.696977</v>
      </c>
      <c r="BH94">
        <v>-10.45135</v>
      </c>
      <c r="BI94">
        <v>-204.0296</v>
      </c>
      <c r="BJ94">
        <v>0.0711493</v>
      </c>
      <c r="BK94">
        <v>1.327075</v>
      </c>
      <c r="BL94">
        <v>37.7</v>
      </c>
      <c r="BM94">
        <v>-0.9990692</v>
      </c>
      <c r="BN94">
        <v>1</v>
      </c>
      <c r="BO94">
        <v>1</v>
      </c>
      <c r="BP94">
        <v>1</v>
      </c>
      <c r="BQ94">
        <v>1</v>
      </c>
    </row>
    <row r="95" spans="1:69">
      <c r="A95">
        <v>300397</v>
      </c>
      <c r="B95">
        <v>300397</v>
      </c>
      <c r="C95">
        <v>22</v>
      </c>
      <c r="D95">
        <v>610000</v>
      </c>
      <c r="E95">
        <v>610100</v>
      </c>
      <c r="F95" s="65" t="s">
        <v>1003</v>
      </c>
      <c r="G95">
        <v>5110</v>
      </c>
      <c r="H95" t="s">
        <v>564</v>
      </c>
      <c r="I95">
        <v>0.26488355</v>
      </c>
      <c r="J95">
        <f>VLOOKUP(A95,三因子模型筛选后!$A$1:$Z$335,11,FALSE)</f>
        <v>0.149848446249962</v>
      </c>
      <c r="K95">
        <v>-0.03639913</v>
      </c>
      <c r="L95">
        <f>VLOOKUP(A95,'三因子模型（-170，-51） (2)'!$A$1:$W$335,6,FALSE)</f>
        <v>-0.164026245474815</v>
      </c>
      <c r="M95">
        <f>VLOOKUP(A95,'累积异常收益率（市场模型）（-170，-21）Y1 (2)'!$A$1:$O$339,12,FALSE)</f>
        <v>0.33946093916893</v>
      </c>
      <c r="N95">
        <v>0.36258641</v>
      </c>
      <c r="O95">
        <v>0.45478934</v>
      </c>
      <c r="P95">
        <v>0.38584417</v>
      </c>
      <c r="Q95">
        <v>0.38501754</v>
      </c>
      <c r="R95">
        <v>0.54971927</v>
      </c>
      <c r="S95">
        <v>26.488355</v>
      </c>
      <c r="T95">
        <v>0.14984845</v>
      </c>
      <c r="U95">
        <v>-3.6399126</v>
      </c>
      <c r="V95">
        <v>54.971927</v>
      </c>
      <c r="W95">
        <v>0</v>
      </c>
      <c r="X95">
        <v>7.8717</v>
      </c>
      <c r="Y95">
        <v>21.06</v>
      </c>
      <c r="Z95">
        <v>15</v>
      </c>
      <c r="AA95">
        <v>18.9073</v>
      </c>
      <c r="AB95">
        <v>5.1763674</v>
      </c>
      <c r="AC95" t="s">
        <v>565</v>
      </c>
      <c r="AD95" t="s">
        <v>1004</v>
      </c>
      <c r="AE95">
        <v>4</v>
      </c>
      <c r="AF95">
        <v>49</v>
      </c>
      <c r="AG95">
        <v>9</v>
      </c>
      <c r="AH95">
        <v>0.15</v>
      </c>
      <c r="AI95">
        <v>6.0917623</v>
      </c>
      <c r="AJ95">
        <v>0.4422</v>
      </c>
      <c r="AK95">
        <v>0.295</v>
      </c>
      <c r="AL95">
        <v>0</v>
      </c>
      <c r="AM95">
        <v>31.18</v>
      </c>
      <c r="AN95">
        <v>1.2715152</v>
      </c>
      <c r="AO95">
        <v>15.8404</v>
      </c>
      <c r="AP95">
        <v>16.3846</v>
      </c>
      <c r="AQ95">
        <v>0</v>
      </c>
      <c r="AR95">
        <v>6.5</v>
      </c>
      <c r="AS95">
        <v>0.3491</v>
      </c>
      <c r="AT95">
        <v>3.5</v>
      </c>
      <c r="AU95">
        <v>16</v>
      </c>
      <c r="AV95">
        <v>0.75</v>
      </c>
      <c r="AW95">
        <v>13</v>
      </c>
      <c r="AX95">
        <v>0.084</v>
      </c>
      <c r="AY95">
        <v>-0.3651</v>
      </c>
      <c r="AZ95">
        <v>42.25</v>
      </c>
      <c r="BA95">
        <v>-0.5048389</v>
      </c>
      <c r="BB95">
        <v>-0.4299719</v>
      </c>
      <c r="BC95">
        <v>10.05161</v>
      </c>
      <c r="BD95">
        <v>0.2806674</v>
      </c>
      <c r="BE95">
        <v>-51.94274</v>
      </c>
      <c r="BF95">
        <v>-0.1416918</v>
      </c>
      <c r="BG95">
        <v>-14.57864</v>
      </c>
      <c r="BH95">
        <v>0.2170665</v>
      </c>
      <c r="BI95">
        <v>22.33392</v>
      </c>
      <c r="BJ95">
        <v>-0.1206791</v>
      </c>
      <c r="BK95">
        <v>3.439777</v>
      </c>
      <c r="BL95">
        <v>311.8</v>
      </c>
      <c r="BM95">
        <v>1.430972</v>
      </c>
      <c r="BN95">
        <v>1</v>
      </c>
      <c r="BO95">
        <v>1</v>
      </c>
      <c r="BP95">
        <v>1</v>
      </c>
      <c r="BQ95">
        <v>1</v>
      </c>
    </row>
    <row r="96" spans="1:69">
      <c r="A96">
        <v>300282</v>
      </c>
      <c r="B96">
        <v>300282</v>
      </c>
      <c r="C96">
        <v>29</v>
      </c>
      <c r="D96">
        <v>110000</v>
      </c>
      <c r="E96">
        <v>110000</v>
      </c>
      <c r="F96" t="s">
        <v>1007</v>
      </c>
      <c r="G96">
        <v>8310</v>
      </c>
      <c r="H96" t="s">
        <v>510</v>
      </c>
      <c r="I96">
        <v>0.12715617</v>
      </c>
      <c r="J96">
        <f>VLOOKUP(A96,三因子模型筛选后!$A$1:$Z$335,11,FALSE)</f>
        <v>0.208183094859123</v>
      </c>
      <c r="K96">
        <v>-0.05351995</v>
      </c>
      <c r="L96">
        <f>VLOOKUP(A96,'三因子模型（-170，-51） (2)'!$A$1:$W$335,6,FALSE)</f>
        <v>-0.000863228226080537</v>
      </c>
      <c r="M96">
        <f>VLOOKUP(A96,'累积异常收益率（市场模型）（-170，-21）Y1 (2)'!$A$1:$O$339,12,FALSE)</f>
        <v>0.0747495293617249</v>
      </c>
      <c r="N96">
        <v>0.08955162</v>
      </c>
      <c r="O96">
        <v>0.0911587</v>
      </c>
      <c r="P96">
        <v>0.06188186</v>
      </c>
      <c r="Q96">
        <v>0.08432426</v>
      </c>
      <c r="R96">
        <v>0.04559261</v>
      </c>
      <c r="S96">
        <v>12.715617</v>
      </c>
      <c r="T96">
        <v>0.20818309</v>
      </c>
      <c r="U96">
        <v>-5.3519949</v>
      </c>
      <c r="V96">
        <v>4.559261</v>
      </c>
      <c r="W96">
        <v>0</v>
      </c>
      <c r="X96">
        <v>6.2383</v>
      </c>
      <c r="Y96">
        <v>27.45</v>
      </c>
      <c r="Z96">
        <v>16</v>
      </c>
      <c r="AA96">
        <v>15.7484</v>
      </c>
      <c r="AB96">
        <v>2.4953764</v>
      </c>
      <c r="AC96" t="s">
        <v>511</v>
      </c>
      <c r="AD96" t="s">
        <v>999</v>
      </c>
      <c r="AE96">
        <v>6</v>
      </c>
      <c r="AF96">
        <v>36</v>
      </c>
      <c r="AG96">
        <v>0</v>
      </c>
      <c r="AH96">
        <v>0.13043478</v>
      </c>
      <c r="AI96">
        <v>6.9622435</v>
      </c>
      <c r="AJ96">
        <v>1.056</v>
      </c>
      <c r="AK96">
        <v>0.1425</v>
      </c>
      <c r="AL96">
        <v>0</v>
      </c>
      <c r="AM96">
        <v>2.5</v>
      </c>
      <c r="AN96">
        <v>0.215</v>
      </c>
      <c r="AO96">
        <v>12.7049</v>
      </c>
      <c r="AP96">
        <v>10.6053</v>
      </c>
      <c r="AQ96">
        <v>15</v>
      </c>
      <c r="AR96">
        <v>7</v>
      </c>
      <c r="AS96">
        <v>0.36735</v>
      </c>
      <c r="AT96">
        <v>2.67855</v>
      </c>
      <c r="AU96">
        <v>4</v>
      </c>
      <c r="AV96">
        <v>0.625</v>
      </c>
      <c r="AW96">
        <v>14</v>
      </c>
      <c r="AX96">
        <v>0.0405</v>
      </c>
      <c r="AY96">
        <v>-0.3651</v>
      </c>
      <c r="AZ96">
        <v>49</v>
      </c>
      <c r="BA96">
        <v>-0.0048389</v>
      </c>
      <c r="BB96">
        <v>-1.251422</v>
      </c>
      <c r="BC96">
        <v>-1.948387</v>
      </c>
      <c r="BD96">
        <v>0.1556674</v>
      </c>
      <c r="BE96">
        <v>-45.19274</v>
      </c>
      <c r="BF96">
        <v>-0.0007533</v>
      </c>
      <c r="BG96">
        <v>-7.035038</v>
      </c>
      <c r="BH96">
        <v>0.0060555</v>
      </c>
      <c r="BI96">
        <v>56.55519</v>
      </c>
      <c r="BJ96">
        <v>-0.1948056</v>
      </c>
      <c r="BK96">
        <v>0.9162908</v>
      </c>
      <c r="BL96">
        <v>25</v>
      </c>
      <c r="BM96">
        <v>0.5725282</v>
      </c>
      <c r="BN96">
        <v>1</v>
      </c>
      <c r="BO96">
        <v>1</v>
      </c>
      <c r="BP96">
        <v>1</v>
      </c>
      <c r="BQ96">
        <v>1</v>
      </c>
    </row>
    <row r="97" spans="1:69">
      <c r="A97">
        <v>601231</v>
      </c>
      <c r="B97">
        <v>601231</v>
      </c>
      <c r="C97">
        <v>19</v>
      </c>
      <c r="D97">
        <v>310000</v>
      </c>
      <c r="E97">
        <v>310000</v>
      </c>
      <c r="F97" t="s">
        <v>1015</v>
      </c>
      <c r="G97">
        <v>55</v>
      </c>
      <c r="H97" t="s">
        <v>860</v>
      </c>
      <c r="I97">
        <v>0.0100732</v>
      </c>
      <c r="J97">
        <f>VLOOKUP(A97,三因子模型筛选后!$A$1:$Z$335,11,FALSE)</f>
        <v>-0.0414566025137901</v>
      </c>
      <c r="K97">
        <v>0.06998301</v>
      </c>
      <c r="L97">
        <f>VLOOKUP(A97,'三因子模型（-170，-51） (2)'!$A$1:$W$335,6,FALSE)</f>
        <v>0.040235910564661</v>
      </c>
      <c r="M97">
        <f>VLOOKUP(A97,'累积异常收益率（市场模型）（-170，-21）Y1 (2)'!$A$1:$O$339,12,FALSE)</f>
        <v>-0.0299824085086584</v>
      </c>
      <c r="N97">
        <v>-0.05587136</v>
      </c>
      <c r="O97">
        <v>0.10629629</v>
      </c>
      <c r="P97">
        <v>0.08467886</v>
      </c>
      <c r="Q97">
        <v>0.12332132</v>
      </c>
      <c r="R97">
        <v>0.02154795</v>
      </c>
      <c r="S97">
        <v>1.0073204</v>
      </c>
      <c r="T97">
        <v>-0.0414566</v>
      </c>
      <c r="U97">
        <v>6.9983006</v>
      </c>
      <c r="V97">
        <v>2.1547945</v>
      </c>
      <c r="W97">
        <v>0</v>
      </c>
      <c r="X97">
        <v>9.8335</v>
      </c>
      <c r="Y97">
        <v>23.93</v>
      </c>
      <c r="Z97">
        <v>16</v>
      </c>
      <c r="AA97">
        <v>21.101</v>
      </c>
      <c r="AB97">
        <v>22.012846</v>
      </c>
      <c r="AC97" t="s">
        <v>861</v>
      </c>
      <c r="AD97" t="s">
        <v>1002</v>
      </c>
      <c r="AE97">
        <v>5</v>
      </c>
      <c r="AF97">
        <v>66</v>
      </c>
      <c r="AG97">
        <v>6</v>
      </c>
      <c r="AH97">
        <v>0.17391304</v>
      </c>
      <c r="AJ97">
        <v>0</v>
      </c>
      <c r="AK97">
        <v>0.5296</v>
      </c>
      <c r="AL97">
        <v>0</v>
      </c>
      <c r="AM97">
        <v>10.52</v>
      </c>
      <c r="AN97">
        <v>0.80712121</v>
      </c>
      <c r="AO97">
        <v>17.0728</v>
      </c>
      <c r="AP97">
        <v>17.5599</v>
      </c>
      <c r="AQ97">
        <v>29</v>
      </c>
      <c r="AR97">
        <v>3</v>
      </c>
      <c r="AS97">
        <v>0.25</v>
      </c>
      <c r="AT97">
        <v>3.66665</v>
      </c>
      <c r="AU97">
        <v>5</v>
      </c>
      <c r="AV97">
        <v>0.32</v>
      </c>
      <c r="AW97">
        <v>6</v>
      </c>
      <c r="AX97">
        <v>0.0369</v>
      </c>
      <c r="AY97">
        <v>-0.3651</v>
      </c>
      <c r="AZ97">
        <v>9</v>
      </c>
      <c r="BA97">
        <v>-4.004839</v>
      </c>
      <c r="BB97">
        <v>-0.2633219</v>
      </c>
      <c r="BC97">
        <v>-0.9483871</v>
      </c>
      <c r="BD97">
        <v>-0.1493326</v>
      </c>
      <c r="BE97">
        <v>-85.19274</v>
      </c>
      <c r="BF97">
        <v>0.598053</v>
      </c>
      <c r="BG97">
        <v>12.72205</v>
      </c>
      <c r="BH97">
        <v>1.054562</v>
      </c>
      <c r="BI97">
        <v>22.43312</v>
      </c>
      <c r="BJ97">
        <v>0.0393225</v>
      </c>
      <c r="BK97">
        <v>2.353278</v>
      </c>
      <c r="BL97">
        <v>105.2</v>
      </c>
      <c r="BM97">
        <v>-0.1572403</v>
      </c>
      <c r="BN97">
        <v>1</v>
      </c>
      <c r="BO97">
        <v>1</v>
      </c>
      <c r="BP97">
        <v>1</v>
      </c>
      <c r="BQ97">
        <v>1</v>
      </c>
    </row>
    <row r="98" spans="1:69">
      <c r="A98">
        <v>2506</v>
      </c>
      <c r="B98">
        <v>2506</v>
      </c>
      <c r="C98">
        <v>19</v>
      </c>
      <c r="D98">
        <v>310000</v>
      </c>
      <c r="E98">
        <v>310000</v>
      </c>
      <c r="F98" t="s">
        <v>1011</v>
      </c>
      <c r="G98">
        <v>57</v>
      </c>
      <c r="H98" t="s">
        <v>276</v>
      </c>
      <c r="I98">
        <v>0.01362122</v>
      </c>
      <c r="J98">
        <f>VLOOKUP(A98,三因子模型筛选后!$A$1:$Z$335,11,FALSE)</f>
        <v>-0.0134917069226503</v>
      </c>
      <c r="K98">
        <v>0.0265258</v>
      </c>
      <c r="L98">
        <f>VLOOKUP(A98,'三因子模型（-170，-51） (2)'!$A$1:$W$335,6,FALSE)</f>
        <v>0.0154324248433113</v>
      </c>
      <c r="M98">
        <f>VLOOKUP(A98,'累积异常收益率（市场模型）（-170，-21）Y1 (2)'!$A$1:$O$339,12,FALSE)</f>
        <v>-0.0451567471027374</v>
      </c>
      <c r="N98">
        <v>0.06633264</v>
      </c>
      <c r="O98">
        <v>-0.03790291</v>
      </c>
      <c r="P98">
        <v>-0.07964828</v>
      </c>
      <c r="Q98">
        <v>-0.0136928</v>
      </c>
      <c r="R98">
        <v>-0.00576791</v>
      </c>
      <c r="S98">
        <v>1.362122</v>
      </c>
      <c r="T98">
        <v>-0.01349171</v>
      </c>
      <c r="U98">
        <v>2.6525799</v>
      </c>
      <c r="V98">
        <v>-0.57679098</v>
      </c>
      <c r="W98">
        <v>0</v>
      </c>
      <c r="X98">
        <v>7.832</v>
      </c>
      <c r="Y98">
        <v>14.62</v>
      </c>
      <c r="Z98">
        <v>16</v>
      </c>
      <c r="AA98">
        <v>20.0415</v>
      </c>
      <c r="AB98">
        <v>58.557557</v>
      </c>
      <c r="AC98" t="s">
        <v>277</v>
      </c>
      <c r="AD98" t="s">
        <v>999</v>
      </c>
      <c r="AE98">
        <v>6</v>
      </c>
      <c r="AF98">
        <v>55</v>
      </c>
      <c r="AG98">
        <v>0</v>
      </c>
      <c r="AH98">
        <v>0.17647059</v>
      </c>
      <c r="AI98">
        <v>7.787382</v>
      </c>
      <c r="AJ98">
        <v>2.41</v>
      </c>
      <c r="AK98">
        <v>0.7013</v>
      </c>
      <c r="AL98">
        <v>0</v>
      </c>
      <c r="AM98">
        <v>1.38</v>
      </c>
      <c r="AN98">
        <v>0.18318182</v>
      </c>
      <c r="AO98">
        <v>15.5758</v>
      </c>
      <c r="AP98">
        <v>16.6718</v>
      </c>
      <c r="AQ98">
        <v>1</v>
      </c>
      <c r="AR98">
        <v>26</v>
      </c>
      <c r="AS98">
        <v>0.70615</v>
      </c>
      <c r="AT98">
        <v>2.5625</v>
      </c>
      <c r="AU98">
        <v>1</v>
      </c>
      <c r="AV98">
        <v>0</v>
      </c>
      <c r="AW98">
        <v>48</v>
      </c>
      <c r="AX98">
        <v>0.0095</v>
      </c>
      <c r="AY98">
        <v>-0.3651</v>
      </c>
      <c r="AZ98">
        <v>676</v>
      </c>
      <c r="BA98">
        <v>18.99516</v>
      </c>
      <c r="BB98">
        <v>-1.367472</v>
      </c>
      <c r="BC98">
        <v>-4.948387</v>
      </c>
      <c r="BD98">
        <v>-0.4693326</v>
      </c>
      <c r="BE98">
        <v>581.8073</v>
      </c>
      <c r="BF98">
        <v>-8.915048</v>
      </c>
      <c r="BG98">
        <v>-273.0611</v>
      </c>
      <c r="BH98">
        <v>-25.97535</v>
      </c>
      <c r="BI98">
        <v>-795.6051</v>
      </c>
      <c r="BJ98">
        <v>0.6417992</v>
      </c>
      <c r="BK98">
        <v>0.3220835</v>
      </c>
      <c r="BL98">
        <v>13.8</v>
      </c>
      <c r="BM98">
        <v>-0.1351258</v>
      </c>
      <c r="BN98">
        <v>1</v>
      </c>
      <c r="BO98">
        <v>1</v>
      </c>
      <c r="BP98">
        <v>1</v>
      </c>
      <c r="BQ98">
        <v>1</v>
      </c>
    </row>
    <row r="99" spans="1:69">
      <c r="A99">
        <v>603633</v>
      </c>
      <c r="B99">
        <v>603633</v>
      </c>
      <c r="C99">
        <v>13</v>
      </c>
      <c r="D99">
        <v>310000</v>
      </c>
      <c r="E99">
        <v>310000</v>
      </c>
      <c r="F99" t="s">
        <v>1000</v>
      </c>
      <c r="G99">
        <v>5115</v>
      </c>
      <c r="H99" t="s">
        <v>935</v>
      </c>
      <c r="I99">
        <v>-0.05103</v>
      </c>
      <c r="J99">
        <f>VLOOKUP(A99,三因子模型筛选后!$A$1:$Z$335,11,FALSE)</f>
        <v>-0.0645718723535538</v>
      </c>
      <c r="K99">
        <v>-0.06035651</v>
      </c>
      <c r="L99">
        <f>VLOOKUP(A99,'三因子模型（-170，-51） (2)'!$A$1:$W$335,6,FALSE)</f>
        <v>-0.0706581100821495</v>
      </c>
      <c r="M99">
        <f>VLOOKUP(A99,'累积异常收益率（市场模型）（-170，-21）Y1 (2)'!$A$1:$O$339,12,FALSE)</f>
        <v>-0.0472596809267998</v>
      </c>
      <c r="N99">
        <v>0.01936758</v>
      </c>
      <c r="O99">
        <v>0.16957088</v>
      </c>
      <c r="P99">
        <v>0.13911802</v>
      </c>
      <c r="Q99">
        <v>0.15727852</v>
      </c>
      <c r="R99">
        <v>0.18714082</v>
      </c>
      <c r="S99">
        <v>-5.1029995</v>
      </c>
      <c r="T99">
        <v>-0.06457187</v>
      </c>
      <c r="U99">
        <v>-6.0356505</v>
      </c>
      <c r="V99">
        <v>18.714082</v>
      </c>
      <c r="W99">
        <v>0</v>
      </c>
      <c r="X99">
        <v>7.0834</v>
      </c>
      <c r="Y99">
        <v>14.66</v>
      </c>
      <c r="Z99">
        <v>16</v>
      </c>
      <c r="AA99">
        <v>18.1219</v>
      </c>
      <c r="AB99">
        <v>2.635012</v>
      </c>
      <c r="AC99" t="s">
        <v>936</v>
      </c>
      <c r="AD99" t="s">
        <v>1002</v>
      </c>
      <c r="AE99">
        <v>5</v>
      </c>
      <c r="AF99">
        <v>53</v>
      </c>
      <c r="AG99">
        <v>2</v>
      </c>
      <c r="AH99">
        <v>0.23076923</v>
      </c>
      <c r="AI99">
        <v>6.5453497</v>
      </c>
      <c r="AJ99">
        <v>0.696</v>
      </c>
      <c r="AK99">
        <v>0.4489</v>
      </c>
      <c r="AL99">
        <v>0</v>
      </c>
      <c r="AM99">
        <v>4.11</v>
      </c>
      <c r="AN99">
        <v>0.39090909</v>
      </c>
      <c r="AO99">
        <v>14.0917</v>
      </c>
      <c r="AP99">
        <v>14.4843</v>
      </c>
      <c r="AQ99">
        <v>37</v>
      </c>
      <c r="AR99">
        <v>2.5</v>
      </c>
      <c r="AS99">
        <v>0.4</v>
      </c>
      <c r="AT99">
        <v>4</v>
      </c>
      <c r="AU99">
        <v>2</v>
      </c>
      <c r="AV99">
        <v>0.5</v>
      </c>
      <c r="AW99">
        <v>5</v>
      </c>
      <c r="AX99">
        <v>0.0565</v>
      </c>
      <c r="AY99">
        <v>-0.3651</v>
      </c>
      <c r="AZ99">
        <v>6.25</v>
      </c>
      <c r="BA99">
        <v>-4.504839</v>
      </c>
      <c r="BB99">
        <v>0.0700281</v>
      </c>
      <c r="BC99">
        <v>-3.948387</v>
      </c>
      <c r="BD99">
        <v>0.0306674</v>
      </c>
      <c r="BE99">
        <v>-87.94274</v>
      </c>
      <c r="BF99">
        <v>-0.1381518</v>
      </c>
      <c r="BG99">
        <v>-2.696977</v>
      </c>
      <c r="BH99">
        <v>-0.3154653</v>
      </c>
      <c r="BI99">
        <v>-6.158463</v>
      </c>
      <c r="BJ99">
        <v>0.0021476</v>
      </c>
      <c r="BK99">
        <v>1.413423</v>
      </c>
      <c r="BL99">
        <v>41.1</v>
      </c>
      <c r="BM99">
        <v>-0.5380916</v>
      </c>
      <c r="BN99">
        <v>1</v>
      </c>
      <c r="BO99">
        <v>1</v>
      </c>
      <c r="BP99">
        <v>1</v>
      </c>
      <c r="BQ99">
        <v>1</v>
      </c>
    </row>
    <row r="100" spans="1:69">
      <c r="A100">
        <v>300627</v>
      </c>
      <c r="B100">
        <v>300627</v>
      </c>
      <c r="C100">
        <v>13</v>
      </c>
      <c r="D100">
        <v>310000</v>
      </c>
      <c r="E100">
        <v>310000</v>
      </c>
      <c r="F100" t="s">
        <v>998</v>
      </c>
      <c r="G100">
        <v>8101</v>
      </c>
      <c r="H100" t="s">
        <v>660</v>
      </c>
      <c r="I100">
        <v>0.2028013</v>
      </c>
      <c r="J100">
        <f>VLOOKUP(A100,三因子模型筛选后!$A$1:$Z$335,11,FALSE)</f>
        <v>0.198574617505074</v>
      </c>
      <c r="K100">
        <v>0.14356396</v>
      </c>
      <c r="L100">
        <f>VLOOKUP(A100,'三因子模型（-170，-51） (2)'!$A$1:$W$335,6,FALSE)</f>
        <v>0.140436798334122</v>
      </c>
      <c r="M100">
        <f>VLOOKUP(A100,'累积异常收益率（市场模型）（-170，-21）Y1 (2)'!$A$1:$O$339,12,FALSE)</f>
        <v>0.176357194781303</v>
      </c>
      <c r="N100">
        <v>0.16726285</v>
      </c>
      <c r="O100">
        <v>0.31389302</v>
      </c>
      <c r="P100">
        <v>0.31244561</v>
      </c>
      <c r="Q100">
        <v>0.49240732</v>
      </c>
      <c r="R100">
        <v>0.48736072</v>
      </c>
      <c r="S100">
        <v>20.28013</v>
      </c>
      <c r="T100">
        <v>0.19857462</v>
      </c>
      <c r="U100">
        <v>14.356396</v>
      </c>
      <c r="V100">
        <v>48.736072</v>
      </c>
      <c r="W100">
        <v>0</v>
      </c>
      <c r="X100">
        <v>7.0665</v>
      </c>
      <c r="Y100">
        <v>28.54</v>
      </c>
      <c r="Z100">
        <v>16</v>
      </c>
      <c r="AA100">
        <v>18.8908</v>
      </c>
      <c r="AB100">
        <v>3.4323539</v>
      </c>
      <c r="AC100" t="s">
        <v>661</v>
      </c>
      <c r="AD100" t="s">
        <v>1002</v>
      </c>
      <c r="AE100">
        <v>5</v>
      </c>
      <c r="AF100">
        <v>52</v>
      </c>
      <c r="AG100">
        <v>1</v>
      </c>
      <c r="AH100">
        <v>0.35714286</v>
      </c>
      <c r="AI100">
        <v>6.6423564</v>
      </c>
      <c r="AJ100">
        <v>0.7669</v>
      </c>
      <c r="AK100">
        <v>0.3376</v>
      </c>
      <c r="AL100">
        <v>0</v>
      </c>
      <c r="AM100">
        <v>12.49</v>
      </c>
      <c r="AN100">
        <v>0.75787879</v>
      </c>
      <c r="AO100">
        <v>16.649</v>
      </c>
      <c r="AP100">
        <v>16.7518</v>
      </c>
      <c r="AQ100">
        <v>2</v>
      </c>
      <c r="AR100">
        <v>18</v>
      </c>
      <c r="AS100">
        <v>0.41145</v>
      </c>
      <c r="AT100">
        <v>2.4143</v>
      </c>
      <c r="AU100">
        <v>4</v>
      </c>
      <c r="AV100">
        <v>0.625</v>
      </c>
      <c r="AW100">
        <v>35</v>
      </c>
      <c r="AX100">
        <v>0.1488</v>
      </c>
      <c r="AY100">
        <v>1.2028</v>
      </c>
      <c r="AZ100">
        <v>324</v>
      </c>
      <c r="BA100">
        <v>10.99516</v>
      </c>
      <c r="BB100">
        <v>-1.515672</v>
      </c>
      <c r="BC100">
        <v>-1.948387</v>
      </c>
      <c r="BD100">
        <v>0.1556674</v>
      </c>
      <c r="BE100">
        <v>229.8073</v>
      </c>
      <c r="BF100">
        <v>1.711588</v>
      </c>
      <c r="BG100">
        <v>35.7735</v>
      </c>
      <c r="BH100">
        <v>-16.66506</v>
      </c>
      <c r="BI100">
        <v>-348.3124</v>
      </c>
      <c r="BJ100">
        <v>-0.2359408</v>
      </c>
      <c r="BK100">
        <v>2.524928</v>
      </c>
      <c r="BL100">
        <v>124.9</v>
      </c>
      <c r="BM100">
        <v>1.044018</v>
      </c>
      <c r="BN100">
        <v>1</v>
      </c>
      <c r="BO100">
        <v>1</v>
      </c>
      <c r="BP100">
        <v>1</v>
      </c>
      <c r="BQ100">
        <v>1</v>
      </c>
    </row>
    <row r="101" spans="1:69">
      <c r="A101">
        <v>603496</v>
      </c>
      <c r="B101">
        <v>603496</v>
      </c>
      <c r="C101">
        <v>17</v>
      </c>
      <c r="D101">
        <v>310000</v>
      </c>
      <c r="E101">
        <v>310000</v>
      </c>
      <c r="F101" t="s">
        <v>998</v>
      </c>
      <c r="G101">
        <v>8101</v>
      </c>
      <c r="H101" t="s">
        <v>920</v>
      </c>
      <c r="I101">
        <v>0.14706947</v>
      </c>
      <c r="J101">
        <f>VLOOKUP(A101,三因子模型筛选后!$A$1:$Z$335,11,FALSE)</f>
        <v>0.0334580801427364</v>
      </c>
      <c r="K101">
        <v>0.09724683</v>
      </c>
      <c r="L101">
        <f>VLOOKUP(A101,'三因子模型（-170，-51） (2)'!$A$1:$W$335,6,FALSE)</f>
        <v>0.0403957068920135</v>
      </c>
      <c r="M101">
        <f>VLOOKUP(A101,'累积异常收益率（市场模型）（-170，-21）Y1 (2)'!$A$1:$O$339,12,FALSE)</f>
        <v>0.216794058680534</v>
      </c>
      <c r="N101">
        <v>0.19211115</v>
      </c>
      <c r="O101">
        <v>0.38120037</v>
      </c>
      <c r="P101">
        <v>0.33783141</v>
      </c>
      <c r="Q101">
        <v>0.3435666</v>
      </c>
      <c r="R101">
        <v>0.24495071</v>
      </c>
      <c r="S101">
        <v>14.706947</v>
      </c>
      <c r="T101">
        <v>0.03345808</v>
      </c>
      <c r="U101">
        <v>9.7246833</v>
      </c>
      <c r="V101">
        <v>24.495071</v>
      </c>
      <c r="W101">
        <v>0</v>
      </c>
      <c r="X101">
        <v>6.2146</v>
      </c>
      <c r="Y101">
        <v>22.02</v>
      </c>
      <c r="Z101">
        <v>16</v>
      </c>
      <c r="AA101">
        <v>17.892</v>
      </c>
      <c r="AB101">
        <v>2.2779994</v>
      </c>
      <c r="AC101" t="s">
        <v>921</v>
      </c>
      <c r="AD101" t="s">
        <v>1002</v>
      </c>
      <c r="AE101">
        <v>5</v>
      </c>
      <c r="AF101">
        <v>45</v>
      </c>
      <c r="AG101">
        <v>0</v>
      </c>
      <c r="AH101">
        <v>0.21428571</v>
      </c>
      <c r="AI101">
        <v>7.0482126</v>
      </c>
      <c r="AJ101">
        <v>1.1508</v>
      </c>
      <c r="AK101">
        <v>0.1707</v>
      </c>
      <c r="AL101">
        <v>0</v>
      </c>
      <c r="AM101">
        <v>12.67</v>
      </c>
      <c r="AN101">
        <v>1.0606061</v>
      </c>
      <c r="AO101">
        <v>13.9651</v>
      </c>
      <c r="AP101">
        <v>14.0578</v>
      </c>
      <c r="AQ101">
        <v>2</v>
      </c>
      <c r="AR101">
        <v>4</v>
      </c>
      <c r="AS101">
        <v>0.375</v>
      </c>
      <c r="AT101">
        <v>3.25</v>
      </c>
      <c r="AU101">
        <v>3</v>
      </c>
      <c r="AV101">
        <v>0.6667</v>
      </c>
      <c r="AW101">
        <v>8</v>
      </c>
      <c r="AX101">
        <v>0.2247</v>
      </c>
      <c r="AY101">
        <v>-0.3651</v>
      </c>
      <c r="AZ101">
        <v>16</v>
      </c>
      <c r="BA101">
        <v>-3.004839</v>
      </c>
      <c r="BB101">
        <v>-0.6799719</v>
      </c>
      <c r="BC101">
        <v>-2.948387</v>
      </c>
      <c r="BD101">
        <v>0.1973674</v>
      </c>
      <c r="BE101">
        <v>-78.19274</v>
      </c>
      <c r="BF101">
        <v>-0.5930573</v>
      </c>
      <c r="BG101">
        <v>-15.4327</v>
      </c>
      <c r="BH101">
        <v>2.043206</v>
      </c>
      <c r="BI101">
        <v>53.16887</v>
      </c>
      <c r="BJ101">
        <v>-0.1342043</v>
      </c>
      <c r="BK101">
        <v>2.539237</v>
      </c>
      <c r="BL101">
        <v>126.7</v>
      </c>
      <c r="BM101">
        <v>0.6966462</v>
      </c>
      <c r="BN101">
        <v>1</v>
      </c>
      <c r="BO101">
        <v>1</v>
      </c>
      <c r="BP101">
        <v>1</v>
      </c>
      <c r="BQ101">
        <v>1</v>
      </c>
    </row>
    <row r="102" spans="1:69">
      <c r="A102">
        <v>300563</v>
      </c>
      <c r="B102">
        <v>300563</v>
      </c>
      <c r="C102">
        <v>13</v>
      </c>
      <c r="D102">
        <v>320000</v>
      </c>
      <c r="E102">
        <v>320281</v>
      </c>
      <c r="F102" t="s">
        <v>998</v>
      </c>
      <c r="G102">
        <v>8101</v>
      </c>
      <c r="H102" t="s">
        <v>627</v>
      </c>
      <c r="I102">
        <v>-0.01656438</v>
      </c>
      <c r="J102">
        <f>VLOOKUP(A102,三因子模型筛选后!$A$1:$Z$335,11,FALSE)</f>
        <v>-0.104495853185654</v>
      </c>
      <c r="K102">
        <v>0.06737692</v>
      </c>
      <c r="L102">
        <f>VLOOKUP(A102,'三因子模型（-170，-51） (2)'!$A$1:$W$335,6,FALSE)</f>
        <v>0.0279634892940521</v>
      </c>
      <c r="M102">
        <f>VLOOKUP(A102,'累积异常收益率（市场模型）（-170，-21）Y1 (2)'!$A$1:$O$339,12,FALSE)</f>
        <v>-0.00100382952950895</v>
      </c>
      <c r="N102">
        <v>-0.01280888</v>
      </c>
      <c r="O102">
        <v>0.0650475</v>
      </c>
      <c r="P102">
        <v>0.05828957</v>
      </c>
      <c r="Q102">
        <v>0.12682098</v>
      </c>
      <c r="R102">
        <v>0.09114666</v>
      </c>
      <c r="S102">
        <v>-1.6564377</v>
      </c>
      <c r="T102">
        <v>-0.10449585</v>
      </c>
      <c r="U102">
        <v>6.7376919</v>
      </c>
      <c r="V102">
        <v>9.1146655</v>
      </c>
      <c r="W102">
        <v>0</v>
      </c>
      <c r="X102">
        <v>6.021</v>
      </c>
      <c r="Y102">
        <v>29.39</v>
      </c>
      <c r="Z102">
        <v>16</v>
      </c>
      <c r="AA102">
        <v>17.9578</v>
      </c>
      <c r="AB102">
        <v>1.7882253</v>
      </c>
      <c r="AC102" t="s">
        <v>628</v>
      </c>
      <c r="AD102" t="s">
        <v>1002</v>
      </c>
      <c r="AE102">
        <v>5</v>
      </c>
      <c r="AF102">
        <v>40</v>
      </c>
      <c r="AG102">
        <v>0</v>
      </c>
      <c r="AH102">
        <v>0.17647059</v>
      </c>
      <c r="AI102">
        <v>6.6846117</v>
      </c>
      <c r="AJ102">
        <v>0.8</v>
      </c>
      <c r="AK102">
        <v>0.2528</v>
      </c>
      <c r="AL102">
        <v>0</v>
      </c>
      <c r="AM102">
        <v>7.44</v>
      </c>
      <c r="AN102">
        <v>0.79378788</v>
      </c>
      <c r="AO102">
        <v>12.8408</v>
      </c>
      <c r="AP102">
        <v>13.886</v>
      </c>
      <c r="AQ102">
        <v>1</v>
      </c>
      <c r="AR102">
        <v>1.5</v>
      </c>
      <c r="AS102">
        <v>0.33335</v>
      </c>
      <c r="AT102">
        <v>2.66665</v>
      </c>
      <c r="AU102">
        <v>3</v>
      </c>
      <c r="AV102">
        <v>0.6667</v>
      </c>
      <c r="AW102">
        <v>3</v>
      </c>
      <c r="AX102">
        <v>0.0321</v>
      </c>
      <c r="AY102">
        <v>-0.3651</v>
      </c>
      <c r="AZ102">
        <v>2.25</v>
      </c>
      <c r="BA102">
        <v>-5.504839</v>
      </c>
      <c r="BB102">
        <v>-1.263322</v>
      </c>
      <c r="BC102">
        <v>-2.948387</v>
      </c>
      <c r="BD102">
        <v>0.1973674</v>
      </c>
      <c r="BE102">
        <v>-91.94274</v>
      </c>
      <c r="BF102">
        <v>-1.086476</v>
      </c>
      <c r="BG102">
        <v>-18.1465</v>
      </c>
      <c r="BH102">
        <v>6.954384</v>
      </c>
      <c r="BI102">
        <v>116.1533</v>
      </c>
      <c r="BJ102">
        <v>-0.2493386</v>
      </c>
      <c r="BK102">
        <v>2.006871</v>
      </c>
      <c r="BL102">
        <v>74.4</v>
      </c>
      <c r="BM102">
        <v>-0.3232702</v>
      </c>
      <c r="BN102">
        <v>1</v>
      </c>
      <c r="BO102">
        <v>1</v>
      </c>
      <c r="BP102">
        <v>1</v>
      </c>
      <c r="BQ102">
        <v>1</v>
      </c>
    </row>
    <row r="103" spans="1:69">
      <c r="A103">
        <v>300078</v>
      </c>
      <c r="B103">
        <v>300078</v>
      </c>
      <c r="C103">
        <v>19</v>
      </c>
      <c r="D103">
        <v>330000</v>
      </c>
      <c r="E103">
        <v>330100</v>
      </c>
      <c r="F103" t="s">
        <v>1011</v>
      </c>
      <c r="G103">
        <v>57</v>
      </c>
      <c r="H103" t="s">
        <v>429</v>
      </c>
      <c r="I103">
        <v>0.10754118</v>
      </c>
      <c r="J103">
        <f>VLOOKUP(A103,三因子模型筛选后!$A$1:$Z$335,11,FALSE)</f>
        <v>0.0497187040746212</v>
      </c>
      <c r="K103">
        <v>-0.05772775</v>
      </c>
      <c r="L103">
        <f>VLOOKUP(A103,'三因子模型（-170，-51） (2)'!$A$1:$W$335,6,FALSE)</f>
        <v>-0.0942652896046638</v>
      </c>
      <c r="M103">
        <f>VLOOKUP(A103,'累积异常收益率（市场模型）（-170，-21）Y1 (2)'!$A$1:$O$339,12,FALSE)</f>
        <v>0.150251641869545</v>
      </c>
      <c r="N103">
        <v>0.16477104</v>
      </c>
      <c r="O103">
        <v>0.26608843</v>
      </c>
      <c r="P103">
        <v>0.21957044</v>
      </c>
      <c r="Q103">
        <v>0.20727824</v>
      </c>
      <c r="R103">
        <v>0.17188734</v>
      </c>
      <c r="S103">
        <v>10.754118</v>
      </c>
      <c r="T103">
        <v>0.0497187</v>
      </c>
      <c r="U103">
        <v>-5.7727747</v>
      </c>
      <c r="V103">
        <v>17.188734</v>
      </c>
      <c r="W103">
        <v>0</v>
      </c>
      <c r="X103">
        <v>7.7169</v>
      </c>
      <c r="Y103">
        <v>17.38</v>
      </c>
      <c r="Z103">
        <v>16</v>
      </c>
      <c r="AA103">
        <v>19.1088</v>
      </c>
      <c r="AB103">
        <v>4.4882519</v>
      </c>
      <c r="AC103" t="s">
        <v>430</v>
      </c>
      <c r="AD103" t="s">
        <v>999</v>
      </c>
      <c r="AE103">
        <v>6</v>
      </c>
      <c r="AF103">
        <v>57</v>
      </c>
      <c r="AG103">
        <v>1</v>
      </c>
      <c r="AH103">
        <v>0.33333333</v>
      </c>
      <c r="AI103">
        <v>6.653508</v>
      </c>
      <c r="AJ103">
        <v>0.7755</v>
      </c>
      <c r="AK103">
        <v>0.3418</v>
      </c>
      <c r="AL103">
        <v>0</v>
      </c>
      <c r="AM103">
        <v>5.89</v>
      </c>
      <c r="AN103">
        <v>0.50651515</v>
      </c>
      <c r="AO103">
        <v>15.6534</v>
      </c>
      <c r="AP103">
        <v>16.6416</v>
      </c>
      <c r="AQ103">
        <v>2</v>
      </c>
      <c r="AR103">
        <v>18.5</v>
      </c>
      <c r="AS103">
        <v>0.393</v>
      </c>
      <c r="AT103">
        <v>3.3243</v>
      </c>
      <c r="AU103">
        <v>4</v>
      </c>
      <c r="AV103">
        <v>0.625</v>
      </c>
      <c r="AW103">
        <v>37</v>
      </c>
      <c r="AX103">
        <v>0.0877</v>
      </c>
      <c r="AY103">
        <v>-0.3651</v>
      </c>
      <c r="AZ103">
        <v>342.25</v>
      </c>
      <c r="BA103">
        <v>11.49516</v>
      </c>
      <c r="BB103">
        <v>-0.6056719</v>
      </c>
      <c r="BC103">
        <v>-1.948387</v>
      </c>
      <c r="BD103">
        <v>0.1556674</v>
      </c>
      <c r="BE103">
        <v>248.0573</v>
      </c>
      <c r="BF103">
        <v>1.789422</v>
      </c>
      <c r="BG103">
        <v>38.61443</v>
      </c>
      <c r="BH103">
        <v>-6.962296</v>
      </c>
      <c r="BI103">
        <v>-150.2413</v>
      </c>
      <c r="BJ103">
        <v>-0.0942834</v>
      </c>
      <c r="BK103">
        <v>1.773256</v>
      </c>
      <c r="BL103">
        <v>58.9</v>
      </c>
      <c r="BM103">
        <v>0.4502696</v>
      </c>
      <c r="BN103">
        <v>1</v>
      </c>
      <c r="BO103">
        <v>1</v>
      </c>
      <c r="BP103">
        <v>1</v>
      </c>
      <c r="BQ103">
        <v>1</v>
      </c>
    </row>
    <row r="104" spans="1:69">
      <c r="A104">
        <v>2388</v>
      </c>
      <c r="B104">
        <v>2388</v>
      </c>
      <c r="C104">
        <v>3</v>
      </c>
      <c r="D104">
        <v>330000</v>
      </c>
      <c r="E104">
        <v>330800</v>
      </c>
      <c r="F104" t="s">
        <v>1011</v>
      </c>
      <c r="G104">
        <v>57</v>
      </c>
      <c r="H104" t="s">
        <v>228</v>
      </c>
      <c r="I104">
        <v>-0.09879895</v>
      </c>
      <c r="J104">
        <f>VLOOKUP(A104,三因子模型筛选后!$A$1:$Z$335,11,FALSE)</f>
        <v>-0.303551882505417</v>
      </c>
      <c r="K104">
        <v>0.01124046</v>
      </c>
      <c r="L104">
        <f>VLOOKUP(A104,'三因子模型（-170，-51） (2)'!$A$1:$W$335,6,FALSE)</f>
        <v>-0.112829975783825</v>
      </c>
      <c r="M104">
        <f>VLOOKUP(A104,'累积异常收益率（市场模型）（-170，-21）Y1 (2)'!$A$1:$O$339,12,FALSE)</f>
        <v>-0.0877519324421883</v>
      </c>
      <c r="N104">
        <v>-0.10898288</v>
      </c>
      <c r="O104">
        <v>-0.0698477</v>
      </c>
      <c r="P104">
        <v>-0.08768809</v>
      </c>
      <c r="Q104">
        <v>-0.05142013</v>
      </c>
      <c r="R104">
        <v>-0.12219464</v>
      </c>
      <c r="S104">
        <v>-9.8798953</v>
      </c>
      <c r="T104">
        <v>-0.30355188</v>
      </c>
      <c r="U104">
        <v>1.124046</v>
      </c>
      <c r="V104">
        <v>-12.219464</v>
      </c>
      <c r="W104">
        <v>0</v>
      </c>
      <c r="X104">
        <v>6.8024</v>
      </c>
      <c r="Y104">
        <v>16.74</v>
      </c>
      <c r="Z104">
        <v>16</v>
      </c>
      <c r="AA104">
        <v>17.9647</v>
      </c>
      <c r="AB104">
        <v>5.077251</v>
      </c>
      <c r="AC104" t="s">
        <v>229</v>
      </c>
      <c r="AD104" t="s">
        <v>1002</v>
      </c>
      <c r="AE104">
        <v>5</v>
      </c>
      <c r="AF104">
        <v>41</v>
      </c>
      <c r="AG104">
        <v>1</v>
      </c>
      <c r="AH104">
        <v>0.2</v>
      </c>
      <c r="AI104">
        <v>6.4377516</v>
      </c>
      <c r="AJ104">
        <v>0.625</v>
      </c>
      <c r="AK104">
        <v>0.4792</v>
      </c>
      <c r="AL104">
        <v>0</v>
      </c>
      <c r="AM104">
        <v>2.21</v>
      </c>
      <c r="AN104">
        <v>0.23242424</v>
      </c>
      <c r="AO104">
        <v>13.437</v>
      </c>
      <c r="AP104">
        <v>14.6848</v>
      </c>
      <c r="AQ104">
        <v>35</v>
      </c>
      <c r="AR104">
        <v>9</v>
      </c>
      <c r="AS104">
        <v>0.429</v>
      </c>
      <c r="AT104">
        <v>4.2778</v>
      </c>
      <c r="AU104">
        <v>4</v>
      </c>
      <c r="AV104">
        <v>0.625</v>
      </c>
      <c r="AW104">
        <v>18</v>
      </c>
      <c r="AX104">
        <v>0.0095</v>
      </c>
      <c r="AY104">
        <v>-0.3651</v>
      </c>
      <c r="AZ104">
        <v>81</v>
      </c>
      <c r="BA104">
        <v>1.995161</v>
      </c>
      <c r="BB104">
        <v>0.3478281</v>
      </c>
      <c r="BC104">
        <v>-1.948387</v>
      </c>
      <c r="BD104">
        <v>0.1556674</v>
      </c>
      <c r="BE104">
        <v>-13.19274</v>
      </c>
      <c r="BF104">
        <v>0.3105816</v>
      </c>
      <c r="BG104">
        <v>-2.05368</v>
      </c>
      <c r="BH104">
        <v>0.6939731</v>
      </c>
      <c r="BI104">
        <v>-4.588806</v>
      </c>
      <c r="BJ104">
        <v>0.0541455</v>
      </c>
      <c r="BK104">
        <v>0.7929925</v>
      </c>
      <c r="BL104">
        <v>22.1</v>
      </c>
      <c r="BM104">
        <v>-0.8358315</v>
      </c>
      <c r="BN104">
        <v>1</v>
      </c>
      <c r="BO104">
        <v>1</v>
      </c>
      <c r="BP104">
        <v>1</v>
      </c>
      <c r="BQ104">
        <v>1</v>
      </c>
    </row>
    <row r="105" spans="1:69">
      <c r="A105">
        <v>603186</v>
      </c>
      <c r="B105">
        <v>603186</v>
      </c>
      <c r="C105">
        <v>19</v>
      </c>
      <c r="D105">
        <v>330000</v>
      </c>
      <c r="E105">
        <v>330100</v>
      </c>
      <c r="F105" t="s">
        <v>1000</v>
      </c>
      <c r="G105">
        <v>5115</v>
      </c>
      <c r="H105" t="s">
        <v>899</v>
      </c>
      <c r="I105">
        <v>0.03643211</v>
      </c>
      <c r="J105">
        <f>VLOOKUP(A105,三因子模型筛选后!$A$1:$Z$335,11,FALSE)</f>
        <v>-0.0805617868900299</v>
      </c>
      <c r="K105">
        <v>0.10492216</v>
      </c>
      <c r="L105">
        <f>VLOOKUP(A105,'三因子模型（-170，-51） (2)'!$A$1:$W$335,6,FALSE)</f>
        <v>0.0608123019337654</v>
      </c>
      <c r="M105">
        <f>VLOOKUP(A105,'累积异常收益率（市场模型）（-170，-21）Y1 (2)'!$A$1:$O$339,12,FALSE)</f>
        <v>0.0146584771573544</v>
      </c>
      <c r="N105">
        <v>0.13664728</v>
      </c>
      <c r="O105">
        <v>0.27448484</v>
      </c>
      <c r="P105">
        <v>0.24723269</v>
      </c>
      <c r="Q105">
        <v>0.39306936</v>
      </c>
      <c r="R105">
        <v>0.3493512</v>
      </c>
      <c r="S105">
        <v>3.6432113</v>
      </c>
      <c r="T105">
        <v>-0.08056179</v>
      </c>
      <c r="U105">
        <v>10.492216</v>
      </c>
      <c r="V105">
        <v>34.93512</v>
      </c>
      <c r="W105">
        <v>0</v>
      </c>
      <c r="X105">
        <v>7.4079</v>
      </c>
      <c r="Y105">
        <v>21.41</v>
      </c>
      <c r="Z105">
        <v>16</v>
      </c>
      <c r="AA105">
        <v>18.76</v>
      </c>
      <c r="AB105">
        <v>1.4201031</v>
      </c>
      <c r="AC105" t="s">
        <v>900</v>
      </c>
      <c r="AD105" t="s">
        <v>999</v>
      </c>
      <c r="AE105">
        <v>6</v>
      </c>
      <c r="AF105">
        <v>49</v>
      </c>
      <c r="AG105">
        <v>6</v>
      </c>
      <c r="AH105">
        <v>0.25</v>
      </c>
      <c r="AI105">
        <v>6.8731638</v>
      </c>
      <c r="AJ105">
        <v>0.966</v>
      </c>
      <c r="AK105">
        <v>0.6878</v>
      </c>
      <c r="AL105">
        <v>0</v>
      </c>
      <c r="AM105">
        <v>23.24</v>
      </c>
      <c r="AN105">
        <v>2.1843939</v>
      </c>
      <c r="AO105">
        <v>15.5203</v>
      </c>
      <c r="AP105">
        <v>16.5414</v>
      </c>
      <c r="AQ105">
        <v>1</v>
      </c>
      <c r="AR105">
        <v>7</v>
      </c>
      <c r="AS105">
        <v>0.7631</v>
      </c>
      <c r="AT105">
        <v>4.36365</v>
      </c>
      <c r="AU105">
        <v>10</v>
      </c>
      <c r="AV105">
        <v>0.8</v>
      </c>
      <c r="AW105">
        <v>11</v>
      </c>
      <c r="AX105">
        <v>0.0578</v>
      </c>
      <c r="AY105">
        <v>-0.3651</v>
      </c>
      <c r="AZ105">
        <v>49</v>
      </c>
      <c r="BA105">
        <v>-0.0048389</v>
      </c>
      <c r="BB105">
        <v>0.4336781</v>
      </c>
      <c r="BC105">
        <v>4.051613</v>
      </c>
      <c r="BD105">
        <v>0.3306674</v>
      </c>
      <c r="BE105">
        <v>-45.19274</v>
      </c>
      <c r="BF105">
        <v>-0.0016001</v>
      </c>
      <c r="BG105">
        <v>-14.94377</v>
      </c>
      <c r="BH105">
        <v>-0.0020985</v>
      </c>
      <c r="BI105">
        <v>-19.5991</v>
      </c>
      <c r="BJ105">
        <v>0.1434032</v>
      </c>
      <c r="BK105">
        <v>3.145875</v>
      </c>
      <c r="BL105">
        <v>232.4</v>
      </c>
      <c r="BM105">
        <v>0.0070526</v>
      </c>
      <c r="BN105">
        <v>1</v>
      </c>
      <c r="BO105">
        <v>1</v>
      </c>
      <c r="BP105">
        <v>1</v>
      </c>
      <c r="BQ105">
        <v>1</v>
      </c>
    </row>
    <row r="106" spans="1:69">
      <c r="A106">
        <v>300548</v>
      </c>
      <c r="B106">
        <v>300548</v>
      </c>
      <c r="C106">
        <v>22</v>
      </c>
      <c r="D106">
        <v>330000</v>
      </c>
      <c r="E106">
        <v>330400</v>
      </c>
      <c r="F106" t="s">
        <v>1000</v>
      </c>
      <c r="G106">
        <v>5115</v>
      </c>
      <c r="H106" t="s">
        <v>621</v>
      </c>
      <c r="I106">
        <v>0.19839188</v>
      </c>
      <c r="J106">
        <f>VLOOKUP(A106,三因子模型筛选后!$A$1:$Z$335,11,FALSE)</f>
        <v>0.0970741137862206</v>
      </c>
      <c r="K106">
        <v>0.07357095</v>
      </c>
      <c r="L106">
        <f>VLOOKUP(A106,'三因子模型（-170，-51） (2)'!$A$1:$W$335,6,FALSE)</f>
        <v>0.0235046911984682</v>
      </c>
      <c r="M106">
        <f>VLOOKUP(A106,'累积异常收益率（市场模型）（-170，-21）Y1 (2)'!$A$1:$O$339,12,FALSE)</f>
        <v>0.167177766561508</v>
      </c>
      <c r="N106">
        <v>0.10305718</v>
      </c>
      <c r="O106">
        <v>0.23725766</v>
      </c>
      <c r="P106">
        <v>0.30658388</v>
      </c>
      <c r="Q106">
        <v>0.33243439</v>
      </c>
      <c r="R106">
        <v>0.3147321</v>
      </c>
      <c r="S106">
        <v>19.839188</v>
      </c>
      <c r="T106">
        <v>0.09707411</v>
      </c>
      <c r="U106">
        <v>7.3570952</v>
      </c>
      <c r="V106">
        <v>31.47321</v>
      </c>
      <c r="W106">
        <v>0</v>
      </c>
      <c r="X106">
        <v>6.7202</v>
      </c>
      <c r="Y106">
        <v>20.85</v>
      </c>
      <c r="Z106">
        <v>16</v>
      </c>
      <c r="AA106">
        <v>15.2931</v>
      </c>
      <c r="AB106">
        <v>2.607778</v>
      </c>
      <c r="AC106" t="s">
        <v>622</v>
      </c>
      <c r="AD106" t="s">
        <v>1008</v>
      </c>
      <c r="AE106">
        <v>7</v>
      </c>
      <c r="AF106">
        <v>57</v>
      </c>
      <c r="AG106">
        <v>0</v>
      </c>
      <c r="AH106">
        <v>0.13333333</v>
      </c>
      <c r="AI106">
        <v>7.4178206</v>
      </c>
      <c r="AJ106">
        <v>1.6654</v>
      </c>
      <c r="AK106">
        <v>0.1905</v>
      </c>
      <c r="AL106">
        <v>0</v>
      </c>
      <c r="AM106">
        <v>51.27</v>
      </c>
      <c r="AN106">
        <v>3.160303</v>
      </c>
      <c r="AO106">
        <v>13.5609</v>
      </c>
      <c r="AP106">
        <v>14.5062</v>
      </c>
      <c r="AQ106">
        <v>2</v>
      </c>
      <c r="AR106">
        <v>2</v>
      </c>
      <c r="AS106">
        <v>0.33335</v>
      </c>
      <c r="AT106">
        <v>1.83335</v>
      </c>
      <c r="AU106">
        <v>2</v>
      </c>
      <c r="AV106">
        <v>0.5</v>
      </c>
      <c r="AW106">
        <v>3</v>
      </c>
      <c r="AX106">
        <v>0.0919</v>
      </c>
      <c r="AY106">
        <v>-0.3651</v>
      </c>
      <c r="AZ106">
        <v>4</v>
      </c>
      <c r="BA106">
        <v>-5.004839</v>
      </c>
      <c r="BB106">
        <v>-2.096622</v>
      </c>
      <c r="BC106">
        <v>-3.948387</v>
      </c>
      <c r="BD106">
        <v>0.0306674</v>
      </c>
      <c r="BE106">
        <v>-90.19274</v>
      </c>
      <c r="BF106">
        <v>-0.1534855</v>
      </c>
      <c r="BG106">
        <v>-2.765979</v>
      </c>
      <c r="BH106">
        <v>10.49326</v>
      </c>
      <c r="BI106">
        <v>189.1001</v>
      </c>
      <c r="BJ106">
        <v>-0.064298</v>
      </c>
      <c r="BK106">
        <v>3.937106</v>
      </c>
      <c r="BL106">
        <v>512.7</v>
      </c>
      <c r="BM106">
        <v>1.016535</v>
      </c>
      <c r="BN106">
        <v>1</v>
      </c>
      <c r="BO106">
        <v>1</v>
      </c>
      <c r="BP106">
        <v>1</v>
      </c>
      <c r="BQ106">
        <v>1</v>
      </c>
    </row>
    <row r="107" spans="1:69">
      <c r="A107">
        <v>2217</v>
      </c>
      <c r="B107">
        <v>2217</v>
      </c>
      <c r="C107">
        <v>10</v>
      </c>
      <c r="D107">
        <v>350000</v>
      </c>
      <c r="E107">
        <v>350300</v>
      </c>
      <c r="F107" t="s">
        <v>1016</v>
      </c>
      <c r="G107">
        <v>4301</v>
      </c>
      <c r="H107" t="s">
        <v>174</v>
      </c>
      <c r="I107">
        <v>0.05043995</v>
      </c>
      <c r="J107">
        <f>VLOOKUP(A107,三因子模型筛选后!$A$1:$Z$335,11,FALSE)</f>
        <v>-0.0267634131014347</v>
      </c>
      <c r="K107">
        <v>0.15257706</v>
      </c>
      <c r="L107">
        <f>VLOOKUP(A107,'三因子模型（-170，-51） (2)'!$A$1:$W$335,6,FALSE)</f>
        <v>0.112138547003269</v>
      </c>
      <c r="M107">
        <f>VLOOKUP(A107,'累积异常收益率（市场模型）（-170，-21）Y1 (2)'!$A$1:$O$339,12,FALSE)</f>
        <v>0.0802756920456886</v>
      </c>
      <c r="N107">
        <v>0.05426913</v>
      </c>
      <c r="O107">
        <v>0.22326945</v>
      </c>
      <c r="P107">
        <v>0.24200277</v>
      </c>
      <c r="Q107">
        <v>0.24040943</v>
      </c>
      <c r="R107">
        <v>0.26706046</v>
      </c>
      <c r="S107">
        <v>5.043995</v>
      </c>
      <c r="T107">
        <v>-0.02676341</v>
      </c>
      <c r="U107">
        <v>15.257706</v>
      </c>
      <c r="V107">
        <v>26.706046</v>
      </c>
      <c r="W107">
        <v>0</v>
      </c>
      <c r="X107">
        <v>10.1114</v>
      </c>
      <c r="Y107">
        <v>19.37</v>
      </c>
      <c r="Z107">
        <v>16</v>
      </c>
      <c r="AA107">
        <v>21.3299</v>
      </c>
      <c r="AB107">
        <v>10.03428</v>
      </c>
      <c r="AC107" t="s">
        <v>175</v>
      </c>
      <c r="AD107" t="s">
        <v>1002</v>
      </c>
      <c r="AE107">
        <v>5</v>
      </c>
      <c r="AF107">
        <v>52</v>
      </c>
      <c r="AG107">
        <v>0</v>
      </c>
      <c r="AH107">
        <v>0.1875</v>
      </c>
      <c r="AI107">
        <v>8.0225361</v>
      </c>
      <c r="AJ107">
        <v>3.0489</v>
      </c>
      <c r="AK107">
        <v>0.5949</v>
      </c>
      <c r="AL107">
        <v>1</v>
      </c>
      <c r="AM107">
        <v>2.22</v>
      </c>
      <c r="AN107">
        <v>0.19924242</v>
      </c>
      <c r="AO107">
        <v>17.9791</v>
      </c>
      <c r="AP107">
        <v>18.7196</v>
      </c>
      <c r="AQ107">
        <v>2</v>
      </c>
      <c r="AR107">
        <v>17.5</v>
      </c>
      <c r="AS107">
        <v>0.4155</v>
      </c>
      <c r="AT107">
        <v>2.9</v>
      </c>
      <c r="AU107">
        <v>7</v>
      </c>
      <c r="AV107">
        <v>0.8163</v>
      </c>
      <c r="AW107">
        <v>35</v>
      </c>
      <c r="AX107">
        <v>0.0362</v>
      </c>
      <c r="AY107">
        <v>-0.3651</v>
      </c>
      <c r="AZ107">
        <v>306.25</v>
      </c>
      <c r="BA107">
        <v>10.49516</v>
      </c>
      <c r="BB107">
        <v>-1.029972</v>
      </c>
      <c r="BC107">
        <v>1.051613</v>
      </c>
      <c r="BD107">
        <v>0.3469674</v>
      </c>
      <c r="BE107">
        <v>212.0573</v>
      </c>
      <c r="BF107">
        <v>3.641479</v>
      </c>
      <c r="BG107">
        <v>73.57696</v>
      </c>
      <c r="BH107">
        <v>-10.80972</v>
      </c>
      <c r="BI107">
        <v>-218.413</v>
      </c>
      <c r="BJ107">
        <v>-0.3573667</v>
      </c>
      <c r="BK107">
        <v>0.7975072</v>
      </c>
      <c r="BL107">
        <v>22.2</v>
      </c>
      <c r="BM107">
        <v>0.0943623</v>
      </c>
      <c r="BN107">
        <v>1</v>
      </c>
      <c r="BO107">
        <v>1</v>
      </c>
      <c r="BP107">
        <v>1</v>
      </c>
      <c r="BQ107">
        <v>1</v>
      </c>
    </row>
    <row r="108" spans="1:69">
      <c r="A108">
        <v>300657</v>
      </c>
      <c r="B108">
        <v>300657</v>
      </c>
      <c r="C108">
        <v>19</v>
      </c>
      <c r="D108">
        <v>350000</v>
      </c>
      <c r="E108">
        <v>350200</v>
      </c>
      <c r="F108" t="s">
        <v>1000</v>
      </c>
      <c r="G108">
        <v>5115</v>
      </c>
      <c r="H108" t="s">
        <v>678</v>
      </c>
      <c r="I108">
        <v>-0.0466901</v>
      </c>
      <c r="J108">
        <f>VLOOKUP(A108,三因子模型筛选后!$A$1:$Z$335,11,FALSE)</f>
        <v>-0.142065063118935</v>
      </c>
      <c r="K108">
        <v>0.00758807</v>
      </c>
      <c r="L108">
        <f>VLOOKUP(A108,'三因子模型（-170，-51） (2)'!$A$1:$W$335,6,FALSE)</f>
        <v>-0.0358869582414627</v>
      </c>
      <c r="M108">
        <f>VLOOKUP(A108,'累积异常收益率（市场模型）（-170，-21）Y1 (2)'!$A$1:$O$339,12,FALSE)</f>
        <v>-0.0331609584391117</v>
      </c>
      <c r="N108">
        <v>-0.05024313</v>
      </c>
      <c r="O108">
        <v>-0.05408318</v>
      </c>
      <c r="P108">
        <v>-0.0977951</v>
      </c>
      <c r="Q108">
        <v>-0.00473574</v>
      </c>
      <c r="R108">
        <v>-0.02402668</v>
      </c>
      <c r="S108">
        <v>-4.6690099</v>
      </c>
      <c r="T108">
        <v>-0.14206506</v>
      </c>
      <c r="U108">
        <v>0.75880736</v>
      </c>
      <c r="V108">
        <v>-2.4026684</v>
      </c>
      <c r="W108">
        <v>0</v>
      </c>
      <c r="X108">
        <v>8.4732</v>
      </c>
      <c r="Y108">
        <v>22.48</v>
      </c>
      <c r="Z108">
        <v>16</v>
      </c>
      <c r="AA108">
        <v>19.38</v>
      </c>
      <c r="AB108">
        <v>4.4505308</v>
      </c>
      <c r="AC108" t="s">
        <v>679</v>
      </c>
      <c r="AD108" t="s">
        <v>1002</v>
      </c>
      <c r="AE108">
        <v>5</v>
      </c>
      <c r="AF108">
        <v>37</v>
      </c>
      <c r="AG108">
        <v>6</v>
      </c>
      <c r="AH108">
        <v>0.08</v>
      </c>
      <c r="AI108">
        <v>6.5378503</v>
      </c>
      <c r="AJ108">
        <v>0.6908</v>
      </c>
      <c r="AK108">
        <v>0.5727</v>
      </c>
      <c r="AL108">
        <v>0</v>
      </c>
      <c r="AM108">
        <v>11.65</v>
      </c>
      <c r="AN108">
        <v>1.4230303</v>
      </c>
      <c r="AO108">
        <v>16.5846</v>
      </c>
      <c r="AP108">
        <v>17.6457</v>
      </c>
      <c r="AQ108">
        <v>1</v>
      </c>
      <c r="AR108">
        <v>8</v>
      </c>
      <c r="AS108">
        <v>0.70615</v>
      </c>
      <c r="AT108">
        <v>2.47435</v>
      </c>
      <c r="AU108">
        <v>10</v>
      </c>
      <c r="AV108">
        <v>0.46</v>
      </c>
      <c r="AW108">
        <v>13</v>
      </c>
      <c r="AX108">
        <v>0.0394</v>
      </c>
      <c r="AY108">
        <v>-0.3651</v>
      </c>
      <c r="AZ108">
        <v>64</v>
      </c>
      <c r="BA108">
        <v>0.9951611</v>
      </c>
      <c r="BB108">
        <v>-1.455622</v>
      </c>
      <c r="BC108">
        <v>4.051613</v>
      </c>
      <c r="BD108">
        <v>-0.0093326</v>
      </c>
      <c r="BE108">
        <v>-30.19274</v>
      </c>
      <c r="BF108">
        <v>-0.0092874</v>
      </c>
      <c r="BG108">
        <v>0.281776</v>
      </c>
      <c r="BH108">
        <v>-1.448578</v>
      </c>
      <c r="BI108">
        <v>43.94922</v>
      </c>
      <c r="BJ108">
        <v>0.0135847</v>
      </c>
      <c r="BK108">
        <v>2.455306</v>
      </c>
      <c r="BL108">
        <v>116.5</v>
      </c>
      <c r="BM108">
        <v>-0.5110413</v>
      </c>
      <c r="BN108">
        <v>1</v>
      </c>
      <c r="BO108">
        <v>1</v>
      </c>
      <c r="BP108">
        <v>1</v>
      </c>
      <c r="BQ108">
        <v>1</v>
      </c>
    </row>
    <row r="109" spans="1:69">
      <c r="A109">
        <v>300256</v>
      </c>
      <c r="B109">
        <v>300256</v>
      </c>
      <c r="C109">
        <v>1</v>
      </c>
      <c r="D109">
        <v>360000</v>
      </c>
      <c r="E109">
        <v>360300</v>
      </c>
      <c r="F109" t="s">
        <v>1003</v>
      </c>
      <c r="G109">
        <v>5110</v>
      </c>
      <c r="H109" t="s">
        <v>504</v>
      </c>
      <c r="I109">
        <v>0.00463064</v>
      </c>
      <c r="J109">
        <f>VLOOKUP(A109,三因子模型筛选后!$A$1:$Z$335,11,FALSE)</f>
        <v>-0.0834954679012299</v>
      </c>
      <c r="K109">
        <v>0.13181356</v>
      </c>
      <c r="L109">
        <f>VLOOKUP(A109,'三因子模型（-170，-51） (2)'!$A$1:$W$335,6,FALSE)</f>
        <v>0.0677636563777924</v>
      </c>
      <c r="M109">
        <f>VLOOKUP(A109,'累积异常收益率（市场模型）（-170，-21）Y1 (2)'!$A$1:$O$339,12,FALSE)</f>
        <v>0.0272352229803801</v>
      </c>
      <c r="N109">
        <v>0.00577436</v>
      </c>
      <c r="O109">
        <v>0.0654828</v>
      </c>
      <c r="P109">
        <v>0.03926421</v>
      </c>
      <c r="Q109">
        <v>-0.0017935</v>
      </c>
      <c r="R109">
        <v>-0.11651736</v>
      </c>
      <c r="S109">
        <v>0.46306392</v>
      </c>
      <c r="T109">
        <v>-0.08349547</v>
      </c>
      <c r="U109">
        <v>13.181356</v>
      </c>
      <c r="V109">
        <v>-11.651736</v>
      </c>
      <c r="W109">
        <v>0</v>
      </c>
      <c r="X109">
        <v>9.0898</v>
      </c>
      <c r="Y109">
        <v>9.33</v>
      </c>
      <c r="Z109">
        <v>16</v>
      </c>
      <c r="AA109">
        <v>19.4842</v>
      </c>
      <c r="AB109">
        <v>22.683934</v>
      </c>
      <c r="AC109" t="s">
        <v>505</v>
      </c>
      <c r="AD109" t="s">
        <v>1005</v>
      </c>
      <c r="AG109">
        <v>6</v>
      </c>
      <c r="AH109">
        <v>0.16666667</v>
      </c>
      <c r="AI109">
        <v>7.1934604</v>
      </c>
      <c r="AJ109">
        <v>1.3307</v>
      </c>
      <c r="AK109">
        <v>0.6659</v>
      </c>
      <c r="AL109">
        <v>1</v>
      </c>
      <c r="AM109">
        <v>2.31</v>
      </c>
      <c r="AN109">
        <v>0.37318182</v>
      </c>
      <c r="AO109">
        <v>16.2375</v>
      </c>
      <c r="AP109">
        <v>16.8524</v>
      </c>
      <c r="AQ109">
        <v>1</v>
      </c>
      <c r="AR109">
        <v>4</v>
      </c>
      <c r="AS109">
        <v>0.375</v>
      </c>
      <c r="AT109">
        <v>3.3125</v>
      </c>
      <c r="AU109">
        <v>18</v>
      </c>
      <c r="AV109">
        <v>0.8333</v>
      </c>
      <c r="AW109">
        <v>8</v>
      </c>
      <c r="AX109">
        <v>0.0378</v>
      </c>
      <c r="AY109">
        <v>-0.3651</v>
      </c>
      <c r="AZ109">
        <v>16</v>
      </c>
      <c r="BA109">
        <v>-3.004839</v>
      </c>
      <c r="BB109">
        <v>-0.6174719</v>
      </c>
      <c r="BC109">
        <v>12.05161</v>
      </c>
      <c r="BD109">
        <v>0.3639674</v>
      </c>
      <c r="BE109">
        <v>-78.19274</v>
      </c>
      <c r="BF109">
        <v>-1.093663</v>
      </c>
      <c r="BG109">
        <v>-28.45961</v>
      </c>
      <c r="BH109">
        <v>1.855404</v>
      </c>
      <c r="BI109">
        <v>48.28182</v>
      </c>
      <c r="BJ109">
        <v>-0.2247397</v>
      </c>
      <c r="BK109">
        <v>0.8372476</v>
      </c>
      <c r="BL109">
        <v>23.1</v>
      </c>
      <c r="BM109">
        <v>-0.1911634</v>
      </c>
      <c r="BN109">
        <v>0</v>
      </c>
      <c r="BO109">
        <v>0</v>
      </c>
      <c r="BP109">
        <v>0</v>
      </c>
      <c r="BQ109">
        <v>0</v>
      </c>
    </row>
    <row r="110" spans="1:69">
      <c r="A110">
        <v>300083</v>
      </c>
      <c r="B110">
        <v>300083</v>
      </c>
      <c r="C110">
        <v>10</v>
      </c>
      <c r="D110">
        <v>440000</v>
      </c>
      <c r="E110">
        <v>441900</v>
      </c>
      <c r="F110" t="s">
        <v>1000</v>
      </c>
      <c r="G110">
        <v>5115</v>
      </c>
      <c r="H110" t="s">
        <v>435</v>
      </c>
      <c r="I110">
        <v>0.12469336</v>
      </c>
      <c r="J110">
        <f>VLOOKUP(A110,三因子模型筛选后!$A$1:$Z$335,11,FALSE)</f>
        <v>0.0950049757957458</v>
      </c>
      <c r="K110">
        <v>0.02561751</v>
      </c>
      <c r="L110">
        <f>VLOOKUP(A110,'三因子模型（-170，-51） (2)'!$A$1:$W$335,6,FALSE)</f>
        <v>0.00258235447108746</v>
      </c>
      <c r="M110">
        <f>VLOOKUP(A110,'累积异常收益率（市场模型）（-170，-21）Y1 (2)'!$A$1:$O$339,12,FALSE)</f>
        <v>0.121725581586361</v>
      </c>
      <c r="N110">
        <v>0.06191083</v>
      </c>
      <c r="O110">
        <v>0.23009129</v>
      </c>
      <c r="P110">
        <v>0.21751006</v>
      </c>
      <c r="Q110">
        <v>0.23616727</v>
      </c>
      <c r="R110">
        <v>0.22748071</v>
      </c>
      <c r="S110">
        <v>12.469336</v>
      </c>
      <c r="T110">
        <v>0.09500498</v>
      </c>
      <c r="U110">
        <v>2.5617512</v>
      </c>
      <c r="V110">
        <v>22.748071</v>
      </c>
      <c r="W110">
        <v>0</v>
      </c>
      <c r="X110">
        <v>7.6401</v>
      </c>
      <c r="Y110">
        <v>12.56</v>
      </c>
      <c r="Z110">
        <v>16</v>
      </c>
      <c r="AA110">
        <v>18.9182</v>
      </c>
      <c r="AB110">
        <v>15.431764</v>
      </c>
      <c r="AC110" t="s">
        <v>436</v>
      </c>
      <c r="AD110" t="s">
        <v>1005</v>
      </c>
      <c r="AG110">
        <v>4</v>
      </c>
      <c r="AH110">
        <v>0.35294118</v>
      </c>
      <c r="AI110">
        <v>6.8729568</v>
      </c>
      <c r="AJ110">
        <v>0.9658</v>
      </c>
      <c r="AK110">
        <v>0.6085</v>
      </c>
      <c r="AL110">
        <v>0</v>
      </c>
      <c r="AM110">
        <v>1.87</v>
      </c>
      <c r="AN110">
        <v>0.17954545</v>
      </c>
      <c r="AO110">
        <v>14.6331</v>
      </c>
      <c r="AP110">
        <v>17.2633</v>
      </c>
      <c r="AQ110">
        <v>31</v>
      </c>
      <c r="AR110">
        <v>8</v>
      </c>
      <c r="AS110">
        <v>0.4297</v>
      </c>
      <c r="AT110">
        <v>2.375</v>
      </c>
      <c r="AU110">
        <v>6</v>
      </c>
      <c r="AV110">
        <v>0.6111</v>
      </c>
      <c r="AW110">
        <v>16</v>
      </c>
      <c r="AX110">
        <v>0.0225</v>
      </c>
      <c r="AY110">
        <v>-0.3651</v>
      </c>
      <c r="AZ110">
        <v>64</v>
      </c>
      <c r="BA110">
        <v>0.9951611</v>
      </c>
      <c r="BB110">
        <v>-1.554972</v>
      </c>
      <c r="BC110">
        <v>0.0516129</v>
      </c>
      <c r="BD110">
        <v>0.1417674</v>
      </c>
      <c r="BE110">
        <v>-30.19274</v>
      </c>
      <c r="BF110">
        <v>0.1410814</v>
      </c>
      <c r="BG110">
        <v>-4.280347</v>
      </c>
      <c r="BH110">
        <v>-1.547448</v>
      </c>
      <c r="BI110">
        <v>46.94887</v>
      </c>
      <c r="BJ110">
        <v>-0.2204444</v>
      </c>
      <c r="BK110">
        <v>0.6259384</v>
      </c>
      <c r="BL110">
        <v>18.7</v>
      </c>
      <c r="BM110">
        <v>0.5571777</v>
      </c>
      <c r="BN110">
        <v>0</v>
      </c>
      <c r="BO110">
        <v>0</v>
      </c>
      <c r="BP110">
        <v>0</v>
      </c>
      <c r="BQ110">
        <v>0</v>
      </c>
    </row>
    <row r="111" spans="1:69">
      <c r="A111">
        <v>2313</v>
      </c>
      <c r="B111">
        <v>2313</v>
      </c>
      <c r="C111">
        <v>19</v>
      </c>
      <c r="D111">
        <v>440000</v>
      </c>
      <c r="E111">
        <v>440300</v>
      </c>
      <c r="F111" t="s">
        <v>998</v>
      </c>
      <c r="G111">
        <v>8101</v>
      </c>
      <c r="H111" t="s">
        <v>204</v>
      </c>
      <c r="I111">
        <v>-0.09473649</v>
      </c>
      <c r="J111">
        <f>VLOOKUP(A111,三因子模型筛选后!$A$1:$Z$335,11,FALSE)</f>
        <v>-0.180049285292625</v>
      </c>
      <c r="K111">
        <v>-0.00795803</v>
      </c>
      <c r="L111">
        <f>VLOOKUP(A111,'三因子模型（-170，-51） (2)'!$A$1:$W$335,6,FALSE)</f>
        <v>-0.052870474755764</v>
      </c>
      <c r="M111">
        <f>VLOOKUP(A111,'累积异常收益率（市场模型）（-170，-21）Y1 (2)'!$A$1:$O$339,12,FALSE)</f>
        <v>-0.0954540744423866</v>
      </c>
      <c r="N111">
        <v>-0.08402406</v>
      </c>
      <c r="O111">
        <v>-0.00737532</v>
      </c>
      <c r="P111">
        <v>-0.01759524</v>
      </c>
      <c r="Q111">
        <v>0.06987657</v>
      </c>
      <c r="R111">
        <v>0.09613246</v>
      </c>
      <c r="S111">
        <v>-9.4736494</v>
      </c>
      <c r="T111">
        <v>-0.18004929</v>
      </c>
      <c r="U111">
        <v>-0.79580257</v>
      </c>
      <c r="V111">
        <v>9.6132457</v>
      </c>
      <c r="W111">
        <v>0</v>
      </c>
      <c r="X111">
        <v>7.8969</v>
      </c>
      <c r="Y111">
        <v>13.88</v>
      </c>
      <c r="Z111">
        <v>16</v>
      </c>
      <c r="AA111">
        <v>19.1434</v>
      </c>
      <c r="AB111">
        <v>2.4527</v>
      </c>
      <c r="AC111" t="s">
        <v>205</v>
      </c>
      <c r="AD111" t="s">
        <v>999</v>
      </c>
      <c r="AE111">
        <v>6</v>
      </c>
      <c r="AF111">
        <v>57</v>
      </c>
      <c r="AG111">
        <v>1</v>
      </c>
      <c r="AH111">
        <v>0.25</v>
      </c>
      <c r="AI111">
        <v>7.1484244</v>
      </c>
      <c r="AJ111">
        <v>1.2721</v>
      </c>
      <c r="AK111">
        <v>0.7054</v>
      </c>
      <c r="AL111">
        <v>0</v>
      </c>
      <c r="AM111">
        <v>5.78</v>
      </c>
      <c r="AN111">
        <v>0.57287879</v>
      </c>
      <c r="AO111">
        <v>16.0721</v>
      </c>
      <c r="AP111">
        <v>16.8439</v>
      </c>
      <c r="AQ111">
        <v>32</v>
      </c>
      <c r="AR111">
        <v>18.5</v>
      </c>
      <c r="AS111">
        <v>0.43095</v>
      </c>
      <c r="AT111">
        <v>3.95945</v>
      </c>
      <c r="AU111">
        <v>8</v>
      </c>
      <c r="AV111">
        <v>0.4063</v>
      </c>
      <c r="AW111">
        <v>37</v>
      </c>
      <c r="AX111">
        <v>0.0412</v>
      </c>
      <c r="AY111">
        <v>3.3875</v>
      </c>
      <c r="AZ111">
        <v>342.25</v>
      </c>
      <c r="BA111">
        <v>11.49516</v>
      </c>
      <c r="BB111">
        <v>0.0294781</v>
      </c>
      <c r="BC111">
        <v>2.051613</v>
      </c>
      <c r="BD111">
        <v>-0.0630326</v>
      </c>
      <c r="BE111">
        <v>248.0573</v>
      </c>
      <c r="BF111">
        <v>-0.7245696</v>
      </c>
      <c r="BG111">
        <v>-15.63569</v>
      </c>
      <c r="BH111">
        <v>0.3388555</v>
      </c>
      <c r="BI111">
        <v>7.312256</v>
      </c>
      <c r="BJ111">
        <v>-0.0018581</v>
      </c>
      <c r="BK111">
        <v>1.754404</v>
      </c>
      <c r="BL111">
        <v>57.8</v>
      </c>
      <c r="BM111">
        <v>-0.8105106</v>
      </c>
      <c r="BN111">
        <v>1</v>
      </c>
      <c r="BO111">
        <v>1</v>
      </c>
      <c r="BP111">
        <v>1</v>
      </c>
      <c r="BQ111">
        <v>1</v>
      </c>
    </row>
    <row r="112" spans="1:69">
      <c r="A112">
        <v>300101</v>
      </c>
      <c r="B112">
        <v>300101</v>
      </c>
      <c r="C112">
        <v>19</v>
      </c>
      <c r="D112">
        <v>510000</v>
      </c>
      <c r="E112">
        <v>510100</v>
      </c>
      <c r="F112" t="s">
        <v>998</v>
      </c>
      <c r="G112">
        <v>8101</v>
      </c>
      <c r="H112" t="s">
        <v>441</v>
      </c>
      <c r="I112">
        <v>0.24408568</v>
      </c>
      <c r="J112">
        <f>VLOOKUP(A112,三因子模型筛选后!$A$1:$Z$335,11,FALSE)</f>
        <v>0.215577572584152</v>
      </c>
      <c r="K112">
        <v>0.20189151</v>
      </c>
      <c r="L112">
        <f>VLOOKUP(A112,'三因子模型（-170，-51） (2)'!$A$1:$W$335,6,FALSE)</f>
        <v>0.183062121272087</v>
      </c>
      <c r="M112">
        <f>VLOOKUP(A112,'累积异常收益率（市场模型）（-170，-21）Y1 (2)'!$A$1:$O$339,12,FALSE)</f>
        <v>0.202137425541878</v>
      </c>
      <c r="N112">
        <v>0.27770546</v>
      </c>
      <c r="O112">
        <v>0.35231781</v>
      </c>
      <c r="P112">
        <v>0.37141243</v>
      </c>
      <c r="Q112">
        <v>0.45457867</v>
      </c>
      <c r="R112">
        <v>0.37319478</v>
      </c>
      <c r="S112">
        <v>24.408568</v>
      </c>
      <c r="T112">
        <v>0.21557757</v>
      </c>
      <c r="U112">
        <v>20.189151</v>
      </c>
      <c r="V112">
        <v>37.319478</v>
      </c>
      <c r="W112">
        <v>0</v>
      </c>
      <c r="X112">
        <v>6.6871</v>
      </c>
      <c r="Y112">
        <v>26.58</v>
      </c>
      <c r="Z112">
        <v>16</v>
      </c>
      <c r="AA112">
        <v>15.7719</v>
      </c>
      <c r="AB112">
        <v>5.64546</v>
      </c>
      <c r="AC112" t="s">
        <v>442</v>
      </c>
      <c r="AD112" t="s">
        <v>999</v>
      </c>
      <c r="AE112">
        <v>6</v>
      </c>
      <c r="AF112">
        <v>62</v>
      </c>
      <c r="AG112">
        <v>1</v>
      </c>
      <c r="AH112">
        <v>0.1875</v>
      </c>
      <c r="AI112">
        <v>6.507427</v>
      </c>
      <c r="AJ112">
        <v>0.6701</v>
      </c>
      <c r="AK112">
        <v>0.3286</v>
      </c>
      <c r="AL112">
        <v>0</v>
      </c>
      <c r="AM112">
        <v>5.46</v>
      </c>
      <c r="AN112">
        <v>0.26863636</v>
      </c>
      <c r="AO112">
        <v>14.6254</v>
      </c>
      <c r="AP112">
        <v>16.1994</v>
      </c>
      <c r="AQ112">
        <v>1</v>
      </c>
      <c r="AR112">
        <v>6</v>
      </c>
      <c r="AS112">
        <v>0.41665</v>
      </c>
      <c r="AT112">
        <v>3.54165</v>
      </c>
      <c r="AU112">
        <v>4</v>
      </c>
      <c r="AV112">
        <v>0.75</v>
      </c>
      <c r="AW112">
        <v>12</v>
      </c>
      <c r="AX112">
        <v>0.1243</v>
      </c>
      <c r="AY112">
        <v>-0.3651</v>
      </c>
      <c r="AZ112">
        <v>36</v>
      </c>
      <c r="BA112">
        <v>-1.004839</v>
      </c>
      <c r="BB112">
        <v>-0.3883219</v>
      </c>
      <c r="BC112">
        <v>-1.948387</v>
      </c>
      <c r="BD112">
        <v>0.2806674</v>
      </c>
      <c r="BE112">
        <v>-58.19274</v>
      </c>
      <c r="BF112">
        <v>-0.2820256</v>
      </c>
      <c r="BG112">
        <v>-16.33281</v>
      </c>
      <c r="BH112">
        <v>0.390201</v>
      </c>
      <c r="BI112">
        <v>22.59752</v>
      </c>
      <c r="BJ112">
        <v>-0.1089893</v>
      </c>
      <c r="BK112">
        <v>1.697449</v>
      </c>
      <c r="BL112">
        <v>54.6</v>
      </c>
      <c r="BM112">
        <v>1.30134</v>
      </c>
      <c r="BN112">
        <v>1</v>
      </c>
      <c r="BO112">
        <v>1</v>
      </c>
      <c r="BP112">
        <v>1</v>
      </c>
      <c r="BQ112">
        <v>1</v>
      </c>
    </row>
    <row r="113" spans="1:69">
      <c r="A113">
        <v>2185</v>
      </c>
      <c r="B113">
        <v>2185</v>
      </c>
      <c r="C113">
        <v>19</v>
      </c>
      <c r="D113">
        <v>620000</v>
      </c>
      <c r="E113">
        <v>620500</v>
      </c>
      <c r="F113" t="s">
        <v>1000</v>
      </c>
      <c r="G113">
        <v>5115</v>
      </c>
      <c r="H113" t="s">
        <v>159</v>
      </c>
      <c r="I113">
        <v>0.25747141</v>
      </c>
      <c r="J113">
        <f>VLOOKUP(A113,三因子模型筛选后!$A$1:$Z$335,11,FALSE)</f>
        <v>0.14003449678421</v>
      </c>
      <c r="K113">
        <v>-0.00568333</v>
      </c>
      <c r="L113">
        <f>VLOOKUP(A113,'三因子模型（-170，-51） (2)'!$A$1:$W$335,6,FALSE)</f>
        <v>-0.0526605658233166</v>
      </c>
      <c r="M113">
        <f>VLOOKUP(A113,'累积异常收益率（市场模型）（-170，-21）Y1 (2)'!$A$1:$O$339,12,FALSE)</f>
        <v>0.258664190769196</v>
      </c>
      <c r="N113">
        <v>0.23879501</v>
      </c>
      <c r="O113">
        <v>0.3743358</v>
      </c>
      <c r="P113">
        <v>0.47065109</v>
      </c>
      <c r="Q113">
        <v>0.75097251</v>
      </c>
      <c r="R113">
        <v>0.75978202</v>
      </c>
      <c r="S113">
        <v>25.747141</v>
      </c>
      <c r="T113">
        <v>0.1400345</v>
      </c>
      <c r="U113">
        <v>-0.56833257</v>
      </c>
      <c r="V113">
        <v>75.978202</v>
      </c>
      <c r="W113">
        <v>0</v>
      </c>
      <c r="X113">
        <v>9.9176</v>
      </c>
      <c r="Y113">
        <v>15.35</v>
      </c>
      <c r="Z113">
        <v>16</v>
      </c>
      <c r="AA113">
        <v>19.9851</v>
      </c>
      <c r="AB113">
        <v>32.044846</v>
      </c>
      <c r="AC113" t="s">
        <v>160</v>
      </c>
      <c r="AD113" t="s">
        <v>1008</v>
      </c>
      <c r="AE113">
        <v>7</v>
      </c>
      <c r="AF113">
        <v>48</v>
      </c>
      <c r="AG113">
        <v>3</v>
      </c>
      <c r="AH113">
        <v>0.31578947</v>
      </c>
      <c r="AI113">
        <v>7.6196261</v>
      </c>
      <c r="AJ113">
        <v>2.0378</v>
      </c>
      <c r="AK113">
        <v>0.3878</v>
      </c>
      <c r="AL113">
        <v>0</v>
      </c>
      <c r="AM113">
        <v>7.87</v>
      </c>
      <c r="AN113">
        <v>0.31075758</v>
      </c>
      <c r="AO113">
        <v>17.2076</v>
      </c>
      <c r="AP113">
        <v>18.2911</v>
      </c>
      <c r="AQ113">
        <v>2</v>
      </c>
      <c r="AR113">
        <v>8</v>
      </c>
      <c r="AS113">
        <v>0.41015</v>
      </c>
      <c r="AT113">
        <v>0</v>
      </c>
      <c r="AU113">
        <v>4</v>
      </c>
      <c r="AV113">
        <v>0.625</v>
      </c>
      <c r="AW113">
        <v>16</v>
      </c>
      <c r="AX113">
        <v>0.0496</v>
      </c>
      <c r="AY113">
        <v>-0.3651</v>
      </c>
      <c r="AZ113">
        <v>64</v>
      </c>
      <c r="BA113">
        <v>0.9951611</v>
      </c>
      <c r="BB113">
        <v>-3.929972</v>
      </c>
      <c r="BC113">
        <v>-1.948387</v>
      </c>
      <c r="BD113">
        <v>0.1556674</v>
      </c>
      <c r="BE113">
        <v>-30.19274</v>
      </c>
      <c r="BF113">
        <v>0.1549142</v>
      </c>
      <c r="BG113">
        <v>-4.700027</v>
      </c>
      <c r="BH113">
        <v>-3.910955</v>
      </c>
      <c r="BI113">
        <v>118.6566</v>
      </c>
      <c r="BJ113">
        <v>-0.6117686</v>
      </c>
      <c r="BK113">
        <v>2.063058</v>
      </c>
      <c r="BL113">
        <v>78.7</v>
      </c>
      <c r="BM113">
        <v>1.384773</v>
      </c>
      <c r="BN113">
        <v>1</v>
      </c>
      <c r="BO113">
        <v>1</v>
      </c>
      <c r="BP113">
        <v>1</v>
      </c>
      <c r="BQ113">
        <v>1</v>
      </c>
    </row>
    <row r="114" spans="1:69">
      <c r="A114">
        <v>2413</v>
      </c>
      <c r="B114">
        <v>2413</v>
      </c>
      <c r="C114">
        <v>1</v>
      </c>
      <c r="D114">
        <v>320000</v>
      </c>
      <c r="E114">
        <v>320400</v>
      </c>
      <c r="F114" t="s">
        <v>1017</v>
      </c>
      <c r="G114">
        <v>7120</v>
      </c>
      <c r="H114" t="s">
        <v>240</v>
      </c>
      <c r="I114">
        <v>0.00739144</v>
      </c>
      <c r="J114">
        <f>VLOOKUP(A114,三因子模型筛选后!$A$1:$Z$335,11,FALSE)</f>
        <v>3.3301766961813e-5</v>
      </c>
      <c r="K114">
        <v>0.0116088</v>
      </c>
      <c r="L114">
        <f>VLOOKUP(A114,'三因子模型（-170，-51） (2)'!$A$1:$W$335,6,FALSE)</f>
        <v>0.01588817499578</v>
      </c>
      <c r="M114">
        <f>VLOOKUP(A114,'累积异常收益率（市场模型）（-170，-21）Y1 (2)'!$A$1:$O$339,12,FALSE)</f>
        <v>-0.0134755214676261</v>
      </c>
      <c r="N114">
        <v>0.05807009</v>
      </c>
      <c r="O114">
        <v>0.34862244</v>
      </c>
      <c r="P114">
        <v>0.40602884</v>
      </c>
      <c r="Q114">
        <v>0.62987471</v>
      </c>
      <c r="R114">
        <v>0.60357022</v>
      </c>
      <c r="S114">
        <v>0.73914425</v>
      </c>
      <c r="T114">
        <v>3.33e-5</v>
      </c>
      <c r="U114">
        <v>1.1608805</v>
      </c>
      <c r="V114">
        <v>60.357022</v>
      </c>
      <c r="W114">
        <v>0</v>
      </c>
      <c r="X114">
        <v>7.1997</v>
      </c>
      <c r="Y114">
        <v>17.62</v>
      </c>
      <c r="Z114">
        <v>17</v>
      </c>
      <c r="AA114">
        <v>19.1375</v>
      </c>
      <c r="AB114">
        <v>10.931791</v>
      </c>
      <c r="AC114" t="s">
        <v>241</v>
      </c>
      <c r="AD114" t="s">
        <v>1008</v>
      </c>
      <c r="AE114">
        <v>7</v>
      </c>
      <c r="AF114">
        <v>42</v>
      </c>
      <c r="AG114">
        <v>4</v>
      </c>
      <c r="AH114">
        <v>0.2</v>
      </c>
      <c r="AI114">
        <v>6.9077553</v>
      </c>
      <c r="AJ114">
        <v>1</v>
      </c>
      <c r="AK114">
        <v>0.2388</v>
      </c>
      <c r="AL114">
        <v>0</v>
      </c>
      <c r="AM114">
        <v>4.32</v>
      </c>
      <c r="AN114">
        <v>0.14787879</v>
      </c>
      <c r="AO114">
        <v>14.9387</v>
      </c>
      <c r="AP114">
        <v>16.3414</v>
      </c>
      <c r="AQ114">
        <v>25</v>
      </c>
      <c r="AR114">
        <v>7.5</v>
      </c>
      <c r="AS114">
        <v>0.38665</v>
      </c>
      <c r="AT114">
        <v>4.63335</v>
      </c>
      <c r="AU114">
        <v>38</v>
      </c>
      <c r="AV114">
        <v>0.8757</v>
      </c>
      <c r="AW114">
        <v>15</v>
      </c>
      <c r="AX114">
        <v>0.1084</v>
      </c>
      <c r="AY114">
        <v>-0.3651</v>
      </c>
      <c r="AZ114">
        <v>56.25</v>
      </c>
      <c r="BA114">
        <v>0.4951611</v>
      </c>
      <c r="BB114">
        <v>0.7033781</v>
      </c>
      <c r="BC114">
        <v>32.05161</v>
      </c>
      <c r="BD114">
        <v>0.4063674</v>
      </c>
      <c r="BE114">
        <v>-37.94274</v>
      </c>
      <c r="BF114">
        <v>0.2012173</v>
      </c>
      <c r="BG114">
        <v>-15.41869</v>
      </c>
      <c r="BH114">
        <v>0.3482855</v>
      </c>
      <c r="BI114">
        <v>-26.68809</v>
      </c>
      <c r="BJ114">
        <v>0.2858299</v>
      </c>
      <c r="BK114">
        <v>1.463255</v>
      </c>
      <c r="BL114">
        <v>43.2</v>
      </c>
      <c r="BM114">
        <v>-0.1739555</v>
      </c>
      <c r="BN114">
        <v>1</v>
      </c>
      <c r="BO114">
        <v>1</v>
      </c>
      <c r="BP114">
        <v>1</v>
      </c>
      <c r="BQ114">
        <v>1</v>
      </c>
    </row>
    <row r="115" spans="1:69">
      <c r="A115">
        <v>300743</v>
      </c>
      <c r="B115">
        <v>300743</v>
      </c>
      <c r="C115">
        <v>1</v>
      </c>
      <c r="D115">
        <v>330000</v>
      </c>
      <c r="E115">
        <v>330100</v>
      </c>
      <c r="F115" t="s">
        <v>1009</v>
      </c>
      <c r="G115">
        <v>99</v>
      </c>
      <c r="H115" t="s">
        <v>729</v>
      </c>
      <c r="I115">
        <v>-0.07904937</v>
      </c>
      <c r="J115">
        <f>VLOOKUP(A115,三因子模型筛选后!$A$1:$Z$335,11,FALSE)</f>
        <v>-0.0773641616106033</v>
      </c>
      <c r="K115">
        <v>-0.00791703</v>
      </c>
      <c r="L115">
        <f>VLOOKUP(A115,'三因子模型（-170，-51） (2)'!$A$1:$W$335,6,FALSE)</f>
        <v>-0.0214179009199142</v>
      </c>
      <c r="M115">
        <f>VLOOKUP(A115,'累积异常收益率（市场模型）（-170，-21）Y1 (2)'!$A$1:$O$339,12,FALSE)</f>
        <v>-0.0375138632953167</v>
      </c>
      <c r="N115">
        <v>-0.05372399</v>
      </c>
      <c r="O115">
        <v>-0.01831946</v>
      </c>
      <c r="P115">
        <v>-0.02217544</v>
      </c>
      <c r="Q115">
        <v>0.08358967</v>
      </c>
      <c r="R115">
        <v>0.06055675</v>
      </c>
      <c r="S115">
        <v>-7.9049371</v>
      </c>
      <c r="T115">
        <v>-0.07736416</v>
      </c>
      <c r="U115">
        <v>-0.7917027</v>
      </c>
      <c r="V115">
        <v>6.0556754</v>
      </c>
      <c r="W115">
        <v>0</v>
      </c>
      <c r="X115">
        <v>6.2916</v>
      </c>
      <c r="Y115">
        <v>21.05</v>
      </c>
      <c r="Z115">
        <v>17</v>
      </c>
      <c r="AA115">
        <v>17.1783</v>
      </c>
      <c r="AB115">
        <v>1.3816488</v>
      </c>
      <c r="AC115" t="s">
        <v>433</v>
      </c>
      <c r="AD115" t="s">
        <v>999</v>
      </c>
      <c r="AE115">
        <v>6</v>
      </c>
      <c r="AF115">
        <v>51</v>
      </c>
      <c r="AG115">
        <v>1</v>
      </c>
      <c r="AH115">
        <v>0.15789474</v>
      </c>
      <c r="AI115">
        <v>6.8783265</v>
      </c>
      <c r="AJ115">
        <v>0.971</v>
      </c>
      <c r="AK115">
        <v>0.2771</v>
      </c>
      <c r="AL115">
        <v>0</v>
      </c>
      <c r="AM115">
        <v>5.95</v>
      </c>
      <c r="AN115">
        <v>0.53242424</v>
      </c>
      <c r="AO115">
        <v>14.1211</v>
      </c>
      <c r="AP115">
        <v>15.3001</v>
      </c>
      <c r="AQ115">
        <v>35</v>
      </c>
      <c r="AR115">
        <v>4</v>
      </c>
      <c r="AS115">
        <v>0.375</v>
      </c>
      <c r="AT115">
        <v>3.5625</v>
      </c>
      <c r="AU115">
        <v>3</v>
      </c>
      <c r="AV115">
        <v>0.6667</v>
      </c>
      <c r="AW115">
        <v>8</v>
      </c>
      <c r="AX115">
        <v>0.0356</v>
      </c>
      <c r="AY115">
        <v>-0.3563</v>
      </c>
      <c r="AZ115">
        <v>16</v>
      </c>
      <c r="BA115">
        <v>-3.004839</v>
      </c>
      <c r="BB115">
        <v>-0.3674719</v>
      </c>
      <c r="BC115">
        <v>-2.948387</v>
      </c>
      <c r="BD115">
        <v>0.1973674</v>
      </c>
      <c r="BE115">
        <v>-78.19274</v>
      </c>
      <c r="BF115">
        <v>-0.5930573</v>
      </c>
      <c r="BG115">
        <v>-15.4327</v>
      </c>
      <c r="BH115">
        <v>1.104194</v>
      </c>
      <c r="BI115">
        <v>28.73363</v>
      </c>
      <c r="BJ115">
        <v>-0.072527</v>
      </c>
      <c r="BK115">
        <v>1.783391</v>
      </c>
      <c r="BL115">
        <v>59.5</v>
      </c>
      <c r="BM115">
        <v>-0.712734</v>
      </c>
      <c r="BN115">
        <v>1</v>
      </c>
      <c r="BO115">
        <v>1</v>
      </c>
      <c r="BP115">
        <v>1</v>
      </c>
      <c r="BQ115">
        <v>1</v>
      </c>
    </row>
    <row r="116" spans="1:69">
      <c r="A116">
        <v>2273</v>
      </c>
      <c r="B116">
        <v>2273</v>
      </c>
      <c r="C116">
        <v>1</v>
      </c>
      <c r="D116">
        <v>330000</v>
      </c>
      <c r="E116">
        <v>331000</v>
      </c>
      <c r="F116" t="s">
        <v>1003</v>
      </c>
      <c r="G116">
        <v>5110</v>
      </c>
      <c r="H116" t="s">
        <v>189</v>
      </c>
      <c r="I116">
        <v>-0.00460108</v>
      </c>
      <c r="J116">
        <f>VLOOKUP(A116,三因子模型筛选后!$A$1:$Z$335,11,FALSE)</f>
        <v>-0.144666537642479</v>
      </c>
      <c r="K116">
        <v>0.0591949</v>
      </c>
      <c r="L116">
        <f>VLOOKUP(A116,'三因子模型（-170，-51） (2)'!$A$1:$W$335,6,FALSE)</f>
        <v>-0.00169786997139454</v>
      </c>
      <c r="M116">
        <f>VLOOKUP(A116,'累积异常收益率（市场模型）（-170，-21）Y1 (2)'!$A$1:$O$339,12,FALSE)</f>
        <v>-0.0188236199319363</v>
      </c>
      <c r="N116">
        <v>-0.06698003</v>
      </c>
      <c r="O116">
        <v>0.05043312</v>
      </c>
      <c r="P116">
        <v>0.00236642</v>
      </c>
      <c r="Q116">
        <v>-0.03827885</v>
      </c>
      <c r="R116">
        <v>-0.02705364</v>
      </c>
      <c r="S116">
        <v>-0.4601079</v>
      </c>
      <c r="T116">
        <v>-0.14466654</v>
      </c>
      <c r="U116">
        <v>5.91949</v>
      </c>
      <c r="V116">
        <v>-2.7053643</v>
      </c>
      <c r="W116">
        <v>0</v>
      </c>
      <c r="X116">
        <v>8.63</v>
      </c>
      <c r="Y116">
        <v>22.14</v>
      </c>
      <c r="Z116">
        <v>17</v>
      </c>
      <c r="AA116">
        <v>20.2093</v>
      </c>
      <c r="AB116">
        <v>2.50271</v>
      </c>
      <c r="AC116" t="s">
        <v>190</v>
      </c>
      <c r="AD116" t="s">
        <v>1002</v>
      </c>
      <c r="AE116">
        <v>5</v>
      </c>
      <c r="AF116">
        <v>48</v>
      </c>
      <c r="AG116">
        <v>2</v>
      </c>
      <c r="AH116">
        <v>0.22222222</v>
      </c>
      <c r="AI116">
        <v>7.9780367</v>
      </c>
      <c r="AJ116">
        <v>2.9162</v>
      </c>
      <c r="AK116">
        <v>0.2468</v>
      </c>
      <c r="AL116">
        <v>0</v>
      </c>
      <c r="AM116">
        <v>5.46</v>
      </c>
      <c r="AN116">
        <v>0.75909091</v>
      </c>
      <c r="AO116">
        <v>15.9534</v>
      </c>
      <c r="AP116">
        <v>16.7496</v>
      </c>
      <c r="AQ116">
        <v>1</v>
      </c>
      <c r="AR116">
        <v>7</v>
      </c>
      <c r="AS116">
        <v>0.3373</v>
      </c>
      <c r="AT116">
        <v>3.15385</v>
      </c>
      <c r="AU116">
        <v>5</v>
      </c>
      <c r="AV116">
        <v>0.56</v>
      </c>
      <c r="AW116">
        <v>13</v>
      </c>
      <c r="AX116">
        <v>0.0528</v>
      </c>
      <c r="AY116">
        <v>-0.3651</v>
      </c>
      <c r="AZ116">
        <v>49</v>
      </c>
      <c r="BA116">
        <v>-0.0048389</v>
      </c>
      <c r="BB116">
        <v>-0.7761219</v>
      </c>
      <c r="BC116">
        <v>-0.9483871</v>
      </c>
      <c r="BD116">
        <v>0.0906674</v>
      </c>
      <c r="BE116">
        <v>-45.19274</v>
      </c>
      <c r="BF116">
        <v>-0.0004387</v>
      </c>
      <c r="BG116">
        <v>-4.097509</v>
      </c>
      <c r="BH116">
        <v>0.0037556</v>
      </c>
      <c r="BI116">
        <v>35.07508</v>
      </c>
      <c r="BJ116">
        <v>-0.070369</v>
      </c>
      <c r="BK116">
        <v>1.697449</v>
      </c>
      <c r="BL116">
        <v>54.6</v>
      </c>
      <c r="BM116">
        <v>-0.2487039</v>
      </c>
      <c r="BN116">
        <v>1</v>
      </c>
      <c r="BO116">
        <v>1</v>
      </c>
      <c r="BP116">
        <v>1</v>
      </c>
      <c r="BQ116">
        <v>1</v>
      </c>
    </row>
    <row r="117" spans="1:69">
      <c r="A117">
        <v>2376</v>
      </c>
      <c r="B117">
        <v>2376</v>
      </c>
      <c r="C117">
        <v>19</v>
      </c>
      <c r="D117">
        <v>370000</v>
      </c>
      <c r="E117">
        <v>371000</v>
      </c>
      <c r="F117" t="s">
        <v>1007</v>
      </c>
      <c r="G117">
        <v>8310</v>
      </c>
      <c r="H117" t="s">
        <v>216</v>
      </c>
      <c r="I117">
        <v>0.03208295</v>
      </c>
      <c r="J117">
        <f>VLOOKUP(A117,三因子模型筛选后!$A$1:$Z$335,11,FALSE)</f>
        <v>0.0495788753032684</v>
      </c>
      <c r="K117">
        <v>-0.02939513</v>
      </c>
      <c r="L117">
        <f>VLOOKUP(A117,'三因子模型（-170，-51） (2)'!$A$1:$W$335,6,FALSE)</f>
        <v>-0.0207598228007555</v>
      </c>
      <c r="M117">
        <f>VLOOKUP(A117,'累积异常收益率（市场模型）（-170，-21）Y1 (2)'!$A$1:$O$339,12,FALSE)</f>
        <v>0.0816304460167885</v>
      </c>
      <c r="N117">
        <v>0.09810774</v>
      </c>
      <c r="O117">
        <v>0.12599073</v>
      </c>
      <c r="P117">
        <v>0.08751239</v>
      </c>
      <c r="Q117">
        <v>0.12902848</v>
      </c>
      <c r="R117">
        <v>0.05879855</v>
      </c>
      <c r="S117">
        <v>3.2082945</v>
      </c>
      <c r="T117">
        <v>0.04957888</v>
      </c>
      <c r="U117">
        <v>-2.9395133</v>
      </c>
      <c r="V117">
        <v>5.8798548</v>
      </c>
      <c r="W117">
        <v>0</v>
      </c>
      <c r="X117">
        <v>8.4688</v>
      </c>
      <c r="Y117">
        <v>26.2</v>
      </c>
      <c r="Z117">
        <v>17</v>
      </c>
      <c r="AA117">
        <v>19.8549</v>
      </c>
      <c r="AB117">
        <v>6.5519228</v>
      </c>
      <c r="AC117" t="s">
        <v>217</v>
      </c>
      <c r="AD117" t="s">
        <v>999</v>
      </c>
      <c r="AE117">
        <v>6</v>
      </c>
      <c r="AF117">
        <v>47</v>
      </c>
      <c r="AG117">
        <v>2</v>
      </c>
      <c r="AH117">
        <v>0.20833333</v>
      </c>
      <c r="AI117">
        <v>6.8741985</v>
      </c>
      <c r="AJ117">
        <v>0.967</v>
      </c>
      <c r="AK117">
        <v>0.3166</v>
      </c>
      <c r="AL117">
        <v>1</v>
      </c>
      <c r="AM117">
        <v>3.27</v>
      </c>
      <c r="AN117">
        <v>0.26848485</v>
      </c>
      <c r="AO117">
        <v>15.898</v>
      </c>
      <c r="AP117">
        <v>16.1035</v>
      </c>
      <c r="AQ117">
        <v>21</v>
      </c>
      <c r="AR117">
        <v>5.5</v>
      </c>
      <c r="AS117">
        <v>0.61285</v>
      </c>
      <c r="AT117">
        <v>5.5</v>
      </c>
      <c r="AU117">
        <v>5</v>
      </c>
      <c r="AV117">
        <v>0.64</v>
      </c>
      <c r="AW117">
        <v>8</v>
      </c>
      <c r="AX117">
        <v>0.1586</v>
      </c>
      <c r="AY117">
        <v>0.423</v>
      </c>
      <c r="AZ117">
        <v>30.25</v>
      </c>
      <c r="BA117">
        <v>-1.504839</v>
      </c>
      <c r="BB117">
        <v>1.570028</v>
      </c>
      <c r="BC117">
        <v>-0.9483871</v>
      </c>
      <c r="BD117">
        <v>0.1706674</v>
      </c>
      <c r="BE117">
        <v>-63.94274</v>
      </c>
      <c r="BF117">
        <v>-0.256827</v>
      </c>
      <c r="BG117">
        <v>-10.91294</v>
      </c>
      <c r="BH117">
        <v>-2.362639</v>
      </c>
      <c r="BI117">
        <v>-100.3919</v>
      </c>
      <c r="BJ117">
        <v>0.2679526</v>
      </c>
      <c r="BK117">
        <v>1.18479</v>
      </c>
      <c r="BL117">
        <v>32.7</v>
      </c>
      <c r="BM117">
        <v>-0.0200554</v>
      </c>
      <c r="BN117">
        <v>1</v>
      </c>
      <c r="BO117">
        <v>1</v>
      </c>
      <c r="BP117">
        <v>1</v>
      </c>
      <c r="BQ117">
        <v>1</v>
      </c>
    </row>
    <row r="118" spans="1:69">
      <c r="A118">
        <v>2179</v>
      </c>
      <c r="B118">
        <v>2179</v>
      </c>
      <c r="C118">
        <v>22</v>
      </c>
      <c r="D118">
        <v>410000</v>
      </c>
      <c r="E118">
        <v>410300</v>
      </c>
      <c r="F118" t="s">
        <v>1003</v>
      </c>
      <c r="G118">
        <v>5110</v>
      </c>
      <c r="H118" t="s">
        <v>153</v>
      </c>
      <c r="I118">
        <v>-0.04167073</v>
      </c>
      <c r="J118">
        <f>VLOOKUP(A118,三因子模型筛选后!$A$1:$Z$335,11,FALSE)</f>
        <v>-0.106316924095154</v>
      </c>
      <c r="K118">
        <v>-0.00402159</v>
      </c>
      <c r="L118">
        <f>VLOOKUP(A118,'三因子模型（-170，-51） (2)'!$A$1:$W$335,6,FALSE)</f>
        <v>-0.0328532755374908</v>
      </c>
      <c r="M118">
        <f>VLOOKUP(A118,'累积异常收益率（市场模型）（-170，-21）Y1 (2)'!$A$1:$O$339,12,FALSE)</f>
        <v>-0.0748633742332458</v>
      </c>
      <c r="N118">
        <v>-0.09141725</v>
      </c>
      <c r="O118">
        <v>-0.01828536</v>
      </c>
      <c r="P118">
        <v>-0.04229641</v>
      </c>
      <c r="Q118">
        <v>-6.708e-5</v>
      </c>
      <c r="R118">
        <v>-0.00955049</v>
      </c>
      <c r="S118">
        <v>-4.1670728</v>
      </c>
      <c r="T118">
        <v>-0.10631692</v>
      </c>
      <c r="U118">
        <v>-0.40215878</v>
      </c>
      <c r="V118">
        <v>-0.95504876</v>
      </c>
      <c r="W118">
        <v>0</v>
      </c>
      <c r="X118">
        <v>9.4968</v>
      </c>
      <c r="Y118">
        <v>21.06</v>
      </c>
      <c r="Z118">
        <v>17</v>
      </c>
      <c r="AA118">
        <v>20.9755</v>
      </c>
      <c r="AB118">
        <v>4.01625</v>
      </c>
      <c r="AC118" t="s">
        <v>154</v>
      </c>
      <c r="AD118" t="s">
        <v>999</v>
      </c>
      <c r="AE118">
        <v>6</v>
      </c>
      <c r="AF118">
        <v>47</v>
      </c>
      <c r="AG118">
        <v>0</v>
      </c>
      <c r="AH118">
        <v>0.17391304</v>
      </c>
      <c r="AI118">
        <v>6.894062</v>
      </c>
      <c r="AJ118">
        <v>0.9864</v>
      </c>
      <c r="AK118">
        <v>0.4228</v>
      </c>
      <c r="AL118">
        <v>1</v>
      </c>
      <c r="AM118">
        <v>7.36</v>
      </c>
      <c r="AN118">
        <v>0.89363636</v>
      </c>
      <c r="AO118">
        <v>16.7352</v>
      </c>
      <c r="AP118">
        <v>17.0658</v>
      </c>
      <c r="AQ118">
        <v>29</v>
      </c>
      <c r="AR118">
        <v>6.5</v>
      </c>
      <c r="AS118">
        <v>0.5922</v>
      </c>
      <c r="AT118">
        <v>6.48335</v>
      </c>
      <c r="AU118">
        <v>2</v>
      </c>
      <c r="AV118">
        <v>0.5</v>
      </c>
      <c r="AW118">
        <v>10</v>
      </c>
      <c r="AX118">
        <v>0.1004</v>
      </c>
      <c r="AY118">
        <v>-0.3651</v>
      </c>
      <c r="AZ118">
        <v>42.25</v>
      </c>
      <c r="BA118">
        <v>-0.5048389</v>
      </c>
      <c r="BB118">
        <v>2.553378</v>
      </c>
      <c r="BC118">
        <v>-3.948387</v>
      </c>
      <c r="BD118">
        <v>0.0306674</v>
      </c>
      <c r="BE118">
        <v>-51.94274</v>
      </c>
      <c r="BF118">
        <v>-0.0154821</v>
      </c>
      <c r="BG118">
        <v>-1.59295</v>
      </c>
      <c r="BH118">
        <v>-1.289044</v>
      </c>
      <c r="BI118">
        <v>-132.6295</v>
      </c>
      <c r="BJ118">
        <v>0.0783055</v>
      </c>
      <c r="BK118">
        <v>1.99606</v>
      </c>
      <c r="BL118">
        <v>73.6</v>
      </c>
      <c r="BM118">
        <v>-0.479756</v>
      </c>
      <c r="BN118">
        <v>1</v>
      </c>
      <c r="BO118">
        <v>1</v>
      </c>
      <c r="BP118">
        <v>1</v>
      </c>
      <c r="BQ118">
        <v>1</v>
      </c>
    </row>
    <row r="119" spans="1:69">
      <c r="A119">
        <v>300460</v>
      </c>
      <c r="B119">
        <v>300460</v>
      </c>
      <c r="C119">
        <v>15</v>
      </c>
      <c r="D119">
        <v>440000</v>
      </c>
      <c r="E119">
        <v>441900</v>
      </c>
      <c r="F119" t="s">
        <v>1000</v>
      </c>
      <c r="G119">
        <v>5115</v>
      </c>
      <c r="H119" t="s">
        <v>588</v>
      </c>
      <c r="I119">
        <v>0.371512</v>
      </c>
      <c r="J119">
        <f>VLOOKUP(A119,三因子模型筛选后!$A$1:$Z$335,11,FALSE)</f>
        <v>0.27065497636795</v>
      </c>
      <c r="K119">
        <v>0.26229089</v>
      </c>
      <c r="L119">
        <f>VLOOKUP(A119,'三因子模型（-170，-51） (2)'!$A$1:$W$335,6,FALSE)</f>
        <v>0.205356404185295</v>
      </c>
      <c r="M119">
        <f>VLOOKUP(A119,'累积异常收益率（市场模型）（-170，-21）Y1 (2)'!$A$1:$O$339,12,FALSE)</f>
        <v>0.361387133598328</v>
      </c>
      <c r="N119">
        <v>0.43666157</v>
      </c>
      <c r="O119">
        <v>0.43613416</v>
      </c>
      <c r="P119">
        <v>0.41902936</v>
      </c>
      <c r="Q119">
        <v>0.45701289</v>
      </c>
      <c r="R119">
        <v>0.40572065</v>
      </c>
      <c r="S119">
        <v>37.1512</v>
      </c>
      <c r="T119">
        <v>0.27065498</v>
      </c>
      <c r="U119">
        <v>26.229089</v>
      </c>
      <c r="V119">
        <v>40.572065</v>
      </c>
      <c r="W119">
        <v>0</v>
      </c>
      <c r="X119">
        <v>6.5639</v>
      </c>
      <c r="Y119">
        <v>-0.69</v>
      </c>
      <c r="Z119">
        <v>17</v>
      </c>
      <c r="AA119">
        <v>0</v>
      </c>
      <c r="AB119">
        <v>2.7600425</v>
      </c>
      <c r="AC119" t="s">
        <v>589</v>
      </c>
      <c r="AD119" t="s">
        <v>999</v>
      </c>
      <c r="AE119">
        <v>6</v>
      </c>
      <c r="AF119">
        <v>44</v>
      </c>
      <c r="AG119">
        <v>0</v>
      </c>
      <c r="AH119">
        <v>0.14285714</v>
      </c>
      <c r="AI119">
        <v>5.4129844</v>
      </c>
      <c r="AJ119">
        <v>0.2243</v>
      </c>
      <c r="AK119">
        <v>0.3744</v>
      </c>
      <c r="AL119">
        <v>0</v>
      </c>
      <c r="AM119">
        <v>16</v>
      </c>
      <c r="AN119">
        <v>0.78242424</v>
      </c>
      <c r="AO119">
        <v>12.8053</v>
      </c>
      <c r="AP119">
        <v>14.9085</v>
      </c>
      <c r="AQ119">
        <v>1</v>
      </c>
      <c r="AR119">
        <v>1.5</v>
      </c>
      <c r="AS119">
        <v>0.33335</v>
      </c>
      <c r="AT119">
        <v>5.5</v>
      </c>
      <c r="AU119">
        <v>0</v>
      </c>
      <c r="AV119">
        <v>0</v>
      </c>
      <c r="AW119">
        <v>3</v>
      </c>
      <c r="AX119">
        <v>0.0742</v>
      </c>
      <c r="AY119">
        <v>-0.3651</v>
      </c>
      <c r="AZ119">
        <v>2.25</v>
      </c>
      <c r="BA119">
        <v>-5.504839</v>
      </c>
      <c r="BB119">
        <v>1.570028</v>
      </c>
      <c r="BC119">
        <v>-5.948387</v>
      </c>
      <c r="BD119">
        <v>-0.4693326</v>
      </c>
      <c r="BE119">
        <v>-91.94274</v>
      </c>
      <c r="BF119">
        <v>2.5836</v>
      </c>
      <c r="BG119">
        <v>43.15172</v>
      </c>
      <c r="BH119">
        <v>-8.642752</v>
      </c>
      <c r="BI119">
        <v>-144.3527</v>
      </c>
      <c r="BJ119">
        <v>-0.7368653</v>
      </c>
      <c r="BK119">
        <v>2.772589</v>
      </c>
      <c r="BL119">
        <v>160</v>
      </c>
      <c r="BM119">
        <v>2.095578</v>
      </c>
      <c r="BN119">
        <v>1</v>
      </c>
      <c r="BO119">
        <v>1</v>
      </c>
      <c r="BP119">
        <v>1</v>
      </c>
      <c r="BQ119">
        <v>1</v>
      </c>
    </row>
    <row r="120" spans="1:69">
      <c r="A120">
        <v>603160</v>
      </c>
      <c r="B120">
        <v>603160</v>
      </c>
      <c r="C120">
        <v>19</v>
      </c>
      <c r="D120">
        <v>440000</v>
      </c>
      <c r="E120">
        <v>440300</v>
      </c>
      <c r="F120" t="s">
        <v>1000</v>
      </c>
      <c r="G120">
        <v>5115</v>
      </c>
      <c r="H120" t="s">
        <v>896</v>
      </c>
      <c r="I120">
        <v>0.48447958</v>
      </c>
      <c r="J120">
        <f>VLOOKUP(A120,三因子模型筛选后!$A$1:$Z$335,11,FALSE)</f>
        <v>0.305536955595016</v>
      </c>
      <c r="K120">
        <v>0.26901376</v>
      </c>
      <c r="L120">
        <f>VLOOKUP(A120,'三因子模型（-170，-51） (2)'!$A$1:$W$335,6,FALSE)</f>
        <v>0.202809974551201</v>
      </c>
      <c r="M120">
        <f>VLOOKUP(A120,'累积异常收益率（市场模型）（-170，-21）Y1 (2)'!$A$1:$O$339,12,FALSE)</f>
        <v>0.404229521751404</v>
      </c>
      <c r="N120">
        <v>0.39249241</v>
      </c>
      <c r="O120">
        <v>0.45033976</v>
      </c>
      <c r="P120">
        <v>0.49982283</v>
      </c>
      <c r="Q120">
        <v>0.52043468</v>
      </c>
      <c r="R120">
        <v>0.40666106</v>
      </c>
      <c r="S120">
        <v>48.447958</v>
      </c>
      <c r="T120">
        <v>0.30553696</v>
      </c>
      <c r="U120">
        <v>26.901376</v>
      </c>
      <c r="V120">
        <v>40.666106</v>
      </c>
      <c r="W120">
        <v>0</v>
      </c>
      <c r="X120">
        <v>7.392</v>
      </c>
      <c r="Y120">
        <v>30.32</v>
      </c>
      <c r="Z120">
        <v>17</v>
      </c>
      <c r="AA120">
        <v>21.6467</v>
      </c>
      <c r="AB120">
        <v>4.5807434</v>
      </c>
      <c r="AC120" t="s">
        <v>897</v>
      </c>
      <c r="AD120" t="s">
        <v>1002</v>
      </c>
      <c r="AE120">
        <v>5</v>
      </c>
      <c r="AF120">
        <v>55</v>
      </c>
      <c r="AG120">
        <v>5</v>
      </c>
      <c r="AH120">
        <v>0.14285714</v>
      </c>
      <c r="AI120">
        <v>7.8456118</v>
      </c>
      <c r="AJ120">
        <v>2.5545</v>
      </c>
      <c r="AK120">
        <v>0.1641</v>
      </c>
      <c r="AL120">
        <v>0</v>
      </c>
      <c r="AM120">
        <v>188.8</v>
      </c>
      <c r="AN120">
        <v>9.9525758</v>
      </c>
      <c r="AO120">
        <v>15.6006</v>
      </c>
      <c r="AP120">
        <v>15.7463</v>
      </c>
      <c r="AQ120">
        <v>2</v>
      </c>
      <c r="AR120">
        <v>1</v>
      </c>
      <c r="AS120">
        <v>0.25</v>
      </c>
      <c r="AT120">
        <v>4</v>
      </c>
      <c r="AU120">
        <v>5</v>
      </c>
      <c r="AV120">
        <v>0.8</v>
      </c>
      <c r="AW120">
        <v>2</v>
      </c>
      <c r="AX120">
        <v>0.1667</v>
      </c>
      <c r="AY120">
        <v>0.8512</v>
      </c>
      <c r="AZ120">
        <v>1</v>
      </c>
      <c r="BA120">
        <v>-6.004839</v>
      </c>
      <c r="BB120">
        <v>0.0700281</v>
      </c>
      <c r="BC120">
        <v>-0.9483871</v>
      </c>
      <c r="BD120">
        <v>0.3306674</v>
      </c>
      <c r="BE120">
        <v>-93.19274</v>
      </c>
      <c r="BF120">
        <v>-1.985605</v>
      </c>
      <c r="BG120">
        <v>-30.81581</v>
      </c>
      <c r="BH120">
        <v>-0.4205075</v>
      </c>
      <c r="BI120">
        <v>-6.526111</v>
      </c>
      <c r="BJ120">
        <v>0.023156</v>
      </c>
      <c r="BK120">
        <v>5.240688</v>
      </c>
      <c r="BL120">
        <v>1888</v>
      </c>
      <c r="BM120">
        <v>2.799696</v>
      </c>
      <c r="BN120">
        <v>1</v>
      </c>
      <c r="BO120">
        <v>1</v>
      </c>
      <c r="BP120">
        <v>1</v>
      </c>
      <c r="BQ120">
        <v>1</v>
      </c>
    </row>
    <row r="121" spans="1:69">
      <c r="A121">
        <v>300514</v>
      </c>
      <c r="B121">
        <v>300514</v>
      </c>
      <c r="C121">
        <v>1</v>
      </c>
      <c r="D121">
        <v>440000</v>
      </c>
      <c r="E121">
        <v>440300</v>
      </c>
      <c r="F121" t="s">
        <v>998</v>
      </c>
      <c r="G121">
        <v>8101</v>
      </c>
      <c r="H121" t="s">
        <v>606</v>
      </c>
      <c r="I121">
        <v>-0.02297942</v>
      </c>
      <c r="J121">
        <f>VLOOKUP(A121,三因子模型筛选后!$A$1:$Z$335,11,FALSE)</f>
        <v>-0.114214316010475</v>
      </c>
      <c r="K121">
        <v>-0.00072999</v>
      </c>
      <c r="L121">
        <f>VLOOKUP(A121,'三因子模型（-170，-51） (2)'!$A$1:$W$335,6,FALSE)</f>
        <v>-0.0558952242136002</v>
      </c>
      <c r="M121">
        <f>VLOOKUP(A121,'累积异常收益率（市场模型）（-170，-21）Y1 (2)'!$A$1:$O$339,12,FALSE)</f>
        <v>-0.0165152493864298</v>
      </c>
      <c r="N121">
        <v>-0.04535818</v>
      </c>
      <c r="O121">
        <v>0.04629171</v>
      </c>
      <c r="P121">
        <v>0.00815425</v>
      </c>
      <c r="Q121">
        <v>0.03336316</v>
      </c>
      <c r="R121">
        <v>0.02807042</v>
      </c>
      <c r="S121">
        <v>-2.2979422</v>
      </c>
      <c r="T121">
        <v>-0.11421432</v>
      </c>
      <c r="U121">
        <v>-0.07299907</v>
      </c>
      <c r="V121">
        <v>2.807042</v>
      </c>
      <c r="W121">
        <v>0</v>
      </c>
      <c r="X121">
        <v>6.5162</v>
      </c>
      <c r="Y121">
        <v>23.04</v>
      </c>
      <c r="Z121">
        <v>17</v>
      </c>
      <c r="AA121">
        <v>17.9521</v>
      </c>
      <c r="AB121">
        <v>2</v>
      </c>
      <c r="AC121" t="s">
        <v>607</v>
      </c>
      <c r="AD121" t="s">
        <v>999</v>
      </c>
      <c r="AE121">
        <v>6</v>
      </c>
      <c r="AF121">
        <v>55</v>
      </c>
      <c r="AG121">
        <v>2</v>
      </c>
      <c r="AH121">
        <v>0.38461538</v>
      </c>
      <c r="AI121">
        <v>6.6592939</v>
      </c>
      <c r="AJ121">
        <v>0.78</v>
      </c>
      <c r="AK121">
        <v>0.5013</v>
      </c>
      <c r="AL121">
        <v>0</v>
      </c>
      <c r="AM121">
        <v>3.78</v>
      </c>
      <c r="AN121">
        <v>0.38893939</v>
      </c>
      <c r="AO121">
        <v>13.6042</v>
      </c>
      <c r="AP121">
        <v>15.325</v>
      </c>
      <c r="AQ121">
        <v>2</v>
      </c>
      <c r="AR121">
        <v>1.5</v>
      </c>
      <c r="AS121">
        <v>0.25</v>
      </c>
      <c r="AT121">
        <v>1.75</v>
      </c>
      <c r="AU121">
        <v>5</v>
      </c>
      <c r="AV121">
        <v>0.72</v>
      </c>
      <c r="AW121">
        <v>2</v>
      </c>
      <c r="AX121">
        <v>0.0783</v>
      </c>
      <c r="AY121">
        <v>-0.3651</v>
      </c>
      <c r="AZ121">
        <v>2.25</v>
      </c>
      <c r="BA121">
        <v>-5.504839</v>
      </c>
      <c r="BB121">
        <v>-2.179972</v>
      </c>
      <c r="BC121">
        <v>-0.9483871</v>
      </c>
      <c r="BD121">
        <v>0.2506674</v>
      </c>
      <c r="BE121">
        <v>-91.94274</v>
      </c>
      <c r="BF121">
        <v>-1.379884</v>
      </c>
      <c r="BG121">
        <v>-23.04705</v>
      </c>
      <c r="BH121">
        <v>12.00039</v>
      </c>
      <c r="BI121">
        <v>200.4326</v>
      </c>
      <c r="BJ121">
        <v>-0.546448</v>
      </c>
      <c r="BK121">
        <v>1.329724</v>
      </c>
      <c r="BL121">
        <v>37.8</v>
      </c>
      <c r="BM121">
        <v>-0.3632546</v>
      </c>
      <c r="BN121">
        <v>1</v>
      </c>
      <c r="BO121">
        <v>1</v>
      </c>
      <c r="BP121">
        <v>1</v>
      </c>
      <c r="BQ121">
        <v>1</v>
      </c>
    </row>
    <row r="122" spans="1:69">
      <c r="A122">
        <v>2577</v>
      </c>
      <c r="B122">
        <v>2577</v>
      </c>
      <c r="C122">
        <v>10</v>
      </c>
      <c r="D122">
        <v>440000</v>
      </c>
      <c r="E122">
        <v>440300</v>
      </c>
      <c r="F122" t="s">
        <v>1007</v>
      </c>
      <c r="G122">
        <v>8310</v>
      </c>
      <c r="H122" t="s">
        <v>288</v>
      </c>
      <c r="I122">
        <v>-0.11909528</v>
      </c>
      <c r="J122">
        <f>VLOOKUP(A122,三因子模型筛选后!$A$1:$Z$335,11,FALSE)</f>
        <v>-0.105599567294121</v>
      </c>
      <c r="K122">
        <v>-0.06021123</v>
      </c>
      <c r="L122">
        <f>VLOOKUP(A122,'三因子模型（-170，-51） (2)'!$A$1:$W$335,6,FALSE)</f>
        <v>-0.0551065765321255</v>
      </c>
      <c r="M122">
        <f>VLOOKUP(A122,'累积异常收益率（市场模型）（-170，-21）Y1 (2)'!$A$1:$O$339,12,FALSE)</f>
        <v>-0.116959236562252</v>
      </c>
      <c r="N122">
        <v>-0.13777006</v>
      </c>
      <c r="O122">
        <v>-0.08821095</v>
      </c>
      <c r="P122">
        <v>-0.14354941</v>
      </c>
      <c r="Q122">
        <v>-0.19601353</v>
      </c>
      <c r="R122">
        <v>-0.22160196</v>
      </c>
      <c r="S122">
        <v>-11.909528</v>
      </c>
      <c r="T122">
        <v>-0.10559957</v>
      </c>
      <c r="U122">
        <v>-6.0211226</v>
      </c>
      <c r="V122">
        <v>-22.160196</v>
      </c>
      <c r="W122">
        <v>0</v>
      </c>
      <c r="X122">
        <v>5.1059</v>
      </c>
      <c r="Y122">
        <v>-1.67</v>
      </c>
      <c r="Z122">
        <v>17</v>
      </c>
      <c r="AA122">
        <v>0</v>
      </c>
      <c r="AB122">
        <v>2.8288</v>
      </c>
      <c r="AC122" t="s">
        <v>289</v>
      </c>
      <c r="AD122" t="s">
        <v>1002</v>
      </c>
      <c r="AE122">
        <v>5</v>
      </c>
      <c r="AF122">
        <v>49</v>
      </c>
      <c r="AG122">
        <v>3</v>
      </c>
      <c r="AH122">
        <v>0.15384615</v>
      </c>
      <c r="AI122">
        <v>6.1864144</v>
      </c>
      <c r="AJ122">
        <v>0.4861</v>
      </c>
      <c r="AK122">
        <v>0.082</v>
      </c>
      <c r="AL122">
        <v>0</v>
      </c>
      <c r="AM122">
        <v>5.97</v>
      </c>
      <c r="AN122">
        <v>0.73969697</v>
      </c>
      <c r="AO122">
        <v>14.8534</v>
      </c>
      <c r="AP122">
        <v>15.5522</v>
      </c>
      <c r="AQ122">
        <v>30</v>
      </c>
      <c r="AR122">
        <v>1.5</v>
      </c>
      <c r="AS122">
        <v>0.33335</v>
      </c>
      <c r="AT122">
        <v>3.66665</v>
      </c>
      <c r="AU122">
        <v>2</v>
      </c>
      <c r="AV122">
        <v>0.5</v>
      </c>
      <c r="AW122">
        <v>3</v>
      </c>
      <c r="AX122">
        <v>0.0428</v>
      </c>
      <c r="AY122">
        <v>-0.3651</v>
      </c>
      <c r="AZ122">
        <v>2.25</v>
      </c>
      <c r="BA122">
        <v>-5.504839</v>
      </c>
      <c r="BB122">
        <v>-0.2633219</v>
      </c>
      <c r="BC122">
        <v>-3.948387</v>
      </c>
      <c r="BD122">
        <v>0.0306674</v>
      </c>
      <c r="BE122">
        <v>-91.94274</v>
      </c>
      <c r="BF122">
        <v>-0.1688192</v>
      </c>
      <c r="BG122">
        <v>-2.819647</v>
      </c>
      <c r="BH122">
        <v>1.449545</v>
      </c>
      <c r="BI122">
        <v>24.21054</v>
      </c>
      <c r="BJ122">
        <v>-0.0080754</v>
      </c>
      <c r="BK122">
        <v>1.786747</v>
      </c>
      <c r="BL122">
        <v>59.7</v>
      </c>
      <c r="BM122">
        <v>-0.9623369</v>
      </c>
      <c r="BN122">
        <v>1</v>
      </c>
      <c r="BO122">
        <v>1</v>
      </c>
      <c r="BP122">
        <v>1</v>
      </c>
      <c r="BQ122">
        <v>1</v>
      </c>
    </row>
    <row r="123" spans="1:69">
      <c r="A123">
        <v>2308</v>
      </c>
      <c r="B123">
        <v>2308</v>
      </c>
      <c r="C123">
        <v>10</v>
      </c>
      <c r="D123">
        <v>440000</v>
      </c>
      <c r="E123">
        <v>440100</v>
      </c>
      <c r="F123" t="s">
        <v>1007</v>
      </c>
      <c r="G123">
        <v>8310</v>
      </c>
      <c r="H123" t="s">
        <v>201</v>
      </c>
      <c r="I123">
        <v>0.29093376</v>
      </c>
      <c r="J123">
        <f>VLOOKUP(A123,三因子模型筛选后!$A$1:$Z$335,11,FALSE)</f>
        <v>0.262116998434067</v>
      </c>
      <c r="K123">
        <v>0.1968872</v>
      </c>
      <c r="L123">
        <f>VLOOKUP(A123,'三因子模型（-170，-51） (2)'!$A$1:$W$335,6,FALSE)</f>
        <v>0.174664810299873</v>
      </c>
      <c r="M123">
        <f>VLOOKUP(A123,'累积异常收益率（市场模型）（-170，-21）Y1 (2)'!$A$1:$O$339,12,FALSE)</f>
        <v>0.271181404590607</v>
      </c>
      <c r="N123">
        <v>0.29339451</v>
      </c>
      <c r="O123">
        <v>0.33422002</v>
      </c>
      <c r="P123">
        <v>0.28913486</v>
      </c>
      <c r="Q123">
        <v>0.43750465</v>
      </c>
      <c r="R123">
        <v>0.47453165</v>
      </c>
      <c r="S123">
        <v>29.093376</v>
      </c>
      <c r="T123">
        <v>0.262117</v>
      </c>
      <c r="U123">
        <v>19.68872</v>
      </c>
      <c r="V123">
        <v>47.453165</v>
      </c>
      <c r="W123">
        <v>0</v>
      </c>
      <c r="X123">
        <v>7.3205</v>
      </c>
      <c r="Y123">
        <v>1.64</v>
      </c>
      <c r="Z123">
        <v>17</v>
      </c>
      <c r="AA123">
        <v>0</v>
      </c>
      <c r="AB123">
        <v>8.4735756</v>
      </c>
      <c r="AC123" t="s">
        <v>202</v>
      </c>
      <c r="AD123" t="s">
        <v>1002</v>
      </c>
      <c r="AE123">
        <v>5</v>
      </c>
      <c r="AF123">
        <v>59</v>
      </c>
      <c r="AG123">
        <v>0</v>
      </c>
      <c r="AH123">
        <v>0.2</v>
      </c>
      <c r="AI123">
        <v>8.0955987</v>
      </c>
      <c r="AJ123">
        <v>3.28</v>
      </c>
      <c r="AK123">
        <v>0.1859</v>
      </c>
      <c r="AL123">
        <v>0</v>
      </c>
      <c r="AM123">
        <v>2.11</v>
      </c>
      <c r="AN123">
        <v>0.13727273</v>
      </c>
      <c r="AO123">
        <v>13.6728</v>
      </c>
      <c r="AP123">
        <v>15.3601</v>
      </c>
      <c r="AQ123">
        <v>1</v>
      </c>
      <c r="AR123">
        <v>11.5</v>
      </c>
      <c r="AS123">
        <v>0.3743</v>
      </c>
      <c r="AT123">
        <v>1.9565</v>
      </c>
      <c r="AU123">
        <v>0</v>
      </c>
      <c r="AV123">
        <v>0</v>
      </c>
      <c r="AW123">
        <v>23</v>
      </c>
      <c r="AX123">
        <v>0.0964</v>
      </c>
      <c r="AY123">
        <v>-0.3254</v>
      </c>
      <c r="AZ123">
        <v>132.25</v>
      </c>
      <c r="BA123">
        <v>4.495161</v>
      </c>
      <c r="BB123">
        <v>-1.973472</v>
      </c>
      <c r="BC123">
        <v>-5.948387</v>
      </c>
      <c r="BD123">
        <v>-0.4693326</v>
      </c>
      <c r="BE123">
        <v>38.05726</v>
      </c>
      <c r="BF123">
        <v>-2.109725</v>
      </c>
      <c r="BG123">
        <v>-17.86151</v>
      </c>
      <c r="BH123">
        <v>-8.871075</v>
      </c>
      <c r="BI123">
        <v>-75.10493</v>
      </c>
      <c r="BJ123">
        <v>0.9262147</v>
      </c>
      <c r="BK123">
        <v>0.7466879</v>
      </c>
      <c r="BL123">
        <v>21.1</v>
      </c>
      <c r="BM123">
        <v>1.593341</v>
      </c>
      <c r="BN123">
        <v>1</v>
      </c>
      <c r="BO123">
        <v>1</v>
      </c>
      <c r="BP123">
        <v>1</v>
      </c>
      <c r="BQ123">
        <v>1</v>
      </c>
    </row>
    <row r="124" spans="1:69">
      <c r="A124">
        <v>810</v>
      </c>
      <c r="B124">
        <v>810</v>
      </c>
      <c r="C124">
        <v>15</v>
      </c>
      <c r="D124">
        <v>510000</v>
      </c>
      <c r="E124">
        <v>510900</v>
      </c>
      <c r="F124" t="s">
        <v>1018</v>
      </c>
      <c r="G124">
        <v>1125</v>
      </c>
      <c r="H124" t="s">
        <v>87</v>
      </c>
      <c r="I124">
        <v>-0.02584856</v>
      </c>
      <c r="J124">
        <f>VLOOKUP(A124,三因子模型筛选后!$A$1:$Z$335,11,FALSE)</f>
        <v>-0.0680500492453575</v>
      </c>
      <c r="K124">
        <v>-0.00227618</v>
      </c>
      <c r="L124">
        <f>VLOOKUP(A124,'三因子模型（-170，-51） (2)'!$A$1:$W$335,6,FALSE)</f>
        <v>-0.0307072829455137</v>
      </c>
      <c r="M124">
        <f>VLOOKUP(A124,'累积异常收益率（市场模型）（-170，-21）Y1 (2)'!$A$1:$O$339,12,FALSE)</f>
        <v>-0.0440142452716827</v>
      </c>
      <c r="N124">
        <v>-0.00586941</v>
      </c>
      <c r="O124">
        <v>0.22531328</v>
      </c>
      <c r="P124">
        <v>0.19651689</v>
      </c>
      <c r="Q124">
        <v>0.26911646</v>
      </c>
      <c r="R124">
        <v>0.19201927</v>
      </c>
      <c r="S124">
        <v>-2.5848558</v>
      </c>
      <c r="T124">
        <v>-0.06805005</v>
      </c>
      <c r="U124">
        <v>-0.22761761</v>
      </c>
      <c r="V124">
        <v>19.201927</v>
      </c>
      <c r="W124">
        <v>0</v>
      </c>
      <c r="X124">
        <v>8.8594</v>
      </c>
      <c r="Y124">
        <v>24.68</v>
      </c>
      <c r="Z124">
        <v>17</v>
      </c>
      <c r="AA124">
        <v>20.3023</v>
      </c>
      <c r="AB124">
        <v>4.9925163</v>
      </c>
      <c r="AC124" t="s">
        <v>88</v>
      </c>
      <c r="AD124" t="s">
        <v>1008</v>
      </c>
      <c r="AE124">
        <v>7</v>
      </c>
      <c r="AF124">
        <v>49</v>
      </c>
      <c r="AG124">
        <v>0</v>
      </c>
      <c r="AH124">
        <v>0.15789474</v>
      </c>
      <c r="AI124">
        <v>8.4885674</v>
      </c>
      <c r="AJ124">
        <v>4.8589</v>
      </c>
      <c r="AK124">
        <v>0.6293</v>
      </c>
      <c r="AL124">
        <v>0</v>
      </c>
      <c r="AM124">
        <v>5.29</v>
      </c>
      <c r="AN124">
        <v>0.58787879</v>
      </c>
      <c r="AO124">
        <v>16.8903</v>
      </c>
      <c r="AP124">
        <v>17.6034</v>
      </c>
      <c r="AQ124">
        <v>31</v>
      </c>
      <c r="AR124">
        <v>8.5</v>
      </c>
      <c r="AS124">
        <v>0.64555</v>
      </c>
      <c r="AT124">
        <v>4.31665</v>
      </c>
      <c r="AU124">
        <v>16</v>
      </c>
      <c r="AV124">
        <v>0.8438</v>
      </c>
      <c r="AW124">
        <v>15</v>
      </c>
      <c r="AX124">
        <v>0.054</v>
      </c>
      <c r="AY124">
        <v>-0.3651</v>
      </c>
      <c r="AZ124">
        <v>72.25</v>
      </c>
      <c r="BA124">
        <v>1.495161</v>
      </c>
      <c r="BB124">
        <v>0.3866781</v>
      </c>
      <c r="BC124">
        <v>10.05161</v>
      </c>
      <c r="BD124">
        <v>0.3744674</v>
      </c>
      <c r="BE124">
        <v>-21.94274</v>
      </c>
      <c r="BF124">
        <v>0.5598891</v>
      </c>
      <c r="BG124">
        <v>-8.216842</v>
      </c>
      <c r="BH124">
        <v>0.578146</v>
      </c>
      <c r="BI124">
        <v>-8.484777</v>
      </c>
      <c r="BJ124">
        <v>0.1447984</v>
      </c>
      <c r="BK124">
        <v>1.665818</v>
      </c>
      <c r="BL124">
        <v>52.9</v>
      </c>
      <c r="BM124">
        <v>-0.3811377</v>
      </c>
      <c r="BN124">
        <v>1</v>
      </c>
      <c r="BO124">
        <v>1</v>
      </c>
      <c r="BP124">
        <v>1</v>
      </c>
      <c r="BQ124">
        <v>1</v>
      </c>
    </row>
    <row r="125" spans="1:69">
      <c r="A125">
        <v>300114</v>
      </c>
      <c r="B125">
        <v>300114</v>
      </c>
      <c r="C125">
        <v>19</v>
      </c>
      <c r="D125">
        <v>610000</v>
      </c>
      <c r="E125">
        <v>610700</v>
      </c>
      <c r="F125" t="s">
        <v>1003</v>
      </c>
      <c r="G125">
        <v>5110</v>
      </c>
      <c r="H125" t="s">
        <v>447</v>
      </c>
      <c r="I125">
        <v>-0.04226695</v>
      </c>
      <c r="J125">
        <f>VLOOKUP(A125,三因子模型筛选后!$A$1:$Z$335,11,FALSE)</f>
        <v>-0.0376638807356358</v>
      </c>
      <c r="K125">
        <v>-0.01064056</v>
      </c>
      <c r="L125">
        <f>VLOOKUP(A125,'三因子模型（-170，-51） (2)'!$A$1:$W$335,6,FALSE)</f>
        <v>0.000703168567270041</v>
      </c>
      <c r="M125">
        <f>VLOOKUP(A125,'累积异常收益率（市场模型）（-170，-21）Y1 (2)'!$A$1:$O$339,12,FALSE)</f>
        <v>-0.044492594897747</v>
      </c>
      <c r="N125">
        <v>-0.07332264</v>
      </c>
      <c r="O125">
        <v>0.03152709</v>
      </c>
      <c r="P125">
        <v>-0.00359878</v>
      </c>
      <c r="Q125">
        <v>-0.00355499</v>
      </c>
      <c r="R125">
        <v>0.01576021</v>
      </c>
      <c r="S125">
        <v>-4.226695</v>
      </c>
      <c r="T125">
        <v>-0.03766388</v>
      </c>
      <c r="U125">
        <v>-1.0640562</v>
      </c>
      <c r="V125">
        <v>1.5760215</v>
      </c>
      <c r="W125">
        <v>0</v>
      </c>
      <c r="X125">
        <v>8.0542</v>
      </c>
      <c r="Y125">
        <v>20</v>
      </c>
      <c r="Z125">
        <v>17</v>
      </c>
      <c r="AA125">
        <v>19.2575</v>
      </c>
      <c r="AB125">
        <v>1.2</v>
      </c>
      <c r="AC125" t="s">
        <v>448</v>
      </c>
      <c r="AD125" t="s">
        <v>999</v>
      </c>
      <c r="AE125">
        <v>6</v>
      </c>
      <c r="AF125">
        <v>56</v>
      </c>
      <c r="AG125">
        <v>0</v>
      </c>
      <c r="AH125">
        <v>0.15</v>
      </c>
      <c r="AI125">
        <v>6.3932562</v>
      </c>
      <c r="AJ125">
        <v>0.5978</v>
      </c>
      <c r="AK125">
        <v>0.3303</v>
      </c>
      <c r="AL125">
        <v>1</v>
      </c>
      <c r="AM125">
        <v>3</v>
      </c>
      <c r="AN125">
        <v>0.33545455</v>
      </c>
      <c r="AO125">
        <v>11.1854</v>
      </c>
      <c r="AP125">
        <v>14.7887</v>
      </c>
      <c r="AQ125">
        <v>35</v>
      </c>
      <c r="AR125">
        <v>2.5</v>
      </c>
      <c r="AS125">
        <v>0.4</v>
      </c>
      <c r="AT125">
        <v>9.3</v>
      </c>
      <c r="AU125">
        <v>0</v>
      </c>
      <c r="AV125">
        <v>0</v>
      </c>
      <c r="AW125">
        <v>5</v>
      </c>
      <c r="AX125">
        <v>0.0458</v>
      </c>
      <c r="AY125">
        <v>-0.3327</v>
      </c>
      <c r="AZ125">
        <v>6.25</v>
      </c>
      <c r="BA125">
        <v>-4.504839</v>
      </c>
      <c r="BB125">
        <v>5.370028</v>
      </c>
      <c r="BC125">
        <v>-5.948387</v>
      </c>
      <c r="BD125">
        <v>-0.4693326</v>
      </c>
      <c r="BE125">
        <v>-87.94274</v>
      </c>
      <c r="BF125">
        <v>2.114268</v>
      </c>
      <c r="BG125">
        <v>41.27439</v>
      </c>
      <c r="BH125">
        <v>-24.19111</v>
      </c>
      <c r="BI125">
        <v>-472.255</v>
      </c>
      <c r="BJ125">
        <v>-2.520329</v>
      </c>
      <c r="BK125">
        <v>1.098612</v>
      </c>
      <c r="BL125">
        <v>30</v>
      </c>
      <c r="BM125">
        <v>-0.4834722</v>
      </c>
      <c r="BN125">
        <v>1</v>
      </c>
      <c r="BO125">
        <v>1</v>
      </c>
      <c r="BP125">
        <v>1</v>
      </c>
      <c r="BQ125">
        <v>1</v>
      </c>
    </row>
    <row r="126" spans="1:69">
      <c r="A126">
        <v>603267</v>
      </c>
      <c r="B126">
        <v>603267</v>
      </c>
      <c r="C126">
        <v>17</v>
      </c>
      <c r="D126">
        <v>110000</v>
      </c>
      <c r="E126">
        <v>110000</v>
      </c>
      <c r="F126" t="s">
        <v>1000</v>
      </c>
      <c r="G126">
        <v>5115</v>
      </c>
      <c r="H126" t="s">
        <v>908</v>
      </c>
      <c r="I126">
        <v>0.07199084</v>
      </c>
      <c r="J126">
        <f>VLOOKUP(A126,三因子模型筛选后!$A$1:$Z$335,11,FALSE)</f>
        <v>-0.0667250156402588</v>
      </c>
      <c r="K126">
        <v>-0.06574356</v>
      </c>
      <c r="L126">
        <f>VLOOKUP(A126,'三因子模型（-170，-51） (2)'!$A$1:$W$335,6,FALSE)</f>
        <v>-0.129535898566246</v>
      </c>
      <c r="M126">
        <f>VLOOKUP(A126,'累积异常收益率（市场模型）（-170，-21）Y1 (2)'!$A$1:$O$339,12,FALSE)</f>
        <v>0.124485373497009</v>
      </c>
      <c r="N126">
        <v>0.15658312</v>
      </c>
      <c r="O126">
        <v>0.16895214</v>
      </c>
      <c r="P126">
        <v>0.13501303</v>
      </c>
      <c r="Q126">
        <v>0.26131469</v>
      </c>
      <c r="R126">
        <v>0.17852966</v>
      </c>
      <c r="S126">
        <v>7.199084</v>
      </c>
      <c r="T126">
        <v>-0.06672502</v>
      </c>
      <c r="U126">
        <v>-6.5743558</v>
      </c>
      <c r="V126">
        <v>17.852966</v>
      </c>
      <c r="W126">
        <v>0</v>
      </c>
      <c r="X126">
        <v>6.7262</v>
      </c>
      <c r="Y126">
        <v>28.47</v>
      </c>
      <c r="Z126">
        <v>18</v>
      </c>
      <c r="AA126">
        <v>19.6249</v>
      </c>
      <c r="AB126">
        <v>2.324</v>
      </c>
      <c r="AC126" t="s">
        <v>909</v>
      </c>
      <c r="AD126" t="s">
        <v>1004</v>
      </c>
      <c r="AE126">
        <v>4</v>
      </c>
      <c r="AF126">
        <v>57</v>
      </c>
      <c r="AG126">
        <v>0</v>
      </c>
      <c r="AH126">
        <v>0.4</v>
      </c>
      <c r="AI126">
        <v>6.8601394</v>
      </c>
      <c r="AJ126">
        <v>0.9535</v>
      </c>
      <c r="AK126">
        <v>0.1186</v>
      </c>
      <c r="AL126">
        <v>0</v>
      </c>
      <c r="AM126">
        <v>28.38</v>
      </c>
      <c r="AN126">
        <v>1.4439394</v>
      </c>
      <c r="AO126">
        <v>14.8839</v>
      </c>
      <c r="AP126">
        <v>15.7075</v>
      </c>
      <c r="AQ126">
        <v>18</v>
      </c>
      <c r="AR126">
        <v>2</v>
      </c>
      <c r="AS126">
        <v>0.25</v>
      </c>
      <c r="AT126">
        <v>3.75</v>
      </c>
      <c r="AU126">
        <v>0</v>
      </c>
      <c r="AV126">
        <v>0</v>
      </c>
      <c r="AW126">
        <v>4</v>
      </c>
      <c r="AX126">
        <v>0.0304</v>
      </c>
      <c r="AY126">
        <v>-0.3651</v>
      </c>
      <c r="AZ126">
        <v>4</v>
      </c>
      <c r="BA126">
        <v>-5.004839</v>
      </c>
      <c r="BB126">
        <v>-0.1799719</v>
      </c>
      <c r="BC126">
        <v>-5.948387</v>
      </c>
      <c r="BD126">
        <v>-0.4693326</v>
      </c>
      <c r="BE126">
        <v>-90.19274</v>
      </c>
      <c r="BF126">
        <v>2.348934</v>
      </c>
      <c r="BG126">
        <v>42.33039</v>
      </c>
      <c r="BH126">
        <v>0.9007304</v>
      </c>
      <c r="BI126">
        <v>16.23216</v>
      </c>
      <c r="BJ126">
        <v>0.0844667</v>
      </c>
      <c r="BK126">
        <v>3.345685</v>
      </c>
      <c r="BL126">
        <v>283.8</v>
      </c>
      <c r="BM126">
        <v>0.2286873</v>
      </c>
      <c r="BN126">
        <v>1</v>
      </c>
      <c r="BO126">
        <v>1</v>
      </c>
      <c r="BP126">
        <v>1</v>
      </c>
      <c r="BQ126">
        <v>1</v>
      </c>
    </row>
    <row r="127" spans="1:69">
      <c r="A127">
        <v>300065</v>
      </c>
      <c r="B127">
        <v>300065</v>
      </c>
      <c r="C127">
        <v>11</v>
      </c>
      <c r="D127">
        <v>110000</v>
      </c>
      <c r="E127">
        <v>110000</v>
      </c>
      <c r="F127" t="s">
        <v>1019</v>
      </c>
      <c r="G127">
        <v>8799</v>
      </c>
      <c r="H127" t="s">
        <v>420</v>
      </c>
      <c r="I127">
        <v>-0.02918263</v>
      </c>
      <c r="J127">
        <f>VLOOKUP(A127,三因子模型筛选后!$A$1:$Z$335,11,FALSE)</f>
        <v>-0.0757691338658333</v>
      </c>
      <c r="K127">
        <v>0.00715356</v>
      </c>
      <c r="L127">
        <f>VLOOKUP(A127,'三因子模型（-170，-51） (2)'!$A$1:$W$335,6,FALSE)</f>
        <v>-0.0150439236313105</v>
      </c>
      <c r="M127">
        <f>VLOOKUP(A127,'累积异常收益率（市场模型）（-170，-21）Y1 (2)'!$A$1:$O$339,12,FALSE)</f>
        <v>-0.0222225058823824</v>
      </c>
      <c r="N127">
        <v>0.01524955</v>
      </c>
      <c r="O127">
        <v>0.0612225</v>
      </c>
      <c r="P127">
        <v>0.0533336</v>
      </c>
      <c r="Q127">
        <v>0.09794252</v>
      </c>
      <c r="R127">
        <v>0.06744147</v>
      </c>
      <c r="S127">
        <v>-2.9182632</v>
      </c>
      <c r="T127">
        <v>-0.07576913</v>
      </c>
      <c r="U127">
        <v>0.71535576</v>
      </c>
      <c r="V127">
        <v>6.7441471</v>
      </c>
      <c r="W127">
        <v>0</v>
      </c>
      <c r="X127">
        <v>6.2246</v>
      </c>
      <c r="Y127">
        <v>28.42</v>
      </c>
      <c r="Z127">
        <v>18</v>
      </c>
      <c r="AA127">
        <v>18.6416</v>
      </c>
      <c r="AB127">
        <v>3.9817403</v>
      </c>
      <c r="AC127" t="s">
        <v>421</v>
      </c>
      <c r="AD127" t="s">
        <v>999</v>
      </c>
      <c r="AE127">
        <v>6</v>
      </c>
      <c r="AF127">
        <v>50</v>
      </c>
      <c r="AG127">
        <v>0</v>
      </c>
      <c r="AH127">
        <v>0.23529412</v>
      </c>
      <c r="AI127">
        <v>6.4438132</v>
      </c>
      <c r="AJ127">
        <v>0.6288</v>
      </c>
      <c r="AK127">
        <v>0.1891</v>
      </c>
      <c r="AL127">
        <v>0</v>
      </c>
      <c r="AM127">
        <v>3.29</v>
      </c>
      <c r="AN127">
        <v>0.2619697</v>
      </c>
      <c r="AO127">
        <v>15.0309</v>
      </c>
      <c r="AP127">
        <v>16.4421</v>
      </c>
      <c r="AQ127">
        <v>35</v>
      </c>
      <c r="AR127">
        <v>10.5</v>
      </c>
      <c r="AS127">
        <v>0.40365</v>
      </c>
      <c r="AT127">
        <v>3.66665</v>
      </c>
      <c r="AU127">
        <v>18</v>
      </c>
      <c r="AV127">
        <v>0.7654</v>
      </c>
      <c r="AW127">
        <v>21</v>
      </c>
      <c r="AX127">
        <v>0.0374</v>
      </c>
      <c r="AY127">
        <v>0.4481</v>
      </c>
      <c r="AZ127">
        <v>110.25</v>
      </c>
      <c r="BA127">
        <v>3.495161</v>
      </c>
      <c r="BB127">
        <v>-0.2633219</v>
      </c>
      <c r="BC127">
        <v>12.05161</v>
      </c>
      <c r="BD127">
        <v>0.2960674</v>
      </c>
      <c r="BE127">
        <v>16.05726</v>
      </c>
      <c r="BF127">
        <v>1.034803</v>
      </c>
      <c r="BG127">
        <v>4.754031</v>
      </c>
      <c r="BH127">
        <v>-0.9203525</v>
      </c>
      <c r="BI127">
        <v>-4.228228</v>
      </c>
      <c r="BJ127">
        <v>-0.077961</v>
      </c>
      <c r="BK127">
        <v>1.190888</v>
      </c>
      <c r="BL127">
        <v>32.9</v>
      </c>
      <c r="BM127">
        <v>-0.4019187</v>
      </c>
      <c r="BN127">
        <v>1</v>
      </c>
      <c r="BO127">
        <v>1</v>
      </c>
      <c r="BP127">
        <v>1</v>
      </c>
      <c r="BQ127">
        <v>1</v>
      </c>
    </row>
    <row r="128" spans="1:69">
      <c r="A128">
        <v>2049</v>
      </c>
      <c r="B128">
        <v>2049</v>
      </c>
      <c r="C128">
        <v>19</v>
      </c>
      <c r="D128">
        <v>130000</v>
      </c>
      <c r="E128">
        <v>130200</v>
      </c>
      <c r="F128" t="s">
        <v>1003</v>
      </c>
      <c r="G128">
        <v>5110</v>
      </c>
      <c r="H128" t="s">
        <v>114</v>
      </c>
      <c r="I128">
        <v>0.15436643</v>
      </c>
      <c r="J128">
        <f>VLOOKUP(A128,三因子模型筛选后!$A$1:$Z$335,11,FALSE)</f>
        <v>0.0520715899765491</v>
      </c>
      <c r="K128">
        <v>0.07257553</v>
      </c>
      <c r="L128">
        <f>VLOOKUP(A128,'三因子模型（-170，-51） (2)'!$A$1:$W$335,6,FALSE)</f>
        <v>0.0284368190914392</v>
      </c>
      <c r="M128">
        <f>VLOOKUP(A128,'累积异常收益率（市场模型）（-170，-21）Y1 (2)'!$A$1:$O$339,12,FALSE)</f>
        <v>0.142773613333702</v>
      </c>
      <c r="N128">
        <v>0.11157138</v>
      </c>
      <c r="O128">
        <v>0.16078955</v>
      </c>
      <c r="P128">
        <v>0.17930777</v>
      </c>
      <c r="Q128">
        <v>0.27151531</v>
      </c>
      <c r="R128">
        <v>0.17033216</v>
      </c>
      <c r="S128">
        <v>15.436643</v>
      </c>
      <c r="T128">
        <v>0.05207159</v>
      </c>
      <c r="U128">
        <v>7.2575532</v>
      </c>
      <c r="V128">
        <v>17.033216</v>
      </c>
      <c r="W128">
        <v>0</v>
      </c>
      <c r="X128">
        <v>7.6926</v>
      </c>
      <c r="Y128">
        <v>24.27</v>
      </c>
      <c r="Z128">
        <v>18</v>
      </c>
      <c r="AA128">
        <v>20.0002</v>
      </c>
      <c r="AB128">
        <v>3.0340898</v>
      </c>
      <c r="AC128" t="s">
        <v>115</v>
      </c>
      <c r="AD128" t="s">
        <v>1008</v>
      </c>
      <c r="AE128">
        <v>7</v>
      </c>
      <c r="AF128">
        <v>56</v>
      </c>
      <c r="AG128">
        <v>1</v>
      </c>
      <c r="AH128">
        <v>0.2</v>
      </c>
      <c r="AI128">
        <v>7.1663432</v>
      </c>
      <c r="AJ128">
        <v>1.2951</v>
      </c>
      <c r="AK128">
        <v>0.3822</v>
      </c>
      <c r="AL128">
        <v>1</v>
      </c>
      <c r="AM128">
        <v>21.14</v>
      </c>
      <c r="AN128">
        <v>1.7539394</v>
      </c>
      <c r="AO128">
        <v>16.262</v>
      </c>
      <c r="AP128">
        <v>17.3173</v>
      </c>
      <c r="AQ128">
        <v>1</v>
      </c>
      <c r="AR128">
        <v>7.5</v>
      </c>
      <c r="AS128">
        <v>0.38665</v>
      </c>
      <c r="AT128">
        <v>4.2</v>
      </c>
      <c r="AU128">
        <v>11</v>
      </c>
      <c r="AV128">
        <v>0.7767</v>
      </c>
      <c r="AW128">
        <v>15</v>
      </c>
      <c r="AX128">
        <v>0.0588</v>
      </c>
      <c r="AY128">
        <v>0.6028</v>
      </c>
      <c r="AZ128">
        <v>56.25</v>
      </c>
      <c r="BA128">
        <v>0.4951611</v>
      </c>
      <c r="BB128">
        <v>0.2700281</v>
      </c>
      <c r="BC128">
        <v>5.051613</v>
      </c>
      <c r="BD128">
        <v>0.3073674</v>
      </c>
      <c r="BE128">
        <v>-37.94274</v>
      </c>
      <c r="BF128">
        <v>0.1521964</v>
      </c>
      <c r="BG128">
        <v>-11.66236</v>
      </c>
      <c r="BH128">
        <v>0.1337074</v>
      </c>
      <c r="BI128">
        <v>-10.24561</v>
      </c>
      <c r="BJ128">
        <v>0.0829978</v>
      </c>
      <c r="BK128">
        <v>3.051167</v>
      </c>
      <c r="BL128">
        <v>211.4</v>
      </c>
      <c r="BM128">
        <v>0.7421276</v>
      </c>
      <c r="BN128">
        <v>1</v>
      </c>
      <c r="BO128">
        <v>1</v>
      </c>
      <c r="BP128">
        <v>1</v>
      </c>
      <c r="BQ128">
        <v>1</v>
      </c>
    </row>
    <row r="129" spans="1:69">
      <c r="A129">
        <v>603380</v>
      </c>
      <c r="B129">
        <v>603380</v>
      </c>
      <c r="C129">
        <v>19</v>
      </c>
      <c r="D129">
        <v>320000</v>
      </c>
      <c r="E129">
        <v>320500</v>
      </c>
      <c r="F129" t="s">
        <v>1003</v>
      </c>
      <c r="G129">
        <v>5110</v>
      </c>
      <c r="H129" t="s">
        <v>914</v>
      </c>
      <c r="I129">
        <v>-0.01731277</v>
      </c>
      <c r="J129">
        <f>VLOOKUP(A129,三因子模型筛选后!$A$1:$Z$335,11,FALSE)</f>
        <v>-0.0536426939070225</v>
      </c>
      <c r="K129">
        <v>-0.03686302</v>
      </c>
      <c r="L129">
        <f>VLOOKUP(A129,'三因子模型（-170，-51） (2)'!$A$1:$W$335,6,FALSE)</f>
        <v>-0.0613539144396782</v>
      </c>
      <c r="M129">
        <f>VLOOKUP(A129,'累积异常收益率（市场模型）（-170，-21）Y1 (2)'!$A$1:$O$339,12,FALSE)</f>
        <v>0.00501816067844629</v>
      </c>
      <c r="N129">
        <v>-0.02799781</v>
      </c>
      <c r="O129">
        <v>0.02647116</v>
      </c>
      <c r="P129">
        <v>0.02741614</v>
      </c>
      <c r="Q129">
        <v>0.06573214</v>
      </c>
      <c r="R129">
        <v>0.07507396</v>
      </c>
      <c r="S129">
        <v>-1.7312767</v>
      </c>
      <c r="T129">
        <v>-0.05364269</v>
      </c>
      <c r="U129">
        <v>-3.6863018</v>
      </c>
      <c r="V129">
        <v>7.5073957</v>
      </c>
      <c r="W129">
        <v>0</v>
      </c>
      <c r="X129">
        <v>7.0842</v>
      </c>
      <c r="Y129">
        <v>25.33</v>
      </c>
      <c r="Z129">
        <v>18</v>
      </c>
      <c r="AA129">
        <v>18.7905</v>
      </c>
      <c r="AB129">
        <v>1.614036</v>
      </c>
      <c r="AC129" t="s">
        <v>915</v>
      </c>
      <c r="AD129" t="s">
        <v>999</v>
      </c>
      <c r="AE129">
        <v>6</v>
      </c>
      <c r="AF129">
        <v>52</v>
      </c>
      <c r="AG129">
        <v>0</v>
      </c>
      <c r="AH129">
        <v>0.25</v>
      </c>
      <c r="AI129">
        <v>7.2455124</v>
      </c>
      <c r="AJ129">
        <v>1.4018</v>
      </c>
      <c r="AK129">
        <v>0.2697</v>
      </c>
      <c r="AL129">
        <v>0</v>
      </c>
      <c r="AM129">
        <v>4.09</v>
      </c>
      <c r="AN129">
        <v>0.44</v>
      </c>
      <c r="AO129">
        <v>12.5499</v>
      </c>
      <c r="AP129">
        <v>14.4369</v>
      </c>
      <c r="AQ129">
        <v>32</v>
      </c>
      <c r="AR129">
        <v>2</v>
      </c>
      <c r="AS129">
        <v>0.375</v>
      </c>
      <c r="AT129">
        <v>3.625</v>
      </c>
      <c r="AU129">
        <v>5</v>
      </c>
      <c r="AV129">
        <v>0.8</v>
      </c>
      <c r="AW129">
        <v>4</v>
      </c>
      <c r="AX129">
        <v>0.0497</v>
      </c>
      <c r="AY129">
        <v>-0.3651</v>
      </c>
      <c r="AZ129">
        <v>4</v>
      </c>
      <c r="BA129">
        <v>-5.004839</v>
      </c>
      <c r="BB129">
        <v>-0.3049719</v>
      </c>
      <c r="BC129">
        <v>-0.9483871</v>
      </c>
      <c r="BD129">
        <v>0.3306674</v>
      </c>
      <c r="BE129">
        <v>-90.19274</v>
      </c>
      <c r="BF129">
        <v>-1.654937</v>
      </c>
      <c r="BG129">
        <v>-29.8238</v>
      </c>
      <c r="BH129">
        <v>1.526335</v>
      </c>
      <c r="BI129">
        <v>27.50625</v>
      </c>
      <c r="BJ129">
        <v>-0.1008443</v>
      </c>
      <c r="BK129">
        <v>1.408545</v>
      </c>
      <c r="BL129">
        <v>40.9</v>
      </c>
      <c r="BM129">
        <v>-0.3279349</v>
      </c>
      <c r="BN129">
        <v>1</v>
      </c>
      <c r="BO129">
        <v>1</v>
      </c>
      <c r="BP129">
        <v>1</v>
      </c>
      <c r="BQ129">
        <v>1</v>
      </c>
    </row>
    <row r="130" spans="1:69">
      <c r="A130">
        <v>300331</v>
      </c>
      <c r="B130">
        <v>300331</v>
      </c>
      <c r="C130">
        <v>10</v>
      </c>
      <c r="D130">
        <v>320000</v>
      </c>
      <c r="E130">
        <v>320500</v>
      </c>
      <c r="F130" t="s">
        <v>1000</v>
      </c>
      <c r="G130">
        <v>5115</v>
      </c>
      <c r="H130" t="s">
        <v>537</v>
      </c>
      <c r="I130">
        <v>0.08149806</v>
      </c>
      <c r="J130">
        <f>VLOOKUP(A130,三因子模型筛选后!$A$1:$Z$335,11,FALSE)</f>
        <v>0.0423036590218544</v>
      </c>
      <c r="K130">
        <v>0.09471863</v>
      </c>
      <c r="L130">
        <f>VLOOKUP(A130,'三因子模型（-170，-51） (2)'!$A$1:$W$335,6,FALSE)</f>
        <v>0.0716063305735588</v>
      </c>
      <c r="M130">
        <f>VLOOKUP(A130,'累积异常收益率（市场模型）（-170，-21）Y1 (2)'!$A$1:$O$339,12,FALSE)</f>
        <v>0.0967095494270325</v>
      </c>
      <c r="N130">
        <v>0.16015355</v>
      </c>
      <c r="O130">
        <v>0.23420799</v>
      </c>
      <c r="P130">
        <v>0.193661</v>
      </c>
      <c r="Q130">
        <v>0.27127656</v>
      </c>
      <c r="R130">
        <v>0.41865563</v>
      </c>
      <c r="S130">
        <v>8.1498064</v>
      </c>
      <c r="T130">
        <v>0.04230366</v>
      </c>
      <c r="U130">
        <v>9.4718628</v>
      </c>
      <c r="V130">
        <v>41.865563</v>
      </c>
      <c r="W130">
        <v>0</v>
      </c>
      <c r="X130">
        <v>7.7367</v>
      </c>
      <c r="Y130">
        <v>18.51</v>
      </c>
      <c r="Z130">
        <v>18</v>
      </c>
      <c r="AA130">
        <v>18.7166</v>
      </c>
      <c r="AB130">
        <v>2.5966229</v>
      </c>
      <c r="AC130" t="s">
        <v>538</v>
      </c>
      <c r="AD130" t="s">
        <v>1002</v>
      </c>
      <c r="AE130">
        <v>5</v>
      </c>
      <c r="AF130">
        <v>47</v>
      </c>
      <c r="AG130">
        <v>2</v>
      </c>
      <c r="AH130">
        <v>0.33333333</v>
      </c>
      <c r="AI130">
        <v>6.0381096</v>
      </c>
      <c r="AJ130">
        <v>0.4191</v>
      </c>
      <c r="AK130">
        <v>0.3758</v>
      </c>
      <c r="AL130">
        <v>0</v>
      </c>
      <c r="AM130">
        <v>9.5</v>
      </c>
      <c r="AN130">
        <v>0.92787879</v>
      </c>
      <c r="AO130">
        <v>15.0532</v>
      </c>
      <c r="AP130">
        <v>16.0185</v>
      </c>
      <c r="AQ130">
        <v>2</v>
      </c>
      <c r="AR130">
        <v>7.5</v>
      </c>
      <c r="AS130">
        <v>0.7014</v>
      </c>
      <c r="AT130">
        <v>4.25</v>
      </c>
      <c r="AU130">
        <v>9</v>
      </c>
      <c r="AV130">
        <v>0.716</v>
      </c>
      <c r="AW130">
        <v>12</v>
      </c>
      <c r="AX130">
        <v>0.0615</v>
      </c>
      <c r="AY130">
        <v>-0.3651</v>
      </c>
      <c r="AZ130">
        <v>56.25</v>
      </c>
      <c r="BA130">
        <v>0.4951611</v>
      </c>
      <c r="BB130">
        <v>0.3200281</v>
      </c>
      <c r="BC130">
        <v>3.051613</v>
      </c>
      <c r="BD130">
        <v>0.2466674</v>
      </c>
      <c r="BE130">
        <v>-37.94274</v>
      </c>
      <c r="BF130">
        <v>0.1221401</v>
      </c>
      <c r="BG130">
        <v>-9.359239</v>
      </c>
      <c r="BH130">
        <v>0.1584655</v>
      </c>
      <c r="BI130">
        <v>-12.14274</v>
      </c>
      <c r="BJ130">
        <v>0.0789405</v>
      </c>
      <c r="BK130">
        <v>2.251292</v>
      </c>
      <c r="BL130">
        <v>95</v>
      </c>
      <c r="BM130">
        <v>0.287945</v>
      </c>
      <c r="BN130">
        <v>1</v>
      </c>
      <c r="BO130">
        <v>1</v>
      </c>
      <c r="BP130">
        <v>1</v>
      </c>
      <c r="BQ130">
        <v>1</v>
      </c>
    </row>
    <row r="131" spans="1:69">
      <c r="A131">
        <v>300211</v>
      </c>
      <c r="B131">
        <v>300211</v>
      </c>
      <c r="C131">
        <v>12</v>
      </c>
      <c r="D131">
        <v>320000</v>
      </c>
      <c r="E131">
        <v>320500</v>
      </c>
      <c r="F131" t="s">
        <v>1014</v>
      </c>
      <c r="G131">
        <v>8115</v>
      </c>
      <c r="H131" t="s">
        <v>480</v>
      </c>
      <c r="I131">
        <v>0.09228141</v>
      </c>
      <c r="J131">
        <f>VLOOKUP(A131,三因子模型筛选后!$A$1:$Z$335,11,FALSE)</f>
        <v>0.0522238872945309</v>
      </c>
      <c r="K131">
        <v>-0.14195971</v>
      </c>
      <c r="L131">
        <f>VLOOKUP(A131,'三因子模型（-170，-51） (2)'!$A$1:$W$335,6,FALSE)</f>
        <v>-0.162385001778603</v>
      </c>
      <c r="M131">
        <f>VLOOKUP(A131,'累积异常收益率（市场模型）（-170，-21）Y1 (2)'!$A$1:$O$339,12,FALSE)</f>
        <v>0.00670294603332877</v>
      </c>
      <c r="N131">
        <v>-0.00624549</v>
      </c>
      <c r="O131">
        <v>-0.02049924</v>
      </c>
      <c r="P131">
        <v>-0.08518866</v>
      </c>
      <c r="Q131">
        <v>-0.0606795</v>
      </c>
      <c r="R131">
        <v>0.0501894</v>
      </c>
      <c r="S131">
        <v>9.2281409</v>
      </c>
      <c r="T131">
        <v>0.05222389</v>
      </c>
      <c r="U131">
        <v>-14.195971</v>
      </c>
      <c r="V131">
        <v>5.0189402</v>
      </c>
      <c r="W131">
        <v>0</v>
      </c>
      <c r="X131">
        <v>5.3279</v>
      </c>
      <c r="Y131">
        <v>24.04</v>
      </c>
      <c r="Z131">
        <v>18</v>
      </c>
      <c r="AA131">
        <v>14.4321</v>
      </c>
      <c r="AB131">
        <v>3.0267597</v>
      </c>
      <c r="AC131" t="s">
        <v>481</v>
      </c>
      <c r="AD131" t="s">
        <v>1004</v>
      </c>
      <c r="AE131">
        <v>4</v>
      </c>
      <c r="AF131">
        <v>46</v>
      </c>
      <c r="AG131">
        <v>0</v>
      </c>
      <c r="AH131">
        <v>0.35294118</v>
      </c>
      <c r="AI131">
        <v>5.5065503</v>
      </c>
      <c r="AJ131">
        <v>0.2463</v>
      </c>
      <c r="AK131">
        <v>0.0838</v>
      </c>
      <c r="AL131">
        <v>0</v>
      </c>
      <c r="AM131">
        <v>2.98</v>
      </c>
      <c r="AN131">
        <v>0.30287879</v>
      </c>
      <c r="AO131">
        <v>10.8198</v>
      </c>
      <c r="AP131">
        <v>11.8819</v>
      </c>
      <c r="AQ131">
        <v>37</v>
      </c>
      <c r="AR131">
        <v>0</v>
      </c>
      <c r="AS131">
        <v>0</v>
      </c>
      <c r="AT131">
        <v>0</v>
      </c>
      <c r="AU131">
        <v>0</v>
      </c>
      <c r="AV131">
        <v>0</v>
      </c>
      <c r="AW131">
        <v>0</v>
      </c>
      <c r="AX131">
        <v>0.0778</v>
      </c>
      <c r="AY131">
        <v>-0.3651</v>
      </c>
      <c r="AZ131">
        <v>0</v>
      </c>
      <c r="BA131">
        <v>-7.004839</v>
      </c>
      <c r="BB131">
        <v>-3.929972</v>
      </c>
      <c r="BC131">
        <v>-5.948387</v>
      </c>
      <c r="BD131">
        <v>-0.4693326</v>
      </c>
      <c r="BE131">
        <v>-94.19274</v>
      </c>
      <c r="BF131">
        <v>3.287599</v>
      </c>
      <c r="BG131">
        <v>44.20772</v>
      </c>
      <c r="BH131">
        <v>27.52882</v>
      </c>
      <c r="BI131">
        <v>370.1748</v>
      </c>
      <c r="BJ131">
        <v>1.844464</v>
      </c>
      <c r="BK131">
        <v>1.091923</v>
      </c>
      <c r="BL131">
        <v>29.8</v>
      </c>
      <c r="BM131">
        <v>0.3551567</v>
      </c>
      <c r="BN131">
        <v>1</v>
      </c>
      <c r="BO131">
        <v>1</v>
      </c>
      <c r="BP131">
        <v>1</v>
      </c>
      <c r="BQ131">
        <v>1</v>
      </c>
    </row>
    <row r="132" spans="1:69">
      <c r="A132">
        <v>2214</v>
      </c>
      <c r="B132">
        <v>2214</v>
      </c>
      <c r="C132">
        <v>19</v>
      </c>
      <c r="D132">
        <v>330000</v>
      </c>
      <c r="E132">
        <v>330100</v>
      </c>
      <c r="F132" t="s">
        <v>1011</v>
      </c>
      <c r="G132">
        <v>57</v>
      </c>
      <c r="H132" t="s">
        <v>171</v>
      </c>
      <c r="I132">
        <v>0.709512</v>
      </c>
      <c r="J132">
        <f>VLOOKUP(A132,三因子模型筛选后!$A$1:$Z$335,11,FALSE)</f>
        <v>0.685213208198547</v>
      </c>
      <c r="K132">
        <v>0.41516209</v>
      </c>
      <c r="L132">
        <f>VLOOKUP(A132,'三因子模型（-170，-51） (2)'!$A$1:$W$335,6,FALSE)</f>
        <v>0.412266939878464</v>
      </c>
      <c r="M132">
        <f>VLOOKUP(A132,'累积异常收益率（市场模型）（-170，-21）Y1 (2)'!$A$1:$O$339,12,FALSE)</f>
        <v>0.639172852039337</v>
      </c>
      <c r="N132">
        <v>0.60805118</v>
      </c>
      <c r="O132">
        <v>0.7632646</v>
      </c>
      <c r="P132">
        <v>0.71006221</v>
      </c>
      <c r="Q132">
        <v>0.68834198</v>
      </c>
      <c r="R132">
        <v>0.9126929</v>
      </c>
      <c r="S132">
        <v>70.9512</v>
      </c>
      <c r="T132">
        <v>0.68521321</v>
      </c>
      <c r="U132">
        <v>41.516209</v>
      </c>
      <c r="V132">
        <v>91.26929</v>
      </c>
      <c r="W132">
        <v>0</v>
      </c>
      <c r="X132">
        <v>6.4052</v>
      </c>
      <c r="Y132">
        <v>22.1</v>
      </c>
      <c r="Z132">
        <v>18</v>
      </c>
      <c r="AA132">
        <v>18.9128</v>
      </c>
      <c r="AB132">
        <v>5.9923794</v>
      </c>
      <c r="AC132" t="s">
        <v>172</v>
      </c>
      <c r="AD132" t="s">
        <v>1002</v>
      </c>
      <c r="AE132">
        <v>5</v>
      </c>
      <c r="AF132">
        <v>54</v>
      </c>
      <c r="AG132">
        <v>0</v>
      </c>
      <c r="AH132">
        <v>0.25</v>
      </c>
      <c r="AI132">
        <v>7.2101535</v>
      </c>
      <c r="AJ132">
        <v>1.3531</v>
      </c>
      <c r="AK132">
        <v>0.2647</v>
      </c>
      <c r="AL132">
        <v>0</v>
      </c>
      <c r="AM132">
        <v>12.49</v>
      </c>
      <c r="AN132">
        <v>0.3330303</v>
      </c>
      <c r="AO132">
        <v>14.1318</v>
      </c>
      <c r="AP132">
        <v>15.9892</v>
      </c>
      <c r="AQ132">
        <v>1</v>
      </c>
      <c r="AR132">
        <v>2.5</v>
      </c>
      <c r="AS132">
        <v>0.25</v>
      </c>
      <c r="AT132">
        <v>3.33335</v>
      </c>
      <c r="AU132">
        <v>3</v>
      </c>
      <c r="AV132">
        <v>0.6667</v>
      </c>
      <c r="AW132">
        <v>2</v>
      </c>
      <c r="AX132">
        <v>0.1662</v>
      </c>
      <c r="AY132">
        <v>0.5038</v>
      </c>
      <c r="AZ132">
        <v>6.25</v>
      </c>
      <c r="BA132">
        <v>-4.504839</v>
      </c>
      <c r="BB132">
        <v>-0.5966219</v>
      </c>
      <c r="BC132">
        <v>-2.948387</v>
      </c>
      <c r="BD132">
        <v>0.1973674</v>
      </c>
      <c r="BE132">
        <v>-87.94274</v>
      </c>
      <c r="BF132">
        <v>-0.8891085</v>
      </c>
      <c r="BG132">
        <v>-17.35703</v>
      </c>
      <c r="BH132">
        <v>2.687685</v>
      </c>
      <c r="BI132">
        <v>52.46857</v>
      </c>
      <c r="BJ132">
        <v>-0.1177537</v>
      </c>
      <c r="BK132">
        <v>2.524928</v>
      </c>
      <c r="BL132">
        <v>124.9</v>
      </c>
      <c r="BM132">
        <v>4.202304</v>
      </c>
      <c r="BN132">
        <v>1</v>
      </c>
      <c r="BO132">
        <v>1</v>
      </c>
      <c r="BP132">
        <v>1</v>
      </c>
      <c r="BQ132">
        <v>1</v>
      </c>
    </row>
    <row r="133" spans="1:69">
      <c r="A133">
        <v>2415</v>
      </c>
      <c r="B133">
        <v>2415</v>
      </c>
      <c r="C133">
        <v>10</v>
      </c>
      <c r="D133">
        <v>330000</v>
      </c>
      <c r="E133">
        <v>330100</v>
      </c>
      <c r="F133" t="s">
        <v>1011</v>
      </c>
      <c r="G133">
        <v>57</v>
      </c>
      <c r="H133" t="s">
        <v>246</v>
      </c>
      <c r="I133">
        <v>0.11489505</v>
      </c>
      <c r="J133">
        <f>VLOOKUP(A133,三因子模型筛选后!$A$1:$Z$335,11,FALSE)</f>
        <v>0.0208237189799547</v>
      </c>
      <c r="K133">
        <v>0.06957378</v>
      </c>
      <c r="L133">
        <f>VLOOKUP(A133,'三因子模型（-170，-51） (2)'!$A$1:$W$335,6,FALSE)</f>
        <v>0.0356784425675869</v>
      </c>
      <c r="M133">
        <f>VLOOKUP(A133,'累积异常收益率（市场模型）（-170，-21）Y1 (2)'!$A$1:$O$339,12,FALSE)</f>
        <v>0.0987732335925102</v>
      </c>
      <c r="N133">
        <v>0.09298447</v>
      </c>
      <c r="O133">
        <v>0.11901658</v>
      </c>
      <c r="P133">
        <v>0.15111147</v>
      </c>
      <c r="Q133">
        <v>0.13319762</v>
      </c>
      <c r="R133">
        <v>0.09546147</v>
      </c>
      <c r="S133">
        <v>11.489505</v>
      </c>
      <c r="T133">
        <v>0.02082372</v>
      </c>
      <c r="U133">
        <v>6.9573782</v>
      </c>
      <c r="V133">
        <v>9.5461473</v>
      </c>
      <c r="W133">
        <v>0</v>
      </c>
      <c r="X133">
        <v>10.6067</v>
      </c>
      <c r="Y133">
        <v>30.76</v>
      </c>
      <c r="Z133">
        <v>18</v>
      </c>
      <c r="AA133">
        <v>22.5092</v>
      </c>
      <c r="AB133">
        <v>20.086116</v>
      </c>
      <c r="AC133" t="s">
        <v>247</v>
      </c>
      <c r="AD133" t="s">
        <v>999</v>
      </c>
      <c r="AE133">
        <v>6</v>
      </c>
      <c r="AF133">
        <v>55</v>
      </c>
      <c r="AG133">
        <v>1</v>
      </c>
      <c r="AH133">
        <v>0.19230769</v>
      </c>
      <c r="AI133">
        <v>8.3396681</v>
      </c>
      <c r="AJ133">
        <v>4.1867</v>
      </c>
      <c r="AK133">
        <v>0.3571</v>
      </c>
      <c r="AL133">
        <v>1</v>
      </c>
      <c r="AM133">
        <v>8.81</v>
      </c>
      <c r="AN133">
        <v>0.87969697</v>
      </c>
      <c r="AO133">
        <v>17.6695</v>
      </c>
      <c r="AP133">
        <v>19.1861</v>
      </c>
      <c r="AQ133">
        <v>2</v>
      </c>
      <c r="AR133">
        <v>33</v>
      </c>
      <c r="AS133">
        <v>0.56575</v>
      </c>
      <c r="AT133">
        <v>2.22175</v>
      </c>
      <c r="AU133">
        <v>11</v>
      </c>
      <c r="AV133">
        <v>0.6612</v>
      </c>
      <c r="AW133">
        <v>62</v>
      </c>
      <c r="AX133">
        <v>0.0951</v>
      </c>
      <c r="AY133">
        <v>1.6939</v>
      </c>
      <c r="AZ133">
        <v>1089</v>
      </c>
      <c r="BA133">
        <v>25.99516</v>
      </c>
      <c r="BB133">
        <v>-1.708222</v>
      </c>
      <c r="BC133">
        <v>5.051613</v>
      </c>
      <c r="BD133">
        <v>0.1918674</v>
      </c>
      <c r="BE133">
        <v>994.8073</v>
      </c>
      <c r="BF133">
        <v>4.987625</v>
      </c>
      <c r="BG133">
        <v>190.8711</v>
      </c>
      <c r="BH133">
        <v>-44.4055</v>
      </c>
      <c r="BI133">
        <v>-1699.352</v>
      </c>
      <c r="BJ133">
        <v>-0.3277522</v>
      </c>
      <c r="BK133">
        <v>2.175887</v>
      </c>
      <c r="BL133">
        <v>88.1</v>
      </c>
      <c r="BM133">
        <v>0.4961057</v>
      </c>
      <c r="BN133">
        <v>1</v>
      </c>
      <c r="BO133">
        <v>1</v>
      </c>
      <c r="BP133">
        <v>1</v>
      </c>
      <c r="BQ133">
        <v>1</v>
      </c>
    </row>
    <row r="134" spans="1:69">
      <c r="A134">
        <v>2236</v>
      </c>
      <c r="B134">
        <v>2236</v>
      </c>
      <c r="C134">
        <v>19</v>
      </c>
      <c r="D134">
        <v>330000</v>
      </c>
      <c r="E134">
        <v>330100</v>
      </c>
      <c r="F134" t="s">
        <v>1011</v>
      </c>
      <c r="G134">
        <v>57</v>
      </c>
      <c r="H134" t="s">
        <v>183</v>
      </c>
      <c r="I134">
        <v>0.03502089</v>
      </c>
      <c r="J134">
        <f>VLOOKUP(A134,三因子模型筛选后!$A$1:$Z$335,11,FALSE)</f>
        <v>-0.0299057289958</v>
      </c>
      <c r="K134">
        <v>0.01158883</v>
      </c>
      <c r="L134">
        <f>VLOOKUP(A134,'三因子模型（-170，-51） (2)'!$A$1:$W$335,6,FALSE)</f>
        <v>-0.0152569757774472</v>
      </c>
      <c r="M134">
        <f>VLOOKUP(A134,'累积异常收益率（市场模型）（-170，-21）Y1 (2)'!$A$1:$O$339,12,FALSE)</f>
        <v>0.0235776919871569</v>
      </c>
      <c r="N134">
        <v>-0.04924539</v>
      </c>
      <c r="O134">
        <v>0.01122411</v>
      </c>
      <c r="P134">
        <v>0.03913499</v>
      </c>
      <c r="Q134">
        <v>0.05506064</v>
      </c>
      <c r="R134">
        <v>0.0046469</v>
      </c>
      <c r="S134">
        <v>3.5020888</v>
      </c>
      <c r="T134">
        <v>-0.02990573</v>
      </c>
      <c r="U134">
        <v>1.158883</v>
      </c>
      <c r="V134">
        <v>0.46469029</v>
      </c>
      <c r="W134">
        <v>0</v>
      </c>
      <c r="X134">
        <v>9.5221</v>
      </c>
      <c r="Y134">
        <v>25.3</v>
      </c>
      <c r="Z134">
        <v>18</v>
      </c>
      <c r="AA134">
        <v>21.9554</v>
      </c>
      <c r="AB134">
        <v>11.162466</v>
      </c>
      <c r="AC134" t="s">
        <v>184</v>
      </c>
      <c r="AD134" t="s">
        <v>999</v>
      </c>
      <c r="AE134">
        <v>6</v>
      </c>
      <c r="AF134">
        <v>53</v>
      </c>
      <c r="AG134">
        <v>26</v>
      </c>
      <c r="AH134">
        <v>0.16</v>
      </c>
      <c r="AI134">
        <v>7.645828</v>
      </c>
      <c r="AJ134">
        <v>2.0919</v>
      </c>
      <c r="AK134">
        <v>0.4596</v>
      </c>
      <c r="AL134">
        <v>0</v>
      </c>
      <c r="AM134">
        <v>4.67</v>
      </c>
      <c r="AN134">
        <v>0.59712121</v>
      </c>
      <c r="AO134">
        <v>17.1825</v>
      </c>
      <c r="AP134">
        <v>18.2649</v>
      </c>
      <c r="AQ134">
        <v>32</v>
      </c>
      <c r="AR134">
        <v>22</v>
      </c>
      <c r="AS134">
        <v>0.4552</v>
      </c>
      <c r="AT134">
        <v>2.0595</v>
      </c>
      <c r="AU134">
        <v>38</v>
      </c>
      <c r="AV134">
        <v>0.6664</v>
      </c>
      <c r="AW134">
        <v>42</v>
      </c>
      <c r="AX134">
        <v>0.1069</v>
      </c>
      <c r="AY134">
        <v>1.9441</v>
      </c>
      <c r="AZ134">
        <v>484</v>
      </c>
      <c r="BA134">
        <v>14.99516</v>
      </c>
      <c r="BB134">
        <v>-1.870472</v>
      </c>
      <c r="BC134">
        <v>32.05161</v>
      </c>
      <c r="BD134">
        <v>0.1970674</v>
      </c>
      <c r="BE134">
        <v>389.8073</v>
      </c>
      <c r="BF134">
        <v>2.955058</v>
      </c>
      <c r="BG134">
        <v>76.81831</v>
      </c>
      <c r="BH134">
        <v>-28.04803</v>
      </c>
      <c r="BI134">
        <v>-729.1235</v>
      </c>
      <c r="BJ134">
        <v>-0.3686091</v>
      </c>
      <c r="BK134">
        <v>1.541159</v>
      </c>
      <c r="BL134">
        <v>46.7</v>
      </c>
      <c r="BM134">
        <v>-0.0017434</v>
      </c>
      <c r="BN134">
        <v>1</v>
      </c>
      <c r="BO134">
        <v>1</v>
      </c>
      <c r="BP134">
        <v>1</v>
      </c>
      <c r="BQ134">
        <v>1</v>
      </c>
    </row>
    <row r="135" spans="1:69">
      <c r="A135">
        <v>300710</v>
      </c>
      <c r="B135">
        <v>300710</v>
      </c>
      <c r="C135">
        <v>13</v>
      </c>
      <c r="D135">
        <v>330000</v>
      </c>
      <c r="E135">
        <v>330100</v>
      </c>
      <c r="F135" t="s">
        <v>1000</v>
      </c>
      <c r="G135">
        <v>5115</v>
      </c>
      <c r="H135" t="s">
        <v>714</v>
      </c>
      <c r="I135">
        <v>-0.11417509</v>
      </c>
      <c r="J135">
        <f>VLOOKUP(A135,三因子模型筛选后!$A$1:$Z$335,11,FALSE)</f>
        <v>-0.202300190925598</v>
      </c>
      <c r="K135">
        <v>-0.06315342</v>
      </c>
      <c r="L135">
        <f>VLOOKUP(A135,'三因子模型（-170，-51） (2)'!$A$1:$W$335,6,FALSE)</f>
        <v>-0.11750403791666</v>
      </c>
      <c r="M135">
        <f>VLOOKUP(A135,'累积异常收益率（市场模型）（-170，-21）Y1 (2)'!$A$1:$O$339,12,FALSE)</f>
        <v>-0.11072088778019</v>
      </c>
      <c r="N135">
        <v>-0.12182261</v>
      </c>
      <c r="O135">
        <v>-0.09605631</v>
      </c>
      <c r="P135">
        <v>-0.09608795</v>
      </c>
      <c r="Q135">
        <v>-0.04756347</v>
      </c>
      <c r="R135">
        <v>0.08044197</v>
      </c>
      <c r="S135">
        <v>-11.417509</v>
      </c>
      <c r="T135">
        <v>-0.20230019</v>
      </c>
      <c r="U135">
        <v>-6.3153423</v>
      </c>
      <c r="V135">
        <v>8.0441974</v>
      </c>
      <c r="W135">
        <v>0</v>
      </c>
      <c r="X135">
        <v>6.8855</v>
      </c>
      <c r="Y135">
        <v>15.73</v>
      </c>
      <c r="Z135">
        <v>18</v>
      </c>
      <c r="AA135">
        <v>17.0944</v>
      </c>
      <c r="AB135">
        <v>0.68614</v>
      </c>
      <c r="AC135" t="s">
        <v>715</v>
      </c>
      <c r="AD135" t="s">
        <v>1012</v>
      </c>
      <c r="AE135">
        <v>2</v>
      </c>
      <c r="AF135">
        <v>63</v>
      </c>
      <c r="AG135">
        <v>0</v>
      </c>
      <c r="AH135">
        <v>0.15789474</v>
      </c>
      <c r="AI135">
        <v>5.8359796</v>
      </c>
      <c r="AJ135">
        <v>0.3424</v>
      </c>
      <c r="AK135">
        <v>0.2439</v>
      </c>
      <c r="AL135">
        <v>0</v>
      </c>
      <c r="AM135">
        <v>9.31</v>
      </c>
      <c r="AN135">
        <v>0.81681818</v>
      </c>
      <c r="AO135">
        <v>13.8052</v>
      </c>
      <c r="AP135">
        <v>14.5496</v>
      </c>
      <c r="AQ135">
        <v>37</v>
      </c>
      <c r="AR135">
        <v>3</v>
      </c>
      <c r="AT135">
        <v>3.75</v>
      </c>
      <c r="AU135">
        <v>1</v>
      </c>
      <c r="AV135">
        <v>0</v>
      </c>
      <c r="AW135">
        <v>6</v>
      </c>
      <c r="AX135">
        <v>0.0794</v>
      </c>
      <c r="AY135">
        <v>-0.3651</v>
      </c>
      <c r="AZ135">
        <v>9</v>
      </c>
      <c r="BA135">
        <v>-4.004839</v>
      </c>
      <c r="BB135">
        <v>-0.1799719</v>
      </c>
      <c r="BC135">
        <v>-4.948387</v>
      </c>
      <c r="BD135">
        <v>-0.4693326</v>
      </c>
      <c r="BE135">
        <v>-85.19274</v>
      </c>
      <c r="BF135">
        <v>1.879601</v>
      </c>
      <c r="BG135">
        <v>39.98373</v>
      </c>
      <c r="BH135">
        <v>0.7207585</v>
      </c>
      <c r="BI135">
        <v>15.3323</v>
      </c>
      <c r="BJ135">
        <v>0.0844667</v>
      </c>
      <c r="BK135">
        <v>2.231089</v>
      </c>
      <c r="BL135">
        <v>93.1</v>
      </c>
      <c r="BM135">
        <v>-0.9316698</v>
      </c>
      <c r="BN135">
        <v>1</v>
      </c>
      <c r="BO135">
        <v>1</v>
      </c>
      <c r="BP135">
        <v>1</v>
      </c>
      <c r="BQ135">
        <v>1</v>
      </c>
    </row>
    <row r="136" spans="1:69">
      <c r="A136">
        <v>2389</v>
      </c>
      <c r="B136">
        <v>2389</v>
      </c>
      <c r="C136">
        <v>1</v>
      </c>
      <c r="D136">
        <v>330000</v>
      </c>
      <c r="E136">
        <v>331000</v>
      </c>
      <c r="F136" t="s">
        <v>1000</v>
      </c>
      <c r="G136">
        <v>5115</v>
      </c>
      <c r="H136" t="s">
        <v>231</v>
      </c>
      <c r="I136">
        <v>-0.09703255</v>
      </c>
      <c r="J136">
        <f>VLOOKUP(A136,三因子模型筛选后!$A$1:$Z$335,11,FALSE)</f>
        <v>-0.124494276940823</v>
      </c>
      <c r="K136">
        <v>-0.02285291</v>
      </c>
      <c r="L136">
        <f>VLOOKUP(A136,'三因子模型（-170，-51） (2)'!$A$1:$W$335,6,FALSE)</f>
        <v>-0.0339089669287205</v>
      </c>
      <c r="M136">
        <f>VLOOKUP(A136,'累积异常收益率（市场模型）（-170，-21）Y1 (2)'!$A$1:$O$339,12,FALSE)</f>
        <v>-0.159528315067291</v>
      </c>
      <c r="N136">
        <v>0.05318633</v>
      </c>
      <c r="O136">
        <v>0.21107009</v>
      </c>
      <c r="P136">
        <v>0.2091426</v>
      </c>
      <c r="Q136">
        <v>0.35024089</v>
      </c>
      <c r="R136">
        <v>0.29012725</v>
      </c>
      <c r="S136">
        <v>-9.7032547</v>
      </c>
      <c r="T136">
        <v>-0.12449428</v>
      </c>
      <c r="U136">
        <v>-2.2852913</v>
      </c>
      <c r="V136">
        <v>29.012725</v>
      </c>
      <c r="W136">
        <v>0</v>
      </c>
      <c r="X136">
        <v>7.6202</v>
      </c>
      <c r="Y136">
        <v>16.56</v>
      </c>
      <c r="Z136">
        <v>18</v>
      </c>
      <c r="AA136">
        <v>19.517</v>
      </c>
      <c r="AB136">
        <v>9.96985</v>
      </c>
      <c r="AC136" t="s">
        <v>232</v>
      </c>
      <c r="AD136" t="s">
        <v>999</v>
      </c>
      <c r="AE136">
        <v>6</v>
      </c>
      <c r="AF136">
        <v>46</v>
      </c>
      <c r="AG136">
        <v>1</v>
      </c>
      <c r="AH136">
        <v>0.2</v>
      </c>
      <c r="AI136">
        <v>6.565265</v>
      </c>
      <c r="AJ136">
        <v>0.71</v>
      </c>
      <c r="AK136">
        <v>0.1942</v>
      </c>
      <c r="AL136">
        <v>1</v>
      </c>
      <c r="AM136">
        <v>5.4</v>
      </c>
      <c r="AN136">
        <v>0.32515152</v>
      </c>
      <c r="AO136">
        <v>14.5152</v>
      </c>
      <c r="AP136">
        <v>15.7306</v>
      </c>
      <c r="AQ136">
        <v>31</v>
      </c>
      <c r="AR136">
        <v>5.5</v>
      </c>
      <c r="AS136">
        <v>0.4132</v>
      </c>
      <c r="AT136">
        <v>4.5909</v>
      </c>
      <c r="AU136">
        <v>2</v>
      </c>
      <c r="AV136">
        <v>0.5</v>
      </c>
      <c r="AW136">
        <v>11</v>
      </c>
      <c r="AX136">
        <v>0.0459</v>
      </c>
      <c r="AY136">
        <v>-0.3651</v>
      </c>
      <c r="AZ136">
        <v>30.25</v>
      </c>
      <c r="BA136">
        <v>-1.504839</v>
      </c>
      <c r="BB136">
        <v>0.6609281</v>
      </c>
      <c r="BC136">
        <v>-3.948387</v>
      </c>
      <c r="BD136">
        <v>0.0306674</v>
      </c>
      <c r="BE136">
        <v>-63.94274</v>
      </c>
      <c r="BF136">
        <v>-0.0461495</v>
      </c>
      <c r="BG136">
        <v>-1.960959</v>
      </c>
      <c r="BH136">
        <v>-0.9945904</v>
      </c>
      <c r="BI136">
        <v>-42.26155</v>
      </c>
      <c r="BJ136">
        <v>0.020269</v>
      </c>
      <c r="BK136">
        <v>1.686399</v>
      </c>
      <c r="BL136">
        <v>54</v>
      </c>
      <c r="BM136">
        <v>-0.8248217</v>
      </c>
      <c r="BN136">
        <v>1</v>
      </c>
      <c r="BO136">
        <v>1</v>
      </c>
      <c r="BP136">
        <v>1</v>
      </c>
      <c r="BQ136">
        <v>1</v>
      </c>
    </row>
    <row r="137" spans="1:69">
      <c r="A137">
        <v>2859</v>
      </c>
      <c r="B137">
        <v>2859</v>
      </c>
      <c r="C137">
        <v>11</v>
      </c>
      <c r="D137">
        <v>330000</v>
      </c>
      <c r="E137">
        <v>330500</v>
      </c>
      <c r="F137" t="s">
        <v>1000</v>
      </c>
      <c r="G137">
        <v>5115</v>
      </c>
      <c r="H137" t="s">
        <v>357</v>
      </c>
      <c r="I137">
        <v>0.13021018</v>
      </c>
      <c r="J137">
        <f>VLOOKUP(A137,三因子模型筛选后!$A$1:$Z$335,11,FALSE)</f>
        <v>0.0771778002381325</v>
      </c>
      <c r="K137">
        <v>0.05518995</v>
      </c>
      <c r="L137">
        <f>VLOOKUP(A137,'三因子模型（-170，-51） (2)'!$A$1:$W$335,6,FALSE)</f>
        <v>0.0312986746430397</v>
      </c>
      <c r="M137">
        <f>VLOOKUP(A137,'累积异常收益率（市场模型）（-170，-21）Y1 (2)'!$A$1:$O$339,12,FALSE)</f>
        <v>0.115831129252911</v>
      </c>
      <c r="N137">
        <v>0.18452726</v>
      </c>
      <c r="O137">
        <v>0.29223642</v>
      </c>
      <c r="P137">
        <v>0.27543637</v>
      </c>
      <c r="Q137">
        <v>0.36124957</v>
      </c>
      <c r="R137">
        <v>0.41153556</v>
      </c>
      <c r="S137">
        <v>13.021018</v>
      </c>
      <c r="T137">
        <v>0.0771778</v>
      </c>
      <c r="U137">
        <v>5.5189949</v>
      </c>
      <c r="V137">
        <v>41.153556</v>
      </c>
      <c r="W137">
        <v>0</v>
      </c>
      <c r="X137">
        <v>7.6525</v>
      </c>
      <c r="Y137">
        <v>23.28</v>
      </c>
      <c r="Z137">
        <v>18</v>
      </c>
      <c r="AA137">
        <v>18.6432</v>
      </c>
      <c r="AB137">
        <v>4.0999988</v>
      </c>
      <c r="AC137" t="s">
        <v>358</v>
      </c>
      <c r="AD137" t="s">
        <v>999</v>
      </c>
      <c r="AE137">
        <v>6</v>
      </c>
      <c r="AF137">
        <v>56</v>
      </c>
      <c r="AG137">
        <v>8</v>
      </c>
      <c r="AH137">
        <v>0.33333333</v>
      </c>
      <c r="AI137">
        <v>6.60881</v>
      </c>
      <c r="AJ137">
        <v>0.7416</v>
      </c>
      <c r="AK137">
        <v>0.2471</v>
      </c>
      <c r="AL137">
        <v>0</v>
      </c>
      <c r="AM137">
        <v>15.59</v>
      </c>
      <c r="AN137">
        <v>0.98848485</v>
      </c>
      <c r="AO137">
        <v>14.1026</v>
      </c>
      <c r="AP137">
        <v>15.5111</v>
      </c>
      <c r="AQ137">
        <v>1</v>
      </c>
      <c r="AR137">
        <v>2</v>
      </c>
      <c r="AS137">
        <v>0.3125</v>
      </c>
      <c r="AT137">
        <v>4.375</v>
      </c>
      <c r="AU137">
        <v>9</v>
      </c>
      <c r="AV137">
        <v>0.7901</v>
      </c>
      <c r="AW137">
        <v>4</v>
      </c>
      <c r="AX137">
        <v>0.0747</v>
      </c>
      <c r="AY137">
        <v>-0.3651</v>
      </c>
      <c r="AZ137">
        <v>4</v>
      </c>
      <c r="BA137">
        <v>-5.004839</v>
      </c>
      <c r="BB137">
        <v>0.4450281</v>
      </c>
      <c r="BC137">
        <v>3.051613</v>
      </c>
      <c r="BD137">
        <v>0.3207674</v>
      </c>
      <c r="BE137">
        <v>-90.19274</v>
      </c>
      <c r="BF137">
        <v>-1.605389</v>
      </c>
      <c r="BG137">
        <v>-28.93089</v>
      </c>
      <c r="BH137">
        <v>-2.227294</v>
      </c>
      <c r="BI137">
        <v>-40.13831</v>
      </c>
      <c r="BJ137">
        <v>0.1427505</v>
      </c>
      <c r="BK137">
        <v>2.74663</v>
      </c>
      <c r="BL137">
        <v>155.9</v>
      </c>
      <c r="BM137">
        <v>0.5915636</v>
      </c>
      <c r="BN137">
        <v>1</v>
      </c>
      <c r="BO137">
        <v>1</v>
      </c>
      <c r="BP137">
        <v>1</v>
      </c>
      <c r="BQ137">
        <v>1</v>
      </c>
    </row>
    <row r="138" spans="1:69">
      <c r="A138">
        <v>2937</v>
      </c>
      <c r="B138">
        <v>2937</v>
      </c>
      <c r="C138">
        <v>13</v>
      </c>
      <c r="D138">
        <v>330000</v>
      </c>
      <c r="E138">
        <v>330282</v>
      </c>
      <c r="F138" t="s">
        <v>1000</v>
      </c>
      <c r="G138">
        <v>5115</v>
      </c>
      <c r="H138" t="s">
        <v>402</v>
      </c>
      <c r="I138">
        <v>0.0132778</v>
      </c>
      <c r="J138">
        <f>VLOOKUP(A138,三因子模型筛选后!$A$1:$Z$335,11,FALSE)</f>
        <v>-0.0747756883502007</v>
      </c>
      <c r="K138">
        <v>0.01709842</v>
      </c>
      <c r="L138">
        <f>VLOOKUP(A138,'三因子模型（-170，-51） (2)'!$A$1:$W$335,6,FALSE)</f>
        <v>-0.0230617560446262</v>
      </c>
      <c r="M138">
        <f>VLOOKUP(A138,'累积异常收益率（市场模型）（-170，-21）Y1 (2)'!$A$1:$O$339,12,FALSE)</f>
        <v>0.0746222883462906</v>
      </c>
      <c r="N138">
        <v>0.075227</v>
      </c>
      <c r="O138">
        <v>0.11469867</v>
      </c>
      <c r="P138">
        <v>0.06477465</v>
      </c>
      <c r="Q138">
        <v>0.15643963</v>
      </c>
      <c r="R138">
        <v>0.10602239</v>
      </c>
      <c r="S138">
        <v>1.3277804</v>
      </c>
      <c r="T138">
        <v>-0.07477569</v>
      </c>
      <c r="U138">
        <v>1.7098425</v>
      </c>
      <c r="V138">
        <v>10.602239</v>
      </c>
      <c r="W138">
        <v>0</v>
      </c>
      <c r="X138">
        <v>7.9255</v>
      </c>
      <c r="Y138">
        <v>24.25</v>
      </c>
      <c r="Z138">
        <v>18</v>
      </c>
      <c r="AA138">
        <v>18.7543</v>
      </c>
      <c r="AB138">
        <v>2.97853</v>
      </c>
      <c r="AC138" t="s">
        <v>403</v>
      </c>
      <c r="AD138" t="s">
        <v>999</v>
      </c>
      <c r="AE138">
        <v>6</v>
      </c>
      <c r="AF138">
        <v>48</v>
      </c>
      <c r="AG138">
        <v>0</v>
      </c>
      <c r="AH138">
        <v>0.16666667</v>
      </c>
      <c r="AI138">
        <v>7.0657841</v>
      </c>
      <c r="AJ138">
        <v>1.1712</v>
      </c>
      <c r="AK138">
        <v>0.1987</v>
      </c>
      <c r="AL138">
        <v>0</v>
      </c>
      <c r="AM138">
        <v>4.14</v>
      </c>
      <c r="AN138">
        <v>0.38484848</v>
      </c>
      <c r="AO138">
        <v>10.8253</v>
      </c>
      <c r="AP138">
        <v>13.7975</v>
      </c>
      <c r="AQ138">
        <v>2</v>
      </c>
      <c r="AR138">
        <v>2.5</v>
      </c>
      <c r="AS138">
        <v>0.4</v>
      </c>
      <c r="AT138">
        <v>7.1</v>
      </c>
      <c r="AU138">
        <v>7</v>
      </c>
      <c r="AV138">
        <v>0.7347</v>
      </c>
      <c r="AW138">
        <v>5</v>
      </c>
      <c r="AX138">
        <v>0.0521</v>
      </c>
      <c r="AY138">
        <v>-0.3651</v>
      </c>
      <c r="AZ138">
        <v>6.25</v>
      </c>
      <c r="BA138">
        <v>-4.504839</v>
      </c>
      <c r="BB138">
        <v>3.170028</v>
      </c>
      <c r="BC138">
        <v>1.051613</v>
      </c>
      <c r="BD138">
        <v>0.2653674</v>
      </c>
      <c r="BE138">
        <v>-87.94274</v>
      </c>
      <c r="BF138">
        <v>-1.195438</v>
      </c>
      <c r="BG138">
        <v>-23.33714</v>
      </c>
      <c r="BH138">
        <v>-14.28047</v>
      </c>
      <c r="BI138">
        <v>-278.7809</v>
      </c>
      <c r="BJ138">
        <v>0.8412222</v>
      </c>
      <c r="BK138">
        <v>1.420696</v>
      </c>
      <c r="BL138">
        <v>41.4</v>
      </c>
      <c r="BM138">
        <v>-0.1372663</v>
      </c>
      <c r="BN138">
        <v>1</v>
      </c>
      <c r="BO138">
        <v>1</v>
      </c>
      <c r="BP138">
        <v>1</v>
      </c>
      <c r="BQ138">
        <v>1</v>
      </c>
    </row>
    <row r="139" spans="1:69">
      <c r="A139">
        <v>300134</v>
      </c>
      <c r="B139">
        <v>300134</v>
      </c>
      <c r="C139">
        <v>19</v>
      </c>
      <c r="D139">
        <v>340000</v>
      </c>
      <c r="E139">
        <v>340300</v>
      </c>
      <c r="F139" t="s">
        <v>998</v>
      </c>
      <c r="G139">
        <v>8101</v>
      </c>
      <c r="H139" t="s">
        <v>462</v>
      </c>
      <c r="I139">
        <v>-0.12746802</v>
      </c>
      <c r="J139">
        <f>VLOOKUP(A139,三因子模型筛选后!$A$1:$Z$335,11,FALSE)</f>
        <v>-0.238615959882736</v>
      </c>
      <c r="K139">
        <v>-0.07097831</v>
      </c>
      <c r="L139">
        <f>VLOOKUP(A139,'三因子模型（-170，-51） (2)'!$A$1:$W$335,6,FALSE)</f>
        <v>-0.131676346063614</v>
      </c>
      <c r="M139">
        <f>VLOOKUP(A139,'累积异常收益率（市场模型）（-170，-21）Y1 (2)'!$A$1:$O$339,12,FALSE)</f>
        <v>-0.0936251580715179</v>
      </c>
      <c r="N139">
        <v>-0.14579993</v>
      </c>
      <c r="O139">
        <v>-0.00057079</v>
      </c>
      <c r="P139">
        <v>-0.04493674</v>
      </c>
      <c r="Q139">
        <v>0.15943992</v>
      </c>
      <c r="R139">
        <v>0.12184324</v>
      </c>
      <c r="S139">
        <v>-12.746802</v>
      </c>
      <c r="T139">
        <v>-0.23861596</v>
      </c>
      <c r="U139">
        <v>-7.0978314</v>
      </c>
      <c r="V139">
        <v>12.184324</v>
      </c>
      <c r="W139">
        <v>0</v>
      </c>
      <c r="X139">
        <v>8.6052</v>
      </c>
      <c r="Y139">
        <v>8.05</v>
      </c>
      <c r="Z139">
        <v>18</v>
      </c>
      <c r="AA139">
        <v>0</v>
      </c>
      <c r="AB139">
        <v>7.6749801</v>
      </c>
      <c r="AC139" t="s">
        <v>463</v>
      </c>
      <c r="AD139" t="s">
        <v>1008</v>
      </c>
      <c r="AE139">
        <v>7</v>
      </c>
      <c r="AF139">
        <v>38</v>
      </c>
      <c r="AG139">
        <v>0</v>
      </c>
      <c r="AH139">
        <v>0.3125</v>
      </c>
      <c r="AI139">
        <v>7.3080738</v>
      </c>
      <c r="AJ139">
        <v>1.4923</v>
      </c>
      <c r="AK139">
        <v>0.1955</v>
      </c>
      <c r="AL139">
        <v>0</v>
      </c>
      <c r="AM139">
        <v>5.65</v>
      </c>
      <c r="AN139">
        <v>0.6180303</v>
      </c>
      <c r="AO139">
        <v>15.9562</v>
      </c>
      <c r="AP139">
        <v>16.8174</v>
      </c>
      <c r="AQ139">
        <v>35</v>
      </c>
      <c r="AR139">
        <v>12</v>
      </c>
      <c r="AS139">
        <v>0.41145</v>
      </c>
      <c r="AT139">
        <v>3.5</v>
      </c>
      <c r="AU139">
        <v>27</v>
      </c>
      <c r="AV139">
        <v>0.8395</v>
      </c>
      <c r="AW139">
        <v>24</v>
      </c>
      <c r="AX139">
        <v>0.0955</v>
      </c>
      <c r="AY139">
        <v>-0.3651</v>
      </c>
      <c r="AZ139">
        <v>144</v>
      </c>
      <c r="BA139">
        <v>4.995161</v>
      </c>
      <c r="BB139">
        <v>-0.4299719</v>
      </c>
      <c r="BC139">
        <v>21.05161</v>
      </c>
      <c r="BD139">
        <v>0.3701674</v>
      </c>
      <c r="BE139">
        <v>49.80726</v>
      </c>
      <c r="BF139">
        <v>1.849046</v>
      </c>
      <c r="BG139">
        <v>18.43703</v>
      </c>
      <c r="BH139">
        <v>-2.147779</v>
      </c>
      <c r="BI139">
        <v>-21.41572</v>
      </c>
      <c r="BJ139">
        <v>-0.1591616</v>
      </c>
      <c r="BK139">
        <v>1.731656</v>
      </c>
      <c r="BL139">
        <v>56.5</v>
      </c>
      <c r="BM139">
        <v>-1.014524</v>
      </c>
      <c r="BN139">
        <v>1</v>
      </c>
      <c r="BO139">
        <v>1</v>
      </c>
      <c r="BP139">
        <v>1</v>
      </c>
      <c r="BQ139">
        <v>1</v>
      </c>
    </row>
    <row r="140" spans="1:69">
      <c r="A140">
        <v>2222</v>
      </c>
      <c r="B140">
        <v>2222</v>
      </c>
      <c r="C140">
        <v>19</v>
      </c>
      <c r="D140">
        <v>350000</v>
      </c>
      <c r="E140">
        <v>350100</v>
      </c>
      <c r="F140" t="s">
        <v>1000</v>
      </c>
      <c r="G140">
        <v>5115</v>
      </c>
      <c r="H140" t="s">
        <v>177</v>
      </c>
      <c r="I140">
        <v>-0.07935762</v>
      </c>
      <c r="J140">
        <f>VLOOKUP(A140,三因子模型筛选后!$A$1:$Z$335,11,FALSE)</f>
        <v>-0.113707549870014</v>
      </c>
      <c r="K140">
        <v>-0.02420802</v>
      </c>
      <c r="L140">
        <f>VLOOKUP(A140,'三因子模型（-170，-51） (2)'!$A$1:$W$335,6,FALSE)</f>
        <v>-0.0352056846022606</v>
      </c>
      <c r="M140">
        <f>VLOOKUP(A140,'累积异常收益率（市场模型）（-170，-21）Y1 (2)'!$A$1:$O$339,12,FALSE)</f>
        <v>-0.0211528055369854</v>
      </c>
      <c r="N140">
        <v>-0.0119553</v>
      </c>
      <c r="O140">
        <v>0.06583187</v>
      </c>
      <c r="P140">
        <v>0.03542557</v>
      </c>
      <c r="Q140">
        <v>0.09048082</v>
      </c>
      <c r="R140">
        <v>0.05838989</v>
      </c>
      <c r="S140">
        <v>-7.9357624</v>
      </c>
      <c r="T140">
        <v>-0.11370755</v>
      </c>
      <c r="U140">
        <v>-2.4208017</v>
      </c>
      <c r="V140">
        <v>5.8389887</v>
      </c>
      <c r="W140">
        <v>0</v>
      </c>
      <c r="X140">
        <v>7.1381</v>
      </c>
      <c r="Y140">
        <v>22.73</v>
      </c>
      <c r="Z140">
        <v>18</v>
      </c>
      <c r="AA140">
        <v>18.8259</v>
      </c>
      <c r="AB140">
        <v>4.275</v>
      </c>
      <c r="AC140" t="s">
        <v>178</v>
      </c>
      <c r="AD140" t="s">
        <v>1002</v>
      </c>
      <c r="AE140">
        <v>5</v>
      </c>
      <c r="AF140">
        <v>52</v>
      </c>
      <c r="AG140">
        <v>1</v>
      </c>
      <c r="AH140">
        <v>0.17647059</v>
      </c>
      <c r="AI140">
        <v>7.3009454</v>
      </c>
      <c r="AJ140">
        <v>1.4817</v>
      </c>
      <c r="AK140">
        <v>0.0656</v>
      </c>
      <c r="AL140">
        <v>0</v>
      </c>
      <c r="AM140">
        <v>3.74</v>
      </c>
      <c r="AN140">
        <v>0.35833333</v>
      </c>
      <c r="AO140">
        <v>15.2311</v>
      </c>
      <c r="AP140">
        <v>16.3695</v>
      </c>
      <c r="AQ140">
        <v>2</v>
      </c>
      <c r="AR140">
        <v>2</v>
      </c>
      <c r="AS140">
        <v>0.375</v>
      </c>
      <c r="AT140">
        <v>5.75</v>
      </c>
      <c r="AU140">
        <v>2</v>
      </c>
      <c r="AV140">
        <v>0.5</v>
      </c>
      <c r="AW140">
        <v>4</v>
      </c>
      <c r="AX140">
        <v>0.108</v>
      </c>
      <c r="AY140">
        <v>-0.3651</v>
      </c>
      <c r="AZ140">
        <v>4</v>
      </c>
      <c r="BA140">
        <v>-5.004839</v>
      </c>
      <c r="BB140">
        <v>1.820028</v>
      </c>
      <c r="BC140">
        <v>-3.948387</v>
      </c>
      <c r="BD140">
        <v>0.0306674</v>
      </c>
      <c r="BE140">
        <v>-90.19274</v>
      </c>
      <c r="BF140">
        <v>-0.1534855</v>
      </c>
      <c r="BG140">
        <v>-2.765979</v>
      </c>
      <c r="BH140">
        <v>-9.108947</v>
      </c>
      <c r="BI140">
        <v>-164.1533</v>
      </c>
      <c r="BJ140">
        <v>0.0558156</v>
      </c>
      <c r="BK140">
        <v>1.319086</v>
      </c>
      <c r="BL140">
        <v>37.4</v>
      </c>
      <c r="BM140">
        <v>-0.7146553</v>
      </c>
      <c r="BN140">
        <v>1</v>
      </c>
      <c r="BO140">
        <v>1</v>
      </c>
      <c r="BP140">
        <v>1</v>
      </c>
      <c r="BQ140">
        <v>1</v>
      </c>
    </row>
    <row r="141" spans="1:69">
      <c r="A141">
        <v>300628</v>
      </c>
      <c r="B141">
        <v>300628</v>
      </c>
      <c r="C141">
        <v>23</v>
      </c>
      <c r="D141">
        <v>350000</v>
      </c>
      <c r="E141">
        <v>350200</v>
      </c>
      <c r="F141" t="s">
        <v>998</v>
      </c>
      <c r="G141">
        <v>8101</v>
      </c>
      <c r="H141" t="s">
        <v>663</v>
      </c>
      <c r="I141">
        <v>0.3197802</v>
      </c>
      <c r="J141">
        <f>VLOOKUP(A141,三因子模型筛选后!$A$1:$Z$335,11,FALSE)</f>
        <v>0.271998316049576</v>
      </c>
      <c r="K141">
        <v>0.18398628</v>
      </c>
      <c r="L141">
        <f>VLOOKUP(A141,'三因子模型（-170，-51） (2)'!$A$1:$W$335,6,FALSE)</f>
        <v>0.170935958623886</v>
      </c>
      <c r="M141">
        <f>VLOOKUP(A141,'累积异常收益率（市场模型）（-170，-21）Y1 (2)'!$A$1:$O$339,12,FALSE)</f>
        <v>0.319787293672562</v>
      </c>
      <c r="N141">
        <v>0.27578464</v>
      </c>
      <c r="O141">
        <v>0.21240735</v>
      </c>
      <c r="P141">
        <v>0.19432573</v>
      </c>
      <c r="Q141">
        <v>0.23510416</v>
      </c>
      <c r="R141">
        <v>0.2485321</v>
      </c>
      <c r="S141">
        <v>31.97802</v>
      </c>
      <c r="T141">
        <v>0.27199832</v>
      </c>
      <c r="U141">
        <v>18.398628</v>
      </c>
      <c r="V141">
        <v>24.85321</v>
      </c>
      <c r="W141">
        <v>0</v>
      </c>
      <c r="X141">
        <v>7.0361</v>
      </c>
      <c r="Y141">
        <v>33.43</v>
      </c>
      <c r="Z141">
        <v>18</v>
      </c>
      <c r="AA141">
        <v>21.0233</v>
      </c>
      <c r="AB141">
        <v>0.7467</v>
      </c>
      <c r="AC141" t="s">
        <v>664</v>
      </c>
      <c r="AD141" t="s">
        <v>1002</v>
      </c>
      <c r="AE141">
        <v>5</v>
      </c>
      <c r="AF141">
        <v>45</v>
      </c>
      <c r="AG141">
        <v>1</v>
      </c>
      <c r="AH141">
        <v>0.1875</v>
      </c>
      <c r="AI141">
        <v>7.1764074</v>
      </c>
      <c r="AJ141">
        <v>1.3082</v>
      </c>
      <c r="AK141">
        <v>0.0948</v>
      </c>
      <c r="AL141">
        <v>0</v>
      </c>
      <c r="AM141">
        <v>32.06</v>
      </c>
      <c r="AN141">
        <v>2.3189394</v>
      </c>
      <c r="AO141">
        <v>16.6614</v>
      </c>
      <c r="AP141">
        <v>16.9127</v>
      </c>
      <c r="AQ141">
        <v>1</v>
      </c>
      <c r="AR141">
        <v>2</v>
      </c>
      <c r="AS141">
        <v>0.25</v>
      </c>
      <c r="AT141">
        <v>0.625</v>
      </c>
      <c r="AU141">
        <v>0</v>
      </c>
      <c r="AV141">
        <v>0</v>
      </c>
      <c r="AW141">
        <v>4</v>
      </c>
      <c r="AX141">
        <v>0.0772</v>
      </c>
      <c r="AY141">
        <v>1.8031</v>
      </c>
      <c r="AZ141">
        <v>4</v>
      </c>
      <c r="BA141">
        <v>-5.004839</v>
      </c>
      <c r="BB141">
        <v>-3.304972</v>
      </c>
      <c r="BC141">
        <v>-5.948387</v>
      </c>
      <c r="BD141">
        <v>-0.4693326</v>
      </c>
      <c r="BE141">
        <v>-90.19274</v>
      </c>
      <c r="BF141">
        <v>2.348934</v>
      </c>
      <c r="BG141">
        <v>42.33039</v>
      </c>
      <c r="BH141">
        <v>16.54085</v>
      </c>
      <c r="BI141">
        <v>298.0845</v>
      </c>
      <c r="BJ141">
        <v>1.551131</v>
      </c>
      <c r="BK141">
        <v>3.467609</v>
      </c>
      <c r="BL141">
        <v>320.6</v>
      </c>
      <c r="BM141">
        <v>1.773138</v>
      </c>
      <c r="BN141">
        <v>1</v>
      </c>
      <c r="BO141">
        <v>1</v>
      </c>
      <c r="BP141">
        <v>1</v>
      </c>
      <c r="BQ141">
        <v>1</v>
      </c>
    </row>
    <row r="142" spans="1:69">
      <c r="A142">
        <v>2655</v>
      </c>
      <c r="B142">
        <v>2655</v>
      </c>
      <c r="C142">
        <v>17</v>
      </c>
      <c r="D142">
        <v>370000</v>
      </c>
      <c r="E142">
        <v>370700</v>
      </c>
      <c r="F142" t="s">
        <v>1000</v>
      </c>
      <c r="G142">
        <v>5115</v>
      </c>
      <c r="H142" t="s">
        <v>312</v>
      </c>
      <c r="I142">
        <v>-0.183245</v>
      </c>
      <c r="J142">
        <f>VLOOKUP(A142,三因子模型筛选后!$A$1:$Z$335,11,FALSE)</f>
        <v>-0.301769137382507</v>
      </c>
      <c r="K142">
        <v>-0.07507305</v>
      </c>
      <c r="L142">
        <f>VLOOKUP(A142,'三因子模型（-170，-51） (2)'!$A$1:$W$335,6,FALSE)</f>
        <v>-0.123602189123631</v>
      </c>
      <c r="M142">
        <f>VLOOKUP(A142,'累积异常收益率（市场模型）（-170，-21）Y1 (2)'!$A$1:$O$339,12,FALSE)</f>
        <v>-0.187422335147858</v>
      </c>
      <c r="N142">
        <v>-0.19654098</v>
      </c>
      <c r="O142">
        <v>-0.13489109</v>
      </c>
      <c r="P142">
        <v>-0.23479375</v>
      </c>
      <c r="Q142">
        <v>-0.30059463</v>
      </c>
      <c r="R142">
        <v>-0.3707712</v>
      </c>
      <c r="S142">
        <v>-18.3245</v>
      </c>
      <c r="T142">
        <v>-0.30176914</v>
      </c>
      <c r="U142">
        <v>-7.5073048</v>
      </c>
      <c r="V142">
        <v>-37.07712</v>
      </c>
      <c r="W142">
        <v>0</v>
      </c>
      <c r="X142">
        <v>7.8797</v>
      </c>
      <c r="Y142">
        <v>11.73</v>
      </c>
      <c r="Z142">
        <v>18</v>
      </c>
      <c r="AA142">
        <v>17.6526</v>
      </c>
      <c r="AB142">
        <v>3.6612</v>
      </c>
      <c r="AC142" t="s">
        <v>313</v>
      </c>
      <c r="AD142" t="s">
        <v>1002</v>
      </c>
      <c r="AE142">
        <v>5</v>
      </c>
      <c r="AF142">
        <v>52</v>
      </c>
      <c r="AG142">
        <v>0</v>
      </c>
      <c r="AH142">
        <v>0.16666667</v>
      </c>
      <c r="AI142">
        <v>6.0867747</v>
      </c>
      <c r="AJ142">
        <v>0.44</v>
      </c>
      <c r="AK142">
        <v>0.5451</v>
      </c>
      <c r="AL142">
        <v>0</v>
      </c>
      <c r="AM142">
        <v>7.66</v>
      </c>
      <c r="AN142">
        <v>1.0219697</v>
      </c>
      <c r="AO142">
        <v>13.0177</v>
      </c>
      <c r="AP142">
        <v>14.6737</v>
      </c>
      <c r="AQ142">
        <v>0</v>
      </c>
      <c r="AR142">
        <v>1</v>
      </c>
      <c r="AS142">
        <v>0.25</v>
      </c>
      <c r="AT142">
        <v>0.75</v>
      </c>
      <c r="AU142">
        <v>0</v>
      </c>
      <c r="AV142">
        <v>0</v>
      </c>
      <c r="AW142">
        <v>2</v>
      </c>
      <c r="AX142">
        <v>0.067</v>
      </c>
      <c r="AY142">
        <v>-0.3651</v>
      </c>
      <c r="AZ142">
        <v>1</v>
      </c>
      <c r="BA142">
        <v>-6.004839</v>
      </c>
      <c r="BB142">
        <v>-3.179972</v>
      </c>
      <c r="BC142">
        <v>-5.948387</v>
      </c>
      <c r="BD142">
        <v>-0.4693326</v>
      </c>
      <c r="BE142">
        <v>-93.19274</v>
      </c>
      <c r="BF142">
        <v>2.818267</v>
      </c>
      <c r="BG142">
        <v>43.73839</v>
      </c>
      <c r="BH142">
        <v>19.09522</v>
      </c>
      <c r="BI142">
        <v>296.3503</v>
      </c>
      <c r="BJ142">
        <v>1.492464</v>
      </c>
      <c r="BK142">
        <v>2.036012</v>
      </c>
      <c r="BL142">
        <v>76.6</v>
      </c>
      <c r="BM142">
        <v>-1.362177</v>
      </c>
      <c r="BN142">
        <v>1</v>
      </c>
      <c r="BO142">
        <v>1</v>
      </c>
      <c r="BP142">
        <v>1</v>
      </c>
      <c r="BQ142">
        <v>1</v>
      </c>
    </row>
    <row r="143" spans="1:69">
      <c r="A143">
        <v>2241</v>
      </c>
      <c r="B143">
        <v>2241</v>
      </c>
      <c r="C143">
        <v>19</v>
      </c>
      <c r="D143">
        <v>370000</v>
      </c>
      <c r="E143">
        <v>370700</v>
      </c>
      <c r="F143" t="s">
        <v>1000</v>
      </c>
      <c r="G143">
        <v>5115</v>
      </c>
      <c r="H143" t="s">
        <v>186</v>
      </c>
      <c r="I143">
        <v>0.05647059</v>
      </c>
      <c r="J143">
        <f>VLOOKUP(A143,三因子模型筛选后!$A$1:$Z$335,11,FALSE)</f>
        <v>-0.10298365354538</v>
      </c>
      <c r="K143">
        <v>0.13577478</v>
      </c>
      <c r="L143">
        <f>VLOOKUP(A143,'三因子模型（-170，-51） (2)'!$A$1:$W$335,6,FALSE)</f>
        <v>0.0633425787091255</v>
      </c>
      <c r="M143">
        <f>VLOOKUP(A143,'累积异常收益率（市场模型）（-170，-21）Y1 (2)'!$A$1:$O$339,12,FALSE)</f>
        <v>0.0498160868883133</v>
      </c>
      <c r="N143">
        <v>0.10013948</v>
      </c>
      <c r="O143">
        <v>0.03403525</v>
      </c>
      <c r="P143">
        <v>-0.00780737</v>
      </c>
      <c r="Q143">
        <v>-0.00780692</v>
      </c>
      <c r="R143">
        <v>-0.02621694</v>
      </c>
      <c r="S143">
        <v>5.6470592</v>
      </c>
      <c r="T143">
        <v>-0.10298365</v>
      </c>
      <c r="U143">
        <v>13.577478</v>
      </c>
      <c r="V143">
        <v>-2.6216939</v>
      </c>
      <c r="W143">
        <v>0</v>
      </c>
      <c r="X143">
        <v>10.9956</v>
      </c>
      <c r="Y143">
        <v>22.28</v>
      </c>
      <c r="Z143">
        <v>18</v>
      </c>
      <c r="AA143">
        <v>21.3304</v>
      </c>
      <c r="AB143">
        <v>34.16321</v>
      </c>
      <c r="AC143" t="s">
        <v>187</v>
      </c>
      <c r="AD143" t="s">
        <v>1008</v>
      </c>
      <c r="AE143">
        <v>7</v>
      </c>
      <c r="AF143">
        <v>47</v>
      </c>
      <c r="AG143">
        <v>10</v>
      </c>
      <c r="AH143">
        <v>0.15</v>
      </c>
      <c r="AI143">
        <v>7.4955419</v>
      </c>
      <c r="AJ143">
        <v>1.8</v>
      </c>
      <c r="AK143">
        <v>0.5346</v>
      </c>
      <c r="AL143">
        <v>0</v>
      </c>
      <c r="AM143">
        <v>6.78</v>
      </c>
      <c r="AN143">
        <v>0.96742424</v>
      </c>
      <c r="AO143">
        <v>17.2836</v>
      </c>
      <c r="AP143">
        <v>17.9254</v>
      </c>
      <c r="AQ143">
        <v>2</v>
      </c>
      <c r="AR143">
        <v>17</v>
      </c>
      <c r="AS143">
        <v>0.64675</v>
      </c>
      <c r="AT143">
        <v>3.09675</v>
      </c>
      <c r="AU143">
        <v>18</v>
      </c>
      <c r="AV143">
        <v>0.7901</v>
      </c>
      <c r="AW143">
        <v>31</v>
      </c>
      <c r="AX143">
        <v>0.0514</v>
      </c>
      <c r="AY143">
        <v>0.4349</v>
      </c>
      <c r="AZ143">
        <v>289</v>
      </c>
      <c r="BA143">
        <v>9.995161</v>
      </c>
      <c r="BB143">
        <v>-0.8332219</v>
      </c>
      <c r="BC143">
        <v>12.05161</v>
      </c>
      <c r="BD143">
        <v>0.3207674</v>
      </c>
      <c r="BE143">
        <v>194.8073</v>
      </c>
      <c r="BF143">
        <v>3.206122</v>
      </c>
      <c r="BG143">
        <v>62.48782</v>
      </c>
      <c r="BH143">
        <v>-8.328187</v>
      </c>
      <c r="BI143">
        <v>-162.3177</v>
      </c>
      <c r="BJ143">
        <v>-0.2672704</v>
      </c>
      <c r="BK143">
        <v>1.913977</v>
      </c>
      <c r="BL143">
        <v>67.8</v>
      </c>
      <c r="BM143">
        <v>0.1319508</v>
      </c>
      <c r="BN143">
        <v>1</v>
      </c>
      <c r="BO143">
        <v>1</v>
      </c>
      <c r="BP143">
        <v>1</v>
      </c>
      <c r="BQ143">
        <v>1</v>
      </c>
    </row>
    <row r="144" spans="1:69">
      <c r="A144">
        <v>2296</v>
      </c>
      <c r="B144">
        <v>2296</v>
      </c>
      <c r="C144">
        <v>10</v>
      </c>
      <c r="D144">
        <v>410000</v>
      </c>
      <c r="E144">
        <v>410100</v>
      </c>
      <c r="F144" t="s">
        <v>1006</v>
      </c>
      <c r="G144">
        <v>8701</v>
      </c>
      <c r="H144" t="s">
        <v>198</v>
      </c>
      <c r="I144">
        <v>-0.05128379</v>
      </c>
      <c r="J144">
        <f>VLOOKUP(A144,三因子模型筛选后!$A$1:$Z$335,11,FALSE)</f>
        <v>-0.0772427842020988</v>
      </c>
      <c r="K144">
        <v>0.0038931</v>
      </c>
      <c r="L144">
        <f>VLOOKUP(A144,'三因子模型（-170，-51） (2)'!$A$1:$W$335,6,FALSE)</f>
        <v>-0.0209719445556402</v>
      </c>
      <c r="M144">
        <f>VLOOKUP(A144,'累积异常收益率（市场模型）（-170，-21）Y1 (2)'!$A$1:$O$339,12,FALSE)</f>
        <v>0.0061132125556469</v>
      </c>
      <c r="N144">
        <v>-0.03416869</v>
      </c>
      <c r="O144">
        <v>0.01910016</v>
      </c>
      <c r="P144">
        <v>0.00715079</v>
      </c>
      <c r="Q144">
        <v>-0.00209465</v>
      </c>
      <c r="R144">
        <v>-0.02456028</v>
      </c>
      <c r="S144">
        <v>-5.1283788</v>
      </c>
      <c r="T144">
        <v>-0.07724278</v>
      </c>
      <c r="U144">
        <v>0.38931035</v>
      </c>
      <c r="V144">
        <v>-2.4560278</v>
      </c>
      <c r="W144">
        <v>0</v>
      </c>
      <c r="X144">
        <v>6.6399</v>
      </c>
      <c r="Y144">
        <v>24.33</v>
      </c>
      <c r="Z144">
        <v>18</v>
      </c>
      <c r="AA144">
        <v>18.1708</v>
      </c>
      <c r="AB144">
        <v>3.8965642</v>
      </c>
      <c r="AC144" t="s">
        <v>199</v>
      </c>
      <c r="AD144" t="s">
        <v>1002</v>
      </c>
      <c r="AE144">
        <v>5</v>
      </c>
      <c r="AF144">
        <v>51</v>
      </c>
      <c r="AG144">
        <v>2</v>
      </c>
      <c r="AH144">
        <v>0.27272727</v>
      </c>
      <c r="AI144">
        <v>7.1361649</v>
      </c>
      <c r="AJ144">
        <v>1.2566</v>
      </c>
      <c r="AK144">
        <v>0.1669</v>
      </c>
      <c r="AL144">
        <v>0</v>
      </c>
      <c r="AM144">
        <v>2.75</v>
      </c>
      <c r="AN144">
        <v>0.3430303</v>
      </c>
      <c r="AO144">
        <v>14.6033</v>
      </c>
      <c r="AP144">
        <v>14.5763</v>
      </c>
      <c r="AQ144">
        <v>2</v>
      </c>
      <c r="AR144">
        <v>6.5</v>
      </c>
      <c r="AS144">
        <v>0.3611</v>
      </c>
      <c r="AT144">
        <v>4.5</v>
      </c>
      <c r="AU144">
        <v>2</v>
      </c>
      <c r="AV144">
        <v>0</v>
      </c>
      <c r="AW144">
        <v>12</v>
      </c>
      <c r="AX144">
        <v>0.1541</v>
      </c>
      <c r="AY144">
        <v>-0.3651</v>
      </c>
      <c r="AZ144">
        <v>42.25</v>
      </c>
      <c r="BA144">
        <v>-0.5048389</v>
      </c>
      <c r="BB144">
        <v>0.5700281</v>
      </c>
      <c r="BC144">
        <v>-3.948387</v>
      </c>
      <c r="BD144">
        <v>-0.4693326</v>
      </c>
      <c r="BE144">
        <v>-51.94274</v>
      </c>
      <c r="BF144">
        <v>0.2369373</v>
      </c>
      <c r="BG144">
        <v>24.37842</v>
      </c>
      <c r="BH144">
        <v>-0.2877724</v>
      </c>
      <c r="BI144">
        <v>-29.60882</v>
      </c>
      <c r="BJ144">
        <v>-0.2675328</v>
      </c>
      <c r="BK144">
        <v>1.011601</v>
      </c>
      <c r="BL144">
        <v>27.5</v>
      </c>
      <c r="BM144">
        <v>-0.5396734</v>
      </c>
      <c r="BN144">
        <v>1</v>
      </c>
      <c r="BO144">
        <v>1</v>
      </c>
      <c r="BP144">
        <v>1</v>
      </c>
      <c r="BQ144">
        <v>1</v>
      </c>
    </row>
    <row r="145" spans="1:69">
      <c r="A145">
        <v>300516</v>
      </c>
      <c r="B145">
        <v>300516</v>
      </c>
      <c r="C145">
        <v>12</v>
      </c>
      <c r="D145">
        <v>420000</v>
      </c>
      <c r="E145">
        <v>420100</v>
      </c>
      <c r="F145" t="s">
        <v>1000</v>
      </c>
      <c r="G145">
        <v>5115</v>
      </c>
      <c r="H145" t="s">
        <v>609</v>
      </c>
      <c r="I145">
        <v>0.02708275</v>
      </c>
      <c r="J145">
        <f>VLOOKUP(A145,三因子模型筛选后!$A$1:$Z$335,11,FALSE)</f>
        <v>0.0527077876031399</v>
      </c>
      <c r="K145">
        <v>-0.01082276</v>
      </c>
      <c r="L145">
        <f>VLOOKUP(A145,'三因子模型（-170，-51） (2)'!$A$1:$W$335,6,FALSE)</f>
        <v>0.0140879983082414</v>
      </c>
      <c r="M145">
        <f>VLOOKUP(A145,'累积异常收益率（市场模型）（-170，-21）Y1 (2)'!$A$1:$O$339,12,FALSE)</f>
        <v>-0.0336608439683914</v>
      </c>
      <c r="N145">
        <v>-0.02278604</v>
      </c>
      <c r="O145">
        <v>-0.02362864</v>
      </c>
      <c r="P145">
        <v>-0.04465832</v>
      </c>
      <c r="Q145">
        <v>-0.0561209</v>
      </c>
      <c r="R145">
        <v>-0.00750769</v>
      </c>
      <c r="S145">
        <v>2.7082747</v>
      </c>
      <c r="T145">
        <v>0.05270779</v>
      </c>
      <c r="U145">
        <v>-1.0822758</v>
      </c>
      <c r="V145">
        <v>-0.75076912</v>
      </c>
      <c r="W145">
        <v>1</v>
      </c>
      <c r="X145">
        <v>5.6904</v>
      </c>
      <c r="Y145">
        <v>20.4</v>
      </c>
      <c r="Z145">
        <v>18</v>
      </c>
      <c r="AA145">
        <v>17.9478</v>
      </c>
      <c r="AB145">
        <v>1.8</v>
      </c>
      <c r="AC145" t="s">
        <v>610</v>
      </c>
      <c r="AD145" t="s">
        <v>999</v>
      </c>
      <c r="AE145">
        <v>6</v>
      </c>
      <c r="AF145">
        <v>44</v>
      </c>
      <c r="AG145">
        <v>0</v>
      </c>
      <c r="AH145">
        <v>0.15789474</v>
      </c>
      <c r="AI145">
        <v>6.6424868</v>
      </c>
      <c r="AJ145">
        <v>0.767</v>
      </c>
      <c r="AK145">
        <v>0.1176</v>
      </c>
      <c r="AL145">
        <v>0</v>
      </c>
      <c r="AM145">
        <v>8.67</v>
      </c>
      <c r="AN145">
        <v>0.99742424</v>
      </c>
      <c r="AO145">
        <v>12.4518</v>
      </c>
      <c r="AP145">
        <v>15.5439</v>
      </c>
      <c r="AQ145">
        <v>1</v>
      </c>
      <c r="AR145">
        <v>0.5</v>
      </c>
      <c r="AS145">
        <v>0</v>
      </c>
      <c r="AT145">
        <v>0.5</v>
      </c>
      <c r="AU145">
        <v>1</v>
      </c>
      <c r="AV145">
        <v>0</v>
      </c>
      <c r="AW145">
        <v>1</v>
      </c>
      <c r="AX145">
        <v>0.1053</v>
      </c>
      <c r="AY145">
        <v>-0.3651</v>
      </c>
      <c r="AZ145">
        <v>0.25</v>
      </c>
      <c r="BA145">
        <v>-6.504839</v>
      </c>
      <c r="BB145">
        <v>-3.429972</v>
      </c>
      <c r="BC145">
        <v>-4.948387</v>
      </c>
      <c r="BD145">
        <v>-0.4693326</v>
      </c>
      <c r="BE145">
        <v>-93.94274</v>
      </c>
      <c r="BF145">
        <v>3.052933</v>
      </c>
      <c r="BG145">
        <v>44.09039</v>
      </c>
      <c r="BH145">
        <v>22.31141</v>
      </c>
      <c r="BI145">
        <v>322.221</v>
      </c>
      <c r="BJ145">
        <v>1.609798</v>
      </c>
      <c r="BK145">
        <v>2.159869</v>
      </c>
      <c r="BL145">
        <v>86.7</v>
      </c>
      <c r="BM145">
        <v>-0.0512212</v>
      </c>
      <c r="BN145">
        <v>1</v>
      </c>
      <c r="BO145">
        <v>1</v>
      </c>
      <c r="BP145">
        <v>1</v>
      </c>
      <c r="BQ145">
        <v>1</v>
      </c>
    </row>
    <row r="146" spans="1:69">
      <c r="A146">
        <v>2281</v>
      </c>
      <c r="B146">
        <v>2281</v>
      </c>
      <c r="C146">
        <v>19</v>
      </c>
      <c r="D146">
        <v>420000</v>
      </c>
      <c r="E146">
        <v>420100</v>
      </c>
      <c r="F146" t="s">
        <v>998</v>
      </c>
      <c r="G146">
        <v>8101</v>
      </c>
      <c r="H146" t="s">
        <v>192</v>
      </c>
      <c r="I146">
        <v>-0.05231191</v>
      </c>
      <c r="J146">
        <f>VLOOKUP(A146,三因子模型筛选后!$A$1:$Z$335,11,FALSE)</f>
        <v>-0.136327669024467</v>
      </c>
      <c r="K146">
        <v>-0.03892589</v>
      </c>
      <c r="L146">
        <f>VLOOKUP(A146,'三因子模型（-170，-51） (2)'!$A$1:$W$335,6,FALSE)</f>
        <v>-0.0738333910703659</v>
      </c>
      <c r="M146">
        <f>VLOOKUP(A146,'累积异常收益率（市场模型）（-170，-21）Y1 (2)'!$A$1:$O$339,12,FALSE)</f>
        <v>0.00115780625492334</v>
      </c>
      <c r="N146">
        <v>-0.03463494</v>
      </c>
      <c r="O146">
        <v>0.02887866</v>
      </c>
      <c r="P146">
        <v>0.00239212</v>
      </c>
      <c r="Q146">
        <v>0.12681822</v>
      </c>
      <c r="R146">
        <v>0.06863143</v>
      </c>
      <c r="S146">
        <v>-5.2311908</v>
      </c>
      <c r="T146">
        <v>-0.13632767</v>
      </c>
      <c r="U146">
        <v>-3.892589</v>
      </c>
      <c r="V146">
        <v>6.8631433</v>
      </c>
      <c r="W146">
        <v>1</v>
      </c>
      <c r="X146">
        <v>8.3948</v>
      </c>
      <c r="Y146">
        <v>22.97</v>
      </c>
      <c r="Z146">
        <v>18</v>
      </c>
      <c r="AA146">
        <v>19.5934</v>
      </c>
      <c r="AB146">
        <v>1.8618138</v>
      </c>
      <c r="AC146" t="s">
        <v>193</v>
      </c>
      <c r="AD146" t="s">
        <v>999</v>
      </c>
      <c r="AE146">
        <v>6</v>
      </c>
      <c r="AF146">
        <v>57</v>
      </c>
      <c r="AG146">
        <v>0</v>
      </c>
      <c r="AH146">
        <v>0.11538462</v>
      </c>
      <c r="AI146">
        <v>6.8977049</v>
      </c>
      <c r="AJ146">
        <v>0.99</v>
      </c>
      <c r="AK146">
        <v>0.353</v>
      </c>
      <c r="AL146">
        <v>1</v>
      </c>
      <c r="AM146">
        <v>8.46</v>
      </c>
      <c r="AN146">
        <v>0.78393939</v>
      </c>
      <c r="AO146">
        <v>14.8806</v>
      </c>
      <c r="AP146">
        <v>15.228</v>
      </c>
      <c r="AQ146">
        <v>35</v>
      </c>
      <c r="AR146">
        <v>6</v>
      </c>
      <c r="AS146">
        <v>0.6261</v>
      </c>
      <c r="AT146">
        <v>3.9857</v>
      </c>
      <c r="AU146">
        <v>1</v>
      </c>
      <c r="AV146">
        <v>0</v>
      </c>
      <c r="AW146">
        <v>7</v>
      </c>
      <c r="AX146">
        <v>0.0824</v>
      </c>
      <c r="AY146">
        <v>-0.2741</v>
      </c>
      <c r="AZ146">
        <v>36</v>
      </c>
      <c r="BA146">
        <v>-1.004839</v>
      </c>
      <c r="BB146">
        <v>0.0557281</v>
      </c>
      <c r="BC146">
        <v>-4.948387</v>
      </c>
      <c r="BD146">
        <v>-0.4693326</v>
      </c>
      <c r="BE146">
        <v>-58.19274</v>
      </c>
      <c r="BF146">
        <v>0.4716037</v>
      </c>
      <c r="BG146">
        <v>27.31175</v>
      </c>
      <c r="BH146">
        <v>-0.0559978</v>
      </c>
      <c r="BI146">
        <v>-3.242971</v>
      </c>
      <c r="BJ146">
        <v>-0.026155</v>
      </c>
      <c r="BK146">
        <v>2.135349</v>
      </c>
      <c r="BL146">
        <v>84.6</v>
      </c>
      <c r="BM146">
        <v>-0.5460816</v>
      </c>
      <c r="BN146">
        <v>1</v>
      </c>
      <c r="BO146">
        <v>1</v>
      </c>
      <c r="BP146">
        <v>1</v>
      </c>
      <c r="BQ146">
        <v>1</v>
      </c>
    </row>
    <row r="147" spans="1:69">
      <c r="A147">
        <v>2848</v>
      </c>
      <c r="B147">
        <v>2848</v>
      </c>
      <c r="C147">
        <v>10</v>
      </c>
      <c r="D147">
        <v>430000</v>
      </c>
      <c r="E147">
        <v>431000</v>
      </c>
      <c r="F147" t="s">
        <v>1015</v>
      </c>
      <c r="G147">
        <v>55</v>
      </c>
      <c r="H147" t="s">
        <v>351</v>
      </c>
      <c r="I147">
        <v>-0.04556338</v>
      </c>
      <c r="J147">
        <f>VLOOKUP(A147,三因子模型筛选后!$A$1:$Z$335,11,FALSE)</f>
        <v>-0.186327695846558</v>
      </c>
      <c r="K147">
        <v>-0.11841445</v>
      </c>
      <c r="L147">
        <f>VLOOKUP(A147,'三因子模型（-170，-51） (2)'!$A$1:$W$335,6,FALSE)</f>
        <v>-0.204712584614754</v>
      </c>
      <c r="M147">
        <f>VLOOKUP(A147,'累积异常收益率（市场模型）（-170，-21）Y1 (2)'!$A$1:$O$339,12,FALSE)</f>
        <v>-0.0375160053372383</v>
      </c>
      <c r="N147">
        <v>-0.06117901</v>
      </c>
      <c r="O147">
        <v>-0.00678432</v>
      </c>
      <c r="P147">
        <v>-0.00213209</v>
      </c>
      <c r="Q147">
        <v>0.04243522</v>
      </c>
      <c r="R147">
        <v>0.02077408</v>
      </c>
      <c r="S147">
        <v>-4.5563381</v>
      </c>
      <c r="T147">
        <v>-0.1863277</v>
      </c>
      <c r="U147">
        <v>-11.841445</v>
      </c>
      <c r="V147">
        <v>2.0774079</v>
      </c>
      <c r="W147">
        <v>0</v>
      </c>
      <c r="X147">
        <v>7.3079</v>
      </c>
      <c r="Y147">
        <v>-3.56</v>
      </c>
      <c r="Z147">
        <v>18</v>
      </c>
      <c r="AA147">
        <v>14.2958</v>
      </c>
      <c r="AB147">
        <v>1.6715</v>
      </c>
      <c r="AC147" t="s">
        <v>352</v>
      </c>
      <c r="AD147" t="s">
        <v>1002</v>
      </c>
      <c r="AE147">
        <v>5</v>
      </c>
      <c r="AF147">
        <v>54</v>
      </c>
      <c r="AG147">
        <v>2</v>
      </c>
      <c r="AH147">
        <v>0.15789474</v>
      </c>
      <c r="AI147">
        <v>6.1822915</v>
      </c>
      <c r="AJ147">
        <v>0.4841</v>
      </c>
      <c r="AK147">
        <v>0.3656</v>
      </c>
      <c r="AL147">
        <v>0</v>
      </c>
      <c r="AM147">
        <v>6.12</v>
      </c>
      <c r="AN147">
        <v>0.49272727</v>
      </c>
      <c r="AO147">
        <v>14.2743</v>
      </c>
      <c r="AP147">
        <v>15.1013</v>
      </c>
      <c r="AQ147">
        <v>35</v>
      </c>
      <c r="AR147">
        <v>3</v>
      </c>
      <c r="AS147">
        <v>0.33335</v>
      </c>
      <c r="AT147">
        <v>4.75</v>
      </c>
      <c r="AU147">
        <v>4</v>
      </c>
      <c r="AV147">
        <v>0.625</v>
      </c>
      <c r="AW147">
        <v>6</v>
      </c>
      <c r="AX147">
        <v>0.0673</v>
      </c>
      <c r="AY147">
        <v>-0.3554</v>
      </c>
      <c r="AZ147">
        <v>9</v>
      </c>
      <c r="BA147">
        <v>-4.004839</v>
      </c>
      <c r="BB147">
        <v>0.8200281</v>
      </c>
      <c r="BC147">
        <v>-1.948387</v>
      </c>
      <c r="BD147">
        <v>0.1556674</v>
      </c>
      <c r="BE147">
        <v>-85.19274</v>
      </c>
      <c r="BF147">
        <v>-0.623423</v>
      </c>
      <c r="BG147">
        <v>-13.26173</v>
      </c>
      <c r="BH147">
        <v>-3.284081</v>
      </c>
      <c r="BI147">
        <v>-69.86044</v>
      </c>
      <c r="BJ147">
        <v>0.1276517</v>
      </c>
      <c r="BK147">
        <v>1.811562</v>
      </c>
      <c r="BL147">
        <v>61.2</v>
      </c>
      <c r="BM147">
        <v>-0.5040186</v>
      </c>
      <c r="BN147">
        <v>1</v>
      </c>
      <c r="BO147">
        <v>1</v>
      </c>
      <c r="BP147">
        <v>1</v>
      </c>
      <c r="BQ147">
        <v>1</v>
      </c>
    </row>
    <row r="148" spans="1:69">
      <c r="A148">
        <v>300319</v>
      </c>
      <c r="B148">
        <v>300319</v>
      </c>
      <c r="C148">
        <v>10</v>
      </c>
      <c r="D148">
        <v>440000</v>
      </c>
      <c r="E148">
        <v>440300</v>
      </c>
      <c r="F148" t="s">
        <v>1020</v>
      </c>
      <c r="G148">
        <v>51</v>
      </c>
      <c r="H148" t="s">
        <v>525</v>
      </c>
      <c r="I148">
        <v>-0.06540593</v>
      </c>
      <c r="J148">
        <f>VLOOKUP(A148,三因子模型筛选后!$A$1:$Z$335,11,FALSE)</f>
        <v>-0.181282892823219</v>
      </c>
      <c r="K148">
        <v>-0.07279506</v>
      </c>
      <c r="L148">
        <f>VLOOKUP(A148,'三因子模型（-170，-51） (2)'!$A$1:$W$335,6,FALSE)</f>
        <v>-0.127340257167816</v>
      </c>
      <c r="M148">
        <f>VLOOKUP(A148,'累积异常收益率（市场模型）（-170，-21）Y1 (2)'!$A$1:$O$339,12,FALSE)</f>
        <v>-0.0907912030816078</v>
      </c>
      <c r="N148">
        <v>-0.15316339</v>
      </c>
      <c r="O148">
        <v>-0.03050241</v>
      </c>
      <c r="P148">
        <v>-0.05376804</v>
      </c>
      <c r="Q148">
        <v>0.09263784</v>
      </c>
      <c r="R148">
        <v>0.01618781</v>
      </c>
      <c r="S148">
        <v>-6.5405928</v>
      </c>
      <c r="T148">
        <v>-0.18128289</v>
      </c>
      <c r="U148">
        <v>-7.2795063</v>
      </c>
      <c r="V148">
        <v>1.6187808</v>
      </c>
      <c r="W148">
        <v>0</v>
      </c>
      <c r="X148">
        <v>8.1227</v>
      </c>
      <c r="Y148">
        <v>12.03</v>
      </c>
      <c r="Z148">
        <v>18</v>
      </c>
      <c r="AA148">
        <v>18.3002</v>
      </c>
      <c r="AB148">
        <v>0.5334</v>
      </c>
      <c r="AC148" t="s">
        <v>526</v>
      </c>
      <c r="AD148" t="s">
        <v>1008</v>
      </c>
      <c r="AE148">
        <v>7</v>
      </c>
      <c r="AF148">
        <v>56</v>
      </c>
      <c r="AG148">
        <v>0</v>
      </c>
      <c r="AH148">
        <v>0.17391304</v>
      </c>
      <c r="AI148">
        <v>6.3950946</v>
      </c>
      <c r="AJ148">
        <v>0.5989</v>
      </c>
      <c r="AK148">
        <v>0.3703</v>
      </c>
      <c r="AL148">
        <v>1</v>
      </c>
      <c r="AM148">
        <v>5.01</v>
      </c>
      <c r="AN148">
        <v>0.64757576</v>
      </c>
      <c r="AO148">
        <v>15.2569</v>
      </c>
      <c r="AP148">
        <v>16.4076</v>
      </c>
      <c r="AQ148">
        <v>1</v>
      </c>
      <c r="AR148">
        <v>2.5</v>
      </c>
      <c r="AS148">
        <v>0.32</v>
      </c>
      <c r="AT148">
        <v>8.8</v>
      </c>
      <c r="AU148">
        <v>7</v>
      </c>
      <c r="AV148">
        <v>0.6531</v>
      </c>
      <c r="AW148">
        <v>5</v>
      </c>
      <c r="AX148">
        <v>0.0344</v>
      </c>
      <c r="AY148">
        <v>-0.333</v>
      </c>
      <c r="AZ148">
        <v>6.25</v>
      </c>
      <c r="BA148">
        <v>-4.504839</v>
      </c>
      <c r="BB148">
        <v>4.870028</v>
      </c>
      <c r="BC148">
        <v>1.051613</v>
      </c>
      <c r="BD148">
        <v>0.1837674</v>
      </c>
      <c r="BE148">
        <v>-87.94274</v>
      </c>
      <c r="BF148">
        <v>-0.8278427</v>
      </c>
      <c r="BG148">
        <v>-16.16101</v>
      </c>
      <c r="BH148">
        <v>-21.93869</v>
      </c>
      <c r="BI148">
        <v>-428.2836</v>
      </c>
      <c r="BJ148">
        <v>0.8949525</v>
      </c>
      <c r="BK148">
        <v>1.611436</v>
      </c>
      <c r="BL148">
        <v>50.1</v>
      </c>
      <c r="BM148">
        <v>-0.6276956</v>
      </c>
      <c r="BN148">
        <v>1</v>
      </c>
      <c r="BO148">
        <v>1</v>
      </c>
      <c r="BP148">
        <v>1</v>
      </c>
      <c r="BQ148">
        <v>1</v>
      </c>
    </row>
    <row r="149" spans="1:69">
      <c r="A149">
        <v>2351</v>
      </c>
      <c r="B149">
        <v>2351</v>
      </c>
      <c r="C149">
        <v>1</v>
      </c>
      <c r="D149">
        <v>440000</v>
      </c>
      <c r="E149">
        <v>440300</v>
      </c>
      <c r="F149" t="s">
        <v>1015</v>
      </c>
      <c r="G149">
        <v>55</v>
      </c>
      <c r="H149" t="s">
        <v>207</v>
      </c>
      <c r="I149">
        <v>-0.10101204</v>
      </c>
      <c r="J149">
        <f>VLOOKUP(A149,三因子模型筛选后!$A$1:$Z$335,11,FALSE)</f>
        <v>-0.088645800948143</v>
      </c>
      <c r="K149">
        <v>-0.12738141</v>
      </c>
      <c r="L149">
        <f>VLOOKUP(A149,'三因子模型（-170，-51） (2)'!$A$1:$W$335,6,FALSE)</f>
        <v>-0.12426221370697</v>
      </c>
      <c r="M149">
        <f>VLOOKUP(A149,'累积异常收益率（市场模型）（-170，-21）Y1 (2)'!$A$1:$O$339,12,FALSE)</f>
        <v>-0.167029023170471</v>
      </c>
      <c r="N149">
        <v>-0.22294348</v>
      </c>
      <c r="O149">
        <v>-0.2789703</v>
      </c>
      <c r="P149">
        <v>-0.45187667</v>
      </c>
      <c r="Q149">
        <v>-0.40675291</v>
      </c>
      <c r="R149">
        <v>-0.54833663</v>
      </c>
      <c r="S149">
        <v>-10.101204</v>
      </c>
      <c r="T149">
        <v>-0.0886458</v>
      </c>
      <c r="U149">
        <v>-12.738141</v>
      </c>
      <c r="V149">
        <v>-54.833663</v>
      </c>
      <c r="W149">
        <v>0</v>
      </c>
      <c r="X149">
        <v>8.0774</v>
      </c>
      <c r="Y149">
        <v>24.19</v>
      </c>
      <c r="Z149">
        <v>18</v>
      </c>
      <c r="AA149">
        <v>18.8498</v>
      </c>
      <c r="AB149">
        <v>8.89107</v>
      </c>
      <c r="AC149" t="s">
        <v>208</v>
      </c>
      <c r="AD149" t="s">
        <v>999</v>
      </c>
      <c r="AE149">
        <v>6</v>
      </c>
      <c r="AF149">
        <v>53</v>
      </c>
      <c r="AG149">
        <v>1</v>
      </c>
      <c r="AH149">
        <v>0.17647059</v>
      </c>
      <c r="AI149">
        <v>6.3595739</v>
      </c>
      <c r="AJ149">
        <v>0.578</v>
      </c>
      <c r="AK149">
        <v>0.1536</v>
      </c>
      <c r="AL149">
        <v>0</v>
      </c>
      <c r="AM149">
        <v>10.89</v>
      </c>
      <c r="AN149">
        <v>1.5</v>
      </c>
      <c r="AO149">
        <v>11.0235</v>
      </c>
      <c r="AP149">
        <v>12.7006</v>
      </c>
      <c r="AQ149">
        <v>29</v>
      </c>
      <c r="AR149">
        <v>3</v>
      </c>
      <c r="AS149">
        <v>0.33335</v>
      </c>
      <c r="AT149">
        <v>6</v>
      </c>
      <c r="AU149">
        <v>7</v>
      </c>
      <c r="AV149">
        <v>0.6939</v>
      </c>
      <c r="AW149">
        <v>6</v>
      </c>
      <c r="AX149">
        <v>0.067</v>
      </c>
      <c r="AY149">
        <v>3.3875</v>
      </c>
      <c r="AZ149">
        <v>9</v>
      </c>
      <c r="BA149">
        <v>-4.004839</v>
      </c>
      <c r="BB149">
        <v>2.070028</v>
      </c>
      <c r="BC149">
        <v>1.051613</v>
      </c>
      <c r="BD149">
        <v>0.2245674</v>
      </c>
      <c r="BE149">
        <v>-85.19274</v>
      </c>
      <c r="BF149">
        <v>-0.8993564</v>
      </c>
      <c r="BG149">
        <v>-19.13152</v>
      </c>
      <c r="BH149">
        <v>-8.290129</v>
      </c>
      <c r="BI149">
        <v>-176.3514</v>
      </c>
      <c r="BJ149">
        <v>0.4648609</v>
      </c>
      <c r="BK149">
        <v>2.387845</v>
      </c>
      <c r="BL149">
        <v>108.9</v>
      </c>
      <c r="BM149">
        <v>-0.8496255</v>
      </c>
      <c r="BN149">
        <v>1</v>
      </c>
      <c r="BO149">
        <v>1</v>
      </c>
      <c r="BP149">
        <v>1</v>
      </c>
      <c r="BQ149">
        <v>1</v>
      </c>
    </row>
    <row r="150" spans="1:69">
      <c r="A150">
        <v>300115</v>
      </c>
      <c r="B150">
        <v>300115</v>
      </c>
      <c r="C150">
        <v>11</v>
      </c>
      <c r="D150">
        <v>440000</v>
      </c>
      <c r="E150">
        <v>440300</v>
      </c>
      <c r="F150" t="s">
        <v>1011</v>
      </c>
      <c r="G150">
        <v>57</v>
      </c>
      <c r="H150" t="s">
        <v>450</v>
      </c>
      <c r="I150">
        <v>0.17883238</v>
      </c>
      <c r="J150">
        <f>VLOOKUP(A150,三因子模型筛选后!$A$1:$Z$335,11,FALSE)</f>
        <v>0.00435722060501575</v>
      </c>
      <c r="K150">
        <v>0.25542632</v>
      </c>
      <c r="L150">
        <f>VLOOKUP(A150,'三因子模型（-170，-51） (2)'!$A$1:$W$335,6,FALSE)</f>
        <v>0.158082231879234</v>
      </c>
      <c r="M150">
        <f>VLOOKUP(A150,'累积异常收益率（市场模型）（-170，-21）Y1 (2)'!$A$1:$O$339,12,FALSE)</f>
        <v>0.153143003582954</v>
      </c>
      <c r="N150">
        <v>0.08478578</v>
      </c>
      <c r="O150">
        <v>0.11610542</v>
      </c>
      <c r="P150">
        <v>0.04238411</v>
      </c>
      <c r="Q150">
        <v>0.14399378</v>
      </c>
      <c r="R150">
        <v>0.15731542</v>
      </c>
      <c r="S150">
        <v>17.883238</v>
      </c>
      <c r="T150">
        <v>0.00435722</v>
      </c>
      <c r="U150">
        <v>25.542632</v>
      </c>
      <c r="V150">
        <v>15.731542</v>
      </c>
      <c r="W150">
        <v>0</v>
      </c>
      <c r="X150">
        <v>9.9807</v>
      </c>
      <c r="Y150">
        <v>16.29</v>
      </c>
      <c r="Z150">
        <v>18</v>
      </c>
      <c r="AA150">
        <v>19.6015</v>
      </c>
      <c r="AB150">
        <v>5.16</v>
      </c>
      <c r="AC150" t="s">
        <v>451</v>
      </c>
      <c r="AD150" t="s">
        <v>999</v>
      </c>
      <c r="AE150">
        <v>6</v>
      </c>
      <c r="AF150">
        <v>39</v>
      </c>
      <c r="AG150">
        <v>0</v>
      </c>
      <c r="AH150">
        <v>0.16666667</v>
      </c>
      <c r="AI150">
        <v>6.617804</v>
      </c>
      <c r="AJ150">
        <v>0.7483</v>
      </c>
      <c r="AK150">
        <v>0.5362</v>
      </c>
      <c r="AL150">
        <v>0</v>
      </c>
      <c r="AM150">
        <v>6.65</v>
      </c>
      <c r="AN150">
        <v>0.85909091</v>
      </c>
      <c r="AO150">
        <v>17.216</v>
      </c>
      <c r="AP150">
        <v>18.0825</v>
      </c>
      <c r="AQ150">
        <v>1</v>
      </c>
      <c r="AR150">
        <v>10.5</v>
      </c>
      <c r="AS150">
        <v>0.425</v>
      </c>
      <c r="AT150">
        <v>3.65</v>
      </c>
      <c r="AU150">
        <v>6</v>
      </c>
      <c r="AV150">
        <v>0.7778</v>
      </c>
      <c r="AW150">
        <v>20</v>
      </c>
      <c r="AX150">
        <v>0.097</v>
      </c>
      <c r="AY150">
        <v>-0.3651</v>
      </c>
      <c r="AZ150">
        <v>110.25</v>
      </c>
      <c r="BA150">
        <v>3.495161</v>
      </c>
      <c r="BB150">
        <v>-0.2799719</v>
      </c>
      <c r="BC150">
        <v>0.0516129</v>
      </c>
      <c r="BD150">
        <v>0.3084674</v>
      </c>
      <c r="BE150">
        <v>16.05726</v>
      </c>
      <c r="BF150">
        <v>1.078143</v>
      </c>
      <c r="BG150">
        <v>4.953141</v>
      </c>
      <c r="BH150">
        <v>-0.9785469</v>
      </c>
      <c r="BI150">
        <v>-4.495581</v>
      </c>
      <c r="BJ150">
        <v>-0.0863622</v>
      </c>
      <c r="BK150">
        <v>1.894617</v>
      </c>
      <c r="BL150">
        <v>66.5</v>
      </c>
      <c r="BM150">
        <v>0.8946218</v>
      </c>
      <c r="BN150">
        <v>1</v>
      </c>
      <c r="BO150">
        <v>1</v>
      </c>
      <c r="BP150">
        <v>1</v>
      </c>
      <c r="BQ150">
        <v>1</v>
      </c>
    </row>
    <row r="151" spans="1:69">
      <c r="A151">
        <v>300389</v>
      </c>
      <c r="B151">
        <v>300389</v>
      </c>
      <c r="C151">
        <v>19</v>
      </c>
      <c r="D151">
        <v>440000</v>
      </c>
      <c r="E151">
        <v>440300</v>
      </c>
      <c r="F151" t="s">
        <v>1003</v>
      </c>
      <c r="G151">
        <v>5110</v>
      </c>
      <c r="H151" t="s">
        <v>552</v>
      </c>
      <c r="I151">
        <v>-0.11584307</v>
      </c>
      <c r="J151">
        <f>VLOOKUP(A151,三因子模型筛选后!$A$1:$Z$335,11,FALSE)</f>
        <v>-0.121928595006466</v>
      </c>
      <c r="K151">
        <v>-0.03068096</v>
      </c>
      <c r="L151">
        <f>VLOOKUP(A151,'三因子模型（-170，-51） (2)'!$A$1:$W$335,6,FALSE)</f>
        <v>-0.0365627482533455</v>
      </c>
      <c r="M151">
        <f>VLOOKUP(A151,'累积异常收益率（市场模型）（-170，-21）Y1 (2)'!$A$1:$O$339,12,FALSE)</f>
        <v>-0.11269872635603</v>
      </c>
      <c r="N151">
        <v>-0.0290488</v>
      </c>
      <c r="O151">
        <v>0.09563761</v>
      </c>
      <c r="P151">
        <v>0.08197457</v>
      </c>
      <c r="Q151">
        <v>0.11896148</v>
      </c>
      <c r="R151">
        <v>0.08474538</v>
      </c>
      <c r="S151">
        <v>-11.584307</v>
      </c>
      <c r="T151">
        <v>-0.1219286</v>
      </c>
      <c r="U151">
        <v>-3.0680958</v>
      </c>
      <c r="V151">
        <v>8.4745377</v>
      </c>
      <c r="W151">
        <v>0</v>
      </c>
      <c r="X151">
        <v>7.7098</v>
      </c>
      <c r="Y151">
        <v>17.92</v>
      </c>
      <c r="Z151">
        <v>18</v>
      </c>
      <c r="AA151">
        <v>18.5564</v>
      </c>
      <c r="AB151">
        <v>3.5999417</v>
      </c>
      <c r="AC151" t="s">
        <v>553</v>
      </c>
      <c r="AD151" t="s">
        <v>999</v>
      </c>
      <c r="AE151">
        <v>6</v>
      </c>
      <c r="AF151">
        <v>47</v>
      </c>
      <c r="AG151">
        <v>3</v>
      </c>
      <c r="AH151">
        <v>0.11538462</v>
      </c>
      <c r="AI151">
        <v>6.8467306</v>
      </c>
      <c r="AJ151">
        <v>0.9408</v>
      </c>
      <c r="AK151">
        <v>0.4302</v>
      </c>
      <c r="AL151">
        <v>0</v>
      </c>
      <c r="AM151">
        <v>4.38</v>
      </c>
      <c r="AN151">
        <v>0.37924242</v>
      </c>
      <c r="AO151">
        <v>15.8026</v>
      </c>
      <c r="AP151">
        <v>16.4037</v>
      </c>
      <c r="AQ151">
        <v>0</v>
      </c>
      <c r="AR151">
        <v>3</v>
      </c>
      <c r="AS151">
        <v>0.36</v>
      </c>
      <c r="AT151">
        <v>3.1</v>
      </c>
      <c r="AU151">
        <v>5</v>
      </c>
      <c r="AV151">
        <v>0.48</v>
      </c>
      <c r="AW151">
        <v>5</v>
      </c>
      <c r="AX151">
        <v>0.0438</v>
      </c>
      <c r="AY151">
        <v>2.6291</v>
      </c>
      <c r="AZ151">
        <v>9</v>
      </c>
      <c r="BA151">
        <v>-4.004839</v>
      </c>
      <c r="BB151">
        <v>-0.8299719</v>
      </c>
      <c r="BC151">
        <v>-0.9483871</v>
      </c>
      <c r="BD151">
        <v>0.0106674</v>
      </c>
      <c r="BE151">
        <v>-85.19274</v>
      </c>
      <c r="BF151">
        <v>-0.0427213</v>
      </c>
      <c r="BG151">
        <v>-0.9087871</v>
      </c>
      <c r="BH151">
        <v>3.323904</v>
      </c>
      <c r="BI151">
        <v>70.70758</v>
      </c>
      <c r="BJ151">
        <v>-0.0088537</v>
      </c>
      <c r="BK151">
        <v>1.477049</v>
      </c>
      <c r="BL151">
        <v>43.8</v>
      </c>
      <c r="BM151">
        <v>-0.9420661</v>
      </c>
      <c r="BN151">
        <v>1</v>
      </c>
      <c r="BO151">
        <v>1</v>
      </c>
      <c r="BP151">
        <v>1</v>
      </c>
      <c r="BQ151">
        <v>1</v>
      </c>
    </row>
    <row r="152" spans="1:69">
      <c r="A152">
        <v>300543</v>
      </c>
      <c r="B152">
        <v>300543</v>
      </c>
      <c r="C152">
        <v>25</v>
      </c>
      <c r="D152">
        <v>440000</v>
      </c>
      <c r="E152">
        <v>440300</v>
      </c>
      <c r="F152" t="s">
        <v>1003</v>
      </c>
      <c r="G152">
        <v>5110</v>
      </c>
      <c r="H152" t="s">
        <v>615</v>
      </c>
      <c r="I152">
        <v>-0.05206509</v>
      </c>
      <c r="J152">
        <f>VLOOKUP(A152,三因子模型筛选后!$A$1:$Z$335,11,FALSE)</f>
        <v>-0.113157004117966</v>
      </c>
      <c r="K152">
        <v>-0.01547569</v>
      </c>
      <c r="L152">
        <f>VLOOKUP(A152,'三因子模型（-170，-51） (2)'!$A$1:$W$335,6,FALSE)</f>
        <v>-0.0490982383489609</v>
      </c>
      <c r="M152">
        <f>VLOOKUP(A152,'累积异常收益率（市场模型）（-170，-21）Y1 (2)'!$A$1:$O$339,12,FALSE)</f>
        <v>-0.0574003681540489</v>
      </c>
      <c r="N152">
        <v>-0.06857426</v>
      </c>
      <c r="O152">
        <v>0.00901828</v>
      </c>
      <c r="P152">
        <v>0.00051367</v>
      </c>
      <c r="Q152">
        <v>-0.00219012</v>
      </c>
      <c r="R152">
        <v>0.00564129</v>
      </c>
      <c r="S152">
        <v>-5.2065093</v>
      </c>
      <c r="T152">
        <v>-0.113157</v>
      </c>
      <c r="U152">
        <v>-1.5475691</v>
      </c>
      <c r="V152">
        <v>0.56412909</v>
      </c>
      <c r="W152">
        <v>0</v>
      </c>
      <c r="X152">
        <v>7.4242</v>
      </c>
      <c r="Y152">
        <v>23.99</v>
      </c>
      <c r="Z152">
        <v>18</v>
      </c>
      <c r="AA152">
        <v>18.4698</v>
      </c>
      <c r="AB152">
        <v>2.6816361</v>
      </c>
      <c r="AC152" t="s">
        <v>616</v>
      </c>
      <c r="AD152" t="s">
        <v>1004</v>
      </c>
      <c r="AE152">
        <v>4</v>
      </c>
      <c r="AF152">
        <v>50</v>
      </c>
      <c r="AG152">
        <v>0</v>
      </c>
      <c r="AH152">
        <v>0.2</v>
      </c>
      <c r="AI152">
        <v>6.9064544</v>
      </c>
      <c r="AJ152">
        <v>0.9987</v>
      </c>
      <c r="AK152">
        <v>0.3796</v>
      </c>
      <c r="AL152">
        <v>0</v>
      </c>
      <c r="AM152">
        <v>6.51</v>
      </c>
      <c r="AN152">
        <v>0.68090909</v>
      </c>
      <c r="AO152">
        <v>11.7888</v>
      </c>
      <c r="AP152">
        <v>14.5016</v>
      </c>
      <c r="AQ152">
        <v>2</v>
      </c>
      <c r="AR152">
        <v>2.5</v>
      </c>
      <c r="AS152">
        <v>0.32</v>
      </c>
      <c r="AT152">
        <v>1.6</v>
      </c>
      <c r="AU152">
        <v>2</v>
      </c>
      <c r="AV152">
        <v>0.5</v>
      </c>
      <c r="AW152">
        <v>5</v>
      </c>
      <c r="AX152">
        <v>0.0367</v>
      </c>
      <c r="AY152">
        <v>-0.3651</v>
      </c>
      <c r="AZ152">
        <v>6.25</v>
      </c>
      <c r="BA152">
        <v>-4.504839</v>
      </c>
      <c r="BB152">
        <v>-2.329972</v>
      </c>
      <c r="BC152">
        <v>-3.948387</v>
      </c>
      <c r="BD152">
        <v>0.0306674</v>
      </c>
      <c r="BE152">
        <v>-87.94274</v>
      </c>
      <c r="BF152">
        <v>-0.1381518</v>
      </c>
      <c r="BG152">
        <v>-2.696977</v>
      </c>
      <c r="BH152">
        <v>10.49615</v>
      </c>
      <c r="BI152">
        <v>204.9041</v>
      </c>
      <c r="BJ152">
        <v>-0.0714542</v>
      </c>
      <c r="BK152">
        <v>1.873339</v>
      </c>
      <c r="BL152">
        <v>65.1</v>
      </c>
      <c r="BM152">
        <v>-0.5445432</v>
      </c>
      <c r="BN152">
        <v>1</v>
      </c>
      <c r="BO152">
        <v>1</v>
      </c>
      <c r="BP152">
        <v>1</v>
      </c>
      <c r="BQ152">
        <v>1</v>
      </c>
    </row>
    <row r="153" spans="1:69">
      <c r="A153">
        <v>2456</v>
      </c>
      <c r="B153">
        <v>2456</v>
      </c>
      <c r="C153">
        <v>10</v>
      </c>
      <c r="D153">
        <v>440000</v>
      </c>
      <c r="E153">
        <v>440300</v>
      </c>
      <c r="F153" t="s">
        <v>1003</v>
      </c>
      <c r="G153">
        <v>5110</v>
      </c>
      <c r="H153" t="s">
        <v>261</v>
      </c>
      <c r="I153">
        <v>0.07109174</v>
      </c>
      <c r="J153">
        <f>VLOOKUP(A153,三因子模型筛选后!$A$1:$Z$335,11,FALSE)</f>
        <v>0.00243989937007427</v>
      </c>
      <c r="K153">
        <v>0.14816675</v>
      </c>
      <c r="L153">
        <f>VLOOKUP(A153,'三因子模型（-170，-51） (2)'!$A$1:$W$335,6,FALSE)</f>
        <v>0.117641605436802</v>
      </c>
      <c r="M153">
        <f>VLOOKUP(A153,'累积异常收益率（市场模型）（-170，-21）Y1 (2)'!$A$1:$O$339,12,FALSE)</f>
        <v>0.0619443356990814</v>
      </c>
      <c r="N153">
        <v>0.01792932</v>
      </c>
      <c r="O153">
        <v>0.07794078</v>
      </c>
      <c r="P153">
        <v>-0.00255846</v>
      </c>
      <c r="Q153">
        <v>0.00286762</v>
      </c>
      <c r="R153">
        <v>0.11048306</v>
      </c>
      <c r="S153">
        <v>7.1091741</v>
      </c>
      <c r="T153">
        <v>0.0024399</v>
      </c>
      <c r="U153">
        <v>14.816675</v>
      </c>
      <c r="V153">
        <v>11.048306</v>
      </c>
      <c r="W153">
        <v>0</v>
      </c>
      <c r="X153">
        <v>10.5033</v>
      </c>
      <c r="Y153">
        <v>16.27</v>
      </c>
      <c r="Z153">
        <v>18</v>
      </c>
      <c r="AA153">
        <v>21.2469</v>
      </c>
      <c r="AB153">
        <v>26.947393</v>
      </c>
      <c r="AC153" t="s">
        <v>262</v>
      </c>
      <c r="AD153" t="s">
        <v>1002</v>
      </c>
      <c r="AE153">
        <v>5</v>
      </c>
      <c r="AF153">
        <v>39</v>
      </c>
      <c r="AG153">
        <v>0</v>
      </c>
      <c r="AH153">
        <v>0.13636364</v>
      </c>
      <c r="AI153">
        <v>8.2268409</v>
      </c>
      <c r="AJ153">
        <v>3.74</v>
      </c>
      <c r="AK153">
        <v>0.7293</v>
      </c>
      <c r="AL153">
        <v>0</v>
      </c>
      <c r="AM153">
        <v>4.55</v>
      </c>
      <c r="AN153">
        <v>0.68772727</v>
      </c>
      <c r="AO153">
        <v>17.3725</v>
      </c>
      <c r="AP153">
        <v>16.0544</v>
      </c>
      <c r="AQ153">
        <v>2</v>
      </c>
      <c r="AR153">
        <v>10.5</v>
      </c>
      <c r="AS153">
        <v>0.4127</v>
      </c>
      <c r="AT153">
        <v>3.7619</v>
      </c>
      <c r="AU153">
        <v>8</v>
      </c>
      <c r="AV153">
        <v>0.75</v>
      </c>
      <c r="AW153">
        <v>21</v>
      </c>
      <c r="AX153">
        <v>0.0334</v>
      </c>
      <c r="AY153">
        <v>-0.3651</v>
      </c>
      <c r="AZ153">
        <v>110.25</v>
      </c>
      <c r="BA153">
        <v>3.495161</v>
      </c>
      <c r="BB153">
        <v>-0.1680719</v>
      </c>
      <c r="BC153">
        <v>2.051613</v>
      </c>
      <c r="BD153">
        <v>0.2806674</v>
      </c>
      <c r="BE153">
        <v>16.05726</v>
      </c>
      <c r="BF153">
        <v>0.9809778</v>
      </c>
      <c r="BG153">
        <v>4.50675</v>
      </c>
      <c r="BH153">
        <v>-0.5874383</v>
      </c>
      <c r="BI153">
        <v>-2.698774</v>
      </c>
      <c r="BJ153">
        <v>-0.0471723</v>
      </c>
      <c r="BK153">
        <v>1.515127</v>
      </c>
      <c r="BL153">
        <v>45.5</v>
      </c>
      <c r="BM153">
        <v>0.2230832</v>
      </c>
      <c r="BN153">
        <v>1</v>
      </c>
      <c r="BO153">
        <v>1</v>
      </c>
      <c r="BP153">
        <v>1</v>
      </c>
      <c r="BQ153">
        <v>1</v>
      </c>
    </row>
    <row r="154" spans="1:69">
      <c r="A154">
        <v>2618</v>
      </c>
      <c r="B154">
        <v>2618</v>
      </c>
      <c r="C154">
        <v>1</v>
      </c>
      <c r="D154">
        <v>440000</v>
      </c>
      <c r="E154">
        <v>440300</v>
      </c>
      <c r="F154" t="s">
        <v>1000</v>
      </c>
      <c r="G154">
        <v>5115</v>
      </c>
      <c r="H154" t="s">
        <v>303</v>
      </c>
      <c r="I154">
        <v>-0.09317384</v>
      </c>
      <c r="J154">
        <f>VLOOKUP(A154,三因子模型筛选后!$A$1:$Z$335,11,FALSE)</f>
        <v>-0.13201692700386</v>
      </c>
      <c r="K154">
        <v>-0.01908125</v>
      </c>
      <c r="L154">
        <f>VLOOKUP(A154,'三因子模型（-170，-51） (2)'!$A$1:$W$335,6,FALSE)</f>
        <v>-0.0373557880520821</v>
      </c>
      <c r="M154">
        <f>VLOOKUP(A154,'累积异常收益率（市场模型）（-170，-21）Y1 (2)'!$A$1:$O$339,12,FALSE)</f>
        <v>-0.0972948893904686</v>
      </c>
      <c r="N154">
        <v>-0.12122243</v>
      </c>
      <c r="O154">
        <v>0.05774565</v>
      </c>
      <c r="P154">
        <v>0.08079468</v>
      </c>
      <c r="Q154">
        <v>0.14175305</v>
      </c>
      <c r="R154">
        <v>0.1050146</v>
      </c>
      <c r="S154">
        <v>-9.3173839</v>
      </c>
      <c r="T154">
        <v>-0.13201693</v>
      </c>
      <c r="U154">
        <v>-1.908125</v>
      </c>
      <c r="V154">
        <v>10.50146</v>
      </c>
      <c r="W154">
        <v>0</v>
      </c>
      <c r="X154">
        <v>6.8437</v>
      </c>
      <c r="Y154">
        <v>6.84</v>
      </c>
      <c r="Z154">
        <v>18</v>
      </c>
      <c r="AA154">
        <v>17.6218</v>
      </c>
      <c r="AB154">
        <v>5.4792</v>
      </c>
      <c r="AC154" t="s">
        <v>304</v>
      </c>
      <c r="AD154" t="s">
        <v>1008</v>
      </c>
      <c r="AE154">
        <v>7</v>
      </c>
      <c r="AF154">
        <v>55</v>
      </c>
      <c r="AG154">
        <v>3</v>
      </c>
      <c r="AH154">
        <v>0.4</v>
      </c>
      <c r="AI154">
        <v>6.5556413</v>
      </c>
      <c r="AJ154">
        <v>0.7032</v>
      </c>
      <c r="AK154">
        <v>0.3065</v>
      </c>
      <c r="AL154">
        <v>0</v>
      </c>
      <c r="AM154">
        <v>3.91</v>
      </c>
      <c r="AN154">
        <v>0.39060606</v>
      </c>
      <c r="AO154">
        <v>13.9914</v>
      </c>
      <c r="AP154">
        <v>14.7081</v>
      </c>
      <c r="AQ154">
        <v>1</v>
      </c>
      <c r="AR154">
        <v>1</v>
      </c>
      <c r="AS154">
        <v>0.25</v>
      </c>
      <c r="AT154">
        <v>3.5</v>
      </c>
      <c r="AU154">
        <v>7</v>
      </c>
      <c r="AV154">
        <v>0.449</v>
      </c>
      <c r="AW154">
        <v>2</v>
      </c>
      <c r="AX154">
        <v>0.0996</v>
      </c>
      <c r="AY154">
        <v>-0.3651</v>
      </c>
      <c r="AZ154">
        <v>1</v>
      </c>
      <c r="BA154">
        <v>-6.004839</v>
      </c>
      <c r="BB154">
        <v>-0.4299719</v>
      </c>
      <c r="BC154">
        <v>1.051613</v>
      </c>
      <c r="BD154">
        <v>-0.0203326</v>
      </c>
      <c r="BE154">
        <v>-93.19274</v>
      </c>
      <c r="BF154">
        <v>0.1220938</v>
      </c>
      <c r="BG154">
        <v>1.894849</v>
      </c>
      <c r="BH154">
        <v>2.581912</v>
      </c>
      <c r="BI154">
        <v>40.07026</v>
      </c>
      <c r="BJ154">
        <v>0.0087424</v>
      </c>
      <c r="BK154">
        <v>1.363537</v>
      </c>
      <c r="BL154">
        <v>39.1</v>
      </c>
      <c r="BM154">
        <v>-0.8007707</v>
      </c>
      <c r="BN154">
        <v>1</v>
      </c>
      <c r="BO154">
        <v>1</v>
      </c>
      <c r="BP154">
        <v>1</v>
      </c>
      <c r="BQ154">
        <v>1</v>
      </c>
    </row>
    <row r="155" spans="1:69">
      <c r="A155">
        <v>300739</v>
      </c>
      <c r="B155">
        <v>300739</v>
      </c>
      <c r="C155">
        <v>11</v>
      </c>
      <c r="D155">
        <v>440000</v>
      </c>
      <c r="E155">
        <v>440300</v>
      </c>
      <c r="F155" t="s">
        <v>1000</v>
      </c>
      <c r="G155">
        <v>5115</v>
      </c>
      <c r="H155" t="s">
        <v>726</v>
      </c>
      <c r="I155">
        <v>0.01941006</v>
      </c>
      <c r="J155">
        <f>VLOOKUP(A155,三因子模型筛选后!$A$1:$Z$335,11,FALSE)</f>
        <v>-0.0974776446819305</v>
      </c>
      <c r="K155">
        <v>0.04601593</v>
      </c>
      <c r="L155">
        <f>VLOOKUP(A155,'三因子模型（-170，-51） (2)'!$A$1:$W$335,6,FALSE)</f>
        <v>-0.0160506758838892</v>
      </c>
      <c r="M155">
        <f>VLOOKUP(A155,'累积异常收益率（市场模型）（-170，-21）Y1 (2)'!$A$1:$O$339,12,FALSE)</f>
        <v>0.0196292046457529</v>
      </c>
      <c r="N155">
        <v>-0.01224942</v>
      </c>
      <c r="O155">
        <v>0.16399364</v>
      </c>
      <c r="P155">
        <v>0.10838607</v>
      </c>
      <c r="Q155">
        <v>0.21825939</v>
      </c>
      <c r="R155">
        <v>0.11551087</v>
      </c>
      <c r="S155">
        <v>1.9410059</v>
      </c>
      <c r="T155">
        <v>-0.09747764</v>
      </c>
      <c r="U155">
        <v>4.6015926</v>
      </c>
      <c r="V155">
        <v>11.551087</v>
      </c>
      <c r="W155">
        <v>0</v>
      </c>
      <c r="X155">
        <v>7.6459</v>
      </c>
      <c r="Y155">
        <v>19.18</v>
      </c>
      <c r="Z155">
        <v>18</v>
      </c>
      <c r="AA155">
        <v>18.8452</v>
      </c>
      <c r="AB155">
        <v>2.793129</v>
      </c>
      <c r="AC155" t="s">
        <v>727</v>
      </c>
      <c r="AD155" t="s">
        <v>999</v>
      </c>
      <c r="AE155">
        <v>6</v>
      </c>
      <c r="AF155">
        <v>52</v>
      </c>
      <c r="AG155">
        <v>4</v>
      </c>
      <c r="AH155">
        <v>0.1875</v>
      </c>
      <c r="AI155">
        <v>7.8553121</v>
      </c>
      <c r="AJ155">
        <v>2.5794</v>
      </c>
      <c r="AK155">
        <v>0.2749</v>
      </c>
      <c r="AL155">
        <v>0</v>
      </c>
      <c r="AM155">
        <v>6.5</v>
      </c>
      <c r="AN155">
        <v>0.62681818</v>
      </c>
      <c r="AO155">
        <v>15.7842</v>
      </c>
      <c r="AP155">
        <v>16.1965</v>
      </c>
      <c r="AQ155">
        <v>2</v>
      </c>
      <c r="AR155">
        <v>1</v>
      </c>
      <c r="AS155">
        <v>0</v>
      </c>
      <c r="AT155">
        <v>3</v>
      </c>
      <c r="AU155">
        <v>2</v>
      </c>
      <c r="AV155">
        <v>0.5</v>
      </c>
      <c r="AW155">
        <v>2</v>
      </c>
      <c r="AX155">
        <v>0.0473</v>
      </c>
      <c r="AY155">
        <v>-0.3651</v>
      </c>
      <c r="AZ155">
        <v>1</v>
      </c>
      <c r="BA155">
        <v>-6.004839</v>
      </c>
      <c r="BB155">
        <v>-0.9299719</v>
      </c>
      <c r="BC155">
        <v>-3.948387</v>
      </c>
      <c r="BD155">
        <v>0.0306674</v>
      </c>
      <c r="BE155">
        <v>-93.19274</v>
      </c>
      <c r="BF155">
        <v>-0.1841529</v>
      </c>
      <c r="BG155">
        <v>-2.857981</v>
      </c>
      <c r="BH155">
        <v>5.584332</v>
      </c>
      <c r="BI155">
        <v>86.66663</v>
      </c>
      <c r="BJ155">
        <v>-0.0285198</v>
      </c>
      <c r="BK155">
        <v>1.871802</v>
      </c>
      <c r="BL155">
        <v>65</v>
      </c>
      <c r="BM155">
        <v>-0.0990444</v>
      </c>
      <c r="BN155">
        <v>1</v>
      </c>
      <c r="BO155">
        <v>1</v>
      </c>
      <c r="BP155">
        <v>1</v>
      </c>
      <c r="BQ155">
        <v>1</v>
      </c>
    </row>
    <row r="156" spans="1:69">
      <c r="A156">
        <v>300565</v>
      </c>
      <c r="B156">
        <v>300565</v>
      </c>
      <c r="C156">
        <v>25</v>
      </c>
      <c r="D156">
        <v>440000</v>
      </c>
      <c r="E156">
        <v>440300</v>
      </c>
      <c r="F156" t="s">
        <v>998</v>
      </c>
      <c r="G156">
        <v>8101</v>
      </c>
      <c r="H156" t="s">
        <v>630</v>
      </c>
      <c r="I156">
        <v>-0.12397771</v>
      </c>
      <c r="J156">
        <f>VLOOKUP(A156,三因子模型筛选后!$A$1:$Z$335,11,FALSE)</f>
        <v>-0.320423901081085</v>
      </c>
      <c r="K156">
        <v>-0.00492656</v>
      </c>
      <c r="L156">
        <f>VLOOKUP(A156,'三因子模型（-170，-51） (2)'!$A$1:$W$335,6,FALSE)</f>
        <v>-0.103317178785801</v>
      </c>
      <c r="M156">
        <f>VLOOKUP(A156,'累积异常收益率（市场模型）（-170，-21）Y1 (2)'!$A$1:$O$339,12,FALSE)</f>
        <v>-0.118585087358952</v>
      </c>
      <c r="N156">
        <v>-0.09614141</v>
      </c>
      <c r="O156">
        <v>0.00152379</v>
      </c>
      <c r="P156">
        <v>-0.0592344</v>
      </c>
      <c r="Q156">
        <v>-0.02520191</v>
      </c>
      <c r="R156">
        <v>-0.02666246</v>
      </c>
      <c r="S156">
        <v>-12.397771</v>
      </c>
      <c r="T156">
        <v>-0.3204239</v>
      </c>
      <c r="U156">
        <v>-0.49265553</v>
      </c>
      <c r="V156">
        <v>-2.6662463</v>
      </c>
      <c r="W156">
        <v>0</v>
      </c>
      <c r="X156">
        <v>6.6871</v>
      </c>
      <c r="Y156">
        <v>11.68</v>
      </c>
      <c r="Z156">
        <v>18</v>
      </c>
      <c r="AA156">
        <v>0</v>
      </c>
      <c r="AB156">
        <v>2.08</v>
      </c>
      <c r="AC156" t="s">
        <v>631</v>
      </c>
      <c r="AD156" t="s">
        <v>999</v>
      </c>
      <c r="AE156">
        <v>6</v>
      </c>
      <c r="AF156">
        <v>47</v>
      </c>
      <c r="AG156">
        <v>5</v>
      </c>
      <c r="AH156">
        <v>0.375</v>
      </c>
      <c r="AI156">
        <v>6.2772072</v>
      </c>
      <c r="AJ156">
        <v>0.5323</v>
      </c>
      <c r="AK156">
        <v>0.3014</v>
      </c>
      <c r="AL156">
        <v>0</v>
      </c>
      <c r="AM156">
        <v>3.77</v>
      </c>
      <c r="AN156">
        <v>0.40545455</v>
      </c>
      <c r="AO156">
        <v>16.3512</v>
      </c>
      <c r="AP156">
        <v>16.4475</v>
      </c>
      <c r="AQ156">
        <v>35</v>
      </c>
      <c r="AR156">
        <v>2</v>
      </c>
      <c r="AS156">
        <v>0.375</v>
      </c>
      <c r="AT156">
        <v>2.375</v>
      </c>
      <c r="AU156">
        <v>5</v>
      </c>
      <c r="AV156">
        <v>0.8</v>
      </c>
      <c r="AW156">
        <v>4</v>
      </c>
      <c r="AX156">
        <v>0.117</v>
      </c>
      <c r="AY156">
        <v>-0.3651</v>
      </c>
      <c r="AZ156">
        <v>4</v>
      </c>
      <c r="BA156">
        <v>-5.004839</v>
      </c>
      <c r="BB156">
        <v>-1.554972</v>
      </c>
      <c r="BC156">
        <v>-0.9483871</v>
      </c>
      <c r="BD156">
        <v>0.3306674</v>
      </c>
      <c r="BE156">
        <v>-90.19274</v>
      </c>
      <c r="BF156">
        <v>-1.654937</v>
      </c>
      <c r="BG156">
        <v>-29.8238</v>
      </c>
      <c r="BH156">
        <v>7.782384</v>
      </c>
      <c r="BI156">
        <v>140.2472</v>
      </c>
      <c r="BJ156">
        <v>-0.5141786</v>
      </c>
      <c r="BK156">
        <v>1.327075</v>
      </c>
      <c r="BL156">
        <v>37.7</v>
      </c>
      <c r="BM156">
        <v>-0.9927687</v>
      </c>
      <c r="BN156">
        <v>1</v>
      </c>
      <c r="BO156">
        <v>1</v>
      </c>
      <c r="BP156">
        <v>1</v>
      </c>
      <c r="BQ156">
        <v>1</v>
      </c>
    </row>
    <row r="157" spans="1:69">
      <c r="A157">
        <v>300127</v>
      </c>
      <c r="B157">
        <v>300127</v>
      </c>
      <c r="C157">
        <v>1</v>
      </c>
      <c r="D157">
        <v>510000</v>
      </c>
      <c r="E157">
        <v>510100</v>
      </c>
      <c r="F157" t="s">
        <v>1000</v>
      </c>
      <c r="G157">
        <v>5115</v>
      </c>
      <c r="H157" t="s">
        <v>456</v>
      </c>
      <c r="I157">
        <v>-0.27846357</v>
      </c>
      <c r="J157">
        <f>VLOOKUP(A157,三因子模型筛选后!$A$1:$Z$335,11,FALSE)</f>
        <v>-0.317597061395645</v>
      </c>
      <c r="K157">
        <v>-0.22325511</v>
      </c>
      <c r="L157">
        <f>VLOOKUP(A157,'三因子模型（-170，-51） (2)'!$A$1:$W$335,6,FALSE)</f>
        <v>-0.252468705177307</v>
      </c>
      <c r="M157">
        <f>VLOOKUP(A157,'累积异常收益率（市场模型）（-170，-21）Y1 (2)'!$A$1:$O$339,12,FALSE)</f>
        <v>-0.266335219144821</v>
      </c>
      <c r="N157">
        <v>-0.28154168</v>
      </c>
      <c r="O157">
        <v>-0.14870381</v>
      </c>
      <c r="P157">
        <v>-0.1978498</v>
      </c>
      <c r="Q157">
        <v>-0.13171057</v>
      </c>
      <c r="R157">
        <v>-0.20444596</v>
      </c>
      <c r="S157">
        <v>-27.846357</v>
      </c>
      <c r="T157">
        <v>-0.31759706</v>
      </c>
      <c r="U157">
        <v>-22.325511</v>
      </c>
      <c r="V157">
        <v>-20.444596</v>
      </c>
      <c r="W157">
        <v>0</v>
      </c>
      <c r="X157">
        <v>6.9157</v>
      </c>
      <c r="Y157">
        <v>26.88</v>
      </c>
      <c r="Z157">
        <v>18</v>
      </c>
      <c r="AA157">
        <v>18.8158</v>
      </c>
      <c r="AB157">
        <v>3.2314636</v>
      </c>
      <c r="AC157" t="s">
        <v>457</v>
      </c>
      <c r="AD157" t="s">
        <v>1002</v>
      </c>
      <c r="AE157">
        <v>5</v>
      </c>
      <c r="AF157">
        <v>56</v>
      </c>
      <c r="AG157">
        <v>0</v>
      </c>
      <c r="AH157">
        <v>0.2</v>
      </c>
      <c r="AI157">
        <v>6.6202065</v>
      </c>
      <c r="AJ157">
        <v>0.7501</v>
      </c>
      <c r="AK157">
        <v>0.0656</v>
      </c>
      <c r="AL157">
        <v>0</v>
      </c>
      <c r="AM157">
        <v>6.54</v>
      </c>
      <c r="AN157">
        <v>0.72136364</v>
      </c>
      <c r="AO157">
        <v>12.5602</v>
      </c>
      <c r="AP157">
        <v>13.5911</v>
      </c>
      <c r="AQ157">
        <v>0</v>
      </c>
      <c r="AR157">
        <v>1</v>
      </c>
      <c r="AS157">
        <v>0.25</v>
      </c>
      <c r="AT157">
        <v>2.75</v>
      </c>
      <c r="AU157">
        <v>1</v>
      </c>
      <c r="AV157">
        <v>0</v>
      </c>
      <c r="AW157">
        <v>2</v>
      </c>
      <c r="AX157">
        <v>0.0357</v>
      </c>
      <c r="AY157">
        <v>-0.3651</v>
      </c>
      <c r="AZ157">
        <v>1</v>
      </c>
      <c r="BA157">
        <v>-6.004839</v>
      </c>
      <c r="BB157">
        <v>-1.179972</v>
      </c>
      <c r="BC157">
        <v>-4.948387</v>
      </c>
      <c r="BD157">
        <v>-0.4693326</v>
      </c>
      <c r="BE157">
        <v>-93.19274</v>
      </c>
      <c r="BF157">
        <v>2.818267</v>
      </c>
      <c r="BG157">
        <v>43.73839</v>
      </c>
      <c r="BH157">
        <v>7.085542</v>
      </c>
      <c r="BI157">
        <v>109.9648</v>
      </c>
      <c r="BJ157">
        <v>0.5537993</v>
      </c>
      <c r="BK157">
        <v>1.877937</v>
      </c>
      <c r="BL157">
        <v>65.4</v>
      </c>
      <c r="BM157">
        <v>-1.955666</v>
      </c>
      <c r="BN157">
        <v>1</v>
      </c>
      <c r="BO157">
        <v>1</v>
      </c>
      <c r="BP157">
        <v>1</v>
      </c>
      <c r="BQ157">
        <v>1</v>
      </c>
    </row>
    <row r="158" spans="1:69">
      <c r="A158">
        <v>300504</v>
      </c>
      <c r="B158">
        <v>300504</v>
      </c>
      <c r="C158">
        <v>10</v>
      </c>
      <c r="D158">
        <v>510000</v>
      </c>
      <c r="E158">
        <v>510100</v>
      </c>
      <c r="F158" t="s">
        <v>1007</v>
      </c>
      <c r="G158">
        <v>8310</v>
      </c>
      <c r="H158" t="s">
        <v>603</v>
      </c>
      <c r="I158">
        <v>-0.09305245</v>
      </c>
      <c r="J158">
        <f>VLOOKUP(A158,三因子模型筛选后!$A$1:$Z$335,11,FALSE)</f>
        <v>-0.194883793592453</v>
      </c>
      <c r="K158">
        <v>-0.03815312</v>
      </c>
      <c r="L158">
        <f>VLOOKUP(A158,'三因子模型（-170，-51） (2)'!$A$1:$W$335,6,FALSE)</f>
        <v>-0.0948770344257355</v>
      </c>
      <c r="M158">
        <f>VLOOKUP(A158,'累积异常收益率（市场模型）（-170，-21）Y1 (2)'!$A$1:$O$339,12,FALSE)</f>
        <v>-0.0452211275696754</v>
      </c>
      <c r="N158">
        <v>-0.05551989</v>
      </c>
      <c r="O158">
        <v>0.26240784</v>
      </c>
      <c r="P158">
        <v>0.26221344</v>
      </c>
      <c r="Q158">
        <v>0.33818641</v>
      </c>
      <c r="R158">
        <v>0.29511881</v>
      </c>
      <c r="S158">
        <v>-9.3052454</v>
      </c>
      <c r="T158">
        <v>-0.19488379</v>
      </c>
      <c r="U158">
        <v>-3.8153123</v>
      </c>
      <c r="V158">
        <v>29.511881</v>
      </c>
      <c r="W158">
        <v>0</v>
      </c>
      <c r="X158">
        <v>7.9704</v>
      </c>
      <c r="Y158">
        <v>22.8</v>
      </c>
      <c r="Z158">
        <v>18</v>
      </c>
      <c r="AA158">
        <v>18.5965</v>
      </c>
      <c r="AB158">
        <v>2.7256688</v>
      </c>
      <c r="AC158" t="s">
        <v>604</v>
      </c>
      <c r="AD158" t="s">
        <v>1004</v>
      </c>
      <c r="AE158">
        <v>4</v>
      </c>
      <c r="AF158">
        <v>42</v>
      </c>
      <c r="AG158">
        <v>0</v>
      </c>
      <c r="AH158">
        <v>0.13333333</v>
      </c>
      <c r="AI158">
        <v>6.5220928</v>
      </c>
      <c r="AJ158">
        <v>0.68</v>
      </c>
      <c r="AK158">
        <v>0.2777</v>
      </c>
      <c r="AL158">
        <v>0</v>
      </c>
      <c r="AM158">
        <v>12.21</v>
      </c>
      <c r="AN158">
        <v>0.6519697</v>
      </c>
      <c r="AO158">
        <v>13.9165</v>
      </c>
      <c r="AP158">
        <v>15.4477</v>
      </c>
      <c r="AQ158">
        <v>28</v>
      </c>
      <c r="AR158">
        <v>1.5</v>
      </c>
      <c r="AS158">
        <v>0.2222</v>
      </c>
      <c r="AT158">
        <v>7</v>
      </c>
      <c r="AU158">
        <v>2</v>
      </c>
      <c r="AV158">
        <v>0</v>
      </c>
      <c r="AW158">
        <v>3</v>
      </c>
      <c r="AX158">
        <v>0.0557</v>
      </c>
      <c r="AY158">
        <v>-0.3651</v>
      </c>
      <c r="AZ158">
        <v>2.25</v>
      </c>
      <c r="BA158">
        <v>-5.504839</v>
      </c>
      <c r="BB158">
        <v>3.070028</v>
      </c>
      <c r="BC158">
        <v>-3.948387</v>
      </c>
      <c r="BD158">
        <v>-0.4693326</v>
      </c>
      <c r="BE158">
        <v>-91.94274</v>
      </c>
      <c r="BF158">
        <v>2.5836</v>
      </c>
      <c r="BG158">
        <v>43.15172</v>
      </c>
      <c r="BH158">
        <v>-16.90001</v>
      </c>
      <c r="BI158">
        <v>-282.2668</v>
      </c>
      <c r="BJ158">
        <v>-1.440864</v>
      </c>
      <c r="BK158">
        <v>2.502255</v>
      </c>
      <c r="BL158">
        <v>122.1</v>
      </c>
      <c r="BM158">
        <v>-0.8000141</v>
      </c>
      <c r="BN158">
        <v>1</v>
      </c>
      <c r="BO158">
        <v>1</v>
      </c>
      <c r="BP158">
        <v>1</v>
      </c>
      <c r="BQ158">
        <v>1</v>
      </c>
    </row>
    <row r="159" spans="1:69">
      <c r="A159">
        <v>600980</v>
      </c>
      <c r="B159">
        <v>600980</v>
      </c>
      <c r="C159">
        <v>2</v>
      </c>
      <c r="D159">
        <v>110000</v>
      </c>
      <c r="E159">
        <v>110000</v>
      </c>
      <c r="F159" t="s">
        <v>1003</v>
      </c>
      <c r="G159">
        <v>5110</v>
      </c>
      <c r="H159" t="s">
        <v>851</v>
      </c>
      <c r="I159">
        <v>-0.17835975</v>
      </c>
      <c r="J159">
        <f>VLOOKUP(A159,三因子模型筛选后!$A$1:$Z$335,11,FALSE)</f>
        <v>-0.139884665608406</v>
      </c>
      <c r="K159">
        <v>-0.11878362</v>
      </c>
      <c r="L159">
        <f>VLOOKUP(A159,'三因子模型（-170，-51） (2)'!$A$1:$W$335,6,FALSE)</f>
        <v>-0.101545244455338</v>
      </c>
      <c r="M159">
        <f>VLOOKUP(A159,'累积异常收益率（市场模型）（-170，-21）Y1 (2)'!$A$1:$O$339,12,FALSE)</f>
        <v>-0.150250136852264</v>
      </c>
      <c r="N159">
        <v>-0.17014818</v>
      </c>
      <c r="O159">
        <v>-0.10861411</v>
      </c>
      <c r="P159">
        <v>-0.09066778</v>
      </c>
      <c r="Q159">
        <v>-0.06970197</v>
      </c>
      <c r="R159">
        <v>-0.09097146</v>
      </c>
      <c r="S159">
        <v>-17.835975</v>
      </c>
      <c r="T159">
        <v>-0.13988467</v>
      </c>
      <c r="U159">
        <v>-11.878362</v>
      </c>
      <c r="V159">
        <v>-9.0971462</v>
      </c>
      <c r="W159">
        <v>0</v>
      </c>
      <c r="X159">
        <v>6.4184</v>
      </c>
      <c r="Y159">
        <v>19.81</v>
      </c>
      <c r="Z159">
        <v>19</v>
      </c>
      <c r="AA159">
        <v>17.7188</v>
      </c>
      <c r="AB159">
        <v>1.7282812</v>
      </c>
      <c r="AC159" t="s">
        <v>852</v>
      </c>
      <c r="AD159" t="s">
        <v>999</v>
      </c>
      <c r="AE159">
        <v>6</v>
      </c>
      <c r="AF159">
        <v>60</v>
      </c>
      <c r="AG159">
        <v>0</v>
      </c>
      <c r="AH159">
        <v>0.23529412</v>
      </c>
      <c r="AI159">
        <v>6.7609939</v>
      </c>
      <c r="AJ159">
        <v>0.8635</v>
      </c>
      <c r="AK159">
        <v>0.2523</v>
      </c>
      <c r="AL159">
        <v>1</v>
      </c>
      <c r="AM159">
        <v>4</v>
      </c>
      <c r="AN159">
        <v>0.35606061</v>
      </c>
      <c r="AO159">
        <v>14.2495</v>
      </c>
      <c r="AP159">
        <v>15.3675</v>
      </c>
      <c r="AQ159">
        <v>43</v>
      </c>
      <c r="AR159">
        <v>2</v>
      </c>
      <c r="AS159">
        <v>0.3125</v>
      </c>
      <c r="AT159">
        <v>4.5</v>
      </c>
      <c r="AU159">
        <v>0</v>
      </c>
      <c r="AV159">
        <v>0</v>
      </c>
      <c r="AW159">
        <v>4</v>
      </c>
      <c r="AX159">
        <v>0.0466</v>
      </c>
      <c r="AY159">
        <v>-0.3651</v>
      </c>
      <c r="AZ159">
        <v>4</v>
      </c>
      <c r="BA159">
        <v>-5.004839</v>
      </c>
      <c r="BB159">
        <v>0.5700281</v>
      </c>
      <c r="BC159">
        <v>-5.948387</v>
      </c>
      <c r="BD159">
        <v>-0.4693326</v>
      </c>
      <c r="BE159">
        <v>-90.19274</v>
      </c>
      <c r="BF159">
        <v>2.348934</v>
      </c>
      <c r="BG159">
        <v>42.33039</v>
      </c>
      <c r="BH159">
        <v>-2.852899</v>
      </c>
      <c r="BI159">
        <v>-51.4124</v>
      </c>
      <c r="BJ159">
        <v>-0.2675328</v>
      </c>
      <c r="BK159">
        <v>1.386294</v>
      </c>
      <c r="BL159">
        <v>40</v>
      </c>
      <c r="BM159">
        <v>-1.331728</v>
      </c>
      <c r="BN159">
        <v>1</v>
      </c>
      <c r="BO159">
        <v>1</v>
      </c>
      <c r="BP159">
        <v>1</v>
      </c>
      <c r="BQ159">
        <v>1</v>
      </c>
    </row>
    <row r="160" spans="1:69">
      <c r="A160">
        <v>300139</v>
      </c>
      <c r="B160">
        <v>300139</v>
      </c>
      <c r="C160">
        <v>14</v>
      </c>
      <c r="D160">
        <v>110000</v>
      </c>
      <c r="E160">
        <v>110000</v>
      </c>
      <c r="F160" t="s">
        <v>1003</v>
      </c>
      <c r="G160">
        <v>5110</v>
      </c>
      <c r="H160" t="s">
        <v>468</v>
      </c>
      <c r="I160">
        <v>-0.09557682</v>
      </c>
      <c r="J160">
        <f>VLOOKUP(A160,三因子模型筛选后!$A$1:$Z$335,11,FALSE)</f>
        <v>-0.164728224277496</v>
      </c>
      <c r="K160">
        <v>-0.03813946</v>
      </c>
      <c r="L160">
        <f>VLOOKUP(A160,'三因子模型（-170，-51） (2)'!$A$1:$W$335,6,FALSE)</f>
        <v>-0.0834192931652069</v>
      </c>
      <c r="M160">
        <f>VLOOKUP(A160,'累积异常收益率（市场模型）（-170，-21）Y1 (2)'!$A$1:$O$339,12,FALSE)</f>
        <v>-0.0703971609473228</v>
      </c>
      <c r="N160">
        <v>-0.04485255</v>
      </c>
      <c r="O160">
        <v>0.16617183</v>
      </c>
      <c r="P160">
        <v>0.11122151</v>
      </c>
      <c r="Q160">
        <v>0.20255697</v>
      </c>
      <c r="R160">
        <v>0.15313752</v>
      </c>
      <c r="S160">
        <v>-9.5576823</v>
      </c>
      <c r="T160">
        <v>-0.16472822</v>
      </c>
      <c r="U160">
        <v>-3.8139455</v>
      </c>
      <c r="V160">
        <v>15.313752</v>
      </c>
      <c r="W160">
        <v>0</v>
      </c>
      <c r="X160">
        <v>5.1059</v>
      </c>
      <c r="Y160">
        <v>-0.23</v>
      </c>
      <c r="Z160">
        <v>19</v>
      </c>
      <c r="AA160">
        <v>0</v>
      </c>
      <c r="AB160">
        <v>2.74</v>
      </c>
      <c r="AC160" t="s">
        <v>469</v>
      </c>
      <c r="AD160" t="s">
        <v>1002</v>
      </c>
      <c r="AE160">
        <v>5</v>
      </c>
      <c r="AF160">
        <v>57</v>
      </c>
      <c r="AG160">
        <v>0</v>
      </c>
      <c r="AH160">
        <v>0.11764706</v>
      </c>
      <c r="AI160">
        <v>6.6846117</v>
      </c>
      <c r="AJ160">
        <v>0.8</v>
      </c>
      <c r="AK160">
        <v>0.1808</v>
      </c>
      <c r="AL160">
        <v>0</v>
      </c>
      <c r="AM160">
        <v>2.9</v>
      </c>
      <c r="AN160">
        <v>0.32727273</v>
      </c>
      <c r="AO160">
        <v>0</v>
      </c>
      <c r="AP160">
        <v>10.6053</v>
      </c>
      <c r="AQ160">
        <v>28</v>
      </c>
      <c r="AR160">
        <v>2</v>
      </c>
      <c r="AS160">
        <v>0.1875</v>
      </c>
      <c r="AT160">
        <v>5.375</v>
      </c>
      <c r="AU160">
        <v>1</v>
      </c>
      <c r="AV160">
        <v>0</v>
      </c>
      <c r="AW160">
        <v>4</v>
      </c>
      <c r="AX160">
        <v>0.0802</v>
      </c>
      <c r="AY160">
        <v>-0.3651</v>
      </c>
      <c r="AZ160">
        <v>4</v>
      </c>
      <c r="BA160">
        <v>-5.004839</v>
      </c>
      <c r="BB160">
        <v>1.445028</v>
      </c>
      <c r="BC160">
        <v>-4.948387</v>
      </c>
      <c r="BD160">
        <v>-0.4693326</v>
      </c>
      <c r="BE160">
        <v>-90.19274</v>
      </c>
      <c r="BF160">
        <v>2.348934</v>
      </c>
      <c r="BG160">
        <v>42.33039</v>
      </c>
      <c r="BH160">
        <v>-7.232132</v>
      </c>
      <c r="BI160">
        <v>-130.331</v>
      </c>
      <c r="BJ160">
        <v>-0.6781987</v>
      </c>
      <c r="BK160">
        <v>1.064711</v>
      </c>
      <c r="BL160">
        <v>29</v>
      </c>
      <c r="BM160">
        <v>-0.8157483</v>
      </c>
      <c r="BN160">
        <v>1</v>
      </c>
      <c r="BO160">
        <v>1</v>
      </c>
      <c r="BP160">
        <v>1</v>
      </c>
      <c r="BQ160">
        <v>1</v>
      </c>
    </row>
    <row r="161" spans="1:69">
      <c r="A161">
        <v>603025</v>
      </c>
      <c r="B161">
        <v>603025</v>
      </c>
      <c r="C161">
        <v>25</v>
      </c>
      <c r="D161">
        <v>110000</v>
      </c>
      <c r="E161">
        <v>110000</v>
      </c>
      <c r="F161" t="s">
        <v>1003</v>
      </c>
      <c r="G161">
        <v>5110</v>
      </c>
      <c r="H161" t="s">
        <v>875</v>
      </c>
      <c r="I161">
        <v>-0.03640398</v>
      </c>
      <c r="J161">
        <f>VLOOKUP(A161,三因子模型筛选后!$A$1:$Z$335,11,FALSE)</f>
        <v>-0.0259854700416327</v>
      </c>
      <c r="K161">
        <v>-0.02862693</v>
      </c>
      <c r="L161">
        <f>VLOOKUP(A161,'三因子模型（-170，-51） (2)'!$A$1:$W$335,6,FALSE)</f>
        <v>-0.0140627073124051</v>
      </c>
      <c r="M161">
        <f>VLOOKUP(A161,'累积异常收益率（市场模型）（-170，-21）Y1 (2)'!$A$1:$O$339,12,FALSE)</f>
        <v>-0.00788957998156548</v>
      </c>
      <c r="N161">
        <v>-0.02668984</v>
      </c>
      <c r="O161">
        <v>-0.02164158</v>
      </c>
      <c r="P161">
        <v>0.02129795</v>
      </c>
      <c r="Q161">
        <v>0.04820369</v>
      </c>
      <c r="R161">
        <v>0.04359488</v>
      </c>
      <c r="S161">
        <v>-3.6403984</v>
      </c>
      <c r="T161">
        <v>-0.02598547</v>
      </c>
      <c r="U161">
        <v>-2.8626926</v>
      </c>
      <c r="V161">
        <v>4.3594878</v>
      </c>
      <c r="W161">
        <v>0</v>
      </c>
      <c r="X161">
        <v>6.6644</v>
      </c>
      <c r="Y161">
        <v>33.43</v>
      </c>
      <c r="Z161">
        <v>19</v>
      </c>
      <c r="AA161">
        <v>19.5112</v>
      </c>
      <c r="AB161">
        <v>9.2433331</v>
      </c>
      <c r="AC161" t="s">
        <v>876</v>
      </c>
      <c r="AD161" t="s">
        <v>999</v>
      </c>
      <c r="AE161">
        <v>6</v>
      </c>
      <c r="AF161">
        <v>57</v>
      </c>
      <c r="AG161">
        <v>0</v>
      </c>
      <c r="AH161">
        <v>0.15789474</v>
      </c>
      <c r="AI161">
        <v>7.2017673</v>
      </c>
      <c r="AJ161">
        <v>1.3418</v>
      </c>
      <c r="AK161">
        <v>0.135</v>
      </c>
      <c r="AL161">
        <v>1</v>
      </c>
      <c r="AM161">
        <v>2.65</v>
      </c>
      <c r="AN161">
        <v>0.27515152</v>
      </c>
      <c r="AO161">
        <v>15.9824</v>
      </c>
      <c r="AP161">
        <v>16.0644</v>
      </c>
      <c r="AQ161">
        <v>2</v>
      </c>
      <c r="AR161">
        <v>5.5</v>
      </c>
      <c r="AS161">
        <v>0.70835</v>
      </c>
      <c r="AT161">
        <v>4.4375</v>
      </c>
      <c r="AU161">
        <v>4</v>
      </c>
      <c r="AV161">
        <v>0.75</v>
      </c>
      <c r="AW161">
        <v>8</v>
      </c>
      <c r="AX161">
        <v>0.1143</v>
      </c>
      <c r="AY161">
        <v>-0.36</v>
      </c>
      <c r="AZ161">
        <v>30.25</v>
      </c>
      <c r="BA161">
        <v>-1.504839</v>
      </c>
      <c r="BB161">
        <v>0.5075281</v>
      </c>
      <c r="BC161">
        <v>-1.948387</v>
      </c>
      <c r="BD161">
        <v>0.2806674</v>
      </c>
      <c r="BE161">
        <v>-63.94274</v>
      </c>
      <c r="BF161">
        <v>-0.4223593</v>
      </c>
      <c r="BG161">
        <v>-17.94664</v>
      </c>
      <c r="BH161">
        <v>-0.763748</v>
      </c>
      <c r="BI161">
        <v>-32.45274</v>
      </c>
      <c r="BJ161">
        <v>0.1424466</v>
      </c>
      <c r="BK161">
        <v>0.9745597</v>
      </c>
      <c r="BL161">
        <v>26.5</v>
      </c>
      <c r="BM161">
        <v>-0.4469288</v>
      </c>
      <c r="BN161">
        <v>1</v>
      </c>
      <c r="BO161">
        <v>1</v>
      </c>
      <c r="BP161">
        <v>1</v>
      </c>
      <c r="BQ161">
        <v>1</v>
      </c>
    </row>
    <row r="162" spans="1:69">
      <c r="A162">
        <v>600435</v>
      </c>
      <c r="B162">
        <v>600435</v>
      </c>
      <c r="C162">
        <v>26</v>
      </c>
      <c r="D162">
        <v>110000</v>
      </c>
      <c r="E162">
        <v>110000</v>
      </c>
      <c r="F162" t="s">
        <v>1021</v>
      </c>
      <c r="G162">
        <v>7320</v>
      </c>
      <c r="H162" t="s">
        <v>797</v>
      </c>
      <c r="I162">
        <v>-0.03454518</v>
      </c>
      <c r="J162">
        <f>VLOOKUP(A162,三因子模型筛选后!$A$1:$Z$335,11,FALSE)</f>
        <v>-0.0220969300717115</v>
      </c>
      <c r="K162">
        <v>-0.00015323</v>
      </c>
      <c r="L162">
        <f>VLOOKUP(A162,'三因子模型（-170，-51） (2)'!$A$1:$W$335,6,FALSE)</f>
        <v>0.00707182195037603</v>
      </c>
      <c r="M162">
        <f>VLOOKUP(A162,'累积异常收益率（市场模型）（-170，-21）Y1 (2)'!$A$1:$O$339,12,FALSE)</f>
        <v>-0.0660912841558456</v>
      </c>
      <c r="N162">
        <v>-0.05156647</v>
      </c>
      <c r="O162">
        <v>0.06229868</v>
      </c>
      <c r="P162">
        <v>0.04615511</v>
      </c>
      <c r="Q162">
        <v>0.07865275</v>
      </c>
      <c r="R162">
        <v>0.08723278</v>
      </c>
      <c r="S162">
        <v>-3.4545183</v>
      </c>
      <c r="T162">
        <v>-0.02209693</v>
      </c>
      <c r="U162">
        <v>-0.01532338</v>
      </c>
      <c r="V162">
        <v>8.7232783</v>
      </c>
      <c r="W162">
        <v>0</v>
      </c>
      <c r="X162">
        <v>7.7719</v>
      </c>
      <c r="Y162">
        <v>11.65</v>
      </c>
      <c r="Z162">
        <v>19</v>
      </c>
      <c r="AA162">
        <v>18.6615</v>
      </c>
      <c r="AB162">
        <v>14.8932</v>
      </c>
      <c r="AC162" t="s">
        <v>798</v>
      </c>
      <c r="AD162" t="s">
        <v>999</v>
      </c>
      <c r="AE162">
        <v>6</v>
      </c>
      <c r="AF162">
        <v>49</v>
      </c>
      <c r="AG162">
        <v>0</v>
      </c>
      <c r="AH162">
        <v>0.38888889</v>
      </c>
      <c r="AI162">
        <v>6.757746</v>
      </c>
      <c r="AJ162">
        <v>0.8607</v>
      </c>
      <c r="AK162">
        <v>0.4084</v>
      </c>
      <c r="AL162">
        <v>1</v>
      </c>
      <c r="AM162">
        <v>2.62</v>
      </c>
      <c r="AN162">
        <v>0.18333333</v>
      </c>
      <c r="AO162">
        <v>15.1219</v>
      </c>
      <c r="AP162">
        <v>15.5492</v>
      </c>
      <c r="AQ162">
        <v>0</v>
      </c>
      <c r="AR162">
        <v>2</v>
      </c>
      <c r="AS162">
        <v>0.375</v>
      </c>
      <c r="AT162">
        <v>7.875</v>
      </c>
      <c r="AU162">
        <v>2</v>
      </c>
      <c r="AV162">
        <v>0.5</v>
      </c>
      <c r="AW162">
        <v>4</v>
      </c>
      <c r="AX162">
        <v>0.0479</v>
      </c>
      <c r="AY162">
        <v>-0.3651</v>
      </c>
      <c r="AZ162">
        <v>4</v>
      </c>
      <c r="BA162">
        <v>-5.004839</v>
      </c>
      <c r="BB162">
        <v>3.945028</v>
      </c>
      <c r="BC162">
        <v>-3.948387</v>
      </c>
      <c r="BD162">
        <v>0.0306674</v>
      </c>
      <c r="BE162">
        <v>-90.19274</v>
      </c>
      <c r="BF162">
        <v>-0.1534855</v>
      </c>
      <c r="BG162">
        <v>-2.765979</v>
      </c>
      <c r="BH162">
        <v>-19.74423</v>
      </c>
      <c r="BI162">
        <v>-355.8129</v>
      </c>
      <c r="BJ162">
        <v>0.1209838</v>
      </c>
      <c r="BK162">
        <v>0.9631743</v>
      </c>
      <c r="BL162">
        <v>26.2</v>
      </c>
      <c r="BM162">
        <v>-0.4353431</v>
      </c>
      <c r="BN162">
        <v>1</v>
      </c>
      <c r="BO162">
        <v>1</v>
      </c>
      <c r="BP162">
        <v>1</v>
      </c>
      <c r="BQ162">
        <v>1</v>
      </c>
    </row>
    <row r="163" spans="1:69">
      <c r="A163">
        <v>300353</v>
      </c>
      <c r="B163">
        <v>300353</v>
      </c>
      <c r="C163">
        <v>10</v>
      </c>
      <c r="D163">
        <v>110000</v>
      </c>
      <c r="E163">
        <v>110000</v>
      </c>
      <c r="F163" t="s">
        <v>998</v>
      </c>
      <c r="G163">
        <v>8101</v>
      </c>
      <c r="H163" t="s">
        <v>546</v>
      </c>
      <c r="I163">
        <v>0.06982001</v>
      </c>
      <c r="J163">
        <f>VLOOKUP(A163,三因子模型筛选后!$A$1:$Z$335,11,FALSE)</f>
        <v>-0.0620078779757023</v>
      </c>
      <c r="K163">
        <v>0.0246438</v>
      </c>
      <c r="L163">
        <f>VLOOKUP(A163,'三因子模型（-170，-51） (2)'!$A$1:$W$335,6,FALSE)</f>
        <v>0.0106845833361149</v>
      </c>
      <c r="M163">
        <f>VLOOKUP(A163,'累积异常收益率（市场模型）（-170，-21）Y1 (2)'!$A$1:$O$339,12,FALSE)</f>
        <v>0.110944718122482</v>
      </c>
      <c r="N163">
        <v>0.03660893</v>
      </c>
      <c r="O163">
        <v>0.0477828</v>
      </c>
      <c r="P163">
        <v>0.02137383</v>
      </c>
      <c r="Q163">
        <v>0.12839995</v>
      </c>
      <c r="R163">
        <v>0.1649432</v>
      </c>
      <c r="S163">
        <v>6.9820009</v>
      </c>
      <c r="T163">
        <v>-0.06200788</v>
      </c>
      <c r="U163">
        <v>2.4643797</v>
      </c>
      <c r="V163">
        <v>16.49432</v>
      </c>
      <c r="W163">
        <v>0</v>
      </c>
      <c r="X163">
        <v>7.2675</v>
      </c>
      <c r="Y163">
        <v>-2.69</v>
      </c>
      <c r="Z163">
        <v>19</v>
      </c>
      <c r="AA163">
        <v>0</v>
      </c>
      <c r="AB163">
        <v>5.1693816</v>
      </c>
      <c r="AC163" t="s">
        <v>547</v>
      </c>
      <c r="AD163" t="s">
        <v>1002</v>
      </c>
      <c r="AE163">
        <v>5</v>
      </c>
      <c r="AF163">
        <v>53</v>
      </c>
      <c r="AG163">
        <v>7</v>
      </c>
      <c r="AH163">
        <v>0.2</v>
      </c>
      <c r="AI163">
        <v>7.4881816</v>
      </c>
      <c r="AJ163">
        <v>1.7868</v>
      </c>
      <c r="AK163">
        <v>0.4702</v>
      </c>
      <c r="AL163">
        <v>0</v>
      </c>
      <c r="AM163">
        <v>3.44</v>
      </c>
      <c r="AN163">
        <v>0.39045455</v>
      </c>
      <c r="AO163">
        <v>14.7383</v>
      </c>
      <c r="AP163">
        <v>15.9135</v>
      </c>
      <c r="AQ163">
        <v>23</v>
      </c>
      <c r="AR163">
        <v>9.5</v>
      </c>
      <c r="AS163">
        <v>0.59205</v>
      </c>
      <c r="AT163">
        <v>2.75</v>
      </c>
      <c r="AU163">
        <v>38</v>
      </c>
      <c r="AV163">
        <v>0.723</v>
      </c>
      <c r="AW163">
        <v>14</v>
      </c>
      <c r="AX163">
        <v>0.1987</v>
      </c>
      <c r="AY163">
        <v>-0.3651</v>
      </c>
      <c r="AZ163">
        <v>90.25</v>
      </c>
      <c r="BA163">
        <v>2.495161</v>
      </c>
      <c r="BB163">
        <v>-1.179972</v>
      </c>
      <c r="BC163">
        <v>32.05161</v>
      </c>
      <c r="BD163">
        <v>0.2536674</v>
      </c>
      <c r="BE163">
        <v>-3.942741</v>
      </c>
      <c r="BF163">
        <v>0.6329411</v>
      </c>
      <c r="BG163">
        <v>-1.000145</v>
      </c>
      <c r="BH163">
        <v>-2.94422</v>
      </c>
      <c r="BI163">
        <v>4.652325</v>
      </c>
      <c r="BJ163">
        <v>-0.2993205</v>
      </c>
      <c r="BK163">
        <v>1.235471</v>
      </c>
      <c r="BL163">
        <v>34.4</v>
      </c>
      <c r="BM163">
        <v>0.2151566</v>
      </c>
      <c r="BN163">
        <v>1</v>
      </c>
      <c r="BO163">
        <v>1</v>
      </c>
      <c r="BP163">
        <v>1</v>
      </c>
      <c r="BQ163">
        <v>1</v>
      </c>
    </row>
    <row r="164" spans="1:69">
      <c r="A164">
        <v>300079</v>
      </c>
      <c r="B164">
        <v>300079</v>
      </c>
      <c r="C164">
        <v>11</v>
      </c>
      <c r="D164">
        <v>110000</v>
      </c>
      <c r="E164">
        <v>110000</v>
      </c>
      <c r="F164" t="s">
        <v>1014</v>
      </c>
      <c r="G164">
        <v>8115</v>
      </c>
      <c r="H164" t="s">
        <v>432</v>
      </c>
      <c r="I164">
        <v>0.0736894</v>
      </c>
      <c r="J164">
        <f>VLOOKUP(A164,三因子模型筛选后!$A$1:$Z$335,11,FALSE)</f>
        <v>0.0576322600245476</v>
      </c>
      <c r="K164">
        <v>0.06706568</v>
      </c>
      <c r="L164">
        <f>VLOOKUP(A164,'三因子模型（-170，-51） (2)'!$A$1:$W$335,6,FALSE)</f>
        <v>0.0552672781050205</v>
      </c>
      <c r="M164">
        <f>VLOOKUP(A164,'累积异常收益率（市场模型）（-170，-21）Y1 (2)'!$A$1:$O$339,12,FALSE)</f>
        <v>0.0425011999905109</v>
      </c>
      <c r="N164">
        <v>0.07639651</v>
      </c>
      <c r="O164">
        <v>0.12760863</v>
      </c>
      <c r="P164">
        <v>0.08431187</v>
      </c>
      <c r="Q164">
        <v>0.09862287</v>
      </c>
      <c r="R164">
        <v>0.0608494</v>
      </c>
      <c r="S164">
        <v>7.3689401</v>
      </c>
      <c r="T164">
        <v>0.05763226</v>
      </c>
      <c r="U164">
        <v>6.7065679</v>
      </c>
      <c r="V164">
        <v>6.0849402</v>
      </c>
      <c r="W164">
        <v>0</v>
      </c>
      <c r="X164">
        <v>6.6921</v>
      </c>
      <c r="Y164">
        <v>13.24</v>
      </c>
      <c r="Z164">
        <v>19</v>
      </c>
      <c r="AA164">
        <v>17.4666</v>
      </c>
      <c r="AB164">
        <v>3.36</v>
      </c>
      <c r="AC164" t="s">
        <v>433</v>
      </c>
      <c r="AD164" t="s">
        <v>999</v>
      </c>
      <c r="AE164">
        <v>6</v>
      </c>
      <c r="AF164">
        <v>51</v>
      </c>
      <c r="AG164">
        <v>0</v>
      </c>
      <c r="AH164">
        <v>0.21052632</v>
      </c>
      <c r="AI164">
        <v>7.0824646</v>
      </c>
      <c r="AJ164">
        <v>1.1909</v>
      </c>
      <c r="AK164">
        <v>0.1348</v>
      </c>
      <c r="AL164">
        <v>0</v>
      </c>
      <c r="AM164">
        <v>1.96</v>
      </c>
      <c r="AN164">
        <v>0.24651515</v>
      </c>
      <c r="AO164">
        <v>14.2042</v>
      </c>
      <c r="AP164">
        <v>14.7561</v>
      </c>
      <c r="AQ164">
        <v>2</v>
      </c>
      <c r="AR164">
        <v>8</v>
      </c>
      <c r="AS164">
        <v>0.41405</v>
      </c>
      <c r="AT164">
        <v>4.71875</v>
      </c>
      <c r="AU164">
        <v>3</v>
      </c>
      <c r="AV164">
        <v>0.6667</v>
      </c>
      <c r="AW164">
        <v>16</v>
      </c>
      <c r="AX164">
        <v>0.0962</v>
      </c>
      <c r="AY164">
        <v>0.3079</v>
      </c>
      <c r="AZ164">
        <v>64</v>
      </c>
      <c r="BA164">
        <v>0.9951611</v>
      </c>
      <c r="BB164">
        <v>0.7887781</v>
      </c>
      <c r="BC164">
        <v>-2.948387</v>
      </c>
      <c r="BD164">
        <v>0.1973674</v>
      </c>
      <c r="BE164">
        <v>-30.19274</v>
      </c>
      <c r="BF164">
        <v>0.1964124</v>
      </c>
      <c r="BG164">
        <v>-5.959064</v>
      </c>
      <c r="BH164">
        <v>0.7849613</v>
      </c>
      <c r="BI164">
        <v>-23.81537</v>
      </c>
      <c r="BJ164">
        <v>0.1556791</v>
      </c>
      <c r="BK164">
        <v>0.6729445</v>
      </c>
      <c r="BL164">
        <v>19.6</v>
      </c>
      <c r="BM164">
        <v>0.2392742</v>
      </c>
      <c r="BN164">
        <v>1</v>
      </c>
      <c r="BO164">
        <v>1</v>
      </c>
      <c r="BP164">
        <v>1</v>
      </c>
      <c r="BQ164">
        <v>1</v>
      </c>
    </row>
    <row r="165" spans="1:69">
      <c r="A165">
        <v>600271</v>
      </c>
      <c r="B165">
        <v>600271</v>
      </c>
      <c r="C165">
        <v>19</v>
      </c>
      <c r="D165">
        <v>110000</v>
      </c>
      <c r="E165">
        <v>110000</v>
      </c>
      <c r="F165" t="s">
        <v>1022</v>
      </c>
      <c r="G165">
        <v>8301</v>
      </c>
      <c r="H165" t="s">
        <v>770</v>
      </c>
      <c r="I165">
        <v>0.04629849</v>
      </c>
      <c r="J165">
        <f>VLOOKUP(A165,三因子模型筛选后!$A$1:$Z$335,11,FALSE)</f>
        <v>0.0291615575551987</v>
      </c>
      <c r="K165">
        <v>0.03251342</v>
      </c>
      <c r="L165">
        <f>VLOOKUP(A165,'三因子模型（-170，-51） (2)'!$A$1:$W$335,6,FALSE)</f>
        <v>0.0323307290673256</v>
      </c>
      <c r="M165">
        <f>VLOOKUP(A165,'累积异常收益率（市场模型）（-170，-21）Y1 (2)'!$A$1:$O$339,12,FALSE)</f>
        <v>0.0307496432214975</v>
      </c>
      <c r="N165">
        <v>0.03143278</v>
      </c>
      <c r="O165">
        <v>0.07655717</v>
      </c>
      <c r="P165">
        <v>0.07523659</v>
      </c>
      <c r="Q165">
        <v>0.11973534</v>
      </c>
      <c r="R165">
        <v>0.10037071</v>
      </c>
      <c r="S165">
        <v>4.6298493</v>
      </c>
      <c r="T165">
        <v>0.02916156</v>
      </c>
      <c r="U165">
        <v>3.2513417</v>
      </c>
      <c r="V165">
        <v>10.037071</v>
      </c>
      <c r="W165">
        <v>0</v>
      </c>
      <c r="X165">
        <v>9.9705</v>
      </c>
      <c r="Y165">
        <v>33.12</v>
      </c>
      <c r="Z165">
        <v>19</v>
      </c>
      <c r="AA165">
        <v>21.8434</v>
      </c>
      <c r="AB165">
        <v>9.234</v>
      </c>
      <c r="AC165" t="s">
        <v>771</v>
      </c>
      <c r="AD165" t="s">
        <v>999</v>
      </c>
      <c r="AE165">
        <v>6</v>
      </c>
      <c r="AF165">
        <v>43</v>
      </c>
      <c r="AG165">
        <v>0</v>
      </c>
      <c r="AH165">
        <v>0.13043478</v>
      </c>
      <c r="AI165">
        <v>6.9604426</v>
      </c>
      <c r="AJ165">
        <v>1.0541</v>
      </c>
      <c r="AK165">
        <v>0.3772</v>
      </c>
      <c r="AL165">
        <v>1</v>
      </c>
      <c r="AM165">
        <v>4.12</v>
      </c>
      <c r="AN165">
        <v>0.51848485</v>
      </c>
      <c r="AO165">
        <v>17.2432</v>
      </c>
      <c r="AP165">
        <v>17.7802</v>
      </c>
      <c r="AQ165">
        <v>35</v>
      </c>
      <c r="AR165">
        <v>26.5</v>
      </c>
      <c r="AS165">
        <v>0.69195</v>
      </c>
      <c r="AT165">
        <v>6.8648</v>
      </c>
      <c r="AU165">
        <v>0</v>
      </c>
      <c r="AV165">
        <v>0</v>
      </c>
      <c r="AW165">
        <v>49</v>
      </c>
      <c r="AX165">
        <v>0.0233</v>
      </c>
      <c r="AY165">
        <v>1.2127</v>
      </c>
      <c r="AZ165">
        <v>702.25</v>
      </c>
      <c r="BA165">
        <v>19.49516</v>
      </c>
      <c r="BB165">
        <v>2.934828</v>
      </c>
      <c r="BC165">
        <v>-5.948387</v>
      </c>
      <c r="BD165">
        <v>-0.4693326</v>
      </c>
      <c r="BE165">
        <v>608.0573</v>
      </c>
      <c r="BF165">
        <v>-9.149714</v>
      </c>
      <c r="BG165">
        <v>-285.3811</v>
      </c>
      <c r="BH165">
        <v>57.21494</v>
      </c>
      <c r="BI165">
        <v>1784.543</v>
      </c>
      <c r="BJ165">
        <v>-1.37741</v>
      </c>
      <c r="BK165">
        <v>1.415853</v>
      </c>
      <c r="BL165">
        <v>41.2</v>
      </c>
      <c r="BM165">
        <v>0.0685489</v>
      </c>
      <c r="BN165">
        <v>1</v>
      </c>
      <c r="BO165">
        <v>1</v>
      </c>
      <c r="BP165">
        <v>1</v>
      </c>
      <c r="BQ165">
        <v>1</v>
      </c>
    </row>
    <row r="166" spans="1:69">
      <c r="A166">
        <v>2231</v>
      </c>
      <c r="B166">
        <v>2231</v>
      </c>
      <c r="C166">
        <v>10</v>
      </c>
      <c r="D166">
        <v>210000</v>
      </c>
      <c r="E166">
        <v>210100</v>
      </c>
      <c r="F166" t="s">
        <v>998</v>
      </c>
      <c r="G166">
        <v>8101</v>
      </c>
      <c r="H166" t="s">
        <v>180</v>
      </c>
      <c r="I166">
        <v>0.0252119</v>
      </c>
      <c r="J166">
        <f>VLOOKUP(A166,三因子模型筛选后!$A$1:$Z$335,11,FALSE)</f>
        <v>-0.0565307661890984</v>
      </c>
      <c r="K166">
        <v>0.08563268</v>
      </c>
      <c r="L166">
        <f>VLOOKUP(A166,'三因子模型（-170，-51） (2)'!$A$1:$W$335,6,FALSE)</f>
        <v>0.0427909456193447</v>
      </c>
      <c r="M166">
        <f>VLOOKUP(A166,'累积异常收益率（市场模型）（-170，-21）Y1 (2)'!$A$1:$O$339,12,FALSE)</f>
        <v>0.0283578243106604</v>
      </c>
      <c r="N166">
        <v>0.01252872</v>
      </c>
      <c r="O166">
        <v>0.05536791</v>
      </c>
      <c r="P166">
        <v>0.03901261</v>
      </c>
      <c r="Q166">
        <v>0.13243733</v>
      </c>
      <c r="R166">
        <v>0.12660992</v>
      </c>
      <c r="S166">
        <v>2.5211904</v>
      </c>
      <c r="T166">
        <v>-0.05653077</v>
      </c>
      <c r="U166">
        <v>8.5632682</v>
      </c>
      <c r="V166">
        <v>12.660992</v>
      </c>
      <c r="W166">
        <v>0</v>
      </c>
      <c r="X166">
        <v>5.1059</v>
      </c>
      <c r="Y166">
        <v>16.09</v>
      </c>
      <c r="Z166">
        <v>19</v>
      </c>
      <c r="AA166">
        <v>17.7299</v>
      </c>
      <c r="AB166">
        <v>3.4685002</v>
      </c>
      <c r="AC166" t="s">
        <v>181</v>
      </c>
      <c r="AD166" t="s">
        <v>1002</v>
      </c>
      <c r="AE166">
        <v>5</v>
      </c>
      <c r="AF166">
        <v>49</v>
      </c>
      <c r="AG166">
        <v>0</v>
      </c>
      <c r="AH166">
        <v>0.17647059</v>
      </c>
      <c r="AI166">
        <v>6.4029117</v>
      </c>
      <c r="AJ166">
        <v>0.6036</v>
      </c>
      <c r="AK166">
        <v>0.2348</v>
      </c>
      <c r="AL166">
        <v>0</v>
      </c>
      <c r="AM166">
        <v>1.72</v>
      </c>
      <c r="AN166">
        <v>0.20484848</v>
      </c>
      <c r="AO166">
        <v>12.2061</v>
      </c>
      <c r="AP166">
        <v>12.7687</v>
      </c>
      <c r="AQ166">
        <v>2</v>
      </c>
      <c r="AR166">
        <v>1.5</v>
      </c>
      <c r="AS166">
        <v>0.33335</v>
      </c>
      <c r="AT166">
        <v>1.16665</v>
      </c>
      <c r="AU166">
        <v>1</v>
      </c>
      <c r="AV166">
        <v>0</v>
      </c>
      <c r="AW166">
        <v>3</v>
      </c>
      <c r="AX166">
        <v>0.034</v>
      </c>
      <c r="AY166">
        <v>-0.3651</v>
      </c>
      <c r="AZ166">
        <v>2.25</v>
      </c>
      <c r="BA166">
        <v>-5.504839</v>
      </c>
      <c r="BB166">
        <v>-2.763322</v>
      </c>
      <c r="BC166">
        <v>-4.948387</v>
      </c>
      <c r="BD166">
        <v>-0.4693326</v>
      </c>
      <c r="BE166">
        <v>-91.94274</v>
      </c>
      <c r="BF166">
        <v>2.5836</v>
      </c>
      <c r="BG166">
        <v>43.15172</v>
      </c>
      <c r="BH166">
        <v>15.21164</v>
      </c>
      <c r="BI166">
        <v>254.0674</v>
      </c>
      <c r="BJ166">
        <v>1.296917</v>
      </c>
      <c r="BK166">
        <v>0.5423243</v>
      </c>
      <c r="BL166">
        <v>17.2</v>
      </c>
      <c r="BM166">
        <v>-0.0628821</v>
      </c>
      <c r="BN166">
        <v>1</v>
      </c>
      <c r="BO166">
        <v>1</v>
      </c>
      <c r="BP166">
        <v>1</v>
      </c>
      <c r="BQ166">
        <v>1</v>
      </c>
    </row>
    <row r="167" spans="1:69">
      <c r="A167">
        <v>603023</v>
      </c>
      <c r="B167">
        <v>603023</v>
      </c>
      <c r="C167">
        <v>19</v>
      </c>
      <c r="D167">
        <v>230000</v>
      </c>
      <c r="E167">
        <v>230100</v>
      </c>
      <c r="F167" t="s">
        <v>1003</v>
      </c>
      <c r="G167">
        <v>5110</v>
      </c>
      <c r="H167" t="s">
        <v>872</v>
      </c>
      <c r="I167">
        <v>-0.12722909</v>
      </c>
      <c r="J167">
        <f>VLOOKUP(A167,三因子模型筛选后!$A$1:$Z$335,11,FALSE)</f>
        <v>-0.177541479468346</v>
      </c>
      <c r="K167">
        <v>-0.06852064</v>
      </c>
      <c r="L167">
        <f>VLOOKUP(A167,'三因子模型（-170，-51） (2)'!$A$1:$W$335,6,FALSE)</f>
        <v>-0.103770926594734</v>
      </c>
      <c r="M167">
        <f>VLOOKUP(A167,'累积异常收益率（市场模型）（-170，-21）Y1 (2)'!$A$1:$O$339,12,FALSE)</f>
        <v>-0.121547013521194</v>
      </c>
      <c r="N167">
        <v>-0.1316912</v>
      </c>
      <c r="O167">
        <v>-0.12167608</v>
      </c>
      <c r="P167">
        <v>-0.14095218</v>
      </c>
      <c r="Q167">
        <v>-0.1312041</v>
      </c>
      <c r="R167">
        <v>-0.01782477</v>
      </c>
      <c r="S167">
        <v>-12.722909</v>
      </c>
      <c r="T167">
        <v>-0.17754148</v>
      </c>
      <c r="U167">
        <v>-6.8520635</v>
      </c>
      <c r="V167">
        <v>-1.7824775</v>
      </c>
      <c r="W167">
        <v>0</v>
      </c>
      <c r="X167">
        <v>5.7366</v>
      </c>
      <c r="Y167">
        <v>25.12</v>
      </c>
      <c r="Z167">
        <v>19</v>
      </c>
      <c r="AA167">
        <v>17.4886</v>
      </c>
      <c r="AB167">
        <v>5.6207981</v>
      </c>
      <c r="AC167" t="s">
        <v>873</v>
      </c>
      <c r="AD167" t="s">
        <v>1004</v>
      </c>
      <c r="AE167">
        <v>4</v>
      </c>
      <c r="AF167">
        <v>58</v>
      </c>
      <c r="AG167">
        <v>0</v>
      </c>
      <c r="AH167">
        <v>0.17647059</v>
      </c>
      <c r="AI167">
        <v>5.98846</v>
      </c>
      <c r="AJ167">
        <v>0.3988</v>
      </c>
      <c r="AK167">
        <v>0.1301</v>
      </c>
      <c r="AL167">
        <v>0</v>
      </c>
      <c r="AM167">
        <v>2.09</v>
      </c>
      <c r="AN167">
        <v>0.20757576</v>
      </c>
      <c r="AO167">
        <v>15.3937</v>
      </c>
      <c r="AP167">
        <v>15.4126</v>
      </c>
      <c r="AQ167">
        <v>36</v>
      </c>
      <c r="AR167">
        <v>0</v>
      </c>
      <c r="AS167">
        <v>0</v>
      </c>
      <c r="AT167">
        <v>0</v>
      </c>
      <c r="AU167">
        <v>0</v>
      </c>
      <c r="AV167">
        <v>0</v>
      </c>
      <c r="AW167">
        <v>0</v>
      </c>
      <c r="AX167">
        <v>0.1107</v>
      </c>
      <c r="AY167">
        <v>-0.3651</v>
      </c>
      <c r="AZ167">
        <v>0</v>
      </c>
      <c r="BA167">
        <v>-7.004839</v>
      </c>
      <c r="BB167">
        <v>-3.929972</v>
      </c>
      <c r="BC167">
        <v>-5.948387</v>
      </c>
      <c r="BD167">
        <v>-0.4693326</v>
      </c>
      <c r="BE167">
        <v>-94.19274</v>
      </c>
      <c r="BF167">
        <v>3.287599</v>
      </c>
      <c r="BG167">
        <v>44.20772</v>
      </c>
      <c r="BH167">
        <v>27.52882</v>
      </c>
      <c r="BI167">
        <v>370.1748</v>
      </c>
      <c r="BJ167">
        <v>1.844464</v>
      </c>
      <c r="BK167">
        <v>0.7371641</v>
      </c>
      <c r="BL167">
        <v>20.9</v>
      </c>
      <c r="BM167">
        <v>-1.013034</v>
      </c>
      <c r="BN167">
        <v>1</v>
      </c>
      <c r="BO167">
        <v>1</v>
      </c>
      <c r="BP167">
        <v>1</v>
      </c>
      <c r="BQ167">
        <v>1</v>
      </c>
    </row>
    <row r="168" spans="1:69">
      <c r="A168">
        <v>2636</v>
      </c>
      <c r="B168">
        <v>2636</v>
      </c>
      <c r="C168">
        <v>10</v>
      </c>
      <c r="D168">
        <v>310000</v>
      </c>
      <c r="E168">
        <v>310000</v>
      </c>
      <c r="F168" t="s">
        <v>1003</v>
      </c>
      <c r="G168">
        <v>5110</v>
      </c>
      <c r="H168" t="s">
        <v>309</v>
      </c>
      <c r="I168">
        <v>-0.06770163</v>
      </c>
      <c r="J168">
        <f>VLOOKUP(A168,三因子模型筛选后!$A$1:$Z$335,11,FALSE)</f>
        <v>-0.0960307642817497</v>
      </c>
      <c r="K168">
        <v>-0.01171522</v>
      </c>
      <c r="L168">
        <f>VLOOKUP(A168,'三因子模型（-170，-51） (2)'!$A$1:$W$335,6,FALSE)</f>
        <v>-0.0245226752012968</v>
      </c>
      <c r="M168">
        <f>VLOOKUP(A168,'累积异常收益率（市场模型）（-170，-21）Y1 (2)'!$A$1:$O$339,12,FALSE)</f>
        <v>-0.0589207783341408</v>
      </c>
      <c r="N168">
        <v>-0.08411962</v>
      </c>
      <c r="O168">
        <v>0.00350802</v>
      </c>
      <c r="P168">
        <v>0.07537022</v>
      </c>
      <c r="Q168">
        <v>0.13885327</v>
      </c>
      <c r="R168">
        <v>0.16077785</v>
      </c>
      <c r="S168">
        <v>-6.770163</v>
      </c>
      <c r="T168">
        <v>-0.09603076</v>
      </c>
      <c r="U168">
        <v>-1.1715218</v>
      </c>
      <c r="V168">
        <v>16.077785</v>
      </c>
      <c r="W168">
        <v>0</v>
      </c>
      <c r="X168">
        <v>7.9106</v>
      </c>
      <c r="Y168">
        <v>14.78</v>
      </c>
      <c r="Z168">
        <v>19</v>
      </c>
      <c r="AA168">
        <v>18.9199</v>
      </c>
      <c r="AB168">
        <v>7.28</v>
      </c>
      <c r="AC168" t="s">
        <v>310</v>
      </c>
      <c r="AD168" t="s">
        <v>999</v>
      </c>
      <c r="AE168">
        <v>6</v>
      </c>
      <c r="AF168">
        <v>60</v>
      </c>
      <c r="AG168">
        <v>9</v>
      </c>
      <c r="AH168">
        <v>0.21428571</v>
      </c>
      <c r="AI168">
        <v>6.232448</v>
      </c>
      <c r="AJ168">
        <v>0.509</v>
      </c>
      <c r="AK168">
        <v>0.4247</v>
      </c>
      <c r="AL168">
        <v>0</v>
      </c>
      <c r="AM168">
        <v>2.63</v>
      </c>
      <c r="AN168">
        <v>0.27227273</v>
      </c>
      <c r="AO168">
        <v>15.172</v>
      </c>
      <c r="AP168">
        <v>16.0636</v>
      </c>
      <c r="AQ168">
        <v>2</v>
      </c>
      <c r="AR168">
        <v>7.5</v>
      </c>
      <c r="AS168">
        <v>0.4311</v>
      </c>
      <c r="AT168">
        <v>5.83335</v>
      </c>
      <c r="AU168">
        <v>8</v>
      </c>
      <c r="AV168">
        <v>0.75</v>
      </c>
      <c r="AW168">
        <v>15</v>
      </c>
      <c r="AX168">
        <v>0.0427</v>
      </c>
      <c r="AY168">
        <v>-0.3651</v>
      </c>
      <c r="AZ168">
        <v>56.25</v>
      </c>
      <c r="BA168">
        <v>0.4951611</v>
      </c>
      <c r="BB168">
        <v>1.903378</v>
      </c>
      <c r="BC168">
        <v>2.051613</v>
      </c>
      <c r="BD168">
        <v>0.2806674</v>
      </c>
      <c r="BE168">
        <v>-37.94274</v>
      </c>
      <c r="BF168">
        <v>0.1389756</v>
      </c>
      <c r="BG168">
        <v>-10.64929</v>
      </c>
      <c r="BH168">
        <v>0.9424787</v>
      </c>
      <c r="BI168">
        <v>-72.21938</v>
      </c>
      <c r="BJ168">
        <v>0.5342162</v>
      </c>
      <c r="BK168">
        <v>0.9669839</v>
      </c>
      <c r="BL168">
        <v>26.3</v>
      </c>
      <c r="BM168">
        <v>-0.6420045</v>
      </c>
      <c r="BN168">
        <v>1</v>
      </c>
      <c r="BO168">
        <v>1</v>
      </c>
      <c r="BP168">
        <v>1</v>
      </c>
      <c r="BQ168">
        <v>1</v>
      </c>
    </row>
    <row r="169" spans="1:69">
      <c r="A169">
        <v>300346</v>
      </c>
      <c r="B169">
        <v>300346</v>
      </c>
      <c r="C169">
        <v>11</v>
      </c>
      <c r="D169">
        <v>320000</v>
      </c>
      <c r="E169">
        <v>320500</v>
      </c>
      <c r="F169" t="s">
        <v>1000</v>
      </c>
      <c r="G169">
        <v>5115</v>
      </c>
      <c r="H169" t="s">
        <v>540</v>
      </c>
      <c r="I169">
        <v>0.31309447</v>
      </c>
      <c r="J169">
        <f>VLOOKUP(A169,三因子模型筛选后!$A$1:$Z$335,11,FALSE)</f>
        <v>0.12163794785738</v>
      </c>
      <c r="K169">
        <v>0.23207079</v>
      </c>
      <c r="L169">
        <f>VLOOKUP(A169,'三因子模型（-170，-51） (2)'!$A$1:$W$335,6,FALSE)</f>
        <v>0.1251011043787</v>
      </c>
      <c r="M169">
        <f>VLOOKUP(A169,'累积异常收益率（市场模型）（-170，-21）Y1 (2)'!$A$1:$O$339,12,FALSE)</f>
        <v>0.279035717248917</v>
      </c>
      <c r="N169">
        <v>0.21200241</v>
      </c>
      <c r="O169">
        <v>0.49519497</v>
      </c>
      <c r="P169">
        <v>0.34121671</v>
      </c>
      <c r="Q169">
        <v>0.71914333</v>
      </c>
      <c r="R169">
        <v>0.80702657</v>
      </c>
      <c r="S169">
        <v>31.309447</v>
      </c>
      <c r="T169">
        <v>0.12163795</v>
      </c>
      <c r="U169">
        <v>23.207079</v>
      </c>
      <c r="V169">
        <v>80.702657</v>
      </c>
      <c r="W169">
        <v>0</v>
      </c>
      <c r="X169">
        <v>6.48</v>
      </c>
      <c r="Y169">
        <v>18.99</v>
      </c>
      <c r="Z169">
        <v>19</v>
      </c>
      <c r="AA169">
        <v>18.0012</v>
      </c>
      <c r="AB169">
        <v>5.4370255</v>
      </c>
      <c r="AC169" t="s">
        <v>541</v>
      </c>
      <c r="AD169" t="s">
        <v>999</v>
      </c>
      <c r="AE169">
        <v>6</v>
      </c>
      <c r="AF169">
        <v>58</v>
      </c>
      <c r="AG169">
        <v>0</v>
      </c>
      <c r="AH169">
        <v>0.19047619</v>
      </c>
      <c r="AI169">
        <v>7.4437807</v>
      </c>
      <c r="AJ169">
        <v>1.7092</v>
      </c>
      <c r="AK169">
        <v>0.3795</v>
      </c>
      <c r="AL169">
        <v>0</v>
      </c>
      <c r="AM169">
        <v>17.34</v>
      </c>
      <c r="AN169">
        <v>0.90409091</v>
      </c>
      <c r="AO169">
        <v>15.0252</v>
      </c>
      <c r="AP169">
        <v>16.6276</v>
      </c>
      <c r="AQ169">
        <v>1</v>
      </c>
      <c r="AR169">
        <v>3.5</v>
      </c>
      <c r="AS169">
        <v>0.34695</v>
      </c>
      <c r="AT169">
        <v>2.14285</v>
      </c>
      <c r="AU169">
        <v>7</v>
      </c>
      <c r="AV169">
        <v>0.7755</v>
      </c>
      <c r="AW169">
        <v>7</v>
      </c>
      <c r="AX169">
        <v>0.1214</v>
      </c>
      <c r="AY169">
        <v>-0.3651</v>
      </c>
      <c r="AZ169">
        <v>12.25</v>
      </c>
      <c r="BA169">
        <v>-3.504839</v>
      </c>
      <c r="BB169">
        <v>-1.787122</v>
      </c>
      <c r="BC169">
        <v>1.051613</v>
      </c>
      <c r="BD169">
        <v>0.3061674</v>
      </c>
      <c r="BE169">
        <v>-81.94274</v>
      </c>
      <c r="BF169">
        <v>-1.073068</v>
      </c>
      <c r="BG169">
        <v>-25.0882</v>
      </c>
      <c r="BH169">
        <v>6.263575</v>
      </c>
      <c r="BI169">
        <v>146.4417</v>
      </c>
      <c r="BJ169">
        <v>-0.5471585</v>
      </c>
      <c r="BK169">
        <v>2.853016</v>
      </c>
      <c r="BL169">
        <v>173.4</v>
      </c>
      <c r="BM169">
        <v>1.731466</v>
      </c>
      <c r="BN169">
        <v>1</v>
      </c>
      <c r="BO169">
        <v>1</v>
      </c>
      <c r="BP169">
        <v>1</v>
      </c>
      <c r="BQ169">
        <v>1</v>
      </c>
    </row>
    <row r="170" spans="1:69">
      <c r="A170">
        <v>2519</v>
      </c>
      <c r="B170">
        <v>2519</v>
      </c>
      <c r="C170">
        <v>10</v>
      </c>
      <c r="D170">
        <v>320000</v>
      </c>
      <c r="E170">
        <v>320582</v>
      </c>
      <c r="F170" t="s">
        <v>998</v>
      </c>
      <c r="G170">
        <v>8101</v>
      </c>
      <c r="H170" t="s">
        <v>282</v>
      </c>
      <c r="I170">
        <v>0.01283155</v>
      </c>
      <c r="J170">
        <f>VLOOKUP(A170,三因子模型筛选后!$A$1:$Z$335,11,FALSE)</f>
        <v>0.00723132072016597</v>
      </c>
      <c r="K170">
        <v>0.0192538</v>
      </c>
      <c r="L170">
        <f>VLOOKUP(A170,'三因子模型（-170，-51） (2)'!$A$1:$W$335,6,FALSE)</f>
        <v>0.0159495696425438</v>
      </c>
      <c r="M170">
        <f>VLOOKUP(A170,'累积异常收益率（市场模型）（-170，-21）Y1 (2)'!$A$1:$O$339,12,FALSE)</f>
        <v>0.00953093357384205</v>
      </c>
      <c r="N170">
        <v>0.03890626</v>
      </c>
      <c r="O170">
        <v>0.11463904</v>
      </c>
      <c r="P170">
        <v>0.11305206</v>
      </c>
      <c r="Q170">
        <v>0.19318841</v>
      </c>
      <c r="R170">
        <v>0.15647681</v>
      </c>
      <c r="S170">
        <v>1.283155</v>
      </c>
      <c r="T170">
        <v>0.00723132</v>
      </c>
      <c r="U170">
        <v>1.9253802</v>
      </c>
      <c r="V170">
        <v>15.647681</v>
      </c>
      <c r="W170">
        <v>0</v>
      </c>
      <c r="X170">
        <v>7.6544</v>
      </c>
      <c r="Y170">
        <v>21.31</v>
      </c>
      <c r="Z170">
        <v>19</v>
      </c>
      <c r="AA170">
        <v>19.0116</v>
      </c>
      <c r="AB170">
        <v>11.264309</v>
      </c>
      <c r="AC170" t="s">
        <v>283</v>
      </c>
      <c r="AD170" t="s">
        <v>1002</v>
      </c>
      <c r="AE170">
        <v>5</v>
      </c>
      <c r="AF170">
        <v>53</v>
      </c>
      <c r="AG170">
        <v>3</v>
      </c>
      <c r="AH170">
        <v>0.18181818</v>
      </c>
      <c r="AI170">
        <v>7.8224848</v>
      </c>
      <c r="AJ170">
        <v>2.4961</v>
      </c>
      <c r="AK170">
        <v>0.2348</v>
      </c>
      <c r="AL170">
        <v>0</v>
      </c>
      <c r="AM170">
        <v>1.27</v>
      </c>
      <c r="AN170">
        <v>0.11318182</v>
      </c>
      <c r="AO170">
        <v>15.8622</v>
      </c>
      <c r="AP170">
        <v>16.7495</v>
      </c>
      <c r="AQ170">
        <v>31</v>
      </c>
      <c r="AR170">
        <v>6</v>
      </c>
      <c r="AS170">
        <v>0.4028</v>
      </c>
      <c r="AT170">
        <v>3.375</v>
      </c>
      <c r="AU170">
        <v>9</v>
      </c>
      <c r="AV170">
        <v>0.7407</v>
      </c>
      <c r="AW170">
        <v>12</v>
      </c>
      <c r="AX170">
        <v>0.1251</v>
      </c>
      <c r="AY170">
        <v>-0.3651</v>
      </c>
      <c r="AZ170">
        <v>36</v>
      </c>
      <c r="BA170">
        <v>-1.004839</v>
      </c>
      <c r="BB170">
        <v>-0.5549719</v>
      </c>
      <c r="BC170">
        <v>3.051613</v>
      </c>
      <c r="BD170">
        <v>0.2713674</v>
      </c>
      <c r="BE170">
        <v>-58.19274</v>
      </c>
      <c r="BF170">
        <v>-0.2726806</v>
      </c>
      <c r="BG170">
        <v>-15.79161</v>
      </c>
      <c r="BH170">
        <v>0.5576574</v>
      </c>
      <c r="BI170">
        <v>32.29534</v>
      </c>
      <c r="BJ170">
        <v>-0.1506013</v>
      </c>
      <c r="BK170">
        <v>0.2390169</v>
      </c>
      <c r="BL170">
        <v>12.7</v>
      </c>
      <c r="BM170">
        <v>-0.1400478</v>
      </c>
      <c r="BN170">
        <v>1</v>
      </c>
      <c r="BO170">
        <v>1</v>
      </c>
      <c r="BP170">
        <v>1</v>
      </c>
      <c r="BQ170">
        <v>1</v>
      </c>
    </row>
    <row r="171" spans="1:69">
      <c r="A171">
        <v>300270</v>
      </c>
      <c r="B171">
        <v>300270</v>
      </c>
      <c r="C171">
        <v>10</v>
      </c>
      <c r="D171">
        <v>330000</v>
      </c>
      <c r="E171">
        <v>330100</v>
      </c>
      <c r="F171" t="s">
        <v>998</v>
      </c>
      <c r="G171">
        <v>8101</v>
      </c>
      <c r="H171" t="s">
        <v>507</v>
      </c>
      <c r="I171">
        <v>-0.05528053</v>
      </c>
      <c r="J171">
        <f>VLOOKUP(A171,三因子模型筛选后!$A$1:$Z$335,11,FALSE)</f>
        <v>-0.128293812274933</v>
      </c>
      <c r="K171">
        <v>-0.22301415</v>
      </c>
      <c r="L171">
        <f>VLOOKUP(A171,'三因子模型（-170，-51） (2)'!$A$1:$W$335,6,FALSE)</f>
        <v>-0.267445147037506</v>
      </c>
      <c r="M171">
        <f>VLOOKUP(A171,'累积异常收益率（市场模型）（-170，-21）Y1 (2)'!$A$1:$O$339,12,FALSE)</f>
        <v>-0.0128071652725339</v>
      </c>
      <c r="N171">
        <v>-0.04883279</v>
      </c>
      <c r="O171">
        <v>0.06332554</v>
      </c>
      <c r="P171">
        <v>0.02570106</v>
      </c>
      <c r="Q171">
        <v>0.10208636</v>
      </c>
      <c r="R171">
        <v>0.07212749</v>
      </c>
      <c r="S171">
        <v>-5.5280529</v>
      </c>
      <c r="T171">
        <v>-0.12829381</v>
      </c>
      <c r="U171">
        <v>-22.301415</v>
      </c>
      <c r="V171">
        <v>7.2127491</v>
      </c>
      <c r="W171">
        <v>0</v>
      </c>
      <c r="X171">
        <v>5.591</v>
      </c>
      <c r="Y171">
        <v>2.05</v>
      </c>
      <c r="Z171">
        <v>19</v>
      </c>
      <c r="AA171">
        <v>0</v>
      </c>
      <c r="AB171">
        <v>0.6</v>
      </c>
      <c r="AC171" t="s">
        <v>508</v>
      </c>
      <c r="AD171" t="s">
        <v>999</v>
      </c>
      <c r="AE171">
        <v>6</v>
      </c>
      <c r="AF171">
        <v>52</v>
      </c>
      <c r="AG171">
        <v>1</v>
      </c>
      <c r="AH171">
        <v>0.3125</v>
      </c>
      <c r="AI171">
        <v>6.3151772</v>
      </c>
      <c r="AJ171">
        <v>0.5529</v>
      </c>
      <c r="AK171">
        <v>0.2849</v>
      </c>
      <c r="AL171">
        <v>0</v>
      </c>
      <c r="AM171">
        <v>4.01</v>
      </c>
      <c r="AN171">
        <v>0.40227273</v>
      </c>
      <c r="AO171">
        <v>11.6807</v>
      </c>
      <c r="AP171">
        <v>14.4878</v>
      </c>
      <c r="AQ171">
        <v>0</v>
      </c>
      <c r="AR171">
        <v>3</v>
      </c>
      <c r="AS171">
        <v>0.32</v>
      </c>
      <c r="AT171">
        <v>1.4</v>
      </c>
      <c r="AU171">
        <v>4</v>
      </c>
      <c r="AV171">
        <v>0.625</v>
      </c>
      <c r="AW171">
        <v>5</v>
      </c>
      <c r="AX171">
        <v>0.1562</v>
      </c>
      <c r="AY171">
        <v>-0.3651</v>
      </c>
      <c r="AZ171">
        <v>9</v>
      </c>
      <c r="BA171">
        <v>-4.004839</v>
      </c>
      <c r="BB171">
        <v>-2.529972</v>
      </c>
      <c r="BC171">
        <v>-1.948387</v>
      </c>
      <c r="BD171">
        <v>0.1556674</v>
      </c>
      <c r="BE171">
        <v>-85.19274</v>
      </c>
      <c r="BF171">
        <v>-0.623423</v>
      </c>
      <c r="BG171">
        <v>-13.26173</v>
      </c>
      <c r="BH171">
        <v>10.13213</v>
      </c>
      <c r="BI171">
        <v>215.5352</v>
      </c>
      <c r="BJ171">
        <v>-0.3938342</v>
      </c>
      <c r="BK171">
        <v>1.388791</v>
      </c>
      <c r="BL171">
        <v>40.1</v>
      </c>
      <c r="BM171">
        <v>-0.5645848</v>
      </c>
      <c r="BN171">
        <v>1</v>
      </c>
      <c r="BO171">
        <v>1</v>
      </c>
      <c r="BP171">
        <v>1</v>
      </c>
      <c r="BQ171">
        <v>1</v>
      </c>
    </row>
    <row r="172" spans="1:69">
      <c r="A172">
        <v>600552</v>
      </c>
      <c r="B172">
        <v>600552</v>
      </c>
      <c r="C172">
        <v>3</v>
      </c>
      <c r="D172">
        <v>340000</v>
      </c>
      <c r="E172">
        <v>340300</v>
      </c>
      <c r="F172" t="s">
        <v>1023</v>
      </c>
      <c r="G172">
        <v>6120</v>
      </c>
      <c r="H172" t="s">
        <v>809</v>
      </c>
      <c r="I172">
        <v>-0.08188584</v>
      </c>
      <c r="J172">
        <f>VLOOKUP(A172,三因子模型筛选后!$A$1:$Z$335,11,FALSE)</f>
        <v>-0.122976124286652</v>
      </c>
      <c r="K172">
        <v>0.00619532</v>
      </c>
      <c r="L172">
        <f>VLOOKUP(A172,'三因子模型（-170，-51） (2)'!$A$1:$W$335,6,FALSE)</f>
        <v>-0.0188309065997601</v>
      </c>
      <c r="M172">
        <f>VLOOKUP(A172,'累积异常收益率（市场模型）（-170，-21）Y1 (2)'!$A$1:$O$339,12,FALSE)</f>
        <v>-0.0313143506646156</v>
      </c>
      <c r="N172">
        <v>-0.07554238</v>
      </c>
      <c r="O172">
        <v>0.02543507</v>
      </c>
      <c r="P172">
        <v>0.03703478</v>
      </c>
      <c r="Q172">
        <v>0.10977127</v>
      </c>
      <c r="R172">
        <v>0.07096304</v>
      </c>
      <c r="S172">
        <v>-8.1885844</v>
      </c>
      <c r="T172">
        <v>-0.12297612</v>
      </c>
      <c r="U172">
        <v>0.61953207</v>
      </c>
      <c r="V172">
        <v>7.096304</v>
      </c>
      <c r="W172">
        <v>0</v>
      </c>
      <c r="X172">
        <v>8.4301</v>
      </c>
      <c r="Y172">
        <v>14.68</v>
      </c>
      <c r="Z172">
        <v>19</v>
      </c>
      <c r="AA172">
        <v>19.3613</v>
      </c>
      <c r="AB172">
        <v>2.3932979</v>
      </c>
      <c r="AC172" t="s">
        <v>810</v>
      </c>
      <c r="AD172" t="s">
        <v>999</v>
      </c>
      <c r="AE172">
        <v>6</v>
      </c>
      <c r="AF172">
        <v>48</v>
      </c>
      <c r="AG172">
        <v>0</v>
      </c>
      <c r="AH172">
        <v>0.17647059</v>
      </c>
      <c r="AI172">
        <v>6.9129418</v>
      </c>
      <c r="AJ172">
        <v>1.0052</v>
      </c>
      <c r="AK172">
        <v>0.6068</v>
      </c>
      <c r="AL172">
        <v>1</v>
      </c>
      <c r="AM172">
        <v>1.95</v>
      </c>
      <c r="AN172">
        <v>0.18318182</v>
      </c>
      <c r="AO172">
        <v>17.212</v>
      </c>
      <c r="AP172">
        <v>17.7351</v>
      </c>
      <c r="AQ172">
        <v>1</v>
      </c>
      <c r="AR172">
        <v>4.5</v>
      </c>
      <c r="AS172">
        <v>0.28395</v>
      </c>
      <c r="AT172">
        <v>4.16665</v>
      </c>
      <c r="AU172">
        <v>2</v>
      </c>
      <c r="AV172">
        <v>0.5</v>
      </c>
      <c r="AW172">
        <v>9</v>
      </c>
      <c r="AX172">
        <v>0.0431</v>
      </c>
      <c r="AY172">
        <v>-0.3651</v>
      </c>
      <c r="AZ172">
        <v>20.25</v>
      </c>
      <c r="BA172">
        <v>-2.504839</v>
      </c>
      <c r="BB172">
        <v>0.2366781</v>
      </c>
      <c r="BC172">
        <v>-3.948387</v>
      </c>
      <c r="BD172">
        <v>0.0306674</v>
      </c>
      <c r="BE172">
        <v>-73.94274</v>
      </c>
      <c r="BF172">
        <v>-0.076817</v>
      </c>
      <c r="BG172">
        <v>-2.267633</v>
      </c>
      <c r="BH172">
        <v>-0.5928406</v>
      </c>
      <c r="BI172">
        <v>-17.50063</v>
      </c>
      <c r="BJ172">
        <v>0.0072583</v>
      </c>
      <c r="BK172">
        <v>0.6678294</v>
      </c>
      <c r="BL172">
        <v>19.5</v>
      </c>
      <c r="BM172">
        <v>-0.7304135</v>
      </c>
      <c r="BN172">
        <v>1</v>
      </c>
      <c r="BO172">
        <v>1</v>
      </c>
      <c r="BP172">
        <v>1</v>
      </c>
      <c r="BQ172">
        <v>1</v>
      </c>
    </row>
    <row r="173" spans="1:69">
      <c r="A173">
        <v>600990</v>
      </c>
      <c r="B173">
        <v>600990</v>
      </c>
      <c r="C173">
        <v>19</v>
      </c>
      <c r="D173">
        <v>340000</v>
      </c>
      <c r="E173">
        <v>340100</v>
      </c>
      <c r="F173" t="s">
        <v>1024</v>
      </c>
      <c r="G173">
        <v>8110</v>
      </c>
      <c r="H173" t="s">
        <v>854</v>
      </c>
      <c r="I173">
        <v>-0.11378547</v>
      </c>
      <c r="J173">
        <f>VLOOKUP(A173,三因子模型筛选后!$A$1:$Z$335,11,FALSE)</f>
        <v>-0.172626495361328</v>
      </c>
      <c r="K173">
        <v>-0.09958721</v>
      </c>
      <c r="L173">
        <f>VLOOKUP(A173,'三因子模型（-170，-51） (2)'!$A$1:$W$335,6,FALSE)</f>
        <v>-0.126985043287277</v>
      </c>
      <c r="M173">
        <f>VLOOKUP(A173,'累积异常收益率（市场模型）（-170，-21）Y1 (2)'!$A$1:$O$339,12,FALSE)</f>
        <v>-0.105786219239235</v>
      </c>
      <c r="N173">
        <v>-0.09374721</v>
      </c>
      <c r="O173">
        <v>0.12761015</v>
      </c>
      <c r="P173">
        <v>0.09973368</v>
      </c>
      <c r="Q173">
        <v>0.07689755</v>
      </c>
      <c r="R173">
        <v>0.10189535</v>
      </c>
      <c r="S173">
        <v>-11.378547</v>
      </c>
      <c r="T173">
        <v>-0.1726265</v>
      </c>
      <c r="U173">
        <v>-9.958721</v>
      </c>
      <c r="V173">
        <v>10.189535</v>
      </c>
      <c r="W173">
        <v>0</v>
      </c>
      <c r="X173">
        <v>8.1775</v>
      </c>
      <c r="Y173">
        <v>14.4</v>
      </c>
      <c r="Z173">
        <v>19</v>
      </c>
      <c r="AA173">
        <v>18.9156</v>
      </c>
      <c r="AB173">
        <v>1.5917911</v>
      </c>
      <c r="AC173" t="s">
        <v>855</v>
      </c>
      <c r="AD173" t="s">
        <v>1008</v>
      </c>
      <c r="AE173">
        <v>7</v>
      </c>
      <c r="AF173">
        <v>44</v>
      </c>
      <c r="AG173">
        <v>0</v>
      </c>
      <c r="AH173">
        <v>0.07407407</v>
      </c>
      <c r="AI173">
        <v>6.2633983</v>
      </c>
      <c r="AJ173">
        <v>0.525</v>
      </c>
      <c r="AK173">
        <v>0.6497</v>
      </c>
      <c r="AL173">
        <v>1</v>
      </c>
      <c r="AM173">
        <v>15.2</v>
      </c>
      <c r="AN173">
        <v>1.2669697</v>
      </c>
      <c r="AO173">
        <v>15.7923</v>
      </c>
      <c r="AP173">
        <v>16.5092</v>
      </c>
      <c r="AQ173">
        <v>29</v>
      </c>
      <c r="AR173">
        <v>2.5</v>
      </c>
      <c r="AS173">
        <v>0.36</v>
      </c>
      <c r="AT173">
        <v>7.1</v>
      </c>
      <c r="AU173">
        <v>1</v>
      </c>
      <c r="AV173">
        <v>0</v>
      </c>
      <c r="AW173">
        <v>5</v>
      </c>
      <c r="AX173">
        <v>0.0324</v>
      </c>
      <c r="AY173">
        <v>-0.2993</v>
      </c>
      <c r="AZ173">
        <v>6.25</v>
      </c>
      <c r="BA173">
        <v>-4.504839</v>
      </c>
      <c r="BB173">
        <v>3.170028</v>
      </c>
      <c r="BC173">
        <v>-4.948387</v>
      </c>
      <c r="BD173">
        <v>-0.4693326</v>
      </c>
      <c r="BE173">
        <v>-87.94274</v>
      </c>
      <c r="BF173">
        <v>2.114268</v>
      </c>
      <c r="BG173">
        <v>41.27439</v>
      </c>
      <c r="BH173">
        <v>-14.28047</v>
      </c>
      <c r="BI173">
        <v>-278.7809</v>
      </c>
      <c r="BJ173">
        <v>-1.487797</v>
      </c>
      <c r="BK173">
        <v>2.721295</v>
      </c>
      <c r="BL173">
        <v>152</v>
      </c>
      <c r="BM173">
        <v>-0.9292413</v>
      </c>
      <c r="BN173">
        <v>1</v>
      </c>
      <c r="BO173">
        <v>1</v>
      </c>
      <c r="BP173">
        <v>1</v>
      </c>
      <c r="BQ173">
        <v>1</v>
      </c>
    </row>
    <row r="174" spans="1:69">
      <c r="A174">
        <v>2528</v>
      </c>
      <c r="B174">
        <v>2528</v>
      </c>
      <c r="C174">
        <v>2</v>
      </c>
      <c r="D174">
        <v>440000</v>
      </c>
      <c r="E174">
        <v>440300</v>
      </c>
      <c r="F174" t="s">
        <v>1011</v>
      </c>
      <c r="G174">
        <v>57</v>
      </c>
      <c r="H174" t="s">
        <v>285</v>
      </c>
      <c r="I174">
        <v>-0.05673293</v>
      </c>
      <c r="J174">
        <f>VLOOKUP(A174,三因子模型筛选后!$A$1:$Z$335,11,FALSE)</f>
        <v>-0.0729576051235199</v>
      </c>
      <c r="K174">
        <v>-0.06127169</v>
      </c>
      <c r="L174">
        <f>VLOOKUP(A174,'三因子模型（-170，-51） (2)'!$A$1:$W$335,6,FALSE)</f>
        <v>-0.0556630641222</v>
      </c>
      <c r="M174">
        <f>VLOOKUP(A174,'累积异常收益率（市场模型）（-170，-21）Y1 (2)'!$A$1:$O$339,12,FALSE)</f>
        <v>-0.0200272370129824</v>
      </c>
      <c r="N174">
        <v>-0.05461672</v>
      </c>
      <c r="O174">
        <v>-0.04164118</v>
      </c>
      <c r="P174">
        <v>-0.09435334</v>
      </c>
      <c r="Q174">
        <v>-0.02159023</v>
      </c>
      <c r="R174">
        <v>-0.08274803</v>
      </c>
      <c r="S174">
        <v>-5.6732934</v>
      </c>
      <c r="T174">
        <v>-0.07295761</v>
      </c>
      <c r="U174">
        <v>-6.1271694</v>
      </c>
      <c r="V174">
        <v>-8.2748026</v>
      </c>
      <c r="W174">
        <v>0</v>
      </c>
      <c r="X174">
        <v>7.3499</v>
      </c>
      <c r="Y174">
        <v>13.08</v>
      </c>
      <c r="Z174">
        <v>19</v>
      </c>
      <c r="AA174">
        <v>18.4588</v>
      </c>
      <c r="AB174">
        <v>3.53709</v>
      </c>
      <c r="AC174" t="s">
        <v>286</v>
      </c>
      <c r="AD174" t="s">
        <v>999</v>
      </c>
      <c r="AE174">
        <v>6</v>
      </c>
      <c r="AF174">
        <v>44</v>
      </c>
      <c r="AG174">
        <v>0</v>
      </c>
      <c r="AH174">
        <v>0.13333333</v>
      </c>
      <c r="AI174">
        <v>7.037379</v>
      </c>
      <c r="AJ174">
        <v>1.1384</v>
      </c>
      <c r="AK174">
        <v>0.4209</v>
      </c>
      <c r="AL174">
        <v>1</v>
      </c>
      <c r="AM174">
        <v>1.67</v>
      </c>
      <c r="AN174">
        <v>0.24151515</v>
      </c>
      <c r="AO174">
        <v>14.593</v>
      </c>
      <c r="AP174">
        <v>16.1713</v>
      </c>
      <c r="AQ174">
        <v>35</v>
      </c>
      <c r="AR174">
        <v>9</v>
      </c>
      <c r="AS174">
        <v>0.358</v>
      </c>
      <c r="AT174">
        <v>3.80555</v>
      </c>
      <c r="AU174">
        <v>3</v>
      </c>
      <c r="AV174">
        <v>0.4444</v>
      </c>
      <c r="AW174">
        <v>18</v>
      </c>
      <c r="AX174">
        <v>0.0405</v>
      </c>
      <c r="AY174">
        <v>-0.2933</v>
      </c>
      <c r="AZ174">
        <v>81</v>
      </c>
      <c r="BA174">
        <v>1.995161</v>
      </c>
      <c r="BB174">
        <v>-0.1244219</v>
      </c>
      <c r="BC174">
        <v>-2.948387</v>
      </c>
      <c r="BD174">
        <v>-0.0249326</v>
      </c>
      <c r="BE174">
        <v>-13.19274</v>
      </c>
      <c r="BF174">
        <v>-0.0497445</v>
      </c>
      <c r="BG174">
        <v>0.328929</v>
      </c>
      <c r="BH174">
        <v>-0.2482417</v>
      </c>
      <c r="BI174">
        <v>1.641466</v>
      </c>
      <c r="BJ174">
        <v>0.0031022</v>
      </c>
      <c r="BK174">
        <v>0.5128236</v>
      </c>
      <c r="BL174">
        <v>16.7</v>
      </c>
      <c r="BM174">
        <v>-0.5736375</v>
      </c>
      <c r="BN174">
        <v>1</v>
      </c>
      <c r="BO174">
        <v>1</v>
      </c>
      <c r="BP174">
        <v>1</v>
      </c>
      <c r="BQ174">
        <v>1</v>
      </c>
    </row>
    <row r="175" spans="1:69">
      <c r="A175">
        <v>300620</v>
      </c>
      <c r="B175">
        <v>300620</v>
      </c>
      <c r="C175">
        <v>19</v>
      </c>
      <c r="D175">
        <v>440000</v>
      </c>
      <c r="E175">
        <v>440400</v>
      </c>
      <c r="F175" t="s">
        <v>1003</v>
      </c>
      <c r="G175">
        <v>5110</v>
      </c>
      <c r="H175" t="s">
        <v>654</v>
      </c>
      <c r="I175">
        <v>-0.03374258</v>
      </c>
      <c r="J175">
        <f>VLOOKUP(A175,三因子模型筛选后!$A$1:$Z$335,11,FALSE)</f>
        <v>-0.0591927990317345</v>
      </c>
      <c r="K175">
        <v>0.00751409</v>
      </c>
      <c r="L175">
        <f>VLOOKUP(A175,'三因子模型（-170，-51） (2)'!$A$1:$W$335,6,FALSE)</f>
        <v>0.00179374311119318</v>
      </c>
      <c r="M175">
        <f>VLOOKUP(A175,'累积异常收益率（市场模型）（-170，-21）Y1 (2)'!$A$1:$O$339,12,FALSE)</f>
        <v>-0.00678972201421857</v>
      </c>
      <c r="N175">
        <v>-0.03394081</v>
      </c>
      <c r="O175">
        <v>0.02421937</v>
      </c>
      <c r="P175">
        <v>0.0176025</v>
      </c>
      <c r="Q175">
        <v>0.02668435</v>
      </c>
      <c r="R175">
        <v>0.08755429</v>
      </c>
      <c r="S175">
        <v>-3.3742584</v>
      </c>
      <c r="T175">
        <v>-0.0591928</v>
      </c>
      <c r="U175">
        <v>0.75140856</v>
      </c>
      <c r="V175">
        <v>8.7554291</v>
      </c>
      <c r="W175">
        <v>0</v>
      </c>
      <c r="X175">
        <v>6.9527</v>
      </c>
      <c r="Y175">
        <v>23.95</v>
      </c>
      <c r="Z175">
        <v>19</v>
      </c>
      <c r="AA175">
        <v>17.8598</v>
      </c>
      <c r="AB175">
        <v>1.6408121</v>
      </c>
      <c r="AC175" t="s">
        <v>655</v>
      </c>
      <c r="AD175" t="s">
        <v>1008</v>
      </c>
      <c r="AE175">
        <v>7</v>
      </c>
      <c r="AF175">
        <v>56</v>
      </c>
      <c r="AG175">
        <v>1</v>
      </c>
      <c r="AH175">
        <v>0.1875</v>
      </c>
      <c r="AI175">
        <v>7.4150547</v>
      </c>
      <c r="AJ175">
        <v>1.6608</v>
      </c>
      <c r="AK175">
        <v>0.2556</v>
      </c>
      <c r="AL175">
        <v>0</v>
      </c>
      <c r="AM175">
        <v>12.78</v>
      </c>
      <c r="AN175">
        <v>1.3001515</v>
      </c>
      <c r="AO175">
        <v>14.9445</v>
      </c>
      <c r="AP175">
        <v>15.6944</v>
      </c>
      <c r="AQ175">
        <v>32</v>
      </c>
      <c r="AR175">
        <v>1</v>
      </c>
      <c r="AS175">
        <v>0.25</v>
      </c>
      <c r="AT175">
        <v>3</v>
      </c>
      <c r="AU175">
        <v>0</v>
      </c>
      <c r="AV175">
        <v>0</v>
      </c>
      <c r="AW175">
        <v>2</v>
      </c>
      <c r="AX175">
        <v>0.0968</v>
      </c>
      <c r="AY175">
        <v>-0.3651</v>
      </c>
      <c r="AZ175">
        <v>1</v>
      </c>
      <c r="BA175">
        <v>-6.004839</v>
      </c>
      <c r="BB175">
        <v>-0.9299719</v>
      </c>
      <c r="BC175">
        <v>-5.948387</v>
      </c>
      <c r="BD175">
        <v>-0.4693326</v>
      </c>
      <c r="BE175">
        <v>-93.19274</v>
      </c>
      <c r="BF175">
        <v>2.818267</v>
      </c>
      <c r="BG175">
        <v>43.73839</v>
      </c>
      <c r="BH175">
        <v>5.584332</v>
      </c>
      <c r="BI175">
        <v>86.66663</v>
      </c>
      <c r="BJ175">
        <v>0.4364661</v>
      </c>
      <c r="BK175">
        <v>2.547881</v>
      </c>
      <c r="BL175">
        <v>127.8</v>
      </c>
      <c r="BM175">
        <v>-0.4303405</v>
      </c>
      <c r="BN175">
        <v>1</v>
      </c>
      <c r="BO175">
        <v>1</v>
      </c>
      <c r="BP175">
        <v>1</v>
      </c>
      <c r="BQ175">
        <v>1</v>
      </c>
    </row>
    <row r="176" spans="1:69">
      <c r="A176">
        <v>300053</v>
      </c>
      <c r="B176">
        <v>300053</v>
      </c>
      <c r="C176">
        <v>2</v>
      </c>
      <c r="D176">
        <v>440000</v>
      </c>
      <c r="E176">
        <v>440400</v>
      </c>
      <c r="F176" t="s">
        <v>1003</v>
      </c>
      <c r="G176">
        <v>5110</v>
      </c>
      <c r="H176" t="s">
        <v>417</v>
      </c>
      <c r="I176">
        <v>0.08683254</v>
      </c>
      <c r="J176">
        <f>VLOOKUP(A176,三因子模型筛选后!$A$1:$Z$335,11,FALSE)</f>
        <v>0.0994364693760872</v>
      </c>
      <c r="K176">
        <v>0.07482595</v>
      </c>
      <c r="L176">
        <f>VLOOKUP(A176,'三因子模型（-170，-51） (2)'!$A$1:$W$335,6,FALSE)</f>
        <v>0.0938141644001007</v>
      </c>
      <c r="M176">
        <f>VLOOKUP(A176,'累积异常收益率（市场模型）（-170，-21）Y1 (2)'!$A$1:$O$339,12,FALSE)</f>
        <v>0.0883112698793411</v>
      </c>
      <c r="N176">
        <v>0.11339433</v>
      </c>
      <c r="O176">
        <v>0.20161067</v>
      </c>
      <c r="P176">
        <v>0.09686634</v>
      </c>
      <c r="Q176">
        <v>0.11359345</v>
      </c>
      <c r="R176">
        <v>0.0682143</v>
      </c>
      <c r="S176">
        <v>8.6832538</v>
      </c>
      <c r="T176">
        <v>0.09943647</v>
      </c>
      <c r="U176">
        <v>7.482595</v>
      </c>
      <c r="V176">
        <v>6.8214297</v>
      </c>
      <c r="W176">
        <v>0</v>
      </c>
      <c r="X176">
        <v>7.0229</v>
      </c>
      <c r="Y176">
        <v>1.79</v>
      </c>
      <c r="Z176">
        <v>19</v>
      </c>
      <c r="AA176">
        <v>0</v>
      </c>
      <c r="AB176">
        <v>2</v>
      </c>
      <c r="AC176" t="s">
        <v>418</v>
      </c>
      <c r="AD176" t="s">
        <v>1008</v>
      </c>
      <c r="AE176">
        <v>7</v>
      </c>
      <c r="AF176">
        <v>36</v>
      </c>
      <c r="AG176">
        <v>1</v>
      </c>
      <c r="AH176">
        <v>0.11764706</v>
      </c>
      <c r="AI176">
        <v>6.738034</v>
      </c>
      <c r="AJ176">
        <v>0.8439</v>
      </c>
      <c r="AK176">
        <v>0.2492</v>
      </c>
      <c r="AL176">
        <v>1</v>
      </c>
      <c r="AM176">
        <v>4.54</v>
      </c>
      <c r="AN176">
        <v>0.45969697</v>
      </c>
      <c r="AO176">
        <v>15.5584</v>
      </c>
      <c r="AP176">
        <v>16.223</v>
      </c>
      <c r="AQ176">
        <v>23</v>
      </c>
      <c r="AR176">
        <v>7</v>
      </c>
      <c r="AS176">
        <v>0.39795</v>
      </c>
      <c r="AT176">
        <v>4.7143</v>
      </c>
      <c r="AU176">
        <v>7</v>
      </c>
      <c r="AV176">
        <v>0.6122</v>
      </c>
      <c r="AW176">
        <v>14</v>
      </c>
      <c r="AX176">
        <v>0.0723</v>
      </c>
      <c r="AY176">
        <v>-0.3651</v>
      </c>
      <c r="AZ176">
        <v>49</v>
      </c>
      <c r="BA176">
        <v>-0.0048389</v>
      </c>
      <c r="BB176">
        <v>0.784328</v>
      </c>
      <c r="BC176">
        <v>1.051613</v>
      </c>
      <c r="BD176">
        <v>0.1428674</v>
      </c>
      <c r="BE176">
        <v>-45.19274</v>
      </c>
      <c r="BF176">
        <v>-0.0006913</v>
      </c>
      <c r="BG176">
        <v>-6.456571</v>
      </c>
      <c r="BH176">
        <v>-0.0037953</v>
      </c>
      <c r="BI176">
        <v>-35.44593</v>
      </c>
      <c r="BJ176">
        <v>0.1120549</v>
      </c>
      <c r="BK176">
        <v>1.512927</v>
      </c>
      <c r="BL176">
        <v>45.4</v>
      </c>
      <c r="BM176">
        <v>0.3211944</v>
      </c>
      <c r="BN176">
        <v>1</v>
      </c>
      <c r="BO176">
        <v>1</v>
      </c>
      <c r="BP176">
        <v>1</v>
      </c>
      <c r="BQ176">
        <v>1</v>
      </c>
    </row>
    <row r="177" spans="1:69">
      <c r="A177">
        <v>300077</v>
      </c>
      <c r="B177">
        <v>300077</v>
      </c>
      <c r="C177">
        <v>18</v>
      </c>
      <c r="D177">
        <v>440000</v>
      </c>
      <c r="E177">
        <v>440300</v>
      </c>
      <c r="F177" t="s">
        <v>1003</v>
      </c>
      <c r="G177">
        <v>5110</v>
      </c>
      <c r="H177" t="s">
        <v>426</v>
      </c>
      <c r="I177">
        <v>0.21928984</v>
      </c>
      <c r="J177">
        <f>VLOOKUP(A177,三因子模型筛选后!$A$1:$Z$335,11,FALSE)</f>
        <v>0.157601803541183</v>
      </c>
      <c r="K177">
        <v>0.13451877</v>
      </c>
      <c r="L177">
        <f>VLOOKUP(A177,'三因子模型（-170，-51） (2)'!$A$1:$W$335,6,FALSE)</f>
        <v>0.0971346348524094</v>
      </c>
      <c r="M177">
        <f>VLOOKUP(A177,'累积异常收益率（市场模型）（-170，-21）Y1 (2)'!$A$1:$O$339,12,FALSE)</f>
        <v>0.229917362332344</v>
      </c>
      <c r="N177">
        <v>0.2266151</v>
      </c>
      <c r="O177">
        <v>0.41969538</v>
      </c>
      <c r="P177">
        <v>0.37754455</v>
      </c>
      <c r="Q177">
        <v>0.38767776</v>
      </c>
      <c r="R177">
        <v>0.37550947</v>
      </c>
      <c r="S177">
        <v>21.928984</v>
      </c>
      <c r="T177">
        <v>0.1576018</v>
      </c>
      <c r="U177">
        <v>13.451877</v>
      </c>
      <c r="V177">
        <v>37.550947</v>
      </c>
      <c r="W177">
        <v>0</v>
      </c>
      <c r="X177">
        <v>6.6201</v>
      </c>
      <c r="Y177">
        <v>17.34</v>
      </c>
      <c r="Z177">
        <v>19</v>
      </c>
      <c r="AA177">
        <v>18.8681</v>
      </c>
      <c r="AB177">
        <v>5.57615</v>
      </c>
      <c r="AC177" t="s">
        <v>427</v>
      </c>
      <c r="AD177" t="s">
        <v>999</v>
      </c>
      <c r="AE177">
        <v>6</v>
      </c>
      <c r="AF177">
        <v>48</v>
      </c>
      <c r="AG177">
        <v>0</v>
      </c>
      <c r="AH177">
        <v>0.2</v>
      </c>
      <c r="AI177">
        <v>7.0900768</v>
      </c>
      <c r="AJ177">
        <v>1.2</v>
      </c>
      <c r="AK177">
        <v>0.4688</v>
      </c>
      <c r="AL177">
        <v>0</v>
      </c>
      <c r="AM177">
        <v>3.23</v>
      </c>
      <c r="AN177">
        <v>0.24984848</v>
      </c>
      <c r="AO177">
        <v>15.8666</v>
      </c>
      <c r="AP177">
        <v>16.4804</v>
      </c>
      <c r="AQ177">
        <v>1</v>
      </c>
      <c r="AR177">
        <v>5</v>
      </c>
      <c r="AS177">
        <v>0</v>
      </c>
      <c r="AT177">
        <v>3.2</v>
      </c>
      <c r="AU177">
        <v>5</v>
      </c>
      <c r="AV177">
        <v>0.64</v>
      </c>
      <c r="AW177">
        <v>10</v>
      </c>
      <c r="AX177">
        <v>0.2247</v>
      </c>
      <c r="AY177">
        <v>-0.3422</v>
      </c>
      <c r="AZ177">
        <v>25</v>
      </c>
      <c r="BA177">
        <v>-2.004839</v>
      </c>
      <c r="BB177">
        <v>-0.7299719</v>
      </c>
      <c r="BC177">
        <v>-0.9483871</v>
      </c>
      <c r="BD177">
        <v>0.1706674</v>
      </c>
      <c r="BE177">
        <v>-69.19274</v>
      </c>
      <c r="BF177">
        <v>-0.3421607</v>
      </c>
      <c r="BG177">
        <v>-11.80895</v>
      </c>
      <c r="BH177">
        <v>1.463476</v>
      </c>
      <c r="BI177">
        <v>50.50876</v>
      </c>
      <c r="BJ177">
        <v>-0.1245824</v>
      </c>
      <c r="BK177">
        <v>1.172482</v>
      </c>
      <c r="BL177">
        <v>32.3</v>
      </c>
      <c r="BM177">
        <v>1.14679</v>
      </c>
      <c r="BN177">
        <v>1</v>
      </c>
      <c r="BO177">
        <v>1</v>
      </c>
      <c r="BP177">
        <v>1</v>
      </c>
      <c r="BQ177">
        <v>1</v>
      </c>
    </row>
    <row r="178" spans="1:69">
      <c r="A178">
        <v>2402</v>
      </c>
      <c r="B178">
        <v>2402</v>
      </c>
      <c r="C178">
        <v>17</v>
      </c>
      <c r="D178">
        <v>440000</v>
      </c>
      <c r="E178">
        <v>440300</v>
      </c>
      <c r="F178" t="s">
        <v>1003</v>
      </c>
      <c r="G178">
        <v>5110</v>
      </c>
      <c r="H178" t="s">
        <v>237</v>
      </c>
      <c r="I178">
        <v>0.09592974</v>
      </c>
      <c r="J178">
        <f>VLOOKUP(A178,三因子模型筛选后!$A$1:$Z$335,11,FALSE)</f>
        <v>0.00826212950050831</v>
      </c>
      <c r="K178">
        <v>0.01950609</v>
      </c>
      <c r="L178">
        <f>VLOOKUP(A178,'三因子模型（-170，-51） (2)'!$A$1:$W$335,6,FALSE)</f>
        <v>-0.0144707169383764</v>
      </c>
      <c r="M178">
        <f>VLOOKUP(A178,'累积异常收益率（市场模型）（-170，-21）Y1 (2)'!$A$1:$O$339,12,FALSE)</f>
        <v>0.154395073652267</v>
      </c>
      <c r="N178">
        <v>0.15259095</v>
      </c>
      <c r="O178">
        <v>0.30418196</v>
      </c>
      <c r="P178">
        <v>0.25774053</v>
      </c>
      <c r="Q178">
        <v>0.32711768</v>
      </c>
      <c r="R178">
        <v>0.22629488</v>
      </c>
      <c r="S178">
        <v>9.5929742</v>
      </c>
      <c r="T178">
        <v>0.00826213</v>
      </c>
      <c r="U178">
        <v>1.9506086</v>
      </c>
      <c r="V178">
        <v>22.629488</v>
      </c>
      <c r="W178">
        <v>0</v>
      </c>
      <c r="X178">
        <v>8.3373</v>
      </c>
      <c r="Y178">
        <v>19.8</v>
      </c>
      <c r="Z178">
        <v>19</v>
      </c>
      <c r="AA178">
        <v>19.7734</v>
      </c>
      <c r="AB178">
        <v>9.1401693</v>
      </c>
      <c r="AC178" t="s">
        <v>238</v>
      </c>
      <c r="AD178" t="s">
        <v>999</v>
      </c>
      <c r="AE178">
        <v>6</v>
      </c>
      <c r="AF178">
        <v>56</v>
      </c>
      <c r="AG178">
        <v>6</v>
      </c>
      <c r="AH178">
        <v>0.25</v>
      </c>
      <c r="AI178">
        <v>6.1737861</v>
      </c>
      <c r="AJ178">
        <v>0.48</v>
      </c>
      <c r="AK178">
        <v>0.5207</v>
      </c>
      <c r="AL178">
        <v>0</v>
      </c>
      <c r="AM178">
        <v>8.28</v>
      </c>
      <c r="AN178">
        <v>0.52424242</v>
      </c>
      <c r="AO178">
        <v>16.0111</v>
      </c>
      <c r="AP178">
        <v>16.6389</v>
      </c>
      <c r="AQ178">
        <v>18</v>
      </c>
      <c r="AR178">
        <v>7</v>
      </c>
      <c r="AS178">
        <v>0.41325</v>
      </c>
      <c r="AT178">
        <v>2.92855</v>
      </c>
      <c r="AU178">
        <v>14</v>
      </c>
      <c r="AV178">
        <v>0.8673</v>
      </c>
      <c r="AW178">
        <v>14</v>
      </c>
      <c r="AX178">
        <v>0.0465</v>
      </c>
      <c r="AY178">
        <v>-0.3651</v>
      </c>
      <c r="AZ178">
        <v>49</v>
      </c>
      <c r="BA178">
        <v>-0.0048389</v>
      </c>
      <c r="BB178">
        <v>-1.001422</v>
      </c>
      <c r="BC178">
        <v>8.051613</v>
      </c>
      <c r="BD178">
        <v>0.3979674</v>
      </c>
      <c r="BE178">
        <v>-45.19274</v>
      </c>
      <c r="BF178">
        <v>-0.0019257</v>
      </c>
      <c r="BG178">
        <v>-17.98524</v>
      </c>
      <c r="BH178">
        <v>0.0048458</v>
      </c>
      <c r="BI178">
        <v>45.257</v>
      </c>
      <c r="BJ178">
        <v>-0.3985333</v>
      </c>
      <c r="BK178">
        <v>2.113843</v>
      </c>
      <c r="BL178">
        <v>82.8</v>
      </c>
      <c r="BM178">
        <v>0.3778965</v>
      </c>
      <c r="BN178">
        <v>1</v>
      </c>
      <c r="BO178">
        <v>1</v>
      </c>
      <c r="BP178">
        <v>1</v>
      </c>
      <c r="BQ178">
        <v>1</v>
      </c>
    </row>
    <row r="179" spans="1:69">
      <c r="A179">
        <v>300241</v>
      </c>
      <c r="B179">
        <v>300241</v>
      </c>
      <c r="C179">
        <v>17</v>
      </c>
      <c r="D179">
        <v>440000</v>
      </c>
      <c r="E179">
        <v>440300</v>
      </c>
      <c r="F179" t="s">
        <v>1003</v>
      </c>
      <c r="G179">
        <v>5110</v>
      </c>
      <c r="H179" t="s">
        <v>501</v>
      </c>
      <c r="I179">
        <v>-0.10040417</v>
      </c>
      <c r="J179">
        <f>VLOOKUP(A179,三因子模型筛选后!$A$1:$Z$335,11,FALSE)</f>
        <v>-0.165820509195328</v>
      </c>
      <c r="K179">
        <v>0.02218693</v>
      </c>
      <c r="L179">
        <f>VLOOKUP(A179,'三因子模型（-170，-51） (2)'!$A$1:$W$335,6,FALSE)</f>
        <v>-0.0107228038832545</v>
      </c>
      <c r="M179">
        <f>VLOOKUP(A179,'累积异常收益率（市场模型）（-170，-21）Y1 (2)'!$A$1:$O$339,12,FALSE)</f>
        <v>-0.105160072445869</v>
      </c>
      <c r="N179">
        <v>-0.1062175</v>
      </c>
      <c r="O179">
        <v>0.04868332</v>
      </c>
      <c r="P179">
        <v>-0.01051586</v>
      </c>
      <c r="Q179">
        <v>0.00608899</v>
      </c>
      <c r="R179">
        <v>-0.07080564</v>
      </c>
      <c r="S179">
        <v>-10.040417</v>
      </c>
      <c r="T179">
        <v>-0.16582051</v>
      </c>
      <c r="U179">
        <v>2.2186933</v>
      </c>
      <c r="V179">
        <v>-7.0805639</v>
      </c>
      <c r="W179">
        <v>0</v>
      </c>
      <c r="X179">
        <v>7.7541</v>
      </c>
      <c r="Y179">
        <v>3.3</v>
      </c>
      <c r="Z179">
        <v>19</v>
      </c>
      <c r="AA179">
        <v>0</v>
      </c>
      <c r="AB179">
        <v>2.191499</v>
      </c>
      <c r="AC179" t="s">
        <v>502</v>
      </c>
      <c r="AD179" t="s">
        <v>999</v>
      </c>
      <c r="AE179">
        <v>6</v>
      </c>
      <c r="AF179">
        <v>50</v>
      </c>
      <c r="AG179">
        <v>6</v>
      </c>
      <c r="AH179">
        <v>0.2</v>
      </c>
      <c r="AI179">
        <v>6.6117722</v>
      </c>
      <c r="AJ179">
        <v>0.7438</v>
      </c>
      <c r="AK179">
        <v>0.3921</v>
      </c>
      <c r="AL179">
        <v>0</v>
      </c>
      <c r="AM179">
        <v>2.58</v>
      </c>
      <c r="AN179">
        <v>0.28939394</v>
      </c>
      <c r="AO179">
        <v>15.7907</v>
      </c>
      <c r="AP179">
        <v>16.755</v>
      </c>
      <c r="AQ179">
        <v>29</v>
      </c>
      <c r="AR179">
        <v>7.5</v>
      </c>
      <c r="AS179">
        <v>0.41325</v>
      </c>
      <c r="AT179">
        <v>4.10715</v>
      </c>
      <c r="AU179">
        <v>10</v>
      </c>
      <c r="AV179">
        <v>0.78</v>
      </c>
      <c r="AW179">
        <v>14</v>
      </c>
      <c r="AX179">
        <v>0.0599</v>
      </c>
      <c r="AY179">
        <v>-0.1647</v>
      </c>
      <c r="AZ179">
        <v>56.25</v>
      </c>
      <c r="BA179">
        <v>0.4951611</v>
      </c>
      <c r="BB179">
        <v>0.1771781</v>
      </c>
      <c r="BC179">
        <v>4.051613</v>
      </c>
      <c r="BD179">
        <v>0.3106674</v>
      </c>
      <c r="BE179">
        <v>-37.94274</v>
      </c>
      <c r="BF179">
        <v>0.1538304</v>
      </c>
      <c r="BG179">
        <v>-11.78757</v>
      </c>
      <c r="BH179">
        <v>0.0877317</v>
      </c>
      <c r="BI179">
        <v>-6.722623</v>
      </c>
      <c r="BJ179">
        <v>0.0550435</v>
      </c>
      <c r="BK179">
        <v>0.9477894</v>
      </c>
      <c r="BL179">
        <v>25.8</v>
      </c>
      <c r="BM179">
        <v>-0.8458368</v>
      </c>
      <c r="BN179">
        <v>1</v>
      </c>
      <c r="BO179">
        <v>1</v>
      </c>
      <c r="BP179">
        <v>1</v>
      </c>
      <c r="BQ179">
        <v>1</v>
      </c>
    </row>
    <row r="180" spans="1:69">
      <c r="A180">
        <v>2579</v>
      </c>
      <c r="B180">
        <v>2579</v>
      </c>
      <c r="C180">
        <v>19</v>
      </c>
      <c r="D180">
        <v>440000</v>
      </c>
      <c r="E180">
        <v>441300</v>
      </c>
      <c r="F180" t="s">
        <v>1000</v>
      </c>
      <c r="G180">
        <v>5115</v>
      </c>
      <c r="H180" t="s">
        <v>291</v>
      </c>
      <c r="I180">
        <v>0.1629988</v>
      </c>
      <c r="J180">
        <f>VLOOKUP(A180,三因子模型筛选后!$A$1:$Z$335,11,FALSE)</f>
        <v>0.108123332262039</v>
      </c>
      <c r="K180">
        <v>0.10582672</v>
      </c>
      <c r="L180">
        <f>VLOOKUP(A180,'三因子模型（-170，-51） (2)'!$A$1:$W$335,6,FALSE)</f>
        <v>0.084899514913559</v>
      </c>
      <c r="M180">
        <f>VLOOKUP(A180,'累积异常收益率（市场模型）（-170，-21）Y1 (2)'!$A$1:$O$339,12,FALSE)</f>
        <v>0.178270995616913</v>
      </c>
      <c r="N180">
        <v>0.13437149</v>
      </c>
      <c r="O180">
        <v>0.13490175</v>
      </c>
      <c r="P180">
        <v>0.05701741</v>
      </c>
      <c r="Q180">
        <v>0.08594887</v>
      </c>
      <c r="R180">
        <v>0.12201918</v>
      </c>
      <c r="S180">
        <v>16.29988</v>
      </c>
      <c r="T180">
        <v>0.10812333</v>
      </c>
      <c r="U180">
        <v>10.582672</v>
      </c>
      <c r="V180">
        <v>12.201918</v>
      </c>
      <c r="W180">
        <v>0</v>
      </c>
      <c r="X180">
        <v>8.404</v>
      </c>
      <c r="Y180">
        <v>18.91</v>
      </c>
      <c r="Z180">
        <v>19</v>
      </c>
      <c r="AA180">
        <v>19.2564</v>
      </c>
      <c r="AB180">
        <v>3.7240468</v>
      </c>
      <c r="AC180" t="s">
        <v>292</v>
      </c>
      <c r="AD180" t="s">
        <v>1002</v>
      </c>
      <c r="AE180">
        <v>5</v>
      </c>
      <c r="AF180">
        <v>55</v>
      </c>
      <c r="AG180">
        <v>2</v>
      </c>
      <c r="AH180">
        <v>0.36363636</v>
      </c>
      <c r="AI180">
        <v>6.7609939</v>
      </c>
      <c r="AJ180">
        <v>0.8635</v>
      </c>
      <c r="AK180">
        <v>0.5993</v>
      </c>
      <c r="AL180">
        <v>0</v>
      </c>
      <c r="AM180">
        <v>4.66</v>
      </c>
      <c r="AN180">
        <v>0.53393939</v>
      </c>
      <c r="AO180">
        <v>15.8852</v>
      </c>
      <c r="AP180">
        <v>16.5974</v>
      </c>
      <c r="AQ180">
        <v>1</v>
      </c>
      <c r="AR180">
        <v>5.5</v>
      </c>
      <c r="AS180">
        <v>0.38</v>
      </c>
      <c r="AT180">
        <v>4.95</v>
      </c>
      <c r="AU180">
        <v>4</v>
      </c>
      <c r="AV180">
        <v>0.5</v>
      </c>
      <c r="AW180">
        <v>10</v>
      </c>
      <c r="AX180">
        <v>0.04</v>
      </c>
      <c r="AY180">
        <v>-0.3651</v>
      </c>
      <c r="AZ180">
        <v>30.25</v>
      </c>
      <c r="BA180">
        <v>-1.504839</v>
      </c>
      <c r="BB180">
        <v>1.020028</v>
      </c>
      <c r="BC180">
        <v>-1.948387</v>
      </c>
      <c r="BD180">
        <v>0.0306674</v>
      </c>
      <c r="BE180">
        <v>-63.94274</v>
      </c>
      <c r="BF180">
        <v>-0.0461495</v>
      </c>
      <c r="BG180">
        <v>-1.960959</v>
      </c>
      <c r="BH180">
        <v>-1.534978</v>
      </c>
      <c r="BI180">
        <v>-65.22339</v>
      </c>
      <c r="BJ180">
        <v>0.0312816</v>
      </c>
      <c r="BK180">
        <v>1.539015</v>
      </c>
      <c r="BL180">
        <v>46.6</v>
      </c>
      <c r="BM180">
        <v>0.7959324</v>
      </c>
      <c r="BN180">
        <v>1</v>
      </c>
      <c r="BO180">
        <v>1</v>
      </c>
      <c r="BP180">
        <v>1</v>
      </c>
      <c r="BQ180">
        <v>1</v>
      </c>
    </row>
    <row r="181" spans="1:69">
      <c r="A181">
        <v>603328</v>
      </c>
      <c r="B181">
        <v>603328</v>
      </c>
      <c r="C181">
        <v>19</v>
      </c>
      <c r="D181">
        <v>440000</v>
      </c>
      <c r="E181">
        <v>442000</v>
      </c>
      <c r="F181" t="s">
        <v>1000</v>
      </c>
      <c r="G181">
        <v>5115</v>
      </c>
      <c r="H181" t="s">
        <v>911</v>
      </c>
      <c r="I181">
        <v>-0.05715151</v>
      </c>
      <c r="J181">
        <f>VLOOKUP(A181,三因子模型筛选后!$A$1:$Z$335,11,FALSE)</f>
        <v>-0.0803620889782906</v>
      </c>
      <c r="K181">
        <v>-0.00926004</v>
      </c>
      <c r="L181">
        <f>VLOOKUP(A181,'三因子模型（-170，-51） (2)'!$A$1:$W$335,6,FALSE)</f>
        <v>-0.0147227048873901</v>
      </c>
      <c r="M181">
        <f>VLOOKUP(A181,'累积异常收益率（市场模型）（-170，-21）Y1 (2)'!$A$1:$O$339,12,FALSE)</f>
        <v>-0.0433872416615486</v>
      </c>
      <c r="N181">
        <v>-0.02603134</v>
      </c>
      <c r="O181">
        <v>0.07376029</v>
      </c>
      <c r="P181">
        <v>0.04581098</v>
      </c>
      <c r="Q181">
        <v>0.19197428</v>
      </c>
      <c r="R181">
        <v>0.12092738</v>
      </c>
      <c r="S181">
        <v>-5.7151508</v>
      </c>
      <c r="T181">
        <v>-0.08036209</v>
      </c>
      <c r="U181">
        <v>-0.92600444</v>
      </c>
      <c r="V181">
        <v>12.092738</v>
      </c>
      <c r="W181">
        <v>0</v>
      </c>
      <c r="X181">
        <v>8.6125</v>
      </c>
      <c r="Y181">
        <v>20.15</v>
      </c>
      <c r="Z181">
        <v>19</v>
      </c>
      <c r="AA181">
        <v>20.0677</v>
      </c>
      <c r="AB181">
        <v>9.9844261</v>
      </c>
      <c r="AC181" t="s">
        <v>912</v>
      </c>
      <c r="AD181" t="s">
        <v>1002</v>
      </c>
      <c r="AE181">
        <v>5</v>
      </c>
      <c r="AF181">
        <v>49</v>
      </c>
      <c r="AG181">
        <v>11</v>
      </c>
      <c r="AH181">
        <v>0.11111111</v>
      </c>
      <c r="AI181">
        <v>8.0182961</v>
      </c>
      <c r="AJ181">
        <v>3.036</v>
      </c>
      <c r="AK181">
        <v>0.1758</v>
      </c>
      <c r="AL181">
        <v>0</v>
      </c>
      <c r="AM181">
        <v>3.93</v>
      </c>
      <c r="AN181">
        <v>0.35621212</v>
      </c>
      <c r="AO181">
        <v>16.0867</v>
      </c>
      <c r="AP181">
        <v>16.3061</v>
      </c>
      <c r="AQ181">
        <v>31</v>
      </c>
      <c r="AR181">
        <v>1</v>
      </c>
      <c r="AS181">
        <v>0.25</v>
      </c>
      <c r="AT181">
        <v>9.5</v>
      </c>
      <c r="AU181">
        <v>6</v>
      </c>
      <c r="AV181">
        <v>0.7778</v>
      </c>
      <c r="AW181">
        <v>2</v>
      </c>
      <c r="AX181">
        <v>0.0375</v>
      </c>
      <c r="AY181">
        <v>-0.3651</v>
      </c>
      <c r="AZ181">
        <v>1</v>
      </c>
      <c r="BA181">
        <v>-6.004839</v>
      </c>
      <c r="BB181">
        <v>5.570028</v>
      </c>
      <c r="BC181">
        <v>0.0516129</v>
      </c>
      <c r="BD181">
        <v>0.3084674</v>
      </c>
      <c r="BE181">
        <v>-93.19274</v>
      </c>
      <c r="BF181">
        <v>-1.852297</v>
      </c>
      <c r="BG181">
        <v>-28.74692</v>
      </c>
      <c r="BH181">
        <v>-33.44712</v>
      </c>
      <c r="BI181">
        <v>-519.0862</v>
      </c>
      <c r="BJ181">
        <v>1.718172</v>
      </c>
      <c r="BK181">
        <v>1.368639</v>
      </c>
      <c r="BL181">
        <v>39.3</v>
      </c>
      <c r="BM181">
        <v>-0.5762464</v>
      </c>
      <c r="BN181">
        <v>1</v>
      </c>
      <c r="BO181">
        <v>1</v>
      </c>
      <c r="BP181">
        <v>1</v>
      </c>
      <c r="BQ181">
        <v>1</v>
      </c>
    </row>
    <row r="182" spans="1:69">
      <c r="A182">
        <v>300570</v>
      </c>
      <c r="B182">
        <v>300570</v>
      </c>
      <c r="C182">
        <v>19</v>
      </c>
      <c r="D182">
        <v>440000</v>
      </c>
      <c r="E182">
        <v>440300</v>
      </c>
      <c r="F182" t="s">
        <v>1000</v>
      </c>
      <c r="G182">
        <v>5115</v>
      </c>
      <c r="H182" t="s">
        <v>636</v>
      </c>
      <c r="I182">
        <v>-0.00783355</v>
      </c>
      <c r="J182">
        <f>VLOOKUP(A182,三因子模型筛选后!$A$1:$Z$335,11,FALSE)</f>
        <v>-0.158894807100296</v>
      </c>
      <c r="K182">
        <v>-0.01356154</v>
      </c>
      <c r="L182">
        <f>VLOOKUP(A182,'三因子模型（-170，-51） (2)'!$A$1:$W$335,6,FALSE)</f>
        <v>-0.0887863039970398</v>
      </c>
      <c r="M182">
        <f>VLOOKUP(A182,'累积异常收益率（市场模型）（-170，-21）Y1 (2)'!$A$1:$O$339,12,FALSE)</f>
        <v>0.111279025673866</v>
      </c>
      <c r="N182">
        <v>0.06168902</v>
      </c>
      <c r="O182">
        <v>0.10141064</v>
      </c>
      <c r="P182">
        <v>0.03516459</v>
      </c>
      <c r="Q182">
        <v>0.08701624</v>
      </c>
      <c r="R182">
        <v>0.10823262</v>
      </c>
      <c r="S182">
        <v>-0.7833546</v>
      </c>
      <c r="T182">
        <v>-0.15889481</v>
      </c>
      <c r="U182">
        <v>-1.3561543</v>
      </c>
      <c r="V182">
        <v>10.823262</v>
      </c>
      <c r="W182">
        <v>0</v>
      </c>
      <c r="X182">
        <v>7.4337</v>
      </c>
      <c r="Y182">
        <v>27.43</v>
      </c>
      <c r="Z182">
        <v>19</v>
      </c>
      <c r="AA182">
        <v>18.9219</v>
      </c>
      <c r="AB182">
        <v>2.299968</v>
      </c>
      <c r="AC182" t="s">
        <v>637</v>
      </c>
      <c r="AD182" t="s">
        <v>999</v>
      </c>
      <c r="AE182">
        <v>6</v>
      </c>
      <c r="AF182">
        <v>56</v>
      </c>
      <c r="AG182">
        <v>0</v>
      </c>
      <c r="AH182">
        <v>0.23076923</v>
      </c>
      <c r="AI182">
        <v>7.7857209</v>
      </c>
      <c r="AJ182">
        <v>2.406</v>
      </c>
      <c r="AK182">
        <v>0.1164</v>
      </c>
      <c r="AL182">
        <v>0</v>
      </c>
      <c r="AM182">
        <v>8.84</v>
      </c>
      <c r="AN182">
        <v>1.05</v>
      </c>
      <c r="AO182">
        <v>14.7954</v>
      </c>
      <c r="AP182">
        <v>15.9014</v>
      </c>
      <c r="AQ182">
        <v>35</v>
      </c>
      <c r="AR182">
        <v>1.5</v>
      </c>
      <c r="AS182">
        <v>0.33335</v>
      </c>
      <c r="AT182">
        <v>3.16665</v>
      </c>
      <c r="AU182">
        <v>2</v>
      </c>
      <c r="AV182">
        <v>0.5</v>
      </c>
      <c r="AW182">
        <v>3</v>
      </c>
      <c r="AX182">
        <v>0.0497</v>
      </c>
      <c r="AY182">
        <v>-0.3651</v>
      </c>
      <c r="AZ182">
        <v>2.25</v>
      </c>
      <c r="BA182">
        <v>-5.504839</v>
      </c>
      <c r="BB182">
        <v>-0.7633219</v>
      </c>
      <c r="BC182">
        <v>-3.948387</v>
      </c>
      <c r="BD182">
        <v>0.0306674</v>
      </c>
      <c r="BE182">
        <v>-91.94274</v>
      </c>
      <c r="BF182">
        <v>-0.1688192</v>
      </c>
      <c r="BG182">
        <v>-2.819647</v>
      </c>
      <c r="BH182">
        <v>4.201964</v>
      </c>
      <c r="BI182">
        <v>70.18191</v>
      </c>
      <c r="BJ182">
        <v>-0.0234091</v>
      </c>
      <c r="BK182">
        <v>2.179287</v>
      </c>
      <c r="BL182">
        <v>88.4</v>
      </c>
      <c r="BM182">
        <v>-0.2688516</v>
      </c>
      <c r="BN182">
        <v>1</v>
      </c>
      <c r="BO182">
        <v>1</v>
      </c>
      <c r="BP182">
        <v>1</v>
      </c>
      <c r="BQ182">
        <v>1</v>
      </c>
    </row>
    <row r="183" spans="1:69">
      <c r="A183">
        <v>2138</v>
      </c>
      <c r="B183">
        <v>2138</v>
      </c>
      <c r="C183">
        <v>1</v>
      </c>
      <c r="D183">
        <v>440000</v>
      </c>
      <c r="E183">
        <v>440300</v>
      </c>
      <c r="F183" t="s">
        <v>1000</v>
      </c>
      <c r="G183" s="65">
        <v>5115</v>
      </c>
      <c r="H183" t="s">
        <v>144</v>
      </c>
      <c r="I183">
        <v>-0.03314006</v>
      </c>
      <c r="J183">
        <f>VLOOKUP(A183,三因子模型筛选后!$A$1:$Z$335,11,FALSE)</f>
        <v>-0.169696539640427</v>
      </c>
      <c r="K183">
        <v>0.02351486</v>
      </c>
      <c r="L183">
        <f>VLOOKUP(A183,'三因子模型（-170，-51） (2)'!$A$1:$W$335,6,FALSE)</f>
        <v>-0.0249613020569086</v>
      </c>
      <c r="M183">
        <f>VLOOKUP(A183,'累积异常收益率（市场模型）（-170，-21）Y1 (2)'!$A$1:$O$339,12,FALSE)</f>
        <v>-0.041458997875452</v>
      </c>
      <c r="N183">
        <v>-0.05297104</v>
      </c>
      <c r="O183">
        <v>0.08977272</v>
      </c>
      <c r="P183">
        <v>0.03498529</v>
      </c>
      <c r="Q183">
        <v>0.09817326</v>
      </c>
      <c r="R183">
        <v>0.07643026</v>
      </c>
      <c r="S183">
        <v>-3.314006</v>
      </c>
      <c r="T183">
        <v>-0.16969654</v>
      </c>
      <c r="U183">
        <v>2.3514858</v>
      </c>
      <c r="V183">
        <v>7.6430261</v>
      </c>
      <c r="W183">
        <v>0</v>
      </c>
      <c r="X183">
        <v>8.6819</v>
      </c>
      <c r="Y183">
        <v>23.06</v>
      </c>
      <c r="Z183">
        <v>19</v>
      </c>
      <c r="AA183">
        <v>19.9805</v>
      </c>
      <c r="AB183">
        <v>3.1433231</v>
      </c>
      <c r="AC183" t="s">
        <v>145</v>
      </c>
      <c r="AD183" t="s">
        <v>999</v>
      </c>
      <c r="AE183">
        <v>6</v>
      </c>
      <c r="AF183">
        <v>55</v>
      </c>
      <c r="AG183">
        <v>4</v>
      </c>
      <c r="AH183">
        <v>0.16666667</v>
      </c>
      <c r="AI183">
        <v>7.0387835</v>
      </c>
      <c r="AJ183">
        <v>1.14</v>
      </c>
      <c r="AK183">
        <v>0.2848</v>
      </c>
      <c r="AL183">
        <v>0</v>
      </c>
      <c r="AM183">
        <v>5.63</v>
      </c>
      <c r="AN183">
        <v>0.96712121</v>
      </c>
      <c r="AO183">
        <v>16.1716</v>
      </c>
      <c r="AP183">
        <v>16.8763</v>
      </c>
      <c r="AQ183">
        <v>1</v>
      </c>
      <c r="AR183">
        <v>9</v>
      </c>
      <c r="AS183">
        <v>0.4152</v>
      </c>
      <c r="AT183">
        <v>2.82355</v>
      </c>
      <c r="AU183">
        <v>12</v>
      </c>
      <c r="AV183">
        <v>0.7083</v>
      </c>
      <c r="AW183">
        <v>17</v>
      </c>
      <c r="AX183">
        <v>0.073</v>
      </c>
      <c r="AY183">
        <v>0.2622</v>
      </c>
      <c r="AZ183">
        <v>81</v>
      </c>
      <c r="BA183">
        <v>1.995161</v>
      </c>
      <c r="BB183">
        <v>-1.106422</v>
      </c>
      <c r="BC183">
        <v>6.051613</v>
      </c>
      <c r="BD183">
        <v>0.2389674</v>
      </c>
      <c r="BE183">
        <v>-13.19274</v>
      </c>
      <c r="BF183">
        <v>0.4767785</v>
      </c>
      <c r="BG183">
        <v>-3.152635</v>
      </c>
      <c r="BH183">
        <v>-2.20749</v>
      </c>
      <c r="BI183">
        <v>14.59674</v>
      </c>
      <c r="BJ183">
        <v>-0.2643988</v>
      </c>
      <c r="BK183">
        <v>1.728109</v>
      </c>
      <c r="BL183">
        <v>56.3</v>
      </c>
      <c r="BM183">
        <v>-0.426585</v>
      </c>
      <c r="BN183">
        <v>1</v>
      </c>
      <c r="BO183">
        <v>1</v>
      </c>
      <c r="BP183">
        <v>1</v>
      </c>
      <c r="BQ183">
        <v>1</v>
      </c>
    </row>
    <row r="184" spans="1:69">
      <c r="A184">
        <v>2465</v>
      </c>
      <c r="B184">
        <v>2465</v>
      </c>
      <c r="C184">
        <v>1</v>
      </c>
      <c r="D184">
        <v>440000</v>
      </c>
      <c r="E184">
        <v>440100</v>
      </c>
      <c r="F184" t="s">
        <v>998</v>
      </c>
      <c r="G184">
        <v>8101</v>
      </c>
      <c r="H184" t="s">
        <v>267</v>
      </c>
      <c r="I184">
        <v>0.0553728</v>
      </c>
      <c r="J184">
        <f>VLOOKUP(A184,三因子模型筛选后!$A$1:$Z$335,11,FALSE)</f>
        <v>0.0790848657488823</v>
      </c>
      <c r="K184">
        <v>0.03355048</v>
      </c>
      <c r="L184">
        <f>VLOOKUP(A184,'三因子模型（-170，-51） (2)'!$A$1:$W$335,6,FALSE)</f>
        <v>0.05965181812644</v>
      </c>
      <c r="M184">
        <f>VLOOKUP(A184,'累积异常收益率（市场模型）（-170，-21）Y1 (2)'!$A$1:$O$339,12,FALSE)</f>
        <v>0.0236615110188723</v>
      </c>
      <c r="N184">
        <v>0.01227168</v>
      </c>
      <c r="O184">
        <v>0.09170452</v>
      </c>
      <c r="P184">
        <v>0.07904406</v>
      </c>
      <c r="Q184">
        <v>0.18502334</v>
      </c>
      <c r="R184">
        <v>0.12876102</v>
      </c>
      <c r="S184">
        <v>5.5372797</v>
      </c>
      <c r="T184">
        <v>0.07908487</v>
      </c>
      <c r="U184">
        <v>3.3550479</v>
      </c>
      <c r="V184">
        <v>12.876102</v>
      </c>
      <c r="W184">
        <v>0</v>
      </c>
      <c r="X184">
        <v>9.0261</v>
      </c>
      <c r="Y184">
        <v>24.07</v>
      </c>
      <c r="Z184">
        <v>19</v>
      </c>
      <c r="AA184">
        <v>20.1937</v>
      </c>
      <c r="AB184">
        <v>21.457517</v>
      </c>
      <c r="AC184" t="s">
        <v>268</v>
      </c>
      <c r="AD184" t="s">
        <v>999</v>
      </c>
      <c r="AE184">
        <v>6</v>
      </c>
      <c r="AF184">
        <v>45</v>
      </c>
      <c r="AG184">
        <v>9</v>
      </c>
      <c r="AH184">
        <v>0.125</v>
      </c>
      <c r="AI184">
        <v>7.6442971</v>
      </c>
      <c r="AJ184">
        <v>2.0887</v>
      </c>
      <c r="AK184">
        <v>0.232</v>
      </c>
      <c r="AL184">
        <v>1</v>
      </c>
      <c r="AM184">
        <v>3.11</v>
      </c>
      <c r="AN184">
        <v>0.29015152</v>
      </c>
      <c r="AO184">
        <v>17.6715</v>
      </c>
      <c r="AP184">
        <v>17.7489</v>
      </c>
      <c r="AQ184">
        <v>2</v>
      </c>
      <c r="AR184">
        <v>13</v>
      </c>
      <c r="AS184">
        <v>0.44</v>
      </c>
      <c r="AT184">
        <v>5.44</v>
      </c>
      <c r="AU184">
        <v>22</v>
      </c>
      <c r="AV184">
        <v>0.8595</v>
      </c>
      <c r="AW184">
        <v>25</v>
      </c>
      <c r="AX184">
        <v>0.1471</v>
      </c>
      <c r="AY184">
        <v>-0.3628</v>
      </c>
      <c r="AZ184">
        <v>169</v>
      </c>
      <c r="BA184">
        <v>5.995161</v>
      </c>
      <c r="BB184">
        <v>1.510028</v>
      </c>
      <c r="BC184">
        <v>16.05161</v>
      </c>
      <c r="BD184">
        <v>0.3901674</v>
      </c>
      <c r="BE184">
        <v>74.80726</v>
      </c>
      <c r="BF184">
        <v>2.339117</v>
      </c>
      <c r="BG184">
        <v>29.18736</v>
      </c>
      <c r="BH184">
        <v>9.052861</v>
      </c>
      <c r="BI184">
        <v>112.9611</v>
      </c>
      <c r="BJ184">
        <v>0.5891637</v>
      </c>
      <c r="BK184">
        <v>1.134623</v>
      </c>
      <c r="BL184">
        <v>31.1</v>
      </c>
      <c r="BM184">
        <v>0.1251084</v>
      </c>
      <c r="BN184">
        <v>1</v>
      </c>
      <c r="BO184">
        <v>1</v>
      </c>
      <c r="BP184">
        <v>1</v>
      </c>
      <c r="BQ184">
        <v>1</v>
      </c>
    </row>
    <row r="185" spans="1:69">
      <c r="A185">
        <v>300581</v>
      </c>
      <c r="B185">
        <v>300581</v>
      </c>
      <c r="C185">
        <v>19</v>
      </c>
      <c r="D185">
        <v>610000</v>
      </c>
      <c r="E185">
        <v>610100</v>
      </c>
      <c r="F185" t="s">
        <v>1003</v>
      </c>
      <c r="G185">
        <v>5110</v>
      </c>
      <c r="H185" t="s">
        <v>639</v>
      </c>
      <c r="I185">
        <v>-0.11452197</v>
      </c>
      <c r="J185">
        <f>VLOOKUP(A185,三因子模型筛选后!$A$1:$Z$335,11,FALSE)</f>
        <v>-0.145109295845032</v>
      </c>
      <c r="K185">
        <v>-0.00900921</v>
      </c>
      <c r="L185">
        <f>VLOOKUP(A185,'三因子模型（-170，-51） (2)'!$A$1:$W$335,6,FALSE)</f>
        <v>-0.0111266616731882</v>
      </c>
      <c r="M185">
        <f>VLOOKUP(A185,'累积异常收益率（市场模型）（-170，-21）Y1 (2)'!$A$1:$O$339,12,FALSE)</f>
        <v>-0.184023007750511</v>
      </c>
      <c r="N185">
        <v>-0.10132408</v>
      </c>
      <c r="O185">
        <v>0.11675523</v>
      </c>
      <c r="P185">
        <v>0.09152955</v>
      </c>
      <c r="Q185">
        <v>0.07245846</v>
      </c>
      <c r="R185">
        <v>0.09181598</v>
      </c>
      <c r="S185">
        <v>-11.452197</v>
      </c>
      <c r="T185">
        <v>-0.1451093</v>
      </c>
      <c r="U185">
        <v>-0.90092104</v>
      </c>
      <c r="V185">
        <v>9.1815978</v>
      </c>
      <c r="W185">
        <v>0</v>
      </c>
      <c r="X185">
        <v>5.9636</v>
      </c>
      <c r="Y185">
        <v>22.24</v>
      </c>
      <c r="Z185">
        <v>19</v>
      </c>
      <c r="AA185">
        <v>17.8247</v>
      </c>
      <c r="AB185">
        <v>3.2359385</v>
      </c>
      <c r="AC185" t="s">
        <v>640</v>
      </c>
      <c r="AD185" t="s">
        <v>999</v>
      </c>
      <c r="AE185">
        <v>6</v>
      </c>
      <c r="AF185">
        <v>30</v>
      </c>
      <c r="AG185">
        <v>4</v>
      </c>
      <c r="AH185">
        <v>0.2</v>
      </c>
      <c r="AI185">
        <v>6.6814818</v>
      </c>
      <c r="AJ185">
        <v>0.7975</v>
      </c>
      <c r="AK185">
        <v>0.183</v>
      </c>
      <c r="AL185">
        <v>0</v>
      </c>
      <c r="AM185">
        <v>6.12</v>
      </c>
      <c r="AN185">
        <v>0.61969697</v>
      </c>
      <c r="AO185">
        <v>12.2666</v>
      </c>
      <c r="AP185">
        <v>16.4308</v>
      </c>
      <c r="AQ185">
        <v>38</v>
      </c>
      <c r="AR185">
        <v>0.5</v>
      </c>
      <c r="AS185">
        <v>0</v>
      </c>
      <c r="AT185">
        <v>0</v>
      </c>
      <c r="AU185">
        <v>4</v>
      </c>
      <c r="AV185">
        <v>0.625</v>
      </c>
      <c r="AW185">
        <v>1</v>
      </c>
      <c r="AX185">
        <v>0.1128</v>
      </c>
      <c r="AY185">
        <v>-0.3651</v>
      </c>
      <c r="AZ185">
        <v>0.25</v>
      </c>
      <c r="BA185">
        <v>-6.504839</v>
      </c>
      <c r="BB185">
        <v>-3.929972</v>
      </c>
      <c r="BC185">
        <v>-1.948387</v>
      </c>
      <c r="BD185">
        <v>0.1556674</v>
      </c>
      <c r="BE185">
        <v>-93.94274</v>
      </c>
      <c r="BF185">
        <v>-1.012591</v>
      </c>
      <c r="BG185">
        <v>-14.62382</v>
      </c>
      <c r="BH185">
        <v>25.56384</v>
      </c>
      <c r="BI185">
        <v>369.1924</v>
      </c>
      <c r="BJ185">
        <v>-0.6117686</v>
      </c>
      <c r="BK185">
        <v>1.811562</v>
      </c>
      <c r="BL185">
        <v>61.2</v>
      </c>
      <c r="BM185">
        <v>-0.9338319</v>
      </c>
      <c r="BN185">
        <v>1</v>
      </c>
      <c r="BO185">
        <v>1</v>
      </c>
      <c r="BP185">
        <v>1</v>
      </c>
      <c r="BQ185">
        <v>1</v>
      </c>
    </row>
    <row r="186" spans="1:69">
      <c r="A186">
        <v>970</v>
      </c>
      <c r="B186">
        <v>970</v>
      </c>
      <c r="C186">
        <v>2</v>
      </c>
      <c r="D186">
        <v>110000</v>
      </c>
      <c r="E186">
        <v>110000</v>
      </c>
      <c r="F186" t="s">
        <v>1000</v>
      </c>
      <c r="G186">
        <v>5115</v>
      </c>
      <c r="H186" t="s">
        <v>96</v>
      </c>
      <c r="I186">
        <v>-0.04558618</v>
      </c>
      <c r="J186">
        <f>VLOOKUP(A186,三因子模型筛选后!$A$1:$Z$335,11,FALSE)</f>
        <v>-0.00538845825940371</v>
      </c>
      <c r="K186">
        <v>-0.0378798</v>
      </c>
      <c r="L186">
        <f>VLOOKUP(A186,'三因子模型（-170，-51） (2)'!$A$1:$W$335,6,FALSE)</f>
        <v>-0.0167381837964058</v>
      </c>
      <c r="M186">
        <f>VLOOKUP(A186,'累积异常收益率（市场模型）（-170，-21）Y1 (2)'!$A$1:$O$339,12,FALSE)</f>
        <v>-0.0252213962376118</v>
      </c>
      <c r="N186">
        <v>-0.01389281</v>
      </c>
      <c r="O186">
        <v>0.07761313</v>
      </c>
      <c r="P186">
        <v>0.01466352</v>
      </c>
      <c r="Q186">
        <v>0.06384709</v>
      </c>
      <c r="R186">
        <v>0.10918863</v>
      </c>
      <c r="S186">
        <v>-4.5586176</v>
      </c>
      <c r="T186">
        <v>-0.00538846</v>
      </c>
      <c r="U186">
        <v>-3.7879802</v>
      </c>
      <c r="V186">
        <v>10.918863</v>
      </c>
      <c r="W186">
        <v>0</v>
      </c>
      <c r="X186">
        <v>8.5403</v>
      </c>
      <c r="Y186">
        <v>19.54</v>
      </c>
      <c r="Z186">
        <v>20</v>
      </c>
      <c r="AA186">
        <v>19.6102</v>
      </c>
      <c r="AB186">
        <v>5.326</v>
      </c>
      <c r="AC186" t="s">
        <v>97</v>
      </c>
      <c r="AD186" t="s">
        <v>1002</v>
      </c>
      <c r="AE186">
        <v>5</v>
      </c>
      <c r="AF186">
        <v>57</v>
      </c>
      <c r="AG186">
        <v>0</v>
      </c>
      <c r="AH186">
        <v>0.1875</v>
      </c>
      <c r="AI186">
        <v>7.2034055</v>
      </c>
      <c r="AJ186">
        <v>1.344</v>
      </c>
      <c r="AK186">
        <v>0.1674</v>
      </c>
      <c r="AL186">
        <v>1</v>
      </c>
      <c r="AM186">
        <v>3.11</v>
      </c>
      <c r="AN186">
        <v>0.29848485</v>
      </c>
      <c r="AO186">
        <v>15.9208</v>
      </c>
      <c r="AP186">
        <v>16.6013</v>
      </c>
      <c r="AQ186">
        <v>2</v>
      </c>
      <c r="AR186">
        <v>8.5</v>
      </c>
      <c r="AS186">
        <v>0.77735</v>
      </c>
      <c r="AT186">
        <v>9.9519</v>
      </c>
      <c r="AU186">
        <v>19</v>
      </c>
      <c r="AV186">
        <v>0.8757</v>
      </c>
      <c r="AW186">
        <v>13</v>
      </c>
      <c r="AX186">
        <v>0.0189</v>
      </c>
      <c r="AY186">
        <v>-0.3651</v>
      </c>
      <c r="AZ186">
        <v>72.25</v>
      </c>
      <c r="BA186">
        <v>1.495161</v>
      </c>
      <c r="BB186">
        <v>6.021928</v>
      </c>
      <c r="BC186">
        <v>13.05161</v>
      </c>
      <c r="BD186">
        <v>0.4063674</v>
      </c>
      <c r="BE186">
        <v>-21.94274</v>
      </c>
      <c r="BF186">
        <v>0.6075847</v>
      </c>
      <c r="BG186">
        <v>-8.916815</v>
      </c>
      <c r="BH186">
        <v>9.003752</v>
      </c>
      <c r="BI186">
        <v>-132.1376</v>
      </c>
      <c r="BJ186">
        <v>2.447115</v>
      </c>
      <c r="BK186">
        <v>1.134623</v>
      </c>
      <c r="BL186">
        <v>31.1</v>
      </c>
      <c r="BM186">
        <v>-0.5041607</v>
      </c>
      <c r="BN186">
        <v>1</v>
      </c>
      <c r="BO186">
        <v>1</v>
      </c>
      <c r="BP186">
        <v>1</v>
      </c>
      <c r="BQ186">
        <v>1</v>
      </c>
    </row>
    <row r="187" spans="1:69">
      <c r="A187">
        <v>603803</v>
      </c>
      <c r="B187">
        <v>603803</v>
      </c>
      <c r="C187">
        <v>13</v>
      </c>
      <c r="D187">
        <v>110000</v>
      </c>
      <c r="E187">
        <v>110000</v>
      </c>
      <c r="F187" t="s">
        <v>998</v>
      </c>
      <c r="G187">
        <v>8101</v>
      </c>
      <c r="H187" t="s">
        <v>950</v>
      </c>
      <c r="I187">
        <v>-0.00528366</v>
      </c>
      <c r="J187">
        <f>VLOOKUP(A187,三因子模型筛选后!$A$1:$Z$335,11,FALSE)</f>
        <v>-0.098885715007782</v>
      </c>
      <c r="K187">
        <v>0.06015207</v>
      </c>
      <c r="L187">
        <f>VLOOKUP(A187,'三因子模型（-170，-51） (2)'!$A$1:$W$335,6,FALSE)</f>
        <v>0.0137988645583391</v>
      </c>
      <c r="M187">
        <f>VLOOKUP(A187,'累积异常收益率（市场模型）（-170，-21）Y1 (2)'!$A$1:$O$339,12,FALSE)</f>
        <v>0.0263670478016138</v>
      </c>
      <c r="N187">
        <v>-0.00981282</v>
      </c>
      <c r="O187">
        <v>0.08245694</v>
      </c>
      <c r="P187">
        <v>0.06437513</v>
      </c>
      <c r="Q187">
        <v>0.11797883</v>
      </c>
      <c r="R187">
        <v>0.08347039</v>
      </c>
      <c r="S187">
        <v>-0.52836607</v>
      </c>
      <c r="T187">
        <v>-0.09888572</v>
      </c>
      <c r="U187">
        <v>6.0152065</v>
      </c>
      <c r="V187">
        <v>8.3470389</v>
      </c>
      <c r="W187">
        <v>0</v>
      </c>
      <c r="X187">
        <v>7.5289</v>
      </c>
      <c r="Y187">
        <v>25.6</v>
      </c>
      <c r="Z187">
        <v>20</v>
      </c>
      <c r="AA187">
        <v>19.2076</v>
      </c>
      <c r="AB187">
        <v>4.2105556</v>
      </c>
      <c r="AC187" t="s">
        <v>951</v>
      </c>
      <c r="AD187" t="s">
        <v>999</v>
      </c>
      <c r="AE187">
        <v>6</v>
      </c>
      <c r="AF187">
        <v>55</v>
      </c>
      <c r="AG187">
        <v>0</v>
      </c>
      <c r="AH187">
        <v>0.17647059</v>
      </c>
      <c r="AI187">
        <v>7.6962126</v>
      </c>
      <c r="AJ187">
        <v>2.2</v>
      </c>
      <c r="AK187">
        <v>0.3278</v>
      </c>
      <c r="AL187">
        <v>0</v>
      </c>
      <c r="AM187">
        <v>3.42</v>
      </c>
      <c r="AN187">
        <v>0.34484848</v>
      </c>
      <c r="AO187">
        <v>13.4635</v>
      </c>
      <c r="AP187">
        <v>14.6511</v>
      </c>
      <c r="AQ187">
        <v>1</v>
      </c>
      <c r="AR187">
        <v>4.5</v>
      </c>
      <c r="AS187">
        <v>0.34375</v>
      </c>
      <c r="AT187">
        <v>3.875</v>
      </c>
      <c r="AU187">
        <v>6</v>
      </c>
      <c r="AV187">
        <v>0.6111</v>
      </c>
      <c r="AW187">
        <v>8</v>
      </c>
      <c r="AX187">
        <v>0.103</v>
      </c>
      <c r="AY187">
        <v>-0.3651</v>
      </c>
      <c r="AZ187">
        <v>20.25</v>
      </c>
      <c r="BA187">
        <v>-2.504839</v>
      </c>
      <c r="BB187">
        <v>-0.0549719</v>
      </c>
      <c r="BC187">
        <v>0.0516129</v>
      </c>
      <c r="BD187">
        <v>0.1417674</v>
      </c>
      <c r="BE187">
        <v>-73.94274</v>
      </c>
      <c r="BF187">
        <v>-0.3551046</v>
      </c>
      <c r="BG187">
        <v>-10.48267</v>
      </c>
      <c r="BH187">
        <v>0.1376958</v>
      </c>
      <c r="BI187">
        <v>4.064773</v>
      </c>
      <c r="BJ187">
        <v>-0.0077932</v>
      </c>
      <c r="BK187">
        <v>1.229641</v>
      </c>
      <c r="BL187">
        <v>34.2</v>
      </c>
      <c r="BM187">
        <v>-0.2529584</v>
      </c>
      <c r="BN187">
        <v>1</v>
      </c>
      <c r="BO187">
        <v>1</v>
      </c>
      <c r="BP187">
        <v>1</v>
      </c>
      <c r="BQ187">
        <v>1</v>
      </c>
    </row>
    <row r="188" spans="1:69">
      <c r="A188">
        <v>938</v>
      </c>
      <c r="B188">
        <v>938</v>
      </c>
      <c r="C188">
        <v>13</v>
      </c>
      <c r="D188">
        <v>110000</v>
      </c>
      <c r="E188">
        <v>110000</v>
      </c>
      <c r="F188" t="s">
        <v>1025</v>
      </c>
      <c r="G188">
        <v>8705</v>
      </c>
      <c r="H188" t="s">
        <v>93</v>
      </c>
      <c r="I188">
        <v>0.22603919</v>
      </c>
      <c r="J188">
        <f>VLOOKUP(A188,三因子模型筛选后!$A$1:$Z$335,11,FALSE)</f>
        <v>0.107790112495422</v>
      </c>
      <c r="K188">
        <v>0.04925753</v>
      </c>
      <c r="L188">
        <f>VLOOKUP(A188,'三因子模型（-170，-51） (2)'!$A$1:$W$335,6,FALSE)</f>
        <v>-0.00608930084854364</v>
      </c>
      <c r="M188">
        <f>VLOOKUP(A188,'累积异常收益率（市场模型）（-170，-21）Y1 (2)'!$A$1:$O$339,12,FALSE)</f>
        <v>0.242397427558899</v>
      </c>
      <c r="N188">
        <v>0.28378972</v>
      </c>
      <c r="O188">
        <v>0.34873652</v>
      </c>
      <c r="P188">
        <v>0.32425079</v>
      </c>
      <c r="Q188">
        <v>0.37848222</v>
      </c>
      <c r="R188">
        <v>0.47568691</v>
      </c>
      <c r="S188">
        <v>22.603919</v>
      </c>
      <c r="T188">
        <v>0.10779011</v>
      </c>
      <c r="U188">
        <v>4.9257528</v>
      </c>
      <c r="V188">
        <v>47.568691</v>
      </c>
      <c r="W188">
        <v>0</v>
      </c>
      <c r="X188">
        <v>9.5808</v>
      </c>
      <c r="Y188">
        <v>27.86</v>
      </c>
      <c r="Z188">
        <v>20</v>
      </c>
      <c r="AA188">
        <v>22.1231</v>
      </c>
      <c r="AB188">
        <v>10.423032</v>
      </c>
      <c r="AC188" t="s">
        <v>94</v>
      </c>
      <c r="AD188" t="s">
        <v>999</v>
      </c>
      <c r="AE188">
        <v>6</v>
      </c>
      <c r="AF188">
        <v>52</v>
      </c>
      <c r="AG188">
        <v>0</v>
      </c>
      <c r="AH188">
        <v>0.21428571</v>
      </c>
      <c r="AI188">
        <v>8.0487883</v>
      </c>
      <c r="AJ188">
        <v>3.13</v>
      </c>
      <c r="AK188">
        <v>0.3971</v>
      </c>
      <c r="AL188">
        <v>1</v>
      </c>
      <c r="AM188">
        <v>16.37</v>
      </c>
      <c r="AN188">
        <v>0.98787879</v>
      </c>
      <c r="AO188">
        <v>17.9699</v>
      </c>
      <c r="AP188">
        <v>18.5411</v>
      </c>
      <c r="AQ188">
        <v>18</v>
      </c>
      <c r="AR188">
        <v>26</v>
      </c>
      <c r="AS188">
        <v>0.40715</v>
      </c>
      <c r="AT188">
        <v>3.97115</v>
      </c>
      <c r="AU188">
        <v>18</v>
      </c>
      <c r="AV188">
        <v>0.6975</v>
      </c>
      <c r="AW188">
        <v>52</v>
      </c>
      <c r="AX188">
        <v>0.0728</v>
      </c>
      <c r="AY188">
        <v>-0.1273</v>
      </c>
      <c r="AZ188">
        <v>676</v>
      </c>
      <c r="BA188">
        <v>18.99516</v>
      </c>
      <c r="BB188">
        <v>0.0411781</v>
      </c>
      <c r="BC188">
        <v>12.05161</v>
      </c>
      <c r="BD188">
        <v>0.2281674</v>
      </c>
      <c r="BE188">
        <v>581.8073</v>
      </c>
      <c r="BF188">
        <v>4.334077</v>
      </c>
      <c r="BG188">
        <v>132.7495</v>
      </c>
      <c r="BH188">
        <v>0.7821846</v>
      </c>
      <c r="BI188">
        <v>23.95772</v>
      </c>
      <c r="BJ188">
        <v>0.0093955</v>
      </c>
      <c r="BK188">
        <v>2.79545</v>
      </c>
      <c r="BL188">
        <v>163.7</v>
      </c>
      <c r="BM188">
        <v>1.188858</v>
      </c>
      <c r="BN188">
        <v>1</v>
      </c>
      <c r="BO188">
        <v>1</v>
      </c>
      <c r="BP188">
        <v>1</v>
      </c>
      <c r="BQ188">
        <v>1</v>
      </c>
    </row>
    <row r="189" spans="1:69">
      <c r="A189">
        <v>300120</v>
      </c>
      <c r="B189">
        <v>300120</v>
      </c>
      <c r="C189">
        <v>19</v>
      </c>
      <c r="D189">
        <v>120000</v>
      </c>
      <c r="E189">
        <v>120000</v>
      </c>
      <c r="F189" t="s">
        <v>1026</v>
      </c>
      <c r="G189">
        <v>7610</v>
      </c>
      <c r="H189" t="s">
        <v>453</v>
      </c>
      <c r="I189">
        <v>0.03042053</v>
      </c>
      <c r="J189">
        <f>VLOOKUP(A189,三因子模型筛选后!$A$1:$Z$335,11,FALSE)</f>
        <v>0.00898572616279125</v>
      </c>
      <c r="K189">
        <v>0.09127656</v>
      </c>
      <c r="L189">
        <f>VLOOKUP(A189,'三因子模型（-170，-51） (2)'!$A$1:$W$335,6,FALSE)</f>
        <v>0.0776083916425705</v>
      </c>
      <c r="M189">
        <f>VLOOKUP(A189,'累积异常收益率（市场模型）（-170，-21）Y1 (2)'!$A$1:$O$339,12,FALSE)</f>
        <v>0.0353555046021938</v>
      </c>
      <c r="N189">
        <v>0.05458607</v>
      </c>
      <c r="O189">
        <v>0.09700811</v>
      </c>
      <c r="P189">
        <v>0.11531583</v>
      </c>
      <c r="Q189">
        <v>0.14645252</v>
      </c>
      <c r="R189">
        <v>0.11580332</v>
      </c>
      <c r="S189">
        <v>3.0420529</v>
      </c>
      <c r="T189">
        <v>0.00898573</v>
      </c>
      <c r="U189">
        <v>9.1276556</v>
      </c>
      <c r="V189">
        <v>11.580332</v>
      </c>
      <c r="W189">
        <v>0</v>
      </c>
      <c r="X189">
        <v>7.9732</v>
      </c>
      <c r="Y189">
        <v>19.04</v>
      </c>
      <c r="Z189">
        <v>20</v>
      </c>
      <c r="AA189">
        <v>18.928</v>
      </c>
      <c r="AB189">
        <v>4.6439393</v>
      </c>
      <c r="AC189" t="s">
        <v>454</v>
      </c>
      <c r="AD189" t="s">
        <v>1002</v>
      </c>
      <c r="AE189">
        <v>5</v>
      </c>
      <c r="AF189">
        <v>46</v>
      </c>
      <c r="AG189">
        <v>0</v>
      </c>
      <c r="AH189">
        <v>0.35294118</v>
      </c>
      <c r="AI189">
        <v>7.9801605</v>
      </c>
      <c r="AJ189">
        <v>2.9224</v>
      </c>
      <c r="AK189">
        <v>0.3111</v>
      </c>
      <c r="AL189">
        <v>0</v>
      </c>
      <c r="AM189">
        <v>1.68</v>
      </c>
      <c r="AN189">
        <v>0.16530303</v>
      </c>
      <c r="AO189">
        <v>15.5357</v>
      </c>
      <c r="AP189">
        <v>17.1924</v>
      </c>
      <c r="AQ189">
        <v>2</v>
      </c>
      <c r="AR189">
        <v>4.5</v>
      </c>
      <c r="AS189">
        <v>0.39505</v>
      </c>
      <c r="AT189">
        <v>4.44445</v>
      </c>
      <c r="AU189">
        <v>7</v>
      </c>
      <c r="AV189">
        <v>0.7347</v>
      </c>
      <c r="AW189">
        <v>9</v>
      </c>
      <c r="AX189">
        <v>0.0341</v>
      </c>
      <c r="AY189">
        <v>-0.3651</v>
      </c>
      <c r="AZ189">
        <v>20.25</v>
      </c>
      <c r="BA189">
        <v>-2.504839</v>
      </c>
      <c r="BB189">
        <v>0.5144781</v>
      </c>
      <c r="BC189">
        <v>1.051613</v>
      </c>
      <c r="BD189">
        <v>0.2653674</v>
      </c>
      <c r="BE189">
        <v>-73.94274</v>
      </c>
      <c r="BF189">
        <v>-0.6647027</v>
      </c>
      <c r="BG189">
        <v>-19.62199</v>
      </c>
      <c r="BH189">
        <v>-1.288685</v>
      </c>
      <c r="BI189">
        <v>-38.04192</v>
      </c>
      <c r="BJ189">
        <v>0.1365257</v>
      </c>
      <c r="BK189">
        <v>0.5187938</v>
      </c>
      <c r="BL189">
        <v>16.8</v>
      </c>
      <c r="BM189">
        <v>-0.0304171</v>
      </c>
      <c r="BN189">
        <v>1</v>
      </c>
      <c r="BO189">
        <v>1</v>
      </c>
      <c r="BP189">
        <v>1</v>
      </c>
      <c r="BQ189">
        <v>1</v>
      </c>
    </row>
    <row r="190" spans="1:69">
      <c r="A190">
        <v>600360</v>
      </c>
      <c r="B190">
        <v>600360</v>
      </c>
      <c r="C190">
        <v>22</v>
      </c>
      <c r="D190">
        <v>220000</v>
      </c>
      <c r="E190">
        <v>220200</v>
      </c>
      <c r="F190" t="s">
        <v>1003</v>
      </c>
      <c r="G190">
        <v>5110</v>
      </c>
      <c r="H190" t="s">
        <v>788</v>
      </c>
      <c r="I190">
        <v>0.1181603</v>
      </c>
      <c r="J190">
        <f>VLOOKUP(A190,三因子模型筛选后!$A$1:$Z$335,11,FALSE)</f>
        <v>0.0409863740205765</v>
      </c>
      <c r="K190">
        <v>0.05061685</v>
      </c>
      <c r="L190">
        <f>VLOOKUP(A190,'三因子模型（-170，-51） (2)'!$A$1:$W$335,6,FALSE)</f>
        <v>0.00345400907099247</v>
      </c>
      <c r="M190">
        <f>VLOOKUP(A190,'累积异常收益率（市场模型）（-170，-21）Y1 (2)'!$A$1:$O$339,12,FALSE)</f>
        <v>0.139109238982201</v>
      </c>
      <c r="N190">
        <v>0.10964</v>
      </c>
      <c r="O190">
        <v>0.27076137</v>
      </c>
      <c r="P190">
        <v>0.31853375</v>
      </c>
      <c r="Q190">
        <v>0.53841645</v>
      </c>
      <c r="R190">
        <v>0.51445538</v>
      </c>
      <c r="S190">
        <v>11.81603</v>
      </c>
      <c r="T190">
        <v>0.04098637</v>
      </c>
      <c r="U190">
        <v>5.0616853</v>
      </c>
      <c r="V190">
        <v>51.445538</v>
      </c>
      <c r="W190">
        <v>0</v>
      </c>
      <c r="X190">
        <v>7.6099</v>
      </c>
      <c r="Y190">
        <v>10.27</v>
      </c>
      <c r="Z190">
        <v>20</v>
      </c>
      <c r="AA190">
        <v>18.7414</v>
      </c>
      <c r="AB190">
        <v>7.51588</v>
      </c>
      <c r="AC190" t="s">
        <v>789</v>
      </c>
      <c r="AD190" t="s">
        <v>1005</v>
      </c>
      <c r="AF190">
        <v>48</v>
      </c>
      <c r="AG190">
        <v>0</v>
      </c>
      <c r="AH190">
        <v>0.33333333</v>
      </c>
      <c r="AI190">
        <v>6.3630281</v>
      </c>
      <c r="AJ190">
        <v>0.58</v>
      </c>
      <c r="AK190">
        <v>0.4583</v>
      </c>
      <c r="AL190">
        <v>0</v>
      </c>
      <c r="AM190">
        <v>4.03</v>
      </c>
      <c r="AN190">
        <v>0.22878788</v>
      </c>
      <c r="AO190">
        <v>14.3304</v>
      </c>
      <c r="AP190">
        <v>14.9757</v>
      </c>
      <c r="AQ190">
        <v>1</v>
      </c>
      <c r="AR190">
        <v>2</v>
      </c>
      <c r="AS190">
        <v>0.3125</v>
      </c>
      <c r="AT190">
        <v>4.5</v>
      </c>
      <c r="AU190">
        <v>0</v>
      </c>
      <c r="AV190">
        <v>0</v>
      </c>
      <c r="AW190">
        <v>4</v>
      </c>
      <c r="AX190">
        <v>0.026</v>
      </c>
      <c r="AY190">
        <v>-0.3651</v>
      </c>
      <c r="AZ190">
        <v>4</v>
      </c>
      <c r="BA190">
        <v>-5.004839</v>
      </c>
      <c r="BB190">
        <v>0.5700281</v>
      </c>
      <c r="BC190">
        <v>-5.948387</v>
      </c>
      <c r="BD190">
        <v>-0.4693326</v>
      </c>
      <c r="BE190">
        <v>-90.19274</v>
      </c>
      <c r="BF190">
        <v>2.348934</v>
      </c>
      <c r="BG190">
        <v>42.33039</v>
      </c>
      <c r="BH190">
        <v>-2.852899</v>
      </c>
      <c r="BI190">
        <v>-51.4124</v>
      </c>
      <c r="BJ190">
        <v>-0.2675328</v>
      </c>
      <c r="BK190">
        <v>1.393766</v>
      </c>
      <c r="BL190">
        <v>40.3</v>
      </c>
      <c r="BM190">
        <v>0.5164577</v>
      </c>
      <c r="BN190">
        <v>0</v>
      </c>
      <c r="BO190">
        <v>0</v>
      </c>
      <c r="BP190">
        <v>0</v>
      </c>
      <c r="BQ190">
        <v>0</v>
      </c>
    </row>
    <row r="191" spans="1:69">
      <c r="A191">
        <v>2635</v>
      </c>
      <c r="B191">
        <v>2635</v>
      </c>
      <c r="C191">
        <v>19</v>
      </c>
      <c r="D191">
        <v>320000</v>
      </c>
      <c r="E191">
        <v>320500</v>
      </c>
      <c r="F191" t="s">
        <v>1007</v>
      </c>
      <c r="G191">
        <v>8310</v>
      </c>
      <c r="H191" t="s">
        <v>306</v>
      </c>
      <c r="I191">
        <v>0.35812736</v>
      </c>
      <c r="J191">
        <f>VLOOKUP(A191,三因子模型筛选后!$A$1:$Z$335,11,FALSE)</f>
        <v>0.280176103115082</v>
      </c>
      <c r="K191">
        <v>0.3047646</v>
      </c>
      <c r="L191">
        <f>VLOOKUP(A191,'三因子模型（-170，-51） (2)'!$A$1:$W$335,6,FALSE)</f>
        <v>0.264111906290054</v>
      </c>
      <c r="M191">
        <f>VLOOKUP(A191,'累积异常收益率（市场模型）（-170，-21）Y1 (2)'!$A$1:$O$339,12,FALSE)</f>
        <v>0.434471011161804</v>
      </c>
      <c r="N191">
        <v>0.41048616</v>
      </c>
      <c r="O191">
        <v>0.5323683</v>
      </c>
      <c r="P191">
        <v>0.44408599</v>
      </c>
      <c r="Q191">
        <v>0.48406124</v>
      </c>
      <c r="R191">
        <v>0.37048662</v>
      </c>
      <c r="S191">
        <v>35.812736</v>
      </c>
      <c r="T191">
        <v>0.2801761</v>
      </c>
      <c r="U191">
        <v>30.47646</v>
      </c>
      <c r="V191">
        <v>37.048662</v>
      </c>
      <c r="W191">
        <v>0</v>
      </c>
      <c r="X191">
        <v>8.7626</v>
      </c>
      <c r="Y191">
        <v>-1.46</v>
      </c>
      <c r="Z191">
        <v>20</v>
      </c>
      <c r="AA191">
        <v>0</v>
      </c>
      <c r="AB191">
        <v>6.832442</v>
      </c>
      <c r="AC191" t="s">
        <v>307</v>
      </c>
      <c r="AD191" t="s">
        <v>1002</v>
      </c>
      <c r="AE191">
        <v>5</v>
      </c>
      <c r="AF191">
        <v>44</v>
      </c>
      <c r="AG191">
        <v>5</v>
      </c>
      <c r="AH191">
        <v>0.1875</v>
      </c>
      <c r="AI191">
        <v>7.6305098</v>
      </c>
      <c r="AJ191">
        <v>2.0601</v>
      </c>
      <c r="AK191">
        <v>0.1709</v>
      </c>
      <c r="AL191">
        <v>0</v>
      </c>
      <c r="AM191">
        <v>16.06</v>
      </c>
      <c r="AN191">
        <v>0.75060606</v>
      </c>
      <c r="AO191">
        <v>15.5965</v>
      </c>
      <c r="AP191">
        <v>16.2137</v>
      </c>
      <c r="AQ191">
        <v>2</v>
      </c>
      <c r="AR191">
        <v>10</v>
      </c>
      <c r="AS191">
        <v>0.4375</v>
      </c>
      <c r="AT191">
        <v>4.2</v>
      </c>
      <c r="AU191">
        <v>1</v>
      </c>
      <c r="AV191">
        <v>0</v>
      </c>
      <c r="AW191">
        <v>20</v>
      </c>
      <c r="AX191">
        <v>0.0685</v>
      </c>
      <c r="AY191">
        <v>-0.3651</v>
      </c>
      <c r="AZ191">
        <v>100</v>
      </c>
      <c r="BA191">
        <v>2.995161</v>
      </c>
      <c r="BB191">
        <v>0.2700281</v>
      </c>
      <c r="BC191">
        <v>-4.948387</v>
      </c>
      <c r="BD191">
        <v>-0.4693326</v>
      </c>
      <c r="BE191">
        <v>5.807259</v>
      </c>
      <c r="BF191">
        <v>-1.405727</v>
      </c>
      <c r="BG191">
        <v>-2.725536</v>
      </c>
      <c r="BH191">
        <v>0.8087776</v>
      </c>
      <c r="BI191">
        <v>1.568123</v>
      </c>
      <c r="BJ191">
        <v>-0.126733</v>
      </c>
      <c r="BK191">
        <v>2.776332</v>
      </c>
      <c r="BL191">
        <v>160.6</v>
      </c>
      <c r="BM191">
        <v>2.012153</v>
      </c>
      <c r="BN191">
        <v>1</v>
      </c>
      <c r="BO191">
        <v>1</v>
      </c>
      <c r="BP191">
        <v>1</v>
      </c>
      <c r="BQ191">
        <v>1</v>
      </c>
    </row>
    <row r="192" spans="1:69">
      <c r="A192">
        <v>600330</v>
      </c>
      <c r="B192">
        <v>600330</v>
      </c>
      <c r="C192">
        <v>10</v>
      </c>
      <c r="D192">
        <v>330000</v>
      </c>
      <c r="E192">
        <v>330481</v>
      </c>
      <c r="F192" t="s">
        <v>1000</v>
      </c>
      <c r="G192">
        <v>5115</v>
      </c>
      <c r="H192" t="s">
        <v>776</v>
      </c>
      <c r="I192">
        <v>0.05262689</v>
      </c>
      <c r="J192">
        <f>VLOOKUP(A192,三因子模型筛选后!$A$1:$Z$335,11,FALSE)</f>
        <v>0.0710290223360062</v>
      </c>
      <c r="K192">
        <v>0.08569437</v>
      </c>
      <c r="L192">
        <f>VLOOKUP(A192,'三因子模型（-170，-51） (2)'!$A$1:$W$335,6,FALSE)</f>
        <v>0.102346956729889</v>
      </c>
      <c r="M192">
        <f>VLOOKUP(A192,'累积异常收益率（市场模型）（-170，-21）Y1 (2)'!$A$1:$O$339,12,FALSE)</f>
        <v>0.0396049246191978</v>
      </c>
      <c r="N192">
        <v>0.07606874</v>
      </c>
      <c r="O192">
        <v>0.25671628</v>
      </c>
      <c r="P192">
        <v>0.20587763</v>
      </c>
      <c r="Q192">
        <v>0.34708518</v>
      </c>
      <c r="R192">
        <v>0.3828719</v>
      </c>
      <c r="S192">
        <v>5.2626885</v>
      </c>
      <c r="T192">
        <v>0.07102902</v>
      </c>
      <c r="U192">
        <v>8.5694365</v>
      </c>
      <c r="V192">
        <v>38.28719</v>
      </c>
      <c r="W192">
        <v>0</v>
      </c>
      <c r="X192">
        <v>8.4198</v>
      </c>
      <c r="Y192">
        <v>17.1</v>
      </c>
      <c r="Z192">
        <v>20</v>
      </c>
      <c r="AA192">
        <v>19.293</v>
      </c>
      <c r="AB192">
        <v>12.334344</v>
      </c>
      <c r="AC192" t="s">
        <v>777</v>
      </c>
      <c r="AD192" t="s">
        <v>1008</v>
      </c>
      <c r="AE192">
        <v>7</v>
      </c>
      <c r="AF192">
        <v>50</v>
      </c>
      <c r="AG192">
        <v>4</v>
      </c>
      <c r="AH192">
        <v>0.3</v>
      </c>
      <c r="AI192">
        <v>6.5510803</v>
      </c>
      <c r="AJ192">
        <v>0.7</v>
      </c>
      <c r="AK192">
        <v>0.3836</v>
      </c>
      <c r="AL192">
        <v>0</v>
      </c>
      <c r="AM192">
        <v>3.41</v>
      </c>
      <c r="AN192">
        <v>0.26</v>
      </c>
      <c r="AO192">
        <v>16.0541</v>
      </c>
      <c r="AP192">
        <v>17.02</v>
      </c>
      <c r="AQ192">
        <v>1</v>
      </c>
      <c r="AR192">
        <v>9.5</v>
      </c>
      <c r="AS192">
        <v>0.40995</v>
      </c>
      <c r="AT192">
        <v>4.21055</v>
      </c>
      <c r="AU192">
        <v>10</v>
      </c>
      <c r="AV192">
        <v>0.78</v>
      </c>
      <c r="AW192">
        <v>19</v>
      </c>
      <c r="AX192">
        <v>0.0587</v>
      </c>
      <c r="AY192">
        <v>-0.3651</v>
      </c>
      <c r="AZ192">
        <v>90.25</v>
      </c>
      <c r="BA192">
        <v>2.495161</v>
      </c>
      <c r="BB192">
        <v>0.2805781</v>
      </c>
      <c r="BC192">
        <v>4.051613</v>
      </c>
      <c r="BD192">
        <v>0.3106674</v>
      </c>
      <c r="BE192">
        <v>-3.942741</v>
      </c>
      <c r="BF192">
        <v>0.7751653</v>
      </c>
      <c r="BG192">
        <v>-1.224881</v>
      </c>
      <c r="BH192">
        <v>0.7000875</v>
      </c>
      <c r="BI192">
        <v>-1.106247</v>
      </c>
      <c r="BJ192">
        <v>0.0871665</v>
      </c>
      <c r="BK192">
        <v>1.226712</v>
      </c>
      <c r="BL192">
        <v>34.1</v>
      </c>
      <c r="BM192">
        <v>0.1079933</v>
      </c>
      <c r="BN192">
        <v>1</v>
      </c>
      <c r="BO192">
        <v>1</v>
      </c>
      <c r="BP192">
        <v>1</v>
      </c>
      <c r="BQ192">
        <v>1</v>
      </c>
    </row>
    <row r="193" spans="1:69">
      <c r="A193">
        <v>2199</v>
      </c>
      <c r="B193">
        <v>2199</v>
      </c>
      <c r="C193">
        <v>11</v>
      </c>
      <c r="D193">
        <v>330000</v>
      </c>
      <c r="E193">
        <v>330700</v>
      </c>
      <c r="F193" t="s">
        <v>1000</v>
      </c>
      <c r="G193">
        <v>5115</v>
      </c>
      <c r="H193" t="s">
        <v>168</v>
      </c>
      <c r="I193">
        <v>-0.04449774</v>
      </c>
      <c r="J193">
        <f>VLOOKUP(A193,三因子模型筛选后!$A$1:$Z$335,11,FALSE)</f>
        <v>-0.029164481908083</v>
      </c>
      <c r="K193">
        <v>0.01946563</v>
      </c>
      <c r="L193">
        <f>VLOOKUP(A193,'三因子模型（-170，-51） (2)'!$A$1:$W$335,6,FALSE)</f>
        <v>0.0442592352628708</v>
      </c>
      <c r="M193">
        <f>VLOOKUP(A193,'累积异常收益率（市场模型）（-170，-21）Y1 (2)'!$A$1:$O$339,12,FALSE)</f>
        <v>-0.0388937592506409</v>
      </c>
      <c r="N193">
        <v>-0.04244318</v>
      </c>
      <c r="O193">
        <v>0.1371313</v>
      </c>
      <c r="P193">
        <v>0.20026989</v>
      </c>
      <c r="Q193">
        <v>0.2227075</v>
      </c>
      <c r="R193">
        <v>0.2711921</v>
      </c>
      <c r="S193">
        <v>-4.4497736</v>
      </c>
      <c r="T193">
        <v>-0.02916448</v>
      </c>
      <c r="U193">
        <v>1.9465625</v>
      </c>
      <c r="V193">
        <v>27.11921</v>
      </c>
      <c r="W193">
        <v>0</v>
      </c>
      <c r="X193">
        <v>6.3969</v>
      </c>
      <c r="Y193">
        <v>10.04</v>
      </c>
      <c r="Z193">
        <v>20</v>
      </c>
      <c r="AA193">
        <v>16.3472</v>
      </c>
      <c r="AB193">
        <v>2.4344236</v>
      </c>
      <c r="AC193" t="s">
        <v>169</v>
      </c>
      <c r="AD193" t="s">
        <v>999</v>
      </c>
      <c r="AE193">
        <v>6</v>
      </c>
      <c r="AF193">
        <v>32</v>
      </c>
      <c r="AG193">
        <v>6</v>
      </c>
      <c r="AH193">
        <v>0.5</v>
      </c>
      <c r="AI193">
        <v>7.2518413</v>
      </c>
      <c r="AJ193">
        <v>1.4107</v>
      </c>
      <c r="AK193">
        <v>0.1762</v>
      </c>
      <c r="AL193">
        <v>0</v>
      </c>
      <c r="AM193">
        <v>4.12</v>
      </c>
      <c r="AN193">
        <v>0.51060606</v>
      </c>
      <c r="AO193">
        <v>14.2095</v>
      </c>
      <c r="AP193">
        <v>15.073</v>
      </c>
      <c r="AQ193">
        <v>29</v>
      </c>
      <c r="AR193">
        <v>3.5</v>
      </c>
      <c r="AS193">
        <v>0.2041</v>
      </c>
      <c r="AT193">
        <v>2.07145</v>
      </c>
      <c r="AU193">
        <v>4</v>
      </c>
      <c r="AV193">
        <v>0.625</v>
      </c>
      <c r="AW193">
        <v>7</v>
      </c>
      <c r="AX193">
        <v>0.0575</v>
      </c>
      <c r="AY193">
        <v>-0.3651</v>
      </c>
      <c r="AZ193">
        <v>12.25</v>
      </c>
      <c r="BA193">
        <v>-3.504839</v>
      </c>
      <c r="BB193">
        <v>-1.858522</v>
      </c>
      <c r="BC193">
        <v>-1.948387</v>
      </c>
      <c r="BD193">
        <v>0.1556674</v>
      </c>
      <c r="BE193">
        <v>-81.94274</v>
      </c>
      <c r="BF193">
        <v>-0.5455893</v>
      </c>
      <c r="BG193">
        <v>-12.75582</v>
      </c>
      <c r="BH193">
        <v>6.51382</v>
      </c>
      <c r="BI193">
        <v>152.2924</v>
      </c>
      <c r="BJ193">
        <v>-0.2893113</v>
      </c>
      <c r="BK193">
        <v>1.415853</v>
      </c>
      <c r="BL193">
        <v>41.2</v>
      </c>
      <c r="BM193">
        <v>-0.4973765</v>
      </c>
      <c r="BN193">
        <v>1</v>
      </c>
      <c r="BO193">
        <v>1</v>
      </c>
      <c r="BP193">
        <v>1</v>
      </c>
      <c r="BQ193">
        <v>1</v>
      </c>
    </row>
    <row r="194" spans="1:69">
      <c r="A194">
        <v>600203</v>
      </c>
      <c r="B194">
        <v>600203</v>
      </c>
      <c r="C194">
        <v>19</v>
      </c>
      <c r="D194">
        <v>350000</v>
      </c>
      <c r="E194">
        <v>350100</v>
      </c>
      <c r="F194" t="s">
        <v>1015</v>
      </c>
      <c r="G194">
        <v>55</v>
      </c>
      <c r="H194" t="s">
        <v>761</v>
      </c>
      <c r="I194">
        <v>0.04732592</v>
      </c>
      <c r="J194">
        <f>VLOOKUP(A194,三因子模型筛选后!$A$1:$Z$335,11,FALSE)</f>
        <v>-0.0321712680160999</v>
      </c>
      <c r="K194">
        <v>0.13032164</v>
      </c>
      <c r="L194">
        <f>VLOOKUP(A194,'三因子模型（-170，-51） (2)'!$A$1:$W$335,6,FALSE)</f>
        <v>0.0900435820221901</v>
      </c>
      <c r="M194">
        <f>VLOOKUP(A194,'累积异常收益率（市场模型）（-170，-21）Y1 (2)'!$A$1:$O$339,12,FALSE)</f>
        <v>0.072132021188736</v>
      </c>
      <c r="N194">
        <v>0.03959984</v>
      </c>
      <c r="O194">
        <v>0.10433692</v>
      </c>
      <c r="P194">
        <v>0.10288745</v>
      </c>
      <c r="Q194">
        <v>0.15395716</v>
      </c>
      <c r="R194">
        <v>0.24084048</v>
      </c>
      <c r="S194">
        <v>4.7325917</v>
      </c>
      <c r="T194">
        <v>-0.03217127</v>
      </c>
      <c r="U194">
        <v>13.032164</v>
      </c>
      <c r="V194">
        <v>24.084048</v>
      </c>
      <c r="W194">
        <v>0</v>
      </c>
      <c r="X194">
        <v>8.3968</v>
      </c>
      <c r="Y194">
        <v>-0.84</v>
      </c>
      <c r="Z194">
        <v>20</v>
      </c>
      <c r="AA194">
        <v>18.1868</v>
      </c>
      <c r="AB194">
        <v>2.405441</v>
      </c>
      <c r="AC194" t="s">
        <v>762</v>
      </c>
      <c r="AD194" t="s">
        <v>999</v>
      </c>
      <c r="AE194">
        <v>6</v>
      </c>
      <c r="AF194">
        <v>40</v>
      </c>
      <c r="AG194">
        <v>0</v>
      </c>
      <c r="AH194">
        <v>0.26666667</v>
      </c>
      <c r="AI194">
        <v>6.6302875</v>
      </c>
      <c r="AJ194">
        <v>0.7577</v>
      </c>
      <c r="AK194">
        <v>0.6186</v>
      </c>
      <c r="AL194">
        <v>1</v>
      </c>
      <c r="AM194">
        <v>1.89</v>
      </c>
      <c r="AN194">
        <v>0.19121212</v>
      </c>
      <c r="AO194">
        <v>16.074</v>
      </c>
      <c r="AP194">
        <v>16.5447</v>
      </c>
      <c r="AQ194">
        <v>35</v>
      </c>
      <c r="AR194">
        <v>9.5</v>
      </c>
      <c r="AS194">
        <v>0.3989</v>
      </c>
      <c r="AT194">
        <v>5.78945</v>
      </c>
      <c r="AU194">
        <v>2</v>
      </c>
      <c r="AV194">
        <v>0</v>
      </c>
      <c r="AW194">
        <v>19</v>
      </c>
      <c r="AX194">
        <v>0.0325</v>
      </c>
      <c r="AY194">
        <v>-0.3181</v>
      </c>
      <c r="AZ194">
        <v>90.25</v>
      </c>
      <c r="BA194">
        <v>2.495161</v>
      </c>
      <c r="BB194">
        <v>1.859478</v>
      </c>
      <c r="BC194">
        <v>-3.948387</v>
      </c>
      <c r="BD194">
        <v>-0.4693326</v>
      </c>
      <c r="BE194">
        <v>-3.942741</v>
      </c>
      <c r="BF194">
        <v>-1.17106</v>
      </c>
      <c r="BG194">
        <v>1.850457</v>
      </c>
      <c r="BH194">
        <v>4.639697</v>
      </c>
      <c r="BI194">
        <v>-7.331441</v>
      </c>
      <c r="BJ194">
        <v>-0.8727136</v>
      </c>
      <c r="BK194">
        <v>0.6365768</v>
      </c>
      <c r="BL194">
        <v>18.9</v>
      </c>
      <c r="BM194">
        <v>0.0749528</v>
      </c>
      <c r="BN194">
        <v>1</v>
      </c>
      <c r="BO194">
        <v>1</v>
      </c>
      <c r="BP194">
        <v>1</v>
      </c>
      <c r="BQ194">
        <v>1</v>
      </c>
    </row>
    <row r="195" spans="1:69">
      <c r="A195">
        <v>600363</v>
      </c>
      <c r="B195">
        <v>600363</v>
      </c>
      <c r="C195">
        <v>13</v>
      </c>
      <c r="D195">
        <v>360000</v>
      </c>
      <c r="E195">
        <v>360100</v>
      </c>
      <c r="F195" t="s">
        <v>1000</v>
      </c>
      <c r="G195">
        <v>5115</v>
      </c>
      <c r="H195" t="s">
        <v>791</v>
      </c>
      <c r="I195">
        <v>-0.13256124</v>
      </c>
      <c r="J195">
        <f>VLOOKUP(A195,三因子模型筛选后!$A$1:$Z$335,11,FALSE)</f>
        <v>-0.209279373288155</v>
      </c>
      <c r="K195">
        <v>-0.08405805</v>
      </c>
      <c r="L195">
        <f>VLOOKUP(A195,'三因子模型（-170，-51） (2)'!$A$1:$W$335,6,FALSE)</f>
        <v>-0.107454657554626</v>
      </c>
      <c r="M195">
        <f>VLOOKUP(A195,'累积异常收益率（市场模型）（-170，-21）Y1 (2)'!$A$1:$O$339,12,FALSE)</f>
        <v>-0.105690822005272</v>
      </c>
      <c r="N195">
        <v>-0.14245258</v>
      </c>
      <c r="O195">
        <v>-0.105653</v>
      </c>
      <c r="P195">
        <v>-0.12606946</v>
      </c>
      <c r="Q195">
        <v>-0.16384922</v>
      </c>
      <c r="R195">
        <v>-0.19193876</v>
      </c>
      <c r="S195">
        <v>-13.256124</v>
      </c>
      <c r="T195">
        <v>-0.20927937</v>
      </c>
      <c r="U195">
        <v>-8.4058054</v>
      </c>
      <c r="V195">
        <v>-19.193876</v>
      </c>
      <c r="W195">
        <v>0</v>
      </c>
      <c r="X195">
        <v>8.6788</v>
      </c>
      <c r="Y195">
        <v>14.5</v>
      </c>
      <c r="Z195">
        <v>20</v>
      </c>
      <c r="AA195">
        <v>19.4985</v>
      </c>
      <c r="AB195">
        <v>4.5524575</v>
      </c>
      <c r="AC195" t="s">
        <v>792</v>
      </c>
      <c r="AD195" t="s">
        <v>1008</v>
      </c>
      <c r="AE195">
        <v>7</v>
      </c>
      <c r="AF195">
        <v>49</v>
      </c>
      <c r="AG195">
        <v>2</v>
      </c>
      <c r="AH195">
        <v>0.1</v>
      </c>
      <c r="AI195">
        <v>6.921954</v>
      </c>
      <c r="AJ195">
        <v>1.0143</v>
      </c>
      <c r="AK195">
        <v>0.476</v>
      </c>
      <c r="AL195">
        <v>0</v>
      </c>
      <c r="AM195">
        <v>4.15</v>
      </c>
      <c r="AN195">
        <v>0.57939394</v>
      </c>
      <c r="AO195">
        <v>15.5405</v>
      </c>
      <c r="AP195">
        <v>17.0144</v>
      </c>
      <c r="AQ195">
        <v>35</v>
      </c>
      <c r="AR195">
        <v>10.5</v>
      </c>
      <c r="AS195">
        <v>0.41725</v>
      </c>
      <c r="AT195">
        <v>7.11905</v>
      </c>
      <c r="AU195">
        <v>13</v>
      </c>
      <c r="AV195">
        <v>0.8166</v>
      </c>
      <c r="AW195">
        <v>21</v>
      </c>
      <c r="AX195">
        <v>0.0351</v>
      </c>
      <c r="AY195">
        <v>-0.3651</v>
      </c>
      <c r="AZ195">
        <v>110.25</v>
      </c>
      <c r="BA195">
        <v>3.495161</v>
      </c>
      <c r="BB195">
        <v>3.189078</v>
      </c>
      <c r="BC195">
        <v>7.051613</v>
      </c>
      <c r="BD195">
        <v>0.3472674</v>
      </c>
      <c r="BE195">
        <v>16.05726</v>
      </c>
      <c r="BF195">
        <v>1.213755</v>
      </c>
      <c r="BG195">
        <v>5.576163</v>
      </c>
      <c r="BH195">
        <v>11.14634</v>
      </c>
      <c r="BI195">
        <v>51.20785</v>
      </c>
      <c r="BJ195">
        <v>1.107463</v>
      </c>
      <c r="BK195">
        <v>1.423108</v>
      </c>
      <c r="BL195">
        <v>41.5</v>
      </c>
      <c r="BM195">
        <v>-1.046269</v>
      </c>
      <c r="BN195">
        <v>1</v>
      </c>
      <c r="BO195">
        <v>1</v>
      </c>
      <c r="BP195">
        <v>1</v>
      </c>
      <c r="BQ195">
        <v>1</v>
      </c>
    </row>
    <row r="196" spans="1:69">
      <c r="A196">
        <v>300205</v>
      </c>
      <c r="B196">
        <v>300205</v>
      </c>
      <c r="C196">
        <v>19</v>
      </c>
      <c r="D196">
        <v>420000</v>
      </c>
      <c r="E196">
        <v>420100</v>
      </c>
      <c r="F196" t="s">
        <v>1011</v>
      </c>
      <c r="G196">
        <v>57</v>
      </c>
      <c r="H196" t="s">
        <v>477</v>
      </c>
      <c r="I196">
        <v>0.26603264</v>
      </c>
      <c r="J196">
        <f>VLOOKUP(A196,三因子模型筛选后!$A$1:$Z$335,11,FALSE)</f>
        <v>0.215243428945541</v>
      </c>
      <c r="K196">
        <v>0.05764436</v>
      </c>
      <c r="L196">
        <f>VLOOKUP(A196,'三因子模型（-170，-51） (2)'!$A$1:$W$335,6,FALSE)</f>
        <v>0.0298067294061184</v>
      </c>
      <c r="M196">
        <f>VLOOKUP(A196,'累积异常收益率（市场模型）（-170，-21）Y1 (2)'!$A$1:$O$339,12,FALSE)</f>
        <v>0.296253591775894</v>
      </c>
      <c r="N196">
        <v>0.39398256</v>
      </c>
      <c r="O196">
        <v>0.37464646</v>
      </c>
      <c r="P196">
        <v>0.28821197</v>
      </c>
      <c r="Q196">
        <v>0.30926949</v>
      </c>
      <c r="R196">
        <v>0.31919873</v>
      </c>
      <c r="S196">
        <v>26.603264</v>
      </c>
      <c r="T196">
        <v>0.21524343</v>
      </c>
      <c r="U196">
        <v>5.7644356</v>
      </c>
      <c r="V196">
        <v>31.919873</v>
      </c>
      <c r="W196">
        <v>1</v>
      </c>
      <c r="X196">
        <v>7.8224</v>
      </c>
      <c r="Y196">
        <v>24.35</v>
      </c>
      <c r="Z196">
        <v>20</v>
      </c>
      <c r="AA196">
        <v>19.1523</v>
      </c>
      <c r="AB196">
        <v>4.30056</v>
      </c>
      <c r="AC196" t="s">
        <v>478</v>
      </c>
      <c r="AD196" t="s">
        <v>1002</v>
      </c>
      <c r="AE196">
        <v>5</v>
      </c>
      <c r="AF196">
        <v>55</v>
      </c>
      <c r="AG196">
        <v>0</v>
      </c>
      <c r="AH196">
        <v>0.33333333</v>
      </c>
      <c r="AI196">
        <v>7.407075</v>
      </c>
      <c r="AJ196">
        <v>1.6476</v>
      </c>
      <c r="AK196">
        <v>0.4471</v>
      </c>
      <c r="AL196">
        <v>0</v>
      </c>
      <c r="AM196">
        <v>5.56</v>
      </c>
      <c r="AN196">
        <v>0.39863636</v>
      </c>
      <c r="AO196">
        <v>13.7473</v>
      </c>
      <c r="AP196">
        <v>14.2499</v>
      </c>
      <c r="AQ196">
        <v>2</v>
      </c>
      <c r="AR196">
        <v>9.5</v>
      </c>
      <c r="AS196">
        <v>0.4722</v>
      </c>
      <c r="AT196">
        <v>2.84375</v>
      </c>
      <c r="AU196">
        <v>5</v>
      </c>
      <c r="AV196">
        <v>0</v>
      </c>
      <c r="AW196">
        <v>16</v>
      </c>
      <c r="AX196">
        <v>0.1003</v>
      </c>
      <c r="AY196">
        <v>-0.3651</v>
      </c>
      <c r="AZ196">
        <v>90.25</v>
      </c>
      <c r="BA196">
        <v>2.495161</v>
      </c>
      <c r="BB196">
        <v>-1.086222</v>
      </c>
      <c r="BC196">
        <v>-0.9483871</v>
      </c>
      <c r="BD196">
        <v>-0.4693326</v>
      </c>
      <c r="BE196">
        <v>-3.942741</v>
      </c>
      <c r="BF196">
        <v>-1.17106</v>
      </c>
      <c r="BG196">
        <v>1.850457</v>
      </c>
      <c r="BH196">
        <v>-2.710299</v>
      </c>
      <c r="BI196">
        <v>4.282692</v>
      </c>
      <c r="BJ196">
        <v>0.5097994</v>
      </c>
      <c r="BK196">
        <v>1.715598</v>
      </c>
      <c r="BL196">
        <v>55.6</v>
      </c>
      <c r="BM196">
        <v>1.438134</v>
      </c>
      <c r="BN196">
        <v>1</v>
      </c>
      <c r="BO196">
        <v>1</v>
      </c>
      <c r="BP196">
        <v>1</v>
      </c>
      <c r="BQ196">
        <v>1</v>
      </c>
    </row>
    <row r="197" spans="1:69">
      <c r="A197">
        <v>988</v>
      </c>
      <c r="B197">
        <v>988</v>
      </c>
      <c r="C197">
        <v>3</v>
      </c>
      <c r="D197">
        <v>420000</v>
      </c>
      <c r="E197">
        <v>420100</v>
      </c>
      <c r="F197" t="s">
        <v>1011</v>
      </c>
      <c r="G197">
        <v>57</v>
      </c>
      <c r="H197" t="s">
        <v>102</v>
      </c>
      <c r="I197">
        <v>0.03107195</v>
      </c>
      <c r="J197">
        <f>VLOOKUP(A197,三因子模型筛选后!$A$1:$Z$335,11,FALSE)</f>
        <v>-0.0498250350356102</v>
      </c>
      <c r="K197">
        <v>0.02640644</v>
      </c>
      <c r="L197">
        <f>VLOOKUP(A197,'三因子模型（-170，-51） (2)'!$A$1:$W$335,6,FALSE)</f>
        <v>-0.00897664111107588</v>
      </c>
      <c r="M197">
        <f>VLOOKUP(A197,'累积异常收益率（市场模型）（-170，-21）Y1 (2)'!$A$1:$O$339,12,FALSE)</f>
        <v>0.0502949729561806</v>
      </c>
      <c r="N197">
        <v>0.03703795</v>
      </c>
      <c r="O197">
        <v>0.11733207</v>
      </c>
      <c r="P197">
        <v>0.08833326</v>
      </c>
      <c r="Q197">
        <v>0.13624734</v>
      </c>
      <c r="R197">
        <v>0.04212158</v>
      </c>
      <c r="S197">
        <v>3.1071952</v>
      </c>
      <c r="T197">
        <v>-0.04982504</v>
      </c>
      <c r="U197">
        <v>2.6406439</v>
      </c>
      <c r="V197">
        <v>4.2121582</v>
      </c>
      <c r="W197">
        <v>1</v>
      </c>
      <c r="X197">
        <v>8.8204</v>
      </c>
      <c r="Y197">
        <v>20.35</v>
      </c>
      <c r="Z197">
        <v>20</v>
      </c>
      <c r="AA197">
        <v>20.145</v>
      </c>
      <c r="AB197">
        <v>8.9111663</v>
      </c>
      <c r="AC197" t="s">
        <v>103</v>
      </c>
      <c r="AD197" t="s">
        <v>1002</v>
      </c>
      <c r="AE197">
        <v>5</v>
      </c>
      <c r="AF197">
        <v>55</v>
      </c>
      <c r="AG197">
        <v>3</v>
      </c>
      <c r="AH197">
        <v>0.4</v>
      </c>
      <c r="AI197">
        <v>7.899747</v>
      </c>
      <c r="AJ197">
        <v>2.6966</v>
      </c>
      <c r="AK197">
        <v>0.3497</v>
      </c>
      <c r="AL197">
        <v>0</v>
      </c>
      <c r="AM197">
        <v>7.54</v>
      </c>
      <c r="AN197">
        <v>0.72212121</v>
      </c>
      <c r="AO197">
        <v>14.887</v>
      </c>
      <c r="AP197">
        <v>17.0342</v>
      </c>
      <c r="AQ197">
        <v>2</v>
      </c>
      <c r="AR197">
        <v>14</v>
      </c>
      <c r="AS197">
        <v>0.43495</v>
      </c>
      <c r="AT197">
        <v>5.125</v>
      </c>
      <c r="AU197">
        <v>0</v>
      </c>
      <c r="AV197">
        <v>0</v>
      </c>
      <c r="AW197">
        <v>28</v>
      </c>
      <c r="AX197">
        <v>0.0529</v>
      </c>
      <c r="AY197">
        <v>-0.3463</v>
      </c>
      <c r="AZ197">
        <v>196</v>
      </c>
      <c r="BA197">
        <v>6.995161</v>
      </c>
      <c r="BB197">
        <v>1.195028</v>
      </c>
      <c r="BC197">
        <v>-5.948387</v>
      </c>
      <c r="BD197">
        <v>-0.4693326</v>
      </c>
      <c r="BE197">
        <v>101.8073</v>
      </c>
      <c r="BF197">
        <v>-3.283057</v>
      </c>
      <c r="BG197">
        <v>-47.78146</v>
      </c>
      <c r="BH197">
        <v>8.359413</v>
      </c>
      <c r="BI197">
        <v>121.6625</v>
      </c>
      <c r="BJ197">
        <v>-0.5608656</v>
      </c>
      <c r="BK197">
        <v>2.020222</v>
      </c>
      <c r="BL197">
        <v>75.4</v>
      </c>
      <c r="BM197">
        <v>-0.0263568</v>
      </c>
      <c r="BN197">
        <v>1</v>
      </c>
      <c r="BO197">
        <v>1</v>
      </c>
      <c r="BP197">
        <v>1</v>
      </c>
      <c r="BQ197">
        <v>1</v>
      </c>
    </row>
    <row r="198" spans="1:69">
      <c r="A198">
        <v>600498</v>
      </c>
      <c r="B198">
        <v>600498</v>
      </c>
      <c r="C198">
        <v>22</v>
      </c>
      <c r="D198">
        <v>420000</v>
      </c>
      <c r="E198">
        <v>420100</v>
      </c>
      <c r="F198" t="s">
        <v>998</v>
      </c>
      <c r="G198">
        <v>8101</v>
      </c>
      <c r="H198" t="s">
        <v>803</v>
      </c>
      <c r="I198">
        <v>-0.05718358</v>
      </c>
      <c r="J198">
        <f>VLOOKUP(A198,三因子模型筛选后!$A$1:$Z$335,11,FALSE)</f>
        <v>-0.128597125411034</v>
      </c>
      <c r="K198">
        <v>-0.04890684</v>
      </c>
      <c r="L198">
        <f>VLOOKUP(A198,'三因子模型（-170，-51） (2)'!$A$1:$W$335,6,FALSE)</f>
        <v>-0.0840024128556252</v>
      </c>
      <c r="M198">
        <f>VLOOKUP(A198,'累积异常收益率（市场模型）（-170，-21）Y1 (2)'!$A$1:$O$339,12,FALSE)</f>
        <v>-0.0300470348447561</v>
      </c>
      <c r="N198">
        <v>-0.07503377</v>
      </c>
      <c r="O198">
        <v>-0.03725863</v>
      </c>
      <c r="P198">
        <v>-0.0422924</v>
      </c>
      <c r="Q198">
        <v>0.08352686</v>
      </c>
      <c r="R198">
        <v>0.09450866</v>
      </c>
      <c r="S198">
        <v>-5.7183582</v>
      </c>
      <c r="T198">
        <v>-0.12859713</v>
      </c>
      <c r="U198">
        <v>-4.890684</v>
      </c>
      <c r="V198">
        <v>9.4508655</v>
      </c>
      <c r="W198">
        <v>1</v>
      </c>
      <c r="X198">
        <v>9.6273</v>
      </c>
      <c r="Y198">
        <v>24.67</v>
      </c>
      <c r="Z198">
        <v>20</v>
      </c>
      <c r="AA198">
        <v>21.0178</v>
      </c>
      <c r="AB198">
        <v>4.8236127</v>
      </c>
      <c r="AC198" t="s">
        <v>804</v>
      </c>
      <c r="AD198" t="s">
        <v>999</v>
      </c>
      <c r="AE198">
        <v>6</v>
      </c>
      <c r="AF198">
        <v>47</v>
      </c>
      <c r="AG198">
        <v>1</v>
      </c>
      <c r="AH198">
        <v>0.16666667</v>
      </c>
      <c r="AI198">
        <v>7.2298388</v>
      </c>
      <c r="AJ198">
        <v>1.38</v>
      </c>
      <c r="AK198">
        <v>0.6369</v>
      </c>
      <c r="AL198">
        <v>1</v>
      </c>
      <c r="AM198">
        <v>7.04</v>
      </c>
      <c r="AN198">
        <v>0.52469697</v>
      </c>
      <c r="AO198">
        <v>15.5758</v>
      </c>
      <c r="AP198">
        <v>16.2626</v>
      </c>
      <c r="AQ198">
        <v>35</v>
      </c>
      <c r="AR198">
        <v>22</v>
      </c>
      <c r="AS198">
        <v>0.7996</v>
      </c>
      <c r="AT198">
        <v>5.4957</v>
      </c>
      <c r="AU198">
        <v>3</v>
      </c>
      <c r="AV198">
        <v>0.6667</v>
      </c>
      <c r="AW198">
        <v>31</v>
      </c>
      <c r="AX198">
        <v>0.0946</v>
      </c>
      <c r="AY198">
        <v>-0.3651</v>
      </c>
      <c r="AZ198">
        <v>484</v>
      </c>
      <c r="BA198">
        <v>14.99516</v>
      </c>
      <c r="BB198">
        <v>1.565728</v>
      </c>
      <c r="BC198">
        <v>-2.948387</v>
      </c>
      <c r="BD198">
        <v>0.1973674</v>
      </c>
      <c r="BE198">
        <v>389.8073</v>
      </c>
      <c r="BF198">
        <v>2.959556</v>
      </c>
      <c r="BG198">
        <v>76.93526</v>
      </c>
      <c r="BH198">
        <v>23.47834</v>
      </c>
      <c r="BI198">
        <v>610.3322</v>
      </c>
      <c r="BJ198">
        <v>0.3090237</v>
      </c>
      <c r="BK198">
        <v>1.951608</v>
      </c>
      <c r="BL198">
        <v>70.4</v>
      </c>
      <c r="BM198">
        <v>-0.5764464</v>
      </c>
      <c r="BN198">
        <v>1</v>
      </c>
      <c r="BO198">
        <v>1</v>
      </c>
      <c r="BP198">
        <v>1</v>
      </c>
      <c r="BQ198">
        <v>1</v>
      </c>
    </row>
    <row r="199" spans="1:69">
      <c r="A199">
        <v>2436</v>
      </c>
      <c r="B199">
        <v>2436</v>
      </c>
      <c r="C199">
        <v>18</v>
      </c>
      <c r="D199">
        <v>440000</v>
      </c>
      <c r="E199">
        <v>440300</v>
      </c>
      <c r="F199" t="s">
        <v>1003</v>
      </c>
      <c r="G199">
        <v>5110</v>
      </c>
      <c r="H199" t="s">
        <v>252</v>
      </c>
      <c r="I199">
        <v>0.26789245</v>
      </c>
      <c r="J199">
        <f>VLOOKUP(A199,三因子模型筛选后!$A$1:$Z$335,11,FALSE)</f>
        <v>0.0655461549758911</v>
      </c>
      <c r="K199">
        <v>0.18932769</v>
      </c>
      <c r="L199">
        <f>VLOOKUP(A199,'三因子模型（-170，-51） (2)'!$A$1:$W$335,6,FALSE)</f>
        <v>0.0876993164420128</v>
      </c>
      <c r="M199">
        <f>VLOOKUP(A199,'累积异常收益率（市场模型）（-170，-21）Y1 (2)'!$A$1:$O$339,12,FALSE)</f>
        <v>0.261887788772583</v>
      </c>
      <c r="N199">
        <v>0.33813852</v>
      </c>
      <c r="O199">
        <v>0.41977096</v>
      </c>
      <c r="P199">
        <v>0.3881281</v>
      </c>
      <c r="Q199">
        <v>0.53315407</v>
      </c>
      <c r="R199">
        <v>0.59909582</v>
      </c>
      <c r="S199">
        <v>26.789245</v>
      </c>
      <c r="T199">
        <v>0.06554615</v>
      </c>
      <c r="U199">
        <v>18.932769</v>
      </c>
      <c r="V199">
        <v>59.909582</v>
      </c>
      <c r="W199">
        <v>0</v>
      </c>
      <c r="X199">
        <v>8.6114</v>
      </c>
      <c r="Y199">
        <v>20.07</v>
      </c>
      <c r="Z199">
        <v>20</v>
      </c>
      <c r="AA199">
        <v>19.8395</v>
      </c>
      <c r="AB199">
        <v>16.895462</v>
      </c>
      <c r="AC199" t="s">
        <v>253</v>
      </c>
      <c r="AD199" t="s">
        <v>1002</v>
      </c>
      <c r="AE199">
        <v>5</v>
      </c>
      <c r="AF199">
        <v>51</v>
      </c>
      <c r="AG199">
        <v>5</v>
      </c>
      <c r="AH199">
        <v>0.2</v>
      </c>
      <c r="AI199">
        <v>7.7406644</v>
      </c>
      <c r="AJ199">
        <v>2.3</v>
      </c>
      <c r="AK199">
        <v>0.4296</v>
      </c>
      <c r="AL199">
        <v>0</v>
      </c>
      <c r="AM199">
        <v>7.47</v>
      </c>
      <c r="AN199">
        <v>0.34318182</v>
      </c>
      <c r="AO199">
        <v>15.5984</v>
      </c>
      <c r="AP199">
        <v>16.0144</v>
      </c>
      <c r="AQ199">
        <v>1</v>
      </c>
      <c r="AR199">
        <v>7</v>
      </c>
      <c r="AS199">
        <v>0.7125</v>
      </c>
      <c r="AT199">
        <v>5.6</v>
      </c>
      <c r="AU199">
        <v>9</v>
      </c>
      <c r="AV199">
        <v>0.7901</v>
      </c>
      <c r="AW199">
        <v>10</v>
      </c>
      <c r="AX199">
        <v>0.052</v>
      </c>
      <c r="AY199">
        <v>-0.3651</v>
      </c>
      <c r="AZ199">
        <v>49</v>
      </c>
      <c r="BA199">
        <v>-0.0048389</v>
      </c>
      <c r="BB199">
        <v>1.670028</v>
      </c>
      <c r="BC199">
        <v>3.051613</v>
      </c>
      <c r="BD199">
        <v>0.3207674</v>
      </c>
      <c r="BE199">
        <v>-45.19274</v>
      </c>
      <c r="BF199">
        <v>-0.0015522</v>
      </c>
      <c r="BG199">
        <v>-14.49636</v>
      </c>
      <c r="BH199">
        <v>-0.0080811</v>
      </c>
      <c r="BI199">
        <v>-75.47314</v>
      </c>
      <c r="BJ199">
        <v>0.5356906</v>
      </c>
      <c r="BK199">
        <v>2.010895</v>
      </c>
      <c r="BL199">
        <v>74.7</v>
      </c>
      <c r="BM199">
        <v>1.449726</v>
      </c>
      <c r="BN199">
        <v>1</v>
      </c>
      <c r="BO199">
        <v>1</v>
      </c>
      <c r="BP199">
        <v>1</v>
      </c>
      <c r="BQ199">
        <v>1</v>
      </c>
    </row>
    <row r="200" spans="1:69">
      <c r="A200">
        <v>2288</v>
      </c>
      <c r="B200">
        <v>2288</v>
      </c>
      <c r="C200">
        <v>19</v>
      </c>
      <c r="D200">
        <v>440000</v>
      </c>
      <c r="E200">
        <v>441400</v>
      </c>
      <c r="F200" t="s">
        <v>1003</v>
      </c>
      <c r="G200">
        <v>5110</v>
      </c>
      <c r="H200" t="s">
        <v>195</v>
      </c>
      <c r="I200">
        <v>-0.07838296</v>
      </c>
      <c r="J200">
        <f>VLOOKUP(A200,三因子模型筛选后!$A$1:$Z$335,11,FALSE)</f>
        <v>-0.164015829563141</v>
      </c>
      <c r="K200">
        <v>0.01209711</v>
      </c>
      <c r="L200">
        <f>VLOOKUP(A200,'三因子模型（-170，-51） (2)'!$A$1:$W$335,6,FALSE)</f>
        <v>-0.0421436429023743</v>
      </c>
      <c r="M200">
        <f>VLOOKUP(A200,'累积异常收益率（市场模型）（-170，-21）Y1 (2)'!$A$1:$O$339,12,FALSE)</f>
        <v>-0.103358894586563</v>
      </c>
      <c r="N200">
        <v>0.00293741</v>
      </c>
      <c r="O200">
        <v>0.12756211</v>
      </c>
      <c r="P200">
        <v>0.0704037</v>
      </c>
      <c r="Q200">
        <v>0.21716993</v>
      </c>
      <c r="R200">
        <v>0.26185465</v>
      </c>
      <c r="S200">
        <v>-7.8382961</v>
      </c>
      <c r="T200">
        <v>-0.16401583</v>
      </c>
      <c r="U200">
        <v>1.2097105</v>
      </c>
      <c r="V200">
        <v>26.185465</v>
      </c>
      <c r="W200">
        <v>0</v>
      </c>
      <c r="X200">
        <v>7.6232</v>
      </c>
      <c r="Y200">
        <v>2.54</v>
      </c>
      <c r="Z200">
        <v>20</v>
      </c>
      <c r="AA200">
        <v>18.1017</v>
      </c>
      <c r="AB200">
        <v>9.3164374</v>
      </c>
      <c r="AC200" t="s">
        <v>196</v>
      </c>
      <c r="AD200" t="s">
        <v>999</v>
      </c>
      <c r="AE200">
        <v>6</v>
      </c>
      <c r="AF200">
        <v>29</v>
      </c>
      <c r="AG200">
        <v>4</v>
      </c>
      <c r="AH200">
        <v>0.21428571</v>
      </c>
      <c r="AI200">
        <v>7.1125719</v>
      </c>
      <c r="AJ200">
        <v>1.2273</v>
      </c>
      <c r="AK200">
        <v>0.5236</v>
      </c>
      <c r="AL200">
        <v>0</v>
      </c>
      <c r="AM200">
        <v>1.94</v>
      </c>
      <c r="AN200">
        <v>0.17318182</v>
      </c>
      <c r="AO200">
        <v>14.9003</v>
      </c>
      <c r="AP200">
        <v>15.8208</v>
      </c>
      <c r="AQ200">
        <v>31</v>
      </c>
      <c r="AR200">
        <v>8</v>
      </c>
      <c r="AS200">
        <v>0.7222</v>
      </c>
      <c r="AT200">
        <v>5.625</v>
      </c>
      <c r="AU200">
        <v>4</v>
      </c>
      <c r="AV200">
        <v>0.625</v>
      </c>
      <c r="AW200">
        <v>12</v>
      </c>
      <c r="AX200">
        <v>0.0532</v>
      </c>
      <c r="AY200">
        <v>-0.3651</v>
      </c>
      <c r="AZ200">
        <v>64</v>
      </c>
      <c r="BA200">
        <v>0.9951611</v>
      </c>
      <c r="BB200">
        <v>1.695028</v>
      </c>
      <c r="BC200">
        <v>-1.948387</v>
      </c>
      <c r="BD200">
        <v>0.1556674</v>
      </c>
      <c r="BE200">
        <v>-30.19274</v>
      </c>
      <c r="BF200">
        <v>0.1549142</v>
      </c>
      <c r="BG200">
        <v>-4.700027</v>
      </c>
      <c r="BH200">
        <v>1.686826</v>
      </c>
      <c r="BI200">
        <v>-51.17754</v>
      </c>
      <c r="BJ200">
        <v>0.2638606</v>
      </c>
      <c r="BK200">
        <v>0.662688</v>
      </c>
      <c r="BL200">
        <v>19.4</v>
      </c>
      <c r="BM200">
        <v>-0.7085804</v>
      </c>
      <c r="BN200">
        <v>1</v>
      </c>
      <c r="BO200">
        <v>1</v>
      </c>
      <c r="BP200">
        <v>1</v>
      </c>
      <c r="BQ200">
        <v>1</v>
      </c>
    </row>
    <row r="201" spans="1:69">
      <c r="A201">
        <v>2938</v>
      </c>
      <c r="B201">
        <v>2938</v>
      </c>
      <c r="C201">
        <v>2</v>
      </c>
      <c r="D201">
        <v>440000</v>
      </c>
      <c r="E201">
        <v>440300</v>
      </c>
      <c r="F201" t="s">
        <v>1000</v>
      </c>
      <c r="G201">
        <v>5115</v>
      </c>
      <c r="H201" t="s">
        <v>405</v>
      </c>
      <c r="I201">
        <v>-0.0930107</v>
      </c>
      <c r="J201">
        <f>VLOOKUP(A201,三因子模型筛选后!$A$1:$Z$335,11,FALSE)</f>
        <v>-0.219990789890289</v>
      </c>
      <c r="K201">
        <v>0.03773659</v>
      </c>
      <c r="L201">
        <f>VLOOKUP(A201,'三因子模型（-170，-51） (2)'!$A$1:$W$335,6,FALSE)</f>
        <v>-0.0287088751792908</v>
      </c>
      <c r="M201">
        <f>VLOOKUP(A201,'累积异常收益率（市场模型）（-170，-21）Y1 (2)'!$A$1:$O$339,12,FALSE)</f>
        <v>-0.0820097923278809</v>
      </c>
      <c r="N201">
        <v>-0.0021457</v>
      </c>
      <c r="O201">
        <v>-0.02029631</v>
      </c>
      <c r="P201">
        <v>-0.04559119</v>
      </c>
      <c r="Q201">
        <v>-0.02830857</v>
      </c>
      <c r="R201">
        <v>-0.14848894</v>
      </c>
      <c r="S201">
        <v>-9.3010701</v>
      </c>
      <c r="T201">
        <v>-0.21999079</v>
      </c>
      <c r="U201">
        <v>3.7736587</v>
      </c>
      <c r="V201">
        <v>-14.848894</v>
      </c>
      <c r="W201">
        <v>0</v>
      </c>
      <c r="X201">
        <v>10.4645</v>
      </c>
      <c r="Y201">
        <v>26.02</v>
      </c>
      <c r="Z201">
        <v>20</v>
      </c>
      <c r="AA201">
        <v>21.9019</v>
      </c>
      <c r="AB201">
        <v>23.211558</v>
      </c>
      <c r="AC201" t="s">
        <v>406</v>
      </c>
      <c r="AD201" t="s">
        <v>1002</v>
      </c>
      <c r="AE201">
        <v>5</v>
      </c>
      <c r="AF201">
        <v>68</v>
      </c>
      <c r="AG201">
        <v>2</v>
      </c>
      <c r="AH201">
        <v>0.17647059</v>
      </c>
      <c r="AI201">
        <v>10.189148</v>
      </c>
      <c r="AJ201">
        <v>26.6128</v>
      </c>
      <c r="AK201">
        <v>0.3128</v>
      </c>
      <c r="AL201">
        <v>0</v>
      </c>
      <c r="AM201">
        <v>11.23</v>
      </c>
      <c r="AN201">
        <v>2.1766667</v>
      </c>
      <c r="AO201">
        <v>17.5</v>
      </c>
      <c r="AP201">
        <v>17.8337</v>
      </c>
      <c r="AQ201">
        <v>2</v>
      </c>
      <c r="AR201">
        <v>4.5</v>
      </c>
      <c r="AS201">
        <v>0.3061</v>
      </c>
      <c r="AT201">
        <v>5.14285</v>
      </c>
      <c r="AU201">
        <v>1</v>
      </c>
      <c r="AV201">
        <v>0</v>
      </c>
      <c r="AW201">
        <v>7</v>
      </c>
      <c r="AX201">
        <v>0.0508</v>
      </c>
      <c r="AY201">
        <v>-0.3651</v>
      </c>
      <c r="AZ201">
        <v>20.25</v>
      </c>
      <c r="BA201">
        <v>-2.504839</v>
      </c>
      <c r="BB201">
        <v>1.212878</v>
      </c>
      <c r="BC201">
        <v>-4.948387</v>
      </c>
      <c r="BD201">
        <v>-0.4693326</v>
      </c>
      <c r="BE201">
        <v>-73.94274</v>
      </c>
      <c r="BF201">
        <v>1.175603</v>
      </c>
      <c r="BG201">
        <v>34.70374</v>
      </c>
      <c r="BH201">
        <v>-3.038064</v>
      </c>
      <c r="BI201">
        <v>-89.68353</v>
      </c>
      <c r="BJ201">
        <v>-0.5692431</v>
      </c>
      <c r="BK201">
        <v>2.418589</v>
      </c>
      <c r="BL201">
        <v>112.3</v>
      </c>
      <c r="BM201">
        <v>-0.7997538</v>
      </c>
      <c r="BN201">
        <v>1</v>
      </c>
      <c r="BO201">
        <v>1</v>
      </c>
      <c r="BP201">
        <v>1</v>
      </c>
      <c r="BQ201">
        <v>1</v>
      </c>
    </row>
    <row r="202" spans="1:69">
      <c r="A202">
        <v>300638</v>
      </c>
      <c r="B202">
        <v>300638</v>
      </c>
      <c r="C202">
        <v>15</v>
      </c>
      <c r="D202">
        <v>440000</v>
      </c>
      <c r="E202">
        <v>440300</v>
      </c>
      <c r="F202" t="s">
        <v>998</v>
      </c>
      <c r="G202">
        <v>8101</v>
      </c>
      <c r="H202" t="s">
        <v>669</v>
      </c>
      <c r="I202">
        <v>0.11642307</v>
      </c>
      <c r="J202">
        <f>VLOOKUP(A202,三因子模型筛选后!$A$1:$Z$335,11,FALSE)</f>
        <v>0.00774744525551796</v>
      </c>
      <c r="K202">
        <v>0.07114776</v>
      </c>
      <c r="L202">
        <f>VLOOKUP(A202,'三因子模型（-170，-51） (2)'!$A$1:$W$335,6,FALSE)</f>
        <v>0.0261454340070486</v>
      </c>
      <c r="M202">
        <f>VLOOKUP(A202,'累积异常收益率（市场模型）（-170，-21）Y1 (2)'!$A$1:$O$339,12,FALSE)</f>
        <v>0.179969444870949</v>
      </c>
      <c r="N202">
        <v>0.13685289</v>
      </c>
      <c r="O202">
        <v>0.27134332</v>
      </c>
      <c r="P202">
        <v>0.22647248</v>
      </c>
      <c r="Q202">
        <v>0.22926944</v>
      </c>
      <c r="R202">
        <v>0.17409489</v>
      </c>
      <c r="S202">
        <v>11.642307</v>
      </c>
      <c r="T202">
        <v>0.00774745</v>
      </c>
      <c r="U202">
        <v>7.1147762</v>
      </c>
      <c r="V202">
        <v>17.409489</v>
      </c>
      <c r="W202">
        <v>0</v>
      </c>
      <c r="X202">
        <v>6.8035</v>
      </c>
      <c r="Y202">
        <v>28.92</v>
      </c>
      <c r="Z202">
        <v>20</v>
      </c>
      <c r="AA202">
        <v>19.019</v>
      </c>
      <c r="AB202">
        <v>0.8</v>
      </c>
      <c r="AC202" t="s">
        <v>670</v>
      </c>
      <c r="AD202" t="s">
        <v>999</v>
      </c>
      <c r="AE202">
        <v>6</v>
      </c>
      <c r="AF202">
        <v>46</v>
      </c>
      <c r="AG202">
        <v>9</v>
      </c>
      <c r="AH202">
        <v>0.27272727</v>
      </c>
      <c r="AI202">
        <v>7.1324177</v>
      </c>
      <c r="AJ202">
        <v>1.2519</v>
      </c>
      <c r="AK202">
        <v>0.3655</v>
      </c>
      <c r="AL202">
        <v>0</v>
      </c>
      <c r="AM202">
        <v>32.1</v>
      </c>
      <c r="AN202">
        <v>2.2137879</v>
      </c>
      <c r="AO202">
        <v>13.6478</v>
      </c>
      <c r="AP202">
        <v>15.4754</v>
      </c>
      <c r="AQ202">
        <v>2</v>
      </c>
      <c r="AR202">
        <v>4.5</v>
      </c>
      <c r="AS202">
        <v>0.41975</v>
      </c>
      <c r="AT202">
        <v>1.94445</v>
      </c>
      <c r="AU202">
        <v>4</v>
      </c>
      <c r="AV202">
        <v>0.625</v>
      </c>
      <c r="AW202">
        <v>9</v>
      </c>
      <c r="AX202">
        <v>0.1031</v>
      </c>
      <c r="AY202">
        <v>1.2951</v>
      </c>
      <c r="AZ202">
        <v>20.25</v>
      </c>
      <c r="BA202">
        <v>-2.504839</v>
      </c>
      <c r="BB202">
        <v>-1.985522</v>
      </c>
      <c r="BC202">
        <v>-1.948387</v>
      </c>
      <c r="BD202">
        <v>0.1556674</v>
      </c>
      <c r="BE202">
        <v>-73.94274</v>
      </c>
      <c r="BF202">
        <v>-0.3899218</v>
      </c>
      <c r="BG202">
        <v>-11.51048</v>
      </c>
      <c r="BH202">
        <v>4.973413</v>
      </c>
      <c r="BI202">
        <v>146.8149</v>
      </c>
      <c r="BJ202">
        <v>-0.3090811</v>
      </c>
      <c r="BK202">
        <v>3.468856</v>
      </c>
      <c r="BL202">
        <v>321</v>
      </c>
      <c r="BM202">
        <v>0.5056297</v>
      </c>
      <c r="BN202">
        <v>1</v>
      </c>
      <c r="BO202">
        <v>1</v>
      </c>
      <c r="BP202">
        <v>1</v>
      </c>
      <c r="BQ202">
        <v>1</v>
      </c>
    </row>
    <row r="203" spans="1:69">
      <c r="A203">
        <v>2161</v>
      </c>
      <c r="B203">
        <v>2161</v>
      </c>
      <c r="C203">
        <v>16</v>
      </c>
      <c r="D203">
        <v>440000</v>
      </c>
      <c r="E203">
        <v>440300</v>
      </c>
      <c r="F203" t="s">
        <v>998</v>
      </c>
      <c r="G203">
        <v>8101</v>
      </c>
      <c r="H203" t="s">
        <v>150</v>
      </c>
      <c r="I203">
        <v>0.08426303</v>
      </c>
      <c r="J203">
        <f>VLOOKUP(A203,三因子模型筛选后!$A$1:$Z$335,11,FALSE)</f>
        <v>-0.0355444438755512</v>
      </c>
      <c r="K203">
        <v>0.13283421</v>
      </c>
      <c r="L203">
        <f>VLOOKUP(A203,'三因子模型（-170，-51） (2)'!$A$1:$W$335,6,FALSE)</f>
        <v>0.0587131381034851</v>
      </c>
      <c r="M203">
        <f>VLOOKUP(A203,'累积异常收益率（市场模型）（-170，-21）Y1 (2)'!$A$1:$O$339,12,FALSE)</f>
        <v>0.133281424641609</v>
      </c>
      <c r="N203">
        <v>0.20325267</v>
      </c>
      <c r="O203">
        <v>0.21251203</v>
      </c>
      <c r="P203">
        <v>0.20320895</v>
      </c>
      <c r="Q203">
        <v>0.14730549</v>
      </c>
      <c r="R203">
        <v>0.08091871</v>
      </c>
      <c r="S203">
        <v>8.4263034</v>
      </c>
      <c r="T203">
        <v>-0.03554444</v>
      </c>
      <c r="U203">
        <v>13.283421</v>
      </c>
      <c r="V203">
        <v>8.0918714</v>
      </c>
      <c r="W203">
        <v>0</v>
      </c>
      <c r="X203">
        <v>6.5309</v>
      </c>
      <c r="Y203">
        <v>29.13</v>
      </c>
      <c r="Z203">
        <v>20</v>
      </c>
      <c r="AA203">
        <v>20.627</v>
      </c>
      <c r="AB203">
        <v>7.397574</v>
      </c>
      <c r="AC203" t="s">
        <v>151</v>
      </c>
      <c r="AD203" t="s">
        <v>999</v>
      </c>
      <c r="AE203">
        <v>6</v>
      </c>
      <c r="AF203">
        <v>55</v>
      </c>
      <c r="AG203">
        <v>1</v>
      </c>
      <c r="AH203">
        <v>0.17647059</v>
      </c>
      <c r="AI203">
        <v>6.8431101</v>
      </c>
      <c r="AJ203">
        <v>0.9374</v>
      </c>
      <c r="AK203">
        <v>0.2413</v>
      </c>
      <c r="AL203">
        <v>0</v>
      </c>
      <c r="AM203">
        <v>4.08</v>
      </c>
      <c r="AN203">
        <v>0.455</v>
      </c>
      <c r="AO203">
        <v>12.8674</v>
      </c>
      <c r="AP203">
        <v>15.444</v>
      </c>
      <c r="AQ203">
        <v>1</v>
      </c>
      <c r="AR203">
        <v>8.5</v>
      </c>
      <c r="AS203">
        <v>0.6411</v>
      </c>
      <c r="AT203">
        <v>4.15</v>
      </c>
      <c r="AU203">
        <v>1</v>
      </c>
      <c r="AV203">
        <v>0</v>
      </c>
      <c r="AW203">
        <v>15</v>
      </c>
      <c r="AX203">
        <v>0.0758</v>
      </c>
      <c r="AY203">
        <v>0.1988</v>
      </c>
      <c r="AZ203">
        <v>72.25</v>
      </c>
      <c r="BA203">
        <v>1.495161</v>
      </c>
      <c r="BB203">
        <v>0.2200281</v>
      </c>
      <c r="BC203">
        <v>-4.948387</v>
      </c>
      <c r="BD203">
        <v>-0.4693326</v>
      </c>
      <c r="BE203">
        <v>-21.94274</v>
      </c>
      <c r="BF203">
        <v>-0.7017277</v>
      </c>
      <c r="BG203">
        <v>10.29844</v>
      </c>
      <c r="BH203">
        <v>0.3289774</v>
      </c>
      <c r="BI203">
        <v>-4.82802</v>
      </c>
      <c r="BJ203">
        <v>-0.1032664</v>
      </c>
      <c r="BK203">
        <v>1.406097</v>
      </c>
      <c r="BL203">
        <v>40.8</v>
      </c>
      <c r="BM203">
        <v>0.3051788</v>
      </c>
      <c r="BN203">
        <v>1</v>
      </c>
      <c r="BO203">
        <v>1</v>
      </c>
      <c r="BP203">
        <v>1</v>
      </c>
      <c r="BQ203">
        <v>1</v>
      </c>
    </row>
    <row r="204" spans="1:69">
      <c r="A204">
        <v>300042</v>
      </c>
      <c r="B204">
        <v>300042</v>
      </c>
      <c r="C204">
        <v>11</v>
      </c>
      <c r="D204">
        <v>440000</v>
      </c>
      <c r="E204">
        <v>440300</v>
      </c>
      <c r="F204" t="s">
        <v>1019</v>
      </c>
      <c r="G204">
        <v>8799</v>
      </c>
      <c r="H204" t="s">
        <v>411</v>
      </c>
      <c r="I204">
        <v>-0.03298459</v>
      </c>
      <c r="J204">
        <f>VLOOKUP(A204,三因子模型筛选后!$A$1:$Z$335,11,FALSE)</f>
        <v>-0.12140204012394</v>
      </c>
      <c r="K204">
        <v>0.03748634</v>
      </c>
      <c r="L204">
        <f>VLOOKUP(A204,'三因子模型（-170，-51） (2)'!$A$1:$W$335,6,FALSE)</f>
        <v>-0.0169523507356644</v>
      </c>
      <c r="M204">
        <f>VLOOKUP(A204,'累积异常收益率（市场模型）（-170，-21）Y1 (2)'!$A$1:$O$339,12,FALSE)</f>
        <v>-0.0315276123583317</v>
      </c>
      <c r="N204">
        <v>-0.05254646</v>
      </c>
      <c r="O204">
        <v>0.10691676</v>
      </c>
      <c r="P204">
        <v>0.13627082</v>
      </c>
      <c r="Q204">
        <v>0.20435755</v>
      </c>
      <c r="R204">
        <v>0.12482803</v>
      </c>
      <c r="S204">
        <v>-3.2984592</v>
      </c>
      <c r="T204">
        <v>-0.12140204</v>
      </c>
      <c r="U204">
        <v>3.7486337</v>
      </c>
      <c r="V204">
        <v>12.482803</v>
      </c>
      <c r="W204">
        <v>0</v>
      </c>
      <c r="X204">
        <v>6.0497</v>
      </c>
      <c r="Y204">
        <v>30.35</v>
      </c>
      <c r="Z204">
        <v>20</v>
      </c>
      <c r="AA204">
        <v>18.3004</v>
      </c>
      <c r="AB204">
        <v>2.004</v>
      </c>
      <c r="AC204" t="s">
        <v>412</v>
      </c>
      <c r="AD204" t="s">
        <v>1002</v>
      </c>
      <c r="AE204">
        <v>5</v>
      </c>
      <c r="AF204">
        <v>40</v>
      </c>
      <c r="AG204">
        <v>0</v>
      </c>
      <c r="AH204">
        <v>0.2</v>
      </c>
      <c r="AI204">
        <v>7.6863</v>
      </c>
      <c r="AJ204">
        <v>2.1783</v>
      </c>
      <c r="AK204">
        <v>0.0746</v>
      </c>
      <c r="AL204">
        <v>0</v>
      </c>
      <c r="AM204">
        <v>5.9</v>
      </c>
      <c r="AN204">
        <v>0.75575758</v>
      </c>
      <c r="AO204">
        <v>13.697</v>
      </c>
      <c r="AP204">
        <v>14.6913</v>
      </c>
      <c r="AQ204">
        <v>30</v>
      </c>
      <c r="AR204">
        <v>0.5</v>
      </c>
      <c r="AS204">
        <v>0</v>
      </c>
      <c r="AT204">
        <v>0</v>
      </c>
      <c r="AU204">
        <v>1</v>
      </c>
      <c r="AV204">
        <v>0</v>
      </c>
      <c r="AW204">
        <v>1</v>
      </c>
      <c r="AX204">
        <v>0.0226</v>
      </c>
      <c r="AY204">
        <v>0.1792</v>
      </c>
      <c r="AZ204">
        <v>0.25</v>
      </c>
      <c r="BA204">
        <v>-6.504839</v>
      </c>
      <c r="BB204">
        <v>-3.929972</v>
      </c>
      <c r="BC204">
        <v>-4.948387</v>
      </c>
      <c r="BD204">
        <v>-0.4693326</v>
      </c>
      <c r="BE204">
        <v>-93.94274</v>
      </c>
      <c r="BF204">
        <v>3.052933</v>
      </c>
      <c r="BG204">
        <v>44.09039</v>
      </c>
      <c r="BH204">
        <v>25.56384</v>
      </c>
      <c r="BI204">
        <v>369.1924</v>
      </c>
      <c r="BJ204">
        <v>1.844464</v>
      </c>
      <c r="BK204">
        <v>1.774952</v>
      </c>
      <c r="BL204">
        <v>59</v>
      </c>
      <c r="BM204">
        <v>-0.425616</v>
      </c>
      <c r="BN204">
        <v>1</v>
      </c>
      <c r="BO204">
        <v>1</v>
      </c>
      <c r="BP204">
        <v>1</v>
      </c>
      <c r="BQ204">
        <v>1</v>
      </c>
    </row>
    <row r="205" spans="1:69">
      <c r="A205">
        <v>600288</v>
      </c>
      <c r="B205">
        <v>600288</v>
      </c>
      <c r="C205">
        <v>1</v>
      </c>
      <c r="D205">
        <v>110000</v>
      </c>
      <c r="E205">
        <v>110000</v>
      </c>
      <c r="F205" t="s">
        <v>998</v>
      </c>
      <c r="G205">
        <v>8101</v>
      </c>
      <c r="H205" t="s">
        <v>773</v>
      </c>
      <c r="I205">
        <v>-0.03612254</v>
      </c>
      <c r="J205">
        <f>VLOOKUP(A205,三因子模型筛选后!$A$1:$Z$335,11,FALSE)</f>
        <v>-0.0611650161445141</v>
      </c>
      <c r="K205">
        <v>-0.06617866</v>
      </c>
      <c r="L205">
        <f>VLOOKUP(A205,'三因子模型（-170，-51） (2)'!$A$1:$W$335,6,FALSE)</f>
        <v>-0.0767682641744614</v>
      </c>
      <c r="M205">
        <f>VLOOKUP(A205,'累积异常收益率（市场模型）（-170，-21）Y1 (2)'!$A$1:$O$339,12,FALSE)</f>
        <v>-0.0426798984408379</v>
      </c>
      <c r="N205">
        <v>0.03257029</v>
      </c>
      <c r="O205">
        <v>0.08928329</v>
      </c>
      <c r="P205">
        <v>0.07651801</v>
      </c>
      <c r="Q205">
        <v>0.0913378</v>
      </c>
      <c r="R205">
        <v>0.07930771</v>
      </c>
      <c r="S205">
        <v>-3.6122542</v>
      </c>
      <c r="T205">
        <v>-0.06116502</v>
      </c>
      <c r="U205">
        <v>-6.6178665</v>
      </c>
      <c r="V205">
        <v>7.9307705</v>
      </c>
      <c r="W205">
        <v>0</v>
      </c>
      <c r="X205">
        <v>7.7998</v>
      </c>
      <c r="Y205">
        <v>22.38</v>
      </c>
      <c r="Z205">
        <v>21</v>
      </c>
      <c r="AA205">
        <v>18.8602</v>
      </c>
      <c r="AB205">
        <v>4.368</v>
      </c>
      <c r="AC205" t="s">
        <v>774</v>
      </c>
      <c r="AD205" t="s">
        <v>999</v>
      </c>
      <c r="AE205">
        <v>6</v>
      </c>
      <c r="AF205">
        <v>48</v>
      </c>
      <c r="AG205">
        <v>0</v>
      </c>
      <c r="AH205">
        <v>0.1875</v>
      </c>
      <c r="AI205">
        <v>7.7161935</v>
      </c>
      <c r="AJ205">
        <v>2.2444</v>
      </c>
      <c r="AK205">
        <v>0.3783</v>
      </c>
      <c r="AL205">
        <v>0</v>
      </c>
      <c r="AM205">
        <v>3.4</v>
      </c>
      <c r="AN205">
        <v>0.34878788</v>
      </c>
      <c r="AO205">
        <v>13.9378</v>
      </c>
      <c r="AP205">
        <v>15.0395</v>
      </c>
      <c r="AQ205">
        <v>2</v>
      </c>
      <c r="AR205">
        <v>4</v>
      </c>
      <c r="AS205">
        <v>0.4219</v>
      </c>
      <c r="AT205">
        <v>9.5769</v>
      </c>
      <c r="AU205">
        <v>1</v>
      </c>
      <c r="AV205">
        <v>0</v>
      </c>
      <c r="AW205">
        <v>8</v>
      </c>
      <c r="AX205">
        <v>0.0588</v>
      </c>
      <c r="AY205">
        <v>-0.3629</v>
      </c>
      <c r="AZ205">
        <v>16</v>
      </c>
      <c r="BA205">
        <v>-3.004839</v>
      </c>
      <c r="BB205">
        <v>5.646928</v>
      </c>
      <c r="BC205">
        <v>-4.948387</v>
      </c>
      <c r="BD205">
        <v>-0.4693326</v>
      </c>
      <c r="BE205">
        <v>-78.19274</v>
      </c>
      <c r="BF205">
        <v>1.410269</v>
      </c>
      <c r="BG205">
        <v>36.6984</v>
      </c>
      <c r="BH205">
        <v>-16.96811</v>
      </c>
      <c r="BI205">
        <v>-441.5488</v>
      </c>
      <c r="BJ205">
        <v>-2.650287</v>
      </c>
      <c r="BK205">
        <v>1.223775</v>
      </c>
      <c r="BL205">
        <v>34</v>
      </c>
      <c r="BM205">
        <v>-0.4451746</v>
      </c>
      <c r="BN205">
        <v>1</v>
      </c>
      <c r="BO205">
        <v>1</v>
      </c>
      <c r="BP205">
        <v>1</v>
      </c>
      <c r="BQ205">
        <v>1</v>
      </c>
    </row>
    <row r="206" spans="1:69">
      <c r="A206">
        <v>600198</v>
      </c>
      <c r="B206">
        <v>600198</v>
      </c>
      <c r="C206">
        <v>18</v>
      </c>
      <c r="D206">
        <v>110000</v>
      </c>
      <c r="E206">
        <v>110000</v>
      </c>
      <c r="F206" t="s">
        <v>998</v>
      </c>
      <c r="G206">
        <v>8101</v>
      </c>
      <c r="H206" t="s">
        <v>758</v>
      </c>
      <c r="I206">
        <v>-0.10936872</v>
      </c>
      <c r="J206">
        <f>VLOOKUP(A206,三因子模型筛选后!$A$1:$Z$335,11,FALSE)</f>
        <v>-0.204716965556145</v>
      </c>
      <c r="K206">
        <v>-0.02633778</v>
      </c>
      <c r="L206">
        <f>VLOOKUP(A206,'三因子模型（-170，-51） (2)'!$A$1:$W$335,6,FALSE)</f>
        <v>-0.0726212412118912</v>
      </c>
      <c r="M206">
        <f>VLOOKUP(A206,'累积异常收益率（市场模型）（-170，-21）Y1 (2)'!$A$1:$O$339,12,FALSE)</f>
        <v>-0.10051816701889</v>
      </c>
      <c r="N206">
        <v>-0.1101135</v>
      </c>
      <c r="O206">
        <v>-0.03653531</v>
      </c>
      <c r="P206">
        <v>0.06817712</v>
      </c>
      <c r="Q206">
        <v>0.08739518</v>
      </c>
      <c r="R206">
        <v>0.10301246</v>
      </c>
      <c r="S206">
        <v>-10.936872</v>
      </c>
      <c r="T206">
        <v>-0.20471697</v>
      </c>
      <c r="U206">
        <v>-2.6337776</v>
      </c>
      <c r="V206">
        <v>10.301246</v>
      </c>
      <c r="W206">
        <v>0</v>
      </c>
      <c r="X206">
        <v>7.335</v>
      </c>
      <c r="Y206">
        <v>-3.08</v>
      </c>
      <c r="Z206">
        <v>21</v>
      </c>
      <c r="AA206">
        <v>0</v>
      </c>
      <c r="AB206">
        <v>13.137089</v>
      </c>
      <c r="AC206" t="s">
        <v>759</v>
      </c>
      <c r="AD206" t="s">
        <v>999</v>
      </c>
      <c r="AE206">
        <v>6</v>
      </c>
      <c r="AF206">
        <v>52</v>
      </c>
      <c r="AG206">
        <v>0</v>
      </c>
      <c r="AH206">
        <v>0.1875</v>
      </c>
      <c r="AI206">
        <v>6.5647014</v>
      </c>
      <c r="AJ206">
        <v>0.7096</v>
      </c>
      <c r="AK206">
        <v>0.7615</v>
      </c>
      <c r="AL206">
        <v>1</v>
      </c>
      <c r="AM206">
        <v>3.71</v>
      </c>
      <c r="AN206">
        <v>0.44590909</v>
      </c>
      <c r="AO206">
        <v>15.0776</v>
      </c>
      <c r="AP206">
        <v>16.4462</v>
      </c>
      <c r="AQ206">
        <v>30</v>
      </c>
      <c r="AR206">
        <v>13.5</v>
      </c>
      <c r="AS206">
        <v>0.41975</v>
      </c>
      <c r="AT206">
        <v>5.4074</v>
      </c>
      <c r="AU206">
        <v>1</v>
      </c>
      <c r="AV206">
        <v>0</v>
      </c>
      <c r="AW206">
        <v>27</v>
      </c>
      <c r="AX206">
        <v>0.1919</v>
      </c>
      <c r="AY206">
        <v>-0.3651</v>
      </c>
      <c r="AZ206">
        <v>182.25</v>
      </c>
      <c r="BA206">
        <v>6.495161</v>
      </c>
      <c r="BB206">
        <v>1.477428</v>
      </c>
      <c r="BC206">
        <v>-4.948387</v>
      </c>
      <c r="BD206">
        <v>-0.4693326</v>
      </c>
      <c r="BE206">
        <v>88.05726</v>
      </c>
      <c r="BF206">
        <v>-3.048391</v>
      </c>
      <c r="BG206">
        <v>-41.32814</v>
      </c>
      <c r="BH206">
        <v>9.596132</v>
      </c>
      <c r="BI206">
        <v>130.0983</v>
      </c>
      <c r="BJ206">
        <v>-0.6934051</v>
      </c>
      <c r="BK206">
        <v>1.311032</v>
      </c>
      <c r="BL206">
        <v>37.1</v>
      </c>
      <c r="BM206">
        <v>-0.9017121</v>
      </c>
      <c r="BN206">
        <v>1</v>
      </c>
      <c r="BO206">
        <v>1</v>
      </c>
      <c r="BP206">
        <v>1</v>
      </c>
      <c r="BQ206">
        <v>1</v>
      </c>
    </row>
    <row r="207" spans="1:69">
      <c r="A207">
        <v>2383</v>
      </c>
      <c r="B207">
        <v>2383</v>
      </c>
      <c r="C207">
        <v>12</v>
      </c>
      <c r="D207">
        <v>110000</v>
      </c>
      <c r="E207">
        <v>110000</v>
      </c>
      <c r="F207" t="s">
        <v>998</v>
      </c>
      <c r="G207">
        <v>8101</v>
      </c>
      <c r="H207" t="s">
        <v>219</v>
      </c>
      <c r="I207">
        <v>0.14787486</v>
      </c>
      <c r="J207">
        <f>VLOOKUP(A207,三因子模型筛选后!$A$1:$Z$335,11,FALSE)</f>
        <v>0.122692756354809</v>
      </c>
      <c r="K207">
        <v>0.14457627</v>
      </c>
      <c r="L207">
        <f>VLOOKUP(A207,'三因子模型（-170，-51） (2)'!$A$1:$W$335,6,FALSE)</f>
        <v>0.130387410521507</v>
      </c>
      <c r="M207">
        <f>VLOOKUP(A207,'累积异常收益率（市场模型）（-170，-21）Y1 (2)'!$A$1:$O$339,12,FALSE)</f>
        <v>0.120770700275898</v>
      </c>
      <c r="N207">
        <v>0.17969108</v>
      </c>
      <c r="O207">
        <v>0.24758838</v>
      </c>
      <c r="P207">
        <v>0.17729615</v>
      </c>
      <c r="Q207">
        <v>0.21844336</v>
      </c>
      <c r="R207">
        <v>0.25094181</v>
      </c>
      <c r="S207">
        <v>14.787486</v>
      </c>
      <c r="T207">
        <v>0.12269276</v>
      </c>
      <c r="U207">
        <v>14.457627</v>
      </c>
      <c r="V207">
        <v>25.094181</v>
      </c>
      <c r="W207">
        <v>0</v>
      </c>
      <c r="X207">
        <v>7.6926</v>
      </c>
      <c r="Y207">
        <v>3.74</v>
      </c>
      <c r="Z207">
        <v>21</v>
      </c>
      <c r="AA207">
        <v>0</v>
      </c>
      <c r="AB207">
        <v>7.428381</v>
      </c>
      <c r="AC207" t="s">
        <v>220</v>
      </c>
      <c r="AD207" t="s">
        <v>999</v>
      </c>
      <c r="AE207">
        <v>6</v>
      </c>
      <c r="AF207">
        <v>55</v>
      </c>
      <c r="AG207">
        <v>21</v>
      </c>
      <c r="AH207">
        <v>0.17647059</v>
      </c>
      <c r="AI207">
        <v>6.6631327</v>
      </c>
      <c r="AJ207">
        <v>0.783</v>
      </c>
      <c r="AK207">
        <v>0.6569</v>
      </c>
      <c r="AL207">
        <v>1</v>
      </c>
      <c r="AM207">
        <v>3.25</v>
      </c>
      <c r="AN207">
        <v>0.2769697</v>
      </c>
      <c r="AO207">
        <v>14.7934</v>
      </c>
      <c r="AP207">
        <v>16.5096</v>
      </c>
      <c r="AQ207">
        <v>1</v>
      </c>
      <c r="AR207">
        <v>28.5</v>
      </c>
      <c r="AS207">
        <v>0.40815</v>
      </c>
      <c r="AT207">
        <v>3.5982</v>
      </c>
      <c r="AU207">
        <v>38</v>
      </c>
      <c r="AV207">
        <v>0.8144</v>
      </c>
      <c r="AW207">
        <v>56</v>
      </c>
      <c r="AX207">
        <v>0.1364</v>
      </c>
      <c r="AY207">
        <v>2.619</v>
      </c>
      <c r="AZ207">
        <v>812.25</v>
      </c>
      <c r="BA207">
        <v>21.49516</v>
      </c>
      <c r="BB207">
        <v>-0.3317719</v>
      </c>
      <c r="BC207">
        <v>32.05161</v>
      </c>
      <c r="BD207">
        <v>0.3450674</v>
      </c>
      <c r="BE207">
        <v>718.0573</v>
      </c>
      <c r="BF207">
        <v>7.417279</v>
      </c>
      <c r="BG207">
        <v>247.7782</v>
      </c>
      <c r="BH207">
        <v>-7.13149</v>
      </c>
      <c r="BI207">
        <v>-238.2312</v>
      </c>
      <c r="BJ207">
        <v>-0.1144837</v>
      </c>
      <c r="BK207">
        <v>1.178655</v>
      </c>
      <c r="BL207">
        <v>32.5</v>
      </c>
      <c r="BM207">
        <v>0.7016661</v>
      </c>
      <c r="BN207">
        <v>1</v>
      </c>
      <c r="BO207">
        <v>1</v>
      </c>
      <c r="BP207">
        <v>1</v>
      </c>
      <c r="BQ207">
        <v>1</v>
      </c>
    </row>
    <row r="208" spans="1:69">
      <c r="A208">
        <v>2362</v>
      </c>
      <c r="B208">
        <v>2362</v>
      </c>
      <c r="C208">
        <v>22</v>
      </c>
      <c r="D208">
        <v>110000</v>
      </c>
      <c r="E208">
        <v>110000</v>
      </c>
      <c r="F208" t="s">
        <v>1006</v>
      </c>
      <c r="G208">
        <v>8701</v>
      </c>
      <c r="H208" t="s">
        <v>210</v>
      </c>
      <c r="I208">
        <v>0.22312209</v>
      </c>
      <c r="J208">
        <f>VLOOKUP(A208,三因子模型筛选后!$A$1:$Z$335,11,FALSE)</f>
        <v>0.187902644276619</v>
      </c>
      <c r="K208">
        <v>0.04709044</v>
      </c>
      <c r="L208">
        <f>VLOOKUP(A208,'三因子模型（-170，-51） (2)'!$A$1:$W$335,6,FALSE)</f>
        <v>0.0315942838788033</v>
      </c>
      <c r="M208">
        <f>VLOOKUP(A208,'累积异常收益率（市场模型）（-170，-21）Y1 (2)'!$A$1:$O$339,12,FALSE)</f>
        <v>0.232071682810783</v>
      </c>
      <c r="N208">
        <v>0.19577706</v>
      </c>
      <c r="O208">
        <v>0.2291719</v>
      </c>
      <c r="P208">
        <v>0.15289102</v>
      </c>
      <c r="Q208">
        <v>0.22094059</v>
      </c>
      <c r="R208">
        <v>0.21252485</v>
      </c>
      <c r="S208">
        <v>22.312209</v>
      </c>
      <c r="T208">
        <v>0.18790264</v>
      </c>
      <c r="U208">
        <v>4.7090437</v>
      </c>
      <c r="V208">
        <v>21.252485</v>
      </c>
      <c r="W208">
        <v>0</v>
      </c>
      <c r="X208">
        <v>7.4793</v>
      </c>
      <c r="Y208">
        <v>14.97</v>
      </c>
      <c r="Z208">
        <v>21</v>
      </c>
      <c r="AA208">
        <v>17.5815</v>
      </c>
      <c r="AB208">
        <v>2.1410279</v>
      </c>
      <c r="AC208" t="s">
        <v>211</v>
      </c>
      <c r="AD208" t="s">
        <v>1008</v>
      </c>
      <c r="AE208">
        <v>7</v>
      </c>
      <c r="AF208">
        <v>55</v>
      </c>
      <c r="AG208">
        <v>0</v>
      </c>
      <c r="AH208">
        <v>0.25</v>
      </c>
      <c r="AI208">
        <v>6.640921</v>
      </c>
      <c r="AJ208">
        <v>0.7658</v>
      </c>
      <c r="AK208">
        <v>0.2639</v>
      </c>
      <c r="AL208">
        <v>0</v>
      </c>
      <c r="AM208">
        <v>5.38</v>
      </c>
      <c r="AN208">
        <v>0.46272727</v>
      </c>
      <c r="AO208">
        <v>13.1666</v>
      </c>
      <c r="AP208">
        <v>14.0472</v>
      </c>
      <c r="AQ208">
        <v>2</v>
      </c>
      <c r="AR208">
        <v>16.5</v>
      </c>
      <c r="AS208">
        <v>0.3315</v>
      </c>
      <c r="AT208">
        <v>2.9394</v>
      </c>
      <c r="AU208">
        <v>3</v>
      </c>
      <c r="AV208">
        <v>0.4444</v>
      </c>
      <c r="AW208">
        <v>33</v>
      </c>
      <c r="AX208">
        <v>0.1173</v>
      </c>
      <c r="AY208">
        <v>-0.1651</v>
      </c>
      <c r="AZ208">
        <v>272.25</v>
      </c>
      <c r="BA208">
        <v>9.495161</v>
      </c>
      <c r="BB208">
        <v>-0.9905719</v>
      </c>
      <c r="BC208">
        <v>-2.948387</v>
      </c>
      <c r="BD208">
        <v>-0.0249326</v>
      </c>
      <c r="BE208">
        <v>178.0573</v>
      </c>
      <c r="BF208">
        <v>-0.2367388</v>
      </c>
      <c r="BG208">
        <v>-4.439426</v>
      </c>
      <c r="BH208">
        <v>-9.40564</v>
      </c>
      <c r="BI208">
        <v>-176.3785</v>
      </c>
      <c r="BJ208">
        <v>0.0246975</v>
      </c>
      <c r="BK208">
        <v>1.682688</v>
      </c>
      <c r="BL208">
        <v>53.8</v>
      </c>
      <c r="BM208">
        <v>1.170676</v>
      </c>
      <c r="BN208">
        <v>1</v>
      </c>
      <c r="BO208">
        <v>1</v>
      </c>
      <c r="BP208">
        <v>1</v>
      </c>
      <c r="BQ208">
        <v>1</v>
      </c>
    </row>
    <row r="209" spans="1:69">
      <c r="A209">
        <v>600151</v>
      </c>
      <c r="B209">
        <v>600151</v>
      </c>
      <c r="C209">
        <v>2</v>
      </c>
      <c r="D209">
        <v>310000</v>
      </c>
      <c r="E209">
        <v>310000</v>
      </c>
      <c r="F209" t="s">
        <v>1027</v>
      </c>
      <c r="G209">
        <v>7505</v>
      </c>
      <c r="H209" t="s">
        <v>749</v>
      </c>
      <c r="I209">
        <v>-0.08729099</v>
      </c>
      <c r="J209">
        <f>VLOOKUP(A209,三因子模型筛选后!$A$1:$Z$335,11,FALSE)</f>
        <v>-0.105218283832073</v>
      </c>
      <c r="K209">
        <v>-0.03841525</v>
      </c>
      <c r="L209">
        <f>VLOOKUP(A209,'三因子模型（-170，-51） (2)'!$A$1:$W$335,6,FALSE)</f>
        <v>-0.0482198148965836</v>
      </c>
      <c r="M209">
        <f>VLOOKUP(A209,'累积异常收益率（市场模型）（-170，-21）Y1 (2)'!$A$1:$O$339,12,FALSE)</f>
        <v>-0.121473044157028</v>
      </c>
      <c r="N209">
        <v>-0.08334005</v>
      </c>
      <c r="O209">
        <v>0.00178805</v>
      </c>
      <c r="P209">
        <v>-0.01851113</v>
      </c>
      <c r="Q209">
        <v>0.02214733</v>
      </c>
      <c r="R209">
        <v>0.03103289</v>
      </c>
      <c r="S209">
        <v>-8.7290995</v>
      </c>
      <c r="T209">
        <v>-0.10521828</v>
      </c>
      <c r="U209">
        <v>-3.8415249</v>
      </c>
      <c r="V209">
        <v>3.1032888</v>
      </c>
      <c r="W209">
        <v>0</v>
      </c>
      <c r="X209">
        <v>7.8368</v>
      </c>
      <c r="Y209">
        <v>1.87</v>
      </c>
      <c r="Z209">
        <v>21</v>
      </c>
      <c r="AA209">
        <v>0</v>
      </c>
      <c r="AB209">
        <v>12.501799</v>
      </c>
      <c r="AC209" t="s">
        <v>750</v>
      </c>
      <c r="AD209" t="s">
        <v>1008</v>
      </c>
      <c r="AE209">
        <v>7</v>
      </c>
      <c r="AF209">
        <v>46</v>
      </c>
      <c r="AG209">
        <v>5</v>
      </c>
      <c r="AH209">
        <v>0.23529412</v>
      </c>
      <c r="AI209">
        <v>6.2685279</v>
      </c>
      <c r="AJ209">
        <v>0.5277</v>
      </c>
      <c r="AK209">
        <v>0.471</v>
      </c>
      <c r="AL209">
        <v>1</v>
      </c>
      <c r="AM209">
        <v>1.46</v>
      </c>
      <c r="AN209">
        <v>0.11121212</v>
      </c>
      <c r="AO209">
        <v>14.2715</v>
      </c>
      <c r="AP209">
        <v>14.9984</v>
      </c>
      <c r="AQ209">
        <v>43</v>
      </c>
      <c r="AR209">
        <v>13.5</v>
      </c>
      <c r="AS209">
        <v>0.26035</v>
      </c>
      <c r="AT209">
        <v>4.8654</v>
      </c>
      <c r="AU209">
        <v>0</v>
      </c>
      <c r="AV209">
        <v>0</v>
      </c>
      <c r="AW209">
        <v>26</v>
      </c>
      <c r="AX209">
        <v>0.0401</v>
      </c>
      <c r="AY209">
        <v>-0.3651</v>
      </c>
      <c r="AZ209">
        <v>182.25</v>
      </c>
      <c r="BA209">
        <v>6.495161</v>
      </c>
      <c r="BB209">
        <v>0.9354281</v>
      </c>
      <c r="BC209">
        <v>-5.948387</v>
      </c>
      <c r="BD209">
        <v>-0.4693326</v>
      </c>
      <c r="BE209">
        <v>88.05726</v>
      </c>
      <c r="BF209">
        <v>-3.048391</v>
      </c>
      <c r="BG209">
        <v>-41.32814</v>
      </c>
      <c r="BH209">
        <v>6.075756</v>
      </c>
      <c r="BI209">
        <v>82.37123</v>
      </c>
      <c r="BJ209">
        <v>-0.4390269</v>
      </c>
      <c r="BK209">
        <v>0.3784364</v>
      </c>
      <c r="BL209">
        <v>14.6</v>
      </c>
      <c r="BM209">
        <v>-0.7641034</v>
      </c>
      <c r="BN209">
        <v>1</v>
      </c>
      <c r="BO209">
        <v>1</v>
      </c>
      <c r="BP209">
        <v>1</v>
      </c>
      <c r="BQ209">
        <v>1</v>
      </c>
    </row>
    <row r="210" spans="1:69">
      <c r="A210">
        <v>2387</v>
      </c>
      <c r="B210">
        <v>2387</v>
      </c>
      <c r="C210">
        <v>11</v>
      </c>
      <c r="D210">
        <v>320000</v>
      </c>
      <c r="E210">
        <v>320500</v>
      </c>
      <c r="F210" t="s">
        <v>1028</v>
      </c>
      <c r="G210">
        <v>510</v>
      </c>
      <c r="H210" t="s">
        <v>225</v>
      </c>
      <c r="I210">
        <v>-0.14636625</v>
      </c>
      <c r="J210">
        <f>VLOOKUP(A210,三因子模型筛选后!$A$1:$Z$335,11,FALSE)</f>
        <v>-0.176541745662689</v>
      </c>
      <c r="K210">
        <v>-0.03032805</v>
      </c>
      <c r="L210">
        <f>VLOOKUP(A210,'三因子模型（-170，-51） (2)'!$A$1:$W$335,6,FALSE)</f>
        <v>-0.0320585258305073</v>
      </c>
      <c r="M210">
        <f>VLOOKUP(A210,'累积异常收益率（市场模型）（-170，-21）Y1 (2)'!$A$1:$O$339,12,FALSE)</f>
        <v>-0.164274334907532</v>
      </c>
      <c r="N210">
        <v>-0.17320479</v>
      </c>
      <c r="O210">
        <v>-0.14734428</v>
      </c>
      <c r="P210">
        <v>-0.12748536</v>
      </c>
      <c r="Q210">
        <v>-0.12413456</v>
      </c>
      <c r="R210">
        <v>-0.19764885</v>
      </c>
      <c r="S210">
        <v>-14.636625</v>
      </c>
      <c r="T210">
        <v>-0.17654175</v>
      </c>
      <c r="U210">
        <v>-3.032805</v>
      </c>
      <c r="V210">
        <v>-19.764885</v>
      </c>
      <c r="W210">
        <v>0</v>
      </c>
      <c r="X210">
        <v>8.7431</v>
      </c>
      <c r="Y210">
        <v>21.07</v>
      </c>
      <c r="Z210">
        <v>21</v>
      </c>
      <c r="AA210">
        <v>20.4486</v>
      </c>
      <c r="AB210">
        <v>13.67663</v>
      </c>
      <c r="AC210" t="s">
        <v>226</v>
      </c>
      <c r="AD210" t="s">
        <v>1008</v>
      </c>
      <c r="AE210">
        <v>7</v>
      </c>
      <c r="AF210">
        <v>48</v>
      </c>
      <c r="AG210">
        <v>0</v>
      </c>
      <c r="AH210">
        <v>0.21052632</v>
      </c>
      <c r="AI210">
        <v>7.8214827</v>
      </c>
      <c r="AJ210">
        <v>2.4936</v>
      </c>
      <c r="AK210">
        <v>0.4829</v>
      </c>
      <c r="AL210">
        <v>0</v>
      </c>
      <c r="AM210">
        <v>4.82</v>
      </c>
      <c r="AN210">
        <v>0.40424242</v>
      </c>
      <c r="AO210">
        <v>15.6276</v>
      </c>
      <c r="AP210">
        <v>19.7101</v>
      </c>
      <c r="AQ210">
        <v>1</v>
      </c>
      <c r="AR210">
        <v>7</v>
      </c>
      <c r="AS210">
        <v>0.32655</v>
      </c>
      <c r="AT210">
        <v>2.9643</v>
      </c>
      <c r="AU210">
        <v>1</v>
      </c>
      <c r="AV210">
        <v>0</v>
      </c>
      <c r="AW210">
        <v>14</v>
      </c>
      <c r="AX210">
        <v>0.2163</v>
      </c>
      <c r="AY210">
        <v>2.843</v>
      </c>
      <c r="AZ210">
        <v>49</v>
      </c>
      <c r="BA210">
        <v>-0.0048389</v>
      </c>
      <c r="BB210">
        <v>-0.965672</v>
      </c>
      <c r="BC210">
        <v>-4.948387</v>
      </c>
      <c r="BD210">
        <v>-0.4693326</v>
      </c>
      <c r="BE210">
        <v>-45.19274</v>
      </c>
      <c r="BF210">
        <v>0.0022711</v>
      </c>
      <c r="BG210">
        <v>21.21043</v>
      </c>
      <c r="BH210">
        <v>0.0046728</v>
      </c>
      <c r="BI210">
        <v>43.64137</v>
      </c>
      <c r="BJ210">
        <v>0.4532213</v>
      </c>
      <c r="BK210">
        <v>1.572774</v>
      </c>
      <c r="BL210">
        <v>48.2</v>
      </c>
      <c r="BM210">
        <v>-1.132315</v>
      </c>
      <c r="BN210">
        <v>1</v>
      </c>
      <c r="BO210">
        <v>1</v>
      </c>
      <c r="BP210">
        <v>1</v>
      </c>
      <c r="BQ210">
        <v>1</v>
      </c>
    </row>
    <row r="211" spans="1:69">
      <c r="A211">
        <v>603115</v>
      </c>
      <c r="B211">
        <v>603115</v>
      </c>
      <c r="C211">
        <v>19</v>
      </c>
      <c r="D211">
        <v>320000</v>
      </c>
      <c r="E211">
        <v>320600</v>
      </c>
      <c r="F211" t="s">
        <v>1003</v>
      </c>
      <c r="G211">
        <v>5110</v>
      </c>
      <c r="H211" t="s">
        <v>887</v>
      </c>
      <c r="I211">
        <v>-0.24666487</v>
      </c>
      <c r="J211">
        <f>VLOOKUP(A211,三因子模型筛选后!$A$1:$Z$335,11,FALSE)</f>
        <v>-0.541741371154785</v>
      </c>
      <c r="K211">
        <v>-0.12678942</v>
      </c>
      <c r="L211">
        <f>VLOOKUP(A211,'三因子模型（-170，-51） (2)'!$A$1:$W$335,6,FALSE)</f>
        <v>-0.299228131771088</v>
      </c>
      <c r="M211">
        <f>VLOOKUP(A211,'累积异常收益率（市场模型）（-170，-21）Y1 (2)'!$A$1:$O$339,12,FALSE)</f>
        <v>-0.248540505766869</v>
      </c>
      <c r="N211">
        <v>-0.29677215</v>
      </c>
      <c r="O211">
        <v>-0.32896808</v>
      </c>
      <c r="P211">
        <v>-0.36267364</v>
      </c>
      <c r="Q211">
        <v>-0.28398564</v>
      </c>
      <c r="R211">
        <v>-0.34819323</v>
      </c>
      <c r="S211">
        <v>-24.666487</v>
      </c>
      <c r="T211">
        <v>-0.54174137</v>
      </c>
      <c r="U211">
        <v>-12.678942</v>
      </c>
      <c r="V211">
        <v>-34.819323</v>
      </c>
      <c r="W211">
        <v>0</v>
      </c>
      <c r="X211">
        <v>6.5681</v>
      </c>
      <c r="Y211">
        <v>24.01</v>
      </c>
      <c r="Z211">
        <v>21</v>
      </c>
      <c r="AA211">
        <v>18.7152</v>
      </c>
      <c r="AB211">
        <v>2.392</v>
      </c>
      <c r="AC211" t="s">
        <v>888</v>
      </c>
      <c r="AD211" t="s">
        <v>999</v>
      </c>
      <c r="AE211">
        <v>6</v>
      </c>
      <c r="AF211">
        <v>42</v>
      </c>
      <c r="AG211">
        <v>1</v>
      </c>
      <c r="AH211">
        <v>0.25</v>
      </c>
      <c r="AI211">
        <v>6.24125</v>
      </c>
      <c r="AJ211">
        <v>0.5135</v>
      </c>
      <c r="AK211">
        <v>0.195</v>
      </c>
      <c r="AL211">
        <v>0</v>
      </c>
      <c r="AM211">
        <v>6.51</v>
      </c>
      <c r="AN211">
        <v>0.77227273</v>
      </c>
      <c r="AO211">
        <v>15.9941</v>
      </c>
      <c r="AP211">
        <v>16.4604</v>
      </c>
      <c r="AQ211">
        <v>36</v>
      </c>
      <c r="AR211">
        <v>2</v>
      </c>
      <c r="AS211">
        <v>0.375</v>
      </c>
      <c r="AT211">
        <v>7.25</v>
      </c>
      <c r="AU211">
        <v>5</v>
      </c>
      <c r="AV211">
        <v>0.56</v>
      </c>
      <c r="AW211">
        <v>4</v>
      </c>
      <c r="AX211">
        <v>0.0661</v>
      </c>
      <c r="AY211">
        <v>0.5756</v>
      </c>
      <c r="AZ211">
        <v>4</v>
      </c>
      <c r="BA211">
        <v>-5.004839</v>
      </c>
      <c r="BB211">
        <v>3.320028</v>
      </c>
      <c r="BC211">
        <v>-0.9483871</v>
      </c>
      <c r="BD211">
        <v>0.0906674</v>
      </c>
      <c r="BE211">
        <v>-90.19274</v>
      </c>
      <c r="BF211">
        <v>-0.4537759</v>
      </c>
      <c r="BG211">
        <v>-8.177544</v>
      </c>
      <c r="BH211">
        <v>-16.61621</v>
      </c>
      <c r="BI211">
        <v>-299.4424</v>
      </c>
      <c r="BJ211">
        <v>0.3010184</v>
      </c>
      <c r="BK211">
        <v>1.873339</v>
      </c>
      <c r="BL211">
        <v>65.1</v>
      </c>
      <c r="BM211">
        <v>-1.757468</v>
      </c>
      <c r="BN211">
        <v>1</v>
      </c>
      <c r="BO211">
        <v>1</v>
      </c>
      <c r="BP211">
        <v>1</v>
      </c>
      <c r="BQ211">
        <v>1</v>
      </c>
    </row>
    <row r="212" spans="1:69">
      <c r="A212">
        <v>600584</v>
      </c>
      <c r="B212">
        <v>600584</v>
      </c>
      <c r="C212">
        <v>19</v>
      </c>
      <c r="D212">
        <v>320000</v>
      </c>
      <c r="E212">
        <v>320200</v>
      </c>
      <c r="F212" t="s">
        <v>1000</v>
      </c>
      <c r="G212">
        <v>5115</v>
      </c>
      <c r="H212" t="s">
        <v>818</v>
      </c>
      <c r="I212">
        <v>0.20818083</v>
      </c>
      <c r="J212">
        <f>VLOOKUP(A212,三因子模型筛选后!$A$1:$Z$335,11,FALSE)</f>
        <v>0.168567970395088</v>
      </c>
      <c r="K212">
        <v>0.11054137</v>
      </c>
      <c r="L212">
        <f>VLOOKUP(A212,'三因子模型（-170，-51） (2)'!$A$1:$W$335,6,FALSE)</f>
        <v>0.106365852057934</v>
      </c>
      <c r="M212">
        <f>VLOOKUP(A212,'累积异常收益率（市场模型）（-170，-21）Y1 (2)'!$A$1:$O$339,12,FALSE)</f>
        <v>0.185002982616425</v>
      </c>
      <c r="N212">
        <v>0.10768393</v>
      </c>
      <c r="O212">
        <v>0.25643611</v>
      </c>
      <c r="P212">
        <v>0.19672051</v>
      </c>
      <c r="Q212">
        <v>0.23571415</v>
      </c>
      <c r="R212">
        <v>0.18448186</v>
      </c>
      <c r="S212">
        <v>20.818083</v>
      </c>
      <c r="T212">
        <v>0.16856797</v>
      </c>
      <c r="U212">
        <v>11.054137</v>
      </c>
      <c r="V212">
        <v>18.448186</v>
      </c>
      <c r="W212">
        <v>0</v>
      </c>
      <c r="X212">
        <v>10.044</v>
      </c>
      <c r="Y212">
        <v>-1.89</v>
      </c>
      <c r="Z212">
        <v>21</v>
      </c>
      <c r="AA212">
        <v>20.6725</v>
      </c>
      <c r="AB212">
        <v>8.5313361</v>
      </c>
      <c r="AC212" t="s">
        <v>819</v>
      </c>
      <c r="AD212" t="s">
        <v>999</v>
      </c>
      <c r="AE212">
        <v>6</v>
      </c>
      <c r="AF212">
        <v>53</v>
      </c>
      <c r="AG212">
        <v>5</v>
      </c>
      <c r="AH212">
        <v>0.125</v>
      </c>
      <c r="AI212">
        <v>8.8918141</v>
      </c>
      <c r="AJ212">
        <v>7.2722</v>
      </c>
      <c r="AK212">
        <v>0.6237</v>
      </c>
      <c r="AL212">
        <v>0</v>
      </c>
      <c r="AM212">
        <v>12.19</v>
      </c>
      <c r="AN212">
        <v>1.1080303</v>
      </c>
      <c r="AO212">
        <v>17.3447</v>
      </c>
      <c r="AP212">
        <v>18.2038</v>
      </c>
      <c r="AQ212">
        <v>2</v>
      </c>
      <c r="AR212">
        <v>5.5</v>
      </c>
      <c r="AS212">
        <v>0.38015</v>
      </c>
      <c r="AT212">
        <v>4.8182</v>
      </c>
      <c r="AU212">
        <v>4</v>
      </c>
      <c r="AV212">
        <v>0.375</v>
      </c>
      <c r="AW212">
        <v>11</v>
      </c>
      <c r="AX212">
        <v>0.0412</v>
      </c>
      <c r="AY212">
        <v>-0.3651</v>
      </c>
      <c r="AZ212">
        <v>30.25</v>
      </c>
      <c r="BA212">
        <v>-1.504839</v>
      </c>
      <c r="BB212">
        <v>0.8882281</v>
      </c>
      <c r="BC212">
        <v>-1.948387</v>
      </c>
      <c r="BD212">
        <v>-0.0943326</v>
      </c>
      <c r="BE212">
        <v>-63.94274</v>
      </c>
      <c r="BF212">
        <v>0.1419553</v>
      </c>
      <c r="BG212">
        <v>6.031884</v>
      </c>
      <c r="BH212">
        <v>-1.33664</v>
      </c>
      <c r="BI212">
        <v>-56.79574</v>
      </c>
      <c r="BJ212">
        <v>-0.0837888</v>
      </c>
      <c r="BK212">
        <v>2.500616</v>
      </c>
      <c r="BL212">
        <v>121.9</v>
      </c>
      <c r="BM212">
        <v>1.077548</v>
      </c>
      <c r="BN212">
        <v>1</v>
      </c>
      <c r="BO212">
        <v>1</v>
      </c>
      <c r="BP212">
        <v>1</v>
      </c>
      <c r="BQ212">
        <v>1</v>
      </c>
    </row>
    <row r="213" spans="1:69">
      <c r="A213">
        <v>2384</v>
      </c>
      <c r="B213">
        <v>2384</v>
      </c>
      <c r="C213">
        <v>19</v>
      </c>
      <c r="D213">
        <v>320000</v>
      </c>
      <c r="E213">
        <v>320500</v>
      </c>
      <c r="F213" t="s">
        <v>1029</v>
      </c>
      <c r="G213">
        <v>6901</v>
      </c>
      <c r="H213" t="s">
        <v>222</v>
      </c>
      <c r="I213">
        <v>0.08313216</v>
      </c>
      <c r="J213">
        <f>VLOOKUP(A213,三因子模型筛选后!$A$1:$Z$335,11,FALSE)</f>
        <v>-0.0582149252295494</v>
      </c>
      <c r="K213">
        <v>0.13442278</v>
      </c>
      <c r="L213">
        <f>VLOOKUP(A213,'三因子模型（-170，-51） (2)'!$A$1:$W$335,6,FALSE)</f>
        <v>0.0726792961359024</v>
      </c>
      <c r="M213">
        <f>VLOOKUP(A213,'累积异常收益率（市场模型）（-170，-21）Y1 (2)'!$A$1:$O$339,12,FALSE)</f>
        <v>0.0707800909876823</v>
      </c>
      <c r="N213">
        <v>0.10308117</v>
      </c>
      <c r="O213">
        <v>0.27383548</v>
      </c>
      <c r="P213">
        <v>0.2181695</v>
      </c>
      <c r="Q213">
        <v>0.35305354</v>
      </c>
      <c r="R213">
        <v>0.28893691</v>
      </c>
      <c r="S213">
        <v>8.3132155</v>
      </c>
      <c r="T213">
        <v>-0.05821493</v>
      </c>
      <c r="U213">
        <v>13.442278</v>
      </c>
      <c r="V213">
        <v>28.893691</v>
      </c>
      <c r="W213">
        <v>0</v>
      </c>
      <c r="X213">
        <v>9.9321</v>
      </c>
      <c r="Y213">
        <v>15.94</v>
      </c>
      <c r="Z213">
        <v>21</v>
      </c>
      <c r="AA213">
        <v>21.1</v>
      </c>
      <c r="AB213">
        <v>17.098673</v>
      </c>
      <c r="AC213" t="s">
        <v>223</v>
      </c>
      <c r="AD213" t="s">
        <v>1002</v>
      </c>
      <c r="AE213">
        <v>5</v>
      </c>
      <c r="AF213">
        <v>43</v>
      </c>
      <c r="AG213">
        <v>1</v>
      </c>
      <c r="AH213">
        <v>0.25</v>
      </c>
      <c r="AI213">
        <v>8.2427563</v>
      </c>
      <c r="AJ213">
        <v>3.8</v>
      </c>
      <c r="AK213">
        <v>0.7254</v>
      </c>
      <c r="AL213">
        <v>0</v>
      </c>
      <c r="AM213">
        <v>13.15</v>
      </c>
      <c r="AN213">
        <v>1.0707576</v>
      </c>
      <c r="AO213">
        <v>18.2727</v>
      </c>
      <c r="AP213">
        <v>18.6285</v>
      </c>
      <c r="AQ213">
        <v>1</v>
      </c>
      <c r="AR213">
        <v>16</v>
      </c>
      <c r="AS213">
        <v>0.3902</v>
      </c>
      <c r="AT213">
        <v>4.59675</v>
      </c>
      <c r="AU213">
        <v>6</v>
      </c>
      <c r="AV213">
        <v>0.8333</v>
      </c>
      <c r="AW213">
        <v>31</v>
      </c>
      <c r="AX213">
        <v>0.0329</v>
      </c>
      <c r="AY213">
        <v>-0.0992</v>
      </c>
      <c r="AZ213">
        <v>256</v>
      </c>
      <c r="BA213">
        <v>8.995161</v>
      </c>
      <c r="BB213">
        <v>0.6667781</v>
      </c>
      <c r="BC213">
        <v>0.0516129</v>
      </c>
      <c r="BD213">
        <v>0.3639674</v>
      </c>
      <c r="BE213">
        <v>161.8073</v>
      </c>
      <c r="BF213">
        <v>3.273946</v>
      </c>
      <c r="BG213">
        <v>58.89257</v>
      </c>
      <c r="BH213">
        <v>5.997777</v>
      </c>
      <c r="BI213">
        <v>107.8895</v>
      </c>
      <c r="BJ213">
        <v>0.2426855</v>
      </c>
      <c r="BK213">
        <v>2.576422</v>
      </c>
      <c r="BL213">
        <v>131.5</v>
      </c>
      <c r="BM213">
        <v>0.2981302</v>
      </c>
      <c r="BN213">
        <v>1</v>
      </c>
      <c r="BO213">
        <v>1</v>
      </c>
      <c r="BP213">
        <v>1</v>
      </c>
      <c r="BQ213">
        <v>1</v>
      </c>
    </row>
    <row r="214" spans="1:69">
      <c r="A214">
        <v>603042</v>
      </c>
      <c r="B214">
        <v>603042</v>
      </c>
      <c r="C214">
        <v>1</v>
      </c>
      <c r="D214">
        <v>320000</v>
      </c>
      <c r="E214">
        <v>320100</v>
      </c>
      <c r="F214" t="s">
        <v>998</v>
      </c>
      <c r="G214">
        <v>8101</v>
      </c>
      <c r="H214" t="s">
        <v>878</v>
      </c>
      <c r="I214">
        <v>-0.01863556</v>
      </c>
      <c r="J214">
        <f>VLOOKUP(A214,三因子模型筛选后!$A$1:$Z$335,11,FALSE)</f>
        <v>-0.0617414079606533</v>
      </c>
      <c r="K214">
        <v>0.0791263</v>
      </c>
      <c r="L214">
        <f>VLOOKUP(A214,'三因子模型（-170，-51） (2)'!$A$1:$W$335,6,FALSE)</f>
        <v>0.050572469830513</v>
      </c>
      <c r="M214">
        <f>VLOOKUP(A214,'累积异常收益率（市场模型）（-170，-21）Y1 (2)'!$A$1:$O$339,12,FALSE)</f>
        <v>-0.0175947137176991</v>
      </c>
      <c r="N214">
        <v>-0.06586266</v>
      </c>
      <c r="O214">
        <v>-5.217e-5</v>
      </c>
      <c r="P214">
        <v>-0.03021913</v>
      </c>
      <c r="Q214">
        <v>0.02612135</v>
      </c>
      <c r="R214">
        <v>0.03370972</v>
      </c>
      <c r="S214">
        <v>-1.8635562</v>
      </c>
      <c r="T214">
        <v>-0.06174141</v>
      </c>
      <c r="U214">
        <v>7.9126298</v>
      </c>
      <c r="V214">
        <v>3.3709724</v>
      </c>
      <c r="W214">
        <v>0</v>
      </c>
      <c r="X214">
        <v>7.3877</v>
      </c>
      <c r="Y214">
        <v>8.8</v>
      </c>
      <c r="Z214">
        <v>21</v>
      </c>
      <c r="AA214">
        <v>17.7138</v>
      </c>
      <c r="AB214">
        <v>1.6058984</v>
      </c>
      <c r="AC214" t="s">
        <v>879</v>
      </c>
      <c r="AD214" t="s">
        <v>1002</v>
      </c>
      <c r="AE214">
        <v>5</v>
      </c>
      <c r="AF214">
        <v>58</v>
      </c>
      <c r="AG214">
        <v>0</v>
      </c>
      <c r="AH214">
        <v>0.22222222</v>
      </c>
      <c r="AI214">
        <v>6.2217823</v>
      </c>
      <c r="AJ214">
        <v>0.5036</v>
      </c>
      <c r="AK214">
        <v>0.5892</v>
      </c>
      <c r="AL214">
        <v>0</v>
      </c>
      <c r="AM214">
        <v>3.19</v>
      </c>
      <c r="AN214">
        <v>0.49015152</v>
      </c>
      <c r="AO214">
        <v>15.6519</v>
      </c>
      <c r="AP214">
        <v>16.3</v>
      </c>
      <c r="AQ214">
        <v>2</v>
      </c>
      <c r="AR214">
        <v>9</v>
      </c>
      <c r="AS214">
        <v>0.70225</v>
      </c>
      <c r="AT214">
        <v>2.83335</v>
      </c>
      <c r="AU214">
        <v>0</v>
      </c>
      <c r="AV214">
        <v>0</v>
      </c>
      <c r="AW214">
        <v>15</v>
      </c>
      <c r="AX214">
        <v>0.0452</v>
      </c>
      <c r="AY214">
        <v>-0.3651</v>
      </c>
      <c r="AZ214">
        <v>81</v>
      </c>
      <c r="BA214">
        <v>1.995161</v>
      </c>
      <c r="BB214">
        <v>-1.096622</v>
      </c>
      <c r="BC214">
        <v>-5.948387</v>
      </c>
      <c r="BD214">
        <v>-0.4693326</v>
      </c>
      <c r="BE214">
        <v>-13.19274</v>
      </c>
      <c r="BF214">
        <v>-0.936394</v>
      </c>
      <c r="BG214">
        <v>6.191783</v>
      </c>
      <c r="BH214">
        <v>-2.187937</v>
      </c>
      <c r="BI214">
        <v>14.46745</v>
      </c>
      <c r="BJ214">
        <v>0.5146804</v>
      </c>
      <c r="BK214">
        <v>1.160021</v>
      </c>
      <c r="BL214">
        <v>31.9</v>
      </c>
      <c r="BM214">
        <v>-0.3361797</v>
      </c>
      <c r="BN214">
        <v>1</v>
      </c>
      <c r="BO214">
        <v>1</v>
      </c>
      <c r="BP214">
        <v>1</v>
      </c>
      <c r="BQ214">
        <v>1</v>
      </c>
    </row>
    <row r="215" spans="1:69">
      <c r="A215">
        <v>600563</v>
      </c>
      <c r="B215">
        <v>600563</v>
      </c>
      <c r="C215">
        <v>26</v>
      </c>
      <c r="D215">
        <v>350000</v>
      </c>
      <c r="E215">
        <v>350200</v>
      </c>
      <c r="F215" t="s">
        <v>1003</v>
      </c>
      <c r="G215">
        <v>5110</v>
      </c>
      <c r="H215" t="s">
        <v>815</v>
      </c>
      <c r="I215">
        <v>0.10924372</v>
      </c>
      <c r="J215">
        <f>VLOOKUP(A215,三因子模型筛选后!$A$1:$Z$335,11,FALSE)</f>
        <v>0.0844201520085335</v>
      </c>
      <c r="K215">
        <v>0.0393163</v>
      </c>
      <c r="L215">
        <f>VLOOKUP(A215,'三因子模型（-170，-51） (2)'!$A$1:$W$335,6,FALSE)</f>
        <v>0.0246009342372417</v>
      </c>
      <c r="M215">
        <f>VLOOKUP(A215,'累积异常收益率（市场模型）（-170，-21）Y1 (2)'!$A$1:$O$339,12,FALSE)</f>
        <v>0.178132057189941</v>
      </c>
      <c r="N215">
        <v>0.20196837</v>
      </c>
      <c r="O215">
        <v>0.19384339</v>
      </c>
      <c r="P215">
        <v>0.13239048</v>
      </c>
      <c r="Q215">
        <v>0.19905175</v>
      </c>
      <c r="R215">
        <v>0.22981833</v>
      </c>
      <c r="S215">
        <v>10.924372</v>
      </c>
      <c r="T215">
        <v>0.08442015</v>
      </c>
      <c r="U215">
        <v>3.93163</v>
      </c>
      <c r="V215">
        <v>22.981833</v>
      </c>
      <c r="W215">
        <v>0</v>
      </c>
      <c r="X215">
        <v>7.8501</v>
      </c>
      <c r="Y215">
        <v>30.41</v>
      </c>
      <c r="Z215">
        <v>21</v>
      </c>
      <c r="AA215">
        <v>20.0804</v>
      </c>
      <c r="AB215">
        <v>2.25</v>
      </c>
      <c r="AC215" t="s">
        <v>816</v>
      </c>
      <c r="AD215" t="s">
        <v>999</v>
      </c>
      <c r="AE215">
        <v>6</v>
      </c>
      <c r="AF215">
        <v>51</v>
      </c>
      <c r="AG215">
        <v>0</v>
      </c>
      <c r="AH215">
        <v>0.38461538</v>
      </c>
      <c r="AI215">
        <v>7.5490301</v>
      </c>
      <c r="AJ215">
        <v>1.8989</v>
      </c>
      <c r="AK215">
        <v>0.1716</v>
      </c>
      <c r="AL215">
        <v>0</v>
      </c>
      <c r="AM215">
        <v>17.19</v>
      </c>
      <c r="AN215">
        <v>1.4607576</v>
      </c>
      <c r="AO215">
        <v>15.0422</v>
      </c>
      <c r="AP215">
        <v>15.1995</v>
      </c>
      <c r="AQ215">
        <v>2</v>
      </c>
      <c r="AR215">
        <v>2</v>
      </c>
      <c r="AS215">
        <v>0.3125</v>
      </c>
      <c r="AT215">
        <v>5.5</v>
      </c>
      <c r="AU215">
        <v>0</v>
      </c>
      <c r="AV215">
        <v>0</v>
      </c>
      <c r="AW215">
        <v>4</v>
      </c>
      <c r="AX215">
        <v>0.041</v>
      </c>
      <c r="AY215">
        <v>-0.3651</v>
      </c>
      <c r="AZ215">
        <v>4</v>
      </c>
      <c r="BA215">
        <v>-5.004839</v>
      </c>
      <c r="BB215">
        <v>1.570028</v>
      </c>
      <c r="BC215">
        <v>-5.948387</v>
      </c>
      <c r="BD215">
        <v>-0.4693326</v>
      </c>
      <c r="BE215">
        <v>-90.19274</v>
      </c>
      <c r="BF215">
        <v>2.348934</v>
      </c>
      <c r="BG215">
        <v>42.33039</v>
      </c>
      <c r="BH215">
        <v>-7.857738</v>
      </c>
      <c r="BI215">
        <v>-141.6051</v>
      </c>
      <c r="BJ215">
        <v>-0.7368653</v>
      </c>
      <c r="BK215">
        <v>2.844328</v>
      </c>
      <c r="BL215">
        <v>171.9</v>
      </c>
      <c r="BM215">
        <v>0.4608814</v>
      </c>
      <c r="BN215">
        <v>1</v>
      </c>
      <c r="BO215">
        <v>1</v>
      </c>
      <c r="BP215">
        <v>1</v>
      </c>
      <c r="BQ215">
        <v>1</v>
      </c>
    </row>
    <row r="216" spans="1:69">
      <c r="A216">
        <v>2036</v>
      </c>
      <c r="B216">
        <v>2036</v>
      </c>
      <c r="C216">
        <v>25</v>
      </c>
      <c r="D216">
        <v>360000</v>
      </c>
      <c r="E216">
        <v>360100</v>
      </c>
      <c r="F216" t="s">
        <v>1030</v>
      </c>
      <c r="G216">
        <v>1199</v>
      </c>
      <c r="H216" t="s">
        <v>108</v>
      </c>
      <c r="I216">
        <v>0.05374233</v>
      </c>
      <c r="J216">
        <f>VLOOKUP(A216,三因子模型筛选后!$A$1:$Z$335,11,FALSE)</f>
        <v>-0.101273529231548</v>
      </c>
      <c r="K216">
        <v>0.08568874</v>
      </c>
      <c r="L216">
        <f>VLOOKUP(A216,'三因子模型（-170，-51） (2)'!$A$1:$W$335,6,FALSE)</f>
        <v>0.00740503333508968</v>
      </c>
      <c r="M216">
        <f>VLOOKUP(A216,'累积异常收益率（市场模型）（-170，-21）Y1 (2)'!$A$1:$O$339,12,FALSE)</f>
        <v>0.0198806151747704</v>
      </c>
      <c r="N216">
        <v>-0.04315775</v>
      </c>
      <c r="O216">
        <v>0.04543123</v>
      </c>
      <c r="P216">
        <v>0.0381192</v>
      </c>
      <c r="Q216">
        <v>0.00760778</v>
      </c>
      <c r="R216">
        <v>-0.08467442</v>
      </c>
      <c r="S216">
        <v>5.3742334</v>
      </c>
      <c r="T216">
        <v>-0.10127353</v>
      </c>
      <c r="U216">
        <v>8.568874</v>
      </c>
      <c r="V216">
        <v>-8.4674418</v>
      </c>
      <c r="W216">
        <v>0</v>
      </c>
      <c r="X216">
        <v>8.9834</v>
      </c>
      <c r="Y216">
        <v>19.56</v>
      </c>
      <c r="Z216">
        <v>21</v>
      </c>
      <c r="AA216">
        <v>19.9805</v>
      </c>
      <c r="AB216">
        <v>10.628103</v>
      </c>
      <c r="AC216" t="s">
        <v>109</v>
      </c>
      <c r="AD216" t="s">
        <v>1002</v>
      </c>
      <c r="AE216">
        <v>5</v>
      </c>
      <c r="AF216">
        <v>62</v>
      </c>
      <c r="AG216">
        <v>1</v>
      </c>
      <c r="AH216">
        <v>0.22222222</v>
      </c>
      <c r="AI216">
        <v>6.7238324</v>
      </c>
      <c r="AJ216">
        <v>0.832</v>
      </c>
      <c r="AK216">
        <v>0.7139</v>
      </c>
      <c r="AL216">
        <v>0</v>
      </c>
      <c r="AM216">
        <v>5.17</v>
      </c>
      <c r="AN216">
        <v>0.905</v>
      </c>
      <c r="AO216">
        <v>16.2583</v>
      </c>
      <c r="AP216">
        <v>17.1372</v>
      </c>
      <c r="AQ216">
        <v>2</v>
      </c>
      <c r="AR216">
        <v>7.5</v>
      </c>
      <c r="AS216">
        <v>0.35555</v>
      </c>
      <c r="AT216">
        <v>3.16665</v>
      </c>
      <c r="AU216">
        <v>8</v>
      </c>
      <c r="AV216">
        <v>0.6563</v>
      </c>
      <c r="AW216">
        <v>15</v>
      </c>
      <c r="AX216">
        <v>0.036</v>
      </c>
      <c r="AY216">
        <v>-0.3651</v>
      </c>
      <c r="AZ216">
        <v>56.25</v>
      </c>
      <c r="BA216">
        <v>0.4951611</v>
      </c>
      <c r="BB216">
        <v>-0.7633219</v>
      </c>
      <c r="BC216">
        <v>2.051613</v>
      </c>
      <c r="BD216">
        <v>0.1869674</v>
      </c>
      <c r="BE216">
        <v>-37.94274</v>
      </c>
      <c r="BF216">
        <v>0.092579</v>
      </c>
      <c r="BG216">
        <v>-7.094057</v>
      </c>
      <c r="BH216">
        <v>-0.3779673</v>
      </c>
      <c r="BI216">
        <v>28.96253</v>
      </c>
      <c r="BJ216">
        <v>-0.1427163</v>
      </c>
      <c r="BK216">
        <v>1.642873</v>
      </c>
      <c r="BL216">
        <v>51.7</v>
      </c>
      <c r="BM216">
        <v>0.1149458</v>
      </c>
      <c r="BN216">
        <v>1</v>
      </c>
      <c r="BO216">
        <v>1</v>
      </c>
      <c r="BP216">
        <v>1</v>
      </c>
      <c r="BQ216">
        <v>1</v>
      </c>
    </row>
    <row r="217" spans="1:69">
      <c r="A217">
        <v>977</v>
      </c>
      <c r="B217">
        <v>977</v>
      </c>
      <c r="C217">
        <v>10</v>
      </c>
      <c r="D217">
        <v>370000</v>
      </c>
      <c r="E217">
        <v>370100</v>
      </c>
      <c r="F217" t="s">
        <v>1007</v>
      </c>
      <c r="G217">
        <v>8310</v>
      </c>
      <c r="H217" t="s">
        <v>99</v>
      </c>
      <c r="I217">
        <v>0.42875928</v>
      </c>
      <c r="J217">
        <f>VLOOKUP(A217,三因子模型筛选后!$A$1:$Z$335,11,FALSE)</f>
        <v>0.35577392578125</v>
      </c>
      <c r="K217">
        <v>0.20680726</v>
      </c>
      <c r="L217">
        <f>VLOOKUP(A217,'三因子模型（-170，-51） (2)'!$A$1:$W$335,6,FALSE)</f>
        <v>0.187906324863434</v>
      </c>
      <c r="M217">
        <f>VLOOKUP(A217,'累积异常收益率（市场模型）（-170，-21）Y1 (2)'!$A$1:$O$339,12,FALSE)</f>
        <v>0.447280079126358</v>
      </c>
      <c r="N217">
        <v>0.47944999</v>
      </c>
      <c r="O217">
        <v>0.49288037</v>
      </c>
      <c r="P217">
        <v>0.44457427</v>
      </c>
      <c r="Q217">
        <v>0.42019624</v>
      </c>
      <c r="R217">
        <v>0.3601813</v>
      </c>
      <c r="S217">
        <v>42.875928</v>
      </c>
      <c r="T217">
        <v>0.35577393</v>
      </c>
      <c r="U217">
        <v>20.680726</v>
      </c>
      <c r="V217">
        <v>36.01813</v>
      </c>
      <c r="W217">
        <v>0</v>
      </c>
      <c r="X217">
        <v>8.6069</v>
      </c>
      <c r="Y217">
        <v>22.25</v>
      </c>
      <c r="Z217">
        <v>21</v>
      </c>
      <c r="AA217">
        <v>20.8627</v>
      </c>
      <c r="AB217">
        <v>2.15</v>
      </c>
      <c r="AC217" t="s">
        <v>100</v>
      </c>
      <c r="AD217" t="s">
        <v>1002</v>
      </c>
      <c r="AE217">
        <v>5</v>
      </c>
      <c r="AF217">
        <v>48</v>
      </c>
      <c r="AG217">
        <v>0</v>
      </c>
      <c r="AH217">
        <v>0.15</v>
      </c>
      <c r="AI217">
        <v>7.385355</v>
      </c>
      <c r="AJ217">
        <v>1.6122</v>
      </c>
      <c r="AK217">
        <v>0.6495</v>
      </c>
      <c r="AL217">
        <v>1</v>
      </c>
      <c r="AM217">
        <v>21.65</v>
      </c>
      <c r="AN217">
        <v>1.2471212</v>
      </c>
      <c r="AO217">
        <v>17.2484</v>
      </c>
      <c r="AP217">
        <v>18.0019</v>
      </c>
      <c r="AQ217">
        <v>2</v>
      </c>
      <c r="AR217">
        <v>12.5</v>
      </c>
      <c r="AS217">
        <v>0.3792</v>
      </c>
      <c r="AT217">
        <v>3.5</v>
      </c>
      <c r="AU217">
        <v>2</v>
      </c>
      <c r="AV217">
        <v>0.5</v>
      </c>
      <c r="AW217">
        <v>25</v>
      </c>
      <c r="AX217">
        <v>0.0455</v>
      </c>
      <c r="AY217">
        <v>0.9702</v>
      </c>
      <c r="AZ217">
        <v>156.25</v>
      </c>
      <c r="BA217">
        <v>5.495161</v>
      </c>
      <c r="BB217">
        <v>-0.4299719</v>
      </c>
      <c r="BC217">
        <v>-3.948387</v>
      </c>
      <c r="BD217">
        <v>0.0306674</v>
      </c>
      <c r="BE217">
        <v>62.05726</v>
      </c>
      <c r="BF217">
        <v>0.1685224</v>
      </c>
      <c r="BG217">
        <v>1.903136</v>
      </c>
      <c r="BH217">
        <v>-2.362765</v>
      </c>
      <c r="BI217">
        <v>-26.68288</v>
      </c>
      <c r="BJ217">
        <v>-0.0131861</v>
      </c>
      <c r="BK217">
        <v>3.075006</v>
      </c>
      <c r="BL217">
        <v>216.5</v>
      </c>
      <c r="BM217">
        <v>2.452396</v>
      </c>
      <c r="BN217">
        <v>1</v>
      </c>
      <c r="BO217">
        <v>1</v>
      </c>
      <c r="BP217">
        <v>1</v>
      </c>
      <c r="BQ217">
        <v>1</v>
      </c>
    </row>
    <row r="218" spans="1:69">
      <c r="A218">
        <v>2130</v>
      </c>
      <c r="B218">
        <v>2130</v>
      </c>
      <c r="C218">
        <v>13</v>
      </c>
      <c r="D218">
        <v>440000</v>
      </c>
      <c r="E218">
        <v>440300</v>
      </c>
      <c r="F218" t="s">
        <v>1009</v>
      </c>
      <c r="G218">
        <v>99</v>
      </c>
      <c r="H218" t="s">
        <v>135</v>
      </c>
      <c r="I218">
        <v>-0.054517</v>
      </c>
      <c r="J218">
        <f>VLOOKUP(A218,三因子模型筛选后!$A$1:$Z$335,11,FALSE)</f>
        <v>-0.0562236607074738</v>
      </c>
      <c r="K218">
        <v>0.031388</v>
      </c>
      <c r="L218">
        <f>VLOOKUP(A218,'三因子模型（-170，-51） (2)'!$A$1:$W$335,6,FALSE)</f>
        <v>0.036353874951601</v>
      </c>
      <c r="M218">
        <f>VLOOKUP(A218,'累积异常收益率（市场模型）（-170，-21）Y1 (2)'!$A$1:$O$339,12,FALSE)</f>
        <v>-0.0139164021238685</v>
      </c>
      <c r="N218">
        <v>-0.02113868</v>
      </c>
      <c r="O218">
        <v>0.10863096</v>
      </c>
      <c r="P218">
        <v>0.09827372</v>
      </c>
      <c r="Q218">
        <v>0.13217743</v>
      </c>
      <c r="R218">
        <v>0.16722149</v>
      </c>
      <c r="S218">
        <v>-5.4516997</v>
      </c>
      <c r="T218">
        <v>-0.05622366</v>
      </c>
      <c r="U218">
        <v>3.1388</v>
      </c>
      <c r="V218">
        <v>16.722149</v>
      </c>
      <c r="W218">
        <v>0</v>
      </c>
      <c r="X218">
        <v>8.6658</v>
      </c>
      <c r="Y218">
        <v>16.28</v>
      </c>
      <c r="Z218">
        <v>21</v>
      </c>
      <c r="AA218">
        <v>19.8</v>
      </c>
      <c r="AB218">
        <v>12.598986</v>
      </c>
      <c r="AC218" t="s">
        <v>136</v>
      </c>
      <c r="AD218" t="s">
        <v>999</v>
      </c>
      <c r="AE218">
        <v>6</v>
      </c>
      <c r="AF218">
        <v>49</v>
      </c>
      <c r="AG218">
        <v>26</v>
      </c>
      <c r="AH218">
        <v>0.1875</v>
      </c>
      <c r="AI218">
        <v>7.5588818</v>
      </c>
      <c r="AJ218">
        <v>1.9177</v>
      </c>
      <c r="AK218">
        <v>0.5172</v>
      </c>
      <c r="AL218">
        <v>0</v>
      </c>
      <c r="AM218">
        <v>1.46</v>
      </c>
      <c r="AN218">
        <v>0.12560606</v>
      </c>
      <c r="AO218">
        <v>16.1685</v>
      </c>
      <c r="AP218">
        <v>16.7241</v>
      </c>
      <c r="AQ218">
        <v>29</v>
      </c>
      <c r="AR218">
        <v>30.5</v>
      </c>
      <c r="AS218">
        <v>0.82895</v>
      </c>
      <c r="AT218">
        <v>5.64185</v>
      </c>
      <c r="AU218">
        <v>29</v>
      </c>
      <c r="AV218">
        <v>0.8633</v>
      </c>
      <c r="AW218">
        <v>48</v>
      </c>
      <c r="AX218">
        <v>0.0573</v>
      </c>
      <c r="AY218">
        <v>0.2491</v>
      </c>
      <c r="AZ218">
        <v>930.25</v>
      </c>
      <c r="BA218">
        <v>23.49516</v>
      </c>
      <c r="BB218">
        <v>1.711878</v>
      </c>
      <c r="BC218">
        <v>23.05161</v>
      </c>
      <c r="BD218">
        <v>0.3939674</v>
      </c>
      <c r="BE218">
        <v>836.0573</v>
      </c>
      <c r="BF218">
        <v>9.256328</v>
      </c>
      <c r="BG218">
        <v>329.3793</v>
      </c>
      <c r="BH218">
        <v>40.22085</v>
      </c>
      <c r="BI218">
        <v>1431.228</v>
      </c>
      <c r="BJ218">
        <v>0.6744242</v>
      </c>
      <c r="BK218">
        <v>0.3784364</v>
      </c>
      <c r="BL218">
        <v>14.6</v>
      </c>
      <c r="BM218">
        <v>-0.5598258</v>
      </c>
      <c r="BN218">
        <v>1</v>
      </c>
      <c r="BO218">
        <v>1</v>
      </c>
      <c r="BP218">
        <v>1</v>
      </c>
      <c r="BQ218">
        <v>1</v>
      </c>
    </row>
    <row r="219" spans="1:69">
      <c r="A219">
        <v>2137</v>
      </c>
      <c r="B219">
        <v>2137</v>
      </c>
      <c r="C219">
        <v>19</v>
      </c>
      <c r="D219">
        <v>440000</v>
      </c>
      <c r="E219">
        <v>440300</v>
      </c>
      <c r="F219" t="s">
        <v>1003</v>
      </c>
      <c r="G219">
        <v>5110</v>
      </c>
      <c r="H219" t="s">
        <v>141</v>
      </c>
      <c r="I219">
        <v>0.16244715</v>
      </c>
      <c r="J219">
        <f>VLOOKUP(A219,三因子模型筛选后!$A$1:$Z$335,11,FALSE)</f>
        <v>0.138117343187332</v>
      </c>
      <c r="K219">
        <v>0.02764966</v>
      </c>
      <c r="L219">
        <f>VLOOKUP(A219,'三因子模型（-170，-51） (2)'!$A$1:$W$335,6,FALSE)</f>
        <v>0.0144001878798008</v>
      </c>
      <c r="M219">
        <f>VLOOKUP(A219,'累积异常收益率（市场模型）（-170，-21）Y1 (2)'!$A$1:$O$339,12,FALSE)</f>
        <v>0.207173198461533</v>
      </c>
      <c r="N219">
        <v>0.18050188</v>
      </c>
      <c r="O219">
        <v>0.23819657</v>
      </c>
      <c r="P219">
        <v>0.219686</v>
      </c>
      <c r="Q219">
        <v>0.2642099</v>
      </c>
      <c r="R219">
        <v>0.1967793</v>
      </c>
      <c r="S219">
        <v>16.244715</v>
      </c>
      <c r="T219">
        <v>0.13811734</v>
      </c>
      <c r="U219">
        <v>2.7649656</v>
      </c>
      <c r="V219">
        <v>19.67793</v>
      </c>
      <c r="W219">
        <v>0</v>
      </c>
      <c r="X219">
        <v>6.6554</v>
      </c>
      <c r="Y219">
        <v>19.72</v>
      </c>
      <c r="Z219">
        <v>21</v>
      </c>
      <c r="AA219">
        <v>18.6458</v>
      </c>
      <c r="AB219">
        <v>4.609106</v>
      </c>
      <c r="AC219" t="s">
        <v>142</v>
      </c>
      <c r="AD219" t="s">
        <v>999</v>
      </c>
      <c r="AE219">
        <v>6</v>
      </c>
      <c r="AF219">
        <v>51</v>
      </c>
      <c r="AG219">
        <v>0</v>
      </c>
      <c r="AH219">
        <v>0.21428571</v>
      </c>
      <c r="AI219">
        <v>8.1605182</v>
      </c>
      <c r="AJ219">
        <v>3.5</v>
      </c>
      <c r="AK219">
        <v>0.1895</v>
      </c>
      <c r="AL219">
        <v>0</v>
      </c>
      <c r="AM219">
        <v>3.66</v>
      </c>
      <c r="AN219">
        <v>0.33378788</v>
      </c>
      <c r="AO219">
        <v>14.5223</v>
      </c>
      <c r="AP219">
        <v>15.1074</v>
      </c>
      <c r="AQ219">
        <v>0</v>
      </c>
      <c r="AR219">
        <v>11</v>
      </c>
      <c r="AS219">
        <v>0.4132</v>
      </c>
      <c r="AT219">
        <v>3.22725</v>
      </c>
      <c r="AU219">
        <v>2</v>
      </c>
      <c r="AV219">
        <v>0.5</v>
      </c>
      <c r="AW219">
        <v>22</v>
      </c>
      <c r="AX219">
        <v>0.0438</v>
      </c>
      <c r="AY219">
        <v>-0.3553</v>
      </c>
      <c r="AZ219">
        <v>121</v>
      </c>
      <c r="BA219">
        <v>3.995161</v>
      </c>
      <c r="BB219">
        <v>-0.702722</v>
      </c>
      <c r="BC219">
        <v>-3.948387</v>
      </c>
      <c r="BD219">
        <v>0.0306674</v>
      </c>
      <c r="BE219">
        <v>26.80726</v>
      </c>
      <c r="BF219">
        <v>0.1225213</v>
      </c>
      <c r="BG219">
        <v>0.8221096</v>
      </c>
      <c r="BH219">
        <v>-2.807487</v>
      </c>
      <c r="BI219">
        <v>-18.83805</v>
      </c>
      <c r="BJ219">
        <v>-0.0215507</v>
      </c>
      <c r="BK219">
        <v>1.297463</v>
      </c>
      <c r="BL219">
        <v>36.6</v>
      </c>
      <c r="BM219">
        <v>0.7924941</v>
      </c>
      <c r="BN219">
        <v>1</v>
      </c>
      <c r="BO219">
        <v>1</v>
      </c>
      <c r="BP219">
        <v>1</v>
      </c>
      <c r="BQ219">
        <v>1</v>
      </c>
    </row>
    <row r="220" spans="1:69">
      <c r="A220">
        <v>2446</v>
      </c>
      <c r="B220">
        <v>2446</v>
      </c>
      <c r="C220">
        <v>11</v>
      </c>
      <c r="D220">
        <v>440000</v>
      </c>
      <c r="E220">
        <v>440600</v>
      </c>
      <c r="F220" t="s">
        <v>998</v>
      </c>
      <c r="G220">
        <v>8101</v>
      </c>
      <c r="H220" t="s">
        <v>255</v>
      </c>
      <c r="I220">
        <v>-0.16544455</v>
      </c>
      <c r="J220">
        <f>VLOOKUP(A220,三因子模型筛选后!$A$1:$Z$335,11,FALSE)</f>
        <v>-0.266733050346375</v>
      </c>
      <c r="K220">
        <v>-0.04086601</v>
      </c>
      <c r="L220">
        <f>VLOOKUP(A220,'三因子模型（-170，-51） (2)'!$A$1:$W$335,6,FALSE)</f>
        <v>-0.0897477641701698</v>
      </c>
      <c r="M220">
        <f>VLOOKUP(A220,'累积异常收益率（市场模型）（-170，-21）Y1 (2)'!$A$1:$O$339,12,FALSE)</f>
        <v>-0.149247646331787</v>
      </c>
      <c r="N220">
        <v>-0.12202162</v>
      </c>
      <c r="O220">
        <v>-0.02610365</v>
      </c>
      <c r="P220">
        <v>-0.0596172</v>
      </c>
      <c r="Q220">
        <v>-0.011882</v>
      </c>
      <c r="R220">
        <v>-0.04810291</v>
      </c>
      <c r="S220">
        <v>-16.544455</v>
      </c>
      <c r="T220">
        <v>-0.26673305</v>
      </c>
      <c r="U220">
        <v>-4.0866006</v>
      </c>
      <c r="V220">
        <v>-4.8102908</v>
      </c>
      <c r="W220">
        <v>0</v>
      </c>
      <c r="X220">
        <v>7.72</v>
      </c>
      <c r="Y220">
        <v>0.69</v>
      </c>
      <c r="Z220">
        <v>21</v>
      </c>
      <c r="AA220">
        <v>0</v>
      </c>
      <c r="AB220">
        <v>1.3279856</v>
      </c>
      <c r="AC220" t="s">
        <v>256</v>
      </c>
      <c r="AD220" t="s">
        <v>999</v>
      </c>
      <c r="AE220">
        <v>6</v>
      </c>
      <c r="AF220">
        <v>55</v>
      </c>
      <c r="AG220">
        <v>4</v>
      </c>
      <c r="AH220">
        <v>0.25</v>
      </c>
      <c r="AI220">
        <v>7.0355326</v>
      </c>
      <c r="AJ220">
        <v>1.1363</v>
      </c>
      <c r="AK220">
        <v>0.3463</v>
      </c>
      <c r="AL220">
        <v>0</v>
      </c>
      <c r="AM220">
        <v>3.05</v>
      </c>
      <c r="AN220">
        <v>0.33212121</v>
      </c>
      <c r="AO220">
        <v>14.663</v>
      </c>
      <c r="AP220">
        <v>15.9548</v>
      </c>
      <c r="AQ220">
        <v>36</v>
      </c>
      <c r="AR220">
        <v>5.5</v>
      </c>
      <c r="AS220">
        <v>0.41</v>
      </c>
      <c r="AT220">
        <v>5.4</v>
      </c>
      <c r="AU220">
        <v>11</v>
      </c>
      <c r="AV220">
        <v>0.8595</v>
      </c>
      <c r="AW220">
        <v>10</v>
      </c>
      <c r="AX220">
        <v>0.1006</v>
      </c>
      <c r="AY220">
        <v>-0.3547</v>
      </c>
      <c r="AZ220">
        <v>30.25</v>
      </c>
      <c r="BA220">
        <v>-1.504839</v>
      </c>
      <c r="BB220">
        <v>1.470028</v>
      </c>
      <c r="BC220">
        <v>5.051613</v>
      </c>
      <c r="BD220">
        <v>0.3901674</v>
      </c>
      <c r="BE220">
        <v>-63.94274</v>
      </c>
      <c r="BF220">
        <v>-0.5871391</v>
      </c>
      <c r="BG220">
        <v>-24.94837</v>
      </c>
      <c r="BH220">
        <v>-2.212156</v>
      </c>
      <c r="BI220">
        <v>-93.99762</v>
      </c>
      <c r="BJ220">
        <v>0.573557</v>
      </c>
      <c r="BK220">
        <v>1.115142</v>
      </c>
      <c r="BL220">
        <v>30.5</v>
      </c>
      <c r="BM220">
        <v>-1.251228</v>
      </c>
      <c r="BN220">
        <v>1</v>
      </c>
      <c r="BO220">
        <v>1</v>
      </c>
      <c r="BP220">
        <v>1</v>
      </c>
      <c r="BQ220">
        <v>1</v>
      </c>
    </row>
    <row r="221" spans="1:69">
      <c r="A221">
        <v>603118</v>
      </c>
      <c r="B221">
        <v>603118</v>
      </c>
      <c r="C221">
        <v>19</v>
      </c>
      <c r="D221">
        <v>440000</v>
      </c>
      <c r="E221">
        <v>440300</v>
      </c>
      <c r="F221" t="s">
        <v>998</v>
      </c>
      <c r="G221">
        <v>8101</v>
      </c>
      <c r="H221" t="s">
        <v>890</v>
      </c>
      <c r="I221">
        <v>0.06558638</v>
      </c>
      <c r="J221">
        <f>VLOOKUP(A221,三因子模型筛选后!$A$1:$Z$335,11,FALSE)</f>
        <v>-0.0143230529502034</v>
      </c>
      <c r="K221">
        <v>0.10613662</v>
      </c>
      <c r="L221">
        <f>VLOOKUP(A221,'三因子模型（-170，-51） (2)'!$A$1:$W$335,6,FALSE)</f>
        <v>0.0773047283291817</v>
      </c>
      <c r="M221">
        <f>VLOOKUP(A221,'累积异常收益率（市场模型）（-170，-21）Y1 (2)'!$A$1:$O$339,12,FALSE)</f>
        <v>0.116173334419727</v>
      </c>
      <c r="N221">
        <v>0.12627915</v>
      </c>
      <c r="O221">
        <v>0.3660951</v>
      </c>
      <c r="P221">
        <v>0.27500102</v>
      </c>
      <c r="Q221">
        <v>0.31503344</v>
      </c>
      <c r="R221">
        <v>0.24819063</v>
      </c>
      <c r="S221">
        <v>6.5586381</v>
      </c>
      <c r="T221">
        <v>-0.01432305</v>
      </c>
      <c r="U221">
        <v>10.613662</v>
      </c>
      <c r="V221">
        <v>24.819063</v>
      </c>
      <c r="W221">
        <v>0</v>
      </c>
      <c r="X221">
        <v>8.9573</v>
      </c>
      <c r="Y221">
        <v>25.77</v>
      </c>
      <c r="Z221">
        <v>21</v>
      </c>
      <c r="AA221">
        <v>19.6425</v>
      </c>
      <c r="AB221">
        <v>3</v>
      </c>
      <c r="AC221" t="s">
        <v>891</v>
      </c>
      <c r="AD221" t="s">
        <v>1002</v>
      </c>
      <c r="AE221">
        <v>5</v>
      </c>
      <c r="AF221">
        <v>75</v>
      </c>
      <c r="AG221">
        <v>0</v>
      </c>
      <c r="AH221">
        <v>0.27777778</v>
      </c>
      <c r="AI221">
        <v>6.996773</v>
      </c>
      <c r="AJ221">
        <v>1.0931</v>
      </c>
      <c r="AK221">
        <v>0.4603</v>
      </c>
      <c r="AL221">
        <v>0</v>
      </c>
      <c r="AM221">
        <v>5.59</v>
      </c>
      <c r="AN221">
        <v>0.47757576</v>
      </c>
      <c r="AO221">
        <v>15.4762</v>
      </c>
      <c r="AP221">
        <v>17.0238</v>
      </c>
      <c r="AQ221">
        <v>1</v>
      </c>
      <c r="AR221">
        <v>11.5</v>
      </c>
      <c r="AS221">
        <v>0.40265</v>
      </c>
      <c r="AT221">
        <v>2.8261</v>
      </c>
      <c r="AU221">
        <v>0</v>
      </c>
      <c r="AV221">
        <v>0</v>
      </c>
      <c r="AW221">
        <v>23</v>
      </c>
      <c r="AX221">
        <v>0.054</v>
      </c>
      <c r="AY221">
        <v>-0.3584</v>
      </c>
      <c r="AZ221">
        <v>132.25</v>
      </c>
      <c r="BA221">
        <v>4.495161</v>
      </c>
      <c r="BB221">
        <v>-1.103872</v>
      </c>
      <c r="BC221">
        <v>-5.948387</v>
      </c>
      <c r="BD221">
        <v>-0.4693326</v>
      </c>
      <c r="BE221">
        <v>38.05726</v>
      </c>
      <c r="BF221">
        <v>-2.109725</v>
      </c>
      <c r="BG221">
        <v>-17.86151</v>
      </c>
      <c r="BH221">
        <v>-4.962082</v>
      </c>
      <c r="BI221">
        <v>-42.01034</v>
      </c>
      <c r="BJ221">
        <v>0.5180831</v>
      </c>
      <c r="BK221">
        <v>1.720979</v>
      </c>
      <c r="BL221">
        <v>55.9</v>
      </c>
      <c r="BM221">
        <v>0.1887688</v>
      </c>
      <c r="BN221">
        <v>1</v>
      </c>
      <c r="BO221">
        <v>1</v>
      </c>
      <c r="BP221">
        <v>1</v>
      </c>
      <c r="BQ221">
        <v>1</v>
      </c>
    </row>
    <row r="222" spans="1:69">
      <c r="A222">
        <v>2017</v>
      </c>
      <c r="B222">
        <v>2017</v>
      </c>
      <c r="C222">
        <v>19</v>
      </c>
      <c r="D222">
        <v>440000</v>
      </c>
      <c r="E222">
        <v>440400</v>
      </c>
      <c r="F222" t="s">
        <v>1031</v>
      </c>
      <c r="G222">
        <v>8599</v>
      </c>
      <c r="H222" t="s">
        <v>105</v>
      </c>
      <c r="I222">
        <v>-0.09612861</v>
      </c>
      <c r="J222">
        <f>VLOOKUP(A222,三因子模型筛选后!$A$1:$Z$335,11,FALSE)</f>
        <v>-0.226285934448242</v>
      </c>
      <c r="K222">
        <v>0.01940665</v>
      </c>
      <c r="L222">
        <f>VLOOKUP(A222,'三因子模型（-170，-51） (2)'!$A$1:$W$335,6,FALSE)</f>
        <v>-0.0482210367918015</v>
      </c>
      <c r="M222">
        <f>VLOOKUP(A222,'累积异常收益率（市场模型）（-170，-21）Y1 (2)'!$A$1:$O$339,12,FALSE)</f>
        <v>-0.0826634541153908</v>
      </c>
      <c r="N222">
        <v>-0.09736294</v>
      </c>
      <c r="O222">
        <v>-0.08390107</v>
      </c>
      <c r="P222">
        <v>-0.14651908</v>
      </c>
      <c r="Q222">
        <v>-0.07744692</v>
      </c>
      <c r="R222">
        <v>-0.15146698</v>
      </c>
      <c r="S222">
        <v>-9.6128613</v>
      </c>
      <c r="T222">
        <v>-0.22628593</v>
      </c>
      <c r="U222">
        <v>1.9406654</v>
      </c>
      <c r="V222">
        <v>-15.146698</v>
      </c>
      <c r="W222">
        <v>0</v>
      </c>
      <c r="X222">
        <v>7.4849</v>
      </c>
      <c r="Y222">
        <v>17.28</v>
      </c>
      <c r="Z222">
        <v>21</v>
      </c>
      <c r="AA222">
        <v>17.1545</v>
      </c>
      <c r="AB222">
        <v>4.4648608</v>
      </c>
      <c r="AC222" t="s">
        <v>106</v>
      </c>
      <c r="AD222" t="s">
        <v>1002</v>
      </c>
      <c r="AE222">
        <v>5</v>
      </c>
      <c r="AF222">
        <v>50</v>
      </c>
      <c r="AG222">
        <v>1</v>
      </c>
      <c r="AH222">
        <v>0.15384615</v>
      </c>
      <c r="AI222">
        <v>6.9665901</v>
      </c>
      <c r="AJ222">
        <v>1.0606</v>
      </c>
      <c r="AK222">
        <v>0.351</v>
      </c>
      <c r="AL222">
        <v>1</v>
      </c>
      <c r="AM222">
        <v>5.49</v>
      </c>
      <c r="AN222">
        <v>0.68484848</v>
      </c>
      <c r="AO222">
        <v>9.4689</v>
      </c>
      <c r="AP222">
        <v>13.9958</v>
      </c>
      <c r="AQ222">
        <v>35</v>
      </c>
      <c r="AR222">
        <v>2</v>
      </c>
      <c r="AS222">
        <v>0.33335</v>
      </c>
      <c r="AT222">
        <v>4.83335</v>
      </c>
      <c r="AU222">
        <v>1</v>
      </c>
      <c r="AV222">
        <v>0</v>
      </c>
      <c r="AW222">
        <v>3</v>
      </c>
      <c r="AX222">
        <v>0.0871</v>
      </c>
      <c r="AY222">
        <v>-0.3651</v>
      </c>
      <c r="AZ222">
        <v>4</v>
      </c>
      <c r="BA222">
        <v>-5.004839</v>
      </c>
      <c r="BB222">
        <v>0.9033781</v>
      </c>
      <c r="BC222">
        <v>-4.948387</v>
      </c>
      <c r="BD222">
        <v>-0.4693326</v>
      </c>
      <c r="BE222">
        <v>-90.19274</v>
      </c>
      <c r="BF222">
        <v>2.348934</v>
      </c>
      <c r="BG222">
        <v>42.33039</v>
      </c>
      <c r="BH222">
        <v>-4.521262</v>
      </c>
      <c r="BI222">
        <v>-81.47815</v>
      </c>
      <c r="BJ222">
        <v>-0.4239848</v>
      </c>
      <c r="BK222">
        <v>1.702928</v>
      </c>
      <c r="BL222">
        <v>54.9</v>
      </c>
      <c r="BM222">
        <v>-0.8191875</v>
      </c>
      <c r="BN222">
        <v>1</v>
      </c>
      <c r="BO222">
        <v>1</v>
      </c>
      <c r="BP222">
        <v>1</v>
      </c>
      <c r="BQ222">
        <v>1</v>
      </c>
    </row>
    <row r="223" spans="1:69">
      <c r="A223">
        <v>600100</v>
      </c>
      <c r="B223">
        <v>600100</v>
      </c>
      <c r="C223">
        <v>10</v>
      </c>
      <c r="D223">
        <v>110000</v>
      </c>
      <c r="E223">
        <v>110000</v>
      </c>
      <c r="F223" t="s">
        <v>1025</v>
      </c>
      <c r="G223">
        <v>8705</v>
      </c>
      <c r="H223" t="s">
        <v>743</v>
      </c>
      <c r="I223">
        <v>0.09007413</v>
      </c>
      <c r="J223">
        <f>VLOOKUP(A223,三因子模型筛选后!$A$1:$Z$335,11,FALSE)</f>
        <v>0.101082190871239</v>
      </c>
      <c r="K223">
        <v>-0.00271891</v>
      </c>
      <c r="L223">
        <f>VLOOKUP(A223,'三因子模型（-170，-51） (2)'!$A$1:$W$335,6,FALSE)</f>
        <v>0.00911719538271427</v>
      </c>
      <c r="M223">
        <f>VLOOKUP(A223,'累积异常收益率（市场模型）（-170，-21）Y1 (2)'!$A$1:$O$339,12,FALSE)</f>
        <v>0.0770281478762627</v>
      </c>
      <c r="N223">
        <v>0.08420257</v>
      </c>
      <c r="O223">
        <v>0.16874892</v>
      </c>
      <c r="P223">
        <v>0.13615602</v>
      </c>
      <c r="Q223">
        <v>0.20595174</v>
      </c>
      <c r="R223">
        <v>0.12396723</v>
      </c>
      <c r="S223">
        <v>9.0074129</v>
      </c>
      <c r="T223">
        <v>0.10108219</v>
      </c>
      <c r="U223">
        <v>-0.27189124</v>
      </c>
      <c r="V223">
        <v>12.396723</v>
      </c>
      <c r="W223">
        <v>0</v>
      </c>
      <c r="X223">
        <v>9.4812</v>
      </c>
      <c r="Y223">
        <v>29.68</v>
      </c>
      <c r="Z223">
        <v>22</v>
      </c>
      <c r="AA223">
        <v>21.423</v>
      </c>
      <c r="AB223">
        <v>19.877011</v>
      </c>
      <c r="AC223" t="s">
        <v>744</v>
      </c>
      <c r="AD223" t="s">
        <v>1008</v>
      </c>
      <c r="AE223">
        <v>7</v>
      </c>
      <c r="AF223">
        <v>43</v>
      </c>
      <c r="AG223">
        <v>0</v>
      </c>
      <c r="AH223">
        <v>0.1</v>
      </c>
      <c r="AI223">
        <v>7.5522373</v>
      </c>
      <c r="AJ223">
        <v>1.905</v>
      </c>
      <c r="AK223">
        <v>0.6675</v>
      </c>
      <c r="AL223">
        <v>1</v>
      </c>
      <c r="AM223">
        <v>2.33</v>
      </c>
      <c r="AN223">
        <v>0.20287879</v>
      </c>
      <c r="AO223">
        <v>17.2891</v>
      </c>
      <c r="AP223">
        <v>18.3355</v>
      </c>
      <c r="AQ223">
        <v>2</v>
      </c>
      <c r="AR223">
        <v>31.5</v>
      </c>
      <c r="AS223">
        <v>0.44445</v>
      </c>
      <c r="AT223">
        <v>4.79535</v>
      </c>
      <c r="AU223">
        <v>0</v>
      </c>
      <c r="AV223">
        <v>0</v>
      </c>
      <c r="AW223">
        <v>62</v>
      </c>
      <c r="AX223">
        <v>0.0458</v>
      </c>
      <c r="AY223">
        <v>-0.3651</v>
      </c>
      <c r="AZ223">
        <v>992.25</v>
      </c>
      <c r="BA223">
        <v>24.49516</v>
      </c>
      <c r="BB223">
        <v>0.8653781</v>
      </c>
      <c r="BC223">
        <v>-5.948387</v>
      </c>
      <c r="BD223">
        <v>-0.4693326</v>
      </c>
      <c r="BE223">
        <v>898.0573</v>
      </c>
      <c r="BF223">
        <v>-11.49638</v>
      </c>
      <c r="BG223">
        <v>-421.4875</v>
      </c>
      <c r="BH223">
        <v>21.19757</v>
      </c>
      <c r="BI223">
        <v>777.1591</v>
      </c>
      <c r="BJ223">
        <v>-0.4061501</v>
      </c>
      <c r="BK223">
        <v>0.8458683</v>
      </c>
      <c r="BL223">
        <v>23.3</v>
      </c>
      <c r="BM223">
        <v>0.3413989</v>
      </c>
      <c r="BN223">
        <v>1</v>
      </c>
      <c r="BO223">
        <v>1</v>
      </c>
      <c r="BP223">
        <v>1</v>
      </c>
      <c r="BQ223">
        <v>1</v>
      </c>
    </row>
    <row r="224" spans="1:69">
      <c r="A224">
        <v>300390</v>
      </c>
      <c r="B224">
        <v>300390</v>
      </c>
      <c r="C224">
        <v>10</v>
      </c>
      <c r="D224">
        <v>320000</v>
      </c>
      <c r="E224">
        <v>320500</v>
      </c>
      <c r="F224" t="s">
        <v>1003</v>
      </c>
      <c r="G224">
        <v>5110</v>
      </c>
      <c r="H224" t="s">
        <v>555</v>
      </c>
      <c r="I224">
        <v>0.32619673</v>
      </c>
      <c r="J224">
        <f>VLOOKUP(A224,三因子模型筛选后!$A$1:$Z$335,11,FALSE)</f>
        <v>0.31433093547821</v>
      </c>
      <c r="K224">
        <v>0.16786143</v>
      </c>
      <c r="L224">
        <f>VLOOKUP(A224,'三因子模型（-170，-51） (2)'!$A$1:$W$335,6,FALSE)</f>
        <v>0.16433160007</v>
      </c>
      <c r="M224">
        <f>VLOOKUP(A224,'累积异常收益率（市场模型）（-170，-21）Y1 (2)'!$A$1:$O$339,12,FALSE)</f>
        <v>0.340295642614365</v>
      </c>
      <c r="N224">
        <v>0.55506468</v>
      </c>
      <c r="O224">
        <v>0.90138453</v>
      </c>
      <c r="P224">
        <v>0.81947982</v>
      </c>
      <c r="Q224">
        <v>0.85998762</v>
      </c>
      <c r="R224">
        <v>0.94321197</v>
      </c>
      <c r="S224">
        <v>32.619673</v>
      </c>
      <c r="T224">
        <v>0.31433094</v>
      </c>
      <c r="U224">
        <v>16.786143</v>
      </c>
      <c r="V224">
        <v>94.321197</v>
      </c>
      <c r="W224">
        <v>0</v>
      </c>
      <c r="X224">
        <v>7.0934</v>
      </c>
      <c r="Y224">
        <v>19.35</v>
      </c>
      <c r="Z224">
        <v>22</v>
      </c>
      <c r="AA224">
        <v>18.1671</v>
      </c>
      <c r="AB224">
        <v>6.4040287</v>
      </c>
      <c r="AC224" t="s">
        <v>556</v>
      </c>
      <c r="AD224" t="s">
        <v>999</v>
      </c>
      <c r="AE224">
        <v>6</v>
      </c>
      <c r="AF224">
        <v>49</v>
      </c>
      <c r="AG224">
        <v>2</v>
      </c>
      <c r="AH224">
        <v>0.1875</v>
      </c>
      <c r="AI224">
        <v>6.1580377</v>
      </c>
      <c r="AJ224">
        <v>0.4725</v>
      </c>
      <c r="AK224">
        <v>0.2173</v>
      </c>
      <c r="AL224">
        <v>0</v>
      </c>
      <c r="AM224">
        <v>10.45</v>
      </c>
      <c r="AN224">
        <v>0.23681818</v>
      </c>
      <c r="AO224">
        <v>15.1664</v>
      </c>
      <c r="AP224">
        <v>15.4456</v>
      </c>
      <c r="AQ224">
        <v>1</v>
      </c>
      <c r="AR224">
        <v>6</v>
      </c>
      <c r="AS224">
        <v>0.36805</v>
      </c>
      <c r="AT224">
        <v>5</v>
      </c>
      <c r="AU224">
        <v>2</v>
      </c>
      <c r="AV224">
        <v>0.5</v>
      </c>
      <c r="AW224">
        <v>12</v>
      </c>
      <c r="AX224">
        <v>0.0416</v>
      </c>
      <c r="AY224">
        <v>-0.3651</v>
      </c>
      <c r="AZ224">
        <v>36</v>
      </c>
      <c r="BA224">
        <v>-1.004839</v>
      </c>
      <c r="BB224">
        <v>1.070028</v>
      </c>
      <c r="BC224">
        <v>-3.948387</v>
      </c>
      <c r="BD224">
        <v>0.0306674</v>
      </c>
      <c r="BE224">
        <v>-58.19274</v>
      </c>
      <c r="BF224">
        <v>-0.0308158</v>
      </c>
      <c r="BG224">
        <v>-1.784621</v>
      </c>
      <c r="BH224">
        <v>-1.075206</v>
      </c>
      <c r="BI224">
        <v>-62.26786</v>
      </c>
      <c r="BJ224">
        <v>0.032815</v>
      </c>
      <c r="BK224">
        <v>2.346602</v>
      </c>
      <c r="BL224">
        <v>104.5</v>
      </c>
      <c r="BM224">
        <v>1.813132</v>
      </c>
      <c r="BN224">
        <v>1</v>
      </c>
      <c r="BO224">
        <v>1</v>
      </c>
      <c r="BP224">
        <v>1</v>
      </c>
      <c r="BQ224">
        <v>1</v>
      </c>
    </row>
    <row r="225" spans="1:69">
      <c r="A225">
        <v>600460</v>
      </c>
      <c r="B225">
        <v>600460</v>
      </c>
      <c r="C225">
        <v>19</v>
      </c>
      <c r="D225">
        <v>330000</v>
      </c>
      <c r="E225">
        <v>330100</v>
      </c>
      <c r="F225" t="s">
        <v>1000</v>
      </c>
      <c r="G225">
        <v>5115</v>
      </c>
      <c r="H225" t="s">
        <v>800</v>
      </c>
      <c r="I225">
        <v>0.03179093</v>
      </c>
      <c r="J225">
        <f>VLOOKUP(A225,三因子模型筛选后!$A$1:$Z$335,11,FALSE)</f>
        <v>-0.0489650405943394</v>
      </c>
      <c r="K225">
        <v>0.064826</v>
      </c>
      <c r="L225">
        <f>VLOOKUP(A225,'三因子模型（-170，-51） (2)'!$A$1:$W$335,6,FALSE)</f>
        <v>0.033461220562458</v>
      </c>
      <c r="M225">
        <f>VLOOKUP(A225,'累积异常收益率（市场模型）（-170，-21）Y1 (2)'!$A$1:$O$339,12,FALSE)</f>
        <v>0.0457803905010223</v>
      </c>
      <c r="N225">
        <v>0.04240248</v>
      </c>
      <c r="O225">
        <v>0.27435708</v>
      </c>
      <c r="P225">
        <v>0.28159609</v>
      </c>
      <c r="Q225">
        <v>0.25269443</v>
      </c>
      <c r="R225">
        <v>0.1891733</v>
      </c>
      <c r="S225">
        <v>3.1790931</v>
      </c>
      <c r="T225">
        <v>-0.04896504</v>
      </c>
      <c r="U225">
        <v>6.4826004</v>
      </c>
      <c r="V225">
        <v>18.91733</v>
      </c>
      <c r="W225">
        <v>0</v>
      </c>
      <c r="X225">
        <v>8.635</v>
      </c>
      <c r="Y225">
        <v>20.81</v>
      </c>
      <c r="Z225">
        <v>22</v>
      </c>
      <c r="AA225">
        <v>0</v>
      </c>
      <c r="AB225">
        <v>13.120616</v>
      </c>
      <c r="AC225" t="s">
        <v>801</v>
      </c>
      <c r="AD225" t="s">
        <v>999</v>
      </c>
      <c r="AE225">
        <v>6</v>
      </c>
      <c r="AF225">
        <v>55</v>
      </c>
      <c r="AG225">
        <v>3</v>
      </c>
      <c r="AH225">
        <v>0.2</v>
      </c>
      <c r="AI225">
        <v>7.059102</v>
      </c>
      <c r="AJ225">
        <v>1.1634</v>
      </c>
      <c r="AK225">
        <v>0.5245</v>
      </c>
      <c r="AL225">
        <v>0</v>
      </c>
      <c r="AM225">
        <v>7.62</v>
      </c>
      <c r="AN225">
        <v>0.58060606</v>
      </c>
      <c r="AO225">
        <v>17.124</v>
      </c>
      <c r="AP225">
        <v>17.5884</v>
      </c>
      <c r="AQ225">
        <v>24</v>
      </c>
      <c r="AR225">
        <v>10</v>
      </c>
      <c r="AS225">
        <v>0.624</v>
      </c>
      <c r="AT225">
        <v>5.39215</v>
      </c>
      <c r="AU225">
        <v>14</v>
      </c>
      <c r="AV225">
        <v>0.602</v>
      </c>
      <c r="AW225">
        <v>17</v>
      </c>
      <c r="AX225">
        <v>0.1075</v>
      </c>
      <c r="AY225">
        <v>-0.3651</v>
      </c>
      <c r="AZ225">
        <v>100</v>
      </c>
      <c r="BA225">
        <v>2.995161</v>
      </c>
      <c r="BB225">
        <v>1.462178</v>
      </c>
      <c r="BC225">
        <v>8.051613</v>
      </c>
      <c r="BD225">
        <v>0.1326674</v>
      </c>
      <c r="BE225">
        <v>5.807259</v>
      </c>
      <c r="BF225">
        <v>0.3973603</v>
      </c>
      <c r="BG225">
        <v>0.770434</v>
      </c>
      <c r="BH225">
        <v>4.379458</v>
      </c>
      <c r="BI225">
        <v>8.491246</v>
      </c>
      <c r="BJ225">
        <v>0.1939834</v>
      </c>
      <c r="BK225">
        <v>2.030776</v>
      </c>
      <c r="BL225">
        <v>76.2</v>
      </c>
      <c r="BM225">
        <v>-0.0218755</v>
      </c>
      <c r="BN225">
        <v>1</v>
      </c>
      <c r="BO225">
        <v>1</v>
      </c>
      <c r="BP225">
        <v>1</v>
      </c>
      <c r="BQ225">
        <v>1</v>
      </c>
    </row>
    <row r="226" spans="1:69">
      <c r="A226">
        <v>300698</v>
      </c>
      <c r="B226">
        <v>300698</v>
      </c>
      <c r="C226">
        <v>19</v>
      </c>
      <c r="D226">
        <v>330000</v>
      </c>
      <c r="E226">
        <v>330100</v>
      </c>
      <c r="F226" t="s">
        <v>998</v>
      </c>
      <c r="G226">
        <v>8101</v>
      </c>
      <c r="H226" t="s">
        <v>702</v>
      </c>
      <c r="I226">
        <v>-0.02255163</v>
      </c>
      <c r="J226">
        <f>VLOOKUP(A226,三因子模型筛选后!$A$1:$Z$335,11,FALSE)</f>
        <v>-0.181461006402969</v>
      </c>
      <c r="K226">
        <v>-0.00196276</v>
      </c>
      <c r="L226">
        <f>VLOOKUP(A226,'三因子模型（-170，-51） (2)'!$A$1:$W$335,6,FALSE)</f>
        <v>-0.0924777984619141</v>
      </c>
      <c r="M226">
        <f>VLOOKUP(A226,'累积异常收益率（市场模型）（-170，-21）Y1 (2)'!$A$1:$O$339,12,FALSE)</f>
        <v>0.00048394879559055</v>
      </c>
      <c r="N226">
        <v>-0.00927458</v>
      </c>
      <c r="O226">
        <v>0.04467436</v>
      </c>
      <c r="P226">
        <v>0.01677096</v>
      </c>
      <c r="Q226">
        <v>0.02628481</v>
      </c>
      <c r="R226">
        <v>-0.03319287</v>
      </c>
      <c r="S226">
        <v>-2.255163</v>
      </c>
      <c r="T226">
        <v>-0.18146101</v>
      </c>
      <c r="U226">
        <v>-0.19627584</v>
      </c>
      <c r="V226">
        <v>-3.3192869</v>
      </c>
      <c r="W226">
        <v>0</v>
      </c>
      <c r="X226">
        <v>6.4003</v>
      </c>
      <c r="Y226">
        <v>9.49</v>
      </c>
      <c r="Z226">
        <v>22</v>
      </c>
      <c r="AA226">
        <v>16.5958</v>
      </c>
      <c r="AB226">
        <v>1.34</v>
      </c>
      <c r="AC226" t="s">
        <v>703</v>
      </c>
      <c r="AD226" t="s">
        <v>1002</v>
      </c>
      <c r="AE226">
        <v>5</v>
      </c>
      <c r="AF226">
        <v>35</v>
      </c>
      <c r="AG226">
        <v>7</v>
      </c>
      <c r="AH226">
        <v>0.13636364</v>
      </c>
      <c r="AI226">
        <v>6.413459</v>
      </c>
      <c r="AJ226">
        <v>0.61</v>
      </c>
      <c r="AK226">
        <v>0.4126</v>
      </c>
      <c r="AL226">
        <v>0</v>
      </c>
      <c r="AM226">
        <v>5.27</v>
      </c>
      <c r="AN226">
        <v>0.52939394</v>
      </c>
      <c r="AO226">
        <v>0</v>
      </c>
      <c r="AP226">
        <v>11.3819</v>
      </c>
      <c r="AQ226">
        <v>35</v>
      </c>
      <c r="AR226">
        <v>1</v>
      </c>
      <c r="AS226">
        <v>0.25</v>
      </c>
      <c r="AT226">
        <v>5.75</v>
      </c>
      <c r="AU226">
        <v>10</v>
      </c>
      <c r="AV226">
        <v>0.48</v>
      </c>
      <c r="AW226">
        <v>2</v>
      </c>
      <c r="AX226">
        <v>0.0355</v>
      </c>
      <c r="AY226">
        <v>-0.3651</v>
      </c>
      <c r="AZ226">
        <v>1</v>
      </c>
      <c r="BA226">
        <v>-6.004839</v>
      </c>
      <c r="BB226">
        <v>1.820028</v>
      </c>
      <c r="BC226">
        <v>4.051613</v>
      </c>
      <c r="BD226">
        <v>0.0106674</v>
      </c>
      <c r="BE226">
        <v>-93.19274</v>
      </c>
      <c r="BF226">
        <v>-0.0640562</v>
      </c>
      <c r="BG226">
        <v>-0.9941266</v>
      </c>
      <c r="BH226">
        <v>-10.92898</v>
      </c>
      <c r="BI226">
        <v>-169.6134</v>
      </c>
      <c r="BJ226">
        <v>0.019415</v>
      </c>
      <c r="BK226">
        <v>1.66203</v>
      </c>
      <c r="BL226">
        <v>52.7</v>
      </c>
      <c r="BM226">
        <v>-0.3605882</v>
      </c>
      <c r="BN226">
        <v>1</v>
      </c>
      <c r="BO226">
        <v>1</v>
      </c>
      <c r="BP226">
        <v>1</v>
      </c>
      <c r="BQ226">
        <v>1</v>
      </c>
    </row>
    <row r="227" spans="1:69">
      <c r="A227">
        <v>600060</v>
      </c>
      <c r="B227">
        <v>600060</v>
      </c>
      <c r="C227">
        <v>22</v>
      </c>
      <c r="D227">
        <v>370000</v>
      </c>
      <c r="E227">
        <v>370200</v>
      </c>
      <c r="F227" t="s">
        <v>1015</v>
      </c>
      <c r="G227">
        <v>55</v>
      </c>
      <c r="H227" t="s">
        <v>740</v>
      </c>
      <c r="I227">
        <v>0.22656237</v>
      </c>
      <c r="J227">
        <f>VLOOKUP(A227,三因子模型筛选后!$A$1:$Z$335,11,FALSE)</f>
        <v>0.205171167850494</v>
      </c>
      <c r="K227">
        <v>0.13295354</v>
      </c>
      <c r="L227">
        <f>VLOOKUP(A227,'三因子模型（-170，-51） (2)'!$A$1:$W$335,6,FALSE)</f>
        <v>0.116147302091122</v>
      </c>
      <c r="M227">
        <f>VLOOKUP(A227,'累积异常收益率（市场模型）（-170，-21）Y1 (2)'!$A$1:$O$339,12,FALSE)</f>
        <v>0.243197992444038</v>
      </c>
      <c r="N227">
        <v>0.24354778</v>
      </c>
      <c r="O227">
        <v>0.19262969</v>
      </c>
      <c r="P227">
        <v>0.15501659</v>
      </c>
      <c r="Q227">
        <v>0.17565398</v>
      </c>
      <c r="R227">
        <v>0.18943097</v>
      </c>
      <c r="S227">
        <v>22.656237</v>
      </c>
      <c r="T227">
        <v>0.20517117</v>
      </c>
      <c r="U227">
        <v>13.295354</v>
      </c>
      <c r="V227">
        <v>18.943097</v>
      </c>
      <c r="W227">
        <v>0</v>
      </c>
      <c r="X227">
        <v>9.8762</v>
      </c>
      <c r="Y227">
        <v>10.75</v>
      </c>
      <c r="Z227">
        <v>22</v>
      </c>
      <c r="AA227">
        <v>20.4735</v>
      </c>
      <c r="AB227">
        <v>13.084812</v>
      </c>
      <c r="AC227" t="s">
        <v>741</v>
      </c>
      <c r="AD227" t="s">
        <v>1005</v>
      </c>
      <c r="AF227">
        <v>44</v>
      </c>
      <c r="AG227">
        <v>0</v>
      </c>
      <c r="AH227">
        <v>0.33333333</v>
      </c>
      <c r="AI227">
        <v>7.7740571</v>
      </c>
      <c r="AJ227">
        <v>2.3781</v>
      </c>
      <c r="AK227">
        <v>0.4443</v>
      </c>
      <c r="AL227">
        <v>1</v>
      </c>
      <c r="AM227">
        <v>4.19</v>
      </c>
      <c r="AN227">
        <v>0.33924242</v>
      </c>
      <c r="AO227">
        <v>16.875</v>
      </c>
      <c r="AP227">
        <v>19.4966</v>
      </c>
      <c r="AQ227">
        <v>17</v>
      </c>
      <c r="AR227">
        <v>9</v>
      </c>
      <c r="AS227">
        <v>0.43825</v>
      </c>
      <c r="AT227">
        <v>3.41665</v>
      </c>
      <c r="AU227">
        <v>8</v>
      </c>
      <c r="AV227">
        <v>0.8125</v>
      </c>
      <c r="AW227">
        <v>18</v>
      </c>
      <c r="AX227">
        <v>0.0418</v>
      </c>
      <c r="AY227">
        <v>-0.3651</v>
      </c>
      <c r="AZ227">
        <v>81</v>
      </c>
      <c r="BA227">
        <v>1.995161</v>
      </c>
      <c r="BB227">
        <v>-0.5133219</v>
      </c>
      <c r="BC227">
        <v>2.051613</v>
      </c>
      <c r="BD227">
        <v>0.3431674</v>
      </c>
      <c r="BE227">
        <v>-13.19274</v>
      </c>
      <c r="BF227">
        <v>0.6846743</v>
      </c>
      <c r="BG227">
        <v>-4.527319</v>
      </c>
      <c r="BH227">
        <v>-1.02416</v>
      </c>
      <c r="BI227">
        <v>6.772123</v>
      </c>
      <c r="BJ227">
        <v>-0.1761554</v>
      </c>
      <c r="BK227">
        <v>1.432701</v>
      </c>
      <c r="BL227">
        <v>41.9</v>
      </c>
      <c r="BM227">
        <v>1.192119</v>
      </c>
      <c r="BN227">
        <v>0</v>
      </c>
      <c r="BO227">
        <v>0</v>
      </c>
      <c r="BP227">
        <v>0</v>
      </c>
      <c r="BQ227">
        <v>0</v>
      </c>
    </row>
    <row r="228" spans="1:69">
      <c r="A228">
        <v>823</v>
      </c>
      <c r="B228">
        <v>823</v>
      </c>
      <c r="C228">
        <v>19</v>
      </c>
      <c r="D228">
        <v>440000</v>
      </c>
      <c r="E228">
        <v>440500</v>
      </c>
      <c r="F228" t="s">
        <v>1003</v>
      </c>
      <c r="G228">
        <v>5110</v>
      </c>
      <c r="H228" t="s">
        <v>90</v>
      </c>
      <c r="I228">
        <v>-0.06031875</v>
      </c>
      <c r="J228">
        <f>VLOOKUP(A228,三因子模型筛选后!$A$1:$Z$335,11,FALSE)</f>
        <v>-0.131481304764748</v>
      </c>
      <c r="K228">
        <v>0.05626887</v>
      </c>
      <c r="L228">
        <f>VLOOKUP(A228,'三因子模型（-170，-51） (2)'!$A$1:$W$335,6,FALSE)</f>
        <v>0.0163396019488573</v>
      </c>
      <c r="M228">
        <f>VLOOKUP(A228,'累积异常收益率（市场模型）（-170，-21）Y1 (2)'!$A$1:$O$339,12,FALSE)</f>
        <v>-0.0586602538824081</v>
      </c>
      <c r="N228">
        <v>-0.07042851</v>
      </c>
      <c r="O228">
        <v>0.02223267</v>
      </c>
      <c r="P228">
        <v>0.00195484</v>
      </c>
      <c r="Q228">
        <v>0.07961296</v>
      </c>
      <c r="R228">
        <v>-0.04005281</v>
      </c>
      <c r="S228">
        <v>-6.0318749</v>
      </c>
      <c r="T228">
        <v>-0.1314813</v>
      </c>
      <c r="U228">
        <v>5.6268871</v>
      </c>
      <c r="V228">
        <v>-4.0052809</v>
      </c>
      <c r="W228">
        <v>0</v>
      </c>
      <c r="X228">
        <v>8.8139</v>
      </c>
      <c r="Y228">
        <v>20.02</v>
      </c>
      <c r="Z228">
        <v>22</v>
      </c>
      <c r="AA228">
        <v>19.8196</v>
      </c>
      <c r="AB228">
        <v>4.40436</v>
      </c>
      <c r="AC228" t="s">
        <v>91</v>
      </c>
      <c r="AD228" t="s">
        <v>999</v>
      </c>
      <c r="AE228">
        <v>6</v>
      </c>
      <c r="AF228">
        <v>52</v>
      </c>
      <c r="AG228">
        <v>0</v>
      </c>
      <c r="AH228">
        <v>0.21428571</v>
      </c>
      <c r="AI228">
        <v>7.2128843</v>
      </c>
      <c r="AJ228">
        <v>1.3568</v>
      </c>
      <c r="AK228">
        <v>0.3063</v>
      </c>
      <c r="AL228">
        <v>1</v>
      </c>
      <c r="AM228">
        <v>5.26</v>
      </c>
      <c r="AN228">
        <v>0.53848485</v>
      </c>
      <c r="AO228">
        <v>16.4093</v>
      </c>
      <c r="AP228">
        <v>17.4599</v>
      </c>
      <c r="AQ228">
        <v>28</v>
      </c>
      <c r="AR228">
        <v>5</v>
      </c>
      <c r="AS228">
        <v>0.321</v>
      </c>
      <c r="AT228">
        <v>8.1111</v>
      </c>
      <c r="AU228">
        <v>8</v>
      </c>
      <c r="AV228">
        <v>0.2188</v>
      </c>
      <c r="AW228">
        <v>9</v>
      </c>
      <c r="AX228">
        <v>0.0442</v>
      </c>
      <c r="AY228">
        <v>-0.3651</v>
      </c>
      <c r="AZ228">
        <v>25</v>
      </c>
      <c r="BA228">
        <v>-2.004839</v>
      </c>
      <c r="BB228">
        <v>4.181128</v>
      </c>
      <c r="BC228">
        <v>2.051613</v>
      </c>
      <c r="BD228">
        <v>-0.2505326</v>
      </c>
      <c r="BE228">
        <v>-69.19274</v>
      </c>
      <c r="BF228">
        <v>0.5022774</v>
      </c>
      <c r="BG228">
        <v>17.33504</v>
      </c>
      <c r="BH228">
        <v>-8.382488</v>
      </c>
      <c r="BI228">
        <v>-289.3037</v>
      </c>
      <c r="BJ228">
        <v>-1.047509</v>
      </c>
      <c r="BK228">
        <v>1.660131</v>
      </c>
      <c r="BL228">
        <v>52.6</v>
      </c>
      <c r="BM228">
        <v>-0.5959876</v>
      </c>
      <c r="BN228">
        <v>1</v>
      </c>
      <c r="BO228">
        <v>1</v>
      </c>
      <c r="BP228">
        <v>1</v>
      </c>
      <c r="BQ228">
        <v>1</v>
      </c>
    </row>
    <row r="229" spans="1:69">
      <c r="A229">
        <v>63</v>
      </c>
      <c r="B229">
        <v>63</v>
      </c>
      <c r="C229">
        <v>17</v>
      </c>
      <c r="D229">
        <v>440000</v>
      </c>
      <c r="E229">
        <v>440300</v>
      </c>
      <c r="F229" t="s">
        <v>998</v>
      </c>
      <c r="G229">
        <v>5110</v>
      </c>
      <c r="H229" t="s">
        <v>57</v>
      </c>
      <c r="I229">
        <v>0.15604202</v>
      </c>
      <c r="J229">
        <f>VLOOKUP(A229,三因子模型筛选后!$A$1:$Z$335,11,FALSE)</f>
        <v>0.080082081258297</v>
      </c>
      <c r="K229">
        <v>0.16417786</v>
      </c>
      <c r="L229">
        <f>VLOOKUP(A229,'三因子模型（-170，-51） (2)'!$A$1:$W$335,6,FALSE)</f>
        <v>0.138394638895988</v>
      </c>
      <c r="M229">
        <f>VLOOKUP(A229,'累积异常收益率（市场模型）（-170，-21）Y1 (2)'!$A$1:$O$339,12,FALSE)</f>
        <v>0.196912005543709</v>
      </c>
      <c r="N229">
        <v>0.14925005</v>
      </c>
      <c r="O229">
        <v>0.25392985</v>
      </c>
      <c r="P229">
        <v>0.25758263</v>
      </c>
      <c r="Q229">
        <v>0.37253982</v>
      </c>
      <c r="R229">
        <v>0.42205459</v>
      </c>
      <c r="S229">
        <v>15.604202</v>
      </c>
      <c r="T229">
        <v>0.08008208</v>
      </c>
      <c r="U229">
        <v>16.417786</v>
      </c>
      <c r="V229">
        <v>42.205459</v>
      </c>
      <c r="W229">
        <v>0</v>
      </c>
      <c r="X229">
        <v>11.1572</v>
      </c>
      <c r="Y229">
        <v>33.43</v>
      </c>
      <c r="Z229">
        <v>22</v>
      </c>
      <c r="AA229">
        <v>22.5092</v>
      </c>
      <c r="AB229">
        <v>41.250495</v>
      </c>
      <c r="AC229" t="s">
        <v>58</v>
      </c>
      <c r="AD229" t="s">
        <v>1002</v>
      </c>
      <c r="AE229">
        <v>5</v>
      </c>
      <c r="AF229">
        <v>48</v>
      </c>
      <c r="AG229">
        <v>0</v>
      </c>
      <c r="AH229">
        <v>0.2</v>
      </c>
      <c r="AI229">
        <v>8.8998672</v>
      </c>
      <c r="AJ229">
        <v>7.331</v>
      </c>
      <c r="AK229">
        <v>0.7312</v>
      </c>
      <c r="AL229">
        <v>0</v>
      </c>
      <c r="AM229">
        <v>14.35</v>
      </c>
      <c r="AN229">
        <v>1.034697</v>
      </c>
      <c r="AO229">
        <v>0</v>
      </c>
      <c r="AP229">
        <v>10.6053</v>
      </c>
      <c r="AQ229">
        <v>2</v>
      </c>
      <c r="AR229">
        <v>17</v>
      </c>
      <c r="AS229">
        <v>0.416</v>
      </c>
      <c r="AT229">
        <v>4.6094</v>
      </c>
      <c r="AU229">
        <v>1</v>
      </c>
      <c r="AV229">
        <v>0</v>
      </c>
      <c r="AW229">
        <v>32</v>
      </c>
      <c r="AX229">
        <v>0.1383</v>
      </c>
      <c r="AY229">
        <v>3.2819</v>
      </c>
      <c r="AZ229">
        <v>289</v>
      </c>
      <c r="BA229">
        <v>9.995161</v>
      </c>
      <c r="BB229">
        <v>0.679428</v>
      </c>
      <c r="BC229">
        <v>-4.948387</v>
      </c>
      <c r="BD229">
        <v>-0.4693326</v>
      </c>
      <c r="BE229">
        <v>194.8073</v>
      </c>
      <c r="BF229">
        <v>-4.691055</v>
      </c>
      <c r="BG229">
        <v>-91.42939</v>
      </c>
      <c r="BH229">
        <v>6.790992</v>
      </c>
      <c r="BI229">
        <v>132.3575</v>
      </c>
      <c r="BJ229">
        <v>-0.3188777</v>
      </c>
      <c r="BK229">
        <v>2.66375</v>
      </c>
      <c r="BL229">
        <v>143.5</v>
      </c>
      <c r="BM229">
        <v>0.7525714</v>
      </c>
      <c r="BN229">
        <v>1</v>
      </c>
      <c r="BO229">
        <v>1</v>
      </c>
      <c r="BP229">
        <v>1</v>
      </c>
      <c r="BQ229">
        <v>1</v>
      </c>
    </row>
    <row r="230" spans="1:69">
      <c r="A230">
        <v>2888</v>
      </c>
      <c r="B230">
        <v>2888</v>
      </c>
      <c r="C230">
        <v>18</v>
      </c>
      <c r="D230">
        <v>440000</v>
      </c>
      <c r="E230">
        <v>440100</v>
      </c>
      <c r="F230" t="s">
        <v>998</v>
      </c>
      <c r="G230">
        <v>8101</v>
      </c>
      <c r="H230" t="s">
        <v>378</v>
      </c>
      <c r="I230">
        <v>-0.12194639</v>
      </c>
      <c r="J230">
        <f>VLOOKUP(A230,三因子模型筛选后!$A$1:$Z$335,11,FALSE)</f>
        <v>-0.144928470253944</v>
      </c>
      <c r="K230">
        <v>-0.13816395</v>
      </c>
      <c r="L230">
        <f>VLOOKUP(A230,'三因子模型（-170，-51） (2)'!$A$1:$W$335,6,FALSE)</f>
        <v>-0.149562776088715</v>
      </c>
      <c r="M230">
        <f>VLOOKUP(A230,'累积异常收益率（市场模型）（-170，-21）Y1 (2)'!$A$1:$O$339,12,FALSE)</f>
        <v>-0.114328131079674</v>
      </c>
      <c r="N230">
        <v>-0.13566957</v>
      </c>
      <c r="O230">
        <v>-0.06465737</v>
      </c>
      <c r="P230">
        <v>-0.13070452</v>
      </c>
      <c r="Q230">
        <v>-0.05449853</v>
      </c>
      <c r="R230">
        <v>-0.15616149</v>
      </c>
      <c r="S230">
        <v>-12.194639</v>
      </c>
      <c r="T230">
        <v>-0.14492847</v>
      </c>
      <c r="U230">
        <v>-13.816395</v>
      </c>
      <c r="V230">
        <v>-15.616149</v>
      </c>
      <c r="W230">
        <v>0</v>
      </c>
      <c r="X230">
        <v>6.7069</v>
      </c>
      <c r="Y230">
        <v>22.39</v>
      </c>
      <c r="Z230">
        <v>22</v>
      </c>
      <c r="AA230">
        <v>17.1259</v>
      </c>
      <c r="AB230">
        <v>0.831176</v>
      </c>
      <c r="AC230" t="s">
        <v>379</v>
      </c>
      <c r="AD230" t="s">
        <v>1004</v>
      </c>
      <c r="AE230">
        <v>4</v>
      </c>
      <c r="AF230">
        <v>56</v>
      </c>
      <c r="AG230">
        <v>3</v>
      </c>
      <c r="AH230">
        <v>0.21428571</v>
      </c>
      <c r="AI230">
        <v>5.948818</v>
      </c>
      <c r="AJ230">
        <v>0.3833</v>
      </c>
      <c r="AK230">
        <v>0.1071</v>
      </c>
      <c r="AL230">
        <v>0</v>
      </c>
      <c r="AM230">
        <v>8.61</v>
      </c>
      <c r="AN230">
        <v>1.2910606</v>
      </c>
      <c r="AO230">
        <v>15.6412</v>
      </c>
      <c r="AP230">
        <v>15.7102</v>
      </c>
      <c r="AQ230">
        <v>32</v>
      </c>
      <c r="AR230">
        <v>1.5</v>
      </c>
      <c r="AS230">
        <v>0.2222</v>
      </c>
      <c r="AT230">
        <v>9.5769</v>
      </c>
      <c r="AU230">
        <v>0</v>
      </c>
      <c r="AV230">
        <v>0</v>
      </c>
      <c r="AW230">
        <v>3</v>
      </c>
      <c r="AX230">
        <v>0.0793</v>
      </c>
      <c r="AY230">
        <v>-0.3651</v>
      </c>
      <c r="AZ230">
        <v>2.25</v>
      </c>
      <c r="BA230">
        <v>-5.504839</v>
      </c>
      <c r="BB230">
        <v>5.646928</v>
      </c>
      <c r="BC230">
        <v>-5.948387</v>
      </c>
      <c r="BD230">
        <v>-0.4693326</v>
      </c>
      <c r="BE230">
        <v>-91.94274</v>
      </c>
      <c r="BF230">
        <v>2.5836</v>
      </c>
      <c r="BG230">
        <v>43.15172</v>
      </c>
      <c r="BH230">
        <v>-31.08543</v>
      </c>
      <c r="BI230">
        <v>-519.194</v>
      </c>
      <c r="BJ230">
        <v>-2.650287</v>
      </c>
      <c r="BK230">
        <v>2.152924</v>
      </c>
      <c r="BL230">
        <v>86.1</v>
      </c>
      <c r="BM230">
        <v>-0.9801077</v>
      </c>
      <c r="BN230">
        <v>1</v>
      </c>
      <c r="BO230">
        <v>1</v>
      </c>
      <c r="BP230">
        <v>1</v>
      </c>
      <c r="BQ230">
        <v>1</v>
      </c>
    </row>
    <row r="231" spans="1:69">
      <c r="A231">
        <v>66</v>
      </c>
      <c r="B231">
        <v>66</v>
      </c>
      <c r="C231">
        <v>1</v>
      </c>
      <c r="D231">
        <v>440000</v>
      </c>
      <c r="E231">
        <v>440300</v>
      </c>
      <c r="F231" t="s">
        <v>1022</v>
      </c>
      <c r="G231">
        <v>8301</v>
      </c>
      <c r="H231" t="s">
        <v>60</v>
      </c>
      <c r="I231">
        <v>-0.10533559</v>
      </c>
      <c r="J231">
        <f>VLOOKUP(A231,三因子模型筛选后!$A$1:$Z$335,11,FALSE)</f>
        <v>-0.233924895524979</v>
      </c>
      <c r="K231">
        <v>-0.06704284</v>
      </c>
      <c r="L231">
        <f>VLOOKUP(A231,'三因子模型（-170，-51） (2)'!$A$1:$W$335,6,FALSE)</f>
        <v>-0.128545373678207</v>
      </c>
      <c r="M231">
        <f>VLOOKUP(A231,'累积异常收益率（市场模型）（-170，-21）Y1 (2)'!$A$1:$O$339,12,FALSE)</f>
        <v>-0.11107462644577</v>
      </c>
      <c r="N231">
        <v>-0.13620979</v>
      </c>
      <c r="O231">
        <v>-0.12218387</v>
      </c>
      <c r="P231">
        <v>-0.12128395</v>
      </c>
      <c r="Q231">
        <v>-0.1117405</v>
      </c>
      <c r="R231">
        <v>-0.13313587</v>
      </c>
      <c r="S231">
        <v>-10.533559</v>
      </c>
      <c r="T231">
        <v>-0.2339249</v>
      </c>
      <c r="U231">
        <v>-6.7042843</v>
      </c>
      <c r="V231">
        <v>-13.313587</v>
      </c>
      <c r="W231">
        <v>0</v>
      </c>
      <c r="X231">
        <v>9.5157</v>
      </c>
      <c r="Y231">
        <v>26.34</v>
      </c>
      <c r="Z231">
        <v>22</v>
      </c>
      <c r="AA231">
        <v>21.1002</v>
      </c>
      <c r="AB231">
        <v>29.281821</v>
      </c>
      <c r="AC231" t="s">
        <v>61</v>
      </c>
      <c r="AD231" t="s">
        <v>999</v>
      </c>
      <c r="AE231">
        <v>6</v>
      </c>
      <c r="AF231">
        <v>59</v>
      </c>
      <c r="AG231">
        <v>0</v>
      </c>
      <c r="AH231">
        <v>0.16</v>
      </c>
      <c r="AI231">
        <v>7.6357869</v>
      </c>
      <c r="AJ231">
        <v>2.071</v>
      </c>
      <c r="AK231">
        <v>0.6501</v>
      </c>
      <c r="AL231">
        <v>1</v>
      </c>
      <c r="AM231">
        <v>6.02</v>
      </c>
      <c r="AN231">
        <v>0.69590909</v>
      </c>
      <c r="AO231">
        <v>15.6926</v>
      </c>
      <c r="AP231">
        <v>17.7609</v>
      </c>
      <c r="AQ231">
        <v>35</v>
      </c>
      <c r="AR231">
        <v>8.5</v>
      </c>
      <c r="AS231">
        <v>0.3841</v>
      </c>
      <c r="AT231">
        <v>4.67645</v>
      </c>
      <c r="AU231">
        <v>6</v>
      </c>
      <c r="AV231">
        <v>0.4999</v>
      </c>
      <c r="AW231">
        <v>17</v>
      </c>
      <c r="AX231">
        <v>0.0783</v>
      </c>
      <c r="AY231">
        <v>-0.3651</v>
      </c>
      <c r="AZ231">
        <v>72.25</v>
      </c>
      <c r="BA231">
        <v>1.495161</v>
      </c>
      <c r="BB231">
        <v>0.7464781</v>
      </c>
      <c r="BC231">
        <v>0.0516129</v>
      </c>
      <c r="BD231">
        <v>0.0305674</v>
      </c>
      <c r="BE231">
        <v>-21.94274</v>
      </c>
      <c r="BF231">
        <v>0.0457032</v>
      </c>
      <c r="BG231">
        <v>-0.6707331</v>
      </c>
      <c r="BH231">
        <v>1.116105</v>
      </c>
      <c r="BI231">
        <v>-16.37978</v>
      </c>
      <c r="BJ231">
        <v>0.0228179</v>
      </c>
      <c r="BK231">
        <v>1.795087</v>
      </c>
      <c r="BL231">
        <v>60.2</v>
      </c>
      <c r="BM231">
        <v>-0.8765739</v>
      </c>
      <c r="BN231">
        <v>1</v>
      </c>
      <c r="BO231">
        <v>1</v>
      </c>
      <c r="BP231">
        <v>1</v>
      </c>
      <c r="BQ231">
        <v>1</v>
      </c>
    </row>
    <row r="232" spans="1:69">
      <c r="A232">
        <v>733</v>
      </c>
      <c r="B232">
        <v>733</v>
      </c>
      <c r="C232">
        <v>19</v>
      </c>
      <c r="D232">
        <v>520000</v>
      </c>
      <c r="E232">
        <v>520100</v>
      </c>
      <c r="F232" t="s">
        <v>1000</v>
      </c>
      <c r="G232">
        <v>5115</v>
      </c>
      <c r="H232" t="s">
        <v>81</v>
      </c>
      <c r="I232">
        <v>0.22324887</v>
      </c>
      <c r="J232">
        <f>VLOOKUP(A232,三因子模型筛选后!$A$1:$Z$335,11,FALSE)</f>
        <v>0.100846596062183</v>
      </c>
      <c r="K232">
        <v>0.05357136</v>
      </c>
      <c r="L232">
        <f>VLOOKUP(A232,'三因子模型（-170，-51） (2)'!$A$1:$W$335,6,FALSE)</f>
        <v>-0.0060115484520793</v>
      </c>
      <c r="M232">
        <f>VLOOKUP(A232,'累积异常收益率（市场模型）（-170，-21）Y1 (2)'!$A$1:$O$339,12,FALSE)</f>
        <v>0.248378068208694</v>
      </c>
      <c r="N232">
        <v>0.3020528</v>
      </c>
      <c r="O232">
        <v>0.42429614</v>
      </c>
      <c r="P232">
        <v>0.40991729</v>
      </c>
      <c r="Q232">
        <v>0.51970297</v>
      </c>
      <c r="R232">
        <v>0.4999153</v>
      </c>
      <c r="S232">
        <v>22.324887</v>
      </c>
      <c r="T232">
        <v>0.1008466</v>
      </c>
      <c r="U232">
        <v>5.3571358</v>
      </c>
      <c r="V232">
        <v>49.99153</v>
      </c>
      <c r="W232">
        <v>0</v>
      </c>
      <c r="X232">
        <v>8.8046</v>
      </c>
      <c r="Y232">
        <v>20.06</v>
      </c>
      <c r="Z232">
        <v>22</v>
      </c>
      <c r="AA232">
        <v>19.9469</v>
      </c>
      <c r="AB232">
        <v>3.5812</v>
      </c>
      <c r="AC232" t="s">
        <v>82</v>
      </c>
      <c r="AD232" t="s">
        <v>999</v>
      </c>
      <c r="AE232">
        <v>6</v>
      </c>
      <c r="AF232">
        <v>53</v>
      </c>
      <c r="AG232">
        <v>0</v>
      </c>
      <c r="AH232">
        <v>0.17647059</v>
      </c>
      <c r="AI232">
        <v>7.1698887</v>
      </c>
      <c r="AJ232">
        <v>1.2997</v>
      </c>
      <c r="AK232">
        <v>0.386</v>
      </c>
      <c r="AL232">
        <v>1</v>
      </c>
      <c r="AM232">
        <v>11.14</v>
      </c>
      <c r="AN232">
        <v>0.56909091</v>
      </c>
      <c r="AO232">
        <v>15.9692</v>
      </c>
      <c r="AP232">
        <v>16.7099</v>
      </c>
      <c r="AQ232">
        <v>2</v>
      </c>
      <c r="AR232">
        <v>9</v>
      </c>
      <c r="AS232">
        <v>0.37655</v>
      </c>
      <c r="AT232">
        <v>9.2222</v>
      </c>
      <c r="AU232">
        <v>3</v>
      </c>
      <c r="AV232">
        <v>0.4444</v>
      </c>
      <c r="AW232">
        <v>18</v>
      </c>
      <c r="AX232">
        <v>0.0634</v>
      </c>
      <c r="AY232">
        <v>-0.3651</v>
      </c>
      <c r="AZ232">
        <v>81</v>
      </c>
      <c r="BA232">
        <v>1.995161</v>
      </c>
      <c r="BB232">
        <v>5.292228</v>
      </c>
      <c r="BC232">
        <v>-2.948387</v>
      </c>
      <c r="BD232">
        <v>-0.0249326</v>
      </c>
      <c r="BE232">
        <v>-13.19274</v>
      </c>
      <c r="BF232">
        <v>-0.0497445</v>
      </c>
      <c r="BG232">
        <v>0.328929</v>
      </c>
      <c r="BH232">
        <v>10.55885</v>
      </c>
      <c r="BI232">
        <v>-69.81899</v>
      </c>
      <c r="BJ232">
        <v>-0.1319489</v>
      </c>
      <c r="BK232">
        <v>2.410542</v>
      </c>
      <c r="BL232">
        <v>111.4</v>
      </c>
      <c r="BM232">
        <v>1.171466</v>
      </c>
      <c r="BN232">
        <v>1</v>
      </c>
      <c r="BO232">
        <v>1</v>
      </c>
      <c r="BP232">
        <v>1</v>
      </c>
      <c r="BQ232">
        <v>1</v>
      </c>
    </row>
    <row r="233" spans="1:69">
      <c r="A233">
        <v>2104</v>
      </c>
      <c r="B233">
        <v>2104</v>
      </c>
      <c r="C233">
        <v>17</v>
      </c>
      <c r="D233">
        <v>320000</v>
      </c>
      <c r="E233">
        <v>321100</v>
      </c>
      <c r="F233" t="s">
        <v>1011</v>
      </c>
      <c r="G233">
        <v>57</v>
      </c>
      <c r="H233" t="s">
        <v>123</v>
      </c>
      <c r="I233">
        <v>-0.08435068</v>
      </c>
      <c r="J233">
        <f>VLOOKUP(A233,三因子模型筛选后!$A$1:$Z$335,11,FALSE)</f>
        <v>-0.207505479454994</v>
      </c>
      <c r="K233">
        <v>-0.01629686</v>
      </c>
      <c r="L233">
        <f>VLOOKUP(A233,'三因子模型（-170，-51） (2)'!$A$1:$W$335,6,FALSE)</f>
        <v>-0.0930559039115906</v>
      </c>
      <c r="M233">
        <f>VLOOKUP(A233,'累积异常收益率（市场模型）（-170，-21）Y1 (2)'!$A$1:$O$339,12,FALSE)</f>
        <v>-0.0833149924874306</v>
      </c>
      <c r="N233">
        <v>-0.10090357</v>
      </c>
      <c r="O233">
        <v>-0.01797498</v>
      </c>
      <c r="P233">
        <v>-0.04954449</v>
      </c>
      <c r="Q233">
        <v>0.04104776</v>
      </c>
      <c r="R233">
        <v>0.01863374</v>
      </c>
      <c r="S233">
        <v>-8.4350675</v>
      </c>
      <c r="T233">
        <v>-0.20750548</v>
      </c>
      <c r="U233">
        <v>-1.6296862</v>
      </c>
      <c r="V233">
        <v>1.863374</v>
      </c>
      <c r="W233">
        <v>0</v>
      </c>
      <c r="X233">
        <v>7.2277</v>
      </c>
      <c r="Y233">
        <v>12.42</v>
      </c>
      <c r="Z233">
        <v>23</v>
      </c>
      <c r="AA233">
        <v>18.2813</v>
      </c>
      <c r="AB233">
        <v>6.9692135</v>
      </c>
      <c r="AC233" t="s">
        <v>124</v>
      </c>
      <c r="AD233" t="s">
        <v>1012</v>
      </c>
      <c r="AE233">
        <v>2</v>
      </c>
      <c r="AF233">
        <v>61</v>
      </c>
      <c r="AG233">
        <v>0</v>
      </c>
      <c r="AH233">
        <v>0.3125</v>
      </c>
      <c r="AI233">
        <v>6.4701801</v>
      </c>
      <c r="AJ233">
        <v>0.6456</v>
      </c>
      <c r="AK233">
        <v>0.1415</v>
      </c>
      <c r="AL233">
        <v>0</v>
      </c>
      <c r="AM233">
        <v>2.41</v>
      </c>
      <c r="AN233">
        <v>0.33348485</v>
      </c>
      <c r="AO233">
        <v>12.7882</v>
      </c>
      <c r="AP233">
        <v>13.8783</v>
      </c>
      <c r="AQ233">
        <v>35</v>
      </c>
      <c r="AR233">
        <v>4.5</v>
      </c>
      <c r="AS233">
        <v>0.5561</v>
      </c>
      <c r="AT233">
        <v>5.39285</v>
      </c>
      <c r="AU233">
        <v>0</v>
      </c>
      <c r="AV233">
        <v>0</v>
      </c>
      <c r="AW233">
        <v>7</v>
      </c>
      <c r="AX233">
        <v>0.0827</v>
      </c>
      <c r="AY233">
        <v>-0.3651</v>
      </c>
      <c r="AZ233">
        <v>20.25</v>
      </c>
      <c r="BA233">
        <v>-2.504839</v>
      </c>
      <c r="BB233">
        <v>1.462878</v>
      </c>
      <c r="BC233">
        <v>-5.948387</v>
      </c>
      <c r="BD233">
        <v>-0.4693326</v>
      </c>
      <c r="BE233">
        <v>-73.94274</v>
      </c>
      <c r="BF233">
        <v>1.175603</v>
      </c>
      <c r="BG233">
        <v>34.70374</v>
      </c>
      <c r="BH233">
        <v>-3.664274</v>
      </c>
      <c r="BI233">
        <v>-108.1692</v>
      </c>
      <c r="BJ233">
        <v>-0.6865763</v>
      </c>
      <c r="BK233">
        <v>0.8796268</v>
      </c>
      <c r="BL233">
        <v>24.1</v>
      </c>
      <c r="BM233">
        <v>-0.7457767</v>
      </c>
      <c r="BN233">
        <v>1</v>
      </c>
      <c r="BO233">
        <v>1</v>
      </c>
      <c r="BP233">
        <v>1</v>
      </c>
      <c r="BQ233">
        <v>1</v>
      </c>
    </row>
    <row r="234" spans="1:69">
      <c r="A234">
        <v>600776</v>
      </c>
      <c r="B234">
        <v>600776</v>
      </c>
      <c r="C234">
        <v>19</v>
      </c>
      <c r="D234">
        <v>330000</v>
      </c>
      <c r="E234">
        <v>330100</v>
      </c>
      <c r="F234" t="s">
        <v>1032</v>
      </c>
      <c r="G234">
        <v>81</v>
      </c>
      <c r="H234" t="s">
        <v>842</v>
      </c>
      <c r="I234">
        <v>-0.04484548</v>
      </c>
      <c r="J234">
        <f>VLOOKUP(A234,三因子模型筛选后!$A$1:$Z$335,11,FALSE)</f>
        <v>-0.147430077195168</v>
      </c>
      <c r="K234">
        <v>0.02574154</v>
      </c>
      <c r="L234">
        <f>VLOOKUP(A234,'三因子模型（-170，-51） (2)'!$A$1:$W$335,6,FALSE)</f>
        <v>-0.0317794233560562</v>
      </c>
      <c r="M234">
        <f>VLOOKUP(A234,'累积异常收益率（市场模型）（-170，-21）Y1 (2)'!$A$1:$O$339,12,FALSE)</f>
        <v>-0.0359780341386795</v>
      </c>
      <c r="N234">
        <v>-0.06311247</v>
      </c>
      <c r="O234">
        <v>-0.03500842</v>
      </c>
      <c r="P234">
        <v>-0.05496578</v>
      </c>
      <c r="Q234">
        <v>0.00192486</v>
      </c>
      <c r="R234">
        <v>-0.04186702</v>
      </c>
      <c r="S234">
        <v>-4.4845484</v>
      </c>
      <c r="T234">
        <v>-0.14743008</v>
      </c>
      <c r="U234">
        <v>2.5741536</v>
      </c>
      <c r="V234">
        <v>-4.1867021</v>
      </c>
      <c r="W234">
        <v>0</v>
      </c>
      <c r="X234">
        <v>7.8579</v>
      </c>
      <c r="Y234">
        <v>22.28</v>
      </c>
      <c r="Z234">
        <v>23</v>
      </c>
      <c r="AA234">
        <v>18.6359</v>
      </c>
      <c r="AB234">
        <v>12.560001</v>
      </c>
      <c r="AC234" t="s">
        <v>843</v>
      </c>
      <c r="AD234" t="s">
        <v>999</v>
      </c>
      <c r="AE234">
        <v>6</v>
      </c>
      <c r="AF234">
        <v>49</v>
      </c>
      <c r="AG234">
        <v>1</v>
      </c>
      <c r="AH234">
        <v>0.15789474</v>
      </c>
      <c r="AI234">
        <v>7.0070575</v>
      </c>
      <c r="AJ234">
        <v>1.1044</v>
      </c>
      <c r="AK234">
        <v>0.1957</v>
      </c>
      <c r="AL234">
        <v>1</v>
      </c>
      <c r="AM234">
        <v>6.6</v>
      </c>
      <c r="AN234">
        <v>0.65878788</v>
      </c>
      <c r="AO234">
        <v>15.4101</v>
      </c>
      <c r="AP234">
        <v>15.9212</v>
      </c>
      <c r="AQ234">
        <v>35</v>
      </c>
      <c r="AR234">
        <v>5.5</v>
      </c>
      <c r="AS234">
        <v>0.34</v>
      </c>
      <c r="AT234">
        <v>8.45</v>
      </c>
      <c r="AU234">
        <v>2</v>
      </c>
      <c r="AV234">
        <v>0.5</v>
      </c>
      <c r="AW234">
        <v>10</v>
      </c>
      <c r="AX234">
        <v>0.0623</v>
      </c>
      <c r="AY234">
        <v>-0.2992</v>
      </c>
      <c r="AZ234">
        <v>30.25</v>
      </c>
      <c r="BA234">
        <v>-1.504839</v>
      </c>
      <c r="BB234">
        <v>4.520028</v>
      </c>
      <c r="BC234">
        <v>-3.948387</v>
      </c>
      <c r="BD234">
        <v>0.0306674</v>
      </c>
      <c r="BE234">
        <v>-63.94274</v>
      </c>
      <c r="BF234">
        <v>-0.0461495</v>
      </c>
      <c r="BG234">
        <v>-1.960959</v>
      </c>
      <c r="BH234">
        <v>-6.801914</v>
      </c>
      <c r="BI234">
        <v>-289.023</v>
      </c>
      <c r="BJ234">
        <v>0.1386176</v>
      </c>
      <c r="BK234">
        <v>1.88707</v>
      </c>
      <c r="BL234">
        <v>66</v>
      </c>
      <c r="BM234">
        <v>-0.499544</v>
      </c>
      <c r="BN234">
        <v>1</v>
      </c>
      <c r="BO234">
        <v>1</v>
      </c>
      <c r="BP234">
        <v>1</v>
      </c>
      <c r="BQ234">
        <v>1</v>
      </c>
    </row>
    <row r="235" spans="1:69">
      <c r="A235">
        <v>600237</v>
      </c>
      <c r="B235">
        <v>600237</v>
      </c>
      <c r="C235">
        <v>9</v>
      </c>
      <c r="D235">
        <v>340000</v>
      </c>
      <c r="E235">
        <v>340700</v>
      </c>
      <c r="F235" t="s">
        <v>1003</v>
      </c>
      <c r="G235">
        <v>5110</v>
      </c>
      <c r="H235" t="s">
        <v>764</v>
      </c>
      <c r="I235">
        <v>-0.06481507</v>
      </c>
      <c r="J235">
        <f>VLOOKUP(A235,三因子模型筛选后!$A$1:$Z$335,11,FALSE)</f>
        <v>-0.103060737252235</v>
      </c>
      <c r="K235">
        <v>0.01475986</v>
      </c>
      <c r="L235">
        <f>VLOOKUP(A235,'三因子模型（-170，-51） (2)'!$A$1:$W$335,6,FALSE)</f>
        <v>-0.0108643937855959</v>
      </c>
      <c r="M235">
        <f>VLOOKUP(A235,'累积异常收益率（市场模型）（-170，-21）Y1 (2)'!$A$1:$O$339,12,FALSE)</f>
        <v>-0.0576177574694157</v>
      </c>
      <c r="N235">
        <v>-0.07269067</v>
      </c>
      <c r="O235">
        <v>0.02274533</v>
      </c>
      <c r="P235">
        <v>0.09138088</v>
      </c>
      <c r="Q235">
        <v>0.37461811</v>
      </c>
      <c r="R235">
        <v>0.59725964</v>
      </c>
      <c r="S235">
        <v>-6.4815074</v>
      </c>
      <c r="T235">
        <v>-0.10306074</v>
      </c>
      <c r="U235">
        <v>1.4759857</v>
      </c>
      <c r="V235">
        <v>59.725964</v>
      </c>
      <c r="W235">
        <v>0</v>
      </c>
      <c r="X235">
        <v>7.5601</v>
      </c>
      <c r="Y235">
        <v>-1.82</v>
      </c>
      <c r="Z235">
        <v>23</v>
      </c>
      <c r="AA235">
        <v>0</v>
      </c>
      <c r="AB235">
        <v>5.6436956</v>
      </c>
      <c r="AC235" t="s">
        <v>765</v>
      </c>
      <c r="AD235" t="s">
        <v>1002</v>
      </c>
      <c r="AE235">
        <v>5</v>
      </c>
      <c r="AF235">
        <v>47</v>
      </c>
      <c r="AG235">
        <v>1</v>
      </c>
      <c r="AH235">
        <v>0.3</v>
      </c>
      <c r="AI235">
        <v>6.1737861</v>
      </c>
      <c r="AJ235">
        <v>0.48</v>
      </c>
      <c r="AK235">
        <v>0.3539</v>
      </c>
      <c r="AL235">
        <v>0</v>
      </c>
      <c r="AM235">
        <v>1.91</v>
      </c>
      <c r="AN235">
        <v>0.11939394</v>
      </c>
      <c r="AO235">
        <v>13.5481</v>
      </c>
      <c r="AP235">
        <v>14.7587</v>
      </c>
      <c r="AQ235">
        <v>30</v>
      </c>
      <c r="AR235">
        <v>5</v>
      </c>
      <c r="AS235">
        <v>0.34</v>
      </c>
      <c r="AT235">
        <v>5.75</v>
      </c>
      <c r="AU235">
        <v>6</v>
      </c>
      <c r="AV235">
        <v>0.6667</v>
      </c>
      <c r="AW235">
        <v>10</v>
      </c>
      <c r="AX235">
        <v>0.0289</v>
      </c>
      <c r="AY235">
        <v>-0.292</v>
      </c>
      <c r="AZ235">
        <v>25</v>
      </c>
      <c r="BA235">
        <v>-2.004839</v>
      </c>
      <c r="BB235">
        <v>1.820028</v>
      </c>
      <c r="BC235">
        <v>0.0516129</v>
      </c>
      <c r="BD235">
        <v>0.1973674</v>
      </c>
      <c r="BE235">
        <v>-69.19274</v>
      </c>
      <c r="BF235">
        <v>-0.3956899</v>
      </c>
      <c r="BG235">
        <v>-13.65639</v>
      </c>
      <c r="BH235">
        <v>-3.648863</v>
      </c>
      <c r="BI235">
        <v>-125.9327</v>
      </c>
      <c r="BJ235">
        <v>0.3592142</v>
      </c>
      <c r="BK235">
        <v>0.6471033</v>
      </c>
      <c r="BL235">
        <v>19.1</v>
      </c>
      <c r="BM235">
        <v>-0.6240128</v>
      </c>
      <c r="BN235">
        <v>1</v>
      </c>
      <c r="BO235">
        <v>1</v>
      </c>
      <c r="BP235">
        <v>1</v>
      </c>
      <c r="BQ235">
        <v>1</v>
      </c>
    </row>
    <row r="236" spans="1:69">
      <c r="A236">
        <v>2396</v>
      </c>
      <c r="B236">
        <v>2396</v>
      </c>
      <c r="C236">
        <v>11</v>
      </c>
      <c r="D236">
        <v>350000</v>
      </c>
      <c r="E236">
        <v>350100</v>
      </c>
      <c r="F236" t="s">
        <v>998</v>
      </c>
      <c r="G236">
        <v>8101</v>
      </c>
      <c r="H236" t="s">
        <v>234</v>
      </c>
      <c r="I236">
        <v>0.15369715</v>
      </c>
      <c r="J236">
        <f>VLOOKUP(A236,三因子模型筛选后!$A$1:$Z$335,11,FALSE)</f>
        <v>0.0598297603428364</v>
      </c>
      <c r="K236">
        <v>-0.03853499</v>
      </c>
      <c r="L236">
        <f>VLOOKUP(A236,'三因子模型（-170，-51） (2)'!$A$1:$W$335,6,FALSE)</f>
        <v>-0.0782686173915863</v>
      </c>
      <c r="M236">
        <f>VLOOKUP(A236,'累积异常收益率（市场模型）（-170，-21）Y1 (2)'!$A$1:$O$339,12,FALSE)</f>
        <v>0.168467253446579</v>
      </c>
      <c r="N236">
        <v>0.12933213</v>
      </c>
      <c r="O236">
        <v>0.13580088</v>
      </c>
      <c r="P236">
        <v>0.13918597</v>
      </c>
      <c r="Q236">
        <v>0.1329888</v>
      </c>
      <c r="R236">
        <v>0.09188624</v>
      </c>
      <c r="S236">
        <v>15.369715</v>
      </c>
      <c r="T236">
        <v>0.05982976</v>
      </c>
      <c r="U236">
        <v>-3.8534988</v>
      </c>
      <c r="V236">
        <v>9.1886237</v>
      </c>
      <c r="W236">
        <v>0</v>
      </c>
      <c r="X236">
        <v>9.0596</v>
      </c>
      <c r="Y236">
        <v>20.28</v>
      </c>
      <c r="Z236">
        <v>23</v>
      </c>
      <c r="AA236">
        <v>20.5692</v>
      </c>
      <c r="AB236">
        <v>5.8328028</v>
      </c>
      <c r="AC236" t="s">
        <v>235</v>
      </c>
      <c r="AD236" t="s">
        <v>1008</v>
      </c>
      <c r="AE236">
        <v>7</v>
      </c>
      <c r="AF236">
        <v>54</v>
      </c>
      <c r="AG236">
        <v>0</v>
      </c>
      <c r="AH236">
        <v>0.29411765</v>
      </c>
      <c r="AI236">
        <v>7.3875236</v>
      </c>
      <c r="AJ236">
        <v>1.6157</v>
      </c>
      <c r="AK236">
        <v>0.3678</v>
      </c>
      <c r="AL236">
        <v>1</v>
      </c>
      <c r="AM236">
        <v>12.72</v>
      </c>
      <c r="AN236">
        <v>1.0954545</v>
      </c>
      <c r="AO236">
        <v>16.1336</v>
      </c>
      <c r="AP236">
        <v>17.4194</v>
      </c>
      <c r="AQ236">
        <v>21</v>
      </c>
      <c r="AR236">
        <v>10</v>
      </c>
      <c r="AS236">
        <v>0.365</v>
      </c>
      <c r="AT236">
        <v>5.25</v>
      </c>
      <c r="AU236">
        <v>13</v>
      </c>
      <c r="AV236">
        <v>0.7337</v>
      </c>
      <c r="AW236">
        <v>20</v>
      </c>
      <c r="AX236">
        <v>0.1302</v>
      </c>
      <c r="AY236">
        <v>-0.3651</v>
      </c>
      <c r="AZ236">
        <v>100</v>
      </c>
      <c r="BA236">
        <v>2.995161</v>
      </c>
      <c r="BB236">
        <v>1.320028</v>
      </c>
      <c r="BC236">
        <v>7.051613</v>
      </c>
      <c r="BD236">
        <v>0.2643674</v>
      </c>
      <c r="BE236">
        <v>5.807259</v>
      </c>
      <c r="BF236">
        <v>0.791823</v>
      </c>
      <c r="BG236">
        <v>1.53525</v>
      </c>
      <c r="BH236">
        <v>3.953696</v>
      </c>
      <c r="BI236">
        <v>7.665744</v>
      </c>
      <c r="BJ236">
        <v>0.3489724</v>
      </c>
      <c r="BK236">
        <v>2.543175</v>
      </c>
      <c r="BL236">
        <v>127.2</v>
      </c>
      <c r="BM236">
        <v>0.737956</v>
      </c>
      <c r="BN236">
        <v>1</v>
      </c>
      <c r="BO236">
        <v>1</v>
      </c>
      <c r="BP236">
        <v>1</v>
      </c>
      <c r="BQ236">
        <v>1</v>
      </c>
    </row>
    <row r="237" spans="1:69">
      <c r="A237">
        <v>600345</v>
      </c>
      <c r="B237">
        <v>600345</v>
      </c>
      <c r="C237">
        <v>1</v>
      </c>
      <c r="D237">
        <v>420000</v>
      </c>
      <c r="E237">
        <v>420100</v>
      </c>
      <c r="F237" t="s">
        <v>998</v>
      </c>
      <c r="G237">
        <v>8101</v>
      </c>
      <c r="H237" t="s">
        <v>779</v>
      </c>
      <c r="I237">
        <v>-0.1193615</v>
      </c>
      <c r="J237">
        <f>VLOOKUP(A237,三因子模型筛选后!$A$1:$Z$335,11,FALSE)</f>
        <v>-0.179627895355225</v>
      </c>
      <c r="K237">
        <v>-0.0125051</v>
      </c>
      <c r="L237">
        <f>VLOOKUP(A237,'三因子模型（-170，-51） (2)'!$A$1:$W$335,6,FALSE)</f>
        <v>-0.055982306599617</v>
      </c>
      <c r="M237">
        <f>VLOOKUP(A237,'累积异常收益率（市场模型）（-170，-21）Y1 (2)'!$A$1:$O$339,12,FALSE)</f>
        <v>-0.0896175131201744</v>
      </c>
      <c r="N237">
        <v>-0.11458654</v>
      </c>
      <c r="O237">
        <v>-0.02608909</v>
      </c>
      <c r="P237">
        <v>-0.00280393</v>
      </c>
      <c r="Q237">
        <v>0.05958403</v>
      </c>
      <c r="R237">
        <v>0.04682886</v>
      </c>
      <c r="S237">
        <v>-11.93615</v>
      </c>
      <c r="T237">
        <v>-0.1796279</v>
      </c>
      <c r="U237">
        <v>-1.2505095</v>
      </c>
      <c r="V237">
        <v>4.6828862</v>
      </c>
      <c r="W237">
        <v>1</v>
      </c>
      <c r="X237">
        <v>5.1059</v>
      </c>
      <c r="Y237">
        <v>22.42</v>
      </c>
      <c r="Z237">
        <v>23</v>
      </c>
      <c r="AA237">
        <v>18.5186</v>
      </c>
      <c r="AB237">
        <v>1.98</v>
      </c>
      <c r="AC237" t="s">
        <v>780</v>
      </c>
      <c r="AD237" t="s">
        <v>999</v>
      </c>
      <c r="AE237">
        <v>6</v>
      </c>
      <c r="AF237">
        <v>55</v>
      </c>
      <c r="AG237">
        <v>0</v>
      </c>
      <c r="AH237">
        <v>0.1875</v>
      </c>
      <c r="AI237">
        <v>6.7569324</v>
      </c>
      <c r="AJ237">
        <v>0.86</v>
      </c>
      <c r="AK237">
        <v>0.0656</v>
      </c>
      <c r="AL237">
        <v>0</v>
      </c>
      <c r="AM237">
        <v>6.73</v>
      </c>
      <c r="AN237">
        <v>0.56606061</v>
      </c>
      <c r="AO237">
        <v>11.5366</v>
      </c>
      <c r="AP237">
        <v>13.3659</v>
      </c>
      <c r="AQ237">
        <v>35</v>
      </c>
      <c r="AR237">
        <v>3.5</v>
      </c>
      <c r="AS237">
        <v>0.33335</v>
      </c>
      <c r="AT237">
        <v>9.5</v>
      </c>
      <c r="AU237">
        <v>3</v>
      </c>
      <c r="AV237">
        <v>0.6667</v>
      </c>
      <c r="AW237">
        <v>6</v>
      </c>
      <c r="AX237">
        <v>0.031</v>
      </c>
      <c r="AY237">
        <v>-0.3651</v>
      </c>
      <c r="AZ237">
        <v>12.25</v>
      </c>
      <c r="BA237">
        <v>-3.504839</v>
      </c>
      <c r="BB237">
        <v>5.570028</v>
      </c>
      <c r="BC237">
        <v>-2.948387</v>
      </c>
      <c r="BD237">
        <v>0.1973674</v>
      </c>
      <c r="BE237">
        <v>-81.94274</v>
      </c>
      <c r="BF237">
        <v>-0.691741</v>
      </c>
      <c r="BG237">
        <v>-16.17283</v>
      </c>
      <c r="BH237">
        <v>-19.52205</v>
      </c>
      <c r="BI237">
        <v>-456.4234</v>
      </c>
      <c r="BJ237">
        <v>1.099342</v>
      </c>
      <c r="BK237">
        <v>1.906575</v>
      </c>
      <c r="BL237">
        <v>67.3</v>
      </c>
      <c r="BM237">
        <v>-0.9639962</v>
      </c>
      <c r="BN237">
        <v>1</v>
      </c>
      <c r="BO237">
        <v>1</v>
      </c>
      <c r="BP237">
        <v>1</v>
      </c>
      <c r="BQ237">
        <v>1</v>
      </c>
    </row>
    <row r="238" spans="1:69">
      <c r="A238">
        <v>2885</v>
      </c>
      <c r="B238">
        <v>2885</v>
      </c>
      <c r="C238">
        <v>19</v>
      </c>
      <c r="D238">
        <v>440000</v>
      </c>
      <c r="E238">
        <v>440300</v>
      </c>
      <c r="F238" t="s">
        <v>1000</v>
      </c>
      <c r="G238">
        <v>5115</v>
      </c>
      <c r="H238" t="s">
        <v>375</v>
      </c>
      <c r="I238">
        <v>-0.12207188</v>
      </c>
      <c r="J238">
        <f>VLOOKUP(A238,三因子模型筛选后!$A$1:$Z$335,11,FALSE)</f>
        <v>-0.323494166135788</v>
      </c>
      <c r="K238">
        <v>0.00952516</v>
      </c>
      <c r="L238">
        <f>VLOOKUP(A238,'三因子模型（-170，-51） (2)'!$A$1:$W$335,6,FALSE)</f>
        <v>-0.0951027870178223</v>
      </c>
      <c r="M238">
        <f>VLOOKUP(A238,'累积异常收益率（市场模型）（-170，-21）Y1 (2)'!$A$1:$O$339,12,FALSE)</f>
        <v>-0.118432193994522</v>
      </c>
      <c r="N238">
        <v>-0.0634918</v>
      </c>
      <c r="O238">
        <v>-0.02028169</v>
      </c>
      <c r="P238">
        <v>0.0463701</v>
      </c>
      <c r="Q238">
        <v>0.04697698</v>
      </c>
      <c r="R238">
        <v>0.18236916</v>
      </c>
      <c r="S238">
        <v>-12.207188</v>
      </c>
      <c r="T238">
        <v>-0.32349417</v>
      </c>
      <c r="U238">
        <v>0.95251603</v>
      </c>
      <c r="V238">
        <v>18.236916</v>
      </c>
      <c r="W238">
        <v>0</v>
      </c>
      <c r="X238">
        <v>8.0459</v>
      </c>
      <c r="Y238">
        <v>14.19</v>
      </c>
      <c r="Z238">
        <v>23</v>
      </c>
      <c r="AA238">
        <v>17.9002</v>
      </c>
      <c r="AB238">
        <v>0.8</v>
      </c>
      <c r="AC238" t="s">
        <v>376</v>
      </c>
      <c r="AD238" t="s">
        <v>1004</v>
      </c>
      <c r="AE238">
        <v>4</v>
      </c>
      <c r="AF238">
        <v>48</v>
      </c>
      <c r="AG238">
        <v>1</v>
      </c>
      <c r="AH238">
        <v>0.17647059</v>
      </c>
      <c r="AI238">
        <v>6.3580156</v>
      </c>
      <c r="AJ238">
        <v>0.5771</v>
      </c>
      <c r="AK238">
        <v>0.4933</v>
      </c>
      <c r="AL238">
        <v>0</v>
      </c>
      <c r="AM238">
        <v>6.74</v>
      </c>
      <c r="AN238">
        <v>0.49727273</v>
      </c>
      <c r="AO238">
        <v>15.1566</v>
      </c>
      <c r="AP238">
        <v>16.3085</v>
      </c>
      <c r="AQ238">
        <v>30</v>
      </c>
      <c r="AR238">
        <v>2</v>
      </c>
      <c r="AS238">
        <v>0.3125</v>
      </c>
      <c r="AT238">
        <v>4.25</v>
      </c>
      <c r="AU238">
        <v>1</v>
      </c>
      <c r="AV238">
        <v>0</v>
      </c>
      <c r="AW238">
        <v>4</v>
      </c>
      <c r="AX238">
        <v>0.0428</v>
      </c>
      <c r="AY238">
        <v>-0.3651</v>
      </c>
      <c r="AZ238">
        <v>4</v>
      </c>
      <c r="BA238">
        <v>-5.004839</v>
      </c>
      <c r="BB238">
        <v>0.3200281</v>
      </c>
      <c r="BC238">
        <v>-4.948387</v>
      </c>
      <c r="BD238">
        <v>-0.4693326</v>
      </c>
      <c r="BE238">
        <v>-90.19274</v>
      </c>
      <c r="BF238">
        <v>2.348934</v>
      </c>
      <c r="BG238">
        <v>42.33039</v>
      </c>
      <c r="BH238">
        <v>-1.601689</v>
      </c>
      <c r="BI238">
        <v>-28.86421</v>
      </c>
      <c r="BJ238">
        <v>-0.1501996</v>
      </c>
      <c r="BK238">
        <v>1.90806</v>
      </c>
      <c r="BL238">
        <v>67.4</v>
      </c>
      <c r="BM238">
        <v>-0.9808898</v>
      </c>
      <c r="BN238">
        <v>1</v>
      </c>
      <c r="BO238">
        <v>1</v>
      </c>
      <c r="BP238">
        <v>1</v>
      </c>
      <c r="BQ238">
        <v>1</v>
      </c>
    </row>
    <row r="239" spans="1:69">
      <c r="A239">
        <v>2792</v>
      </c>
      <c r="B239">
        <v>2792</v>
      </c>
      <c r="C239">
        <v>13</v>
      </c>
      <c r="D239">
        <v>440000</v>
      </c>
      <c r="E239">
        <v>442000</v>
      </c>
      <c r="F239" t="s">
        <v>998</v>
      </c>
      <c r="G239">
        <v>8101</v>
      </c>
      <c r="H239" t="s">
        <v>324</v>
      </c>
      <c r="I239">
        <v>-0.08599211</v>
      </c>
      <c r="J239">
        <f>VLOOKUP(A239,三因子模型筛选后!$A$1:$Z$335,11,FALSE)</f>
        <v>-0.209075033664703</v>
      </c>
      <c r="K239">
        <v>0.01856567</v>
      </c>
      <c r="L239">
        <f>VLOOKUP(A239,'三因子模型（-170，-51） (2)'!$A$1:$W$335,6,FALSE)</f>
        <v>-0.0381618812680244</v>
      </c>
      <c r="M239">
        <f>VLOOKUP(A239,'累积异常收益率（市场模型）（-170，-21）Y1 (2)'!$A$1:$O$339,12,FALSE)</f>
        <v>-0.025336978957057</v>
      </c>
      <c r="N239">
        <v>-0.06394054</v>
      </c>
      <c r="O239">
        <v>-0.00666444</v>
      </c>
      <c r="P239">
        <v>-0.03370079</v>
      </c>
      <c r="Q239">
        <v>0.05949287</v>
      </c>
      <c r="R239">
        <v>0.13356496</v>
      </c>
      <c r="S239">
        <v>-8.5992105</v>
      </c>
      <c r="T239">
        <v>-0.20907503</v>
      </c>
      <c r="U239">
        <v>1.8565672</v>
      </c>
      <c r="V239">
        <v>13.356496</v>
      </c>
      <c r="W239">
        <v>0</v>
      </c>
      <c r="X239">
        <v>7.6506</v>
      </c>
      <c r="Y239">
        <v>26.07</v>
      </c>
      <c r="Z239">
        <v>23</v>
      </c>
      <c r="AA239">
        <v>15.34</v>
      </c>
      <c r="AB239">
        <v>4.0205697</v>
      </c>
      <c r="AC239" t="s">
        <v>325</v>
      </c>
      <c r="AD239" t="s">
        <v>999</v>
      </c>
      <c r="AE239">
        <v>6</v>
      </c>
      <c r="AF239">
        <v>53</v>
      </c>
      <c r="AG239">
        <v>3</v>
      </c>
      <c r="AH239">
        <v>0.0952381</v>
      </c>
      <c r="AI239">
        <v>6.9612013</v>
      </c>
      <c r="AJ239">
        <v>1.0549</v>
      </c>
      <c r="AK239">
        <v>0.3547</v>
      </c>
      <c r="AL239">
        <v>0</v>
      </c>
      <c r="AM239">
        <v>7.17</v>
      </c>
      <c r="AN239">
        <v>0.74818182</v>
      </c>
      <c r="AO239">
        <v>15.2675</v>
      </c>
      <c r="AP239">
        <v>16.2513</v>
      </c>
      <c r="AQ239">
        <v>35</v>
      </c>
      <c r="AR239">
        <v>4</v>
      </c>
      <c r="AS239">
        <v>0.34375</v>
      </c>
      <c r="AT239">
        <v>3.1875</v>
      </c>
      <c r="AU239">
        <v>2</v>
      </c>
      <c r="AV239">
        <v>0.5</v>
      </c>
      <c r="AW239">
        <v>8</v>
      </c>
      <c r="AX239">
        <v>0.0818</v>
      </c>
      <c r="AY239">
        <v>-0.3651</v>
      </c>
      <c r="AZ239">
        <v>16</v>
      </c>
      <c r="BA239">
        <v>-3.004839</v>
      </c>
      <c r="BB239">
        <v>-0.7424719</v>
      </c>
      <c r="BC239">
        <v>-3.948387</v>
      </c>
      <c r="BD239">
        <v>0.0306674</v>
      </c>
      <c r="BE239">
        <v>-78.19274</v>
      </c>
      <c r="BF239">
        <v>-0.0921507</v>
      </c>
      <c r="BG239">
        <v>-2.39797</v>
      </c>
      <c r="BH239">
        <v>2.231009</v>
      </c>
      <c r="BI239">
        <v>58.05591</v>
      </c>
      <c r="BJ239">
        <v>-0.0227697</v>
      </c>
      <c r="BK239">
        <v>1.969906</v>
      </c>
      <c r="BL239">
        <v>71.7</v>
      </c>
      <c r="BM239">
        <v>-0.7560076</v>
      </c>
      <c r="BN239">
        <v>1</v>
      </c>
      <c r="BO239">
        <v>1</v>
      </c>
      <c r="BP239">
        <v>1</v>
      </c>
      <c r="BQ239">
        <v>1</v>
      </c>
    </row>
    <row r="240" spans="1:69">
      <c r="A240">
        <v>600888</v>
      </c>
      <c r="B240">
        <v>600888</v>
      </c>
      <c r="C240">
        <v>1</v>
      </c>
      <c r="D240">
        <v>650000</v>
      </c>
      <c r="E240">
        <v>650100</v>
      </c>
      <c r="F240" t="s">
        <v>1033</v>
      </c>
      <c r="G240">
        <v>6715</v>
      </c>
      <c r="H240" t="s">
        <v>848</v>
      </c>
      <c r="I240">
        <v>-0.04733279</v>
      </c>
      <c r="J240">
        <f>VLOOKUP(A240,三因子模型筛选后!$A$1:$Z$335,11,FALSE)</f>
        <v>-0.0169548410922289</v>
      </c>
      <c r="K240">
        <v>-0.0142487</v>
      </c>
      <c r="L240">
        <f>VLOOKUP(A240,'三因子模型（-170，-51） (2)'!$A$1:$W$335,6,FALSE)</f>
        <v>-0.00513898115605116</v>
      </c>
      <c r="M240">
        <f>VLOOKUP(A240,'累积异常收益率（市场模型）（-170，-21）Y1 (2)'!$A$1:$O$339,12,FALSE)</f>
        <v>-0.0304019525647163</v>
      </c>
      <c r="N240">
        <v>-0.04659986</v>
      </c>
      <c r="O240">
        <v>-0.00192835</v>
      </c>
      <c r="P240">
        <v>-0.01247996</v>
      </c>
      <c r="Q240">
        <v>0.12786189</v>
      </c>
      <c r="R240">
        <v>0.26097459</v>
      </c>
      <c r="S240">
        <v>-4.7332786</v>
      </c>
      <c r="T240">
        <v>-0.01695484</v>
      </c>
      <c r="U240">
        <v>-1.4248697</v>
      </c>
      <c r="V240">
        <v>26.097459</v>
      </c>
      <c r="W240">
        <v>0</v>
      </c>
      <c r="X240">
        <v>7.9338</v>
      </c>
      <c r="Y240">
        <v>15.23</v>
      </c>
      <c r="Z240">
        <v>23</v>
      </c>
      <c r="AA240">
        <v>19.8625</v>
      </c>
      <c r="AB240">
        <v>5.3435489</v>
      </c>
      <c r="AC240" t="s">
        <v>849</v>
      </c>
      <c r="AD240" t="s">
        <v>999</v>
      </c>
      <c r="AE240">
        <v>6</v>
      </c>
      <c r="AF240">
        <v>53</v>
      </c>
      <c r="AG240">
        <v>0</v>
      </c>
      <c r="AH240">
        <v>0.14285714</v>
      </c>
      <c r="AI240">
        <v>7.5086775</v>
      </c>
      <c r="AJ240">
        <v>1.8238</v>
      </c>
      <c r="AK240">
        <v>0.6119</v>
      </c>
      <c r="AL240">
        <v>0</v>
      </c>
      <c r="AM240">
        <v>0.97</v>
      </c>
      <c r="AN240">
        <v>0.09</v>
      </c>
      <c r="AO240">
        <v>16.3433</v>
      </c>
      <c r="AP240">
        <v>17.1663</v>
      </c>
      <c r="AQ240">
        <v>31</v>
      </c>
      <c r="AR240">
        <v>8.5</v>
      </c>
      <c r="AS240">
        <v>0.4258</v>
      </c>
      <c r="AT240">
        <v>3.5</v>
      </c>
      <c r="AU240">
        <v>8</v>
      </c>
      <c r="AV240">
        <v>0.8125</v>
      </c>
      <c r="AW240">
        <v>16</v>
      </c>
      <c r="AX240">
        <v>0.0102</v>
      </c>
      <c r="AY240">
        <v>-0.3651</v>
      </c>
      <c r="AZ240">
        <v>72.25</v>
      </c>
      <c r="BA240">
        <v>1.495161</v>
      </c>
      <c r="BB240">
        <v>-0.4299719</v>
      </c>
      <c r="BC240">
        <v>2.051613</v>
      </c>
      <c r="BD240">
        <v>0.3431674</v>
      </c>
      <c r="BE240">
        <v>-21.94274</v>
      </c>
      <c r="BF240">
        <v>0.5130906</v>
      </c>
      <c r="BG240">
        <v>-7.530034</v>
      </c>
      <c r="BH240">
        <v>-0.6428772</v>
      </c>
      <c r="BI240">
        <v>9.434762</v>
      </c>
      <c r="BJ240">
        <v>-0.1475524</v>
      </c>
      <c r="BK240">
        <v>-0.0304592</v>
      </c>
      <c r="BL240">
        <v>9.7</v>
      </c>
      <c r="BM240">
        <v>-0.5150472</v>
      </c>
      <c r="BN240">
        <v>1</v>
      </c>
      <c r="BO240">
        <v>1</v>
      </c>
      <c r="BP240">
        <v>1</v>
      </c>
      <c r="BQ240">
        <v>1</v>
      </c>
    </row>
    <row r="241" spans="1:69">
      <c r="A241">
        <v>300296</v>
      </c>
      <c r="B241">
        <v>300296</v>
      </c>
      <c r="C241">
        <v>19</v>
      </c>
      <c r="D241">
        <v>110000</v>
      </c>
      <c r="E241">
        <v>110000</v>
      </c>
      <c r="F241" t="s">
        <v>1011</v>
      </c>
      <c r="G241">
        <v>57</v>
      </c>
      <c r="H241" t="s">
        <v>513</v>
      </c>
      <c r="I241">
        <v>-0.03412639</v>
      </c>
      <c r="J241">
        <f>VLOOKUP(A241,三因子模型筛选后!$A$1:$Z$335,11,FALSE)</f>
        <v>-0.0543702654540539</v>
      </c>
      <c r="K241">
        <v>-0.00072484</v>
      </c>
      <c r="L241">
        <f>VLOOKUP(A241,'三因子模型（-170，-51） (2)'!$A$1:$W$335,6,FALSE)</f>
        <v>-0.00128216110169888</v>
      </c>
      <c r="M241">
        <f>VLOOKUP(A241,'累积异常收益率（市场模型）（-170，-21）Y1 (2)'!$A$1:$O$339,12,FALSE)</f>
        <v>-0.0518513023853302</v>
      </c>
      <c r="N241">
        <v>-0.0047613</v>
      </c>
      <c r="O241">
        <v>0.01993859</v>
      </c>
      <c r="P241">
        <v>0.02153424</v>
      </c>
      <c r="Q241">
        <v>0.12668939</v>
      </c>
      <c r="R241">
        <v>0.16063443</v>
      </c>
      <c r="S241">
        <v>-3.4126386</v>
      </c>
      <c r="T241">
        <v>-0.05437027</v>
      </c>
      <c r="U241">
        <v>-0.07248432</v>
      </c>
      <c r="V241">
        <v>16.063443</v>
      </c>
      <c r="W241">
        <v>0</v>
      </c>
      <c r="X241">
        <v>8.4728</v>
      </c>
      <c r="Y241">
        <v>23.34</v>
      </c>
      <c r="Z241">
        <v>24</v>
      </c>
      <c r="AA241">
        <v>20.7242</v>
      </c>
      <c r="AB241">
        <v>16.289106</v>
      </c>
      <c r="AC241" t="s">
        <v>514</v>
      </c>
      <c r="AD241" t="s">
        <v>1008</v>
      </c>
      <c r="AE241">
        <v>7</v>
      </c>
      <c r="AF241">
        <v>56</v>
      </c>
      <c r="AG241">
        <v>4</v>
      </c>
      <c r="AH241">
        <v>0.17647059</v>
      </c>
      <c r="AI241">
        <v>7.4843686</v>
      </c>
      <c r="AJ241">
        <v>1.78</v>
      </c>
      <c r="AK241">
        <v>0.4533</v>
      </c>
      <c r="AL241">
        <v>0</v>
      </c>
      <c r="AM241">
        <v>2.18</v>
      </c>
      <c r="AN241">
        <v>0.26075758</v>
      </c>
      <c r="AO241">
        <v>15.8221</v>
      </c>
      <c r="AP241">
        <v>17.2899</v>
      </c>
      <c r="AQ241">
        <v>37</v>
      </c>
      <c r="AR241">
        <v>15</v>
      </c>
      <c r="AS241">
        <v>0.3922</v>
      </c>
      <c r="AT241">
        <v>4.46665</v>
      </c>
      <c r="AU241">
        <v>4</v>
      </c>
      <c r="AV241">
        <v>0.375</v>
      </c>
      <c r="AW241">
        <v>30</v>
      </c>
      <c r="AX241">
        <v>0.0409</v>
      </c>
      <c r="AY241">
        <v>3.3875</v>
      </c>
      <c r="AZ241">
        <v>225</v>
      </c>
      <c r="BA241">
        <v>7.995161</v>
      </c>
      <c r="BB241">
        <v>0.5366781</v>
      </c>
      <c r="BC241">
        <v>-1.948387</v>
      </c>
      <c r="BD241">
        <v>-0.0943326</v>
      </c>
      <c r="BE241">
        <v>130.8073</v>
      </c>
      <c r="BF241">
        <v>-0.7542042</v>
      </c>
      <c r="BG241">
        <v>-12.33939</v>
      </c>
      <c r="BH241">
        <v>4.290828</v>
      </c>
      <c r="BI241">
        <v>70.20139</v>
      </c>
      <c r="BJ241">
        <v>-0.0506262</v>
      </c>
      <c r="BK241">
        <v>0.7793249</v>
      </c>
      <c r="BL241">
        <v>21.8</v>
      </c>
      <c r="BM241">
        <v>-0.4327328</v>
      </c>
      <c r="BN241">
        <v>1</v>
      </c>
      <c r="BO241">
        <v>1</v>
      </c>
      <c r="BP241">
        <v>1</v>
      </c>
      <c r="BQ241">
        <v>1</v>
      </c>
    </row>
    <row r="242" spans="1:69">
      <c r="A242">
        <v>600405</v>
      </c>
      <c r="B242">
        <v>600405</v>
      </c>
      <c r="C242">
        <v>2</v>
      </c>
      <c r="D242">
        <v>110000</v>
      </c>
      <c r="E242">
        <v>110000</v>
      </c>
      <c r="F242" t="s">
        <v>1011</v>
      </c>
      <c r="G242">
        <v>57</v>
      </c>
      <c r="H242" t="s">
        <v>794</v>
      </c>
      <c r="I242">
        <v>-0.04751309</v>
      </c>
      <c r="J242">
        <f>VLOOKUP(A242,三因子模型筛选后!$A$1:$Z$335,11,FALSE)</f>
        <v>-0.0722317695617676</v>
      </c>
      <c r="K242">
        <v>0.02814591</v>
      </c>
      <c r="L242">
        <f>VLOOKUP(A242,'三因子模型（-170，-51） (2)'!$A$1:$W$335,6,FALSE)</f>
        <v>0.0114293172955513</v>
      </c>
      <c r="M242">
        <f>VLOOKUP(A242,'累积异常收益率（市场模型）（-170，-21）Y1 (2)'!$A$1:$O$339,12,FALSE)</f>
        <v>-0.000328200520016253</v>
      </c>
      <c r="N242">
        <v>0.12956753</v>
      </c>
      <c r="O242">
        <v>0.17182747</v>
      </c>
      <c r="P242">
        <v>0.15672052</v>
      </c>
      <c r="Q242">
        <v>0.18141992</v>
      </c>
      <c r="R242">
        <v>0.22921255</v>
      </c>
      <c r="S242">
        <v>-4.7513094</v>
      </c>
      <c r="T242">
        <v>-0.07223177</v>
      </c>
      <c r="U242">
        <v>2.8145915</v>
      </c>
      <c r="V242">
        <v>22.921255</v>
      </c>
      <c r="W242">
        <v>0</v>
      </c>
      <c r="X242">
        <v>7.8112</v>
      </c>
      <c r="Y242">
        <v>13.66</v>
      </c>
      <c r="Z242">
        <v>24</v>
      </c>
      <c r="AA242">
        <v>17.9923</v>
      </c>
      <c r="AB242">
        <v>2.619</v>
      </c>
      <c r="AC242" t="s">
        <v>795</v>
      </c>
      <c r="AD242" t="s">
        <v>999</v>
      </c>
      <c r="AE242">
        <v>6</v>
      </c>
      <c r="AF242">
        <v>66</v>
      </c>
      <c r="AG242">
        <v>1</v>
      </c>
      <c r="AH242">
        <v>0.17391304</v>
      </c>
      <c r="AI242">
        <v>6.6359466</v>
      </c>
      <c r="AJ242">
        <v>0.762</v>
      </c>
      <c r="AK242">
        <v>0.594</v>
      </c>
      <c r="AL242">
        <v>0</v>
      </c>
      <c r="AM242">
        <v>1.65</v>
      </c>
      <c r="AN242">
        <v>0.15333333</v>
      </c>
      <c r="AO242">
        <v>15.4453</v>
      </c>
      <c r="AP242">
        <v>15.7129</v>
      </c>
      <c r="AQ242">
        <v>35</v>
      </c>
      <c r="AR242">
        <v>5.5</v>
      </c>
      <c r="AS242">
        <v>0.36365</v>
      </c>
      <c r="AT242">
        <v>3.6818</v>
      </c>
      <c r="AU242">
        <v>1</v>
      </c>
      <c r="AV242">
        <v>0</v>
      </c>
      <c r="AW242">
        <v>11</v>
      </c>
      <c r="AX242">
        <v>0.0612</v>
      </c>
      <c r="AY242">
        <v>-0.3651</v>
      </c>
      <c r="AZ242">
        <v>30.25</v>
      </c>
      <c r="BA242">
        <v>-1.504839</v>
      </c>
      <c r="BB242">
        <v>-0.2481719</v>
      </c>
      <c r="BC242">
        <v>-4.948387</v>
      </c>
      <c r="BD242">
        <v>-0.4693326</v>
      </c>
      <c r="BE242">
        <v>-63.94274</v>
      </c>
      <c r="BF242">
        <v>0.70627</v>
      </c>
      <c r="BG242">
        <v>30.01041</v>
      </c>
      <c r="BH242">
        <v>0.3734587</v>
      </c>
      <c r="BI242">
        <v>15.86879</v>
      </c>
      <c r="BJ242">
        <v>0.1164752</v>
      </c>
      <c r="BK242">
        <v>0.5007753</v>
      </c>
      <c r="BL242">
        <v>16.5</v>
      </c>
      <c r="BM242">
        <v>-0.516171</v>
      </c>
      <c r="BN242">
        <v>1</v>
      </c>
      <c r="BO242">
        <v>1</v>
      </c>
      <c r="BP242">
        <v>1</v>
      </c>
      <c r="BQ242">
        <v>1</v>
      </c>
    </row>
    <row r="243" spans="1:69">
      <c r="A243">
        <v>300213</v>
      </c>
      <c r="B243">
        <v>300213</v>
      </c>
      <c r="C243">
        <v>19</v>
      </c>
      <c r="D243">
        <v>110000</v>
      </c>
      <c r="E243">
        <v>110000</v>
      </c>
      <c r="F243" t="s">
        <v>998</v>
      </c>
      <c r="G243">
        <v>8101</v>
      </c>
      <c r="H243" t="s">
        <v>483</v>
      </c>
      <c r="I243">
        <v>0.03272134</v>
      </c>
      <c r="J243">
        <f>VLOOKUP(A243,三因子模型筛选后!$A$1:$Z$335,11,FALSE)</f>
        <v>-0.0237958692014217</v>
      </c>
      <c r="K243">
        <v>0.02782915</v>
      </c>
      <c r="L243">
        <f>VLOOKUP(A243,'三因子模型（-170，-51） (2)'!$A$1:$W$335,6,FALSE)</f>
        <v>-0.00429270416498184</v>
      </c>
      <c r="M243">
        <f>VLOOKUP(A243,'累积异常收益率（市场模型）（-170，-21）Y1 (2)'!$A$1:$O$339,12,FALSE)</f>
        <v>0.0297432243824005</v>
      </c>
      <c r="N243">
        <v>0.04171605</v>
      </c>
      <c r="O243">
        <v>0.12940624</v>
      </c>
      <c r="P243">
        <v>0.10185266</v>
      </c>
      <c r="Q243">
        <v>0.11790018</v>
      </c>
      <c r="R243">
        <v>0.14132911</v>
      </c>
      <c r="S243">
        <v>3.2721337</v>
      </c>
      <c r="T243">
        <v>-0.02379587</v>
      </c>
      <c r="U243">
        <v>2.7829152</v>
      </c>
      <c r="V243">
        <v>14.132911</v>
      </c>
      <c r="W243">
        <v>0</v>
      </c>
      <c r="X243">
        <v>6.7452</v>
      </c>
      <c r="Y243">
        <v>24.85</v>
      </c>
      <c r="Z243">
        <v>24</v>
      </c>
      <c r="AA243">
        <v>19.0876</v>
      </c>
      <c r="AB243">
        <v>1.26</v>
      </c>
      <c r="AC243" t="s">
        <v>484</v>
      </c>
      <c r="AD243" t="s">
        <v>999</v>
      </c>
      <c r="AE243">
        <v>6</v>
      </c>
      <c r="AF243">
        <v>55</v>
      </c>
      <c r="AG243">
        <v>4</v>
      </c>
      <c r="AH243">
        <v>0.125</v>
      </c>
      <c r="AI243">
        <v>6.7572812</v>
      </c>
      <c r="AJ243">
        <v>0.8603</v>
      </c>
      <c r="AK243">
        <v>0.3383</v>
      </c>
      <c r="AL243">
        <v>0</v>
      </c>
      <c r="AM243">
        <v>1.49</v>
      </c>
      <c r="AN243">
        <v>0.15878788</v>
      </c>
      <c r="AO243">
        <v>11.5904</v>
      </c>
      <c r="AP243">
        <v>15.8046</v>
      </c>
      <c r="AQ243">
        <v>29</v>
      </c>
      <c r="AR243">
        <v>5</v>
      </c>
      <c r="AS243">
        <v>0.29</v>
      </c>
      <c r="AT243">
        <v>4.7</v>
      </c>
      <c r="AU243">
        <v>15</v>
      </c>
      <c r="AV243">
        <v>0.6311</v>
      </c>
      <c r="AW243">
        <v>10</v>
      </c>
      <c r="AX243">
        <v>0.0741</v>
      </c>
      <c r="AY243">
        <v>-0.3651</v>
      </c>
      <c r="AZ243">
        <v>25</v>
      </c>
      <c r="BA243">
        <v>-2.004839</v>
      </c>
      <c r="BB243">
        <v>0.7700281</v>
      </c>
      <c r="BC243">
        <v>9.051613</v>
      </c>
      <c r="BD243">
        <v>0.1617674</v>
      </c>
      <c r="BE243">
        <v>-69.19274</v>
      </c>
      <c r="BF243">
        <v>-0.3243176</v>
      </c>
      <c r="BG243">
        <v>-11.19313</v>
      </c>
      <c r="BH243">
        <v>-1.543782</v>
      </c>
      <c r="BI243">
        <v>-53.28035</v>
      </c>
      <c r="BJ243">
        <v>0.1245655</v>
      </c>
      <c r="BK243">
        <v>0.3987761</v>
      </c>
      <c r="BL243">
        <v>14.9</v>
      </c>
      <c r="BM243">
        <v>-0.0160763</v>
      </c>
      <c r="BN243">
        <v>1</v>
      </c>
      <c r="BO243">
        <v>1</v>
      </c>
      <c r="BP243">
        <v>1</v>
      </c>
      <c r="BQ243">
        <v>1</v>
      </c>
    </row>
    <row r="244" spans="1:69">
      <c r="A244">
        <v>300623</v>
      </c>
      <c r="B244">
        <v>300623</v>
      </c>
      <c r="C244">
        <v>19</v>
      </c>
      <c r="D244">
        <v>320000</v>
      </c>
      <c r="E244">
        <v>320681</v>
      </c>
      <c r="F244" t="s">
        <v>1000</v>
      </c>
      <c r="G244">
        <v>5115</v>
      </c>
      <c r="H244" t="s">
        <v>657</v>
      </c>
      <c r="I244">
        <v>0.50481951</v>
      </c>
      <c r="J244">
        <f>VLOOKUP(A244,三因子模型筛选后!$A$1:$Z$335,11,FALSE)</f>
        <v>0.374710738658905</v>
      </c>
      <c r="K244">
        <v>0.18619421</v>
      </c>
      <c r="L244">
        <f>VLOOKUP(A244,'三因子模型（-170，-51） (2)'!$A$1:$W$335,6,FALSE)</f>
        <v>0.117136977612972</v>
      </c>
      <c r="M244">
        <f>VLOOKUP(A244,'累积异常收益率（市场模型）（-170，-21）Y1 (2)'!$A$1:$O$339,12,FALSE)</f>
        <v>0.49945330619812</v>
      </c>
      <c r="N244">
        <v>0.48629928</v>
      </c>
      <c r="O244">
        <v>0.55740625</v>
      </c>
      <c r="P244">
        <v>0.50462353</v>
      </c>
      <c r="Q244">
        <v>0.451893</v>
      </c>
      <c r="R244">
        <v>0.26601228</v>
      </c>
      <c r="S244">
        <v>50.481951</v>
      </c>
      <c r="T244">
        <v>0.37471074</v>
      </c>
      <c r="U244">
        <v>18.619421</v>
      </c>
      <c r="V244">
        <v>26.601228</v>
      </c>
      <c r="W244">
        <v>0</v>
      </c>
      <c r="X244">
        <v>6.8554</v>
      </c>
      <c r="Y244">
        <v>25.25</v>
      </c>
      <c r="Z244">
        <v>24</v>
      </c>
      <c r="AA244">
        <v>19.1177</v>
      </c>
      <c r="AB244">
        <v>7.3661471</v>
      </c>
      <c r="AC244" t="s">
        <v>658</v>
      </c>
      <c r="AD244" t="s">
        <v>1012</v>
      </c>
      <c r="AE244">
        <v>2</v>
      </c>
      <c r="AF244">
        <v>64</v>
      </c>
      <c r="AG244">
        <v>0</v>
      </c>
      <c r="AH244">
        <v>0.17647059</v>
      </c>
      <c r="AI244">
        <v>6.6267177</v>
      </c>
      <c r="AJ244">
        <v>0.755</v>
      </c>
      <c r="AK244">
        <v>0.0848</v>
      </c>
      <c r="AL244">
        <v>0</v>
      </c>
      <c r="AM244">
        <v>24.14</v>
      </c>
      <c r="AN244">
        <v>1.4065152</v>
      </c>
      <c r="AO244">
        <v>14.6683</v>
      </c>
      <c r="AP244">
        <v>15.6944</v>
      </c>
      <c r="AQ244">
        <v>1</v>
      </c>
      <c r="AR244">
        <v>1.5</v>
      </c>
      <c r="AS244">
        <v>0.33335</v>
      </c>
      <c r="AT244">
        <v>1.33335</v>
      </c>
      <c r="AU244">
        <v>1</v>
      </c>
      <c r="AV244">
        <v>0</v>
      </c>
      <c r="AW244">
        <v>3</v>
      </c>
      <c r="AX244">
        <v>0.0552</v>
      </c>
      <c r="AY244">
        <v>-0.3651</v>
      </c>
      <c r="AZ244">
        <v>2.25</v>
      </c>
      <c r="BA244">
        <v>-5.504839</v>
      </c>
      <c r="BB244">
        <v>-2.596622</v>
      </c>
      <c r="BC244">
        <v>-4.948387</v>
      </c>
      <c r="BD244">
        <v>-0.4693326</v>
      </c>
      <c r="BE244">
        <v>-91.94274</v>
      </c>
      <c r="BF244">
        <v>2.5836</v>
      </c>
      <c r="BG244">
        <v>43.15172</v>
      </c>
      <c r="BH244">
        <v>14.29399</v>
      </c>
      <c r="BI244">
        <v>238.7405</v>
      </c>
      <c r="BJ244">
        <v>1.218679</v>
      </c>
      <c r="BK244">
        <v>3.18387</v>
      </c>
      <c r="BL244">
        <v>241.4</v>
      </c>
      <c r="BM244">
        <v>2.926473</v>
      </c>
      <c r="BN244">
        <v>1</v>
      </c>
      <c r="BO244">
        <v>1</v>
      </c>
      <c r="BP244">
        <v>1</v>
      </c>
      <c r="BQ244">
        <v>1</v>
      </c>
    </row>
    <row r="245" spans="1:69">
      <c r="A245">
        <v>603528</v>
      </c>
      <c r="B245">
        <v>603528</v>
      </c>
      <c r="C245">
        <v>1</v>
      </c>
      <c r="D245">
        <v>320000</v>
      </c>
      <c r="E245">
        <v>320100</v>
      </c>
      <c r="F245" t="s">
        <v>1006</v>
      </c>
      <c r="G245">
        <v>8701</v>
      </c>
      <c r="H245" t="s">
        <v>929</v>
      </c>
      <c r="I245">
        <v>0.07844722</v>
      </c>
      <c r="J245">
        <f>VLOOKUP(A245,三因子模型筛选后!$A$1:$Z$335,11,FALSE)</f>
        <v>0.0609877035021782</v>
      </c>
      <c r="K245">
        <v>-0.01997236</v>
      </c>
      <c r="L245">
        <f>VLOOKUP(A245,'三因子模型（-170，-51） (2)'!$A$1:$W$335,6,FALSE)</f>
        <v>-0.0289346128702164</v>
      </c>
      <c r="M245">
        <f>VLOOKUP(A245,'累积异常收益率（市场模型）（-170，-21）Y1 (2)'!$A$1:$O$339,12,FALSE)</f>
        <v>0.104079149663448</v>
      </c>
      <c r="N245">
        <v>0.07174072</v>
      </c>
      <c r="O245">
        <v>0.10972966</v>
      </c>
      <c r="P245">
        <v>0.0868226</v>
      </c>
      <c r="Q245">
        <v>0.25668177</v>
      </c>
      <c r="R245">
        <v>0.2237995</v>
      </c>
      <c r="S245">
        <v>7.8447223</v>
      </c>
      <c r="T245">
        <v>0.0609877</v>
      </c>
      <c r="U245">
        <v>-1.9972363</v>
      </c>
      <c r="V245">
        <v>22.37995</v>
      </c>
      <c r="W245">
        <v>0</v>
      </c>
      <c r="X245">
        <v>7.1172</v>
      </c>
      <c r="Y245">
        <v>31.53</v>
      </c>
      <c r="Z245">
        <v>24</v>
      </c>
      <c r="AA245">
        <v>18.9429</v>
      </c>
      <c r="AB245">
        <v>6.26895</v>
      </c>
      <c r="AC245" t="s">
        <v>930</v>
      </c>
      <c r="AD245" t="s">
        <v>1002</v>
      </c>
      <c r="AE245">
        <v>5</v>
      </c>
      <c r="AF245">
        <v>64</v>
      </c>
      <c r="AG245">
        <v>2</v>
      </c>
      <c r="AH245">
        <v>0.13333333</v>
      </c>
      <c r="AI245">
        <v>7.0960589</v>
      </c>
      <c r="AJ245">
        <v>1.2072</v>
      </c>
      <c r="AK245">
        <v>0.2422</v>
      </c>
      <c r="AL245">
        <v>0</v>
      </c>
      <c r="AM245">
        <v>2.94</v>
      </c>
      <c r="AN245">
        <v>0.17681818</v>
      </c>
      <c r="AO245">
        <v>14.5346</v>
      </c>
      <c r="AP245">
        <v>15.0348</v>
      </c>
      <c r="AQ245">
        <v>29</v>
      </c>
      <c r="AR245">
        <v>13</v>
      </c>
      <c r="AS245">
        <v>0.3417</v>
      </c>
      <c r="AT245">
        <v>1.84615</v>
      </c>
      <c r="AU245">
        <v>5</v>
      </c>
      <c r="AV245">
        <v>0.8</v>
      </c>
      <c r="AW245">
        <v>26</v>
      </c>
      <c r="AX245">
        <v>0.0636</v>
      </c>
      <c r="AY245">
        <v>2.0322</v>
      </c>
      <c r="AZ245">
        <v>169</v>
      </c>
      <c r="BA245">
        <v>5.995161</v>
      </c>
      <c r="BB245">
        <v>-2.083822</v>
      </c>
      <c r="BC245">
        <v>-0.9483871</v>
      </c>
      <c r="BD245">
        <v>0.3306674</v>
      </c>
      <c r="BE245">
        <v>74.80726</v>
      </c>
      <c r="BF245">
        <v>1.982404</v>
      </c>
      <c r="BG245">
        <v>24.73632</v>
      </c>
      <c r="BH245">
        <v>-12.49285</v>
      </c>
      <c r="BI245">
        <v>-155.885</v>
      </c>
      <c r="BJ245">
        <v>-0.6890521</v>
      </c>
      <c r="BK245">
        <v>1.07841</v>
      </c>
      <c r="BL245">
        <v>29.4</v>
      </c>
      <c r="BM245">
        <v>0.2689293</v>
      </c>
      <c r="BN245">
        <v>1</v>
      </c>
      <c r="BO245">
        <v>1</v>
      </c>
      <c r="BP245">
        <v>1</v>
      </c>
      <c r="BQ245">
        <v>1</v>
      </c>
    </row>
    <row r="246" spans="1:69">
      <c r="A246">
        <v>2897</v>
      </c>
      <c r="B246">
        <v>2897</v>
      </c>
      <c r="C246">
        <v>19</v>
      </c>
      <c r="D246">
        <v>330000</v>
      </c>
      <c r="E246">
        <v>330382</v>
      </c>
      <c r="F246" t="s">
        <v>1000</v>
      </c>
      <c r="G246">
        <v>5115</v>
      </c>
      <c r="H246" t="s">
        <v>381</v>
      </c>
      <c r="I246">
        <v>-0.05483348</v>
      </c>
      <c r="J246">
        <f>VLOOKUP(A246,三因子模型筛选后!$A$1:$Z$335,11,FALSE)</f>
        <v>-0.234827816486359</v>
      </c>
      <c r="K246">
        <v>-0.03232134</v>
      </c>
      <c r="L246">
        <f>VLOOKUP(A246,'三因子模型（-170，-51） (2)'!$A$1:$W$335,6,FALSE)</f>
        <v>-0.132477462291718</v>
      </c>
      <c r="M246">
        <f>VLOOKUP(A246,'累积异常收益率（市场模型）（-170，-21）Y1 (2)'!$A$1:$O$339,12,FALSE)</f>
        <v>0.0136322472244501</v>
      </c>
      <c r="N246">
        <v>0.0475874</v>
      </c>
      <c r="O246">
        <v>0.03253268</v>
      </c>
      <c r="P246">
        <v>0.01213941</v>
      </c>
      <c r="Q246">
        <v>0.03597855</v>
      </c>
      <c r="R246">
        <v>0.01577809</v>
      </c>
      <c r="S246">
        <v>-5.4833479</v>
      </c>
      <c r="T246">
        <v>-0.23482782</v>
      </c>
      <c r="U246">
        <v>-3.2321341</v>
      </c>
      <c r="V246">
        <v>1.5778093</v>
      </c>
      <c r="W246">
        <v>0</v>
      </c>
      <c r="X246">
        <v>8.7895</v>
      </c>
      <c r="Y246">
        <v>26.72</v>
      </c>
      <c r="Z246">
        <v>24</v>
      </c>
      <c r="AA246">
        <v>17.7739</v>
      </c>
      <c r="AB246">
        <v>1.70672</v>
      </c>
      <c r="AC246" t="s">
        <v>382</v>
      </c>
      <c r="AD246" t="s">
        <v>1012</v>
      </c>
      <c r="AE246">
        <v>2</v>
      </c>
      <c r="AF246">
        <v>57</v>
      </c>
      <c r="AG246">
        <v>7</v>
      </c>
      <c r="AH246">
        <v>0.15789474</v>
      </c>
      <c r="AI246">
        <v>6.2633983</v>
      </c>
      <c r="AJ246">
        <v>0.525</v>
      </c>
      <c r="AK246">
        <v>0.599</v>
      </c>
      <c r="AL246">
        <v>0</v>
      </c>
      <c r="AM246">
        <v>9.01</v>
      </c>
      <c r="AN246">
        <v>1.2890909</v>
      </c>
      <c r="AO246">
        <v>13.5235</v>
      </c>
      <c r="AP246">
        <v>15.1227</v>
      </c>
      <c r="AQ246">
        <v>35</v>
      </c>
      <c r="AR246">
        <v>6.5</v>
      </c>
      <c r="AS246">
        <v>0.4236</v>
      </c>
      <c r="AT246">
        <v>4.29165</v>
      </c>
      <c r="AU246">
        <v>10</v>
      </c>
      <c r="AV246">
        <v>0.8</v>
      </c>
      <c r="AW246">
        <v>12</v>
      </c>
      <c r="AX246">
        <v>0.0893</v>
      </c>
      <c r="AY246">
        <v>-0.3651</v>
      </c>
      <c r="AZ246">
        <v>42.25</v>
      </c>
      <c r="BA246">
        <v>-0.5048389</v>
      </c>
      <c r="BB246">
        <v>0.3616781</v>
      </c>
      <c r="BC246">
        <v>4.051613</v>
      </c>
      <c r="BD246">
        <v>0.3306674</v>
      </c>
      <c r="BE246">
        <v>-51.94274</v>
      </c>
      <c r="BF246">
        <v>-0.1669338</v>
      </c>
      <c r="BG246">
        <v>-17.17577</v>
      </c>
      <c r="BH246">
        <v>-0.1825892</v>
      </c>
      <c r="BI246">
        <v>-18.78655</v>
      </c>
      <c r="BJ246">
        <v>0.1195952</v>
      </c>
      <c r="BK246">
        <v>2.198335</v>
      </c>
      <c r="BL246">
        <v>90.1</v>
      </c>
      <c r="BM246">
        <v>-0.5617984</v>
      </c>
      <c r="BN246">
        <v>1</v>
      </c>
      <c r="BO246">
        <v>1</v>
      </c>
      <c r="BP246">
        <v>1</v>
      </c>
      <c r="BQ246">
        <v>1</v>
      </c>
    </row>
    <row r="247" spans="1:69">
      <c r="A247">
        <v>600130</v>
      </c>
      <c r="B247">
        <v>600130</v>
      </c>
      <c r="C247">
        <v>1</v>
      </c>
      <c r="D247">
        <v>330000</v>
      </c>
      <c r="E247">
        <v>330283</v>
      </c>
      <c r="F247" t="s">
        <v>998</v>
      </c>
      <c r="G247">
        <v>8101</v>
      </c>
      <c r="H247" t="s">
        <v>746</v>
      </c>
      <c r="I247">
        <v>-0.07114864</v>
      </c>
      <c r="J247">
        <f>VLOOKUP(A247,三因子模型筛选后!$A$1:$Z$335,11,FALSE)</f>
        <v>-0.124882347881794</v>
      </c>
      <c r="K247">
        <v>-0.02791351</v>
      </c>
      <c r="L247">
        <f>VLOOKUP(A247,'三因子模型（-170，-51） (2)'!$A$1:$W$335,6,FALSE)</f>
        <v>-0.0623865537345409</v>
      </c>
      <c r="M247">
        <f>VLOOKUP(A247,'累积异常收益率（市场模型）（-170，-21）Y1 (2)'!$A$1:$O$339,12,FALSE)</f>
        <v>-0.0331976898014545</v>
      </c>
      <c r="N247">
        <v>-0.03640784</v>
      </c>
      <c r="O247">
        <v>0.05174036</v>
      </c>
      <c r="P247">
        <v>0.09932308</v>
      </c>
      <c r="Q247">
        <v>0.12065011</v>
      </c>
      <c r="R247">
        <v>0.11904012</v>
      </c>
      <c r="S247">
        <v>-7.1148641</v>
      </c>
      <c r="T247">
        <v>-0.12488235</v>
      </c>
      <c r="U247">
        <v>-2.7913511</v>
      </c>
      <c r="V247">
        <v>11.904012</v>
      </c>
      <c r="W247">
        <v>0</v>
      </c>
      <c r="X247">
        <v>5.9687</v>
      </c>
      <c r="Y247">
        <v>19.26</v>
      </c>
      <c r="Z247">
        <v>24</v>
      </c>
      <c r="AA247">
        <v>17.2102</v>
      </c>
      <c r="AB247">
        <v>7.68</v>
      </c>
      <c r="AC247" t="s">
        <v>747</v>
      </c>
      <c r="AD247" t="s">
        <v>999</v>
      </c>
      <c r="AE247">
        <v>6</v>
      </c>
      <c r="AF247">
        <v>55</v>
      </c>
      <c r="AG247">
        <v>3</v>
      </c>
      <c r="AH247">
        <v>0.23076923</v>
      </c>
      <c r="AI247">
        <v>6.6001426</v>
      </c>
      <c r="AJ247">
        <v>0.7352</v>
      </c>
      <c r="AK247">
        <v>0.1297</v>
      </c>
      <c r="AL247">
        <v>0</v>
      </c>
      <c r="AM247">
        <v>1.4</v>
      </c>
      <c r="AN247">
        <v>0.12727273</v>
      </c>
      <c r="AO247">
        <v>14.5925</v>
      </c>
      <c r="AP247">
        <v>14.6806</v>
      </c>
      <c r="AQ247">
        <v>30</v>
      </c>
      <c r="AR247">
        <v>2</v>
      </c>
      <c r="AS247">
        <v>0.375</v>
      </c>
      <c r="AT247">
        <v>6</v>
      </c>
      <c r="AU247">
        <v>5</v>
      </c>
      <c r="AV247">
        <v>0.56</v>
      </c>
      <c r="AW247">
        <v>4</v>
      </c>
      <c r="AX247">
        <v>0.0164</v>
      </c>
      <c r="AY247">
        <v>0.596</v>
      </c>
      <c r="AZ247">
        <v>4</v>
      </c>
      <c r="BA247">
        <v>-5.004839</v>
      </c>
      <c r="BB247">
        <v>2.070028</v>
      </c>
      <c r="BC247">
        <v>-0.9483871</v>
      </c>
      <c r="BD247">
        <v>0.0906674</v>
      </c>
      <c r="BE247">
        <v>-90.19274</v>
      </c>
      <c r="BF247">
        <v>-0.4537759</v>
      </c>
      <c r="BG247">
        <v>-8.177544</v>
      </c>
      <c r="BH247">
        <v>-10.36016</v>
      </c>
      <c r="BI247">
        <v>-186.7015</v>
      </c>
      <c r="BJ247">
        <v>0.1876841</v>
      </c>
      <c r="BK247">
        <v>0.3364722</v>
      </c>
      <c r="BL247">
        <v>14</v>
      </c>
      <c r="BM247">
        <v>-0.6634894</v>
      </c>
      <c r="BN247">
        <v>1</v>
      </c>
      <c r="BO247">
        <v>1</v>
      </c>
      <c r="BP247">
        <v>1</v>
      </c>
      <c r="BQ247">
        <v>1</v>
      </c>
    </row>
    <row r="248" spans="1:69">
      <c r="A248">
        <v>2189</v>
      </c>
      <c r="B248">
        <v>2189</v>
      </c>
      <c r="C248">
        <v>11</v>
      </c>
      <c r="D248">
        <v>410000</v>
      </c>
      <c r="E248">
        <v>411300</v>
      </c>
      <c r="F248" t="s">
        <v>1003</v>
      </c>
      <c r="G248">
        <v>5110</v>
      </c>
      <c r="H248" t="s">
        <v>162</v>
      </c>
      <c r="I248">
        <v>0.00719416</v>
      </c>
      <c r="J248">
        <f>VLOOKUP(A248,三因子模型筛选后!$A$1:$Z$335,11,FALSE)</f>
        <v>-0.0388273000717163</v>
      </c>
      <c r="K248">
        <v>0.03985114</v>
      </c>
      <c r="L248">
        <f>VLOOKUP(A248,'三因子模型（-170，-51） (2)'!$A$1:$W$335,6,FALSE)</f>
        <v>0.019382867962122</v>
      </c>
      <c r="M248">
        <f>VLOOKUP(A248,'累积异常收益率（市场模型）（-170，-21）Y1 (2)'!$A$1:$O$339,12,FALSE)</f>
        <v>0.0148235149681568</v>
      </c>
      <c r="N248">
        <v>-0.01416927</v>
      </c>
      <c r="O248">
        <v>0.11895059</v>
      </c>
      <c r="P248">
        <v>0.15042236</v>
      </c>
      <c r="Q248">
        <v>0.12663855</v>
      </c>
      <c r="R248">
        <v>0.1628173</v>
      </c>
      <c r="S248">
        <v>0.71941605</v>
      </c>
      <c r="T248">
        <v>-0.0388273</v>
      </c>
      <c r="U248">
        <v>3.9851137</v>
      </c>
      <c r="V248">
        <v>16.28173</v>
      </c>
      <c r="W248">
        <v>0</v>
      </c>
      <c r="X248">
        <v>8.0787</v>
      </c>
      <c r="Y248">
        <v>15.61</v>
      </c>
      <c r="Z248">
        <v>24</v>
      </c>
      <c r="AA248">
        <v>18.4201</v>
      </c>
      <c r="AB248">
        <v>2.6060483</v>
      </c>
      <c r="AC248" t="s">
        <v>163</v>
      </c>
      <c r="AD248" t="s">
        <v>1002</v>
      </c>
      <c r="AE248">
        <v>5</v>
      </c>
      <c r="AF248">
        <v>56</v>
      </c>
      <c r="AG248">
        <v>1</v>
      </c>
      <c r="AH248">
        <v>0.11111111</v>
      </c>
      <c r="AI248">
        <v>6.5736802</v>
      </c>
      <c r="AJ248">
        <v>0.716</v>
      </c>
      <c r="AK248">
        <v>0.5818</v>
      </c>
      <c r="AL248">
        <v>1</v>
      </c>
      <c r="AM248">
        <v>7.31</v>
      </c>
      <c r="AN248">
        <v>0.71181818</v>
      </c>
      <c r="AO248">
        <v>15.1268</v>
      </c>
      <c r="AP248">
        <v>16.4708</v>
      </c>
      <c r="AQ248">
        <v>30</v>
      </c>
      <c r="AR248">
        <v>4.5</v>
      </c>
      <c r="AS248">
        <v>0.375</v>
      </c>
      <c r="AT248">
        <v>5.625</v>
      </c>
      <c r="AU248">
        <v>3</v>
      </c>
      <c r="AV248">
        <v>0</v>
      </c>
      <c r="AW248">
        <v>8</v>
      </c>
      <c r="AX248">
        <v>0.0656</v>
      </c>
      <c r="AY248">
        <v>-0.3651</v>
      </c>
      <c r="AZ248">
        <v>20.25</v>
      </c>
      <c r="BA248">
        <v>-2.504839</v>
      </c>
      <c r="BB248">
        <v>1.695028</v>
      </c>
      <c r="BC248">
        <v>-2.948387</v>
      </c>
      <c r="BD248">
        <v>-0.4693326</v>
      </c>
      <c r="BE248">
        <v>-73.94274</v>
      </c>
      <c r="BF248">
        <v>1.175603</v>
      </c>
      <c r="BG248">
        <v>34.70374</v>
      </c>
      <c r="BH248">
        <v>-4.245772</v>
      </c>
      <c r="BI248">
        <v>-125.335</v>
      </c>
      <c r="BJ248">
        <v>-0.7955319</v>
      </c>
      <c r="BK248">
        <v>1.989243</v>
      </c>
      <c r="BL248">
        <v>73.1</v>
      </c>
      <c r="BM248">
        <v>-0.1751852</v>
      </c>
      <c r="BN248">
        <v>1</v>
      </c>
      <c r="BO248">
        <v>1</v>
      </c>
      <c r="BP248">
        <v>1</v>
      </c>
      <c r="BQ248">
        <v>1</v>
      </c>
    </row>
    <row r="249" spans="1:69">
      <c r="A249">
        <v>2815</v>
      </c>
      <c r="B249">
        <v>2815</v>
      </c>
      <c r="C249">
        <v>10</v>
      </c>
      <c r="D249">
        <v>440000</v>
      </c>
      <c r="E249">
        <v>440300</v>
      </c>
      <c r="F249" t="s">
        <v>1003</v>
      </c>
      <c r="G249">
        <v>5110</v>
      </c>
      <c r="H249" t="s">
        <v>336</v>
      </c>
      <c r="I249">
        <v>-0.04676478</v>
      </c>
      <c r="J249">
        <f>VLOOKUP(A249,三因子模型筛选后!$A$1:$Z$335,11,FALSE)</f>
        <v>-0.104668013751507</v>
      </c>
      <c r="K249">
        <v>0.02085962</v>
      </c>
      <c r="L249">
        <f>VLOOKUP(A249,'三因子模型（-170，-51） (2)'!$A$1:$W$335,6,FALSE)</f>
        <v>0.00286523508839309</v>
      </c>
      <c r="M249">
        <f>VLOOKUP(A249,'累积异常收益率（市场模型）（-170，-21）Y1 (2)'!$A$1:$O$339,12,FALSE)</f>
        <v>-0.0455597154796124</v>
      </c>
      <c r="N249">
        <v>-0.04126161</v>
      </c>
      <c r="O249">
        <v>0.10220299</v>
      </c>
      <c r="P249">
        <v>0.11418048</v>
      </c>
      <c r="Q249">
        <v>0.20585011</v>
      </c>
      <c r="R249">
        <v>0.15481386</v>
      </c>
      <c r="S249">
        <v>-4.676478</v>
      </c>
      <c r="T249">
        <v>-0.10466801</v>
      </c>
      <c r="U249">
        <v>2.0859618</v>
      </c>
      <c r="V249">
        <v>15.481386</v>
      </c>
      <c r="W249">
        <v>0</v>
      </c>
      <c r="X249">
        <v>8.4036</v>
      </c>
      <c r="Y249">
        <v>26.14</v>
      </c>
      <c r="Z249">
        <v>24</v>
      </c>
      <c r="AA249">
        <v>20.2432</v>
      </c>
      <c r="AB249">
        <v>4.1</v>
      </c>
      <c r="AC249" t="s">
        <v>337</v>
      </c>
      <c r="AD249" t="s">
        <v>999</v>
      </c>
      <c r="AE249">
        <v>6</v>
      </c>
      <c r="AF249">
        <v>51</v>
      </c>
      <c r="AG249">
        <v>4</v>
      </c>
      <c r="AH249">
        <v>0.1875</v>
      </c>
      <c r="AI249">
        <v>7.3375877</v>
      </c>
      <c r="AJ249">
        <v>1.537</v>
      </c>
      <c r="AK249">
        <v>0.2765</v>
      </c>
      <c r="AL249">
        <v>0</v>
      </c>
      <c r="AM249">
        <v>5.78</v>
      </c>
      <c r="AN249">
        <v>0.64515152</v>
      </c>
      <c r="AO249">
        <v>17.1053</v>
      </c>
      <c r="AP249">
        <v>17.2468</v>
      </c>
      <c r="AQ249">
        <v>2</v>
      </c>
      <c r="AR249">
        <v>4</v>
      </c>
      <c r="AS249">
        <v>0.20315</v>
      </c>
      <c r="AT249">
        <v>6</v>
      </c>
      <c r="AU249">
        <v>7</v>
      </c>
      <c r="AV249">
        <v>0.7347</v>
      </c>
      <c r="AW249">
        <v>8</v>
      </c>
      <c r="AX249">
        <v>0.0584</v>
      </c>
      <c r="AY249">
        <v>-0.3651</v>
      </c>
      <c r="AZ249">
        <v>16</v>
      </c>
      <c r="BA249">
        <v>-3.004839</v>
      </c>
      <c r="BB249">
        <v>2.070028</v>
      </c>
      <c r="BC249">
        <v>1.051613</v>
      </c>
      <c r="BD249">
        <v>0.2653674</v>
      </c>
      <c r="BE249">
        <v>-78.19274</v>
      </c>
      <c r="BF249">
        <v>-0.7973863</v>
      </c>
      <c r="BG249">
        <v>-20.74981</v>
      </c>
      <c r="BH249">
        <v>-6.220101</v>
      </c>
      <c r="BI249">
        <v>-161.8612</v>
      </c>
      <c r="BJ249">
        <v>0.549318</v>
      </c>
      <c r="BK249">
        <v>1.754404</v>
      </c>
      <c r="BL249">
        <v>57.8</v>
      </c>
      <c r="BM249">
        <v>-0.5115068</v>
      </c>
      <c r="BN249">
        <v>1</v>
      </c>
      <c r="BO249">
        <v>1</v>
      </c>
      <c r="BP249">
        <v>1</v>
      </c>
      <c r="BQ249">
        <v>1</v>
      </c>
    </row>
    <row r="250" spans="1:69">
      <c r="A250">
        <v>300735</v>
      </c>
      <c r="B250">
        <v>300735</v>
      </c>
      <c r="C250">
        <v>19</v>
      </c>
      <c r="D250">
        <v>440000</v>
      </c>
      <c r="E250">
        <v>441300</v>
      </c>
      <c r="F250" t="s">
        <v>1003</v>
      </c>
      <c r="G250">
        <v>5110</v>
      </c>
      <c r="H250" t="s">
        <v>723</v>
      </c>
      <c r="I250">
        <v>0.0295455</v>
      </c>
      <c r="J250">
        <f>VLOOKUP(A250,三因子模型筛选后!$A$1:$Z$335,11,FALSE)</f>
        <v>-0.143392935395241</v>
      </c>
      <c r="K250">
        <v>0.02327858</v>
      </c>
      <c r="L250">
        <f>VLOOKUP(A250,'三因子模型（-170，-51） (2)'!$A$1:$W$335,6,FALSE)</f>
        <v>-0.0536387227475643</v>
      </c>
      <c r="M250">
        <f>VLOOKUP(A250,'累积异常收益率（市场模型）（-170，-21）Y1 (2)'!$A$1:$O$339,12,FALSE)</f>
        <v>0.0279464870691299</v>
      </c>
      <c r="N250">
        <v>-0.02281046</v>
      </c>
      <c r="O250">
        <v>0.04077059</v>
      </c>
      <c r="P250">
        <v>0.04632996</v>
      </c>
      <c r="Q250">
        <v>0.22028325</v>
      </c>
      <c r="R250">
        <v>0.00641958</v>
      </c>
      <c r="S250">
        <v>2.9545505</v>
      </c>
      <c r="T250">
        <v>-0.14339294</v>
      </c>
      <c r="U250">
        <v>2.3278581</v>
      </c>
      <c r="V250">
        <v>0.6419579</v>
      </c>
      <c r="W250">
        <v>0</v>
      </c>
      <c r="X250">
        <v>9.0733</v>
      </c>
      <c r="Y250">
        <v>25.3</v>
      </c>
      <c r="Z250">
        <v>24</v>
      </c>
      <c r="AA250">
        <v>19.9993</v>
      </c>
      <c r="AB250">
        <v>7.7462112</v>
      </c>
      <c r="AC250" t="s">
        <v>724</v>
      </c>
      <c r="AD250" t="s">
        <v>1012</v>
      </c>
      <c r="AE250">
        <v>2</v>
      </c>
      <c r="AF250">
        <v>63</v>
      </c>
      <c r="AG250">
        <v>11</v>
      </c>
      <c r="AH250">
        <v>0.17647059</v>
      </c>
      <c r="AI250">
        <v>8.5419638</v>
      </c>
      <c r="AJ250">
        <v>5.1254</v>
      </c>
      <c r="AK250">
        <v>0.1511</v>
      </c>
      <c r="AL250">
        <v>0</v>
      </c>
      <c r="AM250">
        <v>12.93</v>
      </c>
      <c r="AN250">
        <v>1.0031818</v>
      </c>
      <c r="AO250">
        <v>14.8028</v>
      </c>
      <c r="AP250">
        <v>15.455</v>
      </c>
      <c r="AQ250">
        <v>29</v>
      </c>
      <c r="AR250">
        <v>2</v>
      </c>
      <c r="AS250">
        <v>0.3125</v>
      </c>
      <c r="AT250">
        <v>2.25</v>
      </c>
      <c r="AU250">
        <v>4</v>
      </c>
      <c r="AV250">
        <v>0.625</v>
      </c>
      <c r="AW250">
        <v>4</v>
      </c>
      <c r="AX250">
        <v>0.0325</v>
      </c>
      <c r="AY250">
        <v>-0.3651</v>
      </c>
      <c r="AZ250">
        <v>4</v>
      </c>
      <c r="BA250">
        <v>-5.004839</v>
      </c>
      <c r="BB250">
        <v>-1.679972</v>
      </c>
      <c r="BC250">
        <v>-1.948387</v>
      </c>
      <c r="BD250">
        <v>0.1556674</v>
      </c>
      <c r="BE250">
        <v>-90.19274</v>
      </c>
      <c r="BF250">
        <v>-0.7790904</v>
      </c>
      <c r="BG250">
        <v>-14.04007</v>
      </c>
      <c r="BH250">
        <v>8.40799</v>
      </c>
      <c r="BI250">
        <v>151.5213</v>
      </c>
      <c r="BJ250">
        <v>-0.2615169</v>
      </c>
      <c r="BK250">
        <v>2.55955</v>
      </c>
      <c r="BL250">
        <v>129.3</v>
      </c>
      <c r="BM250">
        <v>-0.0358711</v>
      </c>
      <c r="BN250">
        <v>1</v>
      </c>
      <c r="BO250">
        <v>1</v>
      </c>
      <c r="BP250">
        <v>1</v>
      </c>
      <c r="BQ250">
        <v>1</v>
      </c>
    </row>
    <row r="251" spans="1:69">
      <c r="A251">
        <v>2806</v>
      </c>
      <c r="B251">
        <v>2806</v>
      </c>
      <c r="C251">
        <v>11</v>
      </c>
      <c r="D251">
        <v>440000</v>
      </c>
      <c r="E251">
        <v>441200</v>
      </c>
      <c r="F251" t="s">
        <v>1000</v>
      </c>
      <c r="G251">
        <v>5115</v>
      </c>
      <c r="H251" t="s">
        <v>330</v>
      </c>
      <c r="I251">
        <v>-0.10776142</v>
      </c>
      <c r="J251">
        <f>VLOOKUP(A251,三因子模型筛选后!$A$1:$Z$335,11,FALSE)</f>
        <v>-0.13304740190506</v>
      </c>
      <c r="K251">
        <v>0.02327447</v>
      </c>
      <c r="L251">
        <f>VLOOKUP(A251,'三因子模型（-170，-51） (2)'!$A$1:$W$335,6,FALSE)</f>
        <v>0.0194047801196575</v>
      </c>
      <c r="M251">
        <f>VLOOKUP(A251,'累积异常收益率（市场模型）（-170，-21）Y1 (2)'!$A$1:$O$339,12,FALSE)</f>
        <v>-0.0705227851867676</v>
      </c>
      <c r="N251">
        <v>-0.0532966</v>
      </c>
      <c r="O251">
        <v>-0.02403333</v>
      </c>
      <c r="P251">
        <v>-0.02348055</v>
      </c>
      <c r="Q251">
        <v>0.07900278</v>
      </c>
      <c r="R251">
        <v>0.09584247</v>
      </c>
      <c r="S251">
        <v>-10.776142</v>
      </c>
      <c r="T251">
        <v>-0.1330474</v>
      </c>
      <c r="U251">
        <v>2.3274468</v>
      </c>
      <c r="V251">
        <v>9.5842473</v>
      </c>
      <c r="W251">
        <v>0</v>
      </c>
      <c r="X251">
        <v>6.4953</v>
      </c>
      <c r="Y251">
        <v>16.68</v>
      </c>
      <c r="Z251">
        <v>24</v>
      </c>
      <c r="AA251">
        <v>17.9346</v>
      </c>
      <c r="AB251">
        <v>1.762392</v>
      </c>
      <c r="AC251" t="s">
        <v>331</v>
      </c>
      <c r="AD251" t="s">
        <v>1008</v>
      </c>
      <c r="AE251">
        <v>7</v>
      </c>
      <c r="AF251">
        <v>52</v>
      </c>
      <c r="AG251">
        <v>1</v>
      </c>
      <c r="AH251">
        <v>0.11111111</v>
      </c>
      <c r="AI251">
        <v>6.0402547</v>
      </c>
      <c r="AJ251">
        <v>0.42</v>
      </c>
      <c r="AK251">
        <v>0.3387</v>
      </c>
      <c r="AL251">
        <v>0</v>
      </c>
      <c r="AM251">
        <v>4.59</v>
      </c>
      <c r="AN251">
        <v>0.39727273</v>
      </c>
      <c r="AO251">
        <v>14.0912</v>
      </c>
      <c r="AP251">
        <v>15.2928</v>
      </c>
      <c r="AQ251">
        <v>35</v>
      </c>
      <c r="AR251">
        <v>6</v>
      </c>
      <c r="AS251">
        <v>0.3889</v>
      </c>
      <c r="AT251">
        <v>2.625</v>
      </c>
      <c r="AU251">
        <v>5</v>
      </c>
      <c r="AV251">
        <v>0.48</v>
      </c>
      <c r="AW251">
        <v>12</v>
      </c>
      <c r="AX251">
        <v>0.0453</v>
      </c>
      <c r="AY251">
        <v>-0.3651</v>
      </c>
      <c r="AZ251">
        <v>36</v>
      </c>
      <c r="BA251">
        <v>-1.004839</v>
      </c>
      <c r="BB251">
        <v>-1.304972</v>
      </c>
      <c r="BC251">
        <v>-0.9483871</v>
      </c>
      <c r="BD251">
        <v>0.0106674</v>
      </c>
      <c r="BE251">
        <v>-58.19274</v>
      </c>
      <c r="BF251">
        <v>-0.010719</v>
      </c>
      <c r="BG251">
        <v>-0.6207667</v>
      </c>
      <c r="BH251">
        <v>1.311287</v>
      </c>
      <c r="BI251">
        <v>75.9399</v>
      </c>
      <c r="BJ251">
        <v>-0.0139207</v>
      </c>
      <c r="BK251">
        <v>1.52388</v>
      </c>
      <c r="BL251">
        <v>45.9</v>
      </c>
      <c r="BM251">
        <v>-0.8916939</v>
      </c>
      <c r="BN251">
        <v>1</v>
      </c>
      <c r="BO251">
        <v>1</v>
      </c>
      <c r="BP251">
        <v>1</v>
      </c>
      <c r="BQ251">
        <v>1</v>
      </c>
    </row>
    <row r="252" spans="1:69">
      <c r="A252">
        <v>2045</v>
      </c>
      <c r="B252">
        <v>2045</v>
      </c>
      <c r="C252">
        <v>11</v>
      </c>
      <c r="D252">
        <v>440000</v>
      </c>
      <c r="E252">
        <v>440100</v>
      </c>
      <c r="F252" t="s">
        <v>1000</v>
      </c>
      <c r="G252">
        <v>5115</v>
      </c>
      <c r="H252" t="s">
        <v>111</v>
      </c>
      <c r="I252">
        <v>-0.11297681</v>
      </c>
      <c r="J252">
        <f>VLOOKUP(A252,三因子模型筛选后!$A$1:$Z$335,11,FALSE)</f>
        <v>-0.118371024727821</v>
      </c>
      <c r="K252">
        <v>0.02128672</v>
      </c>
      <c r="L252">
        <f>VLOOKUP(A252,'三因子模型（-170，-51） (2)'!$A$1:$W$335,6,FALSE)</f>
        <v>0.0238902531564236</v>
      </c>
      <c r="M252">
        <f>VLOOKUP(A252,'累积异常收益率（市场模型）（-170，-21）Y1 (2)'!$A$1:$O$339,12,FALSE)</f>
        <v>-0.139657944440842</v>
      </c>
      <c r="N252">
        <v>-0.1049564</v>
      </c>
      <c r="O252">
        <v>-0.08750965</v>
      </c>
      <c r="P252">
        <v>-0.20657885</v>
      </c>
      <c r="Q252">
        <v>-0.23668605</v>
      </c>
      <c r="R252">
        <v>-0.33843479</v>
      </c>
      <c r="S252">
        <v>-11.297681</v>
      </c>
      <c r="T252">
        <v>-0.11837102</v>
      </c>
      <c r="U252">
        <v>2.1286724</v>
      </c>
      <c r="V252">
        <v>-33.843479</v>
      </c>
      <c r="W252">
        <v>0</v>
      </c>
      <c r="X252">
        <v>8.0659</v>
      </c>
      <c r="Y252">
        <v>20.4</v>
      </c>
      <c r="Z252">
        <v>24</v>
      </c>
      <c r="AA252">
        <v>19.8729</v>
      </c>
      <c r="AB252">
        <v>4.16904</v>
      </c>
      <c r="AC252" t="s">
        <v>112</v>
      </c>
      <c r="AD252" t="s">
        <v>1002</v>
      </c>
      <c r="AE252">
        <v>5</v>
      </c>
      <c r="AF252">
        <v>49</v>
      </c>
      <c r="AG252">
        <v>11</v>
      </c>
      <c r="AH252">
        <v>0.19047619</v>
      </c>
      <c r="AI252">
        <v>7.0493416</v>
      </c>
      <c r="AJ252">
        <v>1.1521</v>
      </c>
      <c r="AK252">
        <v>0.5445</v>
      </c>
      <c r="AL252">
        <v>0</v>
      </c>
      <c r="AM252">
        <v>3.75</v>
      </c>
      <c r="AN252">
        <v>0.76015152</v>
      </c>
      <c r="AO252">
        <v>15.5697</v>
      </c>
      <c r="AP252">
        <v>16.2218</v>
      </c>
      <c r="AQ252">
        <v>0</v>
      </c>
      <c r="AR252">
        <v>6</v>
      </c>
      <c r="AS252">
        <v>0.67</v>
      </c>
      <c r="AT252">
        <v>4.75</v>
      </c>
      <c r="AU252">
        <v>8</v>
      </c>
      <c r="AV252">
        <v>0.7813</v>
      </c>
      <c r="AW252">
        <v>10</v>
      </c>
      <c r="AX252">
        <v>0.0427</v>
      </c>
      <c r="AY252">
        <v>0.8226</v>
      </c>
      <c r="AZ252">
        <v>36</v>
      </c>
      <c r="BA252">
        <v>-1.004839</v>
      </c>
      <c r="BB252">
        <v>0.8200281</v>
      </c>
      <c r="BC252">
        <v>2.051613</v>
      </c>
      <c r="BD252">
        <v>0.3119674</v>
      </c>
      <c r="BE252">
        <v>-58.19274</v>
      </c>
      <c r="BF252">
        <v>-0.313477</v>
      </c>
      <c r="BG252">
        <v>-18.15424</v>
      </c>
      <c r="BH252">
        <v>-0.8239962</v>
      </c>
      <c r="BI252">
        <v>-47.71968</v>
      </c>
      <c r="BJ252">
        <v>0.2558221</v>
      </c>
      <c r="BK252">
        <v>1.321756</v>
      </c>
      <c r="BL252">
        <v>37.5</v>
      </c>
      <c r="BM252">
        <v>-0.924201</v>
      </c>
      <c r="BN252">
        <v>1</v>
      </c>
      <c r="BO252">
        <v>1</v>
      </c>
      <c r="BP252">
        <v>1</v>
      </c>
      <c r="BQ252">
        <v>1</v>
      </c>
    </row>
    <row r="253" spans="1:69">
      <c r="A253">
        <v>300711</v>
      </c>
      <c r="B253">
        <v>300711</v>
      </c>
      <c r="C253">
        <v>19</v>
      </c>
      <c r="D253">
        <v>440000</v>
      </c>
      <c r="E253">
        <v>440100</v>
      </c>
      <c r="F253" t="s">
        <v>998</v>
      </c>
      <c r="G253">
        <v>8101</v>
      </c>
      <c r="H253" t="s">
        <v>717</v>
      </c>
      <c r="I253">
        <v>0.22483926</v>
      </c>
      <c r="J253">
        <f>VLOOKUP(A253,三因子模型筛选后!$A$1:$Z$335,11,FALSE)</f>
        <v>0.110309682786465</v>
      </c>
      <c r="K253">
        <v>0.13874963</v>
      </c>
      <c r="L253">
        <f>VLOOKUP(A253,'三因子模型（-170，-51） (2)'!$A$1:$W$335,6,FALSE)</f>
        <v>0.0649183243513107</v>
      </c>
      <c r="M253">
        <f>VLOOKUP(A253,'累积异常收益率（市场模型）（-170，-21）Y1 (2)'!$A$1:$O$339,12,FALSE)</f>
        <v>0.211161091923714</v>
      </c>
      <c r="N253">
        <v>0.15827107</v>
      </c>
      <c r="O253">
        <v>0.27678522</v>
      </c>
      <c r="P253">
        <v>0.19280991</v>
      </c>
      <c r="Q253">
        <v>0.19954039</v>
      </c>
      <c r="R253">
        <v>0.18862163</v>
      </c>
      <c r="S253">
        <v>22.483926</v>
      </c>
      <c r="T253">
        <v>0.11030968</v>
      </c>
      <c r="U253">
        <v>13.874963</v>
      </c>
      <c r="V253">
        <v>18.862163</v>
      </c>
      <c r="W253">
        <v>0</v>
      </c>
      <c r="X253">
        <v>5.9636</v>
      </c>
      <c r="Y253">
        <v>13.34</v>
      </c>
      <c r="Z253">
        <v>24</v>
      </c>
      <c r="AA253">
        <v>15.9758</v>
      </c>
      <c r="AB253">
        <v>1.7303514</v>
      </c>
      <c r="AC253" t="s">
        <v>718</v>
      </c>
      <c r="AD253" t="s">
        <v>1002</v>
      </c>
      <c r="AE253">
        <v>5</v>
      </c>
      <c r="AF253">
        <v>49</v>
      </c>
      <c r="AG253">
        <v>0</v>
      </c>
      <c r="AH253">
        <v>0.2</v>
      </c>
      <c r="AI253">
        <v>6.272877</v>
      </c>
      <c r="AJ253">
        <v>0.53</v>
      </c>
      <c r="AK253">
        <v>0.2224</v>
      </c>
      <c r="AL253">
        <v>1</v>
      </c>
      <c r="AM253">
        <v>3.9</v>
      </c>
      <c r="AN253">
        <v>0.52636364</v>
      </c>
      <c r="AO253">
        <v>11.9963</v>
      </c>
      <c r="AP253">
        <v>12.7105</v>
      </c>
      <c r="AQ253">
        <v>1</v>
      </c>
      <c r="AR253">
        <v>0.5</v>
      </c>
      <c r="AS253">
        <v>0</v>
      </c>
      <c r="AT253">
        <v>0.5</v>
      </c>
      <c r="AU253">
        <v>0</v>
      </c>
      <c r="AV253">
        <v>0</v>
      </c>
      <c r="AW253">
        <v>1</v>
      </c>
      <c r="AX253">
        <v>0.1604</v>
      </c>
      <c r="AY253">
        <v>-0.3651</v>
      </c>
      <c r="AZ253">
        <v>0.25</v>
      </c>
      <c r="BA253">
        <v>-6.504839</v>
      </c>
      <c r="BB253">
        <v>-3.429972</v>
      </c>
      <c r="BC253">
        <v>-5.948387</v>
      </c>
      <c r="BD253">
        <v>-0.4693326</v>
      </c>
      <c r="BE253">
        <v>-93.94274</v>
      </c>
      <c r="BF253">
        <v>3.052933</v>
      </c>
      <c r="BG253">
        <v>44.09039</v>
      </c>
      <c r="BH253">
        <v>22.31141</v>
      </c>
      <c r="BI253">
        <v>322.221</v>
      </c>
      <c r="BJ253">
        <v>1.609798</v>
      </c>
      <c r="BK253">
        <v>1.360977</v>
      </c>
      <c r="BL253">
        <v>39</v>
      </c>
      <c r="BM253">
        <v>1.181379</v>
      </c>
      <c r="BN253">
        <v>1</v>
      </c>
      <c r="BO253">
        <v>1</v>
      </c>
      <c r="BP253">
        <v>1</v>
      </c>
      <c r="BQ253">
        <v>1</v>
      </c>
    </row>
    <row r="254" spans="1:69">
      <c r="A254">
        <v>300546</v>
      </c>
      <c r="B254">
        <v>300546</v>
      </c>
      <c r="C254">
        <v>19</v>
      </c>
      <c r="D254">
        <v>440000</v>
      </c>
      <c r="E254">
        <v>440300</v>
      </c>
      <c r="F254" t="s">
        <v>1006</v>
      </c>
      <c r="G254">
        <v>8701</v>
      </c>
      <c r="H254" t="s">
        <v>618</v>
      </c>
      <c r="I254">
        <v>0.07780701</v>
      </c>
      <c r="J254">
        <f>VLOOKUP(A254,三因子模型筛选后!$A$1:$Z$335,11,FALSE)</f>
        <v>0.0149189811199903</v>
      </c>
      <c r="K254">
        <v>0.05456004</v>
      </c>
      <c r="L254">
        <f>VLOOKUP(A254,'三因子模型（-170，-51） (2)'!$A$1:$W$335,6,FALSE)</f>
        <v>0.0299706906080246</v>
      </c>
      <c r="M254">
        <f>VLOOKUP(A254,'累积异常收益率（市场模型）（-170，-21）Y1 (2)'!$A$1:$O$339,12,FALSE)</f>
        <v>0.0967350751161575</v>
      </c>
      <c r="N254">
        <v>0.06534252</v>
      </c>
      <c r="O254">
        <v>0.13577145</v>
      </c>
      <c r="P254">
        <v>0.14495674</v>
      </c>
      <c r="Q254">
        <v>0.21534285</v>
      </c>
      <c r="R254">
        <v>0.15924799</v>
      </c>
      <c r="S254">
        <v>7.7807009</v>
      </c>
      <c r="T254">
        <v>0.01491898</v>
      </c>
      <c r="U254">
        <v>5.4560039</v>
      </c>
      <c r="V254">
        <v>15.924799</v>
      </c>
      <c r="W254">
        <v>0</v>
      </c>
      <c r="X254">
        <v>6.8824</v>
      </c>
      <c r="Y254">
        <v>27.54</v>
      </c>
      <c r="Z254">
        <v>24</v>
      </c>
      <c r="AA254">
        <v>18.6788</v>
      </c>
      <c r="AB254">
        <v>1.3657775</v>
      </c>
      <c r="AC254" t="s">
        <v>619</v>
      </c>
      <c r="AD254" t="s">
        <v>999</v>
      </c>
      <c r="AE254">
        <v>6</v>
      </c>
      <c r="AF254">
        <v>35</v>
      </c>
      <c r="AG254">
        <v>1</v>
      </c>
      <c r="AH254">
        <v>0.2</v>
      </c>
      <c r="AI254">
        <v>6.7188924</v>
      </c>
      <c r="AJ254">
        <v>0.8279</v>
      </c>
      <c r="AK254">
        <v>0.2294</v>
      </c>
      <c r="AL254">
        <v>0</v>
      </c>
      <c r="AM254">
        <v>9.63</v>
      </c>
      <c r="AN254">
        <v>1.024697</v>
      </c>
      <c r="AO254">
        <v>14.4714</v>
      </c>
      <c r="AP254">
        <v>15.2835</v>
      </c>
      <c r="AQ254">
        <v>31</v>
      </c>
      <c r="AR254">
        <v>3.5</v>
      </c>
      <c r="AS254">
        <v>0.40815</v>
      </c>
      <c r="AT254">
        <v>3.07145</v>
      </c>
      <c r="AU254">
        <v>3</v>
      </c>
      <c r="AV254">
        <v>0.4444</v>
      </c>
      <c r="AW254">
        <v>7</v>
      </c>
      <c r="AX254">
        <v>0.1416</v>
      </c>
      <c r="AY254">
        <v>-0.3628</v>
      </c>
      <c r="AZ254">
        <v>12.25</v>
      </c>
      <c r="BA254">
        <v>-3.504839</v>
      </c>
      <c r="BB254">
        <v>-0.8585219</v>
      </c>
      <c r="BC254">
        <v>-2.948387</v>
      </c>
      <c r="BD254">
        <v>-0.0249326</v>
      </c>
      <c r="BE254">
        <v>-81.94274</v>
      </c>
      <c r="BF254">
        <v>0.0873847</v>
      </c>
      <c r="BG254">
        <v>2.043044</v>
      </c>
      <c r="BH254">
        <v>3.008981</v>
      </c>
      <c r="BI254">
        <v>70.34964</v>
      </c>
      <c r="BJ254">
        <v>0.0214052</v>
      </c>
      <c r="BK254">
        <v>2.264883</v>
      </c>
      <c r="BL254">
        <v>96.3</v>
      </c>
      <c r="BM254">
        <v>0.264939</v>
      </c>
      <c r="BN254">
        <v>1</v>
      </c>
      <c r="BO254">
        <v>1</v>
      </c>
      <c r="BP254">
        <v>1</v>
      </c>
      <c r="BQ254">
        <v>1</v>
      </c>
    </row>
    <row r="255" spans="1:69">
      <c r="A255">
        <v>300327</v>
      </c>
      <c r="B255">
        <v>300327</v>
      </c>
      <c r="C255">
        <v>7</v>
      </c>
      <c r="D255">
        <v>310000</v>
      </c>
      <c r="E255">
        <v>310000</v>
      </c>
      <c r="F255" t="s">
        <v>1003</v>
      </c>
      <c r="G255">
        <v>5110</v>
      </c>
      <c r="H255" t="s">
        <v>534</v>
      </c>
      <c r="I255">
        <v>0.23778698</v>
      </c>
      <c r="J255">
        <f>VLOOKUP(A255,三因子模型筛选后!$A$1:$Z$335,11,FALSE)</f>
        <v>0.112340003252029</v>
      </c>
      <c r="K255">
        <v>0.1240146</v>
      </c>
      <c r="L255">
        <f>VLOOKUP(A255,'三因子模型（-170，-51） (2)'!$A$1:$W$335,6,FALSE)</f>
        <v>0.0600863620638847</v>
      </c>
      <c r="M255">
        <f>VLOOKUP(A255,'累积异常收益率（市场模型）（-170，-21）Y1 (2)'!$A$1:$O$339,12,FALSE)</f>
        <v>0.246612638235092</v>
      </c>
      <c r="N255">
        <v>0.24956472</v>
      </c>
      <c r="O255">
        <v>0.3608596</v>
      </c>
      <c r="P255">
        <v>0.30982697</v>
      </c>
      <c r="Q255">
        <v>0.3698864</v>
      </c>
      <c r="R255">
        <v>0.25611481</v>
      </c>
      <c r="S255">
        <v>23.778698</v>
      </c>
      <c r="T255">
        <v>0.11234</v>
      </c>
      <c r="U255">
        <v>12.40146</v>
      </c>
      <c r="V255">
        <v>25.611481</v>
      </c>
      <c r="W255">
        <v>0</v>
      </c>
      <c r="X255">
        <v>5.8944</v>
      </c>
      <c r="Y255">
        <v>29.01</v>
      </c>
      <c r="Z255">
        <v>25</v>
      </c>
      <c r="AA255">
        <v>19.0492</v>
      </c>
      <c r="AB255">
        <v>3.4203928</v>
      </c>
      <c r="AC255" t="s">
        <v>535</v>
      </c>
      <c r="AD255" t="s">
        <v>1002</v>
      </c>
      <c r="AE255">
        <v>5</v>
      </c>
      <c r="AF255">
        <v>58</v>
      </c>
      <c r="AG255">
        <v>0</v>
      </c>
      <c r="AH255">
        <v>0.2</v>
      </c>
      <c r="AI255">
        <v>7.2039262</v>
      </c>
      <c r="AJ255">
        <v>1.3447</v>
      </c>
      <c r="AK255">
        <v>0.173</v>
      </c>
      <c r="AL255">
        <v>0</v>
      </c>
      <c r="AM255">
        <v>14.92</v>
      </c>
      <c r="AN255">
        <v>1.0743939</v>
      </c>
      <c r="AO255">
        <v>15.7034</v>
      </c>
      <c r="AP255">
        <v>16.391</v>
      </c>
      <c r="AQ255">
        <v>2</v>
      </c>
      <c r="AR255">
        <v>2</v>
      </c>
      <c r="AS255">
        <v>0.3125</v>
      </c>
      <c r="AT255">
        <v>1.875</v>
      </c>
      <c r="AU255">
        <v>1</v>
      </c>
      <c r="AV255">
        <v>0</v>
      </c>
      <c r="AW255">
        <v>4</v>
      </c>
      <c r="AX255">
        <v>0.1624</v>
      </c>
      <c r="AY255">
        <v>-0.3651</v>
      </c>
      <c r="AZ255">
        <v>4</v>
      </c>
      <c r="BA255">
        <v>-5.004839</v>
      </c>
      <c r="BB255">
        <v>-2.054972</v>
      </c>
      <c r="BC255">
        <v>-4.948387</v>
      </c>
      <c r="BD255">
        <v>-0.4693326</v>
      </c>
      <c r="BE255">
        <v>-90.19274</v>
      </c>
      <c r="BF255">
        <v>2.348934</v>
      </c>
      <c r="BG255">
        <v>42.33039</v>
      </c>
      <c r="BH255">
        <v>10.2848</v>
      </c>
      <c r="BI255">
        <v>185.3436</v>
      </c>
      <c r="BJ255">
        <v>0.9644653</v>
      </c>
      <c r="BK255">
        <v>2.702703</v>
      </c>
      <c r="BL255">
        <v>149.2</v>
      </c>
      <c r="BM255">
        <v>1.262081</v>
      </c>
      <c r="BN255">
        <v>1</v>
      </c>
      <c r="BO255">
        <v>1</v>
      </c>
      <c r="BP255">
        <v>1</v>
      </c>
      <c r="BQ255">
        <v>1</v>
      </c>
    </row>
    <row r="256" spans="1:69">
      <c r="A256">
        <v>2156</v>
      </c>
      <c r="B256">
        <v>2156</v>
      </c>
      <c r="C256">
        <v>19</v>
      </c>
      <c r="D256">
        <v>320000</v>
      </c>
      <c r="E256">
        <v>320600</v>
      </c>
      <c r="F256" t="s">
        <v>1003</v>
      </c>
      <c r="G256">
        <v>5110</v>
      </c>
      <c r="H256" t="s">
        <v>147</v>
      </c>
      <c r="I256">
        <v>0.38733101</v>
      </c>
      <c r="J256">
        <f>VLOOKUP(A256,三因子模型筛选后!$A$1:$Z$335,11,FALSE)</f>
        <v>0.316081941127777</v>
      </c>
      <c r="K256">
        <v>0.25214675</v>
      </c>
      <c r="L256">
        <f>VLOOKUP(A256,'三因子模型（-170，-51） (2)'!$A$1:$W$335,6,FALSE)</f>
        <v>0.219976603984833</v>
      </c>
      <c r="M256">
        <f>VLOOKUP(A256,'累积异常收益率（市场模型）（-170，-21）Y1 (2)'!$A$1:$O$339,12,FALSE)</f>
        <v>0.346554100513458</v>
      </c>
      <c r="N256">
        <v>0.27058014</v>
      </c>
      <c r="O256">
        <v>0.50386971</v>
      </c>
      <c r="P256">
        <v>0.46871546</v>
      </c>
      <c r="Q256">
        <v>0.53731346</v>
      </c>
      <c r="R256">
        <v>0.43626422</v>
      </c>
      <c r="S256">
        <v>38.733101</v>
      </c>
      <c r="T256">
        <v>0.31608194</v>
      </c>
      <c r="U256">
        <v>25.214675</v>
      </c>
      <c r="V256">
        <v>43.626422</v>
      </c>
      <c r="W256">
        <v>0</v>
      </c>
      <c r="X256">
        <v>9.4136</v>
      </c>
      <c r="Y256">
        <v>22.56</v>
      </c>
      <c r="Z256">
        <v>25</v>
      </c>
      <c r="AA256">
        <v>19.1672</v>
      </c>
      <c r="AB256">
        <v>15.132366</v>
      </c>
      <c r="AC256" t="s">
        <v>148</v>
      </c>
      <c r="AD256" t="s">
        <v>1002</v>
      </c>
      <c r="AE256">
        <v>5</v>
      </c>
      <c r="AF256">
        <v>48</v>
      </c>
      <c r="AG256">
        <v>12</v>
      </c>
      <c r="AH256">
        <v>0.21052632</v>
      </c>
      <c r="AI256">
        <v>7.1977347</v>
      </c>
      <c r="AJ256">
        <v>1.3364</v>
      </c>
      <c r="AK256">
        <v>0.5976</v>
      </c>
      <c r="AL256">
        <v>0</v>
      </c>
      <c r="AM256">
        <v>16.2</v>
      </c>
      <c r="AN256">
        <v>0.91636364</v>
      </c>
      <c r="AO256">
        <v>17.11</v>
      </c>
      <c r="AP256">
        <v>18.4594</v>
      </c>
      <c r="AQ256">
        <v>2</v>
      </c>
      <c r="AR256">
        <v>6</v>
      </c>
      <c r="AS256">
        <v>0.375</v>
      </c>
      <c r="AT256">
        <v>3.04165</v>
      </c>
      <c r="AU256">
        <v>23</v>
      </c>
      <c r="AV256">
        <v>0.7637</v>
      </c>
      <c r="AW256">
        <v>12</v>
      </c>
      <c r="AX256">
        <v>0.0833</v>
      </c>
      <c r="AY256">
        <v>-0.3651</v>
      </c>
      <c r="AZ256">
        <v>36</v>
      </c>
      <c r="BA256">
        <v>-1.004839</v>
      </c>
      <c r="BB256">
        <v>-0.8883219</v>
      </c>
      <c r="BC256">
        <v>17.05161</v>
      </c>
      <c r="BD256">
        <v>0.2943674</v>
      </c>
      <c r="BE256">
        <v>-58.19274</v>
      </c>
      <c r="BF256">
        <v>-0.2957919</v>
      </c>
      <c r="BG256">
        <v>-17.13005</v>
      </c>
      <c r="BH256">
        <v>0.8926205</v>
      </c>
      <c r="BI256">
        <v>51.69389</v>
      </c>
      <c r="BJ256">
        <v>-0.261493</v>
      </c>
      <c r="BK256">
        <v>2.785011</v>
      </c>
      <c r="BL256">
        <v>162</v>
      </c>
      <c r="BM256">
        <v>2.194177</v>
      </c>
      <c r="BN256">
        <v>1</v>
      </c>
      <c r="BO256">
        <v>1</v>
      </c>
      <c r="BP256">
        <v>1</v>
      </c>
      <c r="BQ256">
        <v>1</v>
      </c>
    </row>
    <row r="257" spans="1:69">
      <c r="A257">
        <v>600562</v>
      </c>
      <c r="B257">
        <v>600562</v>
      </c>
      <c r="C257">
        <v>10</v>
      </c>
      <c r="D257">
        <v>320000</v>
      </c>
      <c r="E257">
        <v>320100</v>
      </c>
      <c r="F257" t="s">
        <v>1034</v>
      </c>
      <c r="G257">
        <v>6125</v>
      </c>
      <c r="H257" t="s">
        <v>812</v>
      </c>
      <c r="I257">
        <v>-0.06799589</v>
      </c>
      <c r="J257">
        <f>VLOOKUP(A257,三因子模型筛选后!$A$1:$Z$335,11,FALSE)</f>
        <v>-0.0664340630173683</v>
      </c>
      <c r="K257">
        <v>-0.0223727</v>
      </c>
      <c r="L257">
        <f>VLOOKUP(A257,'三因子模型（-170，-51） (2)'!$A$1:$W$335,6,FALSE)</f>
        <v>-0.0151270795613527</v>
      </c>
      <c r="M257">
        <f>VLOOKUP(A257,'累积异常收益率（市场模型）（-170，-21）Y1 (2)'!$A$1:$O$339,12,FALSE)</f>
        <v>-0.0432083122432232</v>
      </c>
      <c r="N257">
        <v>-0.02667922</v>
      </c>
      <c r="O257">
        <v>0.09766749</v>
      </c>
      <c r="P257">
        <v>0.07013185</v>
      </c>
      <c r="Q257">
        <v>0.08669955</v>
      </c>
      <c r="R257">
        <v>0.05895449</v>
      </c>
      <c r="S257">
        <v>-6.7995891</v>
      </c>
      <c r="T257">
        <v>-0.06643406</v>
      </c>
      <c r="U257">
        <v>-2.2372702</v>
      </c>
      <c r="V257">
        <v>5.8954492</v>
      </c>
      <c r="W257">
        <v>0</v>
      </c>
      <c r="X257">
        <v>6.4892</v>
      </c>
      <c r="Y257">
        <v>13.46</v>
      </c>
      <c r="Z257">
        <v>25</v>
      </c>
      <c r="AA257">
        <v>17.5259</v>
      </c>
      <c r="AB257">
        <v>1.2853078</v>
      </c>
      <c r="AC257" t="s">
        <v>813</v>
      </c>
      <c r="AD257" t="s">
        <v>999</v>
      </c>
      <c r="AE257">
        <v>6</v>
      </c>
      <c r="AF257">
        <v>53</v>
      </c>
      <c r="AG257">
        <v>0</v>
      </c>
      <c r="AH257">
        <v>0.15789474</v>
      </c>
      <c r="AI257">
        <v>6.5725622</v>
      </c>
      <c r="AJ257">
        <v>0.7152</v>
      </c>
      <c r="AK257">
        <v>0.3856</v>
      </c>
      <c r="AL257">
        <v>1</v>
      </c>
      <c r="AM257">
        <v>3.84</v>
      </c>
      <c r="AN257">
        <v>0.32212121</v>
      </c>
      <c r="AO257">
        <v>13.38</v>
      </c>
      <c r="AP257">
        <v>14.046</v>
      </c>
      <c r="AQ257">
        <v>28</v>
      </c>
      <c r="AR257">
        <v>3</v>
      </c>
      <c r="AS257">
        <v>0.3611</v>
      </c>
      <c r="AT257">
        <v>4.16665</v>
      </c>
      <c r="AU257">
        <v>3</v>
      </c>
      <c r="AV257">
        <v>0.4444</v>
      </c>
      <c r="AW257">
        <v>6</v>
      </c>
      <c r="AX257">
        <v>0.0577</v>
      </c>
      <c r="AY257">
        <v>-0.3651</v>
      </c>
      <c r="AZ257">
        <v>9</v>
      </c>
      <c r="BA257">
        <v>-4.004839</v>
      </c>
      <c r="BB257">
        <v>0.2366781</v>
      </c>
      <c r="BC257">
        <v>-2.948387</v>
      </c>
      <c r="BD257">
        <v>-0.0249326</v>
      </c>
      <c r="BE257">
        <v>-85.19274</v>
      </c>
      <c r="BF257">
        <v>0.099851</v>
      </c>
      <c r="BG257">
        <v>2.124074</v>
      </c>
      <c r="BH257">
        <v>-0.9478577</v>
      </c>
      <c r="BI257">
        <v>-20.16326</v>
      </c>
      <c r="BJ257">
        <v>-0.005901</v>
      </c>
      <c r="BK257">
        <v>1.345472</v>
      </c>
      <c r="BL257">
        <v>38.4</v>
      </c>
      <c r="BM257">
        <v>-0.6438386</v>
      </c>
      <c r="BN257">
        <v>1</v>
      </c>
      <c r="BO257">
        <v>1</v>
      </c>
      <c r="BP257">
        <v>1</v>
      </c>
      <c r="BQ257">
        <v>1</v>
      </c>
    </row>
    <row r="258" spans="1:69">
      <c r="A258">
        <v>300632</v>
      </c>
      <c r="B258">
        <v>300632</v>
      </c>
      <c r="C258">
        <v>19</v>
      </c>
      <c r="D258">
        <v>350000</v>
      </c>
      <c r="E258">
        <v>350200</v>
      </c>
      <c r="F258" t="s">
        <v>1000</v>
      </c>
      <c r="G258">
        <v>5115</v>
      </c>
      <c r="H258" t="s">
        <v>666</v>
      </c>
      <c r="I258">
        <v>-0.02775723</v>
      </c>
      <c r="J258">
        <f>VLOOKUP(A258,三因子模型筛选后!$A$1:$Z$335,11,FALSE)</f>
        <v>-0.0814298465847969</v>
      </c>
      <c r="K258">
        <v>-0.05056832</v>
      </c>
      <c r="L258">
        <f>VLOOKUP(A258,'三因子模型（-170，-51） (2)'!$A$1:$W$335,6,FALSE)</f>
        <v>-0.050829891115427</v>
      </c>
      <c r="M258">
        <f>VLOOKUP(A258,'累积异常收益率（市场模型）（-170，-21）Y1 (2)'!$A$1:$O$339,12,FALSE)</f>
        <v>-0.00525019085034728</v>
      </c>
      <c r="N258">
        <v>-0.03104671</v>
      </c>
      <c r="O258">
        <v>0.00828733</v>
      </c>
      <c r="P258">
        <v>-0.02127324</v>
      </c>
      <c r="Q258">
        <v>-0.04110368</v>
      </c>
      <c r="R258">
        <v>-0.16564001</v>
      </c>
      <c r="S258">
        <v>-2.7757235</v>
      </c>
      <c r="T258">
        <v>-0.08142985</v>
      </c>
      <c r="U258">
        <v>-5.0568316</v>
      </c>
      <c r="V258">
        <v>-16.564001</v>
      </c>
      <c r="W258">
        <v>0</v>
      </c>
      <c r="X258">
        <v>7.2766</v>
      </c>
      <c r="Y258">
        <v>25.61</v>
      </c>
      <c r="Z258">
        <v>25</v>
      </c>
      <c r="AA258">
        <v>19.1448</v>
      </c>
      <c r="AB258">
        <v>3.0518162</v>
      </c>
      <c r="AC258" t="s">
        <v>667</v>
      </c>
      <c r="AD258" t="s">
        <v>999</v>
      </c>
      <c r="AE258">
        <v>6</v>
      </c>
      <c r="AF258">
        <v>63</v>
      </c>
      <c r="AG258">
        <v>1</v>
      </c>
      <c r="AH258">
        <v>0.13333333</v>
      </c>
      <c r="AI258">
        <v>6.9263807</v>
      </c>
      <c r="AJ258">
        <v>1.0188</v>
      </c>
      <c r="AK258">
        <v>0.3709</v>
      </c>
      <c r="AL258">
        <v>0</v>
      </c>
      <c r="AM258">
        <v>7.19</v>
      </c>
      <c r="AN258">
        <v>1.2712121</v>
      </c>
      <c r="AO258">
        <v>14.7809</v>
      </c>
      <c r="AP258">
        <v>15.1989</v>
      </c>
      <c r="AQ258">
        <v>1</v>
      </c>
      <c r="AR258">
        <v>2.5</v>
      </c>
      <c r="AS258">
        <v>0.36</v>
      </c>
      <c r="AT258">
        <v>3.5</v>
      </c>
      <c r="AU258">
        <v>6</v>
      </c>
      <c r="AV258">
        <v>0.6667</v>
      </c>
      <c r="AW258">
        <v>5</v>
      </c>
      <c r="AX258">
        <v>0.0473</v>
      </c>
      <c r="AY258">
        <v>0.8745</v>
      </c>
      <c r="AZ258">
        <v>6.25</v>
      </c>
      <c r="BA258">
        <v>-4.504839</v>
      </c>
      <c r="BB258">
        <v>-0.4299719</v>
      </c>
      <c r="BC258">
        <v>0.0516129</v>
      </c>
      <c r="BD258">
        <v>0.1973674</v>
      </c>
      <c r="BE258">
        <v>-87.94274</v>
      </c>
      <c r="BF258">
        <v>-0.8891085</v>
      </c>
      <c r="BG258">
        <v>-17.35703</v>
      </c>
      <c r="BH258">
        <v>1.936954</v>
      </c>
      <c r="BI258">
        <v>37.81291</v>
      </c>
      <c r="BJ258">
        <v>-0.0848624</v>
      </c>
      <c r="BK258">
        <v>1.972691</v>
      </c>
      <c r="BL258">
        <v>71.9</v>
      </c>
      <c r="BM258">
        <v>-0.3930343</v>
      </c>
      <c r="BN258">
        <v>1</v>
      </c>
      <c r="BO258">
        <v>1</v>
      </c>
      <c r="BP258">
        <v>1</v>
      </c>
      <c r="BQ258">
        <v>1</v>
      </c>
    </row>
    <row r="259" spans="1:69">
      <c r="A259">
        <v>600355</v>
      </c>
      <c r="B259">
        <v>600355</v>
      </c>
      <c r="C259">
        <v>18</v>
      </c>
      <c r="D259">
        <v>420000</v>
      </c>
      <c r="E259">
        <v>420100</v>
      </c>
      <c r="F259" t="s">
        <v>998</v>
      </c>
      <c r="G259">
        <v>8101</v>
      </c>
      <c r="H259" t="s">
        <v>785</v>
      </c>
      <c r="I259">
        <v>-0.02374079</v>
      </c>
      <c r="J259">
        <f>VLOOKUP(A259,三因子模型筛选后!$A$1:$Z$335,11,FALSE)</f>
        <v>-0.0119317919015884</v>
      </c>
      <c r="K259">
        <v>-0.0109784</v>
      </c>
      <c r="L259">
        <f>VLOOKUP(A259,'三因子模型（-170，-51） (2)'!$A$1:$W$335,6,FALSE)</f>
        <v>1.72196887433529e-5</v>
      </c>
      <c r="M259">
        <f>VLOOKUP(A259,'累积异常收益率（市场模型）（-170，-21）Y1 (2)'!$A$1:$O$339,12,FALSE)</f>
        <v>0.00532238371670246</v>
      </c>
      <c r="N259">
        <v>0.03697391</v>
      </c>
      <c r="O259">
        <v>0.02188736</v>
      </c>
      <c r="P259">
        <v>0.03576319</v>
      </c>
      <c r="Q259">
        <v>0.09276364</v>
      </c>
      <c r="R259">
        <v>0.1474344</v>
      </c>
      <c r="S259">
        <v>-2.3740785</v>
      </c>
      <c r="T259">
        <v>-0.01193179</v>
      </c>
      <c r="U259">
        <v>-1.0978397</v>
      </c>
      <c r="V259">
        <v>14.74344</v>
      </c>
      <c r="W259">
        <v>1</v>
      </c>
      <c r="X259">
        <v>6.0822</v>
      </c>
      <c r="Y259">
        <v>-2.44</v>
      </c>
      <c r="Z259">
        <v>25</v>
      </c>
      <c r="AA259">
        <v>0</v>
      </c>
      <c r="AB259">
        <v>4.920892</v>
      </c>
      <c r="AC259" t="s">
        <v>786</v>
      </c>
      <c r="AD259" t="s">
        <v>1002</v>
      </c>
      <c r="AE259">
        <v>5</v>
      </c>
      <c r="AF259">
        <v>58</v>
      </c>
      <c r="AG259">
        <v>0</v>
      </c>
      <c r="AH259">
        <v>0.23076923</v>
      </c>
      <c r="AI259">
        <v>8.152918</v>
      </c>
      <c r="AJ259">
        <v>3.4735</v>
      </c>
      <c r="AK259">
        <v>0.3692</v>
      </c>
      <c r="AL259">
        <v>0</v>
      </c>
      <c r="AM259">
        <v>1.06</v>
      </c>
      <c r="AN259">
        <v>0.10393939</v>
      </c>
      <c r="AO259">
        <v>12.463</v>
      </c>
      <c r="AP259">
        <v>13.6625</v>
      </c>
      <c r="AQ259">
        <v>23</v>
      </c>
      <c r="AR259">
        <v>5</v>
      </c>
      <c r="AS259">
        <v>0.4074</v>
      </c>
      <c r="AT259">
        <v>4.5</v>
      </c>
      <c r="AU259">
        <v>1</v>
      </c>
      <c r="AV259">
        <v>0</v>
      </c>
      <c r="AW259">
        <v>9</v>
      </c>
      <c r="AX259">
        <v>0.2247</v>
      </c>
      <c r="AY259">
        <v>-0.3651</v>
      </c>
      <c r="AZ259">
        <v>25</v>
      </c>
      <c r="BA259">
        <v>-2.004839</v>
      </c>
      <c r="BB259">
        <v>0.5700281</v>
      </c>
      <c r="BC259">
        <v>-4.948387</v>
      </c>
      <c r="BD259">
        <v>-0.4693326</v>
      </c>
      <c r="BE259">
        <v>-69.19274</v>
      </c>
      <c r="BF259">
        <v>0.9409363</v>
      </c>
      <c r="BG259">
        <v>32.47441</v>
      </c>
      <c r="BH259">
        <v>-1.142815</v>
      </c>
      <c r="BI259">
        <v>-39.44181</v>
      </c>
      <c r="BJ259">
        <v>-0.2675328</v>
      </c>
      <c r="BK259">
        <v>0.0582689</v>
      </c>
      <c r="BL259">
        <v>10.6</v>
      </c>
      <c r="BM259">
        <v>-0.3680002</v>
      </c>
      <c r="BN259">
        <v>1</v>
      </c>
      <c r="BO259">
        <v>1</v>
      </c>
      <c r="BP259">
        <v>1</v>
      </c>
      <c r="BQ259">
        <v>1</v>
      </c>
    </row>
    <row r="260" spans="1:69">
      <c r="A260">
        <v>636</v>
      </c>
      <c r="B260">
        <v>636</v>
      </c>
      <c r="C260">
        <v>19</v>
      </c>
      <c r="D260">
        <v>440000</v>
      </c>
      <c r="E260">
        <v>441200</v>
      </c>
      <c r="F260" t="s">
        <v>1000</v>
      </c>
      <c r="G260">
        <v>5115</v>
      </c>
      <c r="H260" t="s">
        <v>75</v>
      </c>
      <c r="I260">
        <v>-0.01297865</v>
      </c>
      <c r="J260">
        <f>VLOOKUP(A260,三因子模型筛选后!$A$1:$Z$335,11,FALSE)</f>
        <v>-0.0720674693584442</v>
      </c>
      <c r="K260">
        <v>-0.04845737</v>
      </c>
      <c r="L260">
        <f>VLOOKUP(A260,'三因子模型（-170，-51） (2)'!$A$1:$W$335,6,FALSE)</f>
        <v>-0.0778279304504395</v>
      </c>
      <c r="M260">
        <f>VLOOKUP(A260,'累积异常收益率（市场模型）（-170，-21）Y1 (2)'!$A$1:$O$339,12,FALSE)</f>
        <v>-0.0278400145471096</v>
      </c>
      <c r="N260">
        <v>0.15101297</v>
      </c>
      <c r="O260">
        <v>0.31102672</v>
      </c>
      <c r="P260">
        <v>0.27982765</v>
      </c>
      <c r="Q260">
        <v>0.4996759</v>
      </c>
      <c r="R260">
        <v>0.54997462</v>
      </c>
      <c r="S260">
        <v>-1.2978646</v>
      </c>
      <c r="T260">
        <v>-0.07206747</v>
      </c>
      <c r="U260">
        <v>-4.8457373</v>
      </c>
      <c r="V260">
        <v>54.997462</v>
      </c>
      <c r="W260">
        <v>0</v>
      </c>
      <c r="X260">
        <v>8.7284</v>
      </c>
      <c r="Y260">
        <v>17.67</v>
      </c>
      <c r="Z260">
        <v>25</v>
      </c>
      <c r="AA260">
        <v>19.7064</v>
      </c>
      <c r="AB260">
        <v>8.9523311</v>
      </c>
      <c r="AC260" t="s">
        <v>76</v>
      </c>
      <c r="AD260" t="s">
        <v>999</v>
      </c>
      <c r="AE260">
        <v>6</v>
      </c>
      <c r="AF260">
        <v>46</v>
      </c>
      <c r="AG260">
        <v>0</v>
      </c>
      <c r="AH260">
        <v>0.19047619</v>
      </c>
      <c r="AI260">
        <v>8.5937282</v>
      </c>
      <c r="AJ260">
        <v>5.3977</v>
      </c>
      <c r="AK260">
        <v>0.1946</v>
      </c>
      <c r="AL260">
        <v>1</v>
      </c>
      <c r="AM260">
        <v>10.1</v>
      </c>
      <c r="AN260">
        <v>0.65727273</v>
      </c>
      <c r="AO260">
        <v>17.5389</v>
      </c>
      <c r="AP260">
        <v>18.0086</v>
      </c>
      <c r="AQ260">
        <v>1</v>
      </c>
      <c r="AR260">
        <v>7.5</v>
      </c>
      <c r="AS260">
        <v>0.65235</v>
      </c>
      <c r="AT260">
        <v>7.3846</v>
      </c>
      <c r="AU260">
        <v>4</v>
      </c>
      <c r="AV260">
        <v>0.375</v>
      </c>
      <c r="AW260">
        <v>13</v>
      </c>
      <c r="AX260">
        <v>0.0436</v>
      </c>
      <c r="AY260">
        <v>-0.3554</v>
      </c>
      <c r="AZ260">
        <v>56.25</v>
      </c>
      <c r="BA260">
        <v>0.4951611</v>
      </c>
      <c r="BB260">
        <v>3.454628</v>
      </c>
      <c r="BC260">
        <v>-1.948387</v>
      </c>
      <c r="BD260">
        <v>-0.0943326</v>
      </c>
      <c r="BE260">
        <v>-37.94274</v>
      </c>
      <c r="BF260">
        <v>-0.0467098</v>
      </c>
      <c r="BG260">
        <v>3.579237</v>
      </c>
      <c r="BH260">
        <v>1.710597</v>
      </c>
      <c r="BI260">
        <v>-131.0781</v>
      </c>
      <c r="BJ260">
        <v>-0.325884</v>
      </c>
      <c r="BK260">
        <v>2.312536</v>
      </c>
      <c r="BL260">
        <v>101</v>
      </c>
      <c r="BM260">
        <v>-0.3009206</v>
      </c>
      <c r="BN260">
        <v>1</v>
      </c>
      <c r="BO260">
        <v>1</v>
      </c>
      <c r="BP260">
        <v>1</v>
      </c>
      <c r="BQ260">
        <v>1</v>
      </c>
    </row>
    <row r="261" spans="1:69">
      <c r="A261">
        <v>600353</v>
      </c>
      <c r="B261">
        <v>600353</v>
      </c>
      <c r="C261">
        <v>10</v>
      </c>
      <c r="D261">
        <v>510000</v>
      </c>
      <c r="E261">
        <v>510100</v>
      </c>
      <c r="F261" t="s">
        <v>1003</v>
      </c>
      <c r="G261">
        <v>5110</v>
      </c>
      <c r="H261" t="s">
        <v>782</v>
      </c>
      <c r="I261">
        <v>-0.08165819</v>
      </c>
      <c r="J261">
        <f>VLOOKUP(A261,三因子模型筛选后!$A$1:$Z$335,11,FALSE)</f>
        <v>-0.0341996401548386</v>
      </c>
      <c r="K261">
        <v>-0.02688778</v>
      </c>
      <c r="L261">
        <f>VLOOKUP(A261,'三因子模型（-170，-51） (2)'!$A$1:$W$335,6,FALSE)</f>
        <v>-0.00175434781704098</v>
      </c>
      <c r="M261">
        <f>VLOOKUP(A261,'累积异常收益率（市场模型）（-170，-21）Y1 (2)'!$A$1:$O$339,12,FALSE)</f>
        <v>-0.0370693020522594</v>
      </c>
      <c r="N261">
        <v>-0.05367386</v>
      </c>
      <c r="O261">
        <v>0.01820203</v>
      </c>
      <c r="P261">
        <v>0.0086406</v>
      </c>
      <c r="Q261">
        <v>0.09929407</v>
      </c>
      <c r="R261">
        <v>0.05717985</v>
      </c>
      <c r="S261">
        <v>-8.1658192</v>
      </c>
      <c r="T261">
        <v>-0.03419964</v>
      </c>
      <c r="U261">
        <v>-2.6887778</v>
      </c>
      <c r="V261">
        <v>5.7179846</v>
      </c>
      <c r="W261">
        <v>0</v>
      </c>
      <c r="X261">
        <v>7.6401</v>
      </c>
      <c r="Y261">
        <v>18.84</v>
      </c>
      <c r="Z261">
        <v>25</v>
      </c>
      <c r="AA261">
        <v>18.2466</v>
      </c>
      <c r="AB261">
        <v>5.4372</v>
      </c>
      <c r="AC261" t="s">
        <v>783</v>
      </c>
      <c r="AD261" t="s">
        <v>1002</v>
      </c>
      <c r="AE261">
        <v>5</v>
      </c>
      <c r="AF261">
        <v>56</v>
      </c>
      <c r="AG261">
        <v>0</v>
      </c>
      <c r="AH261">
        <v>0.26666667</v>
      </c>
      <c r="AI261">
        <v>6.3368257</v>
      </c>
      <c r="AJ261">
        <v>0.565</v>
      </c>
      <c r="AK261">
        <v>0.3006</v>
      </c>
      <c r="AL261">
        <v>0</v>
      </c>
      <c r="AM261">
        <v>1.54</v>
      </c>
      <c r="AN261">
        <v>0.14757576</v>
      </c>
      <c r="AO261">
        <v>14.6322</v>
      </c>
      <c r="AP261">
        <v>14.2391</v>
      </c>
      <c r="AQ261">
        <v>32</v>
      </c>
      <c r="AR261">
        <v>1.5</v>
      </c>
      <c r="AS261">
        <v>0.33335</v>
      </c>
      <c r="AT261">
        <v>3.83335</v>
      </c>
      <c r="AU261">
        <v>2</v>
      </c>
      <c r="AV261">
        <v>0.5</v>
      </c>
      <c r="AW261">
        <v>3</v>
      </c>
      <c r="AX261">
        <v>0.0357</v>
      </c>
      <c r="AY261">
        <v>-0.3651</v>
      </c>
      <c r="AZ261">
        <v>2.25</v>
      </c>
      <c r="BA261">
        <v>-5.504839</v>
      </c>
      <c r="BB261">
        <v>-0.0966219</v>
      </c>
      <c r="BC261">
        <v>-3.948387</v>
      </c>
      <c r="BD261">
        <v>0.0306674</v>
      </c>
      <c r="BE261">
        <v>-91.94274</v>
      </c>
      <c r="BF261">
        <v>-0.1688192</v>
      </c>
      <c r="BG261">
        <v>-2.819647</v>
      </c>
      <c r="BH261">
        <v>0.531888</v>
      </c>
      <c r="BI261">
        <v>8.883682</v>
      </c>
      <c r="BJ261">
        <v>-0.0029631</v>
      </c>
      <c r="BK261">
        <v>0.4317824</v>
      </c>
      <c r="BL261">
        <v>15.4</v>
      </c>
      <c r="BM261">
        <v>-0.7289946</v>
      </c>
      <c r="BN261">
        <v>1</v>
      </c>
      <c r="BO261">
        <v>1</v>
      </c>
      <c r="BP261">
        <v>1</v>
      </c>
      <c r="BQ261">
        <v>1</v>
      </c>
    </row>
    <row r="262" spans="1:69">
      <c r="A262">
        <v>586</v>
      </c>
      <c r="B262">
        <v>586</v>
      </c>
      <c r="C262">
        <v>17</v>
      </c>
      <c r="D262">
        <v>510000</v>
      </c>
      <c r="E262">
        <v>510100</v>
      </c>
      <c r="F262" t="s">
        <v>1031</v>
      </c>
      <c r="G262">
        <v>8599</v>
      </c>
      <c r="H262" t="s">
        <v>72</v>
      </c>
      <c r="I262">
        <v>-0.0962602</v>
      </c>
      <c r="J262">
        <f>VLOOKUP(A262,三因子模型筛选后!$A$1:$Z$335,11,FALSE)</f>
        <v>-0.187014907598495</v>
      </c>
      <c r="K262">
        <v>0.00272363</v>
      </c>
      <c r="L262">
        <f>VLOOKUP(A262,'三因子模型（-170，-51） (2)'!$A$1:$W$335,6,FALSE)</f>
        <v>-0.0523404702544212</v>
      </c>
      <c r="M262">
        <f>VLOOKUP(A262,'累积异常收益率（市场模型）（-170，-21）Y1 (2)'!$A$1:$O$339,12,FALSE)</f>
        <v>-0.027958108112216</v>
      </c>
      <c r="N262">
        <v>0.05057286</v>
      </c>
      <c r="O262">
        <v>0.08221938</v>
      </c>
      <c r="P262">
        <v>0.04879151</v>
      </c>
      <c r="Q262">
        <v>0.0931117</v>
      </c>
      <c r="R262">
        <v>0.03429774</v>
      </c>
      <c r="S262">
        <v>-9.6260197</v>
      </c>
      <c r="T262">
        <v>-0.18701491</v>
      </c>
      <c r="U262">
        <v>0.27236333</v>
      </c>
      <c r="V262">
        <v>3.4297742</v>
      </c>
      <c r="W262">
        <v>0</v>
      </c>
      <c r="X262">
        <v>6.6093</v>
      </c>
      <c r="Y262">
        <v>10.14</v>
      </c>
      <c r="Z262">
        <v>25</v>
      </c>
      <c r="AA262">
        <v>16.1594</v>
      </c>
      <c r="AB262">
        <v>1.9344</v>
      </c>
      <c r="AC262" t="s">
        <v>73</v>
      </c>
      <c r="AD262" t="s">
        <v>999</v>
      </c>
      <c r="AE262">
        <v>6</v>
      </c>
      <c r="AF262">
        <v>44</v>
      </c>
      <c r="AG262">
        <v>0</v>
      </c>
      <c r="AH262">
        <v>0.4</v>
      </c>
      <c r="AI262">
        <v>6.7661917</v>
      </c>
      <c r="AJ262">
        <v>0.868</v>
      </c>
      <c r="AK262">
        <v>0.5707</v>
      </c>
      <c r="AL262">
        <v>0</v>
      </c>
      <c r="AM262">
        <v>2.82</v>
      </c>
      <c r="AN262">
        <v>0.31257576</v>
      </c>
      <c r="AO262">
        <v>13.4297</v>
      </c>
      <c r="AP262">
        <v>13.9492</v>
      </c>
      <c r="AQ262">
        <v>2</v>
      </c>
      <c r="AR262">
        <v>1.5</v>
      </c>
      <c r="AS262">
        <v>0.2222</v>
      </c>
      <c r="AT262">
        <v>7.33335</v>
      </c>
      <c r="AU262">
        <v>0</v>
      </c>
      <c r="AV262">
        <v>0</v>
      </c>
      <c r="AW262">
        <v>3</v>
      </c>
      <c r="AX262">
        <v>0.0527</v>
      </c>
      <c r="AY262">
        <v>-0.3651</v>
      </c>
      <c r="AZ262">
        <v>2.25</v>
      </c>
      <c r="BA262">
        <v>-5.504839</v>
      </c>
      <c r="BB262">
        <v>3.403378</v>
      </c>
      <c r="BC262">
        <v>-5.948387</v>
      </c>
      <c r="BD262">
        <v>-0.4693326</v>
      </c>
      <c r="BE262">
        <v>-91.94274</v>
      </c>
      <c r="BF262">
        <v>2.5836</v>
      </c>
      <c r="BG262">
        <v>43.15172</v>
      </c>
      <c r="BH262">
        <v>-18.73505</v>
      </c>
      <c r="BI262">
        <v>-312.9159</v>
      </c>
      <c r="BJ262">
        <v>-1.597316</v>
      </c>
      <c r="BK262">
        <v>1.036737</v>
      </c>
      <c r="BL262">
        <v>28.2</v>
      </c>
      <c r="BM262">
        <v>-0.8200077</v>
      </c>
      <c r="BN262">
        <v>1</v>
      </c>
      <c r="BO262">
        <v>1</v>
      </c>
      <c r="BP262">
        <v>1</v>
      </c>
      <c r="BQ262">
        <v>1</v>
      </c>
    </row>
    <row r="263" spans="1:69">
      <c r="A263">
        <v>725</v>
      </c>
      <c r="B263">
        <v>725</v>
      </c>
      <c r="C263">
        <v>10</v>
      </c>
      <c r="D263">
        <v>110000</v>
      </c>
      <c r="E263">
        <v>110000</v>
      </c>
      <c r="F263" t="s">
        <v>1003</v>
      </c>
      <c r="G263">
        <v>5110</v>
      </c>
      <c r="H263" t="s">
        <v>78</v>
      </c>
      <c r="I263">
        <v>-0.00197823</v>
      </c>
      <c r="J263">
        <f>VLOOKUP(A263,三因子模型筛选后!$A$1:$Z$335,11,FALSE)</f>
        <v>-0.0385153591632843</v>
      </c>
      <c r="K263">
        <v>0.01910603</v>
      </c>
      <c r="L263">
        <f>VLOOKUP(A263,'三因子模型（-170，-51） (2)'!$A$1:$W$335,6,FALSE)</f>
        <v>-0.00596075085923076</v>
      </c>
      <c r="M263">
        <f>VLOOKUP(A263,'累积异常收益率（市场模型）（-170，-21）Y1 (2)'!$A$1:$O$339,12,FALSE)</f>
        <v>-0.000934640818741173</v>
      </c>
      <c r="N263">
        <v>0.02972506</v>
      </c>
      <c r="O263">
        <v>0.07082912</v>
      </c>
      <c r="P263">
        <v>0.0123022</v>
      </c>
      <c r="Q263">
        <v>0.10615962</v>
      </c>
      <c r="R263">
        <v>0.06779475</v>
      </c>
      <c r="S263">
        <v>-0.19782307</v>
      </c>
      <c r="T263">
        <v>-0.03851536</v>
      </c>
      <c r="U263">
        <v>1.9106027</v>
      </c>
      <c r="V263">
        <v>6.7794748</v>
      </c>
      <c r="W263">
        <v>0</v>
      </c>
      <c r="X263">
        <v>11.0824</v>
      </c>
      <c r="Y263">
        <v>18.56</v>
      </c>
      <c r="Z263">
        <v>26</v>
      </c>
      <c r="AA263">
        <v>21.6387</v>
      </c>
      <c r="AB263">
        <v>381.96363</v>
      </c>
      <c r="AC263" t="s">
        <v>79</v>
      </c>
      <c r="AD263" t="s">
        <v>1002</v>
      </c>
      <c r="AE263">
        <v>5</v>
      </c>
      <c r="AF263">
        <v>56</v>
      </c>
      <c r="AG263">
        <v>0</v>
      </c>
      <c r="AH263">
        <v>0.1025641</v>
      </c>
      <c r="AI263">
        <v>8.352908</v>
      </c>
      <c r="AJ263">
        <v>4.2425</v>
      </c>
      <c r="AK263">
        <v>0.5756</v>
      </c>
      <c r="AL263">
        <v>1</v>
      </c>
      <c r="AM263">
        <v>1.62</v>
      </c>
      <c r="AN263">
        <v>0.13515152</v>
      </c>
      <c r="AO263">
        <v>19.2325</v>
      </c>
      <c r="AP263">
        <v>19.7101</v>
      </c>
      <c r="AQ263">
        <v>29</v>
      </c>
      <c r="AR263">
        <v>32</v>
      </c>
      <c r="AS263">
        <v>0.7518</v>
      </c>
      <c r="AT263">
        <v>5.707</v>
      </c>
      <c r="AU263">
        <v>10</v>
      </c>
      <c r="AV263">
        <v>0.66</v>
      </c>
      <c r="AW263">
        <v>51</v>
      </c>
      <c r="AX263">
        <v>0.0577</v>
      </c>
      <c r="AY263">
        <v>-0.3651</v>
      </c>
      <c r="AZ263">
        <v>1024</v>
      </c>
      <c r="BA263">
        <v>24.99516</v>
      </c>
      <c r="BB263">
        <v>1.777028</v>
      </c>
      <c r="BC263">
        <v>4.051613</v>
      </c>
      <c r="BD263">
        <v>0.1906674</v>
      </c>
      <c r="BE263">
        <v>929.8073</v>
      </c>
      <c r="BF263">
        <v>4.765763</v>
      </c>
      <c r="BG263">
        <v>177.284</v>
      </c>
      <c r="BH263">
        <v>44.4171</v>
      </c>
      <c r="BI263">
        <v>1652.294</v>
      </c>
      <c r="BJ263">
        <v>0.3388214</v>
      </c>
      <c r="BK263">
        <v>0.4824261</v>
      </c>
      <c r="BL263">
        <v>16.2</v>
      </c>
      <c r="BM263">
        <v>-0.2323559</v>
      </c>
      <c r="BN263">
        <v>1</v>
      </c>
      <c r="BO263">
        <v>1</v>
      </c>
      <c r="BP263">
        <v>1</v>
      </c>
      <c r="BQ263">
        <v>1</v>
      </c>
    </row>
    <row r="264" spans="1:69">
      <c r="A264">
        <v>600764</v>
      </c>
      <c r="B264">
        <v>600764</v>
      </c>
      <c r="C264">
        <v>19</v>
      </c>
      <c r="D264">
        <v>110000</v>
      </c>
      <c r="E264">
        <v>110000</v>
      </c>
      <c r="F264" t="s">
        <v>998</v>
      </c>
      <c r="G264">
        <v>8101</v>
      </c>
      <c r="H264" t="s">
        <v>836</v>
      </c>
      <c r="I264">
        <v>-0.05285127</v>
      </c>
      <c r="J264">
        <f>VLOOKUP(A264,三因子模型筛选后!$A$1:$Z$335,11,FALSE)</f>
        <v>-0.0678975209593773</v>
      </c>
      <c r="K264">
        <v>-0.03757311</v>
      </c>
      <c r="L264">
        <f>VLOOKUP(A264,'三因子模型（-170，-51） (2)'!$A$1:$W$335,6,FALSE)</f>
        <v>-0.0421076789498329</v>
      </c>
      <c r="M264">
        <f>VLOOKUP(A264,'累积异常收益率（市场模型）（-170，-21）Y1 (2)'!$A$1:$O$339,12,FALSE)</f>
        <v>-0.122491896152496</v>
      </c>
      <c r="N264">
        <v>-0.12326638</v>
      </c>
      <c r="O264">
        <v>-0.02169781</v>
      </c>
      <c r="P264">
        <v>0.06674293</v>
      </c>
      <c r="Q264">
        <v>0.01720596</v>
      </c>
      <c r="R264">
        <v>0.01326881</v>
      </c>
      <c r="S264">
        <v>-5.2851267</v>
      </c>
      <c r="T264">
        <v>-0.06789752</v>
      </c>
      <c r="U264">
        <v>-3.7573114</v>
      </c>
      <c r="V264">
        <v>1.3268812</v>
      </c>
      <c r="W264">
        <v>0</v>
      </c>
      <c r="X264">
        <v>8.3371</v>
      </c>
      <c r="Y264">
        <v>28.53</v>
      </c>
      <c r="Z264">
        <v>26</v>
      </c>
      <c r="AA264">
        <v>20.4983</v>
      </c>
      <c r="AB264">
        <v>7.1062939</v>
      </c>
      <c r="AC264" t="s">
        <v>837</v>
      </c>
      <c r="AD264" t="s">
        <v>1002</v>
      </c>
      <c r="AE264">
        <v>5</v>
      </c>
      <c r="AF264">
        <v>58</v>
      </c>
      <c r="AG264">
        <v>1</v>
      </c>
      <c r="AH264">
        <v>0.14285714</v>
      </c>
      <c r="AI264">
        <v>6.926577</v>
      </c>
      <c r="AJ264">
        <v>1.019</v>
      </c>
      <c r="AK264">
        <v>0.2967</v>
      </c>
      <c r="AL264">
        <v>1</v>
      </c>
      <c r="AM264">
        <v>7.4</v>
      </c>
      <c r="AN264">
        <v>0.83484848</v>
      </c>
      <c r="AO264">
        <v>16.4647</v>
      </c>
      <c r="AP264">
        <v>16.6215</v>
      </c>
      <c r="AQ264">
        <v>1</v>
      </c>
      <c r="AR264">
        <v>9.5</v>
      </c>
      <c r="AS264">
        <v>0.4183</v>
      </c>
      <c r="AT264">
        <v>8.5263</v>
      </c>
      <c r="AU264">
        <v>4</v>
      </c>
      <c r="AV264">
        <v>0.75</v>
      </c>
      <c r="AW264">
        <v>19</v>
      </c>
      <c r="AX264">
        <v>0.0656</v>
      </c>
      <c r="AY264">
        <v>-0.3651</v>
      </c>
      <c r="AZ264">
        <v>90.25</v>
      </c>
      <c r="BA264">
        <v>2.495161</v>
      </c>
      <c r="BB264">
        <v>4.596328</v>
      </c>
      <c r="BC264">
        <v>-1.948387</v>
      </c>
      <c r="BD264">
        <v>0.2806674</v>
      </c>
      <c r="BE264">
        <v>-3.942741</v>
      </c>
      <c r="BF264">
        <v>0.7003104</v>
      </c>
      <c r="BG264">
        <v>-1.106599</v>
      </c>
      <c r="BH264">
        <v>11.46858</v>
      </c>
      <c r="BI264">
        <v>-18.12213</v>
      </c>
      <c r="BJ264">
        <v>1.29004</v>
      </c>
      <c r="BK264">
        <v>2.00148</v>
      </c>
      <c r="BL264">
        <v>74</v>
      </c>
      <c r="BM264">
        <v>-0.5494434</v>
      </c>
      <c r="BN264">
        <v>1</v>
      </c>
      <c r="BO264">
        <v>1</v>
      </c>
      <c r="BP264">
        <v>1</v>
      </c>
      <c r="BQ264">
        <v>1</v>
      </c>
    </row>
    <row r="265" spans="1:69">
      <c r="A265">
        <v>600601</v>
      </c>
      <c r="B265">
        <v>600601</v>
      </c>
      <c r="C265">
        <v>19</v>
      </c>
      <c r="D265">
        <v>310000</v>
      </c>
      <c r="E265">
        <v>310000</v>
      </c>
      <c r="F265" t="s">
        <v>1022</v>
      </c>
      <c r="G265">
        <v>8301</v>
      </c>
      <c r="H265" t="s">
        <v>821</v>
      </c>
      <c r="I265">
        <v>-0.12096806</v>
      </c>
      <c r="J265">
        <f>VLOOKUP(A265,三因子模型筛选后!$A$1:$Z$335,11,FALSE)</f>
        <v>-0.11280096322298</v>
      </c>
      <c r="K265">
        <v>-0.0500898</v>
      </c>
      <c r="L265">
        <f>VLOOKUP(A265,'三因子模型（-170，-51） (2)'!$A$1:$W$335,6,FALSE)</f>
        <v>-0.0440661050379276</v>
      </c>
      <c r="M265">
        <f>VLOOKUP(A265,'累积异常收益率（市场模型）（-170，-21）Y1 (2)'!$A$1:$O$339,12,FALSE)</f>
        <v>-0.101904019713402</v>
      </c>
      <c r="N265">
        <v>-0.11416498</v>
      </c>
      <c r="O265">
        <v>-0.06735767</v>
      </c>
      <c r="P265">
        <v>-0.07649963</v>
      </c>
      <c r="Q265">
        <v>0.00160773</v>
      </c>
      <c r="R265">
        <v>0.10834957</v>
      </c>
      <c r="S265">
        <v>-12.096806</v>
      </c>
      <c r="T265">
        <v>-0.11280096</v>
      </c>
      <c r="U265">
        <v>-5.0089795</v>
      </c>
      <c r="V265">
        <v>10.834957</v>
      </c>
      <c r="W265">
        <v>0</v>
      </c>
      <c r="X265">
        <v>8.8911</v>
      </c>
      <c r="Y265">
        <v>-3.46</v>
      </c>
      <c r="Z265">
        <v>26</v>
      </c>
      <c r="AA265">
        <v>0</v>
      </c>
      <c r="AB265">
        <v>21.948912</v>
      </c>
      <c r="AC265" t="s">
        <v>822</v>
      </c>
      <c r="AD265" t="s">
        <v>1005</v>
      </c>
      <c r="AF265">
        <v>51</v>
      </c>
      <c r="AG265">
        <v>0</v>
      </c>
      <c r="AH265">
        <v>0.33333333</v>
      </c>
      <c r="AI265">
        <v>7.4761326</v>
      </c>
      <c r="AJ265">
        <v>1.7654</v>
      </c>
      <c r="AK265">
        <v>0.7615</v>
      </c>
      <c r="AL265">
        <v>1</v>
      </c>
      <c r="AM265">
        <v>1.1</v>
      </c>
      <c r="AN265">
        <v>0.10090909</v>
      </c>
      <c r="AO265">
        <v>16.8994</v>
      </c>
      <c r="AP265">
        <v>17.2213</v>
      </c>
      <c r="AQ265">
        <v>35</v>
      </c>
      <c r="AR265">
        <v>17</v>
      </c>
      <c r="AS265">
        <v>0.404</v>
      </c>
      <c r="AT265">
        <v>5.13235</v>
      </c>
      <c r="AU265">
        <v>21</v>
      </c>
      <c r="AV265">
        <v>0.7664</v>
      </c>
      <c r="AW265">
        <v>34</v>
      </c>
      <c r="AX265">
        <v>0.0476</v>
      </c>
      <c r="AY265">
        <v>-0.3521</v>
      </c>
      <c r="AZ265">
        <v>289</v>
      </c>
      <c r="BA265">
        <v>9.995161</v>
      </c>
      <c r="BB265">
        <v>1.202378</v>
      </c>
      <c r="BC265">
        <v>15.05161</v>
      </c>
      <c r="BD265">
        <v>0.2970674</v>
      </c>
      <c r="BE265">
        <v>194.8073</v>
      </c>
      <c r="BF265">
        <v>2.969237</v>
      </c>
      <c r="BG265">
        <v>57.87089</v>
      </c>
      <c r="BH265">
        <v>12.01796</v>
      </c>
      <c r="BI265">
        <v>234.2319</v>
      </c>
      <c r="BJ265">
        <v>0.3571874</v>
      </c>
      <c r="BK265">
        <v>0.0953102</v>
      </c>
      <c r="BL265">
        <v>11</v>
      </c>
      <c r="BM265">
        <v>-0.9740098</v>
      </c>
      <c r="BN265">
        <v>0</v>
      </c>
      <c r="BO265">
        <v>0</v>
      </c>
      <c r="BP265">
        <v>0</v>
      </c>
      <c r="BQ265">
        <v>0</v>
      </c>
    </row>
    <row r="266" spans="1:69">
      <c r="A266">
        <v>600667</v>
      </c>
      <c r="B266">
        <v>600667</v>
      </c>
      <c r="C266">
        <v>19</v>
      </c>
      <c r="D266">
        <v>320000</v>
      </c>
      <c r="E266">
        <v>320200</v>
      </c>
      <c r="F266" t="s">
        <v>1003</v>
      </c>
      <c r="G266">
        <v>5110</v>
      </c>
      <c r="H266" t="s">
        <v>824</v>
      </c>
      <c r="I266">
        <v>0.21930911</v>
      </c>
      <c r="J266">
        <f>VLOOKUP(A266,三因子模型筛选后!$A$1:$Z$335,11,FALSE)</f>
        <v>0.154391810297966</v>
      </c>
      <c r="K266">
        <v>0.07046915</v>
      </c>
      <c r="L266">
        <f>VLOOKUP(A266,'三因子模型（-170，-51） (2)'!$A$1:$W$335,6,FALSE)</f>
        <v>0.0436340235173702</v>
      </c>
      <c r="M266">
        <f>VLOOKUP(A266,'累积异常收益率（市场模型）（-170，-21）Y1 (2)'!$A$1:$O$339,12,FALSE)</f>
        <v>0.240378558635712</v>
      </c>
      <c r="N266">
        <v>0.22666407</v>
      </c>
      <c r="O266">
        <v>0.39555004</v>
      </c>
      <c r="P266">
        <v>0.38988987</v>
      </c>
      <c r="Q266">
        <v>0.67286599</v>
      </c>
      <c r="R266">
        <v>0.61009061</v>
      </c>
      <c r="S266">
        <v>21.930911</v>
      </c>
      <c r="T266">
        <v>0.15439181</v>
      </c>
      <c r="U266">
        <v>7.0469148</v>
      </c>
      <c r="V266">
        <v>61.009061</v>
      </c>
      <c r="W266">
        <v>0</v>
      </c>
      <c r="X266">
        <v>8.917</v>
      </c>
      <c r="Y266">
        <v>22.29</v>
      </c>
      <c r="Z266">
        <v>26</v>
      </c>
      <c r="AA266">
        <v>20.7377</v>
      </c>
      <c r="AB266">
        <v>21.061902</v>
      </c>
      <c r="AC266" t="s">
        <v>825</v>
      </c>
      <c r="AD266" t="s">
        <v>999</v>
      </c>
      <c r="AE266">
        <v>6</v>
      </c>
      <c r="AF266">
        <v>54</v>
      </c>
      <c r="AG266">
        <v>0</v>
      </c>
      <c r="AH266">
        <v>0.23076923</v>
      </c>
      <c r="AI266">
        <v>7.4215964</v>
      </c>
      <c r="AJ266">
        <v>1.6717</v>
      </c>
      <c r="AK266">
        <v>0.6377</v>
      </c>
      <c r="AL266">
        <v>1</v>
      </c>
      <c r="AM266">
        <v>6.72</v>
      </c>
      <c r="AN266">
        <v>0.31530303</v>
      </c>
      <c r="AO266">
        <v>16.5018</v>
      </c>
      <c r="AP266">
        <v>16.7399</v>
      </c>
      <c r="AQ266">
        <v>2</v>
      </c>
      <c r="AR266">
        <v>30</v>
      </c>
      <c r="AS266">
        <v>0.3778</v>
      </c>
      <c r="AT266">
        <v>3.20835</v>
      </c>
      <c r="AU266">
        <v>0</v>
      </c>
      <c r="AV266">
        <v>0</v>
      </c>
      <c r="AW266">
        <v>60</v>
      </c>
      <c r="AX266">
        <v>0.0296</v>
      </c>
      <c r="AY266">
        <v>-0.3651</v>
      </c>
      <c r="AZ266">
        <v>900</v>
      </c>
      <c r="BA266">
        <v>22.99516</v>
      </c>
      <c r="BB266">
        <v>-0.7216219</v>
      </c>
      <c r="BC266">
        <v>-5.948387</v>
      </c>
      <c r="BD266">
        <v>-0.4693326</v>
      </c>
      <c r="BE266">
        <v>805.8073</v>
      </c>
      <c r="BF266">
        <v>-10.79238</v>
      </c>
      <c r="BG266">
        <v>-378.1916</v>
      </c>
      <c r="BH266">
        <v>-16.59381</v>
      </c>
      <c r="BI266">
        <v>-581.4882</v>
      </c>
      <c r="BJ266">
        <v>0.3386807</v>
      </c>
      <c r="BK266">
        <v>1.905088</v>
      </c>
      <c r="BL266">
        <v>67.2</v>
      </c>
      <c r="BM266">
        <v>1.14691</v>
      </c>
      <c r="BN266">
        <v>1</v>
      </c>
      <c r="BO266">
        <v>1</v>
      </c>
      <c r="BP266">
        <v>1</v>
      </c>
      <c r="BQ266">
        <v>1</v>
      </c>
    </row>
    <row r="267" spans="1:69">
      <c r="A267">
        <v>2115</v>
      </c>
      <c r="B267">
        <v>2115</v>
      </c>
      <c r="C267">
        <v>10</v>
      </c>
      <c r="D267">
        <v>330000</v>
      </c>
      <c r="E267">
        <v>330100</v>
      </c>
      <c r="F267" t="s">
        <v>998</v>
      </c>
      <c r="G267">
        <v>8101</v>
      </c>
      <c r="H267" t="s">
        <v>129</v>
      </c>
      <c r="I267">
        <v>0.21592009</v>
      </c>
      <c r="J267">
        <f>VLOOKUP(A267,三因子模型筛选后!$A$1:$Z$335,11,FALSE)</f>
        <v>0.170112401247025</v>
      </c>
      <c r="K267">
        <v>0.2373928</v>
      </c>
      <c r="L267">
        <f>VLOOKUP(A267,'三因子模型（-170，-51） (2)'!$A$1:$W$335,6,FALSE)</f>
        <v>0.205417782068253</v>
      </c>
      <c r="M267">
        <f>VLOOKUP(A267,'累积异常收益率（市场模型）（-170，-21）Y1 (2)'!$A$1:$O$339,12,FALSE)</f>
        <v>0.3095782995224</v>
      </c>
      <c r="N267">
        <v>0.22188696</v>
      </c>
      <c r="O267">
        <v>0.39618236</v>
      </c>
      <c r="P267">
        <v>0.47382891</v>
      </c>
      <c r="Q267">
        <v>0.46026954</v>
      </c>
      <c r="R267">
        <v>0.39509064</v>
      </c>
      <c r="S267">
        <v>21.592009</v>
      </c>
      <c r="T267">
        <v>0.1701124</v>
      </c>
      <c r="U267">
        <v>23.73928</v>
      </c>
      <c r="V267">
        <v>39.509064</v>
      </c>
      <c r="W267">
        <v>0</v>
      </c>
      <c r="X267">
        <v>7.0682</v>
      </c>
      <c r="Y267">
        <v>27.4</v>
      </c>
      <c r="Z267">
        <v>26</v>
      </c>
      <c r="AA267">
        <v>19.4058</v>
      </c>
      <c r="AB267">
        <v>3.4224</v>
      </c>
      <c r="AC267" t="s">
        <v>130</v>
      </c>
      <c r="AD267" t="s">
        <v>1002</v>
      </c>
      <c r="AE267">
        <v>5</v>
      </c>
      <c r="AF267">
        <v>58</v>
      </c>
      <c r="AG267">
        <v>1</v>
      </c>
      <c r="AH267">
        <v>0.16666667</v>
      </c>
      <c r="AI267">
        <v>7.5729658</v>
      </c>
      <c r="AJ267">
        <v>1.9449</v>
      </c>
      <c r="AK267">
        <v>0.4372</v>
      </c>
      <c r="AL267">
        <v>0</v>
      </c>
      <c r="AM267">
        <v>4.77</v>
      </c>
      <c r="AN267">
        <v>0.33090909</v>
      </c>
      <c r="AO267">
        <v>15.0381</v>
      </c>
      <c r="AP267">
        <v>15.9292</v>
      </c>
      <c r="AQ267">
        <v>1</v>
      </c>
      <c r="AR267">
        <v>15.5</v>
      </c>
      <c r="AS267">
        <v>0.64595</v>
      </c>
      <c r="AT267">
        <v>3.59485</v>
      </c>
      <c r="AU267">
        <v>18</v>
      </c>
      <c r="AV267">
        <v>0.7099</v>
      </c>
      <c r="AW267">
        <v>29</v>
      </c>
      <c r="AX267">
        <v>0.0219</v>
      </c>
      <c r="AY267">
        <v>-0.3651</v>
      </c>
      <c r="AZ267">
        <v>240.25</v>
      </c>
      <c r="BA267">
        <v>8.495161</v>
      </c>
      <c r="BB267">
        <v>-0.3351219</v>
      </c>
      <c r="BC267">
        <v>12.05161</v>
      </c>
      <c r="BD267">
        <v>0.2405674</v>
      </c>
      <c r="BE267">
        <v>146.0573</v>
      </c>
      <c r="BF267">
        <v>2.043659</v>
      </c>
      <c r="BG267">
        <v>35.13662</v>
      </c>
      <c r="BH267">
        <v>-2.846915</v>
      </c>
      <c r="BI267">
        <v>-48.94698</v>
      </c>
      <c r="BJ267">
        <v>-0.0806194</v>
      </c>
      <c r="BK267">
        <v>1.562346</v>
      </c>
      <c r="BL267">
        <v>47.7</v>
      </c>
      <c r="BM267">
        <v>1.125787</v>
      </c>
      <c r="BN267">
        <v>1</v>
      </c>
      <c r="BO267">
        <v>1</v>
      </c>
      <c r="BP267">
        <v>1</v>
      </c>
      <c r="BQ267">
        <v>1</v>
      </c>
    </row>
    <row r="268" spans="1:69">
      <c r="A268">
        <v>2512</v>
      </c>
      <c r="B268">
        <v>2512</v>
      </c>
      <c r="C268">
        <v>11</v>
      </c>
      <c r="D268">
        <v>350000</v>
      </c>
      <c r="E268">
        <v>350100</v>
      </c>
      <c r="F268" t="s">
        <v>1000</v>
      </c>
      <c r="G268">
        <v>5115</v>
      </c>
      <c r="H268" t="s">
        <v>279</v>
      </c>
      <c r="I268">
        <v>-0.13601249</v>
      </c>
      <c r="J268">
        <f>VLOOKUP(A268,三因子模型筛选后!$A$1:$Z$335,11,FALSE)</f>
        <v>-0.233695760369301</v>
      </c>
      <c r="K268">
        <v>-0.11002335</v>
      </c>
      <c r="L268">
        <f>VLOOKUP(A268,'三因子模型（-170，-51） (2)'!$A$1:$W$335,6,FALSE)</f>
        <v>-0.18453249335289</v>
      </c>
      <c r="M268">
        <f>VLOOKUP(A268,'累积异常收益率（市场模型）（-170，-21）Y1 (2)'!$A$1:$O$339,12,FALSE)</f>
        <v>-0.182895466685295</v>
      </c>
      <c r="N268">
        <v>-0.11328547</v>
      </c>
      <c r="O268">
        <v>0.06869732</v>
      </c>
      <c r="P268">
        <v>-0.02616394</v>
      </c>
      <c r="Q268">
        <v>0.02743415</v>
      </c>
      <c r="R268">
        <v>0.05852901</v>
      </c>
      <c r="S268">
        <v>-13.601249</v>
      </c>
      <c r="T268">
        <v>-0.23369576</v>
      </c>
      <c r="U268">
        <v>-11.002335</v>
      </c>
      <c r="V268">
        <v>5.8529012</v>
      </c>
      <c r="W268">
        <v>0</v>
      </c>
      <c r="X268">
        <v>7.9248</v>
      </c>
      <c r="Y268">
        <v>13.92</v>
      </c>
      <c r="Z268">
        <v>26</v>
      </c>
      <c r="AA268">
        <v>19.5428</v>
      </c>
      <c r="AB268">
        <v>10.953861</v>
      </c>
      <c r="AC268" t="s">
        <v>280</v>
      </c>
      <c r="AD268" t="s">
        <v>999</v>
      </c>
      <c r="AE268">
        <v>6</v>
      </c>
      <c r="AF268">
        <v>50</v>
      </c>
      <c r="AG268">
        <v>3</v>
      </c>
      <c r="AH268">
        <v>0.33333333</v>
      </c>
      <c r="AI268">
        <v>7.3278462</v>
      </c>
      <c r="AJ268">
        <v>1.5221</v>
      </c>
      <c r="AK268">
        <v>0.7571</v>
      </c>
      <c r="AL268">
        <v>0</v>
      </c>
      <c r="AM268">
        <v>2.93</v>
      </c>
      <c r="AN268">
        <v>0.34363636</v>
      </c>
      <c r="AO268">
        <v>15.5758</v>
      </c>
      <c r="AP268">
        <v>16.6718</v>
      </c>
      <c r="AQ268">
        <v>28</v>
      </c>
      <c r="AR268">
        <v>18</v>
      </c>
      <c r="AS268">
        <v>0.44365</v>
      </c>
      <c r="AT268">
        <v>3.8611</v>
      </c>
      <c r="AU268">
        <v>8</v>
      </c>
      <c r="AV268">
        <v>0.7812</v>
      </c>
      <c r="AW268">
        <v>36</v>
      </c>
      <c r="AX268">
        <v>0.0588</v>
      </c>
      <c r="AY268">
        <v>-0.3651</v>
      </c>
      <c r="AZ268">
        <v>324</v>
      </c>
      <c r="BA268">
        <v>10.99516</v>
      </c>
      <c r="BB268">
        <v>-0.0688719</v>
      </c>
      <c r="BC268">
        <v>2.051613</v>
      </c>
      <c r="BD268">
        <v>0.3118674</v>
      </c>
      <c r="BE268">
        <v>229.8073</v>
      </c>
      <c r="BF268">
        <v>3.429032</v>
      </c>
      <c r="BG268">
        <v>71.6694</v>
      </c>
      <c r="BH268">
        <v>-0.7572576</v>
      </c>
      <c r="BI268">
        <v>-15.82726</v>
      </c>
      <c r="BJ268">
        <v>-0.0214789</v>
      </c>
      <c r="BK268">
        <v>1.075002</v>
      </c>
      <c r="BL268">
        <v>29.3</v>
      </c>
      <c r="BM268">
        <v>-1.06778</v>
      </c>
      <c r="BN268">
        <v>1</v>
      </c>
      <c r="BO268">
        <v>1</v>
      </c>
      <c r="BP268">
        <v>1</v>
      </c>
      <c r="BQ268">
        <v>1</v>
      </c>
    </row>
    <row r="269" spans="1:69">
      <c r="A269">
        <v>600745</v>
      </c>
      <c r="B269">
        <v>600745</v>
      </c>
      <c r="C269">
        <v>19</v>
      </c>
      <c r="D269">
        <v>420000</v>
      </c>
      <c r="E269">
        <v>420200</v>
      </c>
      <c r="F269" t="s">
        <v>1035</v>
      </c>
      <c r="G269">
        <v>1</v>
      </c>
      <c r="H269" t="s">
        <v>833</v>
      </c>
      <c r="I269">
        <v>0.25813666</v>
      </c>
      <c r="J269">
        <f>VLOOKUP(A269,三因子模型筛选后!$A$1:$Z$335,11,FALSE)</f>
        <v>0.100820399820805</v>
      </c>
      <c r="K269">
        <v>0.13790637</v>
      </c>
      <c r="L269">
        <f>VLOOKUP(A269,'三因子模型（-170，-51） (2)'!$A$1:$W$335,6,FALSE)</f>
        <v>0.0803553909063339</v>
      </c>
      <c r="M269">
        <f>VLOOKUP(A269,'累积异常收益率（市场模型）（-170，-21）Y1 (2)'!$A$1:$O$339,12,FALSE)</f>
        <v>0.215614795684814</v>
      </c>
      <c r="N269">
        <v>0.18288936</v>
      </c>
      <c r="O269">
        <v>0.13072808</v>
      </c>
      <c r="P269">
        <v>0.12555604</v>
      </c>
      <c r="Q269">
        <v>0.18283483</v>
      </c>
      <c r="R269">
        <v>0.19671787</v>
      </c>
      <c r="S269">
        <v>25.813666</v>
      </c>
      <c r="T269">
        <v>0.1008204</v>
      </c>
      <c r="U269">
        <v>13.790637</v>
      </c>
      <c r="V269">
        <v>19.671787</v>
      </c>
      <c r="W269">
        <v>1</v>
      </c>
      <c r="X269">
        <v>10.0198</v>
      </c>
      <c r="Y269">
        <v>22.63</v>
      </c>
      <c r="Z269">
        <v>26</v>
      </c>
      <c r="AA269">
        <v>21.431</v>
      </c>
      <c r="AB269">
        <v>12.449377</v>
      </c>
      <c r="AC269" t="s">
        <v>834</v>
      </c>
      <c r="AD269" t="s">
        <v>1002</v>
      </c>
      <c r="AE269">
        <v>5</v>
      </c>
      <c r="AF269">
        <v>45</v>
      </c>
      <c r="AG269">
        <v>1</v>
      </c>
      <c r="AH269">
        <v>0.21428571</v>
      </c>
      <c r="AI269">
        <v>7.5326772</v>
      </c>
      <c r="AJ269">
        <v>1.8681</v>
      </c>
      <c r="AK269">
        <v>0.6711</v>
      </c>
      <c r="AL269">
        <v>0</v>
      </c>
      <c r="AM269">
        <v>52.73</v>
      </c>
      <c r="AN269">
        <v>5.039697</v>
      </c>
      <c r="AO269">
        <v>17.1249</v>
      </c>
      <c r="AP269">
        <v>17.3094</v>
      </c>
      <c r="AQ269">
        <v>1</v>
      </c>
      <c r="AR269">
        <v>15</v>
      </c>
      <c r="AS269">
        <v>0.42555</v>
      </c>
      <c r="AT269">
        <v>2.45</v>
      </c>
      <c r="AU269">
        <v>13</v>
      </c>
      <c r="AV269">
        <v>0.6746</v>
      </c>
      <c r="AW269">
        <v>30</v>
      </c>
      <c r="AX269">
        <v>0.0317</v>
      </c>
      <c r="AY269">
        <v>0.7973</v>
      </c>
      <c r="AZ269">
        <v>225</v>
      </c>
      <c r="BA269">
        <v>7.995161</v>
      </c>
      <c r="BB269">
        <v>-1.479972</v>
      </c>
      <c r="BC269">
        <v>7.051613</v>
      </c>
      <c r="BD269">
        <v>0.2052674</v>
      </c>
      <c r="BE269">
        <v>130.8073</v>
      </c>
      <c r="BF269">
        <v>1.641146</v>
      </c>
      <c r="BG269">
        <v>26.85047</v>
      </c>
      <c r="BH269">
        <v>-11.83261</v>
      </c>
      <c r="BI269">
        <v>-193.5911</v>
      </c>
      <c r="BJ269">
        <v>-0.3037901</v>
      </c>
      <c r="BK269">
        <v>3.965184</v>
      </c>
      <c r="BL269">
        <v>527.3</v>
      </c>
      <c r="BM269">
        <v>1.388919</v>
      </c>
      <c r="BN269">
        <v>1</v>
      </c>
      <c r="BO269">
        <v>1</v>
      </c>
      <c r="BP269">
        <v>1</v>
      </c>
      <c r="BQ269">
        <v>1</v>
      </c>
    </row>
    <row r="270" spans="1:69">
      <c r="A270">
        <v>600260</v>
      </c>
      <c r="B270">
        <v>600260</v>
      </c>
      <c r="C270">
        <v>19</v>
      </c>
      <c r="D270">
        <v>420000</v>
      </c>
      <c r="E270">
        <v>421000</v>
      </c>
      <c r="F270" t="s">
        <v>1036</v>
      </c>
      <c r="G270">
        <v>4905</v>
      </c>
      <c r="H270" t="s">
        <v>767</v>
      </c>
      <c r="I270">
        <v>-0.13294216</v>
      </c>
      <c r="J270">
        <f>VLOOKUP(A270,三因子模型筛选后!$A$1:$Z$335,11,FALSE)</f>
        <v>-0.21920420229435</v>
      </c>
      <c r="K270">
        <v>-0.05284763</v>
      </c>
      <c r="L270">
        <f>VLOOKUP(A270,'三因子模型（-170，-51） (2)'!$A$1:$W$335,6,FALSE)</f>
        <v>-0.0963605940341949</v>
      </c>
      <c r="M270">
        <f>VLOOKUP(A270,'累积异常收益率（市场模型）（-170，-21）Y1 (2)'!$A$1:$O$339,12,FALSE)</f>
        <v>-0.0752899050712585</v>
      </c>
      <c r="N270">
        <v>-0.09862637</v>
      </c>
      <c r="O270">
        <v>0.01634986</v>
      </c>
      <c r="P270">
        <v>-0.00033622</v>
      </c>
      <c r="Q270">
        <v>0.10285515</v>
      </c>
      <c r="R270">
        <v>0.13302261</v>
      </c>
      <c r="S270">
        <v>-13.294216</v>
      </c>
      <c r="T270">
        <v>-0.2192042</v>
      </c>
      <c r="U270">
        <v>-5.2847628</v>
      </c>
      <c r="V270">
        <v>13.302261</v>
      </c>
      <c r="W270">
        <v>1</v>
      </c>
      <c r="X270">
        <v>7.7562</v>
      </c>
      <c r="Y270">
        <v>17.78</v>
      </c>
      <c r="Z270">
        <v>26</v>
      </c>
      <c r="AA270">
        <v>20.9076</v>
      </c>
      <c r="AB270">
        <v>5.2764</v>
      </c>
      <c r="AC270" t="s">
        <v>768</v>
      </c>
      <c r="AD270" t="s">
        <v>999</v>
      </c>
      <c r="AE270">
        <v>6</v>
      </c>
      <c r="AF270">
        <v>43</v>
      </c>
      <c r="AG270">
        <v>0</v>
      </c>
      <c r="AH270">
        <v>0.075</v>
      </c>
      <c r="AI270">
        <v>5.9914645</v>
      </c>
      <c r="AJ270">
        <v>0.4</v>
      </c>
      <c r="AK270">
        <v>0.5214</v>
      </c>
      <c r="AL270">
        <v>0</v>
      </c>
      <c r="AM270">
        <v>4.52</v>
      </c>
      <c r="AN270">
        <v>0.41757576</v>
      </c>
      <c r="AO270">
        <v>13.447</v>
      </c>
      <c r="AP270">
        <v>15.6996</v>
      </c>
      <c r="AQ270">
        <v>35</v>
      </c>
      <c r="AR270">
        <v>19</v>
      </c>
      <c r="AS270">
        <v>0.43075</v>
      </c>
      <c r="AT270">
        <v>3.80265</v>
      </c>
      <c r="AU270">
        <v>6</v>
      </c>
      <c r="AV270">
        <v>0.6667</v>
      </c>
      <c r="AW270">
        <v>38</v>
      </c>
      <c r="AX270">
        <v>0.0334</v>
      </c>
      <c r="AY270">
        <v>-0.3651</v>
      </c>
      <c r="AZ270">
        <v>361</v>
      </c>
      <c r="BA270">
        <v>11.99516</v>
      </c>
      <c r="BB270">
        <v>-0.1273219</v>
      </c>
      <c r="BC270">
        <v>0.0516129</v>
      </c>
      <c r="BD270">
        <v>0.1973674</v>
      </c>
      <c r="BE270">
        <v>266.8073</v>
      </c>
      <c r="BF270">
        <v>2.367454</v>
      </c>
      <c r="BG270">
        <v>52.65906</v>
      </c>
      <c r="BH270">
        <v>-1.527247</v>
      </c>
      <c r="BI270">
        <v>-33.97041</v>
      </c>
      <c r="BJ270">
        <v>-0.0251292</v>
      </c>
      <c r="BK270">
        <v>1.508512</v>
      </c>
      <c r="BL270">
        <v>45.2</v>
      </c>
      <c r="BM270">
        <v>-1.048643</v>
      </c>
      <c r="BN270">
        <v>1</v>
      </c>
      <c r="BO270">
        <v>1</v>
      </c>
      <c r="BP270">
        <v>1</v>
      </c>
      <c r="BQ270">
        <v>1</v>
      </c>
    </row>
    <row r="271" spans="1:69">
      <c r="A271">
        <v>600703</v>
      </c>
      <c r="B271">
        <v>600703</v>
      </c>
      <c r="C271">
        <v>19</v>
      </c>
      <c r="D271">
        <v>420000</v>
      </c>
      <c r="E271">
        <v>421000</v>
      </c>
      <c r="F271" t="s">
        <v>1000</v>
      </c>
      <c r="G271">
        <v>5115</v>
      </c>
      <c r="H271" t="s">
        <v>827</v>
      </c>
      <c r="I271">
        <v>0.27532572</v>
      </c>
      <c r="J271">
        <f>VLOOKUP(A271,三因子模型筛选后!$A$1:$Z$335,11,FALSE)</f>
        <v>0.152928397059441</v>
      </c>
      <c r="K271">
        <v>0.18697767</v>
      </c>
      <c r="L271">
        <f>VLOOKUP(A271,'三因子模型（-170，-51） (2)'!$A$1:$W$335,6,FALSE)</f>
        <v>0.142086774110794</v>
      </c>
      <c r="M271">
        <f>VLOOKUP(A271,'累积异常收益率（市场模型）（-170，-21）Y1 (2)'!$A$1:$O$339,12,FALSE)</f>
        <v>0.251641839742661</v>
      </c>
      <c r="N271">
        <v>0.190497</v>
      </c>
      <c r="O271">
        <v>0.29398102</v>
      </c>
      <c r="P271">
        <v>0.21736328</v>
      </c>
      <c r="Q271">
        <v>0.23497553</v>
      </c>
      <c r="R271">
        <v>0.26212576</v>
      </c>
      <c r="S271">
        <v>27.532572</v>
      </c>
      <c r="T271">
        <v>0.1529284</v>
      </c>
      <c r="U271">
        <v>18.697767</v>
      </c>
      <c r="V271">
        <v>26.212576</v>
      </c>
      <c r="W271">
        <v>1</v>
      </c>
      <c r="X271">
        <v>9.4019</v>
      </c>
      <c r="Y271">
        <v>21.52</v>
      </c>
      <c r="Z271">
        <v>26</v>
      </c>
      <c r="AA271">
        <v>21.2568</v>
      </c>
      <c r="AB271">
        <v>14.440138</v>
      </c>
      <c r="AC271" t="s">
        <v>828</v>
      </c>
      <c r="AD271" t="s">
        <v>999</v>
      </c>
      <c r="AE271">
        <v>6</v>
      </c>
      <c r="AF271">
        <v>44</v>
      </c>
      <c r="AG271">
        <v>1</v>
      </c>
      <c r="AH271">
        <v>0.2173913</v>
      </c>
      <c r="AI271">
        <v>7.0900768</v>
      </c>
      <c r="AJ271">
        <v>1.2</v>
      </c>
      <c r="AK271">
        <v>0.2691</v>
      </c>
      <c r="AL271">
        <v>0</v>
      </c>
      <c r="AM271">
        <v>10.54</v>
      </c>
      <c r="AN271">
        <v>0.88984848</v>
      </c>
      <c r="AO271">
        <v>19.2325</v>
      </c>
      <c r="AP271">
        <v>19.6533</v>
      </c>
      <c r="AQ271">
        <v>2</v>
      </c>
      <c r="AR271">
        <v>10</v>
      </c>
      <c r="AS271">
        <v>0.4275</v>
      </c>
      <c r="AT271">
        <v>3.35</v>
      </c>
      <c r="AU271">
        <v>19</v>
      </c>
      <c r="AV271">
        <v>0.8532</v>
      </c>
      <c r="AW271">
        <v>20</v>
      </c>
      <c r="AX271">
        <v>0.0264</v>
      </c>
      <c r="AY271">
        <v>-0.3169</v>
      </c>
      <c r="AZ271">
        <v>100</v>
      </c>
      <c r="BA271">
        <v>2.995161</v>
      </c>
      <c r="BB271">
        <v>-0.5799719</v>
      </c>
      <c r="BC271">
        <v>13.05161</v>
      </c>
      <c r="BD271">
        <v>0.3838674</v>
      </c>
      <c r="BE271">
        <v>5.807259</v>
      </c>
      <c r="BF271">
        <v>1.149745</v>
      </c>
      <c r="BG271">
        <v>2.229217</v>
      </c>
      <c r="BH271">
        <v>-1.737109</v>
      </c>
      <c r="BI271">
        <v>-3.368047</v>
      </c>
      <c r="BJ271">
        <v>-0.2226323</v>
      </c>
      <c r="BK271">
        <v>2.355178</v>
      </c>
      <c r="BL271">
        <v>105.4</v>
      </c>
      <c r="BM271">
        <v>1.496057</v>
      </c>
      <c r="BN271">
        <v>1</v>
      </c>
      <c r="BO271">
        <v>1</v>
      </c>
      <c r="BP271">
        <v>1</v>
      </c>
      <c r="BQ271">
        <v>1</v>
      </c>
    </row>
    <row r="272" spans="1:69">
      <c r="A272">
        <v>603989</v>
      </c>
      <c r="B272">
        <v>603989</v>
      </c>
      <c r="C272">
        <v>10</v>
      </c>
      <c r="D272">
        <v>430000</v>
      </c>
      <c r="E272">
        <v>430900</v>
      </c>
      <c r="F272" t="s">
        <v>1003</v>
      </c>
      <c r="G272">
        <v>5110</v>
      </c>
      <c r="H272" t="s">
        <v>968</v>
      </c>
      <c r="I272">
        <v>0.17035629</v>
      </c>
      <c r="J272">
        <f>VLOOKUP(A272,三因子模型筛选后!$A$1:$Z$335,11,FALSE)</f>
        <v>0.143382057547569</v>
      </c>
      <c r="K272">
        <v>0.05374976</v>
      </c>
      <c r="L272">
        <f>VLOOKUP(A272,'三因子模型（-170，-51） (2)'!$A$1:$W$335,6,FALSE)</f>
        <v>0.0514894798398018</v>
      </c>
      <c r="M272">
        <f>VLOOKUP(A272,'累积异常收益率（市场模型）（-170，-21）Y1 (2)'!$A$1:$O$339,12,FALSE)</f>
        <v>0.188427805900574</v>
      </c>
      <c r="N272">
        <v>0.18884271</v>
      </c>
      <c r="O272">
        <v>0.3014271</v>
      </c>
      <c r="P272">
        <v>0.27792904</v>
      </c>
      <c r="Q272">
        <v>0.3237921</v>
      </c>
      <c r="R272">
        <v>0.28502372</v>
      </c>
      <c r="S272">
        <v>17.035629</v>
      </c>
      <c r="T272">
        <v>0.14338206</v>
      </c>
      <c r="U272">
        <v>5.3749762</v>
      </c>
      <c r="V272">
        <v>28.502372</v>
      </c>
      <c r="W272">
        <v>0</v>
      </c>
      <c r="X272">
        <v>8.2843</v>
      </c>
      <c r="Y272">
        <v>25.03</v>
      </c>
      <c r="Z272">
        <v>26</v>
      </c>
      <c r="AA272">
        <v>19.8559</v>
      </c>
      <c r="AB272">
        <v>4.0081473</v>
      </c>
      <c r="AC272" t="s">
        <v>969</v>
      </c>
      <c r="AD272" t="s">
        <v>999</v>
      </c>
      <c r="AE272">
        <v>6</v>
      </c>
      <c r="AF272">
        <v>34</v>
      </c>
      <c r="AG272">
        <v>1</v>
      </c>
      <c r="AH272">
        <v>0</v>
      </c>
      <c r="AI272">
        <v>6.1312265</v>
      </c>
      <c r="AJ272">
        <v>0.46</v>
      </c>
      <c r="AK272">
        <v>0.3933</v>
      </c>
      <c r="AL272">
        <v>0</v>
      </c>
      <c r="AM272">
        <v>10.4</v>
      </c>
      <c r="AN272">
        <v>0.67454545</v>
      </c>
      <c r="AO272">
        <v>16.1675</v>
      </c>
      <c r="AP272">
        <v>16.4721</v>
      </c>
      <c r="AQ272">
        <v>1</v>
      </c>
      <c r="AR272">
        <v>4</v>
      </c>
      <c r="AS272">
        <v>0.34695</v>
      </c>
      <c r="AT272">
        <v>6.35715</v>
      </c>
      <c r="AU272">
        <v>2</v>
      </c>
      <c r="AV272">
        <v>0.5</v>
      </c>
      <c r="AW272">
        <v>7</v>
      </c>
      <c r="AX272">
        <v>0.0538</v>
      </c>
      <c r="AY272">
        <v>-0.3228</v>
      </c>
      <c r="AZ272">
        <v>16</v>
      </c>
      <c r="BA272">
        <v>-3.004839</v>
      </c>
      <c r="BB272">
        <v>2.427178</v>
      </c>
      <c r="BC272">
        <v>-3.948387</v>
      </c>
      <c r="BD272">
        <v>0.0306674</v>
      </c>
      <c r="BE272">
        <v>-78.19274</v>
      </c>
      <c r="BF272">
        <v>-0.0921507</v>
      </c>
      <c r="BG272">
        <v>-2.39797</v>
      </c>
      <c r="BH272">
        <v>-7.293279</v>
      </c>
      <c r="BI272">
        <v>-189.7877</v>
      </c>
      <c r="BJ272">
        <v>0.0744353</v>
      </c>
      <c r="BK272">
        <v>2.341806</v>
      </c>
      <c r="BL272">
        <v>104</v>
      </c>
      <c r="BM272">
        <v>0.841791</v>
      </c>
      <c r="BN272">
        <v>1</v>
      </c>
      <c r="BO272">
        <v>1</v>
      </c>
      <c r="BP272">
        <v>1</v>
      </c>
      <c r="BQ272">
        <v>1</v>
      </c>
    </row>
    <row r="273" spans="1:69">
      <c r="A273">
        <v>300726</v>
      </c>
      <c r="B273">
        <v>300726</v>
      </c>
      <c r="C273">
        <v>11</v>
      </c>
      <c r="D273">
        <v>430000</v>
      </c>
      <c r="E273">
        <v>430200</v>
      </c>
      <c r="F273" t="s">
        <v>1000</v>
      </c>
      <c r="G273">
        <v>5115</v>
      </c>
      <c r="H273" t="s">
        <v>720</v>
      </c>
      <c r="I273">
        <v>-0.02208033</v>
      </c>
      <c r="J273">
        <f>VLOOKUP(A273,三因子模型筛选后!$A$1:$Z$335,11,FALSE)</f>
        <v>-0.194897100329399</v>
      </c>
      <c r="K273">
        <v>0.02038321</v>
      </c>
      <c r="L273">
        <f>VLOOKUP(A273,'三因子模型（-170，-51） (2)'!$A$1:$W$335,6,FALSE)</f>
        <v>-0.066905103623867</v>
      </c>
      <c r="M273">
        <f>VLOOKUP(A273,'累积异常收益率（市场模型）（-170，-21）Y1 (2)'!$A$1:$O$339,12,FALSE)</f>
        <v>-0.0166717916727066</v>
      </c>
      <c r="N273">
        <v>-0.01005068</v>
      </c>
      <c r="O273">
        <v>0.08932197</v>
      </c>
      <c r="P273">
        <v>0.03600715</v>
      </c>
      <c r="Q273">
        <v>0.08460414</v>
      </c>
      <c r="R273">
        <v>0.10932583</v>
      </c>
      <c r="S273">
        <v>-2.208033</v>
      </c>
      <c r="T273">
        <v>-0.1948971</v>
      </c>
      <c r="U273">
        <v>2.0383211</v>
      </c>
      <c r="V273">
        <v>10.932583</v>
      </c>
      <c r="W273">
        <v>0</v>
      </c>
      <c r="X273">
        <v>7.1694</v>
      </c>
      <c r="Y273">
        <v>29.67</v>
      </c>
      <c r="Z273">
        <v>26</v>
      </c>
      <c r="AA273">
        <v>19.7009</v>
      </c>
      <c r="AB273">
        <v>4.001</v>
      </c>
      <c r="AC273" t="s">
        <v>721</v>
      </c>
      <c r="AD273" t="s">
        <v>1002</v>
      </c>
      <c r="AE273">
        <v>5</v>
      </c>
      <c r="AF273">
        <v>31</v>
      </c>
      <c r="AG273">
        <v>0</v>
      </c>
      <c r="AH273">
        <v>0.2</v>
      </c>
      <c r="AI273">
        <v>6.9852717</v>
      </c>
      <c r="AJ273">
        <v>1.0806</v>
      </c>
      <c r="AK273">
        <v>0.0896</v>
      </c>
      <c r="AL273">
        <v>0</v>
      </c>
      <c r="AM273">
        <v>8.21</v>
      </c>
      <c r="AN273">
        <v>0.82742424</v>
      </c>
      <c r="AO273">
        <v>11.5377</v>
      </c>
      <c r="AP273">
        <v>16.8803</v>
      </c>
      <c r="AQ273">
        <v>2</v>
      </c>
      <c r="AR273">
        <v>8.5</v>
      </c>
      <c r="AS273">
        <v>0.42215</v>
      </c>
      <c r="AT273">
        <v>2.58825</v>
      </c>
      <c r="AU273">
        <v>15</v>
      </c>
      <c r="AV273">
        <v>0.8622</v>
      </c>
      <c r="AW273">
        <v>17</v>
      </c>
      <c r="AX273">
        <v>0.0674</v>
      </c>
      <c r="AY273">
        <v>-0.3651</v>
      </c>
      <c r="AZ273">
        <v>72.25</v>
      </c>
      <c r="BA273">
        <v>1.495161</v>
      </c>
      <c r="BB273">
        <v>-1.341722</v>
      </c>
      <c r="BC273">
        <v>9.051613</v>
      </c>
      <c r="BD273">
        <v>0.3928674</v>
      </c>
      <c r="BE273">
        <v>-21.94274</v>
      </c>
      <c r="BF273">
        <v>0.5874</v>
      </c>
      <c r="BG273">
        <v>-8.620588</v>
      </c>
      <c r="BH273">
        <v>-2.00609</v>
      </c>
      <c r="BI273">
        <v>29.44106</v>
      </c>
      <c r="BJ273">
        <v>-0.5271189</v>
      </c>
      <c r="BK273">
        <v>2.105353</v>
      </c>
      <c r="BL273">
        <v>82.1</v>
      </c>
      <c r="BM273">
        <v>-0.3576507</v>
      </c>
      <c r="BN273">
        <v>1</v>
      </c>
      <c r="BO273">
        <v>1</v>
      </c>
      <c r="BP273">
        <v>1</v>
      </c>
      <c r="BQ273">
        <v>1</v>
      </c>
    </row>
    <row r="274" spans="1:69">
      <c r="A274">
        <v>2587</v>
      </c>
      <c r="B274">
        <v>2587</v>
      </c>
      <c r="C274">
        <v>12</v>
      </c>
      <c r="D274">
        <v>440000</v>
      </c>
      <c r="E274">
        <v>440300</v>
      </c>
      <c r="F274" t="s">
        <v>1011</v>
      </c>
      <c r="G274">
        <v>57</v>
      </c>
      <c r="H274" t="s">
        <v>297</v>
      </c>
      <c r="I274">
        <v>-0.07137761</v>
      </c>
      <c r="J274">
        <f>VLOOKUP(A274,三因子模型筛选后!$A$1:$Z$335,11,FALSE)</f>
        <v>-0.158327341079712</v>
      </c>
      <c r="K274">
        <v>0.01930589</v>
      </c>
      <c r="L274">
        <f>VLOOKUP(A274,'三因子模型（-170，-51） (2)'!$A$1:$W$335,6,FALSE)</f>
        <v>-0.0344998575747013</v>
      </c>
      <c r="M274">
        <f>VLOOKUP(A274,'累积异常收益率（市场模型）（-170，-21）Y1 (2)'!$A$1:$O$339,12,FALSE)</f>
        <v>-0.107732079923153</v>
      </c>
      <c r="N274">
        <v>-0.10785294</v>
      </c>
      <c r="O274">
        <v>-0.02111873</v>
      </c>
      <c r="P274">
        <v>-0.02305784</v>
      </c>
      <c r="Q274">
        <v>-0.06572274</v>
      </c>
      <c r="R274">
        <v>-0.04369788</v>
      </c>
      <c r="S274">
        <v>-7.1377613</v>
      </c>
      <c r="T274">
        <v>-0.15832734</v>
      </c>
      <c r="U274">
        <v>1.9305889</v>
      </c>
      <c r="V274">
        <v>-4.3697879</v>
      </c>
      <c r="W274">
        <v>0</v>
      </c>
      <c r="X274">
        <v>7.28</v>
      </c>
      <c r="Y274">
        <v>23.38</v>
      </c>
      <c r="Z274">
        <v>26</v>
      </c>
      <c r="AA274">
        <v>19.1335</v>
      </c>
      <c r="AB274">
        <v>6.5154416</v>
      </c>
      <c r="AC274" t="s">
        <v>298</v>
      </c>
      <c r="AD274" t="s">
        <v>999</v>
      </c>
      <c r="AE274">
        <v>6</v>
      </c>
      <c r="AF274">
        <v>58</v>
      </c>
      <c r="AG274">
        <v>6</v>
      </c>
      <c r="AH274">
        <v>0.13636364</v>
      </c>
      <c r="AI274">
        <v>6.7714773</v>
      </c>
      <c r="AJ274">
        <v>0.8726</v>
      </c>
      <c r="AK274">
        <v>0.419</v>
      </c>
      <c r="AL274">
        <v>0</v>
      </c>
      <c r="AM274">
        <v>2.45</v>
      </c>
      <c r="AN274">
        <v>0.35727273</v>
      </c>
      <c r="AO274">
        <v>16.0526</v>
      </c>
      <c r="AP274">
        <v>16.6848</v>
      </c>
      <c r="AQ274">
        <v>0</v>
      </c>
      <c r="AR274">
        <v>4</v>
      </c>
      <c r="AS274">
        <v>0.39065</v>
      </c>
      <c r="AT274">
        <v>4.6875</v>
      </c>
      <c r="AU274">
        <v>7</v>
      </c>
      <c r="AV274">
        <v>0.8163</v>
      </c>
      <c r="AW274">
        <v>8</v>
      </c>
      <c r="AX274">
        <v>0.0688</v>
      </c>
      <c r="AY274">
        <v>-0.3313</v>
      </c>
      <c r="AZ274">
        <v>16</v>
      </c>
      <c r="BA274">
        <v>-3.004839</v>
      </c>
      <c r="BB274">
        <v>0.7575281</v>
      </c>
      <c r="BC274">
        <v>1.051613</v>
      </c>
      <c r="BD274">
        <v>0.3469674</v>
      </c>
      <c r="BE274">
        <v>-78.19274</v>
      </c>
      <c r="BF274">
        <v>-1.042581</v>
      </c>
      <c r="BG274">
        <v>-27.13033</v>
      </c>
      <c r="BH274">
        <v>-2.27625</v>
      </c>
      <c r="BI274">
        <v>-59.2332</v>
      </c>
      <c r="BJ274">
        <v>0.2628376</v>
      </c>
      <c r="BK274">
        <v>0.896088</v>
      </c>
      <c r="BL274">
        <v>24.5</v>
      </c>
      <c r="BM274">
        <v>-0.6649166</v>
      </c>
      <c r="BN274">
        <v>1</v>
      </c>
      <c r="BO274">
        <v>1</v>
      </c>
      <c r="BP274">
        <v>1</v>
      </c>
      <c r="BQ274">
        <v>1</v>
      </c>
    </row>
    <row r="275" spans="1:69">
      <c r="A275">
        <v>2906</v>
      </c>
      <c r="B275">
        <v>2906</v>
      </c>
      <c r="C275">
        <v>19</v>
      </c>
      <c r="D275">
        <v>440000</v>
      </c>
      <c r="E275">
        <v>441300</v>
      </c>
      <c r="F275" t="s">
        <v>1003</v>
      </c>
      <c r="G275">
        <v>5110</v>
      </c>
      <c r="H275" t="s">
        <v>387</v>
      </c>
      <c r="I275">
        <v>0.01301378</v>
      </c>
      <c r="J275">
        <f>VLOOKUP(A275,三因子模型筛选后!$A$1:$Z$335,11,FALSE)</f>
        <v>-0.0225062165409327</v>
      </c>
      <c r="K275">
        <v>0.06896727</v>
      </c>
      <c r="L275">
        <f>VLOOKUP(A275,'三因子模型（-170，-51） (2)'!$A$1:$W$335,6,FALSE)</f>
        <v>0.0434666611254215</v>
      </c>
      <c r="M275">
        <f>VLOOKUP(A275,'累积异常收益率（市场模型）（-170，-21）Y1 (2)'!$A$1:$O$339,12,FALSE)</f>
        <v>0.033684529364109</v>
      </c>
      <c r="N275">
        <v>0.02514623</v>
      </c>
      <c r="O275">
        <v>0.08445469</v>
      </c>
      <c r="P275">
        <v>0.04350566</v>
      </c>
      <c r="Q275">
        <v>0.12993191</v>
      </c>
      <c r="R275">
        <v>0.22460331</v>
      </c>
      <c r="S275">
        <v>1.3013784</v>
      </c>
      <c r="T275">
        <v>-0.02250622</v>
      </c>
      <c r="U275">
        <v>6.8967268</v>
      </c>
      <c r="V275">
        <v>22.460331</v>
      </c>
      <c r="W275">
        <v>0</v>
      </c>
      <c r="X275">
        <v>8.5039</v>
      </c>
      <c r="Y275">
        <v>7.77</v>
      </c>
      <c r="Z275">
        <v>26</v>
      </c>
      <c r="AA275">
        <v>17.6252</v>
      </c>
      <c r="AB275">
        <v>4.7571046</v>
      </c>
      <c r="AC275" t="s">
        <v>388</v>
      </c>
      <c r="AD275" t="s">
        <v>1002</v>
      </c>
      <c r="AE275">
        <v>5</v>
      </c>
      <c r="AF275">
        <v>57</v>
      </c>
      <c r="AG275">
        <v>5</v>
      </c>
      <c r="AH275">
        <v>0.15789474</v>
      </c>
      <c r="AI275">
        <v>7.061077</v>
      </c>
      <c r="AJ275">
        <v>1.1657</v>
      </c>
      <c r="AK275">
        <v>0.233</v>
      </c>
      <c r="AL275">
        <v>0</v>
      </c>
      <c r="AM275">
        <v>3.45</v>
      </c>
      <c r="AN275">
        <v>0.47651515</v>
      </c>
      <c r="AO275">
        <v>16.4714</v>
      </c>
      <c r="AQ275">
        <v>1</v>
      </c>
      <c r="AR275">
        <v>8</v>
      </c>
      <c r="AS275">
        <v>0.40625</v>
      </c>
      <c r="AT275">
        <v>5.8125</v>
      </c>
      <c r="AU275">
        <v>11</v>
      </c>
      <c r="AV275">
        <v>0.7934</v>
      </c>
      <c r="AW275">
        <v>16</v>
      </c>
      <c r="AX275">
        <v>0.0925</v>
      </c>
      <c r="AY275">
        <v>1.368</v>
      </c>
      <c r="AZ275">
        <v>64</v>
      </c>
      <c r="BA275">
        <v>0.9951611</v>
      </c>
      <c r="BB275">
        <v>1.882528</v>
      </c>
      <c r="BC275">
        <v>5.051613</v>
      </c>
      <c r="BD275">
        <v>0.3240674</v>
      </c>
      <c r="BE275">
        <v>-30.19274</v>
      </c>
      <c r="BF275">
        <v>0.3224993</v>
      </c>
      <c r="BG275">
        <v>-9.784484</v>
      </c>
      <c r="BH275">
        <v>1.873419</v>
      </c>
      <c r="BI275">
        <v>-56.83868</v>
      </c>
      <c r="BJ275">
        <v>0.610066</v>
      </c>
      <c r="BK275">
        <v>1.238374</v>
      </c>
      <c r="BL275">
        <v>34.5</v>
      </c>
      <c r="BM275">
        <v>-0.1389119</v>
      </c>
      <c r="BN275">
        <v>1</v>
      </c>
      <c r="BO275">
        <v>1</v>
      </c>
      <c r="BP275">
        <v>1</v>
      </c>
      <c r="BQ275">
        <v>1</v>
      </c>
    </row>
    <row r="276" spans="1:69">
      <c r="A276">
        <v>603228</v>
      </c>
      <c r="B276">
        <v>603228</v>
      </c>
      <c r="C276">
        <v>19</v>
      </c>
      <c r="D276">
        <v>440000</v>
      </c>
      <c r="E276">
        <v>440300</v>
      </c>
      <c r="F276" t="s">
        <v>1000</v>
      </c>
      <c r="G276">
        <v>5115</v>
      </c>
      <c r="H276" t="s">
        <v>902</v>
      </c>
      <c r="I276">
        <v>-0.01642483</v>
      </c>
      <c r="J276">
        <f>VLOOKUP(A276,三因子模型筛选后!$A$1:$Z$335,11,FALSE)</f>
        <v>-0.107354164123535</v>
      </c>
      <c r="K276">
        <v>0.02074584</v>
      </c>
      <c r="L276">
        <f>VLOOKUP(A276,'三因子模型（-170，-51） (2)'!$A$1:$W$335,6,FALSE)</f>
        <v>-0.0129848644137383</v>
      </c>
      <c r="M276">
        <f>VLOOKUP(A276,'累积异常收益率（市场模型）（-170，-21）Y1 (2)'!$A$1:$O$339,12,FALSE)</f>
        <v>-0.0443770103156567</v>
      </c>
      <c r="N276">
        <v>0.0775635</v>
      </c>
      <c r="O276">
        <v>0.10606117</v>
      </c>
      <c r="P276">
        <v>0.05634791</v>
      </c>
      <c r="Q276">
        <v>0.14469267</v>
      </c>
      <c r="R276">
        <v>0.07386593</v>
      </c>
      <c r="S276">
        <v>-1.6424827</v>
      </c>
      <c r="T276">
        <v>-0.10735416</v>
      </c>
      <c r="U276">
        <v>2.0745836</v>
      </c>
      <c r="V276">
        <v>7.3865928</v>
      </c>
      <c r="W276">
        <v>0</v>
      </c>
      <c r="X276">
        <v>9.314</v>
      </c>
      <c r="Y276">
        <v>31.32</v>
      </c>
      <c r="Z276">
        <v>26</v>
      </c>
      <c r="AA276">
        <v>20.6196</v>
      </c>
      <c r="AB276">
        <v>8.472503</v>
      </c>
      <c r="AC276" t="s">
        <v>903</v>
      </c>
      <c r="AD276" t="s">
        <v>999</v>
      </c>
      <c r="AE276">
        <v>6</v>
      </c>
      <c r="AF276">
        <v>58</v>
      </c>
      <c r="AG276">
        <v>1</v>
      </c>
      <c r="AH276">
        <v>0.10526316</v>
      </c>
      <c r="AI276">
        <v>7.8359351</v>
      </c>
      <c r="AJ276">
        <v>2.5299</v>
      </c>
      <c r="AK276">
        <v>0.3618</v>
      </c>
      <c r="AL276">
        <v>0</v>
      </c>
      <c r="AM276">
        <v>9.53</v>
      </c>
      <c r="AN276">
        <v>1.6168182</v>
      </c>
      <c r="AO276">
        <v>17.0703</v>
      </c>
      <c r="AP276">
        <v>17.886</v>
      </c>
      <c r="AQ276">
        <v>2</v>
      </c>
      <c r="AR276">
        <v>3.5</v>
      </c>
      <c r="AS276">
        <v>0.3061</v>
      </c>
      <c r="AT276">
        <v>4.57145</v>
      </c>
      <c r="AU276">
        <v>5</v>
      </c>
      <c r="AV276">
        <v>0.8</v>
      </c>
      <c r="AW276">
        <v>7</v>
      </c>
      <c r="AX276">
        <v>0.0469</v>
      </c>
      <c r="AY276">
        <v>-0.3651</v>
      </c>
      <c r="AZ276">
        <v>12.25</v>
      </c>
      <c r="BA276">
        <v>-3.504839</v>
      </c>
      <c r="BB276">
        <v>0.6414781</v>
      </c>
      <c r="BC276">
        <v>-0.9483871</v>
      </c>
      <c r="BD276">
        <v>0.3306674</v>
      </c>
      <c r="BE276">
        <v>-81.94274</v>
      </c>
      <c r="BF276">
        <v>-1.158936</v>
      </c>
      <c r="BG276">
        <v>-27.0958</v>
      </c>
      <c r="BH276">
        <v>-2.248277</v>
      </c>
      <c r="BI276">
        <v>-52.56447</v>
      </c>
      <c r="BJ276">
        <v>0.2121159</v>
      </c>
      <c r="BK276">
        <v>2.254445</v>
      </c>
      <c r="BL276">
        <v>95.3</v>
      </c>
      <c r="BM276">
        <v>-0.3224004</v>
      </c>
      <c r="BN276">
        <v>1</v>
      </c>
      <c r="BO276">
        <v>1</v>
      </c>
      <c r="BP276">
        <v>1</v>
      </c>
      <c r="BQ276">
        <v>1</v>
      </c>
    </row>
    <row r="277" spans="1:69">
      <c r="A277">
        <v>2583</v>
      </c>
      <c r="B277">
        <v>2583</v>
      </c>
      <c r="C277">
        <v>10</v>
      </c>
      <c r="D277">
        <v>440000</v>
      </c>
      <c r="E277">
        <v>440300</v>
      </c>
      <c r="F277" t="s">
        <v>998</v>
      </c>
      <c r="G277">
        <v>8101</v>
      </c>
      <c r="H277" t="s">
        <v>294</v>
      </c>
      <c r="I277">
        <v>-0.02139987</v>
      </c>
      <c r="J277">
        <f>VLOOKUP(A277,三因子模型筛选后!$A$1:$Z$335,11,FALSE)</f>
        <v>-0.10629390925169</v>
      </c>
      <c r="K277">
        <v>0.01999393</v>
      </c>
      <c r="L277">
        <f>VLOOKUP(A277,'三因子模型（-170，-51） (2)'!$A$1:$W$335,6,FALSE)</f>
        <v>-0.0245582107454538</v>
      </c>
      <c r="M277">
        <f>VLOOKUP(A277,'累积异常收益率（市场模型）（-170，-21）Y1 (2)'!$A$1:$O$339,12,FALSE)</f>
        <v>-0.00144526874646544</v>
      </c>
      <c r="N277">
        <v>-0.01526381</v>
      </c>
      <c r="O277">
        <v>-0.08784669</v>
      </c>
      <c r="P277">
        <v>-0.05430453</v>
      </c>
      <c r="Q277">
        <v>-0.01374426</v>
      </c>
      <c r="R277">
        <v>-0.03829998</v>
      </c>
      <c r="S277">
        <v>-2.1399867</v>
      </c>
      <c r="T277">
        <v>-0.10629391</v>
      </c>
      <c r="U277">
        <v>1.9993927</v>
      </c>
      <c r="V277">
        <v>-3.8299978</v>
      </c>
      <c r="W277">
        <v>0</v>
      </c>
      <c r="X277">
        <v>9.0075</v>
      </c>
      <c r="Y277">
        <v>-2.7</v>
      </c>
      <c r="Z277">
        <v>26</v>
      </c>
      <c r="AA277">
        <v>19.3576</v>
      </c>
      <c r="AB277">
        <v>6.95</v>
      </c>
      <c r="AC277" t="s">
        <v>295</v>
      </c>
      <c r="AD277" t="s">
        <v>999</v>
      </c>
      <c r="AE277">
        <v>6</v>
      </c>
      <c r="AF277">
        <v>55</v>
      </c>
      <c r="AG277">
        <v>13</v>
      </c>
      <c r="AH277">
        <v>0.23529412</v>
      </c>
      <c r="AI277">
        <v>7.5346558</v>
      </c>
      <c r="AJ277">
        <v>1.8718</v>
      </c>
      <c r="AK277">
        <v>0.6091</v>
      </c>
      <c r="AL277">
        <v>0</v>
      </c>
      <c r="AM277">
        <v>2.75</v>
      </c>
      <c r="AN277">
        <v>0.26530303</v>
      </c>
      <c r="AO277">
        <v>17.501</v>
      </c>
      <c r="AP277">
        <v>18.3039</v>
      </c>
      <c r="AQ277">
        <v>35</v>
      </c>
      <c r="AR277">
        <v>9</v>
      </c>
      <c r="AS277">
        <v>0.4043</v>
      </c>
      <c r="AT277">
        <v>4.2778</v>
      </c>
      <c r="AU277">
        <v>20</v>
      </c>
      <c r="AV277">
        <v>0.775</v>
      </c>
      <c r="AW277">
        <v>18</v>
      </c>
      <c r="AX277">
        <v>0.1087</v>
      </c>
      <c r="AY277">
        <v>2.6192</v>
      </c>
      <c r="AZ277">
        <v>81</v>
      </c>
      <c r="BA277">
        <v>1.995161</v>
      </c>
      <c r="BB277">
        <v>0.3478281</v>
      </c>
      <c r="BC277">
        <v>14.05161</v>
      </c>
      <c r="BD277">
        <v>0.3056674</v>
      </c>
      <c r="BE277">
        <v>-13.19274</v>
      </c>
      <c r="BF277">
        <v>0.6098557</v>
      </c>
      <c r="BG277">
        <v>-4.032591</v>
      </c>
      <c r="BH277">
        <v>0.6939731</v>
      </c>
      <c r="BI277">
        <v>-4.588806</v>
      </c>
      <c r="BJ277">
        <v>0.1063197</v>
      </c>
      <c r="BK277">
        <v>1.011601</v>
      </c>
      <c r="BL277">
        <v>27.5</v>
      </c>
      <c r="BM277">
        <v>-0.3534094</v>
      </c>
      <c r="BN277">
        <v>1</v>
      </c>
      <c r="BO277">
        <v>1</v>
      </c>
      <c r="BP277">
        <v>1</v>
      </c>
      <c r="BQ277">
        <v>1</v>
      </c>
    </row>
    <row r="278" spans="1:69">
      <c r="A278">
        <v>300602</v>
      </c>
      <c r="B278">
        <v>300602</v>
      </c>
      <c r="C278">
        <v>1</v>
      </c>
      <c r="D278">
        <v>440000</v>
      </c>
      <c r="E278">
        <v>440300</v>
      </c>
      <c r="F278" t="s">
        <v>998</v>
      </c>
      <c r="G278">
        <v>8101</v>
      </c>
      <c r="H278" t="s">
        <v>648</v>
      </c>
      <c r="I278">
        <v>0.02477014</v>
      </c>
      <c r="J278">
        <f>VLOOKUP(A278,三因子模型筛选后!$A$1:$Z$335,11,FALSE)</f>
        <v>-0.133476480841637</v>
      </c>
      <c r="K278">
        <v>0.09316108</v>
      </c>
      <c r="L278">
        <f>VLOOKUP(A278,'三因子模型（-170，-51） (2)'!$A$1:$W$335,6,FALSE)</f>
        <v>0.0206228289753199</v>
      </c>
      <c r="M278">
        <f>VLOOKUP(A278,'累积异常收益率（市场模型）（-170，-21）Y1 (2)'!$A$1:$O$339,12,FALSE)</f>
        <v>0.0581024400889874</v>
      </c>
      <c r="N278">
        <v>0.07672965</v>
      </c>
      <c r="O278">
        <v>0.14751147</v>
      </c>
      <c r="P278">
        <v>0.08891954</v>
      </c>
      <c r="Q278">
        <v>0.13865079</v>
      </c>
      <c r="R278">
        <v>0.11101945</v>
      </c>
      <c r="S278">
        <v>2.4770139</v>
      </c>
      <c r="T278">
        <v>-0.13347648</v>
      </c>
      <c r="U278">
        <v>9.3161084</v>
      </c>
      <c r="V278">
        <v>11.101945</v>
      </c>
      <c r="W278">
        <v>0</v>
      </c>
      <c r="X278">
        <v>8.6259</v>
      </c>
      <c r="Y278">
        <v>21.71</v>
      </c>
      <c r="Z278">
        <v>26</v>
      </c>
      <c r="AA278">
        <v>19.8448</v>
      </c>
      <c r="AB278">
        <v>5.0794195</v>
      </c>
      <c r="AC278" t="s">
        <v>649</v>
      </c>
      <c r="AD278" t="s">
        <v>999</v>
      </c>
      <c r="AE278">
        <v>6</v>
      </c>
      <c r="AF278">
        <v>54</v>
      </c>
      <c r="AG278">
        <v>0</v>
      </c>
      <c r="AH278">
        <v>0.1875</v>
      </c>
      <c r="AI278">
        <v>7.0155329</v>
      </c>
      <c r="AJ278">
        <v>1.1138</v>
      </c>
      <c r="AK278">
        <v>0.5073</v>
      </c>
      <c r="AL278">
        <v>0</v>
      </c>
      <c r="AM278">
        <v>14.06</v>
      </c>
      <c r="AN278">
        <v>1.9007576</v>
      </c>
      <c r="AO278">
        <v>14.7558</v>
      </c>
      <c r="AP278">
        <v>17.7147</v>
      </c>
      <c r="AQ278">
        <v>1</v>
      </c>
      <c r="AR278">
        <v>13</v>
      </c>
      <c r="AS278">
        <v>0.63195</v>
      </c>
      <c r="AT278">
        <v>2.6875</v>
      </c>
      <c r="AU278">
        <v>1</v>
      </c>
      <c r="AV278">
        <v>0</v>
      </c>
      <c r="AW278">
        <v>24</v>
      </c>
      <c r="AX278">
        <v>0.049</v>
      </c>
      <c r="AY278">
        <v>-0.3363</v>
      </c>
      <c r="AZ278">
        <v>169</v>
      </c>
      <c r="BA278">
        <v>5.995161</v>
      </c>
      <c r="BB278">
        <v>-1.242472</v>
      </c>
      <c r="BC278">
        <v>-4.948387</v>
      </c>
      <c r="BD278">
        <v>-0.4693326</v>
      </c>
      <c r="BE278">
        <v>74.80726</v>
      </c>
      <c r="BF278">
        <v>-2.813724</v>
      </c>
      <c r="BG278">
        <v>-35.10948</v>
      </c>
      <c r="BH278">
        <v>-7.44882</v>
      </c>
      <c r="BI278">
        <v>-92.94592</v>
      </c>
      <c r="BJ278">
        <v>0.5831326</v>
      </c>
      <c r="BK278">
        <v>2.643334</v>
      </c>
      <c r="BL278">
        <v>140.6</v>
      </c>
      <c r="BM278">
        <v>-0.0656355</v>
      </c>
      <c r="BN278">
        <v>1</v>
      </c>
      <c r="BO278">
        <v>1</v>
      </c>
      <c r="BP278">
        <v>1</v>
      </c>
      <c r="BQ278">
        <v>1</v>
      </c>
    </row>
    <row r="279" spans="1:69">
      <c r="A279">
        <v>600839</v>
      </c>
      <c r="B279">
        <v>600839</v>
      </c>
      <c r="C279">
        <v>13</v>
      </c>
      <c r="D279">
        <v>510000</v>
      </c>
      <c r="E279">
        <v>510700</v>
      </c>
      <c r="F279" t="s">
        <v>1015</v>
      </c>
      <c r="G279">
        <v>55</v>
      </c>
      <c r="H279" t="s">
        <v>845</v>
      </c>
      <c r="I279">
        <v>-0.09567268</v>
      </c>
      <c r="J279">
        <f>VLOOKUP(A279,三因子模型筛选后!$A$1:$Z$335,11,FALSE)</f>
        <v>-0.0824027806520462</v>
      </c>
      <c r="K279">
        <v>-0.06137703</v>
      </c>
      <c r="L279">
        <f>VLOOKUP(A279,'三因子模型（-170，-51） (2)'!$A$1:$W$335,6,FALSE)</f>
        <v>-0.0593497082591057</v>
      </c>
      <c r="M279">
        <f>VLOOKUP(A279,'累积异常收益率（市场模型）（-170，-21）Y1 (2)'!$A$1:$O$339,12,FALSE)</f>
        <v>-0.0984320119023323</v>
      </c>
      <c r="N279">
        <v>-0.04415832</v>
      </c>
      <c r="O279">
        <v>-0.01163662</v>
      </c>
      <c r="P279">
        <v>-0.03832184</v>
      </c>
      <c r="Q279">
        <v>0.20706259</v>
      </c>
      <c r="R279">
        <v>0.26808929</v>
      </c>
      <c r="S279">
        <v>-9.5672682</v>
      </c>
      <c r="T279">
        <v>-0.08240278</v>
      </c>
      <c r="U279">
        <v>-6.1377034</v>
      </c>
      <c r="V279">
        <v>26.808929</v>
      </c>
      <c r="W279">
        <v>0</v>
      </c>
      <c r="X279">
        <v>10.8098</v>
      </c>
      <c r="Y279">
        <v>19.68</v>
      </c>
      <c r="Z279">
        <v>26</v>
      </c>
      <c r="AA279">
        <v>20.899</v>
      </c>
      <c r="AB279">
        <v>46.162442</v>
      </c>
      <c r="AC279" t="s">
        <v>846</v>
      </c>
      <c r="AD279" t="s">
        <v>999</v>
      </c>
      <c r="AE279">
        <v>6</v>
      </c>
      <c r="AF279">
        <v>47</v>
      </c>
      <c r="AG279">
        <v>0</v>
      </c>
      <c r="AH279">
        <v>0.17391304</v>
      </c>
      <c r="AI279">
        <v>7.2358353</v>
      </c>
      <c r="AJ279">
        <v>1.3883</v>
      </c>
      <c r="AK279">
        <v>0.7143</v>
      </c>
      <c r="AL279">
        <v>1</v>
      </c>
      <c r="AM279">
        <v>0.98</v>
      </c>
      <c r="AN279">
        <v>0.07151515</v>
      </c>
      <c r="AO279">
        <v>17.8053</v>
      </c>
      <c r="AP279">
        <v>18.832</v>
      </c>
      <c r="AQ279">
        <v>31</v>
      </c>
      <c r="AR279">
        <v>32</v>
      </c>
      <c r="AS279">
        <v>0.69445</v>
      </c>
      <c r="AT279">
        <v>5.10965</v>
      </c>
      <c r="AU279">
        <v>4</v>
      </c>
      <c r="AV279">
        <v>0.75</v>
      </c>
      <c r="AW279">
        <v>62</v>
      </c>
      <c r="AX279">
        <v>0.0179</v>
      </c>
      <c r="AY279">
        <v>-0.3651</v>
      </c>
      <c r="AZ279">
        <v>1024</v>
      </c>
      <c r="BA279">
        <v>24.99516</v>
      </c>
      <c r="BB279">
        <v>1.179678</v>
      </c>
      <c r="BC279">
        <v>-1.948387</v>
      </c>
      <c r="BD279">
        <v>0.2806674</v>
      </c>
      <c r="BE279">
        <v>929.8073</v>
      </c>
      <c r="BF279">
        <v>7.015327</v>
      </c>
      <c r="BG279">
        <v>260.9666</v>
      </c>
      <c r="BH279">
        <v>29.48624</v>
      </c>
      <c r="BI279">
        <v>1096.873</v>
      </c>
      <c r="BJ279">
        <v>0.3310972</v>
      </c>
      <c r="BK279">
        <v>-0.0202027</v>
      </c>
      <c r="BL279">
        <v>9.8</v>
      </c>
      <c r="BM279">
        <v>-0.8163458</v>
      </c>
      <c r="BN279">
        <v>1</v>
      </c>
      <c r="BO279">
        <v>1</v>
      </c>
      <c r="BP279">
        <v>1</v>
      </c>
      <c r="BQ279">
        <v>1</v>
      </c>
    </row>
    <row r="280" spans="1:69">
      <c r="A280">
        <v>413</v>
      </c>
      <c r="B280">
        <v>413</v>
      </c>
      <c r="C280">
        <v>3</v>
      </c>
      <c r="D280">
        <v>130000</v>
      </c>
      <c r="E280">
        <v>130100</v>
      </c>
      <c r="F280" t="s">
        <v>1003</v>
      </c>
      <c r="G280">
        <v>5110</v>
      </c>
      <c r="H280" t="s">
        <v>66</v>
      </c>
      <c r="I280">
        <v>-0.09039851</v>
      </c>
      <c r="J280">
        <f>VLOOKUP(A280,三因子模型筛选后!$A$1:$Z$335,11,FALSE)</f>
        <v>-0.114666327834129</v>
      </c>
      <c r="K280">
        <v>-0.01143107</v>
      </c>
      <c r="L280">
        <f>VLOOKUP(A280,'三因子模型（-170，-51） (2)'!$A$1:$W$335,6,FALSE)</f>
        <v>-0.0224150568246841</v>
      </c>
      <c r="M280">
        <f>VLOOKUP(A280,'累积异常收益率（市场模型）（-170，-21）Y1 (2)'!$A$1:$O$339,12,FALSE)</f>
        <v>-0.0288406703621149</v>
      </c>
      <c r="N280">
        <v>-0.02119079</v>
      </c>
      <c r="O280">
        <v>0.12368361</v>
      </c>
      <c r="P280">
        <v>0.10204758</v>
      </c>
      <c r="Q280">
        <v>0.23416834</v>
      </c>
      <c r="R280">
        <v>0.29763013</v>
      </c>
      <c r="S280">
        <v>-9.0398505</v>
      </c>
      <c r="T280">
        <v>-0.11466633</v>
      </c>
      <c r="U280">
        <v>-1.1431069</v>
      </c>
      <c r="V280">
        <v>29.763013</v>
      </c>
      <c r="W280">
        <v>0</v>
      </c>
      <c r="X280">
        <v>8.5144</v>
      </c>
      <c r="Y280">
        <v>3.37</v>
      </c>
      <c r="Z280">
        <v>27</v>
      </c>
      <c r="AA280">
        <v>0</v>
      </c>
      <c r="AB280">
        <v>57.302501</v>
      </c>
      <c r="AC280" t="s">
        <v>67</v>
      </c>
      <c r="AD280" t="s">
        <v>999</v>
      </c>
      <c r="AE280">
        <v>6</v>
      </c>
      <c r="AF280">
        <v>51</v>
      </c>
      <c r="AG280">
        <v>0</v>
      </c>
      <c r="AH280">
        <v>0.19047619</v>
      </c>
      <c r="AI280">
        <v>6.5610307</v>
      </c>
      <c r="AJ280">
        <v>0.707</v>
      </c>
      <c r="AK280">
        <v>0.5491</v>
      </c>
      <c r="AL280">
        <v>0</v>
      </c>
      <c r="AM280">
        <v>1.27</v>
      </c>
      <c r="AN280">
        <v>0.13015152</v>
      </c>
      <c r="AO280">
        <v>17.3651</v>
      </c>
      <c r="AP280">
        <v>18.1636</v>
      </c>
      <c r="AQ280">
        <v>29</v>
      </c>
      <c r="AR280">
        <v>21</v>
      </c>
      <c r="AS280">
        <v>0.8177</v>
      </c>
      <c r="AT280">
        <v>3.74015</v>
      </c>
      <c r="AU280">
        <v>0</v>
      </c>
      <c r="AV280">
        <v>0</v>
      </c>
      <c r="AW280">
        <v>29</v>
      </c>
      <c r="AX280">
        <v>0.0276</v>
      </c>
      <c r="AY280">
        <v>-0.3145</v>
      </c>
      <c r="AZ280">
        <v>441</v>
      </c>
      <c r="BA280">
        <v>13.99516</v>
      </c>
      <c r="BB280">
        <v>-0.1898219</v>
      </c>
      <c r="BC280">
        <v>-5.948387</v>
      </c>
      <c r="BD280">
        <v>-0.4693326</v>
      </c>
      <c r="BE280">
        <v>346.8073</v>
      </c>
      <c r="BF280">
        <v>-6.568385</v>
      </c>
      <c r="BG280">
        <v>-162.7679</v>
      </c>
      <c r="BH280">
        <v>-2.656588</v>
      </c>
      <c r="BI280">
        <v>-65.83161</v>
      </c>
      <c r="BJ280">
        <v>0.0890896</v>
      </c>
      <c r="BK280">
        <v>0.2390169</v>
      </c>
      <c r="BL280">
        <v>12.7</v>
      </c>
      <c r="BM280">
        <v>-0.7834723</v>
      </c>
      <c r="BN280">
        <v>1</v>
      </c>
      <c r="BO280">
        <v>1</v>
      </c>
      <c r="BP280">
        <v>1</v>
      </c>
      <c r="BQ280">
        <v>1</v>
      </c>
    </row>
    <row r="281" spans="1:69">
      <c r="A281">
        <v>2463</v>
      </c>
      <c r="B281">
        <v>2463</v>
      </c>
      <c r="C281">
        <v>11</v>
      </c>
      <c r="D281">
        <v>320000</v>
      </c>
      <c r="E281">
        <v>320500</v>
      </c>
      <c r="F281" t="s">
        <v>1000</v>
      </c>
      <c r="G281">
        <v>5115</v>
      </c>
      <c r="H281" t="s">
        <v>264</v>
      </c>
      <c r="I281">
        <v>-0.02265406</v>
      </c>
      <c r="J281">
        <f>VLOOKUP(A281,三因子模型筛选后!$A$1:$Z$335,11,FALSE)</f>
        <v>-0.196992754936218</v>
      </c>
      <c r="K281">
        <v>0.00916385</v>
      </c>
      <c r="L281">
        <f>VLOOKUP(A281,'三因子模型（-170，-51） (2)'!$A$1:$W$335,6,FALSE)</f>
        <v>-0.056982010602951</v>
      </c>
      <c r="M281">
        <f>VLOOKUP(A281,'累积异常收益率（市场模型）（-170，-21）Y1 (2)'!$A$1:$O$339,12,FALSE)</f>
        <v>-0.0427010133862495</v>
      </c>
      <c r="N281">
        <v>-0.10366972</v>
      </c>
      <c r="O281">
        <v>-0.01967712</v>
      </c>
      <c r="P281">
        <v>-0.0607723</v>
      </c>
      <c r="Q281">
        <v>0.00945934</v>
      </c>
      <c r="R281">
        <v>0.01354247</v>
      </c>
      <c r="S281">
        <v>-2.265406</v>
      </c>
      <c r="T281">
        <v>-0.19699275</v>
      </c>
      <c r="U281">
        <v>0.91638491</v>
      </c>
      <c r="V281">
        <v>1.3542471</v>
      </c>
      <c r="W281">
        <v>0</v>
      </c>
      <c r="X281">
        <v>8.9381</v>
      </c>
      <c r="Y281">
        <v>25.84</v>
      </c>
      <c r="Z281">
        <v>27</v>
      </c>
      <c r="AA281">
        <v>21.0246</v>
      </c>
      <c r="AB281">
        <v>18.966588</v>
      </c>
      <c r="AC281" t="s">
        <v>265</v>
      </c>
      <c r="AD281" t="s">
        <v>999</v>
      </c>
      <c r="AE281">
        <v>6</v>
      </c>
      <c r="AF281">
        <v>49</v>
      </c>
      <c r="AG281">
        <v>7</v>
      </c>
      <c r="AH281">
        <v>0.42857143</v>
      </c>
      <c r="AI281">
        <v>7.2531165</v>
      </c>
      <c r="AJ281">
        <v>1.4125</v>
      </c>
      <c r="AK281">
        <v>0.3766</v>
      </c>
      <c r="AL281">
        <v>0</v>
      </c>
      <c r="AM281">
        <v>6.67</v>
      </c>
      <c r="AN281">
        <v>0.90121212</v>
      </c>
      <c r="AO281">
        <v>16.5939</v>
      </c>
      <c r="AP281">
        <v>17.3942</v>
      </c>
      <c r="AQ281">
        <v>2</v>
      </c>
      <c r="AR281">
        <v>3</v>
      </c>
      <c r="AS281">
        <v>0.3889</v>
      </c>
      <c r="AT281">
        <v>5.83335</v>
      </c>
      <c r="AU281">
        <v>5</v>
      </c>
      <c r="AV281">
        <v>0.56</v>
      </c>
      <c r="AW281">
        <v>6</v>
      </c>
      <c r="AX281">
        <v>0.0443</v>
      </c>
      <c r="AY281">
        <v>-0.3651</v>
      </c>
      <c r="AZ281">
        <v>9</v>
      </c>
      <c r="BA281">
        <v>-4.004839</v>
      </c>
      <c r="BB281">
        <v>1.903378</v>
      </c>
      <c r="BC281">
        <v>-0.9483871</v>
      </c>
      <c r="BD281">
        <v>0.0906674</v>
      </c>
      <c r="BE281">
        <v>-85.19274</v>
      </c>
      <c r="BF281">
        <v>-0.3631085</v>
      </c>
      <c r="BG281">
        <v>-7.724206</v>
      </c>
      <c r="BH281">
        <v>-7.622723</v>
      </c>
      <c r="BI281">
        <v>-162.154</v>
      </c>
      <c r="BJ281">
        <v>0.1725744</v>
      </c>
      <c r="BK281">
        <v>1.89762</v>
      </c>
      <c r="BL281">
        <v>66.7</v>
      </c>
      <c r="BM281">
        <v>-0.3612267</v>
      </c>
      <c r="BN281">
        <v>1</v>
      </c>
      <c r="BO281">
        <v>1</v>
      </c>
      <c r="BP281">
        <v>1</v>
      </c>
      <c r="BQ281">
        <v>1</v>
      </c>
    </row>
    <row r="282" spans="1:69">
      <c r="A282">
        <v>600775</v>
      </c>
      <c r="B282">
        <v>600775</v>
      </c>
      <c r="C282">
        <v>19</v>
      </c>
      <c r="D282">
        <v>320000</v>
      </c>
      <c r="E282">
        <v>320100</v>
      </c>
      <c r="F282" t="s">
        <v>998</v>
      </c>
      <c r="G282">
        <v>8101</v>
      </c>
      <c r="H282" t="s">
        <v>839</v>
      </c>
      <c r="I282">
        <v>-0.07876817</v>
      </c>
      <c r="J282">
        <f>VLOOKUP(A282,三因子模型筛选后!$A$1:$Z$335,11,FALSE)</f>
        <v>-0.146759703755379</v>
      </c>
      <c r="K282">
        <v>0.04743153</v>
      </c>
      <c r="L282">
        <f>VLOOKUP(A282,'三因子模型（-170，-51） (2)'!$A$1:$W$335,6,FALSE)</f>
        <v>0.00476094055920839</v>
      </c>
      <c r="M282">
        <f>VLOOKUP(A282,'累积异常收益率（市场模型）（-170，-21）Y1 (2)'!$A$1:$O$339,12,FALSE)</f>
        <v>-0.0644978359341621</v>
      </c>
      <c r="N282">
        <v>-0.05908342</v>
      </c>
      <c r="O282">
        <v>0.02344742</v>
      </c>
      <c r="P282">
        <v>-0.01046198</v>
      </c>
      <c r="Q282">
        <v>0.10109872</v>
      </c>
      <c r="R282">
        <v>0.08863648</v>
      </c>
      <c r="S282">
        <v>-7.8768171</v>
      </c>
      <c r="T282">
        <v>-0.1467597</v>
      </c>
      <c r="U282">
        <v>4.7431529</v>
      </c>
      <c r="V282">
        <v>8.863648</v>
      </c>
      <c r="W282">
        <v>0</v>
      </c>
      <c r="X282">
        <v>8.1479</v>
      </c>
      <c r="Y282">
        <v>24.62</v>
      </c>
      <c r="Z282">
        <v>27</v>
      </c>
      <c r="AA282">
        <v>18.8256</v>
      </c>
      <c r="AB282">
        <v>6.55015</v>
      </c>
      <c r="AC282" t="s">
        <v>840</v>
      </c>
      <c r="AD282" t="s">
        <v>999</v>
      </c>
      <c r="AE282">
        <v>6</v>
      </c>
      <c r="AF282">
        <v>50</v>
      </c>
      <c r="AG282">
        <v>0</v>
      </c>
      <c r="AH282">
        <v>0.13043478</v>
      </c>
      <c r="AI282">
        <v>6.7820787</v>
      </c>
      <c r="AJ282">
        <v>0.8819</v>
      </c>
      <c r="AK282">
        <v>0.3873</v>
      </c>
      <c r="AL282">
        <v>1</v>
      </c>
      <c r="AM282">
        <v>3.13</v>
      </c>
      <c r="AN282">
        <v>0.30333333</v>
      </c>
      <c r="AO282">
        <v>15.9566</v>
      </c>
      <c r="AP282">
        <v>14.8462</v>
      </c>
      <c r="AQ282">
        <v>2</v>
      </c>
      <c r="AR282">
        <v>9.5</v>
      </c>
      <c r="AS282">
        <v>0.7864</v>
      </c>
      <c r="AT282">
        <v>8.48295</v>
      </c>
      <c r="AU282">
        <v>10</v>
      </c>
      <c r="AV282">
        <v>0.68</v>
      </c>
      <c r="AW282">
        <v>11</v>
      </c>
      <c r="AX282">
        <v>0.0513</v>
      </c>
      <c r="AY282">
        <v>-0.3065</v>
      </c>
      <c r="AZ282">
        <v>90.25</v>
      </c>
      <c r="BA282">
        <v>2.495161</v>
      </c>
      <c r="BB282">
        <v>4.552978</v>
      </c>
      <c r="BC282">
        <v>4.051613</v>
      </c>
      <c r="BD282">
        <v>0.2106674</v>
      </c>
      <c r="BE282">
        <v>-3.942741</v>
      </c>
      <c r="BF282">
        <v>0.5256491</v>
      </c>
      <c r="BG282">
        <v>-0.8306072</v>
      </c>
      <c r="BH282">
        <v>11.36041</v>
      </c>
      <c r="BI282">
        <v>-17.95122</v>
      </c>
      <c r="BJ282">
        <v>0.9591642</v>
      </c>
      <c r="BK282">
        <v>1.141033</v>
      </c>
      <c r="BL282">
        <v>31.3</v>
      </c>
      <c r="BM282">
        <v>-0.7109813</v>
      </c>
      <c r="BN282">
        <v>1</v>
      </c>
      <c r="BO282">
        <v>1</v>
      </c>
      <c r="BP282">
        <v>1</v>
      </c>
      <c r="BQ282">
        <v>1</v>
      </c>
    </row>
    <row r="283" spans="1:69">
      <c r="A283">
        <v>2119</v>
      </c>
      <c r="B283">
        <v>2119</v>
      </c>
      <c r="C283">
        <v>1</v>
      </c>
      <c r="D283">
        <v>330000</v>
      </c>
      <c r="E283">
        <v>330200</v>
      </c>
      <c r="F283" t="s">
        <v>1003</v>
      </c>
      <c r="G283">
        <v>5110</v>
      </c>
      <c r="H283" t="s">
        <v>132</v>
      </c>
      <c r="I283">
        <v>0.15998954</v>
      </c>
      <c r="J283">
        <f>VLOOKUP(A283,三因子模型筛选后!$A$1:$Z$335,11,FALSE)</f>
        <v>0.0399639047682285</v>
      </c>
      <c r="K283">
        <v>0.06571701</v>
      </c>
      <c r="L283">
        <f>VLOOKUP(A283,'三因子模型（-170，-51） (2)'!$A$1:$W$335,6,FALSE)</f>
        <v>0.00966685824096203</v>
      </c>
      <c r="M283">
        <f>VLOOKUP(A283,'累积异常收益率（市场模型）（-170，-21）Y1 (2)'!$A$1:$O$339,12,FALSE)</f>
        <v>0.179359242320061</v>
      </c>
      <c r="N283">
        <v>0.1549226</v>
      </c>
      <c r="O283">
        <v>0.20949037</v>
      </c>
      <c r="P283">
        <v>0.21386182</v>
      </c>
      <c r="Q283">
        <v>0.27714536</v>
      </c>
      <c r="R283">
        <v>0.14429626</v>
      </c>
      <c r="S283">
        <v>15.998954</v>
      </c>
      <c r="T283">
        <v>0.0399639</v>
      </c>
      <c r="U283">
        <v>6.5717012</v>
      </c>
      <c r="V283">
        <v>14.429626</v>
      </c>
      <c r="W283">
        <v>0</v>
      </c>
      <c r="X283">
        <v>6.8416</v>
      </c>
      <c r="Y283">
        <v>19.69</v>
      </c>
      <c r="Z283">
        <v>27</v>
      </c>
      <c r="AA283">
        <v>18.7045</v>
      </c>
      <c r="AB283">
        <v>2.062</v>
      </c>
      <c r="AC283" t="s">
        <v>133</v>
      </c>
      <c r="AD283" t="s">
        <v>1005</v>
      </c>
      <c r="AG283">
        <v>1</v>
      </c>
      <c r="AH283">
        <v>0.25</v>
      </c>
      <c r="AI283">
        <v>7.3859751</v>
      </c>
      <c r="AJ283">
        <v>1.6132</v>
      </c>
      <c r="AK283">
        <v>0.5072</v>
      </c>
      <c r="AL283">
        <v>0</v>
      </c>
      <c r="AM283">
        <v>5.72</v>
      </c>
      <c r="AN283">
        <v>0.5630303</v>
      </c>
      <c r="AO283">
        <v>15.0155</v>
      </c>
      <c r="AP283">
        <v>15.5871</v>
      </c>
      <c r="AQ283">
        <v>1</v>
      </c>
      <c r="AR283">
        <v>3</v>
      </c>
      <c r="AS283">
        <v>0.3889</v>
      </c>
      <c r="AT283">
        <v>5</v>
      </c>
      <c r="AU283">
        <v>3</v>
      </c>
      <c r="AV283">
        <v>0</v>
      </c>
      <c r="AW283">
        <v>6</v>
      </c>
      <c r="AX283">
        <v>0.0459</v>
      </c>
      <c r="AY283">
        <v>-0.3651</v>
      </c>
      <c r="AZ283">
        <v>9</v>
      </c>
      <c r="BA283">
        <v>-4.004839</v>
      </c>
      <c r="BB283">
        <v>1.070028</v>
      </c>
      <c r="BC283">
        <v>-2.948387</v>
      </c>
      <c r="BD283">
        <v>-0.4693326</v>
      </c>
      <c r="BE283">
        <v>-85.19274</v>
      </c>
      <c r="BF283">
        <v>1.879601</v>
      </c>
      <c r="BG283">
        <v>39.98373</v>
      </c>
      <c r="BH283">
        <v>-4.28529</v>
      </c>
      <c r="BI283">
        <v>-91.15862</v>
      </c>
      <c r="BJ283">
        <v>-0.502199</v>
      </c>
      <c r="BK283">
        <v>1.743969</v>
      </c>
      <c r="BL283">
        <v>57.2</v>
      </c>
      <c r="BM283">
        <v>0.777176</v>
      </c>
      <c r="BN283">
        <v>0</v>
      </c>
      <c r="BO283">
        <v>0</v>
      </c>
      <c r="BP283">
        <v>0</v>
      </c>
      <c r="BQ283">
        <v>0</v>
      </c>
    </row>
    <row r="284" spans="1:69">
      <c r="A284">
        <v>300076</v>
      </c>
      <c r="B284">
        <v>300076</v>
      </c>
      <c r="C284">
        <v>13</v>
      </c>
      <c r="D284">
        <v>330000</v>
      </c>
      <c r="E284">
        <v>330200</v>
      </c>
      <c r="F284" t="s">
        <v>1007</v>
      </c>
      <c r="G284">
        <v>8310</v>
      </c>
      <c r="H284" t="s">
        <v>423</v>
      </c>
      <c r="I284">
        <v>-0.06664628</v>
      </c>
      <c r="J284">
        <f>VLOOKUP(A284,三因子模型筛选后!$A$1:$Z$335,11,FALSE)</f>
        <v>-0.111437685787678</v>
      </c>
      <c r="K284">
        <v>0.01226669</v>
      </c>
      <c r="L284">
        <f>VLOOKUP(A284,'三因子模型（-170，-51） (2)'!$A$1:$W$335,6,FALSE)</f>
        <v>-0.0113232610747218</v>
      </c>
      <c r="M284">
        <f>VLOOKUP(A284,'累积异常收益率（市场模型）（-170，-21）Y1 (2)'!$A$1:$O$339,12,FALSE)</f>
        <v>-0.0707940459251404</v>
      </c>
      <c r="N284">
        <v>-0.10877064</v>
      </c>
      <c r="O284">
        <v>-0.10270506</v>
      </c>
      <c r="P284">
        <v>-0.18289751</v>
      </c>
      <c r="Q284">
        <v>-0.2150429</v>
      </c>
      <c r="R284">
        <v>-0.20268124</v>
      </c>
      <c r="S284">
        <v>-6.6646278</v>
      </c>
      <c r="T284">
        <v>-0.11143769</v>
      </c>
      <c r="U284">
        <v>1.2266691</v>
      </c>
      <c r="V284">
        <v>-20.268124</v>
      </c>
      <c r="W284">
        <v>0</v>
      </c>
      <c r="X284">
        <v>5.2627</v>
      </c>
      <c r="Y284">
        <v>-3.56</v>
      </c>
      <c r="Z284">
        <v>27</v>
      </c>
      <c r="AA284">
        <v>0</v>
      </c>
      <c r="AB284">
        <v>4.24</v>
      </c>
      <c r="AC284" t="s">
        <v>424</v>
      </c>
      <c r="AD284" t="s">
        <v>1002</v>
      </c>
      <c r="AE284">
        <v>5</v>
      </c>
      <c r="AF284">
        <v>48</v>
      </c>
      <c r="AG284">
        <v>0</v>
      </c>
      <c r="AH284">
        <v>0.11538462</v>
      </c>
      <c r="AI284">
        <v>6.4774338</v>
      </c>
      <c r="AJ284">
        <v>0.6503</v>
      </c>
      <c r="AK284">
        <v>0.0695</v>
      </c>
      <c r="AL284">
        <v>1</v>
      </c>
      <c r="AM284">
        <v>2.49</v>
      </c>
      <c r="AN284">
        <v>0.26348485</v>
      </c>
      <c r="AO284">
        <v>0</v>
      </c>
      <c r="AP284">
        <v>12.1181</v>
      </c>
      <c r="AQ284">
        <v>0</v>
      </c>
      <c r="AR284">
        <v>2</v>
      </c>
      <c r="AS284">
        <v>0.3125</v>
      </c>
      <c r="AT284">
        <v>2.125</v>
      </c>
      <c r="AU284">
        <v>0</v>
      </c>
      <c r="AV284">
        <v>0</v>
      </c>
      <c r="AW284">
        <v>4</v>
      </c>
      <c r="AX284">
        <v>0.1094</v>
      </c>
      <c r="AY284">
        <v>0.1543</v>
      </c>
      <c r="AZ284">
        <v>4</v>
      </c>
      <c r="BA284">
        <v>-5.004839</v>
      </c>
      <c r="BB284">
        <v>-1.804972</v>
      </c>
      <c r="BC284">
        <v>-5.948387</v>
      </c>
      <c r="BD284">
        <v>-0.4693326</v>
      </c>
      <c r="BE284">
        <v>-90.19274</v>
      </c>
      <c r="BF284">
        <v>2.348934</v>
      </c>
      <c r="BG284">
        <v>42.33039</v>
      </c>
      <c r="BH284">
        <v>9.033594</v>
      </c>
      <c r="BI284">
        <v>162.7954</v>
      </c>
      <c r="BJ284">
        <v>0.8471321</v>
      </c>
      <c r="BK284">
        <v>0.9122827</v>
      </c>
      <c r="BL284">
        <v>24.9</v>
      </c>
      <c r="BM284">
        <v>-0.6354266</v>
      </c>
      <c r="BN284">
        <v>1</v>
      </c>
      <c r="BO284">
        <v>1</v>
      </c>
      <c r="BP284">
        <v>1</v>
      </c>
      <c r="BQ284">
        <v>1</v>
      </c>
    </row>
    <row r="285" spans="1:69">
      <c r="A285">
        <v>2729</v>
      </c>
      <c r="B285">
        <v>2729</v>
      </c>
      <c r="C285">
        <v>1</v>
      </c>
      <c r="D285">
        <v>350000</v>
      </c>
      <c r="E285">
        <v>350200</v>
      </c>
      <c r="F285" t="s">
        <v>1003</v>
      </c>
      <c r="G285">
        <v>5110</v>
      </c>
      <c r="H285" t="s">
        <v>318</v>
      </c>
      <c r="I285">
        <v>-0.18195176</v>
      </c>
      <c r="J285">
        <f>VLOOKUP(A285,三因子模型筛选后!$A$1:$Z$335,11,FALSE)</f>
        <v>-0.237828448414803</v>
      </c>
      <c r="K285">
        <v>-0.10689179</v>
      </c>
      <c r="L285">
        <f>VLOOKUP(A285,'三因子模型（-170，-51） (2)'!$A$1:$W$335,6,FALSE)</f>
        <v>-0.140724122524261</v>
      </c>
      <c r="M285">
        <f>VLOOKUP(A285,'累积异常收益率（市场模型）（-170，-21）Y1 (2)'!$A$1:$O$339,12,FALSE)</f>
        <v>-0.140711069107056</v>
      </c>
      <c r="N285">
        <v>-0.09938049</v>
      </c>
      <c r="O285">
        <v>-0.00307779</v>
      </c>
      <c r="P285">
        <v>-0.07372151</v>
      </c>
      <c r="Q285">
        <v>0.00729031</v>
      </c>
      <c r="R285">
        <v>0.00168485</v>
      </c>
      <c r="S285">
        <v>-18.195176</v>
      </c>
      <c r="T285">
        <v>-0.23782845</v>
      </c>
      <c r="U285">
        <v>-10.689179</v>
      </c>
      <c r="V285">
        <v>0.16848512</v>
      </c>
      <c r="W285">
        <v>0</v>
      </c>
      <c r="X285">
        <v>6.3261</v>
      </c>
      <c r="Y285">
        <v>19.14</v>
      </c>
      <c r="Z285">
        <v>27</v>
      </c>
      <c r="AA285">
        <v>17.0466</v>
      </c>
      <c r="AB285">
        <v>1.8296992</v>
      </c>
      <c r="AC285" t="s">
        <v>319</v>
      </c>
      <c r="AD285" t="s">
        <v>1002</v>
      </c>
      <c r="AE285">
        <v>5</v>
      </c>
      <c r="AF285">
        <v>65</v>
      </c>
      <c r="AG285">
        <v>0</v>
      </c>
      <c r="AH285">
        <v>0.23529412</v>
      </c>
      <c r="AI285">
        <v>6.7017146</v>
      </c>
      <c r="AJ285">
        <v>0.8138</v>
      </c>
      <c r="AK285">
        <v>0.0841</v>
      </c>
      <c r="AL285">
        <v>0</v>
      </c>
      <c r="AM285">
        <v>17.57</v>
      </c>
      <c r="AN285">
        <v>1.7924242</v>
      </c>
      <c r="AO285">
        <v>13.6169</v>
      </c>
      <c r="AP285">
        <v>14.3474</v>
      </c>
      <c r="AQ285">
        <v>2</v>
      </c>
      <c r="AR285">
        <v>2</v>
      </c>
      <c r="AS285">
        <v>0.375</v>
      </c>
      <c r="AT285">
        <v>3</v>
      </c>
      <c r="AU285">
        <v>1</v>
      </c>
      <c r="AV285">
        <v>0</v>
      </c>
      <c r="AW285">
        <v>4</v>
      </c>
      <c r="AX285">
        <v>0.0587</v>
      </c>
      <c r="AY285">
        <v>3.3875</v>
      </c>
      <c r="AZ285">
        <v>4</v>
      </c>
      <c r="BA285">
        <v>-5.004839</v>
      </c>
      <c r="BB285">
        <v>-0.9299719</v>
      </c>
      <c r="BC285">
        <v>-4.948387</v>
      </c>
      <c r="BD285">
        <v>-0.4693326</v>
      </c>
      <c r="BE285">
        <v>-90.19274</v>
      </c>
      <c r="BF285">
        <v>2.348934</v>
      </c>
      <c r="BG285">
        <v>42.33039</v>
      </c>
      <c r="BH285">
        <v>4.65436</v>
      </c>
      <c r="BI285">
        <v>83.87672</v>
      </c>
      <c r="BJ285">
        <v>0.4364661</v>
      </c>
      <c r="BK285">
        <v>2.866193</v>
      </c>
      <c r="BL285">
        <v>175.7</v>
      </c>
      <c r="BM285">
        <v>-1.354116</v>
      </c>
      <c r="BN285">
        <v>1</v>
      </c>
      <c r="BO285">
        <v>1</v>
      </c>
      <c r="BP285">
        <v>1</v>
      </c>
      <c r="BQ285">
        <v>1</v>
      </c>
    </row>
    <row r="286" spans="1:69">
      <c r="A286">
        <v>2106</v>
      </c>
      <c r="B286">
        <v>2106</v>
      </c>
      <c r="C286">
        <v>17</v>
      </c>
      <c r="D286">
        <v>440000</v>
      </c>
      <c r="E286">
        <v>440300</v>
      </c>
      <c r="F286" t="s">
        <v>1003</v>
      </c>
      <c r="G286">
        <v>5110</v>
      </c>
      <c r="H286" t="s">
        <v>126</v>
      </c>
      <c r="I286">
        <v>-0.05747693</v>
      </c>
      <c r="J286">
        <f>VLOOKUP(A286,三因子模型筛选后!$A$1:$Z$335,11,FALSE)</f>
        <v>-0.128373369574547</v>
      </c>
      <c r="K286">
        <v>-0.00391799</v>
      </c>
      <c r="L286">
        <f>VLOOKUP(A286,'三因子模型（-170，-51） (2)'!$A$1:$W$335,6,FALSE)</f>
        <v>-0.0384865216910839</v>
      </c>
      <c r="M286">
        <f>VLOOKUP(A286,'累积异常收益率（市场模型）（-170，-21）Y1 (2)'!$A$1:$O$339,12,FALSE)</f>
        <v>-0.0421637557446957</v>
      </c>
      <c r="N286">
        <v>-0.07795513</v>
      </c>
      <c r="O286">
        <v>0.00150043</v>
      </c>
      <c r="P286">
        <v>-0.02259101</v>
      </c>
      <c r="Q286">
        <v>0.04247004</v>
      </c>
      <c r="R286">
        <v>-0.01236335</v>
      </c>
      <c r="S286">
        <v>-5.747693</v>
      </c>
      <c r="T286">
        <v>-0.12837337</v>
      </c>
      <c r="U286">
        <v>-0.39179889</v>
      </c>
      <c r="V286">
        <v>-1.2363355</v>
      </c>
      <c r="W286">
        <v>0</v>
      </c>
      <c r="X286">
        <v>7.0975</v>
      </c>
      <c r="Y286">
        <v>22.82</v>
      </c>
      <c r="Z286">
        <v>27</v>
      </c>
      <c r="AA286">
        <v>19.4157</v>
      </c>
      <c r="AB286">
        <v>7.0581616</v>
      </c>
      <c r="AC286" t="s">
        <v>127</v>
      </c>
      <c r="AD286" t="s">
        <v>1002</v>
      </c>
      <c r="AE286">
        <v>5</v>
      </c>
      <c r="AF286">
        <v>56</v>
      </c>
      <c r="AG286">
        <v>0</v>
      </c>
      <c r="AH286">
        <v>0.17391304</v>
      </c>
      <c r="AI286">
        <v>8.0361529</v>
      </c>
      <c r="AJ286">
        <v>3.0907</v>
      </c>
      <c r="AK286">
        <v>0.2382</v>
      </c>
      <c r="AL286">
        <v>0</v>
      </c>
      <c r="AM286">
        <v>2.89</v>
      </c>
      <c r="AN286">
        <v>0.31681818</v>
      </c>
      <c r="AO286">
        <v>15.3699</v>
      </c>
      <c r="AP286">
        <v>16.1812</v>
      </c>
      <c r="AQ286">
        <v>2</v>
      </c>
      <c r="AR286">
        <v>2.5</v>
      </c>
      <c r="AS286">
        <v>0.3125</v>
      </c>
      <c r="AT286">
        <v>6.5</v>
      </c>
      <c r="AU286">
        <v>3</v>
      </c>
      <c r="AV286">
        <v>0.4444</v>
      </c>
      <c r="AW286">
        <v>4</v>
      </c>
      <c r="AX286">
        <v>0.0415</v>
      </c>
      <c r="AY286">
        <v>-0.3651</v>
      </c>
      <c r="AZ286">
        <v>6.25</v>
      </c>
      <c r="BA286">
        <v>-4.504839</v>
      </c>
      <c r="BB286">
        <v>2.570028</v>
      </c>
      <c r="BC286">
        <v>-2.948387</v>
      </c>
      <c r="BD286">
        <v>-0.0249326</v>
      </c>
      <c r="BE286">
        <v>-87.94274</v>
      </c>
      <c r="BF286">
        <v>0.1123172</v>
      </c>
      <c r="BG286">
        <v>2.192639</v>
      </c>
      <c r="BH286">
        <v>-11.57756</v>
      </c>
      <c r="BI286">
        <v>-226.0153</v>
      </c>
      <c r="BJ286">
        <v>-0.0640774</v>
      </c>
      <c r="BK286">
        <v>1.061257</v>
      </c>
      <c r="BL286">
        <v>28.9</v>
      </c>
      <c r="BM286">
        <v>-0.5782748</v>
      </c>
      <c r="BN286">
        <v>1</v>
      </c>
      <c r="BO286">
        <v>1</v>
      </c>
      <c r="BP286">
        <v>1</v>
      </c>
      <c r="BQ286">
        <v>1</v>
      </c>
    </row>
    <row r="287" spans="1:69">
      <c r="A287">
        <v>2055</v>
      </c>
      <c r="B287">
        <v>2055</v>
      </c>
      <c r="C287">
        <v>19</v>
      </c>
      <c r="D287">
        <v>440000</v>
      </c>
      <c r="E287">
        <v>440300</v>
      </c>
      <c r="F287" t="s">
        <v>1003</v>
      </c>
      <c r="G287">
        <v>5110</v>
      </c>
      <c r="H287" t="s">
        <v>117</v>
      </c>
      <c r="I287">
        <v>0.00647248</v>
      </c>
      <c r="J287">
        <f>VLOOKUP(A287,三因子模型筛选后!$A$1:$Z$335,11,FALSE)</f>
        <v>-0.0531382821500301</v>
      </c>
      <c r="K287">
        <v>-0.04506489</v>
      </c>
      <c r="L287">
        <f>VLOOKUP(A287,'三因子模型（-170，-51） (2)'!$A$1:$W$335,6,FALSE)</f>
        <v>-0.0706263184547424</v>
      </c>
      <c r="M287">
        <f>VLOOKUP(A287,'累积异常收益率（市场模型）（-170，-21）Y1 (2)'!$A$1:$O$339,12,FALSE)</f>
        <v>0.00999345164746046</v>
      </c>
      <c r="N287">
        <v>0.04801463</v>
      </c>
      <c r="O287">
        <v>0.21475019</v>
      </c>
      <c r="P287">
        <v>0.25182432</v>
      </c>
      <c r="Q287">
        <v>0.32770157</v>
      </c>
      <c r="R287">
        <v>0.55741262</v>
      </c>
      <c r="S287">
        <v>0.64724842</v>
      </c>
      <c r="T287">
        <v>-0.05313828</v>
      </c>
      <c r="U287">
        <v>-4.5064893</v>
      </c>
      <c r="V287">
        <v>55.741262</v>
      </c>
      <c r="W287">
        <v>0</v>
      </c>
      <c r="X287">
        <v>9.364</v>
      </c>
      <c r="Y287">
        <v>2.75</v>
      </c>
      <c r="Z287">
        <v>27</v>
      </c>
      <c r="AA287">
        <v>0</v>
      </c>
      <c r="AB287">
        <v>4.1451208</v>
      </c>
      <c r="AC287" t="s">
        <v>118</v>
      </c>
      <c r="AD287" t="s">
        <v>1004</v>
      </c>
      <c r="AE287">
        <v>4</v>
      </c>
      <c r="AF287">
        <v>58</v>
      </c>
      <c r="AG287">
        <v>0</v>
      </c>
      <c r="AH287">
        <v>0.26666667</v>
      </c>
      <c r="AI287">
        <v>7.8311805</v>
      </c>
      <c r="AJ287">
        <v>2.5179</v>
      </c>
      <c r="AK287">
        <v>0.7456</v>
      </c>
      <c r="AL287">
        <v>0</v>
      </c>
      <c r="AM287">
        <v>4.07</v>
      </c>
      <c r="AN287">
        <v>0.35575758</v>
      </c>
      <c r="AO287">
        <v>15.4316</v>
      </c>
      <c r="AP287">
        <v>16.3835</v>
      </c>
      <c r="AQ287">
        <v>32</v>
      </c>
      <c r="AR287">
        <v>16.5</v>
      </c>
      <c r="AS287">
        <v>0.39025</v>
      </c>
      <c r="AT287">
        <v>4.72725</v>
      </c>
      <c r="AU287">
        <v>21</v>
      </c>
      <c r="AV287">
        <v>0.7029</v>
      </c>
      <c r="AW287">
        <v>33</v>
      </c>
      <c r="AX287">
        <v>0.0382</v>
      </c>
      <c r="AY287">
        <v>-0.3651</v>
      </c>
      <c r="AZ287">
        <v>272.25</v>
      </c>
      <c r="BA287">
        <v>9.495161</v>
      </c>
      <c r="BB287">
        <v>0.797278</v>
      </c>
      <c r="BC287">
        <v>15.05161</v>
      </c>
      <c r="BD287">
        <v>0.2335674</v>
      </c>
      <c r="BE287">
        <v>178.0573</v>
      </c>
      <c r="BF287">
        <v>2.21776</v>
      </c>
      <c r="BG287">
        <v>41.58838</v>
      </c>
      <c r="BH287">
        <v>7.570283</v>
      </c>
      <c r="BI287">
        <v>141.9611</v>
      </c>
      <c r="BJ287">
        <v>0.1862182</v>
      </c>
      <c r="BK287">
        <v>1.403643</v>
      </c>
      <c r="BL287">
        <v>40.7</v>
      </c>
      <c r="BM287">
        <v>-0.1796833</v>
      </c>
      <c r="BN287">
        <v>1</v>
      </c>
      <c r="BO287">
        <v>1</v>
      </c>
      <c r="BP287">
        <v>1</v>
      </c>
      <c r="BQ287">
        <v>1</v>
      </c>
    </row>
    <row r="288" spans="1:69">
      <c r="A288">
        <v>300408</v>
      </c>
      <c r="B288">
        <v>300408</v>
      </c>
      <c r="C288">
        <v>10</v>
      </c>
      <c r="D288">
        <v>440000</v>
      </c>
      <c r="E288">
        <v>445100</v>
      </c>
      <c r="F288" t="s">
        <v>1000</v>
      </c>
      <c r="G288">
        <v>5115</v>
      </c>
      <c r="H288" t="s">
        <v>567</v>
      </c>
      <c r="I288">
        <v>0.01170655</v>
      </c>
      <c r="J288">
        <f>VLOOKUP(A288,三因子模型筛选后!$A$1:$Z$335,11,FALSE)</f>
        <v>-0.0341638624668121</v>
      </c>
      <c r="K288">
        <v>0.03522341</v>
      </c>
      <c r="L288">
        <f>VLOOKUP(A288,'三因子模型（-170，-51） (2)'!$A$1:$W$335,6,FALSE)</f>
        <v>0.0189506113529205</v>
      </c>
      <c r="M288">
        <f>VLOOKUP(A288,'累积异常收益率（市场模型）（-170，-21）Y1 (2)'!$A$1:$O$339,12,FALSE)</f>
        <v>0.0151264099404216</v>
      </c>
      <c r="N288">
        <v>0.02886535</v>
      </c>
      <c r="O288">
        <v>0.11744504</v>
      </c>
      <c r="P288">
        <v>0.15392911</v>
      </c>
      <c r="Q288">
        <v>0.18391016</v>
      </c>
      <c r="R288">
        <v>0.11064111</v>
      </c>
      <c r="S288">
        <v>1.1706545</v>
      </c>
      <c r="T288">
        <v>-0.03416386</v>
      </c>
      <c r="U288">
        <v>3.522341</v>
      </c>
      <c r="V288">
        <v>11.064111</v>
      </c>
      <c r="W288">
        <v>0</v>
      </c>
      <c r="X288">
        <v>8.8538</v>
      </c>
      <c r="Y288">
        <v>23.66</v>
      </c>
      <c r="Z288">
        <v>27</v>
      </c>
      <c r="AA288">
        <v>20.7523</v>
      </c>
      <c r="AB288">
        <v>19.164974</v>
      </c>
      <c r="AC288" t="s">
        <v>568</v>
      </c>
      <c r="AD288" t="s">
        <v>1002</v>
      </c>
      <c r="AE288">
        <v>5</v>
      </c>
      <c r="AF288">
        <v>37</v>
      </c>
      <c r="AG288">
        <v>3</v>
      </c>
      <c r="AH288">
        <v>0.23529412</v>
      </c>
      <c r="AI288">
        <v>7.3172124</v>
      </c>
      <c r="AJ288">
        <v>1.506</v>
      </c>
      <c r="AK288">
        <v>0.1239</v>
      </c>
      <c r="AL288">
        <v>0</v>
      </c>
      <c r="AM288">
        <v>5.82</v>
      </c>
      <c r="AN288">
        <v>0.64530303</v>
      </c>
      <c r="AO288">
        <v>11.5129</v>
      </c>
      <c r="AP288">
        <v>11.5129</v>
      </c>
      <c r="AQ288">
        <v>2</v>
      </c>
      <c r="AR288">
        <v>5</v>
      </c>
      <c r="AS288">
        <v>0.6094</v>
      </c>
      <c r="AT288">
        <v>3.1875</v>
      </c>
      <c r="AU288">
        <v>14</v>
      </c>
      <c r="AV288">
        <v>0.7143</v>
      </c>
      <c r="AW288">
        <v>8</v>
      </c>
      <c r="AX288">
        <v>0.0647</v>
      </c>
      <c r="AY288">
        <v>-0.2814</v>
      </c>
      <c r="AZ288">
        <v>25</v>
      </c>
      <c r="BA288">
        <v>-2.004839</v>
      </c>
      <c r="BB288">
        <v>-0.7424719</v>
      </c>
      <c r="BC288">
        <v>8.051613</v>
      </c>
      <c r="BD288">
        <v>0.2449674</v>
      </c>
      <c r="BE288">
        <v>-69.19274</v>
      </c>
      <c r="BF288">
        <v>-0.4911202</v>
      </c>
      <c r="BG288">
        <v>-16.94997</v>
      </c>
      <c r="BH288">
        <v>1.488537</v>
      </c>
      <c r="BI288">
        <v>51.37366</v>
      </c>
      <c r="BJ288">
        <v>-0.1818814</v>
      </c>
      <c r="BK288">
        <v>1.7613</v>
      </c>
      <c r="BL288">
        <v>58.2</v>
      </c>
      <c r="BM288">
        <v>-0.1470598</v>
      </c>
      <c r="BN288">
        <v>1</v>
      </c>
      <c r="BO288">
        <v>1</v>
      </c>
      <c r="BP288">
        <v>1</v>
      </c>
      <c r="BQ288">
        <v>1</v>
      </c>
    </row>
    <row r="289" spans="1:69">
      <c r="A289">
        <v>600707</v>
      </c>
      <c r="B289">
        <v>600707</v>
      </c>
      <c r="C289">
        <v>10</v>
      </c>
      <c r="D289">
        <v>610000</v>
      </c>
      <c r="E289">
        <v>610400</v>
      </c>
      <c r="F289" t="s">
        <v>1015</v>
      </c>
      <c r="G289">
        <v>55</v>
      </c>
      <c r="H289" t="s">
        <v>830</v>
      </c>
      <c r="I289">
        <v>-0.07617632</v>
      </c>
      <c r="J289">
        <f>VLOOKUP(A289,三因子模型筛选后!$A$1:$Z$335,11,FALSE)</f>
        <v>-0.102528460323811</v>
      </c>
      <c r="K289">
        <v>0.03068925</v>
      </c>
      <c r="L289">
        <f>VLOOKUP(A289,'三因子模型（-170，-51） (2)'!$A$1:$W$335,6,FALSE)</f>
        <v>0.0128306550905108</v>
      </c>
      <c r="M289">
        <f>VLOOKUP(A289,'累积异常收益率（市场模型）（-170，-21）Y1 (2)'!$A$1:$O$339,12,FALSE)</f>
        <v>-0.0746613219380379</v>
      </c>
      <c r="N289">
        <v>-0.03326504</v>
      </c>
      <c r="O289">
        <v>0.04054922</v>
      </c>
      <c r="P289">
        <v>0.01282223</v>
      </c>
      <c r="Q289">
        <v>0.25674507</v>
      </c>
      <c r="R289">
        <v>0.25414792</v>
      </c>
      <c r="S289">
        <v>-7.6176323</v>
      </c>
      <c r="T289">
        <v>-0.10252846</v>
      </c>
      <c r="U289">
        <v>3.0689247</v>
      </c>
      <c r="V289">
        <v>25.414792</v>
      </c>
      <c r="W289">
        <v>0</v>
      </c>
      <c r="X289">
        <v>8.2284</v>
      </c>
      <c r="Y289">
        <v>2.8</v>
      </c>
      <c r="Z289">
        <v>27</v>
      </c>
      <c r="AA289">
        <v>19.5974</v>
      </c>
      <c r="AB289">
        <v>7.3675769</v>
      </c>
      <c r="AC289" t="s">
        <v>831</v>
      </c>
      <c r="AD289" t="s">
        <v>999</v>
      </c>
      <c r="AE289">
        <v>6</v>
      </c>
      <c r="AF289">
        <v>55</v>
      </c>
      <c r="AG289">
        <v>3</v>
      </c>
      <c r="AH289">
        <v>0.08333333</v>
      </c>
      <c r="AI289">
        <v>6.8675581</v>
      </c>
      <c r="AJ289">
        <v>0.9606</v>
      </c>
      <c r="AK289">
        <v>0.5044</v>
      </c>
      <c r="AL289">
        <v>1</v>
      </c>
      <c r="AM289">
        <v>1.8</v>
      </c>
      <c r="AN289">
        <v>0.15181818</v>
      </c>
      <c r="AO289">
        <v>14.5335</v>
      </c>
      <c r="AP289">
        <v>16.535</v>
      </c>
      <c r="AQ289">
        <v>31</v>
      </c>
      <c r="AR289">
        <v>4</v>
      </c>
      <c r="AS289">
        <v>0.39065</v>
      </c>
      <c r="AT289">
        <v>3</v>
      </c>
      <c r="AU289">
        <v>4</v>
      </c>
      <c r="AV289">
        <v>0.625</v>
      </c>
      <c r="AW289">
        <v>8</v>
      </c>
      <c r="AX289">
        <v>0.0444</v>
      </c>
      <c r="AY289">
        <v>-0.3651</v>
      </c>
      <c r="AZ289">
        <v>16</v>
      </c>
      <c r="BA289">
        <v>-3.004839</v>
      </c>
      <c r="BB289">
        <v>-0.9299719</v>
      </c>
      <c r="BC289">
        <v>-1.948387</v>
      </c>
      <c r="BD289">
        <v>0.1556674</v>
      </c>
      <c r="BE289">
        <v>-78.19274</v>
      </c>
      <c r="BF289">
        <v>-0.4677556</v>
      </c>
      <c r="BG289">
        <v>-12.17206</v>
      </c>
      <c r="BH289">
        <v>2.794416</v>
      </c>
      <c r="BI289">
        <v>72.71705</v>
      </c>
      <c r="BJ289">
        <v>-0.1447663</v>
      </c>
      <c r="BK289">
        <v>0.5877867</v>
      </c>
      <c r="BL289">
        <v>18</v>
      </c>
      <c r="BM289">
        <v>-0.6948265</v>
      </c>
      <c r="BN289">
        <v>1</v>
      </c>
      <c r="BO289">
        <v>1</v>
      </c>
      <c r="BP289">
        <v>1</v>
      </c>
      <c r="BQ289">
        <v>1</v>
      </c>
    </row>
    <row r="290" spans="1:69">
      <c r="A290">
        <v>561</v>
      </c>
      <c r="B290">
        <v>561</v>
      </c>
      <c r="C290">
        <v>2</v>
      </c>
      <c r="D290">
        <v>610000</v>
      </c>
      <c r="E290">
        <v>610300</v>
      </c>
      <c r="F290" t="s">
        <v>998</v>
      </c>
      <c r="G290">
        <v>8101</v>
      </c>
      <c r="H290" t="s">
        <v>69</v>
      </c>
      <c r="I290">
        <v>-0.12040202</v>
      </c>
      <c r="J290">
        <f>VLOOKUP(A290,三因子模型筛选后!$A$1:$Z$335,11,FALSE)</f>
        <v>-0.142402723431587</v>
      </c>
      <c r="K290">
        <v>-0.07019676</v>
      </c>
      <c r="L290">
        <f>VLOOKUP(A290,'三因子模型（-170，-51） (2)'!$A$1:$W$335,6,FALSE)</f>
        <v>-0.0731735676527023</v>
      </c>
      <c r="M290">
        <f>VLOOKUP(A290,'累积异常收益率（市场模型）（-170，-21）Y1 (2)'!$A$1:$O$339,12,FALSE)</f>
        <v>-0.129788875579834</v>
      </c>
      <c r="N290">
        <v>-0.10087194</v>
      </c>
      <c r="O290">
        <v>-0.05332927</v>
      </c>
      <c r="P290">
        <v>-0.07110284</v>
      </c>
      <c r="Q290">
        <v>-0.05553816</v>
      </c>
      <c r="R290">
        <v>-0.03462462</v>
      </c>
      <c r="S290">
        <v>-12.040202</v>
      </c>
      <c r="T290">
        <v>-0.14240272</v>
      </c>
      <c r="U290">
        <v>-7.0196763</v>
      </c>
      <c r="V290">
        <v>-3.4624621</v>
      </c>
      <c r="W290">
        <v>0</v>
      </c>
      <c r="X290">
        <v>7.9704</v>
      </c>
      <c r="Y290">
        <v>11.14</v>
      </c>
      <c r="Z290">
        <v>27</v>
      </c>
      <c r="AA290">
        <v>18.3468</v>
      </c>
      <c r="AB290">
        <v>5.958447</v>
      </c>
      <c r="AC290" t="s">
        <v>70</v>
      </c>
      <c r="AD290" t="s">
        <v>999</v>
      </c>
      <c r="AE290">
        <v>6</v>
      </c>
      <c r="AF290">
        <v>55</v>
      </c>
      <c r="AG290">
        <v>1</v>
      </c>
      <c r="AH290">
        <v>0.1</v>
      </c>
      <c r="AI290">
        <v>6.4012536</v>
      </c>
      <c r="AJ290">
        <v>0.6026</v>
      </c>
      <c r="AK290">
        <v>0.497</v>
      </c>
      <c r="AL290">
        <v>1</v>
      </c>
      <c r="AM290">
        <v>2.41</v>
      </c>
      <c r="AN290">
        <v>0.19636364</v>
      </c>
      <c r="AO290">
        <v>13.203</v>
      </c>
      <c r="AP290">
        <v>15.2753</v>
      </c>
      <c r="AQ290">
        <v>43</v>
      </c>
      <c r="AR290">
        <v>5</v>
      </c>
      <c r="AS290">
        <v>0.33</v>
      </c>
      <c r="AT290">
        <v>7.3</v>
      </c>
      <c r="AU290">
        <v>3</v>
      </c>
      <c r="AV290">
        <v>0.6667</v>
      </c>
      <c r="AW290">
        <v>10</v>
      </c>
      <c r="AX290">
        <v>0.1435</v>
      </c>
      <c r="AY290">
        <v>-0.032</v>
      </c>
      <c r="AZ290">
        <v>25</v>
      </c>
      <c r="BA290">
        <v>-2.004839</v>
      </c>
      <c r="BB290">
        <v>3.370028</v>
      </c>
      <c r="BC290">
        <v>-2.948387</v>
      </c>
      <c r="BD290">
        <v>0.1973674</v>
      </c>
      <c r="BE290">
        <v>-69.19274</v>
      </c>
      <c r="BF290">
        <v>-0.3956899</v>
      </c>
      <c r="BG290">
        <v>-13.65639</v>
      </c>
      <c r="BH290">
        <v>-6.756363</v>
      </c>
      <c r="BI290">
        <v>-233.1815</v>
      </c>
      <c r="BJ290">
        <v>0.6651338</v>
      </c>
      <c r="BK290">
        <v>0.8796268</v>
      </c>
      <c r="BL290">
        <v>24.1</v>
      </c>
      <c r="BM290">
        <v>-0.9704817</v>
      </c>
      <c r="BN290">
        <v>1</v>
      </c>
      <c r="BO290">
        <v>1</v>
      </c>
      <c r="BP290">
        <v>1</v>
      </c>
      <c r="BQ290">
        <v>1</v>
      </c>
    </row>
    <row r="291" spans="1:69">
      <c r="A291">
        <v>2180</v>
      </c>
      <c r="B291">
        <v>2180</v>
      </c>
      <c r="C291">
        <v>10</v>
      </c>
      <c r="D291">
        <v>440000</v>
      </c>
      <c r="E291">
        <v>440400</v>
      </c>
      <c r="F291" t="s">
        <v>1026</v>
      </c>
      <c r="G291">
        <v>7610</v>
      </c>
      <c r="H291" t="s">
        <v>156</v>
      </c>
      <c r="I291">
        <v>0.10358663</v>
      </c>
      <c r="J291">
        <f>VLOOKUP(A291,三因子模型筛选后!$A$1:$Z$335,11,FALSE)</f>
        <v>0.048017043620348</v>
      </c>
      <c r="K291">
        <v>0.07186393</v>
      </c>
      <c r="L291">
        <f>VLOOKUP(A291,'三因子模型（-170，-51） (2)'!$A$1:$W$335,6,FALSE)</f>
        <v>0.0456928350031376</v>
      </c>
      <c r="M291">
        <f>VLOOKUP(A291,'累积异常收益率（市场模型）（-170，-21）Y1 (2)'!$A$1:$O$339,12,FALSE)</f>
        <v>0.132542952895164</v>
      </c>
      <c r="N291">
        <v>0.20533611</v>
      </c>
      <c r="O291">
        <v>0.27784708</v>
      </c>
      <c r="P291">
        <v>0.35264537</v>
      </c>
      <c r="Q291">
        <v>0.28557044</v>
      </c>
      <c r="R291">
        <v>0.27025139</v>
      </c>
      <c r="S291">
        <v>10.358663</v>
      </c>
      <c r="T291">
        <v>0.04801704</v>
      </c>
      <c r="U291">
        <v>7.1863934</v>
      </c>
      <c r="V291">
        <v>27.025139</v>
      </c>
      <c r="W291">
        <v>0</v>
      </c>
      <c r="X291">
        <v>9.825</v>
      </c>
      <c r="Y291">
        <v>23.18</v>
      </c>
      <c r="Z291">
        <v>28</v>
      </c>
      <c r="AA291">
        <v>21.5525</v>
      </c>
      <c r="AB291">
        <v>5.691495</v>
      </c>
      <c r="AC291" t="s">
        <v>157</v>
      </c>
      <c r="AD291" t="s">
        <v>1002</v>
      </c>
      <c r="AE291">
        <v>5</v>
      </c>
      <c r="AF291">
        <v>60</v>
      </c>
      <c r="AG291">
        <v>2</v>
      </c>
      <c r="AH291">
        <v>0.29411765</v>
      </c>
      <c r="AI291">
        <v>8.5524059</v>
      </c>
      <c r="AJ291">
        <v>5.1792</v>
      </c>
      <c r="AK291">
        <v>0.7464</v>
      </c>
      <c r="AL291">
        <v>0</v>
      </c>
      <c r="AM291">
        <v>17.17</v>
      </c>
      <c r="AN291">
        <v>1.3184848</v>
      </c>
      <c r="AO291">
        <v>16.7969</v>
      </c>
      <c r="AP291">
        <v>17.8755</v>
      </c>
      <c r="AQ291">
        <v>1</v>
      </c>
      <c r="AR291">
        <v>9</v>
      </c>
      <c r="AS291">
        <v>0.6797</v>
      </c>
      <c r="AT291">
        <v>3.8125</v>
      </c>
      <c r="AU291">
        <v>23</v>
      </c>
      <c r="AV291">
        <v>0.7788</v>
      </c>
      <c r="AW291">
        <v>16</v>
      </c>
      <c r="AX291">
        <v>0.0625</v>
      </c>
      <c r="AY291">
        <v>-0.3651</v>
      </c>
      <c r="AZ291">
        <v>81</v>
      </c>
      <c r="BA291">
        <v>1.995161</v>
      </c>
      <c r="BB291">
        <v>-0.1174719</v>
      </c>
      <c r="BC291">
        <v>17.05161</v>
      </c>
      <c r="BD291">
        <v>0.3094674</v>
      </c>
      <c r="BE291">
        <v>-13.19274</v>
      </c>
      <c r="BF291">
        <v>0.6174374</v>
      </c>
      <c r="BG291">
        <v>-4.082724</v>
      </c>
      <c r="BH291">
        <v>-0.2343754</v>
      </c>
      <c r="BI291">
        <v>1.549776</v>
      </c>
      <c r="BJ291">
        <v>-0.0363537</v>
      </c>
      <c r="BK291">
        <v>2.843164</v>
      </c>
      <c r="BL291">
        <v>171.7</v>
      </c>
      <c r="BM291">
        <v>0.4256212</v>
      </c>
      <c r="BN291">
        <v>1</v>
      </c>
      <c r="BO291">
        <v>1</v>
      </c>
      <c r="BP291">
        <v>1</v>
      </c>
      <c r="BQ291">
        <v>1</v>
      </c>
    </row>
    <row r="292" spans="1:69">
      <c r="A292">
        <v>801</v>
      </c>
      <c r="B292">
        <v>801</v>
      </c>
      <c r="C292">
        <v>11</v>
      </c>
      <c r="D292">
        <v>510000</v>
      </c>
      <c r="E292">
        <v>510700</v>
      </c>
      <c r="F292" t="s">
        <v>1014</v>
      </c>
      <c r="G292">
        <v>8115</v>
      </c>
      <c r="H292" t="s">
        <v>84</v>
      </c>
      <c r="I292">
        <v>-0.08612476</v>
      </c>
      <c r="J292">
        <f>VLOOKUP(A292,三因子模型筛选后!$A$1:$Z$335,11,FALSE)</f>
        <v>-0.11746720969677</v>
      </c>
      <c r="K292">
        <v>-0.01215975</v>
      </c>
      <c r="L292">
        <f>VLOOKUP(A292,'三因子模型（-170，-51） (2)'!$A$1:$W$335,6,FALSE)</f>
        <v>-0.0250489339232445</v>
      </c>
      <c r="M292">
        <f>VLOOKUP(A292,'累积异常收益率（市场模型）（-170，-21）Y1 (2)'!$A$1:$O$339,12,FALSE)</f>
        <v>-0.0953406170010567</v>
      </c>
      <c r="N292">
        <v>-0.0861062</v>
      </c>
      <c r="O292">
        <v>-0.02876337</v>
      </c>
      <c r="P292">
        <v>0.05689339</v>
      </c>
      <c r="Q292">
        <v>0.04060937</v>
      </c>
      <c r="R292">
        <v>0.03706745</v>
      </c>
      <c r="S292">
        <v>-8.6124763</v>
      </c>
      <c r="T292">
        <v>-0.11746721</v>
      </c>
      <c r="U292">
        <v>-1.2159751</v>
      </c>
      <c r="V292">
        <v>3.7067447</v>
      </c>
      <c r="W292">
        <v>0</v>
      </c>
      <c r="X292">
        <v>8.3777</v>
      </c>
      <c r="Y292">
        <v>16.96</v>
      </c>
      <c r="Z292">
        <v>28</v>
      </c>
      <c r="AA292">
        <v>18.0677</v>
      </c>
      <c r="AB292">
        <v>5.1140332</v>
      </c>
      <c r="AC292" t="s">
        <v>85</v>
      </c>
      <c r="AD292" t="s">
        <v>999</v>
      </c>
      <c r="AE292">
        <v>6</v>
      </c>
      <c r="AF292">
        <v>56</v>
      </c>
      <c r="AG292">
        <v>1</v>
      </c>
      <c r="AH292">
        <v>0.16666667</v>
      </c>
      <c r="AI292">
        <v>5.5412635</v>
      </c>
      <c r="AJ292">
        <v>0.255</v>
      </c>
      <c r="AK292">
        <v>0.5515</v>
      </c>
      <c r="AL292">
        <v>1</v>
      </c>
      <c r="AM292">
        <v>1.46</v>
      </c>
      <c r="AN292">
        <v>0.10651515</v>
      </c>
      <c r="AO292">
        <v>15.9857</v>
      </c>
      <c r="AP292">
        <v>16.8269</v>
      </c>
      <c r="AQ292">
        <v>30</v>
      </c>
      <c r="AR292">
        <v>3</v>
      </c>
      <c r="AS292">
        <v>0.25</v>
      </c>
      <c r="AT292">
        <v>8.75</v>
      </c>
      <c r="AU292">
        <v>4</v>
      </c>
      <c r="AV292">
        <v>0.75</v>
      </c>
      <c r="AW292">
        <v>6</v>
      </c>
      <c r="AX292">
        <v>0.0844</v>
      </c>
      <c r="AY292">
        <v>-0.3651</v>
      </c>
      <c r="AZ292">
        <v>9</v>
      </c>
      <c r="BA292">
        <v>-4.004839</v>
      </c>
      <c r="BB292">
        <v>4.820028</v>
      </c>
      <c r="BC292">
        <v>-1.948387</v>
      </c>
      <c r="BD292">
        <v>0.2806674</v>
      </c>
      <c r="BE292">
        <v>-85.19274</v>
      </c>
      <c r="BF292">
        <v>-1.124028</v>
      </c>
      <c r="BG292">
        <v>-23.91083</v>
      </c>
      <c r="BH292">
        <v>-19.30344</v>
      </c>
      <c r="BI292">
        <v>-410.6314</v>
      </c>
      <c r="BJ292">
        <v>1.352825</v>
      </c>
      <c r="BK292">
        <v>0.3784364</v>
      </c>
      <c r="BL292">
        <v>14.6</v>
      </c>
      <c r="BM292">
        <v>-0.7568343</v>
      </c>
      <c r="BN292">
        <v>1</v>
      </c>
      <c r="BO292">
        <v>1</v>
      </c>
      <c r="BP292">
        <v>1</v>
      </c>
      <c r="BQ292">
        <v>1</v>
      </c>
    </row>
    <row r="293" spans="1:69">
      <c r="A293">
        <v>2079</v>
      </c>
      <c r="B293">
        <v>2079</v>
      </c>
      <c r="C293">
        <v>10</v>
      </c>
      <c r="D293">
        <v>320000</v>
      </c>
      <c r="E293">
        <v>320500</v>
      </c>
      <c r="F293" t="s">
        <v>1003</v>
      </c>
      <c r="G293">
        <v>5110</v>
      </c>
      <c r="H293" t="s">
        <v>120</v>
      </c>
      <c r="I293">
        <v>-0.00876055</v>
      </c>
      <c r="J293">
        <f>VLOOKUP(A293,三因子模型筛选后!$A$1:$Z$335,11,FALSE)</f>
        <v>-0.0696908980607986</v>
      </c>
      <c r="K293">
        <v>0.0917353</v>
      </c>
      <c r="L293">
        <f>VLOOKUP(A293,'三因子模型（-170，-51） (2)'!$A$1:$W$335,6,FALSE)</f>
        <v>0.0513051226735115</v>
      </c>
      <c r="M293">
        <f>VLOOKUP(A293,'累积异常收益率（市场模型）（-170，-21）Y1 (2)'!$A$1:$O$339,12,FALSE)</f>
        <v>-0.00645506288856268</v>
      </c>
      <c r="N293">
        <v>0.01331884</v>
      </c>
      <c r="O293">
        <v>0.2214701</v>
      </c>
      <c r="P293">
        <v>0.01436807</v>
      </c>
      <c r="Q293">
        <v>0.22682476</v>
      </c>
      <c r="R293">
        <v>0.04562866</v>
      </c>
      <c r="S293">
        <v>-0.87605547</v>
      </c>
      <c r="T293">
        <v>-0.0696909</v>
      </c>
      <c r="U293">
        <v>9.1735296</v>
      </c>
      <c r="V293">
        <v>4.5628663</v>
      </c>
      <c r="W293">
        <v>0</v>
      </c>
      <c r="X293">
        <v>7.4307</v>
      </c>
      <c r="Y293">
        <v>24.48</v>
      </c>
      <c r="Z293">
        <v>29</v>
      </c>
      <c r="AA293">
        <v>18.8916</v>
      </c>
      <c r="AB293">
        <v>8.0788662</v>
      </c>
      <c r="AC293" t="s">
        <v>121</v>
      </c>
      <c r="AD293" t="s">
        <v>999</v>
      </c>
      <c r="AE293">
        <v>6</v>
      </c>
      <c r="AF293">
        <v>36</v>
      </c>
      <c r="AG293">
        <v>4</v>
      </c>
      <c r="AH293">
        <v>0.3125</v>
      </c>
      <c r="AI293">
        <v>6.9139361</v>
      </c>
      <c r="AJ293">
        <v>1.0062</v>
      </c>
      <c r="AK293">
        <v>0.1574</v>
      </c>
      <c r="AL293">
        <v>0</v>
      </c>
      <c r="AM293">
        <v>5.44</v>
      </c>
      <c r="AN293">
        <v>0.60954545</v>
      </c>
      <c r="AO293">
        <v>15.5874</v>
      </c>
      <c r="AP293">
        <v>16.0961</v>
      </c>
      <c r="AQ293">
        <v>1</v>
      </c>
      <c r="AR293">
        <v>3</v>
      </c>
      <c r="AS293">
        <v>0.33335</v>
      </c>
      <c r="AT293">
        <v>4.91665</v>
      </c>
      <c r="AU293">
        <v>5</v>
      </c>
      <c r="AV293">
        <v>0.64</v>
      </c>
      <c r="AW293">
        <v>6</v>
      </c>
      <c r="AX293">
        <v>0.0409</v>
      </c>
      <c r="AY293">
        <v>1.4154</v>
      </c>
      <c r="AZ293">
        <v>9</v>
      </c>
      <c r="BA293">
        <v>-4.004839</v>
      </c>
      <c r="BB293">
        <v>0.9866781</v>
      </c>
      <c r="BC293">
        <v>-0.9483871</v>
      </c>
      <c r="BD293">
        <v>0.1706674</v>
      </c>
      <c r="BE293">
        <v>-85.19274</v>
      </c>
      <c r="BF293">
        <v>-0.6834956</v>
      </c>
      <c r="BG293">
        <v>-14.53963</v>
      </c>
      <c r="BH293">
        <v>-3.951487</v>
      </c>
      <c r="BI293">
        <v>-84.05782</v>
      </c>
      <c r="BJ293">
        <v>0.1683938</v>
      </c>
      <c r="BK293">
        <v>1.693779</v>
      </c>
      <c r="BL293">
        <v>54.4</v>
      </c>
      <c r="BM293">
        <v>-0.2746296</v>
      </c>
      <c r="BN293">
        <v>1</v>
      </c>
      <c r="BO293">
        <v>1</v>
      </c>
      <c r="BP293">
        <v>1</v>
      </c>
      <c r="BQ293">
        <v>1</v>
      </c>
    </row>
    <row r="294" spans="1:69">
      <c r="A294">
        <v>2796</v>
      </c>
      <c r="B294">
        <v>2796</v>
      </c>
      <c r="C294">
        <v>19</v>
      </c>
      <c r="D294">
        <v>320000</v>
      </c>
      <c r="E294">
        <v>320500</v>
      </c>
      <c r="F294" t="s">
        <v>1000</v>
      </c>
      <c r="G294">
        <v>5115</v>
      </c>
      <c r="H294" t="s">
        <v>327</v>
      </c>
      <c r="I294">
        <v>0.02193625</v>
      </c>
      <c r="J294">
        <f>VLOOKUP(A294,三因子模型筛选后!$A$1:$Z$335,11,FALSE)</f>
        <v>-0.0757800713181496</v>
      </c>
      <c r="K294">
        <v>0.01695516</v>
      </c>
      <c r="L294">
        <f>VLOOKUP(A294,'三因子模型（-170，-51） (2)'!$A$1:$W$335,6,FALSE)</f>
        <v>-0.0285558309406042</v>
      </c>
      <c r="M294">
        <f>VLOOKUP(A294,'累积异常收益率（市场模型）（-170，-21）Y1 (2)'!$A$1:$O$339,12,FALSE)</f>
        <v>0.0249096918851137</v>
      </c>
      <c r="N294">
        <v>-0.02099867</v>
      </c>
      <c r="O294">
        <v>0.06830094</v>
      </c>
      <c r="P294">
        <v>0.04279355</v>
      </c>
      <c r="Q294">
        <v>0.11747691</v>
      </c>
      <c r="R294">
        <v>0.20197488</v>
      </c>
      <c r="S294">
        <v>2.1936245</v>
      </c>
      <c r="T294">
        <v>-0.07578007</v>
      </c>
      <c r="U294">
        <v>1.6955156</v>
      </c>
      <c r="V294">
        <v>20.197488</v>
      </c>
      <c r="W294">
        <v>0</v>
      </c>
      <c r="X294">
        <v>7.6737</v>
      </c>
      <c r="Y294">
        <v>16.62</v>
      </c>
      <c r="Z294">
        <v>29</v>
      </c>
      <c r="AA294">
        <v>18.6185</v>
      </c>
      <c r="AB294">
        <v>2.5242695</v>
      </c>
      <c r="AC294" t="s">
        <v>328</v>
      </c>
      <c r="AD294">
        <v>0</v>
      </c>
      <c r="AF294">
        <v>54</v>
      </c>
      <c r="AG294">
        <v>1</v>
      </c>
      <c r="AH294">
        <v>0.44444444</v>
      </c>
      <c r="AI294">
        <v>6.3361175</v>
      </c>
      <c r="AJ294">
        <v>0.5646</v>
      </c>
      <c r="AK294">
        <v>0.3198</v>
      </c>
      <c r="AL294">
        <v>0</v>
      </c>
      <c r="AM294">
        <v>10.36</v>
      </c>
      <c r="AN294">
        <v>1.1674242</v>
      </c>
      <c r="AO294">
        <v>14.5211</v>
      </c>
      <c r="AP294">
        <v>14.9032</v>
      </c>
      <c r="AQ294">
        <v>1</v>
      </c>
      <c r="AR294">
        <v>3.5</v>
      </c>
      <c r="AS294">
        <v>0.3061</v>
      </c>
      <c r="AT294">
        <v>4.2143</v>
      </c>
      <c r="AU294">
        <v>1</v>
      </c>
      <c r="AV294">
        <v>0</v>
      </c>
      <c r="AW294">
        <v>7</v>
      </c>
      <c r="AX294">
        <v>0.0436</v>
      </c>
      <c r="AY294">
        <v>-0.3651</v>
      </c>
      <c r="AZ294">
        <v>12.25</v>
      </c>
      <c r="BA294">
        <v>-3.504839</v>
      </c>
      <c r="BB294">
        <v>0.2843281</v>
      </c>
      <c r="BC294">
        <v>-4.948387</v>
      </c>
      <c r="BD294">
        <v>-0.4693326</v>
      </c>
      <c r="BE294">
        <v>-81.94274</v>
      </c>
      <c r="BF294">
        <v>1.644935</v>
      </c>
      <c r="BG294">
        <v>38.4584</v>
      </c>
      <c r="BH294">
        <v>-0.9965242</v>
      </c>
      <c r="BI294">
        <v>-23.29862</v>
      </c>
      <c r="BJ294">
        <v>-0.1334444</v>
      </c>
      <c r="BK294">
        <v>2.337952</v>
      </c>
      <c r="BL294">
        <v>103.6</v>
      </c>
      <c r="BM294">
        <v>-0.0832989</v>
      </c>
      <c r="BN294">
        <v>0</v>
      </c>
      <c r="BO294">
        <v>0</v>
      </c>
      <c r="BP294">
        <v>0</v>
      </c>
      <c r="BQ294">
        <v>0</v>
      </c>
    </row>
    <row r="295" spans="1:69">
      <c r="A295">
        <v>300351</v>
      </c>
      <c r="B295">
        <v>300351</v>
      </c>
      <c r="C295">
        <v>2</v>
      </c>
      <c r="D295">
        <v>330000</v>
      </c>
      <c r="E295">
        <v>331000</v>
      </c>
      <c r="F295" t="s">
        <v>1000</v>
      </c>
      <c r="G295">
        <v>5115</v>
      </c>
      <c r="H295" t="s">
        <v>543</v>
      </c>
      <c r="I295">
        <v>-0.15814854</v>
      </c>
      <c r="J295">
        <f>VLOOKUP(A295,三因子模型筛选后!$A$1:$Z$335,11,FALSE)</f>
        <v>-0.219038605690002</v>
      </c>
      <c r="K295">
        <v>-0.0795379</v>
      </c>
      <c r="L295">
        <f>VLOOKUP(A295,'三因子模型（-170，-51） (2)'!$A$1:$W$335,6,FALSE)</f>
        <v>-0.113695487380028</v>
      </c>
      <c r="M295">
        <f>VLOOKUP(A295,'累积异常收益率（市场模型）（-170，-21）Y1 (2)'!$A$1:$O$339,12,FALSE)</f>
        <v>-0.132779344916344</v>
      </c>
      <c r="N295">
        <v>-0.14143507</v>
      </c>
      <c r="O295">
        <v>-0.03126198</v>
      </c>
      <c r="P295">
        <v>-0.03556767</v>
      </c>
      <c r="Q295">
        <v>0.00154098</v>
      </c>
      <c r="R295">
        <v>0.12377487</v>
      </c>
      <c r="S295">
        <v>-15.814854</v>
      </c>
      <c r="T295">
        <v>-0.21903861</v>
      </c>
      <c r="U295">
        <v>-7.9537898</v>
      </c>
      <c r="V295">
        <v>12.377487</v>
      </c>
      <c r="W295">
        <v>0</v>
      </c>
      <c r="X295">
        <v>7.9519</v>
      </c>
      <c r="Y295">
        <v>-2.79</v>
      </c>
      <c r="Z295">
        <v>29</v>
      </c>
      <c r="AA295">
        <v>0</v>
      </c>
      <c r="AB295">
        <v>3.8364186</v>
      </c>
      <c r="AC295" t="s">
        <v>544</v>
      </c>
      <c r="AD295" t="s">
        <v>999</v>
      </c>
      <c r="AE295">
        <v>6</v>
      </c>
      <c r="AF295">
        <v>43</v>
      </c>
      <c r="AG295">
        <v>2</v>
      </c>
      <c r="AH295">
        <v>0.22222222</v>
      </c>
      <c r="AI295">
        <v>6.2146081</v>
      </c>
      <c r="AJ295">
        <v>0.5</v>
      </c>
      <c r="AK295">
        <v>0.202</v>
      </c>
      <c r="AL295">
        <v>0</v>
      </c>
      <c r="AM295">
        <v>3.19</v>
      </c>
      <c r="AN295">
        <v>0.26727273</v>
      </c>
      <c r="AO295">
        <v>14.7632</v>
      </c>
      <c r="AP295">
        <v>15.4116</v>
      </c>
      <c r="AQ295">
        <v>32</v>
      </c>
      <c r="AR295">
        <v>7</v>
      </c>
      <c r="AS295">
        <v>0.40815</v>
      </c>
      <c r="AT295">
        <v>3.10715</v>
      </c>
      <c r="AU295">
        <v>9</v>
      </c>
      <c r="AV295">
        <v>0.8642</v>
      </c>
      <c r="AW295">
        <v>14</v>
      </c>
      <c r="AX295">
        <v>0.1005</v>
      </c>
      <c r="AY295">
        <v>-0.3651</v>
      </c>
      <c r="AZ295">
        <v>49</v>
      </c>
      <c r="BA295">
        <v>-0.0048389</v>
      </c>
      <c r="BB295">
        <v>-0.8228219</v>
      </c>
      <c r="BC295">
        <v>3.051613</v>
      </c>
      <c r="BD295">
        <v>0.3948674</v>
      </c>
      <c r="BE295">
        <v>-45.19274</v>
      </c>
      <c r="BF295">
        <v>-0.0019107</v>
      </c>
      <c r="BG295">
        <v>-17.84514</v>
      </c>
      <c r="BH295">
        <v>0.0039816</v>
      </c>
      <c r="BI295">
        <v>37.18558</v>
      </c>
      <c r="BJ295">
        <v>-0.3249056</v>
      </c>
      <c r="BK295">
        <v>1.160021</v>
      </c>
      <c r="BL295">
        <v>31.9</v>
      </c>
      <c r="BM295">
        <v>-1.205753</v>
      </c>
      <c r="BN295">
        <v>1</v>
      </c>
      <c r="BO295">
        <v>1</v>
      </c>
      <c r="BP295">
        <v>1</v>
      </c>
      <c r="BQ295">
        <v>1</v>
      </c>
    </row>
    <row r="296" spans="1:69">
      <c r="A296">
        <v>2194</v>
      </c>
      <c r="B296">
        <v>2194</v>
      </c>
      <c r="C296">
        <v>19</v>
      </c>
      <c r="D296">
        <v>420000</v>
      </c>
      <c r="E296">
        <v>420100</v>
      </c>
      <c r="F296" t="s">
        <v>998</v>
      </c>
      <c r="G296">
        <v>8101</v>
      </c>
      <c r="H296" t="s">
        <v>165</v>
      </c>
      <c r="I296">
        <v>-0.07670964</v>
      </c>
      <c r="J296">
        <f>VLOOKUP(A296,三因子模型筛选后!$A$1:$Z$335,11,FALSE)</f>
        <v>-0.216728091239929</v>
      </c>
      <c r="K296">
        <v>-0.13368224</v>
      </c>
      <c r="L296">
        <f>VLOOKUP(A296,'三因子模型（-170，-51） (2)'!$A$1:$W$335,6,FALSE)</f>
        <v>-0.210542678833008</v>
      </c>
      <c r="M296">
        <f>VLOOKUP(A296,'累积异常收益率（市场模型）（-170，-21）Y1 (2)'!$A$1:$O$339,12,FALSE)</f>
        <v>-0.0272980984300375</v>
      </c>
      <c r="N296">
        <v>-0.07272008</v>
      </c>
      <c r="O296">
        <v>0.01710783</v>
      </c>
      <c r="P296">
        <v>0.05187476</v>
      </c>
      <c r="Q296">
        <v>0.17798208</v>
      </c>
      <c r="R296">
        <v>0.13299547</v>
      </c>
      <c r="S296">
        <v>-7.6709636</v>
      </c>
      <c r="T296">
        <v>-0.21672809</v>
      </c>
      <c r="U296">
        <v>-13.368224</v>
      </c>
      <c r="V296">
        <v>13.299547</v>
      </c>
      <c r="W296">
        <v>1</v>
      </c>
      <c r="X296">
        <v>8.1077</v>
      </c>
      <c r="Y296">
        <v>23.01</v>
      </c>
      <c r="Z296">
        <v>30</v>
      </c>
      <c r="AA296">
        <v>19.361</v>
      </c>
      <c r="AB296">
        <v>6.8344331</v>
      </c>
      <c r="AC296" t="s">
        <v>166</v>
      </c>
      <c r="AD296" t="s">
        <v>1002</v>
      </c>
      <c r="AE296">
        <v>5</v>
      </c>
      <c r="AF296">
        <v>51</v>
      </c>
      <c r="AG296">
        <v>0</v>
      </c>
      <c r="AH296">
        <v>0.21428571</v>
      </c>
      <c r="AI296">
        <v>7.3125535</v>
      </c>
      <c r="AJ296">
        <v>1.499</v>
      </c>
      <c r="AK296">
        <v>0.2212</v>
      </c>
      <c r="AL296">
        <v>0</v>
      </c>
      <c r="AM296">
        <v>7.54</v>
      </c>
      <c r="AN296">
        <v>0.78848485</v>
      </c>
      <c r="AO296">
        <v>13.0868</v>
      </c>
      <c r="AP296">
        <v>14.4459</v>
      </c>
      <c r="AQ296">
        <v>30</v>
      </c>
      <c r="AR296">
        <v>5.5</v>
      </c>
      <c r="AS296">
        <v>0.3967</v>
      </c>
      <c r="AT296">
        <v>3.1818</v>
      </c>
      <c r="AU296">
        <v>2</v>
      </c>
      <c r="AV296">
        <v>0</v>
      </c>
      <c r="AW296">
        <v>11</v>
      </c>
      <c r="AX296">
        <v>0.0479</v>
      </c>
      <c r="AY296">
        <v>-0.3651</v>
      </c>
      <c r="AZ296">
        <v>30.25</v>
      </c>
      <c r="BA296">
        <v>-1.504839</v>
      </c>
      <c r="BB296">
        <v>-0.7481719</v>
      </c>
      <c r="BC296">
        <v>-3.948387</v>
      </c>
      <c r="BD296">
        <v>-0.4693326</v>
      </c>
      <c r="BE296">
        <v>-63.94274</v>
      </c>
      <c r="BF296">
        <v>0.70627</v>
      </c>
      <c r="BG296">
        <v>30.01041</v>
      </c>
      <c r="BH296">
        <v>1.125878</v>
      </c>
      <c r="BI296">
        <v>47.84016</v>
      </c>
      <c r="BJ296">
        <v>0.3511415</v>
      </c>
      <c r="BK296">
        <v>2.020222</v>
      </c>
      <c r="BL296">
        <v>75.4</v>
      </c>
      <c r="BM296">
        <v>-0.6981507</v>
      </c>
      <c r="BN296">
        <v>1</v>
      </c>
      <c r="BO296">
        <v>1</v>
      </c>
      <c r="BP296">
        <v>1</v>
      </c>
      <c r="BQ296">
        <v>1</v>
      </c>
    </row>
    <row r="297" spans="1:69">
      <c r="A297">
        <v>2134</v>
      </c>
      <c r="B297">
        <v>2134</v>
      </c>
      <c r="C297">
        <v>19</v>
      </c>
      <c r="D297">
        <v>120000</v>
      </c>
      <c r="E297">
        <v>120000</v>
      </c>
      <c r="F297" t="s">
        <v>1003</v>
      </c>
      <c r="G297">
        <v>5110</v>
      </c>
      <c r="H297" t="s">
        <v>138</v>
      </c>
      <c r="I297">
        <v>0.00246939</v>
      </c>
      <c r="J297">
        <f>VLOOKUP(A297,三因子模型筛选后!$A$1:$Z$335,11,FALSE)</f>
        <v>0.0261941887438297</v>
      </c>
      <c r="K297">
        <v>0.00201559</v>
      </c>
      <c r="L297">
        <f>VLOOKUP(A297,'三因子模型（-170，-51） (2)'!$A$1:$W$335,6,FALSE)</f>
        <v>0.0265104994177818</v>
      </c>
      <c r="M297">
        <f>VLOOKUP(A297,'累积异常收益率（市场模型）（-170，-21）Y1 (2)'!$A$1:$O$339,12,FALSE)</f>
        <v>-0.0277288388460875</v>
      </c>
      <c r="N297">
        <v>-0.0360749</v>
      </c>
      <c r="O297">
        <v>0.06320813</v>
      </c>
      <c r="P297">
        <v>0.03149413</v>
      </c>
      <c r="Q297">
        <v>0.13560531</v>
      </c>
      <c r="R297">
        <v>0.0695013</v>
      </c>
      <c r="S297">
        <v>0.24693855</v>
      </c>
      <c r="T297">
        <v>0.02619419</v>
      </c>
      <c r="U297">
        <v>0.20155865</v>
      </c>
      <c r="V297">
        <v>6.9501296</v>
      </c>
      <c r="W297">
        <v>0</v>
      </c>
      <c r="X297">
        <v>6.7238</v>
      </c>
      <c r="Y297">
        <v>8.74</v>
      </c>
      <c r="Z297">
        <v>31</v>
      </c>
      <c r="AA297">
        <v>16.3383</v>
      </c>
      <c r="AB297">
        <v>2.4584977</v>
      </c>
      <c r="AC297" t="s">
        <v>139</v>
      </c>
      <c r="AD297" t="s">
        <v>1002</v>
      </c>
      <c r="AE297">
        <v>5</v>
      </c>
      <c r="AF297">
        <v>57</v>
      </c>
      <c r="AG297">
        <v>0</v>
      </c>
      <c r="AH297">
        <v>0.29411765</v>
      </c>
      <c r="AI297">
        <v>6.2781461</v>
      </c>
      <c r="AJ297">
        <v>0.5328</v>
      </c>
      <c r="AK297">
        <v>0.3268</v>
      </c>
      <c r="AL297">
        <v>1</v>
      </c>
      <c r="AM297">
        <v>3.54</v>
      </c>
      <c r="AN297">
        <v>0.4480303</v>
      </c>
      <c r="AO297">
        <v>13.8011</v>
      </c>
      <c r="AP297">
        <v>14.3163</v>
      </c>
      <c r="AQ297">
        <v>32</v>
      </c>
      <c r="AR297">
        <v>1</v>
      </c>
      <c r="AS297">
        <v>0.25</v>
      </c>
      <c r="AT297">
        <v>4.25</v>
      </c>
      <c r="AU297">
        <v>1</v>
      </c>
      <c r="AV297">
        <v>0</v>
      </c>
      <c r="AW297">
        <v>2</v>
      </c>
      <c r="AX297">
        <v>0.0328</v>
      </c>
      <c r="AY297">
        <v>-0.3651</v>
      </c>
      <c r="AZ297">
        <v>1</v>
      </c>
      <c r="BA297">
        <v>-6.004839</v>
      </c>
      <c r="BB297">
        <v>0.3200281</v>
      </c>
      <c r="BC297">
        <v>-4.948387</v>
      </c>
      <c r="BD297">
        <v>-0.4693326</v>
      </c>
      <c r="BE297">
        <v>-93.19274</v>
      </c>
      <c r="BF297">
        <v>2.818267</v>
      </c>
      <c r="BG297">
        <v>43.73839</v>
      </c>
      <c r="BH297">
        <v>-1.921717</v>
      </c>
      <c r="BI297">
        <v>-29.8243</v>
      </c>
      <c r="BJ297">
        <v>-0.1501996</v>
      </c>
      <c r="BK297">
        <v>1.264127</v>
      </c>
      <c r="BL297">
        <v>35.4</v>
      </c>
      <c r="BM297">
        <v>-0.2046343</v>
      </c>
      <c r="BN297">
        <v>1</v>
      </c>
      <c r="BO297">
        <v>1</v>
      </c>
      <c r="BP297">
        <v>1</v>
      </c>
      <c r="BQ297">
        <v>1</v>
      </c>
    </row>
    <row r="298" spans="1:69">
      <c r="A298">
        <v>600171</v>
      </c>
      <c r="B298">
        <v>600171</v>
      </c>
      <c r="C298">
        <v>19</v>
      </c>
      <c r="D298">
        <v>310000</v>
      </c>
      <c r="E298">
        <v>310000</v>
      </c>
      <c r="F298" t="s">
        <v>1003</v>
      </c>
      <c r="G298">
        <v>5110</v>
      </c>
      <c r="H298" t="s">
        <v>752</v>
      </c>
      <c r="I298">
        <v>0.23153937</v>
      </c>
      <c r="J298">
        <f>VLOOKUP(A298,三因子模型筛选后!$A$1:$Z$335,11,FALSE)</f>
        <v>0.167621731758118</v>
      </c>
      <c r="K298">
        <v>0.22537962</v>
      </c>
      <c r="L298">
        <f>VLOOKUP(A298,'三因子模型（-170，-51） (2)'!$A$1:$W$335,6,FALSE)</f>
        <v>0.207668021321297</v>
      </c>
      <c r="M298">
        <f>VLOOKUP(A298,'累积异常收益率（市场模型）（-170，-21）Y1 (2)'!$A$1:$O$339,12,FALSE)</f>
        <v>0.229081556200981</v>
      </c>
      <c r="N298">
        <v>0.21189857</v>
      </c>
      <c r="O298">
        <v>0.37563309</v>
      </c>
      <c r="P298">
        <v>0.31677708</v>
      </c>
      <c r="Q298">
        <v>0.3395758</v>
      </c>
      <c r="R298">
        <v>0.28159642</v>
      </c>
      <c r="S298">
        <v>23.153937</v>
      </c>
      <c r="T298">
        <v>0.16762173</v>
      </c>
      <c r="U298">
        <v>22.537962</v>
      </c>
      <c r="V298">
        <v>28.159642</v>
      </c>
      <c r="W298">
        <v>0</v>
      </c>
      <c r="X298">
        <v>5.7333</v>
      </c>
      <c r="Y298">
        <v>25.16</v>
      </c>
      <c r="Z298">
        <v>31</v>
      </c>
      <c r="AA298">
        <v>19.1737</v>
      </c>
      <c r="AB298">
        <v>7.1217843</v>
      </c>
      <c r="AC298" t="s">
        <v>753</v>
      </c>
      <c r="AD298" t="s">
        <v>1002</v>
      </c>
      <c r="AE298">
        <v>5</v>
      </c>
      <c r="AF298">
        <v>55</v>
      </c>
      <c r="AG298">
        <v>1</v>
      </c>
      <c r="AH298">
        <v>0.22222222</v>
      </c>
      <c r="AI298">
        <v>7.228461</v>
      </c>
      <c r="AJ298">
        <v>1.3781</v>
      </c>
      <c r="AK298">
        <v>0.0937</v>
      </c>
      <c r="AL298">
        <v>1</v>
      </c>
      <c r="AM298">
        <v>8.48</v>
      </c>
      <c r="AN298">
        <v>0.48833333</v>
      </c>
      <c r="AO298">
        <v>16.1658</v>
      </c>
      <c r="AP298">
        <v>16.4115</v>
      </c>
      <c r="AQ298">
        <v>1</v>
      </c>
      <c r="AR298">
        <v>1.5</v>
      </c>
      <c r="AS298">
        <v>0.33335</v>
      </c>
      <c r="AT298">
        <v>7.66665</v>
      </c>
      <c r="AU298">
        <v>3</v>
      </c>
      <c r="AV298">
        <v>0.6667</v>
      </c>
      <c r="AW298">
        <v>3</v>
      </c>
      <c r="AX298">
        <v>0.109</v>
      </c>
      <c r="AY298">
        <v>-0.3651</v>
      </c>
      <c r="AZ298">
        <v>2.25</v>
      </c>
      <c r="BA298">
        <v>-5.504839</v>
      </c>
      <c r="BB298">
        <v>3.736678</v>
      </c>
      <c r="BC298">
        <v>-2.948387</v>
      </c>
      <c r="BD298">
        <v>0.1973674</v>
      </c>
      <c r="BE298">
        <v>-91.94274</v>
      </c>
      <c r="BF298">
        <v>-1.086476</v>
      </c>
      <c r="BG298">
        <v>-18.1465</v>
      </c>
      <c r="BH298">
        <v>-20.56981</v>
      </c>
      <c r="BI298">
        <v>-343.5604</v>
      </c>
      <c r="BJ298">
        <v>0.7374985</v>
      </c>
      <c r="BK298">
        <v>2.13771</v>
      </c>
      <c r="BL298">
        <v>84.8</v>
      </c>
      <c r="BM298">
        <v>1.22314</v>
      </c>
      <c r="BN298">
        <v>1</v>
      </c>
      <c r="BO298">
        <v>1</v>
      </c>
      <c r="BP298">
        <v>1</v>
      </c>
      <c r="BQ298">
        <v>1</v>
      </c>
    </row>
    <row r="299" spans="1:69">
      <c r="A299">
        <v>601869</v>
      </c>
      <c r="B299">
        <v>601869</v>
      </c>
      <c r="C299">
        <v>11</v>
      </c>
      <c r="D299">
        <v>420000</v>
      </c>
      <c r="E299">
        <v>420100</v>
      </c>
      <c r="F299" t="s">
        <v>998</v>
      </c>
      <c r="G299">
        <v>8101</v>
      </c>
      <c r="H299" t="s">
        <v>863</v>
      </c>
      <c r="I299">
        <v>-0.07141752</v>
      </c>
      <c r="J299">
        <f>VLOOKUP(A299,三因子模型筛选后!$A$1:$Z$335,11,FALSE)</f>
        <v>-0.0933385267853737</v>
      </c>
      <c r="K299">
        <v>-0.00765781</v>
      </c>
      <c r="L299">
        <f>VLOOKUP(A299,'三因子模型（-170，-51） (2)'!$A$1:$W$335,6,FALSE)</f>
        <v>-0.0163115933537483</v>
      </c>
      <c r="M299">
        <f>VLOOKUP(A299,'累积异常收益率（市场模型）（-170，-21）Y1 (2)'!$A$1:$O$339,12,FALSE)</f>
        <v>-0.0403543896973133</v>
      </c>
      <c r="N299">
        <v>-0.00555151</v>
      </c>
      <c r="O299">
        <v>0.01074118</v>
      </c>
      <c r="P299">
        <v>0.00587202</v>
      </c>
      <c r="Q299">
        <v>0.11295366</v>
      </c>
      <c r="R299">
        <v>0.14766102</v>
      </c>
      <c r="S299">
        <v>-7.1417518</v>
      </c>
      <c r="T299">
        <v>-0.09333853</v>
      </c>
      <c r="U299">
        <v>-0.76578069</v>
      </c>
      <c r="V299">
        <v>14.766102</v>
      </c>
      <c r="W299">
        <v>1</v>
      </c>
      <c r="X299">
        <v>7.9919</v>
      </c>
      <c r="Y299">
        <v>24.15</v>
      </c>
      <c r="Z299">
        <v>31</v>
      </c>
      <c r="AA299">
        <v>20.6064</v>
      </c>
      <c r="AB299">
        <v>7.5790511</v>
      </c>
      <c r="AC299" t="s">
        <v>864</v>
      </c>
      <c r="AD299" t="s">
        <v>1008</v>
      </c>
      <c r="AE299">
        <v>7</v>
      </c>
      <c r="AF299">
        <v>49</v>
      </c>
      <c r="AG299">
        <v>1</v>
      </c>
      <c r="AH299">
        <v>0.17241379</v>
      </c>
      <c r="AI299">
        <v>7.8038433</v>
      </c>
      <c r="AJ299">
        <v>2.45</v>
      </c>
      <c r="AK299">
        <v>0.3509</v>
      </c>
      <c r="AL299">
        <v>1</v>
      </c>
      <c r="AM299">
        <v>9.33</v>
      </c>
      <c r="AN299">
        <v>0.64333333</v>
      </c>
      <c r="AO299">
        <v>16.178</v>
      </c>
      <c r="AP299">
        <v>16.8761</v>
      </c>
      <c r="AQ299">
        <v>35</v>
      </c>
      <c r="AR299">
        <v>14</v>
      </c>
      <c r="AS299">
        <v>0.40435</v>
      </c>
      <c r="AT299">
        <v>4.80355</v>
      </c>
      <c r="AU299">
        <v>12</v>
      </c>
      <c r="AV299">
        <v>0.7917</v>
      </c>
      <c r="AW299">
        <v>28</v>
      </c>
      <c r="AX299">
        <v>0.0532</v>
      </c>
      <c r="AY299">
        <v>-0.3118</v>
      </c>
      <c r="AZ299">
        <v>196</v>
      </c>
      <c r="BA299">
        <v>6.995161</v>
      </c>
      <c r="BB299">
        <v>0.8735781</v>
      </c>
      <c r="BC299">
        <v>6.051613</v>
      </c>
      <c r="BD299">
        <v>0.3223674</v>
      </c>
      <c r="BE299">
        <v>101.8073</v>
      </c>
      <c r="BF299">
        <v>2.255012</v>
      </c>
      <c r="BG299">
        <v>32.81934</v>
      </c>
      <c r="BH299">
        <v>6.110819</v>
      </c>
      <c r="BI299">
        <v>88.93659</v>
      </c>
      <c r="BJ299">
        <v>0.2816131</v>
      </c>
      <c r="BK299">
        <v>2.233235</v>
      </c>
      <c r="BL299">
        <v>93.3</v>
      </c>
      <c r="BM299">
        <v>-0.6651653</v>
      </c>
      <c r="BN299">
        <v>1</v>
      </c>
      <c r="BO299">
        <v>1</v>
      </c>
      <c r="BP299">
        <v>1</v>
      </c>
      <c r="BQ299">
        <v>1</v>
      </c>
    </row>
    <row r="300" spans="1:69">
      <c r="A300">
        <v>600525</v>
      </c>
      <c r="B300">
        <v>600525</v>
      </c>
      <c r="C300">
        <v>1</v>
      </c>
      <c r="D300">
        <v>440000</v>
      </c>
      <c r="E300">
        <v>440300</v>
      </c>
      <c r="F300" t="s">
        <v>1000</v>
      </c>
      <c r="G300">
        <v>5115</v>
      </c>
      <c r="H300" t="s">
        <v>806</v>
      </c>
      <c r="I300">
        <v>-0.15250961</v>
      </c>
      <c r="J300">
        <f>VLOOKUP(A300,三因子模型筛选后!$A$1:$Z$335,11,FALSE)</f>
        <v>-0.131914928555489</v>
      </c>
      <c r="K300">
        <v>-0.08770427</v>
      </c>
      <c r="L300">
        <f>VLOOKUP(A300,'三因子模型（-170，-51） (2)'!$A$1:$W$335,6,FALSE)</f>
        <v>-0.0739420652389526</v>
      </c>
      <c r="M300">
        <f>VLOOKUP(A300,'累积异常收益率（市场模型）（-170，-21）Y1 (2)'!$A$1:$O$339,12,FALSE)</f>
        <v>-0.141146212816238</v>
      </c>
      <c r="N300">
        <v>-0.12761289</v>
      </c>
      <c r="O300">
        <v>-0.109027</v>
      </c>
      <c r="P300">
        <v>-0.04723242</v>
      </c>
      <c r="Q300">
        <v>-0.07900544</v>
      </c>
      <c r="R300">
        <v>-0.09966512</v>
      </c>
      <c r="S300">
        <v>-15.250961</v>
      </c>
      <c r="T300">
        <v>-0.13191493</v>
      </c>
      <c r="U300">
        <v>-8.7704271</v>
      </c>
      <c r="V300">
        <v>-9.966512</v>
      </c>
      <c r="W300">
        <v>0</v>
      </c>
      <c r="X300">
        <v>8.7358</v>
      </c>
      <c r="Y300">
        <v>-0.66</v>
      </c>
      <c r="Z300">
        <v>33</v>
      </c>
      <c r="AA300">
        <v>0</v>
      </c>
      <c r="AB300">
        <v>8.6351011</v>
      </c>
      <c r="AC300" t="s">
        <v>807</v>
      </c>
      <c r="AD300" t="s">
        <v>999</v>
      </c>
      <c r="AE300">
        <v>6</v>
      </c>
      <c r="AF300">
        <v>48</v>
      </c>
      <c r="AG300">
        <v>1</v>
      </c>
      <c r="AH300">
        <v>0.12</v>
      </c>
      <c r="AI300">
        <v>7.7399685</v>
      </c>
      <c r="AJ300">
        <v>2.2984</v>
      </c>
      <c r="AK300">
        <v>0.6182</v>
      </c>
      <c r="AL300">
        <v>0</v>
      </c>
      <c r="AM300">
        <v>1.77</v>
      </c>
      <c r="AN300">
        <v>0.13075758</v>
      </c>
      <c r="AO300">
        <v>16.2106</v>
      </c>
      <c r="AP300">
        <v>17.3139</v>
      </c>
      <c r="AQ300">
        <v>43</v>
      </c>
      <c r="AR300">
        <v>29</v>
      </c>
      <c r="AS300">
        <v>0.69935</v>
      </c>
      <c r="AT300">
        <v>5.4566</v>
      </c>
      <c r="AU300">
        <v>12</v>
      </c>
      <c r="AV300">
        <v>0.8472</v>
      </c>
      <c r="AW300">
        <v>53</v>
      </c>
      <c r="AX300">
        <v>0.0866</v>
      </c>
      <c r="AY300">
        <v>-0.3446</v>
      </c>
      <c r="AZ300">
        <v>841</v>
      </c>
      <c r="BA300">
        <v>21.99516</v>
      </c>
      <c r="BB300">
        <v>1.526628</v>
      </c>
      <c r="BC300">
        <v>6.051613</v>
      </c>
      <c r="BD300">
        <v>0.3778674</v>
      </c>
      <c r="BE300">
        <v>746.8073</v>
      </c>
      <c r="BF300">
        <v>8.311255</v>
      </c>
      <c r="BG300">
        <v>282.1941</v>
      </c>
      <c r="BH300">
        <v>33.57843</v>
      </c>
      <c r="BI300">
        <v>1140.097</v>
      </c>
      <c r="BJ300">
        <v>0.576863</v>
      </c>
      <c r="BK300">
        <v>0.5709795</v>
      </c>
      <c r="BL300">
        <v>17.7</v>
      </c>
      <c r="BM300">
        <v>-1.170606</v>
      </c>
      <c r="BN300">
        <v>1</v>
      </c>
      <c r="BO300">
        <v>1</v>
      </c>
      <c r="BP300">
        <v>1</v>
      </c>
      <c r="BQ300">
        <v>1</v>
      </c>
    </row>
    <row r="301" spans="1:69">
      <c r="A301">
        <v>600183</v>
      </c>
      <c r="B301">
        <v>600183</v>
      </c>
      <c r="C301">
        <v>19</v>
      </c>
      <c r="D301">
        <v>440000</v>
      </c>
      <c r="E301">
        <v>441900</v>
      </c>
      <c r="F301" t="s">
        <v>1000</v>
      </c>
      <c r="G301">
        <v>5115</v>
      </c>
      <c r="H301" t="s">
        <v>755</v>
      </c>
      <c r="I301">
        <v>0.01866463</v>
      </c>
      <c r="J301">
        <f>VLOOKUP(A301,三因子模型筛选后!$A$1:$Z$335,11,FALSE)</f>
        <v>-0.141765177249908</v>
      </c>
      <c r="K301">
        <v>0.01942324</v>
      </c>
      <c r="L301">
        <f>VLOOKUP(A301,'三因子模型（-170，-51） (2)'!$A$1:$W$335,6,FALSE)</f>
        <v>-0.0409135334193707</v>
      </c>
      <c r="M301">
        <f>VLOOKUP(A301,'累积异常收益率（市场模型）（-170，-21）Y1 (2)'!$A$1:$O$339,12,FALSE)</f>
        <v>0.0334496796131134</v>
      </c>
      <c r="N301">
        <v>-0.01782255</v>
      </c>
      <c r="O301">
        <v>0.21796884</v>
      </c>
      <c r="P301">
        <v>0.15988824</v>
      </c>
      <c r="Q301">
        <v>0.28481305</v>
      </c>
      <c r="R301">
        <v>0.1834127</v>
      </c>
      <c r="S301">
        <v>1.866463</v>
      </c>
      <c r="T301">
        <v>-0.14176518</v>
      </c>
      <c r="U301">
        <v>1.9423243</v>
      </c>
      <c r="V301">
        <v>18.34127</v>
      </c>
      <c r="W301">
        <v>0</v>
      </c>
      <c r="X301">
        <v>9.2423</v>
      </c>
      <c r="Y301">
        <v>26.15</v>
      </c>
      <c r="Z301">
        <v>34</v>
      </c>
      <c r="AA301">
        <v>21.3897</v>
      </c>
      <c r="AB301">
        <v>14.230183</v>
      </c>
      <c r="AC301" t="s">
        <v>756</v>
      </c>
      <c r="AD301" t="s">
        <v>1002</v>
      </c>
      <c r="AE301">
        <v>5</v>
      </c>
      <c r="AF301">
        <v>53</v>
      </c>
      <c r="AG301">
        <v>3</v>
      </c>
      <c r="AH301">
        <v>0.21052632</v>
      </c>
      <c r="AI301">
        <v>9.2714072</v>
      </c>
      <c r="AJ301">
        <v>10.6297</v>
      </c>
      <c r="AK301">
        <v>0.3979</v>
      </c>
      <c r="AL301">
        <v>0</v>
      </c>
      <c r="AM301">
        <v>10.82</v>
      </c>
      <c r="AN301">
        <v>0.96681818</v>
      </c>
      <c r="AO301">
        <v>16.6232</v>
      </c>
      <c r="AP301">
        <v>17.103</v>
      </c>
      <c r="AQ301">
        <v>1</v>
      </c>
      <c r="AR301">
        <v>6</v>
      </c>
      <c r="AS301">
        <v>0.4236</v>
      </c>
      <c r="AT301">
        <v>5.20835</v>
      </c>
      <c r="AU301">
        <v>5</v>
      </c>
      <c r="AV301">
        <v>0.56</v>
      </c>
      <c r="AW301">
        <v>12</v>
      </c>
      <c r="AX301">
        <v>0.0457</v>
      </c>
      <c r="AY301">
        <v>-0.3651</v>
      </c>
      <c r="AZ301">
        <v>36</v>
      </c>
      <c r="BA301">
        <v>-1.004839</v>
      </c>
      <c r="BB301">
        <v>1.278378</v>
      </c>
      <c r="BC301">
        <v>-0.9483871</v>
      </c>
      <c r="BD301">
        <v>0.0906674</v>
      </c>
      <c r="BE301">
        <v>-58.19274</v>
      </c>
      <c r="BF301">
        <v>-0.0911062</v>
      </c>
      <c r="BG301">
        <v>-5.276186</v>
      </c>
      <c r="BH301">
        <v>-1.284564</v>
      </c>
      <c r="BI301">
        <v>-74.39232</v>
      </c>
      <c r="BJ301">
        <v>0.1159072</v>
      </c>
      <c r="BK301">
        <v>2.381396</v>
      </c>
      <c r="BL301">
        <v>108.2</v>
      </c>
      <c r="BM301">
        <v>-0.1036907</v>
      </c>
      <c r="BN301">
        <v>1</v>
      </c>
      <c r="BO301">
        <v>1</v>
      </c>
      <c r="BP301">
        <v>1</v>
      </c>
      <c r="BQ301">
        <v>1</v>
      </c>
    </row>
    <row r="302" spans="1:69">
      <c r="A302">
        <v>21</v>
      </c>
      <c r="B302">
        <v>21</v>
      </c>
      <c r="C302">
        <v>11</v>
      </c>
      <c r="D302">
        <v>440000</v>
      </c>
      <c r="E302">
        <v>440300</v>
      </c>
      <c r="F302" t="s">
        <v>1007</v>
      </c>
      <c r="G302">
        <v>8310</v>
      </c>
      <c r="H302" t="s">
        <v>48</v>
      </c>
      <c r="I302">
        <v>0.01926692</v>
      </c>
      <c r="J302">
        <f>VLOOKUP(A302,三因子模型筛选后!$A$1:$Z$335,11,FALSE)</f>
        <v>-0.0966627150774002</v>
      </c>
      <c r="K302">
        <v>0.06947803</v>
      </c>
      <c r="L302">
        <f>VLOOKUP(A302,'三因子模型（-170，-51） (2)'!$A$1:$W$335,6,FALSE)</f>
        <v>-0.00906162243336439</v>
      </c>
      <c r="M302">
        <f>VLOOKUP(A302,'累积异常收益率（市场模型）（-170，-21）Y1 (2)'!$A$1:$O$339,12,FALSE)</f>
        <v>0.105481497943401</v>
      </c>
      <c r="N302">
        <v>0.09276972</v>
      </c>
      <c r="O302">
        <v>0.40457368</v>
      </c>
      <c r="P302">
        <v>0.40910339</v>
      </c>
      <c r="Q302">
        <v>0.61702234</v>
      </c>
      <c r="R302">
        <v>0.48160362</v>
      </c>
      <c r="S302">
        <v>1.9266922</v>
      </c>
      <c r="T302">
        <v>-0.09666272</v>
      </c>
      <c r="U302">
        <v>6.9478028</v>
      </c>
      <c r="V302">
        <v>48.160362</v>
      </c>
      <c r="W302">
        <v>0</v>
      </c>
      <c r="X302">
        <v>10.2981</v>
      </c>
      <c r="Y302">
        <v>24.73</v>
      </c>
      <c r="Z302">
        <v>34</v>
      </c>
      <c r="AA302">
        <v>19.7356</v>
      </c>
      <c r="AB302">
        <v>13.192778</v>
      </c>
      <c r="AC302" t="s">
        <v>49</v>
      </c>
      <c r="AD302" t="s">
        <v>999</v>
      </c>
      <c r="AE302">
        <v>6</v>
      </c>
      <c r="AF302">
        <v>62</v>
      </c>
      <c r="AG302">
        <v>3</v>
      </c>
      <c r="AH302">
        <v>0.19047619</v>
      </c>
      <c r="AI302">
        <v>8.4242442</v>
      </c>
      <c r="AJ302">
        <v>4.5562</v>
      </c>
      <c r="AK302">
        <v>0.6151</v>
      </c>
      <c r="AL302">
        <v>1</v>
      </c>
      <c r="AM302">
        <v>10.65</v>
      </c>
      <c r="AN302">
        <v>0.51893939</v>
      </c>
      <c r="AO302">
        <v>16.5531</v>
      </c>
      <c r="AP302">
        <v>17.6282</v>
      </c>
      <c r="AQ302">
        <v>2</v>
      </c>
      <c r="AR302">
        <v>2.5</v>
      </c>
      <c r="AS302">
        <v>0.4</v>
      </c>
      <c r="AT302">
        <v>6.1</v>
      </c>
      <c r="AU302">
        <v>1</v>
      </c>
      <c r="AV302">
        <v>0</v>
      </c>
      <c r="AW302">
        <v>5</v>
      </c>
      <c r="AX302">
        <v>0.0157</v>
      </c>
      <c r="AY302">
        <v>0.1368</v>
      </c>
      <c r="AZ302">
        <v>6.25</v>
      </c>
      <c r="BA302">
        <v>-4.504839</v>
      </c>
      <c r="BB302">
        <v>2.170028</v>
      </c>
      <c r="BC302">
        <v>-4.948387</v>
      </c>
      <c r="BD302">
        <v>-0.4693326</v>
      </c>
      <c r="BE302">
        <v>-87.94274</v>
      </c>
      <c r="BF302">
        <v>2.114268</v>
      </c>
      <c r="BG302">
        <v>41.27439</v>
      </c>
      <c r="BH302">
        <v>-9.775627</v>
      </c>
      <c r="BI302">
        <v>-190.8382</v>
      </c>
      <c r="BJ302">
        <v>-1.018465</v>
      </c>
      <c r="BK302">
        <v>2.36556</v>
      </c>
      <c r="BL302">
        <v>106.5</v>
      </c>
      <c r="BM302">
        <v>-0.0999366</v>
      </c>
      <c r="BN302">
        <v>1</v>
      </c>
      <c r="BO302">
        <v>1</v>
      </c>
      <c r="BP302">
        <v>1</v>
      </c>
      <c r="BQ302">
        <v>1</v>
      </c>
    </row>
    <row r="303" spans="1:69">
      <c r="A303">
        <v>2916</v>
      </c>
      <c r="B303">
        <v>2916</v>
      </c>
      <c r="C303">
        <v>19</v>
      </c>
      <c r="D303">
        <v>440000</v>
      </c>
      <c r="E303">
        <v>440300</v>
      </c>
      <c r="F303" t="s">
        <v>1000</v>
      </c>
      <c r="G303">
        <v>5115</v>
      </c>
      <c r="H303" t="s">
        <v>393</v>
      </c>
      <c r="I303">
        <v>0.21818253</v>
      </c>
      <c r="J303">
        <f>VLOOKUP(A303,三因子模型筛选后!$A$1:$Z$335,11,FALSE)</f>
        <v>0.0692110806703568</v>
      </c>
      <c r="K303">
        <v>0.07734904</v>
      </c>
      <c r="L303">
        <f>VLOOKUP(A303,'三因子模型（-170，-51） (2)'!$A$1:$W$335,6,FALSE)</f>
        <v>0.0215778052806854</v>
      </c>
      <c r="M303">
        <f>VLOOKUP(A303,'累积异常收益率（市场模型）（-170，-21）Y1 (2)'!$A$1:$O$339,12,FALSE)</f>
        <v>0.224026441574097</v>
      </c>
      <c r="N303">
        <v>0.21162966</v>
      </c>
      <c r="O303">
        <v>0.36936411</v>
      </c>
      <c r="P303">
        <v>0.36601421</v>
      </c>
      <c r="Q303">
        <v>0.48685667</v>
      </c>
      <c r="R303">
        <v>0.3400034</v>
      </c>
      <c r="S303">
        <v>21.818253</v>
      </c>
      <c r="T303">
        <v>0.06921108</v>
      </c>
      <c r="U303">
        <v>7.7349037</v>
      </c>
      <c r="V303">
        <v>34.00034</v>
      </c>
      <c r="W303">
        <v>0</v>
      </c>
      <c r="X303">
        <v>9.3409</v>
      </c>
      <c r="Y303">
        <v>24.25</v>
      </c>
      <c r="Z303">
        <v>35</v>
      </c>
      <c r="AA303">
        <v>21.1127</v>
      </c>
      <c r="AB303">
        <v>2.8</v>
      </c>
      <c r="AC303" t="s">
        <v>394</v>
      </c>
      <c r="AD303" t="s">
        <v>999</v>
      </c>
      <c r="AE303">
        <v>6</v>
      </c>
      <c r="AF303">
        <v>47</v>
      </c>
      <c r="AG303">
        <v>0</v>
      </c>
      <c r="AH303">
        <v>0.16666667</v>
      </c>
      <c r="AI303">
        <v>7.7722052</v>
      </c>
      <c r="AJ303">
        <v>2.3737</v>
      </c>
      <c r="AK303">
        <v>0.5906</v>
      </c>
      <c r="AL303">
        <v>1</v>
      </c>
      <c r="AM303">
        <v>102.43</v>
      </c>
      <c r="AN303">
        <v>5.3371212</v>
      </c>
      <c r="AO303">
        <v>17.3657</v>
      </c>
      <c r="AP303">
        <v>18.2829</v>
      </c>
      <c r="AQ303">
        <v>2</v>
      </c>
      <c r="AR303">
        <v>2</v>
      </c>
      <c r="AS303">
        <v>0.33335</v>
      </c>
      <c r="AT303">
        <v>4.16665</v>
      </c>
      <c r="AU303">
        <v>4</v>
      </c>
      <c r="AV303">
        <v>0.625</v>
      </c>
      <c r="AW303">
        <v>3</v>
      </c>
      <c r="AX303">
        <v>0.051</v>
      </c>
      <c r="AY303">
        <v>0.1596</v>
      </c>
      <c r="AZ303">
        <v>4</v>
      </c>
      <c r="BA303">
        <v>-5.004839</v>
      </c>
      <c r="BB303">
        <v>0.2366781</v>
      </c>
      <c r="BC303">
        <v>-1.948387</v>
      </c>
      <c r="BD303">
        <v>0.1556674</v>
      </c>
      <c r="BE303">
        <v>-90.19274</v>
      </c>
      <c r="BF303">
        <v>-0.7790904</v>
      </c>
      <c r="BG303">
        <v>-14.04007</v>
      </c>
      <c r="BH303">
        <v>-1.184536</v>
      </c>
      <c r="BI303">
        <v>-21.34665</v>
      </c>
      <c r="BJ303">
        <v>0.0368431</v>
      </c>
      <c r="BK303">
        <v>4.629179</v>
      </c>
      <c r="BL303">
        <v>1024.3</v>
      </c>
      <c r="BM303">
        <v>1.139888</v>
      </c>
      <c r="BN303">
        <v>1</v>
      </c>
      <c r="BO303">
        <v>1</v>
      </c>
      <c r="BP303">
        <v>1</v>
      </c>
      <c r="BQ303">
        <v>1</v>
      </c>
    </row>
    <row r="304" spans="1:69">
      <c r="A304">
        <v>50</v>
      </c>
      <c r="B304">
        <v>50</v>
      </c>
      <c r="C304">
        <v>19</v>
      </c>
      <c r="D304">
        <v>440000</v>
      </c>
      <c r="E304">
        <v>440300</v>
      </c>
      <c r="F304" t="s">
        <v>1003</v>
      </c>
      <c r="G304">
        <v>5110</v>
      </c>
      <c r="H304" t="s">
        <v>54</v>
      </c>
      <c r="I304">
        <v>-0.00941056</v>
      </c>
      <c r="J304">
        <f>VLOOKUP(A304,三因子模型筛选后!$A$1:$Z$335,11,FALSE)</f>
        <v>-0.0407213605940342</v>
      </c>
      <c r="K304">
        <v>0.07324948</v>
      </c>
      <c r="L304">
        <f>VLOOKUP(A304,'三因子模型（-170，-51） (2)'!$A$1:$W$335,6,FALSE)</f>
        <v>0.0613518543541431</v>
      </c>
      <c r="M304">
        <f>VLOOKUP(A304,'累积异常收益率（市场模型）（-170，-21）Y1 (2)'!$A$1:$O$339,12,FALSE)</f>
        <v>-0.0234212856739759</v>
      </c>
      <c r="N304">
        <v>-0.04022455</v>
      </c>
      <c r="O304">
        <v>0.04579216</v>
      </c>
      <c r="P304">
        <v>0.00252981</v>
      </c>
      <c r="Q304">
        <v>0.02014086</v>
      </c>
      <c r="R304">
        <v>0.02402472</v>
      </c>
      <c r="S304">
        <v>-0.94105573</v>
      </c>
      <c r="T304">
        <v>-0.04072136</v>
      </c>
      <c r="U304">
        <v>7.3249482</v>
      </c>
      <c r="V304">
        <v>2.4024721</v>
      </c>
      <c r="W304">
        <v>0</v>
      </c>
      <c r="X304">
        <v>10.5927</v>
      </c>
      <c r="Y304">
        <v>19.24</v>
      </c>
      <c r="Z304">
        <v>36</v>
      </c>
      <c r="AA304">
        <v>21.2796</v>
      </c>
      <c r="AB304">
        <v>24.577477</v>
      </c>
      <c r="AC304" t="s">
        <v>55</v>
      </c>
      <c r="AD304" t="s">
        <v>999</v>
      </c>
      <c r="AE304">
        <v>6</v>
      </c>
      <c r="AF304">
        <v>57</v>
      </c>
      <c r="AG304">
        <v>0</v>
      </c>
      <c r="AH304">
        <v>0</v>
      </c>
      <c r="AI304">
        <v>7.758547</v>
      </c>
      <c r="AJ304">
        <v>2.3415</v>
      </c>
      <c r="AK304">
        <v>0.592</v>
      </c>
      <c r="AL304">
        <v>1</v>
      </c>
      <c r="AM304">
        <v>4.95</v>
      </c>
      <c r="AN304">
        <v>0.51772727</v>
      </c>
      <c r="AO304">
        <v>19.2325</v>
      </c>
      <c r="AP304">
        <v>19.7101</v>
      </c>
      <c r="AQ304">
        <v>31</v>
      </c>
      <c r="AR304">
        <v>4.5</v>
      </c>
      <c r="AS304">
        <v>0.358</v>
      </c>
      <c r="AT304">
        <v>4.6111</v>
      </c>
      <c r="AU304">
        <v>1</v>
      </c>
      <c r="AV304">
        <v>0</v>
      </c>
      <c r="AW304">
        <v>9</v>
      </c>
      <c r="AX304">
        <v>0.0613</v>
      </c>
      <c r="AY304">
        <v>-0.3373</v>
      </c>
      <c r="AZ304">
        <v>20.25</v>
      </c>
      <c r="BA304">
        <v>-2.504839</v>
      </c>
      <c r="BB304">
        <v>0.6811281</v>
      </c>
      <c r="BC304">
        <v>-4.948387</v>
      </c>
      <c r="BD304">
        <v>-0.4693326</v>
      </c>
      <c r="BE304">
        <v>-73.94274</v>
      </c>
      <c r="BF304">
        <v>1.175603</v>
      </c>
      <c r="BG304">
        <v>34.70374</v>
      </c>
      <c r="BH304">
        <v>-1.706116</v>
      </c>
      <c r="BI304">
        <v>-50.36448</v>
      </c>
      <c r="BJ304">
        <v>-0.3196756</v>
      </c>
      <c r="BK304">
        <v>1.599388</v>
      </c>
      <c r="BL304">
        <v>49.5</v>
      </c>
      <c r="BM304">
        <v>-0.278681</v>
      </c>
      <c r="BN304">
        <v>1</v>
      </c>
      <c r="BO304">
        <v>1</v>
      </c>
      <c r="BP304">
        <v>1</v>
      </c>
      <c r="BQ304">
        <v>1</v>
      </c>
    </row>
    <row r="305" spans="1:69">
      <c r="A305">
        <v>45</v>
      </c>
      <c r="B305">
        <v>45</v>
      </c>
      <c r="C305">
        <v>22</v>
      </c>
      <c r="D305">
        <v>440000</v>
      </c>
      <c r="E305">
        <v>440300</v>
      </c>
      <c r="F305" t="s">
        <v>1037</v>
      </c>
      <c r="G305">
        <v>1</v>
      </c>
      <c r="H305" t="s">
        <v>51</v>
      </c>
      <c r="I305">
        <v>-0.01862773</v>
      </c>
      <c r="J305">
        <f>VLOOKUP(A305,三因子模型筛选后!$A$1:$Z$335,11,FALSE)</f>
        <v>-0.0356296524405479</v>
      </c>
      <c r="K305">
        <v>-0.04427071</v>
      </c>
      <c r="L305">
        <f>VLOOKUP(A305,'三因子模型（-170，-51） (2)'!$A$1:$W$335,6,FALSE)</f>
        <v>-0.0619646832346916</v>
      </c>
      <c r="M305">
        <f>VLOOKUP(A305,'累积异常收益率（市场模型）（-170，-21）Y1 (2)'!$A$1:$O$339,12,FALSE)</f>
        <v>-0.037190355360508</v>
      </c>
      <c r="N305">
        <v>-0.03978473</v>
      </c>
      <c r="O305">
        <v>0.05272912</v>
      </c>
      <c r="P305">
        <v>0.0841037</v>
      </c>
      <c r="Q305">
        <v>0.08554054</v>
      </c>
      <c r="R305">
        <v>0.09365025</v>
      </c>
      <c r="S305">
        <v>-1.8627731</v>
      </c>
      <c r="T305">
        <v>-0.03562965</v>
      </c>
      <c r="U305">
        <v>-4.4270709</v>
      </c>
      <c r="V305">
        <v>9.3650252</v>
      </c>
      <c r="W305">
        <v>0</v>
      </c>
      <c r="X305">
        <v>7.1989</v>
      </c>
      <c r="Y305">
        <v>19.08</v>
      </c>
      <c r="Z305">
        <v>37</v>
      </c>
      <c r="AA305">
        <v>17.0501</v>
      </c>
      <c r="AB305">
        <v>3.3652185</v>
      </c>
      <c r="AC305" t="s">
        <v>52</v>
      </c>
      <c r="AD305" t="s">
        <v>999</v>
      </c>
      <c r="AE305">
        <v>6</v>
      </c>
      <c r="AF305">
        <v>56</v>
      </c>
      <c r="AG305">
        <v>0</v>
      </c>
      <c r="AH305">
        <v>0.15</v>
      </c>
      <c r="AI305">
        <v>6.5827174</v>
      </c>
      <c r="AJ305">
        <v>0.7225</v>
      </c>
      <c r="AK305">
        <v>0.1494</v>
      </c>
      <c r="AL305">
        <v>1</v>
      </c>
      <c r="AM305">
        <v>2.35</v>
      </c>
      <c r="AN305">
        <v>0.21318182</v>
      </c>
      <c r="AO305">
        <v>15.6131</v>
      </c>
      <c r="AP305">
        <v>16.3839</v>
      </c>
      <c r="AQ305">
        <v>30</v>
      </c>
      <c r="AR305">
        <v>4.5</v>
      </c>
      <c r="AS305">
        <v>0.4074</v>
      </c>
      <c r="AT305">
        <v>9.5769</v>
      </c>
      <c r="AU305">
        <v>8</v>
      </c>
      <c r="AV305">
        <v>0.7813</v>
      </c>
      <c r="AW305">
        <v>9</v>
      </c>
      <c r="AX305">
        <v>0.0246</v>
      </c>
      <c r="AY305">
        <v>-0.3651</v>
      </c>
      <c r="AZ305">
        <v>20.25</v>
      </c>
      <c r="BA305">
        <v>-2.504839</v>
      </c>
      <c r="BB305">
        <v>5.646928</v>
      </c>
      <c r="BC305">
        <v>2.051613</v>
      </c>
      <c r="BD305">
        <v>0.3119674</v>
      </c>
      <c r="BE305">
        <v>-73.94274</v>
      </c>
      <c r="BF305">
        <v>-0.7814282</v>
      </c>
      <c r="BG305">
        <v>-23.06773</v>
      </c>
      <c r="BH305">
        <v>-14.14465</v>
      </c>
      <c r="BI305">
        <v>-417.5493</v>
      </c>
      <c r="BJ305">
        <v>1.761658</v>
      </c>
      <c r="BK305">
        <v>0.8544154</v>
      </c>
      <c r="BL305">
        <v>23.5</v>
      </c>
      <c r="BM305">
        <v>-0.3361309</v>
      </c>
      <c r="BN305">
        <v>1</v>
      </c>
      <c r="BO305">
        <v>1</v>
      </c>
      <c r="BP305">
        <v>1</v>
      </c>
      <c r="BQ305">
        <v>1</v>
      </c>
    </row>
    <row r="306" spans="1:69">
      <c r="A306">
        <v>100</v>
      </c>
      <c r="B306">
        <v>100</v>
      </c>
      <c r="C306">
        <v>8</v>
      </c>
      <c r="D306">
        <v>440000</v>
      </c>
      <c r="E306">
        <v>441300</v>
      </c>
      <c r="F306" t="s">
        <v>1015</v>
      </c>
      <c r="G306">
        <v>55</v>
      </c>
      <c r="H306" t="s">
        <v>63</v>
      </c>
      <c r="I306">
        <v>0.25759491</v>
      </c>
      <c r="J306">
        <f>VLOOKUP(A306,三因子模型筛选后!$A$1:$Z$335,11,FALSE)</f>
        <v>0.245630860328674</v>
      </c>
      <c r="K306">
        <v>0.0933636</v>
      </c>
      <c r="L306">
        <f>VLOOKUP(A306,'三因子模型（-170，-51） (2)'!$A$1:$W$335,6,FALSE)</f>
        <v>0.0888031795620918</v>
      </c>
      <c r="M306">
        <f>VLOOKUP(A306,'累积异常收益率（市场模型）（-170，-21）Y1 (2)'!$A$1:$O$339,12,FALSE)</f>
        <v>0.230872988700867</v>
      </c>
      <c r="N306">
        <v>0.22527669</v>
      </c>
      <c r="O306">
        <v>0.31819874</v>
      </c>
      <c r="P306">
        <v>0.27610233</v>
      </c>
      <c r="Q306">
        <v>0.41850743</v>
      </c>
      <c r="R306">
        <v>0.39892897</v>
      </c>
      <c r="S306">
        <v>25.759491</v>
      </c>
      <c r="T306">
        <v>0.24563086</v>
      </c>
      <c r="U306">
        <v>9.3363598</v>
      </c>
      <c r="V306">
        <v>39.892897</v>
      </c>
      <c r="W306">
        <v>0</v>
      </c>
      <c r="X306">
        <v>10.4739</v>
      </c>
      <c r="Y306">
        <v>23.3</v>
      </c>
      <c r="Z306">
        <v>37</v>
      </c>
      <c r="AA306">
        <v>22.3918</v>
      </c>
      <c r="AB306">
        <v>94.524133</v>
      </c>
      <c r="AC306" t="s">
        <v>64</v>
      </c>
      <c r="AD306" t="s">
        <v>1002</v>
      </c>
      <c r="AE306">
        <v>5</v>
      </c>
      <c r="AF306">
        <v>62</v>
      </c>
      <c r="AG306">
        <v>1</v>
      </c>
      <c r="AH306">
        <v>0.22222222</v>
      </c>
      <c r="AI306">
        <v>9.0772089</v>
      </c>
      <c r="AJ306">
        <v>8.7535</v>
      </c>
      <c r="AK306">
        <v>0.6125</v>
      </c>
      <c r="AL306">
        <v>0</v>
      </c>
      <c r="AM306">
        <v>2.74</v>
      </c>
      <c r="AN306">
        <v>0.14681818</v>
      </c>
      <c r="AO306">
        <v>19.1179</v>
      </c>
      <c r="AP306">
        <v>19.6879</v>
      </c>
      <c r="AQ306">
        <v>2</v>
      </c>
      <c r="AR306">
        <v>17.5</v>
      </c>
      <c r="AS306">
        <v>0.4343</v>
      </c>
      <c r="AT306">
        <v>4.45715</v>
      </c>
      <c r="AU306">
        <v>14</v>
      </c>
      <c r="AV306">
        <v>0.4694</v>
      </c>
      <c r="AW306">
        <v>35</v>
      </c>
      <c r="AX306">
        <v>0.0453</v>
      </c>
      <c r="AY306">
        <v>-0.3651</v>
      </c>
      <c r="AZ306">
        <v>306.25</v>
      </c>
      <c r="BA306">
        <v>10.49516</v>
      </c>
      <c r="BB306">
        <v>0.527178</v>
      </c>
      <c r="BC306">
        <v>8.051613</v>
      </c>
      <c r="BD306">
        <v>6.74e-5</v>
      </c>
      <c r="BE306">
        <v>212.0573</v>
      </c>
      <c r="BF306">
        <v>0.0007076</v>
      </c>
      <c r="BG306">
        <v>0.0142978</v>
      </c>
      <c r="BH306">
        <v>5.532817</v>
      </c>
      <c r="BI306">
        <v>111.7919</v>
      </c>
      <c r="BJ306">
        <v>3.55e-5</v>
      </c>
      <c r="BK306">
        <v>1.007958</v>
      </c>
      <c r="BL306">
        <v>27.4</v>
      </c>
      <c r="BM306">
        <v>1.385542</v>
      </c>
      <c r="BN306">
        <v>1</v>
      </c>
      <c r="BO306">
        <v>1</v>
      </c>
      <c r="BP306">
        <v>1</v>
      </c>
      <c r="BQ306">
        <v>1</v>
      </c>
    </row>
    <row r="307" spans="1:69">
      <c r="A307">
        <v>2484</v>
      </c>
      <c r="B307">
        <v>2484</v>
      </c>
      <c r="C307">
        <v>19</v>
      </c>
      <c r="D307">
        <v>320000</v>
      </c>
      <c r="E307">
        <v>320600</v>
      </c>
      <c r="F307" t="s">
        <v>1003</v>
      </c>
      <c r="G307">
        <v>5110</v>
      </c>
      <c r="H307" t="s">
        <v>273</v>
      </c>
      <c r="I307">
        <v>0.00305375</v>
      </c>
      <c r="J307">
        <f>VLOOKUP(A307,三因子模型筛选后!$A$1:$Z$335,11,FALSE)</f>
        <v>-0.0785531178116798</v>
      </c>
      <c r="K307">
        <v>0.0610588</v>
      </c>
      <c r="L307">
        <f>VLOOKUP(A307,'三因子模型（-170，-51） (2)'!$A$1:$W$335,6,FALSE)</f>
        <v>0.0219983048737049</v>
      </c>
      <c r="M307">
        <f>VLOOKUP(A307,'累积异常收益率（市场模型）（-170，-21）Y1 (2)'!$A$1:$O$339,12,FALSE)</f>
        <v>0.027255529537797</v>
      </c>
      <c r="N307">
        <v>0.06234805</v>
      </c>
      <c r="O307">
        <v>0.17659912</v>
      </c>
      <c r="P307">
        <v>0.24191156</v>
      </c>
      <c r="Q307">
        <v>0.37129575</v>
      </c>
      <c r="R307">
        <v>0.36197439</v>
      </c>
      <c r="S307">
        <v>0.30537532</v>
      </c>
      <c r="T307">
        <v>-0.07855312</v>
      </c>
      <c r="U307">
        <v>6.1058804</v>
      </c>
      <c r="V307">
        <v>36.197439</v>
      </c>
      <c r="W307">
        <v>0</v>
      </c>
      <c r="X307">
        <v>8.0725</v>
      </c>
      <c r="Y307">
        <v>19.73</v>
      </c>
      <c r="Z307">
        <v>38</v>
      </c>
      <c r="AA307">
        <v>19.5171</v>
      </c>
      <c r="AB307">
        <v>2.08</v>
      </c>
      <c r="AC307" t="s">
        <v>274</v>
      </c>
      <c r="AD307" t="s">
        <v>1004</v>
      </c>
      <c r="AE307">
        <v>4</v>
      </c>
      <c r="AF307">
        <v>56</v>
      </c>
      <c r="AG307">
        <v>0</v>
      </c>
      <c r="AH307">
        <v>0.15789474</v>
      </c>
      <c r="AI307">
        <v>6.0879104</v>
      </c>
      <c r="AJ307">
        <v>0.4405</v>
      </c>
      <c r="AK307">
        <v>0.2009</v>
      </c>
      <c r="AL307">
        <v>0</v>
      </c>
      <c r="AM307">
        <v>4.03</v>
      </c>
      <c r="AN307">
        <v>0.24424242</v>
      </c>
      <c r="AO307">
        <v>14.8228</v>
      </c>
      <c r="AP307">
        <v>15.9744</v>
      </c>
      <c r="AQ307">
        <v>23</v>
      </c>
      <c r="AR307">
        <v>9</v>
      </c>
      <c r="AS307">
        <v>0.35985</v>
      </c>
      <c r="AT307">
        <v>5.7353</v>
      </c>
      <c r="AU307">
        <v>3</v>
      </c>
      <c r="AV307">
        <v>0.6667</v>
      </c>
      <c r="AW307">
        <v>17</v>
      </c>
      <c r="AX307">
        <v>0.0588</v>
      </c>
      <c r="AY307">
        <v>-0.3651</v>
      </c>
      <c r="AZ307">
        <v>81</v>
      </c>
      <c r="BA307">
        <v>1.995161</v>
      </c>
      <c r="BB307">
        <v>1.805328</v>
      </c>
      <c r="BC307">
        <v>-2.948387</v>
      </c>
      <c r="BD307">
        <v>0.1973674</v>
      </c>
      <c r="BE307">
        <v>-13.19274</v>
      </c>
      <c r="BF307">
        <v>0.3937798</v>
      </c>
      <c r="BG307">
        <v>-2.603817</v>
      </c>
      <c r="BH307">
        <v>3.60192</v>
      </c>
      <c r="BI307">
        <v>-23.81722</v>
      </c>
      <c r="BJ307">
        <v>0.356313</v>
      </c>
      <c r="BK307">
        <v>1.393766</v>
      </c>
      <c r="BL307">
        <v>40.3</v>
      </c>
      <c r="BM307">
        <v>-0.200992</v>
      </c>
      <c r="BN307">
        <v>1</v>
      </c>
      <c r="BO307">
        <v>1</v>
      </c>
      <c r="BP307">
        <v>1</v>
      </c>
      <c r="BQ307">
        <v>1</v>
      </c>
    </row>
    <row r="308" spans="1:69">
      <c r="A308">
        <v>16</v>
      </c>
      <c r="B308">
        <v>16</v>
      </c>
      <c r="C308">
        <v>19</v>
      </c>
      <c r="D308">
        <v>440000</v>
      </c>
      <c r="E308">
        <v>440300</v>
      </c>
      <c r="F308" t="s">
        <v>1015</v>
      </c>
      <c r="G308">
        <v>55</v>
      </c>
      <c r="H308" t="s">
        <v>42</v>
      </c>
      <c r="I308">
        <v>0.52558792</v>
      </c>
      <c r="J308">
        <f>VLOOKUP(A308,三因子模型筛选后!$A$1:$Z$335,11,FALSE)</f>
        <v>0.51610541343689</v>
      </c>
      <c r="K308">
        <v>0.14413105</v>
      </c>
      <c r="L308">
        <f>VLOOKUP(A308,'三因子模型（-170，-51） (2)'!$A$1:$W$335,6,FALSE)</f>
        <v>0.137338057160378</v>
      </c>
      <c r="M308">
        <f>VLOOKUP(A308,'累积异常收益率（市场模型）（-170，-21）Y1 (2)'!$A$1:$O$339,12,FALSE)</f>
        <v>0.613969624042511</v>
      </c>
      <c r="N308">
        <v>0.77365667</v>
      </c>
      <c r="O308">
        <v>0.79000944</v>
      </c>
      <c r="P308">
        <v>0.82918972</v>
      </c>
      <c r="Q308">
        <v>0.92254883</v>
      </c>
      <c r="R308">
        <v>0.85643035</v>
      </c>
      <c r="S308">
        <v>52.558792</v>
      </c>
      <c r="T308">
        <v>0.51610541</v>
      </c>
      <c r="U308">
        <v>14.413105</v>
      </c>
      <c r="V308">
        <v>85.643035</v>
      </c>
      <c r="W308">
        <v>0</v>
      </c>
      <c r="X308">
        <v>9.8671</v>
      </c>
      <c r="Y308">
        <v>16.92</v>
      </c>
      <c r="Z308">
        <v>38</v>
      </c>
      <c r="AA308">
        <v>20.9274</v>
      </c>
      <c r="AB308">
        <v>12.039727</v>
      </c>
      <c r="AC308" t="s">
        <v>43</v>
      </c>
      <c r="AD308" t="s">
        <v>1002</v>
      </c>
      <c r="AE308">
        <v>5</v>
      </c>
      <c r="AF308">
        <v>41</v>
      </c>
      <c r="AG308">
        <v>1</v>
      </c>
      <c r="AH308">
        <v>0.35294118</v>
      </c>
      <c r="AI308">
        <v>8.5995471</v>
      </c>
      <c r="AJ308">
        <v>5.4292</v>
      </c>
      <c r="AK308">
        <v>0.7615</v>
      </c>
      <c r="AL308">
        <v>1</v>
      </c>
      <c r="AM308">
        <v>7.32</v>
      </c>
      <c r="AN308">
        <v>0.12090909</v>
      </c>
      <c r="AO308">
        <v>18.3497</v>
      </c>
      <c r="AP308">
        <v>19.5383</v>
      </c>
      <c r="AQ308">
        <v>2</v>
      </c>
      <c r="AR308">
        <v>31</v>
      </c>
      <c r="AS308">
        <v>0.44445</v>
      </c>
      <c r="AT308">
        <v>2.43535</v>
      </c>
      <c r="AU308">
        <v>1</v>
      </c>
      <c r="AV308">
        <v>0</v>
      </c>
      <c r="AW308">
        <v>62</v>
      </c>
      <c r="AX308">
        <v>0.0095</v>
      </c>
      <c r="AY308">
        <v>-0.3651</v>
      </c>
      <c r="AZ308">
        <v>961</v>
      </c>
      <c r="BA308">
        <v>23.99516</v>
      </c>
      <c r="BB308">
        <v>-1.494622</v>
      </c>
      <c r="BC308">
        <v>-4.948387</v>
      </c>
      <c r="BD308">
        <v>-0.4693326</v>
      </c>
      <c r="BE308">
        <v>866.8073</v>
      </c>
      <c r="BF308">
        <v>-11.26171</v>
      </c>
      <c r="BG308">
        <v>-406.8209</v>
      </c>
      <c r="BH308">
        <v>-35.86369</v>
      </c>
      <c r="BI308">
        <v>-1295.549</v>
      </c>
      <c r="BJ308">
        <v>0.7014748</v>
      </c>
      <c r="BK308">
        <v>1.99061</v>
      </c>
      <c r="BL308">
        <v>73.2</v>
      </c>
      <c r="BM308">
        <v>3.055921</v>
      </c>
      <c r="BN308">
        <v>1</v>
      </c>
      <c r="BO308">
        <v>1</v>
      </c>
      <c r="BP308">
        <v>1</v>
      </c>
      <c r="BQ308">
        <v>1</v>
      </c>
    </row>
    <row r="309" spans="1:69">
      <c r="A309">
        <v>2449</v>
      </c>
      <c r="B309">
        <v>2449</v>
      </c>
      <c r="C309">
        <v>19</v>
      </c>
      <c r="D309">
        <v>440000</v>
      </c>
      <c r="E309">
        <v>440600</v>
      </c>
      <c r="F309" t="s">
        <v>1003</v>
      </c>
      <c r="G309">
        <v>5110</v>
      </c>
      <c r="H309" t="s">
        <v>258</v>
      </c>
      <c r="I309">
        <v>0.05136907</v>
      </c>
      <c r="J309">
        <f>VLOOKUP(A309,三因子模型筛选后!$A$1:$Z$335,11,FALSE)</f>
        <v>0.0463642179965973</v>
      </c>
      <c r="K309">
        <v>-0.002616</v>
      </c>
      <c r="L309">
        <f>VLOOKUP(A309,'三因子模型（-170，-51） (2)'!$A$1:$W$335,6,FALSE)</f>
        <v>0.00160660315304995</v>
      </c>
      <c r="M309">
        <f>VLOOKUP(A309,'累积异常收益率（市场模型）（-170，-21）Y1 (2)'!$A$1:$O$339,12,FALSE)</f>
        <v>0.0256187170743942</v>
      </c>
      <c r="N309">
        <v>0.02031707</v>
      </c>
      <c r="O309">
        <v>0.23025014</v>
      </c>
      <c r="P309">
        <v>0.18321259</v>
      </c>
      <c r="Q309">
        <v>0.1848902</v>
      </c>
      <c r="R309">
        <v>0.19029833</v>
      </c>
      <c r="S309">
        <v>5.1369075</v>
      </c>
      <c r="T309">
        <v>0.04636422</v>
      </c>
      <c r="U309">
        <v>-0.26159983</v>
      </c>
      <c r="V309">
        <v>19.029833</v>
      </c>
      <c r="W309">
        <v>0</v>
      </c>
      <c r="X309">
        <v>8.473</v>
      </c>
      <c r="Y309">
        <v>27.19</v>
      </c>
      <c r="Z309">
        <v>38</v>
      </c>
      <c r="AA309">
        <v>19.9756</v>
      </c>
      <c r="AB309">
        <v>4.3</v>
      </c>
      <c r="AC309" t="s">
        <v>259</v>
      </c>
      <c r="AD309" t="s">
        <v>1008</v>
      </c>
      <c r="AE309">
        <v>7</v>
      </c>
      <c r="AF309">
        <v>47</v>
      </c>
      <c r="AG309">
        <v>0</v>
      </c>
      <c r="AH309">
        <v>0.14285714</v>
      </c>
      <c r="AI309">
        <v>7.7291198</v>
      </c>
      <c r="AJ309">
        <v>2.2736</v>
      </c>
      <c r="AK309">
        <v>0.4501</v>
      </c>
      <c r="AL309">
        <v>1</v>
      </c>
      <c r="AM309">
        <v>4.6</v>
      </c>
      <c r="AN309">
        <v>0.45863636</v>
      </c>
      <c r="AO309">
        <v>16.7543</v>
      </c>
      <c r="AP309">
        <v>17.2132</v>
      </c>
      <c r="AQ309">
        <v>29</v>
      </c>
      <c r="AR309">
        <v>3</v>
      </c>
      <c r="AS309">
        <v>0.3889</v>
      </c>
      <c r="AT309">
        <v>5.66665</v>
      </c>
      <c r="AU309">
        <v>2</v>
      </c>
      <c r="AV309">
        <v>0.5</v>
      </c>
      <c r="AW309">
        <v>6</v>
      </c>
      <c r="AX309">
        <v>0.036</v>
      </c>
      <c r="AY309">
        <v>0.8036</v>
      </c>
      <c r="AZ309">
        <v>9</v>
      </c>
      <c r="BA309">
        <v>-4.004839</v>
      </c>
      <c r="BB309">
        <v>1.736678</v>
      </c>
      <c r="BC309">
        <v>-3.948387</v>
      </c>
      <c r="BD309">
        <v>0.0306674</v>
      </c>
      <c r="BE309">
        <v>-85.19274</v>
      </c>
      <c r="BF309">
        <v>-0.1228181</v>
      </c>
      <c r="BG309">
        <v>-2.612642</v>
      </c>
      <c r="BH309">
        <v>-6.955116</v>
      </c>
      <c r="BI309">
        <v>-147.9524</v>
      </c>
      <c r="BJ309">
        <v>0.0532594</v>
      </c>
      <c r="BK309">
        <v>1.526056</v>
      </c>
      <c r="BL309">
        <v>46</v>
      </c>
      <c r="BM309">
        <v>0.1001534</v>
      </c>
      <c r="BN309">
        <v>1</v>
      </c>
      <c r="BO309">
        <v>1</v>
      </c>
      <c r="BP309">
        <v>1</v>
      </c>
      <c r="BQ309">
        <v>1</v>
      </c>
    </row>
    <row r="310" spans="1:69">
      <c r="A310">
        <v>2600</v>
      </c>
      <c r="B310">
        <v>2600</v>
      </c>
      <c r="C310">
        <v>17</v>
      </c>
      <c r="D310">
        <v>440000</v>
      </c>
      <c r="E310">
        <v>440700</v>
      </c>
      <c r="F310" t="s">
        <v>1003</v>
      </c>
      <c r="G310">
        <v>5110</v>
      </c>
      <c r="H310" t="s">
        <v>300</v>
      </c>
      <c r="I310">
        <v>-0.00772472</v>
      </c>
      <c r="J310">
        <f>VLOOKUP(A310,三因子模型筛选后!$A$1:$Z$335,11,FALSE)</f>
        <v>-0.149090841412544</v>
      </c>
      <c r="K310">
        <v>0.19710234</v>
      </c>
      <c r="L310">
        <f>VLOOKUP(A310,'三因子模型（-170，-51） (2)'!$A$1:$W$335,6,FALSE)</f>
        <v>0.148213163018227</v>
      </c>
      <c r="M310">
        <f>VLOOKUP(A310,'累积异常收益率（市场模型）（-170，-21）Y1 (2)'!$A$1:$O$339,12,FALSE)</f>
        <v>-0.0181549154222012</v>
      </c>
      <c r="N310">
        <v>0.01899434</v>
      </c>
      <c r="O310">
        <v>0.06684619</v>
      </c>
      <c r="P310">
        <v>0.00480852</v>
      </c>
      <c r="Q310">
        <v>-0.00311122</v>
      </c>
      <c r="R310">
        <v>-0.08924811</v>
      </c>
      <c r="S310">
        <v>-0.77247163</v>
      </c>
      <c r="T310">
        <v>-0.14909084</v>
      </c>
      <c r="U310">
        <v>19.710234</v>
      </c>
      <c r="V310">
        <v>-8.9248106</v>
      </c>
      <c r="W310">
        <v>0</v>
      </c>
      <c r="X310">
        <v>11.1739</v>
      </c>
      <c r="Y310">
        <v>18.8</v>
      </c>
      <c r="Z310">
        <v>38</v>
      </c>
      <c r="AA310">
        <v>21.6323</v>
      </c>
      <c r="AB310">
        <v>23.544238</v>
      </c>
      <c r="AC310" t="s">
        <v>301</v>
      </c>
      <c r="AD310" t="s">
        <v>999</v>
      </c>
      <c r="AE310">
        <v>6</v>
      </c>
      <c r="AF310">
        <v>55</v>
      </c>
      <c r="AG310">
        <v>11</v>
      </c>
      <c r="AH310">
        <v>0.16666667</v>
      </c>
      <c r="AI310">
        <v>7.6009025</v>
      </c>
      <c r="AJ310">
        <v>2</v>
      </c>
      <c r="AK310">
        <v>0.5625</v>
      </c>
      <c r="AL310">
        <v>0</v>
      </c>
      <c r="AM310">
        <v>3.75</v>
      </c>
      <c r="AN310">
        <v>0.54181818</v>
      </c>
      <c r="AO310">
        <v>17.1788</v>
      </c>
      <c r="AP310">
        <v>18.1121</v>
      </c>
      <c r="AQ310">
        <v>35</v>
      </c>
      <c r="AR310">
        <v>23.5</v>
      </c>
      <c r="AS310">
        <v>0.4251</v>
      </c>
      <c r="AT310">
        <v>4.23405</v>
      </c>
      <c r="AU310">
        <v>16</v>
      </c>
      <c r="AV310">
        <v>0.6719</v>
      </c>
      <c r="AW310">
        <v>47</v>
      </c>
      <c r="AX310">
        <v>0.0477</v>
      </c>
      <c r="AY310">
        <v>-0.3651</v>
      </c>
      <c r="AZ310">
        <v>552.25</v>
      </c>
      <c r="BA310">
        <v>16.49516</v>
      </c>
      <c r="BB310">
        <v>0.3040781</v>
      </c>
      <c r="BC310">
        <v>10.05161</v>
      </c>
      <c r="BD310">
        <v>0.2025674</v>
      </c>
      <c r="BE310">
        <v>458.0573</v>
      </c>
      <c r="BF310">
        <v>3.341382</v>
      </c>
      <c r="BG310">
        <v>92.78748</v>
      </c>
      <c r="BH310">
        <v>5.015817</v>
      </c>
      <c r="BI310">
        <v>139.2852</v>
      </c>
      <c r="BJ310">
        <v>0.0615963</v>
      </c>
      <c r="BK310">
        <v>1.321756</v>
      </c>
      <c r="BL310">
        <v>37.5</v>
      </c>
      <c r="BM310">
        <v>-0.2681733</v>
      </c>
      <c r="BN310">
        <v>1</v>
      </c>
      <c r="BO310">
        <v>1</v>
      </c>
      <c r="BP310">
        <v>1</v>
      </c>
      <c r="BQ310">
        <v>1</v>
      </c>
    </row>
    <row r="311" spans="1:69">
      <c r="A311">
        <v>20</v>
      </c>
      <c r="B311">
        <v>20</v>
      </c>
      <c r="C311">
        <v>11</v>
      </c>
      <c r="D311">
        <v>440000</v>
      </c>
      <c r="E311">
        <v>440300</v>
      </c>
      <c r="F311" t="s">
        <v>1003</v>
      </c>
      <c r="G311">
        <v>5110</v>
      </c>
      <c r="H311" t="s">
        <v>45</v>
      </c>
      <c r="I311">
        <v>-0.04126476</v>
      </c>
      <c r="J311">
        <f>VLOOKUP(A311,三因子模型筛选后!$A$1:$Z$335,11,FALSE)</f>
        <v>-0.0764435529708862</v>
      </c>
      <c r="K311">
        <v>-0.00067211</v>
      </c>
      <c r="L311">
        <f>VLOOKUP(A311,'三因子模型（-170，-51） (2)'!$A$1:$W$335,6,FALSE)</f>
        <v>-0.0226657055318356</v>
      </c>
      <c r="M311">
        <f>VLOOKUP(A311,'累积异常收益率（市场模型）（-170，-21）Y1 (2)'!$A$1:$O$339,12,FALSE)</f>
        <v>0.0580857321619987</v>
      </c>
      <c r="N311">
        <v>0.12176953</v>
      </c>
      <c r="O311">
        <v>0.01820949</v>
      </c>
      <c r="P311">
        <v>-0.01690972</v>
      </c>
      <c r="Q311">
        <v>-0.00918258</v>
      </c>
      <c r="R311">
        <v>0.05435108</v>
      </c>
      <c r="S311">
        <v>-4.1264758</v>
      </c>
      <c r="T311">
        <v>-0.07644355</v>
      </c>
      <c r="U311">
        <v>-0.06721148</v>
      </c>
      <c r="V311">
        <v>5.435108</v>
      </c>
      <c r="W311">
        <v>0</v>
      </c>
      <c r="X311">
        <v>6.9058</v>
      </c>
      <c r="Y311">
        <v>12.46</v>
      </c>
      <c r="Z311">
        <v>38</v>
      </c>
      <c r="AA311">
        <v>16.6889</v>
      </c>
      <c r="AB311">
        <v>2.8316123</v>
      </c>
      <c r="AC311" t="s">
        <v>46</v>
      </c>
      <c r="AD311" t="s">
        <v>999</v>
      </c>
      <c r="AE311">
        <v>6</v>
      </c>
      <c r="AF311">
        <v>56</v>
      </c>
      <c r="AG311">
        <v>0</v>
      </c>
      <c r="AH311">
        <v>0.29411765</v>
      </c>
      <c r="AI311">
        <v>6.2126061</v>
      </c>
      <c r="AJ311">
        <v>0.499</v>
      </c>
      <c r="AK311">
        <v>0.4696</v>
      </c>
      <c r="AL311">
        <v>0</v>
      </c>
      <c r="AM311">
        <v>4.36</v>
      </c>
      <c r="AN311">
        <v>0.26969697</v>
      </c>
      <c r="AO311">
        <v>0</v>
      </c>
      <c r="AP311">
        <v>10.6053</v>
      </c>
      <c r="AQ311">
        <v>22</v>
      </c>
      <c r="AR311">
        <v>2</v>
      </c>
      <c r="AS311">
        <v>0.1875</v>
      </c>
      <c r="AT311">
        <v>4.625</v>
      </c>
      <c r="AU311">
        <v>2</v>
      </c>
      <c r="AV311">
        <v>0.5</v>
      </c>
      <c r="AW311">
        <v>4</v>
      </c>
      <c r="AX311">
        <v>0.0095</v>
      </c>
      <c r="AY311">
        <v>-0.3651</v>
      </c>
      <c r="AZ311">
        <v>4</v>
      </c>
      <c r="BA311">
        <v>-5.004839</v>
      </c>
      <c r="BB311">
        <v>0.6950281</v>
      </c>
      <c r="BC311">
        <v>-3.948387</v>
      </c>
      <c r="BD311">
        <v>0.0306674</v>
      </c>
      <c r="BE311">
        <v>-90.19274</v>
      </c>
      <c r="BF311">
        <v>-0.1534855</v>
      </c>
      <c r="BG311">
        <v>-2.765979</v>
      </c>
      <c r="BH311">
        <v>-3.478504</v>
      </c>
      <c r="BI311">
        <v>-62.68649</v>
      </c>
      <c r="BJ311">
        <v>0.0213147</v>
      </c>
      <c r="BK311">
        <v>1.472472</v>
      </c>
      <c r="BL311">
        <v>43.6</v>
      </c>
      <c r="BM311">
        <v>-0.4772256</v>
      </c>
      <c r="BN311">
        <v>1</v>
      </c>
      <c r="BO311">
        <v>1</v>
      </c>
      <c r="BP311">
        <v>1</v>
      </c>
      <c r="BQ311">
        <v>1</v>
      </c>
    </row>
  </sheetData>
  <sortState ref="A2:BQ311">
    <sortCondition ref="Z2"/>
  </sortState>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311"/>
  <sheetViews>
    <sheetView tabSelected="1" topLeftCell="AI1" workbookViewId="0">
      <selection activeCell="AY2" sqref="AY2:AY311"/>
    </sheetView>
  </sheetViews>
  <sheetFormatPr defaultColWidth="9" defaultRowHeight="14"/>
  <cols>
    <col min="9" max="9" width="14.0909090909091" customWidth="1"/>
    <col min="10" max="10" width="14"/>
    <col min="11" max="11" width="12.8181818181818" customWidth="1"/>
    <col min="12" max="14" width="14"/>
    <col min="15" max="15" width="12.8181818181818" customWidth="1"/>
    <col min="16" max="16" width="14"/>
    <col min="17" max="17" width="14" customWidth="1"/>
    <col min="18" max="18" width="14"/>
    <col min="19" max="20" width="12.8181818181818" customWidth="1"/>
    <col min="21" max="22" width="14"/>
    <col min="23" max="23" width="12.8181818181818" customWidth="1"/>
    <col min="24" max="24" width="14"/>
    <col min="25" max="25" width="12.8181818181818" customWidth="1"/>
    <col min="26" max="26" width="11.8181818181818" customWidth="1"/>
    <col min="27" max="27" width="12.8181818181818" customWidth="1"/>
    <col min="51" max="52" width="11.7272727272727"/>
  </cols>
  <sheetData>
    <row r="1" spans="1:53">
      <c r="A1" t="s">
        <v>0</v>
      </c>
      <c r="B1" t="s">
        <v>1</v>
      </c>
      <c r="C1" t="s">
        <v>2</v>
      </c>
      <c r="D1" t="s">
        <v>970</v>
      </c>
      <c r="E1" t="s">
        <v>971</v>
      </c>
      <c r="F1" t="s">
        <v>972</v>
      </c>
      <c r="G1" t="s">
        <v>973</v>
      </c>
      <c r="H1" t="s">
        <v>3</v>
      </c>
      <c r="I1" t="s">
        <v>4</v>
      </c>
      <c r="J1" t="s">
        <v>5</v>
      </c>
      <c r="K1" t="s">
        <v>6</v>
      </c>
      <c r="L1" t="s">
        <v>974</v>
      </c>
      <c r="M1" t="s">
        <v>975</v>
      </c>
      <c r="N1" t="s">
        <v>1038</v>
      </c>
      <c r="O1" t="s">
        <v>976</v>
      </c>
      <c r="P1" t="s">
        <v>1039</v>
      </c>
      <c r="Q1" t="s">
        <v>1040</v>
      </c>
      <c r="R1" t="s">
        <v>1041</v>
      </c>
      <c r="S1" t="s">
        <v>977</v>
      </c>
      <c r="T1" t="s">
        <v>978</v>
      </c>
      <c r="U1" t="s">
        <v>1042</v>
      </c>
      <c r="V1" t="s">
        <v>1043</v>
      </c>
      <c r="W1" t="s">
        <v>979</v>
      </c>
      <c r="X1" t="s">
        <v>1044</v>
      </c>
      <c r="Y1" t="s">
        <v>7</v>
      </c>
      <c r="Z1" t="s">
        <v>1045</v>
      </c>
      <c r="AA1" t="s">
        <v>8</v>
      </c>
      <c r="AB1" t="s">
        <v>11</v>
      </c>
      <c r="AC1" t="s">
        <v>12</v>
      </c>
      <c r="AD1" t="s">
        <v>13</v>
      </c>
      <c r="AE1" t="s">
        <v>14</v>
      </c>
      <c r="AF1" t="s">
        <v>15</v>
      </c>
      <c r="AG1" t="s">
        <v>16</v>
      </c>
      <c r="AH1" t="s">
        <v>17</v>
      </c>
      <c r="AI1" t="s">
        <v>18</v>
      </c>
      <c r="AJ1" t="s">
        <v>19</v>
      </c>
      <c r="AK1" t="s">
        <v>20</v>
      </c>
      <c r="AL1" t="s">
        <v>21</v>
      </c>
      <c r="AM1" t="s">
        <v>22</v>
      </c>
      <c r="AN1" t="s">
        <v>23</v>
      </c>
      <c r="AO1" t="s">
        <v>24</v>
      </c>
      <c r="AP1" t="s">
        <v>25</v>
      </c>
      <c r="AQ1" t="s">
        <v>26</v>
      </c>
      <c r="AR1" t="s">
        <v>27</v>
      </c>
      <c r="AS1" t="s">
        <v>28</v>
      </c>
      <c r="AT1" t="s">
        <v>29</v>
      </c>
      <c r="AU1" t="s">
        <v>30</v>
      </c>
      <c r="AV1" t="s">
        <v>31</v>
      </c>
      <c r="AW1" t="s">
        <v>32</v>
      </c>
      <c r="AX1" t="s">
        <v>40</v>
      </c>
      <c r="AY1" t="s">
        <v>34</v>
      </c>
      <c r="AZ1" t="s">
        <v>991</v>
      </c>
      <c r="BA1" t="s">
        <v>992</v>
      </c>
    </row>
    <row r="2" spans="1:53">
      <c r="A2">
        <v>300296</v>
      </c>
      <c r="B2">
        <v>300296</v>
      </c>
      <c r="C2">
        <v>19</v>
      </c>
      <c r="D2">
        <v>110000</v>
      </c>
      <c r="E2">
        <v>110000</v>
      </c>
      <c r="F2" t="s">
        <v>1011</v>
      </c>
      <c r="G2">
        <v>57</v>
      </c>
      <c r="H2" t="s">
        <v>513</v>
      </c>
      <c r="I2">
        <v>-0.03412639</v>
      </c>
      <c r="J2">
        <f>VLOOKUP(A2,三因子模型筛选后!$A$1:$Z$335,11,FALSE)</f>
        <v>-0.0543702654540539</v>
      </c>
      <c r="K2">
        <v>-0.00072484</v>
      </c>
      <c r="L2">
        <v>-0.00128216110169888</v>
      </c>
      <c r="M2">
        <f>VLOOKUP(A2,'累积异常收益率（市场模型）（-170，-21）Y1 (2)'!$A$1:$O$339,12,FALSE)</f>
        <v>-0.0518513023853302</v>
      </c>
      <c r="N2">
        <f>VLOOKUP(A2,'累积异常收益率（市场模型）（-170，-21）Y1 (2)'!$A$1:$O$339,13,FALSE)</f>
        <v>-0.0633138418197632</v>
      </c>
      <c r="O2">
        <v>-0.0047613</v>
      </c>
      <c r="P2">
        <f>VLOOKUP(A2,'累积异常收益率（市场模型）（-170，-21）Y1 (2)'!$A$1:$O$339,15,FALSE)</f>
        <v>0.00456507736817002</v>
      </c>
      <c r="Q2">
        <f>VLOOKUP(A2,'累积异常收益率（市场模型）（-170，-21）Y1 (2)'!$A$1:$X$339,16,FALSE)</f>
        <v>-8.86899651959538e-5</v>
      </c>
      <c r="R2">
        <f>VLOOKUP(A2,'累积异常收益率（市场模型）（-170，-21）Y1 (2)'!$A$1:$X$339,17,FALSE)</f>
        <v>0.0184144247323275</v>
      </c>
      <c r="S2">
        <v>0.01993859</v>
      </c>
      <c r="T2">
        <v>0.02153424</v>
      </c>
      <c r="U2">
        <f>VLOOKUP(A2,'累积异常收益率（市场模型）（-170，-21）Y1 (2)'!$A$1:$X$339,20,FALSE)</f>
        <v>-0.0338151939213276</v>
      </c>
      <c r="V2">
        <f>VLOOKUP(A2,'累积异常收益率（市场模型）（-170，-21）Y1 (2)'!$A$1:$X$339,21,FALSE)</f>
        <v>0.0610987283289433</v>
      </c>
      <c r="W2">
        <v>0.12668939</v>
      </c>
      <c r="X2">
        <f>VLOOKUP(A2,'累积异常收益率（市场模型）（-170，-21）Y1 (2)'!$A$1:$X$339,23,FALSE)</f>
        <v>0.109226167201996</v>
      </c>
      <c r="Y2">
        <v>0.16063443</v>
      </c>
      <c r="Z2">
        <f>VLOOKUP(A2,'三因子模型（-170，-51） (2)'!$A$1:$W$335,23,FALSE)</f>
        <v>0.0648220703005791</v>
      </c>
      <c r="AA2">
        <v>-3.4126386</v>
      </c>
      <c r="AB2">
        <v>0</v>
      </c>
      <c r="AC2">
        <v>8.4728</v>
      </c>
      <c r="AD2">
        <v>23.34</v>
      </c>
      <c r="AE2">
        <v>24</v>
      </c>
      <c r="AF2">
        <v>20.7242</v>
      </c>
      <c r="AG2">
        <v>16.289106</v>
      </c>
      <c r="AH2" t="s">
        <v>514</v>
      </c>
      <c r="AI2" t="s">
        <v>1008</v>
      </c>
      <c r="AJ2">
        <v>7</v>
      </c>
      <c r="AK2">
        <v>56</v>
      </c>
      <c r="AL2">
        <v>4</v>
      </c>
      <c r="AM2">
        <v>0.17647059</v>
      </c>
      <c r="AN2">
        <v>7.4843686</v>
      </c>
      <c r="AO2">
        <v>1.78</v>
      </c>
      <c r="AP2">
        <v>0.4533</v>
      </c>
      <c r="AQ2">
        <v>0</v>
      </c>
      <c r="AR2">
        <v>2.18</v>
      </c>
      <c r="AS2">
        <v>0.26075758</v>
      </c>
      <c r="AT2">
        <v>15.8221</v>
      </c>
      <c r="AU2">
        <v>17.2899</v>
      </c>
      <c r="AV2">
        <v>37</v>
      </c>
      <c r="AW2">
        <v>15</v>
      </c>
      <c r="AX2">
        <v>225</v>
      </c>
      <c r="AY2">
        <f>VLOOKUP(A2,u型最终!$1:$1048576,46,FALSE)</f>
        <v>4.46665</v>
      </c>
      <c r="AZ2">
        <v>0.7793249</v>
      </c>
      <c r="BA2">
        <v>21.8</v>
      </c>
    </row>
    <row r="3" spans="1:53">
      <c r="A3">
        <v>600405</v>
      </c>
      <c r="B3">
        <v>600405</v>
      </c>
      <c r="C3">
        <v>2</v>
      </c>
      <c r="D3">
        <v>110000</v>
      </c>
      <c r="E3">
        <v>110000</v>
      </c>
      <c r="F3" t="s">
        <v>1011</v>
      </c>
      <c r="G3">
        <v>57</v>
      </c>
      <c r="H3" t="s">
        <v>794</v>
      </c>
      <c r="I3">
        <v>-0.04751309</v>
      </c>
      <c r="J3">
        <f>VLOOKUP(A3,三因子模型筛选后!$A$1:$Z$335,11,FALSE)</f>
        <v>-0.0722317695617676</v>
      </c>
      <c r="K3">
        <v>0.02814591</v>
      </c>
      <c r="L3">
        <v>0.0114293172955513</v>
      </c>
      <c r="M3">
        <f>VLOOKUP(A3,'累积异常收益率（市场模型）（-170，-21）Y1 (2)'!$A$1:$O$339,12,FALSE)</f>
        <v>-0.000328200520016253</v>
      </c>
      <c r="N3">
        <f>VLOOKUP(A3,'累积异常收益率（市场模型）（-170，-21）Y1 (2)'!$A$1:$O$339,13,FALSE)</f>
        <v>0.0898299813270569</v>
      </c>
      <c r="O3">
        <v>0.12956753</v>
      </c>
      <c r="P3">
        <f>VLOOKUP(A3,'累积异常收益率（市场模型）（-170，-21）Y1 (2)'!$A$1:$O$339,15,FALSE)</f>
        <v>0.154379546642303</v>
      </c>
      <c r="Q3">
        <f>VLOOKUP(A3,'累积异常收益率（市场模型）（-170，-21）Y1 (2)'!$A$1:$X$339,16,FALSE)</f>
        <v>0.157711073756218</v>
      </c>
      <c r="R3">
        <f>VLOOKUP(A3,'累积异常收益率（市场模型）（-170，-21）Y1 (2)'!$A$1:$X$339,17,FALSE)</f>
        <v>0.154127821326256</v>
      </c>
      <c r="S3">
        <v>0.17182747</v>
      </c>
      <c r="T3">
        <v>0.15672052</v>
      </c>
      <c r="U3">
        <f>VLOOKUP(A3,'累积异常收益率（市场模型）（-170，-21）Y1 (2)'!$A$1:$X$339,20,FALSE)</f>
        <v>0.145455300807953</v>
      </c>
      <c r="V3">
        <f>VLOOKUP(A3,'累积异常收益率（市场模型）（-170，-21）Y1 (2)'!$A$1:$X$339,21,FALSE)</f>
        <v>0.165478318929672</v>
      </c>
      <c r="W3">
        <v>0.18141992</v>
      </c>
      <c r="X3">
        <f>VLOOKUP(A3,'累积异常收益率（市场模型）（-170，-21）Y1 (2)'!$A$1:$X$339,23,FALSE)</f>
        <v>0.213331550359726</v>
      </c>
      <c r="Y3">
        <v>0.22921255</v>
      </c>
      <c r="Z3">
        <f>VLOOKUP(A3,'三因子模型（-170，-51） (2)'!$A$1:$W$335,23,FALSE)</f>
        <v>0.119114130735397</v>
      </c>
      <c r="AA3">
        <v>-4.7513094</v>
      </c>
      <c r="AB3">
        <v>0</v>
      </c>
      <c r="AC3">
        <v>7.8112</v>
      </c>
      <c r="AD3">
        <v>13.66</v>
      </c>
      <c r="AE3">
        <v>24</v>
      </c>
      <c r="AF3">
        <v>17.9923</v>
      </c>
      <c r="AG3">
        <v>2.619</v>
      </c>
      <c r="AH3" t="s">
        <v>795</v>
      </c>
      <c r="AI3" t="s">
        <v>999</v>
      </c>
      <c r="AJ3">
        <v>6</v>
      </c>
      <c r="AK3">
        <v>66</v>
      </c>
      <c r="AL3">
        <v>1</v>
      </c>
      <c r="AM3">
        <v>0.17391304</v>
      </c>
      <c r="AN3">
        <v>6.6359466</v>
      </c>
      <c r="AO3">
        <v>0.762</v>
      </c>
      <c r="AP3">
        <v>0.594</v>
      </c>
      <c r="AQ3">
        <v>0</v>
      </c>
      <c r="AR3">
        <v>1.65</v>
      </c>
      <c r="AS3">
        <v>0.15333333</v>
      </c>
      <c r="AT3">
        <v>15.4453</v>
      </c>
      <c r="AU3">
        <v>15.7129</v>
      </c>
      <c r="AV3">
        <v>35</v>
      </c>
      <c r="AW3">
        <v>5.5</v>
      </c>
      <c r="AX3">
        <v>30.25</v>
      </c>
      <c r="AY3">
        <f>VLOOKUP(A3,u型最终!$1:$1048576,46,FALSE)</f>
        <v>3.6818</v>
      </c>
      <c r="AZ3">
        <v>0.5007753</v>
      </c>
      <c r="BA3">
        <v>16.5</v>
      </c>
    </row>
    <row r="4" spans="1:53">
      <c r="A4">
        <v>600980</v>
      </c>
      <c r="B4">
        <v>600980</v>
      </c>
      <c r="C4">
        <v>2</v>
      </c>
      <c r="D4">
        <v>110000</v>
      </c>
      <c r="E4">
        <v>110000</v>
      </c>
      <c r="F4" t="s">
        <v>1003</v>
      </c>
      <c r="G4">
        <v>5110</v>
      </c>
      <c r="H4" t="s">
        <v>851</v>
      </c>
      <c r="I4">
        <v>-0.17835975</v>
      </c>
      <c r="J4">
        <f>VLOOKUP(A4,三因子模型筛选后!$A$1:$Z$335,11,FALSE)</f>
        <v>-0.139884665608406</v>
      </c>
      <c r="K4">
        <v>-0.11878362</v>
      </c>
      <c r="L4">
        <v>-0.101545244455338</v>
      </c>
      <c r="M4">
        <f>VLOOKUP(A4,'累积异常收益率（市场模型）（-170，-21）Y1 (2)'!$A$1:$O$339,12,FALSE)</f>
        <v>-0.150250136852264</v>
      </c>
      <c r="N4">
        <f>VLOOKUP(A4,'累积异常收益率（市场模型）（-170，-21）Y1 (2)'!$A$1:$O$339,13,FALSE)</f>
        <v>-0.192632496356964</v>
      </c>
      <c r="O4">
        <v>-0.17014818</v>
      </c>
      <c r="P4">
        <f>VLOOKUP(A4,'累积异常收益率（市场模型）（-170，-21）Y1 (2)'!$A$1:$O$339,15,FALSE)</f>
        <v>-0.157837614417076</v>
      </c>
      <c r="Q4">
        <f>VLOOKUP(A4,'累积异常收益率（市场模型）（-170，-21）Y1 (2)'!$A$1:$X$339,16,FALSE)</f>
        <v>-0.165439605712891</v>
      </c>
      <c r="R4">
        <f>VLOOKUP(A4,'累积异常收益率（市场模型）（-170，-21）Y1 (2)'!$A$1:$X$339,17,FALSE)</f>
        <v>-0.143294036388397</v>
      </c>
      <c r="S4">
        <v>-0.10861411</v>
      </c>
      <c r="T4">
        <v>-0.09066778</v>
      </c>
      <c r="U4">
        <f>VLOOKUP(A4,'累积异常收益率（市场模型）（-170，-21）Y1 (2)'!$A$1:$X$339,20,FALSE)</f>
        <v>-0.102595530450344</v>
      </c>
      <c r="V4">
        <f>VLOOKUP(A4,'累积异常收益率（市场模型）（-170，-21）Y1 (2)'!$A$1:$X$339,21,FALSE)</f>
        <v>-0.0806000009179115</v>
      </c>
      <c r="W4">
        <v>-0.06970197</v>
      </c>
      <c r="X4">
        <f>VLOOKUP(A4,'累积异常收益率（市场模型）（-170，-21）Y1 (2)'!$A$1:$X$339,23,FALSE)</f>
        <v>-0.0570067949593067</v>
      </c>
      <c r="Y4">
        <v>-0.09097146</v>
      </c>
      <c r="Z4">
        <f>VLOOKUP(A4,'三因子模型（-170，-51） (2)'!$A$1:$W$335,23,FALSE)</f>
        <v>-0.166510879993439</v>
      </c>
      <c r="AA4">
        <v>-17.835975</v>
      </c>
      <c r="AB4">
        <v>0</v>
      </c>
      <c r="AC4">
        <v>6.4184</v>
      </c>
      <c r="AD4">
        <v>19.81</v>
      </c>
      <c r="AE4">
        <v>19</v>
      </c>
      <c r="AF4">
        <v>17.7188</v>
      </c>
      <c r="AG4">
        <v>1.7282812</v>
      </c>
      <c r="AH4" t="s">
        <v>852</v>
      </c>
      <c r="AI4" t="s">
        <v>999</v>
      </c>
      <c r="AJ4">
        <v>6</v>
      </c>
      <c r="AK4">
        <v>60</v>
      </c>
      <c r="AL4">
        <v>0</v>
      </c>
      <c r="AM4">
        <v>0.23529412</v>
      </c>
      <c r="AN4">
        <v>6.7609939</v>
      </c>
      <c r="AO4">
        <v>0.8635</v>
      </c>
      <c r="AP4">
        <v>0.2523</v>
      </c>
      <c r="AQ4">
        <v>1</v>
      </c>
      <c r="AR4">
        <v>4</v>
      </c>
      <c r="AS4">
        <v>0.35606061</v>
      </c>
      <c r="AT4">
        <v>14.2495</v>
      </c>
      <c r="AU4">
        <v>15.3675</v>
      </c>
      <c r="AV4">
        <v>43</v>
      </c>
      <c r="AW4">
        <v>2</v>
      </c>
      <c r="AX4">
        <v>4</v>
      </c>
      <c r="AY4">
        <f>VLOOKUP(A4,u型最终!$1:$1048576,46,FALSE)</f>
        <v>4.5</v>
      </c>
      <c r="AZ4">
        <v>1.386294</v>
      </c>
      <c r="BA4">
        <v>40</v>
      </c>
    </row>
    <row r="5" spans="1:53">
      <c r="A5">
        <v>300456</v>
      </c>
      <c r="B5">
        <v>300456</v>
      </c>
      <c r="C5">
        <v>19</v>
      </c>
      <c r="D5">
        <v>110000</v>
      </c>
      <c r="E5">
        <v>110000</v>
      </c>
      <c r="F5" t="s">
        <v>1003</v>
      </c>
      <c r="G5">
        <v>5110</v>
      </c>
      <c r="H5" t="s">
        <v>582</v>
      </c>
      <c r="I5">
        <v>0.14614858</v>
      </c>
      <c r="J5">
        <f>VLOOKUP(A5,三因子模型筛选后!$A$1:$Z$335,11,FALSE)</f>
        <v>0.168709874153137</v>
      </c>
      <c r="K5">
        <v>0.15771063</v>
      </c>
      <c r="L5">
        <v>0.151964858174324</v>
      </c>
      <c r="M5">
        <f>VLOOKUP(A5,'累积异常收益率（市场模型）（-170，-21）Y1 (2)'!$A$1:$O$339,12,FALSE)</f>
        <v>0.0711148083209991</v>
      </c>
      <c r="N5">
        <f>VLOOKUP(A5,'累积异常收益率（市场模型）（-170，-21）Y1 (2)'!$A$1:$O$339,13,FALSE)</f>
        <v>0.0191106349229813</v>
      </c>
      <c r="O5">
        <v>0.07160781</v>
      </c>
      <c r="P5">
        <f>VLOOKUP(A5,'累积异常收益率（市场模型）（-170，-21）Y1 (2)'!$A$1:$O$339,15,FALSE)</f>
        <v>0.22666984796524</v>
      </c>
      <c r="Q5">
        <f>VLOOKUP(A5,'累积异常收益率（市场模型）（-170，-21）Y1 (2)'!$A$1:$X$339,16,FALSE)</f>
        <v>0.252080976963043</v>
      </c>
      <c r="R5">
        <f>VLOOKUP(A5,'累积异常收益率（市场模型）（-170，-21）Y1 (2)'!$A$1:$X$339,17,FALSE)</f>
        <v>0.236748188734055</v>
      </c>
      <c r="S5">
        <v>0.30541369</v>
      </c>
      <c r="T5">
        <v>0.14046995</v>
      </c>
      <c r="U5">
        <f>VLOOKUP(A5,'累积异常收益率（市场模型）（-170，-21）Y1 (2)'!$A$1:$X$339,20,FALSE)</f>
        <v>0.070664182305336</v>
      </c>
      <c r="V5">
        <f>VLOOKUP(A5,'累积异常收益率（市场模型）（-170，-21）Y1 (2)'!$A$1:$X$339,21,FALSE)</f>
        <v>0.0470182932913303</v>
      </c>
      <c r="W5">
        <v>0.17755918</v>
      </c>
      <c r="X5">
        <f>VLOOKUP(A5,'累积异常收益率（市场模型）（-170，-21）Y1 (2)'!$A$1:$X$339,23,FALSE)</f>
        <v>0.203968942165375</v>
      </c>
      <c r="Y5">
        <v>0.03722107</v>
      </c>
      <c r="Z5">
        <f>VLOOKUP(A5,'三因子模型（-170，-51） (2)'!$A$1:$W$335,23,FALSE)</f>
        <v>0.0612695962190628</v>
      </c>
      <c r="AA5">
        <v>14.614858</v>
      </c>
      <c r="AB5">
        <v>0</v>
      </c>
      <c r="AC5">
        <v>6.6908</v>
      </c>
      <c r="AD5">
        <v>32.2</v>
      </c>
      <c r="AE5">
        <v>11</v>
      </c>
      <c r="AF5">
        <v>18.7387</v>
      </c>
      <c r="AG5">
        <v>7.3328907</v>
      </c>
      <c r="AH5" t="s">
        <v>583</v>
      </c>
      <c r="AI5" t="s">
        <v>999</v>
      </c>
      <c r="AJ5">
        <v>6</v>
      </c>
      <c r="AK5">
        <v>56</v>
      </c>
      <c r="AL5">
        <v>0</v>
      </c>
      <c r="AM5">
        <v>0.2</v>
      </c>
      <c r="AN5">
        <v>6.2043557</v>
      </c>
      <c r="AO5">
        <v>0.4949</v>
      </c>
      <c r="AP5">
        <v>0.193</v>
      </c>
      <c r="AQ5">
        <v>0</v>
      </c>
      <c r="AR5">
        <v>13.42</v>
      </c>
      <c r="AS5">
        <v>1.3604545</v>
      </c>
      <c r="AT5">
        <v>0</v>
      </c>
      <c r="AU5">
        <v>15.3665</v>
      </c>
      <c r="AV5">
        <v>25</v>
      </c>
      <c r="AW5">
        <v>10</v>
      </c>
      <c r="AX5">
        <v>100</v>
      </c>
      <c r="AY5">
        <f>VLOOKUP(A5,u型最终!$1:$1048576,46,FALSE)</f>
        <v>2.9</v>
      </c>
      <c r="AZ5">
        <v>2.596746</v>
      </c>
      <c r="BA5">
        <v>134.2</v>
      </c>
    </row>
    <row r="6" spans="1:53">
      <c r="A6">
        <v>300139</v>
      </c>
      <c r="B6">
        <v>300139</v>
      </c>
      <c r="C6">
        <v>14</v>
      </c>
      <c r="D6">
        <v>110000</v>
      </c>
      <c r="E6">
        <v>110000</v>
      </c>
      <c r="F6" t="s">
        <v>1003</v>
      </c>
      <c r="G6">
        <v>5110</v>
      </c>
      <c r="H6" t="s">
        <v>468</v>
      </c>
      <c r="I6">
        <v>-0.09557682</v>
      </c>
      <c r="J6">
        <f>VLOOKUP(A6,三因子模型筛选后!$A$1:$Z$335,11,FALSE)</f>
        <v>-0.164728224277496</v>
      </c>
      <c r="K6">
        <v>-0.03813946</v>
      </c>
      <c r="L6">
        <v>-0.0834192931652069</v>
      </c>
      <c r="M6">
        <f>VLOOKUP(A6,'累积异常收益率（市场模型）（-170，-21）Y1 (2)'!$A$1:$O$339,12,FALSE)</f>
        <v>-0.0703971609473228</v>
      </c>
      <c r="N6">
        <f>VLOOKUP(A6,'累积异常收益率（市场模型）（-170，-21）Y1 (2)'!$A$1:$O$339,13,FALSE)</f>
        <v>-0.0454893857240677</v>
      </c>
      <c r="O6">
        <v>-0.04485255</v>
      </c>
      <c r="P6">
        <f>VLOOKUP(A6,'累积异常收益率（市场模型）（-170，-21）Y1 (2)'!$A$1:$O$339,15,FALSE)</f>
        <v>0.00942069385200739</v>
      </c>
      <c r="Q6">
        <f>VLOOKUP(A6,'累积异常收益率（市场模型）（-170，-21）Y1 (2)'!$A$1:$X$339,16,FALSE)</f>
        <v>0.116196841001511</v>
      </c>
      <c r="R6">
        <f>VLOOKUP(A6,'累积异常收益率（市场模型）（-170，-21）Y1 (2)'!$A$1:$X$339,17,FALSE)</f>
        <v>0.127805441617966</v>
      </c>
      <c r="S6">
        <v>0.16617183</v>
      </c>
      <c r="T6">
        <v>0.11122151</v>
      </c>
      <c r="U6">
        <f>VLOOKUP(A6,'累积异常收益率（市场模型）（-170，-21）Y1 (2)'!$A$1:$X$339,20,FALSE)</f>
        <v>0.071966141462326</v>
      </c>
      <c r="V6">
        <f>VLOOKUP(A6,'累积异常收益率（市场模型）（-170，-21）Y1 (2)'!$A$1:$X$339,21,FALSE)</f>
        <v>0.102940201759338</v>
      </c>
      <c r="W6">
        <v>0.20255697</v>
      </c>
      <c r="X6">
        <f>VLOOKUP(A6,'累积异常收益率（市场模型）（-170，-21）Y1 (2)'!$A$1:$X$339,23,FALSE)</f>
        <v>0.195608288049698</v>
      </c>
      <c r="Y6">
        <v>0.15313752</v>
      </c>
      <c r="Z6">
        <f>VLOOKUP(A6,'三因子模型（-170，-51） (2)'!$A$1:$W$335,23,FALSE)</f>
        <v>-0.000803142786026001</v>
      </c>
      <c r="AA6">
        <v>-9.5576823</v>
      </c>
      <c r="AB6">
        <v>0</v>
      </c>
      <c r="AC6">
        <v>5.1059</v>
      </c>
      <c r="AD6">
        <v>-0.23</v>
      </c>
      <c r="AE6">
        <v>19</v>
      </c>
      <c r="AF6">
        <v>0</v>
      </c>
      <c r="AG6">
        <v>2.74</v>
      </c>
      <c r="AH6" t="s">
        <v>469</v>
      </c>
      <c r="AI6" t="s">
        <v>1002</v>
      </c>
      <c r="AJ6">
        <v>5</v>
      </c>
      <c r="AK6">
        <v>57</v>
      </c>
      <c r="AL6">
        <v>0</v>
      </c>
      <c r="AM6">
        <v>0.11764706</v>
      </c>
      <c r="AN6">
        <v>6.6846117</v>
      </c>
      <c r="AO6">
        <v>0.8</v>
      </c>
      <c r="AP6">
        <v>0.1808</v>
      </c>
      <c r="AQ6">
        <v>0</v>
      </c>
      <c r="AR6">
        <v>2.9</v>
      </c>
      <c r="AS6">
        <v>0.32727273</v>
      </c>
      <c r="AT6">
        <v>0</v>
      </c>
      <c r="AU6">
        <v>10.6053</v>
      </c>
      <c r="AV6">
        <v>28</v>
      </c>
      <c r="AW6">
        <v>2</v>
      </c>
      <c r="AX6">
        <v>4</v>
      </c>
      <c r="AY6">
        <f>VLOOKUP(A6,u型最终!$1:$1048576,46,FALSE)</f>
        <v>5.375</v>
      </c>
      <c r="AZ6">
        <v>1.064711</v>
      </c>
      <c r="BA6">
        <v>29</v>
      </c>
    </row>
    <row r="7" spans="1:53">
      <c r="A7">
        <v>603025</v>
      </c>
      <c r="B7">
        <v>603025</v>
      </c>
      <c r="C7">
        <v>25</v>
      </c>
      <c r="D7">
        <v>110000</v>
      </c>
      <c r="E7">
        <v>110000</v>
      </c>
      <c r="F7" t="s">
        <v>1003</v>
      </c>
      <c r="G7">
        <v>5110</v>
      </c>
      <c r="H7" t="s">
        <v>875</v>
      </c>
      <c r="I7">
        <v>-0.03640398</v>
      </c>
      <c r="J7">
        <f>VLOOKUP(A7,三因子模型筛选后!$A$1:$Z$335,11,FALSE)</f>
        <v>-0.0259854700416327</v>
      </c>
      <c r="K7">
        <v>-0.02862693</v>
      </c>
      <c r="L7">
        <v>-0.0140627073124051</v>
      </c>
      <c r="M7">
        <f>VLOOKUP(A7,'累积异常收益率（市场模型）（-170，-21）Y1 (2)'!$A$1:$O$339,12,FALSE)</f>
        <v>-0.00788957998156548</v>
      </c>
      <c r="N7">
        <f>VLOOKUP(A7,'累积异常收益率（市场模型）（-170，-21）Y1 (2)'!$A$1:$O$339,13,FALSE)</f>
        <v>-0.0390669591724873</v>
      </c>
      <c r="O7">
        <v>-0.02668984</v>
      </c>
      <c r="P7">
        <f>VLOOKUP(A7,'累积异常收益率（市场模型）（-170，-21）Y1 (2)'!$A$1:$O$339,15,FALSE)</f>
        <v>-0.0429896749556065</v>
      </c>
      <c r="Q7">
        <f>VLOOKUP(A7,'累积异常收益率（市场模型）（-170，-21）Y1 (2)'!$A$1:$X$339,16,FALSE)</f>
        <v>-0.0553785488009453</v>
      </c>
      <c r="R7">
        <f>VLOOKUP(A7,'累积异常收益率（市场模型）（-170，-21）Y1 (2)'!$A$1:$X$339,17,FALSE)</f>
        <v>-0.050878893584013</v>
      </c>
      <c r="S7">
        <v>-0.02164158</v>
      </c>
      <c r="T7">
        <v>0.02129795</v>
      </c>
      <c r="U7">
        <f>VLOOKUP(A7,'累积异常收益率（市场模型）（-170，-21）Y1 (2)'!$A$1:$X$339,20,FALSE)</f>
        <v>-0.00405137240886688</v>
      </c>
      <c r="V7">
        <f>VLOOKUP(A7,'累积异常收益率（市场模型）（-170，-21）Y1 (2)'!$A$1:$X$339,21,FALSE)</f>
        <v>0.000971861940342933</v>
      </c>
      <c r="W7">
        <v>0.04820369</v>
      </c>
      <c r="X7">
        <f>VLOOKUP(A7,'累积异常收益率（市场模型）（-170，-21）Y1 (2)'!$A$1:$X$339,23,FALSE)</f>
        <v>0.0387099049985409</v>
      </c>
      <c r="Y7">
        <v>0.04359488</v>
      </c>
      <c r="Z7">
        <f>VLOOKUP(A7,'三因子模型（-170，-51） (2)'!$A$1:$W$335,23,FALSE)</f>
        <v>0.0118582909926772</v>
      </c>
      <c r="AA7">
        <v>-3.6403984</v>
      </c>
      <c r="AB7">
        <v>0</v>
      </c>
      <c r="AC7">
        <v>6.6644</v>
      </c>
      <c r="AD7">
        <v>33.43</v>
      </c>
      <c r="AE7">
        <v>19</v>
      </c>
      <c r="AF7">
        <v>19.5112</v>
      </c>
      <c r="AG7">
        <v>9.2433331</v>
      </c>
      <c r="AH7" t="s">
        <v>876</v>
      </c>
      <c r="AI7" t="s">
        <v>999</v>
      </c>
      <c r="AJ7">
        <v>6</v>
      </c>
      <c r="AK7">
        <v>57</v>
      </c>
      <c r="AL7">
        <v>0</v>
      </c>
      <c r="AM7">
        <v>0.15789474</v>
      </c>
      <c r="AN7">
        <v>7.2017673</v>
      </c>
      <c r="AO7">
        <v>1.3418</v>
      </c>
      <c r="AP7">
        <v>0.135</v>
      </c>
      <c r="AQ7">
        <v>1</v>
      </c>
      <c r="AR7">
        <v>2.65</v>
      </c>
      <c r="AS7">
        <v>0.27515152</v>
      </c>
      <c r="AT7">
        <v>15.9824</v>
      </c>
      <c r="AU7">
        <v>16.0644</v>
      </c>
      <c r="AV7">
        <v>2</v>
      </c>
      <c r="AW7">
        <v>5.5</v>
      </c>
      <c r="AX7">
        <v>30.25</v>
      </c>
      <c r="AY7">
        <f>VLOOKUP(A7,u型最终!$1:$1048576,46,FALSE)</f>
        <v>4.4375</v>
      </c>
      <c r="AZ7">
        <v>0.9745597</v>
      </c>
      <c r="BA7">
        <v>26.5</v>
      </c>
    </row>
    <row r="8" spans="1:53">
      <c r="A8">
        <v>725</v>
      </c>
      <c r="B8">
        <v>725</v>
      </c>
      <c r="C8">
        <v>10</v>
      </c>
      <c r="D8">
        <v>110000</v>
      </c>
      <c r="E8">
        <v>110000</v>
      </c>
      <c r="F8" t="s">
        <v>1003</v>
      </c>
      <c r="G8">
        <v>5110</v>
      </c>
      <c r="H8" t="s">
        <v>78</v>
      </c>
      <c r="I8">
        <v>-0.00197823</v>
      </c>
      <c r="J8">
        <f>VLOOKUP(A8,三因子模型筛选后!$A$1:$Z$335,11,FALSE)</f>
        <v>-0.0385153591632843</v>
      </c>
      <c r="K8">
        <v>0.01910603</v>
      </c>
      <c r="L8">
        <v>-0.00596075085923076</v>
      </c>
      <c r="M8">
        <f>VLOOKUP(A8,'累积异常收益率（市场模型）（-170，-21）Y1 (2)'!$A$1:$O$339,12,FALSE)</f>
        <v>-0.000934640818741173</v>
      </c>
      <c r="N8">
        <f>VLOOKUP(A8,'累积异常收益率（市场模型）（-170，-21）Y1 (2)'!$A$1:$O$339,13,FALSE)</f>
        <v>0.0586523562669754</v>
      </c>
      <c r="O8">
        <v>0.02972506</v>
      </c>
      <c r="P8">
        <f>VLOOKUP(A8,'累积异常收益率（市场模型）（-170，-21）Y1 (2)'!$A$1:$O$339,15,FALSE)</f>
        <v>0.0274609345942736</v>
      </c>
      <c r="Q8">
        <f>VLOOKUP(A8,'累积异常收益率（市场模型）（-170，-21）Y1 (2)'!$A$1:$X$339,16,FALSE)</f>
        <v>0.0345055907964706</v>
      </c>
      <c r="R8">
        <f>VLOOKUP(A8,'累积异常收益率（市场模型）（-170，-21）Y1 (2)'!$A$1:$X$339,17,FALSE)</f>
        <v>0.0462582930922508</v>
      </c>
      <c r="S8">
        <v>0.07082912</v>
      </c>
      <c r="T8">
        <v>0.0123022</v>
      </c>
      <c r="U8">
        <f>VLOOKUP(A8,'累积异常收益率（市场模型）（-170，-21）Y1 (2)'!$A$1:$X$339,20,FALSE)</f>
        <v>0.0160196963697672</v>
      </c>
      <c r="V8">
        <f>VLOOKUP(A8,'累积异常收益率（市场模型）（-170，-21）Y1 (2)'!$A$1:$X$339,21,FALSE)</f>
        <v>0.0199238322675228</v>
      </c>
      <c r="W8">
        <v>0.10615962</v>
      </c>
      <c r="X8">
        <f>VLOOKUP(A8,'累积异常收益率（市场模型）（-170，-21）Y1 (2)'!$A$1:$X$339,23,FALSE)</f>
        <v>0.141537174582481</v>
      </c>
      <c r="Y8">
        <v>0.06779475</v>
      </c>
      <c r="Z8">
        <f>VLOOKUP(A8,'三因子模型（-170，-51） (2)'!$A$1:$W$335,23,FALSE)</f>
        <v>0.0488023161888123</v>
      </c>
      <c r="AA8">
        <v>-0.19782307</v>
      </c>
      <c r="AB8">
        <v>0</v>
      </c>
      <c r="AC8">
        <v>11.0824</v>
      </c>
      <c r="AD8">
        <v>18.56</v>
      </c>
      <c r="AE8">
        <v>26</v>
      </c>
      <c r="AF8">
        <v>21.6387</v>
      </c>
      <c r="AG8">
        <v>381.96363</v>
      </c>
      <c r="AH8" t="s">
        <v>79</v>
      </c>
      <c r="AI8" t="s">
        <v>1002</v>
      </c>
      <c r="AJ8">
        <v>5</v>
      </c>
      <c r="AK8">
        <v>56</v>
      </c>
      <c r="AL8">
        <v>0</v>
      </c>
      <c r="AM8">
        <v>0.1025641</v>
      </c>
      <c r="AN8">
        <v>8.352908</v>
      </c>
      <c r="AO8">
        <v>4.2425</v>
      </c>
      <c r="AP8">
        <v>0.5756</v>
      </c>
      <c r="AQ8">
        <v>1</v>
      </c>
      <c r="AR8">
        <v>1.62</v>
      </c>
      <c r="AS8">
        <v>0.13515152</v>
      </c>
      <c r="AT8">
        <v>19.2325</v>
      </c>
      <c r="AU8">
        <v>19.7101</v>
      </c>
      <c r="AV8">
        <v>29</v>
      </c>
      <c r="AW8">
        <v>32</v>
      </c>
      <c r="AX8">
        <v>1024</v>
      </c>
      <c r="AY8">
        <f>VLOOKUP(A8,u型最终!$1:$1048576,46,FALSE)</f>
        <v>5.707</v>
      </c>
      <c r="AZ8">
        <v>0.4824261</v>
      </c>
      <c r="BA8">
        <v>16.2</v>
      </c>
    </row>
    <row r="9" spans="1:53">
      <c r="A9">
        <v>300455</v>
      </c>
      <c r="B9">
        <v>300455</v>
      </c>
      <c r="C9">
        <v>19</v>
      </c>
      <c r="D9">
        <v>110000</v>
      </c>
      <c r="E9">
        <v>110000</v>
      </c>
      <c r="F9" t="s">
        <v>1000</v>
      </c>
      <c r="G9">
        <v>5115</v>
      </c>
      <c r="H9" t="s">
        <v>579</v>
      </c>
      <c r="I9">
        <v>0.26190525</v>
      </c>
      <c r="J9">
        <f>VLOOKUP(A9,三因子模型筛选后!$A$1:$Z$335,11,FALSE)</f>
        <v>0.22543528676033</v>
      </c>
      <c r="K9">
        <v>0.14979556</v>
      </c>
      <c r="L9">
        <v>0.128786742687225</v>
      </c>
      <c r="M9">
        <f>VLOOKUP(A9,'累积异常收益率（市场模型）（-170，-21）Y1 (2)'!$A$1:$O$339,12,FALSE)</f>
        <v>0.339572370052338</v>
      </c>
      <c r="N9">
        <f>VLOOKUP(A9,'累积异常收益率（市场模型）（-170，-21）Y1 (2)'!$A$1:$O$339,13,FALSE)</f>
        <v>0.24923637509346</v>
      </c>
      <c r="O9">
        <v>0.2957508</v>
      </c>
      <c r="P9">
        <f>VLOOKUP(A9,'累积异常收益率（市场模型）（-170，-21）Y1 (2)'!$A$1:$O$339,15,FALSE)</f>
        <v>0.397214502096176</v>
      </c>
      <c r="Q9">
        <f>VLOOKUP(A9,'累积异常收益率（市场模型）（-170，-21）Y1 (2)'!$A$1:$X$339,16,FALSE)</f>
        <v>0.500049948692322</v>
      </c>
      <c r="R9">
        <f>VLOOKUP(A9,'累积异常收益率（市场模型）（-170，-21）Y1 (2)'!$A$1:$X$339,17,FALSE)</f>
        <v>0.563085317611694</v>
      </c>
      <c r="S9">
        <v>0.52524179</v>
      </c>
      <c r="T9">
        <v>0.42907411</v>
      </c>
      <c r="U9">
        <f>VLOOKUP(A9,'累积异常收益率（市场模型）（-170，-21）Y1 (2)'!$A$1:$X$339,20,FALSE)</f>
        <v>0.448049902915955</v>
      </c>
      <c r="V9">
        <f>VLOOKUP(A9,'累积异常收益率（市场模型）（-170，-21）Y1 (2)'!$A$1:$X$339,21,FALSE)</f>
        <v>0.460192024707794</v>
      </c>
      <c r="W9">
        <v>0.52707136</v>
      </c>
      <c r="X9">
        <f>VLOOKUP(A9,'累积异常收益率（市场模型）（-170，-21）Y1 (2)'!$A$1:$X$339,23,FALSE)</f>
        <v>0.591992318630219</v>
      </c>
      <c r="Y9">
        <v>0.53482985</v>
      </c>
      <c r="Z9">
        <f>VLOOKUP(A9,'三因子模型（-170，-51） (2)'!$A$1:$W$335,23,FALSE)</f>
        <v>0.484825849533081</v>
      </c>
      <c r="AA9">
        <v>26.190525</v>
      </c>
      <c r="AB9">
        <v>0</v>
      </c>
      <c r="AC9">
        <v>6.3544</v>
      </c>
      <c r="AD9">
        <v>28.78</v>
      </c>
      <c r="AE9">
        <v>12</v>
      </c>
      <c r="AF9">
        <v>18.989</v>
      </c>
      <c r="AG9">
        <v>5.096</v>
      </c>
      <c r="AH9" t="s">
        <v>580</v>
      </c>
      <c r="AI9" t="s">
        <v>999</v>
      </c>
      <c r="AJ9">
        <v>6</v>
      </c>
      <c r="AK9">
        <v>54</v>
      </c>
      <c r="AL9">
        <v>0</v>
      </c>
      <c r="AM9">
        <v>0.14285714</v>
      </c>
      <c r="AN9">
        <v>6.9725125</v>
      </c>
      <c r="AO9">
        <v>1.0669</v>
      </c>
      <c r="AP9">
        <v>0.3677</v>
      </c>
      <c r="AQ9">
        <v>1</v>
      </c>
      <c r="AR9">
        <v>9.32</v>
      </c>
      <c r="AS9">
        <v>0.44575758</v>
      </c>
      <c r="AT9">
        <v>14.6251</v>
      </c>
      <c r="AU9">
        <v>14.7854</v>
      </c>
      <c r="AV9">
        <v>1</v>
      </c>
      <c r="AW9">
        <v>3</v>
      </c>
      <c r="AX9">
        <v>9</v>
      </c>
      <c r="AY9">
        <f>VLOOKUP(A9,u型最终!$1:$1048576,46,FALSE)</f>
        <v>4.66665</v>
      </c>
      <c r="AZ9">
        <v>2.232163</v>
      </c>
      <c r="BA9">
        <v>93.2</v>
      </c>
    </row>
    <row r="10" spans="1:53">
      <c r="A10">
        <v>603986</v>
      </c>
      <c r="B10">
        <v>603986</v>
      </c>
      <c r="C10">
        <v>19</v>
      </c>
      <c r="D10">
        <v>110000</v>
      </c>
      <c r="E10">
        <v>110000</v>
      </c>
      <c r="F10" t="s">
        <v>1000</v>
      </c>
      <c r="G10">
        <v>5115</v>
      </c>
      <c r="H10" t="s">
        <v>965</v>
      </c>
      <c r="I10">
        <v>0.28997916</v>
      </c>
      <c r="J10">
        <f>VLOOKUP(A10,三因子模型筛选后!$A$1:$Z$335,11,FALSE)</f>
        <v>0.154526919126511</v>
      </c>
      <c r="K10">
        <v>0.13519399</v>
      </c>
      <c r="L10">
        <v>0.0841053575277328</v>
      </c>
      <c r="M10">
        <f>VLOOKUP(A10,'累积异常收益率（市场模型）（-170，-21）Y1 (2)'!$A$1:$O$339,12,FALSE)</f>
        <v>0.268233507871628</v>
      </c>
      <c r="N10">
        <f>VLOOKUP(A10,'累积异常收益率（市场模型）（-170，-21）Y1 (2)'!$A$1:$O$339,13,FALSE)</f>
        <v>0.26788803935051</v>
      </c>
      <c r="O10">
        <v>0.20648514</v>
      </c>
      <c r="P10">
        <f>VLOOKUP(A10,'累积异常收益率（市场模型）（-170，-21）Y1 (2)'!$A$1:$O$339,15,FALSE)</f>
        <v>0.324809640645981</v>
      </c>
      <c r="Q10">
        <f>VLOOKUP(A10,'累积异常收益率（市场模型）（-170，-21）Y1 (2)'!$A$1:$X$339,16,FALSE)</f>
        <v>0.289094179868698</v>
      </c>
      <c r="R10">
        <f>VLOOKUP(A10,'累积异常收益率（市场模型）（-170，-21）Y1 (2)'!$A$1:$X$339,17,FALSE)</f>
        <v>0.318415433168411</v>
      </c>
      <c r="S10">
        <v>0.32517266</v>
      </c>
      <c r="T10">
        <v>0.37447125</v>
      </c>
      <c r="U10">
        <f>VLOOKUP(A10,'累积异常收益率（市场模型）（-170，-21）Y1 (2)'!$A$1:$X$339,20,FALSE)</f>
        <v>0.382179588079453</v>
      </c>
      <c r="V10">
        <f>VLOOKUP(A10,'累积异常收益率（市场模型）（-170，-21）Y1 (2)'!$A$1:$X$339,21,FALSE)</f>
        <v>0.38628089427948</v>
      </c>
      <c r="W10">
        <v>0.50035405</v>
      </c>
      <c r="X10">
        <f>VLOOKUP(A10,'累积异常收益率（市场模型）（-170，-21）Y1 (2)'!$A$1:$X$339,23,FALSE)</f>
        <v>0.614456117153168</v>
      </c>
      <c r="Y10">
        <v>0.47541103</v>
      </c>
      <c r="Z10">
        <f>VLOOKUP(A10,'三因子模型（-170，-51） (2)'!$A$1:$W$335,23,FALSE)</f>
        <v>0.321299254894257</v>
      </c>
      <c r="AA10">
        <v>28.997916</v>
      </c>
      <c r="AB10">
        <v>0</v>
      </c>
      <c r="AC10">
        <v>6.7499</v>
      </c>
      <c r="AD10">
        <v>27.79</v>
      </c>
      <c r="AE10">
        <v>14</v>
      </c>
      <c r="AF10">
        <v>20.2413</v>
      </c>
      <c r="AG10">
        <v>6.6702515</v>
      </c>
      <c r="AH10" t="s">
        <v>966</v>
      </c>
      <c r="AI10" t="s">
        <v>999</v>
      </c>
      <c r="AJ10">
        <v>6</v>
      </c>
      <c r="AK10">
        <v>53</v>
      </c>
      <c r="AL10">
        <v>0</v>
      </c>
      <c r="AM10">
        <v>0.1875</v>
      </c>
      <c r="AN10">
        <v>8.2837973</v>
      </c>
      <c r="AO10">
        <v>3.9592</v>
      </c>
      <c r="AP10">
        <v>0.1535</v>
      </c>
      <c r="AQ10">
        <v>0</v>
      </c>
      <c r="AR10">
        <v>218.88</v>
      </c>
      <c r="AS10">
        <v>11.690606</v>
      </c>
      <c r="AT10">
        <v>16.3283</v>
      </c>
      <c r="AU10">
        <v>17.5805</v>
      </c>
      <c r="AV10">
        <v>2</v>
      </c>
      <c r="AW10">
        <v>6.5</v>
      </c>
      <c r="AX10">
        <v>42.25</v>
      </c>
      <c r="AY10">
        <f>VLOOKUP(A10,u型最终!$1:$1048576,46,FALSE)</f>
        <v>2.9</v>
      </c>
      <c r="AZ10">
        <v>5.388524</v>
      </c>
      <c r="BA10">
        <v>2188.8</v>
      </c>
    </row>
    <row r="11" spans="1:53">
      <c r="A11">
        <v>970</v>
      </c>
      <c r="B11">
        <v>970</v>
      </c>
      <c r="C11">
        <v>2</v>
      </c>
      <c r="D11">
        <v>110000</v>
      </c>
      <c r="E11">
        <v>110000</v>
      </c>
      <c r="F11" t="s">
        <v>1000</v>
      </c>
      <c r="G11">
        <v>5115</v>
      </c>
      <c r="H11" t="s">
        <v>96</v>
      </c>
      <c r="I11">
        <v>-0.04558618</v>
      </c>
      <c r="J11">
        <f>VLOOKUP(A11,三因子模型筛选后!$A$1:$Z$335,11,FALSE)</f>
        <v>-0.00538845825940371</v>
      </c>
      <c r="K11">
        <v>-0.0378798</v>
      </c>
      <c r="L11">
        <v>-0.0167381837964058</v>
      </c>
      <c r="M11">
        <f>VLOOKUP(A11,'累积异常收益率（市场模型）（-170，-21）Y1 (2)'!$A$1:$O$339,12,FALSE)</f>
        <v>-0.0252213962376118</v>
      </c>
      <c r="N11">
        <f>VLOOKUP(A11,'累积异常收益率（市场模型）（-170，-21）Y1 (2)'!$A$1:$O$339,13,FALSE)</f>
        <v>-0.0311912335455418</v>
      </c>
      <c r="O11">
        <v>-0.01389281</v>
      </c>
      <c r="P11">
        <f>VLOOKUP(A11,'累积异常收益率（市场模型）（-170，-21）Y1 (2)'!$A$1:$O$339,15,FALSE)</f>
        <v>0.0296554751694202</v>
      </c>
      <c r="Q11">
        <f>VLOOKUP(A11,'累积异常收益率（市场模型）（-170，-21）Y1 (2)'!$A$1:$X$339,16,FALSE)</f>
        <v>0.0389005951583385</v>
      </c>
      <c r="R11">
        <f>VLOOKUP(A11,'累积异常收益率（市场模型）（-170，-21）Y1 (2)'!$A$1:$X$339,17,FALSE)</f>
        <v>0.0639594122767448</v>
      </c>
      <c r="S11">
        <v>0.07761313</v>
      </c>
      <c r="T11">
        <v>0.01466352</v>
      </c>
      <c r="U11">
        <f>VLOOKUP(A11,'累积异常收益率（市场模型）（-170，-21）Y1 (2)'!$A$1:$X$339,20,FALSE)</f>
        <v>0.0315260887145996</v>
      </c>
      <c r="V11">
        <f>VLOOKUP(A11,'累积异常收益率（市场模型）（-170，-21）Y1 (2)'!$A$1:$X$339,21,FALSE)</f>
        <v>0.0404421575367451</v>
      </c>
      <c r="W11">
        <v>0.06384709</v>
      </c>
      <c r="X11">
        <f>VLOOKUP(A11,'累积异常收益率（市场模型）（-170，-21）Y1 (2)'!$A$1:$X$339,23,FALSE)</f>
        <v>0.139467686414719</v>
      </c>
      <c r="Y11">
        <v>0.10918863</v>
      </c>
      <c r="Z11">
        <f>VLOOKUP(A11,'三因子模型（-170，-51） (2)'!$A$1:$W$335,23,FALSE)</f>
        <v>0.0601240806281567</v>
      </c>
      <c r="AA11">
        <v>-4.5586176</v>
      </c>
      <c r="AB11">
        <v>0</v>
      </c>
      <c r="AC11">
        <v>8.5403</v>
      </c>
      <c r="AD11">
        <v>19.54</v>
      </c>
      <c r="AE11">
        <v>20</v>
      </c>
      <c r="AF11">
        <v>19.6102</v>
      </c>
      <c r="AG11">
        <v>5.326</v>
      </c>
      <c r="AH11" t="s">
        <v>97</v>
      </c>
      <c r="AI11" t="s">
        <v>1002</v>
      </c>
      <c r="AJ11">
        <v>5</v>
      </c>
      <c r="AK11">
        <v>57</v>
      </c>
      <c r="AL11">
        <v>0</v>
      </c>
      <c r="AM11">
        <v>0.1875</v>
      </c>
      <c r="AN11">
        <v>7.2034055</v>
      </c>
      <c r="AO11">
        <v>1.344</v>
      </c>
      <c r="AP11">
        <v>0.1674</v>
      </c>
      <c r="AQ11">
        <v>1</v>
      </c>
      <c r="AR11">
        <v>3.11</v>
      </c>
      <c r="AS11">
        <v>0.29848485</v>
      </c>
      <c r="AT11">
        <v>15.9208</v>
      </c>
      <c r="AU11">
        <v>16.6013</v>
      </c>
      <c r="AV11">
        <v>2</v>
      </c>
      <c r="AW11">
        <v>8.5</v>
      </c>
      <c r="AX11">
        <v>72.25</v>
      </c>
      <c r="AY11">
        <f>VLOOKUP(A11,u型最终!$1:$1048576,46,FALSE)</f>
        <v>9.9519</v>
      </c>
      <c r="AZ11">
        <v>1.134623</v>
      </c>
      <c r="BA11">
        <v>31.1</v>
      </c>
    </row>
    <row r="12" spans="1:53">
      <c r="A12">
        <v>603267</v>
      </c>
      <c r="B12">
        <v>603267</v>
      </c>
      <c r="C12">
        <v>17</v>
      </c>
      <c r="D12">
        <v>110000</v>
      </c>
      <c r="E12">
        <v>110000</v>
      </c>
      <c r="F12" t="s">
        <v>1000</v>
      </c>
      <c r="G12">
        <v>5115</v>
      </c>
      <c r="H12" t="s">
        <v>908</v>
      </c>
      <c r="I12">
        <v>0.07199084</v>
      </c>
      <c r="J12">
        <f>VLOOKUP(A12,三因子模型筛选后!$A$1:$Z$335,11,FALSE)</f>
        <v>-0.0667250156402588</v>
      </c>
      <c r="K12">
        <v>-0.06574356</v>
      </c>
      <c r="L12">
        <v>-0.129535898566246</v>
      </c>
      <c r="M12">
        <f>VLOOKUP(A12,'累积异常收益率（市场模型）（-170，-21）Y1 (2)'!$A$1:$O$339,12,FALSE)</f>
        <v>0.124485373497009</v>
      </c>
      <c r="N12">
        <f>VLOOKUP(A12,'累积异常收益率（市场模型）（-170，-21）Y1 (2)'!$A$1:$O$339,13,FALSE)</f>
        <v>0.114933326840401</v>
      </c>
      <c r="O12">
        <v>0.15658312</v>
      </c>
      <c r="P12">
        <f>VLOOKUP(A12,'累积异常收益率（市场模型）（-170，-21）Y1 (2)'!$A$1:$O$339,15,FALSE)</f>
        <v>0.122910037636757</v>
      </c>
      <c r="Q12">
        <f>VLOOKUP(A12,'累积异常收益率（市场模型）（-170，-21）Y1 (2)'!$A$1:$X$339,16,FALSE)</f>
        <v>0.157258689403534</v>
      </c>
      <c r="R12">
        <f>VLOOKUP(A12,'累积异常收益率（市场模型）（-170，-21）Y1 (2)'!$A$1:$X$339,17,FALSE)</f>
        <v>0.152986079454422</v>
      </c>
      <c r="S12">
        <v>0.16895214</v>
      </c>
      <c r="T12">
        <v>0.13501303</v>
      </c>
      <c r="U12">
        <f>VLOOKUP(A12,'累积异常收益率（市场模型）（-170，-21）Y1 (2)'!$A$1:$X$339,20,FALSE)</f>
        <v>0.137636929750443</v>
      </c>
      <c r="V12">
        <f>VLOOKUP(A12,'累积异常收益率（市场模型）（-170，-21）Y1 (2)'!$A$1:$X$339,21,FALSE)</f>
        <v>0.167075932025909</v>
      </c>
      <c r="W12">
        <v>0.26131469</v>
      </c>
      <c r="X12">
        <f>VLOOKUP(A12,'累积异常收益率（市场模型）（-170，-21）Y1 (2)'!$A$1:$X$339,23,FALSE)</f>
        <v>0.247011676430702</v>
      </c>
      <c r="Y12">
        <v>0.17852966</v>
      </c>
      <c r="Z12">
        <f>VLOOKUP(A12,'三因子模型（-170，-51） (2)'!$A$1:$W$335,23,FALSE)</f>
        <v>-0.0293264463543892</v>
      </c>
      <c r="AA12">
        <v>7.199084</v>
      </c>
      <c r="AB12">
        <v>0</v>
      </c>
      <c r="AC12">
        <v>6.7262</v>
      </c>
      <c r="AD12">
        <v>28.47</v>
      </c>
      <c r="AE12">
        <v>18</v>
      </c>
      <c r="AF12">
        <v>19.6249</v>
      </c>
      <c r="AG12">
        <v>2.324</v>
      </c>
      <c r="AH12" t="s">
        <v>909</v>
      </c>
      <c r="AI12" t="s">
        <v>1004</v>
      </c>
      <c r="AJ12">
        <v>4</v>
      </c>
      <c r="AK12">
        <v>57</v>
      </c>
      <c r="AL12">
        <v>0</v>
      </c>
      <c r="AM12">
        <v>0.4</v>
      </c>
      <c r="AN12">
        <v>6.8601394</v>
      </c>
      <c r="AO12">
        <v>0.9535</v>
      </c>
      <c r="AP12">
        <v>0.1186</v>
      </c>
      <c r="AQ12">
        <v>0</v>
      </c>
      <c r="AR12">
        <v>28.38</v>
      </c>
      <c r="AS12">
        <v>1.4439394</v>
      </c>
      <c r="AT12">
        <v>14.8839</v>
      </c>
      <c r="AU12">
        <v>15.7075</v>
      </c>
      <c r="AV12">
        <v>18</v>
      </c>
      <c r="AW12">
        <v>2</v>
      </c>
      <c r="AX12">
        <v>4</v>
      </c>
      <c r="AY12">
        <f>VLOOKUP(A12,u型最终!$1:$1048576,46,FALSE)</f>
        <v>3.75</v>
      </c>
      <c r="AZ12">
        <v>3.345685</v>
      </c>
      <c r="BA12">
        <v>283.8</v>
      </c>
    </row>
    <row r="13" spans="1:53">
      <c r="A13">
        <v>300223</v>
      </c>
      <c r="B13">
        <v>300223</v>
      </c>
      <c r="C13">
        <v>25</v>
      </c>
      <c r="D13">
        <v>110000</v>
      </c>
      <c r="E13">
        <v>110000</v>
      </c>
      <c r="F13" t="s">
        <v>1000</v>
      </c>
      <c r="G13">
        <v>5115</v>
      </c>
      <c r="H13" t="s">
        <v>492</v>
      </c>
      <c r="I13">
        <v>0.10244947</v>
      </c>
      <c r="J13">
        <f>VLOOKUP(A13,三因子模型筛选后!$A$1:$Z$335,11,FALSE)</f>
        <v>-0.0267451405525208</v>
      </c>
      <c r="K13">
        <v>0.06020112</v>
      </c>
      <c r="L13">
        <v>0.0141607038676739</v>
      </c>
      <c r="M13">
        <f>VLOOKUP(A13,'累积异常收益率（市场模型）（-170，-21）Y1 (2)'!$A$1:$O$339,12,FALSE)</f>
        <v>0.0705219879746437</v>
      </c>
      <c r="N13">
        <f>VLOOKUP(A13,'累积异常收益率（市场模型）（-170，-21）Y1 (2)'!$A$1:$O$339,13,FALSE)</f>
        <v>0.0648553371429443</v>
      </c>
      <c r="O13">
        <v>0.03764622</v>
      </c>
      <c r="P13">
        <f>VLOOKUP(A13,'累积异常收益率（市场模型）（-170，-21）Y1 (2)'!$A$1:$O$339,15,FALSE)</f>
        <v>0.118232168257236</v>
      </c>
      <c r="Q13">
        <f>VLOOKUP(A13,'累积异常收益率（市场模型）（-170，-21）Y1 (2)'!$A$1:$X$339,16,FALSE)</f>
        <v>0.0608552433550358</v>
      </c>
      <c r="R13">
        <f>VLOOKUP(A13,'累积异常收益率（市场模型）（-170，-21）Y1 (2)'!$A$1:$X$339,17,FALSE)</f>
        <v>0.0527848564088345</v>
      </c>
      <c r="S13">
        <v>0.13733563</v>
      </c>
      <c r="T13">
        <v>0.10908333</v>
      </c>
      <c r="U13">
        <f>VLOOKUP(A13,'累积异常收益率（市场模型）（-170，-21）Y1 (2)'!$A$1:$X$339,20,FALSE)</f>
        <v>0.0545608885586262</v>
      </c>
      <c r="V13">
        <f>VLOOKUP(A13,'累积异常收益率（市场模型）（-170，-21）Y1 (2)'!$A$1:$X$339,21,FALSE)</f>
        <v>0.00241098855622113</v>
      </c>
      <c r="W13">
        <v>0.12164096</v>
      </c>
      <c r="X13">
        <f>VLOOKUP(A13,'累积异常收益率（市场模型）（-170，-21）Y1 (2)'!$A$1:$X$339,23,FALSE)</f>
        <v>0.161248967051506</v>
      </c>
      <c r="Y13">
        <v>0.03499478</v>
      </c>
      <c r="Z13">
        <f>VLOOKUP(A13,'三因子模型（-170，-51） (2)'!$A$1:$W$335,23,FALSE)</f>
        <v>-0.116398140788078</v>
      </c>
      <c r="AA13">
        <v>10.244947</v>
      </c>
      <c r="AB13">
        <v>0</v>
      </c>
      <c r="AC13">
        <v>5.5722</v>
      </c>
      <c r="AD13">
        <v>15.93</v>
      </c>
      <c r="AE13">
        <v>14</v>
      </c>
      <c r="AF13">
        <v>17.8701</v>
      </c>
      <c r="AG13">
        <v>4.8156991</v>
      </c>
      <c r="AH13" t="s">
        <v>493</v>
      </c>
      <c r="AI13" t="s">
        <v>1008</v>
      </c>
      <c r="AJ13">
        <v>7</v>
      </c>
      <c r="AK13">
        <v>51</v>
      </c>
      <c r="AL13">
        <v>4</v>
      </c>
      <c r="AM13">
        <v>0.21428571</v>
      </c>
      <c r="AN13">
        <v>5.886104</v>
      </c>
      <c r="AO13">
        <v>0.36</v>
      </c>
      <c r="AP13">
        <v>0.0656</v>
      </c>
      <c r="AQ13">
        <v>0</v>
      </c>
      <c r="AR13">
        <v>55.38</v>
      </c>
      <c r="AS13">
        <v>4.875303</v>
      </c>
      <c r="AT13">
        <v>15.9747</v>
      </c>
      <c r="AU13">
        <v>16.475</v>
      </c>
      <c r="AV13">
        <v>1</v>
      </c>
      <c r="AW13">
        <v>4</v>
      </c>
      <c r="AX13">
        <v>16</v>
      </c>
      <c r="AY13">
        <f>VLOOKUP(A13,u型最终!$1:$1048576,46,FALSE)</f>
        <v>5.375</v>
      </c>
      <c r="AZ13">
        <v>4.014218</v>
      </c>
      <c r="BA13">
        <v>553.8</v>
      </c>
    </row>
    <row r="14" spans="1:53">
      <c r="A14">
        <v>300661</v>
      </c>
      <c r="B14">
        <v>300661</v>
      </c>
      <c r="C14">
        <v>19</v>
      </c>
      <c r="D14">
        <v>110000</v>
      </c>
      <c r="E14">
        <v>110000</v>
      </c>
      <c r="F14" t="s">
        <v>1000</v>
      </c>
      <c r="G14">
        <v>5115</v>
      </c>
      <c r="H14" t="s">
        <v>681</v>
      </c>
      <c r="I14">
        <v>0.0090661</v>
      </c>
      <c r="J14">
        <f>VLOOKUP(A14,三因子模型筛选后!$A$1:$Z$335,11,FALSE)</f>
        <v>-0.151779562234879</v>
      </c>
      <c r="K14">
        <v>0.01232573</v>
      </c>
      <c r="L14">
        <v>-0.0715344399213791</v>
      </c>
      <c r="M14">
        <f>VLOOKUP(A14,'累积异常收益率（市场模型）（-170，-21）Y1 (2)'!$A$1:$O$339,12,FALSE)</f>
        <v>-0.0269815903156996</v>
      </c>
      <c r="N14">
        <f>VLOOKUP(A14,'累积异常收益率（市场模型）（-170，-21）Y1 (2)'!$A$1:$O$339,13,FALSE)</f>
        <v>0.0496848076581955</v>
      </c>
      <c r="O14">
        <v>-0.0181049</v>
      </c>
      <c r="P14">
        <f>VLOOKUP(A14,'累积异常收益率（市场模型）（-170，-21）Y1 (2)'!$A$1:$O$339,15,FALSE)</f>
        <v>-0.0193400159478188</v>
      </c>
      <c r="Q14">
        <f>VLOOKUP(A14,'累积异常收益率（市场模型）（-170，-21）Y1 (2)'!$A$1:$X$339,16,FALSE)</f>
        <v>-0.0879371836781502</v>
      </c>
      <c r="R14">
        <f>VLOOKUP(A14,'累积异常收益率（市场模型）（-170，-21）Y1 (2)'!$A$1:$X$339,17,FALSE)</f>
        <v>-0.112506918609142</v>
      </c>
      <c r="S14">
        <v>-0.06899095</v>
      </c>
      <c r="T14">
        <v>-0.03407673</v>
      </c>
      <c r="U14">
        <f>VLOOKUP(A14,'累积异常收益率（市场模型）（-170，-21）Y1 (2)'!$A$1:$X$339,20,FALSE)</f>
        <v>-0.104689069092274</v>
      </c>
      <c r="V14">
        <f>VLOOKUP(A14,'累积异常收益率（市场模型）（-170，-21）Y1 (2)'!$A$1:$X$339,21,FALSE)</f>
        <v>-0.185092896223068</v>
      </c>
      <c r="W14">
        <v>-0.14110269</v>
      </c>
      <c r="X14">
        <f>VLOOKUP(A14,'累积异常收益率（市场模型）（-170，-21）Y1 (2)'!$A$1:$X$339,23,FALSE)</f>
        <v>-0.0529573671519756</v>
      </c>
      <c r="Y14">
        <v>-0.06354412</v>
      </c>
      <c r="Z14">
        <f>VLOOKUP(A14,'三因子模型（-170，-51） (2)'!$A$1:$W$335,23,FALSE)</f>
        <v>-0.225209578871727</v>
      </c>
      <c r="AA14">
        <v>0.90661049</v>
      </c>
      <c r="AB14">
        <v>0</v>
      </c>
      <c r="AC14">
        <v>5.989</v>
      </c>
      <c r="AD14">
        <v>27.41</v>
      </c>
      <c r="AE14">
        <v>12</v>
      </c>
      <c r="AF14">
        <v>19.0286</v>
      </c>
      <c r="AG14">
        <v>0.7938989</v>
      </c>
      <c r="AH14" t="s">
        <v>682</v>
      </c>
      <c r="AI14" t="s">
        <v>1008</v>
      </c>
      <c r="AJ14">
        <v>7</v>
      </c>
      <c r="AK14">
        <v>54</v>
      </c>
      <c r="AL14">
        <v>6</v>
      </c>
      <c r="AM14">
        <v>0.3</v>
      </c>
      <c r="AN14">
        <v>6.675571</v>
      </c>
      <c r="AO14">
        <v>0.7928</v>
      </c>
      <c r="AP14">
        <v>0.1957</v>
      </c>
      <c r="AQ14">
        <v>0</v>
      </c>
      <c r="AR14">
        <v>120.27</v>
      </c>
      <c r="AS14">
        <v>13.956515</v>
      </c>
      <c r="AT14">
        <v>14.0701</v>
      </c>
      <c r="AU14">
        <v>15.2688</v>
      </c>
      <c r="AV14">
        <v>1</v>
      </c>
      <c r="AW14">
        <v>3</v>
      </c>
      <c r="AX14">
        <v>9</v>
      </c>
      <c r="AY14">
        <f>VLOOKUP(A14,u型最终!$1:$1048576,46,FALSE)</f>
        <v>1.2</v>
      </c>
      <c r="AZ14">
        <v>4.789739</v>
      </c>
      <c r="BA14">
        <v>1202.7</v>
      </c>
    </row>
    <row r="15" spans="1:53">
      <c r="A15">
        <v>600435</v>
      </c>
      <c r="B15">
        <v>600435</v>
      </c>
      <c r="C15">
        <v>26</v>
      </c>
      <c r="D15">
        <v>110000</v>
      </c>
      <c r="E15">
        <v>110000</v>
      </c>
      <c r="F15" t="s">
        <v>1021</v>
      </c>
      <c r="G15">
        <v>7320</v>
      </c>
      <c r="H15" t="s">
        <v>797</v>
      </c>
      <c r="I15">
        <v>-0.03454518</v>
      </c>
      <c r="J15">
        <f>VLOOKUP(A15,三因子模型筛选后!$A$1:$Z$335,11,FALSE)</f>
        <v>-0.0220969300717115</v>
      </c>
      <c r="K15">
        <v>-0.00015323</v>
      </c>
      <c r="L15">
        <v>0.00707182195037603</v>
      </c>
      <c r="M15">
        <f>VLOOKUP(A15,'累积异常收益率（市场模型）（-170，-21）Y1 (2)'!$A$1:$O$339,12,FALSE)</f>
        <v>-0.0660912841558456</v>
      </c>
      <c r="N15">
        <f>VLOOKUP(A15,'累积异常收益率（市场模型）（-170，-21）Y1 (2)'!$A$1:$O$339,13,FALSE)</f>
        <v>-0.0351557955145836</v>
      </c>
      <c r="O15">
        <v>-0.05156647</v>
      </c>
      <c r="P15">
        <f>VLOOKUP(A15,'累积异常收益率（市场模型）（-170，-21）Y1 (2)'!$A$1:$O$339,15,FALSE)</f>
        <v>-0.0111166425049305</v>
      </c>
      <c r="Q15">
        <f>VLOOKUP(A15,'累积异常收益率（市场模型）（-170，-21）Y1 (2)'!$A$1:$X$339,16,FALSE)</f>
        <v>0.0209146104753017</v>
      </c>
      <c r="R15">
        <f>VLOOKUP(A15,'累积异常收益率（市场模型）（-170，-21）Y1 (2)'!$A$1:$X$339,17,FALSE)</f>
        <v>0.0695539638400078</v>
      </c>
      <c r="S15">
        <v>0.06229868</v>
      </c>
      <c r="T15">
        <v>0.04615511</v>
      </c>
      <c r="U15">
        <f>VLOOKUP(A15,'累积异常收益率（市场模型）（-170，-21）Y1 (2)'!$A$1:$X$339,20,FALSE)</f>
        <v>0.0643744021654129</v>
      </c>
      <c r="V15">
        <f>VLOOKUP(A15,'累积异常收益率（市场模型）（-170，-21）Y1 (2)'!$A$1:$X$339,21,FALSE)</f>
        <v>0.0792857334017754</v>
      </c>
      <c r="W15">
        <v>0.07865275</v>
      </c>
      <c r="X15">
        <f>VLOOKUP(A15,'累积异常收益率（市场模型）（-170，-21）Y1 (2)'!$A$1:$X$339,23,FALSE)</f>
        <v>0.0776598080992699</v>
      </c>
      <c r="Y15">
        <v>0.08723278</v>
      </c>
      <c r="Z15">
        <f>VLOOKUP(A15,'三因子模型（-170，-51） (2)'!$A$1:$W$335,23,FALSE)</f>
        <v>0.0179995410144329</v>
      </c>
      <c r="AA15">
        <v>-3.4545183</v>
      </c>
      <c r="AB15">
        <v>0</v>
      </c>
      <c r="AC15">
        <v>7.7719</v>
      </c>
      <c r="AD15">
        <v>11.65</v>
      </c>
      <c r="AE15">
        <v>19</v>
      </c>
      <c r="AF15">
        <v>18.6615</v>
      </c>
      <c r="AG15">
        <v>14.8932</v>
      </c>
      <c r="AH15" t="s">
        <v>798</v>
      </c>
      <c r="AI15" t="s">
        <v>999</v>
      </c>
      <c r="AJ15">
        <v>6</v>
      </c>
      <c r="AK15">
        <v>49</v>
      </c>
      <c r="AL15">
        <v>0</v>
      </c>
      <c r="AM15">
        <v>0.38888889</v>
      </c>
      <c r="AN15">
        <v>6.757746</v>
      </c>
      <c r="AO15">
        <v>0.8607</v>
      </c>
      <c r="AP15">
        <v>0.4084</v>
      </c>
      <c r="AQ15">
        <v>1</v>
      </c>
      <c r="AR15">
        <v>2.62</v>
      </c>
      <c r="AS15">
        <v>0.18333333</v>
      </c>
      <c r="AT15">
        <v>15.1219</v>
      </c>
      <c r="AU15">
        <v>15.5492</v>
      </c>
      <c r="AV15">
        <v>0</v>
      </c>
      <c r="AW15">
        <v>2</v>
      </c>
      <c r="AX15">
        <v>4</v>
      </c>
      <c r="AY15">
        <f>VLOOKUP(A15,u型最终!$1:$1048576,46,FALSE)</f>
        <v>7.875</v>
      </c>
      <c r="AZ15">
        <v>0.9631743</v>
      </c>
      <c r="BA15">
        <v>26.2</v>
      </c>
    </row>
    <row r="16" spans="1:53">
      <c r="A16">
        <v>600764</v>
      </c>
      <c r="B16">
        <v>600764</v>
      </c>
      <c r="C16">
        <v>19</v>
      </c>
      <c r="D16">
        <v>110000</v>
      </c>
      <c r="E16">
        <v>110000</v>
      </c>
      <c r="F16" t="s">
        <v>998</v>
      </c>
      <c r="G16">
        <v>8101</v>
      </c>
      <c r="H16" t="s">
        <v>836</v>
      </c>
      <c r="I16">
        <v>-0.05285127</v>
      </c>
      <c r="J16">
        <f>VLOOKUP(A16,三因子模型筛选后!$A$1:$Z$335,11,FALSE)</f>
        <v>-0.0678975209593773</v>
      </c>
      <c r="K16">
        <v>-0.03757311</v>
      </c>
      <c r="L16">
        <v>-0.0421076789498329</v>
      </c>
      <c r="M16">
        <f>VLOOKUP(A16,'累积异常收益率（市场模型）（-170，-21）Y1 (2)'!$A$1:$O$339,12,FALSE)</f>
        <v>-0.122491896152496</v>
      </c>
      <c r="N16">
        <f>VLOOKUP(A16,'累积异常收益率（市场模型）（-170，-21）Y1 (2)'!$A$1:$O$339,13,FALSE)</f>
        <v>-0.0989073812961578</v>
      </c>
      <c r="O16">
        <v>-0.12326638</v>
      </c>
      <c r="P16">
        <f>VLOOKUP(A16,'累积异常收益率（市场模型）（-170，-21）Y1 (2)'!$A$1:$O$339,15,FALSE)</f>
        <v>-0.127207949757576</v>
      </c>
      <c r="Q16">
        <f>VLOOKUP(A16,'累积异常收益率（市场模型）（-170，-21）Y1 (2)'!$A$1:$X$339,16,FALSE)</f>
        <v>-0.0729322135448456</v>
      </c>
      <c r="R16">
        <f>VLOOKUP(A16,'累积异常收益率（市场模型）（-170，-21）Y1 (2)'!$A$1:$X$339,17,FALSE)</f>
        <v>0.00837125722318888</v>
      </c>
      <c r="S16">
        <v>-0.02169781</v>
      </c>
      <c r="T16">
        <v>0.06674293</v>
      </c>
      <c r="U16">
        <f>VLOOKUP(A16,'累积异常收益率（市场模型）（-170，-21）Y1 (2)'!$A$1:$X$339,20,FALSE)</f>
        <v>-0.00172244384884834</v>
      </c>
      <c r="V16">
        <f>VLOOKUP(A16,'累积异常收益率（市场模型）（-170，-21）Y1 (2)'!$A$1:$X$339,21,FALSE)</f>
        <v>-0.0109067764133215</v>
      </c>
      <c r="W16">
        <v>0.01720596</v>
      </c>
      <c r="X16">
        <f>VLOOKUP(A16,'累积异常收益率（市场模型）（-170，-21）Y1 (2)'!$A$1:$X$339,23,FALSE)</f>
        <v>0.00536719709634781</v>
      </c>
      <c r="Y16">
        <v>0.01326881</v>
      </c>
      <c r="Z16">
        <f>VLOOKUP(A16,'三因子模型（-170，-51） (2)'!$A$1:$W$335,23,FALSE)</f>
        <v>-0.0547122545540333</v>
      </c>
      <c r="AA16">
        <v>-5.2851267</v>
      </c>
      <c r="AB16">
        <v>0</v>
      </c>
      <c r="AC16">
        <v>8.3371</v>
      </c>
      <c r="AD16">
        <v>28.53</v>
      </c>
      <c r="AE16">
        <v>26</v>
      </c>
      <c r="AF16">
        <v>20.4983</v>
      </c>
      <c r="AG16">
        <v>7.1062939</v>
      </c>
      <c r="AH16" t="s">
        <v>837</v>
      </c>
      <c r="AI16" t="s">
        <v>1002</v>
      </c>
      <c r="AJ16">
        <v>5</v>
      </c>
      <c r="AK16">
        <v>58</v>
      </c>
      <c r="AL16">
        <v>1</v>
      </c>
      <c r="AM16">
        <v>0.14285714</v>
      </c>
      <c r="AN16">
        <v>6.926577</v>
      </c>
      <c r="AO16">
        <v>1.019</v>
      </c>
      <c r="AP16">
        <v>0.2967</v>
      </c>
      <c r="AQ16">
        <v>1</v>
      </c>
      <c r="AR16">
        <v>7.4</v>
      </c>
      <c r="AS16">
        <v>0.83484848</v>
      </c>
      <c r="AT16">
        <v>16.4647</v>
      </c>
      <c r="AU16">
        <v>16.6215</v>
      </c>
      <c r="AV16">
        <v>1</v>
      </c>
      <c r="AW16">
        <v>9.5</v>
      </c>
      <c r="AX16">
        <v>90.25</v>
      </c>
      <c r="AY16">
        <f>VLOOKUP(A16,u型最终!$1:$1048576,46,FALSE)</f>
        <v>8.5263</v>
      </c>
      <c r="AZ16">
        <v>2.00148</v>
      </c>
      <c r="BA16">
        <v>74</v>
      </c>
    </row>
    <row r="17" spans="1:53">
      <c r="A17">
        <v>603516</v>
      </c>
      <c r="B17">
        <v>603516</v>
      </c>
      <c r="C17">
        <v>16</v>
      </c>
      <c r="D17">
        <v>110000</v>
      </c>
      <c r="E17">
        <v>110000</v>
      </c>
      <c r="F17" t="s">
        <v>998</v>
      </c>
      <c r="G17">
        <v>8101</v>
      </c>
      <c r="H17" t="s">
        <v>926</v>
      </c>
      <c r="I17">
        <v>0.08174989</v>
      </c>
      <c r="J17">
        <f>VLOOKUP(A17,三因子模型筛选后!$A$1:$Z$335,11,FALSE)</f>
        <v>-0.0261595286428928</v>
      </c>
      <c r="K17">
        <v>-0.06405332</v>
      </c>
      <c r="L17">
        <v>-0.120705187320709</v>
      </c>
      <c r="M17">
        <f>VLOOKUP(A17,'累积异常收益率（市场模型）（-170，-21）Y1 (2)'!$A$1:$O$339,12,FALSE)</f>
        <v>0.030604038387537</v>
      </c>
      <c r="N17">
        <f>VLOOKUP(A17,'累积异常收益率（市场模型）（-170，-21）Y1 (2)'!$A$1:$O$339,13,FALSE)</f>
        <v>0.0540337339043617</v>
      </c>
      <c r="O17">
        <v>0.17458086</v>
      </c>
      <c r="P17">
        <f>VLOOKUP(A17,'累积异常收益率（市场模型）（-170，-21）Y1 (2)'!$A$1:$O$339,15,FALSE)</f>
        <v>0.205382511019707</v>
      </c>
      <c r="Q17">
        <f>VLOOKUP(A17,'累积异常收益率（市场模型）（-170，-21）Y1 (2)'!$A$1:$X$339,16,FALSE)</f>
        <v>0.201263636350632</v>
      </c>
      <c r="R17">
        <f>VLOOKUP(A17,'累积异常收益率（市场模型）（-170，-21）Y1 (2)'!$A$1:$X$339,17,FALSE)</f>
        <v>0.259106367826462</v>
      </c>
      <c r="S17">
        <v>0.24265517</v>
      </c>
      <c r="T17">
        <v>0.17434813</v>
      </c>
      <c r="U17">
        <f>VLOOKUP(A17,'累积异常收益率（市场模型）（-170，-21）Y1 (2)'!$A$1:$X$339,20,FALSE)</f>
        <v>0.112581819295883</v>
      </c>
      <c r="V17">
        <f>VLOOKUP(A17,'累积异常收益率（市场模型）（-170，-21）Y1 (2)'!$A$1:$X$339,21,FALSE)</f>
        <v>0.10773391276598</v>
      </c>
      <c r="W17">
        <v>0.18189637</v>
      </c>
      <c r="X17">
        <f>VLOOKUP(A17,'累积异常收益率（市场模型）（-170，-21）Y1 (2)'!$A$1:$X$339,23,FALSE)</f>
        <v>0.214632049202919</v>
      </c>
      <c r="Y17">
        <v>0.11866936</v>
      </c>
      <c r="Z17">
        <f>VLOOKUP(A17,'三因子模型（-170，-51） (2)'!$A$1:$W$335,23,FALSE)</f>
        <v>9.41024627536535e-5</v>
      </c>
      <c r="AA17">
        <v>8.1749886</v>
      </c>
      <c r="AB17">
        <v>0</v>
      </c>
      <c r="AC17">
        <v>6.2186</v>
      </c>
      <c r="AD17">
        <v>26.68</v>
      </c>
      <c r="AE17">
        <v>8</v>
      </c>
      <c r="AF17">
        <v>18.6436</v>
      </c>
      <c r="AG17">
        <v>1.8633637</v>
      </c>
      <c r="AH17" t="s">
        <v>927</v>
      </c>
      <c r="AI17" t="s">
        <v>999</v>
      </c>
      <c r="AJ17">
        <v>6</v>
      </c>
      <c r="AK17">
        <v>41</v>
      </c>
      <c r="AL17">
        <v>0</v>
      </c>
      <c r="AM17">
        <v>0.23076923</v>
      </c>
      <c r="AN17">
        <v>6.2660614</v>
      </c>
      <c r="AO17">
        <v>0.5264</v>
      </c>
      <c r="AP17">
        <v>0.115</v>
      </c>
      <c r="AQ17">
        <v>0</v>
      </c>
      <c r="AR17">
        <v>15.61</v>
      </c>
      <c r="AS17">
        <v>1.7465152</v>
      </c>
      <c r="AT17">
        <v>9.9594</v>
      </c>
      <c r="AU17">
        <v>12.5823</v>
      </c>
      <c r="AV17">
        <v>18</v>
      </c>
      <c r="AW17">
        <v>2.5</v>
      </c>
      <c r="AX17">
        <v>6.25</v>
      </c>
      <c r="AY17">
        <f>VLOOKUP(A17,u型最终!$1:$1048576,46,FALSE)</f>
        <v>1.7</v>
      </c>
      <c r="AZ17">
        <v>2.747912</v>
      </c>
      <c r="BA17">
        <v>156.1</v>
      </c>
    </row>
    <row r="18" spans="1:53">
      <c r="A18">
        <v>300353</v>
      </c>
      <c r="B18">
        <v>300353</v>
      </c>
      <c r="C18">
        <v>10</v>
      </c>
      <c r="D18">
        <v>110000</v>
      </c>
      <c r="E18">
        <v>110000</v>
      </c>
      <c r="F18" t="s">
        <v>998</v>
      </c>
      <c r="G18">
        <v>8101</v>
      </c>
      <c r="H18" t="s">
        <v>546</v>
      </c>
      <c r="I18">
        <v>0.06982001</v>
      </c>
      <c r="J18">
        <f>VLOOKUP(A18,三因子模型筛选后!$A$1:$Z$335,11,FALSE)</f>
        <v>-0.0620078779757023</v>
      </c>
      <c r="K18">
        <v>0.0246438</v>
      </c>
      <c r="L18">
        <v>0.0106845833361149</v>
      </c>
      <c r="M18">
        <f>VLOOKUP(A18,'累积异常收益率（市场模型）（-170，-21）Y1 (2)'!$A$1:$O$339,12,FALSE)</f>
        <v>0.110944718122482</v>
      </c>
      <c r="N18">
        <f>VLOOKUP(A18,'累积异常收益率（市场模型）（-170，-21）Y1 (2)'!$A$1:$O$339,13,FALSE)</f>
        <v>0.0685272738337517</v>
      </c>
      <c r="O18">
        <v>0.03660893</v>
      </c>
      <c r="P18">
        <f>VLOOKUP(A18,'累积异常收益率（市场模型）（-170，-21）Y1 (2)'!$A$1:$O$339,15,FALSE)</f>
        <v>0.0941225811839104</v>
      </c>
      <c r="Q18">
        <f>VLOOKUP(A18,'累积异常收益率（市场模型）（-170，-21）Y1 (2)'!$A$1:$X$339,16,FALSE)</f>
        <v>0.0582665503025055</v>
      </c>
      <c r="R18">
        <f>VLOOKUP(A18,'累积异常收益率（市场模型）（-170，-21）Y1 (2)'!$A$1:$X$339,17,FALSE)</f>
        <v>0.0445831306278706</v>
      </c>
      <c r="S18">
        <v>0.0477828</v>
      </c>
      <c r="T18">
        <v>0.02137383</v>
      </c>
      <c r="U18">
        <f>VLOOKUP(A18,'累积异常收益率（市场模型）（-170，-21）Y1 (2)'!$A$1:$X$339,20,FALSE)</f>
        <v>-0.0217053517699242</v>
      </c>
      <c r="V18">
        <f>VLOOKUP(A18,'累积异常收益率（市场模型）（-170，-21）Y1 (2)'!$A$1:$X$339,21,FALSE)</f>
        <v>0.0944492071866989</v>
      </c>
      <c r="W18">
        <v>0.12839995</v>
      </c>
      <c r="X18">
        <f>VLOOKUP(A18,'累积异常收益率（市场模型）（-170，-21）Y1 (2)'!$A$1:$X$339,23,FALSE)</f>
        <v>0.153241693973541</v>
      </c>
      <c r="Y18">
        <v>0.1649432</v>
      </c>
      <c r="Z18">
        <f>VLOOKUP(A18,'三因子模型（-170，-51） (2)'!$A$1:$W$335,23,FALSE)</f>
        <v>0.0153235318139195</v>
      </c>
      <c r="AA18">
        <v>6.9820009</v>
      </c>
      <c r="AB18">
        <v>0</v>
      </c>
      <c r="AC18">
        <v>7.2675</v>
      </c>
      <c r="AD18">
        <v>-2.69</v>
      </c>
      <c r="AE18">
        <v>19</v>
      </c>
      <c r="AF18">
        <v>0</v>
      </c>
      <c r="AG18">
        <v>5.1693816</v>
      </c>
      <c r="AH18" t="s">
        <v>547</v>
      </c>
      <c r="AI18" t="s">
        <v>1002</v>
      </c>
      <c r="AJ18">
        <v>5</v>
      </c>
      <c r="AK18">
        <v>53</v>
      </c>
      <c r="AL18">
        <v>7</v>
      </c>
      <c r="AM18">
        <v>0.2</v>
      </c>
      <c r="AN18">
        <v>7.4881816</v>
      </c>
      <c r="AO18">
        <v>1.7868</v>
      </c>
      <c r="AP18">
        <v>0.4702</v>
      </c>
      <c r="AQ18">
        <v>0</v>
      </c>
      <c r="AR18">
        <v>3.44</v>
      </c>
      <c r="AS18">
        <v>0.39045455</v>
      </c>
      <c r="AT18">
        <v>14.7383</v>
      </c>
      <c r="AU18">
        <v>15.9135</v>
      </c>
      <c r="AV18">
        <v>23</v>
      </c>
      <c r="AW18">
        <v>9.5</v>
      </c>
      <c r="AX18">
        <v>90.25</v>
      </c>
      <c r="AY18">
        <f>VLOOKUP(A18,u型最终!$1:$1048576,46,FALSE)</f>
        <v>2.75</v>
      </c>
      <c r="AZ18">
        <v>1.235471</v>
      </c>
      <c r="BA18">
        <v>34.4</v>
      </c>
    </row>
    <row r="19" spans="1:53">
      <c r="A19">
        <v>300213</v>
      </c>
      <c r="B19">
        <v>300213</v>
      </c>
      <c r="C19">
        <v>19</v>
      </c>
      <c r="D19">
        <v>110000</v>
      </c>
      <c r="E19">
        <v>110000</v>
      </c>
      <c r="F19" t="s">
        <v>998</v>
      </c>
      <c r="G19">
        <v>8101</v>
      </c>
      <c r="H19" t="s">
        <v>483</v>
      </c>
      <c r="I19">
        <v>0.03272134</v>
      </c>
      <c r="J19">
        <f>VLOOKUP(A19,三因子模型筛选后!$A$1:$Z$335,11,FALSE)</f>
        <v>-0.0237958692014217</v>
      </c>
      <c r="K19">
        <v>0.02782915</v>
      </c>
      <c r="L19">
        <v>-0.00429270416498184</v>
      </c>
      <c r="M19">
        <f>VLOOKUP(A19,'累积异常收益率（市场模型）（-170，-21）Y1 (2)'!$A$1:$O$339,12,FALSE)</f>
        <v>0.0297432243824005</v>
      </c>
      <c r="N19">
        <f>VLOOKUP(A19,'累积异常收益率（市场模型）（-170，-21）Y1 (2)'!$A$1:$O$339,13,FALSE)</f>
        <v>0.00349670136347413</v>
      </c>
      <c r="O19">
        <v>0.04171605</v>
      </c>
      <c r="P19">
        <f>VLOOKUP(A19,'累积异常收益率（市场模型）（-170，-21）Y1 (2)'!$A$1:$O$339,15,FALSE)</f>
        <v>0.0446979478001595</v>
      </c>
      <c r="Q19">
        <f>VLOOKUP(A19,'累积异常收益率（市场模型）（-170，-21）Y1 (2)'!$A$1:$X$339,16,FALSE)</f>
        <v>0.0468935258686543</v>
      </c>
      <c r="R19">
        <f>VLOOKUP(A19,'累积异常收益率（市场模型）（-170，-21）Y1 (2)'!$A$1:$X$339,17,FALSE)</f>
        <v>0.0770620107650757</v>
      </c>
      <c r="S19">
        <v>0.12940624</v>
      </c>
      <c r="T19">
        <v>0.10185266</v>
      </c>
      <c r="U19">
        <f>VLOOKUP(A19,'累积异常收益率（市场模型）（-170，-21）Y1 (2)'!$A$1:$X$339,20,FALSE)</f>
        <v>0.0785559937357903</v>
      </c>
      <c r="V19">
        <f>VLOOKUP(A19,'累积异常收益率（市场模型）（-170，-21）Y1 (2)'!$A$1:$X$339,21,FALSE)</f>
        <v>0.0869611129164696</v>
      </c>
      <c r="W19">
        <v>0.11790018</v>
      </c>
      <c r="X19">
        <f>VLOOKUP(A19,'累积异常收益率（市场模型）（-170，-21）Y1 (2)'!$A$1:$X$339,23,FALSE)</f>
        <v>0.17144787311554</v>
      </c>
      <c r="Y19">
        <v>0.14132911</v>
      </c>
      <c r="Z19">
        <f>VLOOKUP(A19,'三因子模型（-170，-51） (2)'!$A$1:$W$335,23,FALSE)</f>
        <v>0.00843819323927164</v>
      </c>
      <c r="AA19">
        <v>3.2721337</v>
      </c>
      <c r="AB19">
        <v>0</v>
      </c>
      <c r="AC19">
        <v>6.7452</v>
      </c>
      <c r="AD19">
        <v>24.85</v>
      </c>
      <c r="AE19">
        <v>24</v>
      </c>
      <c r="AF19">
        <v>19.0876</v>
      </c>
      <c r="AG19">
        <v>1.26</v>
      </c>
      <c r="AH19" t="s">
        <v>484</v>
      </c>
      <c r="AI19" t="s">
        <v>999</v>
      </c>
      <c r="AJ19">
        <v>6</v>
      </c>
      <c r="AK19">
        <v>55</v>
      </c>
      <c r="AL19">
        <v>4</v>
      </c>
      <c r="AM19">
        <v>0.125</v>
      </c>
      <c r="AN19">
        <v>6.7572812</v>
      </c>
      <c r="AO19">
        <v>0.8603</v>
      </c>
      <c r="AP19">
        <v>0.3383</v>
      </c>
      <c r="AQ19">
        <v>0</v>
      </c>
      <c r="AR19">
        <v>1.49</v>
      </c>
      <c r="AS19">
        <v>0.15878788</v>
      </c>
      <c r="AT19">
        <v>11.5904</v>
      </c>
      <c r="AU19">
        <v>15.8046</v>
      </c>
      <c r="AV19">
        <v>29</v>
      </c>
      <c r="AW19">
        <v>5</v>
      </c>
      <c r="AX19">
        <v>25</v>
      </c>
      <c r="AY19">
        <f>VLOOKUP(A19,u型最终!$1:$1048576,46,FALSE)</f>
        <v>4.7</v>
      </c>
      <c r="AZ19">
        <v>0.3987761</v>
      </c>
      <c r="BA19">
        <v>14.9</v>
      </c>
    </row>
    <row r="20" spans="1:53">
      <c r="A20">
        <v>603803</v>
      </c>
      <c r="B20">
        <v>603803</v>
      </c>
      <c r="C20">
        <v>13</v>
      </c>
      <c r="D20">
        <v>110000</v>
      </c>
      <c r="E20">
        <v>110000</v>
      </c>
      <c r="F20" t="s">
        <v>998</v>
      </c>
      <c r="G20">
        <v>8101</v>
      </c>
      <c r="H20" t="s">
        <v>950</v>
      </c>
      <c r="I20">
        <v>-0.00528366</v>
      </c>
      <c r="J20">
        <f>VLOOKUP(A20,三因子模型筛选后!$A$1:$Z$335,11,FALSE)</f>
        <v>-0.098885715007782</v>
      </c>
      <c r="K20">
        <v>0.06015207</v>
      </c>
      <c r="L20">
        <v>0.0137988645583391</v>
      </c>
      <c r="M20">
        <f>VLOOKUP(A20,'累积异常收益率（市场模型）（-170，-21）Y1 (2)'!$A$1:$O$339,12,FALSE)</f>
        <v>0.0263670478016138</v>
      </c>
      <c r="N20">
        <f>VLOOKUP(A20,'累积异常收益率（市场模型）（-170，-21）Y1 (2)'!$A$1:$O$339,13,FALSE)</f>
        <v>-0.0106629403308034</v>
      </c>
      <c r="O20">
        <v>-0.00981282</v>
      </c>
      <c r="P20">
        <f>VLOOKUP(A20,'累积异常收益率（市场模型）（-170，-21）Y1 (2)'!$A$1:$O$339,15,FALSE)</f>
        <v>0.0124102272093296</v>
      </c>
      <c r="Q20">
        <f>VLOOKUP(A20,'累积异常收益率（市场模型）（-170，-21）Y1 (2)'!$A$1:$X$339,16,FALSE)</f>
        <v>0.0278509650379419</v>
      </c>
      <c r="R20">
        <f>VLOOKUP(A20,'累积异常收益率（市场模型）（-170，-21）Y1 (2)'!$A$1:$X$339,17,FALSE)</f>
        <v>0.045454740524292</v>
      </c>
      <c r="S20">
        <v>0.08245694</v>
      </c>
      <c r="T20">
        <v>0.06437513</v>
      </c>
      <c r="U20">
        <f>VLOOKUP(A20,'累积异常收益率（市场模型）（-170，-21）Y1 (2)'!$A$1:$X$339,20,FALSE)</f>
        <v>0.0434222295880318</v>
      </c>
      <c r="V20">
        <f>VLOOKUP(A20,'累积异常收益率（市场模型）（-170，-21）Y1 (2)'!$A$1:$X$339,21,FALSE)</f>
        <v>0.0414645560085773</v>
      </c>
      <c r="W20">
        <v>0.11797883</v>
      </c>
      <c r="X20">
        <f>VLOOKUP(A20,'累积异常收益率（市场模型）（-170，-21）Y1 (2)'!$A$1:$X$339,23,FALSE)</f>
        <v>0.152260586619377</v>
      </c>
      <c r="Y20">
        <v>0.08347039</v>
      </c>
      <c r="Z20">
        <f>VLOOKUP(A20,'三因子模型（-170，-51） (2)'!$A$1:$W$335,23,FALSE)</f>
        <v>-0.093147873878479</v>
      </c>
      <c r="AA20">
        <v>-0.52836607</v>
      </c>
      <c r="AB20">
        <v>0</v>
      </c>
      <c r="AC20">
        <v>7.5289</v>
      </c>
      <c r="AD20">
        <v>25.6</v>
      </c>
      <c r="AE20">
        <v>20</v>
      </c>
      <c r="AF20">
        <v>19.2076</v>
      </c>
      <c r="AG20">
        <v>4.2105556</v>
      </c>
      <c r="AH20" t="s">
        <v>951</v>
      </c>
      <c r="AI20" t="s">
        <v>999</v>
      </c>
      <c r="AJ20">
        <v>6</v>
      </c>
      <c r="AK20">
        <v>55</v>
      </c>
      <c r="AL20">
        <v>0</v>
      </c>
      <c r="AM20">
        <v>0.17647059</v>
      </c>
      <c r="AN20">
        <v>7.6962126</v>
      </c>
      <c r="AO20">
        <v>2.2</v>
      </c>
      <c r="AP20">
        <v>0.3278</v>
      </c>
      <c r="AQ20">
        <v>0</v>
      </c>
      <c r="AR20">
        <v>3.42</v>
      </c>
      <c r="AS20">
        <v>0.34484848</v>
      </c>
      <c r="AT20">
        <v>13.4635</v>
      </c>
      <c r="AU20">
        <v>14.6511</v>
      </c>
      <c r="AV20">
        <v>1</v>
      </c>
      <c r="AW20">
        <v>4.5</v>
      </c>
      <c r="AX20">
        <v>20.25</v>
      </c>
      <c r="AY20">
        <f>VLOOKUP(A20,u型最终!$1:$1048576,46,FALSE)</f>
        <v>3.875</v>
      </c>
      <c r="AZ20">
        <v>1.229641</v>
      </c>
      <c r="BA20">
        <v>34.2</v>
      </c>
    </row>
    <row r="21" spans="1:53">
      <c r="A21">
        <v>600288</v>
      </c>
      <c r="B21">
        <v>600288</v>
      </c>
      <c r="C21">
        <v>1</v>
      </c>
      <c r="D21">
        <v>110000</v>
      </c>
      <c r="E21">
        <v>110000</v>
      </c>
      <c r="F21" t="s">
        <v>998</v>
      </c>
      <c r="G21">
        <v>8101</v>
      </c>
      <c r="H21" t="s">
        <v>773</v>
      </c>
      <c r="I21">
        <v>-0.03612254</v>
      </c>
      <c r="J21">
        <f>VLOOKUP(A21,三因子模型筛选后!$A$1:$Z$335,11,FALSE)</f>
        <v>-0.0611650161445141</v>
      </c>
      <c r="K21">
        <v>-0.06617866</v>
      </c>
      <c r="L21">
        <v>-0.0767682641744614</v>
      </c>
      <c r="M21">
        <f>VLOOKUP(A21,'累积异常收益率（市场模型）（-170，-21）Y1 (2)'!$A$1:$O$339,12,FALSE)</f>
        <v>-0.0426798984408379</v>
      </c>
      <c r="N21">
        <f>VLOOKUP(A21,'累积异常收益率（市场模型）（-170，-21）Y1 (2)'!$A$1:$O$339,13,FALSE)</f>
        <v>-0.032478854060173</v>
      </c>
      <c r="O21">
        <v>0.03257029</v>
      </c>
      <c r="P21">
        <f>VLOOKUP(A21,'累积异常收益率（市场模型）（-170，-21）Y1 (2)'!$A$1:$O$339,15,FALSE)</f>
        <v>0.0288000609725714</v>
      </c>
      <c r="Q21">
        <f>VLOOKUP(A21,'累积异常收益率（市场模型）（-170，-21）Y1 (2)'!$A$1:$X$339,16,FALSE)</f>
        <v>0.0468663685023785</v>
      </c>
      <c r="R21">
        <f>VLOOKUP(A21,'累积异常收益率（市场模型）（-170，-21）Y1 (2)'!$A$1:$X$339,17,FALSE)</f>
        <v>0.0426793992519379</v>
      </c>
      <c r="S21">
        <v>0.08928329</v>
      </c>
      <c r="T21">
        <v>0.07651801</v>
      </c>
      <c r="U21">
        <f>VLOOKUP(A21,'累积异常收益率（市场模型）（-170，-21）Y1 (2)'!$A$1:$X$339,20,FALSE)</f>
        <v>0.0564521737396717</v>
      </c>
      <c r="V21">
        <f>VLOOKUP(A21,'累积异常收益率（市场模型）（-170，-21）Y1 (2)'!$A$1:$X$339,21,FALSE)</f>
        <v>0.06936926394701</v>
      </c>
      <c r="W21">
        <v>0.0913378</v>
      </c>
      <c r="X21">
        <f>VLOOKUP(A21,'累积异常收益率（市场模型）（-170，-21）Y1 (2)'!$A$1:$X$339,23,FALSE)</f>
        <v>0.0818126425147057</v>
      </c>
      <c r="Y21">
        <v>0.07930771</v>
      </c>
      <c r="Z21">
        <f>VLOOKUP(A21,'三因子模型（-170，-51） (2)'!$A$1:$W$335,23,FALSE)</f>
        <v>-0.00380565319210291</v>
      </c>
      <c r="AA21">
        <v>-3.6122542</v>
      </c>
      <c r="AB21">
        <v>0</v>
      </c>
      <c r="AC21">
        <v>7.7998</v>
      </c>
      <c r="AD21">
        <v>22.38</v>
      </c>
      <c r="AE21">
        <v>21</v>
      </c>
      <c r="AF21">
        <v>18.8602</v>
      </c>
      <c r="AG21">
        <v>4.368</v>
      </c>
      <c r="AH21" t="s">
        <v>774</v>
      </c>
      <c r="AI21" t="s">
        <v>999</v>
      </c>
      <c r="AJ21">
        <v>6</v>
      </c>
      <c r="AK21">
        <v>48</v>
      </c>
      <c r="AL21">
        <v>0</v>
      </c>
      <c r="AM21">
        <v>0.1875</v>
      </c>
      <c r="AN21">
        <v>7.7161935</v>
      </c>
      <c r="AO21">
        <v>2.2444</v>
      </c>
      <c r="AP21">
        <v>0.3783</v>
      </c>
      <c r="AQ21">
        <v>0</v>
      </c>
      <c r="AR21">
        <v>3.4</v>
      </c>
      <c r="AS21">
        <v>0.34878788</v>
      </c>
      <c r="AT21">
        <v>13.9378</v>
      </c>
      <c r="AU21">
        <v>15.0395</v>
      </c>
      <c r="AV21">
        <v>2</v>
      </c>
      <c r="AW21">
        <v>4</v>
      </c>
      <c r="AX21">
        <v>16</v>
      </c>
      <c r="AY21">
        <f>VLOOKUP(A21,u型最终!$1:$1048576,46,FALSE)</f>
        <v>9.5769</v>
      </c>
      <c r="AZ21">
        <v>1.223775</v>
      </c>
      <c r="BA21">
        <v>34</v>
      </c>
    </row>
    <row r="22" spans="1:53">
      <c r="A22">
        <v>600198</v>
      </c>
      <c r="B22">
        <v>600198</v>
      </c>
      <c r="C22">
        <v>18</v>
      </c>
      <c r="D22">
        <v>110000</v>
      </c>
      <c r="E22">
        <v>110000</v>
      </c>
      <c r="F22" t="s">
        <v>998</v>
      </c>
      <c r="G22">
        <v>8101</v>
      </c>
      <c r="H22" t="s">
        <v>758</v>
      </c>
      <c r="I22">
        <v>-0.10936872</v>
      </c>
      <c r="J22">
        <f>VLOOKUP(A22,三因子模型筛选后!$A$1:$Z$335,11,FALSE)</f>
        <v>-0.204716965556145</v>
      </c>
      <c r="K22">
        <v>-0.02633778</v>
      </c>
      <c r="L22">
        <v>-0.0726212412118912</v>
      </c>
      <c r="M22">
        <f>VLOOKUP(A22,'累积异常收益率（市场模型）（-170，-21）Y1 (2)'!$A$1:$O$339,12,FALSE)</f>
        <v>-0.10051816701889</v>
      </c>
      <c r="N22">
        <f>VLOOKUP(A22,'累积异常收益率（市场模型）（-170，-21）Y1 (2)'!$A$1:$O$339,13,FALSE)</f>
        <v>-0.118649452924728</v>
      </c>
      <c r="O22">
        <v>-0.1101135</v>
      </c>
      <c r="P22">
        <f>VLOOKUP(A22,'累积异常收益率（市场模型）（-170，-21）Y1 (2)'!$A$1:$O$339,15,FALSE)</f>
        <v>-0.0931321829557419</v>
      </c>
      <c r="Q22">
        <f>VLOOKUP(A22,'累积异常收益率（市场模型）（-170，-21）Y1 (2)'!$A$1:$X$339,16,FALSE)</f>
        <v>-0.0664274841547012</v>
      </c>
      <c r="R22">
        <f>VLOOKUP(A22,'累积异常收益率（市场模型）（-170，-21）Y1 (2)'!$A$1:$X$339,17,FALSE)</f>
        <v>-0.0542933419346809</v>
      </c>
      <c r="S22">
        <v>-0.03653531</v>
      </c>
      <c r="T22">
        <v>0.06817712</v>
      </c>
      <c r="U22">
        <f>VLOOKUP(A22,'累积异常收益率（市场模型）（-170，-21）Y1 (2)'!$A$1:$X$339,20,FALSE)</f>
        <v>-0.00528893945738673</v>
      </c>
      <c r="V22">
        <f>VLOOKUP(A22,'累积异常收益率（市场模型）（-170，-21）Y1 (2)'!$A$1:$X$339,21,FALSE)</f>
        <v>-0.0191351603716612</v>
      </c>
      <c r="W22">
        <v>0.08739518</v>
      </c>
      <c r="X22">
        <f>VLOOKUP(A22,'累积异常收益率（市场模型）（-170，-21）Y1 (2)'!$A$1:$X$339,23,FALSE)</f>
        <v>0.105221450328827</v>
      </c>
      <c r="Y22">
        <v>0.10301246</v>
      </c>
      <c r="Z22">
        <f>VLOOKUP(A22,'三因子模型（-170，-51） (2)'!$A$1:$W$335,23,FALSE)</f>
        <v>-0.0537527836859226</v>
      </c>
      <c r="AA22">
        <v>-10.936872</v>
      </c>
      <c r="AB22">
        <v>0</v>
      </c>
      <c r="AC22">
        <v>7.335</v>
      </c>
      <c r="AD22">
        <v>-3.08</v>
      </c>
      <c r="AE22">
        <v>21</v>
      </c>
      <c r="AF22">
        <v>0</v>
      </c>
      <c r="AG22">
        <v>13.137089</v>
      </c>
      <c r="AH22" t="s">
        <v>759</v>
      </c>
      <c r="AI22" t="s">
        <v>999</v>
      </c>
      <c r="AJ22">
        <v>6</v>
      </c>
      <c r="AK22">
        <v>52</v>
      </c>
      <c r="AL22">
        <v>0</v>
      </c>
      <c r="AM22">
        <v>0.1875</v>
      </c>
      <c r="AN22">
        <v>6.5647014</v>
      </c>
      <c r="AO22">
        <v>0.7096</v>
      </c>
      <c r="AP22">
        <v>0.7615</v>
      </c>
      <c r="AQ22">
        <v>1</v>
      </c>
      <c r="AR22">
        <v>3.71</v>
      </c>
      <c r="AS22">
        <v>0.44590909</v>
      </c>
      <c r="AT22">
        <v>15.0776</v>
      </c>
      <c r="AU22">
        <v>16.4462</v>
      </c>
      <c r="AV22">
        <v>30</v>
      </c>
      <c r="AW22">
        <v>13.5</v>
      </c>
      <c r="AX22">
        <v>182.25</v>
      </c>
      <c r="AY22">
        <f>VLOOKUP(A22,u型最终!$1:$1048576,46,FALSE)</f>
        <v>5.4074</v>
      </c>
      <c r="AZ22">
        <v>1.311032</v>
      </c>
      <c r="BA22">
        <v>37.1</v>
      </c>
    </row>
    <row r="23" spans="1:53">
      <c r="A23">
        <v>2383</v>
      </c>
      <c r="B23">
        <v>2383</v>
      </c>
      <c r="C23">
        <v>12</v>
      </c>
      <c r="D23">
        <v>110000</v>
      </c>
      <c r="E23">
        <v>110000</v>
      </c>
      <c r="F23" t="s">
        <v>998</v>
      </c>
      <c r="G23">
        <v>8101</v>
      </c>
      <c r="H23" t="s">
        <v>219</v>
      </c>
      <c r="I23">
        <v>0.14787486</v>
      </c>
      <c r="J23">
        <f>VLOOKUP(A23,三因子模型筛选后!$A$1:$Z$335,11,FALSE)</f>
        <v>0.122692756354809</v>
      </c>
      <c r="K23">
        <v>0.14457627</v>
      </c>
      <c r="L23">
        <v>0.130387410521507</v>
      </c>
      <c r="M23">
        <f>VLOOKUP(A23,'累积异常收益率（市场模型）（-170，-21）Y1 (2)'!$A$1:$O$339,12,FALSE)</f>
        <v>0.120770700275898</v>
      </c>
      <c r="N23">
        <f>VLOOKUP(A23,'累积异常收益率（市场模型）（-170，-21）Y1 (2)'!$A$1:$O$339,13,FALSE)</f>
        <v>0.0858307778835297</v>
      </c>
      <c r="O23">
        <v>0.17969108</v>
      </c>
      <c r="P23">
        <f>VLOOKUP(A23,'累积异常收益率（市场模型）（-170，-21）Y1 (2)'!$A$1:$O$339,15,FALSE)</f>
        <v>0.219428330659866</v>
      </c>
      <c r="Q23">
        <f>VLOOKUP(A23,'累积异常收益率（市场模型）（-170，-21）Y1 (2)'!$A$1:$X$339,16,FALSE)</f>
        <v>0.231640219688416</v>
      </c>
      <c r="R23">
        <f>VLOOKUP(A23,'累积异常收益率（市场模型）（-170，-21）Y1 (2)'!$A$1:$X$339,17,FALSE)</f>
        <v>0.260072767734528</v>
      </c>
      <c r="S23">
        <v>0.24758838</v>
      </c>
      <c r="T23">
        <v>0.17729615</v>
      </c>
      <c r="U23">
        <f>VLOOKUP(A23,'累积异常收益率（市场模型）（-170，-21）Y1 (2)'!$A$1:$X$339,20,FALSE)</f>
        <v>0.22078175842762</v>
      </c>
      <c r="V23">
        <f>VLOOKUP(A23,'累积异常收益率（市场模型）（-170，-21）Y1 (2)'!$A$1:$X$339,21,FALSE)</f>
        <v>0.198204979300499</v>
      </c>
      <c r="W23">
        <v>0.21844336</v>
      </c>
      <c r="X23">
        <f>VLOOKUP(A23,'累积异常收益率（市场模型）（-170，-21）Y1 (2)'!$A$1:$X$339,23,FALSE)</f>
        <v>0.286042034626007</v>
      </c>
      <c r="Y23">
        <v>0.25094181</v>
      </c>
      <c r="Z23">
        <f>VLOOKUP(A23,'三因子模型（-170，-51） (2)'!$A$1:$W$335,23,FALSE)</f>
        <v>0.0968472808599472</v>
      </c>
      <c r="AA23">
        <v>14.787486</v>
      </c>
      <c r="AB23">
        <v>0</v>
      </c>
      <c r="AC23">
        <v>7.6926</v>
      </c>
      <c r="AD23">
        <v>3.74</v>
      </c>
      <c r="AE23">
        <v>21</v>
      </c>
      <c r="AF23">
        <v>0</v>
      </c>
      <c r="AG23">
        <v>7.428381</v>
      </c>
      <c r="AH23" t="s">
        <v>220</v>
      </c>
      <c r="AI23" t="s">
        <v>999</v>
      </c>
      <c r="AJ23">
        <v>6</v>
      </c>
      <c r="AK23">
        <v>55</v>
      </c>
      <c r="AL23">
        <v>21</v>
      </c>
      <c r="AM23">
        <v>0.17647059</v>
      </c>
      <c r="AN23">
        <v>6.6631327</v>
      </c>
      <c r="AO23">
        <v>0.783</v>
      </c>
      <c r="AP23">
        <v>0.6569</v>
      </c>
      <c r="AQ23">
        <v>1</v>
      </c>
      <c r="AR23">
        <v>3.25</v>
      </c>
      <c r="AS23">
        <v>0.2769697</v>
      </c>
      <c r="AT23">
        <v>14.7934</v>
      </c>
      <c r="AU23">
        <v>16.5096</v>
      </c>
      <c r="AV23">
        <v>1</v>
      </c>
      <c r="AW23">
        <v>28.5</v>
      </c>
      <c r="AX23">
        <v>812.25</v>
      </c>
      <c r="AY23">
        <f>VLOOKUP(A23,u型最终!$1:$1048576,46,FALSE)</f>
        <v>3.5982</v>
      </c>
      <c r="AZ23">
        <v>1.178655</v>
      </c>
      <c r="BA23">
        <v>32.5</v>
      </c>
    </row>
    <row r="24" spans="1:53">
      <c r="A24">
        <v>300079</v>
      </c>
      <c r="B24">
        <v>300079</v>
      </c>
      <c r="C24">
        <v>11</v>
      </c>
      <c r="D24">
        <v>110000</v>
      </c>
      <c r="E24">
        <v>110000</v>
      </c>
      <c r="F24" t="s">
        <v>1014</v>
      </c>
      <c r="G24">
        <v>8115</v>
      </c>
      <c r="H24" t="s">
        <v>432</v>
      </c>
      <c r="I24">
        <v>0.0736894</v>
      </c>
      <c r="J24">
        <f>VLOOKUP(A24,三因子模型筛选后!$A$1:$Z$335,11,FALSE)</f>
        <v>0.0576322600245476</v>
      </c>
      <c r="K24">
        <v>0.06706568</v>
      </c>
      <c r="L24">
        <v>0.0552672781050205</v>
      </c>
      <c r="M24">
        <f>VLOOKUP(A24,'累积异常收益率（市场模型）（-170，-21）Y1 (2)'!$A$1:$O$339,12,FALSE)</f>
        <v>0.0425011999905109</v>
      </c>
      <c r="N24">
        <f>VLOOKUP(A24,'累积异常收益率（市场模型）（-170，-21）Y1 (2)'!$A$1:$O$339,13,FALSE)</f>
        <v>-0.0265817996114492</v>
      </c>
      <c r="O24">
        <v>0.07639651</v>
      </c>
      <c r="P24">
        <f>VLOOKUP(A24,'累积异常收益率（市场模型）（-170，-21）Y1 (2)'!$A$1:$O$339,15,FALSE)</f>
        <v>0.118913315236568</v>
      </c>
      <c r="Q24">
        <f>VLOOKUP(A24,'累积异常收益率（市场模型）（-170，-21）Y1 (2)'!$A$1:$X$339,16,FALSE)</f>
        <v>0.0863835215568542</v>
      </c>
      <c r="R24">
        <f>VLOOKUP(A24,'累积异常收益率（市场模型）（-170，-21）Y1 (2)'!$A$1:$X$339,17,FALSE)</f>
        <v>0.110736884176731</v>
      </c>
      <c r="S24">
        <v>0.12760863</v>
      </c>
      <c r="T24">
        <v>0.08431187</v>
      </c>
      <c r="U24">
        <f>VLOOKUP(A24,'累积异常收益率（市场模型）（-170，-21）Y1 (2)'!$A$1:$X$339,20,FALSE)</f>
        <v>0.00626326259225607</v>
      </c>
      <c r="V24">
        <f>VLOOKUP(A24,'累积异常收益率（市场模型）（-170，-21）Y1 (2)'!$A$1:$X$339,21,FALSE)</f>
        <v>0.00763249490410089</v>
      </c>
      <c r="W24">
        <v>0.09862287</v>
      </c>
      <c r="X24">
        <f>VLOOKUP(A24,'累积异常收益率（市场模型）（-170，-21）Y1 (2)'!$A$1:$X$339,23,FALSE)</f>
        <v>0.104413829743862</v>
      </c>
      <c r="Y24">
        <v>0.0608494</v>
      </c>
      <c r="Z24">
        <f>VLOOKUP(A24,'三因子模型（-170，-51） (2)'!$A$1:$W$335,23,FALSE)</f>
        <v>0.00177109357900918</v>
      </c>
      <c r="AA24">
        <v>7.3689401</v>
      </c>
      <c r="AB24">
        <v>0</v>
      </c>
      <c r="AC24">
        <v>6.6921</v>
      </c>
      <c r="AD24">
        <v>13.24</v>
      </c>
      <c r="AE24">
        <v>19</v>
      </c>
      <c r="AF24">
        <v>17.4666</v>
      </c>
      <c r="AG24">
        <v>3.36</v>
      </c>
      <c r="AH24" t="s">
        <v>433</v>
      </c>
      <c r="AI24" t="s">
        <v>999</v>
      </c>
      <c r="AJ24">
        <v>6</v>
      </c>
      <c r="AK24">
        <v>51</v>
      </c>
      <c r="AL24">
        <v>0</v>
      </c>
      <c r="AM24">
        <v>0.21052632</v>
      </c>
      <c r="AN24">
        <v>7.0824646</v>
      </c>
      <c r="AO24">
        <v>1.1909</v>
      </c>
      <c r="AP24">
        <v>0.1348</v>
      </c>
      <c r="AQ24">
        <v>0</v>
      </c>
      <c r="AR24">
        <v>1.96</v>
      </c>
      <c r="AS24">
        <v>0.24651515</v>
      </c>
      <c r="AT24">
        <v>14.2042</v>
      </c>
      <c r="AU24">
        <v>14.7561</v>
      </c>
      <c r="AV24">
        <v>2</v>
      </c>
      <c r="AW24">
        <v>8</v>
      </c>
      <c r="AX24">
        <v>64</v>
      </c>
      <c r="AY24">
        <f>VLOOKUP(A24,u型最终!$1:$1048576,46,FALSE)</f>
        <v>4.71875</v>
      </c>
      <c r="AZ24">
        <v>0.6729445</v>
      </c>
      <c r="BA24">
        <v>19.6</v>
      </c>
    </row>
    <row r="25" spans="1:53">
      <c r="A25">
        <v>600271</v>
      </c>
      <c r="B25">
        <v>600271</v>
      </c>
      <c r="C25">
        <v>19</v>
      </c>
      <c r="D25">
        <v>110000</v>
      </c>
      <c r="E25">
        <v>110000</v>
      </c>
      <c r="F25" t="s">
        <v>1022</v>
      </c>
      <c r="G25">
        <v>8301</v>
      </c>
      <c r="H25" t="s">
        <v>770</v>
      </c>
      <c r="I25">
        <v>0.04629849</v>
      </c>
      <c r="J25">
        <f>VLOOKUP(A25,三因子模型筛选后!$A$1:$Z$335,11,FALSE)</f>
        <v>0.0291615575551987</v>
      </c>
      <c r="K25">
        <v>0.03251342</v>
      </c>
      <c r="L25">
        <v>0.0323307290673256</v>
      </c>
      <c r="M25">
        <f>VLOOKUP(A25,'累积异常收益率（市场模型）（-170，-21）Y1 (2)'!$A$1:$O$339,12,FALSE)</f>
        <v>0.0307496432214975</v>
      </c>
      <c r="N25">
        <f>VLOOKUP(A25,'累积异常收益率（市场模型）（-170，-21）Y1 (2)'!$A$1:$O$339,13,FALSE)</f>
        <v>0.00418538507074118</v>
      </c>
      <c r="O25">
        <v>0.03143278</v>
      </c>
      <c r="P25">
        <f>VLOOKUP(A25,'累积异常收益率（市场模型）（-170，-21）Y1 (2)'!$A$1:$O$339,15,FALSE)</f>
        <v>0.0572800077497959</v>
      </c>
      <c r="Q25">
        <f>VLOOKUP(A25,'累积异常收益率（市场模型）（-170，-21）Y1 (2)'!$A$1:$X$339,16,FALSE)</f>
        <v>0.0761828497052193</v>
      </c>
      <c r="R25">
        <f>VLOOKUP(A25,'累积异常收益率（市场模型）（-170，-21）Y1 (2)'!$A$1:$X$339,17,FALSE)</f>
        <v>0.0541397519409657</v>
      </c>
      <c r="S25">
        <v>0.07655717</v>
      </c>
      <c r="T25">
        <v>0.07523659</v>
      </c>
      <c r="U25">
        <f>VLOOKUP(A25,'累积异常收益率（市场模型）（-170，-21）Y1 (2)'!$A$1:$X$339,20,FALSE)</f>
        <v>0.0469274520874023</v>
      </c>
      <c r="V25">
        <f>VLOOKUP(A25,'累积异常收益率（市场模型）（-170，-21）Y1 (2)'!$A$1:$X$339,21,FALSE)</f>
        <v>0.0944929718971252</v>
      </c>
      <c r="W25">
        <v>0.11973534</v>
      </c>
      <c r="X25">
        <f>VLOOKUP(A25,'累积异常收益率（市场模型）（-170，-21）Y1 (2)'!$A$1:$X$339,23,FALSE)</f>
        <v>0.0991029962897301</v>
      </c>
      <c r="Y25">
        <v>0.10037071</v>
      </c>
      <c r="Z25">
        <f>VLOOKUP(A25,'三因子模型（-170，-51） (2)'!$A$1:$W$335,23,FALSE)</f>
        <v>0.0252331625670195</v>
      </c>
      <c r="AA25">
        <v>4.6298493</v>
      </c>
      <c r="AB25">
        <v>0</v>
      </c>
      <c r="AC25">
        <v>9.9705</v>
      </c>
      <c r="AD25">
        <v>33.12</v>
      </c>
      <c r="AE25">
        <v>19</v>
      </c>
      <c r="AF25">
        <v>21.8434</v>
      </c>
      <c r="AG25">
        <v>9.234</v>
      </c>
      <c r="AH25" t="s">
        <v>771</v>
      </c>
      <c r="AI25" t="s">
        <v>999</v>
      </c>
      <c r="AJ25">
        <v>6</v>
      </c>
      <c r="AK25">
        <v>43</v>
      </c>
      <c r="AL25">
        <v>0</v>
      </c>
      <c r="AM25">
        <v>0.13043478</v>
      </c>
      <c r="AN25">
        <v>6.9604426</v>
      </c>
      <c r="AO25">
        <v>1.0541</v>
      </c>
      <c r="AP25">
        <v>0.3772</v>
      </c>
      <c r="AQ25">
        <v>1</v>
      </c>
      <c r="AR25">
        <v>4.12</v>
      </c>
      <c r="AS25">
        <v>0.51848485</v>
      </c>
      <c r="AT25">
        <v>17.2432</v>
      </c>
      <c r="AU25">
        <v>17.7802</v>
      </c>
      <c r="AV25">
        <v>35</v>
      </c>
      <c r="AW25">
        <v>26.5</v>
      </c>
      <c r="AX25">
        <v>702.25</v>
      </c>
      <c r="AY25">
        <f>VLOOKUP(A25,u型最终!$1:$1048576,46,FALSE)</f>
        <v>6.8648</v>
      </c>
      <c r="AZ25">
        <v>1.415853</v>
      </c>
      <c r="BA25">
        <v>41.2</v>
      </c>
    </row>
    <row r="26" spans="1:53">
      <c r="A26">
        <v>2829</v>
      </c>
      <c r="B26">
        <v>2829</v>
      </c>
      <c r="C26">
        <v>19</v>
      </c>
      <c r="D26">
        <v>110000</v>
      </c>
      <c r="E26">
        <v>110000</v>
      </c>
      <c r="F26" t="s">
        <v>1007</v>
      </c>
      <c r="G26">
        <v>8310</v>
      </c>
      <c r="H26" t="s">
        <v>339</v>
      </c>
      <c r="I26">
        <v>0.06728961</v>
      </c>
      <c r="J26">
        <f>VLOOKUP(A26,三因子模型筛选后!$A$1:$Z$335,11,FALSE)</f>
        <v>0.0889021307229996</v>
      </c>
      <c r="K26">
        <v>-0.0038051</v>
      </c>
      <c r="L26">
        <v>0.0138102229684591</v>
      </c>
      <c r="M26">
        <f>VLOOKUP(A26,'累积异常收益率（市场模型）（-170，-21）Y1 (2)'!$A$1:$O$339,12,FALSE)</f>
        <v>0.167939126491547</v>
      </c>
      <c r="N26">
        <f>VLOOKUP(A26,'累积异常收益率（市场模型）（-170，-21）Y1 (2)'!$A$1:$O$339,13,FALSE)</f>
        <v>0.111567102372646</v>
      </c>
      <c r="O26">
        <v>0.20255324</v>
      </c>
      <c r="P26">
        <f>VLOOKUP(A26,'累积异常收益率（市场模型）（-170，-21）Y1 (2)'!$A$1:$O$339,15,FALSE)</f>
        <v>0.327695071697235</v>
      </c>
      <c r="Q26">
        <f>VLOOKUP(A26,'累积异常收益率（市场模型）（-170，-21）Y1 (2)'!$A$1:$X$339,16,FALSE)</f>
        <v>0.403981864452362</v>
      </c>
      <c r="R26">
        <f>VLOOKUP(A26,'累积异常收益率（市场模型）（-170，-21）Y1 (2)'!$A$1:$X$339,17,FALSE)</f>
        <v>0.37763637304306</v>
      </c>
      <c r="S26">
        <v>0.39573914</v>
      </c>
      <c r="T26">
        <v>0.33518696</v>
      </c>
      <c r="U26">
        <f>VLOOKUP(A26,'累积异常收益率（市场模型）（-170，-21）Y1 (2)'!$A$1:$X$339,20,FALSE)</f>
        <v>0.375374108552933</v>
      </c>
      <c r="V26">
        <f>VLOOKUP(A26,'累积异常收益率（市场模型）（-170，-21）Y1 (2)'!$A$1:$X$339,21,FALSE)</f>
        <v>0.355043470859528</v>
      </c>
      <c r="W26">
        <v>0.4027102</v>
      </c>
      <c r="X26">
        <f>VLOOKUP(A26,'累积异常收益率（市场模型）（-170，-21）Y1 (2)'!$A$1:$X$339,23,FALSE)</f>
        <v>0.399141252040863</v>
      </c>
      <c r="Y26">
        <v>0.42404905</v>
      </c>
      <c r="Z26">
        <f>VLOOKUP(A26,'三因子模型（-170，-51） (2)'!$A$1:$W$335,23,FALSE)</f>
        <v>0.418765485286713</v>
      </c>
      <c r="AA26">
        <v>6.7289606</v>
      </c>
      <c r="AB26">
        <v>0</v>
      </c>
      <c r="AC26">
        <v>6.4003</v>
      </c>
      <c r="AD26">
        <v>10.9</v>
      </c>
      <c r="AE26">
        <v>14</v>
      </c>
      <c r="AF26">
        <v>17.1282</v>
      </c>
      <c r="AG26">
        <v>1.5712522</v>
      </c>
      <c r="AH26" t="s">
        <v>340</v>
      </c>
      <c r="AI26" t="s">
        <v>1008</v>
      </c>
      <c r="AJ26">
        <v>7</v>
      </c>
      <c r="AK26">
        <v>38</v>
      </c>
      <c r="AL26">
        <v>5</v>
      </c>
      <c r="AM26">
        <v>0.36363636</v>
      </c>
      <c r="AN26">
        <v>6.4091876</v>
      </c>
      <c r="AO26">
        <v>0.6074</v>
      </c>
      <c r="AP26">
        <v>0.3355</v>
      </c>
      <c r="AQ26">
        <v>0</v>
      </c>
      <c r="AR26">
        <v>11.12</v>
      </c>
      <c r="AS26">
        <v>0.59484848</v>
      </c>
      <c r="AT26">
        <v>14.5966</v>
      </c>
      <c r="AU26">
        <v>14.9726</v>
      </c>
      <c r="AV26">
        <v>1</v>
      </c>
      <c r="AW26">
        <v>6</v>
      </c>
      <c r="AX26">
        <v>36</v>
      </c>
      <c r="AY26">
        <f>VLOOKUP(A26,u型最终!$1:$1048576,46,FALSE)</f>
        <v>3.36365</v>
      </c>
      <c r="AZ26">
        <v>2.408745</v>
      </c>
      <c r="BA26">
        <v>111.2</v>
      </c>
    </row>
    <row r="27" spans="1:53">
      <c r="A27">
        <v>300282</v>
      </c>
      <c r="B27">
        <v>300282</v>
      </c>
      <c r="C27">
        <v>29</v>
      </c>
      <c r="D27">
        <v>110000</v>
      </c>
      <c r="E27">
        <v>110000</v>
      </c>
      <c r="F27" t="s">
        <v>1007</v>
      </c>
      <c r="G27">
        <v>8310</v>
      </c>
      <c r="H27" t="s">
        <v>510</v>
      </c>
      <c r="I27">
        <v>0.12715617</v>
      </c>
      <c r="J27">
        <f>VLOOKUP(A27,三因子模型筛选后!$A$1:$Z$335,11,FALSE)</f>
        <v>0.208183094859123</v>
      </c>
      <c r="K27">
        <v>-0.05351995</v>
      </c>
      <c r="L27">
        <v>-0.000863228226080537</v>
      </c>
      <c r="M27">
        <f>VLOOKUP(A27,'累积异常收益率（市场模型）（-170，-21）Y1 (2)'!$A$1:$O$339,12,FALSE)</f>
        <v>0.0747495293617249</v>
      </c>
      <c r="N27">
        <f>VLOOKUP(A27,'累积异常收益率（市场模型）（-170，-21）Y1 (2)'!$A$1:$O$339,13,FALSE)</f>
        <v>0.0487553030252457</v>
      </c>
      <c r="O27">
        <v>0.08955162</v>
      </c>
      <c r="P27">
        <f>VLOOKUP(A27,'累积异常收益率（市场模型）（-170，-21）Y1 (2)'!$A$1:$O$339,15,FALSE)</f>
        <v>0.0297764576971531</v>
      </c>
      <c r="Q27">
        <f>VLOOKUP(A27,'累积异常收益率（市场模型）（-170，-21）Y1 (2)'!$A$1:$X$339,16,FALSE)</f>
        <v>0.0124548049643636</v>
      </c>
      <c r="R27">
        <f>VLOOKUP(A27,'累积异常收益率（市场模型）（-170，-21）Y1 (2)'!$A$1:$X$339,17,FALSE)</f>
        <v>0.0355192609131336</v>
      </c>
      <c r="S27">
        <v>0.0911587</v>
      </c>
      <c r="T27">
        <v>0.06188186</v>
      </c>
      <c r="U27">
        <f>VLOOKUP(A27,'累积异常收益率（市场模型）（-170，-21）Y1 (2)'!$A$1:$X$339,20,FALSE)</f>
        <v>0.0514215156435966</v>
      </c>
      <c r="V27">
        <f>VLOOKUP(A27,'累积异常收益率（市场模型）（-170，-21）Y1 (2)'!$A$1:$X$339,21,FALSE)</f>
        <v>0.0740059614181519</v>
      </c>
      <c r="W27">
        <v>0.08432426</v>
      </c>
      <c r="X27">
        <f>VLOOKUP(A27,'累积异常收益率（市场模型）（-170，-21）Y1 (2)'!$A$1:$X$339,23,FALSE)</f>
        <v>0.063446044921875</v>
      </c>
      <c r="Y27">
        <v>0.04559261</v>
      </c>
      <c r="Z27">
        <f>VLOOKUP(A27,'三因子模型（-170，-51） (2)'!$A$1:$W$335,23,FALSE)</f>
        <v>0.107501849532127</v>
      </c>
      <c r="AA27">
        <v>12.715617</v>
      </c>
      <c r="AB27">
        <v>0</v>
      </c>
      <c r="AC27">
        <v>6.2383</v>
      </c>
      <c r="AD27">
        <v>27.45</v>
      </c>
      <c r="AE27">
        <v>16</v>
      </c>
      <c r="AF27">
        <v>15.7484</v>
      </c>
      <c r="AG27">
        <v>2.4953764</v>
      </c>
      <c r="AH27" t="s">
        <v>511</v>
      </c>
      <c r="AI27" t="s">
        <v>999</v>
      </c>
      <c r="AJ27">
        <v>6</v>
      </c>
      <c r="AK27">
        <v>36</v>
      </c>
      <c r="AL27">
        <v>0</v>
      </c>
      <c r="AM27">
        <v>0.13043478</v>
      </c>
      <c r="AN27">
        <v>6.9622435</v>
      </c>
      <c r="AO27">
        <v>1.056</v>
      </c>
      <c r="AP27">
        <v>0.1425</v>
      </c>
      <c r="AQ27">
        <v>0</v>
      </c>
      <c r="AR27">
        <v>2.5</v>
      </c>
      <c r="AS27">
        <v>0.215</v>
      </c>
      <c r="AT27">
        <v>12.7049</v>
      </c>
      <c r="AU27">
        <v>10.6053</v>
      </c>
      <c r="AV27">
        <v>15</v>
      </c>
      <c r="AW27">
        <v>7</v>
      </c>
      <c r="AX27">
        <v>49</v>
      </c>
      <c r="AY27">
        <f>VLOOKUP(A27,u型最终!$1:$1048576,46,FALSE)</f>
        <v>2.67855</v>
      </c>
      <c r="AZ27">
        <v>0.9162908</v>
      </c>
      <c r="BA27">
        <v>25</v>
      </c>
    </row>
    <row r="28" spans="1:53">
      <c r="A28">
        <v>300449</v>
      </c>
      <c r="B28">
        <v>300449</v>
      </c>
      <c r="C28">
        <v>2</v>
      </c>
      <c r="D28">
        <v>110000</v>
      </c>
      <c r="E28">
        <v>110000</v>
      </c>
      <c r="F28" t="s">
        <v>1007</v>
      </c>
      <c r="G28">
        <v>8310</v>
      </c>
      <c r="H28" t="s">
        <v>576</v>
      </c>
      <c r="I28">
        <v>-0.10576756</v>
      </c>
      <c r="J28">
        <f>VLOOKUP(A28,三因子模型筛选后!$A$1:$Z$335,11,FALSE)</f>
        <v>-0.129655465483665</v>
      </c>
      <c r="K28">
        <v>-0.05695546</v>
      </c>
      <c r="L28">
        <v>-0.0612324550747871</v>
      </c>
      <c r="M28">
        <f>VLOOKUP(A28,'累积异常收益率（市场模型）（-170，-21）Y1 (2)'!$A$1:$O$339,12,FALSE)</f>
        <v>-0.100954957306385</v>
      </c>
      <c r="N28">
        <f>VLOOKUP(A28,'累积异常收益率（市场模型）（-170，-21）Y1 (2)'!$A$1:$O$339,13,FALSE)</f>
        <v>-0.106586024165154</v>
      </c>
      <c r="O28">
        <v>-0.09023765</v>
      </c>
      <c r="P28">
        <f>VLOOKUP(A28,'累积异常收益率（市场模型）（-170，-21）Y1 (2)'!$A$1:$O$339,15,FALSE)</f>
        <v>-0.0885704755783081</v>
      </c>
      <c r="Q28">
        <f>VLOOKUP(A28,'累积异常收益率（市场模型）（-170，-21）Y1 (2)'!$A$1:$X$339,16,FALSE)</f>
        <v>-0.111739277839661</v>
      </c>
      <c r="R28">
        <f>VLOOKUP(A28,'累积异常收益率（市场模型）（-170，-21）Y1 (2)'!$A$1:$X$339,17,FALSE)</f>
        <v>-0.100741699337959</v>
      </c>
      <c r="S28">
        <v>-0.07236575</v>
      </c>
      <c r="T28">
        <v>-0.11160584</v>
      </c>
      <c r="U28">
        <f>VLOOKUP(A28,'累积异常收益率（市场模型）（-170，-21）Y1 (2)'!$A$1:$X$339,20,FALSE)</f>
        <v>-0.173296108841896</v>
      </c>
      <c r="V28">
        <f>VLOOKUP(A28,'累积异常收益率（市场模型）（-170，-21）Y1 (2)'!$A$1:$X$339,21,FALSE)</f>
        <v>-0.16977471113205</v>
      </c>
      <c r="W28">
        <v>-0.11983748</v>
      </c>
      <c r="X28">
        <f>VLOOKUP(A28,'累积异常收益率（市场模型）（-170，-21）Y1 (2)'!$A$1:$X$339,23,FALSE)</f>
        <v>-0.133430019021034</v>
      </c>
      <c r="Y28">
        <v>-0.17790696</v>
      </c>
      <c r="Z28">
        <f>VLOOKUP(A28,'三因子模型（-170，-51） (2)'!$A$1:$W$335,23,FALSE)</f>
        <v>-0.360634118318558</v>
      </c>
      <c r="AA28">
        <v>-10.576756</v>
      </c>
      <c r="AB28">
        <v>0</v>
      </c>
      <c r="AC28">
        <v>6.2672</v>
      </c>
      <c r="AD28">
        <v>-3.56</v>
      </c>
      <c r="AE28">
        <v>15</v>
      </c>
      <c r="AF28">
        <v>0</v>
      </c>
      <c r="AG28">
        <v>2.982589</v>
      </c>
      <c r="AH28" t="s">
        <v>577</v>
      </c>
      <c r="AI28" t="s">
        <v>999</v>
      </c>
      <c r="AJ28">
        <v>6</v>
      </c>
      <c r="AK28">
        <v>58</v>
      </c>
      <c r="AL28">
        <v>0</v>
      </c>
      <c r="AM28">
        <v>0.17647059</v>
      </c>
      <c r="AN28">
        <v>5.9102545</v>
      </c>
      <c r="AO28">
        <v>0.3688</v>
      </c>
      <c r="AP28">
        <v>0.4676</v>
      </c>
      <c r="AQ28">
        <v>0</v>
      </c>
      <c r="AR28">
        <v>3.92</v>
      </c>
      <c r="AS28">
        <v>0.65590909</v>
      </c>
      <c r="AT28">
        <v>11.0336</v>
      </c>
      <c r="AU28">
        <v>13.4109</v>
      </c>
      <c r="AV28">
        <v>0</v>
      </c>
      <c r="AW28">
        <v>5</v>
      </c>
      <c r="AX28">
        <v>25</v>
      </c>
      <c r="AY28">
        <f>VLOOKUP(A28,u型最终!$1:$1048576,46,FALSE)</f>
        <v>4.15</v>
      </c>
      <c r="AZ28">
        <v>1.366092</v>
      </c>
      <c r="BA28">
        <v>39.2</v>
      </c>
    </row>
    <row r="29" spans="1:53">
      <c r="A29">
        <v>2362</v>
      </c>
      <c r="B29">
        <v>2362</v>
      </c>
      <c r="C29">
        <v>22</v>
      </c>
      <c r="D29">
        <v>110000</v>
      </c>
      <c r="E29">
        <v>110000</v>
      </c>
      <c r="F29" t="s">
        <v>1006</v>
      </c>
      <c r="G29">
        <v>8701</v>
      </c>
      <c r="H29" t="s">
        <v>210</v>
      </c>
      <c r="I29">
        <v>0.22312209</v>
      </c>
      <c r="J29">
        <f>VLOOKUP(A29,三因子模型筛选后!$A$1:$Z$335,11,FALSE)</f>
        <v>0.187902644276619</v>
      </c>
      <c r="K29">
        <v>0.04709044</v>
      </c>
      <c r="L29">
        <v>0.0315942838788033</v>
      </c>
      <c r="M29">
        <f>VLOOKUP(A29,'累积异常收益率（市场模型）（-170，-21）Y1 (2)'!$A$1:$O$339,12,FALSE)</f>
        <v>0.232071682810783</v>
      </c>
      <c r="N29">
        <f>VLOOKUP(A29,'累积异常收益率（市场模型）（-170，-21）Y1 (2)'!$A$1:$O$339,13,FALSE)</f>
        <v>0.210522517561913</v>
      </c>
      <c r="O29">
        <v>0.19577706</v>
      </c>
      <c r="P29">
        <f>VLOOKUP(A29,'累积异常收益率（市场模型）（-170，-21）Y1 (2)'!$A$1:$O$339,15,FALSE)</f>
        <v>0.175255134701729</v>
      </c>
      <c r="Q29">
        <f>VLOOKUP(A29,'累积异常收益率（市场模型）（-170，-21）Y1 (2)'!$A$1:$X$339,16,FALSE)</f>
        <v>0.190890103578568</v>
      </c>
      <c r="R29">
        <f>VLOOKUP(A29,'累积异常收益率（市场模型）（-170，-21）Y1 (2)'!$A$1:$X$339,17,FALSE)</f>
        <v>0.220691233873367</v>
      </c>
      <c r="S29">
        <v>0.2291719</v>
      </c>
      <c r="T29">
        <v>0.15289102</v>
      </c>
      <c r="U29">
        <f>VLOOKUP(A29,'累积异常收益率（市场模型）（-170，-21）Y1 (2)'!$A$1:$X$339,20,FALSE)</f>
        <v>0.11749380081892</v>
      </c>
      <c r="V29">
        <f>VLOOKUP(A29,'累积异常收益率（市场模型）（-170，-21）Y1 (2)'!$A$1:$X$339,21,FALSE)</f>
        <v>0.158587619662285</v>
      </c>
      <c r="W29">
        <v>0.22094059</v>
      </c>
      <c r="X29">
        <f>VLOOKUP(A29,'累积异常收益率（市场模型）（-170，-21）Y1 (2)'!$A$1:$X$339,23,FALSE)</f>
        <v>0.232252150774002</v>
      </c>
      <c r="Y29">
        <v>0.21252485</v>
      </c>
      <c r="Z29">
        <f>VLOOKUP(A29,'三因子模型（-170，-51） (2)'!$A$1:$W$335,23,FALSE)</f>
        <v>0.0662443861365318</v>
      </c>
      <c r="AA29">
        <v>22.312209</v>
      </c>
      <c r="AB29">
        <v>0</v>
      </c>
      <c r="AC29">
        <v>7.4793</v>
      </c>
      <c r="AD29">
        <v>14.97</v>
      </c>
      <c r="AE29">
        <v>21</v>
      </c>
      <c r="AF29">
        <v>17.5815</v>
      </c>
      <c r="AG29">
        <v>2.1410279</v>
      </c>
      <c r="AH29" t="s">
        <v>211</v>
      </c>
      <c r="AI29" t="s">
        <v>1008</v>
      </c>
      <c r="AJ29">
        <v>7</v>
      </c>
      <c r="AK29">
        <v>55</v>
      </c>
      <c r="AL29">
        <v>0</v>
      </c>
      <c r="AM29">
        <v>0.25</v>
      </c>
      <c r="AN29">
        <v>6.640921</v>
      </c>
      <c r="AO29">
        <v>0.7658</v>
      </c>
      <c r="AP29">
        <v>0.2639</v>
      </c>
      <c r="AQ29">
        <v>0</v>
      </c>
      <c r="AR29">
        <v>5.38</v>
      </c>
      <c r="AS29">
        <v>0.46272727</v>
      </c>
      <c r="AT29">
        <v>13.1666</v>
      </c>
      <c r="AU29">
        <v>14.0472</v>
      </c>
      <c r="AV29">
        <v>2</v>
      </c>
      <c r="AW29">
        <v>16.5</v>
      </c>
      <c r="AX29">
        <v>272.25</v>
      </c>
      <c r="AY29">
        <f>VLOOKUP(A29,u型最终!$1:$1048576,46,FALSE)</f>
        <v>2.9394</v>
      </c>
      <c r="AZ29">
        <v>1.682688</v>
      </c>
      <c r="BA29">
        <v>53.8</v>
      </c>
    </row>
    <row r="30" spans="1:53">
      <c r="A30">
        <v>600100</v>
      </c>
      <c r="B30">
        <v>600100</v>
      </c>
      <c r="C30">
        <v>10</v>
      </c>
      <c r="D30">
        <v>110000</v>
      </c>
      <c r="E30">
        <v>110000</v>
      </c>
      <c r="F30" t="s">
        <v>1025</v>
      </c>
      <c r="G30">
        <v>8705</v>
      </c>
      <c r="H30" t="s">
        <v>743</v>
      </c>
      <c r="I30">
        <v>0.09007413</v>
      </c>
      <c r="J30">
        <f>VLOOKUP(A30,三因子模型筛选后!$A$1:$Z$335,11,FALSE)</f>
        <v>0.101082190871239</v>
      </c>
      <c r="K30">
        <v>-0.00271891</v>
      </c>
      <c r="L30">
        <v>0.00911719538271427</v>
      </c>
      <c r="M30">
        <f>VLOOKUP(A30,'累积异常收益率（市场模型）（-170，-21）Y1 (2)'!$A$1:$O$339,12,FALSE)</f>
        <v>0.0770281478762627</v>
      </c>
      <c r="N30">
        <f>VLOOKUP(A30,'累积异常收益率（市场模型）（-170，-21）Y1 (2)'!$A$1:$O$339,13,FALSE)</f>
        <v>0.0802587941288948</v>
      </c>
      <c r="O30">
        <v>0.08420257</v>
      </c>
      <c r="P30">
        <f>VLOOKUP(A30,'累积异常收益率（市场模型）（-170，-21）Y1 (2)'!$A$1:$O$339,15,FALSE)</f>
        <v>0.105542615056038</v>
      </c>
      <c r="Q30">
        <f>VLOOKUP(A30,'累积异常收益率（市场模型）（-170，-21）Y1 (2)'!$A$1:$X$339,16,FALSE)</f>
        <v>0.121876500546932</v>
      </c>
      <c r="R30">
        <f>VLOOKUP(A30,'累积异常收益率（市场模型）（-170，-21）Y1 (2)'!$A$1:$X$339,17,FALSE)</f>
        <v>0.142338946461678</v>
      </c>
      <c r="S30">
        <v>0.16874892</v>
      </c>
      <c r="T30">
        <v>0.13615602</v>
      </c>
      <c r="U30">
        <f>VLOOKUP(A30,'累积异常收益率（市场模型）（-170，-21）Y1 (2)'!$A$1:$X$339,20,FALSE)</f>
        <v>0.105748377740383</v>
      </c>
      <c r="V30">
        <f>VLOOKUP(A30,'累积异常收益率（市场模型）（-170，-21）Y1 (2)'!$A$1:$X$339,21,FALSE)</f>
        <v>0.154115200042725</v>
      </c>
      <c r="W30">
        <v>0.20595174</v>
      </c>
      <c r="X30">
        <f>VLOOKUP(A30,'累积异常收益率（市场模型）（-170，-21）Y1 (2)'!$A$1:$X$339,23,FALSE)</f>
        <v>0.177317410707474</v>
      </c>
      <c r="Y30">
        <v>0.12396723</v>
      </c>
      <c r="Z30">
        <f>VLOOKUP(A30,'三因子模型（-170，-51） (2)'!$A$1:$W$335,23,FALSE)</f>
        <v>0.0673272237181664</v>
      </c>
      <c r="AA30">
        <v>9.0074129</v>
      </c>
      <c r="AB30">
        <v>0</v>
      </c>
      <c r="AC30">
        <v>9.4812</v>
      </c>
      <c r="AD30">
        <v>29.68</v>
      </c>
      <c r="AE30">
        <v>22</v>
      </c>
      <c r="AF30">
        <v>21.423</v>
      </c>
      <c r="AG30">
        <v>19.877011</v>
      </c>
      <c r="AH30" t="s">
        <v>744</v>
      </c>
      <c r="AI30" t="s">
        <v>1008</v>
      </c>
      <c r="AJ30">
        <v>7</v>
      </c>
      <c r="AK30">
        <v>43</v>
      </c>
      <c r="AL30">
        <v>0</v>
      </c>
      <c r="AM30">
        <v>0.1</v>
      </c>
      <c r="AN30">
        <v>7.5522373</v>
      </c>
      <c r="AO30">
        <v>1.905</v>
      </c>
      <c r="AP30">
        <v>0.6675</v>
      </c>
      <c r="AQ30">
        <v>1</v>
      </c>
      <c r="AR30">
        <v>2.33</v>
      </c>
      <c r="AS30">
        <v>0.20287879</v>
      </c>
      <c r="AT30">
        <v>17.2891</v>
      </c>
      <c r="AU30">
        <v>18.3355</v>
      </c>
      <c r="AV30">
        <v>2</v>
      </c>
      <c r="AW30">
        <v>31.5</v>
      </c>
      <c r="AX30">
        <v>992.25</v>
      </c>
      <c r="AY30">
        <f>VLOOKUP(A30,u型最终!$1:$1048576,46,FALSE)</f>
        <v>4.79535</v>
      </c>
      <c r="AZ30">
        <v>0.8458683</v>
      </c>
      <c r="BA30">
        <v>23.3</v>
      </c>
    </row>
    <row r="31" spans="1:53">
      <c r="A31">
        <v>938</v>
      </c>
      <c r="B31">
        <v>938</v>
      </c>
      <c r="C31">
        <v>13</v>
      </c>
      <c r="D31">
        <v>110000</v>
      </c>
      <c r="E31">
        <v>110000</v>
      </c>
      <c r="F31" t="s">
        <v>1025</v>
      </c>
      <c r="G31">
        <v>8705</v>
      </c>
      <c r="H31" t="s">
        <v>93</v>
      </c>
      <c r="I31">
        <v>0.22603919</v>
      </c>
      <c r="J31">
        <f>VLOOKUP(A31,三因子模型筛选后!$A$1:$Z$335,11,FALSE)</f>
        <v>0.107790112495422</v>
      </c>
      <c r="K31">
        <v>0.04925753</v>
      </c>
      <c r="L31">
        <v>-0.00608930084854364</v>
      </c>
      <c r="M31">
        <f>VLOOKUP(A31,'累积异常收益率（市场模型）（-170，-21）Y1 (2)'!$A$1:$O$339,12,FALSE)</f>
        <v>0.242397427558899</v>
      </c>
      <c r="N31">
        <f>VLOOKUP(A31,'累积异常收益率（市场模型）（-170，-21）Y1 (2)'!$A$1:$O$339,13,FALSE)</f>
        <v>0.215679079294205</v>
      </c>
      <c r="O31">
        <v>0.28378972</v>
      </c>
      <c r="P31">
        <f>VLOOKUP(A31,'累积异常收益率（市场模型）（-170，-21）Y1 (2)'!$A$1:$O$339,15,FALSE)</f>
        <v>0.309839189052582</v>
      </c>
      <c r="Q31">
        <f>VLOOKUP(A31,'累积异常收益率（市场模型）（-170，-21）Y1 (2)'!$A$1:$X$339,16,FALSE)</f>
        <v>0.320769667625427</v>
      </c>
      <c r="R31">
        <f>VLOOKUP(A31,'累积异常收益率（市场模型）（-170，-21）Y1 (2)'!$A$1:$X$339,17,FALSE)</f>
        <v>0.318343102931976</v>
      </c>
      <c r="S31">
        <v>0.34873652</v>
      </c>
      <c r="T31">
        <v>0.32425079</v>
      </c>
      <c r="U31">
        <f>VLOOKUP(A31,'累积异常收益率（市场模型）（-170，-21）Y1 (2)'!$A$1:$X$339,20,FALSE)</f>
        <v>0.277336359024048</v>
      </c>
      <c r="V31">
        <f>VLOOKUP(A31,'累积异常收益率（市场模型）（-170，-21）Y1 (2)'!$A$1:$X$339,21,FALSE)</f>
        <v>0.281933069229126</v>
      </c>
      <c r="W31">
        <v>0.37848222</v>
      </c>
      <c r="X31">
        <f>VLOOKUP(A31,'累积异常收益率（市场模型）（-170，-21）Y1 (2)'!$A$1:$X$339,23,FALSE)</f>
        <v>0.457219421863556</v>
      </c>
      <c r="Y31">
        <v>0.47568691</v>
      </c>
      <c r="Z31">
        <f>VLOOKUP(A31,'三因子模型（-170，-51） (2)'!$A$1:$W$335,23,FALSE)</f>
        <v>0.344794243574142</v>
      </c>
      <c r="AA31">
        <v>22.603919</v>
      </c>
      <c r="AB31">
        <v>0</v>
      </c>
      <c r="AC31">
        <v>9.5808</v>
      </c>
      <c r="AD31">
        <v>27.86</v>
      </c>
      <c r="AE31">
        <v>20</v>
      </c>
      <c r="AF31">
        <v>22.1231</v>
      </c>
      <c r="AG31">
        <v>10.423032</v>
      </c>
      <c r="AH31" t="s">
        <v>94</v>
      </c>
      <c r="AI31" t="s">
        <v>999</v>
      </c>
      <c r="AJ31">
        <v>6</v>
      </c>
      <c r="AK31">
        <v>52</v>
      </c>
      <c r="AL31">
        <v>0</v>
      </c>
      <c r="AM31">
        <v>0.21428571</v>
      </c>
      <c r="AN31">
        <v>8.0487883</v>
      </c>
      <c r="AO31">
        <v>3.13</v>
      </c>
      <c r="AP31">
        <v>0.3971</v>
      </c>
      <c r="AQ31">
        <v>1</v>
      </c>
      <c r="AR31">
        <v>16.37</v>
      </c>
      <c r="AS31">
        <v>0.98787879</v>
      </c>
      <c r="AT31">
        <v>17.9699</v>
      </c>
      <c r="AU31">
        <v>18.5411</v>
      </c>
      <c r="AV31">
        <v>18</v>
      </c>
      <c r="AW31">
        <v>26</v>
      </c>
      <c r="AX31">
        <v>676</v>
      </c>
      <c r="AY31">
        <f>VLOOKUP(A31,u型最终!$1:$1048576,46,FALSE)</f>
        <v>3.97115</v>
      </c>
      <c r="AZ31">
        <v>2.79545</v>
      </c>
      <c r="BA31">
        <v>163.7</v>
      </c>
    </row>
    <row r="32" spans="1:53">
      <c r="A32">
        <v>300065</v>
      </c>
      <c r="B32">
        <v>300065</v>
      </c>
      <c r="C32">
        <v>11</v>
      </c>
      <c r="D32">
        <v>110000</v>
      </c>
      <c r="E32">
        <v>110000</v>
      </c>
      <c r="F32" t="s">
        <v>1019</v>
      </c>
      <c r="G32">
        <v>8799</v>
      </c>
      <c r="H32" t="s">
        <v>420</v>
      </c>
      <c r="I32">
        <v>-0.02918263</v>
      </c>
      <c r="J32">
        <f>VLOOKUP(A32,三因子模型筛选后!$A$1:$Z$335,11,FALSE)</f>
        <v>-0.0757691338658333</v>
      </c>
      <c r="K32">
        <v>0.00715356</v>
      </c>
      <c r="L32">
        <v>-0.0150439236313105</v>
      </c>
      <c r="M32">
        <f>VLOOKUP(A32,'累积异常收益率（市场模型）（-170，-21）Y1 (2)'!$A$1:$O$339,12,FALSE)</f>
        <v>-0.0222225058823824</v>
      </c>
      <c r="N32">
        <f>VLOOKUP(A32,'累积异常收益率（市场模型）（-170，-21）Y1 (2)'!$A$1:$O$339,13,FALSE)</f>
        <v>-0.019526032730937</v>
      </c>
      <c r="O32">
        <v>0.01524955</v>
      </c>
      <c r="P32">
        <f>VLOOKUP(A32,'累积异常收益率（市场模型）（-170，-21）Y1 (2)'!$A$1:$O$339,15,FALSE)</f>
        <v>0.0225996132940054</v>
      </c>
      <c r="Q32">
        <f>VLOOKUP(A32,'累积异常收益率（市场模型）（-170，-21）Y1 (2)'!$A$1:$X$339,16,FALSE)</f>
        <v>0.0101991146802902</v>
      </c>
      <c r="R32">
        <f>VLOOKUP(A32,'累积异常收益率（市场模型）（-170，-21）Y1 (2)'!$A$1:$X$339,17,FALSE)</f>
        <v>0.0353158786892891</v>
      </c>
      <c r="S32">
        <v>0.0612225</v>
      </c>
      <c r="T32">
        <v>0.0533336</v>
      </c>
      <c r="U32">
        <f>VLOOKUP(A32,'累积异常收益率（市场模型）（-170，-21）Y1 (2)'!$A$1:$X$339,20,FALSE)</f>
        <v>0.0346832685172558</v>
      </c>
      <c r="V32">
        <f>VLOOKUP(A32,'累积异常收益率（市场模型）（-170，-21）Y1 (2)'!$A$1:$X$339,21,FALSE)</f>
        <v>0.0633647292852402</v>
      </c>
      <c r="W32">
        <v>0.09794252</v>
      </c>
      <c r="X32">
        <f>VLOOKUP(A32,'累积异常收益率（市场模型）（-170，-21）Y1 (2)'!$A$1:$X$339,23,FALSE)</f>
        <v>0.0938064679503441</v>
      </c>
      <c r="Y32">
        <v>0.06744147</v>
      </c>
      <c r="Z32">
        <f>VLOOKUP(A32,'三因子模型（-170，-51） (2)'!$A$1:$W$335,23,FALSE)</f>
        <v>-0.0576438643038273</v>
      </c>
      <c r="AA32">
        <v>-2.9182632</v>
      </c>
      <c r="AB32">
        <v>0</v>
      </c>
      <c r="AC32">
        <v>6.2246</v>
      </c>
      <c r="AD32">
        <v>28.42</v>
      </c>
      <c r="AE32">
        <v>18</v>
      </c>
      <c r="AF32">
        <v>18.6416</v>
      </c>
      <c r="AG32">
        <v>3.9817403</v>
      </c>
      <c r="AH32" t="s">
        <v>421</v>
      </c>
      <c r="AI32" t="s">
        <v>999</v>
      </c>
      <c r="AJ32">
        <v>6</v>
      </c>
      <c r="AK32">
        <v>50</v>
      </c>
      <c r="AL32">
        <v>0</v>
      </c>
      <c r="AM32">
        <v>0.23529412</v>
      </c>
      <c r="AN32">
        <v>6.4438132</v>
      </c>
      <c r="AO32">
        <v>0.6288</v>
      </c>
      <c r="AP32">
        <v>0.1891</v>
      </c>
      <c r="AQ32">
        <v>0</v>
      </c>
      <c r="AR32">
        <v>3.29</v>
      </c>
      <c r="AS32">
        <v>0.2619697</v>
      </c>
      <c r="AT32">
        <v>15.0309</v>
      </c>
      <c r="AU32">
        <v>16.4421</v>
      </c>
      <c r="AV32">
        <v>35</v>
      </c>
      <c r="AW32">
        <v>10.5</v>
      </c>
      <c r="AX32">
        <v>110.25</v>
      </c>
      <c r="AY32">
        <f>VLOOKUP(A32,u型最终!$1:$1048576,46,FALSE)</f>
        <v>3.66665</v>
      </c>
      <c r="AZ32">
        <v>1.190888</v>
      </c>
      <c r="BA32">
        <v>32.9</v>
      </c>
    </row>
    <row r="33" spans="1:53">
      <c r="A33">
        <v>2134</v>
      </c>
      <c r="B33">
        <v>2134</v>
      </c>
      <c r="C33">
        <v>19</v>
      </c>
      <c r="D33">
        <v>120000</v>
      </c>
      <c r="E33">
        <v>120000</v>
      </c>
      <c r="F33" t="s">
        <v>1003</v>
      </c>
      <c r="G33">
        <v>5110</v>
      </c>
      <c r="H33" t="s">
        <v>138</v>
      </c>
      <c r="I33">
        <v>0.00246939</v>
      </c>
      <c r="J33">
        <f>VLOOKUP(A33,三因子模型筛选后!$A$1:$Z$335,11,FALSE)</f>
        <v>0.0261941887438297</v>
      </c>
      <c r="K33">
        <v>0.00201559</v>
      </c>
      <c r="L33">
        <v>0.0265104994177818</v>
      </c>
      <c r="M33">
        <f>VLOOKUP(A33,'累积异常收益率（市场模型）（-170，-21）Y1 (2)'!$A$1:$O$339,12,FALSE)</f>
        <v>-0.0277288388460875</v>
      </c>
      <c r="N33">
        <f>VLOOKUP(A33,'累积异常收益率（市场模型）（-170，-21）Y1 (2)'!$A$1:$O$339,13,FALSE)</f>
        <v>-0.0410750769078732</v>
      </c>
      <c r="O33">
        <v>-0.0360749</v>
      </c>
      <c r="P33">
        <f>VLOOKUP(A33,'累积异常收益率（市场模型）（-170，-21）Y1 (2)'!$A$1:$O$339,15,FALSE)</f>
        <v>0.00896376091986895</v>
      </c>
      <c r="Q33">
        <f>VLOOKUP(A33,'累积异常收益率（市场模型）（-170，-21）Y1 (2)'!$A$1:$X$339,16,FALSE)</f>
        <v>0.03907360881567</v>
      </c>
      <c r="R33">
        <f>VLOOKUP(A33,'累积异常收益率（市场模型）（-170，-21）Y1 (2)'!$A$1:$X$339,17,FALSE)</f>
        <v>0.0312818810343742</v>
      </c>
      <c r="S33">
        <v>0.06320813</v>
      </c>
      <c r="T33">
        <v>0.03149413</v>
      </c>
      <c r="U33">
        <f>VLOOKUP(A33,'累积异常收益率（市场模型）（-170，-21）Y1 (2)'!$A$1:$X$339,20,FALSE)</f>
        <v>0.0479606948792934</v>
      </c>
      <c r="V33">
        <f>VLOOKUP(A33,'累积异常收益率（市场模型）（-170，-21）Y1 (2)'!$A$1:$X$339,21,FALSE)</f>
        <v>0.0135760912671685</v>
      </c>
      <c r="W33">
        <v>0.13560531</v>
      </c>
      <c r="X33">
        <f>VLOOKUP(A33,'累积异常收益率（市场模型）（-170，-21）Y1 (2)'!$A$1:$X$339,23,FALSE)</f>
        <v>0.167628303170204</v>
      </c>
      <c r="Y33">
        <v>0.0695013</v>
      </c>
      <c r="Z33">
        <f>VLOOKUP(A33,'三因子模型（-170，-51） (2)'!$A$1:$W$335,23,FALSE)</f>
        <v>-0.0683479830622673</v>
      </c>
      <c r="AA33">
        <v>0.24693855</v>
      </c>
      <c r="AB33">
        <v>0</v>
      </c>
      <c r="AC33">
        <v>6.7238</v>
      </c>
      <c r="AD33">
        <v>8.74</v>
      </c>
      <c r="AE33">
        <v>31</v>
      </c>
      <c r="AF33">
        <v>16.3383</v>
      </c>
      <c r="AG33">
        <v>2.4584977</v>
      </c>
      <c r="AH33" t="s">
        <v>139</v>
      </c>
      <c r="AI33" t="s">
        <v>1002</v>
      </c>
      <c r="AJ33">
        <v>5</v>
      </c>
      <c r="AK33">
        <v>57</v>
      </c>
      <c r="AL33">
        <v>0</v>
      </c>
      <c r="AM33">
        <v>0.29411765</v>
      </c>
      <c r="AN33">
        <v>6.2781461</v>
      </c>
      <c r="AO33">
        <v>0.5328</v>
      </c>
      <c r="AP33">
        <v>0.3268</v>
      </c>
      <c r="AQ33">
        <v>1</v>
      </c>
      <c r="AR33">
        <v>3.54</v>
      </c>
      <c r="AS33">
        <v>0.4480303</v>
      </c>
      <c r="AT33">
        <v>13.8011</v>
      </c>
      <c r="AU33">
        <v>14.3163</v>
      </c>
      <c r="AV33">
        <v>32</v>
      </c>
      <c r="AW33">
        <v>1</v>
      </c>
      <c r="AX33">
        <v>1</v>
      </c>
      <c r="AY33">
        <f>VLOOKUP(A33,u型最终!$1:$1048576,46,FALSE)</f>
        <v>4.25</v>
      </c>
      <c r="AZ33">
        <v>1.264127</v>
      </c>
      <c r="BA33">
        <v>35.4</v>
      </c>
    </row>
    <row r="34" spans="1:53">
      <c r="A34">
        <v>603106</v>
      </c>
      <c r="B34">
        <v>603106</v>
      </c>
      <c r="C34">
        <v>11</v>
      </c>
      <c r="D34">
        <v>120000</v>
      </c>
      <c r="E34">
        <v>120000</v>
      </c>
      <c r="F34" t="s">
        <v>1003</v>
      </c>
      <c r="G34">
        <v>5110</v>
      </c>
      <c r="H34" t="s">
        <v>884</v>
      </c>
      <c r="I34">
        <v>-0.09349355</v>
      </c>
      <c r="J34">
        <f>VLOOKUP(A34,三因子模型筛选后!$A$1:$Z$335,11,FALSE)</f>
        <v>-0.206201016902924</v>
      </c>
      <c r="K34">
        <v>0.00041845</v>
      </c>
      <c r="L34">
        <v>-0.0603370144963264</v>
      </c>
      <c r="M34">
        <f>VLOOKUP(A34,'累积异常收益率（市场模型）（-170，-21）Y1 (2)'!$A$1:$O$339,12,FALSE)</f>
        <v>-0.0961670428514481</v>
      </c>
      <c r="N34">
        <f>VLOOKUP(A34,'累积异常收益率（市场模型）（-170，-21）Y1 (2)'!$A$1:$O$339,13,FALSE)</f>
        <v>-0.131310522556305</v>
      </c>
      <c r="O34">
        <v>-0.11691743</v>
      </c>
      <c r="P34">
        <f>VLOOKUP(A34,'累积异常收益率（市场模型）（-170，-21）Y1 (2)'!$A$1:$O$339,15,FALSE)</f>
        <v>-0.119436144828796</v>
      </c>
      <c r="Q34">
        <f>VLOOKUP(A34,'累积异常收益率（市场模型）（-170，-21）Y1 (2)'!$A$1:$X$339,16,FALSE)</f>
        <v>-0.05308598279953</v>
      </c>
      <c r="R34">
        <f>VLOOKUP(A34,'累积异常收益率（市场模型）（-170，-21）Y1 (2)'!$A$1:$X$339,17,FALSE)</f>
        <v>-0.0703067854046822</v>
      </c>
      <c r="S34">
        <v>-0.07150517</v>
      </c>
      <c r="T34">
        <v>-0.07761408</v>
      </c>
      <c r="U34">
        <f>VLOOKUP(A34,'累积异常收益率（市场模型）（-170，-21）Y1 (2)'!$A$1:$X$339,20,FALSE)</f>
        <v>-0.0838590189814568</v>
      </c>
      <c r="V34">
        <f>VLOOKUP(A34,'累积异常收益率（市场模型）（-170，-21）Y1 (2)'!$A$1:$X$339,21,FALSE)</f>
        <v>-0.0577906928956509</v>
      </c>
      <c r="W34">
        <v>-0.05281569</v>
      </c>
      <c r="X34">
        <f>VLOOKUP(A34,'累积异常收益率（市场模型）（-170，-21）Y1 (2)'!$A$1:$X$339,23,FALSE)</f>
        <v>-0.0844674110412598</v>
      </c>
      <c r="Y34">
        <v>-0.07859305</v>
      </c>
      <c r="Z34">
        <f>VLOOKUP(A34,'三因子模型（-170，-51） (2)'!$A$1:$W$335,23,FALSE)</f>
        <v>-0.281160324811935</v>
      </c>
      <c r="AA34">
        <v>-9.3493551</v>
      </c>
      <c r="AB34">
        <v>0</v>
      </c>
      <c r="AC34">
        <v>7.8532</v>
      </c>
      <c r="AD34">
        <v>11.06</v>
      </c>
      <c r="AE34">
        <v>15</v>
      </c>
      <c r="AF34">
        <v>0</v>
      </c>
      <c r="AG34">
        <v>5.2052</v>
      </c>
      <c r="AH34" t="s">
        <v>885</v>
      </c>
      <c r="AI34" t="s">
        <v>1008</v>
      </c>
      <c r="AJ34">
        <v>7</v>
      </c>
      <c r="AK34">
        <v>50</v>
      </c>
      <c r="AL34">
        <v>1</v>
      </c>
      <c r="AM34">
        <v>0.21428571</v>
      </c>
      <c r="AN34">
        <v>6.3573569</v>
      </c>
      <c r="AO34">
        <v>0.57672</v>
      </c>
      <c r="AP34">
        <v>0.4009</v>
      </c>
      <c r="AQ34">
        <v>0</v>
      </c>
      <c r="AR34">
        <v>2.84</v>
      </c>
      <c r="AS34">
        <v>0.32636364</v>
      </c>
      <c r="AT34">
        <v>15.1707</v>
      </c>
      <c r="AU34">
        <v>15.5817</v>
      </c>
      <c r="AV34">
        <v>38</v>
      </c>
      <c r="AW34">
        <v>1</v>
      </c>
      <c r="AX34">
        <v>1</v>
      </c>
      <c r="AY34">
        <f>VLOOKUP(A34,u型最终!$1:$1048576,46,FALSE)</f>
        <v>2.75</v>
      </c>
      <c r="AZ34">
        <v>1.043804</v>
      </c>
      <c r="BA34">
        <v>28.4</v>
      </c>
    </row>
    <row r="35" spans="1:53">
      <c r="A35">
        <v>300120</v>
      </c>
      <c r="B35">
        <v>300120</v>
      </c>
      <c r="C35">
        <v>19</v>
      </c>
      <c r="D35">
        <v>120000</v>
      </c>
      <c r="E35">
        <v>120000</v>
      </c>
      <c r="F35" t="s">
        <v>1026</v>
      </c>
      <c r="G35">
        <v>7610</v>
      </c>
      <c r="H35" t="s">
        <v>453</v>
      </c>
      <c r="I35">
        <v>0.03042053</v>
      </c>
      <c r="J35">
        <f>VLOOKUP(A35,三因子模型筛选后!$A$1:$Z$335,11,FALSE)</f>
        <v>0.00898572616279125</v>
      </c>
      <c r="K35">
        <v>0.09127656</v>
      </c>
      <c r="L35">
        <v>0.0776083916425705</v>
      </c>
      <c r="M35">
        <f>VLOOKUP(A35,'累积异常收益率（市场模型）（-170，-21）Y1 (2)'!$A$1:$O$339,12,FALSE)</f>
        <v>0.0353555046021938</v>
      </c>
      <c r="N35">
        <f>VLOOKUP(A35,'累积异常收益率（市场模型）（-170，-21）Y1 (2)'!$A$1:$O$339,13,FALSE)</f>
        <v>0.0187452752143145</v>
      </c>
      <c r="O35">
        <v>0.05458607</v>
      </c>
      <c r="P35">
        <f>VLOOKUP(A35,'累积异常收益率（市场模型）（-170，-21）Y1 (2)'!$A$1:$O$339,15,FALSE)</f>
        <v>0.0452877059578896</v>
      </c>
      <c r="Q35">
        <f>VLOOKUP(A35,'累积异常收益率（市场模型）（-170，-21）Y1 (2)'!$A$1:$X$339,16,FALSE)</f>
        <v>0.046235702931881</v>
      </c>
      <c r="R35">
        <f>VLOOKUP(A35,'累积异常收益率（市场模型）（-170，-21）Y1 (2)'!$A$1:$X$339,17,FALSE)</f>
        <v>0.0550843589007854</v>
      </c>
      <c r="S35">
        <v>0.09700811</v>
      </c>
      <c r="T35">
        <v>0.11531583</v>
      </c>
      <c r="U35">
        <f>VLOOKUP(A35,'累积异常收益率（市场模型）（-170，-21）Y1 (2)'!$A$1:$X$339,20,FALSE)</f>
        <v>0.0950685814023018</v>
      </c>
      <c r="V35">
        <f>VLOOKUP(A35,'累积异常收益率（市场模型）（-170，-21）Y1 (2)'!$A$1:$X$339,21,FALSE)</f>
        <v>0.114861346781254</v>
      </c>
      <c r="W35">
        <v>0.14645252</v>
      </c>
      <c r="X35">
        <f>VLOOKUP(A35,'累积异常收益率（市场模型）（-170，-21）Y1 (2)'!$A$1:$X$339,23,FALSE)</f>
        <v>0.133971601724625</v>
      </c>
      <c r="Y35">
        <v>0.11580332</v>
      </c>
      <c r="Z35">
        <f>VLOOKUP(A35,'三因子模型（-170，-51） (2)'!$A$1:$W$335,23,FALSE)</f>
        <v>0.0104857739061117</v>
      </c>
      <c r="AA35">
        <v>3.0420529</v>
      </c>
      <c r="AB35">
        <v>0</v>
      </c>
      <c r="AC35">
        <v>7.9732</v>
      </c>
      <c r="AD35">
        <v>19.04</v>
      </c>
      <c r="AE35">
        <v>20</v>
      </c>
      <c r="AF35">
        <v>18.928</v>
      </c>
      <c r="AG35">
        <v>4.6439393</v>
      </c>
      <c r="AH35" t="s">
        <v>454</v>
      </c>
      <c r="AI35" t="s">
        <v>1002</v>
      </c>
      <c r="AJ35">
        <v>5</v>
      </c>
      <c r="AK35">
        <v>46</v>
      </c>
      <c r="AL35">
        <v>0</v>
      </c>
      <c r="AM35">
        <v>0.35294118</v>
      </c>
      <c r="AN35">
        <v>7.9801605</v>
      </c>
      <c r="AO35">
        <v>2.9224</v>
      </c>
      <c r="AP35">
        <v>0.3111</v>
      </c>
      <c r="AQ35">
        <v>0</v>
      </c>
      <c r="AR35">
        <v>1.68</v>
      </c>
      <c r="AS35">
        <v>0.16530303</v>
      </c>
      <c r="AT35">
        <v>15.5357</v>
      </c>
      <c r="AU35">
        <v>17.1924</v>
      </c>
      <c r="AV35">
        <v>2</v>
      </c>
      <c r="AW35">
        <v>4.5</v>
      </c>
      <c r="AX35">
        <v>20.25</v>
      </c>
      <c r="AY35">
        <f>VLOOKUP(A35,u型最终!$1:$1048576,46,FALSE)</f>
        <v>4.44445</v>
      </c>
      <c r="AZ35">
        <v>0.5187938</v>
      </c>
      <c r="BA35">
        <v>16.8</v>
      </c>
    </row>
    <row r="36" spans="1:53">
      <c r="A36">
        <v>603712</v>
      </c>
      <c r="B36">
        <v>603712</v>
      </c>
      <c r="C36">
        <v>19</v>
      </c>
      <c r="D36">
        <v>120000</v>
      </c>
      <c r="E36">
        <v>120000</v>
      </c>
      <c r="F36" t="s">
        <v>998</v>
      </c>
      <c r="G36">
        <v>8101</v>
      </c>
      <c r="H36" t="s">
        <v>944</v>
      </c>
      <c r="I36">
        <v>-0.05884229</v>
      </c>
      <c r="J36">
        <f>VLOOKUP(A36,三因子模型筛选后!$A$1:$Z$335,11,FALSE)</f>
        <v>-0.101494386792183</v>
      </c>
      <c r="K36">
        <v>-0.04571007</v>
      </c>
      <c r="L36">
        <v>-0.0707129910588264</v>
      </c>
      <c r="M36">
        <f>VLOOKUP(A36,'累积异常收益率（市场模型）（-170，-21）Y1 (2)'!$A$1:$O$339,12,FALSE)</f>
        <v>-0.0336082056164742</v>
      </c>
      <c r="N36">
        <f>VLOOKUP(A36,'累积异常收益率（市场模型）（-170，-21）Y1 (2)'!$A$1:$O$339,13,FALSE)</f>
        <v>-0.0202978923916817</v>
      </c>
      <c r="O36">
        <v>0.01986443</v>
      </c>
      <c r="P36">
        <f>VLOOKUP(A36,'累积异常收益率（市场模型）（-170，-21）Y1 (2)'!$A$1:$O$339,15,FALSE)</f>
        <v>-0.00639340886846185</v>
      </c>
      <c r="Q36">
        <f>VLOOKUP(A36,'累积异常收益率（市场模型）（-170，-21）Y1 (2)'!$A$1:$X$339,16,FALSE)</f>
        <v>0.0264786146581173</v>
      </c>
      <c r="R36">
        <f>VLOOKUP(A36,'累积异常收益率（市场模型）（-170，-21）Y1 (2)'!$A$1:$X$339,17,FALSE)</f>
        <v>0.0773124769330025</v>
      </c>
      <c r="S36">
        <v>0.08910238</v>
      </c>
      <c r="T36">
        <v>0.0655418</v>
      </c>
      <c r="U36">
        <f>VLOOKUP(A36,'累积异常收益率（市场模型）（-170，-21）Y1 (2)'!$A$1:$X$339,20,FALSE)</f>
        <v>0.0699689537286758</v>
      </c>
      <c r="V36">
        <f>VLOOKUP(A36,'累积异常收益率（市场模型）（-170，-21）Y1 (2)'!$A$1:$X$339,21,FALSE)</f>
        <v>0.0780129134654999</v>
      </c>
      <c r="W36">
        <v>0.11476254</v>
      </c>
      <c r="X36">
        <f>VLOOKUP(A36,'累积异常收益率（市场模型）（-170，-21）Y1 (2)'!$A$1:$X$339,23,FALSE)</f>
        <v>0.194677993655205</v>
      </c>
      <c r="Y36">
        <v>0.14898607</v>
      </c>
      <c r="Z36">
        <f>VLOOKUP(A36,'三因子模型（-170，-51） (2)'!$A$1:$W$335,23,FALSE)</f>
        <v>0.0536577329039574</v>
      </c>
      <c r="AA36">
        <v>-5.8842286</v>
      </c>
      <c r="AB36">
        <v>0</v>
      </c>
      <c r="AC36">
        <v>7.6118</v>
      </c>
      <c r="AD36">
        <v>22.85</v>
      </c>
      <c r="AE36">
        <v>15</v>
      </c>
      <c r="AF36">
        <v>19.7046</v>
      </c>
      <c r="AG36">
        <v>7.72</v>
      </c>
      <c r="AH36" t="s">
        <v>945</v>
      </c>
      <c r="AI36" t="s">
        <v>999</v>
      </c>
      <c r="AJ36">
        <v>6</v>
      </c>
      <c r="AK36">
        <v>46</v>
      </c>
      <c r="AL36">
        <v>0</v>
      </c>
      <c r="AM36">
        <v>0.19230769</v>
      </c>
      <c r="AN36">
        <v>7.2335998</v>
      </c>
      <c r="AO36">
        <v>1.3852</v>
      </c>
      <c r="AP36">
        <v>0.5319</v>
      </c>
      <c r="AQ36">
        <v>1</v>
      </c>
      <c r="AR36">
        <v>7.36</v>
      </c>
      <c r="AS36">
        <v>0.69106061</v>
      </c>
      <c r="AT36">
        <v>13.8499</v>
      </c>
      <c r="AU36">
        <v>15.1646</v>
      </c>
      <c r="AV36">
        <v>1</v>
      </c>
      <c r="AW36">
        <v>4.5</v>
      </c>
      <c r="AX36">
        <v>20.25</v>
      </c>
      <c r="AY36">
        <f>VLOOKUP(A36,u型最终!$1:$1048576,46,FALSE)</f>
        <v>5.94445</v>
      </c>
      <c r="AZ36">
        <v>1.99606</v>
      </c>
      <c r="BA36">
        <v>73.6</v>
      </c>
    </row>
    <row r="37" spans="1:53">
      <c r="A37">
        <v>603019</v>
      </c>
      <c r="B37">
        <v>603019</v>
      </c>
      <c r="C37">
        <v>10</v>
      </c>
      <c r="D37">
        <v>120000</v>
      </c>
      <c r="E37">
        <v>120000</v>
      </c>
      <c r="F37" t="s">
        <v>1007</v>
      </c>
      <c r="G37">
        <v>8310</v>
      </c>
      <c r="H37" t="s">
        <v>869</v>
      </c>
      <c r="I37">
        <v>0.33287531</v>
      </c>
      <c r="J37">
        <f>VLOOKUP(A37,三因子模型筛选后!$A$1:$Z$335,11,FALSE)</f>
        <v>0.289502143859863</v>
      </c>
      <c r="K37">
        <v>0.05519094</v>
      </c>
      <c r="L37">
        <v>0.0437091886997223</v>
      </c>
      <c r="M37">
        <f>VLOOKUP(A37,'累积异常收益率（市场模型）（-170，-21）Y1 (2)'!$A$1:$O$339,12,FALSE)</f>
        <v>0.373194336891174</v>
      </c>
      <c r="N37">
        <f>VLOOKUP(A37,'累积异常收益率（市场模型）（-170，-21）Y1 (2)'!$A$1:$O$339,13,FALSE)</f>
        <v>0.35374727845192</v>
      </c>
      <c r="O37">
        <v>0.39920437</v>
      </c>
      <c r="P37">
        <f>VLOOKUP(A37,'累积异常收益率（市场模型）（-170，-21）Y1 (2)'!$A$1:$O$339,15,FALSE)</f>
        <v>0.387194931507111</v>
      </c>
      <c r="Q37">
        <f>VLOOKUP(A37,'累积异常收益率（市场模型）（-170，-21）Y1 (2)'!$A$1:$X$339,16,FALSE)</f>
        <v>0.418258428573608</v>
      </c>
      <c r="R37">
        <f>VLOOKUP(A37,'累积异常收益率（市场模型）（-170，-21）Y1 (2)'!$A$1:$X$339,17,FALSE)</f>
        <v>0.41736564040184</v>
      </c>
      <c r="S37">
        <v>0.45103475</v>
      </c>
      <c r="T37">
        <v>0.40515736</v>
      </c>
      <c r="U37">
        <f>VLOOKUP(A37,'累积异常收益率（市场模型）（-170，-21）Y1 (2)'!$A$1:$X$339,20,FALSE)</f>
        <v>0.361542195081711</v>
      </c>
      <c r="V37">
        <f>VLOOKUP(A37,'累积异常收益率（市场模型）（-170，-21）Y1 (2)'!$A$1:$X$339,21,FALSE)</f>
        <v>0.421420454978943</v>
      </c>
      <c r="W37">
        <v>0.47487617</v>
      </c>
      <c r="X37">
        <f>VLOOKUP(A37,'累积异常收益率（市场模型）（-170，-21）Y1 (2)'!$A$1:$X$339,23,FALSE)</f>
        <v>0.468345284461975</v>
      </c>
      <c r="Y37">
        <v>0.40520024</v>
      </c>
      <c r="Z37">
        <f>VLOOKUP(A37,'三因子模型（-170，-51） (2)'!$A$1:$W$335,23,FALSE)</f>
        <v>0.30768021941185</v>
      </c>
      <c r="AA37">
        <v>33.287531</v>
      </c>
      <c r="AB37">
        <v>0</v>
      </c>
      <c r="AC37">
        <v>8.0226</v>
      </c>
      <c r="AD37">
        <v>30.8</v>
      </c>
      <c r="AE37">
        <v>13</v>
      </c>
      <c r="AF37">
        <v>20.5995</v>
      </c>
      <c r="AG37">
        <v>14.50729</v>
      </c>
      <c r="AH37" t="s">
        <v>870</v>
      </c>
      <c r="AI37" t="s">
        <v>999</v>
      </c>
      <c r="AJ37">
        <v>6</v>
      </c>
      <c r="AK37">
        <v>52</v>
      </c>
      <c r="AL37">
        <v>2</v>
      </c>
      <c r="AM37">
        <v>0.28571429</v>
      </c>
      <c r="AN37">
        <v>8.1523997</v>
      </c>
      <c r="AO37">
        <v>3.4717</v>
      </c>
      <c r="AP37">
        <v>0.7244</v>
      </c>
      <c r="AQ37">
        <v>0</v>
      </c>
      <c r="AR37">
        <v>20.06</v>
      </c>
      <c r="AS37">
        <v>1.0139394</v>
      </c>
      <c r="AT37">
        <v>17.4171</v>
      </c>
      <c r="AU37">
        <v>18.5606</v>
      </c>
      <c r="AV37">
        <v>2</v>
      </c>
      <c r="AW37">
        <v>12</v>
      </c>
      <c r="AX37">
        <v>144</v>
      </c>
      <c r="AY37">
        <f>VLOOKUP(A37,u型最终!$1:$1048576,46,FALSE)</f>
        <v>3.86365</v>
      </c>
      <c r="AZ37">
        <v>2.998728</v>
      </c>
      <c r="BA37">
        <v>200.6</v>
      </c>
    </row>
    <row r="38" spans="1:53">
      <c r="A38">
        <v>2049</v>
      </c>
      <c r="B38">
        <v>2049</v>
      </c>
      <c r="C38">
        <v>19</v>
      </c>
      <c r="D38">
        <v>130000</v>
      </c>
      <c r="E38">
        <v>130200</v>
      </c>
      <c r="F38" t="s">
        <v>1003</v>
      </c>
      <c r="G38">
        <v>5110</v>
      </c>
      <c r="H38" t="s">
        <v>114</v>
      </c>
      <c r="I38">
        <v>0.15436643</v>
      </c>
      <c r="J38">
        <f>VLOOKUP(A38,三因子模型筛选后!$A$1:$Z$335,11,FALSE)</f>
        <v>0.0520715899765491</v>
      </c>
      <c r="K38">
        <v>0.07257553</v>
      </c>
      <c r="L38">
        <v>0.0284368190914392</v>
      </c>
      <c r="M38">
        <f>VLOOKUP(A38,'累积异常收益率（市场模型）（-170，-21）Y1 (2)'!$A$1:$O$339,12,FALSE)</f>
        <v>0.142773613333702</v>
      </c>
      <c r="N38">
        <f>VLOOKUP(A38,'累积异常收益率（市场模型）（-170，-21）Y1 (2)'!$A$1:$O$339,13,FALSE)</f>
        <v>0.0911925360560417</v>
      </c>
      <c r="O38">
        <v>0.11157138</v>
      </c>
      <c r="P38">
        <f>VLOOKUP(A38,'累积异常收益率（市场模型）（-170，-21）Y1 (2)'!$A$1:$O$339,15,FALSE)</f>
        <v>0.139127165079117</v>
      </c>
      <c r="Q38">
        <f>VLOOKUP(A38,'累积异常收益率（市场模型）（-170，-21）Y1 (2)'!$A$1:$X$339,16,FALSE)</f>
        <v>0.126904129981995</v>
      </c>
      <c r="R38">
        <f>VLOOKUP(A38,'累积异常收益率（市场模型）（-170，-21）Y1 (2)'!$A$1:$X$339,17,FALSE)</f>
        <v>0.12631356716156</v>
      </c>
      <c r="S38">
        <v>0.16078955</v>
      </c>
      <c r="T38">
        <v>0.17930777</v>
      </c>
      <c r="U38">
        <f>VLOOKUP(A38,'累积异常收益率（市场模型）（-170，-21）Y1 (2)'!$A$1:$X$339,20,FALSE)</f>
        <v>0.128610149025917</v>
      </c>
      <c r="V38">
        <f>VLOOKUP(A38,'累积异常收益率（市场模型）（-170，-21）Y1 (2)'!$A$1:$X$339,21,FALSE)</f>
        <v>0.139605760574341</v>
      </c>
      <c r="W38">
        <v>0.27151531</v>
      </c>
      <c r="X38">
        <f>VLOOKUP(A38,'累积异常收益率（市场模型）（-170，-21）Y1 (2)'!$A$1:$X$339,23,FALSE)</f>
        <v>0.229486465454102</v>
      </c>
      <c r="Y38">
        <v>0.17033216</v>
      </c>
      <c r="Z38">
        <f>VLOOKUP(A38,'三因子模型（-170，-51） (2)'!$A$1:$W$335,23,FALSE)</f>
        <v>0.0454102978110313</v>
      </c>
      <c r="AA38">
        <v>15.436643</v>
      </c>
      <c r="AB38">
        <v>0</v>
      </c>
      <c r="AC38">
        <v>7.6926</v>
      </c>
      <c r="AD38">
        <v>24.27</v>
      </c>
      <c r="AE38">
        <v>18</v>
      </c>
      <c r="AF38">
        <v>20.0002</v>
      </c>
      <c r="AG38">
        <v>3.0340898</v>
      </c>
      <c r="AH38" t="s">
        <v>115</v>
      </c>
      <c r="AI38" t="s">
        <v>1008</v>
      </c>
      <c r="AJ38">
        <v>7</v>
      </c>
      <c r="AK38">
        <v>56</v>
      </c>
      <c r="AL38">
        <v>1</v>
      </c>
      <c r="AM38">
        <v>0.2</v>
      </c>
      <c r="AN38">
        <v>7.1663432</v>
      </c>
      <c r="AO38">
        <v>1.2951</v>
      </c>
      <c r="AP38">
        <v>0.3822</v>
      </c>
      <c r="AQ38">
        <v>1</v>
      </c>
      <c r="AR38">
        <v>21.14</v>
      </c>
      <c r="AS38">
        <v>1.7539394</v>
      </c>
      <c r="AT38">
        <v>16.262</v>
      </c>
      <c r="AU38">
        <v>17.3173</v>
      </c>
      <c r="AV38">
        <v>1</v>
      </c>
      <c r="AW38">
        <v>7.5</v>
      </c>
      <c r="AX38">
        <v>56.25</v>
      </c>
      <c r="AY38">
        <f>VLOOKUP(A38,u型最终!$1:$1048576,46,FALSE)</f>
        <v>4.2</v>
      </c>
      <c r="AZ38">
        <v>3.051167</v>
      </c>
      <c r="BA38">
        <v>211.4</v>
      </c>
    </row>
    <row r="39" spans="1:53">
      <c r="A39">
        <v>413</v>
      </c>
      <c r="B39">
        <v>413</v>
      </c>
      <c r="C39">
        <v>3</v>
      </c>
      <c r="D39">
        <v>130000</v>
      </c>
      <c r="E39">
        <v>130100</v>
      </c>
      <c r="F39" t="s">
        <v>1003</v>
      </c>
      <c r="G39">
        <v>5110</v>
      </c>
      <c r="H39" t="s">
        <v>66</v>
      </c>
      <c r="I39">
        <v>-0.09039851</v>
      </c>
      <c r="J39">
        <f>VLOOKUP(A39,三因子模型筛选后!$A$1:$Z$335,11,FALSE)</f>
        <v>-0.114666327834129</v>
      </c>
      <c r="K39">
        <v>-0.01143107</v>
      </c>
      <c r="L39">
        <v>-0.0224150568246841</v>
      </c>
      <c r="M39">
        <f>VLOOKUP(A39,'累积异常收益率（市场模型）（-170，-21）Y1 (2)'!$A$1:$O$339,12,FALSE)</f>
        <v>-0.0288406703621149</v>
      </c>
      <c r="N39">
        <f>VLOOKUP(A39,'累积异常收益率（市场模型）（-170，-21）Y1 (2)'!$A$1:$O$339,13,FALSE)</f>
        <v>-0.0574334301054478</v>
      </c>
      <c r="O39">
        <v>-0.02119079</v>
      </c>
      <c r="P39">
        <f>VLOOKUP(A39,'累积异常收益率（市场模型）（-170，-21）Y1 (2)'!$A$1:$O$339,15,FALSE)</f>
        <v>-0.0168336946517229</v>
      </c>
      <c r="Q39">
        <f>VLOOKUP(A39,'累积异常收益率（市场模型）（-170，-21）Y1 (2)'!$A$1:$X$339,16,FALSE)</f>
        <v>-0.00311129447072744</v>
      </c>
      <c r="R39">
        <f>VLOOKUP(A39,'累积异常收益率（市场模型）（-170，-21）Y1 (2)'!$A$1:$X$339,17,FALSE)</f>
        <v>0.0250582098960876</v>
      </c>
      <c r="S39">
        <v>0.12368361</v>
      </c>
      <c r="T39">
        <v>0.10204758</v>
      </c>
      <c r="U39">
        <f>VLOOKUP(A39,'累积异常收益率（市场模型）（-170，-21）Y1 (2)'!$A$1:$X$339,20,FALSE)</f>
        <v>0.151438683271408</v>
      </c>
      <c r="V39">
        <f>VLOOKUP(A39,'累积异常收益率（市场模型）（-170，-21）Y1 (2)'!$A$1:$X$339,21,FALSE)</f>
        <v>0.127696022391319</v>
      </c>
      <c r="W39">
        <v>0.23416834</v>
      </c>
      <c r="X39">
        <f>VLOOKUP(A39,'累积异常收益率（市场模型）（-170，-21）Y1 (2)'!$A$1:$X$339,23,FALSE)</f>
        <v>0.351659595966339</v>
      </c>
      <c r="Y39">
        <v>0.29763013</v>
      </c>
      <c r="Z39">
        <f>VLOOKUP(A39,'三因子模型（-170，-51） (2)'!$A$1:$W$335,23,FALSE)</f>
        <v>0.0982699543237686</v>
      </c>
      <c r="AA39">
        <v>-9.0398505</v>
      </c>
      <c r="AB39">
        <v>0</v>
      </c>
      <c r="AC39">
        <v>8.5144</v>
      </c>
      <c r="AD39">
        <v>3.37</v>
      </c>
      <c r="AE39">
        <v>27</v>
      </c>
      <c r="AF39">
        <v>0</v>
      </c>
      <c r="AG39">
        <v>57.302501</v>
      </c>
      <c r="AH39" t="s">
        <v>67</v>
      </c>
      <c r="AI39" t="s">
        <v>999</v>
      </c>
      <c r="AJ39">
        <v>6</v>
      </c>
      <c r="AK39">
        <v>51</v>
      </c>
      <c r="AL39">
        <v>0</v>
      </c>
      <c r="AM39">
        <v>0.19047619</v>
      </c>
      <c r="AN39">
        <v>6.5610307</v>
      </c>
      <c r="AO39">
        <v>0.707</v>
      </c>
      <c r="AP39">
        <v>0.5491</v>
      </c>
      <c r="AQ39">
        <v>0</v>
      </c>
      <c r="AR39">
        <v>1.27</v>
      </c>
      <c r="AS39">
        <v>0.13015152</v>
      </c>
      <c r="AT39">
        <v>17.3651</v>
      </c>
      <c r="AU39">
        <v>18.1636</v>
      </c>
      <c r="AV39">
        <v>29</v>
      </c>
      <c r="AW39">
        <v>21</v>
      </c>
      <c r="AX39">
        <v>441</v>
      </c>
      <c r="AY39">
        <f>VLOOKUP(A39,u型最终!$1:$1048576,46,FALSE)</f>
        <v>3.74015</v>
      </c>
      <c r="AZ39">
        <v>0.2390169</v>
      </c>
      <c r="BA39">
        <v>12.7</v>
      </c>
    </row>
    <row r="40" spans="1:53">
      <c r="A40">
        <v>2231</v>
      </c>
      <c r="B40">
        <v>2231</v>
      </c>
      <c r="C40">
        <v>10</v>
      </c>
      <c r="D40">
        <v>210000</v>
      </c>
      <c r="E40">
        <v>210100</v>
      </c>
      <c r="F40" t="s">
        <v>998</v>
      </c>
      <c r="G40">
        <v>8101</v>
      </c>
      <c r="H40" t="s">
        <v>180</v>
      </c>
      <c r="I40">
        <v>0.0252119</v>
      </c>
      <c r="J40">
        <f>VLOOKUP(A40,三因子模型筛选后!$A$1:$Z$335,11,FALSE)</f>
        <v>-0.0565307661890984</v>
      </c>
      <c r="K40">
        <v>0.08563268</v>
      </c>
      <c r="L40">
        <v>0.0427909456193447</v>
      </c>
      <c r="M40">
        <f>VLOOKUP(A40,'累积异常收益率（市场模型）（-170，-21）Y1 (2)'!$A$1:$O$339,12,FALSE)</f>
        <v>0.0283578243106604</v>
      </c>
      <c r="N40">
        <f>VLOOKUP(A40,'累积异常收益率（市场模型）（-170，-21）Y1 (2)'!$A$1:$O$339,13,FALSE)</f>
        <v>0.00722766574472189</v>
      </c>
      <c r="O40">
        <v>0.01252872</v>
      </c>
      <c r="P40">
        <f>VLOOKUP(A40,'累积异常收益率（市场模型）（-170，-21）Y1 (2)'!$A$1:$O$339,15,FALSE)</f>
        <v>0.003580616787076</v>
      </c>
      <c r="Q40">
        <f>VLOOKUP(A40,'累积异常收益率（市场模型）（-170，-21）Y1 (2)'!$A$1:$X$339,16,FALSE)</f>
        <v>0.00713563431054354</v>
      </c>
      <c r="R40">
        <f>VLOOKUP(A40,'累积异常收益率（市场模型）（-170，-21）Y1 (2)'!$A$1:$X$339,17,FALSE)</f>
        <v>0.0195628609508276</v>
      </c>
      <c r="S40">
        <v>0.05536791</v>
      </c>
      <c r="T40">
        <v>0.03901261</v>
      </c>
      <c r="U40">
        <f>VLOOKUP(A40,'累积异常收益率（市场模型）（-170，-21）Y1 (2)'!$A$1:$X$339,20,FALSE)</f>
        <v>0.0175239071249962</v>
      </c>
      <c r="V40">
        <f>VLOOKUP(A40,'累积异常收益率（市场模型）（-170，-21）Y1 (2)'!$A$1:$X$339,21,FALSE)</f>
        <v>0.0282235946506262</v>
      </c>
      <c r="W40">
        <v>0.13243733</v>
      </c>
      <c r="X40">
        <f>VLOOKUP(A40,'累积异常收益率（市场模型）（-170，-21）Y1 (2)'!$A$1:$X$339,23,FALSE)</f>
        <v>0.194262787699699</v>
      </c>
      <c r="Y40">
        <v>0.12660992</v>
      </c>
      <c r="Z40">
        <f>VLOOKUP(A40,'三因子模型（-170，-51） (2)'!$A$1:$W$335,23,FALSE)</f>
        <v>-0.0454673692584038</v>
      </c>
      <c r="AA40">
        <v>2.5211904</v>
      </c>
      <c r="AB40">
        <v>0</v>
      </c>
      <c r="AC40">
        <v>5.1059</v>
      </c>
      <c r="AD40">
        <v>16.09</v>
      </c>
      <c r="AE40">
        <v>19</v>
      </c>
      <c r="AF40">
        <v>17.7299</v>
      </c>
      <c r="AG40">
        <v>3.4685002</v>
      </c>
      <c r="AH40" t="s">
        <v>181</v>
      </c>
      <c r="AI40" t="s">
        <v>1002</v>
      </c>
      <c r="AJ40">
        <v>5</v>
      </c>
      <c r="AK40">
        <v>49</v>
      </c>
      <c r="AL40">
        <v>0</v>
      </c>
      <c r="AM40">
        <v>0.17647059</v>
      </c>
      <c r="AN40">
        <v>6.4029117</v>
      </c>
      <c r="AO40">
        <v>0.6036</v>
      </c>
      <c r="AP40">
        <v>0.2348</v>
      </c>
      <c r="AQ40">
        <v>0</v>
      </c>
      <c r="AR40">
        <v>1.72</v>
      </c>
      <c r="AS40">
        <v>0.20484848</v>
      </c>
      <c r="AT40">
        <v>12.2061</v>
      </c>
      <c r="AU40">
        <v>12.7687</v>
      </c>
      <c r="AV40">
        <v>2</v>
      </c>
      <c r="AW40">
        <v>1.5</v>
      </c>
      <c r="AX40">
        <v>2.25</v>
      </c>
      <c r="AY40">
        <f>VLOOKUP(A40,u型最终!$1:$1048576,46,FALSE)</f>
        <v>1.16665</v>
      </c>
      <c r="AZ40">
        <v>0.5423243</v>
      </c>
      <c r="BA40">
        <v>17.2</v>
      </c>
    </row>
    <row r="41" spans="1:53">
      <c r="A41">
        <v>600360</v>
      </c>
      <c r="B41">
        <v>600360</v>
      </c>
      <c r="C41">
        <v>22</v>
      </c>
      <c r="D41">
        <v>220000</v>
      </c>
      <c r="E41">
        <v>220200</v>
      </c>
      <c r="F41" t="s">
        <v>1003</v>
      </c>
      <c r="G41">
        <v>5110</v>
      </c>
      <c r="H41" t="s">
        <v>788</v>
      </c>
      <c r="I41">
        <v>0.1181603</v>
      </c>
      <c r="J41">
        <f>VLOOKUP(A41,三因子模型筛选后!$A$1:$Z$335,11,FALSE)</f>
        <v>0.0409863740205765</v>
      </c>
      <c r="K41">
        <v>0.05061685</v>
      </c>
      <c r="L41">
        <v>0.00345400907099247</v>
      </c>
      <c r="M41">
        <f>VLOOKUP(A41,'累积异常收益率（市场模型）（-170，-21）Y1 (2)'!$A$1:$O$339,12,FALSE)</f>
        <v>0.139109238982201</v>
      </c>
      <c r="N41">
        <f>VLOOKUP(A41,'累积异常收益率（市场模型）（-170，-21）Y1 (2)'!$A$1:$O$339,13,FALSE)</f>
        <v>0.0832957699894905</v>
      </c>
      <c r="O41">
        <v>0.10964</v>
      </c>
      <c r="P41">
        <f>VLOOKUP(A41,'累积异常收益率（市场模型）（-170，-21）Y1 (2)'!$A$1:$O$339,15,FALSE)</f>
        <v>0.160623848438263</v>
      </c>
      <c r="Q41">
        <f>VLOOKUP(A41,'累积异常收益率（市场模型）（-170，-21）Y1 (2)'!$A$1:$X$339,16,FALSE)</f>
        <v>0.225990384817123</v>
      </c>
      <c r="R41">
        <f>VLOOKUP(A41,'累积异常收益率（市场模型）（-170，-21）Y1 (2)'!$A$1:$X$339,17,FALSE)</f>
        <v>0.241800278425217</v>
      </c>
      <c r="S41">
        <v>0.27076137</v>
      </c>
      <c r="T41">
        <v>0.31853375</v>
      </c>
      <c r="U41">
        <f>VLOOKUP(A41,'累积异常收益率（市场模型）（-170，-21）Y1 (2)'!$A$1:$X$339,20,FALSE)</f>
        <v>0.303705006837845</v>
      </c>
      <c r="V41">
        <f>VLOOKUP(A41,'累积异常收益率（市场模型）（-170，-21）Y1 (2)'!$A$1:$X$339,21,FALSE)</f>
        <v>0.386769443750381</v>
      </c>
      <c r="W41">
        <v>0.53841645</v>
      </c>
      <c r="X41">
        <f>VLOOKUP(A41,'累积异常收益率（市场模型）（-170，-21）Y1 (2)'!$A$1:$X$339,23,FALSE)</f>
        <v>0.611929833889008</v>
      </c>
      <c r="Y41">
        <v>0.51445538</v>
      </c>
      <c r="Z41">
        <f>VLOOKUP(A41,'三因子模型（-170，-51） (2)'!$A$1:$W$335,23,FALSE)</f>
        <v>0.35497972369194</v>
      </c>
      <c r="AA41">
        <v>11.81603</v>
      </c>
      <c r="AB41">
        <v>0</v>
      </c>
      <c r="AC41">
        <v>7.6099</v>
      </c>
      <c r="AD41">
        <v>10.27</v>
      </c>
      <c r="AE41">
        <v>20</v>
      </c>
      <c r="AF41">
        <v>18.7414</v>
      </c>
      <c r="AG41">
        <v>7.51588</v>
      </c>
      <c r="AH41" t="s">
        <v>789</v>
      </c>
      <c r="AI41" t="s">
        <v>1005</v>
      </c>
      <c r="AK41">
        <v>48</v>
      </c>
      <c r="AL41">
        <v>0</v>
      </c>
      <c r="AM41">
        <v>0.33333333</v>
      </c>
      <c r="AN41">
        <v>6.3630281</v>
      </c>
      <c r="AO41">
        <v>0.58</v>
      </c>
      <c r="AP41">
        <v>0.4583</v>
      </c>
      <c r="AQ41">
        <v>0</v>
      </c>
      <c r="AR41">
        <v>4.03</v>
      </c>
      <c r="AS41">
        <v>0.22878788</v>
      </c>
      <c r="AT41">
        <v>14.3304</v>
      </c>
      <c r="AU41">
        <v>14.9757</v>
      </c>
      <c r="AV41">
        <v>1</v>
      </c>
      <c r="AW41">
        <v>2</v>
      </c>
      <c r="AX41">
        <v>4</v>
      </c>
      <c r="AY41">
        <f>VLOOKUP(A41,u型最终!$1:$1048576,46,FALSE)</f>
        <v>4.5</v>
      </c>
      <c r="AZ41">
        <v>1.393766</v>
      </c>
      <c r="BA41">
        <v>40.3</v>
      </c>
    </row>
    <row r="42" spans="1:53">
      <c r="A42">
        <v>603023</v>
      </c>
      <c r="B42">
        <v>603023</v>
      </c>
      <c r="C42">
        <v>19</v>
      </c>
      <c r="D42">
        <v>230000</v>
      </c>
      <c r="E42">
        <v>230100</v>
      </c>
      <c r="F42" t="s">
        <v>1003</v>
      </c>
      <c r="G42">
        <v>5110</v>
      </c>
      <c r="H42" t="s">
        <v>872</v>
      </c>
      <c r="I42">
        <v>-0.12722909</v>
      </c>
      <c r="J42">
        <f>VLOOKUP(A42,三因子模型筛选后!$A$1:$Z$335,11,FALSE)</f>
        <v>-0.177541479468346</v>
      </c>
      <c r="K42">
        <v>-0.06852064</v>
      </c>
      <c r="L42">
        <v>-0.103770926594734</v>
      </c>
      <c r="M42">
        <f>VLOOKUP(A42,'累积异常收益率（市场模型）（-170，-21）Y1 (2)'!$A$1:$O$339,12,FALSE)</f>
        <v>-0.121547013521194</v>
      </c>
      <c r="N42">
        <f>VLOOKUP(A42,'累积异常收益率（市场模型）（-170，-21）Y1 (2)'!$A$1:$O$339,13,FALSE)</f>
        <v>-0.141405388712883</v>
      </c>
      <c r="O42">
        <v>-0.1316912</v>
      </c>
      <c r="P42">
        <f>VLOOKUP(A42,'累积异常收益率（市场模型）（-170，-21）Y1 (2)'!$A$1:$O$339,15,FALSE)</f>
        <v>-0.154572755098343</v>
      </c>
      <c r="Q42">
        <f>VLOOKUP(A42,'累积异常收益率（市场模型）（-170，-21）Y1 (2)'!$A$1:$X$339,16,FALSE)</f>
        <v>-0.140774011611938</v>
      </c>
      <c r="R42">
        <f>VLOOKUP(A42,'累积异常收益率（市场模型）（-170，-21）Y1 (2)'!$A$1:$X$339,17,FALSE)</f>
        <v>-0.130632162094116</v>
      </c>
      <c r="S42">
        <v>-0.12167608</v>
      </c>
      <c r="T42">
        <v>-0.14095218</v>
      </c>
      <c r="U42">
        <f>VLOOKUP(A42,'累积异常收益率（市场模型）（-170，-21）Y1 (2)'!$A$1:$X$339,20,FALSE)</f>
        <v>-0.151670947670937</v>
      </c>
      <c r="V42">
        <f>VLOOKUP(A42,'累积异常收益率（市场模型）（-170，-21）Y1 (2)'!$A$1:$X$339,21,FALSE)</f>
        <v>-0.163181483745575</v>
      </c>
      <c r="W42">
        <v>-0.1312041</v>
      </c>
      <c r="X42">
        <f>VLOOKUP(A42,'累积异常收益率（市场模型）（-170，-21）Y1 (2)'!$A$1:$X$339,23,FALSE)</f>
        <v>-0.05439717695117</v>
      </c>
      <c r="Y42">
        <v>-0.01782477</v>
      </c>
      <c r="Z42">
        <f>VLOOKUP(A42,'三因子模型（-170，-51） (2)'!$A$1:$W$335,23,FALSE)</f>
        <v>-0.097883440554142</v>
      </c>
      <c r="AA42">
        <v>-12.722909</v>
      </c>
      <c r="AB42">
        <v>0</v>
      </c>
      <c r="AC42">
        <v>5.7366</v>
      </c>
      <c r="AD42">
        <v>25.12</v>
      </c>
      <c r="AE42">
        <v>19</v>
      </c>
      <c r="AF42">
        <v>17.4886</v>
      </c>
      <c r="AG42">
        <v>5.6207981</v>
      </c>
      <c r="AH42" t="s">
        <v>873</v>
      </c>
      <c r="AI42" t="s">
        <v>1004</v>
      </c>
      <c r="AJ42">
        <v>4</v>
      </c>
      <c r="AK42">
        <v>58</v>
      </c>
      <c r="AL42">
        <v>0</v>
      </c>
      <c r="AM42">
        <v>0.17647059</v>
      </c>
      <c r="AN42">
        <v>5.98846</v>
      </c>
      <c r="AO42">
        <v>0.3988</v>
      </c>
      <c r="AP42">
        <v>0.1301</v>
      </c>
      <c r="AQ42">
        <v>0</v>
      </c>
      <c r="AR42">
        <v>2.09</v>
      </c>
      <c r="AS42">
        <v>0.20757576</v>
      </c>
      <c r="AT42">
        <v>15.3937</v>
      </c>
      <c r="AU42">
        <v>15.4126</v>
      </c>
      <c r="AV42">
        <v>36</v>
      </c>
      <c r="AW42">
        <v>0</v>
      </c>
      <c r="AX42">
        <v>0</v>
      </c>
      <c r="AY42">
        <f>VLOOKUP(A42,u型最终!$1:$1048576,46,FALSE)</f>
        <v>0</v>
      </c>
      <c r="AZ42">
        <v>0.7371641</v>
      </c>
      <c r="BA42">
        <v>20.9</v>
      </c>
    </row>
    <row r="43" spans="1:53">
      <c r="A43">
        <v>601231</v>
      </c>
      <c r="B43">
        <v>601231</v>
      </c>
      <c r="C43">
        <v>19</v>
      </c>
      <c r="D43">
        <v>310000</v>
      </c>
      <c r="E43">
        <v>310000</v>
      </c>
      <c r="F43" t="s">
        <v>1015</v>
      </c>
      <c r="G43">
        <v>55</v>
      </c>
      <c r="H43" t="s">
        <v>860</v>
      </c>
      <c r="I43">
        <v>0.0100732</v>
      </c>
      <c r="J43">
        <f>VLOOKUP(A43,三因子模型筛选后!$A$1:$Z$335,11,FALSE)</f>
        <v>-0.0414566025137901</v>
      </c>
      <c r="K43">
        <v>0.06998301</v>
      </c>
      <c r="L43">
        <v>0.040235910564661</v>
      </c>
      <c r="M43">
        <f>VLOOKUP(A43,'累积异常收益率（市场模型）（-170，-21）Y1 (2)'!$A$1:$O$339,12,FALSE)</f>
        <v>-0.0299824085086584</v>
      </c>
      <c r="N43">
        <f>VLOOKUP(A43,'累积异常收益率（市场模型）（-170，-21）Y1 (2)'!$A$1:$O$339,13,FALSE)</f>
        <v>-0.0457806661725044</v>
      </c>
      <c r="O43">
        <v>-0.05587136</v>
      </c>
      <c r="P43">
        <f>VLOOKUP(A43,'累积异常收益率（市场模型）（-170，-21）Y1 (2)'!$A$1:$O$339,15,FALSE)</f>
        <v>-0.0390673317015171</v>
      </c>
      <c r="Q43">
        <f>VLOOKUP(A43,'累积异常收益率（市场模型）（-170，-21）Y1 (2)'!$A$1:$X$339,16,FALSE)</f>
        <v>-0.0287263300269842</v>
      </c>
      <c r="R43">
        <f>VLOOKUP(A43,'累积异常收益率（市场模型）（-170，-21）Y1 (2)'!$A$1:$X$339,17,FALSE)</f>
        <v>0.0237505696713924</v>
      </c>
      <c r="S43">
        <v>0.10629629</v>
      </c>
      <c r="T43">
        <v>0.08467886</v>
      </c>
      <c r="U43">
        <f>VLOOKUP(A43,'累积异常收益率（市场模型）（-170，-21）Y1 (2)'!$A$1:$X$339,20,FALSE)</f>
        <v>0.0386127419769764</v>
      </c>
      <c r="V43">
        <f>VLOOKUP(A43,'累积异常收益率（市场模型）（-170，-21）Y1 (2)'!$A$1:$X$339,21,FALSE)</f>
        <v>0.102642998099327</v>
      </c>
      <c r="W43">
        <v>0.12332132</v>
      </c>
      <c r="X43">
        <f>VLOOKUP(A43,'累积异常收益率（市场模型）（-170，-21）Y1 (2)'!$A$1:$X$339,23,FALSE)</f>
        <v>0.0602526776492596</v>
      </c>
      <c r="Y43">
        <v>0.02154795</v>
      </c>
      <c r="Z43">
        <f>VLOOKUP(A43,'三因子模型（-170，-51） (2)'!$A$1:$W$335,23,FALSE)</f>
        <v>0.0122160483151674</v>
      </c>
      <c r="AA43">
        <v>1.0073204</v>
      </c>
      <c r="AB43">
        <v>0</v>
      </c>
      <c r="AC43">
        <v>9.8335</v>
      </c>
      <c r="AD43">
        <v>23.93</v>
      </c>
      <c r="AE43">
        <v>16</v>
      </c>
      <c r="AF43">
        <v>21.101</v>
      </c>
      <c r="AG43">
        <v>22.012846</v>
      </c>
      <c r="AH43" t="s">
        <v>861</v>
      </c>
      <c r="AI43" t="s">
        <v>1002</v>
      </c>
      <c r="AJ43">
        <v>5</v>
      </c>
      <c r="AK43">
        <v>66</v>
      </c>
      <c r="AL43">
        <v>6</v>
      </c>
      <c r="AM43">
        <v>0.17391304</v>
      </c>
      <c r="AO43">
        <v>0</v>
      </c>
      <c r="AP43">
        <v>0.5296</v>
      </c>
      <c r="AQ43">
        <v>0</v>
      </c>
      <c r="AR43">
        <v>10.52</v>
      </c>
      <c r="AS43">
        <v>0.80712121</v>
      </c>
      <c r="AT43">
        <v>17.0728</v>
      </c>
      <c r="AU43">
        <v>17.5599</v>
      </c>
      <c r="AV43">
        <v>29</v>
      </c>
      <c r="AW43">
        <v>3</v>
      </c>
      <c r="AX43">
        <v>9</v>
      </c>
      <c r="AY43">
        <f>VLOOKUP(A43,u型最终!$1:$1048576,46,FALSE)</f>
        <v>3.66665</v>
      </c>
      <c r="AZ43">
        <v>2.353278</v>
      </c>
      <c r="BA43">
        <v>105.2</v>
      </c>
    </row>
    <row r="44" spans="1:53">
      <c r="A44">
        <v>2506</v>
      </c>
      <c r="B44">
        <v>2506</v>
      </c>
      <c r="C44">
        <v>19</v>
      </c>
      <c r="D44">
        <v>310000</v>
      </c>
      <c r="E44">
        <v>310000</v>
      </c>
      <c r="F44" t="s">
        <v>1011</v>
      </c>
      <c r="G44">
        <v>57</v>
      </c>
      <c r="H44" t="s">
        <v>276</v>
      </c>
      <c r="I44">
        <v>0.01362122</v>
      </c>
      <c r="J44">
        <f>VLOOKUP(A44,三因子模型筛选后!$A$1:$Z$335,11,FALSE)</f>
        <v>-0.0134917069226503</v>
      </c>
      <c r="K44">
        <v>0.0265258</v>
      </c>
      <c r="L44">
        <v>0.0154324248433113</v>
      </c>
      <c r="M44">
        <f>VLOOKUP(A44,'累积异常收益率（市场模型）（-170，-21）Y1 (2)'!$A$1:$O$339,12,FALSE)</f>
        <v>-0.0451567471027374</v>
      </c>
      <c r="N44">
        <f>VLOOKUP(A44,'累积异常收益率（市场模型）（-170，-21）Y1 (2)'!$A$1:$O$339,13,FALSE)</f>
        <v>0.0160946901887655</v>
      </c>
      <c r="O44">
        <v>0.06633264</v>
      </c>
      <c r="P44">
        <f>VLOOKUP(A44,'累积异常收益率（市场模型）（-170，-21）Y1 (2)'!$A$1:$O$339,15,FALSE)</f>
        <v>-0.00976384244859219</v>
      </c>
      <c r="Q44">
        <f>VLOOKUP(A44,'累积异常收益率（市场模型）（-170，-21）Y1 (2)'!$A$1:$X$339,16,FALSE)</f>
        <v>-0.0511968359351158</v>
      </c>
      <c r="R44">
        <f>VLOOKUP(A44,'累积异常收益率（市场模型）（-170，-21）Y1 (2)'!$A$1:$X$339,17,FALSE)</f>
        <v>-0.0443703979253769</v>
      </c>
      <c r="S44">
        <v>-0.03790291</v>
      </c>
      <c r="T44">
        <v>-0.07964828</v>
      </c>
      <c r="U44">
        <f>VLOOKUP(A44,'累积异常收益率（市场模型）（-170，-21）Y1 (2)'!$A$1:$X$339,20,FALSE)</f>
        <v>0.00847845431417227</v>
      </c>
      <c r="V44">
        <f>VLOOKUP(A44,'累积异常收益率（市场模型）（-170，-21）Y1 (2)'!$A$1:$X$339,21,FALSE)</f>
        <v>-0.0680054128170013</v>
      </c>
      <c r="W44">
        <v>-0.0136928</v>
      </c>
      <c r="X44">
        <f>VLOOKUP(A44,'累积异常收益率（市场模型）（-170，-21）Y1 (2)'!$A$1:$X$339,23,FALSE)</f>
        <v>0.00523514114320278</v>
      </c>
      <c r="Y44">
        <v>-0.00576791</v>
      </c>
      <c r="Z44">
        <f>VLOOKUP(A44,'三因子模型（-170，-51） (2)'!$A$1:$W$335,23,FALSE)</f>
        <v>-0.0725593641400337</v>
      </c>
      <c r="AA44">
        <v>1.362122</v>
      </c>
      <c r="AB44">
        <v>0</v>
      </c>
      <c r="AC44">
        <v>7.832</v>
      </c>
      <c r="AD44">
        <v>14.62</v>
      </c>
      <c r="AE44">
        <v>16</v>
      </c>
      <c r="AF44">
        <v>20.0415</v>
      </c>
      <c r="AG44">
        <v>58.557557</v>
      </c>
      <c r="AH44" t="s">
        <v>277</v>
      </c>
      <c r="AI44" t="s">
        <v>999</v>
      </c>
      <c r="AJ44">
        <v>6</v>
      </c>
      <c r="AK44">
        <v>55</v>
      </c>
      <c r="AL44">
        <v>0</v>
      </c>
      <c r="AM44">
        <v>0.17647059</v>
      </c>
      <c r="AN44">
        <v>7.787382</v>
      </c>
      <c r="AO44">
        <v>2.41</v>
      </c>
      <c r="AP44">
        <v>0.7013</v>
      </c>
      <c r="AQ44">
        <v>0</v>
      </c>
      <c r="AR44">
        <v>1.38</v>
      </c>
      <c r="AS44">
        <v>0.18318182</v>
      </c>
      <c r="AT44">
        <v>15.5758</v>
      </c>
      <c r="AU44">
        <v>16.6718</v>
      </c>
      <c r="AV44">
        <v>1</v>
      </c>
      <c r="AW44">
        <v>26</v>
      </c>
      <c r="AX44">
        <v>676</v>
      </c>
      <c r="AY44">
        <f>VLOOKUP(A44,u型最终!$1:$1048576,46,FALSE)</f>
        <v>2.5625</v>
      </c>
      <c r="AZ44">
        <v>0.3220835</v>
      </c>
      <c r="BA44">
        <v>13.8</v>
      </c>
    </row>
    <row r="45" spans="1:53">
      <c r="A45">
        <v>600171</v>
      </c>
      <c r="B45">
        <v>600171</v>
      </c>
      <c r="C45">
        <v>19</v>
      </c>
      <c r="D45">
        <v>310000</v>
      </c>
      <c r="E45">
        <v>310000</v>
      </c>
      <c r="F45" t="s">
        <v>1003</v>
      </c>
      <c r="G45">
        <v>5110</v>
      </c>
      <c r="H45" t="s">
        <v>752</v>
      </c>
      <c r="I45">
        <v>0.23153937</v>
      </c>
      <c r="J45">
        <f>VLOOKUP(A45,三因子模型筛选后!$A$1:$Z$335,11,FALSE)</f>
        <v>0.167621731758118</v>
      </c>
      <c r="K45">
        <v>0.22537962</v>
      </c>
      <c r="L45">
        <v>0.207668021321297</v>
      </c>
      <c r="M45">
        <f>VLOOKUP(A45,'累积异常收益率（市场模型）（-170，-21）Y1 (2)'!$A$1:$O$339,12,FALSE)</f>
        <v>0.229081556200981</v>
      </c>
      <c r="N45">
        <f>VLOOKUP(A45,'累积异常收益率（市场模型）（-170，-21）Y1 (2)'!$A$1:$O$339,13,FALSE)</f>
        <v>0.196855664253235</v>
      </c>
      <c r="O45">
        <v>0.21189857</v>
      </c>
      <c r="P45">
        <f>VLOOKUP(A45,'累积异常收益率（市场模型）（-170，-21）Y1 (2)'!$A$1:$O$339,15,FALSE)</f>
        <v>0.29117813706398</v>
      </c>
      <c r="Q45">
        <f>VLOOKUP(A45,'累积异常收益率（市场模型）（-170，-21）Y1 (2)'!$A$1:$X$339,16,FALSE)</f>
        <v>0.387291252613068</v>
      </c>
      <c r="R45">
        <f>VLOOKUP(A45,'累积异常收益率（市场模型）（-170，-21）Y1 (2)'!$A$1:$X$339,17,FALSE)</f>
        <v>0.36320173740387</v>
      </c>
      <c r="S45">
        <v>0.37563309</v>
      </c>
      <c r="T45">
        <v>0.31677708</v>
      </c>
      <c r="U45">
        <f>VLOOKUP(A45,'累积异常收益率（市场模型）（-170，-21）Y1 (2)'!$A$1:$X$339,20,FALSE)</f>
        <v>0.238071903586388</v>
      </c>
      <c r="V45">
        <f>VLOOKUP(A45,'累积异常收益率（市场模型）（-170，-21）Y1 (2)'!$A$1:$X$339,21,FALSE)</f>
        <v>0.228045657277107</v>
      </c>
      <c r="W45">
        <v>0.3395758</v>
      </c>
      <c r="X45">
        <f>VLOOKUP(A45,'累积异常收益率（市场模型）（-170，-21）Y1 (2)'!$A$1:$X$339,23,FALSE)</f>
        <v>0.327632486820221</v>
      </c>
      <c r="Y45">
        <v>0.28159642</v>
      </c>
      <c r="Z45">
        <f>VLOOKUP(A45,'三因子模型（-170，-51） (2)'!$A$1:$W$335,23,FALSE)</f>
        <v>0.144395798444748</v>
      </c>
      <c r="AA45">
        <v>23.153937</v>
      </c>
      <c r="AB45">
        <v>0</v>
      </c>
      <c r="AC45">
        <v>5.7333</v>
      </c>
      <c r="AD45">
        <v>25.16</v>
      </c>
      <c r="AE45">
        <v>31</v>
      </c>
      <c r="AF45">
        <v>19.1737</v>
      </c>
      <c r="AG45">
        <v>7.1217843</v>
      </c>
      <c r="AH45" t="s">
        <v>753</v>
      </c>
      <c r="AI45" t="s">
        <v>1002</v>
      </c>
      <c r="AJ45">
        <v>5</v>
      </c>
      <c r="AK45">
        <v>55</v>
      </c>
      <c r="AL45">
        <v>1</v>
      </c>
      <c r="AM45">
        <v>0.22222222</v>
      </c>
      <c r="AN45">
        <v>7.228461</v>
      </c>
      <c r="AO45">
        <v>1.3781</v>
      </c>
      <c r="AP45">
        <v>0.0937</v>
      </c>
      <c r="AQ45">
        <v>1</v>
      </c>
      <c r="AR45">
        <v>8.48</v>
      </c>
      <c r="AS45">
        <v>0.48833333</v>
      </c>
      <c r="AT45">
        <v>16.1658</v>
      </c>
      <c r="AU45">
        <v>16.4115</v>
      </c>
      <c r="AV45">
        <v>1</v>
      </c>
      <c r="AW45">
        <v>1.5</v>
      </c>
      <c r="AX45">
        <v>2.25</v>
      </c>
      <c r="AY45">
        <f>VLOOKUP(A45,u型最终!$1:$1048576,46,FALSE)</f>
        <v>7.66665</v>
      </c>
      <c r="AZ45">
        <v>2.13771</v>
      </c>
      <c r="BA45">
        <v>84.8</v>
      </c>
    </row>
    <row r="46" spans="1:53">
      <c r="A46">
        <v>2636</v>
      </c>
      <c r="B46">
        <v>2636</v>
      </c>
      <c r="C46">
        <v>10</v>
      </c>
      <c r="D46">
        <v>310000</v>
      </c>
      <c r="E46">
        <v>310000</v>
      </c>
      <c r="F46" t="s">
        <v>1003</v>
      </c>
      <c r="G46">
        <v>5110</v>
      </c>
      <c r="H46" t="s">
        <v>309</v>
      </c>
      <c r="I46">
        <v>-0.06770163</v>
      </c>
      <c r="J46">
        <f>VLOOKUP(A46,三因子模型筛选后!$A$1:$Z$335,11,FALSE)</f>
        <v>-0.0960307642817497</v>
      </c>
      <c r="K46">
        <v>-0.01171522</v>
      </c>
      <c r="L46">
        <v>-0.0245226752012968</v>
      </c>
      <c r="M46">
        <f>VLOOKUP(A46,'累积异常收益率（市场模型）（-170，-21）Y1 (2)'!$A$1:$O$339,12,FALSE)</f>
        <v>-0.0589207783341408</v>
      </c>
      <c r="N46">
        <f>VLOOKUP(A46,'累积异常收益率（市场模型）（-170，-21）Y1 (2)'!$A$1:$O$339,13,FALSE)</f>
        <v>-0.0686174035072327</v>
      </c>
      <c r="O46">
        <v>-0.08411962</v>
      </c>
      <c r="P46">
        <f>VLOOKUP(A46,'累积异常收益率（市场模型）（-170，-21）Y1 (2)'!$A$1:$O$339,15,FALSE)</f>
        <v>-0.0640140771865845</v>
      </c>
      <c r="Q46">
        <f>VLOOKUP(A46,'累积异常收益率（市场模型）（-170，-21）Y1 (2)'!$A$1:$X$339,16,FALSE)</f>
        <v>-0.0491238012909889</v>
      </c>
      <c r="R46">
        <f>VLOOKUP(A46,'累积异常收益率（市场模型）（-170，-21）Y1 (2)'!$A$1:$X$339,17,FALSE)</f>
        <v>-0.0179229099303484</v>
      </c>
      <c r="S46">
        <v>0.00350802</v>
      </c>
      <c r="T46">
        <v>0.07537022</v>
      </c>
      <c r="U46">
        <f>VLOOKUP(A46,'累积异常收益率（市场模型）（-170，-21）Y1 (2)'!$A$1:$X$339,20,FALSE)</f>
        <v>0.0297690276056528</v>
      </c>
      <c r="V46">
        <f>VLOOKUP(A46,'累积异常收益率（市场模型）（-170，-21）Y1 (2)'!$A$1:$X$339,21,FALSE)</f>
        <v>0.0325208604335785</v>
      </c>
      <c r="W46">
        <v>0.13885327</v>
      </c>
      <c r="X46">
        <f>VLOOKUP(A46,'累积异常收益率（市场模型）（-170，-21）Y1 (2)'!$A$1:$X$339,23,FALSE)</f>
        <v>0.249360993504524</v>
      </c>
      <c r="Y46">
        <v>0.16077785</v>
      </c>
      <c r="Z46">
        <f>VLOOKUP(A46,'三因子模型（-170，-51） (2)'!$A$1:$W$335,23,FALSE)</f>
        <v>0.0638753548264503</v>
      </c>
      <c r="AA46">
        <v>-6.770163</v>
      </c>
      <c r="AB46">
        <v>0</v>
      </c>
      <c r="AC46">
        <v>7.9106</v>
      </c>
      <c r="AD46">
        <v>14.78</v>
      </c>
      <c r="AE46">
        <v>19</v>
      </c>
      <c r="AF46">
        <v>18.9199</v>
      </c>
      <c r="AG46">
        <v>7.28</v>
      </c>
      <c r="AH46" t="s">
        <v>310</v>
      </c>
      <c r="AI46" t="s">
        <v>999</v>
      </c>
      <c r="AJ46">
        <v>6</v>
      </c>
      <c r="AK46">
        <v>60</v>
      </c>
      <c r="AL46">
        <v>9</v>
      </c>
      <c r="AM46">
        <v>0.21428571</v>
      </c>
      <c r="AN46">
        <v>6.232448</v>
      </c>
      <c r="AO46">
        <v>0.509</v>
      </c>
      <c r="AP46">
        <v>0.4247</v>
      </c>
      <c r="AQ46">
        <v>0</v>
      </c>
      <c r="AR46">
        <v>2.63</v>
      </c>
      <c r="AS46">
        <v>0.27227273</v>
      </c>
      <c r="AT46">
        <v>15.172</v>
      </c>
      <c r="AU46">
        <v>16.0636</v>
      </c>
      <c r="AV46">
        <v>2</v>
      </c>
      <c r="AW46">
        <v>7.5</v>
      </c>
      <c r="AX46">
        <v>56.25</v>
      </c>
      <c r="AY46">
        <f>VLOOKUP(A46,u型最终!$1:$1048576,46,FALSE)</f>
        <v>5.83335</v>
      </c>
      <c r="AZ46">
        <v>0.9669839</v>
      </c>
      <c r="BA46">
        <v>26.3</v>
      </c>
    </row>
    <row r="47" spans="1:53">
      <c r="A47">
        <v>300327</v>
      </c>
      <c r="B47">
        <v>300327</v>
      </c>
      <c r="C47">
        <v>7</v>
      </c>
      <c r="D47">
        <v>310000</v>
      </c>
      <c r="E47">
        <v>310000</v>
      </c>
      <c r="F47" t="s">
        <v>1003</v>
      </c>
      <c r="G47">
        <v>5110</v>
      </c>
      <c r="H47" t="s">
        <v>534</v>
      </c>
      <c r="I47">
        <v>0.23778698</v>
      </c>
      <c r="J47">
        <f>VLOOKUP(A47,三因子模型筛选后!$A$1:$Z$335,11,FALSE)</f>
        <v>0.112340003252029</v>
      </c>
      <c r="K47">
        <v>0.1240146</v>
      </c>
      <c r="L47">
        <v>0.0600863620638847</v>
      </c>
      <c r="M47">
        <f>VLOOKUP(A47,'累积异常收益率（市场模型）（-170，-21）Y1 (2)'!$A$1:$O$339,12,FALSE)</f>
        <v>0.246612638235092</v>
      </c>
      <c r="N47">
        <f>VLOOKUP(A47,'累积异常收益率（市场模型）（-170，-21）Y1 (2)'!$A$1:$O$339,13,FALSE)</f>
        <v>0.239221200346947</v>
      </c>
      <c r="O47">
        <v>0.24956472</v>
      </c>
      <c r="P47">
        <f>VLOOKUP(A47,'累积异常收益率（市场模型）（-170，-21）Y1 (2)'!$A$1:$O$339,15,FALSE)</f>
        <v>0.241260349750519</v>
      </c>
      <c r="Q47">
        <f>VLOOKUP(A47,'累积异常收益率（市场模型）（-170，-21）Y1 (2)'!$A$1:$X$339,16,FALSE)</f>
        <v>0.261991560459137</v>
      </c>
      <c r="R47">
        <f>VLOOKUP(A47,'累积异常收益率（市场模型）（-170，-21）Y1 (2)'!$A$1:$X$339,17,FALSE)</f>
        <v>0.35716649889946</v>
      </c>
      <c r="S47">
        <v>0.3608596</v>
      </c>
      <c r="T47">
        <v>0.30982697</v>
      </c>
      <c r="U47">
        <f>VLOOKUP(A47,'累积异常收益率（市场模型）（-170，-21）Y1 (2)'!$A$1:$X$339,20,FALSE)</f>
        <v>0.234061136841774</v>
      </c>
      <c r="V47">
        <f>VLOOKUP(A47,'累积异常收益率（市场模型）（-170，-21）Y1 (2)'!$A$1:$X$339,21,FALSE)</f>
        <v>0.275897473096848</v>
      </c>
      <c r="W47">
        <v>0.3698864</v>
      </c>
      <c r="X47">
        <f>VLOOKUP(A47,'累积异常收益率（市场模型）（-170，-21）Y1 (2)'!$A$1:$X$339,23,FALSE)</f>
        <v>0.37257581949234</v>
      </c>
      <c r="Y47">
        <v>0.25611481</v>
      </c>
      <c r="Z47">
        <f>VLOOKUP(A47,'三因子模型（-170，-51） (2)'!$A$1:$W$335,23,FALSE)</f>
        <v>0.101321190595627</v>
      </c>
      <c r="AA47">
        <v>23.778698</v>
      </c>
      <c r="AB47">
        <v>0</v>
      </c>
      <c r="AC47">
        <v>5.8944</v>
      </c>
      <c r="AD47">
        <v>29.01</v>
      </c>
      <c r="AE47">
        <v>25</v>
      </c>
      <c r="AF47">
        <v>19.0492</v>
      </c>
      <c r="AG47">
        <v>3.4203928</v>
      </c>
      <c r="AH47" t="s">
        <v>535</v>
      </c>
      <c r="AI47" t="s">
        <v>1002</v>
      </c>
      <c r="AJ47">
        <v>5</v>
      </c>
      <c r="AK47">
        <v>58</v>
      </c>
      <c r="AL47">
        <v>0</v>
      </c>
      <c r="AM47">
        <v>0.2</v>
      </c>
      <c r="AN47">
        <v>7.2039262</v>
      </c>
      <c r="AO47">
        <v>1.3447</v>
      </c>
      <c r="AP47">
        <v>0.173</v>
      </c>
      <c r="AQ47">
        <v>0</v>
      </c>
      <c r="AR47">
        <v>14.92</v>
      </c>
      <c r="AS47">
        <v>1.0743939</v>
      </c>
      <c r="AT47">
        <v>15.7034</v>
      </c>
      <c r="AU47">
        <v>16.391</v>
      </c>
      <c r="AV47">
        <v>2</v>
      </c>
      <c r="AW47">
        <v>2</v>
      </c>
      <c r="AX47">
        <v>4</v>
      </c>
      <c r="AY47">
        <f>VLOOKUP(A47,u型最终!$1:$1048576,46,FALSE)</f>
        <v>1.875</v>
      </c>
      <c r="AZ47">
        <v>2.702703</v>
      </c>
      <c r="BA47">
        <v>149.2</v>
      </c>
    </row>
    <row r="48" spans="1:53">
      <c r="A48">
        <v>603633</v>
      </c>
      <c r="B48">
        <v>603633</v>
      </c>
      <c r="C48">
        <v>13</v>
      </c>
      <c r="D48">
        <v>310000</v>
      </c>
      <c r="E48">
        <v>310000</v>
      </c>
      <c r="F48" t="s">
        <v>1000</v>
      </c>
      <c r="G48">
        <v>5115</v>
      </c>
      <c r="H48" t="s">
        <v>935</v>
      </c>
      <c r="I48">
        <v>-0.05103</v>
      </c>
      <c r="J48">
        <f>VLOOKUP(A48,三因子模型筛选后!$A$1:$Z$335,11,FALSE)</f>
        <v>-0.0645718723535538</v>
      </c>
      <c r="K48">
        <v>-0.06035651</v>
      </c>
      <c r="L48">
        <v>-0.0706581100821495</v>
      </c>
      <c r="M48">
        <f>VLOOKUP(A48,'累积异常收益率（市场模型）（-170，-21）Y1 (2)'!$A$1:$O$339,12,FALSE)</f>
        <v>-0.0472596809267998</v>
      </c>
      <c r="N48">
        <f>VLOOKUP(A48,'累积异常收益率（市场模型）（-170，-21）Y1 (2)'!$A$1:$O$339,13,FALSE)</f>
        <v>-0.0133014172315598</v>
      </c>
      <c r="O48">
        <v>0.01936758</v>
      </c>
      <c r="P48">
        <f>VLOOKUP(A48,'累积异常收益率（市场模型）（-170，-21）Y1 (2)'!$A$1:$O$339,15,FALSE)</f>
        <v>0.045977994799614</v>
      </c>
      <c r="Q48">
        <f>VLOOKUP(A48,'累积异常收益率（市场模型）（-170，-21）Y1 (2)'!$A$1:$X$339,16,FALSE)</f>
        <v>0.0989897176623344</v>
      </c>
      <c r="R48">
        <f>VLOOKUP(A48,'累积异常收益率（市场模型）（-170，-21）Y1 (2)'!$A$1:$X$339,17,FALSE)</f>
        <v>0.202538296580315</v>
      </c>
      <c r="S48">
        <v>0.16957088</v>
      </c>
      <c r="T48">
        <v>0.13911802</v>
      </c>
      <c r="U48">
        <f>VLOOKUP(A48,'累积异常收益率（市场模型）（-170，-21）Y1 (2)'!$A$1:$X$339,20,FALSE)</f>
        <v>0.139092728495598</v>
      </c>
      <c r="V48">
        <f>VLOOKUP(A48,'累积异常收益率（市场模型）（-170，-21）Y1 (2)'!$A$1:$X$339,21,FALSE)</f>
        <v>0.12542524933815</v>
      </c>
      <c r="W48">
        <v>0.15727852</v>
      </c>
      <c r="X48">
        <f>VLOOKUP(A48,'累积异常收益率（市场模型）（-170，-21）Y1 (2)'!$A$1:$X$339,23,FALSE)</f>
        <v>0.136644393205643</v>
      </c>
      <c r="Y48">
        <v>0.18714082</v>
      </c>
      <c r="Z48">
        <f>VLOOKUP(A48,'三因子模型（-170，-51） (2)'!$A$1:$W$335,23,FALSE)</f>
        <v>0.131511241197586</v>
      </c>
      <c r="AA48">
        <v>-5.1029995</v>
      </c>
      <c r="AB48">
        <v>0</v>
      </c>
      <c r="AC48">
        <v>7.0834</v>
      </c>
      <c r="AD48">
        <v>14.66</v>
      </c>
      <c r="AE48">
        <v>16</v>
      </c>
      <c r="AF48">
        <v>18.1219</v>
      </c>
      <c r="AG48">
        <v>2.635012</v>
      </c>
      <c r="AH48" t="s">
        <v>936</v>
      </c>
      <c r="AI48" t="s">
        <v>1002</v>
      </c>
      <c r="AJ48">
        <v>5</v>
      </c>
      <c r="AK48">
        <v>53</v>
      </c>
      <c r="AL48">
        <v>2</v>
      </c>
      <c r="AM48">
        <v>0.23076923</v>
      </c>
      <c r="AN48">
        <v>6.5453497</v>
      </c>
      <c r="AO48">
        <v>0.696</v>
      </c>
      <c r="AP48">
        <v>0.4489</v>
      </c>
      <c r="AQ48">
        <v>0</v>
      </c>
      <c r="AR48">
        <v>4.11</v>
      </c>
      <c r="AS48">
        <v>0.39090909</v>
      </c>
      <c r="AT48">
        <v>14.0917</v>
      </c>
      <c r="AU48">
        <v>14.4843</v>
      </c>
      <c r="AV48">
        <v>37</v>
      </c>
      <c r="AW48">
        <v>2.5</v>
      </c>
      <c r="AX48">
        <v>6.25</v>
      </c>
      <c r="AY48">
        <f>VLOOKUP(A48,u型最终!$1:$1048576,46,FALSE)</f>
        <v>4</v>
      </c>
      <c r="AZ48">
        <v>1.413423</v>
      </c>
      <c r="BA48">
        <v>41.1</v>
      </c>
    </row>
    <row r="49" spans="1:53">
      <c r="A49">
        <v>603501</v>
      </c>
      <c r="B49">
        <v>603501</v>
      </c>
      <c r="C49">
        <v>19</v>
      </c>
      <c r="D49">
        <v>310000</v>
      </c>
      <c r="E49">
        <v>310000</v>
      </c>
      <c r="F49" t="s">
        <v>1000</v>
      </c>
      <c r="G49">
        <v>5115</v>
      </c>
      <c r="H49" t="s">
        <v>923</v>
      </c>
      <c r="I49">
        <v>0.28109768</v>
      </c>
      <c r="J49">
        <f>VLOOKUP(A49,三因子模型筛选后!$A$1:$Z$335,11,FALSE)</f>
        <v>0.126798838376999</v>
      </c>
      <c r="K49">
        <v>0.06785607</v>
      </c>
      <c r="L49">
        <v>0.00290224421769381</v>
      </c>
      <c r="M49">
        <f>VLOOKUP(A49,'累积异常收益率（市场模型）（-170，-21）Y1 (2)'!$A$1:$O$339,12,FALSE)</f>
        <v>0.246607631444931</v>
      </c>
      <c r="N49">
        <f>VLOOKUP(A49,'累积异常收益率（市场模型）（-170，-21）Y1 (2)'!$A$1:$O$339,13,FALSE)</f>
        <v>0.265079855918884</v>
      </c>
      <c r="O49">
        <v>0.20910683</v>
      </c>
      <c r="P49">
        <f>VLOOKUP(A49,'累积异常收益率（市场模型）（-170，-21）Y1 (2)'!$A$1:$O$339,15,FALSE)</f>
        <v>0.233272835612297</v>
      </c>
      <c r="Q49">
        <f>VLOOKUP(A49,'累积异常收益率（市场模型）（-170，-21）Y1 (2)'!$A$1:$X$339,16,FALSE)</f>
        <v>0.152191802859306</v>
      </c>
      <c r="R49">
        <f>VLOOKUP(A49,'累积异常收益率（市场模型）（-170，-21）Y1 (2)'!$A$1:$X$339,17,FALSE)</f>
        <v>0.137724846601486</v>
      </c>
      <c r="S49">
        <v>0.13701439</v>
      </c>
      <c r="T49">
        <v>0.06273428</v>
      </c>
      <c r="U49">
        <f>VLOOKUP(A49,'累积异常收益率（市场模型）（-170，-21）Y1 (2)'!$A$1:$X$339,20,FALSE)</f>
        <v>0.031039223074913</v>
      </c>
      <c r="V49">
        <f>VLOOKUP(A49,'累积异常收益率（市场模型）（-170，-21）Y1 (2)'!$A$1:$X$339,21,FALSE)</f>
        <v>-0.0673207640647888</v>
      </c>
      <c r="W49">
        <v>0.1010424</v>
      </c>
      <c r="X49">
        <f>VLOOKUP(A49,'累积异常收益率（市场模型）（-170，-21）Y1 (2)'!$A$1:$X$339,23,FALSE)</f>
        <v>0.0642587244510651</v>
      </c>
      <c r="Y49">
        <v>-0.00670144</v>
      </c>
      <c r="Z49">
        <f>VLOOKUP(A49,'三因子模型（-170，-51） (2)'!$A$1:$W$335,23,FALSE)</f>
        <v>-0.176784202456474</v>
      </c>
      <c r="AA49">
        <v>28.109768</v>
      </c>
      <c r="AB49">
        <v>0</v>
      </c>
      <c r="AC49">
        <v>7.9603</v>
      </c>
      <c r="AD49">
        <v>19.96</v>
      </c>
      <c r="AE49">
        <v>12</v>
      </c>
      <c r="AF49">
        <v>20.7805</v>
      </c>
      <c r="AG49">
        <v>4.16</v>
      </c>
      <c r="AH49" t="s">
        <v>924</v>
      </c>
      <c r="AI49" t="s">
        <v>999</v>
      </c>
      <c r="AJ49">
        <v>6</v>
      </c>
      <c r="AK49">
        <v>44</v>
      </c>
      <c r="AL49">
        <v>0</v>
      </c>
      <c r="AM49">
        <v>0.25</v>
      </c>
      <c r="AN49">
        <v>6.2618733</v>
      </c>
      <c r="AO49">
        <v>0.5242</v>
      </c>
      <c r="AP49">
        <v>0.5448</v>
      </c>
      <c r="AQ49">
        <v>0</v>
      </c>
      <c r="AR49">
        <v>70</v>
      </c>
      <c r="AS49">
        <v>8.3519697</v>
      </c>
      <c r="AT49">
        <v>14.5589</v>
      </c>
      <c r="AU49">
        <v>16.8631</v>
      </c>
      <c r="AV49">
        <v>16</v>
      </c>
      <c r="AW49">
        <v>19.5</v>
      </c>
      <c r="AX49">
        <v>380.25</v>
      </c>
      <c r="AY49">
        <f>VLOOKUP(A49,u型最终!$1:$1048576,46,FALSE)</f>
        <v>3.64105</v>
      </c>
      <c r="AZ49">
        <v>4.248495</v>
      </c>
      <c r="BA49">
        <v>700</v>
      </c>
    </row>
    <row r="50" spans="1:53">
      <c r="A50">
        <v>600151</v>
      </c>
      <c r="B50">
        <v>600151</v>
      </c>
      <c r="C50">
        <v>2</v>
      </c>
      <c r="D50">
        <v>310000</v>
      </c>
      <c r="E50">
        <v>310000</v>
      </c>
      <c r="F50" t="s">
        <v>1027</v>
      </c>
      <c r="G50">
        <v>7505</v>
      </c>
      <c r="H50" t="s">
        <v>749</v>
      </c>
      <c r="I50">
        <v>-0.08729099</v>
      </c>
      <c r="J50">
        <f>VLOOKUP(A50,三因子模型筛选后!$A$1:$Z$335,11,FALSE)</f>
        <v>-0.105218283832073</v>
      </c>
      <c r="K50">
        <v>-0.03841525</v>
      </c>
      <c r="L50">
        <v>-0.0482198148965836</v>
      </c>
      <c r="M50">
        <f>VLOOKUP(A50,'累积异常收益率（市场模型）（-170，-21）Y1 (2)'!$A$1:$O$339,12,FALSE)</f>
        <v>-0.121473044157028</v>
      </c>
      <c r="N50">
        <f>VLOOKUP(A50,'累积异常收益率（市场模型）（-170，-21）Y1 (2)'!$A$1:$O$339,13,FALSE)</f>
        <v>-0.131928160786629</v>
      </c>
      <c r="O50">
        <v>-0.08334005</v>
      </c>
      <c r="P50">
        <f>VLOOKUP(A50,'累积异常收益率（市场模型）（-170，-21）Y1 (2)'!$A$1:$O$339,15,FALSE)</f>
        <v>-0.081403560936451</v>
      </c>
      <c r="Q50">
        <f>VLOOKUP(A50,'累积异常收益率（市场模型）（-170，-21）Y1 (2)'!$A$1:$X$339,16,FALSE)</f>
        <v>-0.0725759491324425</v>
      </c>
      <c r="R50">
        <f>VLOOKUP(A50,'累积异常收益率（市场模型）（-170，-21）Y1 (2)'!$A$1:$X$339,17,FALSE)</f>
        <v>-0.0318896807730198</v>
      </c>
      <c r="S50">
        <v>0.00178805</v>
      </c>
      <c r="T50">
        <v>-0.01851113</v>
      </c>
      <c r="U50">
        <f>VLOOKUP(A50,'累积异常收益率（市场模型）（-170，-21）Y1 (2)'!$A$1:$X$339,20,FALSE)</f>
        <v>-0.0285819265991449</v>
      </c>
      <c r="V50">
        <f>VLOOKUP(A50,'累积异常收益率（市场模型）（-170，-21）Y1 (2)'!$A$1:$X$339,21,FALSE)</f>
        <v>0.0133706387132406</v>
      </c>
      <c r="W50">
        <v>0.02214733</v>
      </c>
      <c r="X50">
        <f>VLOOKUP(A50,'累积异常收益率（市场模型）（-170，-21）Y1 (2)'!$A$1:$X$339,23,FALSE)</f>
        <v>0.0251924656331539</v>
      </c>
      <c r="Y50">
        <v>0.03103289</v>
      </c>
      <c r="Z50">
        <f>VLOOKUP(A50,'三因子模型（-170，-51） (2)'!$A$1:$W$335,23,FALSE)</f>
        <v>-0.0711088851094246</v>
      </c>
      <c r="AA50">
        <v>-8.7290995</v>
      </c>
      <c r="AB50">
        <v>0</v>
      </c>
      <c r="AC50">
        <v>7.8368</v>
      </c>
      <c r="AD50">
        <v>1.87</v>
      </c>
      <c r="AE50">
        <v>21</v>
      </c>
      <c r="AF50">
        <v>0</v>
      </c>
      <c r="AG50">
        <v>12.501799</v>
      </c>
      <c r="AH50" t="s">
        <v>750</v>
      </c>
      <c r="AI50" t="s">
        <v>1008</v>
      </c>
      <c r="AJ50">
        <v>7</v>
      </c>
      <c r="AK50">
        <v>46</v>
      </c>
      <c r="AL50">
        <v>5</v>
      </c>
      <c r="AM50">
        <v>0.23529412</v>
      </c>
      <c r="AN50">
        <v>6.2685279</v>
      </c>
      <c r="AO50">
        <v>0.5277</v>
      </c>
      <c r="AP50">
        <v>0.471</v>
      </c>
      <c r="AQ50">
        <v>1</v>
      </c>
      <c r="AR50">
        <v>1.46</v>
      </c>
      <c r="AS50">
        <v>0.11121212</v>
      </c>
      <c r="AT50">
        <v>14.2715</v>
      </c>
      <c r="AU50">
        <v>14.9984</v>
      </c>
      <c r="AV50">
        <v>43</v>
      </c>
      <c r="AW50">
        <v>13.5</v>
      </c>
      <c r="AX50">
        <v>182.25</v>
      </c>
      <c r="AY50">
        <f>VLOOKUP(A50,u型最终!$1:$1048576,46,FALSE)</f>
        <v>4.8654</v>
      </c>
      <c r="AZ50">
        <v>0.3784364</v>
      </c>
      <c r="BA50">
        <v>14.6</v>
      </c>
    </row>
    <row r="51" spans="1:53">
      <c r="A51">
        <v>300627</v>
      </c>
      <c r="B51">
        <v>300627</v>
      </c>
      <c r="C51">
        <v>13</v>
      </c>
      <c r="D51">
        <v>310000</v>
      </c>
      <c r="E51">
        <v>310000</v>
      </c>
      <c r="F51" t="s">
        <v>998</v>
      </c>
      <c r="G51">
        <v>8101</v>
      </c>
      <c r="H51" t="s">
        <v>660</v>
      </c>
      <c r="I51">
        <v>0.2028013</v>
      </c>
      <c r="J51">
        <f>VLOOKUP(A51,三因子模型筛选后!$A$1:$Z$335,11,FALSE)</f>
        <v>0.198574617505074</v>
      </c>
      <c r="K51">
        <v>0.14356396</v>
      </c>
      <c r="L51">
        <v>0.140436798334122</v>
      </c>
      <c r="M51">
        <f>VLOOKUP(A51,'累积异常收益率（市场模型）（-170，-21）Y1 (2)'!$A$1:$O$339,12,FALSE)</f>
        <v>0.176357194781303</v>
      </c>
      <c r="N51">
        <f>VLOOKUP(A51,'累积异常收益率（市场模型）（-170，-21）Y1 (2)'!$A$1:$O$339,13,FALSE)</f>
        <v>0.101497814059258</v>
      </c>
      <c r="O51">
        <v>0.16726285</v>
      </c>
      <c r="P51">
        <f>VLOOKUP(A51,'累积异常收益率（市场模型）（-170，-21）Y1 (2)'!$A$1:$O$339,15,FALSE)</f>
        <v>0.202712014317513</v>
      </c>
      <c r="Q51">
        <f>VLOOKUP(A51,'累积异常收益率（市场模型）（-170，-21）Y1 (2)'!$A$1:$X$339,16,FALSE)</f>
        <v>0.313936620950699</v>
      </c>
      <c r="R51">
        <f>VLOOKUP(A51,'累积异常收益率（市场模型）（-170，-21）Y1 (2)'!$A$1:$X$339,17,FALSE)</f>
        <v>0.328088879585266</v>
      </c>
      <c r="S51">
        <v>0.31389302</v>
      </c>
      <c r="T51">
        <v>0.31244561</v>
      </c>
      <c r="U51">
        <f>VLOOKUP(A51,'累积异常收益率（市场模型）（-170，-21）Y1 (2)'!$A$1:$X$339,20,FALSE)</f>
        <v>0.404695332050323</v>
      </c>
      <c r="V51">
        <f>VLOOKUP(A51,'累积异常收益率（市场模型）（-170，-21）Y1 (2)'!$A$1:$X$339,21,FALSE)</f>
        <v>0.44031485915184</v>
      </c>
      <c r="W51">
        <v>0.49240732</v>
      </c>
      <c r="X51">
        <f>VLOOKUP(A51,'累积异常收益率（市场模型）（-170，-21）Y1 (2)'!$A$1:$X$339,23,FALSE)</f>
        <v>0.542352914810181</v>
      </c>
      <c r="Y51">
        <v>0.48736072</v>
      </c>
      <c r="Z51">
        <f>VLOOKUP(A51,'三因子模型（-170，-51） (2)'!$A$1:$W$335,23,FALSE)</f>
        <v>0.404352992773056</v>
      </c>
      <c r="AA51">
        <v>20.28013</v>
      </c>
      <c r="AB51">
        <v>0</v>
      </c>
      <c r="AC51">
        <v>7.0665</v>
      </c>
      <c r="AD51">
        <v>28.54</v>
      </c>
      <c r="AE51">
        <v>16</v>
      </c>
      <c r="AF51">
        <v>18.8908</v>
      </c>
      <c r="AG51">
        <v>3.4323539</v>
      </c>
      <c r="AH51" t="s">
        <v>661</v>
      </c>
      <c r="AI51" t="s">
        <v>1002</v>
      </c>
      <c r="AJ51">
        <v>5</v>
      </c>
      <c r="AK51">
        <v>52</v>
      </c>
      <c r="AL51">
        <v>1</v>
      </c>
      <c r="AM51">
        <v>0.35714286</v>
      </c>
      <c r="AN51">
        <v>6.6423564</v>
      </c>
      <c r="AO51">
        <v>0.7669</v>
      </c>
      <c r="AP51">
        <v>0.3376</v>
      </c>
      <c r="AQ51">
        <v>0</v>
      </c>
      <c r="AR51">
        <v>12.49</v>
      </c>
      <c r="AS51">
        <v>0.75787879</v>
      </c>
      <c r="AT51">
        <v>16.649</v>
      </c>
      <c r="AU51">
        <v>16.7518</v>
      </c>
      <c r="AV51">
        <v>2</v>
      </c>
      <c r="AW51">
        <v>18</v>
      </c>
      <c r="AX51">
        <v>324</v>
      </c>
      <c r="AY51">
        <f>VLOOKUP(A51,u型最终!$1:$1048576,46,FALSE)</f>
        <v>2.4143</v>
      </c>
      <c r="AZ51">
        <v>2.524928</v>
      </c>
      <c r="BA51">
        <v>124.9</v>
      </c>
    </row>
    <row r="52" spans="1:53">
      <c r="A52">
        <v>603083</v>
      </c>
      <c r="B52">
        <v>603083</v>
      </c>
      <c r="C52">
        <v>17</v>
      </c>
      <c r="D52">
        <v>310000</v>
      </c>
      <c r="E52">
        <v>310000</v>
      </c>
      <c r="F52" t="s">
        <v>998</v>
      </c>
      <c r="G52">
        <v>8101</v>
      </c>
      <c r="H52" t="s">
        <v>881</v>
      </c>
      <c r="I52">
        <v>0.20400259</v>
      </c>
      <c r="J52">
        <f>VLOOKUP(A52,三因子模型筛选后!$A$1:$Z$335,11,FALSE)</f>
        <v>0.134274765849113</v>
      </c>
      <c r="K52">
        <v>0.01888713</v>
      </c>
      <c r="L52">
        <v>-0.0117570105940104</v>
      </c>
      <c r="M52">
        <f>VLOOKUP(A52,'累积异常收益率（市场模型）（-170，-21）Y1 (2)'!$A$1:$O$339,12,FALSE)</f>
        <v>0.236327633261681</v>
      </c>
      <c r="N52">
        <f>VLOOKUP(A52,'累积异常收益率（市场模型）（-170，-21）Y1 (2)'!$A$1:$O$339,13,FALSE)</f>
        <v>0.212022513151169</v>
      </c>
      <c r="O52">
        <v>0.29573107</v>
      </c>
      <c r="P52">
        <f>VLOOKUP(A52,'累积异常收益率（市场模型）（-170，-21）Y1 (2)'!$A$1:$O$339,15,FALSE)</f>
        <v>0.284582614898682</v>
      </c>
      <c r="Q52">
        <f>VLOOKUP(A52,'累积异常收益率（市场模型）（-170，-21）Y1 (2)'!$A$1:$X$339,16,FALSE)</f>
        <v>0.242678567767143</v>
      </c>
      <c r="R52">
        <f>VLOOKUP(A52,'累积异常收益率（市场模型）（-170，-21）Y1 (2)'!$A$1:$X$339,17,FALSE)</f>
        <v>0.264204859733582</v>
      </c>
      <c r="S52">
        <v>0.30946922</v>
      </c>
      <c r="T52">
        <v>0.25707212</v>
      </c>
      <c r="U52">
        <f>VLOOKUP(A52,'累积异常收益率（市场模型）（-170，-21）Y1 (2)'!$A$1:$X$339,20,FALSE)</f>
        <v>0.210228323936462</v>
      </c>
      <c r="V52">
        <f>VLOOKUP(A52,'累积异常收益率（市场模型）（-170，-21）Y1 (2)'!$A$1:$X$339,21,FALSE)</f>
        <v>0.246845498681068</v>
      </c>
      <c r="W52">
        <v>0.34249368</v>
      </c>
      <c r="X52">
        <f>VLOOKUP(A52,'累积异常收益率（市场模型）（-170，-21）Y1 (2)'!$A$1:$X$339,23,FALSE)</f>
        <v>0.38255301117897</v>
      </c>
      <c r="Y52">
        <v>0.31524062</v>
      </c>
      <c r="Z52">
        <f>VLOOKUP(A52,'三因子模型（-170，-51） (2)'!$A$1:$W$335,23,FALSE)</f>
        <v>0.213236749172211</v>
      </c>
      <c r="AA52">
        <v>20.400259</v>
      </c>
      <c r="AB52">
        <v>0</v>
      </c>
      <c r="AC52">
        <v>7.3434</v>
      </c>
      <c r="AD52">
        <v>12.31</v>
      </c>
      <c r="AE52">
        <v>13</v>
      </c>
      <c r="AF52">
        <v>17.3401</v>
      </c>
      <c r="AG52">
        <v>2.5558157</v>
      </c>
      <c r="AH52" t="s">
        <v>882</v>
      </c>
      <c r="AI52" t="s">
        <v>999</v>
      </c>
      <c r="AJ52">
        <v>6</v>
      </c>
      <c r="AK52">
        <v>67</v>
      </c>
      <c r="AL52">
        <v>0</v>
      </c>
      <c r="AM52">
        <v>0.1875</v>
      </c>
      <c r="AN52">
        <v>7.8553509</v>
      </c>
      <c r="AO52">
        <v>2.5795</v>
      </c>
      <c r="AP52">
        <v>0.6044</v>
      </c>
      <c r="AQ52">
        <v>0</v>
      </c>
      <c r="AR52">
        <v>16.01</v>
      </c>
      <c r="AS52">
        <v>1.0839394</v>
      </c>
      <c r="AT52">
        <v>14.4371</v>
      </c>
      <c r="AU52">
        <v>15.2717</v>
      </c>
      <c r="AV52">
        <v>17</v>
      </c>
      <c r="AW52">
        <v>3.5</v>
      </c>
      <c r="AX52">
        <v>12.25</v>
      </c>
      <c r="AY52">
        <f>VLOOKUP(A52,u型最终!$1:$1048576,46,FALSE)</f>
        <v>2.83335</v>
      </c>
      <c r="AZ52">
        <v>2.773214</v>
      </c>
      <c r="BA52">
        <v>160.1</v>
      </c>
    </row>
    <row r="53" spans="1:53">
      <c r="A53">
        <v>603236</v>
      </c>
      <c r="B53">
        <v>603236</v>
      </c>
      <c r="C53">
        <v>19</v>
      </c>
      <c r="D53">
        <v>310000</v>
      </c>
      <c r="E53">
        <v>310000</v>
      </c>
      <c r="F53" t="s">
        <v>998</v>
      </c>
      <c r="G53">
        <v>8101</v>
      </c>
      <c r="H53" t="s">
        <v>905</v>
      </c>
      <c r="I53">
        <v>0.04659608</v>
      </c>
      <c r="J53">
        <f>VLOOKUP(A53,三因子模型筛选后!$A$1:$Z$335,11,FALSE)</f>
        <v>-0.106202378869057</v>
      </c>
      <c r="K53">
        <v>0.02154356</v>
      </c>
      <c r="L53">
        <v>-0.025507315993309</v>
      </c>
      <c r="M53">
        <f>VLOOKUP(A53,'累积异常收益率（市场模型）（-170，-21）Y1 (2)'!$A$1:$O$339,12,FALSE)</f>
        <v>0.124950349330902</v>
      </c>
      <c r="N53">
        <f>VLOOKUP(A53,'累积异常收益率（市场模型）（-170，-21）Y1 (2)'!$A$1:$O$339,13,FALSE)</f>
        <v>0.092698834836483</v>
      </c>
      <c r="O53">
        <v>0.06029825</v>
      </c>
      <c r="P53">
        <f>VLOOKUP(A53,'累积异常收益率（市场模型）（-170，-21）Y1 (2)'!$A$1:$O$339,15,FALSE)</f>
        <v>0.150806769728661</v>
      </c>
      <c r="Q53">
        <f>VLOOKUP(A53,'累积异常收益率（市场模型）（-170，-21）Y1 (2)'!$A$1:$X$339,16,FALSE)</f>
        <v>0.222636848688126</v>
      </c>
      <c r="R53">
        <f>VLOOKUP(A53,'累积异常收益率（市场模型）（-170，-21）Y1 (2)'!$A$1:$X$339,17,FALSE)</f>
        <v>0.235481008887291</v>
      </c>
      <c r="S53">
        <v>0.21183653</v>
      </c>
      <c r="T53">
        <v>0.17026792</v>
      </c>
      <c r="U53">
        <f>VLOOKUP(A53,'累积异常收益率（市场模型）（-170，-21）Y1 (2)'!$A$1:$X$339,20,FALSE)</f>
        <v>0.104816034436226</v>
      </c>
      <c r="V53">
        <f>VLOOKUP(A53,'累积异常收益率（市场模型）（-170，-21）Y1 (2)'!$A$1:$X$339,21,FALSE)</f>
        <v>0.0552956387400627</v>
      </c>
      <c r="W53">
        <v>0.13805972</v>
      </c>
      <c r="X53">
        <f>VLOOKUP(A53,'累积异常收益率（市场模型）（-170，-21）Y1 (2)'!$A$1:$X$339,23,FALSE)</f>
        <v>0.0903440713882446</v>
      </c>
      <c r="Y53">
        <v>0.00530519</v>
      </c>
      <c r="Z53">
        <f>VLOOKUP(A53,'三因子模型（-170，-51） (2)'!$A$1:$W$335,23,FALSE)</f>
        <v>-0.336236417293549</v>
      </c>
      <c r="AA53">
        <v>4.6596084</v>
      </c>
      <c r="AB53">
        <v>0</v>
      </c>
      <c r="AC53">
        <v>7.3883</v>
      </c>
      <c r="AD53">
        <v>16.43</v>
      </c>
      <c r="AE53">
        <v>9</v>
      </c>
      <c r="AF53">
        <v>18.9665</v>
      </c>
      <c r="AG53">
        <v>1.8898208</v>
      </c>
      <c r="AH53" t="s">
        <v>906</v>
      </c>
      <c r="AI53" t="s">
        <v>999</v>
      </c>
      <c r="AJ53">
        <v>6</v>
      </c>
      <c r="AK53">
        <v>48</v>
      </c>
      <c r="AL53">
        <v>0</v>
      </c>
      <c r="AM53">
        <v>0.30769231</v>
      </c>
      <c r="AN53">
        <v>7.742185</v>
      </c>
      <c r="AO53">
        <v>2.3035</v>
      </c>
      <c r="AP53">
        <v>0.4152</v>
      </c>
      <c r="AQ53">
        <v>0</v>
      </c>
      <c r="AR53">
        <v>119.12</v>
      </c>
      <c r="AS53">
        <v>6.8642424</v>
      </c>
      <c r="AT53">
        <v>16.6232</v>
      </c>
      <c r="AU53">
        <v>16.7995</v>
      </c>
      <c r="AV53">
        <v>2</v>
      </c>
      <c r="AW53">
        <v>1.5</v>
      </c>
      <c r="AX53">
        <v>2.25</v>
      </c>
      <c r="AY53">
        <f>VLOOKUP(A53,u型最终!$1:$1048576,46,FALSE)</f>
        <v>1.83335</v>
      </c>
      <c r="AZ53">
        <v>4.780131</v>
      </c>
      <c r="BA53">
        <v>1191.2</v>
      </c>
    </row>
    <row r="54" spans="1:53">
      <c r="A54">
        <v>603496</v>
      </c>
      <c r="B54">
        <v>603496</v>
      </c>
      <c r="C54">
        <v>17</v>
      </c>
      <c r="D54">
        <v>310000</v>
      </c>
      <c r="E54">
        <v>310000</v>
      </c>
      <c r="F54" t="s">
        <v>998</v>
      </c>
      <c r="G54">
        <v>8101</v>
      </c>
      <c r="H54" t="s">
        <v>920</v>
      </c>
      <c r="I54">
        <v>0.14706947</v>
      </c>
      <c r="J54">
        <f>VLOOKUP(A54,三因子模型筛选后!$A$1:$Z$335,11,FALSE)</f>
        <v>0.0334580801427364</v>
      </c>
      <c r="K54">
        <v>0.09724683</v>
      </c>
      <c r="L54">
        <v>0.0403957068920135</v>
      </c>
      <c r="M54">
        <f>VLOOKUP(A54,'累积异常收益率（市场模型）（-170，-21）Y1 (2)'!$A$1:$O$339,12,FALSE)</f>
        <v>0.216794058680534</v>
      </c>
      <c r="N54">
        <f>VLOOKUP(A54,'累积异常收益率（市场模型）（-170，-21）Y1 (2)'!$A$1:$O$339,13,FALSE)</f>
        <v>0.148002117872238</v>
      </c>
      <c r="O54">
        <v>0.19211115</v>
      </c>
      <c r="P54">
        <f>VLOOKUP(A54,'累积异常收益率（市场模型）（-170，-21）Y1 (2)'!$A$1:$O$339,15,FALSE)</f>
        <v>0.2897809445858</v>
      </c>
      <c r="Q54">
        <f>VLOOKUP(A54,'累积异常收益率（市场模型）（-170，-21）Y1 (2)'!$A$1:$X$339,16,FALSE)</f>
        <v>0.299216479063034</v>
      </c>
      <c r="R54">
        <f>VLOOKUP(A54,'累积异常收益率（市场模型）（-170，-21）Y1 (2)'!$A$1:$X$339,17,FALSE)</f>
        <v>0.350119233131409</v>
      </c>
      <c r="S54">
        <v>0.38120037</v>
      </c>
      <c r="T54">
        <v>0.33783141</v>
      </c>
      <c r="U54">
        <f>VLOOKUP(A54,'累积异常收益率（市场模型）（-170，-21）Y1 (2)'!$A$1:$X$339,20,FALSE)</f>
        <v>0.255241930484772</v>
      </c>
      <c r="V54">
        <f>VLOOKUP(A54,'累积异常收益率（市场模型）（-170，-21）Y1 (2)'!$A$1:$X$339,21,FALSE)</f>
        <v>0.230982810258865</v>
      </c>
      <c r="W54">
        <v>0.3435666</v>
      </c>
      <c r="X54">
        <f>VLOOKUP(A54,'累积异常收益率（市场模型）（-170，-21）Y1 (2)'!$A$1:$X$339,23,FALSE)</f>
        <v>0.358509361743927</v>
      </c>
      <c r="Y54">
        <v>0.24495071</v>
      </c>
      <c r="Z54">
        <f>VLOOKUP(A54,'三因子模型（-170，-51） (2)'!$A$1:$W$335,23,FALSE)</f>
        <v>0.121290057897568</v>
      </c>
      <c r="AA54">
        <v>14.706947</v>
      </c>
      <c r="AB54">
        <v>0</v>
      </c>
      <c r="AC54">
        <v>6.2146</v>
      </c>
      <c r="AD54">
        <v>22.02</v>
      </c>
      <c r="AE54">
        <v>16</v>
      </c>
      <c r="AF54">
        <v>17.892</v>
      </c>
      <c r="AG54">
        <v>2.2779994</v>
      </c>
      <c r="AH54" t="s">
        <v>921</v>
      </c>
      <c r="AI54" t="s">
        <v>1002</v>
      </c>
      <c r="AJ54">
        <v>5</v>
      </c>
      <c r="AK54">
        <v>45</v>
      </c>
      <c r="AL54">
        <v>0</v>
      </c>
      <c r="AM54">
        <v>0.21428571</v>
      </c>
      <c r="AN54">
        <v>7.0482126</v>
      </c>
      <c r="AO54">
        <v>1.1508</v>
      </c>
      <c r="AP54">
        <v>0.1707</v>
      </c>
      <c r="AQ54">
        <v>0</v>
      </c>
      <c r="AR54">
        <v>12.67</v>
      </c>
      <c r="AS54">
        <v>1.0606061</v>
      </c>
      <c r="AT54">
        <v>13.9651</v>
      </c>
      <c r="AU54">
        <v>14.0578</v>
      </c>
      <c r="AV54">
        <v>2</v>
      </c>
      <c r="AW54">
        <v>4</v>
      </c>
      <c r="AX54">
        <v>16</v>
      </c>
      <c r="AY54">
        <f>VLOOKUP(A54,u型最终!$1:$1048576,46,FALSE)</f>
        <v>3.25</v>
      </c>
      <c r="AZ54">
        <v>2.539237</v>
      </c>
      <c r="BA54">
        <v>126.7</v>
      </c>
    </row>
    <row r="55" spans="1:53">
      <c r="A55">
        <v>600601</v>
      </c>
      <c r="B55">
        <v>600601</v>
      </c>
      <c r="C55">
        <v>19</v>
      </c>
      <c r="D55">
        <v>310000</v>
      </c>
      <c r="E55">
        <v>310000</v>
      </c>
      <c r="F55" t="s">
        <v>1022</v>
      </c>
      <c r="G55">
        <v>8301</v>
      </c>
      <c r="H55" t="s">
        <v>821</v>
      </c>
      <c r="I55">
        <v>-0.12096806</v>
      </c>
      <c r="J55">
        <f>VLOOKUP(A55,三因子模型筛选后!$A$1:$Z$335,11,FALSE)</f>
        <v>-0.11280096322298</v>
      </c>
      <c r="K55">
        <v>-0.0500898</v>
      </c>
      <c r="L55">
        <v>-0.0440661050379276</v>
      </c>
      <c r="M55">
        <f>VLOOKUP(A55,'累积异常收益率（市场模型）（-170，-21）Y1 (2)'!$A$1:$O$339,12,FALSE)</f>
        <v>-0.101904019713402</v>
      </c>
      <c r="N55">
        <f>VLOOKUP(A55,'累积异常收益率（市场模型）（-170，-21）Y1 (2)'!$A$1:$O$339,13,FALSE)</f>
        <v>-0.129058033227921</v>
      </c>
      <c r="O55">
        <v>-0.11416498</v>
      </c>
      <c r="P55">
        <f>VLOOKUP(A55,'累积异常收益率（市场模型）（-170，-21）Y1 (2)'!$A$1:$O$339,15,FALSE)</f>
        <v>-0.126315459609032</v>
      </c>
      <c r="Q55">
        <f>VLOOKUP(A55,'累积异常收益率（市场模型）（-170，-21）Y1 (2)'!$A$1:$X$339,16,FALSE)</f>
        <v>-0.127120807766914</v>
      </c>
      <c r="R55">
        <f>VLOOKUP(A55,'累积异常收益率（市场模型）（-170，-21）Y1 (2)'!$A$1:$X$339,17,FALSE)</f>
        <v>-0.136104226112366</v>
      </c>
      <c r="S55">
        <v>-0.06735767</v>
      </c>
      <c r="T55">
        <v>-0.07649963</v>
      </c>
      <c r="U55">
        <f>VLOOKUP(A55,'累积异常收益率（市场模型）（-170，-21）Y1 (2)'!$A$1:$X$339,20,FALSE)</f>
        <v>-0.0832597985863686</v>
      </c>
      <c r="V55">
        <f>VLOOKUP(A55,'累积异常收益率（市场模型）（-170，-21）Y1 (2)'!$A$1:$X$339,21,FALSE)</f>
        <v>-0.084275059401989</v>
      </c>
      <c r="W55">
        <v>0.00160773</v>
      </c>
      <c r="X55">
        <f>VLOOKUP(A55,'累积异常收益率（市场模型）（-170，-21）Y1 (2)'!$A$1:$X$339,23,FALSE)</f>
        <v>0.0199174787849188</v>
      </c>
      <c r="Y55">
        <v>0.10834957</v>
      </c>
      <c r="Z55">
        <f>VLOOKUP(A55,'三因子模型（-170，-51） (2)'!$A$1:$W$335,23,FALSE)</f>
        <v>0.0770797431468964</v>
      </c>
      <c r="AA55">
        <v>-12.096806</v>
      </c>
      <c r="AB55">
        <v>0</v>
      </c>
      <c r="AC55">
        <v>8.8911</v>
      </c>
      <c r="AD55">
        <v>-3.46</v>
      </c>
      <c r="AE55">
        <v>26</v>
      </c>
      <c r="AF55">
        <v>0</v>
      </c>
      <c r="AG55">
        <v>21.948912</v>
      </c>
      <c r="AH55" t="s">
        <v>822</v>
      </c>
      <c r="AI55" t="s">
        <v>1002</v>
      </c>
      <c r="AJ55">
        <v>5</v>
      </c>
      <c r="AK55">
        <v>51</v>
      </c>
      <c r="AL55">
        <v>0</v>
      </c>
      <c r="AM55">
        <v>0.33333333</v>
      </c>
      <c r="AN55">
        <v>7.4761326</v>
      </c>
      <c r="AO55">
        <v>1.7654</v>
      </c>
      <c r="AP55">
        <v>0.7615</v>
      </c>
      <c r="AQ55">
        <v>1</v>
      </c>
      <c r="AR55">
        <v>1.1</v>
      </c>
      <c r="AS55">
        <v>0.10090909</v>
      </c>
      <c r="AT55">
        <v>16.8994</v>
      </c>
      <c r="AU55">
        <v>17.2213</v>
      </c>
      <c r="AV55">
        <v>35</v>
      </c>
      <c r="AW55">
        <v>17</v>
      </c>
      <c r="AX55">
        <v>289</v>
      </c>
      <c r="AY55">
        <f>VLOOKUP(A55,u型最终!$1:$1048576,46,FALSE)</f>
        <v>5.13235</v>
      </c>
      <c r="AZ55">
        <v>0.0953102</v>
      </c>
      <c r="BA55">
        <v>11</v>
      </c>
    </row>
    <row r="56" spans="1:53">
      <c r="A56">
        <v>300590</v>
      </c>
      <c r="B56">
        <v>300590</v>
      </c>
      <c r="C56">
        <v>1</v>
      </c>
      <c r="D56">
        <v>310000</v>
      </c>
      <c r="E56">
        <v>310000</v>
      </c>
      <c r="F56" t="s">
        <v>1006</v>
      </c>
      <c r="G56">
        <v>8701</v>
      </c>
      <c r="H56" t="s">
        <v>645</v>
      </c>
      <c r="I56">
        <v>0.39940184</v>
      </c>
      <c r="J56">
        <f>VLOOKUP(A56,三因子模型筛选后!$A$1:$Z$335,11,FALSE)</f>
        <v>0.313230991363525</v>
      </c>
      <c r="K56">
        <v>0.18019657</v>
      </c>
      <c r="L56">
        <v>0.137313738465309</v>
      </c>
      <c r="M56">
        <f>VLOOKUP(A56,'累积异常收益率（市场模型）（-170，-21）Y1 (2)'!$A$1:$O$339,12,FALSE)</f>
        <v>0.402787357568741</v>
      </c>
      <c r="N56">
        <f>VLOOKUP(A56,'累积异常收益率（市场模型）（-170，-21）Y1 (2)'!$A$1:$O$339,13,FALSE)</f>
        <v>0.351094901561737</v>
      </c>
      <c r="O56">
        <v>0.3510232</v>
      </c>
      <c r="P56">
        <f>VLOOKUP(A56,'累积异常收益率（市场模型）（-170，-21）Y1 (2)'!$A$1:$O$339,15,FALSE)</f>
        <v>0.358854800462723</v>
      </c>
      <c r="Q56">
        <f>VLOOKUP(A56,'累积异常收益率（市场模型）（-170，-21）Y1 (2)'!$A$1:$X$339,16,FALSE)</f>
        <v>0.385279178619385</v>
      </c>
      <c r="R56">
        <f>VLOOKUP(A56,'累积异常收益率（市场模型）（-170，-21）Y1 (2)'!$A$1:$X$339,17,FALSE)</f>
        <v>0.477214157581329</v>
      </c>
      <c r="S56">
        <v>0.53544503</v>
      </c>
      <c r="T56">
        <v>0.47407046</v>
      </c>
      <c r="U56">
        <f>VLOOKUP(A56,'累积异常收益率（市场模型）（-170，-21）Y1 (2)'!$A$1:$X$339,20,FALSE)</f>
        <v>0.472648590803146</v>
      </c>
      <c r="V56">
        <f>VLOOKUP(A56,'累积异常收益率（市场模型）（-170，-21）Y1 (2)'!$A$1:$X$339,21,FALSE)</f>
        <v>0.435989320278168</v>
      </c>
      <c r="W56">
        <v>0.57400584</v>
      </c>
      <c r="X56">
        <f>VLOOKUP(A56,'累积异常收益率（市场模型）（-170，-21）Y1 (2)'!$A$1:$X$339,23,FALSE)</f>
        <v>0.566903233528137</v>
      </c>
      <c r="Y56">
        <v>0.47476313</v>
      </c>
      <c r="Z56">
        <f>VLOOKUP(A56,'三因子模型（-170，-51） (2)'!$A$1:$W$335,23,FALSE)</f>
        <v>0.343944847583771</v>
      </c>
      <c r="AA56">
        <v>39.940184</v>
      </c>
      <c r="AB56">
        <v>0</v>
      </c>
      <c r="AC56">
        <v>5.8916</v>
      </c>
      <c r="AD56">
        <v>27.33</v>
      </c>
      <c r="AE56">
        <v>10</v>
      </c>
      <c r="AF56">
        <v>18.9496</v>
      </c>
      <c r="AG56">
        <v>4.5780847</v>
      </c>
      <c r="AH56" t="s">
        <v>646</v>
      </c>
      <c r="AI56" t="s">
        <v>999</v>
      </c>
      <c r="AJ56">
        <v>6</v>
      </c>
      <c r="AK56">
        <v>44</v>
      </c>
      <c r="AL56">
        <v>0</v>
      </c>
      <c r="AM56">
        <v>0.27272727</v>
      </c>
      <c r="AN56">
        <v>7.3014177</v>
      </c>
      <c r="AO56">
        <v>1.4824</v>
      </c>
      <c r="AP56">
        <v>0.131</v>
      </c>
      <c r="AQ56">
        <v>0</v>
      </c>
      <c r="AR56">
        <v>26.2</v>
      </c>
      <c r="AS56">
        <v>1.4293939</v>
      </c>
      <c r="AT56">
        <v>15.3955</v>
      </c>
      <c r="AU56">
        <v>16.0274</v>
      </c>
      <c r="AV56">
        <v>2</v>
      </c>
      <c r="AW56">
        <v>2</v>
      </c>
      <c r="AX56">
        <v>4</v>
      </c>
      <c r="AY56">
        <f>VLOOKUP(A56,u型最终!$1:$1048576,46,FALSE)</f>
        <v>2.125</v>
      </c>
      <c r="AZ56">
        <v>3.265759</v>
      </c>
      <c r="BA56">
        <v>262</v>
      </c>
    </row>
    <row r="57" spans="1:53">
      <c r="A57">
        <v>2104</v>
      </c>
      <c r="B57">
        <v>2104</v>
      </c>
      <c r="C57">
        <v>17</v>
      </c>
      <c r="D57">
        <v>320000</v>
      </c>
      <c r="E57">
        <v>321100</v>
      </c>
      <c r="F57" t="s">
        <v>1011</v>
      </c>
      <c r="G57">
        <v>57</v>
      </c>
      <c r="H57" t="s">
        <v>123</v>
      </c>
      <c r="I57">
        <v>-0.08435068</v>
      </c>
      <c r="J57">
        <f>VLOOKUP(A57,三因子模型筛选后!$A$1:$Z$335,11,FALSE)</f>
        <v>-0.207505479454994</v>
      </c>
      <c r="K57">
        <v>-0.01629686</v>
      </c>
      <c r="L57">
        <v>-0.0930559039115906</v>
      </c>
      <c r="M57">
        <f>VLOOKUP(A57,'累积异常收益率（市场模型）（-170，-21）Y1 (2)'!$A$1:$O$339,12,FALSE)</f>
        <v>-0.0833149924874306</v>
      </c>
      <c r="N57">
        <f>VLOOKUP(A57,'累积异常收益率（市场模型）（-170，-21）Y1 (2)'!$A$1:$O$339,13,FALSE)</f>
        <v>-0.134310618042946</v>
      </c>
      <c r="O57">
        <v>-0.10090357</v>
      </c>
      <c r="P57">
        <f>VLOOKUP(A57,'累积异常收益率（市场模型）（-170，-21）Y1 (2)'!$A$1:$O$339,15,FALSE)</f>
        <v>-0.0994785577058792</v>
      </c>
      <c r="Q57">
        <f>VLOOKUP(A57,'累积异常收益率（市场模型）（-170，-21）Y1 (2)'!$A$1:$X$339,16,FALSE)</f>
        <v>-0.0653268843889236</v>
      </c>
      <c r="R57">
        <f>VLOOKUP(A57,'累积异常收益率（市场模型）（-170，-21）Y1 (2)'!$A$1:$X$339,17,FALSE)</f>
        <v>-0.0556495562195778</v>
      </c>
      <c r="S57">
        <v>-0.01797498</v>
      </c>
      <c r="T57">
        <v>-0.04954449</v>
      </c>
      <c r="U57">
        <f>VLOOKUP(A57,'累积异常收益率（市场模型）（-170，-21）Y1 (2)'!$A$1:$X$339,20,FALSE)</f>
        <v>-0.0594804771244526</v>
      </c>
      <c r="V57">
        <f>VLOOKUP(A57,'累积异常收益率（市场模型）（-170，-21）Y1 (2)'!$A$1:$X$339,21,FALSE)</f>
        <v>-0.0558176934719086</v>
      </c>
      <c r="W57">
        <v>0.04104776</v>
      </c>
      <c r="X57">
        <f>VLOOKUP(A57,'累积异常收益率（市场模型）（-170，-21）Y1 (2)'!$A$1:$X$339,23,FALSE)</f>
        <v>0.0631592124700546</v>
      </c>
      <c r="Y57">
        <v>0.01863374</v>
      </c>
      <c r="Z57">
        <f>VLOOKUP(A57,'三因子模型（-170，-51） (2)'!$A$1:$W$335,23,FALSE)</f>
        <v>-0.209610760211945</v>
      </c>
      <c r="AA57">
        <v>-8.4350675</v>
      </c>
      <c r="AB57">
        <v>0</v>
      </c>
      <c r="AC57">
        <v>7.2277</v>
      </c>
      <c r="AD57">
        <v>12.42</v>
      </c>
      <c r="AE57">
        <v>23</v>
      </c>
      <c r="AF57">
        <v>18.2813</v>
      </c>
      <c r="AG57">
        <v>6.9692135</v>
      </c>
      <c r="AH57" t="s">
        <v>124</v>
      </c>
      <c r="AI57" t="s">
        <v>1012</v>
      </c>
      <c r="AJ57">
        <v>2</v>
      </c>
      <c r="AK57">
        <v>61</v>
      </c>
      <c r="AL57">
        <v>0</v>
      </c>
      <c r="AM57">
        <v>0.3125</v>
      </c>
      <c r="AN57">
        <v>6.4701801</v>
      </c>
      <c r="AO57">
        <v>0.6456</v>
      </c>
      <c r="AP57">
        <v>0.1415</v>
      </c>
      <c r="AQ57">
        <v>0</v>
      </c>
      <c r="AR57">
        <v>2.41</v>
      </c>
      <c r="AS57">
        <v>0.33348485</v>
      </c>
      <c r="AT57">
        <v>12.7882</v>
      </c>
      <c r="AU57">
        <v>13.8783</v>
      </c>
      <c r="AV57">
        <v>35</v>
      </c>
      <c r="AW57">
        <v>4.5</v>
      </c>
      <c r="AX57">
        <v>20.25</v>
      </c>
      <c r="AY57">
        <f>VLOOKUP(A57,u型最终!$1:$1048576,46,FALSE)</f>
        <v>5.39285</v>
      </c>
      <c r="AZ57">
        <v>0.8796268</v>
      </c>
      <c r="BA57">
        <v>24.1</v>
      </c>
    </row>
    <row r="58" spans="1:53">
      <c r="A58">
        <v>2387</v>
      </c>
      <c r="B58">
        <v>2387</v>
      </c>
      <c r="C58">
        <v>11</v>
      </c>
      <c r="D58">
        <v>320000</v>
      </c>
      <c r="E58">
        <v>320500</v>
      </c>
      <c r="F58" t="s">
        <v>1028</v>
      </c>
      <c r="G58">
        <v>510</v>
      </c>
      <c r="H58" t="s">
        <v>225</v>
      </c>
      <c r="I58">
        <v>-0.14636625</v>
      </c>
      <c r="J58">
        <f>VLOOKUP(A58,三因子模型筛选后!$A$1:$Z$335,11,FALSE)</f>
        <v>-0.176541745662689</v>
      </c>
      <c r="K58">
        <v>-0.03032805</v>
      </c>
      <c r="L58">
        <v>-0.0320585258305073</v>
      </c>
      <c r="M58">
        <f>VLOOKUP(A58,'累积异常收益率（市场模型）（-170，-21）Y1 (2)'!$A$1:$O$339,12,FALSE)</f>
        <v>-0.164274334907532</v>
      </c>
      <c r="N58">
        <f>VLOOKUP(A58,'累积异常收益率（市场模型）（-170，-21）Y1 (2)'!$A$1:$O$339,13,FALSE)</f>
        <v>-0.167749688029289</v>
      </c>
      <c r="O58">
        <v>-0.17320479</v>
      </c>
      <c r="P58">
        <f>VLOOKUP(A58,'累积异常收益率（市场模型）（-170，-21）Y1 (2)'!$A$1:$O$339,15,FALSE)</f>
        <v>-0.165643915534019</v>
      </c>
      <c r="Q58">
        <f>VLOOKUP(A58,'累积异常收益率（市场模型）（-170，-21）Y1 (2)'!$A$1:$X$339,16,FALSE)</f>
        <v>-0.131115972995758</v>
      </c>
      <c r="R58">
        <f>VLOOKUP(A58,'累积异常收益率（市场模型）（-170，-21）Y1 (2)'!$A$1:$X$339,17,FALSE)</f>
        <v>-0.15199102461338</v>
      </c>
      <c r="S58">
        <v>-0.14734428</v>
      </c>
      <c r="T58">
        <v>-0.12748536</v>
      </c>
      <c r="U58">
        <f>VLOOKUP(A58,'累积异常收益率（市场模型）（-170，-21）Y1 (2)'!$A$1:$X$339,20,FALSE)</f>
        <v>-0.136319935321808</v>
      </c>
      <c r="V58">
        <f>VLOOKUP(A58,'累积异常收益率（市场模型）（-170，-21）Y1 (2)'!$A$1:$X$339,21,FALSE)</f>
        <v>-0.150111719965935</v>
      </c>
      <c r="W58">
        <v>-0.12413456</v>
      </c>
      <c r="X58">
        <f>VLOOKUP(A58,'累积异常收益率（市场模型）（-170，-21）Y1 (2)'!$A$1:$X$339,23,FALSE)</f>
        <v>-0.152832865715027</v>
      </c>
      <c r="Y58">
        <v>-0.19764885</v>
      </c>
      <c r="Z58">
        <f>VLOOKUP(A58,'三因子模型（-170，-51） (2)'!$A$1:$W$335,23,FALSE)</f>
        <v>-0.278272569179535</v>
      </c>
      <c r="AA58">
        <v>-14.636625</v>
      </c>
      <c r="AB58">
        <v>0</v>
      </c>
      <c r="AC58">
        <v>8.7431</v>
      </c>
      <c r="AD58">
        <v>21.07</v>
      </c>
      <c r="AE58">
        <v>21</v>
      </c>
      <c r="AF58">
        <v>20.4486</v>
      </c>
      <c r="AG58">
        <v>13.67663</v>
      </c>
      <c r="AH58" t="s">
        <v>226</v>
      </c>
      <c r="AI58" t="s">
        <v>1008</v>
      </c>
      <c r="AJ58">
        <v>7</v>
      </c>
      <c r="AK58">
        <v>48</v>
      </c>
      <c r="AL58">
        <v>0</v>
      </c>
      <c r="AM58">
        <v>0.21052632</v>
      </c>
      <c r="AN58">
        <v>7.8214827</v>
      </c>
      <c r="AO58">
        <v>2.4936</v>
      </c>
      <c r="AP58">
        <v>0.4829</v>
      </c>
      <c r="AQ58">
        <v>0</v>
      </c>
      <c r="AR58">
        <v>4.82</v>
      </c>
      <c r="AS58">
        <v>0.40424242</v>
      </c>
      <c r="AT58">
        <v>15.6276</v>
      </c>
      <c r="AU58">
        <v>19.7101</v>
      </c>
      <c r="AV58">
        <v>1</v>
      </c>
      <c r="AW58">
        <v>7</v>
      </c>
      <c r="AX58">
        <v>49</v>
      </c>
      <c r="AY58">
        <f>VLOOKUP(A58,u型最终!$1:$1048576,46,FALSE)</f>
        <v>2.9643</v>
      </c>
      <c r="AZ58">
        <v>1.572774</v>
      </c>
      <c r="BA58">
        <v>48.2</v>
      </c>
    </row>
    <row r="59" spans="1:53">
      <c r="A59">
        <v>2079</v>
      </c>
      <c r="B59">
        <v>2079</v>
      </c>
      <c r="C59">
        <v>10</v>
      </c>
      <c r="D59">
        <v>320000</v>
      </c>
      <c r="E59">
        <v>320500</v>
      </c>
      <c r="F59" t="s">
        <v>1003</v>
      </c>
      <c r="G59">
        <v>5110</v>
      </c>
      <c r="H59" t="s">
        <v>120</v>
      </c>
      <c r="I59">
        <v>-0.00876055</v>
      </c>
      <c r="J59">
        <f>VLOOKUP(A59,三因子模型筛选后!$A$1:$Z$335,11,FALSE)</f>
        <v>-0.0696908980607986</v>
      </c>
      <c r="K59">
        <v>0.0917353</v>
      </c>
      <c r="L59">
        <v>0.0513051226735115</v>
      </c>
      <c r="M59">
        <f>VLOOKUP(A59,'累积异常收益率（市场模型）（-170，-21）Y1 (2)'!$A$1:$O$339,12,FALSE)</f>
        <v>-0.00645506288856268</v>
      </c>
      <c r="N59">
        <f>VLOOKUP(A59,'累积异常收益率（市场模型）（-170，-21）Y1 (2)'!$A$1:$O$339,13,FALSE)</f>
        <v>-0.0619676560163498</v>
      </c>
      <c r="O59">
        <v>0.01331884</v>
      </c>
      <c r="P59">
        <f>VLOOKUP(A59,'累积异常收益率（市场模型）（-170，-21）Y1 (2)'!$A$1:$O$339,15,FALSE)</f>
        <v>0.109860576689243</v>
      </c>
      <c r="Q59">
        <f>VLOOKUP(A59,'累积异常收益率（市场模型）（-170，-21）Y1 (2)'!$A$1:$X$339,16,FALSE)</f>
        <v>0.160928934812546</v>
      </c>
      <c r="R59">
        <f>VLOOKUP(A59,'累积异常收益率（市场模型）（-170，-21）Y1 (2)'!$A$1:$X$339,17,FALSE)</f>
        <v>0.19994167983532</v>
      </c>
      <c r="S59">
        <v>0.2214701</v>
      </c>
      <c r="T59">
        <v>0.01436807</v>
      </c>
      <c r="U59">
        <f>VLOOKUP(A59,'累积异常收益率（市场模型）（-170，-21）Y1 (2)'!$A$1:$X$339,20,FALSE)</f>
        <v>0.0749617740511894</v>
      </c>
      <c r="V59">
        <f>VLOOKUP(A59,'累积异常收益率（市场模型）（-170，-21）Y1 (2)'!$A$1:$X$339,21,FALSE)</f>
        <v>0.120448134839535</v>
      </c>
      <c r="W59">
        <v>0.22682476</v>
      </c>
      <c r="X59">
        <f>VLOOKUP(A59,'累积异常收益率（市场模型）（-170，-21）Y1 (2)'!$A$1:$X$339,23,FALSE)</f>
        <v>0.192298129200935</v>
      </c>
      <c r="Y59">
        <v>0.04562866</v>
      </c>
      <c r="Z59">
        <f>VLOOKUP(A59,'三因子模型（-170，-51） (2)'!$A$1:$W$335,23,FALSE)</f>
        <v>0.0217836685478687</v>
      </c>
      <c r="AA59">
        <v>-0.87605547</v>
      </c>
      <c r="AB59">
        <v>0</v>
      </c>
      <c r="AC59">
        <v>7.4307</v>
      </c>
      <c r="AD59">
        <v>24.48</v>
      </c>
      <c r="AE59">
        <v>29</v>
      </c>
      <c r="AF59">
        <v>18.8916</v>
      </c>
      <c r="AG59">
        <v>8.0788662</v>
      </c>
      <c r="AH59" t="s">
        <v>121</v>
      </c>
      <c r="AI59" t="s">
        <v>999</v>
      </c>
      <c r="AJ59">
        <v>6</v>
      </c>
      <c r="AK59">
        <v>36</v>
      </c>
      <c r="AL59">
        <v>4</v>
      </c>
      <c r="AM59">
        <v>0.3125</v>
      </c>
      <c r="AN59">
        <v>6.9139361</v>
      </c>
      <c r="AO59">
        <v>1.0062</v>
      </c>
      <c r="AP59">
        <v>0.1574</v>
      </c>
      <c r="AQ59">
        <v>0</v>
      </c>
      <c r="AR59">
        <v>5.44</v>
      </c>
      <c r="AS59">
        <v>0.60954545</v>
      </c>
      <c r="AT59">
        <v>15.5874</v>
      </c>
      <c r="AU59">
        <v>16.0961</v>
      </c>
      <c r="AV59">
        <v>1</v>
      </c>
      <c r="AW59">
        <v>3</v>
      </c>
      <c r="AX59">
        <v>9</v>
      </c>
      <c r="AY59">
        <f>VLOOKUP(A59,u型最终!$1:$1048576,46,FALSE)</f>
        <v>4.91665</v>
      </c>
      <c r="AZ59">
        <v>1.693779</v>
      </c>
      <c r="BA59">
        <v>54.4</v>
      </c>
    </row>
    <row r="60" spans="1:53">
      <c r="A60">
        <v>603115</v>
      </c>
      <c r="B60">
        <v>603115</v>
      </c>
      <c r="C60">
        <v>19</v>
      </c>
      <c r="D60">
        <v>320000</v>
      </c>
      <c r="E60">
        <v>320600</v>
      </c>
      <c r="F60" t="s">
        <v>1003</v>
      </c>
      <c r="G60">
        <v>5110</v>
      </c>
      <c r="H60" t="s">
        <v>887</v>
      </c>
      <c r="I60">
        <v>-0.24666487</v>
      </c>
      <c r="J60">
        <f>VLOOKUP(A60,三因子模型筛选后!$A$1:$Z$335,11,FALSE)</f>
        <v>-0.541741371154785</v>
      </c>
      <c r="K60">
        <v>-0.12678942</v>
      </c>
      <c r="L60">
        <v>-0.299228131771088</v>
      </c>
      <c r="M60">
        <f>VLOOKUP(A60,'累积异常收益率（市场模型）（-170，-21）Y1 (2)'!$A$1:$O$339,12,FALSE)</f>
        <v>-0.248540505766869</v>
      </c>
      <c r="N60">
        <f>VLOOKUP(A60,'累积异常收益率（市场模型）（-170，-21）Y1 (2)'!$A$1:$O$339,13,FALSE)</f>
        <v>-0.298867285251617</v>
      </c>
      <c r="O60">
        <v>-0.29677215</v>
      </c>
      <c r="P60">
        <f>VLOOKUP(A60,'累积异常收益率（市场模型）（-170，-21）Y1 (2)'!$A$1:$O$339,15,FALSE)</f>
        <v>-0.332075476646423</v>
      </c>
      <c r="Q60">
        <f>VLOOKUP(A60,'累积异常收益率（市场模型）（-170，-21）Y1 (2)'!$A$1:$X$339,16,FALSE)</f>
        <v>-0.343802064657211</v>
      </c>
      <c r="R60">
        <f>VLOOKUP(A60,'累积异常收益率（市场模型）（-170，-21）Y1 (2)'!$A$1:$X$339,17,FALSE)</f>
        <v>-0.332772225141525</v>
      </c>
      <c r="S60">
        <v>-0.32896808</v>
      </c>
      <c r="T60">
        <v>-0.36267364</v>
      </c>
      <c r="U60">
        <f>VLOOKUP(A60,'累积异常收益率（市场模型）（-170，-21）Y1 (2)'!$A$1:$X$339,20,FALSE)</f>
        <v>-0.369382202625275</v>
      </c>
      <c r="V60">
        <f>VLOOKUP(A60,'累积异常收益率（市场模型）（-170，-21）Y1 (2)'!$A$1:$X$339,21,FALSE)</f>
        <v>-0.375700950622559</v>
      </c>
      <c r="W60">
        <v>-0.28398564</v>
      </c>
      <c r="X60">
        <f>VLOOKUP(A60,'累积异常收益率（市场模型）（-170，-21）Y1 (2)'!$A$1:$X$339,23,FALSE)</f>
        <v>-0.212098747491837</v>
      </c>
      <c r="Y60">
        <v>-0.34819323</v>
      </c>
      <c r="Z60">
        <f>VLOOKUP(A60,'三因子模型（-170，-51） (2)'!$A$1:$W$335,23,FALSE)</f>
        <v>-0.66650128364563</v>
      </c>
      <c r="AA60">
        <v>-24.666487</v>
      </c>
      <c r="AB60">
        <v>0</v>
      </c>
      <c r="AC60">
        <v>6.5681</v>
      </c>
      <c r="AD60">
        <v>24.01</v>
      </c>
      <c r="AE60">
        <v>21</v>
      </c>
      <c r="AF60">
        <v>18.7152</v>
      </c>
      <c r="AG60">
        <v>2.392</v>
      </c>
      <c r="AH60" t="s">
        <v>888</v>
      </c>
      <c r="AI60" t="s">
        <v>999</v>
      </c>
      <c r="AJ60">
        <v>6</v>
      </c>
      <c r="AK60">
        <v>42</v>
      </c>
      <c r="AL60">
        <v>1</v>
      </c>
      <c r="AM60">
        <v>0.25</v>
      </c>
      <c r="AN60">
        <v>6.24125</v>
      </c>
      <c r="AO60">
        <v>0.5135</v>
      </c>
      <c r="AP60">
        <v>0.195</v>
      </c>
      <c r="AQ60">
        <v>0</v>
      </c>
      <c r="AR60">
        <v>6.51</v>
      </c>
      <c r="AS60">
        <v>0.77227273</v>
      </c>
      <c r="AT60">
        <v>15.9941</v>
      </c>
      <c r="AU60">
        <v>16.4604</v>
      </c>
      <c r="AV60">
        <v>36</v>
      </c>
      <c r="AW60">
        <v>2</v>
      </c>
      <c r="AX60">
        <v>4</v>
      </c>
      <c r="AY60">
        <f>VLOOKUP(A60,u型最终!$1:$1048576,46,FALSE)</f>
        <v>7.25</v>
      </c>
      <c r="AZ60">
        <v>1.873339</v>
      </c>
      <c r="BA60">
        <v>65.1</v>
      </c>
    </row>
    <row r="61" spans="1:53">
      <c r="A61">
        <v>603660</v>
      </c>
      <c r="B61">
        <v>603660</v>
      </c>
      <c r="C61">
        <v>19</v>
      </c>
      <c r="D61">
        <v>320000</v>
      </c>
      <c r="E61">
        <v>320500</v>
      </c>
      <c r="F61" t="s">
        <v>1003</v>
      </c>
      <c r="G61">
        <v>5110</v>
      </c>
      <c r="H61" t="s">
        <v>938</v>
      </c>
      <c r="I61">
        <v>0.38235962</v>
      </c>
      <c r="J61">
        <f>VLOOKUP(A61,三因子模型筛选后!$A$1:$Z$335,11,FALSE)</f>
        <v>0.349435299634933</v>
      </c>
      <c r="K61">
        <v>0.25485888</v>
      </c>
      <c r="L61">
        <v>0.243950471282005</v>
      </c>
      <c r="M61">
        <f>VLOOKUP(A61,'累积异常收益率（市场模型）（-170，-21）Y1 (2)'!$A$1:$O$339,12,FALSE)</f>
        <v>0.332459151744843</v>
      </c>
      <c r="N61">
        <f>VLOOKUP(A61,'累积异常收益率（市场模型）（-170，-21）Y1 (2)'!$A$1:$O$339,13,FALSE)</f>
        <v>0.280530363321304</v>
      </c>
      <c r="O61">
        <v>0.31146431</v>
      </c>
      <c r="P61">
        <f>VLOOKUP(A61,'累积异常收益率（市场模型）（-170，-21）Y1 (2)'!$A$1:$O$339,15,FALSE)</f>
        <v>0.306564629077911</v>
      </c>
      <c r="Q61">
        <f>VLOOKUP(A61,'累积异常收益率（市场模型）（-170，-21）Y1 (2)'!$A$1:$X$339,16,FALSE)</f>
        <v>0.287665754556656</v>
      </c>
      <c r="R61">
        <f>VLOOKUP(A61,'累积异常收益率（市场模型）（-170，-21）Y1 (2)'!$A$1:$X$339,17,FALSE)</f>
        <v>0.336988002061844</v>
      </c>
      <c r="S61">
        <v>0.39427444</v>
      </c>
      <c r="T61">
        <v>0.32114497</v>
      </c>
      <c r="U61">
        <f>VLOOKUP(A61,'累积异常收益率（市场模型）（-170，-21）Y1 (2)'!$A$1:$X$339,20,FALSE)</f>
        <v>0.311907351016998</v>
      </c>
      <c r="V61">
        <f>VLOOKUP(A61,'累积异常收益率（市场模型）（-170，-21）Y1 (2)'!$A$1:$X$339,21,FALSE)</f>
        <v>0.367166519165039</v>
      </c>
      <c r="W61">
        <v>0.48479596</v>
      </c>
      <c r="X61">
        <f>VLOOKUP(A61,'累积异常收益率（市场模型）（-170，-21）Y1 (2)'!$A$1:$X$339,23,FALSE)</f>
        <v>0.496555685997009</v>
      </c>
      <c r="Y61">
        <v>0.42267138</v>
      </c>
      <c r="Z61">
        <f>VLOOKUP(A61,'三因子模型（-170，-51） (2)'!$A$1:$W$335,23,FALSE)</f>
        <v>0.349352240562439</v>
      </c>
      <c r="AA61">
        <v>38.235962</v>
      </c>
      <c r="AB61">
        <v>0</v>
      </c>
      <c r="AC61">
        <v>8.5606</v>
      </c>
      <c r="AD61">
        <v>0.11</v>
      </c>
      <c r="AE61">
        <v>15</v>
      </c>
      <c r="AF61">
        <v>18.1326</v>
      </c>
      <c r="AG61">
        <v>2.5</v>
      </c>
      <c r="AH61" t="s">
        <v>939</v>
      </c>
      <c r="AI61" t="s">
        <v>1002</v>
      </c>
      <c r="AJ61">
        <v>5</v>
      </c>
      <c r="AK61">
        <v>53</v>
      </c>
      <c r="AL61">
        <v>6</v>
      </c>
      <c r="AM61">
        <v>0.23076923</v>
      </c>
      <c r="AN61">
        <v>6.7165948</v>
      </c>
      <c r="AO61">
        <v>0.826</v>
      </c>
      <c r="AP61">
        <v>0.3587</v>
      </c>
      <c r="AQ61">
        <v>0</v>
      </c>
      <c r="AR61">
        <v>6.5</v>
      </c>
      <c r="AS61">
        <v>0.37166667</v>
      </c>
      <c r="AT61">
        <v>15.6593</v>
      </c>
      <c r="AU61">
        <v>16.0325</v>
      </c>
      <c r="AV61">
        <v>2</v>
      </c>
      <c r="AW61">
        <v>14</v>
      </c>
      <c r="AX61">
        <v>196</v>
      </c>
      <c r="AY61">
        <f>VLOOKUP(A61,u型最终!$1:$1048576,46,FALSE)</f>
        <v>2.95</v>
      </c>
      <c r="AZ61">
        <v>1.871802</v>
      </c>
      <c r="BA61">
        <v>65</v>
      </c>
    </row>
    <row r="62" spans="1:53">
      <c r="A62">
        <v>600667</v>
      </c>
      <c r="B62">
        <v>600667</v>
      </c>
      <c r="C62">
        <v>19</v>
      </c>
      <c r="D62">
        <v>320000</v>
      </c>
      <c r="E62">
        <v>320200</v>
      </c>
      <c r="F62" t="s">
        <v>1003</v>
      </c>
      <c r="G62">
        <v>5110</v>
      </c>
      <c r="H62" t="s">
        <v>824</v>
      </c>
      <c r="I62">
        <v>0.21930911</v>
      </c>
      <c r="J62">
        <f>VLOOKUP(A62,三因子模型筛选后!$A$1:$Z$335,11,FALSE)</f>
        <v>0.154391810297966</v>
      </c>
      <c r="K62">
        <v>0.07046915</v>
      </c>
      <c r="L62">
        <v>0.0436340235173702</v>
      </c>
      <c r="M62">
        <f>VLOOKUP(A62,'累积异常收益率（市场模型）（-170，-21）Y1 (2)'!$A$1:$O$339,12,FALSE)</f>
        <v>0.240378558635712</v>
      </c>
      <c r="N62">
        <f>VLOOKUP(A62,'累积异常收益率（市场模型）（-170，-21）Y1 (2)'!$A$1:$O$339,13,FALSE)</f>
        <v>0.185260310769081</v>
      </c>
      <c r="O62">
        <v>0.22666407</v>
      </c>
      <c r="P62">
        <f>VLOOKUP(A62,'累积异常收益率（市场模型）（-170，-21）Y1 (2)'!$A$1:$O$339,15,FALSE)</f>
        <v>0.306980490684509</v>
      </c>
      <c r="Q62">
        <f>VLOOKUP(A62,'累积异常收益率（市场模型）（-170，-21）Y1 (2)'!$A$1:$X$339,16,FALSE)</f>
        <v>0.344346076250076</v>
      </c>
      <c r="R62">
        <f>VLOOKUP(A62,'累积异常收益率（市场模型）（-170，-21）Y1 (2)'!$A$1:$X$339,17,FALSE)</f>
        <v>0.354790568351746</v>
      </c>
      <c r="S62">
        <v>0.39555004</v>
      </c>
      <c r="T62">
        <v>0.38988987</v>
      </c>
      <c r="U62">
        <f>VLOOKUP(A62,'累积异常收益率（市场模型）（-170，-21）Y1 (2)'!$A$1:$X$339,20,FALSE)</f>
        <v>0.377581298351288</v>
      </c>
      <c r="V62">
        <f>VLOOKUP(A62,'累积异常收益率（市场模型）（-170，-21）Y1 (2)'!$A$1:$X$339,21,FALSE)</f>
        <v>0.468698859214783</v>
      </c>
      <c r="W62">
        <v>0.67286599</v>
      </c>
      <c r="X62">
        <f>VLOOKUP(A62,'累积异常收益率（市场模型）（-170，-21）Y1 (2)'!$A$1:$X$339,23,FALSE)</f>
        <v>0.725793242454529</v>
      </c>
      <c r="Y62">
        <v>0.61009061</v>
      </c>
      <c r="Z62">
        <f>VLOOKUP(A62,'三因子模型（-170，-51） (2)'!$A$1:$W$335,23,FALSE)</f>
        <v>0.475266009569168</v>
      </c>
      <c r="AA62">
        <v>21.930911</v>
      </c>
      <c r="AB62">
        <v>0</v>
      </c>
      <c r="AC62">
        <v>8.917</v>
      </c>
      <c r="AD62">
        <v>22.29</v>
      </c>
      <c r="AE62">
        <v>26</v>
      </c>
      <c r="AF62">
        <v>20.7377</v>
      </c>
      <c r="AG62">
        <v>21.061902</v>
      </c>
      <c r="AH62" t="s">
        <v>825</v>
      </c>
      <c r="AI62" t="s">
        <v>999</v>
      </c>
      <c r="AJ62">
        <v>6</v>
      </c>
      <c r="AK62">
        <v>54</v>
      </c>
      <c r="AL62">
        <v>0</v>
      </c>
      <c r="AM62">
        <v>0.23076923</v>
      </c>
      <c r="AN62">
        <v>7.4215964</v>
      </c>
      <c r="AO62">
        <v>1.6717</v>
      </c>
      <c r="AP62">
        <v>0.6377</v>
      </c>
      <c r="AQ62">
        <v>1</v>
      </c>
      <c r="AR62">
        <v>6.72</v>
      </c>
      <c r="AS62">
        <v>0.31530303</v>
      </c>
      <c r="AT62">
        <v>16.5018</v>
      </c>
      <c r="AU62">
        <v>16.7399</v>
      </c>
      <c r="AV62">
        <v>2</v>
      </c>
      <c r="AW62">
        <v>30</v>
      </c>
      <c r="AX62">
        <v>900</v>
      </c>
      <c r="AY62">
        <f>VLOOKUP(A62,u型最终!$1:$1048576,46,FALSE)</f>
        <v>3.20835</v>
      </c>
      <c r="AZ62">
        <v>1.905088</v>
      </c>
      <c r="BA62">
        <v>67.2</v>
      </c>
    </row>
    <row r="63" spans="1:53">
      <c r="A63">
        <v>603380</v>
      </c>
      <c r="B63">
        <v>603380</v>
      </c>
      <c r="C63">
        <v>19</v>
      </c>
      <c r="D63">
        <v>320000</v>
      </c>
      <c r="E63">
        <v>320500</v>
      </c>
      <c r="F63" t="s">
        <v>1003</v>
      </c>
      <c r="G63">
        <v>5110</v>
      </c>
      <c r="H63" t="s">
        <v>914</v>
      </c>
      <c r="I63">
        <v>-0.01731277</v>
      </c>
      <c r="J63">
        <f>VLOOKUP(A63,三因子模型筛选后!$A$1:$Z$335,11,FALSE)</f>
        <v>-0.0536426939070225</v>
      </c>
      <c r="K63">
        <v>-0.03686302</v>
      </c>
      <c r="L63">
        <v>-0.0613539144396782</v>
      </c>
      <c r="M63">
        <f>VLOOKUP(A63,'累积异常收益率（市场模型）（-170，-21）Y1 (2)'!$A$1:$O$339,12,FALSE)</f>
        <v>0.00501816067844629</v>
      </c>
      <c r="N63">
        <f>VLOOKUP(A63,'累积异常收益率（市场模型）（-170，-21）Y1 (2)'!$A$1:$O$339,13,FALSE)</f>
        <v>-0.023402439430356</v>
      </c>
      <c r="O63">
        <v>-0.02799781</v>
      </c>
      <c r="P63">
        <f>VLOOKUP(A63,'累积异常收益率（市场模型）（-170，-21）Y1 (2)'!$A$1:$O$339,15,FALSE)</f>
        <v>-0.0234159585088491</v>
      </c>
      <c r="Q63">
        <f>VLOOKUP(A63,'累积异常收益率（市场模型）（-170，-21）Y1 (2)'!$A$1:$X$339,16,FALSE)</f>
        <v>-0.015104416757822</v>
      </c>
      <c r="R63">
        <f>VLOOKUP(A63,'累积异常收益率（市场模型）（-170，-21）Y1 (2)'!$A$1:$X$339,17,FALSE)</f>
        <v>-0.0173283088952303</v>
      </c>
      <c r="S63">
        <v>0.02647116</v>
      </c>
      <c r="T63">
        <v>0.02741614</v>
      </c>
      <c r="U63">
        <f>VLOOKUP(A63,'累积异常收益率（市场模型）（-170，-21）Y1 (2)'!$A$1:$X$339,20,FALSE)</f>
        <v>-0.0221272837370634</v>
      </c>
      <c r="V63">
        <f>VLOOKUP(A63,'累积异常收益率（市场模型）（-170，-21）Y1 (2)'!$A$1:$X$339,21,FALSE)</f>
        <v>0.0160349868237972</v>
      </c>
      <c r="W63">
        <v>0.06573214</v>
      </c>
      <c r="X63">
        <f>VLOOKUP(A63,'累积异常收益率（市场模型）（-170，-21）Y1 (2)'!$A$1:$X$339,23,FALSE)</f>
        <v>0.11540749669075</v>
      </c>
      <c r="Y63">
        <v>0.07507396</v>
      </c>
      <c r="Z63">
        <f>VLOOKUP(A63,'三因子模型（-170，-51） (2)'!$A$1:$W$335,23,FALSE)</f>
        <v>-0.0337324552237988</v>
      </c>
      <c r="AA63">
        <v>-1.7312767</v>
      </c>
      <c r="AB63">
        <v>0</v>
      </c>
      <c r="AC63">
        <v>7.0842</v>
      </c>
      <c r="AD63">
        <v>25.33</v>
      </c>
      <c r="AE63">
        <v>18</v>
      </c>
      <c r="AF63">
        <v>18.7905</v>
      </c>
      <c r="AG63">
        <v>1.614036</v>
      </c>
      <c r="AH63" t="s">
        <v>915</v>
      </c>
      <c r="AI63" t="s">
        <v>999</v>
      </c>
      <c r="AJ63">
        <v>6</v>
      </c>
      <c r="AK63">
        <v>52</v>
      </c>
      <c r="AL63">
        <v>0</v>
      </c>
      <c r="AM63">
        <v>0.25</v>
      </c>
      <c r="AN63">
        <v>7.2455124</v>
      </c>
      <c r="AO63">
        <v>1.4018</v>
      </c>
      <c r="AP63">
        <v>0.2697</v>
      </c>
      <c r="AQ63">
        <v>0</v>
      </c>
      <c r="AR63">
        <v>4.09</v>
      </c>
      <c r="AS63">
        <v>0.44</v>
      </c>
      <c r="AT63">
        <v>12.5499</v>
      </c>
      <c r="AU63">
        <v>14.4369</v>
      </c>
      <c r="AV63">
        <v>32</v>
      </c>
      <c r="AW63">
        <v>2</v>
      </c>
      <c r="AX63">
        <v>4</v>
      </c>
      <c r="AY63">
        <f>VLOOKUP(A63,u型最终!$1:$1048576,46,FALSE)</f>
        <v>3.625</v>
      </c>
      <c r="AZ63">
        <v>1.408545</v>
      </c>
      <c r="BA63">
        <v>40.9</v>
      </c>
    </row>
    <row r="64" spans="1:53">
      <c r="A64">
        <v>2484</v>
      </c>
      <c r="B64">
        <v>2484</v>
      </c>
      <c r="C64">
        <v>19</v>
      </c>
      <c r="D64">
        <v>320000</v>
      </c>
      <c r="E64">
        <v>320600</v>
      </c>
      <c r="F64" t="s">
        <v>1003</v>
      </c>
      <c r="G64">
        <v>5110</v>
      </c>
      <c r="H64" t="s">
        <v>273</v>
      </c>
      <c r="I64">
        <v>0.00305375</v>
      </c>
      <c r="J64">
        <f>VLOOKUP(A64,三因子模型筛选后!$A$1:$Z$335,11,FALSE)</f>
        <v>-0.0785531178116798</v>
      </c>
      <c r="K64">
        <v>0.0610588</v>
      </c>
      <c r="L64">
        <v>0.0219983048737049</v>
      </c>
      <c r="M64">
        <f>VLOOKUP(A64,'累积异常收益率（市场模型）（-170，-21）Y1 (2)'!$A$1:$O$339,12,FALSE)</f>
        <v>0.027255529537797</v>
      </c>
      <c r="N64">
        <f>VLOOKUP(A64,'累积异常收益率（市场模型）（-170，-21）Y1 (2)'!$A$1:$O$339,13,FALSE)</f>
        <v>0.0281765516847372</v>
      </c>
      <c r="O64">
        <v>0.06234805</v>
      </c>
      <c r="P64">
        <f>VLOOKUP(A64,'累积异常收益率（市场模型）（-170，-21）Y1 (2)'!$A$1:$O$339,15,FALSE)</f>
        <v>0.15398396551609</v>
      </c>
      <c r="Q64">
        <f>VLOOKUP(A64,'累积异常收益率（市场模型）（-170，-21）Y1 (2)'!$A$1:$X$339,16,FALSE)</f>
        <v>0.144520327448845</v>
      </c>
      <c r="R64">
        <f>VLOOKUP(A64,'累积异常收益率（市场模型）（-170，-21）Y1 (2)'!$A$1:$X$339,17,FALSE)</f>
        <v>0.142947107553482</v>
      </c>
      <c r="S64">
        <v>0.17659912</v>
      </c>
      <c r="T64">
        <v>0.24191156</v>
      </c>
      <c r="U64">
        <f>VLOOKUP(A64,'累积异常收益率（市场模型）（-170，-21）Y1 (2)'!$A$1:$X$339,20,FALSE)</f>
        <v>0.207152172923088</v>
      </c>
      <c r="V64">
        <f>VLOOKUP(A64,'累积异常收益率（市场模型）（-170，-21）Y1 (2)'!$A$1:$X$339,21,FALSE)</f>
        <v>0.20153246819973</v>
      </c>
      <c r="W64">
        <v>0.37129575</v>
      </c>
      <c r="X64">
        <f>VLOOKUP(A64,'累积异常收益率（市场模型）（-170，-21）Y1 (2)'!$A$1:$X$339,23,FALSE)</f>
        <v>0.44988876581192</v>
      </c>
      <c r="Y64">
        <v>0.36197439</v>
      </c>
      <c r="Z64">
        <f>VLOOKUP(A64,'三因子模型（-170，-51） (2)'!$A$1:$W$335,23,FALSE)</f>
        <v>0.238787397742271</v>
      </c>
      <c r="AA64">
        <v>0.30537532</v>
      </c>
      <c r="AB64">
        <v>0</v>
      </c>
      <c r="AC64">
        <v>8.0725</v>
      </c>
      <c r="AD64">
        <v>19.73</v>
      </c>
      <c r="AE64">
        <v>38</v>
      </c>
      <c r="AF64">
        <v>19.5171</v>
      </c>
      <c r="AG64">
        <v>2.08</v>
      </c>
      <c r="AH64" t="s">
        <v>274</v>
      </c>
      <c r="AI64" t="s">
        <v>1004</v>
      </c>
      <c r="AJ64">
        <v>4</v>
      </c>
      <c r="AK64">
        <v>56</v>
      </c>
      <c r="AL64">
        <v>0</v>
      </c>
      <c r="AM64">
        <v>0.15789474</v>
      </c>
      <c r="AN64">
        <v>6.0879104</v>
      </c>
      <c r="AO64">
        <v>0.4405</v>
      </c>
      <c r="AP64">
        <v>0.2009</v>
      </c>
      <c r="AQ64">
        <v>0</v>
      </c>
      <c r="AR64">
        <v>4.03</v>
      </c>
      <c r="AS64">
        <v>0.24424242</v>
      </c>
      <c r="AT64">
        <v>14.8228</v>
      </c>
      <c r="AU64">
        <v>15.9744</v>
      </c>
      <c r="AV64">
        <v>23</v>
      </c>
      <c r="AW64">
        <v>9</v>
      </c>
      <c r="AX64">
        <v>81</v>
      </c>
      <c r="AY64">
        <f>VLOOKUP(A64,u型最终!$1:$1048576,46,FALSE)</f>
        <v>5.7353</v>
      </c>
      <c r="AZ64">
        <v>1.393766</v>
      </c>
      <c r="BA64">
        <v>40.3</v>
      </c>
    </row>
    <row r="65" spans="1:53">
      <c r="A65">
        <v>300390</v>
      </c>
      <c r="B65">
        <v>300390</v>
      </c>
      <c r="C65">
        <v>10</v>
      </c>
      <c r="D65">
        <v>320000</v>
      </c>
      <c r="E65">
        <v>320500</v>
      </c>
      <c r="F65" t="s">
        <v>1003</v>
      </c>
      <c r="G65">
        <v>5110</v>
      </c>
      <c r="H65" t="s">
        <v>555</v>
      </c>
      <c r="I65">
        <v>0.32619673</v>
      </c>
      <c r="J65">
        <f>VLOOKUP(A65,三因子模型筛选后!$A$1:$Z$335,11,FALSE)</f>
        <v>0.31433093547821</v>
      </c>
      <c r="K65">
        <v>0.16786143</v>
      </c>
      <c r="L65">
        <v>0.16433160007</v>
      </c>
      <c r="M65">
        <f>VLOOKUP(A65,'累积异常收益率（市场模型）（-170，-21）Y1 (2)'!$A$1:$O$339,12,FALSE)</f>
        <v>0.340295642614365</v>
      </c>
      <c r="N65">
        <f>VLOOKUP(A65,'累积异常收益率（市场模型）（-170，-21）Y1 (2)'!$A$1:$O$339,13,FALSE)</f>
        <v>0.489822000265121</v>
      </c>
      <c r="O65">
        <v>0.55506468</v>
      </c>
      <c r="P65">
        <f>VLOOKUP(A65,'累积异常收益率（市场模型）（-170，-21）Y1 (2)'!$A$1:$O$339,15,FALSE)</f>
        <v>0.675909519195557</v>
      </c>
      <c r="Q65">
        <f>VLOOKUP(A65,'累积异常收益率（市场模型）（-170，-21）Y1 (2)'!$A$1:$X$339,16,FALSE)</f>
        <v>0.744422197341919</v>
      </c>
      <c r="R65">
        <f>VLOOKUP(A65,'累积异常收益率（市场模型）（-170，-21）Y1 (2)'!$A$1:$X$339,17,FALSE)</f>
        <v>0.818191409111023</v>
      </c>
      <c r="S65">
        <v>0.90138453</v>
      </c>
      <c r="T65">
        <v>0.81947982</v>
      </c>
      <c r="U65">
        <f>VLOOKUP(A65,'累积异常收益率（市场模型）（-170，-21）Y1 (2)'!$A$1:$X$339,20,FALSE)</f>
        <v>0.818995773792267</v>
      </c>
      <c r="V65">
        <f>VLOOKUP(A65,'累积异常收益率（市场模型）（-170，-21）Y1 (2)'!$A$1:$X$339,21,FALSE)</f>
        <v>0.775295376777649</v>
      </c>
      <c r="W65">
        <v>0.85998762</v>
      </c>
      <c r="X65">
        <f>VLOOKUP(A65,'累积异常收益率（市场模型）（-170，-21）Y1 (2)'!$A$1:$X$339,23,FALSE)</f>
        <v>1.02922594547272</v>
      </c>
      <c r="Y65">
        <v>0.94321197</v>
      </c>
      <c r="Z65">
        <f>VLOOKUP(A65,'三因子模型（-170，-51） (2)'!$A$1:$W$335,23,FALSE)</f>
        <v>0.849746346473694</v>
      </c>
      <c r="AA65">
        <v>32.619673</v>
      </c>
      <c r="AB65">
        <v>0</v>
      </c>
      <c r="AC65">
        <v>7.0934</v>
      </c>
      <c r="AD65">
        <v>19.35</v>
      </c>
      <c r="AE65">
        <v>22</v>
      </c>
      <c r="AF65">
        <v>18.1671</v>
      </c>
      <c r="AG65">
        <v>6.4040287</v>
      </c>
      <c r="AH65" t="s">
        <v>556</v>
      </c>
      <c r="AI65" t="s">
        <v>999</v>
      </c>
      <c r="AJ65">
        <v>6</v>
      </c>
      <c r="AK65">
        <v>49</v>
      </c>
      <c r="AL65">
        <v>2</v>
      </c>
      <c r="AM65">
        <v>0.1875</v>
      </c>
      <c r="AN65">
        <v>6.1580377</v>
      </c>
      <c r="AO65">
        <v>0.4725</v>
      </c>
      <c r="AP65">
        <v>0.2173</v>
      </c>
      <c r="AQ65">
        <v>0</v>
      </c>
      <c r="AR65">
        <v>10.45</v>
      </c>
      <c r="AS65">
        <v>0.23681818</v>
      </c>
      <c r="AT65">
        <v>15.1664</v>
      </c>
      <c r="AU65">
        <v>15.4456</v>
      </c>
      <c r="AV65">
        <v>1</v>
      </c>
      <c r="AW65">
        <v>6</v>
      </c>
      <c r="AX65">
        <v>36</v>
      </c>
      <c r="AY65">
        <f>VLOOKUP(A65,u型最终!$1:$1048576,46,FALSE)</f>
        <v>5</v>
      </c>
      <c r="AZ65">
        <v>2.346602</v>
      </c>
      <c r="BA65">
        <v>104.5</v>
      </c>
    </row>
    <row r="66" spans="1:53">
      <c r="A66">
        <v>2156</v>
      </c>
      <c r="B66">
        <v>2156</v>
      </c>
      <c r="C66">
        <v>19</v>
      </c>
      <c r="D66">
        <v>320000</v>
      </c>
      <c r="E66">
        <v>320600</v>
      </c>
      <c r="F66" t="s">
        <v>1003</v>
      </c>
      <c r="G66">
        <v>5110</v>
      </c>
      <c r="H66" t="s">
        <v>147</v>
      </c>
      <c r="I66">
        <v>0.38733101</v>
      </c>
      <c r="J66">
        <f>VLOOKUP(A66,三因子模型筛选后!$A$1:$Z$335,11,FALSE)</f>
        <v>0.316081941127777</v>
      </c>
      <c r="K66">
        <v>0.25214675</v>
      </c>
      <c r="L66">
        <v>0.219976603984833</v>
      </c>
      <c r="M66">
        <f>VLOOKUP(A66,'累积异常收益率（市场模型）（-170，-21）Y1 (2)'!$A$1:$O$339,12,FALSE)</f>
        <v>0.346554100513458</v>
      </c>
      <c r="N66">
        <f>VLOOKUP(A66,'累积异常收益率（市场模型）（-170，-21）Y1 (2)'!$A$1:$O$339,13,FALSE)</f>
        <v>0.296672612428665</v>
      </c>
      <c r="O66">
        <v>0.27058014</v>
      </c>
      <c r="P66">
        <f>VLOOKUP(A66,'累积异常收益率（市场模型）（-170，-21）Y1 (2)'!$A$1:$O$339,15,FALSE)</f>
        <v>0.308214366436005</v>
      </c>
      <c r="Q66">
        <f>VLOOKUP(A66,'累积异常收益率（市场模型）（-170，-21）Y1 (2)'!$A$1:$X$339,16,FALSE)</f>
        <v>0.350847154855728</v>
      </c>
      <c r="R66">
        <f>VLOOKUP(A66,'累积异常收益率（市场模型）（-170，-21）Y1 (2)'!$A$1:$X$339,17,FALSE)</f>
        <v>0.467729389667511</v>
      </c>
      <c r="S66">
        <v>0.50386971</v>
      </c>
      <c r="T66">
        <v>0.46871546</v>
      </c>
      <c r="U66">
        <f>VLOOKUP(A66,'累积异常收益率（市场模型）（-170，-21）Y1 (2)'!$A$1:$X$339,20,FALSE)</f>
        <v>0.383782207965851</v>
      </c>
      <c r="V66">
        <f>VLOOKUP(A66,'累积异常收益率（市场模型）（-170，-21）Y1 (2)'!$A$1:$X$339,21,FALSE)</f>
        <v>0.401926457881927</v>
      </c>
      <c r="W66">
        <v>0.53731346</v>
      </c>
      <c r="X66">
        <f>VLOOKUP(A66,'累积异常收益率（市场模型）（-170，-21）Y1 (2)'!$A$1:$X$339,23,FALSE)</f>
        <v>0.586832344532013</v>
      </c>
      <c r="Y66">
        <v>0.43626422</v>
      </c>
      <c r="Z66">
        <f>VLOOKUP(A66,'三因子模型（-170，-51） (2)'!$A$1:$W$335,23,FALSE)</f>
        <v>0.330367624759674</v>
      </c>
      <c r="AA66">
        <v>38.733101</v>
      </c>
      <c r="AB66">
        <v>0</v>
      </c>
      <c r="AC66">
        <v>9.4136</v>
      </c>
      <c r="AD66">
        <v>22.56</v>
      </c>
      <c r="AE66">
        <v>25</v>
      </c>
      <c r="AF66">
        <v>19.1672</v>
      </c>
      <c r="AG66">
        <v>15.132366</v>
      </c>
      <c r="AH66" t="s">
        <v>148</v>
      </c>
      <c r="AI66" t="s">
        <v>1002</v>
      </c>
      <c r="AJ66">
        <v>5</v>
      </c>
      <c r="AK66">
        <v>48</v>
      </c>
      <c r="AL66">
        <v>12</v>
      </c>
      <c r="AM66">
        <v>0.21052632</v>
      </c>
      <c r="AN66">
        <v>7.1977347</v>
      </c>
      <c r="AO66">
        <v>1.3364</v>
      </c>
      <c r="AP66">
        <v>0.5976</v>
      </c>
      <c r="AQ66">
        <v>0</v>
      </c>
      <c r="AR66">
        <v>16.2</v>
      </c>
      <c r="AS66">
        <v>0.91636364</v>
      </c>
      <c r="AT66">
        <v>17.11</v>
      </c>
      <c r="AU66">
        <v>18.4594</v>
      </c>
      <c r="AV66">
        <v>2</v>
      </c>
      <c r="AW66">
        <v>6</v>
      </c>
      <c r="AX66">
        <v>36</v>
      </c>
      <c r="AY66">
        <f>VLOOKUP(A66,u型最终!$1:$1048576,46,FALSE)</f>
        <v>3.04165</v>
      </c>
      <c r="AZ66">
        <v>2.785011</v>
      </c>
      <c r="BA66">
        <v>162</v>
      </c>
    </row>
    <row r="67" spans="1:53">
      <c r="A67">
        <v>300128</v>
      </c>
      <c r="B67">
        <v>300128</v>
      </c>
      <c r="C67">
        <v>14</v>
      </c>
      <c r="D67">
        <v>320000</v>
      </c>
      <c r="E67">
        <v>320500</v>
      </c>
      <c r="F67" t="s">
        <v>1003</v>
      </c>
      <c r="G67">
        <v>5110</v>
      </c>
      <c r="H67" t="s">
        <v>459</v>
      </c>
      <c r="I67">
        <v>-0.05850598</v>
      </c>
      <c r="J67">
        <f>VLOOKUP(A67,三因子模型筛选后!$A$1:$Z$335,11,FALSE)</f>
        <v>-0.126867458224297</v>
      </c>
      <c r="K67">
        <v>0.03436654</v>
      </c>
      <c r="L67">
        <v>-0.0147702693939209</v>
      </c>
      <c r="M67">
        <f>VLOOKUP(A67,'累积异常收益率（市场模型）（-170，-21）Y1 (2)'!$A$1:$O$339,12,FALSE)</f>
        <v>-0.0798941478133202</v>
      </c>
      <c r="N67">
        <f>VLOOKUP(A67,'累积异常收益率（市场模型）（-170，-21）Y1 (2)'!$A$1:$O$339,13,FALSE)</f>
        <v>-0.0742784664034843</v>
      </c>
      <c r="O67">
        <v>-0.04753491</v>
      </c>
      <c r="P67">
        <f>VLOOKUP(A67,'累积异常收益率（市场模型）（-170，-21）Y1 (2)'!$A$1:$O$339,15,FALSE)</f>
        <v>-0.0131555777043104</v>
      </c>
      <c r="Q67">
        <f>VLOOKUP(A67,'累积异常收益率（市场模型）（-170，-21）Y1 (2)'!$A$1:$X$339,16,FALSE)</f>
        <v>-0.0218597408384085</v>
      </c>
      <c r="R67">
        <f>VLOOKUP(A67,'累积异常收益率（市场模型）（-170，-21）Y1 (2)'!$A$1:$X$339,17,FALSE)</f>
        <v>-0.0280373692512512</v>
      </c>
      <c r="S67">
        <v>0.06715682</v>
      </c>
      <c r="T67">
        <v>0.02150166</v>
      </c>
      <c r="U67">
        <f>VLOOKUP(A67,'累积异常收益率（市场模型）（-170，-21）Y1 (2)'!$A$1:$X$339,20,FALSE)</f>
        <v>0.0351312831044197</v>
      </c>
      <c r="V67">
        <f>VLOOKUP(A67,'累积异常收益率（市场模型）（-170，-21）Y1 (2)'!$A$1:$X$339,21,FALSE)</f>
        <v>0.0150769967585802</v>
      </c>
      <c r="W67">
        <v>0.07228483</v>
      </c>
      <c r="X67">
        <f>VLOOKUP(A67,'累积异常收益率（市场模型）（-170，-21）Y1 (2)'!$A$1:$X$339,23,FALSE)</f>
        <v>0.162442415952682</v>
      </c>
      <c r="Y67">
        <v>0.11666058</v>
      </c>
      <c r="Z67">
        <f>VLOOKUP(A67,'三因子模型（-170，-51） (2)'!$A$1:$W$335,23,FALSE)</f>
        <v>-0.0154038090258837</v>
      </c>
      <c r="AA67">
        <v>-5.8505978</v>
      </c>
      <c r="AB67">
        <v>0</v>
      </c>
      <c r="AC67">
        <v>7.453</v>
      </c>
      <c r="AD67">
        <v>12.85</v>
      </c>
      <c r="AE67">
        <v>15</v>
      </c>
      <c r="AF67">
        <v>16.4412</v>
      </c>
      <c r="AG67">
        <v>4.7943706</v>
      </c>
      <c r="AH67" t="s">
        <v>460</v>
      </c>
      <c r="AI67" t="s">
        <v>1002</v>
      </c>
      <c r="AJ67">
        <v>5</v>
      </c>
      <c r="AK67">
        <v>41</v>
      </c>
      <c r="AL67">
        <v>0</v>
      </c>
      <c r="AM67">
        <v>0.21052632</v>
      </c>
      <c r="AN67">
        <v>7.3186722</v>
      </c>
      <c r="AO67">
        <v>1.5082</v>
      </c>
      <c r="AP67">
        <v>0.5068</v>
      </c>
      <c r="AQ67">
        <v>1</v>
      </c>
      <c r="AR67">
        <v>1.46</v>
      </c>
      <c r="AS67">
        <v>0.13863636</v>
      </c>
      <c r="AT67">
        <v>13.7304</v>
      </c>
      <c r="AU67">
        <v>14.4145</v>
      </c>
      <c r="AV67">
        <v>29</v>
      </c>
      <c r="AW67">
        <v>16.5</v>
      </c>
      <c r="AX67">
        <v>272.25</v>
      </c>
      <c r="AY67">
        <f>VLOOKUP(A67,u型最终!$1:$1048576,46,FALSE)</f>
        <v>3.9375</v>
      </c>
      <c r="AZ67">
        <v>0.3784364</v>
      </c>
      <c r="BA67">
        <v>14.6</v>
      </c>
    </row>
    <row r="68" spans="1:53">
      <c r="A68">
        <v>300393</v>
      </c>
      <c r="B68">
        <v>300393</v>
      </c>
      <c r="C68">
        <v>17</v>
      </c>
      <c r="D68">
        <v>320000</v>
      </c>
      <c r="E68">
        <v>320581</v>
      </c>
      <c r="F68" t="s">
        <v>1000</v>
      </c>
      <c r="G68">
        <v>5115</v>
      </c>
      <c r="H68" t="s">
        <v>558</v>
      </c>
      <c r="I68">
        <v>0.01551255</v>
      </c>
      <c r="J68">
        <f>VLOOKUP(A68,三因子模型筛选后!$A$1:$Z$335,11,FALSE)</f>
        <v>0.00320968311280012</v>
      </c>
      <c r="K68">
        <v>0.03385101</v>
      </c>
      <c r="L68">
        <v>0.0314718671143055</v>
      </c>
      <c r="M68">
        <f>VLOOKUP(A68,'累积异常收益率（市场模型）（-170，-21）Y1 (2)'!$A$1:$O$339,12,FALSE)</f>
        <v>0.040373157709837</v>
      </c>
      <c r="N68">
        <f>VLOOKUP(A68,'累积异常收益率（市场模型）（-170，-21）Y1 (2)'!$A$1:$O$339,13,FALSE)</f>
        <v>0.085828959941864</v>
      </c>
      <c r="O68">
        <v>0.22290066</v>
      </c>
      <c r="P68">
        <f>VLOOKUP(A68,'累积异常收益率（市场模型）（-170，-21）Y1 (2)'!$A$1:$O$339,15,FALSE)</f>
        <v>0.227603390812874</v>
      </c>
      <c r="Q68">
        <f>VLOOKUP(A68,'累积异常收益率（市场模型）（-170，-21）Y1 (2)'!$A$1:$X$339,16,FALSE)</f>
        <v>0.21522618830204</v>
      </c>
      <c r="R68">
        <f>VLOOKUP(A68,'累积异常收益率（市场模型）（-170，-21）Y1 (2)'!$A$1:$X$339,17,FALSE)</f>
        <v>0.22444823384285</v>
      </c>
      <c r="S68">
        <v>0.25863397</v>
      </c>
      <c r="T68">
        <v>0.21630991</v>
      </c>
      <c r="U68">
        <f>VLOOKUP(A68,'累积异常收益率（市场模型）（-170，-21）Y1 (2)'!$A$1:$X$339,20,FALSE)</f>
        <v>0.200330883264542</v>
      </c>
      <c r="V68">
        <f>VLOOKUP(A68,'累积异常收益率（市场模型）（-170，-21）Y1 (2)'!$A$1:$X$339,21,FALSE)</f>
        <v>0.182424068450928</v>
      </c>
      <c r="W68">
        <v>0.17856245</v>
      </c>
      <c r="X68">
        <f>VLOOKUP(A68,'累积异常收益率（市场模型）（-170，-21）Y1 (2)'!$A$1:$X$339,23,FALSE)</f>
        <v>0.18845970928669</v>
      </c>
      <c r="Y68">
        <v>0.172876</v>
      </c>
      <c r="Z68">
        <f>VLOOKUP(A68,'三因子模型（-170，-51） (2)'!$A$1:$W$335,23,FALSE)</f>
        <v>0.0248241629451513</v>
      </c>
      <c r="AA68">
        <v>1.5512549</v>
      </c>
      <c r="AB68">
        <v>0</v>
      </c>
      <c r="AC68">
        <v>7.7609</v>
      </c>
      <c r="AD68">
        <v>26.98</v>
      </c>
      <c r="AE68">
        <v>11</v>
      </c>
      <c r="AF68">
        <v>19.9414</v>
      </c>
      <c r="AG68">
        <v>10.896274</v>
      </c>
      <c r="AH68" t="s">
        <v>559</v>
      </c>
      <c r="AI68" t="s">
        <v>999</v>
      </c>
      <c r="AJ68">
        <v>6</v>
      </c>
      <c r="AK68">
        <v>54</v>
      </c>
      <c r="AL68">
        <v>7</v>
      </c>
      <c r="AM68">
        <v>0.23076923</v>
      </c>
      <c r="AN68">
        <v>6.8009493</v>
      </c>
      <c r="AO68">
        <v>0.8987</v>
      </c>
      <c r="AP68">
        <v>0.5003</v>
      </c>
      <c r="AQ68">
        <v>0</v>
      </c>
      <c r="AR68">
        <v>6.1</v>
      </c>
      <c r="AS68">
        <v>0.51136364</v>
      </c>
      <c r="AT68">
        <v>16.4152</v>
      </c>
      <c r="AU68">
        <v>16.9689</v>
      </c>
      <c r="AV68">
        <v>1</v>
      </c>
      <c r="AW68">
        <v>14.5</v>
      </c>
      <c r="AX68">
        <v>210.25</v>
      </c>
      <c r="AY68">
        <f>VLOOKUP(A68,u型最终!$1:$1048576,46,FALSE)</f>
        <v>1.9643</v>
      </c>
      <c r="AZ68">
        <v>1.808289</v>
      </c>
      <c r="BA68">
        <v>61</v>
      </c>
    </row>
    <row r="69" spans="1:53">
      <c r="A69">
        <v>300709</v>
      </c>
      <c r="B69">
        <v>300709</v>
      </c>
      <c r="C69">
        <v>4</v>
      </c>
      <c r="D69">
        <v>320000</v>
      </c>
      <c r="E69">
        <v>320400</v>
      </c>
      <c r="F69" t="s">
        <v>1000</v>
      </c>
      <c r="G69">
        <v>5115</v>
      </c>
      <c r="H69" t="s">
        <v>711</v>
      </c>
      <c r="I69">
        <v>0.0809916</v>
      </c>
      <c r="J69">
        <f>VLOOKUP(A69,三因子模型筛选后!$A$1:$Z$335,11,FALSE)</f>
        <v>0.0325274541974068</v>
      </c>
      <c r="K69">
        <v>-0.05562845</v>
      </c>
      <c r="L69">
        <v>-0.0750878602266312</v>
      </c>
      <c r="M69">
        <f>VLOOKUP(A69,'累积异常收益率（市场模型）（-170，-21）Y1 (2)'!$A$1:$O$339,12,FALSE)</f>
        <v>0.062650166451931</v>
      </c>
      <c r="N69">
        <f>VLOOKUP(A69,'累积异常收益率（市场模型）（-170，-21）Y1 (2)'!$A$1:$O$339,13,FALSE)</f>
        <v>0.0887327566742897</v>
      </c>
      <c r="O69">
        <v>0.05979536</v>
      </c>
      <c r="P69">
        <f>VLOOKUP(A69,'累积异常收益率（市场模型）（-170，-21）Y1 (2)'!$A$1:$O$339,15,FALSE)</f>
        <v>0.0663237571716309</v>
      </c>
      <c r="Q69">
        <f>VLOOKUP(A69,'累积异常收益率（市场模型）（-170，-21）Y1 (2)'!$A$1:$X$339,16,FALSE)</f>
        <v>0.00415607215836644</v>
      </c>
      <c r="R69">
        <f>VLOOKUP(A69,'累积异常收益率（市场模型）（-170，-21）Y1 (2)'!$A$1:$X$339,17,FALSE)</f>
        <v>0.0704720690846443</v>
      </c>
      <c r="S69">
        <v>0.06952508</v>
      </c>
      <c r="T69">
        <v>0.04223494</v>
      </c>
      <c r="U69">
        <f>VLOOKUP(A69,'累积异常收益率（市场模型）（-170，-21）Y1 (2)'!$A$1:$X$339,20,FALSE)</f>
        <v>0.0612238496541977</v>
      </c>
      <c r="V69">
        <f>VLOOKUP(A69,'累积异常收益率（市场模型）（-170，-21）Y1 (2)'!$A$1:$X$339,21,FALSE)</f>
        <v>0.134198129177094</v>
      </c>
      <c r="W69">
        <v>0.09291324</v>
      </c>
      <c r="X69">
        <f>VLOOKUP(A69,'累积异常收益率（市场模型）（-170，-21）Y1 (2)'!$A$1:$X$339,23,FALSE)</f>
        <v>0.155314698815346</v>
      </c>
      <c r="Y69">
        <v>0.04965934</v>
      </c>
      <c r="Z69">
        <f>VLOOKUP(A69,'三因子模型（-170，-51） (2)'!$A$1:$W$335,23,FALSE)</f>
        <v>0.0407170914113522</v>
      </c>
      <c r="AA69">
        <v>8.0991603</v>
      </c>
      <c r="AB69">
        <v>0</v>
      </c>
      <c r="AC69">
        <v>7.948</v>
      </c>
      <c r="AD69">
        <v>23.25</v>
      </c>
      <c r="AE69">
        <v>15</v>
      </c>
      <c r="AF69">
        <v>19.0739</v>
      </c>
      <c r="AG69">
        <v>1.8610671</v>
      </c>
      <c r="AH69" t="s">
        <v>712</v>
      </c>
      <c r="AI69" t="s">
        <v>1002</v>
      </c>
      <c r="AJ69">
        <v>5</v>
      </c>
      <c r="AK69">
        <v>58</v>
      </c>
      <c r="AL69">
        <v>1</v>
      </c>
      <c r="AM69">
        <v>0.28571429</v>
      </c>
      <c r="AN69">
        <v>7.2440846</v>
      </c>
      <c r="AO69">
        <v>1.3998</v>
      </c>
      <c r="AP69">
        <v>0.3473</v>
      </c>
      <c r="AQ69">
        <v>0</v>
      </c>
      <c r="AR69">
        <v>58.88</v>
      </c>
      <c r="AS69">
        <v>5.2618182</v>
      </c>
      <c r="AT69">
        <v>14.9819</v>
      </c>
      <c r="AU69">
        <v>15.3434</v>
      </c>
      <c r="AV69">
        <v>1</v>
      </c>
      <c r="AW69">
        <v>2</v>
      </c>
      <c r="AX69">
        <v>4</v>
      </c>
      <c r="AY69">
        <f>VLOOKUP(A69,u型最终!$1:$1048576,46,FALSE)</f>
        <v>2.5</v>
      </c>
      <c r="AZ69">
        <v>4.075501</v>
      </c>
      <c r="BA69">
        <v>588.8</v>
      </c>
    </row>
    <row r="70" spans="1:53">
      <c r="A70">
        <v>603005</v>
      </c>
      <c r="B70">
        <v>603005</v>
      </c>
      <c r="C70">
        <v>19</v>
      </c>
      <c r="D70">
        <v>320000</v>
      </c>
      <c r="E70">
        <v>320500</v>
      </c>
      <c r="F70" t="s">
        <v>1000</v>
      </c>
      <c r="G70">
        <v>5115</v>
      </c>
      <c r="H70" t="s">
        <v>866</v>
      </c>
      <c r="I70">
        <v>0.52120066</v>
      </c>
      <c r="J70">
        <f>VLOOKUP(A70,三因子模型筛选后!$A$1:$Z$335,11,FALSE)</f>
        <v>0.52407705783844</v>
      </c>
      <c r="K70">
        <v>0.24954689</v>
      </c>
      <c r="L70">
        <v>0.252646505832672</v>
      </c>
      <c r="M70">
        <f>VLOOKUP(A70,'累积异常收益率（市场模型）（-170，-21）Y1 (2)'!$A$1:$O$339,12,FALSE)</f>
        <v>0.403889715671539</v>
      </c>
      <c r="N70">
        <f>VLOOKUP(A70,'累积异常收益率（市场模型）（-170，-21）Y1 (2)'!$A$1:$O$339,13,FALSE)</f>
        <v>0.412253260612488</v>
      </c>
      <c r="O70">
        <v>0.49136868</v>
      </c>
      <c r="P70">
        <f>VLOOKUP(A70,'累积异常收益率（市场模型）（-170，-21）Y1 (2)'!$A$1:$O$339,15,FALSE)</f>
        <v>0.63398152589798</v>
      </c>
      <c r="Q70">
        <f>VLOOKUP(A70,'累积异常收益率（市场模型）（-170，-21）Y1 (2)'!$A$1:$X$339,16,FALSE)</f>
        <v>0.721145749092102</v>
      </c>
      <c r="R70">
        <f>VLOOKUP(A70,'累积异常收益率（市场模型）（-170，-21）Y1 (2)'!$A$1:$X$339,17,FALSE)</f>
        <v>0.872070968151093</v>
      </c>
      <c r="S70">
        <v>0.96093988</v>
      </c>
      <c r="T70">
        <v>0.83179134</v>
      </c>
      <c r="U70">
        <f>VLOOKUP(A70,'累积异常收益率（市场模型）（-170，-21）Y1 (2)'!$A$1:$X$339,20,FALSE)</f>
        <v>0.821624159812927</v>
      </c>
      <c r="V70">
        <f>VLOOKUP(A70,'累积异常收益率（市场模型）（-170，-21）Y1 (2)'!$A$1:$X$339,21,FALSE)</f>
        <v>0.893446922302246</v>
      </c>
      <c r="W70">
        <v>0.98499501</v>
      </c>
      <c r="X70">
        <f>VLOOKUP(A70,'累积异常收益率（市场模型）（-170，-21）Y1 (2)'!$A$1:$X$339,23,FALSE)</f>
        <v>0.969437181949615</v>
      </c>
      <c r="Y70">
        <v>0.78203189</v>
      </c>
      <c r="Z70">
        <f>VLOOKUP(A70,'三因子模型（-170，-51） (2)'!$A$1:$W$335,23,FALSE)</f>
        <v>0.802758812904358</v>
      </c>
      <c r="AA70">
        <v>52.120066</v>
      </c>
      <c r="AB70">
        <v>0</v>
      </c>
      <c r="AC70">
        <v>6.7811</v>
      </c>
      <c r="AD70">
        <v>19.05</v>
      </c>
      <c r="AE70">
        <v>14</v>
      </c>
      <c r="AF70">
        <v>18.25</v>
      </c>
      <c r="AG70">
        <v>6.5321235</v>
      </c>
      <c r="AH70" t="s">
        <v>867</v>
      </c>
      <c r="AI70" t="s">
        <v>1002</v>
      </c>
      <c r="AJ70">
        <v>5</v>
      </c>
      <c r="AK70">
        <v>54</v>
      </c>
      <c r="AL70">
        <v>5</v>
      </c>
      <c r="AM70">
        <v>0.15</v>
      </c>
      <c r="AN70">
        <v>7.5387079</v>
      </c>
      <c r="AO70">
        <v>1.8794</v>
      </c>
      <c r="AP70">
        <v>0.1397</v>
      </c>
      <c r="AQ70">
        <v>0</v>
      </c>
      <c r="AR70">
        <v>90.71</v>
      </c>
      <c r="AS70">
        <v>2.8701515</v>
      </c>
      <c r="AT70">
        <v>16.1669</v>
      </c>
      <c r="AU70">
        <v>16.861</v>
      </c>
      <c r="AV70">
        <v>1</v>
      </c>
      <c r="AW70">
        <v>1</v>
      </c>
      <c r="AX70">
        <v>1</v>
      </c>
      <c r="AY70">
        <f>VLOOKUP(A70,u型最终!$1:$1048576,46,FALSE)</f>
        <v>1</v>
      </c>
      <c r="AZ70">
        <v>4.507668</v>
      </c>
      <c r="BA70">
        <v>907.1</v>
      </c>
    </row>
    <row r="71" spans="1:53">
      <c r="A71">
        <v>300331</v>
      </c>
      <c r="B71">
        <v>300331</v>
      </c>
      <c r="C71">
        <v>10</v>
      </c>
      <c r="D71">
        <v>320000</v>
      </c>
      <c r="E71">
        <v>320500</v>
      </c>
      <c r="F71" t="s">
        <v>1000</v>
      </c>
      <c r="G71">
        <v>5115</v>
      </c>
      <c r="H71" t="s">
        <v>537</v>
      </c>
      <c r="I71">
        <v>0.08149806</v>
      </c>
      <c r="J71">
        <f>VLOOKUP(A71,三因子模型筛选后!$A$1:$Z$335,11,FALSE)</f>
        <v>0.0423036590218544</v>
      </c>
      <c r="K71">
        <v>0.09471863</v>
      </c>
      <c r="L71">
        <v>0.0716063305735588</v>
      </c>
      <c r="M71">
        <f>VLOOKUP(A71,'累积异常收益率（市场模型）（-170，-21）Y1 (2)'!$A$1:$O$339,12,FALSE)</f>
        <v>0.0967095494270325</v>
      </c>
      <c r="N71">
        <f>VLOOKUP(A71,'累积异常收益率（市场模型）（-170，-21）Y1 (2)'!$A$1:$O$339,13,FALSE)</f>
        <v>0.127083092927933</v>
      </c>
      <c r="O71">
        <v>0.16015355</v>
      </c>
      <c r="P71">
        <f>VLOOKUP(A71,'累积异常收益率（市场模型）（-170，-21）Y1 (2)'!$A$1:$O$339,15,FALSE)</f>
        <v>0.213721171021461</v>
      </c>
      <c r="Q71">
        <f>VLOOKUP(A71,'累积异常收益率（市场模型）（-170，-21）Y1 (2)'!$A$1:$X$339,16,FALSE)</f>
        <v>0.178827047348022</v>
      </c>
      <c r="R71">
        <f>VLOOKUP(A71,'累积异常收益率（市场模型）（-170，-21）Y1 (2)'!$A$1:$X$339,17,FALSE)</f>
        <v>0.170742556452751</v>
      </c>
      <c r="S71">
        <v>0.23420799</v>
      </c>
      <c r="T71">
        <v>0.193661</v>
      </c>
      <c r="U71">
        <f>VLOOKUP(A71,'累积异常收益率（市场模型）（-170，-21）Y1 (2)'!$A$1:$X$339,20,FALSE)</f>
        <v>0.131719172000885</v>
      </c>
      <c r="V71">
        <f>VLOOKUP(A71,'累积异常收益率（市场模型）（-170，-21）Y1 (2)'!$A$1:$X$339,21,FALSE)</f>
        <v>0.159848526120186</v>
      </c>
      <c r="W71">
        <v>0.27127656</v>
      </c>
      <c r="X71">
        <f>VLOOKUP(A71,'累积异常收益率（市场模型）（-170，-21）Y1 (2)'!$A$1:$X$339,23,FALSE)</f>
        <v>0.383450478315353</v>
      </c>
      <c r="Y71">
        <v>0.41865563</v>
      </c>
      <c r="Z71">
        <f>VLOOKUP(A71,'三因子模型（-170，-51） (2)'!$A$1:$W$335,23,FALSE)</f>
        <v>0.23330420255661</v>
      </c>
      <c r="AA71">
        <v>8.1498064</v>
      </c>
      <c r="AB71">
        <v>0</v>
      </c>
      <c r="AC71">
        <v>7.7367</v>
      </c>
      <c r="AD71">
        <v>18.51</v>
      </c>
      <c r="AE71">
        <v>18</v>
      </c>
      <c r="AF71">
        <v>18.7166</v>
      </c>
      <c r="AG71">
        <v>2.5966229</v>
      </c>
      <c r="AH71" t="s">
        <v>538</v>
      </c>
      <c r="AI71" t="s">
        <v>1002</v>
      </c>
      <c r="AJ71">
        <v>5</v>
      </c>
      <c r="AK71">
        <v>47</v>
      </c>
      <c r="AL71">
        <v>2</v>
      </c>
      <c r="AM71">
        <v>0.33333333</v>
      </c>
      <c r="AN71">
        <v>6.0381096</v>
      </c>
      <c r="AO71">
        <v>0.4191</v>
      </c>
      <c r="AP71">
        <v>0.3758</v>
      </c>
      <c r="AQ71">
        <v>0</v>
      </c>
      <c r="AR71">
        <v>9.5</v>
      </c>
      <c r="AS71">
        <v>0.92787879</v>
      </c>
      <c r="AT71">
        <v>15.0532</v>
      </c>
      <c r="AU71">
        <v>16.0185</v>
      </c>
      <c r="AV71">
        <v>2</v>
      </c>
      <c r="AW71">
        <v>7.5</v>
      </c>
      <c r="AX71">
        <v>56.25</v>
      </c>
      <c r="AY71">
        <f>VLOOKUP(A71,u型最终!$1:$1048576,46,FALSE)</f>
        <v>4.25</v>
      </c>
      <c r="AZ71">
        <v>2.251292</v>
      </c>
      <c r="BA71">
        <v>95</v>
      </c>
    </row>
    <row r="72" spans="1:53">
      <c r="A72">
        <v>300623</v>
      </c>
      <c r="B72">
        <v>300623</v>
      </c>
      <c r="C72">
        <v>19</v>
      </c>
      <c r="D72">
        <v>320000</v>
      </c>
      <c r="E72">
        <v>320681</v>
      </c>
      <c r="F72" t="s">
        <v>1000</v>
      </c>
      <c r="G72">
        <v>5115</v>
      </c>
      <c r="H72" t="s">
        <v>657</v>
      </c>
      <c r="I72">
        <v>0.50481951</v>
      </c>
      <c r="J72">
        <f>VLOOKUP(A72,三因子模型筛选后!$A$1:$Z$335,11,FALSE)</f>
        <v>0.374710738658905</v>
      </c>
      <c r="K72">
        <v>0.18619421</v>
      </c>
      <c r="L72">
        <v>0.117136977612972</v>
      </c>
      <c r="M72">
        <f>VLOOKUP(A72,'累积异常收益率（市场模型）（-170，-21）Y1 (2)'!$A$1:$O$339,12,FALSE)</f>
        <v>0.49945330619812</v>
      </c>
      <c r="N72">
        <f>VLOOKUP(A72,'累积异常收益率（市场模型）（-170，-21）Y1 (2)'!$A$1:$O$339,13,FALSE)</f>
        <v>0.445833563804626</v>
      </c>
      <c r="O72">
        <v>0.48629928</v>
      </c>
      <c r="P72">
        <f>VLOOKUP(A72,'累积异常收益率（市场模型）（-170，-21）Y1 (2)'!$A$1:$O$339,15,FALSE)</f>
        <v>0.49852442741394</v>
      </c>
      <c r="Q72">
        <f>VLOOKUP(A72,'累积异常收益率（市场模型）（-170，-21）Y1 (2)'!$A$1:$X$339,16,FALSE)</f>
        <v>0.476612150669098</v>
      </c>
      <c r="R72">
        <f>VLOOKUP(A72,'累积异常收益率（市场模型）（-170，-21）Y1 (2)'!$A$1:$X$339,17,FALSE)</f>
        <v>0.493385076522827</v>
      </c>
      <c r="S72">
        <v>0.55740625</v>
      </c>
      <c r="T72">
        <v>0.50462353</v>
      </c>
      <c r="U72">
        <f>VLOOKUP(A72,'累积异常收益率（市场模型）（-170，-21）Y1 (2)'!$A$1:$X$339,20,FALSE)</f>
        <v>0.415966838598251</v>
      </c>
      <c r="V72">
        <f>VLOOKUP(A72,'累积异常收益率（市场模型）（-170，-21）Y1 (2)'!$A$1:$X$339,21,FALSE)</f>
        <v>0.396213918924332</v>
      </c>
      <c r="W72">
        <v>0.451893</v>
      </c>
      <c r="X72">
        <f>VLOOKUP(A72,'累积异常收益率（市场模型）（-170，-21）Y1 (2)'!$A$1:$X$339,23,FALSE)</f>
        <v>0.420801907777786</v>
      </c>
      <c r="Y72">
        <v>0.26601228</v>
      </c>
      <c r="Z72">
        <f>VLOOKUP(A72,'三因子模型（-170，-51） (2)'!$A$1:$W$335,23,FALSE)</f>
        <v>0.133697435259819</v>
      </c>
      <c r="AA72">
        <v>50.481951</v>
      </c>
      <c r="AB72">
        <v>0</v>
      </c>
      <c r="AC72">
        <v>6.8554</v>
      </c>
      <c r="AD72">
        <v>25.25</v>
      </c>
      <c r="AE72">
        <v>24</v>
      </c>
      <c r="AF72">
        <v>19.1177</v>
      </c>
      <c r="AG72">
        <v>7.3661471</v>
      </c>
      <c r="AH72" t="s">
        <v>658</v>
      </c>
      <c r="AI72" t="s">
        <v>1012</v>
      </c>
      <c r="AJ72">
        <v>2</v>
      </c>
      <c r="AK72">
        <v>64</v>
      </c>
      <c r="AL72">
        <v>0</v>
      </c>
      <c r="AM72">
        <v>0.17647059</v>
      </c>
      <c r="AN72">
        <v>6.6267177</v>
      </c>
      <c r="AO72">
        <v>0.755</v>
      </c>
      <c r="AP72">
        <v>0.0848</v>
      </c>
      <c r="AQ72">
        <v>0</v>
      </c>
      <c r="AR72">
        <v>24.14</v>
      </c>
      <c r="AS72">
        <v>1.4065152</v>
      </c>
      <c r="AT72">
        <v>14.6683</v>
      </c>
      <c r="AU72">
        <v>15.6944</v>
      </c>
      <c r="AV72">
        <v>1</v>
      </c>
      <c r="AW72">
        <v>1.5</v>
      </c>
      <c r="AX72">
        <v>2.25</v>
      </c>
      <c r="AY72">
        <f>VLOOKUP(A72,u型最终!$1:$1048576,46,FALSE)</f>
        <v>1.33335</v>
      </c>
      <c r="AZ72">
        <v>3.18387</v>
      </c>
      <c r="BA72">
        <v>241.4</v>
      </c>
    </row>
    <row r="73" spans="1:53">
      <c r="A73">
        <v>300373</v>
      </c>
      <c r="B73">
        <v>300373</v>
      </c>
      <c r="C73">
        <v>19</v>
      </c>
      <c r="D73">
        <v>320000</v>
      </c>
      <c r="E73">
        <v>321000</v>
      </c>
      <c r="F73" t="s">
        <v>1000</v>
      </c>
      <c r="G73">
        <v>5115</v>
      </c>
      <c r="H73" t="s">
        <v>549</v>
      </c>
      <c r="I73">
        <v>0.41216534</v>
      </c>
      <c r="J73">
        <f>VLOOKUP(A73,三因子模型筛选后!$A$1:$Z$335,11,FALSE)</f>
        <v>0.33563306927681</v>
      </c>
      <c r="K73">
        <v>0.20275658</v>
      </c>
      <c r="L73">
        <v>0.169006153941154</v>
      </c>
      <c r="M73">
        <f>VLOOKUP(A73,'累积异常收益率（市场模型）（-170，-21）Y1 (2)'!$A$1:$O$339,12,FALSE)</f>
        <v>0.479053050279617</v>
      </c>
      <c r="N73">
        <f>VLOOKUP(A73,'累积异常收益率（市场模型）（-170，-21）Y1 (2)'!$A$1:$O$339,13,FALSE)</f>
        <v>0.424771189689636</v>
      </c>
      <c r="O73">
        <v>0.515939</v>
      </c>
      <c r="P73">
        <f>VLOOKUP(A73,'累积异常收益率（市场模型）（-170，-21）Y1 (2)'!$A$1:$O$339,15,FALSE)</f>
        <v>0.568526983261108</v>
      </c>
      <c r="Q73">
        <f>VLOOKUP(A73,'累积异常收益率（市场模型）（-170，-21）Y1 (2)'!$A$1:$X$339,16,FALSE)</f>
        <v>0.569802582263947</v>
      </c>
      <c r="R73">
        <f>VLOOKUP(A73,'累积异常收益率（市场模型）（-170，-21）Y1 (2)'!$A$1:$X$339,17,FALSE)</f>
        <v>0.585031449794769</v>
      </c>
      <c r="S73">
        <v>0.62923354</v>
      </c>
      <c r="T73">
        <v>0.64694488</v>
      </c>
      <c r="U73">
        <f>VLOOKUP(A73,'累积异常收益率（市场模型）（-170，-21）Y1 (2)'!$A$1:$X$339,20,FALSE)</f>
        <v>0.570564687252045</v>
      </c>
      <c r="V73">
        <f>VLOOKUP(A73,'累积异常收益率（市场模型）（-170，-21）Y1 (2)'!$A$1:$X$339,21,FALSE)</f>
        <v>0.58097916841507</v>
      </c>
      <c r="W73">
        <v>0.66773534</v>
      </c>
      <c r="X73">
        <f>VLOOKUP(A73,'累积异常收益率（市场模型）（-170，-21）Y1 (2)'!$A$1:$X$339,23,FALSE)</f>
        <v>0.618584752082825</v>
      </c>
      <c r="Y73">
        <v>0.50993359</v>
      </c>
      <c r="Z73">
        <f>VLOOKUP(A73,'三因子模型（-170，-51） (2)'!$A$1:$W$335,23,FALSE)</f>
        <v>0.379116803407669</v>
      </c>
      <c r="AA73">
        <v>41.216534</v>
      </c>
      <c r="AB73">
        <v>0</v>
      </c>
      <c r="AC73">
        <v>7.826</v>
      </c>
      <c r="AD73">
        <v>28.76</v>
      </c>
      <c r="AE73">
        <v>13</v>
      </c>
      <c r="AF73">
        <v>19.3756</v>
      </c>
      <c r="AG73">
        <v>5.1240011</v>
      </c>
      <c r="AH73" t="s">
        <v>550</v>
      </c>
      <c r="AI73" t="s">
        <v>1002</v>
      </c>
      <c r="AJ73">
        <v>5</v>
      </c>
      <c r="AK73">
        <v>45</v>
      </c>
      <c r="AL73">
        <v>4</v>
      </c>
      <c r="AM73">
        <v>0.3125</v>
      </c>
      <c r="AN73">
        <v>7.6327886</v>
      </c>
      <c r="AO73">
        <v>2.0648</v>
      </c>
      <c r="AP73">
        <v>0.2525</v>
      </c>
      <c r="AQ73">
        <v>0</v>
      </c>
      <c r="AR73">
        <v>19.27</v>
      </c>
      <c r="AS73">
        <v>0.76181818</v>
      </c>
      <c r="AT73">
        <v>15.5348</v>
      </c>
      <c r="AU73">
        <v>16.0531</v>
      </c>
      <c r="AV73">
        <v>1</v>
      </c>
      <c r="AW73">
        <v>5.5</v>
      </c>
      <c r="AX73">
        <v>30.25</v>
      </c>
      <c r="AY73">
        <f>VLOOKUP(A73,u型最终!$1:$1048576,46,FALSE)</f>
        <v>4.04545</v>
      </c>
      <c r="AZ73">
        <v>2.958549</v>
      </c>
      <c r="BA73">
        <v>192.7</v>
      </c>
    </row>
    <row r="74" spans="1:53">
      <c r="A74">
        <v>603133</v>
      </c>
      <c r="B74">
        <v>603133</v>
      </c>
      <c r="C74">
        <v>10</v>
      </c>
      <c r="D74">
        <v>320000</v>
      </c>
      <c r="E74">
        <v>320400</v>
      </c>
      <c r="F74" t="s">
        <v>1000</v>
      </c>
      <c r="G74">
        <v>5115</v>
      </c>
      <c r="H74" t="s">
        <v>893</v>
      </c>
      <c r="I74">
        <v>-0.09928923</v>
      </c>
      <c r="J74">
        <f>VLOOKUP(A74,三因子模型筛选后!$A$1:$Z$335,11,FALSE)</f>
        <v>-0.0970598310232162</v>
      </c>
      <c r="K74">
        <v>-0.02905544</v>
      </c>
      <c r="L74">
        <v>-0.0166621822863817</v>
      </c>
      <c r="M74">
        <f>VLOOKUP(A74,'累积异常收益率（市场模型）（-170，-21）Y1 (2)'!$A$1:$O$339,12,FALSE)</f>
        <v>-0.111605674028397</v>
      </c>
      <c r="N74">
        <f>VLOOKUP(A74,'累积异常收益率（市场模型）（-170，-21）Y1 (2)'!$A$1:$O$339,13,FALSE)</f>
        <v>-0.161630183458328</v>
      </c>
      <c r="O74">
        <v>-0.21014847</v>
      </c>
      <c r="P74">
        <f>VLOOKUP(A74,'累积异常收益率（市场模型）（-170，-21）Y1 (2)'!$A$1:$O$339,15,FALSE)</f>
        <v>-0.16033524274826</v>
      </c>
      <c r="Q74">
        <f>VLOOKUP(A74,'累积异常收益率（市场模型）（-170，-21）Y1 (2)'!$A$1:$X$339,16,FALSE)</f>
        <v>-0.0454676784574986</v>
      </c>
      <c r="R74">
        <f>VLOOKUP(A74,'累积异常收益率（市场模型）（-170，-21）Y1 (2)'!$A$1:$X$339,17,FALSE)</f>
        <v>-0.0829112306237221</v>
      </c>
      <c r="S74">
        <v>-0.01247688</v>
      </c>
      <c r="T74">
        <v>-0.05389865</v>
      </c>
      <c r="U74">
        <f>VLOOKUP(A74,'累积异常收益率（市场模型）（-170，-21）Y1 (2)'!$A$1:$X$339,20,FALSE)</f>
        <v>-0.128637537360191</v>
      </c>
      <c r="V74">
        <f>VLOOKUP(A74,'累积异常收益率（市场模型）（-170，-21）Y1 (2)'!$A$1:$X$339,21,FALSE)</f>
        <v>-0.0781323909759521</v>
      </c>
      <c r="W74">
        <v>0.02957262</v>
      </c>
      <c r="X74">
        <f>VLOOKUP(A74,'累积异常收益率（市场模型）（-170，-21）Y1 (2)'!$A$1:$X$339,23,FALSE)</f>
        <v>0.135992303490639</v>
      </c>
      <c r="Y74">
        <v>0.06437143</v>
      </c>
      <c r="Z74">
        <f>VLOOKUP(A74,'三因子模型（-170，-51） (2)'!$A$1:$W$335,23,FALSE)</f>
        <v>-0.00958867743611336</v>
      </c>
      <c r="AA74">
        <v>-9.9289231</v>
      </c>
      <c r="AB74">
        <v>0</v>
      </c>
      <c r="AC74">
        <v>7.0405</v>
      </c>
      <c r="AD74">
        <v>8.18</v>
      </c>
      <c r="AE74">
        <v>9</v>
      </c>
      <c r="AF74">
        <v>0</v>
      </c>
      <c r="AG74">
        <v>2.10475</v>
      </c>
      <c r="AH74" t="s">
        <v>894</v>
      </c>
      <c r="AI74" t="s">
        <v>1004</v>
      </c>
      <c r="AJ74">
        <v>4</v>
      </c>
      <c r="AK74">
        <v>46</v>
      </c>
      <c r="AL74">
        <v>10</v>
      </c>
      <c r="AM74">
        <v>0.15789474</v>
      </c>
      <c r="AN74">
        <v>6.4010877</v>
      </c>
      <c r="AO74">
        <v>0.6025</v>
      </c>
      <c r="AP74">
        <v>0.4733</v>
      </c>
      <c r="AQ74">
        <v>0</v>
      </c>
      <c r="AR74">
        <v>8.76</v>
      </c>
      <c r="AS74">
        <v>1.0984848</v>
      </c>
      <c r="AT74">
        <v>0</v>
      </c>
      <c r="AU74">
        <v>14.8654</v>
      </c>
      <c r="AV74">
        <v>35</v>
      </c>
      <c r="AW74">
        <v>4</v>
      </c>
      <c r="AX74">
        <v>16</v>
      </c>
      <c r="AY74">
        <f>VLOOKUP(A74,u型最终!$1:$1048576,46,FALSE)</f>
        <v>1.8125</v>
      </c>
      <c r="AZ74">
        <v>2.170196</v>
      </c>
      <c r="BA74">
        <v>87.6</v>
      </c>
    </row>
    <row r="75" spans="1:53">
      <c r="A75">
        <v>600584</v>
      </c>
      <c r="B75">
        <v>600584</v>
      </c>
      <c r="C75">
        <v>19</v>
      </c>
      <c r="D75">
        <v>320000</v>
      </c>
      <c r="E75">
        <v>320200</v>
      </c>
      <c r="F75" t="s">
        <v>1000</v>
      </c>
      <c r="G75">
        <v>5115</v>
      </c>
      <c r="H75" t="s">
        <v>818</v>
      </c>
      <c r="I75">
        <v>0.20818083</v>
      </c>
      <c r="J75">
        <f>VLOOKUP(A75,三因子模型筛选后!$A$1:$Z$335,11,FALSE)</f>
        <v>0.168567970395088</v>
      </c>
      <c r="K75">
        <v>0.11054137</v>
      </c>
      <c r="L75">
        <v>0.106365852057934</v>
      </c>
      <c r="M75">
        <f>VLOOKUP(A75,'累积异常收益率（市场模型）（-170，-21）Y1 (2)'!$A$1:$O$339,12,FALSE)</f>
        <v>0.185002982616425</v>
      </c>
      <c r="N75">
        <f>VLOOKUP(A75,'累积异常收益率（市场模型）（-170，-21）Y1 (2)'!$A$1:$O$339,13,FALSE)</f>
        <v>0.136357665061951</v>
      </c>
      <c r="O75">
        <v>0.10768393</v>
      </c>
      <c r="P75">
        <f>VLOOKUP(A75,'累积异常收益率（市场模型）（-170，-21）Y1 (2)'!$A$1:$O$339,15,FALSE)</f>
        <v>0.153789192438126</v>
      </c>
      <c r="Q75">
        <f>VLOOKUP(A75,'累积异常收益率（市场模型）（-170，-21）Y1 (2)'!$A$1:$X$339,16,FALSE)</f>
        <v>0.230281308293343</v>
      </c>
      <c r="R75">
        <f>VLOOKUP(A75,'累积异常收益率（市场模型）（-170，-21）Y1 (2)'!$A$1:$X$339,17,FALSE)</f>
        <v>0.237010106444359</v>
      </c>
      <c r="S75">
        <v>0.25643611</v>
      </c>
      <c r="T75">
        <v>0.19672051</v>
      </c>
      <c r="U75">
        <f>VLOOKUP(A75,'累积异常收益率（市场模型）（-170，-21）Y1 (2)'!$A$1:$X$339,20,FALSE)</f>
        <v>0.128884792327881</v>
      </c>
      <c r="V75">
        <f>VLOOKUP(A75,'累积异常收益率（市场模型）（-170，-21）Y1 (2)'!$A$1:$X$339,21,FALSE)</f>
        <v>0.10989585518837</v>
      </c>
      <c r="W75">
        <v>0.23571415</v>
      </c>
      <c r="X75">
        <f>VLOOKUP(A75,'累积异常收益率（市场模型）（-170，-21）Y1 (2)'!$A$1:$X$339,23,FALSE)</f>
        <v>0.294959455728531</v>
      </c>
      <c r="Y75">
        <v>0.18448186</v>
      </c>
      <c r="Z75">
        <f>VLOOKUP(A75,'三因子模型（-170，-51） (2)'!$A$1:$W$335,23,FALSE)</f>
        <v>0.0765734910964966</v>
      </c>
      <c r="AA75">
        <v>20.818083</v>
      </c>
      <c r="AB75">
        <v>0</v>
      </c>
      <c r="AC75">
        <v>10.044</v>
      </c>
      <c r="AD75">
        <v>-1.89</v>
      </c>
      <c r="AE75">
        <v>21</v>
      </c>
      <c r="AF75">
        <v>20.6725</v>
      </c>
      <c r="AG75">
        <v>8.5313361</v>
      </c>
      <c r="AH75" t="s">
        <v>819</v>
      </c>
      <c r="AI75" t="s">
        <v>999</v>
      </c>
      <c r="AJ75">
        <v>6</v>
      </c>
      <c r="AK75">
        <v>53</v>
      </c>
      <c r="AL75">
        <v>5</v>
      </c>
      <c r="AM75">
        <v>0.125</v>
      </c>
      <c r="AN75">
        <v>8.8918141</v>
      </c>
      <c r="AO75">
        <v>7.2722</v>
      </c>
      <c r="AP75">
        <v>0.6237</v>
      </c>
      <c r="AQ75">
        <v>0</v>
      </c>
      <c r="AR75">
        <v>12.19</v>
      </c>
      <c r="AS75">
        <v>1.1080303</v>
      </c>
      <c r="AT75">
        <v>17.3447</v>
      </c>
      <c r="AU75">
        <v>18.2038</v>
      </c>
      <c r="AV75">
        <v>2</v>
      </c>
      <c r="AW75">
        <v>5.5</v>
      </c>
      <c r="AX75">
        <v>30.25</v>
      </c>
      <c r="AY75">
        <f>VLOOKUP(A75,u型最终!$1:$1048576,46,FALSE)</f>
        <v>4.8182</v>
      </c>
      <c r="AZ75">
        <v>2.500616</v>
      </c>
      <c r="BA75">
        <v>121.9</v>
      </c>
    </row>
    <row r="76" spans="1:53">
      <c r="A76">
        <v>603890</v>
      </c>
      <c r="B76">
        <v>603890</v>
      </c>
      <c r="C76">
        <v>17</v>
      </c>
      <c r="D76">
        <v>320000</v>
      </c>
      <c r="E76">
        <v>320583</v>
      </c>
      <c r="F76" t="s">
        <v>1000</v>
      </c>
      <c r="G76">
        <v>5115</v>
      </c>
      <c r="H76" t="s">
        <v>953</v>
      </c>
      <c r="I76">
        <v>0.02071875</v>
      </c>
      <c r="J76">
        <f>VLOOKUP(A76,三因子模型筛选后!$A$1:$Z$335,11,FALSE)</f>
        <v>-0.0510535314679146</v>
      </c>
      <c r="K76">
        <v>0.04198419</v>
      </c>
      <c r="L76">
        <v>-0.00162260979413986</v>
      </c>
      <c r="M76">
        <f>VLOOKUP(A76,'累积异常收益率（市场模型）（-170，-21）Y1 (2)'!$A$1:$O$339,12,FALSE)</f>
        <v>0.0356500782072544</v>
      </c>
      <c r="N76">
        <f>VLOOKUP(A76,'累积异常收益率（市场模型）（-170，-21）Y1 (2)'!$A$1:$O$339,13,FALSE)</f>
        <v>-5.39564643986523e-6</v>
      </c>
      <c r="O76">
        <v>-0.00696294</v>
      </c>
      <c r="P76">
        <f>VLOOKUP(A76,'累积异常收益率（市场模型）（-170，-21）Y1 (2)'!$A$1:$O$339,15,FALSE)</f>
        <v>0.00555015075951815</v>
      </c>
      <c r="Q76">
        <f>VLOOKUP(A76,'累积异常收益率（市场模型）（-170，-21）Y1 (2)'!$A$1:$X$339,16,FALSE)</f>
        <v>0.0189187340438366</v>
      </c>
      <c r="R76">
        <f>VLOOKUP(A76,'累积异常收益率（市场模型）（-170，-21）Y1 (2)'!$A$1:$X$339,17,FALSE)</f>
        <v>0.0330779328942299</v>
      </c>
      <c r="S76">
        <v>0.06218078</v>
      </c>
      <c r="T76">
        <v>0.04408217</v>
      </c>
      <c r="U76">
        <f>VLOOKUP(A76,'累积异常收益率（市场模型）（-170，-21）Y1 (2)'!$A$1:$X$339,20,FALSE)</f>
        <v>0.0287760142236948</v>
      </c>
      <c r="V76">
        <f>VLOOKUP(A76,'累积异常收益率（市场模型）（-170，-21）Y1 (2)'!$A$1:$X$339,21,FALSE)</f>
        <v>0.0786203294992447</v>
      </c>
      <c r="W76">
        <v>0.09593184</v>
      </c>
      <c r="X76">
        <f>VLOOKUP(A76,'累积异常收益率（市场模型）（-170，-21）Y1 (2)'!$A$1:$X$339,23,FALSE)</f>
        <v>0.145526826381683</v>
      </c>
      <c r="Y76">
        <v>0.17264892</v>
      </c>
      <c r="Z76">
        <f>VLOOKUP(A76,'三因子模型（-170，-51） (2)'!$A$1:$W$335,23,FALSE)</f>
        <v>0.00788400508463383</v>
      </c>
      <c r="AA76">
        <v>2.0718751</v>
      </c>
      <c r="AB76">
        <v>0</v>
      </c>
      <c r="AC76">
        <v>8.4074</v>
      </c>
      <c r="AD76">
        <v>22.55</v>
      </c>
      <c r="AE76">
        <v>8</v>
      </c>
      <c r="AF76">
        <v>19.0153</v>
      </c>
      <c r="AG76">
        <v>4.3906099</v>
      </c>
      <c r="AH76" t="s">
        <v>954</v>
      </c>
      <c r="AI76" t="s">
        <v>1001</v>
      </c>
      <c r="AJ76">
        <v>1</v>
      </c>
      <c r="AK76">
        <v>51</v>
      </c>
      <c r="AL76">
        <v>2</v>
      </c>
      <c r="AM76">
        <v>0.46153846</v>
      </c>
      <c r="AN76">
        <v>7.815086</v>
      </c>
      <c r="AO76">
        <v>2.4777</v>
      </c>
      <c r="AP76">
        <v>0.4735</v>
      </c>
      <c r="AQ76">
        <v>0</v>
      </c>
      <c r="AR76">
        <v>2.88</v>
      </c>
      <c r="AS76">
        <v>0.31318182</v>
      </c>
      <c r="AT76">
        <v>15.4956</v>
      </c>
      <c r="AU76">
        <v>15.9124</v>
      </c>
      <c r="AV76">
        <v>2</v>
      </c>
      <c r="AW76">
        <v>2.5</v>
      </c>
      <c r="AX76">
        <v>6.25</v>
      </c>
      <c r="AY76">
        <f>VLOOKUP(A76,u型最终!$1:$1048576,46,FALSE)</f>
        <v>3.1</v>
      </c>
      <c r="AZ76">
        <v>1.05779</v>
      </c>
      <c r="BA76">
        <v>28.8</v>
      </c>
    </row>
    <row r="77" spans="1:53">
      <c r="A77">
        <v>300708</v>
      </c>
      <c r="B77">
        <v>300708</v>
      </c>
      <c r="C77">
        <v>10</v>
      </c>
      <c r="D77">
        <v>320000</v>
      </c>
      <c r="E77">
        <v>320500</v>
      </c>
      <c r="F77" t="s">
        <v>1000</v>
      </c>
      <c r="G77">
        <v>5115</v>
      </c>
      <c r="H77" t="s">
        <v>708</v>
      </c>
      <c r="I77">
        <v>-0.04053701</v>
      </c>
      <c r="J77">
        <f>VLOOKUP(A77,三因子模型筛选后!$A$1:$Z$335,11,FALSE)</f>
        <v>-0.214551270008087</v>
      </c>
      <c r="K77">
        <v>0.0088837</v>
      </c>
      <c r="L77">
        <v>-0.0732401013374329</v>
      </c>
      <c r="M77">
        <f>VLOOKUP(A77,'累积异常收益率（市场模型）（-170，-21）Y1 (2)'!$A$1:$O$339,12,FALSE)</f>
        <v>-0.0365488976240158</v>
      </c>
      <c r="N77">
        <f>VLOOKUP(A77,'累积异常收益率（市场模型）（-170，-21）Y1 (2)'!$A$1:$O$339,13,FALSE)</f>
        <v>-0.0596117004752159</v>
      </c>
      <c r="O77">
        <v>-0.06671255</v>
      </c>
      <c r="P77">
        <f>VLOOKUP(A77,'累积异常收益率（市场模型）（-170，-21）Y1 (2)'!$A$1:$O$339,15,FALSE)</f>
        <v>-0.0329462215304375</v>
      </c>
      <c r="Q77">
        <f>VLOOKUP(A77,'累积异常收益率（市场模型）（-170，-21）Y1 (2)'!$A$1:$X$339,16,FALSE)</f>
        <v>0.0664270147681236</v>
      </c>
      <c r="R77">
        <f>VLOOKUP(A77,'累积异常收益率（市场模型）（-170，-21）Y1 (2)'!$A$1:$X$339,17,FALSE)</f>
        <v>0.141099020838737</v>
      </c>
      <c r="S77">
        <v>0.16836525</v>
      </c>
      <c r="T77">
        <v>0.1476246</v>
      </c>
      <c r="U77">
        <f>VLOOKUP(A77,'累积异常收益率（市场模型）（-170，-21）Y1 (2)'!$A$1:$X$339,20,FALSE)</f>
        <v>0.148082181811333</v>
      </c>
      <c r="V77">
        <f>VLOOKUP(A77,'累积异常收益率（市场模型）（-170，-21）Y1 (2)'!$A$1:$X$339,21,FALSE)</f>
        <v>0.121896326541901</v>
      </c>
      <c r="W77">
        <v>0.15063265</v>
      </c>
      <c r="X77">
        <f>VLOOKUP(A77,'累积异常收益率（市场模型）（-170，-21）Y1 (2)'!$A$1:$X$339,23,FALSE)</f>
        <v>0.134214505553246</v>
      </c>
      <c r="Y77">
        <v>0.06357829</v>
      </c>
      <c r="Z77">
        <f>VLOOKUP(A77,'三因子模型（-170，-51） (2)'!$A$1:$W$335,23,FALSE)</f>
        <v>-0.158670872449875</v>
      </c>
      <c r="AA77">
        <v>-4.0537015</v>
      </c>
      <c r="AB77">
        <v>0</v>
      </c>
      <c r="AC77">
        <v>6.9641</v>
      </c>
      <c r="AD77">
        <v>9.63</v>
      </c>
      <c r="AE77">
        <v>9</v>
      </c>
      <c r="AF77">
        <v>17.3684</v>
      </c>
      <c r="AG77">
        <v>5.4468925</v>
      </c>
      <c r="AH77" t="s">
        <v>709</v>
      </c>
      <c r="AI77" t="s">
        <v>1010</v>
      </c>
      <c r="AJ77">
        <v>3</v>
      </c>
      <c r="AK77">
        <v>51</v>
      </c>
      <c r="AL77">
        <v>0</v>
      </c>
      <c r="AM77">
        <v>0.17647059</v>
      </c>
      <c r="AN77">
        <v>6.982306</v>
      </c>
      <c r="AO77">
        <v>1.0774</v>
      </c>
      <c r="AP77">
        <v>0.7289</v>
      </c>
      <c r="AQ77">
        <v>0</v>
      </c>
      <c r="AR77">
        <v>6.89</v>
      </c>
      <c r="AS77">
        <v>0.54606061</v>
      </c>
      <c r="AT77">
        <v>16.8366</v>
      </c>
      <c r="AU77">
        <v>17.6813</v>
      </c>
      <c r="AV77">
        <v>2</v>
      </c>
      <c r="AW77">
        <v>1.5</v>
      </c>
      <c r="AX77">
        <v>2.25</v>
      </c>
      <c r="AY77">
        <f>VLOOKUP(A77,u型最终!$1:$1048576,46,FALSE)</f>
        <v>3.66665</v>
      </c>
      <c r="AZ77">
        <v>1.930071</v>
      </c>
      <c r="BA77">
        <v>68.9</v>
      </c>
    </row>
    <row r="78" spans="1:53">
      <c r="A78">
        <v>2463</v>
      </c>
      <c r="B78">
        <v>2463</v>
      </c>
      <c r="C78">
        <v>11</v>
      </c>
      <c r="D78">
        <v>320000</v>
      </c>
      <c r="E78">
        <v>320500</v>
      </c>
      <c r="F78" t="s">
        <v>1000</v>
      </c>
      <c r="G78">
        <v>5115</v>
      </c>
      <c r="H78" t="s">
        <v>264</v>
      </c>
      <c r="I78">
        <v>-0.02265406</v>
      </c>
      <c r="J78">
        <f>VLOOKUP(A78,三因子模型筛选后!$A$1:$Z$335,11,FALSE)</f>
        <v>-0.196992754936218</v>
      </c>
      <c r="K78">
        <v>0.00916385</v>
      </c>
      <c r="L78">
        <v>-0.056982010602951</v>
      </c>
      <c r="M78">
        <f>VLOOKUP(A78,'累积异常收益率（市场模型）（-170，-21）Y1 (2)'!$A$1:$O$339,12,FALSE)</f>
        <v>-0.0427010133862495</v>
      </c>
      <c r="N78">
        <f>VLOOKUP(A78,'累积异常收益率（市场模型）（-170，-21）Y1 (2)'!$A$1:$O$339,13,FALSE)</f>
        <v>-0.0729095935821533</v>
      </c>
      <c r="O78">
        <v>-0.10366972</v>
      </c>
      <c r="P78">
        <f>VLOOKUP(A78,'累积异常收益率（市场模型）（-170，-21）Y1 (2)'!$A$1:$O$339,15,FALSE)</f>
        <v>-0.0904716178774834</v>
      </c>
      <c r="Q78">
        <f>VLOOKUP(A78,'累积异常收益率（市场模型）（-170，-21）Y1 (2)'!$A$1:$X$339,16,FALSE)</f>
        <v>-0.0970736816525459</v>
      </c>
      <c r="R78">
        <f>VLOOKUP(A78,'累积异常收益率（市场模型）（-170，-21）Y1 (2)'!$A$1:$X$339,17,FALSE)</f>
        <v>-0.0132852932438254</v>
      </c>
      <c r="S78">
        <v>-0.01967712</v>
      </c>
      <c r="T78">
        <v>-0.0607723</v>
      </c>
      <c r="U78">
        <f>VLOOKUP(A78,'累积异常收益率（市场模型）（-170，-21）Y1 (2)'!$A$1:$X$339,20,FALSE)</f>
        <v>-0.109054617583752</v>
      </c>
      <c r="V78">
        <f>VLOOKUP(A78,'累积异常收益率（市场模型）（-170，-21）Y1 (2)'!$A$1:$X$339,21,FALSE)</f>
        <v>-0.0956053957343101</v>
      </c>
      <c r="W78">
        <v>0.00945934</v>
      </c>
      <c r="X78">
        <f>VLOOKUP(A78,'累积异常收益率（市场模型）（-170，-21）Y1 (2)'!$A$1:$X$339,23,FALSE)</f>
        <v>0.110387429594994</v>
      </c>
      <c r="Y78">
        <v>0.01354247</v>
      </c>
      <c r="Z78">
        <f>VLOOKUP(A78,'三因子模型（-170，-51） (2)'!$A$1:$W$335,23,FALSE)</f>
        <v>-0.154399052262306</v>
      </c>
      <c r="AA78">
        <v>-2.265406</v>
      </c>
      <c r="AB78">
        <v>0</v>
      </c>
      <c r="AC78">
        <v>8.9381</v>
      </c>
      <c r="AD78">
        <v>25.84</v>
      </c>
      <c r="AE78">
        <v>27</v>
      </c>
      <c r="AF78">
        <v>21.0246</v>
      </c>
      <c r="AG78">
        <v>18.966588</v>
      </c>
      <c r="AH78" t="s">
        <v>265</v>
      </c>
      <c r="AI78" t="s">
        <v>999</v>
      </c>
      <c r="AJ78">
        <v>6</v>
      </c>
      <c r="AK78">
        <v>49</v>
      </c>
      <c r="AL78">
        <v>7</v>
      </c>
      <c r="AM78">
        <v>0.42857143</v>
      </c>
      <c r="AN78">
        <v>7.2531165</v>
      </c>
      <c r="AO78">
        <v>1.4125</v>
      </c>
      <c r="AP78">
        <v>0.3766</v>
      </c>
      <c r="AQ78">
        <v>0</v>
      </c>
      <c r="AR78">
        <v>6.67</v>
      </c>
      <c r="AS78">
        <v>0.90121212</v>
      </c>
      <c r="AT78">
        <v>16.5939</v>
      </c>
      <c r="AU78">
        <v>17.3942</v>
      </c>
      <c r="AV78">
        <v>2</v>
      </c>
      <c r="AW78">
        <v>3</v>
      </c>
      <c r="AX78">
        <v>9</v>
      </c>
      <c r="AY78">
        <f>VLOOKUP(A78,u型最终!$1:$1048576,46,FALSE)</f>
        <v>5.83335</v>
      </c>
      <c r="AZ78">
        <v>1.89762</v>
      </c>
      <c r="BA78">
        <v>66.7</v>
      </c>
    </row>
    <row r="79" spans="1:53">
      <c r="A79">
        <v>300346</v>
      </c>
      <c r="B79">
        <v>300346</v>
      </c>
      <c r="C79">
        <v>11</v>
      </c>
      <c r="D79">
        <v>320000</v>
      </c>
      <c r="E79">
        <v>320500</v>
      </c>
      <c r="F79" t="s">
        <v>1000</v>
      </c>
      <c r="G79">
        <v>5115</v>
      </c>
      <c r="H79" t="s">
        <v>540</v>
      </c>
      <c r="I79">
        <v>0.31309447</v>
      </c>
      <c r="J79">
        <f>VLOOKUP(A79,三因子模型筛选后!$A$1:$Z$335,11,FALSE)</f>
        <v>0.12163794785738</v>
      </c>
      <c r="K79">
        <v>0.23207079</v>
      </c>
      <c r="L79">
        <v>0.1251011043787</v>
      </c>
      <c r="M79">
        <f>VLOOKUP(A79,'累积异常收益率（市场模型）（-170，-21）Y1 (2)'!$A$1:$O$339,12,FALSE)</f>
        <v>0.279035717248917</v>
      </c>
      <c r="N79">
        <f>VLOOKUP(A79,'累积异常收益率（市场模型）（-170，-21）Y1 (2)'!$A$1:$O$339,13,FALSE)</f>
        <v>0.238499864935875</v>
      </c>
      <c r="O79">
        <v>0.21200241</v>
      </c>
      <c r="P79">
        <f>VLOOKUP(A79,'累积异常收益率（市场模型）（-170，-21）Y1 (2)'!$A$1:$O$339,15,FALSE)</f>
        <v>0.278851181268692</v>
      </c>
      <c r="Q79">
        <f>VLOOKUP(A79,'累积异常收益率（市场模型）（-170，-21）Y1 (2)'!$A$1:$X$339,16,FALSE)</f>
        <v>0.32260337471962</v>
      </c>
      <c r="R79">
        <f>VLOOKUP(A79,'累积异常收益率（市场模型）（-170，-21）Y1 (2)'!$A$1:$X$339,17,FALSE)</f>
        <v>0.408652007579803</v>
      </c>
      <c r="S79">
        <v>0.49519497</v>
      </c>
      <c r="T79">
        <v>0.34121671</v>
      </c>
      <c r="U79">
        <f>VLOOKUP(A79,'累积异常收益率（市场模型）（-170，-21）Y1 (2)'!$A$1:$X$339,20,FALSE)</f>
        <v>0.337506502866745</v>
      </c>
      <c r="V79">
        <f>VLOOKUP(A79,'累积异常收益率（市场模型）（-170，-21）Y1 (2)'!$A$1:$X$339,21,FALSE)</f>
        <v>0.517887771129608</v>
      </c>
      <c r="W79">
        <v>0.71914333</v>
      </c>
      <c r="X79">
        <f>VLOOKUP(A79,'累积异常收益率（市场模型）（-170，-21）Y1 (2)'!$A$1:$X$339,23,FALSE)</f>
        <v>0.881817758083344</v>
      </c>
      <c r="Y79">
        <v>0.80702657</v>
      </c>
      <c r="Z79">
        <f>VLOOKUP(A79,'三因子模型（-170，-51） (2)'!$A$1:$W$335,23,FALSE)</f>
        <v>0.556303322315216</v>
      </c>
      <c r="AA79">
        <v>31.309447</v>
      </c>
      <c r="AB79">
        <v>0</v>
      </c>
      <c r="AC79">
        <v>6.48</v>
      </c>
      <c r="AD79">
        <v>18.99</v>
      </c>
      <c r="AE79">
        <v>19</v>
      </c>
      <c r="AF79">
        <v>18.0012</v>
      </c>
      <c r="AG79">
        <v>5.4370255</v>
      </c>
      <c r="AH79" t="s">
        <v>541</v>
      </c>
      <c r="AI79" t="s">
        <v>999</v>
      </c>
      <c r="AJ79">
        <v>6</v>
      </c>
      <c r="AK79">
        <v>58</v>
      </c>
      <c r="AL79">
        <v>0</v>
      </c>
      <c r="AM79">
        <v>0.19047619</v>
      </c>
      <c r="AN79">
        <v>7.4437807</v>
      </c>
      <c r="AO79">
        <v>1.7092</v>
      </c>
      <c r="AP79">
        <v>0.3795</v>
      </c>
      <c r="AQ79">
        <v>0</v>
      </c>
      <c r="AR79">
        <v>17.34</v>
      </c>
      <c r="AS79">
        <v>0.90409091</v>
      </c>
      <c r="AT79">
        <v>15.0252</v>
      </c>
      <c r="AU79">
        <v>16.6276</v>
      </c>
      <c r="AV79">
        <v>1</v>
      </c>
      <c r="AW79">
        <v>3.5</v>
      </c>
      <c r="AX79">
        <v>12.25</v>
      </c>
      <c r="AY79">
        <f>VLOOKUP(A79,u型最终!$1:$1048576,46,FALSE)</f>
        <v>2.14285</v>
      </c>
      <c r="AZ79">
        <v>2.853016</v>
      </c>
      <c r="BA79">
        <v>173.4</v>
      </c>
    </row>
    <row r="80" spans="1:53">
      <c r="A80">
        <v>2796</v>
      </c>
      <c r="B80">
        <v>2796</v>
      </c>
      <c r="C80">
        <v>19</v>
      </c>
      <c r="D80">
        <v>320000</v>
      </c>
      <c r="E80">
        <v>320500</v>
      </c>
      <c r="F80" t="s">
        <v>1000</v>
      </c>
      <c r="G80">
        <v>5115</v>
      </c>
      <c r="H80" t="s">
        <v>327</v>
      </c>
      <c r="I80">
        <v>0.02193625</v>
      </c>
      <c r="J80">
        <f>VLOOKUP(A80,三因子模型筛选后!$A$1:$Z$335,11,FALSE)</f>
        <v>-0.0757800713181496</v>
      </c>
      <c r="K80">
        <v>0.01695516</v>
      </c>
      <c r="L80">
        <v>-0.0285558309406042</v>
      </c>
      <c r="M80">
        <f>VLOOKUP(A80,'累积异常收益率（市场模型）（-170，-21）Y1 (2)'!$A$1:$O$339,12,FALSE)</f>
        <v>0.0249096918851137</v>
      </c>
      <c r="N80">
        <f>VLOOKUP(A80,'累积异常收益率（市场模型）（-170，-21）Y1 (2)'!$A$1:$O$339,13,FALSE)</f>
        <v>-0.0002039042301476</v>
      </c>
      <c r="O80">
        <v>-0.02099867</v>
      </c>
      <c r="P80">
        <f>VLOOKUP(A80,'累积异常收益率（市场模型）（-170，-21）Y1 (2)'!$A$1:$O$339,15,FALSE)</f>
        <v>-0.013248941861093</v>
      </c>
      <c r="Q80">
        <f>VLOOKUP(A80,'累积异常收益率（市场模型）（-170，-21）Y1 (2)'!$A$1:$X$339,16,FALSE)</f>
        <v>-0.0079655833542347</v>
      </c>
      <c r="R80">
        <f>VLOOKUP(A80,'累积异常收益率（市场模型）（-170，-21）Y1 (2)'!$A$1:$X$339,17,FALSE)</f>
        <v>0.0429962985217571</v>
      </c>
      <c r="S80">
        <v>0.06830094</v>
      </c>
      <c r="T80">
        <v>0.04279355</v>
      </c>
      <c r="U80">
        <f>VLOOKUP(A80,'累积异常收益率（市场模型）（-170，-21）Y1 (2)'!$A$1:$X$339,20,FALSE)</f>
        <v>0.00528616923838854</v>
      </c>
      <c r="V80">
        <f>VLOOKUP(A80,'累积异常收益率（市场模型）（-170，-21）Y1 (2)'!$A$1:$X$339,21,FALSE)</f>
        <v>0.00941481441259384</v>
      </c>
      <c r="W80">
        <v>0.11747691</v>
      </c>
      <c r="X80">
        <f>VLOOKUP(A80,'累积异常收益率（市场模型）（-170，-21）Y1 (2)'!$A$1:$X$339,23,FALSE)</f>
        <v>0.229011297225952</v>
      </c>
      <c r="Y80">
        <v>0.20197488</v>
      </c>
      <c r="Z80">
        <f>VLOOKUP(A80,'三因子模型（-170，-51） (2)'!$A$1:$W$335,23,FALSE)</f>
        <v>0.0690278336405754</v>
      </c>
      <c r="AA80">
        <v>2.1936245</v>
      </c>
      <c r="AB80">
        <v>0</v>
      </c>
      <c r="AC80">
        <v>7.6737</v>
      </c>
      <c r="AD80">
        <v>16.62</v>
      </c>
      <c r="AE80">
        <v>29</v>
      </c>
      <c r="AF80">
        <v>18.6185</v>
      </c>
      <c r="AG80">
        <v>2.5242695</v>
      </c>
      <c r="AH80" t="s">
        <v>328</v>
      </c>
      <c r="AI80" t="s">
        <v>1005</v>
      </c>
      <c r="AK80">
        <v>54</v>
      </c>
      <c r="AL80">
        <v>1</v>
      </c>
      <c r="AM80">
        <v>0.44444444</v>
      </c>
      <c r="AN80">
        <v>6.3361175</v>
      </c>
      <c r="AO80">
        <v>0.5646</v>
      </c>
      <c r="AP80">
        <v>0.3198</v>
      </c>
      <c r="AQ80">
        <v>0</v>
      </c>
      <c r="AR80">
        <v>10.36</v>
      </c>
      <c r="AS80">
        <v>1.1674242</v>
      </c>
      <c r="AT80">
        <v>14.5211</v>
      </c>
      <c r="AU80">
        <v>14.9032</v>
      </c>
      <c r="AV80">
        <v>1</v>
      </c>
      <c r="AW80">
        <v>3.5</v>
      </c>
      <c r="AX80">
        <v>12.25</v>
      </c>
      <c r="AY80">
        <f>VLOOKUP(A80,u型最终!$1:$1048576,46,FALSE)</f>
        <v>4.2143</v>
      </c>
      <c r="AZ80">
        <v>2.337952</v>
      </c>
      <c r="BA80">
        <v>103.6</v>
      </c>
    </row>
    <row r="81" spans="1:53">
      <c r="A81">
        <v>600562</v>
      </c>
      <c r="B81">
        <v>600562</v>
      </c>
      <c r="C81">
        <v>10</v>
      </c>
      <c r="D81">
        <v>320000</v>
      </c>
      <c r="E81">
        <v>320100</v>
      </c>
      <c r="F81" t="s">
        <v>1034</v>
      </c>
      <c r="G81">
        <v>6125</v>
      </c>
      <c r="H81" t="s">
        <v>812</v>
      </c>
      <c r="I81">
        <v>-0.06799589</v>
      </c>
      <c r="J81">
        <f>VLOOKUP(A81,三因子模型筛选后!$A$1:$Z$335,11,FALSE)</f>
        <v>-0.0664340630173683</v>
      </c>
      <c r="K81">
        <v>-0.0223727</v>
      </c>
      <c r="L81">
        <v>-0.0151270795613527</v>
      </c>
      <c r="M81">
        <f>VLOOKUP(A81,'累积异常收益率（市场模型）（-170，-21）Y1 (2)'!$A$1:$O$339,12,FALSE)</f>
        <v>-0.0432083122432232</v>
      </c>
      <c r="N81">
        <f>VLOOKUP(A81,'累积异常收益率（市场模型）（-170，-21）Y1 (2)'!$A$1:$O$339,13,FALSE)</f>
        <v>-0.0268349424004555</v>
      </c>
      <c r="O81">
        <v>-0.02667922</v>
      </c>
      <c r="P81">
        <f>VLOOKUP(A81,'累积异常收益率（市场模型）（-170，-21）Y1 (2)'!$A$1:$O$339,15,FALSE)</f>
        <v>-0.0108861951157451</v>
      </c>
      <c r="Q81">
        <f>VLOOKUP(A81,'累积异常收益率（市场模型）（-170，-21）Y1 (2)'!$A$1:$X$339,16,FALSE)</f>
        <v>0.033072117716074</v>
      </c>
      <c r="R81">
        <f>VLOOKUP(A81,'累积异常收益率（市场模型）（-170，-21）Y1 (2)'!$A$1:$X$339,17,FALSE)</f>
        <v>0.0757189095020294</v>
      </c>
      <c r="S81">
        <v>0.09766749</v>
      </c>
      <c r="T81">
        <v>0.07013185</v>
      </c>
      <c r="U81">
        <f>VLOOKUP(A81,'累积异常收益率（市场模型）（-170，-21）Y1 (2)'!$A$1:$X$339,20,FALSE)</f>
        <v>0.0506005100905895</v>
      </c>
      <c r="V81">
        <f>VLOOKUP(A81,'累积异常收益率（市场模型）（-170，-21）Y1 (2)'!$A$1:$X$339,21,FALSE)</f>
        <v>0.0670275539159775</v>
      </c>
      <c r="W81">
        <v>0.08669955</v>
      </c>
      <c r="X81">
        <f>VLOOKUP(A81,'累积异常收益率（市场模型）（-170，-21）Y1 (2)'!$A$1:$X$339,23,FALSE)</f>
        <v>0.0828001946210861</v>
      </c>
      <c r="Y81">
        <v>0.05895449</v>
      </c>
      <c r="Z81">
        <f>VLOOKUP(A81,'三因子模型（-170，-51） (2)'!$A$1:$W$335,23,FALSE)</f>
        <v>0.0122970761731267</v>
      </c>
      <c r="AA81">
        <v>-6.7995891</v>
      </c>
      <c r="AB81">
        <v>0</v>
      </c>
      <c r="AC81">
        <v>6.4892</v>
      </c>
      <c r="AD81">
        <v>13.46</v>
      </c>
      <c r="AE81">
        <v>25</v>
      </c>
      <c r="AF81">
        <v>17.5259</v>
      </c>
      <c r="AG81">
        <v>1.2853078</v>
      </c>
      <c r="AH81" t="s">
        <v>813</v>
      </c>
      <c r="AI81" t="s">
        <v>999</v>
      </c>
      <c r="AJ81">
        <v>6</v>
      </c>
      <c r="AK81">
        <v>53</v>
      </c>
      <c r="AL81">
        <v>0</v>
      </c>
      <c r="AM81">
        <v>0.15789474</v>
      </c>
      <c r="AN81">
        <v>6.5725622</v>
      </c>
      <c r="AO81">
        <v>0.7152</v>
      </c>
      <c r="AP81">
        <v>0.3856</v>
      </c>
      <c r="AQ81">
        <v>1</v>
      </c>
      <c r="AR81">
        <v>3.84</v>
      </c>
      <c r="AS81">
        <v>0.32212121</v>
      </c>
      <c r="AT81">
        <v>13.38</v>
      </c>
      <c r="AU81">
        <v>14.046</v>
      </c>
      <c r="AV81">
        <v>28</v>
      </c>
      <c r="AW81">
        <v>3</v>
      </c>
      <c r="AX81">
        <v>9</v>
      </c>
      <c r="AY81">
        <f>VLOOKUP(A81,u型最终!$1:$1048576,46,FALSE)</f>
        <v>4.16665</v>
      </c>
      <c r="AZ81">
        <v>1.345472</v>
      </c>
      <c r="BA81">
        <v>38.4</v>
      </c>
    </row>
    <row r="82" spans="1:53">
      <c r="A82">
        <v>2384</v>
      </c>
      <c r="B82">
        <v>2384</v>
      </c>
      <c r="C82">
        <v>19</v>
      </c>
      <c r="D82">
        <v>320000</v>
      </c>
      <c r="E82">
        <v>320500</v>
      </c>
      <c r="F82" t="s">
        <v>1029</v>
      </c>
      <c r="G82">
        <v>6901</v>
      </c>
      <c r="H82" t="s">
        <v>222</v>
      </c>
      <c r="I82">
        <v>0.08313216</v>
      </c>
      <c r="J82">
        <f>VLOOKUP(A82,三因子模型筛选后!$A$1:$Z$335,11,FALSE)</f>
        <v>-0.0582149252295494</v>
      </c>
      <c r="K82">
        <v>0.13442278</v>
      </c>
      <c r="L82">
        <v>0.0726792961359024</v>
      </c>
      <c r="M82">
        <f>VLOOKUP(A82,'累积异常收益率（市场模型）（-170，-21）Y1 (2)'!$A$1:$O$339,12,FALSE)</f>
        <v>0.0707800909876823</v>
      </c>
      <c r="N82">
        <f>VLOOKUP(A82,'累积异常收益率（市场模型）（-170，-21）Y1 (2)'!$A$1:$O$339,13,FALSE)</f>
        <v>0.132277935743332</v>
      </c>
      <c r="O82">
        <v>0.10308117</v>
      </c>
      <c r="P82">
        <f>VLOOKUP(A82,'累积异常收益率（市场模型）（-170，-21）Y1 (2)'!$A$1:$O$339,15,FALSE)</f>
        <v>0.123019754886627</v>
      </c>
      <c r="Q82">
        <f>VLOOKUP(A82,'累积异常收益率（市场模型）（-170，-21）Y1 (2)'!$A$1:$X$339,16,FALSE)</f>
        <v>0.155486240983009</v>
      </c>
      <c r="R82">
        <f>VLOOKUP(A82,'累积异常收益率（市场模型）（-170，-21）Y1 (2)'!$A$1:$X$339,17,FALSE)</f>
        <v>0.241804346442223</v>
      </c>
      <c r="S82">
        <v>0.27383548</v>
      </c>
      <c r="T82">
        <v>0.2181695</v>
      </c>
      <c r="U82">
        <f>VLOOKUP(A82,'累积异常收益率（市场模型）（-170，-21）Y1 (2)'!$A$1:$X$339,20,FALSE)</f>
        <v>0.237276867032051</v>
      </c>
      <c r="V82">
        <f>VLOOKUP(A82,'累积异常收益率（市场模型）（-170，-21）Y1 (2)'!$A$1:$X$339,21,FALSE)</f>
        <v>0.255199551582336</v>
      </c>
      <c r="W82">
        <v>0.35305354</v>
      </c>
      <c r="X82">
        <f>VLOOKUP(A82,'累积异常收益率（市场模型）（-170，-21）Y1 (2)'!$A$1:$X$339,23,FALSE)</f>
        <v>0.381451547145844</v>
      </c>
      <c r="Y82">
        <v>0.28893691</v>
      </c>
      <c r="Z82">
        <f>VLOOKUP(A82,'三因子模型（-170，-51） (2)'!$A$1:$W$335,23,FALSE)</f>
        <v>0.137285023927689</v>
      </c>
      <c r="AA82">
        <v>8.3132155</v>
      </c>
      <c r="AB82">
        <v>0</v>
      </c>
      <c r="AC82">
        <v>9.9321</v>
      </c>
      <c r="AD82">
        <v>15.94</v>
      </c>
      <c r="AE82">
        <v>21</v>
      </c>
      <c r="AF82">
        <v>21.1</v>
      </c>
      <c r="AG82">
        <v>17.098673</v>
      </c>
      <c r="AH82" t="s">
        <v>223</v>
      </c>
      <c r="AI82" t="s">
        <v>1002</v>
      </c>
      <c r="AJ82">
        <v>5</v>
      </c>
      <c r="AK82">
        <v>43</v>
      </c>
      <c r="AL82">
        <v>1</v>
      </c>
      <c r="AM82">
        <v>0.25</v>
      </c>
      <c r="AN82">
        <v>8.2427563</v>
      </c>
      <c r="AO82">
        <v>3.8</v>
      </c>
      <c r="AP82">
        <v>0.7254</v>
      </c>
      <c r="AQ82">
        <v>0</v>
      </c>
      <c r="AR82">
        <v>13.15</v>
      </c>
      <c r="AS82">
        <v>1.0707576</v>
      </c>
      <c r="AT82">
        <v>18.2727</v>
      </c>
      <c r="AU82">
        <v>18.6285</v>
      </c>
      <c r="AV82">
        <v>1</v>
      </c>
      <c r="AW82">
        <v>16</v>
      </c>
      <c r="AX82">
        <v>256</v>
      </c>
      <c r="AY82">
        <f>VLOOKUP(A82,u型最终!$1:$1048576,46,FALSE)</f>
        <v>4.59675</v>
      </c>
      <c r="AZ82">
        <v>2.576422</v>
      </c>
      <c r="BA82">
        <v>131.5</v>
      </c>
    </row>
    <row r="83" spans="1:53">
      <c r="A83">
        <v>2413</v>
      </c>
      <c r="B83">
        <v>2413</v>
      </c>
      <c r="C83">
        <v>1</v>
      </c>
      <c r="D83">
        <v>320000</v>
      </c>
      <c r="E83">
        <v>320400</v>
      </c>
      <c r="F83" t="s">
        <v>1017</v>
      </c>
      <c r="G83">
        <v>7120</v>
      </c>
      <c r="H83" t="s">
        <v>240</v>
      </c>
      <c r="I83">
        <v>0.00739144</v>
      </c>
      <c r="J83">
        <f>VLOOKUP(A83,三因子模型筛选后!$A$1:$Z$335,11,FALSE)</f>
        <v>3.3301766961813e-5</v>
      </c>
      <c r="K83">
        <v>0.0116088</v>
      </c>
      <c r="L83">
        <v>0.01588817499578</v>
      </c>
      <c r="M83">
        <f>VLOOKUP(A83,'累积异常收益率（市场模型）（-170，-21）Y1 (2)'!$A$1:$O$339,12,FALSE)</f>
        <v>-0.0134755214676261</v>
      </c>
      <c r="N83">
        <f>VLOOKUP(A83,'累积异常收益率（市场模型）（-170，-21）Y1 (2)'!$A$1:$O$339,13,FALSE)</f>
        <v>0.0339689664542675</v>
      </c>
      <c r="O83">
        <v>0.05807009</v>
      </c>
      <c r="P83">
        <f>VLOOKUP(A83,'累积异常收益率（市场模型）（-170，-21）Y1 (2)'!$A$1:$O$339,15,FALSE)</f>
        <v>0.120029270648956</v>
      </c>
      <c r="Q83">
        <f>VLOOKUP(A83,'累积异常收益率（市场模型）（-170，-21）Y1 (2)'!$A$1:$X$339,16,FALSE)</f>
        <v>0.180394157767296</v>
      </c>
      <c r="R83">
        <f>VLOOKUP(A83,'累积异常收益率（市场模型）（-170，-21）Y1 (2)'!$A$1:$X$339,17,FALSE)</f>
        <v>0.253810524940491</v>
      </c>
      <c r="S83">
        <v>0.34862244</v>
      </c>
      <c r="T83">
        <v>0.40602884</v>
      </c>
      <c r="U83">
        <f>VLOOKUP(A83,'累积异常收益率（市场模型）（-170，-21）Y1 (2)'!$A$1:$X$339,20,FALSE)</f>
        <v>0.433807492256165</v>
      </c>
      <c r="V83">
        <f>VLOOKUP(A83,'累积异常收益率（市场模型）（-170，-21）Y1 (2)'!$A$1:$X$339,21,FALSE)</f>
        <v>0.523959159851074</v>
      </c>
      <c r="W83">
        <v>0.62987471</v>
      </c>
      <c r="X83">
        <f>VLOOKUP(A83,'累积异常收益率（市场模型）（-170，-21）Y1 (2)'!$A$1:$X$339,23,FALSE)</f>
        <v>0.704912781715393</v>
      </c>
      <c r="Y83">
        <v>0.60357022</v>
      </c>
      <c r="Z83">
        <f>VLOOKUP(A83,'三因子模型（-170，-51） (2)'!$A$1:$W$335,23,FALSE)</f>
        <v>0.542007803916931</v>
      </c>
      <c r="AA83">
        <v>0.73914425</v>
      </c>
      <c r="AB83">
        <v>0</v>
      </c>
      <c r="AC83">
        <v>7.1997</v>
      </c>
      <c r="AD83">
        <v>17.62</v>
      </c>
      <c r="AE83">
        <v>17</v>
      </c>
      <c r="AF83">
        <v>19.1375</v>
      </c>
      <c r="AG83">
        <v>10.931791</v>
      </c>
      <c r="AH83" t="s">
        <v>241</v>
      </c>
      <c r="AI83" t="s">
        <v>1008</v>
      </c>
      <c r="AJ83">
        <v>7</v>
      </c>
      <c r="AK83">
        <v>42</v>
      </c>
      <c r="AL83">
        <v>4</v>
      </c>
      <c r="AM83">
        <v>0.2</v>
      </c>
      <c r="AN83">
        <v>6.9077553</v>
      </c>
      <c r="AO83">
        <v>1</v>
      </c>
      <c r="AP83">
        <v>0.2388</v>
      </c>
      <c r="AQ83">
        <v>0</v>
      </c>
      <c r="AR83">
        <v>4.32</v>
      </c>
      <c r="AS83">
        <v>0.14787879</v>
      </c>
      <c r="AT83">
        <v>14.9387</v>
      </c>
      <c r="AU83">
        <v>16.3414</v>
      </c>
      <c r="AV83">
        <v>25</v>
      </c>
      <c r="AW83">
        <v>7.5</v>
      </c>
      <c r="AX83">
        <v>56.25</v>
      </c>
      <c r="AY83">
        <f>VLOOKUP(A83,u型最终!$1:$1048576,46,FALSE)</f>
        <v>4.63335</v>
      </c>
      <c r="AZ83">
        <v>1.463255</v>
      </c>
      <c r="BA83">
        <v>43.2</v>
      </c>
    </row>
    <row r="84" spans="1:53">
      <c r="A84">
        <v>603042</v>
      </c>
      <c r="B84">
        <v>603042</v>
      </c>
      <c r="C84">
        <v>1</v>
      </c>
      <c r="D84">
        <v>320000</v>
      </c>
      <c r="E84">
        <v>320100</v>
      </c>
      <c r="F84" t="s">
        <v>998</v>
      </c>
      <c r="G84">
        <v>8101</v>
      </c>
      <c r="H84" t="s">
        <v>878</v>
      </c>
      <c r="I84">
        <v>-0.01863556</v>
      </c>
      <c r="J84">
        <f>VLOOKUP(A84,三因子模型筛选后!$A$1:$Z$335,11,FALSE)</f>
        <v>-0.0617414079606533</v>
      </c>
      <c r="K84">
        <v>0.0791263</v>
      </c>
      <c r="L84">
        <v>0.050572469830513</v>
      </c>
      <c r="M84">
        <f>VLOOKUP(A84,'累积异常收益率（市场模型）（-170，-21）Y1 (2)'!$A$1:$O$339,12,FALSE)</f>
        <v>-0.0175947137176991</v>
      </c>
      <c r="N84">
        <f>VLOOKUP(A84,'累积异常收益率（市场模型）（-170，-21）Y1 (2)'!$A$1:$O$339,13,FALSE)</f>
        <v>-0.0524996668100357</v>
      </c>
      <c r="O84">
        <v>-0.06586266</v>
      </c>
      <c r="P84">
        <f>VLOOKUP(A84,'累积异常收益率（市场模型）（-170，-21）Y1 (2)'!$A$1:$O$339,15,FALSE)</f>
        <v>-0.0508379489183426</v>
      </c>
      <c r="Q84">
        <f>VLOOKUP(A84,'累积异常收益率（市场模型）（-170，-21）Y1 (2)'!$A$1:$X$339,16,FALSE)</f>
        <v>-0.0450386665761471</v>
      </c>
      <c r="R84">
        <f>VLOOKUP(A84,'累积异常收益率（市场模型）（-170，-21）Y1 (2)'!$A$1:$X$339,17,FALSE)</f>
        <v>-0.0371585190296173</v>
      </c>
      <c r="S84">
        <v>-5.217e-5</v>
      </c>
      <c r="T84">
        <v>-0.03021913</v>
      </c>
      <c r="U84">
        <f>VLOOKUP(A84,'累积异常收益率（市场模型）（-170，-21）Y1 (2)'!$A$1:$X$339,20,FALSE)</f>
        <v>-0.047849390655756</v>
      </c>
      <c r="V84">
        <f>VLOOKUP(A84,'累积异常收益率（市场模型）（-170，-21）Y1 (2)'!$A$1:$X$339,21,FALSE)</f>
        <v>-0.0520326755940914</v>
      </c>
      <c r="W84">
        <v>0.02612135</v>
      </c>
      <c r="X84">
        <f>VLOOKUP(A84,'累积异常收益率（市场模型）（-170，-21）Y1 (2)'!$A$1:$X$339,23,FALSE)</f>
        <v>0.077651672065258</v>
      </c>
      <c r="Y84">
        <v>0.03370972</v>
      </c>
      <c r="Z84">
        <f>VLOOKUP(A84,'三因子模型（-170，-51） (2)'!$A$1:$W$335,23,FALSE)</f>
        <v>-0.12870879471302</v>
      </c>
      <c r="AA84">
        <v>-1.8635562</v>
      </c>
      <c r="AB84">
        <v>0</v>
      </c>
      <c r="AC84">
        <v>7.3877</v>
      </c>
      <c r="AD84">
        <v>8.8</v>
      </c>
      <c r="AE84">
        <v>21</v>
      </c>
      <c r="AF84">
        <v>17.7138</v>
      </c>
      <c r="AG84">
        <v>1.6058984</v>
      </c>
      <c r="AH84" t="s">
        <v>879</v>
      </c>
      <c r="AI84" t="s">
        <v>1002</v>
      </c>
      <c r="AJ84">
        <v>5</v>
      </c>
      <c r="AK84">
        <v>58</v>
      </c>
      <c r="AL84">
        <v>0</v>
      </c>
      <c r="AM84">
        <v>0.22222222</v>
      </c>
      <c r="AN84">
        <v>6.2217823</v>
      </c>
      <c r="AO84">
        <v>0.5036</v>
      </c>
      <c r="AP84">
        <v>0.5892</v>
      </c>
      <c r="AQ84">
        <v>0</v>
      </c>
      <c r="AR84">
        <v>3.19</v>
      </c>
      <c r="AS84">
        <v>0.49015152</v>
      </c>
      <c r="AT84">
        <v>15.6519</v>
      </c>
      <c r="AU84">
        <v>16.3</v>
      </c>
      <c r="AV84">
        <v>2</v>
      </c>
      <c r="AW84">
        <v>9</v>
      </c>
      <c r="AX84">
        <v>81</v>
      </c>
      <c r="AY84">
        <f>VLOOKUP(A84,u型最终!$1:$1048576,46,FALSE)</f>
        <v>2.83335</v>
      </c>
      <c r="AZ84">
        <v>1.160021</v>
      </c>
      <c r="BA84">
        <v>31.9</v>
      </c>
    </row>
    <row r="85" spans="1:53">
      <c r="A85">
        <v>300563</v>
      </c>
      <c r="B85">
        <v>300563</v>
      </c>
      <c r="C85">
        <v>13</v>
      </c>
      <c r="D85">
        <v>320000</v>
      </c>
      <c r="E85">
        <v>320281</v>
      </c>
      <c r="F85" t="s">
        <v>998</v>
      </c>
      <c r="G85">
        <v>8101</v>
      </c>
      <c r="H85" t="s">
        <v>627</v>
      </c>
      <c r="I85">
        <v>-0.01656438</v>
      </c>
      <c r="J85">
        <f>VLOOKUP(A85,三因子模型筛选后!$A$1:$Z$335,11,FALSE)</f>
        <v>-0.104495853185654</v>
      </c>
      <c r="K85">
        <v>0.06737692</v>
      </c>
      <c r="L85">
        <v>0.0279634892940521</v>
      </c>
      <c r="M85">
        <f>VLOOKUP(A85,'累积异常收益率（市场模型）（-170，-21）Y1 (2)'!$A$1:$O$339,12,FALSE)</f>
        <v>-0.00100382952950895</v>
      </c>
      <c r="N85">
        <f>VLOOKUP(A85,'累积异常收益率（市场模型）（-170，-21）Y1 (2)'!$A$1:$O$339,13,FALSE)</f>
        <v>-0.0217113383114338</v>
      </c>
      <c r="O85">
        <v>-0.01280888</v>
      </c>
      <c r="P85">
        <f>VLOOKUP(A85,'累积异常收益率（市场模型）（-170，-21）Y1 (2)'!$A$1:$O$339,15,FALSE)</f>
        <v>0.0007718974375166</v>
      </c>
      <c r="Q85">
        <f>VLOOKUP(A85,'累积异常收益率（市场模型）（-170，-21）Y1 (2)'!$A$1:$X$339,16,FALSE)</f>
        <v>0.0168626736849546</v>
      </c>
      <c r="R85">
        <f>VLOOKUP(A85,'累积异常收益率（市场模型）（-170，-21）Y1 (2)'!$A$1:$X$339,17,FALSE)</f>
        <v>0.0581011213362217</v>
      </c>
      <c r="S85">
        <v>0.0650475</v>
      </c>
      <c r="T85">
        <v>0.05828957</v>
      </c>
      <c r="U85">
        <f>VLOOKUP(A85,'累积异常收益率（市场模型）（-170，-21）Y1 (2)'!$A$1:$X$339,20,FALSE)</f>
        <v>0.0480577312409878</v>
      </c>
      <c r="V85">
        <f>VLOOKUP(A85,'累积异常收益率（市场模型）（-170，-21）Y1 (2)'!$A$1:$X$339,21,FALSE)</f>
        <v>0.0735680609941483</v>
      </c>
      <c r="W85">
        <v>0.12682098</v>
      </c>
      <c r="X85">
        <f>VLOOKUP(A85,'累积异常收益率（市场模型）（-170，-21）Y1 (2)'!$A$1:$X$339,23,FALSE)</f>
        <v>0.114217333495617</v>
      </c>
      <c r="Y85">
        <v>0.09114666</v>
      </c>
      <c r="Z85">
        <f>VLOOKUP(A85,'三因子模型（-170，-51） (2)'!$A$1:$W$335,23,FALSE)</f>
        <v>-0.0580317825078964</v>
      </c>
      <c r="AA85">
        <v>-1.6564377</v>
      </c>
      <c r="AB85">
        <v>0</v>
      </c>
      <c r="AC85">
        <v>6.021</v>
      </c>
      <c r="AD85">
        <v>29.39</v>
      </c>
      <c r="AE85">
        <v>16</v>
      </c>
      <c r="AF85">
        <v>17.9578</v>
      </c>
      <c r="AG85">
        <v>1.7882253</v>
      </c>
      <c r="AH85" t="s">
        <v>628</v>
      </c>
      <c r="AI85" t="s">
        <v>1002</v>
      </c>
      <c r="AJ85">
        <v>5</v>
      </c>
      <c r="AK85">
        <v>40</v>
      </c>
      <c r="AL85">
        <v>0</v>
      </c>
      <c r="AM85">
        <v>0.17647059</v>
      </c>
      <c r="AN85">
        <v>6.6846117</v>
      </c>
      <c r="AO85">
        <v>0.8</v>
      </c>
      <c r="AP85">
        <v>0.2528</v>
      </c>
      <c r="AQ85">
        <v>0</v>
      </c>
      <c r="AR85">
        <v>7.44</v>
      </c>
      <c r="AS85">
        <v>0.79378788</v>
      </c>
      <c r="AT85">
        <v>12.8408</v>
      </c>
      <c r="AU85">
        <v>13.886</v>
      </c>
      <c r="AV85">
        <v>1</v>
      </c>
      <c r="AW85">
        <v>1.5</v>
      </c>
      <c r="AX85">
        <v>2.25</v>
      </c>
      <c r="AY85">
        <f>VLOOKUP(A85,u型最终!$1:$1048576,46,FALSE)</f>
        <v>2.66665</v>
      </c>
      <c r="AZ85">
        <v>2.006871</v>
      </c>
      <c r="BA85">
        <v>74.4</v>
      </c>
    </row>
    <row r="86" spans="1:53">
      <c r="A86">
        <v>300394</v>
      </c>
      <c r="B86">
        <v>300394</v>
      </c>
      <c r="C86">
        <v>19</v>
      </c>
      <c r="D86">
        <v>320000</v>
      </c>
      <c r="E86">
        <v>320500</v>
      </c>
      <c r="F86" t="s">
        <v>998</v>
      </c>
      <c r="G86">
        <v>8101</v>
      </c>
      <c r="H86" t="s">
        <v>561</v>
      </c>
      <c r="I86">
        <v>0.14176241</v>
      </c>
      <c r="J86">
        <f>VLOOKUP(A86,三因子模型筛选后!$A$1:$Z$335,11,FALSE)</f>
        <v>0.0629950314760208</v>
      </c>
      <c r="K86">
        <v>0.04187166</v>
      </c>
      <c r="L86">
        <v>0.00846560578793287</v>
      </c>
      <c r="M86">
        <f>VLOOKUP(A86,'累积异常收益率（市场模型）（-170，-21）Y1 (2)'!$A$1:$O$339,12,FALSE)</f>
        <v>0.190080672502518</v>
      </c>
      <c r="N86">
        <f>VLOOKUP(A86,'累积异常收益率（市场模型）（-170，-21）Y1 (2)'!$A$1:$O$339,13,FALSE)</f>
        <v>0.12522991001606</v>
      </c>
      <c r="O86">
        <v>0.11256162</v>
      </c>
      <c r="P86">
        <f>VLOOKUP(A86,'累积异常收益率（市场模型）（-170，-21）Y1 (2)'!$A$1:$O$339,15,FALSE)</f>
        <v>0.107549868524075</v>
      </c>
      <c r="Q86">
        <f>VLOOKUP(A86,'累积异常收益率（市场模型）（-170，-21）Y1 (2)'!$A$1:$X$339,16,FALSE)</f>
        <v>0.0995229110121727</v>
      </c>
      <c r="R86">
        <f>VLOOKUP(A86,'累积异常收益率（市场模型）（-170，-21）Y1 (2)'!$A$1:$X$339,17,FALSE)</f>
        <v>0.117926567792892</v>
      </c>
      <c r="S86">
        <v>0.17284334</v>
      </c>
      <c r="T86">
        <v>0.11871254</v>
      </c>
      <c r="U86">
        <f>VLOOKUP(A86,'累积异常收益率（市场模型）（-170，-21）Y1 (2)'!$A$1:$X$339,20,FALSE)</f>
        <v>0.070465937256813</v>
      </c>
      <c r="V86">
        <f>VLOOKUP(A86,'累积异常收益率（市场模型）（-170，-21）Y1 (2)'!$A$1:$X$339,21,FALSE)</f>
        <v>0.0547634437680244</v>
      </c>
      <c r="W86">
        <v>0.15766905</v>
      </c>
      <c r="X86">
        <f>VLOOKUP(A86,'累积异常收益率（市场模型）（-170，-21）Y1 (2)'!$A$1:$X$339,23,FALSE)</f>
        <v>0.277825057506561</v>
      </c>
      <c r="Y86">
        <v>0.28604263</v>
      </c>
      <c r="Z86">
        <f>VLOOKUP(A86,'三因子模型（-170，-51） (2)'!$A$1:$W$335,23,FALSE)</f>
        <v>0.121298432350159</v>
      </c>
      <c r="AA86">
        <v>14.176241</v>
      </c>
      <c r="AB86">
        <v>0</v>
      </c>
      <c r="AC86">
        <v>7.4466</v>
      </c>
      <c r="AD86">
        <v>26.15</v>
      </c>
      <c r="AE86">
        <v>14</v>
      </c>
      <c r="AF86">
        <v>19.0551</v>
      </c>
      <c r="AG86">
        <v>3.9154619</v>
      </c>
      <c r="AH86" t="s">
        <v>562</v>
      </c>
      <c r="AI86" t="s">
        <v>1002</v>
      </c>
      <c r="AJ86">
        <v>5</v>
      </c>
      <c r="AK86">
        <v>52</v>
      </c>
      <c r="AL86">
        <v>3</v>
      </c>
      <c r="AM86">
        <v>0.26666667</v>
      </c>
      <c r="AN86">
        <v>6.7245533</v>
      </c>
      <c r="AO86">
        <v>0.8326</v>
      </c>
      <c r="AP86">
        <v>0.146</v>
      </c>
      <c r="AQ86">
        <v>0</v>
      </c>
      <c r="AR86">
        <v>12.77</v>
      </c>
      <c r="AS86">
        <v>1.2619697</v>
      </c>
      <c r="AT86">
        <v>14.9867</v>
      </c>
      <c r="AU86">
        <v>15.1484</v>
      </c>
      <c r="AV86">
        <v>2</v>
      </c>
      <c r="AW86">
        <v>3</v>
      </c>
      <c r="AX86">
        <v>9</v>
      </c>
      <c r="AY86">
        <f>VLOOKUP(A86,u型最终!$1:$1048576,46,FALSE)</f>
        <v>3.5</v>
      </c>
      <c r="AZ86">
        <v>2.547099</v>
      </c>
      <c r="BA86">
        <v>127.7</v>
      </c>
    </row>
    <row r="87" spans="1:53">
      <c r="A87">
        <v>600775</v>
      </c>
      <c r="B87">
        <v>600775</v>
      </c>
      <c r="C87">
        <v>19</v>
      </c>
      <c r="D87">
        <v>320000</v>
      </c>
      <c r="E87">
        <v>320100</v>
      </c>
      <c r="F87" t="s">
        <v>998</v>
      </c>
      <c r="G87">
        <v>8101</v>
      </c>
      <c r="H87" t="s">
        <v>839</v>
      </c>
      <c r="I87">
        <v>-0.07876817</v>
      </c>
      <c r="J87">
        <f>VLOOKUP(A87,三因子模型筛选后!$A$1:$Z$335,11,FALSE)</f>
        <v>-0.146759703755379</v>
      </c>
      <c r="K87">
        <v>0.04743153</v>
      </c>
      <c r="L87">
        <v>0.00476094055920839</v>
      </c>
      <c r="M87">
        <f>VLOOKUP(A87,'累积异常收益率（市场模型）（-170，-21）Y1 (2)'!$A$1:$O$339,12,FALSE)</f>
        <v>-0.0644978359341621</v>
      </c>
      <c r="N87">
        <f>VLOOKUP(A87,'累积异常收益率（市场模型）（-170，-21）Y1 (2)'!$A$1:$O$339,13,FALSE)</f>
        <v>-0.0774894505739212</v>
      </c>
      <c r="O87">
        <v>-0.05908342</v>
      </c>
      <c r="P87">
        <f>VLOOKUP(A87,'累积异常收益率（市场模型）（-170，-21）Y1 (2)'!$A$1:$O$339,15,FALSE)</f>
        <v>-0.0334874130785465</v>
      </c>
      <c r="Q87">
        <f>VLOOKUP(A87,'累积异常收益率（市场模型）（-170，-21）Y1 (2)'!$A$1:$X$339,16,FALSE)</f>
        <v>-0.0271725617349148</v>
      </c>
      <c r="R87">
        <f>VLOOKUP(A87,'累积异常收益率（市场模型）（-170，-21）Y1 (2)'!$A$1:$X$339,17,FALSE)</f>
        <v>-0.0141563368961215</v>
      </c>
      <c r="S87">
        <v>0.02344742</v>
      </c>
      <c r="T87">
        <v>-0.01046198</v>
      </c>
      <c r="U87">
        <f>VLOOKUP(A87,'累积异常收益率（市场模型）（-170，-21）Y1 (2)'!$A$1:$X$339,20,FALSE)</f>
        <v>-0.0404393672943115</v>
      </c>
      <c r="V87">
        <f>VLOOKUP(A87,'累积异常收益率（市场模型）（-170，-21）Y1 (2)'!$A$1:$X$339,21,FALSE)</f>
        <v>-0.0199258308857679</v>
      </c>
      <c r="W87">
        <v>0.10109872</v>
      </c>
      <c r="X87">
        <f>VLOOKUP(A87,'累积异常收益率（市场模型）（-170，-21）Y1 (2)'!$A$1:$X$339,23,FALSE)</f>
        <v>0.141823515295982</v>
      </c>
      <c r="Y87">
        <v>0.08863648</v>
      </c>
      <c r="Z87">
        <f>VLOOKUP(A87,'三因子模型（-170，-51） (2)'!$A$1:$W$335,23,FALSE)</f>
        <v>-0.0592730827629566</v>
      </c>
      <c r="AA87">
        <v>-7.8768171</v>
      </c>
      <c r="AB87">
        <v>0</v>
      </c>
      <c r="AC87">
        <v>8.1479</v>
      </c>
      <c r="AD87">
        <v>24.62</v>
      </c>
      <c r="AE87">
        <v>27</v>
      </c>
      <c r="AF87">
        <v>18.8256</v>
      </c>
      <c r="AG87">
        <v>6.55015</v>
      </c>
      <c r="AH87" t="s">
        <v>840</v>
      </c>
      <c r="AI87" t="s">
        <v>999</v>
      </c>
      <c r="AJ87">
        <v>6</v>
      </c>
      <c r="AK87">
        <v>50</v>
      </c>
      <c r="AL87">
        <v>0</v>
      </c>
      <c r="AM87">
        <v>0.13043478</v>
      </c>
      <c r="AN87">
        <v>6.7820787</v>
      </c>
      <c r="AO87">
        <v>0.8819</v>
      </c>
      <c r="AP87">
        <v>0.3873</v>
      </c>
      <c r="AQ87">
        <v>1</v>
      </c>
      <c r="AR87">
        <v>3.13</v>
      </c>
      <c r="AS87">
        <v>0.30333333</v>
      </c>
      <c r="AT87">
        <v>15.9566</v>
      </c>
      <c r="AU87">
        <v>14.8462</v>
      </c>
      <c r="AV87">
        <v>2</v>
      </c>
      <c r="AW87">
        <v>9.5</v>
      </c>
      <c r="AX87">
        <v>90.25</v>
      </c>
      <c r="AY87">
        <f>VLOOKUP(A87,u型最终!$1:$1048576,46,FALSE)</f>
        <v>8.48295</v>
      </c>
      <c r="AZ87">
        <v>1.141033</v>
      </c>
      <c r="BA87">
        <v>31.3</v>
      </c>
    </row>
    <row r="88" spans="1:53">
      <c r="A88">
        <v>2519</v>
      </c>
      <c r="B88">
        <v>2519</v>
      </c>
      <c r="C88">
        <v>10</v>
      </c>
      <c r="D88">
        <v>320000</v>
      </c>
      <c r="E88">
        <v>320582</v>
      </c>
      <c r="F88" t="s">
        <v>998</v>
      </c>
      <c r="G88">
        <v>8101</v>
      </c>
      <c r="H88" t="s">
        <v>282</v>
      </c>
      <c r="I88">
        <v>0.01283155</v>
      </c>
      <c r="J88">
        <f>VLOOKUP(A88,三因子模型筛选后!$A$1:$Z$335,11,FALSE)</f>
        <v>0.00723132072016597</v>
      </c>
      <c r="K88">
        <v>0.0192538</v>
      </c>
      <c r="L88">
        <v>0.0159495696425438</v>
      </c>
      <c r="M88">
        <f>VLOOKUP(A88,'累积异常收益率（市场模型）（-170，-21）Y1 (2)'!$A$1:$O$339,12,FALSE)</f>
        <v>0.00953093357384205</v>
      </c>
      <c r="N88">
        <f>VLOOKUP(A88,'累积异常收益率（市场模型）（-170，-21）Y1 (2)'!$A$1:$O$339,13,FALSE)</f>
        <v>0.0299400165677071</v>
      </c>
      <c r="O88">
        <v>0.03890626</v>
      </c>
      <c r="P88">
        <f>VLOOKUP(A88,'累积异常收益率（市场模型）（-170，-21）Y1 (2)'!$A$1:$O$339,15,FALSE)</f>
        <v>0.0502861849963665</v>
      </c>
      <c r="Q88">
        <f>VLOOKUP(A88,'累积异常收益率（市场模型）（-170，-21）Y1 (2)'!$A$1:$X$339,16,FALSE)</f>
        <v>0.0610919408500195</v>
      </c>
      <c r="R88">
        <f>VLOOKUP(A88,'累积异常收益率（市场模型）（-170，-21）Y1 (2)'!$A$1:$X$339,17,FALSE)</f>
        <v>0.0722746253013611</v>
      </c>
      <c r="S88">
        <v>0.11463904</v>
      </c>
      <c r="T88">
        <v>0.11305206</v>
      </c>
      <c r="U88">
        <f>VLOOKUP(A88,'累积异常收益率（市场模型）（-170，-21）Y1 (2)'!$A$1:$X$339,20,FALSE)</f>
        <v>0.103049382567406</v>
      </c>
      <c r="V88">
        <f>VLOOKUP(A88,'累积异常收益率（市场模型）（-170，-21）Y1 (2)'!$A$1:$X$339,21,FALSE)</f>
        <v>0.135637015104294</v>
      </c>
      <c r="W88">
        <v>0.19318841</v>
      </c>
      <c r="X88">
        <f>VLOOKUP(A88,'累积异常收益率（市场模型）（-170，-21）Y1 (2)'!$A$1:$X$339,23,FALSE)</f>
        <v>0.188944831490517</v>
      </c>
      <c r="Y88">
        <v>0.15647681</v>
      </c>
      <c r="Z88">
        <f>VLOOKUP(A88,'三因子模型（-170，-51） (2)'!$A$1:$W$335,23,FALSE)</f>
        <v>0.0739150568842888</v>
      </c>
      <c r="AA88">
        <v>1.283155</v>
      </c>
      <c r="AB88">
        <v>0</v>
      </c>
      <c r="AC88">
        <v>7.6544</v>
      </c>
      <c r="AD88">
        <v>21.31</v>
      </c>
      <c r="AE88">
        <v>19</v>
      </c>
      <c r="AF88">
        <v>19.0116</v>
      </c>
      <c r="AG88">
        <v>11.264309</v>
      </c>
      <c r="AH88" t="s">
        <v>283</v>
      </c>
      <c r="AI88" t="s">
        <v>1002</v>
      </c>
      <c r="AJ88">
        <v>5</v>
      </c>
      <c r="AK88">
        <v>53</v>
      </c>
      <c r="AL88">
        <v>3</v>
      </c>
      <c r="AM88">
        <v>0.18181818</v>
      </c>
      <c r="AN88">
        <v>7.8224848</v>
      </c>
      <c r="AO88">
        <v>2.4961</v>
      </c>
      <c r="AP88">
        <v>0.2348</v>
      </c>
      <c r="AQ88">
        <v>0</v>
      </c>
      <c r="AR88">
        <v>1.27</v>
      </c>
      <c r="AS88">
        <v>0.11318182</v>
      </c>
      <c r="AT88">
        <v>15.8622</v>
      </c>
      <c r="AU88">
        <v>16.7495</v>
      </c>
      <c r="AV88">
        <v>31</v>
      </c>
      <c r="AW88">
        <v>6</v>
      </c>
      <c r="AX88">
        <v>36</v>
      </c>
      <c r="AY88">
        <f>VLOOKUP(A88,u型最终!$1:$1048576,46,FALSE)</f>
        <v>3.375</v>
      </c>
      <c r="AZ88">
        <v>0.2390169</v>
      </c>
      <c r="BA88">
        <v>12.7</v>
      </c>
    </row>
    <row r="89" spans="1:53">
      <c r="A89">
        <v>300555</v>
      </c>
      <c r="B89">
        <v>300555</v>
      </c>
      <c r="C89">
        <v>19</v>
      </c>
      <c r="D89">
        <v>320000</v>
      </c>
      <c r="E89">
        <v>320200</v>
      </c>
      <c r="F89" t="s">
        <v>998</v>
      </c>
      <c r="G89">
        <v>8101</v>
      </c>
      <c r="H89" t="s">
        <v>624</v>
      </c>
      <c r="I89">
        <v>-0.02917631</v>
      </c>
      <c r="J89">
        <f>VLOOKUP(A89,三因子模型筛选后!$A$1:$Z$335,11,FALSE)</f>
        <v>-0.195084393024445</v>
      </c>
      <c r="K89">
        <v>-0.07295895</v>
      </c>
      <c r="L89">
        <v>-0.168519914150238</v>
      </c>
      <c r="M89">
        <f>VLOOKUP(A89,'累积异常收益率（市场模型）（-170，-21）Y1 (2)'!$A$1:$O$339,12,FALSE)</f>
        <v>-0.0385656952857971</v>
      </c>
      <c r="N89">
        <f>VLOOKUP(A89,'累积异常收益率（市场模型）（-170，-21）Y1 (2)'!$A$1:$O$339,13,FALSE)</f>
        <v>-0.0781785771250725</v>
      </c>
      <c r="O89">
        <v>-0.07108944</v>
      </c>
      <c r="P89">
        <f>VLOOKUP(A89,'累积异常收益率（市场模型）（-170，-21）Y1 (2)'!$A$1:$O$339,15,FALSE)</f>
        <v>-0.0641506984829903</v>
      </c>
      <c r="Q89">
        <f>VLOOKUP(A89,'累积异常收益率（市场模型）（-170，-21）Y1 (2)'!$A$1:$X$339,16,FALSE)</f>
        <v>-0.0799413695931435</v>
      </c>
      <c r="R89">
        <f>VLOOKUP(A89,'累积异常收益率（市场模型）（-170，-21）Y1 (2)'!$A$1:$X$339,17,FALSE)</f>
        <v>-0.0599624812602997</v>
      </c>
      <c r="S89">
        <v>-0.02609533</v>
      </c>
      <c r="T89">
        <v>-0.0108267</v>
      </c>
      <c r="U89">
        <f>VLOOKUP(A89,'累积异常收益率（市场模型）（-170，-21）Y1 (2)'!$A$1:$X$339,20,FALSE)</f>
        <v>-0.0396476946771145</v>
      </c>
      <c r="V89">
        <f>VLOOKUP(A89,'累积异常收益率（市场模型）（-170，-21）Y1 (2)'!$A$1:$X$339,21,FALSE)</f>
        <v>0.0604374185204506</v>
      </c>
      <c r="W89">
        <v>0.17222045</v>
      </c>
      <c r="X89">
        <f>VLOOKUP(A89,'累积异常收益率（市场模型）（-170，-21）Y1 (2)'!$A$1:$X$339,23,FALSE)</f>
        <v>0.294145882129669</v>
      </c>
      <c r="Y89">
        <v>0.3939878</v>
      </c>
      <c r="Z89">
        <f>VLOOKUP(A89,'三因子模型（-170，-51） (2)'!$A$1:$W$335,23,FALSE)</f>
        <v>0.165269061923027</v>
      </c>
      <c r="AA89">
        <v>-2.9176313</v>
      </c>
      <c r="AB89">
        <v>0</v>
      </c>
      <c r="AC89">
        <v>5.8805</v>
      </c>
      <c r="AD89">
        <v>10.17</v>
      </c>
      <c r="AE89">
        <v>12</v>
      </c>
      <c r="AF89">
        <v>15.9808</v>
      </c>
      <c r="AG89">
        <v>2</v>
      </c>
      <c r="AH89" t="s">
        <v>625</v>
      </c>
      <c r="AI89" t="s">
        <v>999</v>
      </c>
      <c r="AJ89">
        <v>6</v>
      </c>
      <c r="AK89">
        <v>51</v>
      </c>
      <c r="AL89">
        <v>1</v>
      </c>
      <c r="AM89">
        <v>0.33333333</v>
      </c>
      <c r="AN89">
        <v>5.8351031</v>
      </c>
      <c r="AO89">
        <v>0.3421</v>
      </c>
      <c r="AP89">
        <v>0.1849</v>
      </c>
      <c r="AQ89">
        <v>0</v>
      </c>
      <c r="AR89">
        <v>3.52</v>
      </c>
      <c r="AS89">
        <v>0.28272727</v>
      </c>
      <c r="AT89">
        <v>11.9546</v>
      </c>
      <c r="AU89">
        <v>13.6016</v>
      </c>
      <c r="AV89">
        <v>32</v>
      </c>
      <c r="AW89">
        <v>1.5</v>
      </c>
      <c r="AX89">
        <v>2.25</v>
      </c>
      <c r="AY89">
        <f>VLOOKUP(A89,u型最终!$1:$1048576,46,FALSE)</f>
        <v>3.66665</v>
      </c>
      <c r="AZ89">
        <v>1.258461</v>
      </c>
      <c r="BA89">
        <v>35.2</v>
      </c>
    </row>
    <row r="90" spans="1:53">
      <c r="A90">
        <v>300211</v>
      </c>
      <c r="B90">
        <v>300211</v>
      </c>
      <c r="C90">
        <v>12</v>
      </c>
      <c r="D90">
        <v>320000</v>
      </c>
      <c r="E90">
        <v>320500</v>
      </c>
      <c r="F90" t="s">
        <v>1014</v>
      </c>
      <c r="G90">
        <v>8115</v>
      </c>
      <c r="H90" t="s">
        <v>480</v>
      </c>
      <c r="I90">
        <v>0.09228141</v>
      </c>
      <c r="J90">
        <f>VLOOKUP(A90,三因子模型筛选后!$A$1:$Z$335,11,FALSE)</f>
        <v>0.0522238872945309</v>
      </c>
      <c r="K90">
        <v>-0.14195971</v>
      </c>
      <c r="L90">
        <v>-0.162385001778603</v>
      </c>
      <c r="M90">
        <f>VLOOKUP(A90,'累积异常收益率（市场模型）（-170，-21）Y1 (2)'!$A$1:$O$339,12,FALSE)</f>
        <v>0.00670294603332877</v>
      </c>
      <c r="N90">
        <f>VLOOKUP(A90,'累积异常收益率（市场模型）（-170，-21）Y1 (2)'!$A$1:$O$339,13,FALSE)</f>
        <v>0.0129859391599894</v>
      </c>
      <c r="O90">
        <v>-0.00624549</v>
      </c>
      <c r="P90">
        <f>VLOOKUP(A90,'累积异常收益率（市场模型）（-170，-21）Y1 (2)'!$A$1:$O$339,15,FALSE)</f>
        <v>-0.0955002903938293</v>
      </c>
      <c r="Q90">
        <f>VLOOKUP(A90,'累积异常收益率（市场模型）（-170，-21）Y1 (2)'!$A$1:$X$339,16,FALSE)</f>
        <v>-0.0986153930425644</v>
      </c>
      <c r="R90">
        <f>VLOOKUP(A90,'累积异常收益率（市场模型）（-170，-21）Y1 (2)'!$A$1:$X$339,17,FALSE)</f>
        <v>-0.0443239398300648</v>
      </c>
      <c r="S90">
        <v>-0.02049924</v>
      </c>
      <c r="T90">
        <v>-0.08518866</v>
      </c>
      <c r="U90">
        <f>VLOOKUP(A90,'累积异常收益率（市场模型）（-170，-21）Y1 (2)'!$A$1:$X$339,20,FALSE)</f>
        <v>-0.0917466282844543</v>
      </c>
      <c r="V90">
        <f>VLOOKUP(A90,'累积异常收益率（市场模型）（-170，-21）Y1 (2)'!$A$1:$X$339,21,FALSE)</f>
        <v>-0.101012721657753</v>
      </c>
      <c r="W90">
        <v>-0.0606795</v>
      </c>
      <c r="X90">
        <f>VLOOKUP(A90,'累积异常收益率（市场模型）（-170，-21）Y1 (2)'!$A$1:$X$339,23,FALSE)</f>
        <v>-0.0321611240506172</v>
      </c>
      <c r="Y90">
        <v>0.0501894</v>
      </c>
      <c r="Z90">
        <f>VLOOKUP(A90,'三因子模型（-170，-51） (2)'!$A$1:$W$335,23,FALSE)</f>
        <v>-0.0319926850497723</v>
      </c>
      <c r="AA90">
        <v>9.2281409</v>
      </c>
      <c r="AB90">
        <v>0</v>
      </c>
      <c r="AC90">
        <v>5.3279</v>
      </c>
      <c r="AD90">
        <v>24.04</v>
      </c>
      <c r="AE90">
        <v>18</v>
      </c>
      <c r="AF90">
        <v>14.4321</v>
      </c>
      <c r="AG90">
        <v>3.0267597</v>
      </c>
      <c r="AH90" t="s">
        <v>481</v>
      </c>
      <c r="AI90" t="s">
        <v>1004</v>
      </c>
      <c r="AJ90">
        <v>4</v>
      </c>
      <c r="AK90">
        <v>46</v>
      </c>
      <c r="AL90">
        <v>0</v>
      </c>
      <c r="AM90">
        <v>0.35294118</v>
      </c>
      <c r="AN90">
        <v>5.5065503</v>
      </c>
      <c r="AO90">
        <v>0.2463</v>
      </c>
      <c r="AP90">
        <v>0.0838</v>
      </c>
      <c r="AQ90">
        <v>0</v>
      </c>
      <c r="AR90">
        <v>2.98</v>
      </c>
      <c r="AS90">
        <v>0.30287879</v>
      </c>
      <c r="AT90">
        <v>10.8198</v>
      </c>
      <c r="AU90">
        <v>11.8819</v>
      </c>
      <c r="AV90">
        <v>37</v>
      </c>
      <c r="AW90">
        <v>0</v>
      </c>
      <c r="AX90">
        <v>0</v>
      </c>
      <c r="AY90">
        <f>VLOOKUP(A90,u型最终!$1:$1048576,46,FALSE)</f>
        <v>0</v>
      </c>
      <c r="AZ90">
        <v>1.091923</v>
      </c>
      <c r="BA90">
        <v>29.8</v>
      </c>
    </row>
    <row r="91" spans="1:53">
      <c r="A91">
        <v>2866</v>
      </c>
      <c r="B91">
        <v>2866</v>
      </c>
      <c r="C91">
        <v>19</v>
      </c>
      <c r="D91">
        <v>320000</v>
      </c>
      <c r="E91">
        <v>321084</v>
      </c>
      <c r="F91" t="s">
        <v>1007</v>
      </c>
      <c r="G91">
        <v>8310</v>
      </c>
      <c r="H91" t="s">
        <v>363</v>
      </c>
      <c r="I91">
        <v>0.09677184</v>
      </c>
      <c r="J91">
        <f>VLOOKUP(A91,三因子模型筛选后!$A$1:$Z$335,11,FALSE)</f>
        <v>0.0808224752545357</v>
      </c>
      <c r="K91">
        <v>-0.09242757</v>
      </c>
      <c r="L91">
        <v>-0.112315647304058</v>
      </c>
      <c r="M91">
        <f>VLOOKUP(A91,'累积异常收益率（市场模型）（-170，-21）Y1 (2)'!$A$1:$O$339,12,FALSE)</f>
        <v>0.152805224061012</v>
      </c>
      <c r="N91">
        <f>VLOOKUP(A91,'累积异常收益率（市场模型）（-170，-21）Y1 (2)'!$A$1:$O$339,13,FALSE)</f>
        <v>0.0730269253253937</v>
      </c>
      <c r="O91">
        <v>0.19015148</v>
      </c>
      <c r="P91">
        <f>VLOOKUP(A91,'累积异常收益率（市场模型）（-170，-21）Y1 (2)'!$A$1:$O$339,15,FALSE)</f>
        <v>0.17525489628315</v>
      </c>
      <c r="Q91">
        <f>VLOOKUP(A91,'累积异常收益率（市场模型）（-170，-21）Y1 (2)'!$A$1:$X$339,16,FALSE)</f>
        <v>0.154823124408722</v>
      </c>
      <c r="R91">
        <f>VLOOKUP(A91,'累积异常收益率（市场模型）（-170，-21）Y1 (2)'!$A$1:$X$339,17,FALSE)</f>
        <v>0.24934121966362</v>
      </c>
      <c r="S91">
        <v>0.26649442</v>
      </c>
      <c r="T91">
        <v>0.30602175</v>
      </c>
      <c r="U91">
        <f>VLOOKUP(A91,'累积异常收益率（市场模型）（-170，-21）Y1 (2)'!$A$1:$X$339,20,FALSE)</f>
        <v>0.255471169948578</v>
      </c>
      <c r="V91">
        <f>VLOOKUP(A91,'累积异常收益率（市场模型）（-170，-21）Y1 (2)'!$A$1:$X$339,21,FALSE)</f>
        <v>0.267722457647324</v>
      </c>
      <c r="W91">
        <v>0.27095327</v>
      </c>
      <c r="X91">
        <f>VLOOKUP(A91,'累积异常收益率（市场模型）（-170，-21）Y1 (2)'!$A$1:$X$339,23,FALSE)</f>
        <v>0.270655691623688</v>
      </c>
      <c r="Y91">
        <v>0.19672233</v>
      </c>
      <c r="Z91">
        <f>VLOOKUP(A91,'三因子模型（-170，-51） (2)'!$A$1:$W$335,23,FALSE)</f>
        <v>0.0913626998662949</v>
      </c>
      <c r="AA91">
        <v>9.6771844</v>
      </c>
      <c r="AB91">
        <v>0</v>
      </c>
      <c r="AC91">
        <v>7.7102</v>
      </c>
      <c r="AD91">
        <v>17.56</v>
      </c>
      <c r="AE91">
        <v>12</v>
      </c>
      <c r="AF91">
        <v>18.1806</v>
      </c>
      <c r="AG91">
        <v>2.8952226</v>
      </c>
      <c r="AH91" t="s">
        <v>364</v>
      </c>
      <c r="AI91" t="s">
        <v>999</v>
      </c>
      <c r="AJ91">
        <v>6</v>
      </c>
      <c r="AK91">
        <v>51</v>
      </c>
      <c r="AL91">
        <v>0</v>
      </c>
      <c r="AM91">
        <v>0.22222222</v>
      </c>
      <c r="AN91">
        <v>7.5781455</v>
      </c>
      <c r="AO91">
        <v>1.955</v>
      </c>
      <c r="AP91">
        <v>0.4012</v>
      </c>
      <c r="AQ91">
        <v>0</v>
      </c>
      <c r="AR91">
        <v>8.32</v>
      </c>
      <c r="AS91">
        <v>0.69484848</v>
      </c>
      <c r="AT91">
        <v>14.2607</v>
      </c>
      <c r="AU91">
        <v>15.773</v>
      </c>
      <c r="AV91">
        <v>0</v>
      </c>
      <c r="AW91">
        <v>4</v>
      </c>
      <c r="AX91">
        <v>16</v>
      </c>
      <c r="AY91">
        <f>VLOOKUP(A91,u型最终!$1:$1048576,46,FALSE)</f>
        <v>3.625</v>
      </c>
      <c r="AZ91">
        <v>2.118662</v>
      </c>
      <c r="BA91">
        <v>83.2</v>
      </c>
    </row>
    <row r="92" spans="1:53">
      <c r="A92">
        <v>2635</v>
      </c>
      <c r="B92">
        <v>2635</v>
      </c>
      <c r="C92">
        <v>19</v>
      </c>
      <c r="D92">
        <v>320000</v>
      </c>
      <c r="E92">
        <v>320500</v>
      </c>
      <c r="F92" t="s">
        <v>1007</v>
      </c>
      <c r="G92">
        <v>8310</v>
      </c>
      <c r="H92" t="s">
        <v>306</v>
      </c>
      <c r="I92">
        <v>0.35812736</v>
      </c>
      <c r="J92">
        <f>VLOOKUP(A92,三因子模型筛选后!$A$1:$Z$335,11,FALSE)</f>
        <v>0.280176103115082</v>
      </c>
      <c r="K92">
        <v>0.3047646</v>
      </c>
      <c r="L92">
        <v>0.264111906290054</v>
      </c>
      <c r="M92">
        <f>VLOOKUP(A92,'累积异常收益率（市场模型）（-170，-21）Y1 (2)'!$A$1:$O$339,12,FALSE)</f>
        <v>0.434471011161804</v>
      </c>
      <c r="N92">
        <f>VLOOKUP(A92,'累积异常收益率（市场模型）（-170，-21）Y1 (2)'!$A$1:$O$339,13,FALSE)</f>
        <v>0.406654238700867</v>
      </c>
      <c r="O92">
        <v>0.41048616</v>
      </c>
      <c r="P92">
        <f>VLOOKUP(A92,'累积异常收益率（市场模型）（-170，-21）Y1 (2)'!$A$1:$O$339,15,FALSE)</f>
        <v>0.492010116577148</v>
      </c>
      <c r="Q92">
        <f>VLOOKUP(A92,'累积异常收益率（市场模型）（-170，-21）Y1 (2)'!$A$1:$X$339,16,FALSE)</f>
        <v>0.502543985843658</v>
      </c>
      <c r="R92">
        <f>VLOOKUP(A92,'累积异常收益率（市场模型）（-170，-21）Y1 (2)'!$A$1:$X$339,17,FALSE)</f>
        <v>0.517037808895111</v>
      </c>
      <c r="S92">
        <v>0.5323683</v>
      </c>
      <c r="T92">
        <v>0.44408599</v>
      </c>
      <c r="U92">
        <f>VLOOKUP(A92,'累积异常收益率（市场模型）（-170，-21）Y1 (2)'!$A$1:$X$339,20,FALSE)</f>
        <v>0.39157971739769</v>
      </c>
      <c r="V92">
        <f>VLOOKUP(A92,'累积异常收益率（市场模型）（-170，-21）Y1 (2)'!$A$1:$X$339,21,FALSE)</f>
        <v>0.445360273122787</v>
      </c>
      <c r="W92">
        <v>0.48406124</v>
      </c>
      <c r="X92">
        <f>VLOOKUP(A92,'累积异常收益率（市场模型）（-170，-21）Y1 (2)'!$A$1:$X$339,23,FALSE)</f>
        <v>0.469009190797806</v>
      </c>
      <c r="Y92">
        <v>0.37048662</v>
      </c>
      <c r="Z92">
        <f>VLOOKUP(A92,'三因子模型（-170，-51） (2)'!$A$1:$W$335,23,FALSE)</f>
        <v>0.236143618822098</v>
      </c>
      <c r="AA92">
        <v>35.812736</v>
      </c>
      <c r="AB92">
        <v>0</v>
      </c>
      <c r="AC92">
        <v>8.7626</v>
      </c>
      <c r="AD92">
        <v>-1.46</v>
      </c>
      <c r="AE92">
        <v>20</v>
      </c>
      <c r="AF92">
        <v>0</v>
      </c>
      <c r="AG92">
        <v>6.832442</v>
      </c>
      <c r="AH92" t="s">
        <v>307</v>
      </c>
      <c r="AI92" t="s">
        <v>1002</v>
      </c>
      <c r="AJ92">
        <v>5</v>
      </c>
      <c r="AK92">
        <v>44</v>
      </c>
      <c r="AL92">
        <v>5</v>
      </c>
      <c r="AM92">
        <v>0.1875</v>
      </c>
      <c r="AN92">
        <v>7.6305098</v>
      </c>
      <c r="AO92">
        <v>2.0601</v>
      </c>
      <c r="AP92">
        <v>0.1709</v>
      </c>
      <c r="AQ92">
        <v>0</v>
      </c>
      <c r="AR92">
        <v>16.06</v>
      </c>
      <c r="AS92">
        <v>0.75060606</v>
      </c>
      <c r="AT92">
        <v>15.5965</v>
      </c>
      <c r="AU92">
        <v>16.2137</v>
      </c>
      <c r="AV92">
        <v>2</v>
      </c>
      <c r="AW92">
        <v>10</v>
      </c>
      <c r="AX92">
        <v>100</v>
      </c>
      <c r="AY92">
        <f>VLOOKUP(A92,u型最终!$1:$1048576,46,FALSE)</f>
        <v>4.2</v>
      </c>
      <c r="AZ92">
        <v>2.776332</v>
      </c>
      <c r="BA92">
        <v>160.6</v>
      </c>
    </row>
    <row r="93" spans="1:53">
      <c r="A93">
        <v>603528</v>
      </c>
      <c r="B93">
        <v>603528</v>
      </c>
      <c r="C93">
        <v>1</v>
      </c>
      <c r="D93">
        <v>320000</v>
      </c>
      <c r="E93">
        <v>320100</v>
      </c>
      <c r="F93" t="s">
        <v>1006</v>
      </c>
      <c r="G93">
        <v>8701</v>
      </c>
      <c r="H93" t="s">
        <v>929</v>
      </c>
      <c r="I93">
        <v>0.07844722</v>
      </c>
      <c r="J93">
        <f>VLOOKUP(A93,三因子模型筛选后!$A$1:$Z$335,11,FALSE)</f>
        <v>0.0609877035021782</v>
      </c>
      <c r="K93">
        <v>-0.01997236</v>
      </c>
      <c r="L93">
        <v>-0.0289346128702164</v>
      </c>
      <c r="M93">
        <f>VLOOKUP(A93,'累积异常收益率（市场模型）（-170，-21）Y1 (2)'!$A$1:$O$339,12,FALSE)</f>
        <v>0.104079149663448</v>
      </c>
      <c r="N93">
        <f>VLOOKUP(A93,'累积异常收益率（市场模型）（-170，-21）Y1 (2)'!$A$1:$O$339,13,FALSE)</f>
        <v>0.045723631978035</v>
      </c>
      <c r="O93">
        <v>0.07174072</v>
      </c>
      <c r="P93">
        <f>VLOOKUP(A93,'累积异常收益率（市场模型）（-170，-21）Y1 (2)'!$A$1:$O$339,15,FALSE)</f>
        <v>0.0826635807752609</v>
      </c>
      <c r="Q93">
        <f>VLOOKUP(A93,'累积异常收益率（市场模型）（-170，-21）Y1 (2)'!$A$1:$X$339,16,FALSE)</f>
        <v>0.0756708905100822</v>
      </c>
      <c r="R93">
        <f>VLOOKUP(A93,'累积异常收益率（市场模型）（-170，-21）Y1 (2)'!$A$1:$X$339,17,FALSE)</f>
        <v>0.0844730287790298</v>
      </c>
      <c r="S93">
        <v>0.10972966</v>
      </c>
      <c r="T93">
        <v>0.0868226</v>
      </c>
      <c r="U93">
        <f>VLOOKUP(A93,'累积异常收益率（市场模型）（-170，-21）Y1 (2)'!$A$1:$X$339,20,FALSE)</f>
        <v>0.153651386499405</v>
      </c>
      <c r="V93">
        <f>VLOOKUP(A93,'累积异常收益率（市场模型）（-170，-21）Y1 (2)'!$A$1:$X$339,21,FALSE)</f>
        <v>0.139967918395996</v>
      </c>
      <c r="W93">
        <v>0.25668177</v>
      </c>
      <c r="X93">
        <f>VLOOKUP(A93,'累积异常收益率（市场模型）（-170，-21）Y1 (2)'!$A$1:$X$339,23,FALSE)</f>
        <v>0.302187740802765</v>
      </c>
      <c r="Y93">
        <v>0.2237995</v>
      </c>
      <c r="Z93">
        <f>VLOOKUP(A93,'三因子模型（-170，-51） (2)'!$A$1:$W$335,23,FALSE)</f>
        <v>0.123048320412636</v>
      </c>
      <c r="AA93">
        <v>7.8447223</v>
      </c>
      <c r="AB93">
        <v>0</v>
      </c>
      <c r="AC93">
        <v>7.1172</v>
      </c>
      <c r="AD93">
        <v>31.53</v>
      </c>
      <c r="AE93">
        <v>24</v>
      </c>
      <c r="AF93">
        <v>18.9429</v>
      </c>
      <c r="AG93">
        <v>6.26895</v>
      </c>
      <c r="AH93" t="s">
        <v>930</v>
      </c>
      <c r="AI93" t="s">
        <v>1002</v>
      </c>
      <c r="AJ93">
        <v>5</v>
      </c>
      <c r="AK93">
        <v>64</v>
      </c>
      <c r="AL93">
        <v>2</v>
      </c>
      <c r="AM93">
        <v>0.13333333</v>
      </c>
      <c r="AN93">
        <v>7.0960589</v>
      </c>
      <c r="AO93">
        <v>1.2072</v>
      </c>
      <c r="AP93">
        <v>0.2422</v>
      </c>
      <c r="AQ93">
        <v>0</v>
      </c>
      <c r="AR93">
        <v>2.94</v>
      </c>
      <c r="AS93">
        <v>0.17681818</v>
      </c>
      <c r="AT93">
        <v>14.5346</v>
      </c>
      <c r="AU93">
        <v>15.0348</v>
      </c>
      <c r="AV93">
        <v>29</v>
      </c>
      <c r="AW93">
        <v>13</v>
      </c>
      <c r="AX93">
        <v>169</v>
      </c>
      <c r="AY93">
        <f>VLOOKUP(A93,u型最终!$1:$1048576,46,FALSE)</f>
        <v>1.84615</v>
      </c>
      <c r="AZ93">
        <v>1.07841</v>
      </c>
      <c r="BA93">
        <v>29.4</v>
      </c>
    </row>
    <row r="94" spans="1:53">
      <c r="A94">
        <v>2214</v>
      </c>
      <c r="B94">
        <v>2214</v>
      </c>
      <c r="C94">
        <v>19</v>
      </c>
      <c r="D94">
        <v>330000</v>
      </c>
      <c r="E94">
        <v>330100</v>
      </c>
      <c r="F94" t="s">
        <v>1011</v>
      </c>
      <c r="G94">
        <v>57</v>
      </c>
      <c r="H94" t="s">
        <v>171</v>
      </c>
      <c r="I94">
        <v>0.709512</v>
      </c>
      <c r="J94">
        <f>VLOOKUP(A94,三因子模型筛选后!$A$1:$Z$335,11,FALSE)</f>
        <v>0.685213208198547</v>
      </c>
      <c r="K94">
        <v>0.41516209</v>
      </c>
      <c r="L94">
        <v>0.412266939878464</v>
      </c>
      <c r="M94">
        <f>VLOOKUP(A94,'累积异常收益率（市场模型）（-170，-21）Y1 (2)'!$A$1:$O$339,12,FALSE)</f>
        <v>0.639172852039337</v>
      </c>
      <c r="N94">
        <f>VLOOKUP(A94,'累积异常收益率（市场模型）（-170，-21）Y1 (2)'!$A$1:$O$339,13,FALSE)</f>
        <v>0.663083136081696</v>
      </c>
      <c r="O94">
        <v>0.60805118</v>
      </c>
      <c r="P94">
        <f>VLOOKUP(A94,'累积异常收益率（市场模型）（-170，-21）Y1 (2)'!$A$1:$O$339,15,FALSE)</f>
        <v>0.73769336938858</v>
      </c>
      <c r="Q94">
        <f>VLOOKUP(A94,'累积异常收益率（市场模型）（-170，-21）Y1 (2)'!$A$1:$X$339,16,FALSE)</f>
        <v>0.687519490718842</v>
      </c>
      <c r="R94">
        <f>VLOOKUP(A94,'累积异常收益率（市场模型）（-170，-21）Y1 (2)'!$A$1:$X$339,17,FALSE)</f>
        <v>0.720817565917969</v>
      </c>
      <c r="S94">
        <v>0.7632646</v>
      </c>
      <c r="T94">
        <v>0.71006221</v>
      </c>
      <c r="U94">
        <f>VLOOKUP(A94,'累积异常收益率（市场模型）（-170，-21）Y1 (2)'!$A$1:$X$339,20,FALSE)</f>
        <v>0.572494626045227</v>
      </c>
      <c r="V94">
        <f>VLOOKUP(A94,'累积异常收益率（市场模型）（-170，-21）Y1 (2)'!$A$1:$X$339,21,FALSE)</f>
        <v>0.595792055130005</v>
      </c>
      <c r="W94">
        <v>0.68834198</v>
      </c>
      <c r="X94">
        <f>VLOOKUP(A94,'累积异常收益率（市场模型）（-170，-21）Y1 (2)'!$A$1:$X$339,23,FALSE)</f>
        <v>0.79953145980835</v>
      </c>
      <c r="Y94">
        <v>0.9126929</v>
      </c>
      <c r="Z94">
        <f>VLOOKUP(A94,'三因子模型（-170，-51） (2)'!$A$1:$W$335,23,FALSE)</f>
        <v>0.809135913848877</v>
      </c>
      <c r="AA94">
        <v>70.9512</v>
      </c>
      <c r="AB94">
        <v>0</v>
      </c>
      <c r="AC94">
        <v>6.4052</v>
      </c>
      <c r="AD94">
        <v>22.1</v>
      </c>
      <c r="AE94">
        <v>18</v>
      </c>
      <c r="AF94">
        <v>18.9128</v>
      </c>
      <c r="AG94">
        <v>5.9923794</v>
      </c>
      <c r="AH94" t="s">
        <v>172</v>
      </c>
      <c r="AI94" t="s">
        <v>1002</v>
      </c>
      <c r="AJ94">
        <v>5</v>
      </c>
      <c r="AK94">
        <v>54</v>
      </c>
      <c r="AL94">
        <v>0</v>
      </c>
      <c r="AM94">
        <v>0.25</v>
      </c>
      <c r="AN94">
        <v>7.2101535</v>
      </c>
      <c r="AO94">
        <v>1.3531</v>
      </c>
      <c r="AP94">
        <v>0.2647</v>
      </c>
      <c r="AQ94">
        <v>0</v>
      </c>
      <c r="AR94">
        <v>12.49</v>
      </c>
      <c r="AS94">
        <v>0.3330303</v>
      </c>
      <c r="AT94">
        <v>14.1318</v>
      </c>
      <c r="AU94">
        <v>15.9892</v>
      </c>
      <c r="AV94">
        <v>1</v>
      </c>
      <c r="AW94">
        <v>2.5</v>
      </c>
      <c r="AX94">
        <v>6.25</v>
      </c>
      <c r="AY94">
        <f>VLOOKUP(A94,u型最终!$1:$1048576,46,FALSE)</f>
        <v>3.33335</v>
      </c>
      <c r="AZ94">
        <v>2.524928</v>
      </c>
      <c r="BA94">
        <v>124.9</v>
      </c>
    </row>
    <row r="95" spans="1:53">
      <c r="A95">
        <v>2415</v>
      </c>
      <c r="B95">
        <v>2415</v>
      </c>
      <c r="C95">
        <v>10</v>
      </c>
      <c r="D95">
        <v>330000</v>
      </c>
      <c r="E95">
        <v>330100</v>
      </c>
      <c r="F95" t="s">
        <v>1011</v>
      </c>
      <c r="G95">
        <v>57</v>
      </c>
      <c r="H95" t="s">
        <v>246</v>
      </c>
      <c r="I95">
        <v>0.11489505</v>
      </c>
      <c r="J95">
        <f>VLOOKUP(A95,三因子模型筛选后!$A$1:$Z$335,11,FALSE)</f>
        <v>0.0208237189799547</v>
      </c>
      <c r="K95">
        <v>0.06957378</v>
      </c>
      <c r="L95">
        <v>0.0356784425675869</v>
      </c>
      <c r="M95">
        <f>VLOOKUP(A95,'累积异常收益率（市场模型）（-170，-21）Y1 (2)'!$A$1:$O$339,12,FALSE)</f>
        <v>0.0987732335925102</v>
      </c>
      <c r="N95">
        <f>VLOOKUP(A95,'累积异常收益率（市场模型）（-170，-21）Y1 (2)'!$A$1:$O$339,13,FALSE)</f>
        <v>0.106973022222519</v>
      </c>
      <c r="O95">
        <v>0.09298447</v>
      </c>
      <c r="P95">
        <f>VLOOKUP(A95,'累积异常收益率（市场模型）（-170，-21）Y1 (2)'!$A$1:$O$339,15,FALSE)</f>
        <v>0.113624922931194</v>
      </c>
      <c r="Q95">
        <f>VLOOKUP(A95,'累积异常收益率（市场模型）（-170，-21）Y1 (2)'!$A$1:$X$339,16,FALSE)</f>
        <v>0.105586655437946</v>
      </c>
      <c r="R95">
        <f>VLOOKUP(A95,'累积异常收益率（市场模型）（-170，-21）Y1 (2)'!$A$1:$X$339,17,FALSE)</f>
        <v>0.121921442449093</v>
      </c>
      <c r="S95">
        <v>0.11901658</v>
      </c>
      <c r="T95">
        <v>0.15111147</v>
      </c>
      <c r="U95">
        <f>VLOOKUP(A95,'累积异常收益率（市场模型）（-170，-21）Y1 (2)'!$A$1:$X$339,20,FALSE)</f>
        <v>0.119799092411995</v>
      </c>
      <c r="V95">
        <f>VLOOKUP(A95,'累积异常收益率（市场模型）（-170，-21）Y1 (2)'!$A$1:$X$339,21,FALSE)</f>
        <v>0.123088024556637</v>
      </c>
      <c r="W95">
        <v>0.13319762</v>
      </c>
      <c r="X95">
        <f>VLOOKUP(A95,'累积异常收益率（市场模型）（-170，-21）Y1 (2)'!$A$1:$X$339,23,FALSE)</f>
        <v>0.119582839310169</v>
      </c>
      <c r="Y95">
        <v>0.09546147</v>
      </c>
      <c r="Z95">
        <f>VLOOKUP(A95,'三因子模型（-170，-51） (2)'!$A$1:$W$335,23,FALSE)</f>
        <v>0.0401845797896385</v>
      </c>
      <c r="AA95">
        <v>11.489505</v>
      </c>
      <c r="AB95">
        <v>0</v>
      </c>
      <c r="AC95">
        <v>10.6067</v>
      </c>
      <c r="AD95">
        <v>30.76</v>
      </c>
      <c r="AE95">
        <v>18</v>
      </c>
      <c r="AF95">
        <v>22.5092</v>
      </c>
      <c r="AG95">
        <v>20.086116</v>
      </c>
      <c r="AH95" t="s">
        <v>247</v>
      </c>
      <c r="AI95" t="s">
        <v>999</v>
      </c>
      <c r="AJ95">
        <v>6</v>
      </c>
      <c r="AK95">
        <v>55</v>
      </c>
      <c r="AL95">
        <v>1</v>
      </c>
      <c r="AM95">
        <v>0.19230769</v>
      </c>
      <c r="AN95">
        <v>8.3396681</v>
      </c>
      <c r="AO95">
        <v>4.1867</v>
      </c>
      <c r="AP95">
        <v>0.3571</v>
      </c>
      <c r="AQ95">
        <v>1</v>
      </c>
      <c r="AR95">
        <v>8.81</v>
      </c>
      <c r="AS95">
        <v>0.87969697</v>
      </c>
      <c r="AT95">
        <v>17.6695</v>
      </c>
      <c r="AU95">
        <v>19.1861</v>
      </c>
      <c r="AV95">
        <v>2</v>
      </c>
      <c r="AW95">
        <v>33</v>
      </c>
      <c r="AX95">
        <v>1089</v>
      </c>
      <c r="AY95">
        <f>VLOOKUP(A95,u型最终!$1:$1048576,46,FALSE)</f>
        <v>2.22175</v>
      </c>
      <c r="AZ95">
        <v>2.175887</v>
      </c>
      <c r="BA95">
        <v>88.1</v>
      </c>
    </row>
    <row r="96" spans="1:53">
      <c r="A96">
        <v>300078</v>
      </c>
      <c r="B96">
        <v>300078</v>
      </c>
      <c r="C96">
        <v>19</v>
      </c>
      <c r="D96">
        <v>330000</v>
      </c>
      <c r="E96">
        <v>330100</v>
      </c>
      <c r="F96" t="s">
        <v>1011</v>
      </c>
      <c r="G96">
        <v>57</v>
      </c>
      <c r="H96" t="s">
        <v>429</v>
      </c>
      <c r="I96">
        <v>0.10754118</v>
      </c>
      <c r="J96">
        <f>VLOOKUP(A96,三因子模型筛选后!$A$1:$Z$335,11,FALSE)</f>
        <v>0.0497187040746212</v>
      </c>
      <c r="K96">
        <v>-0.05772775</v>
      </c>
      <c r="L96">
        <v>-0.0942652896046638</v>
      </c>
      <c r="M96">
        <f>VLOOKUP(A96,'累积异常收益率（市场模型）（-170，-21）Y1 (2)'!$A$1:$O$339,12,FALSE)</f>
        <v>0.150251641869545</v>
      </c>
      <c r="N96">
        <f>VLOOKUP(A96,'累积异常收益率（市场模型）（-170，-21）Y1 (2)'!$A$1:$O$339,13,FALSE)</f>
        <v>0.125836804509163</v>
      </c>
      <c r="O96">
        <v>0.16477104</v>
      </c>
      <c r="P96">
        <f>VLOOKUP(A96,'累积异常收益率（市场模型）（-170，-21）Y1 (2)'!$A$1:$O$339,15,FALSE)</f>
        <v>0.103805162012577</v>
      </c>
      <c r="Q96">
        <f>VLOOKUP(A96,'累积异常收益率（市场模型）（-170，-21）Y1 (2)'!$A$1:$X$339,16,FALSE)</f>
        <v>0.103562645614147</v>
      </c>
      <c r="R96">
        <f>VLOOKUP(A96,'累积异常收益率（市场模型）（-170，-21）Y1 (2)'!$A$1:$X$339,17,FALSE)</f>
        <v>0.169880479574203</v>
      </c>
      <c r="S96">
        <v>0.26608843</v>
      </c>
      <c r="T96">
        <v>0.21957044</v>
      </c>
      <c r="U96">
        <f>VLOOKUP(A96,'累积异常收益率（市场模型）（-170，-21）Y1 (2)'!$A$1:$X$339,20,FALSE)</f>
        <v>0.21635802090168</v>
      </c>
      <c r="V96">
        <f>VLOOKUP(A96,'累积异常收益率（市场模型）（-170，-21）Y1 (2)'!$A$1:$X$339,21,FALSE)</f>
        <v>0.156798273324966</v>
      </c>
      <c r="W96">
        <v>0.20727824</v>
      </c>
      <c r="X96">
        <f>VLOOKUP(A96,'累积异常收益率（市场模型）（-170，-21）Y1 (2)'!$A$1:$X$339,23,FALSE)</f>
        <v>0.191415414214134</v>
      </c>
      <c r="Y96">
        <v>0.17188734</v>
      </c>
      <c r="Z96">
        <f>VLOOKUP(A96,'三因子模型（-170，-51） (2)'!$A$1:$W$335,23,FALSE)</f>
        <v>0.0314886495471001</v>
      </c>
      <c r="AA96">
        <v>10.754118</v>
      </c>
      <c r="AB96">
        <v>0</v>
      </c>
      <c r="AC96">
        <v>7.7169</v>
      </c>
      <c r="AD96">
        <v>17.38</v>
      </c>
      <c r="AE96">
        <v>16</v>
      </c>
      <c r="AF96">
        <v>19.1088</v>
      </c>
      <c r="AG96">
        <v>4.4882519</v>
      </c>
      <c r="AH96" t="s">
        <v>430</v>
      </c>
      <c r="AI96" t="s">
        <v>999</v>
      </c>
      <c r="AJ96">
        <v>6</v>
      </c>
      <c r="AK96">
        <v>57</v>
      </c>
      <c r="AL96">
        <v>1</v>
      </c>
      <c r="AM96">
        <v>0.33333333</v>
      </c>
      <c r="AN96">
        <v>6.653508</v>
      </c>
      <c r="AO96">
        <v>0.7755</v>
      </c>
      <c r="AP96">
        <v>0.3418</v>
      </c>
      <c r="AQ96">
        <v>0</v>
      </c>
      <c r="AR96">
        <v>5.89</v>
      </c>
      <c r="AS96">
        <v>0.50651515</v>
      </c>
      <c r="AT96">
        <v>15.6534</v>
      </c>
      <c r="AU96">
        <v>16.6416</v>
      </c>
      <c r="AV96">
        <v>2</v>
      </c>
      <c r="AW96">
        <v>18.5</v>
      </c>
      <c r="AX96">
        <v>342.25</v>
      </c>
      <c r="AY96">
        <f>VLOOKUP(A96,u型最终!$1:$1048576,46,FALSE)</f>
        <v>3.3243</v>
      </c>
      <c r="AZ96">
        <v>1.773256</v>
      </c>
      <c r="BA96">
        <v>58.9</v>
      </c>
    </row>
    <row r="97" spans="1:53">
      <c r="A97">
        <v>2236</v>
      </c>
      <c r="B97">
        <v>2236</v>
      </c>
      <c r="C97">
        <v>19</v>
      </c>
      <c r="D97">
        <v>330000</v>
      </c>
      <c r="E97">
        <v>330100</v>
      </c>
      <c r="F97" t="s">
        <v>1011</v>
      </c>
      <c r="G97">
        <v>57</v>
      </c>
      <c r="H97" t="s">
        <v>183</v>
      </c>
      <c r="I97">
        <v>0.03502089</v>
      </c>
      <c r="J97">
        <f>VLOOKUP(A97,三因子模型筛选后!$A$1:$Z$335,11,FALSE)</f>
        <v>-0.0299057289958</v>
      </c>
      <c r="K97">
        <v>0.01158883</v>
      </c>
      <c r="L97">
        <v>-0.0152569757774472</v>
      </c>
      <c r="M97">
        <f>VLOOKUP(A97,'累积异常收益率（市场模型）（-170，-21）Y1 (2)'!$A$1:$O$339,12,FALSE)</f>
        <v>0.0235776919871569</v>
      </c>
      <c r="N97">
        <f>VLOOKUP(A97,'累积异常收益率（市场模型）（-170，-21）Y1 (2)'!$A$1:$O$339,13,FALSE)</f>
        <v>-0.0292168483138084</v>
      </c>
      <c r="O97">
        <v>-0.04924539</v>
      </c>
      <c r="P97">
        <f>VLOOKUP(A97,'累积异常收益率（市场模型）（-170，-21）Y1 (2)'!$A$1:$O$339,15,FALSE)</f>
        <v>-0.0313470177352428</v>
      </c>
      <c r="Q97">
        <f>VLOOKUP(A97,'累积异常收益率（市场模型）（-170，-21）Y1 (2)'!$A$1:$X$339,16,FALSE)</f>
        <v>-0.0435064695775509</v>
      </c>
      <c r="R97">
        <f>VLOOKUP(A97,'累积异常收益率（市场模型）（-170，-21）Y1 (2)'!$A$1:$X$339,17,FALSE)</f>
        <v>0.0159366745501757</v>
      </c>
      <c r="S97">
        <v>0.01122411</v>
      </c>
      <c r="T97">
        <v>0.03913499</v>
      </c>
      <c r="U97">
        <f>VLOOKUP(A97,'累积异常收益率（市场模型）（-170，-21）Y1 (2)'!$A$1:$X$339,20,FALSE)</f>
        <v>-0.0175154395401478</v>
      </c>
      <c r="V97">
        <f>VLOOKUP(A97,'累积异常收益率（市场模型）（-170，-21）Y1 (2)'!$A$1:$X$339,21,FALSE)</f>
        <v>0.0021992577239871</v>
      </c>
      <c r="W97">
        <v>0.05506064</v>
      </c>
      <c r="X97">
        <f>VLOOKUP(A97,'累积异常收益率（市场模型）（-170，-21）Y1 (2)'!$A$1:$X$339,23,FALSE)</f>
        <v>0.042257584631443</v>
      </c>
      <c r="Y97">
        <v>0.0046469</v>
      </c>
      <c r="Z97">
        <f>VLOOKUP(A97,'三因子模型（-170，-51） (2)'!$A$1:$W$335,23,FALSE)</f>
        <v>-0.0377724133431911</v>
      </c>
      <c r="AA97">
        <v>3.5020888</v>
      </c>
      <c r="AB97">
        <v>0</v>
      </c>
      <c r="AC97">
        <v>9.5221</v>
      </c>
      <c r="AD97">
        <v>25.3</v>
      </c>
      <c r="AE97">
        <v>18</v>
      </c>
      <c r="AF97">
        <v>21.9554</v>
      </c>
      <c r="AG97">
        <v>11.162466</v>
      </c>
      <c r="AH97" t="s">
        <v>184</v>
      </c>
      <c r="AI97" t="s">
        <v>999</v>
      </c>
      <c r="AJ97">
        <v>6</v>
      </c>
      <c r="AK97">
        <v>53</v>
      </c>
      <c r="AL97">
        <v>26</v>
      </c>
      <c r="AM97">
        <v>0.16</v>
      </c>
      <c r="AN97">
        <v>7.645828</v>
      </c>
      <c r="AO97">
        <v>2.0919</v>
      </c>
      <c r="AP97">
        <v>0.4596</v>
      </c>
      <c r="AQ97">
        <v>0</v>
      </c>
      <c r="AR97">
        <v>4.67</v>
      </c>
      <c r="AS97">
        <v>0.59712121</v>
      </c>
      <c r="AT97">
        <v>17.1825</v>
      </c>
      <c r="AU97">
        <v>18.2649</v>
      </c>
      <c r="AV97">
        <v>32</v>
      </c>
      <c r="AW97">
        <v>22</v>
      </c>
      <c r="AX97">
        <v>484</v>
      </c>
      <c r="AY97">
        <f>VLOOKUP(A97,u型最终!$1:$1048576,46,FALSE)</f>
        <v>2.0595</v>
      </c>
      <c r="AZ97">
        <v>1.541159</v>
      </c>
      <c r="BA97">
        <v>46.7</v>
      </c>
    </row>
    <row r="98" spans="1:53">
      <c r="A98">
        <v>2388</v>
      </c>
      <c r="B98">
        <v>2388</v>
      </c>
      <c r="C98">
        <v>3</v>
      </c>
      <c r="D98">
        <v>330000</v>
      </c>
      <c r="E98">
        <v>330800</v>
      </c>
      <c r="F98" t="s">
        <v>1011</v>
      </c>
      <c r="G98">
        <v>57</v>
      </c>
      <c r="H98" t="s">
        <v>228</v>
      </c>
      <c r="I98">
        <v>-0.09879895</v>
      </c>
      <c r="J98">
        <f>VLOOKUP(A98,三因子模型筛选后!$A$1:$Z$335,11,FALSE)</f>
        <v>-0.303551882505417</v>
      </c>
      <c r="K98">
        <v>0.01124046</v>
      </c>
      <c r="L98">
        <v>-0.112829975783825</v>
      </c>
      <c r="M98">
        <f>VLOOKUP(A98,'累积异常收益率（市场模型）（-170，-21）Y1 (2)'!$A$1:$O$339,12,FALSE)</f>
        <v>-0.0877519324421883</v>
      </c>
      <c r="N98">
        <f>VLOOKUP(A98,'累积异常收益率（市场模型）（-170，-21）Y1 (2)'!$A$1:$O$339,13,FALSE)</f>
        <v>-0.114305540919304</v>
      </c>
      <c r="O98">
        <v>-0.10898288</v>
      </c>
      <c r="P98">
        <f>VLOOKUP(A98,'累积异常收益率（市场模型）（-170，-21）Y1 (2)'!$A$1:$O$339,15,FALSE)</f>
        <v>-0.102689392864704</v>
      </c>
      <c r="Q98">
        <f>VLOOKUP(A98,'累积异常收益率（市场模型）（-170，-21）Y1 (2)'!$A$1:$X$339,16,FALSE)</f>
        <v>-0.09152901917696</v>
      </c>
      <c r="R98">
        <f>VLOOKUP(A98,'累积异常收益率（市场模型）（-170，-21）Y1 (2)'!$A$1:$X$339,17,FALSE)</f>
        <v>-0.0943538472056389</v>
      </c>
      <c r="S98">
        <v>-0.0698477</v>
      </c>
      <c r="T98">
        <v>-0.08768809</v>
      </c>
      <c r="U98">
        <f>VLOOKUP(A98,'累积异常收益率（市场模型）（-170，-21）Y1 (2)'!$A$1:$X$339,20,FALSE)</f>
        <v>-0.138746008276939</v>
      </c>
      <c r="V98">
        <f>VLOOKUP(A98,'累积异常收益率（市场模型）（-170，-21）Y1 (2)'!$A$1:$X$339,21,FALSE)</f>
        <v>-0.148661017417908</v>
      </c>
      <c r="W98">
        <v>-0.05142013</v>
      </c>
      <c r="X98">
        <f>VLOOKUP(A98,'累积异常收益率（市场模型）（-170，-21）Y1 (2)'!$A$1:$X$339,23,FALSE)</f>
        <v>-0.0431217327713966</v>
      </c>
      <c r="Y98">
        <v>-0.12219464</v>
      </c>
      <c r="Z98">
        <f>VLOOKUP(A98,'三因子模型（-170，-51） (2)'!$A$1:$W$335,23,FALSE)</f>
        <v>-0.416843950748444</v>
      </c>
      <c r="AA98">
        <v>-9.8798953</v>
      </c>
      <c r="AB98">
        <v>0</v>
      </c>
      <c r="AC98">
        <v>6.8024</v>
      </c>
      <c r="AD98">
        <v>16.74</v>
      </c>
      <c r="AE98">
        <v>16</v>
      </c>
      <c r="AF98">
        <v>17.9647</v>
      </c>
      <c r="AG98">
        <v>5.077251</v>
      </c>
      <c r="AH98" t="s">
        <v>229</v>
      </c>
      <c r="AI98" t="s">
        <v>1002</v>
      </c>
      <c r="AJ98">
        <v>5</v>
      </c>
      <c r="AK98">
        <v>41</v>
      </c>
      <c r="AL98">
        <v>1</v>
      </c>
      <c r="AM98">
        <v>0.2</v>
      </c>
      <c r="AN98">
        <v>6.4377516</v>
      </c>
      <c r="AO98">
        <v>0.625</v>
      </c>
      <c r="AP98">
        <v>0.4792</v>
      </c>
      <c r="AQ98">
        <v>0</v>
      </c>
      <c r="AR98">
        <v>2.21</v>
      </c>
      <c r="AS98">
        <v>0.23242424</v>
      </c>
      <c r="AT98">
        <v>13.437</v>
      </c>
      <c r="AU98">
        <v>14.6848</v>
      </c>
      <c r="AV98">
        <v>35</v>
      </c>
      <c r="AW98">
        <v>9</v>
      </c>
      <c r="AX98">
        <v>81</v>
      </c>
      <c r="AY98">
        <f>VLOOKUP(A98,u型最终!$1:$1048576,46,FALSE)</f>
        <v>4.2778</v>
      </c>
      <c r="AZ98">
        <v>0.7929925</v>
      </c>
      <c r="BA98">
        <v>22.1</v>
      </c>
    </row>
    <row r="99" spans="1:53">
      <c r="A99">
        <v>600776</v>
      </c>
      <c r="B99">
        <v>600776</v>
      </c>
      <c r="C99">
        <v>19</v>
      </c>
      <c r="D99">
        <v>330000</v>
      </c>
      <c r="E99">
        <v>330100</v>
      </c>
      <c r="F99" t="s">
        <v>1032</v>
      </c>
      <c r="G99">
        <v>81</v>
      </c>
      <c r="H99" t="s">
        <v>842</v>
      </c>
      <c r="I99">
        <v>-0.04484548</v>
      </c>
      <c r="J99">
        <f>VLOOKUP(A99,三因子模型筛选后!$A$1:$Z$335,11,FALSE)</f>
        <v>-0.147430077195168</v>
      </c>
      <c r="K99">
        <v>0.02574154</v>
      </c>
      <c r="L99">
        <v>-0.0317794233560562</v>
      </c>
      <c r="M99">
        <f>VLOOKUP(A99,'累积异常收益率（市场模型）（-170，-21）Y1 (2)'!$A$1:$O$339,12,FALSE)</f>
        <v>-0.0359780341386795</v>
      </c>
      <c r="N99">
        <f>VLOOKUP(A99,'累积异常收益率（市场模型）（-170，-21）Y1 (2)'!$A$1:$O$339,13,FALSE)</f>
        <v>-0.0621595978736877</v>
      </c>
      <c r="O99">
        <v>-0.06311247</v>
      </c>
      <c r="P99">
        <f>VLOOKUP(A99,'累积异常收益率（市场模型）（-170，-21）Y1 (2)'!$A$1:$O$339,15,FALSE)</f>
        <v>-0.0544211603701115</v>
      </c>
      <c r="Q99">
        <f>VLOOKUP(A99,'累积异常收益率（市场模型）（-170，-21）Y1 (2)'!$A$1:$X$339,16,FALSE)</f>
        <v>-0.0633189529180527</v>
      </c>
      <c r="R99">
        <f>VLOOKUP(A99,'累积异常收益率（市场模型）（-170，-21）Y1 (2)'!$A$1:$X$339,17,FALSE)</f>
        <v>-0.0719263404607773</v>
      </c>
      <c r="S99">
        <v>-0.03500842</v>
      </c>
      <c r="T99">
        <v>-0.05496578</v>
      </c>
      <c r="U99">
        <f>VLOOKUP(A99,'累积异常收益率（市场模型）（-170，-21）Y1 (2)'!$A$1:$X$339,20,FALSE)</f>
        <v>-0.107422269880772</v>
      </c>
      <c r="V99">
        <f>VLOOKUP(A99,'累积异常收益率（市场模型）（-170，-21）Y1 (2)'!$A$1:$X$339,21,FALSE)</f>
        <v>-0.0945928692817688</v>
      </c>
      <c r="W99">
        <v>0.00192486</v>
      </c>
      <c r="X99">
        <f>VLOOKUP(A99,'累积异常收益率（市场模型）（-170，-21）Y1 (2)'!$A$1:$X$339,23,FALSE)</f>
        <v>-0.00889942515641451</v>
      </c>
      <c r="Y99">
        <v>-0.04186702</v>
      </c>
      <c r="Z99">
        <f>VLOOKUP(A99,'三因子模型（-170，-51） (2)'!$A$1:$W$335,23,FALSE)</f>
        <v>-0.178918495774269</v>
      </c>
      <c r="AA99">
        <v>-4.4845484</v>
      </c>
      <c r="AB99">
        <v>0</v>
      </c>
      <c r="AC99">
        <v>7.8579</v>
      </c>
      <c r="AD99">
        <v>22.28</v>
      </c>
      <c r="AE99">
        <v>23</v>
      </c>
      <c r="AF99">
        <v>18.6359</v>
      </c>
      <c r="AG99">
        <v>12.560001</v>
      </c>
      <c r="AH99" t="s">
        <v>843</v>
      </c>
      <c r="AI99" t="s">
        <v>999</v>
      </c>
      <c r="AJ99">
        <v>6</v>
      </c>
      <c r="AK99">
        <v>49</v>
      </c>
      <c r="AL99">
        <v>1</v>
      </c>
      <c r="AM99">
        <v>0.15789474</v>
      </c>
      <c r="AN99">
        <v>7.0070575</v>
      </c>
      <c r="AO99">
        <v>1.1044</v>
      </c>
      <c r="AP99">
        <v>0.1957</v>
      </c>
      <c r="AQ99">
        <v>1</v>
      </c>
      <c r="AR99">
        <v>6.6</v>
      </c>
      <c r="AS99">
        <v>0.65878788</v>
      </c>
      <c r="AT99">
        <v>15.4101</v>
      </c>
      <c r="AU99">
        <v>15.9212</v>
      </c>
      <c r="AV99">
        <v>35</v>
      </c>
      <c r="AW99">
        <v>5.5</v>
      </c>
      <c r="AX99">
        <v>30.25</v>
      </c>
      <c r="AY99">
        <f>VLOOKUP(A99,u型最终!$1:$1048576,46,FALSE)</f>
        <v>8.45</v>
      </c>
      <c r="AZ99">
        <v>1.88707</v>
      </c>
      <c r="BA99">
        <v>66</v>
      </c>
    </row>
    <row r="100" spans="1:53">
      <c r="A100">
        <v>300743</v>
      </c>
      <c r="B100">
        <v>300743</v>
      </c>
      <c r="C100">
        <v>1</v>
      </c>
      <c r="D100">
        <v>330000</v>
      </c>
      <c r="E100">
        <v>330100</v>
      </c>
      <c r="F100" t="s">
        <v>1009</v>
      </c>
      <c r="G100">
        <v>99</v>
      </c>
      <c r="H100" t="s">
        <v>729</v>
      </c>
      <c r="I100">
        <v>-0.07904937</v>
      </c>
      <c r="J100">
        <f>VLOOKUP(A100,三因子模型筛选后!$A$1:$Z$335,11,FALSE)</f>
        <v>-0.0773641616106033</v>
      </c>
      <c r="K100">
        <v>-0.00791703</v>
      </c>
      <c r="L100">
        <v>-0.0214179009199142</v>
      </c>
      <c r="M100">
        <f>VLOOKUP(A100,'累积异常收益率（市场模型）（-170，-21）Y1 (2)'!$A$1:$O$339,12,FALSE)</f>
        <v>-0.0375138632953167</v>
      </c>
      <c r="N100">
        <f>VLOOKUP(A100,'累积异常收益率（市场模型）（-170，-21）Y1 (2)'!$A$1:$O$339,13,FALSE)</f>
        <v>-0.0644485652446747</v>
      </c>
      <c r="O100">
        <v>-0.05372399</v>
      </c>
      <c r="P100">
        <f>VLOOKUP(A100,'累积异常收益率（市场模型）（-170，-21）Y1 (2)'!$A$1:$O$339,15,FALSE)</f>
        <v>-0.0418080762028694</v>
      </c>
      <c r="Q100">
        <f>VLOOKUP(A100,'累积异常收益率（市场模型）（-170，-21）Y1 (2)'!$A$1:$X$339,16,FALSE)</f>
        <v>-0.0426290780305862</v>
      </c>
      <c r="R100">
        <f>VLOOKUP(A100,'累积异常收益率（市场模型）（-170，-21）Y1 (2)'!$A$1:$X$339,17,FALSE)</f>
        <v>-0.0354787595570087</v>
      </c>
      <c r="S100">
        <v>-0.01831946</v>
      </c>
      <c r="T100">
        <v>-0.02217544</v>
      </c>
      <c r="U100">
        <f>VLOOKUP(A100,'累积异常收益率（市场模型）（-170，-21）Y1 (2)'!$A$1:$X$339,20,FALSE)</f>
        <v>-0.0518156327307224</v>
      </c>
      <c r="V100">
        <f>VLOOKUP(A100,'累积异常收益率（市场模型）（-170，-21）Y1 (2)'!$A$1:$X$339,21,FALSE)</f>
        <v>-0.0394885614514351</v>
      </c>
      <c r="W100">
        <v>0.08358967</v>
      </c>
      <c r="X100">
        <f>VLOOKUP(A100,'累积异常收益率（市场模型）（-170，-21）Y1 (2)'!$A$1:$X$339,23,FALSE)</f>
        <v>0.0931555032730103</v>
      </c>
      <c r="Y100">
        <v>0.06055675</v>
      </c>
      <c r="Z100">
        <f>VLOOKUP(A100,'三因子模型（-170，-51） (2)'!$A$1:$W$335,23,FALSE)</f>
        <v>-0.0820294544100761</v>
      </c>
      <c r="AA100">
        <v>-7.9049371</v>
      </c>
      <c r="AB100">
        <v>0</v>
      </c>
      <c r="AC100">
        <v>6.2916</v>
      </c>
      <c r="AD100">
        <v>21.05</v>
      </c>
      <c r="AE100">
        <v>17</v>
      </c>
      <c r="AF100">
        <v>17.1783</v>
      </c>
      <c r="AG100">
        <v>1.3816488</v>
      </c>
      <c r="AH100" t="s">
        <v>433</v>
      </c>
      <c r="AI100" t="s">
        <v>999</v>
      </c>
      <c r="AJ100">
        <v>6</v>
      </c>
      <c r="AK100">
        <v>51</v>
      </c>
      <c r="AL100">
        <v>1</v>
      </c>
      <c r="AM100">
        <v>0.15789474</v>
      </c>
      <c r="AN100">
        <v>6.8783265</v>
      </c>
      <c r="AO100">
        <v>0.971</v>
      </c>
      <c r="AP100">
        <v>0.2771</v>
      </c>
      <c r="AQ100">
        <v>0</v>
      </c>
      <c r="AR100">
        <v>5.95</v>
      </c>
      <c r="AS100">
        <v>0.53242424</v>
      </c>
      <c r="AT100">
        <v>14.1211</v>
      </c>
      <c r="AU100">
        <v>15.3001</v>
      </c>
      <c r="AV100">
        <v>35</v>
      </c>
      <c r="AW100">
        <v>4</v>
      </c>
      <c r="AX100">
        <v>16</v>
      </c>
      <c r="AY100">
        <f>VLOOKUP(A100,u型最终!$1:$1048576,46,FALSE)</f>
        <v>3.5625</v>
      </c>
      <c r="AZ100">
        <v>1.783391</v>
      </c>
      <c r="BA100">
        <v>59.5</v>
      </c>
    </row>
    <row r="101" spans="1:53">
      <c r="A101">
        <v>300566</v>
      </c>
      <c r="B101">
        <v>300566</v>
      </c>
      <c r="C101">
        <v>15</v>
      </c>
      <c r="D101">
        <v>330000</v>
      </c>
      <c r="E101">
        <v>330200</v>
      </c>
      <c r="F101" t="s">
        <v>1009</v>
      </c>
      <c r="G101">
        <v>99</v>
      </c>
      <c r="H101" t="s">
        <v>633</v>
      </c>
      <c r="I101">
        <v>-0.0131561</v>
      </c>
      <c r="J101">
        <f>VLOOKUP(A101,三因子模型筛选后!$A$1:$Z$335,11,FALSE)</f>
        <v>-0.119928471744061</v>
      </c>
      <c r="K101">
        <v>-0.03976713</v>
      </c>
      <c r="L101">
        <v>-0.0897250697016716</v>
      </c>
      <c r="M101">
        <f>VLOOKUP(A101,'累积异常收益率（市场模型）（-170，-21）Y1 (2)'!$A$1:$O$339,12,FALSE)</f>
        <v>-0.0361769869923592</v>
      </c>
      <c r="N101">
        <f>VLOOKUP(A101,'累积异常收益率（市场模型）（-170，-21）Y1 (2)'!$A$1:$O$339,13,FALSE)</f>
        <v>0.00300370482727885</v>
      </c>
      <c r="O101">
        <v>-0.03850184</v>
      </c>
      <c r="P101">
        <f>VLOOKUP(A101,'累积异常收益率（市场模型）（-170，-21）Y1 (2)'!$A$1:$O$339,15,FALSE)</f>
        <v>-0.0386568382382393</v>
      </c>
      <c r="Q101">
        <f>VLOOKUP(A101,'累积异常收益率（市场模型）（-170，-21）Y1 (2)'!$A$1:$X$339,16,FALSE)</f>
        <v>-0.0866296216845512</v>
      </c>
      <c r="R101">
        <f>VLOOKUP(A101,'累积异常收益率（市场模型）（-170，-21）Y1 (2)'!$A$1:$X$339,17,FALSE)</f>
        <v>-0.0392854511737823</v>
      </c>
      <c r="S101">
        <v>0.02845927</v>
      </c>
      <c r="T101">
        <v>0.01310965</v>
      </c>
      <c r="U101">
        <f>VLOOKUP(A101,'累积异常收益率（市场模型）（-170，-21）Y1 (2)'!$A$1:$X$339,20,FALSE)</f>
        <v>0.000488372810650617</v>
      </c>
      <c r="V101">
        <f>VLOOKUP(A101,'累积异常收益率（市场模型）（-170，-21）Y1 (2)'!$A$1:$X$339,21,FALSE)</f>
        <v>0.0416760221123695</v>
      </c>
      <c r="W101">
        <v>0.01268073</v>
      </c>
      <c r="X101">
        <f>VLOOKUP(A101,'累积异常收益率（市场模型）（-170，-21）Y1 (2)'!$A$1:$X$339,23,FALSE)</f>
        <v>-0.00835504475980997</v>
      </c>
      <c r="Y101">
        <v>-0.04532044</v>
      </c>
      <c r="Z101">
        <f>VLOOKUP(A101,'三因子模型（-170，-51） (2)'!$A$1:$W$335,23,FALSE)</f>
        <v>-0.242830857634544</v>
      </c>
      <c r="AA101">
        <v>-1.3156099</v>
      </c>
      <c r="AB101">
        <v>0</v>
      </c>
      <c r="AC101">
        <v>6.4723</v>
      </c>
      <c r="AD101">
        <v>16.22</v>
      </c>
      <c r="AE101">
        <v>12</v>
      </c>
      <c r="AF101">
        <v>18.4676</v>
      </c>
      <c r="AG101">
        <v>2.6374155</v>
      </c>
      <c r="AH101" t="s">
        <v>634</v>
      </c>
      <c r="AI101" t="s">
        <v>1008</v>
      </c>
      <c r="AJ101">
        <v>7</v>
      </c>
      <c r="AK101">
        <v>48</v>
      </c>
      <c r="AL101">
        <v>9</v>
      </c>
      <c r="AM101">
        <v>0.15789474</v>
      </c>
      <c r="AN101">
        <v>6.618739</v>
      </c>
      <c r="AO101">
        <v>0.749</v>
      </c>
      <c r="AP101">
        <v>0.6614</v>
      </c>
      <c r="AQ101">
        <v>0</v>
      </c>
      <c r="AR101">
        <v>10.46</v>
      </c>
      <c r="AS101">
        <v>1.1512121</v>
      </c>
      <c r="AT101">
        <v>14.9745</v>
      </c>
      <c r="AU101">
        <v>16.4095</v>
      </c>
      <c r="AV101">
        <v>31</v>
      </c>
      <c r="AW101">
        <v>6</v>
      </c>
      <c r="AX101">
        <v>36</v>
      </c>
      <c r="AY101">
        <f>VLOOKUP(A101,u型最终!$1:$1048576,46,FALSE)</f>
        <v>3.1818</v>
      </c>
      <c r="AZ101">
        <v>2.347558</v>
      </c>
      <c r="BA101">
        <v>104.6</v>
      </c>
    </row>
    <row r="102" spans="1:53">
      <c r="A102">
        <v>2273</v>
      </c>
      <c r="B102">
        <v>2273</v>
      </c>
      <c r="C102">
        <v>1</v>
      </c>
      <c r="D102">
        <v>330000</v>
      </c>
      <c r="E102">
        <v>331000</v>
      </c>
      <c r="F102" t="s">
        <v>1003</v>
      </c>
      <c r="G102">
        <v>5110</v>
      </c>
      <c r="H102" t="s">
        <v>189</v>
      </c>
      <c r="I102">
        <v>-0.00460108</v>
      </c>
      <c r="J102">
        <f>VLOOKUP(A102,三因子模型筛选后!$A$1:$Z$335,11,FALSE)</f>
        <v>-0.144666537642479</v>
      </c>
      <c r="K102">
        <v>0.0591949</v>
      </c>
      <c r="L102">
        <v>-0.00169786997139454</v>
      </c>
      <c r="M102">
        <f>VLOOKUP(A102,'累积异常收益率（市场模型）（-170，-21）Y1 (2)'!$A$1:$O$339,12,FALSE)</f>
        <v>-0.0188236199319363</v>
      </c>
      <c r="N102">
        <f>VLOOKUP(A102,'累积异常收益率（市场模型）（-170，-21）Y1 (2)'!$A$1:$O$339,13,FALSE)</f>
        <v>-0.0299405492842197</v>
      </c>
      <c r="O102">
        <v>-0.06698003</v>
      </c>
      <c r="P102">
        <f>VLOOKUP(A102,'累积异常收益率（市场模型）（-170，-21）Y1 (2)'!$A$1:$O$339,15,FALSE)</f>
        <v>-0.039526030421257</v>
      </c>
      <c r="Q102">
        <f>VLOOKUP(A102,'累积异常收益率（市场模型）（-170，-21）Y1 (2)'!$A$1:$X$339,16,FALSE)</f>
        <v>0.00651491433382034</v>
      </c>
      <c r="R102">
        <f>VLOOKUP(A102,'累积异常收益率（市场模型）（-170，-21）Y1 (2)'!$A$1:$X$339,17,FALSE)</f>
        <v>-0.0118196252733469</v>
      </c>
      <c r="S102">
        <v>0.05043312</v>
      </c>
      <c r="T102">
        <v>0.00236642</v>
      </c>
      <c r="U102">
        <f>VLOOKUP(A102,'累积异常收益率（市场模型）（-170，-21）Y1 (2)'!$A$1:$X$339,20,FALSE)</f>
        <v>-0.080332063138485</v>
      </c>
      <c r="V102">
        <f>VLOOKUP(A102,'累积异常收益率（市场模型）（-170，-21）Y1 (2)'!$A$1:$X$339,21,FALSE)</f>
        <v>-0.0817841291427612</v>
      </c>
      <c r="W102">
        <v>-0.03827885</v>
      </c>
      <c r="X102">
        <f>VLOOKUP(A102,'累积异常收益率（市场模型）（-170，-21）Y1 (2)'!$A$1:$X$339,23,FALSE)</f>
        <v>0.0138103934004903</v>
      </c>
      <c r="Y102">
        <v>-0.02705364</v>
      </c>
      <c r="Z102">
        <f>VLOOKUP(A102,'三因子模型（-170，-51） (2)'!$A$1:$W$335,23,FALSE)</f>
        <v>-0.173712909221649</v>
      </c>
      <c r="AA102">
        <v>-0.4601079</v>
      </c>
      <c r="AB102">
        <v>0</v>
      </c>
      <c r="AC102">
        <v>8.63</v>
      </c>
      <c r="AD102">
        <v>22.14</v>
      </c>
      <c r="AE102">
        <v>17</v>
      </c>
      <c r="AF102">
        <v>20.2093</v>
      </c>
      <c r="AG102">
        <v>2.50271</v>
      </c>
      <c r="AH102" t="s">
        <v>190</v>
      </c>
      <c r="AI102" t="s">
        <v>1002</v>
      </c>
      <c r="AJ102">
        <v>5</v>
      </c>
      <c r="AK102">
        <v>48</v>
      </c>
      <c r="AL102">
        <v>2</v>
      </c>
      <c r="AM102">
        <v>0.22222222</v>
      </c>
      <c r="AN102">
        <v>7.9780367</v>
      </c>
      <c r="AO102">
        <v>2.9162</v>
      </c>
      <c r="AP102">
        <v>0.2468</v>
      </c>
      <c r="AQ102">
        <v>0</v>
      </c>
      <c r="AR102">
        <v>5.46</v>
      </c>
      <c r="AS102">
        <v>0.75909091</v>
      </c>
      <c r="AT102">
        <v>15.9534</v>
      </c>
      <c r="AU102">
        <v>16.7496</v>
      </c>
      <c r="AV102">
        <v>1</v>
      </c>
      <c r="AW102">
        <v>7</v>
      </c>
      <c r="AX102">
        <v>49</v>
      </c>
      <c r="AY102">
        <f>VLOOKUP(A102,u型最终!$1:$1048576,46,FALSE)</f>
        <v>3.15385</v>
      </c>
      <c r="AZ102">
        <v>1.697449</v>
      </c>
      <c r="BA102">
        <v>54.6</v>
      </c>
    </row>
    <row r="103" spans="1:53">
      <c r="A103">
        <v>300582</v>
      </c>
      <c r="B103">
        <v>300582</v>
      </c>
      <c r="C103">
        <v>17</v>
      </c>
      <c r="D103">
        <v>330000</v>
      </c>
      <c r="E103">
        <v>330100</v>
      </c>
      <c r="F103" t="s">
        <v>1003</v>
      </c>
      <c r="G103">
        <v>5110</v>
      </c>
      <c r="H103" t="s">
        <v>642</v>
      </c>
      <c r="I103">
        <v>0.21845108</v>
      </c>
      <c r="J103">
        <f>VLOOKUP(A103,三因子模型筛选后!$A$1:$Z$335,11,FALSE)</f>
        <v>0.183363929390907</v>
      </c>
      <c r="K103">
        <v>0.18389946</v>
      </c>
      <c r="L103">
        <v>0.160400032997131</v>
      </c>
      <c r="M103">
        <f>VLOOKUP(A103,'累积异常收益率（市场模型）（-170，-21）Y1 (2)'!$A$1:$O$339,12,FALSE)</f>
        <v>0.193651914596558</v>
      </c>
      <c r="N103">
        <f>VLOOKUP(A103,'累积异常收益率（市场模型）（-170，-21）Y1 (2)'!$A$1:$O$339,13,FALSE)</f>
        <v>0.192434757947922</v>
      </c>
      <c r="O103">
        <v>0.24087949</v>
      </c>
      <c r="P103">
        <f>VLOOKUP(A103,'累积异常收益率（市场模型）（-170，-21）Y1 (2)'!$A$1:$O$339,15,FALSE)</f>
        <v>0.283799558877945</v>
      </c>
      <c r="Q103">
        <f>VLOOKUP(A103,'累积异常收益率（市场模型）（-170，-21）Y1 (2)'!$A$1:$X$339,16,FALSE)</f>
        <v>0.273449093103409</v>
      </c>
      <c r="R103">
        <f>VLOOKUP(A103,'累积异常收益率（市场模型）（-170，-21）Y1 (2)'!$A$1:$X$339,17,FALSE)</f>
        <v>0.285273194313049</v>
      </c>
      <c r="S103">
        <v>0.29137972</v>
      </c>
      <c r="T103">
        <v>0.2750535</v>
      </c>
      <c r="U103">
        <f>VLOOKUP(A103,'累积异常收益率（市场模型）（-170，-21）Y1 (2)'!$A$1:$X$339,20,FALSE)</f>
        <v>0.245232135057449</v>
      </c>
      <c r="V103">
        <f>VLOOKUP(A103,'累积异常收益率（市场模型）（-170，-21）Y1 (2)'!$A$1:$X$339,21,FALSE)</f>
        <v>0.230145841836929</v>
      </c>
      <c r="W103">
        <v>0.27123818</v>
      </c>
      <c r="X103">
        <f>VLOOKUP(A103,'累积异常收益率（市场模型）（-170，-21）Y1 (2)'!$A$1:$X$339,23,FALSE)</f>
        <v>0.243598327040672</v>
      </c>
      <c r="Y103">
        <v>0.24683829</v>
      </c>
      <c r="Z103">
        <f>VLOOKUP(A103,'三因子模型（-170，-51） (2)'!$A$1:$W$335,23,FALSE)</f>
        <v>0.145927533507347</v>
      </c>
      <c r="AA103">
        <v>21.845108</v>
      </c>
      <c r="AB103">
        <v>0</v>
      </c>
      <c r="AC103">
        <v>6.8405</v>
      </c>
      <c r="AD103">
        <v>22.52</v>
      </c>
      <c r="AE103">
        <v>12</v>
      </c>
      <c r="AF103">
        <v>18.7035</v>
      </c>
      <c r="AG103">
        <v>2.9710893</v>
      </c>
      <c r="AH103" t="s">
        <v>643</v>
      </c>
      <c r="AI103" t="s">
        <v>999</v>
      </c>
      <c r="AJ103">
        <v>6</v>
      </c>
      <c r="AK103">
        <v>58</v>
      </c>
      <c r="AL103">
        <v>0</v>
      </c>
      <c r="AM103">
        <v>0.125</v>
      </c>
      <c r="AN103">
        <v>7.5323559</v>
      </c>
      <c r="AO103">
        <v>1.8675</v>
      </c>
      <c r="AP103">
        <v>0.3878</v>
      </c>
      <c r="AQ103">
        <v>0</v>
      </c>
      <c r="AR103">
        <v>4.06</v>
      </c>
      <c r="AS103">
        <v>0.3680303</v>
      </c>
      <c r="AT103">
        <v>13.2687</v>
      </c>
      <c r="AU103">
        <v>14.8662</v>
      </c>
      <c r="AV103">
        <v>1</v>
      </c>
      <c r="AW103">
        <v>3</v>
      </c>
      <c r="AX103">
        <v>9</v>
      </c>
      <c r="AY103">
        <f>VLOOKUP(A103,u型最终!$1:$1048576,46,FALSE)</f>
        <v>2.5</v>
      </c>
      <c r="AZ103">
        <v>1.401183</v>
      </c>
      <c r="BA103">
        <v>40.6</v>
      </c>
    </row>
    <row r="104" spans="1:53">
      <c r="A104">
        <v>2119</v>
      </c>
      <c r="B104">
        <v>2119</v>
      </c>
      <c r="C104">
        <v>1</v>
      </c>
      <c r="D104">
        <v>330000</v>
      </c>
      <c r="E104">
        <v>330200</v>
      </c>
      <c r="F104" t="s">
        <v>1003</v>
      </c>
      <c r="G104">
        <v>5110</v>
      </c>
      <c r="H104" t="s">
        <v>132</v>
      </c>
      <c r="I104">
        <v>0.15998954</v>
      </c>
      <c r="J104">
        <f>VLOOKUP(A104,三因子模型筛选后!$A$1:$Z$335,11,FALSE)</f>
        <v>0.0399639047682285</v>
      </c>
      <c r="K104">
        <v>0.06571701</v>
      </c>
      <c r="L104">
        <v>0.00966685824096203</v>
      </c>
      <c r="M104">
        <f>VLOOKUP(A104,'累积异常收益率（市场模型）（-170，-21）Y1 (2)'!$A$1:$O$339,12,FALSE)</f>
        <v>0.179359242320061</v>
      </c>
      <c r="N104">
        <f>VLOOKUP(A104,'累积异常收益率（市场模型）（-170，-21）Y1 (2)'!$A$1:$O$339,13,FALSE)</f>
        <v>0.117185033857822</v>
      </c>
      <c r="O104">
        <v>0.1549226</v>
      </c>
      <c r="P104">
        <f>VLOOKUP(A104,'累积异常收益率（市场模型）（-170，-21）Y1 (2)'!$A$1:$O$339,15,FALSE)</f>
        <v>0.166357070207596</v>
      </c>
      <c r="Q104">
        <f>VLOOKUP(A104,'累积异常收益率（市场模型）（-170，-21）Y1 (2)'!$A$1:$X$339,16,FALSE)</f>
        <v>0.174859836697578</v>
      </c>
      <c r="R104">
        <f>VLOOKUP(A104,'累积异常收益率（市场模型）（-170，-21）Y1 (2)'!$A$1:$X$339,17,FALSE)</f>
        <v>0.206444382667542</v>
      </c>
      <c r="S104">
        <v>0.20949037</v>
      </c>
      <c r="T104">
        <v>0.21386182</v>
      </c>
      <c r="U104">
        <f>VLOOKUP(A104,'累积异常收益率（市场模型）（-170，-21）Y1 (2)'!$A$1:$X$339,20,FALSE)</f>
        <v>0.167481884360313</v>
      </c>
      <c r="V104">
        <f>VLOOKUP(A104,'累积异常收益率（市场模型）（-170，-21）Y1 (2)'!$A$1:$X$339,21,FALSE)</f>
        <v>0.151050955057144</v>
      </c>
      <c r="W104">
        <v>0.27714536</v>
      </c>
      <c r="X104">
        <f>VLOOKUP(A104,'累积异常收益率（市场模型）（-170，-21）Y1 (2)'!$A$1:$X$339,23,FALSE)</f>
        <v>0.255709797143936</v>
      </c>
      <c r="Y104">
        <v>0.14429626</v>
      </c>
      <c r="Z104">
        <f>VLOOKUP(A104,'三因子模型（-170，-51） (2)'!$A$1:$W$335,23,FALSE)</f>
        <v>-0.0607752799987793</v>
      </c>
      <c r="AA104">
        <v>15.998954</v>
      </c>
      <c r="AB104">
        <v>0</v>
      </c>
      <c r="AC104">
        <v>6.8416</v>
      </c>
      <c r="AD104">
        <v>19.69</v>
      </c>
      <c r="AE104">
        <v>27</v>
      </c>
      <c r="AF104">
        <v>18.7045</v>
      </c>
      <c r="AG104">
        <v>2.062</v>
      </c>
      <c r="AH104" t="s">
        <v>133</v>
      </c>
      <c r="AI104" t="s">
        <v>1005</v>
      </c>
      <c r="AL104">
        <v>1</v>
      </c>
      <c r="AM104">
        <v>0.25</v>
      </c>
      <c r="AN104">
        <v>7.3859751</v>
      </c>
      <c r="AO104">
        <v>1.6132</v>
      </c>
      <c r="AP104">
        <v>0.5072</v>
      </c>
      <c r="AQ104">
        <v>0</v>
      </c>
      <c r="AR104">
        <v>5.72</v>
      </c>
      <c r="AS104">
        <v>0.5630303</v>
      </c>
      <c r="AT104">
        <v>15.0155</v>
      </c>
      <c r="AU104">
        <v>15.5871</v>
      </c>
      <c r="AV104">
        <v>1</v>
      </c>
      <c r="AW104">
        <v>3</v>
      </c>
      <c r="AX104">
        <v>9</v>
      </c>
      <c r="AY104">
        <f>VLOOKUP(A104,u型最终!$1:$1048576,46,FALSE)</f>
        <v>5</v>
      </c>
      <c r="AZ104">
        <v>1.743969</v>
      </c>
      <c r="BA104">
        <v>57.2</v>
      </c>
    </row>
    <row r="105" spans="1:53">
      <c r="A105">
        <v>600460</v>
      </c>
      <c r="B105">
        <v>600460</v>
      </c>
      <c r="C105">
        <v>19</v>
      </c>
      <c r="D105">
        <v>330000</v>
      </c>
      <c r="E105">
        <v>330100</v>
      </c>
      <c r="F105" t="s">
        <v>1000</v>
      </c>
      <c r="G105">
        <v>5115</v>
      </c>
      <c r="H105" t="s">
        <v>800</v>
      </c>
      <c r="I105">
        <v>0.03179093</v>
      </c>
      <c r="J105">
        <f>VLOOKUP(A105,三因子模型筛选后!$A$1:$Z$335,11,FALSE)</f>
        <v>-0.0489650405943394</v>
      </c>
      <c r="K105">
        <v>0.064826</v>
      </c>
      <c r="L105">
        <v>0.033461220562458</v>
      </c>
      <c r="M105">
        <f>VLOOKUP(A105,'累积异常收益率（市场模型）（-170，-21）Y1 (2)'!$A$1:$O$339,12,FALSE)</f>
        <v>0.0457803905010223</v>
      </c>
      <c r="N105">
        <f>VLOOKUP(A105,'累积异常收益率（市场模型）（-170，-21）Y1 (2)'!$A$1:$O$339,13,FALSE)</f>
        <v>0.00856892950832844</v>
      </c>
      <c r="O105">
        <v>0.04240248</v>
      </c>
      <c r="P105">
        <f>VLOOKUP(A105,'累积异常收益率（市场模型）（-170，-21）Y1 (2)'!$A$1:$O$339,15,FALSE)</f>
        <v>0.165622681379318</v>
      </c>
      <c r="Q105">
        <f>VLOOKUP(A105,'累积异常收益率（市场模型）（-170，-21）Y1 (2)'!$A$1:$X$339,16,FALSE)</f>
        <v>0.197289794683456</v>
      </c>
      <c r="R105">
        <f>VLOOKUP(A105,'累积异常收益率（市场模型）（-170，-21）Y1 (2)'!$A$1:$X$339,17,FALSE)</f>
        <v>0.209446683526039</v>
      </c>
      <c r="S105">
        <v>0.27435708</v>
      </c>
      <c r="T105">
        <v>0.28159609</v>
      </c>
      <c r="U105">
        <f>VLOOKUP(A105,'累积异常收益率（市场模型）（-170，-21）Y1 (2)'!$A$1:$X$339,20,FALSE)</f>
        <v>0.212491974234581</v>
      </c>
      <c r="V105">
        <f>VLOOKUP(A105,'累积异常收益率（市场模型）（-170，-21）Y1 (2)'!$A$1:$X$339,21,FALSE)</f>
        <v>0.213371932506561</v>
      </c>
      <c r="W105">
        <v>0.25269443</v>
      </c>
      <c r="X105">
        <f>VLOOKUP(A105,'累积异常收益率（市场模型）（-170，-21）Y1 (2)'!$A$1:$X$339,23,FALSE)</f>
        <v>0.210650593042374</v>
      </c>
      <c r="Y105">
        <v>0.1891733</v>
      </c>
      <c r="Z105">
        <f>VLOOKUP(A105,'三因子模型（-170，-51） (2)'!$A$1:$W$335,23,FALSE)</f>
        <v>0.0472602173686028</v>
      </c>
      <c r="AA105">
        <v>3.1790931</v>
      </c>
      <c r="AB105">
        <v>0</v>
      </c>
      <c r="AC105">
        <v>8.635</v>
      </c>
      <c r="AD105">
        <v>20.81</v>
      </c>
      <c r="AE105">
        <v>22</v>
      </c>
      <c r="AF105">
        <v>0</v>
      </c>
      <c r="AG105">
        <v>13.120616</v>
      </c>
      <c r="AH105" t="s">
        <v>801</v>
      </c>
      <c r="AI105" t="s">
        <v>999</v>
      </c>
      <c r="AJ105">
        <v>6</v>
      </c>
      <c r="AK105">
        <v>55</v>
      </c>
      <c r="AL105">
        <v>3</v>
      </c>
      <c r="AM105">
        <v>0.2</v>
      </c>
      <c r="AN105">
        <v>7.059102</v>
      </c>
      <c r="AO105">
        <v>1.1634</v>
      </c>
      <c r="AP105">
        <v>0.5245</v>
      </c>
      <c r="AQ105">
        <v>0</v>
      </c>
      <c r="AR105">
        <v>7.62</v>
      </c>
      <c r="AS105">
        <v>0.58060606</v>
      </c>
      <c r="AT105">
        <v>17.124</v>
      </c>
      <c r="AU105">
        <v>17.5884</v>
      </c>
      <c r="AV105">
        <v>24</v>
      </c>
      <c r="AW105">
        <v>10</v>
      </c>
      <c r="AX105">
        <v>100</v>
      </c>
      <c r="AY105">
        <f>VLOOKUP(A105,u型最终!$1:$1048576,46,FALSE)</f>
        <v>5.39215</v>
      </c>
      <c r="AZ105">
        <v>2.030776</v>
      </c>
      <c r="BA105">
        <v>76.2</v>
      </c>
    </row>
    <row r="106" spans="1:53">
      <c r="A106">
        <v>603595</v>
      </c>
      <c r="B106">
        <v>603595</v>
      </c>
      <c r="C106">
        <v>22</v>
      </c>
      <c r="D106">
        <v>330000</v>
      </c>
      <c r="E106">
        <v>330500</v>
      </c>
      <c r="F106" t="s">
        <v>1000</v>
      </c>
      <c r="G106">
        <v>5115</v>
      </c>
      <c r="H106" t="s">
        <v>932</v>
      </c>
      <c r="I106">
        <v>0.18645778</v>
      </c>
      <c r="J106">
        <f>VLOOKUP(A106,三因子模型筛选后!$A$1:$Z$335,11,FALSE)</f>
        <v>0.100499354302883</v>
      </c>
      <c r="K106">
        <v>0.1438031</v>
      </c>
      <c r="L106">
        <v>0.0830260887742043</v>
      </c>
      <c r="M106">
        <f>VLOOKUP(A106,'累积异常收益率（市场模型）（-170，-21）Y1 (2)'!$A$1:$O$339,12,FALSE)</f>
        <v>0.186070159077644</v>
      </c>
      <c r="N106">
        <f>VLOOKUP(A106,'累积异常收益率（市场模型）（-170，-21）Y1 (2)'!$A$1:$O$339,13,FALSE)</f>
        <v>0.149183705449104</v>
      </c>
      <c r="O106">
        <v>0.14440405</v>
      </c>
      <c r="P106">
        <f>VLOOKUP(A106,'累积异常收益率（市场模型）（-170，-21）Y1 (2)'!$A$1:$O$339,15,FALSE)</f>
        <v>0.122139059007168</v>
      </c>
      <c r="Q106">
        <f>VLOOKUP(A106,'累积异常收益率（市场模型）（-170，-21）Y1 (2)'!$A$1:$X$339,16,FALSE)</f>
        <v>0.0921899825334549</v>
      </c>
      <c r="R106">
        <f>VLOOKUP(A106,'累积异常收益率（市场模型）（-170，-21）Y1 (2)'!$A$1:$X$339,17,FALSE)</f>
        <v>0.125927478075027</v>
      </c>
      <c r="S106">
        <v>0.18343288</v>
      </c>
      <c r="T106">
        <v>0.12783095</v>
      </c>
      <c r="U106">
        <f>VLOOKUP(A106,'累积异常收益率（市场模型）（-170，-21）Y1 (2)'!$A$1:$X$339,20,FALSE)</f>
        <v>0.0777672827243805</v>
      </c>
      <c r="V106">
        <f>VLOOKUP(A106,'累积异常收益率（市场模型）（-170，-21）Y1 (2)'!$A$1:$X$339,21,FALSE)</f>
        <v>0.0666094049811363</v>
      </c>
      <c r="W106">
        <v>0.1721234</v>
      </c>
      <c r="X106">
        <f>VLOOKUP(A106,'累积异常收益率（市场模型）（-170，-21）Y1 (2)'!$A$1:$X$339,23,FALSE)</f>
        <v>0.270303517580032</v>
      </c>
      <c r="Y106">
        <v>0.29163358</v>
      </c>
      <c r="Z106">
        <f>VLOOKUP(A106,'三因子模型（-170，-51） (2)'!$A$1:$W$335,23,FALSE)</f>
        <v>0.152943626046181</v>
      </c>
      <c r="AA106">
        <v>18.645778</v>
      </c>
      <c r="AB106">
        <v>0</v>
      </c>
      <c r="AC106">
        <v>6.8255</v>
      </c>
      <c r="AD106">
        <v>1.26</v>
      </c>
      <c r="AE106">
        <v>11</v>
      </c>
      <c r="AF106">
        <v>0</v>
      </c>
      <c r="AG106">
        <v>2.3244233</v>
      </c>
      <c r="AH106" t="s">
        <v>933</v>
      </c>
      <c r="AI106" t="s">
        <v>1004</v>
      </c>
      <c r="AJ106">
        <v>4</v>
      </c>
      <c r="AK106">
        <v>38</v>
      </c>
      <c r="AL106">
        <v>1</v>
      </c>
      <c r="AM106">
        <v>0.23076923</v>
      </c>
      <c r="AN106">
        <v>6.3902407</v>
      </c>
      <c r="AO106">
        <v>0.596</v>
      </c>
      <c r="AP106">
        <v>0.4372</v>
      </c>
      <c r="AQ106">
        <v>0</v>
      </c>
      <c r="AR106">
        <v>7.99</v>
      </c>
      <c r="AS106">
        <v>1.2484848</v>
      </c>
      <c r="AT106">
        <v>16.1745</v>
      </c>
      <c r="AU106">
        <v>16.6542</v>
      </c>
      <c r="AV106">
        <v>1</v>
      </c>
      <c r="AW106">
        <v>2</v>
      </c>
      <c r="AX106">
        <v>4</v>
      </c>
      <c r="AY106">
        <f>VLOOKUP(A106,u型最终!$1:$1048576,46,FALSE)</f>
        <v>1.33335</v>
      </c>
      <c r="AZ106">
        <v>2.078191</v>
      </c>
      <c r="BA106">
        <v>79.9</v>
      </c>
    </row>
    <row r="107" spans="1:53">
      <c r="A107">
        <v>603186</v>
      </c>
      <c r="B107">
        <v>603186</v>
      </c>
      <c r="C107">
        <v>19</v>
      </c>
      <c r="D107">
        <v>330000</v>
      </c>
      <c r="E107">
        <v>330100</v>
      </c>
      <c r="F107" t="s">
        <v>1000</v>
      </c>
      <c r="G107">
        <v>5115</v>
      </c>
      <c r="H107" t="s">
        <v>899</v>
      </c>
      <c r="I107">
        <v>0.03643211</v>
      </c>
      <c r="J107">
        <f>VLOOKUP(A107,三因子模型筛选后!$A$1:$Z$335,11,FALSE)</f>
        <v>-0.0805617868900299</v>
      </c>
      <c r="K107">
        <v>0.10492216</v>
      </c>
      <c r="L107">
        <v>0.0608123019337654</v>
      </c>
      <c r="M107">
        <f>VLOOKUP(A107,'累积异常收益率（市场模型）（-170，-21）Y1 (2)'!$A$1:$O$339,12,FALSE)</f>
        <v>0.0146584771573544</v>
      </c>
      <c r="N107">
        <f>VLOOKUP(A107,'累积异常收益率（市场模型）（-170，-21）Y1 (2)'!$A$1:$O$339,13,FALSE)</f>
        <v>0.0410654656589031</v>
      </c>
      <c r="O107">
        <v>0.13664728</v>
      </c>
      <c r="P107">
        <f>VLOOKUP(A107,'累积异常收益率（市场模型）（-170，-21）Y1 (2)'!$A$1:$O$339,15,FALSE)</f>
        <v>0.149189904332161</v>
      </c>
      <c r="Q107">
        <f>VLOOKUP(A107,'累积异常收益率（市场模型）（-170，-21）Y1 (2)'!$A$1:$X$339,16,FALSE)</f>
        <v>0.176694139838219</v>
      </c>
      <c r="R107">
        <f>VLOOKUP(A107,'累积异常收益率（市场模型）（-170，-21）Y1 (2)'!$A$1:$X$339,17,FALSE)</f>
        <v>0.244951829314232</v>
      </c>
      <c r="S107">
        <v>0.27448484</v>
      </c>
      <c r="T107">
        <v>0.24723269</v>
      </c>
      <c r="U107">
        <f>VLOOKUP(A107,'累积异常收益率（市场模型）（-170，-21）Y1 (2)'!$A$1:$X$339,20,FALSE)</f>
        <v>0.200413838028908</v>
      </c>
      <c r="V107">
        <f>VLOOKUP(A107,'累积异常收益率（市场模型）（-170，-21）Y1 (2)'!$A$1:$X$339,21,FALSE)</f>
        <v>0.263897836208344</v>
      </c>
      <c r="W107">
        <v>0.39306936</v>
      </c>
      <c r="X107">
        <f>VLOOKUP(A107,'累积异常收益率（市场模型）（-170，-21）Y1 (2)'!$A$1:$X$339,23,FALSE)</f>
        <v>0.445787072181702</v>
      </c>
      <c r="Y107">
        <v>0.3493512</v>
      </c>
      <c r="Z107">
        <f>VLOOKUP(A107,'三因子模型（-170，-51） (2)'!$A$1:$W$335,23,FALSE)</f>
        <v>0.127102702856064</v>
      </c>
      <c r="AA107">
        <v>3.6432113</v>
      </c>
      <c r="AB107">
        <v>0</v>
      </c>
      <c r="AC107">
        <v>7.4079</v>
      </c>
      <c r="AD107">
        <v>21.41</v>
      </c>
      <c r="AE107">
        <v>16</v>
      </c>
      <c r="AF107">
        <v>18.76</v>
      </c>
      <c r="AG107">
        <v>1.4201031</v>
      </c>
      <c r="AH107" t="s">
        <v>900</v>
      </c>
      <c r="AI107" t="s">
        <v>999</v>
      </c>
      <c r="AJ107">
        <v>6</v>
      </c>
      <c r="AK107">
        <v>49</v>
      </c>
      <c r="AL107">
        <v>6</v>
      </c>
      <c r="AM107">
        <v>0.25</v>
      </c>
      <c r="AN107">
        <v>6.8731638</v>
      </c>
      <c r="AO107">
        <v>0.966</v>
      </c>
      <c r="AP107">
        <v>0.6878</v>
      </c>
      <c r="AQ107">
        <v>0</v>
      </c>
      <c r="AR107">
        <v>23.24</v>
      </c>
      <c r="AS107">
        <v>2.1843939</v>
      </c>
      <c r="AT107">
        <v>15.5203</v>
      </c>
      <c r="AU107">
        <v>16.5414</v>
      </c>
      <c r="AV107">
        <v>1</v>
      </c>
      <c r="AW107">
        <v>7</v>
      </c>
      <c r="AX107">
        <v>49</v>
      </c>
      <c r="AY107">
        <f>VLOOKUP(A107,u型最终!$1:$1048576,46,FALSE)</f>
        <v>4.36365</v>
      </c>
      <c r="AZ107">
        <v>3.145875</v>
      </c>
      <c r="BA107">
        <v>232.4</v>
      </c>
    </row>
    <row r="108" spans="1:53">
      <c r="A108">
        <v>300710</v>
      </c>
      <c r="B108">
        <v>300710</v>
      </c>
      <c r="C108">
        <v>13</v>
      </c>
      <c r="D108">
        <v>330000</v>
      </c>
      <c r="E108">
        <v>330100</v>
      </c>
      <c r="F108" t="s">
        <v>1000</v>
      </c>
      <c r="G108">
        <v>5115</v>
      </c>
      <c r="H108" t="s">
        <v>714</v>
      </c>
      <c r="I108">
        <v>-0.11417509</v>
      </c>
      <c r="J108">
        <f>VLOOKUP(A108,三因子模型筛选后!$A$1:$Z$335,11,FALSE)</f>
        <v>-0.202300190925598</v>
      </c>
      <c r="K108">
        <v>-0.06315342</v>
      </c>
      <c r="L108">
        <v>-0.11750403791666</v>
      </c>
      <c r="M108">
        <f>VLOOKUP(A108,'累积异常收益率（市场模型）（-170，-21）Y1 (2)'!$A$1:$O$339,12,FALSE)</f>
        <v>-0.11072088778019</v>
      </c>
      <c r="N108">
        <f>VLOOKUP(A108,'累积异常收益率（市场模型）（-170，-21）Y1 (2)'!$A$1:$O$339,13,FALSE)</f>
        <v>-0.123884797096252</v>
      </c>
      <c r="O108">
        <v>-0.12182261</v>
      </c>
      <c r="P108">
        <f>VLOOKUP(A108,'累积异常收益率（市场模型）（-170，-21）Y1 (2)'!$A$1:$O$339,15,FALSE)</f>
        <v>-0.130175560712814</v>
      </c>
      <c r="Q108">
        <f>VLOOKUP(A108,'累积异常收益率（市场模型）（-170，-21）Y1 (2)'!$A$1:$X$339,16,FALSE)</f>
        <v>-0.140082642436028</v>
      </c>
      <c r="R108">
        <f>VLOOKUP(A108,'累积异常收益率（市场模型）（-170，-21）Y1 (2)'!$A$1:$X$339,17,FALSE)</f>
        <v>-0.132291346788406</v>
      </c>
      <c r="S108">
        <v>-0.09605631</v>
      </c>
      <c r="T108">
        <v>-0.09608795</v>
      </c>
      <c r="U108">
        <f>VLOOKUP(A108,'累积异常收益率（市场模型）（-170，-21）Y1 (2)'!$A$1:$X$339,20,FALSE)</f>
        <v>-0.0902557671070099</v>
      </c>
      <c r="V108">
        <f>VLOOKUP(A108,'累积异常收益率（市场模型）（-170，-21）Y1 (2)'!$A$1:$X$339,21,FALSE)</f>
        <v>-0.0760200470685959</v>
      </c>
      <c r="W108">
        <v>-0.04756347</v>
      </c>
      <c r="X108">
        <f>VLOOKUP(A108,'累积异常收益率（市场模型）（-170，-21）Y1 (2)'!$A$1:$X$339,23,FALSE)</f>
        <v>-0.0213731434196234</v>
      </c>
      <c r="Y108">
        <v>0.08044197</v>
      </c>
      <c r="Z108">
        <f>VLOOKUP(A108,'三因子模型（-170，-51） (2)'!$A$1:$W$335,23,FALSE)</f>
        <v>-0.089091844856739</v>
      </c>
      <c r="AA108">
        <v>-11.417509</v>
      </c>
      <c r="AB108">
        <v>0</v>
      </c>
      <c r="AC108">
        <v>6.8855</v>
      </c>
      <c r="AD108">
        <v>15.73</v>
      </c>
      <c r="AE108">
        <v>18</v>
      </c>
      <c r="AF108">
        <v>17.0944</v>
      </c>
      <c r="AG108">
        <v>0.68614</v>
      </c>
      <c r="AH108" t="s">
        <v>715</v>
      </c>
      <c r="AI108" t="s">
        <v>1012</v>
      </c>
      <c r="AJ108">
        <v>2</v>
      </c>
      <c r="AK108">
        <v>63</v>
      </c>
      <c r="AL108">
        <v>0</v>
      </c>
      <c r="AM108">
        <v>0.15789474</v>
      </c>
      <c r="AN108">
        <v>5.8359796</v>
      </c>
      <c r="AO108">
        <v>0.3424</v>
      </c>
      <c r="AP108">
        <v>0.2439</v>
      </c>
      <c r="AQ108">
        <v>0</v>
      </c>
      <c r="AR108">
        <v>9.31</v>
      </c>
      <c r="AS108">
        <v>0.81681818</v>
      </c>
      <c r="AT108">
        <v>13.8052</v>
      </c>
      <c r="AU108">
        <v>14.5496</v>
      </c>
      <c r="AV108">
        <v>37</v>
      </c>
      <c r="AW108">
        <v>3</v>
      </c>
      <c r="AX108">
        <v>9</v>
      </c>
      <c r="AY108">
        <f>VLOOKUP(A108,u型最终!$1:$1048576,46,FALSE)</f>
        <v>3.75</v>
      </c>
      <c r="AZ108">
        <v>2.231089</v>
      </c>
      <c r="BA108">
        <v>93.1</v>
      </c>
    </row>
    <row r="109" spans="1:53">
      <c r="A109">
        <v>2389</v>
      </c>
      <c r="B109">
        <v>2389</v>
      </c>
      <c r="C109">
        <v>1</v>
      </c>
      <c r="D109">
        <v>330000</v>
      </c>
      <c r="E109">
        <v>331000</v>
      </c>
      <c r="F109" t="s">
        <v>1000</v>
      </c>
      <c r="G109">
        <v>5115</v>
      </c>
      <c r="H109" t="s">
        <v>231</v>
      </c>
      <c r="I109">
        <v>-0.09703255</v>
      </c>
      <c r="J109">
        <f>VLOOKUP(A109,三因子模型筛选后!$A$1:$Z$335,11,FALSE)</f>
        <v>-0.124494276940823</v>
      </c>
      <c r="K109">
        <v>-0.02285291</v>
      </c>
      <c r="L109">
        <v>-0.0339089669287205</v>
      </c>
      <c r="M109">
        <f>VLOOKUP(A109,'累积异常收益率（市场模型）（-170，-21）Y1 (2)'!$A$1:$O$339,12,FALSE)</f>
        <v>-0.159528315067291</v>
      </c>
      <c r="N109">
        <f>VLOOKUP(A109,'累积异常收益率（市场模型）（-170，-21）Y1 (2)'!$A$1:$O$339,13,FALSE)</f>
        <v>-0.075224295258522</v>
      </c>
      <c r="O109">
        <v>0.05318633</v>
      </c>
      <c r="P109">
        <f>VLOOKUP(A109,'累积异常收益率（市场模型）（-170，-21）Y1 (2)'!$A$1:$O$339,15,FALSE)</f>
        <v>0.130709066987038</v>
      </c>
      <c r="Q109">
        <f>VLOOKUP(A109,'累积异常收益率（市场模型）（-170，-21）Y1 (2)'!$A$1:$X$339,16,FALSE)</f>
        <v>0.148353070020676</v>
      </c>
      <c r="R109">
        <f>VLOOKUP(A109,'累积异常收益率（市场模型）（-170，-21）Y1 (2)'!$A$1:$X$339,17,FALSE)</f>
        <v>0.211677134037018</v>
      </c>
      <c r="S109">
        <v>0.21107009</v>
      </c>
      <c r="T109">
        <v>0.2091426</v>
      </c>
      <c r="U109">
        <f>VLOOKUP(A109,'累积异常收益率（市场模型）（-170，-21）Y1 (2)'!$A$1:$X$339,20,FALSE)</f>
        <v>0.185965612530708</v>
      </c>
      <c r="V109">
        <f>VLOOKUP(A109,'累积异常收益率（市场模型）（-170，-21）Y1 (2)'!$A$1:$X$339,21,FALSE)</f>
        <v>0.300355792045593</v>
      </c>
      <c r="W109">
        <v>0.35024089</v>
      </c>
      <c r="X109">
        <f>VLOOKUP(A109,'累积异常收益率（市场模型）（-170，-21）Y1 (2)'!$A$1:$X$339,23,FALSE)</f>
        <v>0.391135334968567</v>
      </c>
      <c r="Y109">
        <v>0.29012725</v>
      </c>
      <c r="Z109">
        <f>VLOOKUP(A109,'三因子模型（-170，-51） (2)'!$A$1:$W$335,23,FALSE)</f>
        <v>0.214289650321007</v>
      </c>
      <c r="AA109">
        <v>-9.7032547</v>
      </c>
      <c r="AB109">
        <v>0</v>
      </c>
      <c r="AC109">
        <v>7.6202</v>
      </c>
      <c r="AD109">
        <v>16.56</v>
      </c>
      <c r="AE109">
        <v>18</v>
      </c>
      <c r="AF109">
        <v>19.517</v>
      </c>
      <c r="AG109">
        <v>9.96985</v>
      </c>
      <c r="AH109" t="s">
        <v>232</v>
      </c>
      <c r="AI109" t="s">
        <v>999</v>
      </c>
      <c r="AJ109">
        <v>6</v>
      </c>
      <c r="AK109">
        <v>46</v>
      </c>
      <c r="AL109">
        <v>1</v>
      </c>
      <c r="AM109">
        <v>0.2</v>
      </c>
      <c r="AN109">
        <v>6.565265</v>
      </c>
      <c r="AO109">
        <v>0.71</v>
      </c>
      <c r="AP109">
        <v>0.1942</v>
      </c>
      <c r="AQ109">
        <v>1</v>
      </c>
      <c r="AR109">
        <v>5.4</v>
      </c>
      <c r="AS109">
        <v>0.32515152</v>
      </c>
      <c r="AT109">
        <v>14.5152</v>
      </c>
      <c r="AU109">
        <v>15.7306</v>
      </c>
      <c r="AV109">
        <v>31</v>
      </c>
      <c r="AW109">
        <v>5.5</v>
      </c>
      <c r="AX109">
        <v>30.25</v>
      </c>
      <c r="AY109">
        <f>VLOOKUP(A109,u型最终!$1:$1048576,46,FALSE)</f>
        <v>4.5909</v>
      </c>
      <c r="AZ109">
        <v>1.686399</v>
      </c>
      <c r="BA109">
        <v>54</v>
      </c>
    </row>
    <row r="110" spans="1:53">
      <c r="A110">
        <v>2859</v>
      </c>
      <c r="B110">
        <v>2859</v>
      </c>
      <c r="C110">
        <v>11</v>
      </c>
      <c r="D110">
        <v>330000</v>
      </c>
      <c r="E110">
        <v>330500</v>
      </c>
      <c r="F110" t="s">
        <v>1000</v>
      </c>
      <c r="G110">
        <v>5115</v>
      </c>
      <c r="H110" t="s">
        <v>357</v>
      </c>
      <c r="I110">
        <v>0.13021018</v>
      </c>
      <c r="J110">
        <f>VLOOKUP(A110,三因子模型筛选后!$A$1:$Z$335,11,FALSE)</f>
        <v>0.0771778002381325</v>
      </c>
      <c r="K110">
        <v>0.05518995</v>
      </c>
      <c r="L110">
        <v>0.0312986746430397</v>
      </c>
      <c r="M110">
        <f>VLOOKUP(A110,'累积异常收益率（市场模型）（-170，-21）Y1 (2)'!$A$1:$O$339,12,FALSE)</f>
        <v>0.115831129252911</v>
      </c>
      <c r="N110">
        <f>VLOOKUP(A110,'累积异常收益率（市场模型）（-170，-21）Y1 (2)'!$A$1:$O$339,13,FALSE)</f>
        <v>0.137493118643761</v>
      </c>
      <c r="O110">
        <v>0.18452726</v>
      </c>
      <c r="P110">
        <f>VLOOKUP(A110,'累积异常收益率（市场模型）（-170，-21）Y1 (2)'!$A$1:$O$339,15,FALSE)</f>
        <v>0.176212072372437</v>
      </c>
      <c r="Q110">
        <f>VLOOKUP(A110,'累积异常收益率（市场模型）（-170，-21）Y1 (2)'!$A$1:$X$339,16,FALSE)</f>
        <v>0.217748001217842</v>
      </c>
      <c r="R110">
        <f>VLOOKUP(A110,'累积异常收益率（市场模型）（-170，-21）Y1 (2)'!$A$1:$X$339,17,FALSE)</f>
        <v>0.254646986722946</v>
      </c>
      <c r="S110">
        <v>0.29223642</v>
      </c>
      <c r="T110">
        <v>0.27543637</v>
      </c>
      <c r="U110">
        <f>VLOOKUP(A110,'累积异常收益率（市场模型）（-170，-21）Y1 (2)'!$A$1:$X$339,20,FALSE)</f>
        <v>0.261356115341187</v>
      </c>
      <c r="V110">
        <f>VLOOKUP(A110,'累积异常收益率（市场模型）（-170，-21）Y1 (2)'!$A$1:$X$339,21,FALSE)</f>
        <v>0.292301297187805</v>
      </c>
      <c r="W110">
        <v>0.36124957</v>
      </c>
      <c r="X110">
        <f>VLOOKUP(A110,'累积异常收益率（市场模型）（-170，-21）Y1 (2)'!$A$1:$X$339,23,FALSE)</f>
        <v>0.378329306840897</v>
      </c>
      <c r="Y110">
        <v>0.41153556</v>
      </c>
      <c r="Z110">
        <f>VLOOKUP(A110,'三因子模型（-170，-51） (2)'!$A$1:$W$335,23,FALSE)</f>
        <v>0.330987602472305</v>
      </c>
      <c r="AA110">
        <v>13.021018</v>
      </c>
      <c r="AB110">
        <v>0</v>
      </c>
      <c r="AC110">
        <v>7.6525</v>
      </c>
      <c r="AD110">
        <v>23.28</v>
      </c>
      <c r="AE110">
        <v>18</v>
      </c>
      <c r="AF110">
        <v>18.6432</v>
      </c>
      <c r="AG110">
        <v>4.0999988</v>
      </c>
      <c r="AH110" t="s">
        <v>358</v>
      </c>
      <c r="AI110" t="s">
        <v>999</v>
      </c>
      <c r="AJ110">
        <v>6</v>
      </c>
      <c r="AK110">
        <v>56</v>
      </c>
      <c r="AL110">
        <v>8</v>
      </c>
      <c r="AM110">
        <v>0.33333333</v>
      </c>
      <c r="AN110">
        <v>6.60881</v>
      </c>
      <c r="AO110">
        <v>0.7416</v>
      </c>
      <c r="AP110">
        <v>0.2471</v>
      </c>
      <c r="AQ110">
        <v>0</v>
      </c>
      <c r="AR110">
        <v>15.59</v>
      </c>
      <c r="AS110">
        <v>0.98848485</v>
      </c>
      <c r="AT110">
        <v>14.1026</v>
      </c>
      <c r="AU110">
        <v>15.5111</v>
      </c>
      <c r="AV110">
        <v>1</v>
      </c>
      <c r="AW110">
        <v>2</v>
      </c>
      <c r="AX110">
        <v>4</v>
      </c>
      <c r="AY110">
        <f>VLOOKUP(A110,u型最终!$1:$1048576,46,FALSE)</f>
        <v>4.375</v>
      </c>
      <c r="AZ110">
        <v>2.74663</v>
      </c>
      <c r="BA110">
        <v>155.9</v>
      </c>
    </row>
    <row r="111" spans="1:53">
      <c r="A111">
        <v>2897</v>
      </c>
      <c r="B111">
        <v>2897</v>
      </c>
      <c r="C111">
        <v>19</v>
      </c>
      <c r="D111">
        <v>330000</v>
      </c>
      <c r="E111">
        <v>330382</v>
      </c>
      <c r="F111" t="s">
        <v>1000</v>
      </c>
      <c r="G111">
        <v>5115</v>
      </c>
      <c r="H111" t="s">
        <v>381</v>
      </c>
      <c r="I111">
        <v>-0.05483348</v>
      </c>
      <c r="J111">
        <f>VLOOKUP(A111,三因子模型筛选后!$A$1:$Z$335,11,FALSE)</f>
        <v>-0.234827816486359</v>
      </c>
      <c r="K111">
        <v>-0.03232134</v>
      </c>
      <c r="L111">
        <v>-0.132477462291718</v>
      </c>
      <c r="M111">
        <f>VLOOKUP(A111,'累积异常收益率（市场模型）（-170，-21）Y1 (2)'!$A$1:$O$339,12,FALSE)</f>
        <v>0.0136322472244501</v>
      </c>
      <c r="N111">
        <f>VLOOKUP(A111,'累积异常收益率（市场模型）（-170，-21）Y1 (2)'!$A$1:$O$339,13,FALSE)</f>
        <v>-0.0468939207494259</v>
      </c>
      <c r="O111">
        <v>0.0475874</v>
      </c>
      <c r="P111">
        <f>VLOOKUP(A111,'累积异常收益率（市场模型）（-170，-21）Y1 (2)'!$A$1:$O$339,15,FALSE)</f>
        <v>0.0185504015535116</v>
      </c>
      <c r="Q111">
        <f>VLOOKUP(A111,'累积异常收益率（市场模型）（-170，-21）Y1 (2)'!$A$1:$X$339,16,FALSE)</f>
        <v>-0.0163691453635693</v>
      </c>
      <c r="R111">
        <f>VLOOKUP(A111,'累积异常收益率（市场模型）（-170，-21）Y1 (2)'!$A$1:$X$339,17,FALSE)</f>
        <v>0.00355781032703817</v>
      </c>
      <c r="S111">
        <v>0.03253268</v>
      </c>
      <c r="T111">
        <v>0.01213941</v>
      </c>
      <c r="U111">
        <f>VLOOKUP(A111,'累积异常收益率（市场模型）（-170，-21）Y1 (2)'!$A$1:$X$339,20,FALSE)</f>
        <v>-0.0421022512018681</v>
      </c>
      <c r="V111">
        <f>VLOOKUP(A111,'累积异常收益率（市场模型）（-170，-21）Y1 (2)'!$A$1:$X$339,21,FALSE)</f>
        <v>-0.0463778972625732</v>
      </c>
      <c r="W111">
        <v>0.03597855</v>
      </c>
      <c r="X111">
        <f>VLOOKUP(A111,'累积异常收益率（市场模型）（-170，-21）Y1 (2)'!$A$1:$X$339,23,FALSE)</f>
        <v>0.109965145587921</v>
      </c>
      <c r="Y111">
        <v>0.01577809</v>
      </c>
      <c r="Z111">
        <f>VLOOKUP(A111,'三因子模型（-170，-51） (2)'!$A$1:$W$335,23,FALSE)</f>
        <v>-0.18808601796627</v>
      </c>
      <c r="AA111">
        <v>-5.4833479</v>
      </c>
      <c r="AB111">
        <v>0</v>
      </c>
      <c r="AC111">
        <v>8.7895</v>
      </c>
      <c r="AD111">
        <v>26.72</v>
      </c>
      <c r="AE111">
        <v>24</v>
      </c>
      <c r="AF111">
        <v>17.7739</v>
      </c>
      <c r="AG111">
        <v>1.70672</v>
      </c>
      <c r="AH111" t="s">
        <v>382</v>
      </c>
      <c r="AI111" t="s">
        <v>1012</v>
      </c>
      <c r="AJ111">
        <v>2</v>
      </c>
      <c r="AK111">
        <v>57</v>
      </c>
      <c r="AL111">
        <v>7</v>
      </c>
      <c r="AM111">
        <v>0.15789474</v>
      </c>
      <c r="AN111">
        <v>6.2633983</v>
      </c>
      <c r="AO111">
        <v>0.525</v>
      </c>
      <c r="AP111">
        <v>0.599</v>
      </c>
      <c r="AQ111">
        <v>0</v>
      </c>
      <c r="AR111">
        <v>9.01</v>
      </c>
      <c r="AS111">
        <v>1.2890909</v>
      </c>
      <c r="AT111">
        <v>13.5235</v>
      </c>
      <c r="AU111">
        <v>15.1227</v>
      </c>
      <c r="AV111">
        <v>35</v>
      </c>
      <c r="AW111">
        <v>6.5</v>
      </c>
      <c r="AX111">
        <v>42.25</v>
      </c>
      <c r="AY111">
        <f>VLOOKUP(A111,u型最终!$1:$1048576,46,FALSE)</f>
        <v>4.29165</v>
      </c>
      <c r="AZ111">
        <v>2.198335</v>
      </c>
      <c r="BA111">
        <v>90.1</v>
      </c>
    </row>
    <row r="112" spans="1:53">
      <c r="A112">
        <v>300666</v>
      </c>
      <c r="B112">
        <v>300666</v>
      </c>
      <c r="C112">
        <v>11</v>
      </c>
      <c r="D112">
        <v>330000</v>
      </c>
      <c r="E112">
        <v>330281</v>
      </c>
      <c r="F112" t="s">
        <v>1000</v>
      </c>
      <c r="G112">
        <v>5115</v>
      </c>
      <c r="H112" t="s">
        <v>684</v>
      </c>
      <c r="I112">
        <v>0.25416443</v>
      </c>
      <c r="J112">
        <f>VLOOKUP(A112,三因子模型筛选后!$A$1:$Z$335,11,FALSE)</f>
        <v>0.200151652097702</v>
      </c>
      <c r="K112">
        <v>0.12831123</v>
      </c>
      <c r="L112">
        <v>0.106531277298927</v>
      </c>
      <c r="M112">
        <f>VLOOKUP(A112,'累积异常收益率（市场模型）（-170，-21）Y1 (2)'!$A$1:$O$339,12,FALSE)</f>
        <v>0.218054383993149</v>
      </c>
      <c r="N112">
        <f>VLOOKUP(A112,'累积异常收益率（市场模型）（-170，-21）Y1 (2)'!$A$1:$O$339,13,FALSE)</f>
        <v>0.210089176893234</v>
      </c>
      <c r="O112">
        <v>0.25380334</v>
      </c>
      <c r="P112">
        <f>VLOOKUP(A112,'累积异常收益率（市场模型）（-170，-21）Y1 (2)'!$A$1:$O$339,15,FALSE)</f>
        <v>0.29002246260643</v>
      </c>
      <c r="Q112">
        <f>VLOOKUP(A112,'累积异常收益率（市场模型）（-170，-21）Y1 (2)'!$A$1:$X$339,16,FALSE)</f>
        <v>0.262548118829727</v>
      </c>
      <c r="R112">
        <f>VLOOKUP(A112,'累积异常收益率（市场模型）（-170，-21）Y1 (2)'!$A$1:$X$339,17,FALSE)</f>
        <v>0.264568746089935</v>
      </c>
      <c r="S112">
        <v>0.33334541</v>
      </c>
      <c r="T112">
        <v>0.30170321</v>
      </c>
      <c r="U112">
        <f>VLOOKUP(A112,'累积异常收益率（市场模型）（-170，-21）Y1 (2)'!$A$1:$X$339,20,FALSE)</f>
        <v>0.293124556541443</v>
      </c>
      <c r="V112">
        <f>VLOOKUP(A112,'累积异常收益率（市场模型）（-170，-21）Y1 (2)'!$A$1:$X$339,21,FALSE)</f>
        <v>0.289141148328781</v>
      </c>
      <c r="W112">
        <v>0.40758783</v>
      </c>
      <c r="X112">
        <f>VLOOKUP(A112,'累积异常收益率（市场模型）（-170，-21）Y1 (2)'!$A$1:$X$339,23,FALSE)</f>
        <v>0.467907428741455</v>
      </c>
      <c r="Y112">
        <v>0.38997629</v>
      </c>
      <c r="Z112">
        <f>VLOOKUP(A112,'三因子模型（-170，-51） (2)'!$A$1:$W$335,23,FALSE)</f>
        <v>0.271429836750031</v>
      </c>
      <c r="AA112">
        <v>25.416443</v>
      </c>
      <c r="AB112">
        <v>0</v>
      </c>
      <c r="AC112">
        <v>6.7382</v>
      </c>
      <c r="AD112">
        <v>15.56</v>
      </c>
      <c r="AE112">
        <v>14</v>
      </c>
      <c r="AF112">
        <v>18.209</v>
      </c>
      <c r="AG112">
        <v>2.5597427</v>
      </c>
      <c r="AH112" t="s">
        <v>685</v>
      </c>
      <c r="AI112" t="s">
        <v>1008</v>
      </c>
      <c r="AJ112">
        <v>7</v>
      </c>
      <c r="AK112">
        <v>60</v>
      </c>
      <c r="AL112">
        <v>9</v>
      </c>
      <c r="AM112">
        <v>0.15</v>
      </c>
      <c r="AN112">
        <v>6.0371547</v>
      </c>
      <c r="AO112">
        <v>0.4187</v>
      </c>
      <c r="AP112">
        <v>0.5291</v>
      </c>
      <c r="AQ112">
        <v>0</v>
      </c>
      <c r="AR112">
        <v>23.18</v>
      </c>
      <c r="AS112">
        <v>1.4309091</v>
      </c>
      <c r="AT112">
        <v>13.8004</v>
      </c>
      <c r="AU112">
        <v>15.7044</v>
      </c>
      <c r="AV112">
        <v>1</v>
      </c>
      <c r="AW112">
        <v>7.5</v>
      </c>
      <c r="AX112">
        <v>56.25</v>
      </c>
      <c r="AY112">
        <f>VLOOKUP(A112,u型最终!$1:$1048576,46,FALSE)</f>
        <v>1.78845</v>
      </c>
      <c r="AZ112">
        <v>3.14329</v>
      </c>
      <c r="BA112">
        <v>231.8</v>
      </c>
    </row>
    <row r="113" spans="1:53">
      <c r="A113">
        <v>600330</v>
      </c>
      <c r="B113">
        <v>600330</v>
      </c>
      <c r="C113">
        <v>10</v>
      </c>
      <c r="D113">
        <v>330000</v>
      </c>
      <c r="E113">
        <v>330481</v>
      </c>
      <c r="F113" t="s">
        <v>1000</v>
      </c>
      <c r="G113">
        <v>5115</v>
      </c>
      <c r="H113" t="s">
        <v>776</v>
      </c>
      <c r="I113">
        <v>0.05262689</v>
      </c>
      <c r="J113">
        <f>VLOOKUP(A113,三因子模型筛选后!$A$1:$Z$335,11,FALSE)</f>
        <v>0.0710290223360062</v>
      </c>
      <c r="K113">
        <v>0.08569437</v>
      </c>
      <c r="L113">
        <v>0.102346956729889</v>
      </c>
      <c r="M113">
        <f>VLOOKUP(A113,'累积异常收益率（市场模型）（-170，-21）Y1 (2)'!$A$1:$O$339,12,FALSE)</f>
        <v>0.0396049246191978</v>
      </c>
      <c r="N113">
        <f>VLOOKUP(A113,'累积异常收益率（市场模型）（-170，-21）Y1 (2)'!$A$1:$O$339,13,FALSE)</f>
        <v>0.0477480329573154</v>
      </c>
      <c r="O113">
        <v>0.07606874</v>
      </c>
      <c r="P113">
        <f>VLOOKUP(A113,'累积异常收益率（市场模型）（-170，-21）Y1 (2)'!$A$1:$O$339,15,FALSE)</f>
        <v>0.182697981595993</v>
      </c>
      <c r="Q113">
        <f>VLOOKUP(A113,'累积异常收益率（市场模型）（-170，-21）Y1 (2)'!$A$1:$X$339,16,FALSE)</f>
        <v>0.172643840312958</v>
      </c>
      <c r="R113">
        <f>VLOOKUP(A113,'累积异常收益率（市场模型）（-170，-21）Y1 (2)'!$A$1:$X$339,17,FALSE)</f>
        <v>0.178812965750694</v>
      </c>
      <c r="S113">
        <v>0.25671628</v>
      </c>
      <c r="T113">
        <v>0.20587763</v>
      </c>
      <c r="U113">
        <f>VLOOKUP(A113,'累积异常收益率（市场模型）（-170，-21）Y1 (2)'!$A$1:$X$339,20,FALSE)</f>
        <v>0.145171374082565</v>
      </c>
      <c r="V113">
        <f>VLOOKUP(A113,'累积异常收益率（市场模型）（-170，-21）Y1 (2)'!$A$1:$X$339,21,FALSE)</f>
        <v>0.232398867607117</v>
      </c>
      <c r="W113">
        <v>0.34708518</v>
      </c>
      <c r="X113">
        <f>VLOOKUP(A113,'累积异常收益率（市场模型）（-170，-21）Y1 (2)'!$A$1:$X$339,23,FALSE)</f>
        <v>0.419172197580338</v>
      </c>
      <c r="Y113">
        <v>0.3828719</v>
      </c>
      <c r="Z113">
        <f>VLOOKUP(A113,'三因子模型（-170，-51） (2)'!$A$1:$W$335,23,FALSE)</f>
        <v>0.323435544967651</v>
      </c>
      <c r="AA113">
        <v>5.2626885</v>
      </c>
      <c r="AB113">
        <v>0</v>
      </c>
      <c r="AC113">
        <v>8.4198</v>
      </c>
      <c r="AD113">
        <v>17.1</v>
      </c>
      <c r="AE113">
        <v>20</v>
      </c>
      <c r="AF113">
        <v>19.293</v>
      </c>
      <c r="AG113">
        <v>12.334344</v>
      </c>
      <c r="AH113" t="s">
        <v>777</v>
      </c>
      <c r="AI113" t="s">
        <v>1008</v>
      </c>
      <c r="AJ113">
        <v>7</v>
      </c>
      <c r="AK113">
        <v>50</v>
      </c>
      <c r="AL113">
        <v>4</v>
      </c>
      <c r="AM113">
        <v>0.3</v>
      </c>
      <c r="AN113">
        <v>6.5510803</v>
      </c>
      <c r="AO113">
        <v>0.7</v>
      </c>
      <c r="AP113">
        <v>0.3836</v>
      </c>
      <c r="AQ113">
        <v>0</v>
      </c>
      <c r="AR113">
        <v>3.41</v>
      </c>
      <c r="AS113">
        <v>0.26</v>
      </c>
      <c r="AT113">
        <v>16.0541</v>
      </c>
      <c r="AU113">
        <v>17.02</v>
      </c>
      <c r="AV113">
        <v>1</v>
      </c>
      <c r="AW113">
        <v>9.5</v>
      </c>
      <c r="AX113">
        <v>90.25</v>
      </c>
      <c r="AY113">
        <f>VLOOKUP(A113,u型最终!$1:$1048576,46,FALSE)</f>
        <v>4.21055</v>
      </c>
      <c r="AZ113">
        <v>1.226712</v>
      </c>
      <c r="BA113">
        <v>34.1</v>
      </c>
    </row>
    <row r="114" spans="1:53">
      <c r="A114">
        <v>2199</v>
      </c>
      <c r="B114">
        <v>2199</v>
      </c>
      <c r="C114">
        <v>11</v>
      </c>
      <c r="D114">
        <v>330000</v>
      </c>
      <c r="E114">
        <v>330700</v>
      </c>
      <c r="F114" t="s">
        <v>1000</v>
      </c>
      <c r="G114">
        <v>5115</v>
      </c>
      <c r="H114" t="s">
        <v>168</v>
      </c>
      <c r="I114">
        <v>-0.04449774</v>
      </c>
      <c r="J114">
        <f>VLOOKUP(A114,三因子模型筛选后!$A$1:$Z$335,11,FALSE)</f>
        <v>-0.029164481908083</v>
      </c>
      <c r="K114">
        <v>0.01946563</v>
      </c>
      <c r="L114">
        <v>0.0442592352628708</v>
      </c>
      <c r="M114">
        <f>VLOOKUP(A114,'累积异常收益率（市场模型）（-170，-21）Y1 (2)'!$A$1:$O$339,12,FALSE)</f>
        <v>-0.0388937592506409</v>
      </c>
      <c r="N114">
        <f>VLOOKUP(A114,'累积异常收益率（市场模型）（-170，-21）Y1 (2)'!$A$1:$O$339,13,FALSE)</f>
        <v>-0.0566846020519733</v>
      </c>
      <c r="O114">
        <v>-0.04244318</v>
      </c>
      <c r="P114">
        <f>VLOOKUP(A114,'累积异常收益率（市场模型）（-170，-21）Y1 (2)'!$A$1:$O$339,15,FALSE)</f>
        <v>-0.000252083322266117</v>
      </c>
      <c r="Q114">
        <f>VLOOKUP(A114,'累积异常收益率（市场模型）（-170，-21）Y1 (2)'!$A$1:$X$339,16,FALSE)</f>
        <v>0.0645328909158707</v>
      </c>
      <c r="R114">
        <f>VLOOKUP(A114,'累积异常收益率（市场模型）（-170，-21）Y1 (2)'!$A$1:$X$339,17,FALSE)</f>
        <v>0.100801922380924</v>
      </c>
      <c r="S114">
        <v>0.1371313</v>
      </c>
      <c r="T114">
        <v>0.20026989</v>
      </c>
      <c r="U114">
        <f>VLOOKUP(A114,'累积异常收益率（市场模型）（-170，-21）Y1 (2)'!$A$1:$X$339,20,FALSE)</f>
        <v>0.16930741071701</v>
      </c>
      <c r="V114">
        <f>VLOOKUP(A114,'累积异常收益率（市场模型）（-170，-21）Y1 (2)'!$A$1:$X$339,21,FALSE)</f>
        <v>0.154796302318573</v>
      </c>
      <c r="W114">
        <v>0.2227075</v>
      </c>
      <c r="X114">
        <f>VLOOKUP(A114,'累积异常收益率（市场模型）（-170，-21）Y1 (2)'!$A$1:$X$339,23,FALSE)</f>
        <v>0.344259113073349</v>
      </c>
      <c r="Y114">
        <v>0.2711921</v>
      </c>
      <c r="Z114">
        <f>VLOOKUP(A114,'三因子模型（-170，-51） (2)'!$A$1:$W$335,23,FALSE)</f>
        <v>0.131136000156403</v>
      </c>
      <c r="AA114">
        <v>-4.4497736</v>
      </c>
      <c r="AB114">
        <v>0</v>
      </c>
      <c r="AC114">
        <v>6.3969</v>
      </c>
      <c r="AD114">
        <v>10.04</v>
      </c>
      <c r="AE114">
        <v>20</v>
      </c>
      <c r="AF114">
        <v>16.3472</v>
      </c>
      <c r="AG114">
        <v>2.4344236</v>
      </c>
      <c r="AH114" t="s">
        <v>169</v>
      </c>
      <c r="AI114" t="s">
        <v>999</v>
      </c>
      <c r="AJ114">
        <v>6</v>
      </c>
      <c r="AK114">
        <v>32</v>
      </c>
      <c r="AL114">
        <v>6</v>
      </c>
      <c r="AM114">
        <v>0.5</v>
      </c>
      <c r="AN114">
        <v>7.2518413</v>
      </c>
      <c r="AO114">
        <v>1.4107</v>
      </c>
      <c r="AP114">
        <v>0.1762</v>
      </c>
      <c r="AQ114">
        <v>0</v>
      </c>
      <c r="AR114">
        <v>4.12</v>
      </c>
      <c r="AS114">
        <v>0.51060606</v>
      </c>
      <c r="AT114">
        <v>14.2095</v>
      </c>
      <c r="AU114">
        <v>15.073</v>
      </c>
      <c r="AV114">
        <v>29</v>
      </c>
      <c r="AW114">
        <v>3.5</v>
      </c>
      <c r="AX114">
        <v>12.25</v>
      </c>
      <c r="AY114">
        <f>VLOOKUP(A114,u型最终!$1:$1048576,46,FALSE)</f>
        <v>2.07145</v>
      </c>
      <c r="AZ114">
        <v>1.415853</v>
      </c>
      <c r="BA114">
        <v>41.2</v>
      </c>
    </row>
    <row r="115" spans="1:53">
      <c r="A115">
        <v>300351</v>
      </c>
      <c r="B115">
        <v>300351</v>
      </c>
      <c r="C115">
        <v>2</v>
      </c>
      <c r="D115">
        <v>330000</v>
      </c>
      <c r="E115">
        <v>331000</v>
      </c>
      <c r="F115" t="s">
        <v>1000</v>
      </c>
      <c r="G115">
        <v>5115</v>
      </c>
      <c r="H115" t="s">
        <v>543</v>
      </c>
      <c r="I115">
        <v>-0.15814854</v>
      </c>
      <c r="J115">
        <f>VLOOKUP(A115,三因子模型筛选后!$A$1:$Z$335,11,FALSE)</f>
        <v>-0.219038605690002</v>
      </c>
      <c r="K115">
        <v>-0.0795379</v>
      </c>
      <c r="L115">
        <v>-0.113695487380028</v>
      </c>
      <c r="M115">
        <f>VLOOKUP(A115,'累积异常收益率（市场模型）（-170，-21）Y1 (2)'!$A$1:$O$339,12,FALSE)</f>
        <v>-0.132779344916344</v>
      </c>
      <c r="N115">
        <f>VLOOKUP(A115,'累积异常收益率（市场模型）（-170，-21）Y1 (2)'!$A$1:$O$339,13,FALSE)</f>
        <v>-0.147786304354668</v>
      </c>
      <c r="O115">
        <v>-0.14143507</v>
      </c>
      <c r="P115">
        <f>VLOOKUP(A115,'累积异常收益率（市场模型）（-170，-21）Y1 (2)'!$A$1:$O$339,15,FALSE)</f>
        <v>-0.108574189245701</v>
      </c>
      <c r="Q115">
        <f>VLOOKUP(A115,'累积异常收益率（市场模型）（-170，-21）Y1 (2)'!$A$1:$X$339,16,FALSE)</f>
        <v>-0.0906550660729408</v>
      </c>
      <c r="R115">
        <f>VLOOKUP(A115,'累积异常收益率（市场模型）（-170，-21）Y1 (2)'!$A$1:$X$339,17,FALSE)</f>
        <v>-0.0512289442121983</v>
      </c>
      <c r="S115">
        <v>-0.03126198</v>
      </c>
      <c r="T115">
        <v>-0.03556767</v>
      </c>
      <c r="U115">
        <f>VLOOKUP(A115,'累积异常收益率（市场模型）（-170，-21）Y1 (2)'!$A$1:$X$339,20,FALSE)</f>
        <v>-0.0543991215527058</v>
      </c>
      <c r="V115">
        <f>VLOOKUP(A115,'累积异常收益率（市场模型）（-170，-21）Y1 (2)'!$A$1:$X$339,21,FALSE)</f>
        <v>-0.0522628128528595</v>
      </c>
      <c r="W115">
        <v>0.00154098</v>
      </c>
      <c r="X115">
        <f>VLOOKUP(A115,'累积异常收益率（市场模型）（-170，-21）Y1 (2)'!$A$1:$X$339,23,FALSE)</f>
        <v>0.0255589466542006</v>
      </c>
      <c r="Y115">
        <v>0.12377487</v>
      </c>
      <c r="Z115">
        <f>VLOOKUP(A115,'三因子模型（-170，-51） (2)'!$A$1:$W$335,23,FALSE)</f>
        <v>-0.00756081705912948</v>
      </c>
      <c r="AA115">
        <v>-15.814854</v>
      </c>
      <c r="AB115">
        <v>0</v>
      </c>
      <c r="AC115">
        <v>7.9519</v>
      </c>
      <c r="AD115">
        <v>-2.79</v>
      </c>
      <c r="AE115">
        <v>29</v>
      </c>
      <c r="AF115">
        <v>0</v>
      </c>
      <c r="AG115">
        <v>3.8364186</v>
      </c>
      <c r="AH115" t="s">
        <v>544</v>
      </c>
      <c r="AI115" t="s">
        <v>999</v>
      </c>
      <c r="AJ115">
        <v>6</v>
      </c>
      <c r="AK115">
        <v>43</v>
      </c>
      <c r="AL115">
        <v>2</v>
      </c>
      <c r="AM115">
        <v>0.22222222</v>
      </c>
      <c r="AN115">
        <v>6.2146081</v>
      </c>
      <c r="AO115">
        <v>0.5</v>
      </c>
      <c r="AP115">
        <v>0.202</v>
      </c>
      <c r="AQ115">
        <v>0</v>
      </c>
      <c r="AR115">
        <v>3.19</v>
      </c>
      <c r="AS115">
        <v>0.26727273</v>
      </c>
      <c r="AT115">
        <v>14.7632</v>
      </c>
      <c r="AU115">
        <v>15.4116</v>
      </c>
      <c r="AV115">
        <v>32</v>
      </c>
      <c r="AW115">
        <v>7</v>
      </c>
      <c r="AX115">
        <v>49</v>
      </c>
      <c r="AY115">
        <f>VLOOKUP(A115,u型最终!$1:$1048576,46,FALSE)</f>
        <v>3.10715</v>
      </c>
      <c r="AZ115">
        <v>1.160021</v>
      </c>
      <c r="BA115">
        <v>31.9</v>
      </c>
    </row>
    <row r="116" spans="1:53">
      <c r="A116">
        <v>2937</v>
      </c>
      <c r="B116">
        <v>2937</v>
      </c>
      <c r="C116">
        <v>13</v>
      </c>
      <c r="D116">
        <v>330000</v>
      </c>
      <c r="E116">
        <v>330282</v>
      </c>
      <c r="F116" t="s">
        <v>1000</v>
      </c>
      <c r="G116">
        <v>5115</v>
      </c>
      <c r="H116" t="s">
        <v>402</v>
      </c>
      <c r="I116">
        <v>0.0132778</v>
      </c>
      <c r="J116">
        <f>VLOOKUP(A116,三因子模型筛选后!$A$1:$Z$335,11,FALSE)</f>
        <v>-0.0747756883502007</v>
      </c>
      <c r="K116">
        <v>0.01709842</v>
      </c>
      <c r="L116">
        <v>-0.0230617560446262</v>
      </c>
      <c r="M116">
        <f>VLOOKUP(A116,'累积异常收益率（市场模型）（-170，-21）Y1 (2)'!$A$1:$O$339,12,FALSE)</f>
        <v>0.0746222883462906</v>
      </c>
      <c r="N116">
        <f>VLOOKUP(A116,'累积异常收益率（市场模型）（-170，-21）Y1 (2)'!$A$1:$O$339,13,FALSE)</f>
        <v>0.0761582776904106</v>
      </c>
      <c r="O116">
        <v>0.075227</v>
      </c>
      <c r="P116">
        <f>VLOOKUP(A116,'累积异常收益率（市场模型）（-170，-21）Y1 (2)'!$A$1:$O$339,15,FALSE)</f>
        <v>0.12068422883749</v>
      </c>
      <c r="Q116">
        <f>VLOOKUP(A116,'累积异常收益率（市场模型）（-170，-21）Y1 (2)'!$A$1:$X$339,16,FALSE)</f>
        <v>0.100093878805637</v>
      </c>
      <c r="R116">
        <f>VLOOKUP(A116,'累积异常收益率（市场模型）（-170，-21）Y1 (2)'!$A$1:$X$339,17,FALSE)</f>
        <v>0.0982020646333694</v>
      </c>
      <c r="S116">
        <v>0.11469867</v>
      </c>
      <c r="T116">
        <v>0.06477465</v>
      </c>
      <c r="U116">
        <f>VLOOKUP(A116,'累积异常收益率（市场模型）（-170，-21）Y1 (2)'!$A$1:$X$339,20,FALSE)</f>
        <v>0.0373478680849075</v>
      </c>
      <c r="V116">
        <f>VLOOKUP(A116,'累积异常收益率（市场模型）（-170，-21）Y1 (2)'!$A$1:$X$339,21,FALSE)</f>
        <v>0.0746156573295593</v>
      </c>
      <c r="W116">
        <v>0.15643963</v>
      </c>
      <c r="X116">
        <f>VLOOKUP(A116,'累积异常收益率（市场模型）（-170，-21）Y1 (2)'!$A$1:$X$339,23,FALSE)</f>
        <v>0.141955703496933</v>
      </c>
      <c r="Y116">
        <v>0.10602239</v>
      </c>
      <c r="Z116">
        <f>VLOOKUP(A116,'三因子模型（-170，-51） (2)'!$A$1:$W$335,23,FALSE)</f>
        <v>-0.0504693649709225</v>
      </c>
      <c r="AA116">
        <v>1.3277804</v>
      </c>
      <c r="AB116">
        <v>0</v>
      </c>
      <c r="AC116">
        <v>7.9255</v>
      </c>
      <c r="AD116">
        <v>24.25</v>
      </c>
      <c r="AE116">
        <v>18</v>
      </c>
      <c r="AF116">
        <v>18.7543</v>
      </c>
      <c r="AG116">
        <v>2.97853</v>
      </c>
      <c r="AH116" t="s">
        <v>403</v>
      </c>
      <c r="AI116" t="s">
        <v>999</v>
      </c>
      <c r="AJ116">
        <v>6</v>
      </c>
      <c r="AK116">
        <v>48</v>
      </c>
      <c r="AL116">
        <v>0</v>
      </c>
      <c r="AM116">
        <v>0.16666667</v>
      </c>
      <c r="AN116">
        <v>7.0657841</v>
      </c>
      <c r="AO116">
        <v>1.1712</v>
      </c>
      <c r="AP116">
        <v>0.1987</v>
      </c>
      <c r="AQ116">
        <v>0</v>
      </c>
      <c r="AR116">
        <v>4.14</v>
      </c>
      <c r="AS116">
        <v>0.38484848</v>
      </c>
      <c r="AT116">
        <v>10.8253</v>
      </c>
      <c r="AU116">
        <v>13.7975</v>
      </c>
      <c r="AV116">
        <v>2</v>
      </c>
      <c r="AW116">
        <v>2.5</v>
      </c>
      <c r="AX116">
        <v>6.25</v>
      </c>
      <c r="AY116">
        <f>VLOOKUP(A116,u型最终!$1:$1048576,46,FALSE)</f>
        <v>7.1</v>
      </c>
      <c r="AZ116">
        <v>1.420696</v>
      </c>
      <c r="BA116">
        <v>41.4</v>
      </c>
    </row>
    <row r="117" spans="1:53">
      <c r="A117">
        <v>300548</v>
      </c>
      <c r="B117">
        <v>300548</v>
      </c>
      <c r="C117">
        <v>22</v>
      </c>
      <c r="D117">
        <v>330000</v>
      </c>
      <c r="E117">
        <v>330400</v>
      </c>
      <c r="F117" t="s">
        <v>1000</v>
      </c>
      <c r="G117">
        <v>5115</v>
      </c>
      <c r="H117" t="s">
        <v>621</v>
      </c>
      <c r="I117">
        <v>0.19839188</v>
      </c>
      <c r="J117">
        <f>VLOOKUP(A117,三因子模型筛选后!$A$1:$Z$335,11,FALSE)</f>
        <v>0.0970741137862206</v>
      </c>
      <c r="K117">
        <v>0.07357095</v>
      </c>
      <c r="L117">
        <v>0.0235046911984682</v>
      </c>
      <c r="M117">
        <f>VLOOKUP(A117,'累积异常收益率（市场模型）（-170，-21）Y1 (2)'!$A$1:$O$339,12,FALSE)</f>
        <v>0.167177766561508</v>
      </c>
      <c r="N117">
        <f>VLOOKUP(A117,'累积异常收益率（市场模型）（-170，-21）Y1 (2)'!$A$1:$O$339,13,FALSE)</f>
        <v>0.139064997434616</v>
      </c>
      <c r="O117">
        <v>0.10305718</v>
      </c>
      <c r="P117">
        <f>VLOOKUP(A117,'累积异常收益率（市场模型）（-170，-21）Y1 (2)'!$A$1:$O$339,15,FALSE)</f>
        <v>0.0832490772008896</v>
      </c>
      <c r="Q117">
        <f>VLOOKUP(A117,'累积异常收益率（市场模型）（-170，-21）Y1 (2)'!$A$1:$X$339,16,FALSE)</f>
        <v>0.139840081334114</v>
      </c>
      <c r="R117">
        <f>VLOOKUP(A117,'累积异常收益率（市场模型）（-170，-21）Y1 (2)'!$A$1:$X$339,17,FALSE)</f>
        <v>0.18296380341053</v>
      </c>
      <c r="S117">
        <v>0.23725766</v>
      </c>
      <c r="T117">
        <v>0.30658388</v>
      </c>
      <c r="U117">
        <f>VLOOKUP(A117,'累积异常收益率（市场模型）（-170，-21）Y1 (2)'!$A$1:$X$339,20,FALSE)</f>
        <v>0.277673900127411</v>
      </c>
      <c r="V117">
        <f>VLOOKUP(A117,'累积异常收益率（市场模型）（-170，-21）Y1 (2)'!$A$1:$X$339,21,FALSE)</f>
        <v>0.26689675450325</v>
      </c>
      <c r="W117">
        <v>0.33243439</v>
      </c>
      <c r="X117">
        <f>VLOOKUP(A117,'累积异常收益率（市场模型）（-170，-21）Y1 (2)'!$A$1:$X$339,23,FALSE)</f>
        <v>0.391280263662338</v>
      </c>
      <c r="Y117">
        <v>0.3147321</v>
      </c>
      <c r="Z117">
        <f>VLOOKUP(A117,'三因子模型（-170，-51） (2)'!$A$1:$W$335,23,FALSE)</f>
        <v>0.186309471726418</v>
      </c>
      <c r="AA117">
        <v>19.839188</v>
      </c>
      <c r="AB117">
        <v>0</v>
      </c>
      <c r="AC117">
        <v>6.7202</v>
      </c>
      <c r="AD117">
        <v>20.85</v>
      </c>
      <c r="AE117">
        <v>16</v>
      </c>
      <c r="AF117">
        <v>15.2931</v>
      </c>
      <c r="AG117">
        <v>2.607778</v>
      </c>
      <c r="AH117" t="s">
        <v>622</v>
      </c>
      <c r="AI117" t="s">
        <v>1008</v>
      </c>
      <c r="AJ117">
        <v>7</v>
      </c>
      <c r="AK117">
        <v>57</v>
      </c>
      <c r="AL117">
        <v>0</v>
      </c>
      <c r="AM117">
        <v>0.13333333</v>
      </c>
      <c r="AN117">
        <v>7.4178206</v>
      </c>
      <c r="AO117">
        <v>1.6654</v>
      </c>
      <c r="AP117">
        <v>0.1905</v>
      </c>
      <c r="AQ117">
        <v>0</v>
      </c>
      <c r="AR117">
        <v>51.27</v>
      </c>
      <c r="AS117">
        <v>3.160303</v>
      </c>
      <c r="AT117">
        <v>13.5609</v>
      </c>
      <c r="AU117">
        <v>14.5062</v>
      </c>
      <c r="AV117">
        <v>2</v>
      </c>
      <c r="AW117">
        <v>2</v>
      </c>
      <c r="AX117">
        <v>4</v>
      </c>
      <c r="AY117">
        <f>VLOOKUP(A117,u型最终!$1:$1048576,46,FALSE)</f>
        <v>1.83335</v>
      </c>
      <c r="AZ117">
        <v>3.937106</v>
      </c>
      <c r="BA117">
        <v>512.7</v>
      </c>
    </row>
    <row r="118" spans="1:53">
      <c r="A118">
        <v>300698</v>
      </c>
      <c r="B118">
        <v>300698</v>
      </c>
      <c r="C118">
        <v>19</v>
      </c>
      <c r="D118">
        <v>330000</v>
      </c>
      <c r="E118">
        <v>330100</v>
      </c>
      <c r="F118" t="s">
        <v>998</v>
      </c>
      <c r="G118">
        <v>8101</v>
      </c>
      <c r="H118" t="s">
        <v>702</v>
      </c>
      <c r="I118">
        <v>-0.02255163</v>
      </c>
      <c r="J118">
        <f>VLOOKUP(A118,三因子模型筛选后!$A$1:$Z$335,11,FALSE)</f>
        <v>-0.181461006402969</v>
      </c>
      <c r="K118">
        <v>-0.00196276</v>
      </c>
      <c r="L118">
        <v>-0.0924777984619141</v>
      </c>
      <c r="M118">
        <f>VLOOKUP(A118,'累积异常收益率（市场模型）（-170，-21）Y1 (2)'!$A$1:$O$339,12,FALSE)</f>
        <v>0.00048394879559055</v>
      </c>
      <c r="N118">
        <f>VLOOKUP(A118,'累积异常收益率（市场模型）（-170，-21）Y1 (2)'!$A$1:$O$339,13,FALSE)</f>
        <v>-0.0137724494561553</v>
      </c>
      <c r="O118">
        <v>-0.00927458</v>
      </c>
      <c r="P118">
        <f>VLOOKUP(A118,'累积异常收益率（市场模型）（-170，-21）Y1 (2)'!$A$1:$O$339,15,FALSE)</f>
        <v>-0.0101253651082516</v>
      </c>
      <c r="Q118">
        <f>VLOOKUP(A118,'累积异常收益率（市场模型）（-170，-21）Y1 (2)'!$A$1:$X$339,16,FALSE)</f>
        <v>0.00351556297391653</v>
      </c>
      <c r="R118">
        <f>VLOOKUP(A118,'累积异常收益率（市场模型）（-170，-21）Y1 (2)'!$A$1:$X$339,17,FALSE)</f>
        <v>0.0195302851498127</v>
      </c>
      <c r="S118">
        <v>0.04467436</v>
      </c>
      <c r="T118">
        <v>0.01677096</v>
      </c>
      <c r="U118">
        <f>VLOOKUP(A118,'累积异常收益率（市场模型）（-170，-21）Y1 (2)'!$A$1:$X$339,20,FALSE)</f>
        <v>-0.0284748747944832</v>
      </c>
      <c r="V118">
        <f>VLOOKUP(A118,'累积异常收益率（市场模型）（-170，-21）Y1 (2)'!$A$1:$X$339,21,FALSE)</f>
        <v>-0.0176777467131615</v>
      </c>
      <c r="W118">
        <v>0.02628481</v>
      </c>
      <c r="X118">
        <f>VLOOKUP(A118,'累积异常收益率（市场模型）（-170，-21）Y1 (2)'!$A$1:$X$339,23,FALSE)</f>
        <v>0.0112114148214459</v>
      </c>
      <c r="Y118">
        <v>-0.03319287</v>
      </c>
      <c r="Z118">
        <f>VLOOKUP(A118,'三因子模型（-170，-51） (2)'!$A$1:$W$335,23,FALSE)</f>
        <v>-0.227764576673508</v>
      </c>
      <c r="AA118">
        <v>-2.255163</v>
      </c>
      <c r="AB118">
        <v>0</v>
      </c>
      <c r="AC118">
        <v>6.4003</v>
      </c>
      <c r="AD118">
        <v>9.49</v>
      </c>
      <c r="AE118">
        <v>22</v>
      </c>
      <c r="AF118">
        <v>16.5958</v>
      </c>
      <c r="AG118">
        <v>1.34</v>
      </c>
      <c r="AH118" t="s">
        <v>703</v>
      </c>
      <c r="AI118" t="s">
        <v>1002</v>
      </c>
      <c r="AJ118">
        <v>5</v>
      </c>
      <c r="AK118">
        <v>35</v>
      </c>
      <c r="AL118">
        <v>7</v>
      </c>
      <c r="AM118">
        <v>0.13636364</v>
      </c>
      <c r="AN118">
        <v>6.413459</v>
      </c>
      <c r="AO118">
        <v>0.61</v>
      </c>
      <c r="AP118">
        <v>0.4126</v>
      </c>
      <c r="AQ118">
        <v>0</v>
      </c>
      <c r="AR118">
        <v>5.27</v>
      </c>
      <c r="AS118">
        <v>0.52939394</v>
      </c>
      <c r="AT118">
        <v>0</v>
      </c>
      <c r="AU118">
        <v>11.3819</v>
      </c>
      <c r="AV118">
        <v>35</v>
      </c>
      <c r="AW118">
        <v>1</v>
      </c>
      <c r="AX118">
        <v>1</v>
      </c>
      <c r="AY118">
        <f>VLOOKUP(A118,u型最终!$1:$1048576,46,FALSE)</f>
        <v>5.75</v>
      </c>
      <c r="AZ118">
        <v>1.66203</v>
      </c>
      <c r="BA118">
        <v>52.7</v>
      </c>
    </row>
    <row r="119" spans="1:53">
      <c r="A119">
        <v>600130</v>
      </c>
      <c r="B119">
        <v>600130</v>
      </c>
      <c r="C119">
        <v>1</v>
      </c>
      <c r="D119">
        <v>330000</v>
      </c>
      <c r="E119">
        <v>330283</v>
      </c>
      <c r="F119" t="s">
        <v>998</v>
      </c>
      <c r="G119">
        <v>8101</v>
      </c>
      <c r="H119" t="s">
        <v>746</v>
      </c>
      <c r="I119">
        <v>-0.07114864</v>
      </c>
      <c r="J119">
        <f>VLOOKUP(A119,三因子模型筛选后!$A$1:$Z$335,11,FALSE)</f>
        <v>-0.124882347881794</v>
      </c>
      <c r="K119">
        <v>-0.02791351</v>
      </c>
      <c r="L119">
        <v>-0.0623865537345409</v>
      </c>
      <c r="M119">
        <f>VLOOKUP(A119,'累积异常收益率（市场模型）（-170，-21）Y1 (2)'!$A$1:$O$339,12,FALSE)</f>
        <v>-0.0331976898014545</v>
      </c>
      <c r="N119">
        <f>VLOOKUP(A119,'累积异常收益率（市场模型）（-170，-21）Y1 (2)'!$A$1:$O$339,13,FALSE)</f>
        <v>-0.0643754228949547</v>
      </c>
      <c r="O119">
        <v>-0.03640784</v>
      </c>
      <c r="P119">
        <f>VLOOKUP(A119,'累积异常收益率（市场模型）（-170，-21）Y1 (2)'!$A$1:$O$339,15,FALSE)</f>
        <v>-0.0140394829213619</v>
      </c>
      <c r="Q119">
        <f>VLOOKUP(A119,'累积异常收益率（市场模型）（-170，-21）Y1 (2)'!$A$1:$X$339,16,FALSE)</f>
        <v>0.0111705483868718</v>
      </c>
      <c r="R119">
        <f>VLOOKUP(A119,'累积异常收益率（市场模型）（-170，-21）Y1 (2)'!$A$1:$X$339,17,FALSE)</f>
        <v>0.0246856044977903</v>
      </c>
      <c r="S119">
        <v>0.05174036</v>
      </c>
      <c r="T119">
        <v>0.09932308</v>
      </c>
      <c r="U119">
        <f>VLOOKUP(A119,'累积异常收益率（市场模型）（-170，-21）Y1 (2)'!$A$1:$X$339,20,FALSE)</f>
        <v>0.0525077991187572</v>
      </c>
      <c r="V119">
        <f>VLOOKUP(A119,'累积异常收益率（市场模型）（-170，-21）Y1 (2)'!$A$1:$X$339,21,FALSE)</f>
        <v>0.0554005801677704</v>
      </c>
      <c r="W119">
        <v>0.12065011</v>
      </c>
      <c r="X119">
        <f>VLOOKUP(A119,'累积异常收益率（市场模型）（-170，-21）Y1 (2)'!$A$1:$X$339,23,FALSE)</f>
        <v>0.148433014750481</v>
      </c>
      <c r="Y119">
        <v>0.11904012</v>
      </c>
      <c r="Z119">
        <f>VLOOKUP(A119,'三因子模型（-170，-51） (2)'!$A$1:$W$335,23,FALSE)</f>
        <v>0.00519463606178761</v>
      </c>
      <c r="AA119">
        <v>-7.1148641</v>
      </c>
      <c r="AB119">
        <v>0</v>
      </c>
      <c r="AC119">
        <v>5.9687</v>
      </c>
      <c r="AD119">
        <v>19.26</v>
      </c>
      <c r="AE119">
        <v>24</v>
      </c>
      <c r="AF119">
        <v>17.2102</v>
      </c>
      <c r="AG119">
        <v>7.68</v>
      </c>
      <c r="AH119" t="s">
        <v>747</v>
      </c>
      <c r="AI119" t="s">
        <v>999</v>
      </c>
      <c r="AJ119">
        <v>6</v>
      </c>
      <c r="AK119">
        <v>55</v>
      </c>
      <c r="AL119">
        <v>3</v>
      </c>
      <c r="AM119">
        <v>0.23076923</v>
      </c>
      <c r="AN119">
        <v>6.6001426</v>
      </c>
      <c r="AO119">
        <v>0.7352</v>
      </c>
      <c r="AP119">
        <v>0.1297</v>
      </c>
      <c r="AQ119">
        <v>0</v>
      </c>
      <c r="AR119">
        <v>1.4</v>
      </c>
      <c r="AS119">
        <v>0.12727273</v>
      </c>
      <c r="AT119">
        <v>14.5925</v>
      </c>
      <c r="AU119">
        <v>14.6806</v>
      </c>
      <c r="AV119">
        <v>30</v>
      </c>
      <c r="AW119">
        <v>2</v>
      </c>
      <c r="AX119">
        <v>4</v>
      </c>
      <c r="AY119">
        <f>VLOOKUP(A119,u型最终!$1:$1048576,46,FALSE)</f>
        <v>6</v>
      </c>
      <c r="AZ119">
        <v>0.3364722</v>
      </c>
      <c r="BA119">
        <v>14</v>
      </c>
    </row>
    <row r="120" spans="1:53">
      <c r="A120">
        <v>300270</v>
      </c>
      <c r="B120">
        <v>300270</v>
      </c>
      <c r="C120">
        <v>10</v>
      </c>
      <c r="D120">
        <v>330000</v>
      </c>
      <c r="E120">
        <v>330100</v>
      </c>
      <c r="F120" t="s">
        <v>998</v>
      </c>
      <c r="G120">
        <v>8101</v>
      </c>
      <c r="H120" t="s">
        <v>507</v>
      </c>
      <c r="I120">
        <v>-0.05528053</v>
      </c>
      <c r="J120">
        <f>VLOOKUP(A120,三因子模型筛选后!$A$1:$Z$335,11,FALSE)</f>
        <v>-0.128293812274933</v>
      </c>
      <c r="K120">
        <v>-0.22301415</v>
      </c>
      <c r="L120">
        <v>-0.267445147037506</v>
      </c>
      <c r="M120">
        <f>VLOOKUP(A120,'累积异常收益率（市场模型）（-170，-21）Y1 (2)'!$A$1:$O$339,12,FALSE)</f>
        <v>-0.0128071652725339</v>
      </c>
      <c r="N120">
        <f>VLOOKUP(A120,'累积异常收益率（市场模型）（-170，-21）Y1 (2)'!$A$1:$O$339,13,FALSE)</f>
        <v>-0.0524721555411816</v>
      </c>
      <c r="O120">
        <v>-0.04883279</v>
      </c>
      <c r="P120">
        <f>VLOOKUP(A120,'累积异常收益率（市场模型）（-170，-21）Y1 (2)'!$A$1:$O$339,15,FALSE)</f>
        <v>-0.0491345673799515</v>
      </c>
      <c r="Q120">
        <f>VLOOKUP(A120,'累积异常收益率（市场模型）（-170，-21）Y1 (2)'!$A$1:$X$339,16,FALSE)</f>
        <v>-0.0375451631844044</v>
      </c>
      <c r="R120">
        <f>VLOOKUP(A120,'累积异常收益率（市场模型）（-170，-21）Y1 (2)'!$A$1:$X$339,17,FALSE)</f>
        <v>0.00565329194068909</v>
      </c>
      <c r="S120">
        <v>0.06332554</v>
      </c>
      <c r="T120">
        <v>0.02570106</v>
      </c>
      <c r="U120">
        <f>VLOOKUP(A120,'累积异常收益率（市场模型）（-170，-21）Y1 (2)'!$A$1:$X$339,20,FALSE)</f>
        <v>0.0127529045566916</v>
      </c>
      <c r="V120">
        <f>VLOOKUP(A120,'累积异常收益率（市场模型）（-170，-21）Y1 (2)'!$A$1:$X$339,21,FALSE)</f>
        <v>0.05848603323102</v>
      </c>
      <c r="W120">
        <v>0.10208636</v>
      </c>
      <c r="X120">
        <f>VLOOKUP(A120,'累积异常收益率（市场模型）（-170，-21）Y1 (2)'!$A$1:$X$339,23,FALSE)</f>
        <v>0.151912912726402</v>
      </c>
      <c r="Y120">
        <v>0.07212749</v>
      </c>
      <c r="Z120">
        <f>VLOOKUP(A120,'三因子模型（-170，-51） (2)'!$A$1:$W$335,23,FALSE)</f>
        <v>-0.127981901168823</v>
      </c>
      <c r="AA120">
        <v>-5.5280529</v>
      </c>
      <c r="AB120">
        <v>0</v>
      </c>
      <c r="AC120">
        <v>5.591</v>
      </c>
      <c r="AD120">
        <v>2.05</v>
      </c>
      <c r="AE120">
        <v>19</v>
      </c>
      <c r="AF120">
        <v>0</v>
      </c>
      <c r="AG120">
        <v>0.6</v>
      </c>
      <c r="AH120" t="s">
        <v>508</v>
      </c>
      <c r="AI120" t="s">
        <v>999</v>
      </c>
      <c r="AJ120">
        <v>6</v>
      </c>
      <c r="AK120">
        <v>52</v>
      </c>
      <c r="AL120">
        <v>1</v>
      </c>
      <c r="AM120">
        <v>0.3125</v>
      </c>
      <c r="AN120">
        <v>6.3151772</v>
      </c>
      <c r="AO120">
        <v>0.5529</v>
      </c>
      <c r="AP120">
        <v>0.2849</v>
      </c>
      <c r="AQ120">
        <v>0</v>
      </c>
      <c r="AR120">
        <v>4.01</v>
      </c>
      <c r="AS120">
        <v>0.40227273</v>
      </c>
      <c r="AT120">
        <v>11.6807</v>
      </c>
      <c r="AU120">
        <v>14.4878</v>
      </c>
      <c r="AV120">
        <v>0</v>
      </c>
      <c r="AW120">
        <v>3</v>
      </c>
      <c r="AX120">
        <v>9</v>
      </c>
      <c r="AY120">
        <f>VLOOKUP(A120,u型最终!$1:$1048576,46,FALSE)</f>
        <v>1.4</v>
      </c>
      <c r="AZ120">
        <v>1.388791</v>
      </c>
      <c r="BA120">
        <v>40.1</v>
      </c>
    </row>
    <row r="121" spans="1:53">
      <c r="A121">
        <v>2115</v>
      </c>
      <c r="B121">
        <v>2115</v>
      </c>
      <c r="C121">
        <v>10</v>
      </c>
      <c r="D121">
        <v>330000</v>
      </c>
      <c r="E121">
        <v>330100</v>
      </c>
      <c r="F121" t="s">
        <v>998</v>
      </c>
      <c r="G121">
        <v>8101</v>
      </c>
      <c r="H121" t="s">
        <v>129</v>
      </c>
      <c r="I121">
        <v>0.21592009</v>
      </c>
      <c r="J121">
        <f>VLOOKUP(A121,三因子模型筛选后!$A$1:$Z$335,11,FALSE)</f>
        <v>0.170112401247025</v>
      </c>
      <c r="K121">
        <v>0.2373928</v>
      </c>
      <c r="L121">
        <v>0.205417782068253</v>
      </c>
      <c r="M121">
        <f>VLOOKUP(A121,'累积异常收益率（市场模型）（-170，-21）Y1 (2)'!$A$1:$O$339,12,FALSE)</f>
        <v>0.3095782995224</v>
      </c>
      <c r="N121">
        <f>VLOOKUP(A121,'累积异常收益率（市场模型）（-170，-21）Y1 (2)'!$A$1:$O$339,13,FALSE)</f>
        <v>0.241165488958359</v>
      </c>
      <c r="O121">
        <v>0.22188696</v>
      </c>
      <c r="P121">
        <f>VLOOKUP(A121,'累积异常收益率（市场模型）（-170，-21）Y1 (2)'!$A$1:$O$339,15,FALSE)</f>
        <v>0.295979499816895</v>
      </c>
      <c r="Q121">
        <f>VLOOKUP(A121,'累积异常收益率（市场模型）（-170，-21）Y1 (2)'!$A$1:$X$339,16,FALSE)</f>
        <v>0.389380604028702</v>
      </c>
      <c r="R121">
        <f>VLOOKUP(A121,'累积异常收益率（市场模型）（-170，-21）Y1 (2)'!$A$1:$X$339,17,FALSE)</f>
        <v>0.376626461744308</v>
      </c>
      <c r="S121">
        <v>0.39618236</v>
      </c>
      <c r="T121">
        <v>0.47382891</v>
      </c>
      <c r="U121">
        <f>VLOOKUP(A121,'累积异常收益率（市场模型）（-170，-21）Y1 (2)'!$A$1:$X$339,20,FALSE)</f>
        <v>0.417478114366531</v>
      </c>
      <c r="V121">
        <f>VLOOKUP(A121,'累积异常收益率（市场模型）（-170，-21）Y1 (2)'!$A$1:$X$339,21,FALSE)</f>
        <v>0.423767149448395</v>
      </c>
      <c r="W121">
        <v>0.46026954</v>
      </c>
      <c r="X121">
        <f>VLOOKUP(A121,'累积异常收益率（市场模型）（-170，-21）Y1 (2)'!$A$1:$X$339,23,FALSE)</f>
        <v>0.460523903369904</v>
      </c>
      <c r="Y121">
        <v>0.39509064</v>
      </c>
      <c r="Z121">
        <f>VLOOKUP(A121,'三因子模型（-170，-51） (2)'!$A$1:$W$335,23,FALSE)</f>
        <v>0.258921802043915</v>
      </c>
      <c r="AA121">
        <v>21.592009</v>
      </c>
      <c r="AB121">
        <v>0</v>
      </c>
      <c r="AC121">
        <v>7.0682</v>
      </c>
      <c r="AD121">
        <v>27.4</v>
      </c>
      <c r="AE121">
        <v>26</v>
      </c>
      <c r="AF121">
        <v>19.4058</v>
      </c>
      <c r="AG121">
        <v>3.4224</v>
      </c>
      <c r="AH121" t="s">
        <v>130</v>
      </c>
      <c r="AI121" t="s">
        <v>1002</v>
      </c>
      <c r="AJ121">
        <v>5</v>
      </c>
      <c r="AK121">
        <v>58</v>
      </c>
      <c r="AL121">
        <v>1</v>
      </c>
      <c r="AM121">
        <v>0.16666667</v>
      </c>
      <c r="AN121">
        <v>7.5729658</v>
      </c>
      <c r="AO121">
        <v>1.9449</v>
      </c>
      <c r="AP121">
        <v>0.4372</v>
      </c>
      <c r="AQ121">
        <v>0</v>
      </c>
      <c r="AR121">
        <v>4.77</v>
      </c>
      <c r="AS121">
        <v>0.33090909</v>
      </c>
      <c r="AT121">
        <v>15.0381</v>
      </c>
      <c r="AU121">
        <v>15.9292</v>
      </c>
      <c r="AV121">
        <v>1</v>
      </c>
      <c r="AW121">
        <v>15.5</v>
      </c>
      <c r="AX121">
        <v>240.25</v>
      </c>
      <c r="AY121">
        <f>VLOOKUP(A121,u型最终!$1:$1048576,46,FALSE)</f>
        <v>3.59485</v>
      </c>
      <c r="AZ121">
        <v>1.562346</v>
      </c>
      <c r="BA121">
        <v>47.7</v>
      </c>
    </row>
    <row r="122" spans="1:53">
      <c r="A122">
        <v>300076</v>
      </c>
      <c r="B122">
        <v>300076</v>
      </c>
      <c r="C122">
        <v>13</v>
      </c>
      <c r="D122">
        <v>330000</v>
      </c>
      <c r="E122">
        <v>330200</v>
      </c>
      <c r="F122" t="s">
        <v>1007</v>
      </c>
      <c r="G122">
        <v>8310</v>
      </c>
      <c r="H122" t="s">
        <v>423</v>
      </c>
      <c r="I122">
        <v>-0.06664628</v>
      </c>
      <c r="J122">
        <f>VLOOKUP(A122,三因子模型筛选后!$A$1:$Z$335,11,FALSE)</f>
        <v>-0.111437685787678</v>
      </c>
      <c r="K122">
        <v>0.01226669</v>
      </c>
      <c r="L122">
        <v>-0.0113232610747218</v>
      </c>
      <c r="M122">
        <f>VLOOKUP(A122,'累积异常收益率（市场模型）（-170，-21）Y1 (2)'!$A$1:$O$339,12,FALSE)</f>
        <v>-0.0707940459251404</v>
      </c>
      <c r="N122">
        <f>VLOOKUP(A122,'累积异常收益率（市场模型）（-170，-21）Y1 (2)'!$A$1:$O$339,13,FALSE)</f>
        <v>-0.124713473021984</v>
      </c>
      <c r="O122">
        <v>-0.10877064</v>
      </c>
      <c r="P122">
        <f>VLOOKUP(A122,'累积异常收益率（市场模型）（-170，-21）Y1 (2)'!$A$1:$O$339,15,FALSE)</f>
        <v>-0.126688987016678</v>
      </c>
      <c r="Q122">
        <f>VLOOKUP(A122,'累积异常收益率（市场模型）（-170，-21）Y1 (2)'!$A$1:$X$339,16,FALSE)</f>
        <v>-0.130413383245468</v>
      </c>
      <c r="R122">
        <f>VLOOKUP(A122,'累积异常收益率（市场模型）（-170，-21）Y1 (2)'!$A$1:$X$339,17,FALSE)</f>
        <v>-0.110326394438744</v>
      </c>
      <c r="S122">
        <v>-0.10270506</v>
      </c>
      <c r="T122">
        <v>-0.18289751</v>
      </c>
      <c r="U122">
        <f>VLOOKUP(A122,'累积异常收益率（市场模型）（-170，-21）Y1 (2)'!$A$1:$X$339,20,FALSE)</f>
        <v>-0.234619006514549</v>
      </c>
      <c r="V122">
        <f>VLOOKUP(A122,'累积异常收益率（市场模型）（-170，-21）Y1 (2)'!$A$1:$X$339,21,FALSE)</f>
        <v>-0.236189767718315</v>
      </c>
      <c r="W122">
        <v>-0.2150429</v>
      </c>
      <c r="X122">
        <f>VLOOKUP(A122,'累积异常收益率（市场模型）（-170，-21）Y1 (2)'!$A$1:$X$339,23,FALSE)</f>
        <v>-0.20918607711792</v>
      </c>
      <c r="Y122">
        <v>-0.20268124</v>
      </c>
      <c r="Z122">
        <f>VLOOKUP(A122,'三因子模型（-170，-51） (2)'!$A$1:$W$335,23,FALSE)</f>
        <v>-0.341569066047668</v>
      </c>
      <c r="AA122">
        <v>-6.6646278</v>
      </c>
      <c r="AB122">
        <v>0</v>
      </c>
      <c r="AC122">
        <v>5.2627</v>
      </c>
      <c r="AD122">
        <v>-3.56</v>
      </c>
      <c r="AE122">
        <v>27</v>
      </c>
      <c r="AF122">
        <v>0</v>
      </c>
      <c r="AG122">
        <v>4.24</v>
      </c>
      <c r="AH122" t="s">
        <v>424</v>
      </c>
      <c r="AI122" t="s">
        <v>1002</v>
      </c>
      <c r="AJ122">
        <v>5</v>
      </c>
      <c r="AK122">
        <v>48</v>
      </c>
      <c r="AL122">
        <v>0</v>
      </c>
      <c r="AM122">
        <v>0.11538462</v>
      </c>
      <c r="AN122">
        <v>6.4774338</v>
      </c>
      <c r="AO122">
        <v>0.6503</v>
      </c>
      <c r="AP122">
        <v>0.0695</v>
      </c>
      <c r="AQ122">
        <v>1</v>
      </c>
      <c r="AR122">
        <v>2.49</v>
      </c>
      <c r="AS122">
        <v>0.26348485</v>
      </c>
      <c r="AT122">
        <v>0</v>
      </c>
      <c r="AU122">
        <v>12.1181</v>
      </c>
      <c r="AV122">
        <v>0</v>
      </c>
      <c r="AW122">
        <v>2</v>
      </c>
      <c r="AX122">
        <v>4</v>
      </c>
      <c r="AY122">
        <f>VLOOKUP(A122,u型最终!$1:$1048576,46,FALSE)</f>
        <v>2.125</v>
      </c>
      <c r="AZ122">
        <v>0.9122827</v>
      </c>
      <c r="BA122">
        <v>24.9</v>
      </c>
    </row>
    <row r="123" spans="1:53">
      <c r="A123">
        <v>300088</v>
      </c>
      <c r="B123">
        <v>300088</v>
      </c>
      <c r="C123">
        <v>15</v>
      </c>
      <c r="D123">
        <v>340000</v>
      </c>
      <c r="E123">
        <v>340200</v>
      </c>
      <c r="F123" t="s">
        <v>1003</v>
      </c>
      <c r="G123">
        <v>5110</v>
      </c>
      <c r="H123" t="s">
        <v>438</v>
      </c>
      <c r="I123">
        <v>0.02978184</v>
      </c>
      <c r="J123">
        <f>VLOOKUP(A123,三因子模型筛选后!$A$1:$Z$335,11,FALSE)</f>
        <v>-0.0789842009544373</v>
      </c>
      <c r="K123">
        <v>0.15548611</v>
      </c>
      <c r="L123">
        <v>0.100658535957336</v>
      </c>
      <c r="M123">
        <f>VLOOKUP(A123,'累积异常收益率（市场模型）（-170，-21）Y1 (2)'!$A$1:$O$339,12,FALSE)</f>
        <v>0.0863891467452049</v>
      </c>
      <c r="N123">
        <f>VLOOKUP(A123,'累积异常收益率（市场模型）（-170，-21）Y1 (2)'!$A$1:$O$339,13,FALSE)</f>
        <v>0.024198092520237</v>
      </c>
      <c r="O123">
        <v>0.02158487</v>
      </c>
      <c r="P123">
        <f>VLOOKUP(A123,'累积异常收益率（市场模型）（-170，-21）Y1 (2)'!$A$1:$O$339,15,FALSE)</f>
        <v>0.153700351715088</v>
      </c>
      <c r="Q123">
        <f>VLOOKUP(A123,'累积异常收益率（市场模型）（-170，-21）Y1 (2)'!$A$1:$X$339,16,FALSE)</f>
        <v>0.12310666590929</v>
      </c>
      <c r="R123">
        <f>VLOOKUP(A123,'累积异常收益率（市场模型）（-170，-21）Y1 (2)'!$A$1:$X$339,17,FALSE)</f>
        <v>0.171294823288918</v>
      </c>
      <c r="S123">
        <v>0.19355603</v>
      </c>
      <c r="T123">
        <v>0.1298857</v>
      </c>
      <c r="U123">
        <f>VLOOKUP(A123,'累积异常收益率（市场模型）（-170，-21）Y1 (2)'!$A$1:$X$339,20,FALSE)</f>
        <v>0.0779383927583694</v>
      </c>
      <c r="V123">
        <f>VLOOKUP(A123,'累积异常收益率（市场模型）（-170，-21）Y1 (2)'!$A$1:$X$339,21,FALSE)</f>
        <v>0.108051404356956</v>
      </c>
      <c r="W123">
        <v>0.07269619</v>
      </c>
      <c r="X123">
        <f>VLOOKUP(A123,'累积异常收益率（市场模型）（-170，-21）Y1 (2)'!$A$1:$X$339,23,FALSE)</f>
        <v>0.0591083317995071</v>
      </c>
      <c r="Y123">
        <v>-0.05260985</v>
      </c>
      <c r="Z123">
        <f>VLOOKUP(A123,'三因子模型（-170，-51） (2)'!$A$1:$W$335,23,FALSE)</f>
        <v>-0.124102219939232</v>
      </c>
      <c r="AA123">
        <v>2.9781839</v>
      </c>
      <c r="AB123">
        <v>0</v>
      </c>
      <c r="AC123">
        <v>9.5572</v>
      </c>
      <c r="AD123">
        <v>22.08</v>
      </c>
      <c r="AE123">
        <v>13</v>
      </c>
      <c r="AF123">
        <v>20.7965</v>
      </c>
      <c r="AG123">
        <v>22.988798</v>
      </c>
      <c r="AH123" t="s">
        <v>439</v>
      </c>
      <c r="AI123" t="s">
        <v>1002</v>
      </c>
      <c r="AJ123">
        <v>5</v>
      </c>
      <c r="AK123">
        <v>47</v>
      </c>
      <c r="AL123">
        <v>0</v>
      </c>
      <c r="AM123">
        <v>0.11111111</v>
      </c>
      <c r="AN123">
        <v>7.8815222</v>
      </c>
      <c r="AO123">
        <v>2.6479</v>
      </c>
      <c r="AP123">
        <v>0.2935</v>
      </c>
      <c r="AQ123">
        <v>1</v>
      </c>
      <c r="AR123">
        <v>4.33</v>
      </c>
      <c r="AS123">
        <v>0.47969697</v>
      </c>
      <c r="AT123">
        <v>15.9632</v>
      </c>
      <c r="AU123">
        <v>17.3788</v>
      </c>
      <c r="AV123">
        <v>2</v>
      </c>
      <c r="AW123">
        <v>4.5</v>
      </c>
      <c r="AX123">
        <v>20.25</v>
      </c>
      <c r="AY123">
        <f>VLOOKUP(A123,u型最终!$1:$1048576,46,FALSE)</f>
        <v>5.2778</v>
      </c>
      <c r="AZ123">
        <v>1.465568</v>
      </c>
      <c r="BA123">
        <v>43.3</v>
      </c>
    </row>
    <row r="124" spans="1:53">
      <c r="A124">
        <v>600237</v>
      </c>
      <c r="B124">
        <v>600237</v>
      </c>
      <c r="C124">
        <v>9</v>
      </c>
      <c r="D124">
        <v>340000</v>
      </c>
      <c r="E124">
        <v>340700</v>
      </c>
      <c r="F124" t="s">
        <v>1003</v>
      </c>
      <c r="G124">
        <v>5110</v>
      </c>
      <c r="H124" t="s">
        <v>764</v>
      </c>
      <c r="I124">
        <v>-0.06481507</v>
      </c>
      <c r="J124">
        <f>VLOOKUP(A124,三因子模型筛选后!$A$1:$Z$335,11,FALSE)</f>
        <v>-0.103060737252235</v>
      </c>
      <c r="K124">
        <v>0.01475986</v>
      </c>
      <c r="L124">
        <v>-0.0108643937855959</v>
      </c>
      <c r="M124">
        <f>VLOOKUP(A124,'累积异常收益率（市场模型）（-170，-21）Y1 (2)'!$A$1:$O$339,12,FALSE)</f>
        <v>-0.0576177574694157</v>
      </c>
      <c r="N124">
        <f>VLOOKUP(A124,'累积异常收益率（市场模型）（-170，-21）Y1 (2)'!$A$1:$O$339,13,FALSE)</f>
        <v>-0.0954864919185638</v>
      </c>
      <c r="O124">
        <v>-0.07269067</v>
      </c>
      <c r="P124">
        <f>VLOOKUP(A124,'累积异常收益率（市场模型）（-170，-21）Y1 (2)'!$A$1:$O$339,15,FALSE)</f>
        <v>-0.0382896959781647</v>
      </c>
      <c r="Q124">
        <f>VLOOKUP(A124,'累积异常收益率（市场模型）（-170，-21）Y1 (2)'!$A$1:$X$339,16,FALSE)</f>
        <v>-0.0263629034161568</v>
      </c>
      <c r="R124">
        <f>VLOOKUP(A124,'累积异常收益率（市场模型）（-170，-21）Y1 (2)'!$A$1:$X$339,17,FALSE)</f>
        <v>-0.00409176526591182</v>
      </c>
      <c r="S124">
        <v>0.02274533</v>
      </c>
      <c r="T124">
        <v>0.09138088</v>
      </c>
      <c r="U124">
        <f>VLOOKUP(A124,'累积异常收益率（市场模型）（-170，-21）Y1 (2)'!$A$1:$X$339,20,FALSE)</f>
        <v>0.147533893585205</v>
      </c>
      <c r="V124">
        <f>VLOOKUP(A124,'累积异常收益率（市场模型）（-170，-21）Y1 (2)'!$A$1:$X$339,21,FALSE)</f>
        <v>0.24262098968029</v>
      </c>
      <c r="W124">
        <v>0.37461811</v>
      </c>
      <c r="X124">
        <f>VLOOKUP(A124,'累积异常收益率（市场模型）（-170，-21）Y1 (2)'!$A$1:$X$339,23,FALSE)</f>
        <v>0.48795822262764</v>
      </c>
      <c r="Y124">
        <v>0.59725964</v>
      </c>
      <c r="Z124">
        <f>VLOOKUP(A124,'三因子模型（-170，-51） (2)'!$A$1:$W$335,23,FALSE)</f>
        <v>0.463309437036514</v>
      </c>
      <c r="AA124">
        <v>-6.4815074</v>
      </c>
      <c r="AB124">
        <v>0</v>
      </c>
      <c r="AC124">
        <v>7.5601</v>
      </c>
      <c r="AD124">
        <v>-1.82</v>
      </c>
      <c r="AE124">
        <v>23</v>
      </c>
      <c r="AF124">
        <v>0</v>
      </c>
      <c r="AG124">
        <v>5.6436956</v>
      </c>
      <c r="AH124" t="s">
        <v>765</v>
      </c>
      <c r="AI124" t="s">
        <v>1002</v>
      </c>
      <c r="AJ124">
        <v>5</v>
      </c>
      <c r="AK124">
        <v>47</v>
      </c>
      <c r="AL124">
        <v>1</v>
      </c>
      <c r="AM124">
        <v>0.3</v>
      </c>
      <c r="AN124">
        <v>6.1737861</v>
      </c>
      <c r="AO124">
        <v>0.48</v>
      </c>
      <c r="AP124">
        <v>0.3539</v>
      </c>
      <c r="AQ124">
        <v>0</v>
      </c>
      <c r="AR124">
        <v>1.91</v>
      </c>
      <c r="AS124">
        <v>0.11939394</v>
      </c>
      <c r="AT124">
        <v>13.5481</v>
      </c>
      <c r="AU124">
        <v>14.7587</v>
      </c>
      <c r="AV124">
        <v>30</v>
      </c>
      <c r="AW124">
        <v>5</v>
      </c>
      <c r="AX124">
        <v>25</v>
      </c>
      <c r="AY124">
        <f>VLOOKUP(A124,u型最终!$1:$1048576,46,FALSE)</f>
        <v>5.75</v>
      </c>
      <c r="AZ124">
        <v>0.6471033</v>
      </c>
      <c r="BA124">
        <v>19.1</v>
      </c>
    </row>
    <row r="125" spans="1:53">
      <c r="A125">
        <v>600552</v>
      </c>
      <c r="B125">
        <v>600552</v>
      </c>
      <c r="C125">
        <v>3</v>
      </c>
      <c r="D125">
        <v>340000</v>
      </c>
      <c r="E125">
        <v>340300</v>
      </c>
      <c r="F125" t="s">
        <v>1023</v>
      </c>
      <c r="G125">
        <v>6120</v>
      </c>
      <c r="H125" t="s">
        <v>809</v>
      </c>
      <c r="I125">
        <v>-0.08188584</v>
      </c>
      <c r="J125">
        <f>VLOOKUP(A125,三因子模型筛选后!$A$1:$Z$335,11,FALSE)</f>
        <v>-0.122976124286652</v>
      </c>
      <c r="K125">
        <v>0.00619532</v>
      </c>
      <c r="L125">
        <v>-0.0188309065997601</v>
      </c>
      <c r="M125">
        <f>VLOOKUP(A125,'累积异常收益率（市场模型）（-170，-21）Y1 (2)'!$A$1:$O$339,12,FALSE)</f>
        <v>-0.0313143506646156</v>
      </c>
      <c r="N125">
        <f>VLOOKUP(A125,'累积异常收益率（市场模型）（-170，-21）Y1 (2)'!$A$1:$O$339,13,FALSE)</f>
        <v>-0.0582368671894073</v>
      </c>
      <c r="O125">
        <v>-0.07554238</v>
      </c>
      <c r="P125">
        <f>VLOOKUP(A125,'累积异常收益率（市场模型）（-170，-21）Y1 (2)'!$A$1:$O$339,15,FALSE)</f>
        <v>-0.0543989241123199</v>
      </c>
      <c r="Q125">
        <f>VLOOKUP(A125,'累积异常收益率（市场模型）（-170，-21）Y1 (2)'!$A$1:$X$339,16,FALSE)</f>
        <v>-0.0183347351849079</v>
      </c>
      <c r="R125">
        <f>VLOOKUP(A125,'累积异常收益率（市场模型）（-170，-21）Y1 (2)'!$A$1:$X$339,17,FALSE)</f>
        <v>-0.00161161657888442</v>
      </c>
      <c r="S125">
        <v>0.02543507</v>
      </c>
      <c r="T125">
        <v>0.03703478</v>
      </c>
      <c r="U125">
        <f>VLOOKUP(A125,'累积异常收益率（市场模型）（-170，-21）Y1 (2)'!$A$1:$X$339,20,FALSE)</f>
        <v>-0.00531938346102834</v>
      </c>
      <c r="V125">
        <f>VLOOKUP(A125,'累积异常收益率（市场模型）（-170，-21）Y1 (2)'!$A$1:$X$339,21,FALSE)</f>
        <v>0.0626824647188187</v>
      </c>
      <c r="W125">
        <v>0.10977127</v>
      </c>
      <c r="X125">
        <f>VLOOKUP(A125,'累积异常收益率（市场模型）（-170，-21）Y1 (2)'!$A$1:$X$339,23,FALSE)</f>
        <v>0.111095413565636</v>
      </c>
      <c r="Y125">
        <v>0.07096304</v>
      </c>
      <c r="Z125">
        <f>VLOOKUP(A125,'三因子模型（-170，-51） (2)'!$A$1:$W$335,23,FALSE)</f>
        <v>-0.050381887704134</v>
      </c>
      <c r="AA125">
        <v>-8.1885844</v>
      </c>
      <c r="AB125">
        <v>0</v>
      </c>
      <c r="AC125">
        <v>8.4301</v>
      </c>
      <c r="AD125">
        <v>14.68</v>
      </c>
      <c r="AE125">
        <v>19</v>
      </c>
      <c r="AF125">
        <v>19.3613</v>
      </c>
      <c r="AG125">
        <v>2.3932979</v>
      </c>
      <c r="AH125" t="s">
        <v>810</v>
      </c>
      <c r="AI125" t="s">
        <v>999</v>
      </c>
      <c r="AJ125">
        <v>6</v>
      </c>
      <c r="AK125">
        <v>48</v>
      </c>
      <c r="AL125">
        <v>0</v>
      </c>
      <c r="AM125">
        <v>0.17647059</v>
      </c>
      <c r="AN125">
        <v>6.9129418</v>
      </c>
      <c r="AO125">
        <v>1.0052</v>
      </c>
      <c r="AP125">
        <v>0.6068</v>
      </c>
      <c r="AQ125">
        <v>1</v>
      </c>
      <c r="AR125">
        <v>1.95</v>
      </c>
      <c r="AS125">
        <v>0.18318182</v>
      </c>
      <c r="AT125">
        <v>17.212</v>
      </c>
      <c r="AU125">
        <v>17.7351</v>
      </c>
      <c r="AV125">
        <v>1</v>
      </c>
      <c r="AW125">
        <v>4.5</v>
      </c>
      <c r="AX125">
        <v>20.25</v>
      </c>
      <c r="AY125">
        <f>VLOOKUP(A125,u型最终!$1:$1048576,46,FALSE)</f>
        <v>4.16665</v>
      </c>
      <c r="AZ125">
        <v>0.6678294</v>
      </c>
      <c r="BA125">
        <v>19.5</v>
      </c>
    </row>
    <row r="126" spans="1:53">
      <c r="A126">
        <v>300134</v>
      </c>
      <c r="B126">
        <v>300134</v>
      </c>
      <c r="C126">
        <v>19</v>
      </c>
      <c r="D126">
        <v>340000</v>
      </c>
      <c r="E126">
        <v>340300</v>
      </c>
      <c r="F126" t="s">
        <v>998</v>
      </c>
      <c r="G126">
        <v>8101</v>
      </c>
      <c r="H126" t="s">
        <v>462</v>
      </c>
      <c r="I126">
        <v>-0.12746802</v>
      </c>
      <c r="J126">
        <f>VLOOKUP(A126,三因子模型筛选后!$A$1:$Z$335,11,FALSE)</f>
        <v>-0.238615959882736</v>
      </c>
      <c r="K126">
        <v>-0.07097831</v>
      </c>
      <c r="L126">
        <v>-0.131676346063614</v>
      </c>
      <c r="M126">
        <f>VLOOKUP(A126,'累积异常收益率（市场模型）（-170，-21）Y1 (2)'!$A$1:$O$339,12,FALSE)</f>
        <v>-0.0936251580715179</v>
      </c>
      <c r="N126">
        <f>VLOOKUP(A126,'累积异常收益率（市场模型）（-170，-21）Y1 (2)'!$A$1:$O$339,13,FALSE)</f>
        <v>-0.129888162016869</v>
      </c>
      <c r="O126">
        <v>-0.14579993</v>
      </c>
      <c r="P126">
        <f>VLOOKUP(A126,'累积异常收益率（市场模型）（-170，-21）Y1 (2)'!$A$1:$O$339,15,FALSE)</f>
        <v>-0.115303158760071</v>
      </c>
      <c r="Q126">
        <f>VLOOKUP(A126,'累积异常收益率（市场模型）（-170，-21）Y1 (2)'!$A$1:$X$339,16,FALSE)</f>
        <v>-0.0586634464561939</v>
      </c>
      <c r="R126">
        <f>VLOOKUP(A126,'累积异常收益率（市场模型）（-170，-21）Y1 (2)'!$A$1:$X$339,17,FALSE)</f>
        <v>-0.0300852209329605</v>
      </c>
      <c r="S126">
        <v>-0.00057079</v>
      </c>
      <c r="T126">
        <v>-0.04493674</v>
      </c>
      <c r="U126">
        <f>VLOOKUP(A126,'累积异常收益率（市场模型）（-170，-21）Y1 (2)'!$A$1:$X$339,20,FALSE)</f>
        <v>-0.0523172169923782</v>
      </c>
      <c r="V126">
        <f>VLOOKUP(A126,'累积异常收益率（市场模型）（-170，-21）Y1 (2)'!$A$1:$X$339,21,FALSE)</f>
        <v>-0.000146620441228151</v>
      </c>
      <c r="W126">
        <v>0.15943992</v>
      </c>
      <c r="X126">
        <f>VLOOKUP(A126,'累积异常收益率（市场模型）（-170，-21）Y1 (2)'!$A$1:$X$339,23,FALSE)</f>
        <v>0.203965380787849</v>
      </c>
      <c r="Y126">
        <v>0.12184324</v>
      </c>
      <c r="Z126">
        <f>VLOOKUP(A126,'三因子模型（-170，-51） (2)'!$A$1:$W$335,23,FALSE)</f>
        <v>-0.0974327549338341</v>
      </c>
      <c r="AA126">
        <v>-12.746802</v>
      </c>
      <c r="AB126">
        <v>0</v>
      </c>
      <c r="AC126">
        <v>8.6052</v>
      </c>
      <c r="AD126">
        <v>8.05</v>
      </c>
      <c r="AE126">
        <v>18</v>
      </c>
      <c r="AF126">
        <v>0</v>
      </c>
      <c r="AG126">
        <v>7.6749801</v>
      </c>
      <c r="AH126" t="s">
        <v>463</v>
      </c>
      <c r="AI126" t="s">
        <v>1008</v>
      </c>
      <c r="AJ126">
        <v>7</v>
      </c>
      <c r="AK126">
        <v>38</v>
      </c>
      <c r="AL126">
        <v>0</v>
      </c>
      <c r="AM126">
        <v>0.3125</v>
      </c>
      <c r="AN126">
        <v>7.3080738</v>
      </c>
      <c r="AO126">
        <v>1.4923</v>
      </c>
      <c r="AP126">
        <v>0.1955</v>
      </c>
      <c r="AQ126">
        <v>0</v>
      </c>
      <c r="AR126">
        <v>5.65</v>
      </c>
      <c r="AS126">
        <v>0.6180303</v>
      </c>
      <c r="AT126">
        <v>15.9562</v>
      </c>
      <c r="AU126">
        <v>16.8174</v>
      </c>
      <c r="AV126">
        <v>35</v>
      </c>
      <c r="AW126">
        <v>12</v>
      </c>
      <c r="AX126">
        <v>144</v>
      </c>
      <c r="AY126">
        <f>VLOOKUP(A126,u型最终!$1:$1048576,46,FALSE)</f>
        <v>3.5</v>
      </c>
      <c r="AZ126">
        <v>1.731656</v>
      </c>
      <c r="BA126">
        <v>56.5</v>
      </c>
    </row>
    <row r="127" spans="1:53">
      <c r="A127">
        <v>600990</v>
      </c>
      <c r="B127">
        <v>600990</v>
      </c>
      <c r="C127">
        <v>19</v>
      </c>
      <c r="D127">
        <v>340000</v>
      </c>
      <c r="E127">
        <v>340100</v>
      </c>
      <c r="F127" t="s">
        <v>1024</v>
      </c>
      <c r="G127">
        <v>8110</v>
      </c>
      <c r="H127" t="s">
        <v>854</v>
      </c>
      <c r="I127">
        <v>-0.11378547</v>
      </c>
      <c r="J127">
        <f>VLOOKUP(A127,三因子模型筛选后!$A$1:$Z$335,11,FALSE)</f>
        <v>-0.172626495361328</v>
      </c>
      <c r="K127">
        <v>-0.09958721</v>
      </c>
      <c r="L127">
        <v>-0.126985043287277</v>
      </c>
      <c r="M127">
        <f>VLOOKUP(A127,'累积异常收益率（市场模型）（-170，-21）Y1 (2)'!$A$1:$O$339,12,FALSE)</f>
        <v>-0.105786219239235</v>
      </c>
      <c r="N127">
        <f>VLOOKUP(A127,'累积异常收益率（市场模型）（-170，-21）Y1 (2)'!$A$1:$O$339,13,FALSE)</f>
        <v>-0.105473026633263</v>
      </c>
      <c r="O127">
        <v>-0.09374721</v>
      </c>
      <c r="P127">
        <f>VLOOKUP(A127,'累积异常收益率（市场模型）（-170，-21）Y1 (2)'!$A$1:$O$339,15,FALSE)</f>
        <v>-0.0228868816047907</v>
      </c>
      <c r="Q127">
        <f>VLOOKUP(A127,'累积异常收益率（市场模型）（-170，-21）Y1 (2)'!$A$1:$X$339,16,FALSE)</f>
        <v>0.0141226220875978</v>
      </c>
      <c r="R127">
        <f>VLOOKUP(A127,'累积异常收益率（市场模型）（-170，-21）Y1 (2)'!$A$1:$X$339,17,FALSE)</f>
        <v>0.0782275199890137</v>
      </c>
      <c r="S127">
        <v>0.12761015</v>
      </c>
      <c r="T127">
        <v>0.09973368</v>
      </c>
      <c r="U127">
        <f>VLOOKUP(A127,'累积异常收益率（市场模型）（-170，-21）Y1 (2)'!$A$1:$X$339,20,FALSE)</f>
        <v>0.0489128567278385</v>
      </c>
      <c r="V127">
        <f>VLOOKUP(A127,'累积异常收益率（市场模型）（-170，-21）Y1 (2)'!$A$1:$X$339,21,FALSE)</f>
        <v>0.0701053217053413</v>
      </c>
      <c r="W127">
        <v>0.07689755</v>
      </c>
      <c r="X127">
        <f>VLOOKUP(A127,'累积异常收益率（市场模型）（-170，-21）Y1 (2)'!$A$1:$X$339,23,FALSE)</f>
        <v>0.0652769058942795</v>
      </c>
      <c r="Y127">
        <v>0.10189535</v>
      </c>
      <c r="Z127">
        <f>VLOOKUP(A127,'三因子模型（-170，-51） (2)'!$A$1:$W$335,23,FALSE)</f>
        <v>0.00730113405734301</v>
      </c>
      <c r="AA127">
        <v>-11.378547</v>
      </c>
      <c r="AB127">
        <v>0</v>
      </c>
      <c r="AC127">
        <v>8.1775</v>
      </c>
      <c r="AD127">
        <v>14.4</v>
      </c>
      <c r="AE127">
        <v>19</v>
      </c>
      <c r="AF127">
        <v>18.9156</v>
      </c>
      <c r="AG127">
        <v>1.5917911</v>
      </c>
      <c r="AH127" t="s">
        <v>855</v>
      </c>
      <c r="AI127" t="s">
        <v>1008</v>
      </c>
      <c r="AJ127">
        <v>7</v>
      </c>
      <c r="AK127">
        <v>44</v>
      </c>
      <c r="AL127">
        <v>0</v>
      </c>
      <c r="AM127">
        <v>0.07407407</v>
      </c>
      <c r="AN127">
        <v>6.2633983</v>
      </c>
      <c r="AO127">
        <v>0.525</v>
      </c>
      <c r="AP127">
        <v>0.6497</v>
      </c>
      <c r="AQ127">
        <v>1</v>
      </c>
      <c r="AR127">
        <v>15.2</v>
      </c>
      <c r="AS127">
        <v>1.2669697</v>
      </c>
      <c r="AT127">
        <v>15.7923</v>
      </c>
      <c r="AU127">
        <v>16.5092</v>
      </c>
      <c r="AV127">
        <v>29</v>
      </c>
      <c r="AW127">
        <v>2.5</v>
      </c>
      <c r="AX127">
        <v>6.25</v>
      </c>
      <c r="AY127">
        <f>VLOOKUP(A127,u型最终!$1:$1048576,46,FALSE)</f>
        <v>7.1</v>
      </c>
      <c r="AZ127">
        <v>2.721295</v>
      </c>
      <c r="BA127">
        <v>152</v>
      </c>
    </row>
    <row r="128" spans="1:53">
      <c r="A128">
        <v>600203</v>
      </c>
      <c r="B128">
        <v>600203</v>
      </c>
      <c r="C128">
        <v>19</v>
      </c>
      <c r="D128">
        <v>350000</v>
      </c>
      <c r="E128">
        <v>350100</v>
      </c>
      <c r="F128" t="s">
        <v>1015</v>
      </c>
      <c r="G128">
        <v>55</v>
      </c>
      <c r="H128" t="s">
        <v>761</v>
      </c>
      <c r="I128">
        <v>0.04732592</v>
      </c>
      <c r="J128">
        <f>VLOOKUP(A128,三因子模型筛选后!$A$1:$Z$335,11,FALSE)</f>
        <v>-0.0321712680160999</v>
      </c>
      <c r="K128">
        <v>0.13032164</v>
      </c>
      <c r="L128">
        <v>0.0900435820221901</v>
      </c>
      <c r="M128">
        <f>VLOOKUP(A128,'累积异常收益率（市场模型）（-170，-21）Y1 (2)'!$A$1:$O$339,12,FALSE)</f>
        <v>0.072132021188736</v>
      </c>
      <c r="N128">
        <f>VLOOKUP(A128,'累积异常收益率（市场模型）（-170，-21）Y1 (2)'!$A$1:$O$339,13,FALSE)</f>
        <v>0.0385061092674732</v>
      </c>
      <c r="O128">
        <v>0.03959984</v>
      </c>
      <c r="P128">
        <f>VLOOKUP(A128,'累积异常收益率（市场模型）（-170，-21）Y1 (2)'!$A$1:$O$339,15,FALSE)</f>
        <v>0.0381327159702778</v>
      </c>
      <c r="Q128">
        <f>VLOOKUP(A128,'累积异常收益率（市场模型）（-170，-21）Y1 (2)'!$A$1:$X$339,16,FALSE)</f>
        <v>0.0607059448957443</v>
      </c>
      <c r="R128">
        <f>VLOOKUP(A128,'累积异常收益率（市场模型）（-170，-21）Y1 (2)'!$A$1:$X$339,17,FALSE)</f>
        <v>0.0426976680755615</v>
      </c>
      <c r="S128">
        <v>0.10433692</v>
      </c>
      <c r="T128">
        <v>0.10288745</v>
      </c>
      <c r="U128">
        <f>VLOOKUP(A128,'累积异常收益率（市场模型）（-170，-21）Y1 (2)'!$A$1:$X$339,20,FALSE)</f>
        <v>0.0740008875727654</v>
      </c>
      <c r="V128">
        <f>VLOOKUP(A128,'累积异常收益率（市场模型）（-170，-21）Y1 (2)'!$A$1:$X$339,21,FALSE)</f>
        <v>0.069521501660347</v>
      </c>
      <c r="W128">
        <v>0.15395716</v>
      </c>
      <c r="X128">
        <f>VLOOKUP(A128,'累积异常收益率（市场模型）（-170，-21）Y1 (2)'!$A$1:$X$339,23,FALSE)</f>
        <v>0.139873534440994</v>
      </c>
      <c r="Y128">
        <v>0.24084048</v>
      </c>
      <c r="Z128">
        <f>VLOOKUP(A128,'三因子模型（-170，-51） (2)'!$A$1:$W$335,23,FALSE)</f>
        <v>0.081966906785965</v>
      </c>
      <c r="AA128">
        <v>4.7325917</v>
      </c>
      <c r="AB128">
        <v>0</v>
      </c>
      <c r="AC128">
        <v>8.3968</v>
      </c>
      <c r="AD128">
        <v>-0.84</v>
      </c>
      <c r="AE128">
        <v>20</v>
      </c>
      <c r="AF128">
        <v>18.1868</v>
      </c>
      <c r="AG128">
        <v>2.405441</v>
      </c>
      <c r="AH128" t="s">
        <v>762</v>
      </c>
      <c r="AI128" t="s">
        <v>999</v>
      </c>
      <c r="AJ128">
        <v>6</v>
      </c>
      <c r="AK128">
        <v>40</v>
      </c>
      <c r="AL128">
        <v>0</v>
      </c>
      <c r="AM128">
        <v>0.26666667</v>
      </c>
      <c r="AN128">
        <v>6.6302875</v>
      </c>
      <c r="AO128">
        <v>0.7577</v>
      </c>
      <c r="AP128">
        <v>0.6186</v>
      </c>
      <c r="AQ128">
        <v>1</v>
      </c>
      <c r="AR128">
        <v>1.89</v>
      </c>
      <c r="AS128">
        <v>0.19121212</v>
      </c>
      <c r="AT128">
        <v>16.074</v>
      </c>
      <c r="AU128">
        <v>16.5447</v>
      </c>
      <c r="AV128">
        <v>35</v>
      </c>
      <c r="AW128">
        <v>9.5</v>
      </c>
      <c r="AX128">
        <v>90.25</v>
      </c>
      <c r="AY128">
        <f>VLOOKUP(A128,u型最终!$1:$1048576,46,FALSE)</f>
        <v>5.78945</v>
      </c>
      <c r="AZ128">
        <v>0.6365768</v>
      </c>
      <c r="BA128">
        <v>18.9</v>
      </c>
    </row>
    <row r="129" spans="1:53">
      <c r="A129">
        <v>2217</v>
      </c>
      <c r="B129">
        <v>2217</v>
      </c>
      <c r="C129">
        <v>10</v>
      </c>
      <c r="D129">
        <v>350000</v>
      </c>
      <c r="E129">
        <v>350300</v>
      </c>
      <c r="F129" t="s">
        <v>1016</v>
      </c>
      <c r="G129">
        <v>4301</v>
      </c>
      <c r="H129" t="s">
        <v>174</v>
      </c>
      <c r="I129">
        <v>0.05043995</v>
      </c>
      <c r="J129">
        <f>VLOOKUP(A129,三因子模型筛选后!$A$1:$Z$335,11,FALSE)</f>
        <v>-0.0267634131014347</v>
      </c>
      <c r="K129">
        <v>0.15257706</v>
      </c>
      <c r="L129">
        <v>0.112138547003269</v>
      </c>
      <c r="M129">
        <f>VLOOKUP(A129,'累积异常收益率（市场模型）（-170，-21）Y1 (2)'!$A$1:$O$339,12,FALSE)</f>
        <v>0.0802756920456886</v>
      </c>
      <c r="N129">
        <f>VLOOKUP(A129,'累积异常收益率（市场模型）（-170，-21）Y1 (2)'!$A$1:$O$339,13,FALSE)</f>
        <v>0.0671915411949158</v>
      </c>
      <c r="O129">
        <v>0.05426913</v>
      </c>
      <c r="P129">
        <f>VLOOKUP(A129,'累积异常收益率（市场模型）（-170，-21）Y1 (2)'!$A$1:$O$339,15,FALSE)</f>
        <v>0.0649198889732361</v>
      </c>
      <c r="Q129">
        <f>VLOOKUP(A129,'累积异常收益率（市场模型）（-170，-21）Y1 (2)'!$A$1:$X$339,16,FALSE)</f>
        <v>0.0828620716929436</v>
      </c>
      <c r="R129">
        <f>VLOOKUP(A129,'累积异常收益率（市场模型）（-170，-21）Y1 (2)'!$A$1:$X$339,17,FALSE)</f>
        <v>0.148922264575958</v>
      </c>
      <c r="S129">
        <v>0.22326945</v>
      </c>
      <c r="T129">
        <v>0.24200277</v>
      </c>
      <c r="U129">
        <f>VLOOKUP(A129,'累积异常收益率（市场模型）（-170，-21）Y1 (2)'!$A$1:$X$339,20,FALSE)</f>
        <v>0.184415966272354</v>
      </c>
      <c r="V129">
        <f>VLOOKUP(A129,'累积异常收益率（市场模型）（-170，-21）Y1 (2)'!$A$1:$X$339,21,FALSE)</f>
        <v>0.200072214007378</v>
      </c>
      <c r="W129">
        <v>0.24040943</v>
      </c>
      <c r="X129">
        <f>VLOOKUP(A129,'累积异常收益率（市场模型）（-170，-21）Y1 (2)'!$A$1:$X$339,23,FALSE)</f>
        <v>0.317872643470764</v>
      </c>
      <c r="Y129">
        <v>0.26706046</v>
      </c>
      <c r="Z129">
        <f>VLOOKUP(A129,'三因子模型（-170，-51） (2)'!$A$1:$W$335,23,FALSE)</f>
        <v>0.147829160094261</v>
      </c>
      <c r="AA129">
        <v>5.043995</v>
      </c>
      <c r="AB129">
        <v>0</v>
      </c>
      <c r="AC129">
        <v>10.1114</v>
      </c>
      <c r="AD129">
        <v>19.37</v>
      </c>
      <c r="AE129">
        <v>16</v>
      </c>
      <c r="AF129">
        <v>21.3299</v>
      </c>
      <c r="AG129">
        <v>10.03428</v>
      </c>
      <c r="AH129" t="s">
        <v>175</v>
      </c>
      <c r="AI129" t="s">
        <v>1002</v>
      </c>
      <c r="AJ129">
        <v>5</v>
      </c>
      <c r="AK129">
        <v>52</v>
      </c>
      <c r="AL129">
        <v>0</v>
      </c>
      <c r="AM129">
        <v>0.1875</v>
      </c>
      <c r="AN129">
        <v>8.0225361</v>
      </c>
      <c r="AO129">
        <v>3.0489</v>
      </c>
      <c r="AP129">
        <v>0.5949</v>
      </c>
      <c r="AQ129">
        <v>1</v>
      </c>
      <c r="AR129">
        <v>2.22</v>
      </c>
      <c r="AS129">
        <v>0.19924242</v>
      </c>
      <c r="AT129">
        <v>17.9791</v>
      </c>
      <c r="AU129">
        <v>18.7196</v>
      </c>
      <c r="AV129">
        <v>2</v>
      </c>
      <c r="AW129">
        <v>17.5</v>
      </c>
      <c r="AX129">
        <v>306.25</v>
      </c>
      <c r="AY129">
        <f>VLOOKUP(A129,u型最终!$1:$1048576,46,FALSE)</f>
        <v>2.9</v>
      </c>
      <c r="AZ129">
        <v>0.7975072</v>
      </c>
      <c r="BA129">
        <v>22.2</v>
      </c>
    </row>
    <row r="130" spans="1:53">
      <c r="A130">
        <v>600563</v>
      </c>
      <c r="B130">
        <v>600563</v>
      </c>
      <c r="C130">
        <v>26</v>
      </c>
      <c r="D130">
        <v>350000</v>
      </c>
      <c r="E130">
        <v>350200</v>
      </c>
      <c r="F130" t="s">
        <v>1003</v>
      </c>
      <c r="G130">
        <v>5110</v>
      </c>
      <c r="H130" t="s">
        <v>815</v>
      </c>
      <c r="I130">
        <v>0.10924372</v>
      </c>
      <c r="J130">
        <f>VLOOKUP(A130,三因子模型筛选后!$A$1:$Z$335,11,FALSE)</f>
        <v>0.0844201520085335</v>
      </c>
      <c r="K130">
        <v>0.0393163</v>
      </c>
      <c r="L130">
        <v>0.0246009342372417</v>
      </c>
      <c r="M130">
        <f>VLOOKUP(A130,'累积异常收益率（市场模型）（-170，-21）Y1 (2)'!$A$1:$O$339,12,FALSE)</f>
        <v>0.178132057189941</v>
      </c>
      <c r="N130">
        <f>VLOOKUP(A130,'累积异常收益率（市场模型）（-170，-21）Y1 (2)'!$A$1:$O$339,13,FALSE)</f>
        <v>0.163614749908447</v>
      </c>
      <c r="O130">
        <v>0.20196837</v>
      </c>
      <c r="P130">
        <f>VLOOKUP(A130,'累积异常收益率（市场模型）（-170，-21）Y1 (2)'!$A$1:$O$339,15,FALSE)</f>
        <v>0.253173828125</v>
      </c>
      <c r="Q130">
        <f>VLOOKUP(A130,'累积异常收益率（市场模型）（-170，-21）Y1 (2)'!$A$1:$X$339,16,FALSE)</f>
        <v>0.180817902088165</v>
      </c>
      <c r="R130">
        <f>VLOOKUP(A130,'累积异常收益率（市场模型）（-170，-21）Y1 (2)'!$A$1:$X$339,17,FALSE)</f>
        <v>0.17488320171833</v>
      </c>
      <c r="S130">
        <v>0.19384339</v>
      </c>
      <c r="T130">
        <v>0.13239048</v>
      </c>
      <c r="U130">
        <f>VLOOKUP(A130,'累积异常收益率（市场模型）（-170，-21）Y1 (2)'!$A$1:$X$339,20,FALSE)</f>
        <v>0.11455325037241</v>
      </c>
      <c r="V130">
        <f>VLOOKUP(A130,'累积异常收益率（市场模型）（-170，-21）Y1 (2)'!$A$1:$X$339,21,FALSE)</f>
        <v>0.160728350281715</v>
      </c>
      <c r="W130">
        <v>0.19905175</v>
      </c>
      <c r="X130">
        <f>VLOOKUP(A130,'累积异常收益率（市场模型）（-170，-21）Y1 (2)'!$A$1:$X$339,23,FALSE)</f>
        <v>0.27488648891449</v>
      </c>
      <c r="Y130">
        <v>0.22981833</v>
      </c>
      <c r="Z130">
        <f>VLOOKUP(A130,'三因子模型（-170，-51） (2)'!$A$1:$W$335,23,FALSE)</f>
        <v>0.210572928190231</v>
      </c>
      <c r="AA130">
        <v>10.924372</v>
      </c>
      <c r="AB130">
        <v>0</v>
      </c>
      <c r="AC130">
        <v>7.8501</v>
      </c>
      <c r="AD130">
        <v>30.41</v>
      </c>
      <c r="AE130">
        <v>21</v>
      </c>
      <c r="AF130">
        <v>20.0804</v>
      </c>
      <c r="AG130">
        <v>2.25</v>
      </c>
      <c r="AH130" t="s">
        <v>816</v>
      </c>
      <c r="AI130" t="s">
        <v>999</v>
      </c>
      <c r="AJ130">
        <v>6</v>
      </c>
      <c r="AK130">
        <v>51</v>
      </c>
      <c r="AL130">
        <v>0</v>
      </c>
      <c r="AM130">
        <v>0.38461538</v>
      </c>
      <c r="AN130">
        <v>7.5490301</v>
      </c>
      <c r="AO130">
        <v>1.8989</v>
      </c>
      <c r="AP130">
        <v>0.1716</v>
      </c>
      <c r="AQ130">
        <v>0</v>
      </c>
      <c r="AR130">
        <v>17.19</v>
      </c>
      <c r="AS130">
        <v>1.4607576</v>
      </c>
      <c r="AT130">
        <v>15.0422</v>
      </c>
      <c r="AU130">
        <v>15.1995</v>
      </c>
      <c r="AV130">
        <v>2</v>
      </c>
      <c r="AW130">
        <v>2</v>
      </c>
      <c r="AX130">
        <v>4</v>
      </c>
      <c r="AY130">
        <f>VLOOKUP(A130,u型最终!$1:$1048576,46,FALSE)</f>
        <v>5.5</v>
      </c>
      <c r="AZ130">
        <v>2.844328</v>
      </c>
      <c r="BA130">
        <v>171.9</v>
      </c>
    </row>
    <row r="131" spans="1:53">
      <c r="A131">
        <v>300102</v>
      </c>
      <c r="B131">
        <v>300102</v>
      </c>
      <c r="C131">
        <v>18</v>
      </c>
      <c r="D131">
        <v>350000</v>
      </c>
      <c r="E131">
        <v>350200</v>
      </c>
      <c r="F131" t="s">
        <v>1003</v>
      </c>
      <c r="G131">
        <v>5110</v>
      </c>
      <c r="H131" t="s">
        <v>444</v>
      </c>
      <c r="I131">
        <v>-0.11229026</v>
      </c>
      <c r="J131">
        <f>VLOOKUP(A131,三因子模型筛选后!$A$1:$Z$335,11,FALSE)</f>
        <v>-0.102723225951195</v>
      </c>
      <c r="K131">
        <v>-0.04511919</v>
      </c>
      <c r="L131">
        <v>-0.0432343631982803</v>
      </c>
      <c r="M131">
        <f>VLOOKUP(A131,'累积异常收益率（市场模型）（-170，-21）Y1 (2)'!$A$1:$O$339,12,FALSE)</f>
        <v>-0.124416448175907</v>
      </c>
      <c r="N131">
        <f>VLOOKUP(A131,'累积异常收益率（市场模型）（-170，-21）Y1 (2)'!$A$1:$O$339,13,FALSE)</f>
        <v>-0.116616018116474</v>
      </c>
      <c r="O131">
        <v>-0.07328478</v>
      </c>
      <c r="P131">
        <f>VLOOKUP(A131,'累积异常收益率（市场模型）（-170，-21）Y1 (2)'!$A$1:$O$339,15,FALSE)</f>
        <v>-0.00208883499726653</v>
      </c>
      <c r="Q131">
        <f>VLOOKUP(A131,'累积异常收益率（市场模型）（-170，-21）Y1 (2)'!$A$1:$X$339,16,FALSE)</f>
        <v>0.0984557941555977</v>
      </c>
      <c r="R131">
        <f>VLOOKUP(A131,'累积异常收益率（市场模型）（-170，-21）Y1 (2)'!$A$1:$X$339,17,FALSE)</f>
        <v>0.198656037449837</v>
      </c>
      <c r="S131">
        <v>0.29021963</v>
      </c>
      <c r="T131">
        <v>0.35642171</v>
      </c>
      <c r="U131">
        <f>VLOOKUP(A131,'累积异常收益率（市场模型）（-170，-21）Y1 (2)'!$A$1:$X$339,20,FALSE)</f>
        <v>0.432153075933456</v>
      </c>
      <c r="V131">
        <f>VLOOKUP(A131,'累积异常收益率（市场模型）（-170，-21）Y1 (2)'!$A$1:$X$339,21,FALSE)</f>
        <v>0.518661201000214</v>
      </c>
      <c r="W131">
        <v>0.56655878</v>
      </c>
      <c r="X131">
        <f>VLOOKUP(A131,'累积异常收益率（市场模型）（-170，-21）Y1 (2)'!$A$1:$X$339,23,FALSE)</f>
        <v>0.621261835098267</v>
      </c>
      <c r="Y131">
        <v>0.48975685</v>
      </c>
      <c r="Z131">
        <f>VLOOKUP(A131,'三因子模型（-170，-51） (2)'!$A$1:$W$335,23,FALSE)</f>
        <v>0.467616766691208</v>
      </c>
      <c r="AA131">
        <v>-11.229026</v>
      </c>
      <c r="AB131">
        <v>0</v>
      </c>
      <c r="AC131">
        <v>7.8774</v>
      </c>
      <c r="AD131">
        <v>4.05</v>
      </c>
      <c r="AE131">
        <v>13</v>
      </c>
      <c r="AF131">
        <v>0</v>
      </c>
      <c r="AG131">
        <v>9.030464</v>
      </c>
      <c r="AH131" t="s">
        <v>445</v>
      </c>
      <c r="AI131" t="s">
        <v>1002</v>
      </c>
      <c r="AJ131">
        <v>5</v>
      </c>
      <c r="AK131">
        <v>46</v>
      </c>
      <c r="AL131">
        <v>0</v>
      </c>
      <c r="AM131">
        <v>0.15</v>
      </c>
      <c r="AN131">
        <v>7.326926</v>
      </c>
      <c r="AO131">
        <v>1.5207</v>
      </c>
      <c r="AP131">
        <v>0.6217</v>
      </c>
      <c r="AQ131">
        <v>0</v>
      </c>
      <c r="AR131">
        <v>4.33</v>
      </c>
      <c r="AS131">
        <v>0.19030303</v>
      </c>
      <c r="AT131">
        <v>16.5606</v>
      </c>
      <c r="AU131">
        <v>17.2</v>
      </c>
      <c r="AV131">
        <v>2</v>
      </c>
      <c r="AW131">
        <v>6</v>
      </c>
      <c r="AX131">
        <v>36</v>
      </c>
      <c r="AY131">
        <f>VLOOKUP(A131,u型最终!$1:$1048576,46,FALSE)</f>
        <v>2.125</v>
      </c>
      <c r="AZ131">
        <v>1.465568</v>
      </c>
      <c r="BA131">
        <v>43.3</v>
      </c>
    </row>
    <row r="132" spans="1:53">
      <c r="A132">
        <v>2729</v>
      </c>
      <c r="B132">
        <v>2729</v>
      </c>
      <c r="C132">
        <v>1</v>
      </c>
      <c r="D132">
        <v>350000</v>
      </c>
      <c r="E132">
        <v>350200</v>
      </c>
      <c r="F132" t="s">
        <v>1003</v>
      </c>
      <c r="G132">
        <v>5110</v>
      </c>
      <c r="H132" t="s">
        <v>318</v>
      </c>
      <c r="I132">
        <v>-0.18195176</v>
      </c>
      <c r="J132">
        <f>VLOOKUP(A132,三因子模型筛选后!$A$1:$Z$335,11,FALSE)</f>
        <v>-0.237828448414803</v>
      </c>
      <c r="K132">
        <v>-0.10689179</v>
      </c>
      <c r="L132">
        <v>-0.140724122524261</v>
      </c>
      <c r="M132">
        <f>VLOOKUP(A132,'累积异常收益率（市场模型）（-170，-21）Y1 (2)'!$A$1:$O$339,12,FALSE)</f>
        <v>-0.140711069107056</v>
      </c>
      <c r="N132">
        <f>VLOOKUP(A132,'累积异常收益率（市场模型）（-170，-21）Y1 (2)'!$A$1:$O$339,13,FALSE)</f>
        <v>-0.134217739105225</v>
      </c>
      <c r="O132">
        <v>-0.09938049</v>
      </c>
      <c r="P132">
        <f>VLOOKUP(A132,'累积异常收益率（市场模型）（-170，-21）Y1 (2)'!$A$1:$O$339,15,FALSE)</f>
        <v>-0.121022768318653</v>
      </c>
      <c r="Q132">
        <f>VLOOKUP(A132,'累积异常收益率（市场模型）（-170，-21）Y1 (2)'!$A$1:$X$339,16,FALSE)</f>
        <v>-0.112477906048298</v>
      </c>
      <c r="R132">
        <f>VLOOKUP(A132,'累积异常收益率（市场模型）（-170，-21）Y1 (2)'!$A$1:$X$339,17,FALSE)</f>
        <v>-0.097684234380722</v>
      </c>
      <c r="S132">
        <v>-0.00307779</v>
      </c>
      <c r="T132">
        <v>-0.07372151</v>
      </c>
      <c r="U132">
        <f>VLOOKUP(A132,'累积异常收益率（市场模型）（-170，-21）Y1 (2)'!$A$1:$X$339,20,FALSE)</f>
        <v>-0.0967840924859047</v>
      </c>
      <c r="V132">
        <f>VLOOKUP(A132,'累积异常收益率（市场模型）（-170，-21）Y1 (2)'!$A$1:$X$339,21,FALSE)</f>
        <v>-0.0595723167061806</v>
      </c>
      <c r="W132">
        <v>0.00729031</v>
      </c>
      <c r="X132">
        <f>VLOOKUP(A132,'累积异常收益率（市场模型）（-170，-21）Y1 (2)'!$A$1:$X$339,23,FALSE)</f>
        <v>-0.000128517101984471</v>
      </c>
      <c r="Y132">
        <v>0.00168485</v>
      </c>
      <c r="Z132">
        <f>VLOOKUP(A132,'三因子模型（-170，-51） (2)'!$A$1:$W$335,23,FALSE)</f>
        <v>-0.0876978486776352</v>
      </c>
      <c r="AA132">
        <v>-18.195176</v>
      </c>
      <c r="AB132">
        <v>0</v>
      </c>
      <c r="AC132">
        <v>6.3261</v>
      </c>
      <c r="AD132">
        <v>19.14</v>
      </c>
      <c r="AE132">
        <v>27</v>
      </c>
      <c r="AF132">
        <v>17.0466</v>
      </c>
      <c r="AG132">
        <v>1.8296992</v>
      </c>
      <c r="AH132" t="s">
        <v>319</v>
      </c>
      <c r="AI132" t="s">
        <v>1002</v>
      </c>
      <c r="AJ132">
        <v>5</v>
      </c>
      <c r="AK132">
        <v>65</v>
      </c>
      <c r="AL132">
        <v>0</v>
      </c>
      <c r="AM132">
        <v>0.23529412</v>
      </c>
      <c r="AN132">
        <v>6.7017146</v>
      </c>
      <c r="AO132">
        <v>0.8138</v>
      </c>
      <c r="AP132">
        <v>0.0841</v>
      </c>
      <c r="AQ132">
        <v>0</v>
      </c>
      <c r="AR132">
        <v>17.57</v>
      </c>
      <c r="AS132">
        <v>1.7924242</v>
      </c>
      <c r="AT132">
        <v>13.6169</v>
      </c>
      <c r="AU132">
        <v>14.3474</v>
      </c>
      <c r="AV132">
        <v>2</v>
      </c>
      <c r="AW132">
        <v>2</v>
      </c>
      <c r="AX132">
        <v>4</v>
      </c>
      <c r="AY132">
        <f>VLOOKUP(A132,u型最终!$1:$1048576,46,FALSE)</f>
        <v>3</v>
      </c>
      <c r="AZ132">
        <v>2.866193</v>
      </c>
      <c r="BA132">
        <v>175.7</v>
      </c>
    </row>
    <row r="133" spans="1:53">
      <c r="A133">
        <v>603933</v>
      </c>
      <c r="B133">
        <v>603933</v>
      </c>
      <c r="C133">
        <v>1</v>
      </c>
      <c r="D133">
        <v>350000</v>
      </c>
      <c r="E133">
        <v>350100</v>
      </c>
      <c r="F133" t="s">
        <v>1000</v>
      </c>
      <c r="G133">
        <v>5115</v>
      </c>
      <c r="H133" t="s">
        <v>959</v>
      </c>
      <c r="I133">
        <v>-0.17466681</v>
      </c>
      <c r="J133">
        <f>VLOOKUP(A133,三因子模型筛选后!$A$1:$Z$335,11,FALSE)</f>
        <v>-0.215964749455452</v>
      </c>
      <c r="K133">
        <v>-0.15377414</v>
      </c>
      <c r="L133">
        <v>-0.187124311923981</v>
      </c>
      <c r="M133">
        <f>VLOOKUP(A133,'累积异常收益率（市场模型）（-170，-21）Y1 (2)'!$A$1:$O$339,12,FALSE)</f>
        <v>-0.171275421977043</v>
      </c>
      <c r="N133">
        <f>VLOOKUP(A133,'累积异常收益率（市场模型）（-170，-21）Y1 (2)'!$A$1:$O$339,13,FALSE)</f>
        <v>-0.205375447869301</v>
      </c>
      <c r="O133">
        <v>-0.2063749</v>
      </c>
      <c r="P133">
        <f>VLOOKUP(A133,'累积异常收益率（市场模型）（-170，-21）Y1 (2)'!$A$1:$O$339,15,FALSE)</f>
        <v>-0.176163271069527</v>
      </c>
      <c r="Q133">
        <f>VLOOKUP(A133,'累积异常收益率（市场模型）（-170，-21）Y1 (2)'!$A$1:$X$339,16,FALSE)</f>
        <v>-0.156007438898087</v>
      </c>
      <c r="R133">
        <f>VLOOKUP(A133,'累积异常收益率（市场模型）（-170，-21）Y1 (2)'!$A$1:$X$339,17,FALSE)</f>
        <v>-0.100488737225533</v>
      </c>
      <c r="S133">
        <v>-0.10121578</v>
      </c>
      <c r="T133">
        <v>-0.12215425</v>
      </c>
      <c r="U133">
        <f>VLOOKUP(A133,'累积异常收益率（市场模型）（-170，-21）Y1 (2)'!$A$1:$X$339,20,FALSE)</f>
        <v>-0.127304524183273</v>
      </c>
      <c r="V133">
        <f>VLOOKUP(A133,'累积异常收益率（市场模型）（-170，-21）Y1 (2)'!$A$1:$X$339,21,FALSE)</f>
        <v>-0.100111864507198</v>
      </c>
      <c r="W133">
        <v>-0.05350261</v>
      </c>
      <c r="X133">
        <f>VLOOKUP(A133,'累积异常收益率（市场模型）（-170，-21）Y1 (2)'!$A$1:$X$339,23,FALSE)</f>
        <v>-0.0537506826221943</v>
      </c>
      <c r="Y133">
        <v>-0.05996979</v>
      </c>
      <c r="Z133">
        <f>VLOOKUP(A133,'三因子模型（-170，-51） (2)'!$A$1:$W$335,23,FALSE)</f>
        <v>-0.199869811534882</v>
      </c>
      <c r="AA133">
        <v>-17.466681</v>
      </c>
      <c r="AB133">
        <v>0</v>
      </c>
      <c r="AC133">
        <v>6.5624</v>
      </c>
      <c r="AD133">
        <v>5.17</v>
      </c>
      <c r="AE133">
        <v>12</v>
      </c>
      <c r="AF133">
        <v>17.3669</v>
      </c>
      <c r="AG133">
        <v>2.012332</v>
      </c>
      <c r="AH133" t="s">
        <v>960</v>
      </c>
      <c r="AI133" t="s">
        <v>1010</v>
      </c>
      <c r="AJ133">
        <v>3</v>
      </c>
      <c r="AK133">
        <v>48</v>
      </c>
      <c r="AL133">
        <v>5</v>
      </c>
      <c r="AM133">
        <v>0.21052632</v>
      </c>
      <c r="AN133">
        <v>7.3607399</v>
      </c>
      <c r="AO133">
        <v>1.573</v>
      </c>
      <c r="AP133">
        <v>0.2658</v>
      </c>
      <c r="AQ133">
        <v>0</v>
      </c>
      <c r="AR133">
        <v>5.48</v>
      </c>
      <c r="AS133">
        <v>0.5780303</v>
      </c>
      <c r="AT133">
        <v>15.4419</v>
      </c>
      <c r="AU133">
        <v>15.6904</v>
      </c>
      <c r="AV133">
        <v>0</v>
      </c>
      <c r="AW133">
        <v>6</v>
      </c>
      <c r="AX133">
        <v>36</v>
      </c>
      <c r="AY133">
        <f>VLOOKUP(A133,u型最终!$1:$1048576,46,FALSE)</f>
        <v>2.25</v>
      </c>
      <c r="AZ133">
        <v>1.701105</v>
      </c>
      <c r="BA133">
        <v>54.8</v>
      </c>
    </row>
    <row r="134" spans="1:53">
      <c r="A134">
        <v>603678</v>
      </c>
      <c r="B134">
        <v>603678</v>
      </c>
      <c r="C134">
        <v>15</v>
      </c>
      <c r="D134">
        <v>350000</v>
      </c>
      <c r="E134">
        <v>350500</v>
      </c>
      <c r="F134" t="s">
        <v>1000</v>
      </c>
      <c r="G134">
        <v>5115</v>
      </c>
      <c r="H134" t="s">
        <v>941</v>
      </c>
      <c r="I134">
        <v>0.00050282</v>
      </c>
      <c r="J134">
        <f>VLOOKUP(A134,三因子模型筛选后!$A$1:$Z$335,11,FALSE)</f>
        <v>-0.0460072122514248</v>
      </c>
      <c r="K134">
        <v>0.00105835</v>
      </c>
      <c r="L134">
        <v>-0.0212438199669123</v>
      </c>
      <c r="M134">
        <f>VLOOKUP(A134,'累积异常收益率（市场模型）（-170，-21）Y1 (2)'!$A$1:$O$339,12,FALSE)</f>
        <v>0.0273338053375483</v>
      </c>
      <c r="N134">
        <f>VLOOKUP(A134,'累积异常收益率（市场模型）（-170，-21）Y1 (2)'!$A$1:$O$339,13,FALSE)</f>
        <v>0.0116299977526069</v>
      </c>
      <c r="O134">
        <v>0.06452608</v>
      </c>
      <c r="P134">
        <f>VLOOKUP(A134,'累积异常收益率（市场模型）（-170，-21）Y1 (2)'!$A$1:$O$339,15,FALSE)</f>
        <v>0.071186251938343</v>
      </c>
      <c r="Q134">
        <f>VLOOKUP(A134,'累积异常收益率（市场模型）（-170，-21）Y1 (2)'!$A$1:$X$339,16,FALSE)</f>
        <v>0.134908586740494</v>
      </c>
      <c r="R134">
        <f>VLOOKUP(A134,'累积异常收益率（市场模型）（-170，-21）Y1 (2)'!$A$1:$X$339,17,FALSE)</f>
        <v>0.201147735118866</v>
      </c>
      <c r="S134">
        <v>0.29993132</v>
      </c>
      <c r="T134">
        <v>0.24216953</v>
      </c>
      <c r="U134">
        <f>VLOOKUP(A134,'累积异常收益率（市场模型）（-170，-21）Y1 (2)'!$A$1:$X$339,20,FALSE)</f>
        <v>0.22180612385273</v>
      </c>
      <c r="V134">
        <f>VLOOKUP(A134,'累积异常收益率（市场模型）（-170，-21）Y1 (2)'!$A$1:$X$339,21,FALSE)</f>
        <v>0.284544080495834</v>
      </c>
      <c r="W134">
        <v>0.39385521</v>
      </c>
      <c r="X134">
        <f>VLOOKUP(A134,'累积异常收益率（市场模型）（-170，-21）Y1 (2)'!$A$1:$X$339,23,FALSE)</f>
        <v>0.43804794549942</v>
      </c>
      <c r="Y134">
        <v>0.32848263</v>
      </c>
      <c r="Z134">
        <f>VLOOKUP(A134,'三因子模型（-170，-51） (2)'!$A$1:$W$335,23,FALSE)</f>
        <v>0.228357121348381</v>
      </c>
      <c r="AA134">
        <v>0.0502823</v>
      </c>
      <c r="AB134">
        <v>0</v>
      </c>
      <c r="AC134">
        <v>7.3258</v>
      </c>
      <c r="AD134">
        <v>31.13</v>
      </c>
      <c r="AE134">
        <v>12</v>
      </c>
      <c r="AF134">
        <v>20.0216</v>
      </c>
      <c r="AG134">
        <v>4.5929396</v>
      </c>
      <c r="AH134" t="s">
        <v>942</v>
      </c>
      <c r="AI134" t="s">
        <v>999</v>
      </c>
      <c r="AJ134">
        <v>6</v>
      </c>
      <c r="AK134">
        <v>42</v>
      </c>
      <c r="AL134">
        <v>7</v>
      </c>
      <c r="AM134">
        <v>0.23529412</v>
      </c>
      <c r="AN134">
        <v>6.844709</v>
      </c>
      <c r="AO134">
        <v>0.9389</v>
      </c>
      <c r="AP134">
        <v>0.2798</v>
      </c>
      <c r="AQ134">
        <v>0</v>
      </c>
      <c r="AR134">
        <v>13.74</v>
      </c>
      <c r="AS134">
        <v>0.66166667</v>
      </c>
      <c r="AT134">
        <v>13.7118</v>
      </c>
      <c r="AU134">
        <v>15.976</v>
      </c>
      <c r="AV134">
        <v>2</v>
      </c>
      <c r="AW134">
        <v>5</v>
      </c>
      <c r="AX134">
        <v>25</v>
      </c>
      <c r="AY134">
        <f>VLOOKUP(A134,u型最终!$1:$1048576,46,FALSE)</f>
        <v>4.1</v>
      </c>
      <c r="AZ134">
        <v>2.620311</v>
      </c>
      <c r="BA134">
        <v>137.4</v>
      </c>
    </row>
    <row r="135" spans="1:53">
      <c r="A135">
        <v>300657</v>
      </c>
      <c r="B135">
        <v>300657</v>
      </c>
      <c r="C135">
        <v>19</v>
      </c>
      <c r="D135">
        <v>350000</v>
      </c>
      <c r="E135">
        <v>350200</v>
      </c>
      <c r="F135" t="s">
        <v>1000</v>
      </c>
      <c r="G135">
        <v>5115</v>
      </c>
      <c r="H135" t="s">
        <v>678</v>
      </c>
      <c r="I135">
        <v>-0.0466901</v>
      </c>
      <c r="J135">
        <f>VLOOKUP(A135,三因子模型筛选后!$A$1:$Z$335,11,FALSE)</f>
        <v>-0.142065063118935</v>
      </c>
      <c r="K135">
        <v>0.00758807</v>
      </c>
      <c r="L135">
        <v>-0.0358869582414627</v>
      </c>
      <c r="M135">
        <f>VLOOKUP(A135,'累积异常收益率（市场模型）（-170，-21）Y1 (2)'!$A$1:$O$339,12,FALSE)</f>
        <v>-0.0331609584391117</v>
      </c>
      <c r="N135">
        <f>VLOOKUP(A135,'累积异常收益率（市场模型）（-170，-21）Y1 (2)'!$A$1:$O$339,13,FALSE)</f>
        <v>-0.0600858069956303</v>
      </c>
      <c r="O135">
        <v>-0.05024313</v>
      </c>
      <c r="P135">
        <f>VLOOKUP(A135,'累积异常收益率（市场模型）（-170，-21）Y1 (2)'!$A$1:$O$339,15,FALSE)</f>
        <v>-0.0646736845374107</v>
      </c>
      <c r="Q135">
        <f>VLOOKUP(A135,'累积异常收益率（市场模型）（-170，-21）Y1 (2)'!$A$1:$X$339,16,FALSE)</f>
        <v>-0.0644359663128853</v>
      </c>
      <c r="R135">
        <f>VLOOKUP(A135,'累积异常收益率（市场模型）（-170，-21）Y1 (2)'!$A$1:$X$339,17,FALSE)</f>
        <v>-0.0649476423859596</v>
      </c>
      <c r="S135">
        <v>-0.05408318</v>
      </c>
      <c r="T135">
        <v>-0.0977951</v>
      </c>
      <c r="U135">
        <f>VLOOKUP(A135,'累积异常收益率（市场模型）（-170，-21）Y1 (2)'!$A$1:$X$339,20,FALSE)</f>
        <v>-0.120116703212261</v>
      </c>
      <c r="V135">
        <f>VLOOKUP(A135,'累积异常收益率（市场模型）（-170，-21）Y1 (2)'!$A$1:$X$339,21,FALSE)</f>
        <v>-0.0990118458867073</v>
      </c>
      <c r="W135">
        <v>-0.00473574</v>
      </c>
      <c r="X135">
        <f>VLOOKUP(A135,'累积异常收益率（市场模型）（-170，-21）Y1 (2)'!$A$1:$X$339,23,FALSE)</f>
        <v>0.0646360367536545</v>
      </c>
      <c r="Y135">
        <v>-0.02402668</v>
      </c>
      <c r="Z135">
        <f>VLOOKUP(A135,'三因子模型（-170，-51） (2)'!$A$1:$W$335,23,FALSE)</f>
        <v>-0.192797929048538</v>
      </c>
      <c r="AA135">
        <v>-4.6690099</v>
      </c>
      <c r="AB135">
        <v>0</v>
      </c>
      <c r="AC135">
        <v>8.4732</v>
      </c>
      <c r="AD135">
        <v>22.48</v>
      </c>
      <c r="AE135">
        <v>16</v>
      </c>
      <c r="AF135">
        <v>19.38</v>
      </c>
      <c r="AG135">
        <v>4.4505308</v>
      </c>
      <c r="AH135" t="s">
        <v>679</v>
      </c>
      <c r="AI135" t="s">
        <v>1002</v>
      </c>
      <c r="AJ135">
        <v>5</v>
      </c>
      <c r="AK135">
        <v>37</v>
      </c>
      <c r="AL135">
        <v>6</v>
      </c>
      <c r="AM135">
        <v>0.08</v>
      </c>
      <c r="AN135">
        <v>6.5378503</v>
      </c>
      <c r="AO135">
        <v>0.6908</v>
      </c>
      <c r="AP135">
        <v>0.5727</v>
      </c>
      <c r="AQ135">
        <v>0</v>
      </c>
      <c r="AR135">
        <v>11.65</v>
      </c>
      <c r="AS135">
        <v>1.4230303</v>
      </c>
      <c r="AT135">
        <v>16.5846</v>
      </c>
      <c r="AU135">
        <v>17.6457</v>
      </c>
      <c r="AV135">
        <v>1</v>
      </c>
      <c r="AW135">
        <v>8</v>
      </c>
      <c r="AX135">
        <v>64</v>
      </c>
      <c r="AY135">
        <f>VLOOKUP(A135,u型最终!$1:$1048576,46,FALSE)</f>
        <v>2.47435</v>
      </c>
      <c r="AZ135">
        <v>2.455306</v>
      </c>
      <c r="BA135">
        <v>116.5</v>
      </c>
    </row>
    <row r="136" spans="1:53">
      <c r="A136">
        <v>2222</v>
      </c>
      <c r="B136">
        <v>2222</v>
      </c>
      <c r="C136">
        <v>19</v>
      </c>
      <c r="D136">
        <v>350000</v>
      </c>
      <c r="E136">
        <v>350100</v>
      </c>
      <c r="F136" t="s">
        <v>1000</v>
      </c>
      <c r="G136">
        <v>5115</v>
      </c>
      <c r="H136" t="s">
        <v>177</v>
      </c>
      <c r="I136">
        <v>-0.07935762</v>
      </c>
      <c r="J136">
        <f>VLOOKUP(A136,三因子模型筛选后!$A$1:$Z$335,11,FALSE)</f>
        <v>-0.113707549870014</v>
      </c>
      <c r="K136">
        <v>-0.02420802</v>
      </c>
      <c r="L136">
        <v>-0.0352056846022606</v>
      </c>
      <c r="M136">
        <f>VLOOKUP(A136,'累积异常收益率（市场模型）（-170，-21）Y1 (2)'!$A$1:$O$339,12,FALSE)</f>
        <v>-0.0211528055369854</v>
      </c>
      <c r="N136">
        <f>VLOOKUP(A136,'累积异常收益率（市场模型）（-170，-21）Y1 (2)'!$A$1:$O$339,13,FALSE)</f>
        <v>-0.0406003333628178</v>
      </c>
      <c r="O136">
        <v>-0.0119553</v>
      </c>
      <c r="P136">
        <f>VLOOKUP(A136,'累积异常收益率（市场模型）（-170，-21）Y1 (2)'!$A$1:$O$339,15,FALSE)</f>
        <v>0.0159379374235868</v>
      </c>
      <c r="Q136">
        <f>VLOOKUP(A136,'累积异常收益率（市场模型）（-170，-21）Y1 (2)'!$A$1:$X$339,16,FALSE)</f>
        <v>0.0196889154613018</v>
      </c>
      <c r="R136">
        <f>VLOOKUP(A136,'累积异常收益率（市场模型）（-170，-21）Y1 (2)'!$A$1:$X$339,17,FALSE)</f>
        <v>0.0339256897568703</v>
      </c>
      <c r="S136">
        <v>0.06583187</v>
      </c>
      <c r="T136">
        <v>0.03542557</v>
      </c>
      <c r="U136">
        <f>VLOOKUP(A136,'累积异常收益率（市场模型）（-170，-21）Y1 (2)'!$A$1:$X$339,20,FALSE)</f>
        <v>-0.00647803675383329</v>
      </c>
      <c r="V136">
        <f>VLOOKUP(A136,'累积异常收益率（市场模型）（-170，-21）Y1 (2)'!$A$1:$X$339,21,FALSE)</f>
        <v>0.0227778721600771</v>
      </c>
      <c r="W136">
        <v>0.09048082</v>
      </c>
      <c r="X136">
        <f>VLOOKUP(A136,'累积异常收益率（市场模型）（-170，-21）Y1 (2)'!$A$1:$X$339,23,FALSE)</f>
        <v>0.0871403813362122</v>
      </c>
      <c r="Y136">
        <v>0.05838989</v>
      </c>
      <c r="Z136">
        <f>VLOOKUP(A136,'三因子模型（-170，-51） (2)'!$A$1:$W$335,23,FALSE)</f>
        <v>-0.0430775061249733</v>
      </c>
      <c r="AA136">
        <v>-7.9357624</v>
      </c>
      <c r="AB136">
        <v>0</v>
      </c>
      <c r="AC136">
        <v>7.1381</v>
      </c>
      <c r="AD136">
        <v>22.73</v>
      </c>
      <c r="AE136">
        <v>18</v>
      </c>
      <c r="AF136">
        <v>18.8259</v>
      </c>
      <c r="AG136">
        <v>4.275</v>
      </c>
      <c r="AH136" t="s">
        <v>178</v>
      </c>
      <c r="AI136" t="s">
        <v>1002</v>
      </c>
      <c r="AJ136">
        <v>5</v>
      </c>
      <c r="AK136">
        <v>52</v>
      </c>
      <c r="AL136">
        <v>1</v>
      </c>
      <c r="AM136">
        <v>0.17647059</v>
      </c>
      <c r="AN136">
        <v>7.3009454</v>
      </c>
      <c r="AO136">
        <v>1.4817</v>
      </c>
      <c r="AP136">
        <v>0.0656</v>
      </c>
      <c r="AQ136">
        <v>0</v>
      </c>
      <c r="AR136">
        <v>3.74</v>
      </c>
      <c r="AS136">
        <v>0.35833333</v>
      </c>
      <c r="AT136">
        <v>15.2311</v>
      </c>
      <c r="AU136">
        <v>16.3695</v>
      </c>
      <c r="AV136">
        <v>2</v>
      </c>
      <c r="AW136">
        <v>2</v>
      </c>
      <c r="AX136">
        <v>4</v>
      </c>
      <c r="AY136">
        <f>VLOOKUP(A136,u型最终!$1:$1048576,46,FALSE)</f>
        <v>5.75</v>
      </c>
      <c r="AZ136">
        <v>1.319086</v>
      </c>
      <c r="BA136">
        <v>37.4</v>
      </c>
    </row>
    <row r="137" spans="1:53">
      <c r="A137">
        <v>2925</v>
      </c>
      <c r="B137">
        <v>2925</v>
      </c>
      <c r="C137">
        <v>19</v>
      </c>
      <c r="D137">
        <v>350000</v>
      </c>
      <c r="E137">
        <v>350200</v>
      </c>
      <c r="F137" t="s">
        <v>1000</v>
      </c>
      <c r="G137">
        <v>5115</v>
      </c>
      <c r="H137" t="s">
        <v>396</v>
      </c>
      <c r="I137">
        <v>0.15859424</v>
      </c>
      <c r="J137">
        <f>VLOOKUP(A137,三因子模型筛选后!$A$1:$Z$335,11,FALSE)</f>
        <v>0.171896144747734</v>
      </c>
      <c r="K137">
        <v>0.03475203</v>
      </c>
      <c r="L137">
        <v>0.0503092892467976</v>
      </c>
      <c r="M137">
        <f>VLOOKUP(A137,'累积异常收益率（市场模型）（-170，-21）Y1 (2)'!$A$1:$O$339,12,FALSE)</f>
        <v>0.168662205338478</v>
      </c>
      <c r="N137">
        <f>VLOOKUP(A137,'累积异常收益率（市场模型）（-170，-21）Y1 (2)'!$A$1:$O$339,13,FALSE)</f>
        <v>0.158014997839928</v>
      </c>
      <c r="O137">
        <v>0.24749258</v>
      </c>
      <c r="P137">
        <f>VLOOKUP(A137,'累积异常收益率（市场模型）（-170，-21）Y1 (2)'!$A$1:$O$339,15,FALSE)</f>
        <v>0.2735196352005</v>
      </c>
      <c r="Q137">
        <f>VLOOKUP(A137,'累积异常收益率（市场模型）（-170，-21）Y1 (2)'!$A$1:$X$339,16,FALSE)</f>
        <v>0.297647207975388</v>
      </c>
      <c r="R137">
        <f>VLOOKUP(A137,'累积异常收益率（市场模型）（-170，-21）Y1 (2)'!$A$1:$X$339,17,FALSE)</f>
        <v>0.335558384656906</v>
      </c>
      <c r="S137">
        <v>0.35403758</v>
      </c>
      <c r="T137">
        <v>0.46683383</v>
      </c>
      <c r="U137">
        <f>VLOOKUP(A137,'累积异常收益率（市场模型）（-170，-21）Y1 (2)'!$A$1:$X$339,20,FALSE)</f>
        <v>0.457159727811813</v>
      </c>
      <c r="V137">
        <f>VLOOKUP(A137,'累积异常收益率（市场模型）（-170，-21）Y1 (2)'!$A$1:$X$339,21,FALSE)</f>
        <v>0.437478691339493</v>
      </c>
      <c r="W137">
        <v>0.44960031</v>
      </c>
      <c r="X137">
        <f>VLOOKUP(A137,'累积异常收益率（市场模型）（-170，-21）Y1 (2)'!$A$1:$X$339,23,FALSE)</f>
        <v>0.491610169410706</v>
      </c>
      <c r="Y137">
        <v>0.44802853</v>
      </c>
      <c r="Z137">
        <f>VLOOKUP(A137,'三因子模型（-170，-51） (2)'!$A$1:$W$335,23,FALSE)</f>
        <v>0.407836318016052</v>
      </c>
      <c r="AA137">
        <v>15.859424</v>
      </c>
      <c r="AB137">
        <v>0</v>
      </c>
      <c r="AC137">
        <v>8.4448</v>
      </c>
      <c r="AD137">
        <v>30.1</v>
      </c>
      <c r="AE137">
        <v>8</v>
      </c>
      <c r="AF137">
        <v>20.7939</v>
      </c>
      <c r="AG137">
        <v>7.8252377</v>
      </c>
      <c r="AH137" t="s">
        <v>397</v>
      </c>
      <c r="AI137" t="s">
        <v>999</v>
      </c>
      <c r="AJ137">
        <v>6</v>
      </c>
      <c r="AK137">
        <v>49</v>
      </c>
      <c r="AL137">
        <v>11</v>
      </c>
      <c r="AM137">
        <v>0.23076923</v>
      </c>
      <c r="AN137">
        <v>7.4137292</v>
      </c>
      <c r="AO137">
        <v>1.6586</v>
      </c>
      <c r="AP137">
        <v>0.2288</v>
      </c>
      <c r="AQ137">
        <v>0</v>
      </c>
      <c r="AR137">
        <v>28.28</v>
      </c>
      <c r="AS137">
        <v>1.7845455</v>
      </c>
      <c r="AT137">
        <v>12.8674</v>
      </c>
      <c r="AU137">
        <v>17.3232</v>
      </c>
      <c r="AV137">
        <v>2</v>
      </c>
      <c r="AW137">
        <v>8.5</v>
      </c>
      <c r="AX137">
        <v>72.25</v>
      </c>
      <c r="AY137">
        <f>VLOOKUP(A137,u型最终!$1:$1048576,46,FALSE)</f>
        <v>3.08335</v>
      </c>
      <c r="AZ137">
        <v>3.342155</v>
      </c>
      <c r="BA137">
        <v>282.8</v>
      </c>
    </row>
    <row r="138" spans="1:53">
      <c r="A138">
        <v>300632</v>
      </c>
      <c r="B138">
        <v>300632</v>
      </c>
      <c r="C138">
        <v>19</v>
      </c>
      <c r="D138">
        <v>350000</v>
      </c>
      <c r="E138">
        <v>350200</v>
      </c>
      <c r="F138" t="s">
        <v>1000</v>
      </c>
      <c r="G138">
        <v>5115</v>
      </c>
      <c r="H138" t="s">
        <v>666</v>
      </c>
      <c r="I138">
        <v>-0.02775723</v>
      </c>
      <c r="J138">
        <f>VLOOKUP(A138,三因子模型筛选后!$A$1:$Z$335,11,FALSE)</f>
        <v>-0.0814298465847969</v>
      </c>
      <c r="K138">
        <v>-0.05056832</v>
      </c>
      <c r="L138">
        <v>-0.050829891115427</v>
      </c>
      <c r="M138">
        <f>VLOOKUP(A138,'累积异常收益率（市场模型）（-170，-21）Y1 (2)'!$A$1:$O$339,12,FALSE)</f>
        <v>-0.00525019085034728</v>
      </c>
      <c r="N138">
        <f>VLOOKUP(A138,'累积异常收益率（市场模型）（-170，-21）Y1 (2)'!$A$1:$O$339,13,FALSE)</f>
        <v>-0.0145998857915401</v>
      </c>
      <c r="O138">
        <v>-0.03104671</v>
      </c>
      <c r="P138">
        <f>VLOOKUP(A138,'累积异常收益率（市场模型）（-170，-21）Y1 (2)'!$A$1:$O$339,15,FALSE)</f>
        <v>-0.0504390969872475</v>
      </c>
      <c r="Q138">
        <f>VLOOKUP(A138,'累积异常收益率（市场模型）（-170，-21）Y1 (2)'!$A$1:$X$339,16,FALSE)</f>
        <v>-0.0441483519971371</v>
      </c>
      <c r="R138">
        <f>VLOOKUP(A138,'累积异常收益率（市场模型）（-170，-21）Y1 (2)'!$A$1:$X$339,17,FALSE)</f>
        <v>-0.0172141883522272</v>
      </c>
      <c r="S138">
        <v>0.00828733</v>
      </c>
      <c r="T138">
        <v>-0.02127324</v>
      </c>
      <c r="U138">
        <f>VLOOKUP(A138,'累积异常收益率（市场模型）（-170，-21）Y1 (2)'!$A$1:$X$339,20,FALSE)</f>
        <v>-0.0657044053077698</v>
      </c>
      <c r="V138">
        <f>VLOOKUP(A138,'累积异常收益率（市场模型）（-170，-21）Y1 (2)'!$A$1:$X$339,21,FALSE)</f>
        <v>-0.0580224394798279</v>
      </c>
      <c r="W138">
        <v>-0.04110368</v>
      </c>
      <c r="X138">
        <f>VLOOKUP(A138,'累积异常收益率（市场模型）（-170，-21）Y1 (2)'!$A$1:$X$339,23,FALSE)</f>
        <v>-0.022494699805975</v>
      </c>
      <c r="Y138">
        <v>-0.16564001</v>
      </c>
      <c r="Z138">
        <f>VLOOKUP(A138,'三因子模型（-170，-51） (2)'!$A$1:$W$335,23,FALSE)</f>
        <v>-0.234579622745514</v>
      </c>
      <c r="AA138">
        <v>-2.7757235</v>
      </c>
      <c r="AB138">
        <v>0</v>
      </c>
      <c r="AC138">
        <v>7.2766</v>
      </c>
      <c r="AD138">
        <v>25.61</v>
      </c>
      <c r="AE138">
        <v>25</v>
      </c>
      <c r="AF138">
        <v>19.1448</v>
      </c>
      <c r="AG138">
        <v>3.0518162</v>
      </c>
      <c r="AH138" t="s">
        <v>667</v>
      </c>
      <c r="AI138" t="s">
        <v>999</v>
      </c>
      <c r="AJ138">
        <v>6</v>
      </c>
      <c r="AK138">
        <v>63</v>
      </c>
      <c r="AL138">
        <v>1</v>
      </c>
      <c r="AM138">
        <v>0.13333333</v>
      </c>
      <c r="AN138">
        <v>6.9263807</v>
      </c>
      <c r="AO138">
        <v>1.0188</v>
      </c>
      <c r="AP138">
        <v>0.3709</v>
      </c>
      <c r="AQ138">
        <v>0</v>
      </c>
      <c r="AR138">
        <v>7.19</v>
      </c>
      <c r="AS138">
        <v>1.2712121</v>
      </c>
      <c r="AT138">
        <v>14.7809</v>
      </c>
      <c r="AU138">
        <v>15.1989</v>
      </c>
      <c r="AV138">
        <v>1</v>
      </c>
      <c r="AW138">
        <v>2.5</v>
      </c>
      <c r="AX138">
        <v>6.25</v>
      </c>
      <c r="AY138">
        <f>VLOOKUP(A138,u型最终!$1:$1048576,46,FALSE)</f>
        <v>3.5</v>
      </c>
      <c r="AZ138">
        <v>1.972691</v>
      </c>
      <c r="BA138">
        <v>71.9</v>
      </c>
    </row>
    <row r="139" spans="1:53">
      <c r="A139">
        <v>2512</v>
      </c>
      <c r="B139">
        <v>2512</v>
      </c>
      <c r="C139">
        <v>11</v>
      </c>
      <c r="D139">
        <v>350000</v>
      </c>
      <c r="E139">
        <v>350100</v>
      </c>
      <c r="F139" t="s">
        <v>1000</v>
      </c>
      <c r="G139">
        <v>5115</v>
      </c>
      <c r="H139" t="s">
        <v>279</v>
      </c>
      <c r="I139">
        <v>-0.13601249</v>
      </c>
      <c r="J139">
        <f>VLOOKUP(A139,三因子模型筛选后!$A$1:$Z$335,11,FALSE)</f>
        <v>-0.233695760369301</v>
      </c>
      <c r="K139">
        <v>-0.11002335</v>
      </c>
      <c r="L139">
        <v>-0.18453249335289</v>
      </c>
      <c r="M139">
        <f>VLOOKUP(A139,'累积异常收益率（市场模型）（-170，-21）Y1 (2)'!$A$1:$O$339,12,FALSE)</f>
        <v>-0.182895466685295</v>
      </c>
      <c r="N139">
        <f>VLOOKUP(A139,'累积异常收益率（市场模型）（-170，-21）Y1 (2)'!$A$1:$O$339,13,FALSE)</f>
        <v>-0.204909577965736</v>
      </c>
      <c r="O139">
        <v>-0.11328547</v>
      </c>
      <c r="P139">
        <f>VLOOKUP(A139,'累积异常收益率（市场模型）（-170，-21）Y1 (2)'!$A$1:$O$339,15,FALSE)</f>
        <v>-0.0959362015128136</v>
      </c>
      <c r="Q139">
        <f>VLOOKUP(A139,'累积异常收益率（市场模型）（-170，-21）Y1 (2)'!$A$1:$X$339,16,FALSE)</f>
        <v>-0.0858630537986755</v>
      </c>
      <c r="R139">
        <f>VLOOKUP(A139,'累积异常收益率（市场模型）（-170，-21）Y1 (2)'!$A$1:$X$339,17,FALSE)</f>
        <v>0.0307148899883032</v>
      </c>
      <c r="S139">
        <v>0.06869732</v>
      </c>
      <c r="T139">
        <v>-0.02616394</v>
      </c>
      <c r="U139">
        <f>VLOOKUP(A139,'累积异常收益率（市场模型）（-170，-21）Y1 (2)'!$A$1:$X$339,20,FALSE)</f>
        <v>0.0253551919013262</v>
      </c>
      <c r="V139">
        <f>VLOOKUP(A139,'累积异常收益率（市场模型）（-170，-21）Y1 (2)'!$A$1:$X$339,21,FALSE)</f>
        <v>0.0345238111913204</v>
      </c>
      <c r="W139">
        <v>0.02743415</v>
      </c>
      <c r="X139">
        <f>VLOOKUP(A139,'累积异常收益率（市场模型）（-170，-21）Y1 (2)'!$A$1:$X$339,23,FALSE)</f>
        <v>-0.00182456546463072</v>
      </c>
      <c r="Y139">
        <v>0.05852901</v>
      </c>
      <c r="Z139">
        <f>VLOOKUP(A139,'三因子模型（-170，-51） (2)'!$A$1:$W$335,23,FALSE)</f>
        <v>-0.164524108171463</v>
      </c>
      <c r="AA139">
        <v>-13.601249</v>
      </c>
      <c r="AB139">
        <v>0</v>
      </c>
      <c r="AC139">
        <v>7.9248</v>
      </c>
      <c r="AD139">
        <v>13.92</v>
      </c>
      <c r="AE139">
        <v>26</v>
      </c>
      <c r="AF139">
        <v>19.5428</v>
      </c>
      <c r="AG139">
        <v>10.953861</v>
      </c>
      <c r="AH139" t="s">
        <v>280</v>
      </c>
      <c r="AI139" t="s">
        <v>999</v>
      </c>
      <c r="AJ139">
        <v>6</v>
      </c>
      <c r="AK139">
        <v>50</v>
      </c>
      <c r="AL139">
        <v>3</v>
      </c>
      <c r="AM139">
        <v>0.33333333</v>
      </c>
      <c r="AN139">
        <v>7.3278462</v>
      </c>
      <c r="AO139">
        <v>1.5221</v>
      </c>
      <c r="AP139">
        <v>0.7571</v>
      </c>
      <c r="AQ139">
        <v>0</v>
      </c>
      <c r="AR139">
        <v>2.93</v>
      </c>
      <c r="AS139">
        <v>0.34363636</v>
      </c>
      <c r="AT139">
        <v>15.5758</v>
      </c>
      <c r="AU139">
        <v>16.6718</v>
      </c>
      <c r="AV139">
        <v>28</v>
      </c>
      <c r="AW139">
        <v>18</v>
      </c>
      <c r="AX139">
        <v>324</v>
      </c>
      <c r="AY139">
        <f>VLOOKUP(A139,u型最终!$1:$1048576,46,FALSE)</f>
        <v>3.8611</v>
      </c>
      <c r="AZ139">
        <v>1.075002</v>
      </c>
      <c r="BA139">
        <v>29.3</v>
      </c>
    </row>
    <row r="140" spans="1:53">
      <c r="A140">
        <v>300628</v>
      </c>
      <c r="B140">
        <v>300628</v>
      </c>
      <c r="C140">
        <v>23</v>
      </c>
      <c r="D140">
        <v>350000</v>
      </c>
      <c r="E140">
        <v>350200</v>
      </c>
      <c r="F140" t="s">
        <v>998</v>
      </c>
      <c r="G140">
        <v>8101</v>
      </c>
      <c r="H140" t="s">
        <v>663</v>
      </c>
      <c r="I140">
        <v>0.3197802</v>
      </c>
      <c r="J140">
        <f>VLOOKUP(A140,三因子模型筛选后!$A$1:$Z$335,11,FALSE)</f>
        <v>0.271998316049576</v>
      </c>
      <c r="K140">
        <v>0.18398628</v>
      </c>
      <c r="L140">
        <v>0.170935958623886</v>
      </c>
      <c r="M140">
        <f>VLOOKUP(A140,'累积异常收益率（市场模型）（-170，-21）Y1 (2)'!$A$1:$O$339,12,FALSE)</f>
        <v>0.319787293672562</v>
      </c>
      <c r="N140">
        <f>VLOOKUP(A140,'累积异常收益率（市场模型）（-170，-21）Y1 (2)'!$A$1:$O$339,13,FALSE)</f>
        <v>0.273209601640701</v>
      </c>
      <c r="O140">
        <v>0.27578464</v>
      </c>
      <c r="P140">
        <f>VLOOKUP(A140,'累积异常收益率（市场模型）（-170，-21）Y1 (2)'!$A$1:$O$339,15,FALSE)</f>
        <v>0.273354738950729</v>
      </c>
      <c r="Q140">
        <f>VLOOKUP(A140,'累积异常收益率（市场模型）（-170，-21）Y1 (2)'!$A$1:$X$339,16,FALSE)</f>
        <v>0.213142901659012</v>
      </c>
      <c r="R140">
        <f>VLOOKUP(A140,'累积异常收益率（市场模型）（-170，-21）Y1 (2)'!$A$1:$X$339,17,FALSE)</f>
        <v>0.218240633606911</v>
      </c>
      <c r="S140">
        <v>0.21240735</v>
      </c>
      <c r="T140">
        <v>0.19432573</v>
      </c>
      <c r="U140">
        <f>VLOOKUP(A140,'累积异常收益率（市场模型）（-170，-21）Y1 (2)'!$A$1:$X$339,20,FALSE)</f>
        <v>0.150010004639626</v>
      </c>
      <c r="V140">
        <f>VLOOKUP(A140,'累积异常收益率（市场模型）（-170，-21）Y1 (2)'!$A$1:$X$339,21,FALSE)</f>
        <v>0.183501094579697</v>
      </c>
      <c r="W140">
        <v>0.23510416</v>
      </c>
      <c r="X140">
        <f>VLOOKUP(A140,'累积异常收益率（市场模型）（-170，-21）Y1 (2)'!$A$1:$X$339,23,FALSE)</f>
        <v>0.206961199641228</v>
      </c>
      <c r="Y140">
        <v>0.2485321</v>
      </c>
      <c r="Z140">
        <f>VLOOKUP(A140,'三因子模型（-170，-51） (2)'!$A$1:$W$335,23,FALSE)</f>
        <v>0.169290572404861</v>
      </c>
      <c r="AA140">
        <v>31.97802</v>
      </c>
      <c r="AB140">
        <v>0</v>
      </c>
      <c r="AC140">
        <v>7.0361</v>
      </c>
      <c r="AD140">
        <v>33.43</v>
      </c>
      <c r="AE140">
        <v>18</v>
      </c>
      <c r="AF140">
        <v>21.0233</v>
      </c>
      <c r="AG140">
        <v>0.7467</v>
      </c>
      <c r="AH140" t="s">
        <v>664</v>
      </c>
      <c r="AI140" t="s">
        <v>1002</v>
      </c>
      <c r="AJ140">
        <v>5</v>
      </c>
      <c r="AK140">
        <v>45</v>
      </c>
      <c r="AL140">
        <v>1</v>
      </c>
      <c r="AM140">
        <v>0.1875</v>
      </c>
      <c r="AN140">
        <v>7.1764074</v>
      </c>
      <c r="AO140">
        <v>1.3082</v>
      </c>
      <c r="AP140">
        <v>0.0948</v>
      </c>
      <c r="AQ140">
        <v>0</v>
      </c>
      <c r="AR140">
        <v>32.06</v>
      </c>
      <c r="AS140">
        <v>2.3189394</v>
      </c>
      <c r="AT140">
        <v>16.6614</v>
      </c>
      <c r="AU140">
        <v>16.9127</v>
      </c>
      <c r="AV140">
        <v>1</v>
      </c>
      <c r="AW140">
        <v>2</v>
      </c>
      <c r="AX140">
        <v>4</v>
      </c>
      <c r="AY140">
        <f>VLOOKUP(A140,u型最终!$1:$1048576,46,FALSE)</f>
        <v>0.625</v>
      </c>
      <c r="AZ140">
        <v>3.467609</v>
      </c>
      <c r="BA140">
        <v>320.6</v>
      </c>
    </row>
    <row r="141" spans="1:53">
      <c r="A141">
        <v>2396</v>
      </c>
      <c r="B141">
        <v>2396</v>
      </c>
      <c r="C141">
        <v>11</v>
      </c>
      <c r="D141">
        <v>350000</v>
      </c>
      <c r="E141">
        <v>350100</v>
      </c>
      <c r="F141" t="s">
        <v>998</v>
      </c>
      <c r="G141">
        <v>8101</v>
      </c>
      <c r="H141" t="s">
        <v>234</v>
      </c>
      <c r="I141">
        <v>0.15369715</v>
      </c>
      <c r="J141">
        <f>VLOOKUP(A141,三因子模型筛选后!$A$1:$Z$335,11,FALSE)</f>
        <v>0.0598297603428364</v>
      </c>
      <c r="K141">
        <v>-0.03853499</v>
      </c>
      <c r="L141">
        <v>-0.0782686173915863</v>
      </c>
      <c r="M141">
        <f>VLOOKUP(A141,'累积异常收益率（市场模型）（-170，-21）Y1 (2)'!$A$1:$O$339,12,FALSE)</f>
        <v>0.168467253446579</v>
      </c>
      <c r="N141">
        <f>VLOOKUP(A141,'累积异常收益率（市场模型）（-170，-21）Y1 (2)'!$A$1:$O$339,13,FALSE)</f>
        <v>0.11917120218277</v>
      </c>
      <c r="O141">
        <v>0.12933213</v>
      </c>
      <c r="P141">
        <f>VLOOKUP(A141,'累积异常收益率（市场模型）（-170，-21）Y1 (2)'!$A$1:$O$339,15,FALSE)</f>
        <v>0.0912249684333801</v>
      </c>
      <c r="Q141">
        <f>VLOOKUP(A141,'累积异常收益率（市场模型）（-170，-21）Y1 (2)'!$A$1:$X$339,16,FALSE)</f>
        <v>0.0951158702373505</v>
      </c>
      <c r="R141">
        <f>VLOOKUP(A141,'累积异常收益率（市场模型）（-170，-21）Y1 (2)'!$A$1:$X$339,17,FALSE)</f>
        <v>0.138267442584038</v>
      </c>
      <c r="S141">
        <v>0.13580088</v>
      </c>
      <c r="T141">
        <v>0.13918597</v>
      </c>
      <c r="U141">
        <f>VLOOKUP(A141,'累积异常收益率（市场模型）（-170，-21）Y1 (2)'!$A$1:$X$339,20,FALSE)</f>
        <v>0.0930802747607231</v>
      </c>
      <c r="V141">
        <f>VLOOKUP(A141,'累积异常收益率（市场模型）（-170，-21）Y1 (2)'!$A$1:$X$339,21,FALSE)</f>
        <v>0.0804743990302086</v>
      </c>
      <c r="W141">
        <v>0.1329888</v>
      </c>
      <c r="X141">
        <f>VLOOKUP(A141,'累积异常收益率（市场模型）（-170，-21）Y1 (2)'!$A$1:$X$339,23,FALSE)</f>
        <v>0.147372081875801</v>
      </c>
      <c r="Y141">
        <v>0.09188624</v>
      </c>
      <c r="Z141">
        <f>VLOOKUP(A141,'三因子模型（-170，-51） (2)'!$A$1:$W$335,23,FALSE)</f>
        <v>-0.0278668031096458</v>
      </c>
      <c r="AA141">
        <v>15.369715</v>
      </c>
      <c r="AB141">
        <v>0</v>
      </c>
      <c r="AC141">
        <v>9.0596</v>
      </c>
      <c r="AD141">
        <v>20.28</v>
      </c>
      <c r="AE141">
        <v>23</v>
      </c>
      <c r="AF141">
        <v>20.5692</v>
      </c>
      <c r="AG141">
        <v>5.8328028</v>
      </c>
      <c r="AH141" t="s">
        <v>235</v>
      </c>
      <c r="AI141" t="s">
        <v>1008</v>
      </c>
      <c r="AJ141">
        <v>7</v>
      </c>
      <c r="AK141">
        <v>54</v>
      </c>
      <c r="AL141">
        <v>0</v>
      </c>
      <c r="AM141">
        <v>0.29411765</v>
      </c>
      <c r="AN141">
        <v>7.3875236</v>
      </c>
      <c r="AO141">
        <v>1.6157</v>
      </c>
      <c r="AP141">
        <v>0.3678</v>
      </c>
      <c r="AQ141">
        <v>1</v>
      </c>
      <c r="AR141">
        <v>12.72</v>
      </c>
      <c r="AS141">
        <v>1.0954545</v>
      </c>
      <c r="AT141">
        <v>16.1336</v>
      </c>
      <c r="AU141">
        <v>17.4194</v>
      </c>
      <c r="AV141">
        <v>21</v>
      </c>
      <c r="AW141">
        <v>10</v>
      </c>
      <c r="AX141">
        <v>100</v>
      </c>
      <c r="AY141">
        <f>VLOOKUP(A141,u型最终!$1:$1048576,46,FALSE)</f>
        <v>5.25</v>
      </c>
      <c r="AZ141">
        <v>2.543175</v>
      </c>
      <c r="BA141">
        <v>127.2</v>
      </c>
    </row>
    <row r="142" spans="1:53">
      <c r="A142">
        <v>2036</v>
      </c>
      <c r="B142">
        <v>2036</v>
      </c>
      <c r="C142">
        <v>25</v>
      </c>
      <c r="D142">
        <v>360000</v>
      </c>
      <c r="E142">
        <v>360100</v>
      </c>
      <c r="F142" t="s">
        <v>1030</v>
      </c>
      <c r="G142">
        <v>1199</v>
      </c>
      <c r="H142" t="s">
        <v>108</v>
      </c>
      <c r="I142">
        <v>0.05374233</v>
      </c>
      <c r="J142">
        <f>VLOOKUP(A142,三因子模型筛选后!$A$1:$Z$335,11,FALSE)</f>
        <v>-0.101273529231548</v>
      </c>
      <c r="K142">
        <v>0.08568874</v>
      </c>
      <c r="L142">
        <v>0.00740503333508968</v>
      </c>
      <c r="M142">
        <f>VLOOKUP(A142,'累积异常收益率（市场模型）（-170，-21）Y1 (2)'!$A$1:$O$339,12,FALSE)</f>
        <v>0.0198806151747704</v>
      </c>
      <c r="N142">
        <f>VLOOKUP(A142,'累积异常收益率（市场模型）（-170，-21）Y1 (2)'!$A$1:$O$339,13,FALSE)</f>
        <v>0.0134557615965605</v>
      </c>
      <c r="O142">
        <v>-0.04315775</v>
      </c>
      <c r="P142">
        <f>VLOOKUP(A142,'累积异常收益率（市场模型）（-170，-21）Y1 (2)'!$A$1:$O$339,15,FALSE)</f>
        <v>-0.0443482175469398</v>
      </c>
      <c r="Q142">
        <f>VLOOKUP(A142,'累积异常收益率（市场模型）（-170，-21）Y1 (2)'!$A$1:$X$339,16,FALSE)</f>
        <v>-0.0321919731795788</v>
      </c>
      <c r="R142">
        <f>VLOOKUP(A142,'累积异常收益率（市场模型）（-170，-21）Y1 (2)'!$A$1:$X$339,17,FALSE)</f>
        <v>0.0200040321797132</v>
      </c>
      <c r="S142">
        <v>0.04543123</v>
      </c>
      <c r="T142">
        <v>0.0381192</v>
      </c>
      <c r="U142">
        <f>VLOOKUP(A142,'累积异常收益率（市场模型）（-170，-21）Y1 (2)'!$A$1:$X$339,20,FALSE)</f>
        <v>-0.0397482886910439</v>
      </c>
      <c r="V142">
        <f>VLOOKUP(A142,'累积异常收益率（市场模型）（-170，-21）Y1 (2)'!$A$1:$X$339,21,FALSE)</f>
        <v>-0.0669217482209206</v>
      </c>
      <c r="W142">
        <v>0.00760778</v>
      </c>
      <c r="X142">
        <f>VLOOKUP(A142,'累积异常收益率（市场模型）（-170，-21）Y1 (2)'!$A$1:$X$339,23,FALSE)</f>
        <v>-0.0156686566770077</v>
      </c>
      <c r="Y142">
        <v>-0.08467442</v>
      </c>
      <c r="Z142">
        <f>VLOOKUP(A142,'三因子模型（-170，-51） (2)'!$A$1:$W$335,23,FALSE)</f>
        <v>-0.273318082094193</v>
      </c>
      <c r="AA142">
        <v>5.3742334</v>
      </c>
      <c r="AB142">
        <v>0</v>
      </c>
      <c r="AC142">
        <v>8.9834</v>
      </c>
      <c r="AD142">
        <v>19.56</v>
      </c>
      <c r="AE142">
        <v>21</v>
      </c>
      <c r="AF142">
        <v>19.9805</v>
      </c>
      <c r="AG142">
        <v>10.628103</v>
      </c>
      <c r="AH142" t="s">
        <v>109</v>
      </c>
      <c r="AI142" t="s">
        <v>1002</v>
      </c>
      <c r="AJ142">
        <v>5</v>
      </c>
      <c r="AK142">
        <v>62</v>
      </c>
      <c r="AL142">
        <v>1</v>
      </c>
      <c r="AM142">
        <v>0.22222222</v>
      </c>
      <c r="AN142">
        <v>6.7238324</v>
      </c>
      <c r="AO142">
        <v>0.832</v>
      </c>
      <c r="AP142">
        <v>0.7139</v>
      </c>
      <c r="AQ142">
        <v>0</v>
      </c>
      <c r="AR142">
        <v>5.17</v>
      </c>
      <c r="AS142">
        <v>0.905</v>
      </c>
      <c r="AT142">
        <v>16.2583</v>
      </c>
      <c r="AU142">
        <v>17.1372</v>
      </c>
      <c r="AV142">
        <v>2</v>
      </c>
      <c r="AW142">
        <v>7.5</v>
      </c>
      <c r="AX142">
        <v>56.25</v>
      </c>
      <c r="AY142">
        <f>VLOOKUP(A142,u型最终!$1:$1048576,46,FALSE)</f>
        <v>3.16665</v>
      </c>
      <c r="AZ142">
        <v>1.642873</v>
      </c>
      <c r="BA142">
        <v>51.7</v>
      </c>
    </row>
    <row r="143" spans="1:53">
      <c r="A143">
        <v>300256</v>
      </c>
      <c r="B143">
        <v>300256</v>
      </c>
      <c r="C143">
        <v>1</v>
      </c>
      <c r="D143">
        <v>360000</v>
      </c>
      <c r="E143">
        <v>360300</v>
      </c>
      <c r="F143" t="s">
        <v>1003</v>
      </c>
      <c r="G143">
        <v>5110</v>
      </c>
      <c r="H143" t="s">
        <v>504</v>
      </c>
      <c r="I143">
        <v>0.00463064</v>
      </c>
      <c r="J143">
        <f>VLOOKUP(A143,三因子模型筛选后!$A$1:$Z$335,11,FALSE)</f>
        <v>-0.0834954679012299</v>
      </c>
      <c r="K143">
        <v>0.13181356</v>
      </c>
      <c r="L143">
        <v>0.0677636563777924</v>
      </c>
      <c r="M143">
        <f>VLOOKUP(A143,'累积异常收益率（市场模型）（-170，-21）Y1 (2)'!$A$1:$O$339,12,FALSE)</f>
        <v>0.0272352229803801</v>
      </c>
      <c r="N143">
        <f>VLOOKUP(A143,'累积异常收益率（市场模型）（-170，-21）Y1 (2)'!$A$1:$O$339,13,FALSE)</f>
        <v>0.0387158468365669</v>
      </c>
      <c r="O143">
        <v>0.00577436</v>
      </c>
      <c r="P143">
        <f>VLOOKUP(A143,'累积异常收益率（市场模型）（-170，-21）Y1 (2)'!$A$1:$O$339,15,FALSE)</f>
        <v>-0.0122230919077992</v>
      </c>
      <c r="Q143">
        <f>VLOOKUP(A143,'累积异常收益率（市场模型）（-170，-21）Y1 (2)'!$A$1:$X$339,16,FALSE)</f>
        <v>-0.0182008650153875</v>
      </c>
      <c r="R143">
        <f>VLOOKUP(A143,'累积异常收益率（市场模型）（-170，-21）Y1 (2)'!$A$1:$X$339,17,FALSE)</f>
        <v>0.0399276316165924</v>
      </c>
      <c r="S143">
        <v>0.0654828</v>
      </c>
      <c r="T143">
        <v>0.03926421</v>
      </c>
      <c r="U143">
        <f>VLOOKUP(A143,'累积异常收益率（市场模型）（-170，-21）Y1 (2)'!$A$1:$X$339,20,FALSE)</f>
        <v>-0.0517309717833996</v>
      </c>
      <c r="V143">
        <f>VLOOKUP(A143,'累积异常收益率（市场模型）（-170，-21）Y1 (2)'!$A$1:$X$339,21,FALSE)</f>
        <v>-0.0181159991770983</v>
      </c>
      <c r="W143">
        <v>-0.0017935</v>
      </c>
      <c r="X143">
        <f>VLOOKUP(A143,'累积异常收益率（市场模型）（-170，-21）Y1 (2)'!$A$1:$X$339,23,FALSE)</f>
        <v>-0.0331814326345921</v>
      </c>
      <c r="Y143">
        <v>-0.11651736</v>
      </c>
      <c r="Z143">
        <f>VLOOKUP(A143,'三因子模型（-170，-51） (2)'!$A$1:$W$335,23,FALSE)</f>
        <v>-0.214126780629158</v>
      </c>
      <c r="AA143">
        <v>0.46306392</v>
      </c>
      <c r="AB143">
        <v>0</v>
      </c>
      <c r="AC143">
        <v>9.0898</v>
      </c>
      <c r="AD143">
        <v>9.33</v>
      </c>
      <c r="AE143">
        <v>16</v>
      </c>
      <c r="AF143">
        <v>19.4842</v>
      </c>
      <c r="AG143">
        <v>22.683934</v>
      </c>
      <c r="AH143" t="s">
        <v>505</v>
      </c>
      <c r="AI143" t="s">
        <v>1002</v>
      </c>
      <c r="AJ143">
        <v>5</v>
      </c>
      <c r="AK143">
        <v>51</v>
      </c>
      <c r="AL143">
        <v>6</v>
      </c>
      <c r="AM143">
        <v>0.16666667</v>
      </c>
      <c r="AN143">
        <v>7.1934604</v>
      </c>
      <c r="AO143">
        <v>1.3307</v>
      </c>
      <c r="AP143">
        <v>0.6659</v>
      </c>
      <c r="AQ143">
        <v>1</v>
      </c>
      <c r="AR143">
        <v>2.31</v>
      </c>
      <c r="AS143">
        <v>0.37318182</v>
      </c>
      <c r="AT143">
        <v>16.2375</v>
      </c>
      <c r="AU143">
        <v>16.8524</v>
      </c>
      <c r="AV143">
        <v>1</v>
      </c>
      <c r="AW143">
        <v>4</v>
      </c>
      <c r="AX143">
        <v>16</v>
      </c>
      <c r="AY143">
        <f>VLOOKUP(A143,u型最终!$1:$1048576,46,FALSE)</f>
        <v>3.3125</v>
      </c>
      <c r="AZ143">
        <v>0.8372476</v>
      </c>
      <c r="BA143">
        <v>23.1</v>
      </c>
    </row>
    <row r="144" spans="1:53">
      <c r="A144">
        <v>603773</v>
      </c>
      <c r="B144">
        <v>603773</v>
      </c>
      <c r="C144">
        <v>15</v>
      </c>
      <c r="D144">
        <v>360000</v>
      </c>
      <c r="E144">
        <v>360500</v>
      </c>
      <c r="F144" t="s">
        <v>1003</v>
      </c>
      <c r="G144">
        <v>5110</v>
      </c>
      <c r="H144" t="s">
        <v>947</v>
      </c>
      <c r="I144">
        <v>-0.09601924</v>
      </c>
      <c r="J144">
        <f>VLOOKUP(A144,三因子模型筛选后!$A$1:$Z$335,11,FALSE)</f>
        <v>-0.123382993042469</v>
      </c>
      <c r="K144">
        <v>-0.04619072</v>
      </c>
      <c r="L144">
        <v>-0.0696531608700752</v>
      </c>
      <c r="M144">
        <f>VLOOKUP(A144,'累积异常收益率（市场模型）（-170，-21）Y1 (2)'!$A$1:$O$339,12,FALSE)</f>
        <v>0.00115263334009796</v>
      </c>
      <c r="N144">
        <f>VLOOKUP(A144,'累积异常收益率（市场模型）（-170，-21）Y1 (2)'!$A$1:$O$339,13,FALSE)</f>
        <v>0.0271663088351488</v>
      </c>
      <c r="O144">
        <v>0.04892657</v>
      </c>
      <c r="P144">
        <f>VLOOKUP(A144,'累积异常收益率（市场模型）（-170，-21）Y1 (2)'!$A$1:$O$339,15,FALSE)</f>
        <v>0.0461994186043739</v>
      </c>
      <c r="Q144">
        <f>VLOOKUP(A144,'累积异常收益率（市场模型）（-170，-21）Y1 (2)'!$A$1:$X$339,16,FALSE)</f>
        <v>0.0191847402602434</v>
      </c>
      <c r="R144">
        <f>VLOOKUP(A144,'累积异常收益率（市场模型）（-170，-21）Y1 (2)'!$A$1:$X$339,17,FALSE)</f>
        <v>0.064612440764904</v>
      </c>
      <c r="S144">
        <v>0.20197247</v>
      </c>
      <c r="T144">
        <v>0.18300137</v>
      </c>
      <c r="U144">
        <f>VLOOKUP(A144,'累积异常收益率（市场模型）（-170，-21）Y1 (2)'!$A$1:$X$339,20,FALSE)</f>
        <v>0.189297184348106</v>
      </c>
      <c r="V144">
        <f>VLOOKUP(A144,'累积异常收益率（市场模型）（-170，-21）Y1 (2)'!$A$1:$X$339,21,FALSE)</f>
        <v>0.196314632892609</v>
      </c>
      <c r="W144">
        <v>0.22471496</v>
      </c>
      <c r="X144">
        <f>VLOOKUP(A144,'累积异常收益率（市场模型）（-170，-21）Y1 (2)'!$A$1:$X$339,23,FALSE)</f>
        <v>0.206837251782417</v>
      </c>
      <c r="Y144">
        <v>0.16191244</v>
      </c>
      <c r="Z144">
        <f>VLOOKUP(A144,'三因子模型（-170，-51） (2)'!$A$1:$W$335,23,FALSE)</f>
        <v>0.0699896588921547</v>
      </c>
      <c r="AA144">
        <v>-9.6019238</v>
      </c>
      <c r="AB144">
        <v>0</v>
      </c>
      <c r="AC144">
        <v>7.628</v>
      </c>
      <c r="AD144">
        <v>20.96</v>
      </c>
      <c r="AE144">
        <v>10</v>
      </c>
      <c r="AF144">
        <v>17.3764</v>
      </c>
      <c r="AG144">
        <v>1.7118156</v>
      </c>
      <c r="AH144" t="s">
        <v>948</v>
      </c>
      <c r="AI144" t="s">
        <v>1002</v>
      </c>
      <c r="AJ144">
        <v>5</v>
      </c>
      <c r="AK144">
        <v>39</v>
      </c>
      <c r="AL144">
        <v>0</v>
      </c>
      <c r="AM144">
        <v>0.15789474</v>
      </c>
      <c r="AN144">
        <v>6.5666724</v>
      </c>
      <c r="AO144">
        <v>0.711</v>
      </c>
      <c r="AP144">
        <v>0.1066</v>
      </c>
      <c r="AQ144">
        <v>0</v>
      </c>
      <c r="AR144">
        <v>15.55</v>
      </c>
      <c r="AS144">
        <v>1.2498485</v>
      </c>
      <c r="AT144">
        <v>14.5839</v>
      </c>
      <c r="AU144">
        <v>15.3434</v>
      </c>
      <c r="AV144">
        <v>1</v>
      </c>
      <c r="AW144">
        <v>0.5</v>
      </c>
      <c r="AX144">
        <v>0.25</v>
      </c>
      <c r="AY144">
        <f>VLOOKUP(A144,u型最终!$1:$1048576,46,FALSE)</f>
        <v>0</v>
      </c>
      <c r="AZ144">
        <v>2.744061</v>
      </c>
      <c r="BA144">
        <v>155.5</v>
      </c>
    </row>
    <row r="145" spans="1:53">
      <c r="A145">
        <v>600363</v>
      </c>
      <c r="B145">
        <v>600363</v>
      </c>
      <c r="C145">
        <v>13</v>
      </c>
      <c r="D145">
        <v>360000</v>
      </c>
      <c r="E145">
        <v>360100</v>
      </c>
      <c r="F145" t="s">
        <v>1000</v>
      </c>
      <c r="G145">
        <v>5115</v>
      </c>
      <c r="H145" t="s">
        <v>791</v>
      </c>
      <c r="I145">
        <v>-0.13256124</v>
      </c>
      <c r="J145">
        <f>VLOOKUP(A145,三因子模型筛选后!$A$1:$Z$335,11,FALSE)</f>
        <v>-0.209279373288155</v>
      </c>
      <c r="K145">
        <v>-0.08405805</v>
      </c>
      <c r="L145">
        <v>-0.107454657554626</v>
      </c>
      <c r="M145">
        <f>VLOOKUP(A145,'累积异常收益率（市场模型）（-170，-21）Y1 (2)'!$A$1:$O$339,12,FALSE)</f>
        <v>-0.105690822005272</v>
      </c>
      <c r="N145">
        <f>VLOOKUP(A145,'累积异常收益率（市场模型）（-170，-21）Y1 (2)'!$A$1:$O$339,13,FALSE)</f>
        <v>-0.145926773548126</v>
      </c>
      <c r="O145">
        <v>-0.14245258</v>
      </c>
      <c r="P145">
        <f>VLOOKUP(A145,'累积异常收益率（市场模型）（-170，-21）Y1 (2)'!$A$1:$O$339,15,FALSE)</f>
        <v>-0.138981327414513</v>
      </c>
      <c r="Q145">
        <f>VLOOKUP(A145,'累积异常收益率（市场模型）（-170，-21）Y1 (2)'!$A$1:$X$339,16,FALSE)</f>
        <v>-0.137426197528839</v>
      </c>
      <c r="R145">
        <f>VLOOKUP(A145,'累积异常收益率（市场模型）（-170，-21）Y1 (2)'!$A$1:$X$339,17,FALSE)</f>
        <v>-0.131906107068062</v>
      </c>
      <c r="S145">
        <v>-0.105653</v>
      </c>
      <c r="T145">
        <v>-0.12606946</v>
      </c>
      <c r="U145">
        <f>VLOOKUP(A145,'累积异常收益率（市场模型）（-170，-21）Y1 (2)'!$A$1:$X$339,20,FALSE)</f>
        <v>-0.175995036959648</v>
      </c>
      <c r="V145">
        <f>VLOOKUP(A145,'累积异常收益率（市场模型）（-170，-21）Y1 (2)'!$A$1:$X$339,21,FALSE)</f>
        <v>-0.176951214671135</v>
      </c>
      <c r="W145">
        <v>-0.16384922</v>
      </c>
      <c r="X145">
        <f>VLOOKUP(A145,'累积异常收益率（市场模型）（-170，-21）Y1 (2)'!$A$1:$X$339,23,FALSE)</f>
        <v>-0.168631657958031</v>
      </c>
      <c r="Y145">
        <v>-0.19193876</v>
      </c>
      <c r="Z145">
        <f>VLOOKUP(A145,'三因子模型（-170，-51） (2)'!$A$1:$W$335,23,FALSE)</f>
        <v>-0.293195694684982</v>
      </c>
      <c r="AA145">
        <v>-13.256124</v>
      </c>
      <c r="AB145">
        <v>0</v>
      </c>
      <c r="AC145">
        <v>8.6788</v>
      </c>
      <c r="AD145">
        <v>14.5</v>
      </c>
      <c r="AE145">
        <v>20</v>
      </c>
      <c r="AF145">
        <v>19.4985</v>
      </c>
      <c r="AG145">
        <v>4.5524575</v>
      </c>
      <c r="AH145" t="s">
        <v>792</v>
      </c>
      <c r="AI145" t="s">
        <v>1008</v>
      </c>
      <c r="AJ145">
        <v>7</v>
      </c>
      <c r="AK145">
        <v>49</v>
      </c>
      <c r="AL145">
        <v>2</v>
      </c>
      <c r="AM145">
        <v>0.1</v>
      </c>
      <c r="AN145">
        <v>6.921954</v>
      </c>
      <c r="AO145">
        <v>1.0143</v>
      </c>
      <c r="AP145">
        <v>0.476</v>
      </c>
      <c r="AQ145">
        <v>0</v>
      </c>
      <c r="AR145">
        <v>4.15</v>
      </c>
      <c r="AS145">
        <v>0.57939394</v>
      </c>
      <c r="AT145">
        <v>15.5405</v>
      </c>
      <c r="AU145">
        <v>17.0144</v>
      </c>
      <c r="AV145">
        <v>35</v>
      </c>
      <c r="AW145">
        <v>10.5</v>
      </c>
      <c r="AX145">
        <v>110.25</v>
      </c>
      <c r="AY145">
        <f>VLOOKUP(A145,u型最终!$1:$1048576,46,FALSE)</f>
        <v>7.11905</v>
      </c>
      <c r="AZ145">
        <v>1.423108</v>
      </c>
      <c r="BA145">
        <v>41.5</v>
      </c>
    </row>
    <row r="146" spans="1:53">
      <c r="A146">
        <v>600060</v>
      </c>
      <c r="B146">
        <v>600060</v>
      </c>
      <c r="C146">
        <v>22</v>
      </c>
      <c r="D146">
        <v>370000</v>
      </c>
      <c r="E146">
        <v>370200</v>
      </c>
      <c r="F146" t="s">
        <v>1015</v>
      </c>
      <c r="G146">
        <v>55</v>
      </c>
      <c r="H146" t="s">
        <v>740</v>
      </c>
      <c r="I146">
        <v>0.22656237</v>
      </c>
      <c r="J146">
        <f>VLOOKUP(A146,三因子模型筛选后!$A$1:$Z$335,11,FALSE)</f>
        <v>0.205171167850494</v>
      </c>
      <c r="K146">
        <v>0.13295354</v>
      </c>
      <c r="L146">
        <v>0.116147302091122</v>
      </c>
      <c r="M146">
        <f>VLOOKUP(A146,'累积异常收益率（市场模型）（-170，-21）Y1 (2)'!$A$1:$O$339,12,FALSE)</f>
        <v>0.243197992444038</v>
      </c>
      <c r="N146">
        <f>VLOOKUP(A146,'累积异常收益率（市场模型）（-170，-21）Y1 (2)'!$A$1:$O$339,13,FALSE)</f>
        <v>0.260138601064682</v>
      </c>
      <c r="O146">
        <v>0.24354778</v>
      </c>
      <c r="P146">
        <f>VLOOKUP(A146,'累积异常收益率（市场模型）（-170，-21）Y1 (2)'!$A$1:$O$339,15,FALSE)</f>
        <v>0.20471978187561</v>
      </c>
      <c r="Q146">
        <f>VLOOKUP(A146,'累积异常收益率（市场模型）（-170，-21）Y1 (2)'!$A$1:$X$339,16,FALSE)</f>
        <v>0.161725908517838</v>
      </c>
      <c r="R146">
        <f>VLOOKUP(A146,'累积异常收益率（市场模型）（-170，-21）Y1 (2)'!$A$1:$X$339,17,FALSE)</f>
        <v>0.199160069227219</v>
      </c>
      <c r="S146">
        <v>0.19262969</v>
      </c>
      <c r="T146">
        <v>0.15501659</v>
      </c>
      <c r="U146">
        <f>VLOOKUP(A146,'累积异常收益率（市场模型）（-170，-21）Y1 (2)'!$A$1:$X$339,20,FALSE)</f>
        <v>0.130814552307129</v>
      </c>
      <c r="V146">
        <f>VLOOKUP(A146,'累积异常收益率（市场模型）（-170，-21）Y1 (2)'!$A$1:$X$339,21,FALSE)</f>
        <v>0.116084650158882</v>
      </c>
      <c r="W146">
        <v>0.17565398</v>
      </c>
      <c r="X146">
        <f>VLOOKUP(A146,'累积异常收益率（市场模型）（-170，-21）Y1 (2)'!$A$1:$X$339,23,FALSE)</f>
        <v>0.172539636492729</v>
      </c>
      <c r="Y146">
        <v>0.18943097</v>
      </c>
      <c r="Z146">
        <f>VLOOKUP(A146,'三因子模型（-170，-51） (2)'!$A$1:$W$335,23,FALSE)</f>
        <v>0.130989283323288</v>
      </c>
      <c r="AA146">
        <v>22.656237</v>
      </c>
      <c r="AB146">
        <v>0</v>
      </c>
      <c r="AC146">
        <v>9.8762</v>
      </c>
      <c r="AD146">
        <v>10.75</v>
      </c>
      <c r="AE146">
        <v>22</v>
      </c>
      <c r="AF146">
        <v>20.4735</v>
      </c>
      <c r="AG146">
        <v>13.084812</v>
      </c>
      <c r="AH146" t="s">
        <v>741</v>
      </c>
      <c r="AI146" t="s">
        <v>1002</v>
      </c>
      <c r="AJ146">
        <v>5</v>
      </c>
      <c r="AK146">
        <v>44</v>
      </c>
      <c r="AL146">
        <v>0</v>
      </c>
      <c r="AM146">
        <v>0.33333333</v>
      </c>
      <c r="AN146">
        <v>7.7740571</v>
      </c>
      <c r="AO146">
        <v>2.3781</v>
      </c>
      <c r="AP146">
        <v>0.4443</v>
      </c>
      <c r="AQ146">
        <v>1</v>
      </c>
      <c r="AR146">
        <v>4.19</v>
      </c>
      <c r="AS146">
        <v>0.33924242</v>
      </c>
      <c r="AT146">
        <v>16.875</v>
      </c>
      <c r="AU146">
        <v>19.4966</v>
      </c>
      <c r="AV146">
        <v>17</v>
      </c>
      <c r="AW146">
        <v>9</v>
      </c>
      <c r="AX146">
        <v>81</v>
      </c>
      <c r="AY146">
        <f>VLOOKUP(A146,u型最终!$1:$1048576,46,FALSE)</f>
        <v>3.41665</v>
      </c>
      <c r="AZ146">
        <v>1.432701</v>
      </c>
      <c r="BA146">
        <v>41.9</v>
      </c>
    </row>
    <row r="147" spans="1:53">
      <c r="A147">
        <v>2655</v>
      </c>
      <c r="B147">
        <v>2655</v>
      </c>
      <c r="C147">
        <v>17</v>
      </c>
      <c r="D147">
        <v>370000</v>
      </c>
      <c r="E147">
        <v>370700</v>
      </c>
      <c r="F147" t="s">
        <v>1000</v>
      </c>
      <c r="G147">
        <v>5115</v>
      </c>
      <c r="H147" t="s">
        <v>312</v>
      </c>
      <c r="I147">
        <v>-0.183245</v>
      </c>
      <c r="J147">
        <f>VLOOKUP(A147,三因子模型筛选后!$A$1:$Z$335,11,FALSE)</f>
        <v>-0.301769137382507</v>
      </c>
      <c r="K147">
        <v>-0.07507305</v>
      </c>
      <c r="L147">
        <v>-0.123602189123631</v>
      </c>
      <c r="M147">
        <f>VLOOKUP(A147,'累积异常收益率（市场模型）（-170，-21）Y1 (2)'!$A$1:$O$339,12,FALSE)</f>
        <v>-0.187422335147858</v>
      </c>
      <c r="N147">
        <f>VLOOKUP(A147,'累积异常收益率（市场模型）（-170，-21）Y1 (2)'!$A$1:$O$339,13,FALSE)</f>
        <v>-0.179683327674866</v>
      </c>
      <c r="O147">
        <v>-0.19654098</v>
      </c>
      <c r="P147">
        <f>VLOOKUP(A147,'累积异常收益率（市场模型）（-170，-21）Y1 (2)'!$A$1:$O$339,15,FALSE)</f>
        <v>-0.221209704875946</v>
      </c>
      <c r="Q147">
        <f>VLOOKUP(A147,'累积异常收益率（市场模型）（-170，-21）Y1 (2)'!$A$1:$X$339,16,FALSE)</f>
        <v>-0.240238413214684</v>
      </c>
      <c r="R147">
        <f>VLOOKUP(A147,'累积异常收益率（市场模型）（-170，-21）Y1 (2)'!$A$1:$X$339,17,FALSE)</f>
        <v>-0.158941686153412</v>
      </c>
      <c r="S147">
        <v>-0.13489109</v>
      </c>
      <c r="T147">
        <v>-0.23479375</v>
      </c>
      <c r="U147">
        <f>VLOOKUP(A147,'累积异常收益率（市场模型）（-170，-21）Y1 (2)'!$A$1:$X$339,20,FALSE)</f>
        <v>-0.288610190153122</v>
      </c>
      <c r="V147">
        <f>VLOOKUP(A147,'累积异常收益率（市场模型）（-170，-21）Y1 (2)'!$A$1:$X$339,21,FALSE)</f>
        <v>-0.318778336048126</v>
      </c>
      <c r="W147">
        <v>-0.30059463</v>
      </c>
      <c r="X147">
        <f>VLOOKUP(A147,'累积异常收益率（市场模型）（-170，-21）Y1 (2)'!$A$1:$X$339,23,FALSE)</f>
        <v>-0.350154459476471</v>
      </c>
      <c r="Y147">
        <v>-0.3707712</v>
      </c>
      <c r="Z147">
        <f>VLOOKUP(A147,'三因子模型（-170，-51） (2)'!$A$1:$W$335,23,FALSE)</f>
        <v>-0.545379936695099</v>
      </c>
      <c r="AA147">
        <v>-18.3245</v>
      </c>
      <c r="AB147">
        <v>0</v>
      </c>
      <c r="AC147">
        <v>7.8797</v>
      </c>
      <c r="AD147">
        <v>11.73</v>
      </c>
      <c r="AE147">
        <v>18</v>
      </c>
      <c r="AF147">
        <v>17.6526</v>
      </c>
      <c r="AG147">
        <v>3.6612</v>
      </c>
      <c r="AH147" t="s">
        <v>313</v>
      </c>
      <c r="AI147" t="s">
        <v>1002</v>
      </c>
      <c r="AJ147">
        <v>5</v>
      </c>
      <c r="AK147">
        <v>52</v>
      </c>
      <c r="AL147">
        <v>0</v>
      </c>
      <c r="AM147">
        <v>0.16666667</v>
      </c>
      <c r="AN147">
        <v>6.0867747</v>
      </c>
      <c r="AO147">
        <v>0.44</v>
      </c>
      <c r="AP147">
        <v>0.5451</v>
      </c>
      <c r="AQ147">
        <v>0</v>
      </c>
      <c r="AR147">
        <v>7.66</v>
      </c>
      <c r="AS147">
        <v>1.0219697</v>
      </c>
      <c r="AT147">
        <v>13.0177</v>
      </c>
      <c r="AU147">
        <v>14.6737</v>
      </c>
      <c r="AV147">
        <v>0</v>
      </c>
      <c r="AW147">
        <v>1</v>
      </c>
      <c r="AX147">
        <v>1</v>
      </c>
      <c r="AY147">
        <f>VLOOKUP(A147,u型最终!$1:$1048576,46,FALSE)</f>
        <v>0.75</v>
      </c>
      <c r="AZ147">
        <v>2.036012</v>
      </c>
      <c r="BA147">
        <v>76.6</v>
      </c>
    </row>
    <row r="148" spans="1:53">
      <c r="A148">
        <v>2241</v>
      </c>
      <c r="B148">
        <v>2241</v>
      </c>
      <c r="C148">
        <v>19</v>
      </c>
      <c r="D148">
        <v>370000</v>
      </c>
      <c r="E148">
        <v>370700</v>
      </c>
      <c r="F148" t="s">
        <v>1000</v>
      </c>
      <c r="G148">
        <v>5115</v>
      </c>
      <c r="H148" t="s">
        <v>186</v>
      </c>
      <c r="I148">
        <v>0.05647059</v>
      </c>
      <c r="J148">
        <f>VLOOKUP(A148,三因子模型筛选后!$A$1:$Z$335,11,FALSE)</f>
        <v>-0.10298365354538</v>
      </c>
      <c r="K148">
        <v>0.13577478</v>
      </c>
      <c r="L148">
        <v>0.0633425787091255</v>
      </c>
      <c r="M148">
        <f>VLOOKUP(A148,'累积异常收益率（市场模型）（-170，-21）Y1 (2)'!$A$1:$O$339,12,FALSE)</f>
        <v>0.0498160868883133</v>
      </c>
      <c r="N148">
        <f>VLOOKUP(A148,'累积异常收益率（市场模型）（-170，-21）Y1 (2)'!$A$1:$O$339,13,FALSE)</f>
        <v>0.131122708320618</v>
      </c>
      <c r="O148">
        <v>0.10013948</v>
      </c>
      <c r="P148">
        <f>VLOOKUP(A148,'累积异常收益率（市场模型）（-170，-21）Y1 (2)'!$A$1:$O$339,15,FALSE)</f>
        <v>0.0836483985185623</v>
      </c>
      <c r="Q148">
        <f>VLOOKUP(A148,'累积异常收益率（市场模型）（-170，-21）Y1 (2)'!$A$1:$X$339,16,FALSE)</f>
        <v>0.073015958070755</v>
      </c>
      <c r="R148">
        <f>VLOOKUP(A148,'累积异常收益率（市场模型）（-170，-21）Y1 (2)'!$A$1:$X$339,17,FALSE)</f>
        <v>0.0589193031191826</v>
      </c>
      <c r="S148">
        <v>0.03403525</v>
      </c>
      <c r="T148">
        <v>-0.00780737</v>
      </c>
      <c r="U148">
        <f>VLOOKUP(A148,'累积异常收益率（市场模型）（-170，-21）Y1 (2)'!$A$1:$X$339,20,FALSE)</f>
        <v>-0.0215205792337656</v>
      </c>
      <c r="V148">
        <f>VLOOKUP(A148,'累积异常收益率（市场模型）（-170，-21）Y1 (2)'!$A$1:$X$339,21,FALSE)</f>
        <v>-0.0189392641186714</v>
      </c>
      <c r="W148">
        <v>-0.00780692</v>
      </c>
      <c r="X148">
        <f>VLOOKUP(A148,'累积异常收益率（市场模型）（-170，-21）Y1 (2)'!$A$1:$X$339,23,FALSE)</f>
        <v>0.035351138561964</v>
      </c>
      <c r="Y148">
        <v>-0.02621694</v>
      </c>
      <c r="Z148">
        <f>VLOOKUP(A148,'三因子模型（-170，-51） (2)'!$A$1:$W$335,23,FALSE)</f>
        <v>-0.200758621096611</v>
      </c>
      <c r="AA148">
        <v>5.6470592</v>
      </c>
      <c r="AB148">
        <v>0</v>
      </c>
      <c r="AC148">
        <v>10.9956</v>
      </c>
      <c r="AD148">
        <v>22.28</v>
      </c>
      <c r="AE148">
        <v>18</v>
      </c>
      <c r="AF148">
        <v>21.3304</v>
      </c>
      <c r="AG148">
        <v>34.16321</v>
      </c>
      <c r="AH148" t="s">
        <v>187</v>
      </c>
      <c r="AI148" t="s">
        <v>1008</v>
      </c>
      <c r="AJ148">
        <v>7</v>
      </c>
      <c r="AK148">
        <v>47</v>
      </c>
      <c r="AL148">
        <v>10</v>
      </c>
      <c r="AM148">
        <v>0.15</v>
      </c>
      <c r="AN148">
        <v>7.4955419</v>
      </c>
      <c r="AO148">
        <v>1.8</v>
      </c>
      <c r="AP148">
        <v>0.5346</v>
      </c>
      <c r="AQ148">
        <v>0</v>
      </c>
      <c r="AR148">
        <v>6.78</v>
      </c>
      <c r="AS148">
        <v>0.96742424</v>
      </c>
      <c r="AT148">
        <v>17.2836</v>
      </c>
      <c r="AU148">
        <v>17.9254</v>
      </c>
      <c r="AV148">
        <v>2</v>
      </c>
      <c r="AW148">
        <v>17</v>
      </c>
      <c r="AX148">
        <v>289</v>
      </c>
      <c r="AY148">
        <f>VLOOKUP(A148,u型最终!$1:$1048576,46,FALSE)</f>
        <v>3.09675</v>
      </c>
      <c r="AZ148">
        <v>1.913977</v>
      </c>
      <c r="BA148">
        <v>67.8</v>
      </c>
    </row>
    <row r="149" spans="1:53">
      <c r="A149">
        <v>300308</v>
      </c>
      <c r="B149">
        <v>300308</v>
      </c>
      <c r="C149">
        <v>4</v>
      </c>
      <c r="D149">
        <v>370000</v>
      </c>
      <c r="E149">
        <v>370681</v>
      </c>
      <c r="F149" t="s">
        <v>1013</v>
      </c>
      <c r="G149">
        <v>7615</v>
      </c>
      <c r="H149" t="s">
        <v>522</v>
      </c>
      <c r="I149">
        <v>0.24831802</v>
      </c>
      <c r="J149">
        <f>VLOOKUP(A149,三因子模型筛选后!$A$1:$Z$335,11,FALSE)</f>
        <v>0.14881543815136</v>
      </c>
      <c r="K149">
        <v>0.08566011</v>
      </c>
      <c r="L149">
        <v>0.0466567017138004</v>
      </c>
      <c r="M149">
        <f>VLOOKUP(A149,'累积异常收益率（市场模型）（-170，-21）Y1 (2)'!$A$1:$O$339,12,FALSE)</f>
        <v>0.258730322122574</v>
      </c>
      <c r="N149">
        <f>VLOOKUP(A149,'累积异常收益率（市场模型）（-170，-21）Y1 (2)'!$A$1:$O$339,13,FALSE)</f>
        <v>0.231429055333138</v>
      </c>
      <c r="O149">
        <v>0.22975592</v>
      </c>
      <c r="P149">
        <f>VLOOKUP(A149,'累积异常收益率（市场模型）（-170，-21）Y1 (2)'!$A$1:$O$339,15,FALSE)</f>
        <v>0.202570751309395</v>
      </c>
      <c r="Q149">
        <f>VLOOKUP(A149,'累积异常收益率（市场模型）（-170，-21）Y1 (2)'!$A$1:$X$339,16,FALSE)</f>
        <v>0.177386164665222</v>
      </c>
      <c r="R149">
        <f>VLOOKUP(A149,'累积异常收益率（市场模型）（-170，-21）Y1 (2)'!$A$1:$X$339,17,FALSE)</f>
        <v>0.192797005176544</v>
      </c>
      <c r="S149">
        <v>0.21504787</v>
      </c>
      <c r="T149">
        <v>0.21387656</v>
      </c>
      <c r="U149">
        <f>VLOOKUP(A149,'累积异常收益率（市场模型）（-170，-21）Y1 (2)'!$A$1:$X$339,20,FALSE)</f>
        <v>0.159647598862648</v>
      </c>
      <c r="V149">
        <f>VLOOKUP(A149,'累积异常收益率（市场模型）（-170，-21）Y1 (2)'!$A$1:$X$339,21,FALSE)</f>
        <v>0.154497638344765</v>
      </c>
      <c r="W149">
        <v>0.22787291</v>
      </c>
      <c r="X149">
        <f>VLOOKUP(A149,'累积异常收益率（市场模型）（-170，-21）Y1 (2)'!$A$1:$X$339,23,FALSE)</f>
        <v>0.232445433735847</v>
      </c>
      <c r="Y149">
        <v>0.16275844</v>
      </c>
      <c r="Z149">
        <f>VLOOKUP(A149,'三因子模型（-170，-51） (2)'!$A$1:$W$335,23,FALSE)</f>
        <v>0.0580564774572849</v>
      </c>
      <c r="AA149">
        <v>24.831802</v>
      </c>
      <c r="AB149">
        <v>0</v>
      </c>
      <c r="AC149">
        <v>8.1458</v>
      </c>
      <c r="AD149">
        <v>22.66</v>
      </c>
      <c r="AE149">
        <v>14</v>
      </c>
      <c r="AF149">
        <v>20.202</v>
      </c>
      <c r="AG149">
        <v>8.0096179</v>
      </c>
      <c r="AH149" t="s">
        <v>523</v>
      </c>
      <c r="AI149" t="s">
        <v>1008</v>
      </c>
      <c r="AJ149">
        <v>7</v>
      </c>
      <c r="AK149">
        <v>49</v>
      </c>
      <c r="AL149">
        <v>6</v>
      </c>
      <c r="AM149">
        <v>0.17647059</v>
      </c>
      <c r="AN149">
        <v>7.7539668</v>
      </c>
      <c r="AO149">
        <v>2.3308</v>
      </c>
      <c r="AP149">
        <v>0.3559</v>
      </c>
      <c r="AQ149">
        <v>0</v>
      </c>
      <c r="AR149">
        <v>22.59</v>
      </c>
      <c r="AS149">
        <v>1.7801515</v>
      </c>
      <c r="AT149">
        <v>16.8308</v>
      </c>
      <c r="AU149">
        <v>17.1865</v>
      </c>
      <c r="AV149">
        <v>17</v>
      </c>
      <c r="AW149">
        <v>5</v>
      </c>
      <c r="AX149">
        <v>25</v>
      </c>
      <c r="AY149">
        <f>VLOOKUP(A149,u型最终!$1:$1048576,46,FALSE)</f>
        <v>2</v>
      </c>
      <c r="AZ149">
        <v>3.117507</v>
      </c>
      <c r="BA149">
        <v>225.9</v>
      </c>
    </row>
    <row r="150" spans="1:53">
      <c r="A150">
        <v>977</v>
      </c>
      <c r="B150">
        <v>977</v>
      </c>
      <c r="C150">
        <v>10</v>
      </c>
      <c r="D150">
        <v>370000</v>
      </c>
      <c r="E150">
        <v>370100</v>
      </c>
      <c r="F150" t="s">
        <v>1007</v>
      </c>
      <c r="G150">
        <v>8310</v>
      </c>
      <c r="H150" t="s">
        <v>99</v>
      </c>
      <c r="I150">
        <v>0.42875928</v>
      </c>
      <c r="J150">
        <f>VLOOKUP(A150,三因子模型筛选后!$A$1:$Z$335,11,FALSE)</f>
        <v>0.35577392578125</v>
      </c>
      <c r="K150">
        <v>0.20680726</v>
      </c>
      <c r="L150">
        <v>0.187906324863434</v>
      </c>
      <c r="M150">
        <f>VLOOKUP(A150,'累积异常收益率（市场模型）（-170，-21）Y1 (2)'!$A$1:$O$339,12,FALSE)</f>
        <v>0.447280079126358</v>
      </c>
      <c r="N150">
        <f>VLOOKUP(A150,'累积异常收益率（市场模型）（-170，-21）Y1 (2)'!$A$1:$O$339,13,FALSE)</f>
        <v>0.411568403244019</v>
      </c>
      <c r="O150">
        <v>0.47944999</v>
      </c>
      <c r="P150">
        <f>VLOOKUP(A150,'累积异常收益率（市场模型）（-170，-21）Y1 (2)'!$A$1:$O$339,15,FALSE)</f>
        <v>0.494905859231949</v>
      </c>
      <c r="Q150">
        <f>VLOOKUP(A150,'累积异常收益率（市场模型）（-170，-21）Y1 (2)'!$A$1:$X$339,16,FALSE)</f>
        <v>0.502239644527435</v>
      </c>
      <c r="R150">
        <f>VLOOKUP(A150,'累积异常收益率（市场模型）（-170，-21）Y1 (2)'!$A$1:$X$339,17,FALSE)</f>
        <v>0.472500652074814</v>
      </c>
      <c r="S150">
        <v>0.49288037</v>
      </c>
      <c r="T150">
        <v>0.44457427</v>
      </c>
      <c r="U150">
        <f>VLOOKUP(A150,'累积异常收益率（市场模型）（-170，-21）Y1 (2)'!$A$1:$X$339,20,FALSE)</f>
        <v>0.401971518993378</v>
      </c>
      <c r="V150">
        <f>VLOOKUP(A150,'累积异常收益率（市场模型）（-170，-21）Y1 (2)'!$A$1:$X$339,21,FALSE)</f>
        <v>0.39330181479454</v>
      </c>
      <c r="W150">
        <v>0.42019624</v>
      </c>
      <c r="X150">
        <f>VLOOKUP(A150,'累积异常收益率（市场模型）（-170，-21）Y1 (2)'!$A$1:$X$339,23,FALSE)</f>
        <v>0.405808568000793</v>
      </c>
      <c r="Y150">
        <v>0.3601813</v>
      </c>
      <c r="Z150">
        <f>VLOOKUP(A150,'三因子模型（-170，-51） (2)'!$A$1:$W$335,23,FALSE)</f>
        <v>0.255694389343262</v>
      </c>
      <c r="AA150">
        <v>42.875928</v>
      </c>
      <c r="AB150">
        <v>0</v>
      </c>
      <c r="AC150">
        <v>8.6069</v>
      </c>
      <c r="AD150">
        <v>22.25</v>
      </c>
      <c r="AE150">
        <v>21</v>
      </c>
      <c r="AF150">
        <v>20.8627</v>
      </c>
      <c r="AG150">
        <v>2.15</v>
      </c>
      <c r="AH150" t="s">
        <v>100</v>
      </c>
      <c r="AI150" t="s">
        <v>1002</v>
      </c>
      <c r="AJ150">
        <v>5</v>
      </c>
      <c r="AK150">
        <v>48</v>
      </c>
      <c r="AL150">
        <v>0</v>
      </c>
      <c r="AM150">
        <v>0.15</v>
      </c>
      <c r="AN150">
        <v>7.385355</v>
      </c>
      <c r="AO150">
        <v>1.6122</v>
      </c>
      <c r="AP150">
        <v>0.6495</v>
      </c>
      <c r="AQ150">
        <v>1</v>
      </c>
      <c r="AR150">
        <v>21.65</v>
      </c>
      <c r="AS150">
        <v>1.2471212</v>
      </c>
      <c r="AT150">
        <v>17.2484</v>
      </c>
      <c r="AU150">
        <v>18.0019</v>
      </c>
      <c r="AV150">
        <v>2</v>
      </c>
      <c r="AW150">
        <v>12.5</v>
      </c>
      <c r="AX150">
        <v>156.25</v>
      </c>
      <c r="AY150">
        <f>VLOOKUP(A150,u型最终!$1:$1048576,46,FALSE)</f>
        <v>3.5</v>
      </c>
      <c r="AZ150">
        <v>3.075006</v>
      </c>
      <c r="BA150">
        <v>216.5</v>
      </c>
    </row>
    <row r="151" spans="1:53">
      <c r="A151">
        <v>2376</v>
      </c>
      <c r="B151">
        <v>2376</v>
      </c>
      <c r="C151">
        <v>19</v>
      </c>
      <c r="D151">
        <v>370000</v>
      </c>
      <c r="E151">
        <v>371000</v>
      </c>
      <c r="F151" t="s">
        <v>1007</v>
      </c>
      <c r="G151">
        <v>8310</v>
      </c>
      <c r="H151" t="s">
        <v>216</v>
      </c>
      <c r="I151">
        <v>0.03208295</v>
      </c>
      <c r="J151">
        <f>VLOOKUP(A151,三因子模型筛选后!$A$1:$Z$335,11,FALSE)</f>
        <v>0.0495788753032684</v>
      </c>
      <c r="K151">
        <v>-0.02939513</v>
      </c>
      <c r="L151">
        <v>-0.0207598228007555</v>
      </c>
      <c r="M151">
        <f>VLOOKUP(A151,'累积异常收益率（市场模型）（-170，-21）Y1 (2)'!$A$1:$O$339,12,FALSE)</f>
        <v>0.0816304460167885</v>
      </c>
      <c r="N151">
        <f>VLOOKUP(A151,'累积异常收益率（市场模型）（-170，-21）Y1 (2)'!$A$1:$O$339,13,FALSE)</f>
        <v>0.0578600019216537</v>
      </c>
      <c r="O151">
        <v>0.09810774</v>
      </c>
      <c r="P151">
        <f>VLOOKUP(A151,'累积异常收益率（市场模型）（-170，-21）Y1 (2)'!$A$1:$O$339,15,FALSE)</f>
        <v>0.0909990295767784</v>
      </c>
      <c r="Q151">
        <f>VLOOKUP(A151,'累积异常收益率（市场模型）（-170，-21）Y1 (2)'!$A$1:$X$339,16,FALSE)</f>
        <v>0.0760705396533012</v>
      </c>
      <c r="R151">
        <f>VLOOKUP(A151,'累积异常收益率（市场模型）（-170，-21）Y1 (2)'!$A$1:$X$339,17,FALSE)</f>
        <v>0.107090823352337</v>
      </c>
      <c r="S151">
        <v>0.12599073</v>
      </c>
      <c r="T151">
        <v>0.08751239</v>
      </c>
      <c r="U151">
        <f>VLOOKUP(A151,'累积异常收益率（市场模型）（-170，-21）Y1 (2)'!$A$1:$X$339,20,FALSE)</f>
        <v>0.0757729709148407</v>
      </c>
      <c r="V151">
        <f>VLOOKUP(A151,'累积异常收益率（市场模型）（-170，-21）Y1 (2)'!$A$1:$X$339,21,FALSE)</f>
        <v>0.109663873910904</v>
      </c>
      <c r="W151">
        <v>0.12902848</v>
      </c>
      <c r="X151">
        <f>VLOOKUP(A151,'累积异常收益率（市场模型）（-170，-21）Y1 (2)'!$A$1:$X$339,23,FALSE)</f>
        <v>0.101298674941063</v>
      </c>
      <c r="Y151">
        <v>0.05879855</v>
      </c>
      <c r="Z151">
        <f>VLOOKUP(A151,'三因子模型（-170，-51） (2)'!$A$1:$W$335,23,FALSE)</f>
        <v>-0.0237516835331917</v>
      </c>
      <c r="AA151">
        <v>3.2082945</v>
      </c>
      <c r="AB151">
        <v>0</v>
      </c>
      <c r="AC151">
        <v>8.4688</v>
      </c>
      <c r="AD151">
        <v>26.2</v>
      </c>
      <c r="AE151">
        <v>17</v>
      </c>
      <c r="AF151">
        <v>19.8549</v>
      </c>
      <c r="AG151">
        <v>6.5519228</v>
      </c>
      <c r="AH151" t="s">
        <v>217</v>
      </c>
      <c r="AI151" t="s">
        <v>999</v>
      </c>
      <c r="AJ151">
        <v>6</v>
      </c>
      <c r="AK151">
        <v>47</v>
      </c>
      <c r="AL151">
        <v>2</v>
      </c>
      <c r="AM151">
        <v>0.20833333</v>
      </c>
      <c r="AN151">
        <v>6.8741985</v>
      </c>
      <c r="AO151">
        <v>0.967</v>
      </c>
      <c r="AP151">
        <v>0.3166</v>
      </c>
      <c r="AQ151">
        <v>1</v>
      </c>
      <c r="AR151">
        <v>3.27</v>
      </c>
      <c r="AS151">
        <v>0.26848485</v>
      </c>
      <c r="AT151">
        <v>15.898</v>
      </c>
      <c r="AU151">
        <v>16.1035</v>
      </c>
      <c r="AV151">
        <v>21</v>
      </c>
      <c r="AW151">
        <v>5.5</v>
      </c>
      <c r="AX151">
        <v>30.25</v>
      </c>
      <c r="AY151">
        <f>VLOOKUP(A151,u型最终!$1:$1048576,46,FALSE)</f>
        <v>5.5</v>
      </c>
      <c r="AZ151">
        <v>1.18479</v>
      </c>
      <c r="BA151">
        <v>32.7</v>
      </c>
    </row>
    <row r="152" spans="1:53">
      <c r="A152">
        <v>300479</v>
      </c>
      <c r="B152">
        <v>300479</v>
      </c>
      <c r="C152">
        <v>19</v>
      </c>
      <c r="D152">
        <v>370000</v>
      </c>
      <c r="E152">
        <v>370100</v>
      </c>
      <c r="F152" t="s">
        <v>1006</v>
      </c>
      <c r="G152">
        <v>8701</v>
      </c>
      <c r="H152" t="s">
        <v>597</v>
      </c>
      <c r="I152">
        <v>0.07522505</v>
      </c>
      <c r="J152">
        <f>VLOOKUP(A152,三因子模型筛选后!$A$1:$Z$335,11,FALSE)</f>
        <v>0.067234680056572</v>
      </c>
      <c r="K152">
        <v>0.01709305</v>
      </c>
      <c r="L152">
        <v>0.0122821060940623</v>
      </c>
      <c r="M152">
        <f>VLOOKUP(A152,'累积异常收益率（市场模型）（-170，-21）Y1 (2)'!$A$1:$O$339,12,FALSE)</f>
        <v>0.105686902999878</v>
      </c>
      <c r="N152">
        <f>VLOOKUP(A152,'累积异常收益率（市场模型）（-170，-21）Y1 (2)'!$A$1:$O$339,13,FALSE)</f>
        <v>0.0531826466321945</v>
      </c>
      <c r="O152">
        <v>0.06594751</v>
      </c>
      <c r="P152">
        <f>VLOOKUP(A152,'累积异常收益率（市场模型）（-170，-21）Y1 (2)'!$A$1:$O$339,15,FALSE)</f>
        <v>0.121433556079865</v>
      </c>
      <c r="Q152">
        <f>VLOOKUP(A152,'累积异常收益率（市场模型）（-170，-21）Y1 (2)'!$A$1:$X$339,16,FALSE)</f>
        <v>0.121217504143715</v>
      </c>
      <c r="R152">
        <f>VLOOKUP(A152,'累积异常收益率（市场模型）（-170，-21）Y1 (2)'!$A$1:$X$339,17,FALSE)</f>
        <v>0.117855742573738</v>
      </c>
      <c r="S152">
        <v>0.11072879</v>
      </c>
      <c r="T152">
        <v>0.09341591</v>
      </c>
      <c r="U152">
        <f>VLOOKUP(A152,'累积异常收益率（市场模型）（-170，-21）Y1 (2)'!$A$1:$X$339,20,FALSE)</f>
        <v>0.0828502923250198</v>
      </c>
      <c r="V152">
        <f>VLOOKUP(A152,'累积异常收益率（市场模型）（-170，-21）Y1 (2)'!$A$1:$X$339,21,FALSE)</f>
        <v>0.103394120931625</v>
      </c>
      <c r="W152">
        <v>0.08987431</v>
      </c>
      <c r="X152">
        <f>VLOOKUP(A152,'累积异常收益率（市场模型）（-170，-21）Y1 (2)'!$A$1:$X$339,23,FALSE)</f>
        <v>0.167414397001266</v>
      </c>
      <c r="Y152">
        <v>0.11691305</v>
      </c>
      <c r="Z152">
        <f>VLOOKUP(A152,'三因子模型（-170，-51） (2)'!$A$1:$W$335,23,FALSE)</f>
        <v>0.00270885322242975</v>
      </c>
      <c r="AA152">
        <v>7.5225048</v>
      </c>
      <c r="AB152">
        <v>0</v>
      </c>
      <c r="AC152">
        <v>6.4785</v>
      </c>
      <c r="AD152">
        <v>14.5</v>
      </c>
      <c r="AE152">
        <v>15</v>
      </c>
      <c r="AF152">
        <v>17.5734</v>
      </c>
      <c r="AG152">
        <v>1.9704086</v>
      </c>
      <c r="AH152" t="s">
        <v>598</v>
      </c>
      <c r="AI152" t="s">
        <v>1008</v>
      </c>
      <c r="AJ152">
        <v>7</v>
      </c>
      <c r="AK152">
        <v>38</v>
      </c>
      <c r="AL152">
        <v>5</v>
      </c>
      <c r="AM152">
        <v>0.15789474</v>
      </c>
      <c r="AN152">
        <v>6.2408605</v>
      </c>
      <c r="AO152">
        <v>0.5133</v>
      </c>
      <c r="AP152">
        <v>0.2773</v>
      </c>
      <c r="AQ152">
        <v>0</v>
      </c>
      <c r="AR152">
        <v>4.72</v>
      </c>
      <c r="AS152">
        <v>0.53969697</v>
      </c>
      <c r="AT152">
        <v>15.2019</v>
      </c>
      <c r="AU152">
        <v>16.1964</v>
      </c>
      <c r="AV152">
        <v>21</v>
      </c>
      <c r="AW152">
        <v>5</v>
      </c>
      <c r="AX152">
        <v>25</v>
      </c>
      <c r="AY152">
        <f>VLOOKUP(A152,u型最终!$1:$1048576,46,FALSE)</f>
        <v>1.9</v>
      </c>
      <c r="AZ152">
        <v>1.551809</v>
      </c>
      <c r="BA152">
        <v>47.2</v>
      </c>
    </row>
    <row r="153" spans="1:53">
      <c r="A153">
        <v>2189</v>
      </c>
      <c r="B153">
        <v>2189</v>
      </c>
      <c r="C153">
        <v>11</v>
      </c>
      <c r="D153">
        <v>410000</v>
      </c>
      <c r="E153">
        <v>411300</v>
      </c>
      <c r="F153" t="s">
        <v>1003</v>
      </c>
      <c r="G153">
        <v>5110</v>
      </c>
      <c r="H153" t="s">
        <v>162</v>
      </c>
      <c r="I153">
        <v>0.00719416</v>
      </c>
      <c r="J153">
        <f>VLOOKUP(A153,三因子模型筛选后!$A$1:$Z$335,11,FALSE)</f>
        <v>-0.0388273000717163</v>
      </c>
      <c r="K153">
        <v>0.03985114</v>
      </c>
      <c r="L153">
        <v>0.019382867962122</v>
      </c>
      <c r="M153">
        <f>VLOOKUP(A153,'累积异常收益率（市场模型）（-170，-21）Y1 (2)'!$A$1:$O$339,12,FALSE)</f>
        <v>0.0148235149681568</v>
      </c>
      <c r="N153">
        <f>VLOOKUP(A153,'累积异常收益率（市场模型）（-170，-21）Y1 (2)'!$A$1:$O$339,13,FALSE)</f>
        <v>-0.00147999473847449</v>
      </c>
      <c r="O153">
        <v>-0.01416927</v>
      </c>
      <c r="P153">
        <f>VLOOKUP(A153,'累积异常收益率（市场模型）（-170，-21）Y1 (2)'!$A$1:$O$339,15,FALSE)</f>
        <v>-0.00127715477719903</v>
      </c>
      <c r="Q153">
        <f>VLOOKUP(A153,'累积异常收益率（市场模型）（-170，-21）Y1 (2)'!$A$1:$X$339,16,FALSE)</f>
        <v>-0.0119723659008741</v>
      </c>
      <c r="R153">
        <f>VLOOKUP(A153,'累积异常收益率（市场模型）（-170，-21）Y1 (2)'!$A$1:$X$339,17,FALSE)</f>
        <v>0.0050743967294693</v>
      </c>
      <c r="S153">
        <v>0.11895059</v>
      </c>
      <c r="T153">
        <v>0.15042236</v>
      </c>
      <c r="U153">
        <f>VLOOKUP(A153,'累积异常收益率（市场模型）（-170，-21）Y1 (2)'!$A$1:$X$339,20,FALSE)</f>
        <v>0.0702434703707695</v>
      </c>
      <c r="V153">
        <f>VLOOKUP(A153,'累积异常收益率（市场模型）（-170，-21）Y1 (2)'!$A$1:$X$339,21,FALSE)</f>
        <v>0.0507673770189285</v>
      </c>
      <c r="W153">
        <v>0.12663855</v>
      </c>
      <c r="X153">
        <f>VLOOKUP(A153,'累积异常收益率（市场模型）（-170，-21）Y1 (2)'!$A$1:$X$339,23,FALSE)</f>
        <v>0.183377012610435</v>
      </c>
      <c r="Y153">
        <v>0.1628173</v>
      </c>
      <c r="Z153">
        <f>VLOOKUP(A153,'三因子模型（-170，-51） (2)'!$A$1:$W$335,23,FALSE)</f>
        <v>0.045124426484108</v>
      </c>
      <c r="AA153">
        <v>0.71941605</v>
      </c>
      <c r="AB153">
        <v>0</v>
      </c>
      <c r="AC153">
        <v>8.0787</v>
      </c>
      <c r="AD153">
        <v>15.61</v>
      </c>
      <c r="AE153">
        <v>24</v>
      </c>
      <c r="AF153">
        <v>18.4201</v>
      </c>
      <c r="AG153">
        <v>2.6060483</v>
      </c>
      <c r="AH153" t="s">
        <v>163</v>
      </c>
      <c r="AI153" t="s">
        <v>1002</v>
      </c>
      <c r="AJ153">
        <v>5</v>
      </c>
      <c r="AK153">
        <v>56</v>
      </c>
      <c r="AL153">
        <v>1</v>
      </c>
      <c r="AM153">
        <v>0.11111111</v>
      </c>
      <c r="AN153">
        <v>6.5736802</v>
      </c>
      <c r="AO153">
        <v>0.716</v>
      </c>
      <c r="AP153">
        <v>0.5818</v>
      </c>
      <c r="AQ153">
        <v>1</v>
      </c>
      <c r="AR153">
        <v>7.31</v>
      </c>
      <c r="AS153">
        <v>0.71181818</v>
      </c>
      <c r="AT153">
        <v>15.1268</v>
      </c>
      <c r="AU153">
        <v>16.4708</v>
      </c>
      <c r="AV153">
        <v>30</v>
      </c>
      <c r="AW153">
        <v>4.5</v>
      </c>
      <c r="AX153">
        <v>20.25</v>
      </c>
      <c r="AY153">
        <f>VLOOKUP(A153,u型最终!$1:$1048576,46,FALSE)</f>
        <v>5.625</v>
      </c>
      <c r="AZ153">
        <v>1.989243</v>
      </c>
      <c r="BA153">
        <v>73.1</v>
      </c>
    </row>
    <row r="154" spans="1:53">
      <c r="A154">
        <v>2179</v>
      </c>
      <c r="B154">
        <v>2179</v>
      </c>
      <c r="C154">
        <v>22</v>
      </c>
      <c r="D154">
        <v>410000</v>
      </c>
      <c r="E154">
        <v>410300</v>
      </c>
      <c r="F154" t="s">
        <v>1003</v>
      </c>
      <c r="G154">
        <v>5110</v>
      </c>
      <c r="H154" t="s">
        <v>153</v>
      </c>
      <c r="I154">
        <v>-0.04167073</v>
      </c>
      <c r="J154">
        <f>VLOOKUP(A154,三因子模型筛选后!$A$1:$Z$335,11,FALSE)</f>
        <v>-0.106316924095154</v>
      </c>
      <c r="K154">
        <v>-0.00402159</v>
      </c>
      <c r="L154">
        <v>-0.0328532755374908</v>
      </c>
      <c r="M154">
        <f>VLOOKUP(A154,'累积异常收益率（市场模型）（-170，-21）Y1 (2)'!$A$1:$O$339,12,FALSE)</f>
        <v>-0.0748633742332458</v>
      </c>
      <c r="N154">
        <f>VLOOKUP(A154,'累积异常收益率（市场模型）（-170，-21）Y1 (2)'!$A$1:$O$339,13,FALSE)</f>
        <v>-0.0680964887142181</v>
      </c>
      <c r="O154">
        <v>-0.09141725</v>
      </c>
      <c r="P154">
        <f>VLOOKUP(A154,'累积异常收益率（市场模型）（-170，-21）Y1 (2)'!$A$1:$O$339,15,FALSE)</f>
        <v>-0.07651037722826</v>
      </c>
      <c r="Q154">
        <f>VLOOKUP(A154,'累积异常收益率（市场模型）（-170，-21）Y1 (2)'!$A$1:$X$339,16,FALSE)</f>
        <v>-0.0712973102927208</v>
      </c>
      <c r="R154">
        <f>VLOOKUP(A154,'累积异常收益率（市场模型）（-170，-21）Y1 (2)'!$A$1:$X$339,17,FALSE)</f>
        <v>-0.0466508492827415</v>
      </c>
      <c r="S154">
        <v>-0.01828536</v>
      </c>
      <c r="T154">
        <v>-0.04229641</v>
      </c>
      <c r="U154">
        <f>VLOOKUP(A154,'累积异常收益率（市场模型）（-170，-21）Y1 (2)'!$A$1:$X$339,20,FALSE)</f>
        <v>-0.0519550107419491</v>
      </c>
      <c r="V154">
        <f>VLOOKUP(A154,'累积异常收益率（市场模型）（-170，-21）Y1 (2)'!$A$1:$X$339,21,FALSE)</f>
        <v>-0.0390138030052185</v>
      </c>
      <c r="W154">
        <v>-6.708e-5</v>
      </c>
      <c r="X154">
        <f>VLOOKUP(A154,'累积异常收益率（市场模型）（-170，-21）Y1 (2)'!$A$1:$X$339,23,FALSE)</f>
        <v>-0.00798160955309868</v>
      </c>
      <c r="Y154">
        <v>-0.00955049</v>
      </c>
      <c r="Z154">
        <f>VLOOKUP(A154,'三因子模型（-170，-51） (2)'!$A$1:$W$335,23,FALSE)</f>
        <v>-0.0915281400084496</v>
      </c>
      <c r="AA154">
        <v>-4.1670728</v>
      </c>
      <c r="AB154">
        <v>0</v>
      </c>
      <c r="AC154">
        <v>9.4968</v>
      </c>
      <c r="AD154">
        <v>21.06</v>
      </c>
      <c r="AE154">
        <v>17</v>
      </c>
      <c r="AF154">
        <v>20.9755</v>
      </c>
      <c r="AG154">
        <v>4.01625</v>
      </c>
      <c r="AH154" t="s">
        <v>154</v>
      </c>
      <c r="AI154" t="s">
        <v>999</v>
      </c>
      <c r="AJ154">
        <v>6</v>
      </c>
      <c r="AK154">
        <v>47</v>
      </c>
      <c r="AL154">
        <v>0</v>
      </c>
      <c r="AM154">
        <v>0.17391304</v>
      </c>
      <c r="AN154">
        <v>6.894062</v>
      </c>
      <c r="AO154">
        <v>0.9864</v>
      </c>
      <c r="AP154">
        <v>0.4228</v>
      </c>
      <c r="AQ154">
        <v>1</v>
      </c>
      <c r="AR154">
        <v>7.36</v>
      </c>
      <c r="AS154">
        <v>0.89363636</v>
      </c>
      <c r="AT154">
        <v>16.7352</v>
      </c>
      <c r="AU154">
        <v>17.0658</v>
      </c>
      <c r="AV154">
        <v>29</v>
      </c>
      <c r="AW154">
        <v>6.5</v>
      </c>
      <c r="AX154">
        <v>42.25</v>
      </c>
      <c r="AY154">
        <f>VLOOKUP(A154,u型最终!$1:$1048576,46,FALSE)</f>
        <v>6.48335</v>
      </c>
      <c r="AZ154">
        <v>1.99606</v>
      </c>
      <c r="BA154">
        <v>73.6</v>
      </c>
    </row>
    <row r="155" spans="1:53">
      <c r="A155">
        <v>300701</v>
      </c>
      <c r="B155">
        <v>300701</v>
      </c>
      <c r="C155">
        <v>19</v>
      </c>
      <c r="D155">
        <v>410000</v>
      </c>
      <c r="E155">
        <v>411300</v>
      </c>
      <c r="F155" t="s">
        <v>1000</v>
      </c>
      <c r="G155">
        <v>5115</v>
      </c>
      <c r="H155" t="s">
        <v>705</v>
      </c>
      <c r="I155">
        <v>0.00035716</v>
      </c>
      <c r="J155">
        <f>VLOOKUP(A155,三因子模型筛选后!$A$1:$Z$335,11,FALSE)</f>
        <v>-0.0480485968291759</v>
      </c>
      <c r="K155">
        <v>0.02279837</v>
      </c>
      <c r="L155">
        <v>-0.00999884400516748</v>
      </c>
      <c r="M155">
        <f>VLOOKUP(A155,'累积异常收益率（市场模型）（-170，-21）Y1 (2)'!$A$1:$O$339,12,FALSE)</f>
        <v>-0.00833377800881863</v>
      </c>
      <c r="N155">
        <f>VLOOKUP(A155,'累积异常收益率（市场模型）（-170，-21）Y1 (2)'!$A$1:$O$339,13,FALSE)</f>
        <v>-0.104040287435055</v>
      </c>
      <c r="O155">
        <v>-0.07713851</v>
      </c>
      <c r="P155">
        <f>VLOOKUP(A155,'累积异常收益率（市场模型）（-170，-21）Y1 (2)'!$A$1:$O$339,15,FALSE)</f>
        <v>-0.0786649137735367</v>
      </c>
      <c r="Q155">
        <f>VLOOKUP(A155,'累积异常收益率（市场模型）（-170，-21）Y1 (2)'!$A$1:$X$339,16,FALSE)</f>
        <v>-0.121294587850571</v>
      </c>
      <c r="R155">
        <f>VLOOKUP(A155,'累积异常收益率（市场模型）（-170，-21）Y1 (2)'!$A$1:$X$339,17,FALSE)</f>
        <v>-0.0755107030272484</v>
      </c>
      <c r="S155">
        <v>0.00492443</v>
      </c>
      <c r="T155">
        <v>-0.0923484</v>
      </c>
      <c r="U155">
        <f>VLOOKUP(A155,'累积异常收益率（市场模型）（-170，-21）Y1 (2)'!$A$1:$X$339,20,FALSE)</f>
        <v>-0.120262533426285</v>
      </c>
      <c r="V155">
        <f>VLOOKUP(A155,'累积异常收益率（市场模型）（-170，-21）Y1 (2)'!$A$1:$X$339,21,FALSE)</f>
        <v>-0.031391765922308</v>
      </c>
      <c r="W155">
        <v>-0.0396964</v>
      </c>
      <c r="X155">
        <f>VLOOKUP(A155,'累积异常收益率（市场模型）（-170，-21）Y1 (2)'!$A$1:$X$339,23,FALSE)</f>
        <v>-0.0254651755094528</v>
      </c>
      <c r="Y155">
        <v>0.07790279</v>
      </c>
      <c r="Z155">
        <f>VLOOKUP(A155,'三因子模型（-170，-51） (2)'!$A$1:$W$335,23,FALSE)</f>
        <v>-0.0307257957756519</v>
      </c>
      <c r="AA155">
        <v>0.03571616</v>
      </c>
      <c r="AB155">
        <v>0</v>
      </c>
      <c r="AC155">
        <v>6.4052</v>
      </c>
      <c r="AD155">
        <v>25.68</v>
      </c>
      <c r="AE155">
        <v>14</v>
      </c>
      <c r="AF155">
        <v>18.3542</v>
      </c>
      <c r="AG155">
        <v>2.7</v>
      </c>
      <c r="AH155" t="s">
        <v>706</v>
      </c>
      <c r="AI155" t="s">
        <v>1004</v>
      </c>
      <c r="AJ155">
        <v>4</v>
      </c>
      <c r="AK155">
        <v>40</v>
      </c>
      <c r="AL155">
        <v>5</v>
      </c>
      <c r="AM155">
        <v>0.27272727</v>
      </c>
      <c r="AN155">
        <v>6.4222725</v>
      </c>
      <c r="AO155">
        <v>0.6154</v>
      </c>
      <c r="AP155">
        <v>0.07</v>
      </c>
      <c r="AQ155">
        <v>0</v>
      </c>
      <c r="AR155">
        <v>13.02</v>
      </c>
      <c r="AS155">
        <v>1.3004545</v>
      </c>
      <c r="AT155">
        <v>13.0258</v>
      </c>
      <c r="AU155">
        <v>13.3686</v>
      </c>
      <c r="AV155">
        <v>2</v>
      </c>
      <c r="AW155">
        <v>1</v>
      </c>
      <c r="AX155">
        <v>1</v>
      </c>
      <c r="AY155">
        <f>VLOOKUP(A155,u型最终!$1:$1048576,46,FALSE)</f>
        <v>5.25</v>
      </c>
      <c r="AZ155">
        <v>2.566487</v>
      </c>
      <c r="BA155">
        <v>130.2</v>
      </c>
    </row>
    <row r="156" spans="1:53">
      <c r="A156">
        <v>2296</v>
      </c>
      <c r="B156">
        <v>2296</v>
      </c>
      <c r="C156">
        <v>10</v>
      </c>
      <c r="D156">
        <v>410000</v>
      </c>
      <c r="E156">
        <v>410100</v>
      </c>
      <c r="F156" t="s">
        <v>1006</v>
      </c>
      <c r="G156">
        <v>8701</v>
      </c>
      <c r="H156" t="s">
        <v>198</v>
      </c>
      <c r="I156">
        <v>-0.05128379</v>
      </c>
      <c r="J156">
        <f>VLOOKUP(A156,三因子模型筛选后!$A$1:$Z$335,11,FALSE)</f>
        <v>-0.0772427842020988</v>
      </c>
      <c r="K156">
        <v>0.0038931</v>
      </c>
      <c r="L156">
        <v>-0.0209719445556402</v>
      </c>
      <c r="M156">
        <f>VLOOKUP(A156,'累积异常收益率（市场模型）（-170，-21）Y1 (2)'!$A$1:$O$339,12,FALSE)</f>
        <v>0.0061132125556469</v>
      </c>
      <c r="N156">
        <f>VLOOKUP(A156,'累积异常收益率（市场模型）（-170，-21）Y1 (2)'!$A$1:$O$339,13,FALSE)</f>
        <v>-0.0399511568248272</v>
      </c>
      <c r="O156">
        <v>-0.03416869</v>
      </c>
      <c r="P156">
        <f>VLOOKUP(A156,'累积异常收益率（市场模型）（-170，-21）Y1 (2)'!$A$1:$O$339,15,FALSE)</f>
        <v>-0.0339198149740696</v>
      </c>
      <c r="Q156">
        <f>VLOOKUP(A156,'累积异常收益率（市场模型）（-170，-21）Y1 (2)'!$A$1:$X$339,16,FALSE)</f>
        <v>-0.0206933747977018</v>
      </c>
      <c r="R156">
        <f>VLOOKUP(A156,'累积异常收益率（市场模型）（-170，-21）Y1 (2)'!$A$1:$X$339,17,FALSE)</f>
        <v>0.00340497167780995</v>
      </c>
      <c r="S156">
        <v>0.01910016</v>
      </c>
      <c r="T156">
        <v>0.00715079</v>
      </c>
      <c r="U156">
        <f>VLOOKUP(A156,'累积异常收益率（市场模型）（-170，-21）Y1 (2)'!$A$1:$X$339,20,FALSE)</f>
        <v>-0.0525819957256317</v>
      </c>
      <c r="V156">
        <f>VLOOKUP(A156,'累积异常收益率（市场模型）（-170，-21）Y1 (2)'!$A$1:$X$339,21,FALSE)</f>
        <v>-0.0454680249094963</v>
      </c>
      <c r="W156">
        <v>-0.00209465</v>
      </c>
      <c r="X156">
        <f>VLOOKUP(A156,'累积异常收益率（市场模型）（-170，-21）Y1 (2)'!$A$1:$X$339,23,FALSE)</f>
        <v>0.00238156598061323</v>
      </c>
      <c r="Y156">
        <v>-0.02456028</v>
      </c>
      <c r="Z156">
        <f>VLOOKUP(A156,'三因子模型（-170，-51） (2)'!$A$1:$W$335,23,FALSE)</f>
        <v>-0.141125783324242</v>
      </c>
      <c r="AA156">
        <v>-5.1283788</v>
      </c>
      <c r="AB156">
        <v>0</v>
      </c>
      <c r="AC156">
        <v>6.6399</v>
      </c>
      <c r="AD156">
        <v>24.33</v>
      </c>
      <c r="AE156">
        <v>18</v>
      </c>
      <c r="AF156">
        <v>18.1708</v>
      </c>
      <c r="AG156">
        <v>3.8965642</v>
      </c>
      <c r="AH156" t="s">
        <v>199</v>
      </c>
      <c r="AI156" t="s">
        <v>1002</v>
      </c>
      <c r="AJ156">
        <v>5</v>
      </c>
      <c r="AK156">
        <v>51</v>
      </c>
      <c r="AL156">
        <v>2</v>
      </c>
      <c r="AM156">
        <v>0.27272727</v>
      </c>
      <c r="AN156">
        <v>7.1361649</v>
      </c>
      <c r="AO156">
        <v>1.2566</v>
      </c>
      <c r="AP156">
        <v>0.1669</v>
      </c>
      <c r="AQ156">
        <v>0</v>
      </c>
      <c r="AR156">
        <v>2.75</v>
      </c>
      <c r="AS156">
        <v>0.3430303</v>
      </c>
      <c r="AT156">
        <v>14.6033</v>
      </c>
      <c r="AU156">
        <v>14.5763</v>
      </c>
      <c r="AV156">
        <v>2</v>
      </c>
      <c r="AW156">
        <v>6.5</v>
      </c>
      <c r="AX156">
        <v>42.25</v>
      </c>
      <c r="AY156">
        <f>VLOOKUP(A156,u型最终!$1:$1048576,46,FALSE)</f>
        <v>4.5</v>
      </c>
      <c r="AZ156">
        <v>1.011601</v>
      </c>
      <c r="BA156">
        <v>27.5</v>
      </c>
    </row>
    <row r="157" spans="1:53">
      <c r="A157">
        <v>600745</v>
      </c>
      <c r="B157">
        <v>600745</v>
      </c>
      <c r="C157">
        <v>19</v>
      </c>
      <c r="D157">
        <v>420000</v>
      </c>
      <c r="E157">
        <v>420200</v>
      </c>
      <c r="F157" t="s">
        <v>1035</v>
      </c>
      <c r="G157">
        <v>1</v>
      </c>
      <c r="H157" t="s">
        <v>833</v>
      </c>
      <c r="I157">
        <v>0.25813666</v>
      </c>
      <c r="J157">
        <f>VLOOKUP(A157,三因子模型筛选后!$A$1:$Z$335,11,FALSE)</f>
        <v>0.100820399820805</v>
      </c>
      <c r="K157">
        <v>0.13790637</v>
      </c>
      <c r="L157">
        <v>0.0803553909063339</v>
      </c>
      <c r="M157">
        <f>VLOOKUP(A157,'累积异常收益率（市场模型）（-170，-21）Y1 (2)'!$A$1:$O$339,12,FALSE)</f>
        <v>0.215614795684814</v>
      </c>
      <c r="N157">
        <f>VLOOKUP(A157,'累积异常收益率（市场模型）（-170，-21）Y1 (2)'!$A$1:$O$339,13,FALSE)</f>
        <v>0.218763813376427</v>
      </c>
      <c r="O157">
        <v>0.18288936</v>
      </c>
      <c r="P157">
        <f>VLOOKUP(A157,'累积异常收益率（市场模型）（-170，-21）Y1 (2)'!$A$1:$O$339,15,FALSE)</f>
        <v>0.223313510417938</v>
      </c>
      <c r="Q157">
        <f>VLOOKUP(A157,'累积异常收益率（市场模型）（-170，-21）Y1 (2)'!$A$1:$X$339,16,FALSE)</f>
        <v>0.124604366719723</v>
      </c>
      <c r="R157">
        <f>VLOOKUP(A157,'累积异常收益率（市场模型）（-170，-21）Y1 (2)'!$A$1:$X$339,17,FALSE)</f>
        <v>0.121494337916374</v>
      </c>
      <c r="S157">
        <v>0.13072808</v>
      </c>
      <c r="T157">
        <v>0.12555604</v>
      </c>
      <c r="U157">
        <f>VLOOKUP(A157,'累积异常收益率（市场模型）（-170，-21）Y1 (2)'!$A$1:$X$339,20,FALSE)</f>
        <v>0.102413855493069</v>
      </c>
      <c r="V157">
        <f>VLOOKUP(A157,'累积异常收益率（市场模型）（-170，-21）Y1 (2)'!$A$1:$X$339,21,FALSE)</f>
        <v>0.0841932147741318</v>
      </c>
      <c r="W157">
        <v>0.18283483</v>
      </c>
      <c r="X157">
        <f>VLOOKUP(A157,'累积异常收益率（市场模型）（-170，-21）Y1 (2)'!$A$1:$X$339,23,FALSE)</f>
        <v>0.273755580186844</v>
      </c>
      <c r="Y157">
        <v>0.19671787</v>
      </c>
      <c r="Z157">
        <f>VLOOKUP(A157,'三因子模型（-170，-51） (2)'!$A$1:$W$335,23,FALSE)</f>
        <v>-0.0529001355171204</v>
      </c>
      <c r="AA157">
        <v>25.813666</v>
      </c>
      <c r="AB157">
        <v>1</v>
      </c>
      <c r="AC157">
        <v>10.0198</v>
      </c>
      <c r="AD157">
        <v>22.63</v>
      </c>
      <c r="AE157">
        <v>26</v>
      </c>
      <c r="AF157">
        <v>21.431</v>
      </c>
      <c r="AG157">
        <v>12.449377</v>
      </c>
      <c r="AH157" t="s">
        <v>834</v>
      </c>
      <c r="AI157" t="s">
        <v>1002</v>
      </c>
      <c r="AJ157">
        <v>5</v>
      </c>
      <c r="AK157">
        <v>45</v>
      </c>
      <c r="AL157">
        <v>1</v>
      </c>
      <c r="AM157">
        <v>0.21428571</v>
      </c>
      <c r="AN157">
        <v>7.5326772</v>
      </c>
      <c r="AO157">
        <v>1.8681</v>
      </c>
      <c r="AP157">
        <v>0.6711</v>
      </c>
      <c r="AQ157">
        <v>0</v>
      </c>
      <c r="AR157">
        <v>52.73</v>
      </c>
      <c r="AS157">
        <v>5.039697</v>
      </c>
      <c r="AT157">
        <v>17.1249</v>
      </c>
      <c r="AU157">
        <v>17.3094</v>
      </c>
      <c r="AV157">
        <v>1</v>
      </c>
      <c r="AW157">
        <v>15</v>
      </c>
      <c r="AX157">
        <v>225</v>
      </c>
      <c r="AY157">
        <f>VLOOKUP(A157,u型最终!$1:$1048576,46,FALSE)</f>
        <v>2.45</v>
      </c>
      <c r="AZ157">
        <v>3.965184</v>
      </c>
      <c r="BA157">
        <v>527.3</v>
      </c>
    </row>
    <row r="158" spans="1:53">
      <c r="A158">
        <v>300205</v>
      </c>
      <c r="B158">
        <v>300205</v>
      </c>
      <c r="C158">
        <v>19</v>
      </c>
      <c r="D158">
        <v>420000</v>
      </c>
      <c r="E158">
        <v>420100</v>
      </c>
      <c r="F158" t="s">
        <v>1011</v>
      </c>
      <c r="G158">
        <v>57</v>
      </c>
      <c r="H158" t="s">
        <v>477</v>
      </c>
      <c r="I158">
        <v>0.26603264</v>
      </c>
      <c r="J158">
        <f>VLOOKUP(A158,三因子模型筛选后!$A$1:$Z$335,11,FALSE)</f>
        <v>0.215243428945541</v>
      </c>
      <c r="K158">
        <v>0.05764436</v>
      </c>
      <c r="L158">
        <v>0.0298067294061184</v>
      </c>
      <c r="M158">
        <f>VLOOKUP(A158,'累积异常收益率（市场模型）（-170，-21）Y1 (2)'!$A$1:$O$339,12,FALSE)</f>
        <v>0.296253591775894</v>
      </c>
      <c r="N158">
        <f>VLOOKUP(A158,'累积异常收益率（市场模型）（-170，-21）Y1 (2)'!$A$1:$O$339,13,FALSE)</f>
        <v>0.28001469373703</v>
      </c>
      <c r="O158">
        <v>0.39398256</v>
      </c>
      <c r="P158">
        <f>VLOOKUP(A158,'累积异常收益率（市场模型）（-170，-21）Y1 (2)'!$A$1:$O$339,15,FALSE)</f>
        <v>0.353459894657135</v>
      </c>
      <c r="Q158">
        <f>VLOOKUP(A158,'累积异常收益率（市场模型）（-170，-21）Y1 (2)'!$A$1:$X$339,16,FALSE)</f>
        <v>0.354939073324203</v>
      </c>
      <c r="R158">
        <f>VLOOKUP(A158,'累积异常收益率（市场模型）（-170，-21）Y1 (2)'!$A$1:$X$339,17,FALSE)</f>
        <v>0.337430238723755</v>
      </c>
      <c r="S158">
        <v>0.37464646</v>
      </c>
      <c r="T158">
        <v>0.28821197</v>
      </c>
      <c r="U158">
        <f>VLOOKUP(A158,'累积异常收益率（市场模型）（-170，-21）Y1 (2)'!$A$1:$X$339,20,FALSE)</f>
        <v>0.265560477972031</v>
      </c>
      <c r="V158">
        <f>VLOOKUP(A158,'累积异常收益率（市场模型）（-170，-21）Y1 (2)'!$A$1:$X$339,21,FALSE)</f>
        <v>0.25887143611908</v>
      </c>
      <c r="W158">
        <v>0.30926949</v>
      </c>
      <c r="X158">
        <f>VLOOKUP(A158,'累积异常收益率（市场模型）（-170，-21）Y1 (2)'!$A$1:$X$339,23,FALSE)</f>
        <v>0.399416834115982</v>
      </c>
      <c r="Y158">
        <v>0.31919873</v>
      </c>
      <c r="Z158">
        <f>VLOOKUP(A158,'三因子模型（-170，-51） (2)'!$A$1:$W$335,23,FALSE)</f>
        <v>0.189767152070999</v>
      </c>
      <c r="AA158">
        <v>26.603264</v>
      </c>
      <c r="AB158">
        <v>1</v>
      </c>
      <c r="AC158">
        <v>7.8224</v>
      </c>
      <c r="AD158">
        <v>24.35</v>
      </c>
      <c r="AE158">
        <v>20</v>
      </c>
      <c r="AF158">
        <v>19.1523</v>
      </c>
      <c r="AG158">
        <v>4.30056</v>
      </c>
      <c r="AH158" t="s">
        <v>478</v>
      </c>
      <c r="AI158" t="s">
        <v>1002</v>
      </c>
      <c r="AJ158">
        <v>5</v>
      </c>
      <c r="AK158">
        <v>55</v>
      </c>
      <c r="AL158">
        <v>0</v>
      </c>
      <c r="AM158">
        <v>0.33333333</v>
      </c>
      <c r="AN158">
        <v>7.407075</v>
      </c>
      <c r="AO158">
        <v>1.6476</v>
      </c>
      <c r="AP158">
        <v>0.4471</v>
      </c>
      <c r="AQ158">
        <v>0</v>
      </c>
      <c r="AR158">
        <v>5.56</v>
      </c>
      <c r="AS158">
        <v>0.39863636</v>
      </c>
      <c r="AT158">
        <v>13.7473</v>
      </c>
      <c r="AU158">
        <v>14.2499</v>
      </c>
      <c r="AV158">
        <v>2</v>
      </c>
      <c r="AW158">
        <v>9.5</v>
      </c>
      <c r="AX158">
        <v>90.25</v>
      </c>
      <c r="AY158">
        <f>VLOOKUP(A158,u型最终!$1:$1048576,46,FALSE)</f>
        <v>2.84375</v>
      </c>
      <c r="AZ158">
        <v>1.715598</v>
      </c>
      <c r="BA158">
        <v>55.6</v>
      </c>
    </row>
    <row r="159" spans="1:53">
      <c r="A159">
        <v>300220</v>
      </c>
      <c r="B159">
        <v>300220</v>
      </c>
      <c r="C159">
        <v>19</v>
      </c>
      <c r="D159">
        <v>420000</v>
      </c>
      <c r="E159">
        <v>420100</v>
      </c>
      <c r="F159" t="s">
        <v>1011</v>
      </c>
      <c r="G159">
        <v>57</v>
      </c>
      <c r="H159" t="s">
        <v>489</v>
      </c>
      <c r="I159">
        <v>0.0140054</v>
      </c>
      <c r="J159">
        <f>VLOOKUP(A159,三因子模型筛选后!$A$1:$Z$335,11,FALSE)</f>
        <v>0.0364739708602428</v>
      </c>
      <c r="K159">
        <v>-0.05886891</v>
      </c>
      <c r="L159">
        <v>-0.0429270006716251</v>
      </c>
      <c r="M159">
        <f>VLOOKUP(A159,'累积异常收益率（市场模型）（-170，-21）Y1 (2)'!$A$1:$O$339,12,FALSE)</f>
        <v>0.0740860626101494</v>
      </c>
      <c r="N159">
        <f>VLOOKUP(A159,'累积异常收益率（市场模型）（-170，-21）Y1 (2)'!$A$1:$O$339,13,FALSE)</f>
        <v>0.0242499355226755</v>
      </c>
      <c r="O159">
        <v>0.03359821</v>
      </c>
      <c r="P159">
        <f>VLOOKUP(A159,'累积异常收益率（市场模型）（-170，-21）Y1 (2)'!$A$1:$O$339,15,FALSE)</f>
        <v>0.0627917125821114</v>
      </c>
      <c r="Q159">
        <f>VLOOKUP(A159,'累积异常收益率（市场模型）（-170，-21）Y1 (2)'!$A$1:$X$339,16,FALSE)</f>
        <v>0.0374562293291092</v>
      </c>
      <c r="R159">
        <f>VLOOKUP(A159,'累积异常收益率（市场模型）（-170，-21）Y1 (2)'!$A$1:$X$339,17,FALSE)</f>
        <v>0.0461458265781403</v>
      </c>
      <c r="S159">
        <v>0.068046</v>
      </c>
      <c r="T159">
        <v>0.12174809</v>
      </c>
      <c r="U159">
        <f>VLOOKUP(A159,'累积异常收益率（市场模型）（-170，-21）Y1 (2)'!$A$1:$X$339,20,FALSE)</f>
        <v>0.199367493391037</v>
      </c>
      <c r="V159">
        <f>VLOOKUP(A159,'累积异常收益率（市场模型）（-170，-21）Y1 (2)'!$A$1:$X$339,21,FALSE)</f>
        <v>0.270218461751938</v>
      </c>
      <c r="W159">
        <v>0.27779081</v>
      </c>
      <c r="X159">
        <f>VLOOKUP(A159,'累积异常收益率（市场模型）（-170，-21）Y1 (2)'!$A$1:$X$339,23,FALSE)</f>
        <v>0.295070856809616</v>
      </c>
      <c r="Y159">
        <v>0.30399421</v>
      </c>
      <c r="Z159">
        <f>VLOOKUP(A159,'三因子模型（-170，-51） (2)'!$A$1:$W$335,23,FALSE)</f>
        <v>0.300286799669266</v>
      </c>
      <c r="AA159">
        <v>1.4005396</v>
      </c>
      <c r="AB159">
        <v>1</v>
      </c>
      <c r="AC159">
        <v>5.663</v>
      </c>
      <c r="AD159">
        <v>14.92</v>
      </c>
      <c r="AE159">
        <v>14</v>
      </c>
      <c r="AF159">
        <v>16.5053</v>
      </c>
      <c r="AG159">
        <v>1.512</v>
      </c>
      <c r="AH159" t="s">
        <v>490</v>
      </c>
      <c r="AI159" t="s">
        <v>1002</v>
      </c>
      <c r="AJ159">
        <v>5</v>
      </c>
      <c r="AK159">
        <v>60</v>
      </c>
      <c r="AL159">
        <v>0</v>
      </c>
      <c r="AM159">
        <v>0.18181818</v>
      </c>
      <c r="AN159">
        <v>5.681196</v>
      </c>
      <c r="AO159">
        <v>0.2933</v>
      </c>
      <c r="AP159">
        <v>0.2765</v>
      </c>
      <c r="AQ159">
        <v>0</v>
      </c>
      <c r="AR159">
        <v>19.37</v>
      </c>
      <c r="AS159">
        <v>1.2945455</v>
      </c>
      <c r="AT159">
        <v>13.2599</v>
      </c>
      <c r="AU159">
        <v>13.8388</v>
      </c>
      <c r="AV159">
        <v>2</v>
      </c>
      <c r="AW159">
        <v>6</v>
      </c>
      <c r="AX159">
        <v>36</v>
      </c>
      <c r="AY159">
        <f>VLOOKUP(A159,u型最终!$1:$1048576,46,FALSE)</f>
        <v>3.16665</v>
      </c>
      <c r="AZ159">
        <v>2.963726</v>
      </c>
      <c r="BA159">
        <v>193.7</v>
      </c>
    </row>
    <row r="160" spans="1:53">
      <c r="A160">
        <v>988</v>
      </c>
      <c r="B160">
        <v>988</v>
      </c>
      <c r="C160">
        <v>3</v>
      </c>
      <c r="D160">
        <v>420000</v>
      </c>
      <c r="E160">
        <v>420100</v>
      </c>
      <c r="F160" t="s">
        <v>1011</v>
      </c>
      <c r="G160">
        <v>57</v>
      </c>
      <c r="H160" t="s">
        <v>102</v>
      </c>
      <c r="I160">
        <v>0.03107195</v>
      </c>
      <c r="J160">
        <f>VLOOKUP(A160,三因子模型筛选后!$A$1:$Z$335,11,FALSE)</f>
        <v>-0.0498250350356102</v>
      </c>
      <c r="K160">
        <v>0.02640644</v>
      </c>
      <c r="L160">
        <v>-0.00897664111107588</v>
      </c>
      <c r="M160">
        <f>VLOOKUP(A160,'累积异常收益率（市场模型）（-170，-21）Y1 (2)'!$A$1:$O$339,12,FALSE)</f>
        <v>0.0502949729561806</v>
      </c>
      <c r="N160">
        <f>VLOOKUP(A160,'累积异常收益率（市场模型）（-170，-21）Y1 (2)'!$A$1:$O$339,13,FALSE)</f>
        <v>0.00935475807636976</v>
      </c>
      <c r="O160">
        <v>0.03703795</v>
      </c>
      <c r="P160">
        <f>VLOOKUP(A160,'累积异常收益率（市场模型）（-170，-21）Y1 (2)'!$A$1:$O$339,15,FALSE)</f>
        <v>0.0923283770680428</v>
      </c>
      <c r="Q160">
        <f>VLOOKUP(A160,'累积异常收益率（市场模型）（-170，-21）Y1 (2)'!$A$1:$X$339,16,FALSE)</f>
        <v>0.114677883684635</v>
      </c>
      <c r="R160">
        <f>VLOOKUP(A160,'累积异常收益率（市场模型）（-170，-21）Y1 (2)'!$A$1:$X$339,17,FALSE)</f>
        <v>0.110603734850883</v>
      </c>
      <c r="S160">
        <v>0.11733207</v>
      </c>
      <c r="T160">
        <v>0.08833326</v>
      </c>
      <c r="U160">
        <f>VLOOKUP(A160,'累积异常收益率（市场模型）（-170，-21）Y1 (2)'!$A$1:$X$339,20,FALSE)</f>
        <v>0.0706286504864693</v>
      </c>
      <c r="V160">
        <f>VLOOKUP(A160,'累积异常收益率（市场模型）（-170，-21）Y1 (2)'!$A$1:$X$339,21,FALSE)</f>
        <v>0.0733629912137985</v>
      </c>
      <c r="W160">
        <v>0.13624734</v>
      </c>
      <c r="X160">
        <f>VLOOKUP(A160,'累积异常收益率（市场模型）（-170，-21）Y1 (2)'!$A$1:$X$339,23,FALSE)</f>
        <v>0.130117848515511</v>
      </c>
      <c r="Y160">
        <v>0.04212158</v>
      </c>
      <c r="Z160">
        <f>VLOOKUP(A160,'三因子模型（-170，-51） (2)'!$A$1:$W$335,23,FALSE)</f>
        <v>-0.135942474007607</v>
      </c>
      <c r="AA160">
        <v>3.1071952</v>
      </c>
      <c r="AB160">
        <v>1</v>
      </c>
      <c r="AC160">
        <v>8.8204</v>
      </c>
      <c r="AD160">
        <v>20.35</v>
      </c>
      <c r="AE160">
        <v>20</v>
      </c>
      <c r="AF160">
        <v>20.145</v>
      </c>
      <c r="AG160">
        <v>8.9111663</v>
      </c>
      <c r="AH160" t="s">
        <v>103</v>
      </c>
      <c r="AI160" t="s">
        <v>1002</v>
      </c>
      <c r="AJ160">
        <v>5</v>
      </c>
      <c r="AK160">
        <v>55</v>
      </c>
      <c r="AL160">
        <v>3</v>
      </c>
      <c r="AM160">
        <v>0.4</v>
      </c>
      <c r="AN160">
        <v>7.899747</v>
      </c>
      <c r="AO160">
        <v>2.6966</v>
      </c>
      <c r="AP160">
        <v>0.3497</v>
      </c>
      <c r="AQ160">
        <v>0</v>
      </c>
      <c r="AR160">
        <v>7.54</v>
      </c>
      <c r="AS160">
        <v>0.72212121</v>
      </c>
      <c r="AT160">
        <v>14.887</v>
      </c>
      <c r="AU160">
        <v>17.0342</v>
      </c>
      <c r="AV160">
        <v>2</v>
      </c>
      <c r="AW160">
        <v>14</v>
      </c>
      <c r="AX160">
        <v>196</v>
      </c>
      <c r="AY160">
        <f>VLOOKUP(A160,u型最终!$1:$1048576,46,FALSE)</f>
        <v>5.125</v>
      </c>
      <c r="AZ160">
        <v>2.020222</v>
      </c>
      <c r="BA160">
        <v>75.4</v>
      </c>
    </row>
    <row r="161" spans="1:53">
      <c r="A161">
        <v>2414</v>
      </c>
      <c r="B161">
        <v>2414</v>
      </c>
      <c r="C161">
        <v>1</v>
      </c>
      <c r="D161">
        <v>420000</v>
      </c>
      <c r="E161">
        <v>420100</v>
      </c>
      <c r="F161" t="s">
        <v>1011</v>
      </c>
      <c r="G161">
        <v>57</v>
      </c>
      <c r="H161" t="s">
        <v>243</v>
      </c>
      <c r="I161">
        <v>0.64104444</v>
      </c>
      <c r="J161">
        <f>VLOOKUP(A161,三因子模型筛选后!$A$1:$Z$335,11,FALSE)</f>
        <v>0.557756721973419</v>
      </c>
      <c r="K161">
        <v>0.27921075</v>
      </c>
      <c r="L161">
        <v>0.23185059428215</v>
      </c>
      <c r="M161">
        <f>VLOOKUP(A161,'累积异常收益率（市场模型）（-170，-21）Y1 (2)'!$A$1:$O$339,12,FALSE)</f>
        <v>0.54274594783783</v>
      </c>
      <c r="N161">
        <f>VLOOKUP(A161,'累积异常收益率（市场模型）（-170，-21）Y1 (2)'!$A$1:$O$339,13,FALSE)</f>
        <v>0.563594877719879</v>
      </c>
      <c r="O161">
        <v>0.53325832</v>
      </c>
      <c r="P161">
        <f>VLOOKUP(A161,'累积异常收益率（市场模型）（-170，-21）Y1 (2)'!$A$1:$O$339,15,FALSE)</f>
        <v>0.64368337392807</v>
      </c>
      <c r="Q161">
        <f>VLOOKUP(A161,'累积异常收益率（市场模型）（-170，-21）Y1 (2)'!$A$1:$X$339,16,FALSE)</f>
        <v>0.643017292022705</v>
      </c>
      <c r="R161">
        <f>VLOOKUP(A161,'累积异常收益率（市场模型）（-170，-21）Y1 (2)'!$A$1:$X$339,17,FALSE)</f>
        <v>0.638009786605835</v>
      </c>
      <c r="S161">
        <v>0.72086823</v>
      </c>
      <c r="T161">
        <v>0.72033072</v>
      </c>
      <c r="U161">
        <f>VLOOKUP(A161,'累积异常收益率（市场模型）（-170，-21）Y1 (2)'!$A$1:$X$339,20,FALSE)</f>
        <v>0.68970137834549</v>
      </c>
      <c r="V161">
        <f>VLOOKUP(A161,'累积异常收益率（市场模型）（-170，-21）Y1 (2)'!$A$1:$X$339,21,FALSE)</f>
        <v>0.777828574180603</v>
      </c>
      <c r="W161">
        <v>0.83496952</v>
      </c>
      <c r="X161">
        <f>VLOOKUP(A161,'累积异常收益率（市场模型）（-170，-21）Y1 (2)'!$A$1:$X$339,23,FALSE)</f>
        <v>0.92108142375946</v>
      </c>
      <c r="Y161">
        <v>0.86344105</v>
      </c>
      <c r="Z161">
        <f>VLOOKUP(A161,'三因子模型（-170，-51） (2)'!$A$1:$W$335,23,FALSE)</f>
        <v>0.698416948318481</v>
      </c>
      <c r="AA161">
        <v>64.104444</v>
      </c>
      <c r="AB161">
        <v>1</v>
      </c>
      <c r="AC161">
        <v>7.9916</v>
      </c>
      <c r="AD161">
        <v>19.55</v>
      </c>
      <c r="AE161">
        <v>15</v>
      </c>
      <c r="AF161">
        <v>19.2122</v>
      </c>
      <c r="AG161">
        <v>32.851816</v>
      </c>
      <c r="AH161" t="s">
        <v>244</v>
      </c>
      <c r="AI161" t="s">
        <v>999</v>
      </c>
      <c r="AJ161">
        <v>6</v>
      </c>
      <c r="AK161">
        <v>39</v>
      </c>
      <c r="AL161">
        <v>4</v>
      </c>
      <c r="AM161">
        <v>0.25</v>
      </c>
      <c r="AN161">
        <v>6.8550926</v>
      </c>
      <c r="AO161">
        <v>0.9487</v>
      </c>
      <c r="AP161">
        <v>0.2821</v>
      </c>
      <c r="AQ161">
        <v>0</v>
      </c>
      <c r="AR161">
        <v>26.4</v>
      </c>
      <c r="AS161">
        <v>0.85924242</v>
      </c>
      <c r="AT161">
        <v>15.1283</v>
      </c>
      <c r="AU161">
        <v>16.0456</v>
      </c>
      <c r="AV161">
        <v>1</v>
      </c>
      <c r="AW161">
        <v>3.5</v>
      </c>
      <c r="AX161">
        <v>12.25</v>
      </c>
      <c r="AY161">
        <f>VLOOKUP(A161,u型最终!$1:$1048576,46,FALSE)</f>
        <v>3.92855</v>
      </c>
      <c r="AZ161">
        <v>3.273364</v>
      </c>
      <c r="BA161">
        <v>264</v>
      </c>
    </row>
    <row r="162" spans="1:53">
      <c r="A162">
        <v>600260</v>
      </c>
      <c r="B162">
        <v>600260</v>
      </c>
      <c r="C162">
        <v>19</v>
      </c>
      <c r="D162">
        <v>420000</v>
      </c>
      <c r="E162">
        <v>421000</v>
      </c>
      <c r="F162" t="s">
        <v>1036</v>
      </c>
      <c r="G162">
        <v>4905</v>
      </c>
      <c r="H162" t="s">
        <v>767</v>
      </c>
      <c r="I162">
        <v>-0.13294216</v>
      </c>
      <c r="J162">
        <f>VLOOKUP(A162,三因子模型筛选后!$A$1:$Z$335,11,FALSE)</f>
        <v>-0.21920420229435</v>
      </c>
      <c r="K162">
        <v>-0.05284763</v>
      </c>
      <c r="L162">
        <v>-0.0963605940341949</v>
      </c>
      <c r="M162">
        <f>VLOOKUP(A162,'累积异常收益率（市场模型）（-170，-21）Y1 (2)'!$A$1:$O$339,12,FALSE)</f>
        <v>-0.0752899050712585</v>
      </c>
      <c r="N162">
        <f>VLOOKUP(A162,'累积异常收益率（市场模型）（-170，-21）Y1 (2)'!$A$1:$O$339,13,FALSE)</f>
        <v>-0.108608044683933</v>
      </c>
      <c r="O162">
        <v>-0.09862637</v>
      </c>
      <c r="P162">
        <f>VLOOKUP(A162,'累积异常收益率（市场模型）（-170，-21）Y1 (2)'!$A$1:$O$339,15,FALSE)</f>
        <v>-0.0825084149837494</v>
      </c>
      <c r="Q162">
        <f>VLOOKUP(A162,'累积异常收益率（市场模型）（-170，-21）Y1 (2)'!$A$1:$X$339,16,FALSE)</f>
        <v>-0.0452391766011715</v>
      </c>
      <c r="R162">
        <f>VLOOKUP(A162,'累积异常收益率（市场模型）（-170，-21）Y1 (2)'!$A$1:$X$339,17,FALSE)</f>
        <v>-0.0373722016811371</v>
      </c>
      <c r="S162">
        <v>0.01634986</v>
      </c>
      <c r="T162">
        <v>-0.00033622</v>
      </c>
      <c r="U162">
        <f>VLOOKUP(A162,'累积异常收益率（市场模型）（-170，-21）Y1 (2)'!$A$1:$X$339,20,FALSE)</f>
        <v>-0.0359822660684586</v>
      </c>
      <c r="V162">
        <f>VLOOKUP(A162,'累积异常收益率（市场模型）（-170，-21）Y1 (2)'!$A$1:$X$339,21,FALSE)</f>
        <v>0.0323547758162022</v>
      </c>
      <c r="W162">
        <v>0.10285515</v>
      </c>
      <c r="X162">
        <f>VLOOKUP(A162,'累积异常收益率（市场模型）（-170，-21）Y1 (2)'!$A$1:$X$339,23,FALSE)</f>
        <v>0.164968609809875</v>
      </c>
      <c r="Y162">
        <v>0.13302261</v>
      </c>
      <c r="Z162">
        <f>VLOOKUP(A162,'三因子模型（-170，-51） (2)'!$A$1:$W$335,23,FALSE)</f>
        <v>0.0074321823194623</v>
      </c>
      <c r="AA162">
        <v>-13.294216</v>
      </c>
      <c r="AB162">
        <v>1</v>
      </c>
      <c r="AC162">
        <v>7.7562</v>
      </c>
      <c r="AD162">
        <v>17.78</v>
      </c>
      <c r="AE162">
        <v>26</v>
      </c>
      <c r="AF162">
        <v>20.9076</v>
      </c>
      <c r="AG162">
        <v>5.2764</v>
      </c>
      <c r="AH162" t="s">
        <v>768</v>
      </c>
      <c r="AI162" t="s">
        <v>999</v>
      </c>
      <c r="AJ162">
        <v>6</v>
      </c>
      <c r="AK162">
        <v>43</v>
      </c>
      <c r="AL162">
        <v>0</v>
      </c>
      <c r="AM162">
        <v>0.075</v>
      </c>
      <c r="AN162">
        <v>5.9914645</v>
      </c>
      <c r="AO162">
        <v>0.4</v>
      </c>
      <c r="AP162">
        <v>0.5214</v>
      </c>
      <c r="AQ162">
        <v>0</v>
      </c>
      <c r="AR162">
        <v>4.52</v>
      </c>
      <c r="AS162">
        <v>0.41757576</v>
      </c>
      <c r="AT162">
        <v>13.447</v>
      </c>
      <c r="AU162">
        <v>15.6996</v>
      </c>
      <c r="AV162">
        <v>35</v>
      </c>
      <c r="AW162">
        <v>19</v>
      </c>
      <c r="AX162">
        <v>361</v>
      </c>
      <c r="AY162">
        <f>VLOOKUP(A162,u型最终!$1:$1048576,46,FALSE)</f>
        <v>3.80265</v>
      </c>
      <c r="AZ162">
        <v>1.508512</v>
      </c>
      <c r="BA162">
        <v>45.2</v>
      </c>
    </row>
    <row r="163" spans="1:53">
      <c r="A163">
        <v>300046</v>
      </c>
      <c r="B163">
        <v>300046</v>
      </c>
      <c r="C163">
        <v>11</v>
      </c>
      <c r="D163">
        <v>420000</v>
      </c>
      <c r="E163">
        <v>420600</v>
      </c>
      <c r="F163" t="s">
        <v>1003</v>
      </c>
      <c r="G163">
        <v>5110</v>
      </c>
      <c r="H163" t="s">
        <v>414</v>
      </c>
      <c r="I163">
        <v>0.25954366</v>
      </c>
      <c r="J163">
        <f>VLOOKUP(A163,三因子模型筛选后!$A$1:$Z$335,11,FALSE)</f>
        <v>0.200077280402184</v>
      </c>
      <c r="K163">
        <v>-0.0693056</v>
      </c>
      <c r="L163">
        <v>-0.0965013578534126</v>
      </c>
      <c r="M163">
        <f>VLOOKUP(A163,'累积异常收益率（市场模型）（-170，-21）Y1 (2)'!$A$1:$O$339,12,FALSE)</f>
        <v>0.310832619667053</v>
      </c>
      <c r="N163">
        <f>VLOOKUP(A163,'累积异常收益率（市场模型）（-170，-21）Y1 (2)'!$A$1:$O$339,13,FALSE)</f>
        <v>0.241340696811676</v>
      </c>
      <c r="O163">
        <v>0.32163161</v>
      </c>
      <c r="P163">
        <f>VLOOKUP(A163,'累积异常收益率（市场模型）（-170，-21）Y1 (2)'!$A$1:$O$339,15,FALSE)</f>
        <v>0.445985287427902</v>
      </c>
      <c r="Q163">
        <f>VLOOKUP(A163,'累积异常收益率（市场模型）（-170，-21）Y1 (2)'!$A$1:$X$339,16,FALSE)</f>
        <v>0.48706242442131</v>
      </c>
      <c r="R163">
        <f>VLOOKUP(A163,'累积异常收益率（市场模型）（-170，-21）Y1 (2)'!$A$1:$X$339,17,FALSE)</f>
        <v>0.512024998664856</v>
      </c>
      <c r="S163">
        <v>0.59000057</v>
      </c>
      <c r="T163">
        <v>0.51522356</v>
      </c>
      <c r="U163">
        <f>VLOOKUP(A163,'累积异常收益率（市场模型）（-170，-21）Y1 (2)'!$A$1:$X$339,20,FALSE)</f>
        <v>0.488280355930328</v>
      </c>
      <c r="V163">
        <f>VLOOKUP(A163,'累积异常收益率（市场模型）（-170，-21）Y1 (2)'!$A$1:$X$339,21,FALSE)</f>
        <v>0.463598042726517</v>
      </c>
      <c r="W163">
        <v>0.57182103</v>
      </c>
      <c r="X163">
        <f>VLOOKUP(A163,'累积异常收益率（市场模型）（-170，-21）Y1 (2)'!$A$1:$X$339,23,FALSE)</f>
        <v>0.535713672637939</v>
      </c>
      <c r="Y163">
        <v>0.5886218</v>
      </c>
      <c r="Z163">
        <f>VLOOKUP(A163,'三因子模型（-170，-51） (2)'!$A$1:$W$335,23,FALSE)</f>
        <v>0.498773157596588</v>
      </c>
      <c r="AA163">
        <v>25.954366</v>
      </c>
      <c r="AB163">
        <v>1</v>
      </c>
      <c r="AC163">
        <v>6.2364</v>
      </c>
      <c r="AD163">
        <v>-1.91</v>
      </c>
      <c r="AE163">
        <v>15</v>
      </c>
      <c r="AF163">
        <v>0</v>
      </c>
      <c r="AG163">
        <v>2.3717137</v>
      </c>
      <c r="AH163" t="s">
        <v>415</v>
      </c>
      <c r="AI163" t="s">
        <v>999</v>
      </c>
      <c r="AJ163">
        <v>6</v>
      </c>
      <c r="AK163">
        <v>54</v>
      </c>
      <c r="AL163">
        <v>0</v>
      </c>
      <c r="AM163">
        <v>0.17647059</v>
      </c>
      <c r="AN163">
        <v>6.0078299</v>
      </c>
      <c r="AO163">
        <v>0.4066</v>
      </c>
      <c r="AP163">
        <v>0.2414</v>
      </c>
      <c r="AQ163">
        <v>0</v>
      </c>
      <c r="AR163">
        <v>15.33</v>
      </c>
      <c r="AS163">
        <v>0.68848485</v>
      </c>
      <c r="AT163">
        <v>13.0031</v>
      </c>
      <c r="AU163">
        <v>13.7503</v>
      </c>
      <c r="AV163">
        <v>1</v>
      </c>
      <c r="AW163">
        <v>2</v>
      </c>
      <c r="AX163">
        <v>4</v>
      </c>
      <c r="AY163">
        <f>VLOOKUP(A163,u型最终!$1:$1048576,46,FALSE)</f>
        <v>2.625</v>
      </c>
      <c r="AZ163">
        <v>2.729812</v>
      </c>
      <c r="BA163">
        <v>153.3</v>
      </c>
    </row>
    <row r="164" spans="1:53">
      <c r="A164">
        <v>300323</v>
      </c>
      <c r="B164">
        <v>300323</v>
      </c>
      <c r="C164">
        <v>22</v>
      </c>
      <c r="D164">
        <v>420000</v>
      </c>
      <c r="E164">
        <v>420100</v>
      </c>
      <c r="F164" t="s">
        <v>1003</v>
      </c>
      <c r="G164">
        <v>5110</v>
      </c>
      <c r="H164" t="s">
        <v>531</v>
      </c>
      <c r="I164">
        <v>-0.1296941</v>
      </c>
      <c r="J164">
        <f>VLOOKUP(A164,三因子模型筛选后!$A$1:$Z$335,11,FALSE)</f>
        <v>-0.154341995716095</v>
      </c>
      <c r="K164">
        <v>-0.08360357</v>
      </c>
      <c r="L164">
        <v>-0.0970138236880302</v>
      </c>
      <c r="M164">
        <f>VLOOKUP(A164,'累积异常收益率（市场模型）（-170，-21）Y1 (2)'!$A$1:$O$339,12,FALSE)</f>
        <v>-0.137911066412926</v>
      </c>
      <c r="N164">
        <f>VLOOKUP(A164,'累积异常收益率（市场模型）（-170，-21）Y1 (2)'!$A$1:$O$339,13,FALSE)</f>
        <v>-0.0823568180203438</v>
      </c>
      <c r="O164">
        <v>-0.10020573</v>
      </c>
      <c r="P164">
        <f>VLOOKUP(A164,'累积异常收益率（市场模型）（-170，-21）Y1 (2)'!$A$1:$O$339,15,FALSE)</f>
        <v>-0.0489795133471489</v>
      </c>
      <c r="Q164">
        <f>VLOOKUP(A164,'累积异常收益率（市场模型）（-170，-21）Y1 (2)'!$A$1:$X$339,16,FALSE)</f>
        <v>0.0169364754110575</v>
      </c>
      <c r="R164">
        <f>VLOOKUP(A164,'累积异常收益率（市场模型）（-170，-21）Y1 (2)'!$A$1:$X$339,17,FALSE)</f>
        <v>0.0684161335229874</v>
      </c>
      <c r="S164">
        <v>0.06803542</v>
      </c>
      <c r="T164">
        <v>0.12121378</v>
      </c>
      <c r="U164">
        <f>VLOOKUP(A164,'累积异常收益率（市场模型）（-170，-21）Y1 (2)'!$A$1:$X$339,20,FALSE)</f>
        <v>0.146806284785271</v>
      </c>
      <c r="V164">
        <f>VLOOKUP(A164,'累积异常收益率（市场模型）（-170，-21）Y1 (2)'!$A$1:$X$339,21,FALSE)</f>
        <v>0.106127791106701</v>
      </c>
      <c r="W164">
        <v>0.17392805</v>
      </c>
      <c r="X164">
        <f>VLOOKUP(A164,'累积异常收益率（市场模型）（-170，-21）Y1 (2)'!$A$1:$X$339,23,FALSE)</f>
        <v>0.23438386619091</v>
      </c>
      <c r="Y164">
        <v>0.20040554</v>
      </c>
      <c r="Z164">
        <f>VLOOKUP(A164,'三因子模型（-170，-51） (2)'!$A$1:$W$335,23,FALSE)</f>
        <v>0.13739874958992</v>
      </c>
      <c r="AA164">
        <v>-12.96941</v>
      </c>
      <c r="AB164">
        <v>1</v>
      </c>
      <c r="AC164">
        <v>8.2327</v>
      </c>
      <c r="AD164">
        <v>1.11</v>
      </c>
      <c r="AE164">
        <v>14</v>
      </c>
      <c r="AF164">
        <v>0</v>
      </c>
      <c r="AG164">
        <v>12.402365</v>
      </c>
      <c r="AH164" t="s">
        <v>532</v>
      </c>
      <c r="AI164" t="s">
        <v>1008</v>
      </c>
      <c r="AJ164">
        <v>7</v>
      </c>
      <c r="AK164">
        <v>55</v>
      </c>
      <c r="AL164">
        <v>0</v>
      </c>
      <c r="AM164">
        <v>0.27777778</v>
      </c>
      <c r="AN164">
        <v>6.7779882</v>
      </c>
      <c r="AO164">
        <v>0.8783</v>
      </c>
      <c r="AP164">
        <v>0.5844</v>
      </c>
      <c r="AQ164">
        <v>0</v>
      </c>
      <c r="AR164">
        <v>2.56</v>
      </c>
      <c r="AS164">
        <v>0.33757576</v>
      </c>
      <c r="AT164">
        <v>17.9987</v>
      </c>
      <c r="AU164">
        <v>19.0429</v>
      </c>
      <c r="AV164">
        <v>31</v>
      </c>
      <c r="AW164">
        <v>2</v>
      </c>
      <c r="AX164">
        <v>4</v>
      </c>
      <c r="AY164">
        <f>VLOOKUP(A164,u型最终!$1:$1048576,46,FALSE)</f>
        <v>3.25</v>
      </c>
      <c r="AZ164">
        <v>0.9400073</v>
      </c>
      <c r="BA164">
        <v>25.6</v>
      </c>
    </row>
    <row r="165" spans="1:53">
      <c r="A165">
        <v>300747</v>
      </c>
      <c r="B165">
        <v>300747</v>
      </c>
      <c r="C165">
        <v>19</v>
      </c>
      <c r="D165">
        <v>420000</v>
      </c>
      <c r="E165">
        <v>420100</v>
      </c>
      <c r="F165" t="s">
        <v>1003</v>
      </c>
      <c r="G165">
        <v>5110</v>
      </c>
      <c r="H165" t="s">
        <v>731</v>
      </c>
      <c r="I165">
        <v>-0.10089608</v>
      </c>
      <c r="J165">
        <f>VLOOKUP(A165,三因子模型筛选后!$A$1:$Z$335,11,FALSE)</f>
        <v>-0.1475430727005</v>
      </c>
      <c r="K165">
        <v>-0.138886</v>
      </c>
      <c r="L165">
        <v>-0.153078079223633</v>
      </c>
      <c r="M165">
        <f>VLOOKUP(A165,'累积异常收益率（市场模型）（-170，-21）Y1 (2)'!$A$1:$O$339,12,FALSE)</f>
        <v>-0.102341584861279</v>
      </c>
      <c r="N165">
        <f>VLOOKUP(A165,'累积异常收益率（市场模型）（-170，-21）Y1 (2)'!$A$1:$O$339,13,FALSE)</f>
        <v>-0.107795923948288</v>
      </c>
      <c r="O165">
        <v>-0.10925572</v>
      </c>
      <c r="P165">
        <f>VLOOKUP(A165,'累积异常收益率（市场模型）（-170，-21）Y1 (2)'!$A$1:$O$339,15,FALSE)</f>
        <v>-0.125458300113678</v>
      </c>
      <c r="Q165">
        <f>VLOOKUP(A165,'累积异常收益率（市场模型）（-170，-21）Y1 (2)'!$A$1:$X$339,16,FALSE)</f>
        <v>-0.140683561563492</v>
      </c>
      <c r="R165">
        <f>VLOOKUP(A165,'累积异常收益率（市场模型）（-170，-21）Y1 (2)'!$A$1:$X$339,17,FALSE)</f>
        <v>-0.125256270170212</v>
      </c>
      <c r="S165">
        <v>-0.08799113</v>
      </c>
      <c r="T165">
        <v>-0.00533883</v>
      </c>
      <c r="U165">
        <f>VLOOKUP(A165,'累积异常收益率（市场模型）（-170，-21）Y1 (2)'!$A$1:$X$339,20,FALSE)</f>
        <v>-0.0410894304513931</v>
      </c>
      <c r="V165">
        <f>VLOOKUP(A165,'累积异常收益率（市场模型）（-170，-21）Y1 (2)'!$A$1:$X$339,21,FALSE)</f>
        <v>-0.0403078906238079</v>
      </c>
      <c r="W165">
        <v>0.00480977</v>
      </c>
      <c r="X165">
        <f>VLOOKUP(A165,'累积异常收益率（市场模型）（-170，-21）Y1 (2)'!$A$1:$X$339,23,FALSE)</f>
        <v>-0.0106505658477545</v>
      </c>
      <c r="Y165">
        <v>-0.06696545</v>
      </c>
      <c r="Z165">
        <f>VLOOKUP(A165,'三因子模型（-170，-51） (2)'!$A$1:$W$335,23,FALSE)</f>
        <v>-0.124855726957321</v>
      </c>
      <c r="AA165">
        <v>-10.089608</v>
      </c>
      <c r="AB165">
        <v>1</v>
      </c>
      <c r="AC165">
        <v>7.6382</v>
      </c>
      <c r="AD165">
        <v>29.71</v>
      </c>
      <c r="AE165">
        <v>12</v>
      </c>
      <c r="AF165">
        <v>19.7681</v>
      </c>
      <c r="AG165">
        <v>1.28</v>
      </c>
      <c r="AH165" t="s">
        <v>732</v>
      </c>
      <c r="AI165" t="s">
        <v>1004</v>
      </c>
      <c r="AJ165">
        <v>4</v>
      </c>
      <c r="AK165">
        <v>54</v>
      </c>
      <c r="AL165">
        <v>0</v>
      </c>
      <c r="AM165">
        <v>0.14285714</v>
      </c>
      <c r="AN165">
        <v>7.1491316</v>
      </c>
      <c r="AO165">
        <v>1.273</v>
      </c>
      <c r="AP165">
        <v>0.2131</v>
      </c>
      <c r="AQ165">
        <v>0</v>
      </c>
      <c r="AR165">
        <v>35.72</v>
      </c>
      <c r="AS165">
        <v>3.6178788</v>
      </c>
      <c r="AT165">
        <v>14.318</v>
      </c>
      <c r="AU165">
        <v>15.1109</v>
      </c>
      <c r="AV165">
        <v>0</v>
      </c>
      <c r="AW165">
        <v>2.5</v>
      </c>
      <c r="AX165">
        <v>6.25</v>
      </c>
      <c r="AY165">
        <f>VLOOKUP(A165,u型最终!$1:$1048576,46,FALSE)</f>
        <v>3.25</v>
      </c>
      <c r="AZ165">
        <v>3.575711</v>
      </c>
      <c r="BA165">
        <v>357.2</v>
      </c>
    </row>
    <row r="166" spans="1:53">
      <c r="A166">
        <v>300516</v>
      </c>
      <c r="B166">
        <v>300516</v>
      </c>
      <c r="C166">
        <v>12</v>
      </c>
      <c r="D166">
        <v>420000</v>
      </c>
      <c r="E166">
        <v>420100</v>
      </c>
      <c r="F166" t="s">
        <v>1000</v>
      </c>
      <c r="G166">
        <v>5115</v>
      </c>
      <c r="H166" t="s">
        <v>609</v>
      </c>
      <c r="I166">
        <v>0.02708275</v>
      </c>
      <c r="J166">
        <f>VLOOKUP(A166,三因子模型筛选后!$A$1:$Z$335,11,FALSE)</f>
        <v>0.0527077876031399</v>
      </c>
      <c r="K166">
        <v>-0.01082276</v>
      </c>
      <c r="L166">
        <v>0.0140879983082414</v>
      </c>
      <c r="M166">
        <f>VLOOKUP(A166,'累积异常收益率（市场模型）（-170，-21）Y1 (2)'!$A$1:$O$339,12,FALSE)</f>
        <v>-0.0336608439683914</v>
      </c>
      <c r="N166">
        <f>VLOOKUP(A166,'累积异常收益率（市场模型）（-170，-21）Y1 (2)'!$A$1:$O$339,13,FALSE)</f>
        <v>-0.00756298657506704</v>
      </c>
      <c r="O166">
        <v>-0.02278604</v>
      </c>
      <c r="P166">
        <f>VLOOKUP(A166,'累积异常收益率（市场模型）（-170，-21）Y1 (2)'!$A$1:$O$339,15,FALSE)</f>
        <v>-0.021674957126379</v>
      </c>
      <c r="Q166">
        <f>VLOOKUP(A166,'累积异常收益率（市场模型）（-170，-21）Y1 (2)'!$A$1:$X$339,16,FALSE)</f>
        <v>-0.0580260157585144</v>
      </c>
      <c r="R166">
        <f>VLOOKUP(A166,'累积异常收益率（市场模型）（-170，-21）Y1 (2)'!$A$1:$X$339,17,FALSE)</f>
        <v>-0.0251458548009396</v>
      </c>
      <c r="S166">
        <v>-0.02362864</v>
      </c>
      <c r="T166">
        <v>-0.04465832</v>
      </c>
      <c r="U166">
        <f>VLOOKUP(A166,'累积异常收益率（市场模型）（-170，-21）Y1 (2)'!$A$1:$X$339,20,FALSE)</f>
        <v>-0.0715634077787399</v>
      </c>
      <c r="V166">
        <f>VLOOKUP(A166,'累积异常收益率（市场模型）（-170，-21）Y1 (2)'!$A$1:$X$339,21,FALSE)</f>
        <v>-0.0851975530385971</v>
      </c>
      <c r="W166">
        <v>-0.0561209</v>
      </c>
      <c r="X166">
        <f>VLOOKUP(A166,'累积异常收益率（市场模型）（-170，-21）Y1 (2)'!$A$1:$X$339,23,FALSE)</f>
        <v>-0.0812355130910873</v>
      </c>
      <c r="Y166">
        <v>-0.00750769</v>
      </c>
      <c r="Z166">
        <f>VLOOKUP(A166,'三因子模型（-170，-51） (2)'!$A$1:$W$335,23,FALSE)</f>
        <v>-0.083349235355854</v>
      </c>
      <c r="AA166">
        <v>2.7082747</v>
      </c>
      <c r="AB166">
        <v>1</v>
      </c>
      <c r="AC166">
        <v>5.6904</v>
      </c>
      <c r="AD166">
        <v>20.4</v>
      </c>
      <c r="AE166">
        <v>18</v>
      </c>
      <c r="AF166">
        <v>17.9478</v>
      </c>
      <c r="AG166">
        <v>1.8</v>
      </c>
      <c r="AH166" t="s">
        <v>610</v>
      </c>
      <c r="AI166" t="s">
        <v>999</v>
      </c>
      <c r="AJ166">
        <v>6</v>
      </c>
      <c r="AK166">
        <v>44</v>
      </c>
      <c r="AL166">
        <v>0</v>
      </c>
      <c r="AM166">
        <v>0.15789474</v>
      </c>
      <c r="AN166">
        <v>6.6424868</v>
      </c>
      <c r="AO166">
        <v>0.767</v>
      </c>
      <c r="AP166">
        <v>0.1176</v>
      </c>
      <c r="AQ166">
        <v>0</v>
      </c>
      <c r="AR166">
        <v>8.67</v>
      </c>
      <c r="AS166">
        <v>0.99742424</v>
      </c>
      <c r="AT166">
        <v>12.4518</v>
      </c>
      <c r="AU166">
        <v>15.5439</v>
      </c>
      <c r="AV166">
        <v>1</v>
      </c>
      <c r="AW166">
        <v>0.5</v>
      </c>
      <c r="AX166">
        <v>0.25</v>
      </c>
      <c r="AY166">
        <f>VLOOKUP(A166,u型最终!$1:$1048576,46,FALSE)</f>
        <v>0.5</v>
      </c>
      <c r="AZ166">
        <v>2.159869</v>
      </c>
      <c r="BA166">
        <v>86.7</v>
      </c>
    </row>
    <row r="167" spans="1:53">
      <c r="A167">
        <v>2962</v>
      </c>
      <c r="B167">
        <v>2962</v>
      </c>
      <c r="C167">
        <v>19</v>
      </c>
      <c r="D167">
        <v>420000</v>
      </c>
      <c r="E167">
        <v>421000</v>
      </c>
      <c r="F167" t="s">
        <v>1000</v>
      </c>
      <c r="G167">
        <v>5115</v>
      </c>
      <c r="H167" t="s">
        <v>408</v>
      </c>
      <c r="I167">
        <v>-0.50851089</v>
      </c>
      <c r="J167">
        <f>VLOOKUP(A167,三因子模型筛选后!$A$1:$Z$335,11,FALSE)</f>
        <v>-1.26052236557007</v>
      </c>
      <c r="K167">
        <v>-0.44237015</v>
      </c>
      <c r="L167">
        <v>-1.03398215770721</v>
      </c>
      <c r="M167">
        <f>VLOOKUP(A167,'累积异常收益率（市场模型）（-170，-21）Y1 (2)'!$A$1:$O$339,12,FALSE)</f>
        <v>-0.476942390203476</v>
      </c>
      <c r="N167">
        <f>VLOOKUP(A167,'累积异常收益率（市场模型）（-170，-21）Y1 (2)'!$A$1:$O$339,13,FALSE)</f>
        <v>-0.533565998077393</v>
      </c>
      <c r="O167">
        <v>-0.54098541</v>
      </c>
      <c r="P167">
        <f>VLOOKUP(A167,'累积异常收益率（市场模型）（-170，-21）Y1 (2)'!$A$1:$O$339,15,FALSE)</f>
        <v>-0.586336553096771</v>
      </c>
      <c r="Q167">
        <f>VLOOKUP(A167,'累积异常收益率（市场模型）（-170，-21）Y1 (2)'!$A$1:$X$339,16,FALSE)</f>
        <v>-0.61581963300705</v>
      </c>
      <c r="R167">
        <f>VLOOKUP(A167,'累积异常收益率（市场模型）（-170，-21）Y1 (2)'!$A$1:$X$339,17,FALSE)</f>
        <v>-0.534063518047333</v>
      </c>
      <c r="S167">
        <v>-0.47699377</v>
      </c>
      <c r="T167">
        <v>-0.5636425</v>
      </c>
      <c r="U167">
        <f>VLOOKUP(A167,'累积异常收益率（市场模型）（-170，-21）Y1 (2)'!$A$1:$X$339,20,FALSE)</f>
        <v>-0.558693468570709</v>
      </c>
      <c r="V167">
        <f>VLOOKUP(A167,'累积异常收益率（市场模型）（-170，-21）Y1 (2)'!$A$1:$X$339,21,FALSE)</f>
        <v>-0.578465759754181</v>
      </c>
      <c r="W167">
        <v>-0.58947206</v>
      </c>
      <c r="X167">
        <f>VLOOKUP(A167,'累积异常收益率（市场模型）（-170，-21）Y1 (2)'!$A$1:$X$339,23,FALSE)</f>
        <v>-0.634909152984619</v>
      </c>
      <c r="Y167">
        <v>-0.75029474</v>
      </c>
      <c r="Z167">
        <f>VLOOKUP(A167,'三因子模型（-170，-51） (2)'!$A$1:$W$335,23,FALSE)</f>
        <v>-1.29620051383972</v>
      </c>
      <c r="AA167">
        <v>-50.851089</v>
      </c>
      <c r="AB167">
        <v>1</v>
      </c>
      <c r="AC167">
        <v>6.9717</v>
      </c>
      <c r="AD167">
        <v>22.87</v>
      </c>
      <c r="AE167">
        <v>8</v>
      </c>
      <c r="AF167">
        <v>18.9684</v>
      </c>
      <c r="AG167">
        <v>2.9347915</v>
      </c>
      <c r="AH167" t="s">
        <v>409</v>
      </c>
      <c r="AI167" t="s">
        <v>1002</v>
      </c>
      <c r="AJ167">
        <v>5</v>
      </c>
      <c r="AK167">
        <v>46</v>
      </c>
      <c r="AL167">
        <v>0</v>
      </c>
      <c r="AM167">
        <v>0.25</v>
      </c>
      <c r="AN167">
        <v>6.3514091</v>
      </c>
      <c r="AO167">
        <v>0.5733</v>
      </c>
      <c r="AP167">
        <v>0.1352</v>
      </c>
      <c r="AQ167">
        <v>0</v>
      </c>
      <c r="AR167">
        <v>13.96</v>
      </c>
      <c r="AS167">
        <v>1.8722727</v>
      </c>
      <c r="AT167">
        <v>13.8368</v>
      </c>
      <c r="AU167">
        <v>16.8544</v>
      </c>
      <c r="AV167">
        <v>31</v>
      </c>
      <c r="AW167">
        <v>1</v>
      </c>
      <c r="AX167">
        <v>1</v>
      </c>
      <c r="AY167">
        <f>VLOOKUP(A167,u型最终!$1:$1048576,46,FALSE)</f>
        <v>1.5</v>
      </c>
      <c r="AZ167">
        <v>2.636196</v>
      </c>
      <c r="BA167">
        <v>139.6</v>
      </c>
    </row>
    <row r="168" spans="1:53">
      <c r="A168">
        <v>600703</v>
      </c>
      <c r="B168">
        <v>600703</v>
      </c>
      <c r="C168">
        <v>19</v>
      </c>
      <c r="D168">
        <v>420000</v>
      </c>
      <c r="E168">
        <v>421000</v>
      </c>
      <c r="F168" t="s">
        <v>1000</v>
      </c>
      <c r="G168">
        <v>5115</v>
      </c>
      <c r="H168" t="s">
        <v>827</v>
      </c>
      <c r="I168">
        <v>0.27532572</v>
      </c>
      <c r="J168">
        <f>VLOOKUP(A168,三因子模型筛选后!$A$1:$Z$335,11,FALSE)</f>
        <v>0.152928397059441</v>
      </c>
      <c r="K168">
        <v>0.18697767</v>
      </c>
      <c r="L168">
        <v>0.142086774110794</v>
      </c>
      <c r="M168">
        <f>VLOOKUP(A168,'累积异常收益率（市场模型）（-170，-21）Y1 (2)'!$A$1:$O$339,12,FALSE)</f>
        <v>0.251641839742661</v>
      </c>
      <c r="N168">
        <f>VLOOKUP(A168,'累积异常收益率（市场模型）（-170，-21）Y1 (2)'!$A$1:$O$339,13,FALSE)</f>
        <v>0.228637367486954</v>
      </c>
      <c r="O168">
        <v>0.190497</v>
      </c>
      <c r="P168">
        <f>VLOOKUP(A168,'累积异常收益率（市场模型）（-170，-21）Y1 (2)'!$A$1:$O$339,15,FALSE)</f>
        <v>0.214114278554916</v>
      </c>
      <c r="Q168">
        <f>VLOOKUP(A168,'累积异常收益率（市场模型）（-170，-21）Y1 (2)'!$A$1:$X$339,16,FALSE)</f>
        <v>0.251974999904633</v>
      </c>
      <c r="R168">
        <f>VLOOKUP(A168,'累积异常收益率（市场模型）（-170，-21）Y1 (2)'!$A$1:$X$339,17,FALSE)</f>
        <v>0.229424268007278</v>
      </c>
      <c r="S168">
        <v>0.29398102</v>
      </c>
      <c r="T168">
        <v>0.21736328</v>
      </c>
      <c r="U168">
        <f>VLOOKUP(A168,'累积异常收益率（市场模型）（-170，-21）Y1 (2)'!$A$1:$X$339,20,FALSE)</f>
        <v>0.189910128712654</v>
      </c>
      <c r="V168">
        <f>VLOOKUP(A168,'累积异常收益率（市场模型）（-170，-21）Y1 (2)'!$A$1:$X$339,21,FALSE)</f>
        <v>0.162989675998688</v>
      </c>
      <c r="W168">
        <v>0.23497553</v>
      </c>
      <c r="X168">
        <f>VLOOKUP(A168,'累积异常收益率（市场模型）（-170，-21）Y1 (2)'!$A$1:$X$339,23,FALSE)</f>
        <v>0.340960115194321</v>
      </c>
      <c r="Y168">
        <v>0.26212576</v>
      </c>
      <c r="Z168">
        <f>VLOOKUP(A168,'三因子模型（-170，-51） (2)'!$A$1:$W$335,23,FALSE)</f>
        <v>0.0959602296352386</v>
      </c>
      <c r="AA168">
        <v>27.532572</v>
      </c>
      <c r="AB168">
        <v>1</v>
      </c>
      <c r="AC168">
        <v>9.4019</v>
      </c>
      <c r="AD168">
        <v>21.52</v>
      </c>
      <c r="AE168">
        <v>26</v>
      </c>
      <c r="AF168">
        <v>21.2568</v>
      </c>
      <c r="AG168">
        <v>14.440138</v>
      </c>
      <c r="AH168" t="s">
        <v>828</v>
      </c>
      <c r="AI168" t="s">
        <v>999</v>
      </c>
      <c r="AJ168">
        <v>6</v>
      </c>
      <c r="AK168">
        <v>44</v>
      </c>
      <c r="AL168">
        <v>1</v>
      </c>
      <c r="AM168">
        <v>0.2173913</v>
      </c>
      <c r="AN168">
        <v>7.0900768</v>
      </c>
      <c r="AO168">
        <v>1.2</v>
      </c>
      <c r="AP168">
        <v>0.2691</v>
      </c>
      <c r="AQ168">
        <v>0</v>
      </c>
      <c r="AR168">
        <v>10.54</v>
      </c>
      <c r="AS168">
        <v>0.88984848</v>
      </c>
      <c r="AT168">
        <v>19.2325</v>
      </c>
      <c r="AU168">
        <v>19.6533</v>
      </c>
      <c r="AV168">
        <v>2</v>
      </c>
      <c r="AW168">
        <v>10</v>
      </c>
      <c r="AX168">
        <v>100</v>
      </c>
      <c r="AY168">
        <f>VLOOKUP(A168,u型最终!$1:$1048576,46,FALSE)</f>
        <v>3.35</v>
      </c>
      <c r="AZ168">
        <v>2.355178</v>
      </c>
      <c r="BA168">
        <v>105.4</v>
      </c>
    </row>
    <row r="169" spans="1:53">
      <c r="A169">
        <v>600498</v>
      </c>
      <c r="B169">
        <v>600498</v>
      </c>
      <c r="C169">
        <v>22</v>
      </c>
      <c r="D169">
        <v>420000</v>
      </c>
      <c r="E169">
        <v>420100</v>
      </c>
      <c r="F169" t="s">
        <v>998</v>
      </c>
      <c r="G169">
        <v>8101</v>
      </c>
      <c r="H169" t="s">
        <v>803</v>
      </c>
      <c r="I169">
        <v>-0.05718358</v>
      </c>
      <c r="J169">
        <f>VLOOKUP(A169,三因子模型筛选后!$A$1:$Z$335,11,FALSE)</f>
        <v>-0.128597125411034</v>
      </c>
      <c r="K169">
        <v>-0.04890684</v>
      </c>
      <c r="L169">
        <v>-0.0840024128556252</v>
      </c>
      <c r="M169">
        <f>VLOOKUP(A169,'累积异常收益率（市场模型）（-170，-21）Y1 (2)'!$A$1:$O$339,12,FALSE)</f>
        <v>-0.0300470348447561</v>
      </c>
      <c r="N169">
        <f>VLOOKUP(A169,'累积异常收益率（市场模型）（-170，-21）Y1 (2)'!$A$1:$O$339,13,FALSE)</f>
        <v>-0.0646867007017136</v>
      </c>
      <c r="O169">
        <v>-0.07503377</v>
      </c>
      <c r="P169">
        <f>VLOOKUP(A169,'累积异常收益率（市场模型）（-170，-21）Y1 (2)'!$A$1:$O$339,15,FALSE)</f>
        <v>-0.0858339592814445</v>
      </c>
      <c r="Q169">
        <f>VLOOKUP(A169,'累积异常收益率（市场模型）（-170，-21）Y1 (2)'!$A$1:$X$339,16,FALSE)</f>
        <v>-0.0760203152894974</v>
      </c>
      <c r="R169">
        <f>VLOOKUP(A169,'累积异常收益率（市场模型）（-170，-21）Y1 (2)'!$A$1:$X$339,17,FALSE)</f>
        <v>-0.0493919588625431</v>
      </c>
      <c r="S169">
        <v>-0.03725863</v>
      </c>
      <c r="T169">
        <v>-0.0422924</v>
      </c>
      <c r="U169">
        <f>VLOOKUP(A169,'累积异常收益率（市场模型）（-170，-21）Y1 (2)'!$A$1:$X$339,20,FALSE)</f>
        <v>-0.0562798455357552</v>
      </c>
      <c r="V169">
        <f>VLOOKUP(A169,'累积异常收益率（市场模型）（-170，-21）Y1 (2)'!$A$1:$X$339,21,FALSE)</f>
        <v>-0.0419231243431568</v>
      </c>
      <c r="W169">
        <v>0.08352686</v>
      </c>
      <c r="X169">
        <f>VLOOKUP(A169,'累积异常收益率（市场模型）（-170，-21）Y1 (2)'!$A$1:$X$339,23,FALSE)</f>
        <v>0.171877533197403</v>
      </c>
      <c r="Y169">
        <v>0.09450866</v>
      </c>
      <c r="Z169">
        <f>VLOOKUP(A169,'三因子模型（-170，-51） (2)'!$A$1:$W$335,23,FALSE)</f>
        <v>-0.000232805963605642</v>
      </c>
      <c r="AA169">
        <v>-5.7183582</v>
      </c>
      <c r="AB169">
        <v>1</v>
      </c>
      <c r="AC169">
        <v>9.6273</v>
      </c>
      <c r="AD169">
        <v>24.67</v>
      </c>
      <c r="AE169">
        <v>20</v>
      </c>
      <c r="AF169">
        <v>21.0178</v>
      </c>
      <c r="AG169">
        <v>4.8236127</v>
      </c>
      <c r="AH169" t="s">
        <v>804</v>
      </c>
      <c r="AI169" t="s">
        <v>999</v>
      </c>
      <c r="AJ169">
        <v>6</v>
      </c>
      <c r="AK169">
        <v>47</v>
      </c>
      <c r="AL169">
        <v>1</v>
      </c>
      <c r="AM169">
        <v>0.16666667</v>
      </c>
      <c r="AN169">
        <v>7.2298388</v>
      </c>
      <c r="AO169">
        <v>1.38</v>
      </c>
      <c r="AP169">
        <v>0.6369</v>
      </c>
      <c r="AQ169">
        <v>1</v>
      </c>
      <c r="AR169">
        <v>7.04</v>
      </c>
      <c r="AS169">
        <v>0.52469697</v>
      </c>
      <c r="AT169">
        <v>15.5758</v>
      </c>
      <c r="AU169">
        <v>16.2626</v>
      </c>
      <c r="AV169">
        <v>35</v>
      </c>
      <c r="AW169">
        <v>22</v>
      </c>
      <c r="AX169">
        <v>484</v>
      </c>
      <c r="AY169">
        <f>VLOOKUP(A169,u型最终!$1:$1048576,46,FALSE)</f>
        <v>5.4957</v>
      </c>
      <c r="AZ169">
        <v>1.951608</v>
      </c>
      <c r="BA169">
        <v>70.4</v>
      </c>
    </row>
    <row r="170" spans="1:53">
      <c r="A170">
        <v>2281</v>
      </c>
      <c r="B170">
        <v>2281</v>
      </c>
      <c r="C170">
        <v>19</v>
      </c>
      <c r="D170">
        <v>420000</v>
      </c>
      <c r="E170">
        <v>420100</v>
      </c>
      <c r="F170" t="s">
        <v>998</v>
      </c>
      <c r="G170">
        <v>8101</v>
      </c>
      <c r="H170" t="s">
        <v>192</v>
      </c>
      <c r="I170">
        <v>-0.05231191</v>
      </c>
      <c r="J170">
        <f>VLOOKUP(A170,三因子模型筛选后!$A$1:$Z$335,11,FALSE)</f>
        <v>-0.136327669024467</v>
      </c>
      <c r="K170">
        <v>-0.03892589</v>
      </c>
      <c r="L170">
        <v>-0.0738333910703659</v>
      </c>
      <c r="M170">
        <f>VLOOKUP(A170,'累积异常收益率（市场模型）（-170，-21）Y1 (2)'!$A$1:$O$339,12,FALSE)</f>
        <v>0.00115780625492334</v>
      </c>
      <c r="N170">
        <f>VLOOKUP(A170,'累积异常收益率（市场模型）（-170，-21）Y1 (2)'!$A$1:$O$339,13,FALSE)</f>
        <v>-0.0347740948200226</v>
      </c>
      <c r="O170">
        <v>-0.03463494</v>
      </c>
      <c r="P170">
        <f>VLOOKUP(A170,'累积异常收益率（市场模型）（-170，-21）Y1 (2)'!$A$1:$O$339,15,FALSE)</f>
        <v>-0.027432456612587</v>
      </c>
      <c r="Q170">
        <f>VLOOKUP(A170,'累积异常收益率（市场模型）（-170，-21）Y1 (2)'!$A$1:$X$339,16,FALSE)</f>
        <v>-0.0140164699405432</v>
      </c>
      <c r="R170">
        <f>VLOOKUP(A170,'累积异常收益率（市场模型）（-170，-21）Y1 (2)'!$A$1:$X$339,17,FALSE)</f>
        <v>0.00422668177634478</v>
      </c>
      <c r="S170">
        <v>0.02887866</v>
      </c>
      <c r="T170">
        <v>0.00239212</v>
      </c>
      <c r="U170">
        <f>VLOOKUP(A170,'累积异常收益率（市场模型）（-170，-21）Y1 (2)'!$A$1:$X$339,20,FALSE)</f>
        <v>-0.0083437692373991</v>
      </c>
      <c r="V170">
        <f>VLOOKUP(A170,'累积异常收益率（市场模型）（-170，-21）Y1 (2)'!$A$1:$X$339,21,FALSE)</f>
        <v>0.0163839571177959</v>
      </c>
      <c r="W170">
        <v>0.12681822</v>
      </c>
      <c r="X170">
        <f>VLOOKUP(A170,'累积异常收益率（市场模型）（-170，-21）Y1 (2)'!$A$1:$X$339,23,FALSE)</f>
        <v>0.158550500869751</v>
      </c>
      <c r="Y170">
        <v>0.06863143</v>
      </c>
      <c r="Z170">
        <f>VLOOKUP(A170,'三因子模型（-170，-51） (2)'!$A$1:$W$335,23,FALSE)</f>
        <v>-0.0404143519699574</v>
      </c>
      <c r="AA170">
        <v>-5.2311908</v>
      </c>
      <c r="AB170">
        <v>1</v>
      </c>
      <c r="AC170">
        <v>8.3948</v>
      </c>
      <c r="AD170">
        <v>22.97</v>
      </c>
      <c r="AE170">
        <v>18</v>
      </c>
      <c r="AF170">
        <v>19.5934</v>
      </c>
      <c r="AG170">
        <v>1.8618138</v>
      </c>
      <c r="AH170" t="s">
        <v>193</v>
      </c>
      <c r="AI170" t="s">
        <v>999</v>
      </c>
      <c r="AJ170">
        <v>6</v>
      </c>
      <c r="AK170">
        <v>57</v>
      </c>
      <c r="AL170">
        <v>0</v>
      </c>
      <c r="AM170">
        <v>0.11538462</v>
      </c>
      <c r="AN170">
        <v>6.8977049</v>
      </c>
      <c r="AO170">
        <v>0.99</v>
      </c>
      <c r="AP170">
        <v>0.353</v>
      </c>
      <c r="AQ170">
        <v>1</v>
      </c>
      <c r="AR170">
        <v>8.46</v>
      </c>
      <c r="AS170">
        <v>0.78393939</v>
      </c>
      <c r="AT170">
        <v>14.8806</v>
      </c>
      <c r="AU170">
        <v>15.228</v>
      </c>
      <c r="AV170">
        <v>35</v>
      </c>
      <c r="AW170">
        <v>6</v>
      </c>
      <c r="AX170">
        <v>36</v>
      </c>
      <c r="AY170">
        <f>VLOOKUP(A170,u型最终!$1:$1048576,46,FALSE)</f>
        <v>3.9857</v>
      </c>
      <c r="AZ170">
        <v>2.135349</v>
      </c>
      <c r="BA170">
        <v>84.6</v>
      </c>
    </row>
    <row r="171" spans="1:53">
      <c r="A171">
        <v>2194</v>
      </c>
      <c r="B171">
        <v>2194</v>
      </c>
      <c r="C171">
        <v>19</v>
      </c>
      <c r="D171">
        <v>420000</v>
      </c>
      <c r="E171">
        <v>420100</v>
      </c>
      <c r="F171" t="s">
        <v>998</v>
      </c>
      <c r="G171">
        <v>8101</v>
      </c>
      <c r="H171" t="s">
        <v>165</v>
      </c>
      <c r="I171">
        <v>-0.07670964</v>
      </c>
      <c r="J171">
        <f>VLOOKUP(A171,三因子模型筛选后!$A$1:$Z$335,11,FALSE)</f>
        <v>-0.216728091239929</v>
      </c>
      <c r="K171">
        <v>-0.13368224</v>
      </c>
      <c r="L171">
        <v>-0.210542678833008</v>
      </c>
      <c r="M171">
        <f>VLOOKUP(A171,'累积异常收益率（市场模型）（-170，-21）Y1 (2)'!$A$1:$O$339,12,FALSE)</f>
        <v>-0.0272980984300375</v>
      </c>
      <c r="N171">
        <f>VLOOKUP(A171,'累积异常收益率（市场模型）（-170，-21）Y1 (2)'!$A$1:$O$339,13,FALSE)</f>
        <v>-0.0692822858691216</v>
      </c>
      <c r="O171">
        <v>-0.07272008</v>
      </c>
      <c r="P171">
        <f>VLOOKUP(A171,'累积异常收益率（市场模型）（-170，-21）Y1 (2)'!$A$1:$O$339,15,FALSE)</f>
        <v>-0.0901746675372124</v>
      </c>
      <c r="Q171">
        <f>VLOOKUP(A171,'累积异常收益率（市场模型）（-170，-21）Y1 (2)'!$A$1:$X$339,16,FALSE)</f>
        <v>-0.088592953979969</v>
      </c>
      <c r="R171">
        <f>VLOOKUP(A171,'累积异常收益率（市场模型）（-170，-21）Y1 (2)'!$A$1:$X$339,17,FALSE)</f>
        <v>-0.0873615816235542</v>
      </c>
      <c r="S171">
        <v>0.01710783</v>
      </c>
      <c r="T171">
        <v>0.05187476</v>
      </c>
      <c r="U171">
        <f>VLOOKUP(A171,'累积异常收益率（市场模型）（-170，-21）Y1 (2)'!$A$1:$X$339,20,FALSE)</f>
        <v>-0.00152854179032147</v>
      </c>
      <c r="V171">
        <f>VLOOKUP(A171,'累积异常收益率（市场模型）（-170，-21）Y1 (2)'!$A$1:$X$339,21,FALSE)</f>
        <v>0.076115757226944</v>
      </c>
      <c r="W171">
        <v>0.17798208</v>
      </c>
      <c r="X171">
        <f>VLOOKUP(A171,'累积异常收益率（市场模型）（-170，-21）Y1 (2)'!$A$1:$X$339,23,FALSE)</f>
        <v>0.256239086389542</v>
      </c>
      <c r="Y171">
        <v>0.13299547</v>
      </c>
      <c r="Z171">
        <f>VLOOKUP(A171,'三因子模型（-170，-51） (2)'!$A$1:$W$335,23,FALSE)</f>
        <v>-0.0495397858321667</v>
      </c>
      <c r="AA171">
        <v>-7.6709636</v>
      </c>
      <c r="AB171">
        <v>1</v>
      </c>
      <c r="AC171">
        <v>8.1077</v>
      </c>
      <c r="AD171">
        <v>23.01</v>
      </c>
      <c r="AE171">
        <v>30</v>
      </c>
      <c r="AF171">
        <v>19.361</v>
      </c>
      <c r="AG171">
        <v>6.8344331</v>
      </c>
      <c r="AH171" t="s">
        <v>166</v>
      </c>
      <c r="AI171" t="s">
        <v>1002</v>
      </c>
      <c r="AJ171">
        <v>5</v>
      </c>
      <c r="AK171">
        <v>51</v>
      </c>
      <c r="AL171">
        <v>0</v>
      </c>
      <c r="AM171">
        <v>0.21428571</v>
      </c>
      <c r="AN171">
        <v>7.3125535</v>
      </c>
      <c r="AO171">
        <v>1.499</v>
      </c>
      <c r="AP171">
        <v>0.2212</v>
      </c>
      <c r="AQ171">
        <v>0</v>
      </c>
      <c r="AR171">
        <v>7.54</v>
      </c>
      <c r="AS171">
        <v>0.78848485</v>
      </c>
      <c r="AT171">
        <v>13.0868</v>
      </c>
      <c r="AU171">
        <v>14.4459</v>
      </c>
      <c r="AV171">
        <v>30</v>
      </c>
      <c r="AW171">
        <v>5.5</v>
      </c>
      <c r="AX171">
        <v>30.25</v>
      </c>
      <c r="AY171">
        <f>VLOOKUP(A171,u型最终!$1:$1048576,46,FALSE)</f>
        <v>3.1818</v>
      </c>
      <c r="AZ171">
        <v>2.020222</v>
      </c>
      <c r="BA171">
        <v>75.4</v>
      </c>
    </row>
    <row r="172" spans="1:53">
      <c r="A172">
        <v>2861</v>
      </c>
      <c r="B172">
        <v>2861</v>
      </c>
      <c r="C172">
        <v>19</v>
      </c>
      <c r="D172">
        <v>420000</v>
      </c>
      <c r="E172">
        <v>421200</v>
      </c>
      <c r="F172" t="s">
        <v>998</v>
      </c>
      <c r="G172">
        <v>8101</v>
      </c>
      <c r="H172" t="s">
        <v>360</v>
      </c>
      <c r="I172">
        <v>-0.14807665</v>
      </c>
      <c r="J172">
        <f>VLOOKUP(A172,三因子模型筛选后!$A$1:$Z$335,11,FALSE)</f>
        <v>-0.242507591843605</v>
      </c>
      <c r="K172">
        <v>-0.04024056</v>
      </c>
      <c r="L172">
        <v>-0.0878338366746902</v>
      </c>
      <c r="M172">
        <f>VLOOKUP(A172,'累积异常收益率（市场模型）（-170，-21）Y1 (2)'!$A$1:$O$339,12,FALSE)</f>
        <v>-0.118734508752823</v>
      </c>
      <c r="N172">
        <f>VLOOKUP(A172,'累积异常收益率（市场模型）（-170，-21）Y1 (2)'!$A$1:$O$339,13,FALSE)</f>
        <v>-0.144694209098816</v>
      </c>
      <c r="O172">
        <v>-0.14586094</v>
      </c>
      <c r="P172">
        <f>VLOOKUP(A172,'累积异常收益率（市场模型）（-170，-21）Y1 (2)'!$A$1:$O$339,15,FALSE)</f>
        <v>-0.106007449328899</v>
      </c>
      <c r="Q172">
        <f>VLOOKUP(A172,'累积异常收益率（市场模型）（-170，-21）Y1 (2)'!$A$1:$X$339,16,FALSE)</f>
        <v>-0.112481102347374</v>
      </c>
      <c r="R172">
        <f>VLOOKUP(A172,'累积异常收益率（市场模型）（-170，-21）Y1 (2)'!$A$1:$X$339,17,FALSE)</f>
        <v>-0.104638762772083</v>
      </c>
      <c r="S172">
        <v>-0.08988128</v>
      </c>
      <c r="T172">
        <v>-0.08063547</v>
      </c>
      <c r="U172">
        <f>VLOOKUP(A172,'累积异常收益率（市场模型）（-170，-21）Y1 (2)'!$A$1:$X$339,20,FALSE)</f>
        <v>-0.148791134357452</v>
      </c>
      <c r="V172">
        <f>VLOOKUP(A172,'累积异常收益率（市场模型）（-170，-21）Y1 (2)'!$A$1:$X$339,21,FALSE)</f>
        <v>-0.16476047039032</v>
      </c>
      <c r="W172">
        <v>-0.11150104</v>
      </c>
      <c r="X172">
        <f>VLOOKUP(A172,'累积异常收益率（市场模型）（-170，-21）Y1 (2)'!$A$1:$X$339,23,FALSE)</f>
        <v>-0.134710863232613</v>
      </c>
      <c r="Y172">
        <v>-0.14363116</v>
      </c>
      <c r="Z172">
        <f>VLOOKUP(A172,'三因子模型（-170，-51） (2)'!$A$1:$W$335,23,FALSE)</f>
        <v>-0.304326176643372</v>
      </c>
      <c r="AA172">
        <v>-14.807665</v>
      </c>
      <c r="AB172">
        <v>1</v>
      </c>
      <c r="AC172">
        <v>8.0932</v>
      </c>
      <c r="AD172">
        <v>19.7</v>
      </c>
      <c r="AE172">
        <v>9</v>
      </c>
      <c r="AF172">
        <v>18.1605</v>
      </c>
      <c r="AG172">
        <v>1.5553828</v>
      </c>
      <c r="AH172" t="s">
        <v>361</v>
      </c>
      <c r="AI172" t="s">
        <v>999</v>
      </c>
      <c r="AJ172">
        <v>6</v>
      </c>
      <c r="AK172">
        <v>50</v>
      </c>
      <c r="AL172">
        <v>2</v>
      </c>
      <c r="AM172">
        <v>0.13636364</v>
      </c>
      <c r="AN172">
        <v>6.2978457</v>
      </c>
      <c r="AO172">
        <v>0.5434</v>
      </c>
      <c r="AP172">
        <v>0.2403</v>
      </c>
      <c r="AQ172">
        <v>0</v>
      </c>
      <c r="AR172">
        <v>10.34</v>
      </c>
      <c r="AS172">
        <v>1.9240909</v>
      </c>
      <c r="AT172">
        <v>14.9929</v>
      </c>
      <c r="AU172">
        <v>15.2212</v>
      </c>
      <c r="AV172">
        <v>2</v>
      </c>
      <c r="AW172">
        <v>0</v>
      </c>
      <c r="AX172">
        <v>0</v>
      </c>
      <c r="AY172">
        <f>VLOOKUP(A172,u型最终!$1:$1048576,46,FALSE)</f>
        <v>0</v>
      </c>
      <c r="AZ172">
        <v>2.33602</v>
      </c>
      <c r="BA172">
        <v>103.4</v>
      </c>
    </row>
    <row r="173" spans="1:53">
      <c r="A173">
        <v>601869</v>
      </c>
      <c r="B173">
        <v>601869</v>
      </c>
      <c r="C173">
        <v>11</v>
      </c>
      <c r="D173">
        <v>420000</v>
      </c>
      <c r="E173">
        <v>420100</v>
      </c>
      <c r="F173" t="s">
        <v>998</v>
      </c>
      <c r="G173">
        <v>8101</v>
      </c>
      <c r="H173" t="s">
        <v>863</v>
      </c>
      <c r="I173">
        <v>-0.07141752</v>
      </c>
      <c r="J173">
        <f>VLOOKUP(A173,三因子模型筛选后!$A$1:$Z$335,11,FALSE)</f>
        <v>-0.0933385267853737</v>
      </c>
      <c r="K173">
        <v>-0.00765781</v>
      </c>
      <c r="L173">
        <v>-0.0163115933537483</v>
      </c>
      <c r="M173">
        <f>VLOOKUP(A173,'累积异常收益率（市场模型）（-170，-21）Y1 (2)'!$A$1:$O$339,12,FALSE)</f>
        <v>-0.0403543896973133</v>
      </c>
      <c r="N173">
        <f>VLOOKUP(A173,'累积异常收益率（市场模型）（-170，-21）Y1 (2)'!$A$1:$O$339,13,FALSE)</f>
        <v>-0.0217081122100353</v>
      </c>
      <c r="O173">
        <v>-0.00555151</v>
      </c>
      <c r="P173">
        <f>VLOOKUP(A173,'累积异常收益率（市场模型）（-170，-21）Y1 (2)'!$A$1:$O$339,15,FALSE)</f>
        <v>0.0108750266954303</v>
      </c>
      <c r="Q173">
        <f>VLOOKUP(A173,'累积异常收益率（市场模型）（-170，-21）Y1 (2)'!$A$1:$X$339,16,FALSE)</f>
        <v>-0.00206946930848062</v>
      </c>
      <c r="R173">
        <f>VLOOKUP(A173,'累积异常收益率（市场模型）（-170，-21）Y1 (2)'!$A$1:$X$339,17,FALSE)</f>
        <v>0.00581612158566713</v>
      </c>
      <c r="S173">
        <v>0.01074118</v>
      </c>
      <c r="T173">
        <v>0.00587202</v>
      </c>
      <c r="U173">
        <f>VLOOKUP(A173,'累积异常收益率（市场模型）（-170，-21）Y1 (2)'!$A$1:$X$339,20,FALSE)</f>
        <v>0.000276507751550525</v>
      </c>
      <c r="V173">
        <f>VLOOKUP(A173,'累积异常收益率（市场模型）（-170，-21）Y1 (2)'!$A$1:$X$339,21,FALSE)</f>
        <v>0.0124516570940614</v>
      </c>
      <c r="W173">
        <v>0.11295366</v>
      </c>
      <c r="X173">
        <f>VLOOKUP(A173,'累积异常收益率（市场模型）（-170，-21）Y1 (2)'!$A$1:$X$339,23,FALSE)</f>
        <v>0.147911086678505</v>
      </c>
      <c r="Y173">
        <v>0.14766102</v>
      </c>
      <c r="Z173">
        <f>VLOOKUP(A173,'三因子模型（-170，-51） (2)'!$A$1:$W$335,23,FALSE)</f>
        <v>0.0551286228001118</v>
      </c>
      <c r="AA173">
        <v>-7.1417518</v>
      </c>
      <c r="AB173">
        <v>1</v>
      </c>
      <c r="AC173">
        <v>7.9919</v>
      </c>
      <c r="AD173">
        <v>24.15</v>
      </c>
      <c r="AE173">
        <v>31</v>
      </c>
      <c r="AF173">
        <v>20.6064</v>
      </c>
      <c r="AG173">
        <v>7.5790511</v>
      </c>
      <c r="AH173" t="s">
        <v>864</v>
      </c>
      <c r="AI173" t="s">
        <v>1008</v>
      </c>
      <c r="AJ173">
        <v>7</v>
      </c>
      <c r="AK173">
        <v>49</v>
      </c>
      <c r="AL173">
        <v>1</v>
      </c>
      <c r="AM173">
        <v>0.17241379</v>
      </c>
      <c r="AN173">
        <v>7.8038433</v>
      </c>
      <c r="AO173">
        <v>2.45</v>
      </c>
      <c r="AP173">
        <v>0.3509</v>
      </c>
      <c r="AQ173">
        <v>1</v>
      </c>
      <c r="AR173">
        <v>9.33</v>
      </c>
      <c r="AS173">
        <v>0.64333333</v>
      </c>
      <c r="AT173">
        <v>16.178</v>
      </c>
      <c r="AU173">
        <v>16.8761</v>
      </c>
      <c r="AV173">
        <v>35</v>
      </c>
      <c r="AW173">
        <v>14</v>
      </c>
      <c r="AX173">
        <v>196</v>
      </c>
      <c r="AY173">
        <f>VLOOKUP(A173,u型最终!$1:$1048576,46,FALSE)</f>
        <v>4.80355</v>
      </c>
      <c r="AZ173">
        <v>2.233235</v>
      </c>
      <c r="BA173">
        <v>93.3</v>
      </c>
    </row>
    <row r="174" spans="1:53">
      <c r="A174">
        <v>600345</v>
      </c>
      <c r="B174">
        <v>600345</v>
      </c>
      <c r="C174">
        <v>1</v>
      </c>
      <c r="D174">
        <v>420000</v>
      </c>
      <c r="E174">
        <v>420100</v>
      </c>
      <c r="F174" t="s">
        <v>998</v>
      </c>
      <c r="G174">
        <v>8101</v>
      </c>
      <c r="H174" t="s">
        <v>779</v>
      </c>
      <c r="I174">
        <v>-0.1193615</v>
      </c>
      <c r="J174">
        <f>VLOOKUP(A174,三因子模型筛选后!$A$1:$Z$335,11,FALSE)</f>
        <v>-0.179627895355225</v>
      </c>
      <c r="K174">
        <v>-0.0125051</v>
      </c>
      <c r="L174">
        <v>-0.055982306599617</v>
      </c>
      <c r="M174">
        <f>VLOOKUP(A174,'累积异常收益率（市场模型）（-170，-21）Y1 (2)'!$A$1:$O$339,12,FALSE)</f>
        <v>-0.0896175131201744</v>
      </c>
      <c r="N174">
        <f>VLOOKUP(A174,'累积异常收益率（市场模型）（-170，-21）Y1 (2)'!$A$1:$O$339,13,FALSE)</f>
        <v>-0.111161924898624</v>
      </c>
      <c r="O174">
        <v>-0.11458654</v>
      </c>
      <c r="P174">
        <f>VLOOKUP(A174,'累积异常收益率（市场模型）（-170，-21）Y1 (2)'!$A$1:$O$339,15,FALSE)</f>
        <v>-0.0997127741575241</v>
      </c>
      <c r="Q174">
        <f>VLOOKUP(A174,'累积异常收益率（市场模型）（-170，-21）Y1 (2)'!$A$1:$X$339,16,FALSE)</f>
        <v>-0.0777853727340698</v>
      </c>
      <c r="R174">
        <f>VLOOKUP(A174,'累积异常收益率（市场模型）（-170，-21）Y1 (2)'!$A$1:$X$339,17,FALSE)</f>
        <v>-0.0577052980661392</v>
      </c>
      <c r="S174">
        <v>-0.02608909</v>
      </c>
      <c r="T174">
        <v>-0.00280393</v>
      </c>
      <c r="U174">
        <f>VLOOKUP(A174,'累积异常收益率（市场模型）（-170，-21）Y1 (2)'!$A$1:$X$339,20,FALSE)</f>
        <v>-0.024225190281868</v>
      </c>
      <c r="V174">
        <f>VLOOKUP(A174,'累积异常收益率（市场模型）（-170，-21）Y1 (2)'!$A$1:$X$339,21,FALSE)</f>
        <v>-0.0234270244836807</v>
      </c>
      <c r="W174">
        <v>0.05958403</v>
      </c>
      <c r="X174">
        <f>VLOOKUP(A174,'累积异常收益率（市场模型）（-170，-21）Y1 (2)'!$A$1:$X$339,23,FALSE)</f>
        <v>0.0980195477604866</v>
      </c>
      <c r="Y174">
        <v>0.04682886</v>
      </c>
      <c r="Z174">
        <f>VLOOKUP(A174,'三因子模型（-170，-51） (2)'!$A$1:$W$335,23,FALSE)</f>
        <v>-0.0878845676779747</v>
      </c>
      <c r="AA174">
        <v>-11.93615</v>
      </c>
      <c r="AB174">
        <v>1</v>
      </c>
      <c r="AC174">
        <v>5.1059</v>
      </c>
      <c r="AD174">
        <v>22.42</v>
      </c>
      <c r="AE174">
        <v>23</v>
      </c>
      <c r="AF174">
        <v>18.5186</v>
      </c>
      <c r="AG174">
        <v>1.98</v>
      </c>
      <c r="AH174" t="s">
        <v>780</v>
      </c>
      <c r="AI174" t="s">
        <v>999</v>
      </c>
      <c r="AJ174">
        <v>6</v>
      </c>
      <c r="AK174">
        <v>55</v>
      </c>
      <c r="AL174">
        <v>0</v>
      </c>
      <c r="AM174">
        <v>0.1875</v>
      </c>
      <c r="AN174">
        <v>6.7569324</v>
      </c>
      <c r="AO174">
        <v>0.86</v>
      </c>
      <c r="AP174">
        <v>0.0656</v>
      </c>
      <c r="AQ174">
        <v>0</v>
      </c>
      <c r="AR174">
        <v>6.73</v>
      </c>
      <c r="AS174">
        <v>0.56606061</v>
      </c>
      <c r="AT174">
        <v>11.5366</v>
      </c>
      <c r="AU174">
        <v>13.3659</v>
      </c>
      <c r="AV174">
        <v>35</v>
      </c>
      <c r="AW174">
        <v>3.5</v>
      </c>
      <c r="AX174">
        <v>12.25</v>
      </c>
      <c r="AY174">
        <f>VLOOKUP(A174,u型最终!$1:$1048576,46,FALSE)</f>
        <v>9.5</v>
      </c>
      <c r="AZ174">
        <v>1.906575</v>
      </c>
      <c r="BA174">
        <v>67.3</v>
      </c>
    </row>
    <row r="175" spans="1:53">
      <c r="A175">
        <v>600355</v>
      </c>
      <c r="B175">
        <v>600355</v>
      </c>
      <c r="C175">
        <v>18</v>
      </c>
      <c r="D175">
        <v>420000</v>
      </c>
      <c r="E175">
        <v>420100</v>
      </c>
      <c r="F175" t="s">
        <v>998</v>
      </c>
      <c r="G175">
        <v>8101</v>
      </c>
      <c r="H175" t="s">
        <v>785</v>
      </c>
      <c r="I175">
        <v>-0.02374079</v>
      </c>
      <c r="J175">
        <f>VLOOKUP(A175,三因子模型筛选后!$A$1:$Z$335,11,FALSE)</f>
        <v>-0.0119317919015884</v>
      </c>
      <c r="K175">
        <v>-0.0109784</v>
      </c>
      <c r="L175">
        <v>1.72196887433529e-5</v>
      </c>
      <c r="M175">
        <f>VLOOKUP(A175,'累积异常收益率（市场模型）（-170，-21）Y1 (2)'!$A$1:$O$339,12,FALSE)</f>
        <v>0.00532238371670246</v>
      </c>
      <c r="N175">
        <f>VLOOKUP(A175,'累积异常收益率（市场模型）（-170，-21）Y1 (2)'!$A$1:$O$339,13,FALSE)</f>
        <v>-0.0472926534712315</v>
      </c>
      <c r="O175">
        <v>0.03697391</v>
      </c>
      <c r="P175">
        <f>VLOOKUP(A175,'累积异常收益率（市场模型）（-170，-21）Y1 (2)'!$A$1:$O$339,15,FALSE)</f>
        <v>0.0182191915810108</v>
      </c>
      <c r="Q175">
        <f>VLOOKUP(A175,'累积异常收益率（市场模型）（-170，-21）Y1 (2)'!$A$1:$X$339,16,FALSE)</f>
        <v>-0.00628363247960806</v>
      </c>
      <c r="R175">
        <f>VLOOKUP(A175,'累积异常收益率（市场模型）（-170，-21）Y1 (2)'!$A$1:$X$339,17,FALSE)</f>
        <v>-0.0123130539432168</v>
      </c>
      <c r="S175">
        <v>0.02188736</v>
      </c>
      <c r="T175">
        <v>0.03576319</v>
      </c>
      <c r="U175">
        <f>VLOOKUP(A175,'累积异常收益率（市场模型）（-170，-21）Y1 (2)'!$A$1:$X$339,20,FALSE)</f>
        <v>-0.0074733579531312</v>
      </c>
      <c r="V175">
        <f>VLOOKUP(A175,'累积异常收益率（市场模型）（-170，-21）Y1 (2)'!$A$1:$X$339,21,FALSE)</f>
        <v>0.0401018001139164</v>
      </c>
      <c r="W175">
        <v>0.09276364</v>
      </c>
      <c r="X175">
        <f>VLOOKUP(A175,'累积异常收益率（市场模型）（-170，-21）Y1 (2)'!$A$1:$X$339,23,FALSE)</f>
        <v>0.130271956324577</v>
      </c>
      <c r="Y175">
        <v>0.1474344</v>
      </c>
      <c r="Z175">
        <f>VLOOKUP(A175,'三因子模型（-170，-51） (2)'!$A$1:$W$335,23,FALSE)</f>
        <v>0.0456226319074631</v>
      </c>
      <c r="AA175">
        <v>-2.3740785</v>
      </c>
      <c r="AB175">
        <v>1</v>
      </c>
      <c r="AC175">
        <v>6.0822</v>
      </c>
      <c r="AD175">
        <v>-2.44</v>
      </c>
      <c r="AE175">
        <v>25</v>
      </c>
      <c r="AF175">
        <v>0</v>
      </c>
      <c r="AG175">
        <v>4.920892</v>
      </c>
      <c r="AH175" t="s">
        <v>786</v>
      </c>
      <c r="AI175" t="s">
        <v>1002</v>
      </c>
      <c r="AJ175">
        <v>5</v>
      </c>
      <c r="AK175">
        <v>58</v>
      </c>
      <c r="AL175">
        <v>0</v>
      </c>
      <c r="AM175">
        <v>0.23076923</v>
      </c>
      <c r="AN175">
        <v>8.152918</v>
      </c>
      <c r="AO175">
        <v>3.4735</v>
      </c>
      <c r="AP175">
        <v>0.3692</v>
      </c>
      <c r="AQ175">
        <v>0</v>
      </c>
      <c r="AR175">
        <v>1.06</v>
      </c>
      <c r="AS175">
        <v>0.10393939</v>
      </c>
      <c r="AT175">
        <v>12.463</v>
      </c>
      <c r="AU175">
        <v>13.6625</v>
      </c>
      <c r="AV175">
        <v>23</v>
      </c>
      <c r="AW175">
        <v>5</v>
      </c>
      <c r="AX175">
        <v>25</v>
      </c>
      <c r="AY175">
        <f>VLOOKUP(A175,u型最终!$1:$1048576,46,FALSE)</f>
        <v>4.5</v>
      </c>
      <c r="AZ175">
        <v>0.0582689</v>
      </c>
      <c r="BA175">
        <v>10.6</v>
      </c>
    </row>
    <row r="176" spans="1:53">
      <c r="A176">
        <v>2848</v>
      </c>
      <c r="B176">
        <v>2848</v>
      </c>
      <c r="C176">
        <v>10</v>
      </c>
      <c r="D176">
        <v>430000</v>
      </c>
      <c r="E176">
        <v>431000</v>
      </c>
      <c r="F176" t="s">
        <v>1015</v>
      </c>
      <c r="G176">
        <v>55</v>
      </c>
      <c r="H176" t="s">
        <v>351</v>
      </c>
      <c r="I176">
        <v>-0.04556338</v>
      </c>
      <c r="J176">
        <f>VLOOKUP(A176,三因子模型筛选后!$A$1:$Z$335,11,FALSE)</f>
        <v>-0.186327695846558</v>
      </c>
      <c r="K176">
        <v>-0.11841445</v>
      </c>
      <c r="L176">
        <v>-0.204712584614754</v>
      </c>
      <c r="M176">
        <f>VLOOKUP(A176,'累积异常收益率（市场模型）（-170，-21）Y1 (2)'!$A$1:$O$339,12,FALSE)</f>
        <v>-0.0375160053372383</v>
      </c>
      <c r="N176">
        <f>VLOOKUP(A176,'累积异常收益率（市场模型）（-170，-21）Y1 (2)'!$A$1:$O$339,13,FALSE)</f>
        <v>-0.0735426247119904</v>
      </c>
      <c r="O176">
        <v>-0.06117901</v>
      </c>
      <c r="P176">
        <f>VLOOKUP(A176,'累积异常收益率（市场模型）（-170，-21）Y1 (2)'!$A$1:$O$339,15,FALSE)</f>
        <v>-0.0514558255672455</v>
      </c>
      <c r="Q176">
        <f>VLOOKUP(A176,'累积异常收益率（市场模型）（-170，-21）Y1 (2)'!$A$1:$X$339,16,FALSE)</f>
        <v>-0.0552140474319458</v>
      </c>
      <c r="R176">
        <f>VLOOKUP(A176,'累积异常收益率（市场模型）（-170，-21）Y1 (2)'!$A$1:$X$339,17,FALSE)</f>
        <v>-0.0338089019060135</v>
      </c>
      <c r="S176">
        <v>-0.00678432</v>
      </c>
      <c r="T176">
        <v>-0.00213209</v>
      </c>
      <c r="U176">
        <f>VLOOKUP(A176,'累积异常收益率（市场模型）（-170，-21）Y1 (2)'!$A$1:$X$339,20,FALSE)</f>
        <v>-0.00617625517770648</v>
      </c>
      <c r="V176">
        <f>VLOOKUP(A176,'累积异常收益率（市场模型）（-170，-21）Y1 (2)'!$A$1:$X$339,21,FALSE)</f>
        <v>-0.00937280710786581</v>
      </c>
      <c r="W176">
        <v>0.04243522</v>
      </c>
      <c r="X176">
        <f>VLOOKUP(A176,'累积异常收益率（市场模型）（-170，-21）Y1 (2)'!$A$1:$X$339,23,FALSE)</f>
        <v>0.0604745075106621</v>
      </c>
      <c r="Y176">
        <v>0.02077408</v>
      </c>
      <c r="Z176">
        <f>VLOOKUP(A176,'三因子模型（-170，-51） (2)'!$A$1:$W$335,23,FALSE)</f>
        <v>-0.175702288746834</v>
      </c>
      <c r="AA176">
        <v>-4.5563381</v>
      </c>
      <c r="AB176">
        <v>0</v>
      </c>
      <c r="AC176">
        <v>7.3079</v>
      </c>
      <c r="AD176">
        <v>-3.56</v>
      </c>
      <c r="AE176">
        <v>18</v>
      </c>
      <c r="AF176">
        <v>14.2958</v>
      </c>
      <c r="AG176">
        <v>1.6715</v>
      </c>
      <c r="AH176" t="s">
        <v>352</v>
      </c>
      <c r="AI176" t="s">
        <v>1002</v>
      </c>
      <c r="AJ176">
        <v>5</v>
      </c>
      <c r="AK176">
        <v>54</v>
      </c>
      <c r="AL176">
        <v>2</v>
      </c>
      <c r="AM176">
        <v>0.15789474</v>
      </c>
      <c r="AN176">
        <v>6.1822915</v>
      </c>
      <c r="AO176">
        <v>0.4841</v>
      </c>
      <c r="AP176">
        <v>0.3656</v>
      </c>
      <c r="AQ176">
        <v>0</v>
      </c>
      <c r="AR176">
        <v>6.12</v>
      </c>
      <c r="AS176">
        <v>0.49272727</v>
      </c>
      <c r="AT176">
        <v>14.2743</v>
      </c>
      <c r="AU176">
        <v>15.1013</v>
      </c>
      <c r="AV176">
        <v>35</v>
      </c>
      <c r="AW176">
        <v>3</v>
      </c>
      <c r="AX176">
        <v>9</v>
      </c>
      <c r="AY176">
        <f>VLOOKUP(A176,u型最终!$1:$1048576,46,FALSE)</f>
        <v>4.75</v>
      </c>
      <c r="AZ176">
        <v>1.811562</v>
      </c>
      <c r="BA176">
        <v>61.2</v>
      </c>
    </row>
    <row r="177" spans="1:53">
      <c r="A177">
        <v>300433</v>
      </c>
      <c r="B177">
        <v>300433</v>
      </c>
      <c r="C177">
        <v>10</v>
      </c>
      <c r="D177">
        <v>430000</v>
      </c>
      <c r="E177">
        <v>430100</v>
      </c>
      <c r="F177" t="s">
        <v>1003</v>
      </c>
      <c r="G177">
        <v>5110</v>
      </c>
      <c r="H177" t="s">
        <v>573</v>
      </c>
      <c r="I177">
        <v>0.24916683</v>
      </c>
      <c r="J177">
        <f>VLOOKUP(A177,三因子模型筛选后!$A$1:$Z$335,11,FALSE)</f>
        <v>0.0622471757233143</v>
      </c>
      <c r="K177">
        <v>0.27057853</v>
      </c>
      <c r="L177">
        <v>0.1707524061203</v>
      </c>
      <c r="M177">
        <f>VLOOKUP(A177,'累积异常收益率（市场模型）（-170，-21）Y1 (2)'!$A$1:$O$339,12,FALSE)</f>
        <v>0.265495359897614</v>
      </c>
      <c r="N177">
        <f>VLOOKUP(A177,'累积异常收益率（市场模型）（-170，-21）Y1 (2)'!$A$1:$O$339,13,FALSE)</f>
        <v>0.294443219900131</v>
      </c>
      <c r="O177">
        <v>0.25820661</v>
      </c>
      <c r="P177">
        <f>VLOOKUP(A177,'累积异常收益率（市场模型）（-170，-21）Y1 (2)'!$A$1:$O$339,15,FALSE)</f>
        <v>0.320544272661209</v>
      </c>
      <c r="Q177">
        <f>VLOOKUP(A177,'累积异常收益率（市场模型）（-170，-21）Y1 (2)'!$A$1:$X$339,16,FALSE)</f>
        <v>0.355699241161346</v>
      </c>
      <c r="R177">
        <f>VLOOKUP(A177,'累积异常收益率（市场模型）（-170，-21）Y1 (2)'!$A$1:$X$339,17,FALSE)</f>
        <v>0.400585323572159</v>
      </c>
      <c r="S177">
        <v>0.39267543</v>
      </c>
      <c r="T177">
        <v>0.31928858</v>
      </c>
      <c r="U177">
        <f>VLOOKUP(A177,'累积异常收益率（市场模型）（-170，-21）Y1 (2)'!$A$1:$X$339,20,FALSE)</f>
        <v>0.269849419593811</v>
      </c>
      <c r="V177">
        <f>VLOOKUP(A177,'累积异常收益率（市场模型）（-170，-21）Y1 (2)'!$A$1:$X$339,21,FALSE)</f>
        <v>0.253417819738388</v>
      </c>
      <c r="W177">
        <v>0.27248487</v>
      </c>
      <c r="X177">
        <f>VLOOKUP(A177,'累积异常收益率（市场模型）（-170，-21）Y1 (2)'!$A$1:$X$339,23,FALSE)</f>
        <v>0.254499077796936</v>
      </c>
      <c r="Y177">
        <v>0.2357638</v>
      </c>
      <c r="Z177">
        <f>VLOOKUP(A177,'三因子模型（-170，-51） (2)'!$A$1:$W$335,23,FALSE)</f>
        <v>0.0111956000328064</v>
      </c>
      <c r="AA177">
        <v>24.916683</v>
      </c>
      <c r="AB177">
        <v>0</v>
      </c>
      <c r="AC177">
        <v>11.1739</v>
      </c>
      <c r="AD177">
        <v>21.71</v>
      </c>
      <c r="AE177">
        <v>13</v>
      </c>
      <c r="AF177">
        <v>21.9889</v>
      </c>
      <c r="AG177">
        <v>49.7348</v>
      </c>
      <c r="AH177" t="s">
        <v>574</v>
      </c>
      <c r="AI177" t="s">
        <v>1004</v>
      </c>
      <c r="AJ177">
        <v>4</v>
      </c>
      <c r="AK177">
        <v>50</v>
      </c>
      <c r="AL177">
        <v>2</v>
      </c>
      <c r="AM177">
        <v>0.1875</v>
      </c>
      <c r="AN177">
        <v>8.5171932</v>
      </c>
      <c r="AO177">
        <v>5</v>
      </c>
      <c r="AP177">
        <v>0.5229</v>
      </c>
      <c r="AQ177">
        <v>0</v>
      </c>
      <c r="AR177">
        <v>9.6</v>
      </c>
      <c r="AS177">
        <v>0.64969697</v>
      </c>
      <c r="AT177">
        <v>19.2325</v>
      </c>
      <c r="AU177">
        <v>19.7101</v>
      </c>
      <c r="AV177">
        <v>1</v>
      </c>
      <c r="AW177">
        <v>10.5</v>
      </c>
      <c r="AX177">
        <v>110.25</v>
      </c>
      <c r="AY177">
        <f>VLOOKUP(A177,u型最终!$1:$1048576,46,FALSE)</f>
        <v>3.42855</v>
      </c>
      <c r="AZ177">
        <v>2.261763</v>
      </c>
      <c r="BA177">
        <v>96</v>
      </c>
    </row>
    <row r="178" spans="1:53">
      <c r="A178">
        <v>603989</v>
      </c>
      <c r="B178">
        <v>603989</v>
      </c>
      <c r="C178">
        <v>10</v>
      </c>
      <c r="D178">
        <v>430000</v>
      </c>
      <c r="E178">
        <v>430900</v>
      </c>
      <c r="F178" t="s">
        <v>1003</v>
      </c>
      <c r="G178">
        <v>5110</v>
      </c>
      <c r="H178" t="s">
        <v>968</v>
      </c>
      <c r="I178">
        <v>0.17035629</v>
      </c>
      <c r="J178">
        <f>VLOOKUP(A178,三因子模型筛选后!$A$1:$Z$335,11,FALSE)</f>
        <v>0.143382057547569</v>
      </c>
      <c r="K178">
        <v>0.05374976</v>
      </c>
      <c r="L178">
        <v>0.0514894798398018</v>
      </c>
      <c r="M178">
        <f>VLOOKUP(A178,'累积异常收益率（市场模型）（-170，-21）Y1 (2)'!$A$1:$O$339,12,FALSE)</f>
        <v>0.188427805900574</v>
      </c>
      <c r="N178">
        <f>VLOOKUP(A178,'累积异常收益率（市场模型）（-170，-21）Y1 (2)'!$A$1:$O$339,13,FALSE)</f>
        <v>0.171114817261696</v>
      </c>
      <c r="O178">
        <v>0.18884271</v>
      </c>
      <c r="P178">
        <f>VLOOKUP(A178,'累积异常收益率（市场模型）（-170，-21）Y1 (2)'!$A$1:$O$339,15,FALSE)</f>
        <v>0.204998522996902</v>
      </c>
      <c r="Q178">
        <f>VLOOKUP(A178,'累积异常收益率（市场模型）（-170，-21）Y1 (2)'!$A$1:$X$339,16,FALSE)</f>
        <v>0.29152175784111</v>
      </c>
      <c r="R178">
        <f>VLOOKUP(A178,'累积异常收益率（市场模型）（-170，-21）Y1 (2)'!$A$1:$X$339,17,FALSE)</f>
        <v>0.302105665206909</v>
      </c>
      <c r="S178">
        <v>0.3014271</v>
      </c>
      <c r="T178">
        <v>0.27792904</v>
      </c>
      <c r="U178">
        <f>VLOOKUP(A178,'累积异常收益率（市场模型）（-170，-21）Y1 (2)'!$A$1:$X$339,20,FALSE)</f>
        <v>0.242831811308861</v>
      </c>
      <c r="V178">
        <f>VLOOKUP(A178,'累积异常收益率（市场模型）（-170，-21）Y1 (2)'!$A$1:$X$339,21,FALSE)</f>
        <v>0.235186204314232</v>
      </c>
      <c r="W178">
        <v>0.3237921</v>
      </c>
      <c r="X178">
        <f>VLOOKUP(A178,'累积异常收益率（市场模型）（-170，-21）Y1 (2)'!$A$1:$X$339,23,FALSE)</f>
        <v>0.363815516233444</v>
      </c>
      <c r="Y178">
        <v>0.28502372</v>
      </c>
      <c r="Z178">
        <f>VLOOKUP(A178,'三因子模型（-170，-51） (2)'!$A$1:$W$335,23,FALSE)</f>
        <v>0.236240848898888</v>
      </c>
      <c r="AA178">
        <v>17.035629</v>
      </c>
      <c r="AB178">
        <v>0</v>
      </c>
      <c r="AC178">
        <v>8.2843</v>
      </c>
      <c r="AD178">
        <v>25.03</v>
      </c>
      <c r="AE178">
        <v>26</v>
      </c>
      <c r="AF178">
        <v>19.8559</v>
      </c>
      <c r="AG178">
        <v>4.0081473</v>
      </c>
      <c r="AH178" t="s">
        <v>969</v>
      </c>
      <c r="AI178" t="s">
        <v>999</v>
      </c>
      <c r="AJ178">
        <v>6</v>
      </c>
      <c r="AK178">
        <v>34</v>
      </c>
      <c r="AL178">
        <v>1</v>
      </c>
      <c r="AM178">
        <v>0</v>
      </c>
      <c r="AN178">
        <v>6.1312265</v>
      </c>
      <c r="AO178">
        <v>0.46</v>
      </c>
      <c r="AP178">
        <v>0.3933</v>
      </c>
      <c r="AQ178">
        <v>0</v>
      </c>
      <c r="AR178">
        <v>10.4</v>
      </c>
      <c r="AS178">
        <v>0.67454545</v>
      </c>
      <c r="AT178">
        <v>16.1675</v>
      </c>
      <c r="AU178">
        <v>16.4721</v>
      </c>
      <c r="AV178">
        <v>1</v>
      </c>
      <c r="AW178">
        <v>4</v>
      </c>
      <c r="AX178">
        <v>16</v>
      </c>
      <c r="AY178">
        <f>VLOOKUP(A178,u型最终!$1:$1048576,46,FALSE)</f>
        <v>6.35715</v>
      </c>
      <c r="AZ178">
        <v>2.341806</v>
      </c>
      <c r="BA178">
        <v>104</v>
      </c>
    </row>
    <row r="179" spans="1:53">
      <c r="A179">
        <v>300726</v>
      </c>
      <c r="B179">
        <v>300726</v>
      </c>
      <c r="C179">
        <v>11</v>
      </c>
      <c r="D179">
        <v>430000</v>
      </c>
      <c r="E179">
        <v>430200</v>
      </c>
      <c r="F179" t="s">
        <v>1000</v>
      </c>
      <c r="G179">
        <v>5115</v>
      </c>
      <c r="H179" t="s">
        <v>720</v>
      </c>
      <c r="I179">
        <v>-0.02208033</v>
      </c>
      <c r="J179">
        <f>VLOOKUP(A179,三因子模型筛选后!$A$1:$Z$335,11,FALSE)</f>
        <v>-0.194897100329399</v>
      </c>
      <c r="K179">
        <v>0.02038321</v>
      </c>
      <c r="L179">
        <v>-0.066905103623867</v>
      </c>
      <c r="M179">
        <f>VLOOKUP(A179,'累积异常收益率（市场模型）（-170，-21）Y1 (2)'!$A$1:$O$339,12,FALSE)</f>
        <v>-0.0166717916727066</v>
      </c>
      <c r="N179">
        <f>VLOOKUP(A179,'累积异常收益率（市场模型）（-170，-21）Y1 (2)'!$A$1:$O$339,13,FALSE)</f>
        <v>-0.0202871188521385</v>
      </c>
      <c r="O179">
        <v>-0.01005068</v>
      </c>
      <c r="P179">
        <f>VLOOKUP(A179,'累积异常收益率（市场模型）（-170，-21）Y1 (2)'!$A$1:$O$339,15,FALSE)</f>
        <v>-0.0153631875291467</v>
      </c>
      <c r="Q179">
        <f>VLOOKUP(A179,'累积异常收益率（市场模型）（-170，-21）Y1 (2)'!$A$1:$X$339,16,FALSE)</f>
        <v>0.0350539274513721</v>
      </c>
      <c r="R179">
        <f>VLOOKUP(A179,'累积异常收益率（市场模型）（-170，-21）Y1 (2)'!$A$1:$X$339,17,FALSE)</f>
        <v>0.0556531250476837</v>
      </c>
      <c r="S179">
        <v>0.08932197</v>
      </c>
      <c r="T179">
        <v>0.03600715</v>
      </c>
      <c r="U179">
        <f>VLOOKUP(A179,'累积异常收益率（市场模型）（-170，-21）Y1 (2)'!$A$1:$X$339,20,FALSE)</f>
        <v>-0.00886666961014271</v>
      </c>
      <c r="V179">
        <f>VLOOKUP(A179,'累积异常收益率（市场模型）（-170，-21）Y1 (2)'!$A$1:$X$339,21,FALSE)</f>
        <v>-0.005996557418257</v>
      </c>
      <c r="W179">
        <v>0.08460414</v>
      </c>
      <c r="X179">
        <f>VLOOKUP(A179,'累积异常收益率（市场模型）（-170，-21）Y1 (2)'!$A$1:$X$339,23,FALSE)</f>
        <v>0.162519171833992</v>
      </c>
      <c r="Y179">
        <v>0.10932583</v>
      </c>
      <c r="Z179">
        <f>VLOOKUP(A179,'三因子模型（-170，-51） (2)'!$A$1:$W$335,23,FALSE)</f>
        <v>-0.126812785863876</v>
      </c>
      <c r="AA179">
        <v>-2.208033</v>
      </c>
      <c r="AB179">
        <v>0</v>
      </c>
      <c r="AC179">
        <v>7.1694</v>
      </c>
      <c r="AD179">
        <v>29.67</v>
      </c>
      <c r="AE179">
        <v>26</v>
      </c>
      <c r="AF179">
        <v>19.7009</v>
      </c>
      <c r="AG179">
        <v>4.001</v>
      </c>
      <c r="AH179" t="s">
        <v>721</v>
      </c>
      <c r="AI179" t="s">
        <v>1002</v>
      </c>
      <c r="AJ179">
        <v>5</v>
      </c>
      <c r="AK179">
        <v>31</v>
      </c>
      <c r="AL179">
        <v>0</v>
      </c>
      <c r="AM179">
        <v>0.2</v>
      </c>
      <c r="AN179">
        <v>6.9852717</v>
      </c>
      <c r="AO179">
        <v>1.0806</v>
      </c>
      <c r="AP179">
        <v>0.0896</v>
      </c>
      <c r="AQ179">
        <v>0</v>
      </c>
      <c r="AR179">
        <v>8.21</v>
      </c>
      <c r="AS179">
        <v>0.82742424</v>
      </c>
      <c r="AT179">
        <v>11.5377</v>
      </c>
      <c r="AU179">
        <v>16.8803</v>
      </c>
      <c r="AV179">
        <v>2</v>
      </c>
      <c r="AW179">
        <v>8.5</v>
      </c>
      <c r="AX179">
        <v>72.25</v>
      </c>
      <c r="AY179">
        <f>VLOOKUP(A179,u型最终!$1:$1048576,46,FALSE)</f>
        <v>2.58825</v>
      </c>
      <c r="AZ179">
        <v>2.105353</v>
      </c>
      <c r="BA179">
        <v>82.1</v>
      </c>
    </row>
    <row r="180" spans="1:53">
      <c r="A180">
        <v>2913</v>
      </c>
      <c r="B180">
        <v>2913</v>
      </c>
      <c r="C180">
        <v>11</v>
      </c>
      <c r="D180">
        <v>430000</v>
      </c>
      <c r="E180">
        <v>430900</v>
      </c>
      <c r="F180" t="s">
        <v>1000</v>
      </c>
      <c r="G180">
        <v>5115</v>
      </c>
      <c r="H180" t="s">
        <v>390</v>
      </c>
      <c r="I180">
        <v>-0.01654201</v>
      </c>
      <c r="J180">
        <f>VLOOKUP(A180,三因子模型筛选后!$A$1:$Z$335,11,FALSE)</f>
        <v>-0.165869846940041</v>
      </c>
      <c r="K180">
        <v>0.00447587</v>
      </c>
      <c r="L180">
        <v>-0.0735773593187332</v>
      </c>
      <c r="M180">
        <f>VLOOKUP(A180,'累积异常收益率（市场模型）（-170，-21）Y1 (2)'!$A$1:$O$339,12,FALSE)</f>
        <v>-0.0190431997179985</v>
      </c>
      <c r="N180">
        <f>VLOOKUP(A180,'累积异常收益率（市场模型）（-170，-21）Y1 (2)'!$A$1:$O$339,13,FALSE)</f>
        <v>-0.00758523680269718</v>
      </c>
      <c r="O180">
        <v>0.00055974</v>
      </c>
      <c r="P180">
        <f>VLOOKUP(A180,'累积异常收益率（市场模型）（-170，-21）Y1 (2)'!$A$1:$O$339,15,FALSE)</f>
        <v>0.013691134750843</v>
      </c>
      <c r="Q180">
        <f>VLOOKUP(A180,'累积异常收益率（市场模型）（-170，-21）Y1 (2)'!$A$1:$X$339,16,FALSE)</f>
        <v>0.0136022157967091</v>
      </c>
      <c r="R180">
        <f>VLOOKUP(A180,'累积异常收益率（市场模型）（-170，-21）Y1 (2)'!$A$1:$X$339,17,FALSE)</f>
        <v>-0.0124381948262453</v>
      </c>
      <c r="S180">
        <v>0.02182022</v>
      </c>
      <c r="T180">
        <v>0.0439922</v>
      </c>
      <c r="U180">
        <f>VLOOKUP(A180,'累积异常收益率（市场模型）（-170，-21）Y1 (2)'!$A$1:$X$339,20,FALSE)</f>
        <v>0.0213361121714115</v>
      </c>
      <c r="V180">
        <f>VLOOKUP(A180,'累积异常收益率（市场模型）（-170，-21）Y1 (2)'!$A$1:$X$339,21,FALSE)</f>
        <v>0.02463773265481</v>
      </c>
      <c r="W180">
        <v>0.08746517</v>
      </c>
      <c r="X180">
        <f>VLOOKUP(A180,'累积异常收益率（市场模型）（-170，-21）Y1 (2)'!$A$1:$X$339,23,FALSE)</f>
        <v>0.0755660533905029</v>
      </c>
      <c r="Y180">
        <v>0.01123555</v>
      </c>
      <c r="Z180">
        <f>VLOOKUP(A180,'三因子模型（-170，-51） (2)'!$A$1:$W$335,23,FALSE)</f>
        <v>-0.1890749335289</v>
      </c>
      <c r="AA180">
        <v>-1.654201</v>
      </c>
      <c r="AB180">
        <v>0</v>
      </c>
      <c r="AC180">
        <v>8.3173</v>
      </c>
      <c r="AD180">
        <v>24.49</v>
      </c>
      <c r="AE180">
        <v>11</v>
      </c>
      <c r="AF180">
        <v>19.498</v>
      </c>
      <c r="AG180">
        <v>3.173605</v>
      </c>
      <c r="AH180" t="s">
        <v>391</v>
      </c>
      <c r="AI180" t="s">
        <v>1004</v>
      </c>
      <c r="AJ180">
        <v>4</v>
      </c>
      <c r="AK180">
        <v>49</v>
      </c>
      <c r="AL180">
        <v>6</v>
      </c>
      <c r="AM180">
        <v>0.25</v>
      </c>
      <c r="AN180">
        <v>7.4321287</v>
      </c>
      <c r="AO180">
        <v>1.6894</v>
      </c>
      <c r="AP180">
        <v>0.3162</v>
      </c>
      <c r="AQ180">
        <v>0</v>
      </c>
      <c r="AR180">
        <v>19.36</v>
      </c>
      <c r="AS180">
        <v>1.9230303</v>
      </c>
      <c r="AT180">
        <v>12.8674</v>
      </c>
      <c r="AU180">
        <v>16.0506</v>
      </c>
      <c r="AV180">
        <v>29</v>
      </c>
      <c r="AW180">
        <v>1</v>
      </c>
      <c r="AX180">
        <v>1</v>
      </c>
      <c r="AY180">
        <f>VLOOKUP(A180,u型最终!$1:$1048576,46,FALSE)</f>
        <v>4</v>
      </c>
      <c r="AZ180">
        <v>2.963209</v>
      </c>
      <c r="BA180">
        <v>193.6</v>
      </c>
    </row>
    <row r="181" spans="1:53">
      <c r="A181">
        <v>300672</v>
      </c>
      <c r="B181">
        <v>300672</v>
      </c>
      <c r="C181">
        <v>22</v>
      </c>
      <c r="D181">
        <v>430000</v>
      </c>
      <c r="E181">
        <v>430100</v>
      </c>
      <c r="F181" t="s">
        <v>1000</v>
      </c>
      <c r="G181">
        <v>5115</v>
      </c>
      <c r="H181" t="s">
        <v>687</v>
      </c>
      <c r="I181">
        <v>0.30406687</v>
      </c>
      <c r="J181">
        <f>VLOOKUP(A181,三因子模型筛选后!$A$1:$Z$335,11,FALSE)</f>
        <v>0.250697761774063</v>
      </c>
      <c r="K181">
        <v>0.07264803</v>
      </c>
      <c r="L181">
        <v>0.0562369264662266</v>
      </c>
      <c r="M181">
        <f>VLOOKUP(A181,'累积异常收益率（市场模型）（-170，-21）Y1 (2)'!$A$1:$O$339,12,FALSE)</f>
        <v>0.33411318063736</v>
      </c>
      <c r="N181">
        <f>VLOOKUP(A181,'累积异常收益率（市场模型）（-170，-21）Y1 (2)'!$A$1:$O$339,13,FALSE)</f>
        <v>0.295664012432098</v>
      </c>
      <c r="O181">
        <v>0.31310955</v>
      </c>
      <c r="P181">
        <f>VLOOKUP(A181,'累积异常收益率（市场模型）（-170，-21）Y1 (2)'!$A$1:$O$339,15,FALSE)</f>
        <v>0.337914228439331</v>
      </c>
      <c r="Q181">
        <f>VLOOKUP(A181,'累积异常收益率（市场模型）（-170，-21）Y1 (2)'!$A$1:$X$339,16,FALSE)</f>
        <v>0.347420692443848</v>
      </c>
      <c r="R181">
        <f>VLOOKUP(A181,'累积异常收益率（市场模型）（-170，-21）Y1 (2)'!$A$1:$X$339,17,FALSE)</f>
        <v>0.368464112281799</v>
      </c>
      <c r="S181">
        <v>0.42992261</v>
      </c>
      <c r="T181">
        <v>0.42763403</v>
      </c>
      <c r="U181">
        <f>VLOOKUP(A181,'累积异常收益率（市场模型）（-170，-21）Y1 (2)'!$A$1:$X$339,20,FALSE)</f>
        <v>0.35740402340889</v>
      </c>
      <c r="V181">
        <f>VLOOKUP(A181,'累积异常收益率（市场模型）（-170，-21）Y1 (2)'!$A$1:$X$339,21,FALSE)</f>
        <v>0.34493288397789</v>
      </c>
      <c r="W181">
        <v>0.46280155</v>
      </c>
      <c r="X181">
        <f>VLOOKUP(A181,'累积异常收益率（市场模型）（-170，-21）Y1 (2)'!$A$1:$X$339,23,FALSE)</f>
        <v>0.410014420747757</v>
      </c>
      <c r="Y181">
        <v>0.22545773</v>
      </c>
      <c r="Z181">
        <f>VLOOKUP(A181,'三因子模型（-170，-51） (2)'!$A$1:$W$335,23,FALSE)</f>
        <v>0.101111523807049</v>
      </c>
      <c r="AA181">
        <v>30.406687</v>
      </c>
      <c r="AB181">
        <v>0</v>
      </c>
      <c r="AC181">
        <v>6.2305</v>
      </c>
      <c r="AD181">
        <v>14.85</v>
      </c>
      <c r="AE181">
        <v>11</v>
      </c>
      <c r="AF181">
        <v>18.1679</v>
      </c>
      <c r="AG181">
        <v>1.8205729</v>
      </c>
      <c r="AH181" t="s">
        <v>688</v>
      </c>
      <c r="AI181" t="s">
        <v>1005</v>
      </c>
      <c r="AL181">
        <v>1</v>
      </c>
      <c r="AM181">
        <v>0.25</v>
      </c>
      <c r="AN181">
        <v>6.6705128</v>
      </c>
      <c r="AO181">
        <v>0.7888</v>
      </c>
      <c r="AP181">
        <v>0.4048</v>
      </c>
      <c r="AQ181">
        <v>0</v>
      </c>
      <c r="AR181">
        <v>31.99</v>
      </c>
      <c r="AS181">
        <v>2.3460606</v>
      </c>
      <c r="AT181">
        <v>16.125</v>
      </c>
      <c r="AU181">
        <v>16.6069</v>
      </c>
      <c r="AV181">
        <v>1</v>
      </c>
      <c r="AW181">
        <v>5.5</v>
      </c>
      <c r="AX181">
        <v>30.25</v>
      </c>
      <c r="AY181">
        <f>VLOOKUP(A181,u型最终!$1:$1048576,46,FALSE)</f>
        <v>2.77275</v>
      </c>
      <c r="AZ181">
        <v>3.465423</v>
      </c>
      <c r="BA181">
        <v>319.9</v>
      </c>
    </row>
    <row r="182" spans="1:53">
      <c r="A182">
        <v>300474</v>
      </c>
      <c r="B182">
        <v>300474</v>
      </c>
      <c r="C182">
        <v>11</v>
      </c>
      <c r="D182">
        <v>430000</v>
      </c>
      <c r="E182">
        <v>430100</v>
      </c>
      <c r="F182" t="s">
        <v>1007</v>
      </c>
      <c r="G182">
        <v>8310</v>
      </c>
      <c r="H182" t="s">
        <v>591</v>
      </c>
      <c r="I182">
        <v>0.06107305</v>
      </c>
      <c r="J182">
        <f>VLOOKUP(A182,三因子模型筛选后!$A$1:$Z$335,11,FALSE)</f>
        <v>0.0126036861911416</v>
      </c>
      <c r="K182">
        <v>0.01910074</v>
      </c>
      <c r="L182">
        <v>-0.00304542761296034</v>
      </c>
      <c r="M182">
        <f>VLOOKUP(A182,'累积异常收益率（市场模型）（-170，-21）Y1 (2)'!$A$1:$O$339,12,FALSE)</f>
        <v>0.056058295071125</v>
      </c>
      <c r="N182">
        <f>VLOOKUP(A182,'累积异常收益率（市场模型）（-170，-21）Y1 (2)'!$A$1:$O$339,13,FALSE)</f>
        <v>0.0563481152057648</v>
      </c>
      <c r="O182">
        <v>0.05574593</v>
      </c>
      <c r="P182">
        <f>VLOOKUP(A182,'累积异常收益率（市场模型）（-170，-21）Y1 (2)'!$A$1:$O$339,15,FALSE)</f>
        <v>0.0793161019682884</v>
      </c>
      <c r="Q182">
        <f>VLOOKUP(A182,'累积异常收益率（市场模型）（-170，-21）Y1 (2)'!$A$1:$X$339,16,FALSE)</f>
        <v>0.071900837123394</v>
      </c>
      <c r="R182">
        <f>VLOOKUP(A182,'累积异常收益率（市场模型）（-170，-21）Y1 (2)'!$A$1:$X$339,17,FALSE)</f>
        <v>0.0964827686548233</v>
      </c>
      <c r="S182">
        <v>0.16644312</v>
      </c>
      <c r="T182">
        <v>0.13793865</v>
      </c>
      <c r="U182">
        <f>VLOOKUP(A182,'累积异常收益率（市场模型）（-170，-21）Y1 (2)'!$A$1:$X$339,20,FALSE)</f>
        <v>0.0754390954971313</v>
      </c>
      <c r="V182">
        <f>VLOOKUP(A182,'累积异常收益率（市场模型）（-170，-21）Y1 (2)'!$A$1:$X$339,21,FALSE)</f>
        <v>0.067279078066349</v>
      </c>
      <c r="W182">
        <v>0.14566603</v>
      </c>
      <c r="X182">
        <f>VLOOKUP(A182,'累积异常收益率（市场模型）（-170，-21）Y1 (2)'!$A$1:$X$339,23,FALSE)</f>
        <v>0.116757795214653</v>
      </c>
      <c r="Y182">
        <v>0.00672531</v>
      </c>
      <c r="Z182">
        <f>VLOOKUP(A182,'三因子模型（-170，-51） (2)'!$A$1:$W$335,23,FALSE)</f>
        <v>-0.136302754282951</v>
      </c>
      <c r="AA182">
        <v>6.1073046</v>
      </c>
      <c r="AB182">
        <v>0</v>
      </c>
      <c r="AC182">
        <v>6.5834</v>
      </c>
      <c r="AD182">
        <v>22.19</v>
      </c>
      <c r="AE182">
        <v>13</v>
      </c>
      <c r="AF182">
        <v>18.8323</v>
      </c>
      <c r="AG182">
        <v>4.5185666</v>
      </c>
      <c r="AH182" t="s">
        <v>592</v>
      </c>
      <c r="AI182" t="s">
        <v>999</v>
      </c>
      <c r="AJ182">
        <v>6</v>
      </c>
      <c r="AK182">
        <v>50</v>
      </c>
      <c r="AL182">
        <v>1</v>
      </c>
      <c r="AM182">
        <v>0.2</v>
      </c>
      <c r="AN182">
        <v>6.3458118</v>
      </c>
      <c r="AO182">
        <v>0.5701</v>
      </c>
      <c r="AP182">
        <v>0.1033</v>
      </c>
      <c r="AQ182">
        <v>0</v>
      </c>
      <c r="AR182">
        <v>23.16</v>
      </c>
      <c r="AS182">
        <v>3.1866667</v>
      </c>
      <c r="AT182">
        <v>13.0976</v>
      </c>
      <c r="AU182">
        <v>15.2394</v>
      </c>
      <c r="AV182">
        <v>2</v>
      </c>
      <c r="AW182">
        <v>2</v>
      </c>
      <c r="AX182">
        <v>4</v>
      </c>
      <c r="AY182">
        <f>VLOOKUP(A182,u型最终!$1:$1048576,46,FALSE)</f>
        <v>3.125</v>
      </c>
      <c r="AZ182">
        <v>3.142427</v>
      </c>
      <c r="BA182">
        <v>231.6</v>
      </c>
    </row>
    <row r="183" spans="1:53">
      <c r="A183">
        <v>45</v>
      </c>
      <c r="B183">
        <v>45</v>
      </c>
      <c r="C183">
        <v>22</v>
      </c>
      <c r="D183">
        <v>440000</v>
      </c>
      <c r="E183">
        <v>440300</v>
      </c>
      <c r="F183" t="s">
        <v>1037</v>
      </c>
      <c r="G183">
        <v>1</v>
      </c>
      <c r="H183" t="s">
        <v>51</v>
      </c>
      <c r="I183">
        <v>-0.01862773</v>
      </c>
      <c r="J183">
        <f>VLOOKUP(A183,三因子模型筛选后!$A$1:$Z$335,11,FALSE)</f>
        <v>-0.0356296524405479</v>
      </c>
      <c r="K183">
        <v>-0.04427071</v>
      </c>
      <c r="L183">
        <v>-0.0619646832346916</v>
      </c>
      <c r="M183">
        <f>VLOOKUP(A183,'累积异常收益率（市场模型）（-170，-21）Y1 (2)'!$A$1:$O$339,12,FALSE)</f>
        <v>-0.037190355360508</v>
      </c>
      <c r="N183">
        <f>VLOOKUP(A183,'累积异常收益率（市场模型）（-170，-21）Y1 (2)'!$A$1:$O$339,13,FALSE)</f>
        <v>-0.022109342738986</v>
      </c>
      <c r="O183">
        <v>-0.03978473</v>
      </c>
      <c r="P183">
        <f>VLOOKUP(A183,'累积异常收益率（市场模型）（-170，-21）Y1 (2)'!$A$1:$O$339,15,FALSE)</f>
        <v>-0.03008789755404</v>
      </c>
      <c r="Q183">
        <f>VLOOKUP(A183,'累积异常收益率（市场模型）（-170，-21）Y1 (2)'!$A$1:$X$339,16,FALSE)</f>
        <v>-0.0224904771894217</v>
      </c>
      <c r="R183">
        <f>VLOOKUP(A183,'累积异常收益率（市场模型）（-170，-21）Y1 (2)'!$A$1:$X$339,17,FALSE)</f>
        <v>0.0121280113235116</v>
      </c>
      <c r="S183">
        <v>0.05272912</v>
      </c>
      <c r="T183">
        <v>0.0841037</v>
      </c>
      <c r="U183">
        <f>VLOOKUP(A183,'累积异常收益率（市场模型）（-170，-21）Y1 (2)'!$A$1:$X$339,20,FALSE)</f>
        <v>0.0716886445879936</v>
      </c>
      <c r="V183">
        <f>VLOOKUP(A183,'累积异常收益率（市场模型）（-170，-21）Y1 (2)'!$A$1:$X$339,21,FALSE)</f>
        <v>0.0458630211651325</v>
      </c>
      <c r="W183">
        <v>0.08554054</v>
      </c>
      <c r="X183">
        <f>VLOOKUP(A183,'累积异常收益率（市场模型）（-170，-21）Y1 (2)'!$A$1:$X$339,23,FALSE)</f>
        <v>0.135444685816765</v>
      </c>
      <c r="Y183">
        <v>0.09365025</v>
      </c>
      <c r="Z183">
        <f>VLOOKUP(A183,'三因子模型（-170，-51） (2)'!$A$1:$W$335,23,FALSE)</f>
        <v>-0.0180310271680355</v>
      </c>
      <c r="AA183">
        <v>-1.8627731</v>
      </c>
      <c r="AB183">
        <v>0</v>
      </c>
      <c r="AC183">
        <v>7.1989</v>
      </c>
      <c r="AD183">
        <v>19.08</v>
      </c>
      <c r="AE183">
        <v>37</v>
      </c>
      <c r="AF183">
        <v>17.0501</v>
      </c>
      <c r="AG183">
        <v>3.3652185</v>
      </c>
      <c r="AH183" t="s">
        <v>52</v>
      </c>
      <c r="AI183" t="s">
        <v>999</v>
      </c>
      <c r="AJ183">
        <v>6</v>
      </c>
      <c r="AK183">
        <v>56</v>
      </c>
      <c r="AL183">
        <v>0</v>
      </c>
      <c r="AM183">
        <v>0.15</v>
      </c>
      <c r="AN183">
        <v>6.5827174</v>
      </c>
      <c r="AO183">
        <v>0.7225</v>
      </c>
      <c r="AP183">
        <v>0.1494</v>
      </c>
      <c r="AQ183">
        <v>1</v>
      </c>
      <c r="AR183">
        <v>2.35</v>
      </c>
      <c r="AS183">
        <v>0.21318182</v>
      </c>
      <c r="AT183">
        <v>15.6131</v>
      </c>
      <c r="AU183">
        <v>16.3839</v>
      </c>
      <c r="AV183">
        <v>30</v>
      </c>
      <c r="AW183">
        <v>4.5</v>
      </c>
      <c r="AX183">
        <v>20.25</v>
      </c>
      <c r="AY183">
        <f>VLOOKUP(A183,u型最终!$1:$1048576,46,FALSE)</f>
        <v>9.5769</v>
      </c>
      <c r="AZ183">
        <v>0.8544154</v>
      </c>
      <c r="BA183">
        <v>23.5</v>
      </c>
    </row>
    <row r="184" spans="1:53">
      <c r="A184">
        <v>300319</v>
      </c>
      <c r="B184">
        <v>300319</v>
      </c>
      <c r="C184">
        <v>10</v>
      </c>
      <c r="D184">
        <v>440000</v>
      </c>
      <c r="E184">
        <v>440300</v>
      </c>
      <c r="F184" t="s">
        <v>1020</v>
      </c>
      <c r="G184">
        <v>51</v>
      </c>
      <c r="H184" t="s">
        <v>525</v>
      </c>
      <c r="I184">
        <v>-0.06540593</v>
      </c>
      <c r="J184">
        <f>VLOOKUP(A184,三因子模型筛选后!$A$1:$Z$335,11,FALSE)</f>
        <v>-0.181282892823219</v>
      </c>
      <c r="K184">
        <v>-0.07279506</v>
      </c>
      <c r="L184">
        <v>-0.127340257167816</v>
      </c>
      <c r="M184">
        <f>VLOOKUP(A184,'累积异常收益率（市场模型）（-170，-21）Y1 (2)'!$A$1:$O$339,12,FALSE)</f>
        <v>-0.0907912030816078</v>
      </c>
      <c r="N184">
        <f>VLOOKUP(A184,'累积异常收益率（市场模型）（-170，-21）Y1 (2)'!$A$1:$O$339,13,FALSE)</f>
        <v>-0.117628440260887</v>
      </c>
      <c r="O184">
        <v>-0.15316339</v>
      </c>
      <c r="P184">
        <f>VLOOKUP(A184,'累积异常收益率（市场模型）（-170，-21）Y1 (2)'!$A$1:$O$339,15,FALSE)</f>
        <v>-0.121062487363815</v>
      </c>
      <c r="Q184">
        <f>VLOOKUP(A184,'累积异常收益率（市场模型）（-170，-21）Y1 (2)'!$A$1:$X$339,16,FALSE)</f>
        <v>-0.124661289155483</v>
      </c>
      <c r="R184">
        <f>VLOOKUP(A184,'累积异常收益率（市场模型）（-170，-21）Y1 (2)'!$A$1:$X$339,17,FALSE)</f>
        <v>-0.083782747387886</v>
      </c>
      <c r="S184">
        <v>-0.03050241</v>
      </c>
      <c r="T184">
        <v>-0.05376804</v>
      </c>
      <c r="U184">
        <f>VLOOKUP(A184,'累积异常收益率（市场模型）（-170，-21）Y1 (2)'!$A$1:$X$339,20,FALSE)</f>
        <v>-0.109266340732574</v>
      </c>
      <c r="V184">
        <f>VLOOKUP(A184,'累积异常收益率（市场模型）（-170，-21）Y1 (2)'!$A$1:$X$339,21,FALSE)</f>
        <v>-0.0449441224336624</v>
      </c>
      <c r="W184">
        <v>0.09263784</v>
      </c>
      <c r="X184">
        <f>VLOOKUP(A184,'累积异常收益率（市场模型）（-170，-21）Y1 (2)'!$A$1:$X$339,23,FALSE)</f>
        <v>0.128541126847267</v>
      </c>
      <c r="Y184">
        <v>0.01618781</v>
      </c>
      <c r="Z184">
        <f>VLOOKUP(A184,'三因子模型（-170，-51） (2)'!$A$1:$W$335,23,FALSE)</f>
        <v>-0.156662672758102</v>
      </c>
      <c r="AA184">
        <v>-6.5405928</v>
      </c>
      <c r="AB184">
        <v>0</v>
      </c>
      <c r="AC184">
        <v>8.1227</v>
      </c>
      <c r="AD184">
        <v>12.03</v>
      </c>
      <c r="AE184">
        <v>18</v>
      </c>
      <c r="AF184">
        <v>18.3002</v>
      </c>
      <c r="AG184">
        <v>0.5334</v>
      </c>
      <c r="AH184" t="s">
        <v>526</v>
      </c>
      <c r="AI184" t="s">
        <v>1008</v>
      </c>
      <c r="AJ184">
        <v>7</v>
      </c>
      <c r="AK184">
        <v>56</v>
      </c>
      <c r="AL184">
        <v>0</v>
      </c>
      <c r="AM184">
        <v>0.17391304</v>
      </c>
      <c r="AN184">
        <v>6.3950946</v>
      </c>
      <c r="AO184">
        <v>0.5989</v>
      </c>
      <c r="AP184">
        <v>0.3703</v>
      </c>
      <c r="AQ184">
        <v>1</v>
      </c>
      <c r="AR184">
        <v>5.01</v>
      </c>
      <c r="AS184">
        <v>0.64757576</v>
      </c>
      <c r="AT184">
        <v>15.2569</v>
      </c>
      <c r="AU184">
        <v>16.4076</v>
      </c>
      <c r="AV184">
        <v>1</v>
      </c>
      <c r="AW184">
        <v>2.5</v>
      </c>
      <c r="AX184">
        <v>6.25</v>
      </c>
      <c r="AY184">
        <f>VLOOKUP(A184,u型最终!$1:$1048576,46,FALSE)</f>
        <v>8.8</v>
      </c>
      <c r="AZ184">
        <v>1.611436</v>
      </c>
      <c r="BA184">
        <v>50.1</v>
      </c>
    </row>
    <row r="185" spans="1:53">
      <c r="A185">
        <v>16</v>
      </c>
      <c r="B185">
        <v>16</v>
      </c>
      <c r="C185">
        <v>19</v>
      </c>
      <c r="D185">
        <v>440000</v>
      </c>
      <c r="E185">
        <v>440300</v>
      </c>
      <c r="F185" t="s">
        <v>1015</v>
      </c>
      <c r="G185">
        <v>55</v>
      </c>
      <c r="H185" t="s">
        <v>42</v>
      </c>
      <c r="I185">
        <v>0.52558792</v>
      </c>
      <c r="J185">
        <f>VLOOKUP(A185,三因子模型筛选后!$A$1:$Z$335,11,FALSE)</f>
        <v>0.51610541343689</v>
      </c>
      <c r="K185">
        <v>0.14413105</v>
      </c>
      <c r="L185">
        <v>0.137338057160378</v>
      </c>
      <c r="M185">
        <f>VLOOKUP(A185,'累积异常收益率（市场模型）（-170，-21）Y1 (2)'!$A$1:$O$339,12,FALSE)</f>
        <v>0.613969624042511</v>
      </c>
      <c r="N185">
        <f>VLOOKUP(A185,'累积异常收益率（市场模型）（-170，-21）Y1 (2)'!$A$1:$O$339,13,FALSE)</f>
        <v>0.670598566532135</v>
      </c>
      <c r="O185">
        <v>0.77365667</v>
      </c>
      <c r="P185">
        <f>VLOOKUP(A185,'累积异常收益率（市场模型）（-170，-21）Y1 (2)'!$A$1:$O$339,15,FALSE)</f>
        <v>0.710594356060028</v>
      </c>
      <c r="Q185">
        <f>VLOOKUP(A185,'累积异常收益率（市场模型）（-170，-21）Y1 (2)'!$A$1:$X$339,16,FALSE)</f>
        <v>0.729302883148193</v>
      </c>
      <c r="R185">
        <f>VLOOKUP(A185,'累积异常收益率（市场模型）（-170，-21）Y1 (2)'!$A$1:$X$339,17,FALSE)</f>
        <v>0.692852675914764</v>
      </c>
      <c r="S185">
        <v>0.79000944</v>
      </c>
      <c r="T185">
        <v>0.82918972</v>
      </c>
      <c r="U185">
        <f>VLOOKUP(A185,'累积异常收益率（市场模型）（-170，-21）Y1 (2)'!$A$1:$X$339,20,FALSE)</f>
        <v>0.88016676902771</v>
      </c>
      <c r="V185">
        <f>VLOOKUP(A185,'累积异常收益率（市场模型）（-170，-21）Y1 (2)'!$A$1:$X$339,21,FALSE)</f>
        <v>0.978791832923889</v>
      </c>
      <c r="W185">
        <v>0.92254883</v>
      </c>
      <c r="X185">
        <f>VLOOKUP(A185,'累积异常收益率（市场模型）（-170，-21）Y1 (2)'!$A$1:$X$339,23,FALSE)</f>
        <v>0.849159896373749</v>
      </c>
      <c r="Y185">
        <v>0.85643035</v>
      </c>
      <c r="Z185">
        <f>VLOOKUP(A185,'三因子模型（-170，-51） (2)'!$A$1:$W$335,23,FALSE)</f>
        <v>0.790750563144684</v>
      </c>
      <c r="AA185">
        <v>52.558792</v>
      </c>
      <c r="AB185">
        <v>0</v>
      </c>
      <c r="AC185">
        <v>9.8671</v>
      </c>
      <c r="AD185">
        <v>16.92</v>
      </c>
      <c r="AE185">
        <v>38</v>
      </c>
      <c r="AF185">
        <v>20.9274</v>
      </c>
      <c r="AG185">
        <v>12.039727</v>
      </c>
      <c r="AH185" t="s">
        <v>43</v>
      </c>
      <c r="AI185" t="s">
        <v>1002</v>
      </c>
      <c r="AJ185">
        <v>5</v>
      </c>
      <c r="AK185">
        <v>41</v>
      </c>
      <c r="AL185">
        <v>1</v>
      </c>
      <c r="AM185">
        <v>0.35294118</v>
      </c>
      <c r="AN185">
        <v>8.5995471</v>
      </c>
      <c r="AO185">
        <v>5.4292</v>
      </c>
      <c r="AP185">
        <v>0.7615</v>
      </c>
      <c r="AQ185">
        <v>1</v>
      </c>
      <c r="AR185">
        <v>7.32</v>
      </c>
      <c r="AS185">
        <v>0.12090909</v>
      </c>
      <c r="AT185">
        <v>18.3497</v>
      </c>
      <c r="AU185">
        <v>19.5383</v>
      </c>
      <c r="AV185">
        <v>2</v>
      </c>
      <c r="AW185">
        <v>31</v>
      </c>
      <c r="AX185">
        <v>961</v>
      </c>
      <c r="AY185">
        <f>VLOOKUP(A185,u型最终!$1:$1048576,46,FALSE)</f>
        <v>2.43535</v>
      </c>
      <c r="AZ185">
        <v>1.99061</v>
      </c>
      <c r="BA185">
        <v>73.2</v>
      </c>
    </row>
    <row r="186" spans="1:53">
      <c r="A186">
        <v>2351</v>
      </c>
      <c r="B186">
        <v>2351</v>
      </c>
      <c r="C186">
        <v>1</v>
      </c>
      <c r="D186">
        <v>440000</v>
      </c>
      <c r="E186">
        <v>440300</v>
      </c>
      <c r="F186" t="s">
        <v>1015</v>
      </c>
      <c r="G186">
        <v>55</v>
      </c>
      <c r="H186" t="s">
        <v>207</v>
      </c>
      <c r="I186">
        <v>-0.10101204</v>
      </c>
      <c r="J186">
        <f>VLOOKUP(A186,三因子模型筛选后!$A$1:$Z$335,11,FALSE)</f>
        <v>-0.088645800948143</v>
      </c>
      <c r="K186">
        <v>-0.12738141</v>
      </c>
      <c r="L186">
        <v>-0.12426221370697</v>
      </c>
      <c r="M186">
        <f>VLOOKUP(A186,'累积异常收益率（市场模型）（-170，-21）Y1 (2)'!$A$1:$O$339,12,FALSE)</f>
        <v>-0.167029023170471</v>
      </c>
      <c r="N186">
        <f>VLOOKUP(A186,'累积异常收益率（市场模型）（-170，-21）Y1 (2)'!$A$1:$O$339,13,FALSE)</f>
        <v>-0.16580918431282</v>
      </c>
      <c r="O186">
        <v>-0.22294348</v>
      </c>
      <c r="P186">
        <f>VLOOKUP(A186,'累积异常收益率（市场模型）（-170，-21）Y1 (2)'!$A$1:$O$339,15,FALSE)</f>
        <v>-0.3103928565979</v>
      </c>
      <c r="Q186">
        <f>VLOOKUP(A186,'累积异常收益率（市场模型）（-170，-21）Y1 (2)'!$A$1:$X$339,16,FALSE)</f>
        <v>-0.351759493350983</v>
      </c>
      <c r="R186">
        <f>VLOOKUP(A186,'累积异常收益率（市场模型）（-170，-21）Y1 (2)'!$A$1:$X$339,17,FALSE)</f>
        <v>-0.298592060804367</v>
      </c>
      <c r="S186">
        <v>-0.2789703</v>
      </c>
      <c r="T186">
        <v>-0.45187667</v>
      </c>
      <c r="U186">
        <f>VLOOKUP(A186,'累积异常收益率（市场模型）（-170，-21）Y1 (2)'!$A$1:$X$339,20,FALSE)</f>
        <v>-0.496640145778656</v>
      </c>
      <c r="V186">
        <f>VLOOKUP(A186,'累积异常收益率（市场模型）（-170，-21）Y1 (2)'!$A$1:$X$339,21,FALSE)</f>
        <v>-0.478275269269943</v>
      </c>
      <c r="W186">
        <v>-0.40675291</v>
      </c>
      <c r="X186">
        <f>VLOOKUP(A186,'累积异常收益率（市场模型）（-170，-21）Y1 (2)'!$A$1:$X$339,23,FALSE)</f>
        <v>-0.458638727664948</v>
      </c>
      <c r="Y186">
        <v>-0.54833663</v>
      </c>
      <c r="Z186">
        <f>VLOOKUP(A186,'三因子模型（-170，-51） (2)'!$A$1:$W$335,23,FALSE)</f>
        <v>-0.490912288427353</v>
      </c>
      <c r="AA186">
        <v>-10.101204</v>
      </c>
      <c r="AB186">
        <v>0</v>
      </c>
      <c r="AC186">
        <v>8.0774</v>
      </c>
      <c r="AD186">
        <v>24.19</v>
      </c>
      <c r="AE186">
        <v>18</v>
      </c>
      <c r="AF186">
        <v>18.8498</v>
      </c>
      <c r="AG186">
        <v>8.89107</v>
      </c>
      <c r="AH186" t="s">
        <v>208</v>
      </c>
      <c r="AI186" t="s">
        <v>999</v>
      </c>
      <c r="AJ186">
        <v>6</v>
      </c>
      <c r="AK186">
        <v>53</v>
      </c>
      <c r="AL186">
        <v>1</v>
      </c>
      <c r="AM186">
        <v>0.17647059</v>
      </c>
      <c r="AN186">
        <v>6.3595739</v>
      </c>
      <c r="AO186">
        <v>0.578</v>
      </c>
      <c r="AP186">
        <v>0.1536</v>
      </c>
      <c r="AQ186">
        <v>0</v>
      </c>
      <c r="AR186">
        <v>10.89</v>
      </c>
      <c r="AS186">
        <v>1.5</v>
      </c>
      <c r="AT186">
        <v>11.0235</v>
      </c>
      <c r="AU186">
        <v>12.7006</v>
      </c>
      <c r="AV186">
        <v>29</v>
      </c>
      <c r="AW186">
        <v>3</v>
      </c>
      <c r="AX186">
        <v>9</v>
      </c>
      <c r="AY186">
        <f>VLOOKUP(A186,u型最终!$1:$1048576,46,FALSE)</f>
        <v>6</v>
      </c>
      <c r="AZ186">
        <v>2.387845</v>
      </c>
      <c r="BA186">
        <v>108.9</v>
      </c>
    </row>
    <row r="187" spans="1:53">
      <c r="A187">
        <v>100</v>
      </c>
      <c r="B187">
        <v>100</v>
      </c>
      <c r="C187">
        <v>8</v>
      </c>
      <c r="D187">
        <v>440000</v>
      </c>
      <c r="E187">
        <v>441300</v>
      </c>
      <c r="F187" t="s">
        <v>1015</v>
      </c>
      <c r="G187">
        <v>55</v>
      </c>
      <c r="H187" t="s">
        <v>63</v>
      </c>
      <c r="I187">
        <v>0.25759491</v>
      </c>
      <c r="J187">
        <f>VLOOKUP(A187,三因子模型筛选后!$A$1:$Z$335,11,FALSE)</f>
        <v>0.245630860328674</v>
      </c>
      <c r="K187">
        <v>0.0933636</v>
      </c>
      <c r="L187">
        <v>0.0888031795620918</v>
      </c>
      <c r="M187">
        <f>VLOOKUP(A187,'累积异常收益率（市场模型）（-170，-21）Y1 (2)'!$A$1:$O$339,12,FALSE)</f>
        <v>0.230872988700867</v>
      </c>
      <c r="N187">
        <f>VLOOKUP(A187,'累积异常收益率（市场模型）（-170，-21）Y1 (2)'!$A$1:$O$339,13,FALSE)</f>
        <v>0.246899157762527</v>
      </c>
      <c r="O187">
        <v>0.22527669</v>
      </c>
      <c r="P187">
        <f>VLOOKUP(A187,'累积异常收益率（市场模型）（-170，-21）Y1 (2)'!$A$1:$O$339,15,FALSE)</f>
        <v>0.251191288232803</v>
      </c>
      <c r="Q187">
        <f>VLOOKUP(A187,'累积异常收益率（市场模型）（-170，-21）Y1 (2)'!$A$1:$X$339,16,FALSE)</f>
        <v>0.238918095827103</v>
      </c>
      <c r="R187">
        <f>VLOOKUP(A187,'累积异常收益率（市场模型）（-170，-21）Y1 (2)'!$A$1:$X$339,17,FALSE)</f>
        <v>0.253998458385468</v>
      </c>
      <c r="S187">
        <v>0.31819874</v>
      </c>
      <c r="T187">
        <v>0.27610233</v>
      </c>
      <c r="U187">
        <f>VLOOKUP(A187,'累积异常收益率（市场模型）（-170，-21）Y1 (2)'!$A$1:$X$339,20,FALSE)</f>
        <v>0.309570163488388</v>
      </c>
      <c r="V187">
        <f>VLOOKUP(A187,'累积异常收益率（市场模型）（-170，-21）Y1 (2)'!$A$1:$X$339,21,FALSE)</f>
        <v>0.337220072746277</v>
      </c>
      <c r="W187">
        <v>0.41850743</v>
      </c>
      <c r="X187">
        <f>VLOOKUP(A187,'累积异常收益率（市场模型）（-170，-21）Y1 (2)'!$A$1:$X$339,23,FALSE)</f>
        <v>0.45578208565712</v>
      </c>
      <c r="Y187">
        <v>0.39892897</v>
      </c>
      <c r="Z187">
        <f>VLOOKUP(A187,'三因子模型（-170，-51） (2)'!$A$1:$W$335,23,FALSE)</f>
        <v>0.375401169061661</v>
      </c>
      <c r="AA187">
        <v>25.759491</v>
      </c>
      <c r="AB187">
        <v>0</v>
      </c>
      <c r="AC187">
        <v>10.4739</v>
      </c>
      <c r="AD187">
        <v>23.3</v>
      </c>
      <c r="AE187">
        <v>37</v>
      </c>
      <c r="AF187">
        <v>22.3918</v>
      </c>
      <c r="AG187">
        <v>94.524133</v>
      </c>
      <c r="AH187" t="s">
        <v>64</v>
      </c>
      <c r="AI187" t="s">
        <v>1002</v>
      </c>
      <c r="AJ187">
        <v>5</v>
      </c>
      <c r="AK187">
        <v>62</v>
      </c>
      <c r="AL187">
        <v>1</v>
      </c>
      <c r="AM187">
        <v>0.22222222</v>
      </c>
      <c r="AN187">
        <v>9.0772089</v>
      </c>
      <c r="AO187">
        <v>8.7535</v>
      </c>
      <c r="AP187">
        <v>0.6125</v>
      </c>
      <c r="AQ187">
        <v>0</v>
      </c>
      <c r="AR187">
        <v>2.74</v>
      </c>
      <c r="AS187">
        <v>0.14681818</v>
      </c>
      <c r="AT187">
        <v>19.1179</v>
      </c>
      <c r="AU187">
        <v>19.6879</v>
      </c>
      <c r="AV187">
        <v>2</v>
      </c>
      <c r="AW187">
        <v>17.5</v>
      </c>
      <c r="AX187">
        <v>306.25</v>
      </c>
      <c r="AY187">
        <f>VLOOKUP(A187,u型最终!$1:$1048576,46,FALSE)</f>
        <v>4.45715</v>
      </c>
      <c r="AZ187">
        <v>1.007958</v>
      </c>
      <c r="BA187">
        <v>27.4</v>
      </c>
    </row>
    <row r="188" spans="1:53">
      <c r="A188">
        <v>2587</v>
      </c>
      <c r="B188">
        <v>2587</v>
      </c>
      <c r="C188">
        <v>12</v>
      </c>
      <c r="D188">
        <v>440000</v>
      </c>
      <c r="E188">
        <v>440300</v>
      </c>
      <c r="F188" t="s">
        <v>1011</v>
      </c>
      <c r="G188">
        <v>57</v>
      </c>
      <c r="H188" t="s">
        <v>297</v>
      </c>
      <c r="I188">
        <v>-0.07137761</v>
      </c>
      <c r="J188">
        <f>VLOOKUP(A188,三因子模型筛选后!$A$1:$Z$335,11,FALSE)</f>
        <v>-0.158327341079712</v>
      </c>
      <c r="K188">
        <v>0.01930589</v>
      </c>
      <c r="L188">
        <v>-0.0344998575747013</v>
      </c>
      <c r="M188">
        <f>VLOOKUP(A188,'累积异常收益率（市场模型）（-170，-21）Y1 (2)'!$A$1:$O$339,12,FALSE)</f>
        <v>-0.107732079923153</v>
      </c>
      <c r="N188">
        <f>VLOOKUP(A188,'累积异常收益率（市场模型）（-170，-21）Y1 (2)'!$A$1:$O$339,13,FALSE)</f>
        <v>-0.102192454040051</v>
      </c>
      <c r="O188">
        <v>-0.10785294</v>
      </c>
      <c r="P188">
        <f>VLOOKUP(A188,'累积异常收益率（市场模型）（-170，-21）Y1 (2)'!$A$1:$O$339,15,FALSE)</f>
        <v>-0.0840421169996262</v>
      </c>
      <c r="Q188">
        <f>VLOOKUP(A188,'累积异常收益率（市场模型）（-170，-21）Y1 (2)'!$A$1:$X$339,16,FALSE)</f>
        <v>-0.0665158480405807</v>
      </c>
      <c r="R188">
        <f>VLOOKUP(A188,'累积异常收益率（市场模型）（-170，-21）Y1 (2)'!$A$1:$X$339,17,FALSE)</f>
        <v>-0.053568959236145</v>
      </c>
      <c r="S188">
        <v>-0.02111873</v>
      </c>
      <c r="T188">
        <v>-0.02305784</v>
      </c>
      <c r="U188">
        <f>VLOOKUP(A188,'累积异常收益率（市场模型）（-170，-21）Y1 (2)'!$A$1:$X$339,20,FALSE)</f>
        <v>-0.0602324232459068</v>
      </c>
      <c r="V188">
        <f>VLOOKUP(A188,'累积异常收益率（市场模型）（-170，-21）Y1 (2)'!$A$1:$X$339,21,FALSE)</f>
        <v>-0.0924168601632118</v>
      </c>
      <c r="W188">
        <v>-0.06572274</v>
      </c>
      <c r="X188">
        <f>VLOOKUP(A188,'累积异常收益率（市场模型）（-170，-21）Y1 (2)'!$A$1:$X$339,23,FALSE)</f>
        <v>-0.0833592042326927</v>
      </c>
      <c r="Y188">
        <v>-0.04369788</v>
      </c>
      <c r="Z188">
        <f>VLOOKUP(A188,'三因子模型（-170，-51） (2)'!$A$1:$W$335,23,FALSE)</f>
        <v>-0.218918099999428</v>
      </c>
      <c r="AA188">
        <v>-7.1377613</v>
      </c>
      <c r="AB188">
        <v>0</v>
      </c>
      <c r="AC188">
        <v>7.28</v>
      </c>
      <c r="AD188">
        <v>23.38</v>
      </c>
      <c r="AE188">
        <v>26</v>
      </c>
      <c r="AF188">
        <v>19.1335</v>
      </c>
      <c r="AG188">
        <v>6.5154416</v>
      </c>
      <c r="AH188" t="s">
        <v>298</v>
      </c>
      <c r="AI188" t="s">
        <v>999</v>
      </c>
      <c r="AJ188">
        <v>6</v>
      </c>
      <c r="AK188">
        <v>58</v>
      </c>
      <c r="AL188">
        <v>6</v>
      </c>
      <c r="AM188">
        <v>0.13636364</v>
      </c>
      <c r="AN188">
        <v>6.7714773</v>
      </c>
      <c r="AO188">
        <v>0.8726</v>
      </c>
      <c r="AP188">
        <v>0.419</v>
      </c>
      <c r="AQ188">
        <v>0</v>
      </c>
      <c r="AR188">
        <v>2.45</v>
      </c>
      <c r="AS188">
        <v>0.35727273</v>
      </c>
      <c r="AT188">
        <v>16.0526</v>
      </c>
      <c r="AU188">
        <v>16.6848</v>
      </c>
      <c r="AV188">
        <v>0</v>
      </c>
      <c r="AW188">
        <v>4</v>
      </c>
      <c r="AX188">
        <v>16</v>
      </c>
      <c r="AY188">
        <f>VLOOKUP(A188,u型最终!$1:$1048576,46,FALSE)</f>
        <v>4.6875</v>
      </c>
      <c r="AZ188">
        <v>0.896088</v>
      </c>
      <c r="BA188">
        <v>24.5</v>
      </c>
    </row>
    <row r="189" spans="1:53">
      <c r="A189">
        <v>2528</v>
      </c>
      <c r="B189">
        <v>2528</v>
      </c>
      <c r="C189">
        <v>2</v>
      </c>
      <c r="D189">
        <v>440000</v>
      </c>
      <c r="E189">
        <v>440300</v>
      </c>
      <c r="F189" t="s">
        <v>1011</v>
      </c>
      <c r="G189">
        <v>57</v>
      </c>
      <c r="H189" t="s">
        <v>285</v>
      </c>
      <c r="I189">
        <v>-0.05673293</v>
      </c>
      <c r="J189">
        <f>VLOOKUP(A189,三因子模型筛选后!$A$1:$Z$335,11,FALSE)</f>
        <v>-0.0729576051235199</v>
      </c>
      <c r="K189">
        <v>-0.06127169</v>
      </c>
      <c r="L189">
        <v>-0.0556630641222</v>
      </c>
      <c r="M189">
        <f>VLOOKUP(A189,'累积异常收益率（市场模型）（-170，-21）Y1 (2)'!$A$1:$O$339,12,FALSE)</f>
        <v>-0.0200272370129824</v>
      </c>
      <c r="N189">
        <f>VLOOKUP(A189,'累积异常收益率（市场模型）（-170，-21）Y1 (2)'!$A$1:$O$339,13,FALSE)</f>
        <v>-0.0753609612584114</v>
      </c>
      <c r="O189">
        <v>-0.05461672</v>
      </c>
      <c r="P189">
        <f>VLOOKUP(A189,'累积异常收益率（市场模型）（-170，-21）Y1 (2)'!$A$1:$O$339,15,FALSE)</f>
        <v>-0.0651453882455826</v>
      </c>
      <c r="Q189">
        <f>VLOOKUP(A189,'累积异常收益率（市场模型）（-170，-21）Y1 (2)'!$A$1:$X$339,16,FALSE)</f>
        <v>-0.0592775121331215</v>
      </c>
      <c r="R189">
        <f>VLOOKUP(A189,'累积异常收益率（市场模型）（-170，-21）Y1 (2)'!$A$1:$X$339,17,FALSE)</f>
        <v>-0.0540561564266682</v>
      </c>
      <c r="S189">
        <v>-0.04164118</v>
      </c>
      <c r="T189">
        <v>-0.09435334</v>
      </c>
      <c r="U189">
        <f>VLOOKUP(A189,'累积异常收益率（市场模型）（-170，-21）Y1 (2)'!$A$1:$X$339,20,FALSE)</f>
        <v>-0.0756156444549561</v>
      </c>
      <c r="V189">
        <f>VLOOKUP(A189,'累积异常收益率（市场模型）（-170，-21）Y1 (2)'!$A$1:$X$339,21,FALSE)</f>
        <v>-0.0662761256098747</v>
      </c>
      <c r="W189">
        <v>-0.02159023</v>
      </c>
      <c r="X189">
        <f>VLOOKUP(A189,'累积异常收益率（市场模型）（-170，-21）Y1 (2)'!$A$1:$X$339,23,FALSE)</f>
        <v>0.000968837644904852</v>
      </c>
      <c r="Y189">
        <v>-0.08274803</v>
      </c>
      <c r="Z189">
        <f>VLOOKUP(A189,'三因子模型（-170，-51） (2)'!$A$1:$W$335,23,FALSE)</f>
        <v>-0.17545510828495</v>
      </c>
      <c r="AA189">
        <v>-5.6732934</v>
      </c>
      <c r="AB189">
        <v>0</v>
      </c>
      <c r="AC189">
        <v>7.3499</v>
      </c>
      <c r="AD189">
        <v>13.08</v>
      </c>
      <c r="AE189">
        <v>19</v>
      </c>
      <c r="AF189">
        <v>18.4588</v>
      </c>
      <c r="AG189">
        <v>3.53709</v>
      </c>
      <c r="AH189" t="s">
        <v>286</v>
      </c>
      <c r="AI189" t="s">
        <v>999</v>
      </c>
      <c r="AJ189">
        <v>6</v>
      </c>
      <c r="AK189">
        <v>44</v>
      </c>
      <c r="AL189">
        <v>0</v>
      </c>
      <c r="AM189">
        <v>0.13333333</v>
      </c>
      <c r="AN189">
        <v>7.037379</v>
      </c>
      <c r="AO189">
        <v>1.1384</v>
      </c>
      <c r="AP189">
        <v>0.4209</v>
      </c>
      <c r="AQ189">
        <v>1</v>
      </c>
      <c r="AR189">
        <v>1.67</v>
      </c>
      <c r="AS189">
        <v>0.24151515</v>
      </c>
      <c r="AT189">
        <v>14.593</v>
      </c>
      <c r="AU189">
        <v>16.1713</v>
      </c>
      <c r="AV189">
        <v>35</v>
      </c>
      <c r="AW189">
        <v>9</v>
      </c>
      <c r="AX189">
        <v>81</v>
      </c>
      <c r="AY189">
        <f>VLOOKUP(A189,u型最终!$1:$1048576,46,FALSE)</f>
        <v>3.80555</v>
      </c>
      <c r="AZ189">
        <v>0.5128236</v>
      </c>
      <c r="BA189">
        <v>16.7</v>
      </c>
    </row>
    <row r="190" spans="1:53">
      <c r="A190">
        <v>300115</v>
      </c>
      <c r="B190">
        <v>300115</v>
      </c>
      <c r="C190">
        <v>11</v>
      </c>
      <c r="D190">
        <v>440000</v>
      </c>
      <c r="E190">
        <v>440300</v>
      </c>
      <c r="F190" t="s">
        <v>1011</v>
      </c>
      <c r="G190">
        <v>57</v>
      </c>
      <c r="H190" t="s">
        <v>450</v>
      </c>
      <c r="I190">
        <v>0.17883238</v>
      </c>
      <c r="J190">
        <f>VLOOKUP(A190,三因子模型筛选后!$A$1:$Z$335,11,FALSE)</f>
        <v>0.00435722060501575</v>
      </c>
      <c r="K190">
        <v>0.25542632</v>
      </c>
      <c r="L190">
        <v>0.158082231879234</v>
      </c>
      <c r="M190">
        <f>VLOOKUP(A190,'累积异常收益率（市场模型）（-170，-21）Y1 (2)'!$A$1:$O$339,12,FALSE)</f>
        <v>0.153143003582954</v>
      </c>
      <c r="N190">
        <f>VLOOKUP(A190,'累积异常收益率（市场模型）（-170，-21）Y1 (2)'!$A$1:$O$339,13,FALSE)</f>
        <v>0.0842202827334404</v>
      </c>
      <c r="O190">
        <v>0.08478578</v>
      </c>
      <c r="P190">
        <f>VLOOKUP(A190,'累积异常收益率（市场模型）（-170，-21）Y1 (2)'!$A$1:$O$339,15,FALSE)</f>
        <v>0.110768020153046</v>
      </c>
      <c r="Q190">
        <f>VLOOKUP(A190,'累积异常收益率（市场模型）（-170，-21）Y1 (2)'!$A$1:$X$339,16,FALSE)</f>
        <v>0.0772397890686989</v>
      </c>
      <c r="R190">
        <f>VLOOKUP(A190,'累积异常收益率（市场模型）（-170，-21）Y1 (2)'!$A$1:$X$339,17,FALSE)</f>
        <v>0.095009446144104</v>
      </c>
      <c r="S190">
        <v>0.11610542</v>
      </c>
      <c r="T190">
        <v>0.04238411</v>
      </c>
      <c r="U190">
        <f>VLOOKUP(A190,'累积异常收益率（市场模型）（-170，-21）Y1 (2)'!$A$1:$X$339,20,FALSE)</f>
        <v>-0.0292156618088484</v>
      </c>
      <c r="V190">
        <f>VLOOKUP(A190,'累积异常收益率（市场模型）（-170，-21）Y1 (2)'!$A$1:$X$339,21,FALSE)</f>
        <v>0.0385067351162434</v>
      </c>
      <c r="W190">
        <v>0.14399378</v>
      </c>
      <c r="X190">
        <f>VLOOKUP(A190,'累积异常收益率（市场模型）（-170，-21）Y1 (2)'!$A$1:$X$339,23,FALSE)</f>
        <v>0.186482533812523</v>
      </c>
      <c r="Y190">
        <v>0.15731542</v>
      </c>
      <c r="Z190">
        <f>VLOOKUP(A190,'三因子模型（-170，-51） (2)'!$A$1:$W$335,23,FALSE)</f>
        <v>-0.0358312502503395</v>
      </c>
      <c r="AA190">
        <v>17.883238</v>
      </c>
      <c r="AB190">
        <v>0</v>
      </c>
      <c r="AC190">
        <v>9.9807</v>
      </c>
      <c r="AD190">
        <v>16.29</v>
      </c>
      <c r="AE190">
        <v>18</v>
      </c>
      <c r="AF190">
        <v>19.6015</v>
      </c>
      <c r="AG190">
        <v>5.16</v>
      </c>
      <c r="AH190" t="s">
        <v>451</v>
      </c>
      <c r="AI190" t="s">
        <v>999</v>
      </c>
      <c r="AJ190">
        <v>6</v>
      </c>
      <c r="AK190">
        <v>39</v>
      </c>
      <c r="AL190">
        <v>0</v>
      </c>
      <c r="AM190">
        <v>0.16666667</v>
      </c>
      <c r="AN190">
        <v>6.617804</v>
      </c>
      <c r="AO190">
        <v>0.7483</v>
      </c>
      <c r="AP190">
        <v>0.5362</v>
      </c>
      <c r="AQ190">
        <v>0</v>
      </c>
      <c r="AR190">
        <v>6.65</v>
      </c>
      <c r="AS190">
        <v>0.85909091</v>
      </c>
      <c r="AT190">
        <v>17.216</v>
      </c>
      <c r="AU190">
        <v>18.0825</v>
      </c>
      <c r="AV190">
        <v>1</v>
      </c>
      <c r="AW190">
        <v>10.5</v>
      </c>
      <c r="AX190">
        <v>110.25</v>
      </c>
      <c r="AY190">
        <f>VLOOKUP(A190,u型最终!$1:$1048576,46,FALSE)</f>
        <v>3.65</v>
      </c>
      <c r="AZ190">
        <v>1.894617</v>
      </c>
      <c r="BA190">
        <v>66.5</v>
      </c>
    </row>
    <row r="191" spans="1:53">
      <c r="A191">
        <v>300155</v>
      </c>
      <c r="B191">
        <v>300155</v>
      </c>
      <c r="C191">
        <v>1</v>
      </c>
      <c r="D191">
        <v>440000</v>
      </c>
      <c r="E191">
        <v>440100</v>
      </c>
      <c r="F191" t="s">
        <v>1011</v>
      </c>
      <c r="G191">
        <v>57</v>
      </c>
      <c r="H191" t="s">
        <v>471</v>
      </c>
      <c r="I191">
        <v>0.12904905</v>
      </c>
      <c r="J191">
        <f>VLOOKUP(A191,三因子模型筛选后!$A$1:$Z$335,11,FALSE)</f>
        <v>0.102207504212856</v>
      </c>
      <c r="K191">
        <v>0.08434778</v>
      </c>
      <c r="L191">
        <v>0.0795866027474403</v>
      </c>
      <c r="M191">
        <f>VLOOKUP(A191,'累积异常收益率（市场模型）（-170，-21）Y1 (2)'!$A$1:$O$339,12,FALSE)</f>
        <v>0.164587110280991</v>
      </c>
      <c r="N191">
        <f>VLOOKUP(A191,'累积异常收益率（市场模型）（-170，-21）Y1 (2)'!$A$1:$O$339,13,FALSE)</f>
        <v>0.24422051012516</v>
      </c>
      <c r="O191">
        <v>0.34585547</v>
      </c>
      <c r="P191">
        <f>VLOOKUP(A191,'累积异常收益率（市场模型）（-170，-21）Y1 (2)'!$A$1:$O$339,15,FALSE)</f>
        <v>0.46230560541153</v>
      </c>
      <c r="Q191">
        <f>VLOOKUP(A191,'累积异常收益率（市场模型）（-170，-21）Y1 (2)'!$A$1:$X$339,16,FALSE)</f>
        <v>0.560585618019104</v>
      </c>
      <c r="R191">
        <f>VLOOKUP(A191,'累积异常收益率（市场模型）（-170，-21）Y1 (2)'!$A$1:$X$339,17,FALSE)</f>
        <v>0.640565812587738</v>
      </c>
      <c r="S191">
        <v>0.76029581</v>
      </c>
      <c r="T191">
        <v>0.65237206</v>
      </c>
      <c r="U191">
        <f>VLOOKUP(A191,'累积异常收益率（市场模型）（-170，-21）Y1 (2)'!$A$1:$X$339,20,FALSE)</f>
        <v>0.524269104003906</v>
      </c>
      <c r="V191">
        <f>VLOOKUP(A191,'累积异常收益率（市场模型）（-170，-21）Y1 (2)'!$A$1:$X$339,21,FALSE)</f>
        <v>0.416162967681885</v>
      </c>
      <c r="W191">
        <v>0.44328189</v>
      </c>
      <c r="X191">
        <f>VLOOKUP(A191,'累积异常收益率（市场模型）（-170，-21）Y1 (2)'!$A$1:$X$339,23,FALSE)</f>
        <v>0.565432727336884</v>
      </c>
      <c r="Y191">
        <v>0.54852444</v>
      </c>
      <c r="Z191">
        <f>VLOOKUP(A191,'三因子模型（-170，-51） (2)'!$A$1:$W$335,23,FALSE)</f>
        <v>0.413069307804108</v>
      </c>
      <c r="AA191">
        <v>12.904905</v>
      </c>
      <c r="AB191">
        <v>0</v>
      </c>
      <c r="AC191">
        <v>7.1709</v>
      </c>
      <c r="AD191">
        <v>19.83</v>
      </c>
      <c r="AE191">
        <v>15</v>
      </c>
      <c r="AF191">
        <v>18.114</v>
      </c>
      <c r="AG191">
        <v>5.6122774</v>
      </c>
      <c r="AH191" t="s">
        <v>472</v>
      </c>
      <c r="AI191" t="s">
        <v>1002</v>
      </c>
      <c r="AJ191">
        <v>5</v>
      </c>
      <c r="AK191">
        <v>57</v>
      </c>
      <c r="AL191">
        <v>0</v>
      </c>
      <c r="AM191">
        <v>0.1875</v>
      </c>
      <c r="AN191">
        <v>6.7889717</v>
      </c>
      <c r="AO191">
        <v>0.888</v>
      </c>
      <c r="AP191">
        <v>0.2046</v>
      </c>
      <c r="AQ191">
        <v>0</v>
      </c>
      <c r="AR191">
        <v>6.65</v>
      </c>
      <c r="AS191">
        <v>0.18424242</v>
      </c>
      <c r="AT191">
        <v>13.9909</v>
      </c>
      <c r="AU191">
        <v>14.6941</v>
      </c>
      <c r="AV191">
        <v>1</v>
      </c>
      <c r="AW191">
        <v>4</v>
      </c>
      <c r="AX191">
        <v>16</v>
      </c>
      <c r="AY191">
        <f>VLOOKUP(A191,u型最终!$1:$1048576,46,FALSE)</f>
        <v>5</v>
      </c>
      <c r="AZ191">
        <v>1.894617</v>
      </c>
      <c r="BA191">
        <v>66.5</v>
      </c>
    </row>
    <row r="192" spans="1:53">
      <c r="A192">
        <v>300136</v>
      </c>
      <c r="B192">
        <v>300136</v>
      </c>
      <c r="C192">
        <v>19</v>
      </c>
      <c r="D192">
        <v>440000</v>
      </c>
      <c r="E192">
        <v>440300</v>
      </c>
      <c r="F192" t="s">
        <v>1011</v>
      </c>
      <c r="G192">
        <v>57</v>
      </c>
      <c r="H192" t="s">
        <v>465</v>
      </c>
      <c r="I192">
        <v>-0.06124159</v>
      </c>
      <c r="J192">
        <f>VLOOKUP(A192,三因子模型筛选后!$A$1:$Z$335,11,FALSE)</f>
        <v>-0.210097223520279</v>
      </c>
      <c r="K192">
        <v>0.00086136</v>
      </c>
      <c r="L192">
        <v>-0.0659586042165756</v>
      </c>
      <c r="M192">
        <f>VLOOKUP(A192,'累积异常收益率（市场模型）（-170，-21）Y1 (2)'!$A$1:$O$339,12,FALSE)</f>
        <v>-0.076969288289547</v>
      </c>
      <c r="N192">
        <f>VLOOKUP(A192,'累积异常收益率（市场模型）（-170，-21）Y1 (2)'!$A$1:$O$339,13,FALSE)</f>
        <v>-0.0583427138626575</v>
      </c>
      <c r="O192">
        <v>-0.1008095</v>
      </c>
      <c r="P192">
        <f>VLOOKUP(A192,'累积异常收益率（市场模型）（-170，-21）Y1 (2)'!$A$1:$O$339,15,FALSE)</f>
        <v>-0.104722239077091</v>
      </c>
      <c r="Q192">
        <f>VLOOKUP(A192,'累积异常收益率（市场模型）（-170，-21）Y1 (2)'!$A$1:$X$339,16,FALSE)</f>
        <v>-0.114534541964531</v>
      </c>
      <c r="R192">
        <f>VLOOKUP(A192,'累积异常收益率（市场模型）（-170，-21）Y1 (2)'!$A$1:$X$339,17,FALSE)</f>
        <v>-0.0977009311318398</v>
      </c>
      <c r="S192">
        <v>-0.11544038</v>
      </c>
      <c r="T192">
        <v>-0.11994231</v>
      </c>
      <c r="U192">
        <f>VLOOKUP(A192,'累积异常收益率（市场模型）（-170，-21）Y1 (2)'!$A$1:$X$339,20,FALSE)</f>
        <v>-0.133718639612198</v>
      </c>
      <c r="V192">
        <f>VLOOKUP(A192,'累积异常收益率（市场模型）（-170，-21）Y1 (2)'!$A$1:$X$339,21,FALSE)</f>
        <v>-0.0797789841890335</v>
      </c>
      <c r="W192">
        <v>0.0429398</v>
      </c>
      <c r="X192">
        <f>VLOOKUP(A192,'累积异常收益率（市场模型）（-170，-21）Y1 (2)'!$A$1:$X$339,23,FALSE)</f>
        <v>0.0833630487322807</v>
      </c>
      <c r="Y192">
        <v>-0.0001755</v>
      </c>
      <c r="Z192">
        <f>VLOOKUP(A192,'三因子模型（-170，-51） (2)'!$A$1:$W$335,23,FALSE)</f>
        <v>-0.176108032464981</v>
      </c>
      <c r="AA192">
        <v>-6.1241593</v>
      </c>
      <c r="AB192">
        <v>0</v>
      </c>
      <c r="AC192">
        <v>8.8879</v>
      </c>
      <c r="AD192">
        <v>20.9</v>
      </c>
      <c r="AE192">
        <v>13</v>
      </c>
      <c r="AF192">
        <v>20.9344</v>
      </c>
      <c r="AG192">
        <v>2.72259</v>
      </c>
      <c r="AH192" t="s">
        <v>466</v>
      </c>
      <c r="AI192" t="s">
        <v>1002</v>
      </c>
      <c r="AJ192">
        <v>5</v>
      </c>
      <c r="AK192">
        <v>53</v>
      </c>
      <c r="AL192">
        <v>2</v>
      </c>
      <c r="AM192">
        <v>0.2</v>
      </c>
      <c r="AN192">
        <v>7.8027407</v>
      </c>
      <c r="AO192">
        <v>2.4473</v>
      </c>
      <c r="AP192">
        <v>0.4287</v>
      </c>
      <c r="AQ192">
        <v>0</v>
      </c>
      <c r="AR192">
        <v>11.1</v>
      </c>
      <c r="AS192">
        <v>1.8039394</v>
      </c>
      <c r="AT192">
        <v>16.3464</v>
      </c>
      <c r="AU192">
        <v>17.5858</v>
      </c>
      <c r="AV192">
        <v>32</v>
      </c>
      <c r="AW192">
        <v>6.5</v>
      </c>
      <c r="AX192">
        <v>42.25</v>
      </c>
      <c r="AY192">
        <f>VLOOKUP(A192,u型最终!$1:$1048576,46,FALSE)</f>
        <v>5.6591</v>
      </c>
      <c r="AZ192">
        <v>2.406945</v>
      </c>
      <c r="BA192">
        <v>111</v>
      </c>
    </row>
    <row r="193" spans="1:53">
      <c r="A193">
        <v>2130</v>
      </c>
      <c r="B193">
        <v>2130</v>
      </c>
      <c r="C193">
        <v>13</v>
      </c>
      <c r="D193">
        <v>440000</v>
      </c>
      <c r="E193">
        <v>440300</v>
      </c>
      <c r="F193" t="s">
        <v>1009</v>
      </c>
      <c r="G193">
        <v>99</v>
      </c>
      <c r="H193" t="s">
        <v>135</v>
      </c>
      <c r="I193">
        <v>-0.054517</v>
      </c>
      <c r="J193">
        <f>VLOOKUP(A193,三因子模型筛选后!$A$1:$Z$335,11,FALSE)</f>
        <v>-0.0562236607074738</v>
      </c>
      <c r="K193">
        <v>0.031388</v>
      </c>
      <c r="L193">
        <v>0.036353874951601</v>
      </c>
      <c r="M193">
        <f>VLOOKUP(A193,'累积异常收益率（市场模型）（-170，-21）Y1 (2)'!$A$1:$O$339,12,FALSE)</f>
        <v>-0.0139164021238685</v>
      </c>
      <c r="N193">
        <f>VLOOKUP(A193,'累积异常收益率（市场模型）（-170，-21）Y1 (2)'!$A$1:$O$339,13,FALSE)</f>
        <v>-0.0227377116680145</v>
      </c>
      <c r="O193">
        <v>-0.02113868</v>
      </c>
      <c r="P193">
        <f>VLOOKUP(A193,'累积异常收益率（市场模型）（-170，-21）Y1 (2)'!$A$1:$O$339,15,FALSE)</f>
        <v>0.00547538138926029</v>
      </c>
      <c r="Q193">
        <f>VLOOKUP(A193,'累积异常收益率（市场模型）（-170，-21）Y1 (2)'!$A$1:$X$339,16,FALSE)</f>
        <v>0.0157128125429153</v>
      </c>
      <c r="R193">
        <f>VLOOKUP(A193,'累积异常收益率（市场模型）（-170，-21）Y1 (2)'!$A$1:$X$339,17,FALSE)</f>
        <v>0.00958354398608208</v>
      </c>
      <c r="S193">
        <v>0.10863096</v>
      </c>
      <c r="T193">
        <v>0.09827372</v>
      </c>
      <c r="U193">
        <f>VLOOKUP(A193,'累积异常收益率（市场模型）（-170，-21）Y1 (2)'!$A$1:$X$339,20,FALSE)</f>
        <v>0.0626060888171196</v>
      </c>
      <c r="V193">
        <f>VLOOKUP(A193,'累积异常收益率（市场模型）（-170，-21）Y1 (2)'!$A$1:$X$339,21,FALSE)</f>
        <v>0.0659155994653702</v>
      </c>
      <c r="W193">
        <v>0.13217743</v>
      </c>
      <c r="X193">
        <f>VLOOKUP(A193,'累积异常收益率（市场模型）（-170，-21）Y1 (2)'!$A$1:$X$339,23,FALSE)</f>
        <v>0.203569576144218</v>
      </c>
      <c r="Y193">
        <v>0.16722149</v>
      </c>
      <c r="Z193">
        <f>VLOOKUP(A193,'三因子模型（-170，-51） (2)'!$A$1:$W$335,23,FALSE)</f>
        <v>0.0839302465319633</v>
      </c>
      <c r="AA193">
        <v>-5.4516997</v>
      </c>
      <c r="AB193">
        <v>0</v>
      </c>
      <c r="AC193">
        <v>8.6658</v>
      </c>
      <c r="AD193">
        <v>16.28</v>
      </c>
      <c r="AE193">
        <v>21</v>
      </c>
      <c r="AF193">
        <v>19.8</v>
      </c>
      <c r="AG193">
        <v>12.598986</v>
      </c>
      <c r="AH193" t="s">
        <v>136</v>
      </c>
      <c r="AI193" t="s">
        <v>999</v>
      </c>
      <c r="AJ193">
        <v>6</v>
      </c>
      <c r="AK193">
        <v>49</v>
      </c>
      <c r="AL193">
        <v>26</v>
      </c>
      <c r="AM193">
        <v>0.1875</v>
      </c>
      <c r="AN193">
        <v>7.5588818</v>
      </c>
      <c r="AO193">
        <v>1.9177</v>
      </c>
      <c r="AP193">
        <v>0.5172</v>
      </c>
      <c r="AQ193">
        <v>0</v>
      </c>
      <c r="AR193">
        <v>1.46</v>
      </c>
      <c r="AS193">
        <v>0.12560606</v>
      </c>
      <c r="AT193">
        <v>16.1685</v>
      </c>
      <c r="AU193">
        <v>16.7241</v>
      </c>
      <c r="AV193">
        <v>29</v>
      </c>
      <c r="AW193">
        <v>30.5</v>
      </c>
      <c r="AX193">
        <v>930.25</v>
      </c>
      <c r="AY193">
        <f>VLOOKUP(A193,u型最终!$1:$1048576,46,FALSE)</f>
        <v>5.64185</v>
      </c>
      <c r="AZ193">
        <v>0.3784364</v>
      </c>
      <c r="BA193">
        <v>14.6</v>
      </c>
    </row>
    <row r="194" spans="1:53">
      <c r="A194">
        <v>2876</v>
      </c>
      <c r="B194">
        <v>2876</v>
      </c>
      <c r="C194">
        <v>16</v>
      </c>
      <c r="D194">
        <v>440000</v>
      </c>
      <c r="E194">
        <v>440300</v>
      </c>
      <c r="F194" t="s">
        <v>1003</v>
      </c>
      <c r="G194">
        <v>5110</v>
      </c>
      <c r="H194" t="s">
        <v>369</v>
      </c>
      <c r="I194">
        <v>0.04491775</v>
      </c>
      <c r="J194">
        <f>VLOOKUP(A194,三因子模型筛选后!$A$1:$Z$335,11,FALSE)</f>
        <v>-0.0240866336971521</v>
      </c>
      <c r="K194">
        <v>-0.01135832</v>
      </c>
      <c r="L194">
        <v>-0.06161268055439</v>
      </c>
      <c r="M194">
        <f>VLOOKUP(A194,'累积异常收益率（市场模型）（-170，-21）Y1 (2)'!$A$1:$O$339,12,FALSE)</f>
        <v>0.000604591332376003</v>
      </c>
      <c r="N194">
        <f>VLOOKUP(A194,'累积异常收益率（市场模型）（-170，-21）Y1 (2)'!$A$1:$O$339,13,FALSE)</f>
        <v>0.0453509166836739</v>
      </c>
      <c r="O194">
        <v>0.04326365</v>
      </c>
      <c r="P194">
        <f>VLOOKUP(A194,'累积异常收益率（市场模型）（-170，-21）Y1 (2)'!$A$1:$O$339,15,FALSE)</f>
        <v>0.0257768183946609</v>
      </c>
      <c r="Q194">
        <f>VLOOKUP(A194,'累积异常收益率（市场模型）（-170，-21）Y1 (2)'!$A$1:$X$339,16,FALSE)</f>
        <v>-0.00496259052306414</v>
      </c>
      <c r="R194">
        <f>VLOOKUP(A194,'累积异常收益率（市场模型）（-170，-21）Y1 (2)'!$A$1:$X$339,17,FALSE)</f>
        <v>0.0370137616991997</v>
      </c>
      <c r="S194">
        <v>0.05412161</v>
      </c>
      <c r="T194">
        <v>0.0152209</v>
      </c>
      <c r="U194">
        <f>VLOOKUP(A194,'累积异常收益率（市场模型）（-170，-21）Y1 (2)'!$A$1:$X$339,20,FALSE)</f>
        <v>-0.0452496781945229</v>
      </c>
      <c r="V194">
        <f>VLOOKUP(A194,'累积异常收益率（市场模型）（-170，-21）Y1 (2)'!$A$1:$X$339,21,FALSE)</f>
        <v>0.00074121612124145</v>
      </c>
      <c r="W194">
        <v>0.08170895</v>
      </c>
      <c r="X194">
        <f>VLOOKUP(A194,'累积异常收益率（市场模型）（-170，-21）Y1 (2)'!$A$1:$X$339,23,FALSE)</f>
        <v>0.120832964777946</v>
      </c>
      <c r="Y194">
        <v>0.04073212</v>
      </c>
      <c r="Z194">
        <f>VLOOKUP(A194,'三因子模型（-170，-51） (2)'!$A$1:$W$335,23,FALSE)</f>
        <v>-0.0956632271409035</v>
      </c>
      <c r="AA194">
        <v>4.4917751</v>
      </c>
      <c r="AB194">
        <v>0</v>
      </c>
      <c r="AC194">
        <v>7.6148</v>
      </c>
      <c r="AD194">
        <v>17.86</v>
      </c>
      <c r="AE194">
        <v>12</v>
      </c>
      <c r="AF194">
        <v>18.5934</v>
      </c>
      <c r="AG194">
        <v>1.7388493</v>
      </c>
      <c r="AH194" t="s">
        <v>370</v>
      </c>
      <c r="AI194" t="s">
        <v>999</v>
      </c>
      <c r="AJ194">
        <v>6</v>
      </c>
      <c r="AK194">
        <v>51</v>
      </c>
      <c r="AL194">
        <v>1</v>
      </c>
      <c r="AM194">
        <v>0.2</v>
      </c>
      <c r="AN194">
        <v>6.3304337</v>
      </c>
      <c r="AO194">
        <v>0.5614</v>
      </c>
      <c r="AP194">
        <v>0.6174</v>
      </c>
      <c r="AQ194">
        <v>0</v>
      </c>
      <c r="AR194">
        <v>20.08</v>
      </c>
      <c r="AS194">
        <v>2.335303</v>
      </c>
      <c r="AT194">
        <v>15.853</v>
      </c>
      <c r="AU194">
        <v>16.483</v>
      </c>
      <c r="AV194">
        <v>1</v>
      </c>
      <c r="AW194">
        <v>2</v>
      </c>
      <c r="AX194">
        <v>4</v>
      </c>
      <c r="AY194">
        <f>VLOOKUP(A194,u型最终!$1:$1048576,46,FALSE)</f>
        <v>1.75</v>
      </c>
      <c r="AZ194">
        <v>2.999724</v>
      </c>
      <c r="BA194">
        <v>200.8</v>
      </c>
    </row>
    <row r="195" spans="1:53">
      <c r="A195">
        <v>2906</v>
      </c>
      <c r="B195">
        <v>2906</v>
      </c>
      <c r="C195">
        <v>19</v>
      </c>
      <c r="D195">
        <v>440000</v>
      </c>
      <c r="E195">
        <v>441300</v>
      </c>
      <c r="F195" t="s">
        <v>1003</v>
      </c>
      <c r="G195">
        <v>5110</v>
      </c>
      <c r="H195" t="s">
        <v>387</v>
      </c>
      <c r="I195">
        <v>0.01301378</v>
      </c>
      <c r="J195">
        <f>VLOOKUP(A195,三因子模型筛选后!$A$1:$Z$335,11,FALSE)</f>
        <v>-0.0225062165409327</v>
      </c>
      <c r="K195">
        <v>0.06896727</v>
      </c>
      <c r="L195">
        <v>0.0434666611254215</v>
      </c>
      <c r="M195">
        <f>VLOOKUP(A195,'累积异常收益率（市场模型）（-170，-21）Y1 (2)'!$A$1:$O$339,12,FALSE)</f>
        <v>0.033684529364109</v>
      </c>
      <c r="N195">
        <f>VLOOKUP(A195,'累积异常收益率（市场模型）（-170，-21）Y1 (2)'!$A$1:$O$339,13,FALSE)</f>
        <v>0.0250164978206158</v>
      </c>
      <c r="O195">
        <v>0.02514623</v>
      </c>
      <c r="P195">
        <f>VLOOKUP(A195,'累积异常收益率（市场模型）（-170，-21）Y1 (2)'!$A$1:$O$339,15,FALSE)</f>
        <v>0.0221858564764261</v>
      </c>
      <c r="Q195">
        <f>VLOOKUP(A195,'累积异常收益率（市场模型）（-170，-21）Y1 (2)'!$A$1:$X$339,16,FALSE)</f>
        <v>0.0207419209182262</v>
      </c>
      <c r="R195">
        <f>VLOOKUP(A195,'累积异常收益率（市场模型）（-170，-21）Y1 (2)'!$A$1:$X$339,17,FALSE)</f>
        <v>0.074731133878231</v>
      </c>
      <c r="S195">
        <v>0.08445469</v>
      </c>
      <c r="T195">
        <v>0.04350566</v>
      </c>
      <c r="U195">
        <f>VLOOKUP(A195,'累积异常收益率（市场模型）（-170，-21）Y1 (2)'!$A$1:$X$339,20,FALSE)</f>
        <v>0.0313731729984283</v>
      </c>
      <c r="V195">
        <f>VLOOKUP(A195,'累积异常收益率（市场模型）（-170，-21）Y1 (2)'!$A$1:$X$339,21,FALSE)</f>
        <v>0.0271791871637106</v>
      </c>
      <c r="W195">
        <v>0.12993191</v>
      </c>
      <c r="X195">
        <f>VLOOKUP(A195,'累积异常收益率（市场模型）（-170，-21）Y1 (2)'!$A$1:$X$339,23,FALSE)</f>
        <v>0.200938850641251</v>
      </c>
      <c r="Y195">
        <v>0.22460331</v>
      </c>
      <c r="Z195">
        <f>VLOOKUP(A195,'三因子模型（-170，-51） (2)'!$A$1:$W$335,23,FALSE)</f>
        <v>0.161547601222992</v>
      </c>
      <c r="AA195">
        <v>1.3013784</v>
      </c>
      <c r="AB195">
        <v>0</v>
      </c>
      <c r="AC195">
        <v>8.5039</v>
      </c>
      <c r="AD195">
        <v>7.77</v>
      </c>
      <c r="AE195">
        <v>26</v>
      </c>
      <c r="AF195">
        <v>17.6252</v>
      </c>
      <c r="AG195">
        <v>4.7571046</v>
      </c>
      <c r="AH195" t="s">
        <v>388</v>
      </c>
      <c r="AI195" t="s">
        <v>1002</v>
      </c>
      <c r="AJ195">
        <v>5</v>
      </c>
      <c r="AK195">
        <v>57</v>
      </c>
      <c r="AL195">
        <v>5</v>
      </c>
      <c r="AM195">
        <v>0.15789474</v>
      </c>
      <c r="AN195">
        <v>7.061077</v>
      </c>
      <c r="AO195">
        <v>1.1657</v>
      </c>
      <c r="AP195">
        <v>0.233</v>
      </c>
      <c r="AQ195">
        <v>0</v>
      </c>
      <c r="AR195">
        <v>3.45</v>
      </c>
      <c r="AS195">
        <v>0.47651515</v>
      </c>
      <c r="AT195">
        <v>16.4714</v>
      </c>
      <c r="AV195">
        <v>1</v>
      </c>
      <c r="AW195">
        <v>8</v>
      </c>
      <c r="AX195">
        <v>64</v>
      </c>
      <c r="AY195">
        <f>VLOOKUP(A195,u型最终!$1:$1048576,46,FALSE)</f>
        <v>5.8125</v>
      </c>
      <c r="AZ195">
        <v>1.238374</v>
      </c>
      <c r="BA195">
        <v>34.5</v>
      </c>
    </row>
    <row r="196" spans="1:53">
      <c r="A196">
        <v>300389</v>
      </c>
      <c r="B196">
        <v>300389</v>
      </c>
      <c r="C196">
        <v>19</v>
      </c>
      <c r="D196">
        <v>440000</v>
      </c>
      <c r="E196">
        <v>440300</v>
      </c>
      <c r="F196" t="s">
        <v>1003</v>
      </c>
      <c r="G196">
        <v>5110</v>
      </c>
      <c r="H196" t="s">
        <v>552</v>
      </c>
      <c r="I196">
        <v>-0.11584307</v>
      </c>
      <c r="J196">
        <f>VLOOKUP(A196,三因子模型筛选后!$A$1:$Z$335,11,FALSE)</f>
        <v>-0.121928595006466</v>
      </c>
      <c r="K196">
        <v>-0.03068096</v>
      </c>
      <c r="L196">
        <v>-0.0365627482533455</v>
      </c>
      <c r="M196">
        <f>VLOOKUP(A196,'累积异常收益率（市场模型）（-170，-21）Y1 (2)'!$A$1:$O$339,12,FALSE)</f>
        <v>-0.11269872635603</v>
      </c>
      <c r="N196">
        <f>VLOOKUP(A196,'累积异常收益率（市场模型）（-170，-21）Y1 (2)'!$A$1:$O$339,13,FALSE)</f>
        <v>-0.0711778700351715</v>
      </c>
      <c r="O196">
        <v>-0.0290488</v>
      </c>
      <c r="P196">
        <f>VLOOKUP(A196,'累积异常收益率（市场模型）（-170，-21）Y1 (2)'!$A$1:$O$339,15,FALSE)</f>
        <v>0.0204962678253651</v>
      </c>
      <c r="Q196">
        <f>VLOOKUP(A196,'累积异常收益率（市场模型）（-170，-21）Y1 (2)'!$A$1:$X$339,16,FALSE)</f>
        <v>0.0222656019032001</v>
      </c>
      <c r="R196">
        <f>VLOOKUP(A196,'累积异常收益率（市场模型）（-170，-21）Y1 (2)'!$A$1:$X$339,17,FALSE)</f>
        <v>0.0566897988319397</v>
      </c>
      <c r="S196">
        <v>0.09563761</v>
      </c>
      <c r="T196">
        <v>0.08197457</v>
      </c>
      <c r="U196">
        <f>VLOOKUP(A196,'累积异常收益率（市场模型）（-170，-21）Y1 (2)'!$A$1:$X$339,20,FALSE)</f>
        <v>0.0629806369543076</v>
      </c>
      <c r="V196">
        <f>VLOOKUP(A196,'累积异常收益率（市场模型）（-170，-21）Y1 (2)'!$A$1:$X$339,21,FALSE)</f>
        <v>0.0759711936116219</v>
      </c>
      <c r="W196">
        <v>0.11896148</v>
      </c>
      <c r="X196">
        <f>VLOOKUP(A196,'累积异常收益率（市场模型）（-170，-21）Y1 (2)'!$A$1:$X$339,23,FALSE)</f>
        <v>0.102329254150391</v>
      </c>
      <c r="Y196">
        <v>0.08474538</v>
      </c>
      <c r="Z196">
        <f>VLOOKUP(A196,'三因子模型（-170，-51） (2)'!$A$1:$W$335,23,FALSE)</f>
        <v>-0.0136054810136557</v>
      </c>
      <c r="AA196">
        <v>-11.584307</v>
      </c>
      <c r="AB196">
        <v>0</v>
      </c>
      <c r="AC196">
        <v>7.7098</v>
      </c>
      <c r="AD196">
        <v>17.92</v>
      </c>
      <c r="AE196">
        <v>18</v>
      </c>
      <c r="AF196">
        <v>18.5564</v>
      </c>
      <c r="AG196">
        <v>3.5999417</v>
      </c>
      <c r="AH196" t="s">
        <v>553</v>
      </c>
      <c r="AI196" t="s">
        <v>999</v>
      </c>
      <c r="AJ196">
        <v>6</v>
      </c>
      <c r="AK196">
        <v>47</v>
      </c>
      <c r="AL196">
        <v>3</v>
      </c>
      <c r="AM196">
        <v>0.11538462</v>
      </c>
      <c r="AN196">
        <v>6.8467306</v>
      </c>
      <c r="AO196">
        <v>0.9408</v>
      </c>
      <c r="AP196">
        <v>0.4302</v>
      </c>
      <c r="AQ196">
        <v>0</v>
      </c>
      <c r="AR196">
        <v>4.38</v>
      </c>
      <c r="AS196">
        <v>0.37924242</v>
      </c>
      <c r="AT196">
        <v>15.8026</v>
      </c>
      <c r="AU196">
        <v>16.4037</v>
      </c>
      <c r="AV196">
        <v>0</v>
      </c>
      <c r="AW196">
        <v>3</v>
      </c>
      <c r="AX196">
        <v>9</v>
      </c>
      <c r="AY196">
        <f>VLOOKUP(A196,u型最终!$1:$1048576,46,FALSE)</f>
        <v>3.1</v>
      </c>
      <c r="AZ196">
        <v>1.477049</v>
      </c>
      <c r="BA196">
        <v>43.8</v>
      </c>
    </row>
    <row r="197" spans="1:53">
      <c r="A197">
        <v>300476</v>
      </c>
      <c r="B197">
        <v>300476</v>
      </c>
      <c r="C197">
        <v>19</v>
      </c>
      <c r="D197">
        <v>440000</v>
      </c>
      <c r="E197">
        <v>441300</v>
      </c>
      <c r="F197" t="s">
        <v>1003</v>
      </c>
      <c r="G197">
        <v>5110</v>
      </c>
      <c r="H197" t="s">
        <v>594</v>
      </c>
      <c r="I197">
        <v>0.12061837</v>
      </c>
      <c r="J197">
        <f>VLOOKUP(A197,三因子模型筛选后!$A$1:$Z$335,11,FALSE)</f>
        <v>0.00596581678837538</v>
      </c>
      <c r="K197">
        <v>0.12109421</v>
      </c>
      <c r="L197">
        <v>0.0632648169994354</v>
      </c>
      <c r="M197">
        <f>VLOOKUP(A197,'累积异常收益率（市场模型）（-170，-21）Y1 (2)'!$A$1:$O$339,12,FALSE)</f>
        <v>0.109315067529678</v>
      </c>
      <c r="N197">
        <f>VLOOKUP(A197,'累积异常收益率（市场模型）（-170，-21）Y1 (2)'!$A$1:$O$339,13,FALSE)</f>
        <v>0.168671324849129</v>
      </c>
      <c r="O197">
        <v>0.23268043</v>
      </c>
      <c r="P197">
        <f>VLOOKUP(A197,'累积异常收益率（市场模型）（-170，-21）Y1 (2)'!$A$1:$O$339,15,FALSE)</f>
        <v>0.347700655460358</v>
      </c>
      <c r="Q197">
        <f>VLOOKUP(A197,'累积异常收益率（市场模型）（-170，-21）Y1 (2)'!$A$1:$X$339,16,FALSE)</f>
        <v>0.41400134563446</v>
      </c>
      <c r="R197">
        <f>VLOOKUP(A197,'累积异常收益率（市场模型）（-170，-21）Y1 (2)'!$A$1:$X$339,17,FALSE)</f>
        <v>0.428963303565979</v>
      </c>
      <c r="S197">
        <v>0.43051565</v>
      </c>
      <c r="T197">
        <v>0.44042075</v>
      </c>
      <c r="U197">
        <f>VLOOKUP(A197,'累积异常收益率（市场模型）（-170，-21）Y1 (2)'!$A$1:$X$339,20,FALSE)</f>
        <v>0.341532558202744</v>
      </c>
      <c r="V197">
        <f>VLOOKUP(A197,'累积异常收益率（市场模型）（-170，-21）Y1 (2)'!$A$1:$X$339,21,FALSE)</f>
        <v>0.3089899122715</v>
      </c>
      <c r="W197">
        <v>0.43178543</v>
      </c>
      <c r="X197">
        <f>VLOOKUP(A197,'累积异常收益率（市场模型）（-170，-21）Y1 (2)'!$A$1:$X$339,23,FALSE)</f>
        <v>0.405046761035919</v>
      </c>
      <c r="Y197">
        <v>0.29236454</v>
      </c>
      <c r="Z197">
        <f>VLOOKUP(A197,'三因子模型（-170，-51） (2)'!$A$1:$W$335,23,FALSE)</f>
        <v>0.128619730472565</v>
      </c>
      <c r="AA197">
        <v>12.061837</v>
      </c>
      <c r="AB197">
        <v>0</v>
      </c>
      <c r="AC197">
        <v>8.7139</v>
      </c>
      <c r="AD197">
        <v>21.81</v>
      </c>
      <c r="AE197">
        <v>13</v>
      </c>
      <c r="AF197">
        <v>20.0648</v>
      </c>
      <c r="AG197">
        <v>8.6268864</v>
      </c>
      <c r="AH197" t="s">
        <v>595</v>
      </c>
      <c r="AI197" t="s">
        <v>999</v>
      </c>
      <c r="AJ197">
        <v>6</v>
      </c>
      <c r="AK197">
        <v>48</v>
      </c>
      <c r="AL197">
        <v>5</v>
      </c>
      <c r="AM197">
        <v>0.25</v>
      </c>
      <c r="AN197">
        <v>7.1010168</v>
      </c>
      <c r="AO197">
        <v>1.2132</v>
      </c>
      <c r="AP197">
        <v>0.5244</v>
      </c>
      <c r="AQ197">
        <v>0</v>
      </c>
      <c r="AR197">
        <v>11.72</v>
      </c>
      <c r="AS197">
        <v>0.70818182</v>
      </c>
      <c r="AT197">
        <v>12.558</v>
      </c>
      <c r="AU197">
        <v>15.3434</v>
      </c>
      <c r="AV197">
        <v>2</v>
      </c>
      <c r="AW197">
        <v>1.5</v>
      </c>
      <c r="AX197">
        <v>2.25</v>
      </c>
      <c r="AY197">
        <f>VLOOKUP(A197,u型最终!$1:$1048576,46,FALSE)</f>
        <v>4.16665</v>
      </c>
      <c r="AZ197">
        <v>2.461297</v>
      </c>
      <c r="BA197">
        <v>117.2</v>
      </c>
    </row>
    <row r="198" spans="1:53">
      <c r="A198">
        <v>2449</v>
      </c>
      <c r="B198">
        <v>2449</v>
      </c>
      <c r="C198">
        <v>19</v>
      </c>
      <c r="D198">
        <v>440000</v>
      </c>
      <c r="E198">
        <v>440600</v>
      </c>
      <c r="F198" t="s">
        <v>1003</v>
      </c>
      <c r="G198">
        <v>5110</v>
      </c>
      <c r="H198" t="s">
        <v>258</v>
      </c>
      <c r="I198">
        <v>0.05136907</v>
      </c>
      <c r="J198">
        <f>VLOOKUP(A198,三因子模型筛选后!$A$1:$Z$335,11,FALSE)</f>
        <v>0.0463642179965973</v>
      </c>
      <c r="K198">
        <v>-0.002616</v>
      </c>
      <c r="L198">
        <v>0.00160660315304995</v>
      </c>
      <c r="M198">
        <f>VLOOKUP(A198,'累积异常收益率（市场模型）（-170，-21）Y1 (2)'!$A$1:$O$339,12,FALSE)</f>
        <v>0.0256187170743942</v>
      </c>
      <c r="N198">
        <f>VLOOKUP(A198,'累积异常收益率（市场模型）（-170，-21）Y1 (2)'!$A$1:$O$339,13,FALSE)</f>
        <v>0.0316060073673725</v>
      </c>
      <c r="O198">
        <v>0.02031707</v>
      </c>
      <c r="P198">
        <f>VLOOKUP(A198,'累积异常收益率（市场模型）（-170，-21）Y1 (2)'!$A$1:$O$339,15,FALSE)</f>
        <v>0.102625541388988</v>
      </c>
      <c r="Q198">
        <f>VLOOKUP(A198,'累积异常收益率（市场模型）（-170，-21）Y1 (2)'!$A$1:$X$339,16,FALSE)</f>
        <v>0.144869074225426</v>
      </c>
      <c r="R198">
        <f>VLOOKUP(A198,'累积异常收益率（市场模型）（-170，-21）Y1 (2)'!$A$1:$X$339,17,FALSE)</f>
        <v>0.169560879468918</v>
      </c>
      <c r="S198">
        <v>0.23025014</v>
      </c>
      <c r="T198">
        <v>0.18321259</v>
      </c>
      <c r="U198">
        <f>VLOOKUP(A198,'累积异常收益率（市场模型）（-170，-21）Y1 (2)'!$A$1:$X$339,20,FALSE)</f>
        <v>0.144636332988739</v>
      </c>
      <c r="V198">
        <f>VLOOKUP(A198,'累积异常收益率（市场模型）（-170，-21）Y1 (2)'!$A$1:$X$339,21,FALSE)</f>
        <v>0.147502720355988</v>
      </c>
      <c r="W198">
        <v>0.1848902</v>
      </c>
      <c r="X198">
        <f>VLOOKUP(A198,'累积异常收益率（市场模型）（-170，-21）Y1 (2)'!$A$1:$X$339,23,FALSE)</f>
        <v>0.193642601370811</v>
      </c>
      <c r="Y198">
        <v>0.19029833</v>
      </c>
      <c r="Z198">
        <f>VLOOKUP(A198,'三因子模型（-170，-51） (2)'!$A$1:$W$335,23,FALSE)</f>
        <v>0.171993017196655</v>
      </c>
      <c r="AA198">
        <v>5.1369075</v>
      </c>
      <c r="AB198">
        <v>0</v>
      </c>
      <c r="AC198">
        <v>8.473</v>
      </c>
      <c r="AD198">
        <v>27.19</v>
      </c>
      <c r="AE198">
        <v>38</v>
      </c>
      <c r="AF198">
        <v>19.9756</v>
      </c>
      <c r="AG198">
        <v>4.3</v>
      </c>
      <c r="AH198" t="s">
        <v>259</v>
      </c>
      <c r="AI198" t="s">
        <v>1008</v>
      </c>
      <c r="AJ198">
        <v>7</v>
      </c>
      <c r="AK198">
        <v>47</v>
      </c>
      <c r="AL198">
        <v>0</v>
      </c>
      <c r="AM198">
        <v>0.14285714</v>
      </c>
      <c r="AN198">
        <v>7.7291198</v>
      </c>
      <c r="AO198">
        <v>2.2736</v>
      </c>
      <c r="AP198">
        <v>0.4501</v>
      </c>
      <c r="AQ198">
        <v>1</v>
      </c>
      <c r="AR198">
        <v>4.6</v>
      </c>
      <c r="AS198">
        <v>0.45863636</v>
      </c>
      <c r="AT198">
        <v>16.7543</v>
      </c>
      <c r="AU198">
        <v>17.2132</v>
      </c>
      <c r="AV198">
        <v>29</v>
      </c>
      <c r="AW198">
        <v>3</v>
      </c>
      <c r="AX198">
        <v>9</v>
      </c>
      <c r="AY198">
        <f>VLOOKUP(A198,u型最终!$1:$1048576,46,FALSE)</f>
        <v>5.66665</v>
      </c>
      <c r="AZ198">
        <v>1.526056</v>
      </c>
      <c r="BA198">
        <v>46</v>
      </c>
    </row>
    <row r="199" spans="1:53">
      <c r="A199">
        <v>300656</v>
      </c>
      <c r="B199">
        <v>300656</v>
      </c>
      <c r="C199">
        <v>11</v>
      </c>
      <c r="D199">
        <v>440000</v>
      </c>
      <c r="E199">
        <v>440300</v>
      </c>
      <c r="F199" t="s">
        <v>1003</v>
      </c>
      <c r="G199">
        <v>5110</v>
      </c>
      <c r="H199" t="s">
        <v>675</v>
      </c>
      <c r="I199">
        <v>0.14411636</v>
      </c>
      <c r="J199">
        <f>VLOOKUP(A199,三因子模型筛选后!$A$1:$Z$335,11,FALSE)</f>
        <v>0.103337347507477</v>
      </c>
      <c r="K199">
        <v>0.06602311</v>
      </c>
      <c r="L199">
        <v>0.045290932059288</v>
      </c>
      <c r="M199">
        <f>VLOOKUP(A199,'累积异常收益率（市场模型）（-170，-21）Y1 (2)'!$A$1:$O$339,12,FALSE)</f>
        <v>0.154056757688522</v>
      </c>
      <c r="N199">
        <f>VLOOKUP(A199,'累积异常收益率（市场模型）（-170，-21）Y1 (2)'!$A$1:$O$339,13,FALSE)</f>
        <v>0.160983309149742</v>
      </c>
      <c r="O199">
        <v>0.20115826</v>
      </c>
      <c r="P199">
        <f>VLOOKUP(A199,'累积异常收益率（市场模型）（-170，-21）Y1 (2)'!$A$1:$O$339,15,FALSE)</f>
        <v>0.170079112052917</v>
      </c>
      <c r="Q199">
        <f>VLOOKUP(A199,'累积异常收益率（市场模型）（-170，-21）Y1 (2)'!$A$1:$X$339,16,FALSE)</f>
        <v>0.25044110417366</v>
      </c>
      <c r="R199">
        <f>VLOOKUP(A199,'累积异常收益率（市场模型）（-170，-21）Y1 (2)'!$A$1:$X$339,17,FALSE)</f>
        <v>0.297279298305511</v>
      </c>
      <c r="S199">
        <v>0.28227863</v>
      </c>
      <c r="T199">
        <v>0.18441802</v>
      </c>
      <c r="U199">
        <f>VLOOKUP(A199,'累积异常收益率（市场模型）（-170，-21）Y1 (2)'!$A$1:$X$339,20,FALSE)</f>
        <v>0.198041304945946</v>
      </c>
      <c r="V199">
        <f>VLOOKUP(A199,'累积异常收益率（市场模型）（-170，-21）Y1 (2)'!$A$1:$X$339,21,FALSE)</f>
        <v>0.165560945868492</v>
      </c>
      <c r="W199">
        <v>0.21055001</v>
      </c>
      <c r="X199">
        <f>VLOOKUP(A199,'累积异常收益率（市场模型）（-170，-21）Y1 (2)'!$A$1:$X$339,23,FALSE)</f>
        <v>0.271903187036514</v>
      </c>
      <c r="Y199">
        <v>0.22622997</v>
      </c>
      <c r="Z199">
        <f>VLOOKUP(A199,'三因子模型（-170，-51） (2)'!$A$1:$W$335,23,FALSE)</f>
        <v>0.114681653678417</v>
      </c>
      <c r="AA199">
        <v>14.411636</v>
      </c>
      <c r="AB199">
        <v>0</v>
      </c>
      <c r="AC199">
        <v>5.4467</v>
      </c>
      <c r="AD199">
        <v>21.44</v>
      </c>
      <c r="AE199">
        <v>15</v>
      </c>
      <c r="AF199">
        <v>17.682</v>
      </c>
      <c r="AG199">
        <v>0.6</v>
      </c>
      <c r="AH199" t="s">
        <v>676</v>
      </c>
      <c r="AI199" t="s">
        <v>1008</v>
      </c>
      <c r="AJ199">
        <v>7</v>
      </c>
      <c r="AK199">
        <v>48</v>
      </c>
      <c r="AL199">
        <v>0</v>
      </c>
      <c r="AM199">
        <v>0.63636364</v>
      </c>
      <c r="AN199">
        <v>5.8394782</v>
      </c>
      <c r="AO199">
        <v>0.3436</v>
      </c>
      <c r="AP199">
        <v>0.2194</v>
      </c>
      <c r="AQ199">
        <v>0</v>
      </c>
      <c r="AR199">
        <v>7.81</v>
      </c>
      <c r="AS199">
        <v>0.77363636</v>
      </c>
      <c r="AT199">
        <v>11.5765</v>
      </c>
      <c r="AU199">
        <v>13.2279</v>
      </c>
      <c r="AV199">
        <v>3</v>
      </c>
      <c r="AW199">
        <v>3</v>
      </c>
      <c r="AX199">
        <v>9</v>
      </c>
      <c r="AY199">
        <f>VLOOKUP(A199,u型最终!$1:$1048576,46,FALSE)</f>
        <v>2.66665</v>
      </c>
      <c r="AZ199">
        <v>2.055405</v>
      </c>
      <c r="BA199">
        <v>78.1</v>
      </c>
    </row>
    <row r="200" spans="1:53">
      <c r="A200">
        <v>300162</v>
      </c>
      <c r="B200">
        <v>300162</v>
      </c>
      <c r="C200">
        <v>1</v>
      </c>
      <c r="D200">
        <v>440000</v>
      </c>
      <c r="E200">
        <v>440300</v>
      </c>
      <c r="F200" t="s">
        <v>1003</v>
      </c>
      <c r="G200">
        <v>5110</v>
      </c>
      <c r="H200" t="s">
        <v>474</v>
      </c>
      <c r="I200">
        <v>0.04199266</v>
      </c>
      <c r="J200">
        <f>VLOOKUP(A200,三因子模型筛选后!$A$1:$Z$335,11,FALSE)</f>
        <v>-0.095870703458786</v>
      </c>
      <c r="K200">
        <v>0.01858135</v>
      </c>
      <c r="L200">
        <v>-0.0727222040295601</v>
      </c>
      <c r="M200">
        <f>VLOOKUP(A200,'累积异常收益率（市场模型）（-170，-21）Y1 (2)'!$A$1:$O$339,12,FALSE)</f>
        <v>0.018697164952755</v>
      </c>
      <c r="N200">
        <f>VLOOKUP(A200,'累积异常收益率（市场模型）（-170，-21）Y1 (2)'!$A$1:$O$339,13,FALSE)</f>
        <v>-0.0523879490792751</v>
      </c>
      <c r="O200">
        <v>0.01783602</v>
      </c>
      <c r="P200">
        <f>VLOOKUP(A200,'累积异常收益率（市场模型）（-170，-21）Y1 (2)'!$A$1:$O$339,15,FALSE)</f>
        <v>0.0381246767938137</v>
      </c>
      <c r="Q200">
        <f>VLOOKUP(A200,'累积异常收益率（市场模型）（-170，-21）Y1 (2)'!$A$1:$X$339,16,FALSE)</f>
        <v>0.0544021055102348</v>
      </c>
      <c r="R200">
        <f>VLOOKUP(A200,'累积异常收益率（市场模型）（-170，-21）Y1 (2)'!$A$1:$X$339,17,FALSE)</f>
        <v>0.041027620434761</v>
      </c>
      <c r="S200">
        <v>0.03590633</v>
      </c>
      <c r="T200">
        <v>0.08506951</v>
      </c>
      <c r="U200">
        <f>VLOOKUP(A200,'累积异常收益率（市场模型）（-170，-21）Y1 (2)'!$A$1:$X$339,20,FALSE)</f>
        <v>0.107645347714424</v>
      </c>
      <c r="V200">
        <f>VLOOKUP(A200,'累积异常收益率（市场模型）（-170，-21）Y1 (2)'!$A$1:$X$339,21,FALSE)</f>
        <v>0.108106270432472</v>
      </c>
      <c r="W200">
        <v>0.11628826</v>
      </c>
      <c r="X200">
        <f>VLOOKUP(A200,'累积异常收益率（市场模型）（-170，-21）Y1 (2)'!$A$1:$X$339,23,FALSE)</f>
        <v>0.106864206492901</v>
      </c>
      <c r="Y200">
        <v>0.1048957</v>
      </c>
      <c r="Z200">
        <f>VLOOKUP(A200,'三因子模型（-170，-51） (2)'!$A$1:$W$335,23,FALSE)</f>
        <v>-0.0704191327095032</v>
      </c>
      <c r="AA200">
        <v>4.1992657</v>
      </c>
      <c r="AB200">
        <v>0</v>
      </c>
      <c r="AC200">
        <v>7.1959</v>
      </c>
      <c r="AD200">
        <v>12.84</v>
      </c>
      <c r="AE200">
        <v>15</v>
      </c>
      <c r="AF200">
        <v>17.5884</v>
      </c>
      <c r="AG200">
        <v>3.4951003</v>
      </c>
      <c r="AH200" t="s">
        <v>475</v>
      </c>
      <c r="AI200" t="s">
        <v>999</v>
      </c>
      <c r="AJ200">
        <v>6</v>
      </c>
      <c r="AK200">
        <v>52</v>
      </c>
      <c r="AL200">
        <v>7</v>
      </c>
      <c r="AM200">
        <v>0.30769231</v>
      </c>
      <c r="AN200">
        <v>6.3350543</v>
      </c>
      <c r="AO200">
        <v>0.564</v>
      </c>
      <c r="AP200">
        <v>0.291</v>
      </c>
      <c r="AQ200">
        <v>0</v>
      </c>
      <c r="AR200">
        <v>3.35</v>
      </c>
      <c r="AS200">
        <v>0.34318182</v>
      </c>
      <c r="AT200">
        <v>14.9418</v>
      </c>
      <c r="AU200">
        <v>15.6334</v>
      </c>
      <c r="AV200">
        <v>2</v>
      </c>
      <c r="AW200">
        <v>6.5</v>
      </c>
      <c r="AX200">
        <v>42.25</v>
      </c>
      <c r="AY200">
        <f>VLOOKUP(A200,u型最终!$1:$1048576,46,FALSE)</f>
        <v>3.4318</v>
      </c>
      <c r="AZ200">
        <v>1.20896</v>
      </c>
      <c r="BA200">
        <v>33.5</v>
      </c>
    </row>
    <row r="201" spans="1:53">
      <c r="A201">
        <v>2855</v>
      </c>
      <c r="B201">
        <v>2855</v>
      </c>
      <c r="C201">
        <v>19</v>
      </c>
      <c r="D201">
        <v>440000</v>
      </c>
      <c r="E201">
        <v>441900</v>
      </c>
      <c r="F201" t="s">
        <v>1003</v>
      </c>
      <c r="G201">
        <v>5110</v>
      </c>
      <c r="H201" t="s">
        <v>354</v>
      </c>
      <c r="I201">
        <v>-0.04182766</v>
      </c>
      <c r="J201">
        <f>VLOOKUP(A201,三因子模型筛选后!$A$1:$Z$335,11,FALSE)</f>
        <v>-0.15677373111248</v>
      </c>
      <c r="K201">
        <v>0.01447398</v>
      </c>
      <c r="L201">
        <v>-0.0644377171993256</v>
      </c>
      <c r="M201">
        <f>VLOOKUP(A201,'累积异常收益率（市场模型）（-170，-21）Y1 (2)'!$A$1:$O$339,12,FALSE)</f>
        <v>-0.041964840143919</v>
      </c>
      <c r="N201">
        <f>VLOOKUP(A201,'累积异常收益率（市场模型）（-170，-21）Y1 (2)'!$A$1:$O$339,13,FALSE)</f>
        <v>-0.0985995978116989</v>
      </c>
      <c r="O201">
        <v>-0.07993657</v>
      </c>
      <c r="P201">
        <f>VLOOKUP(A201,'累积异常收益率（市场模型）（-170，-21）Y1 (2)'!$A$1:$O$339,15,FALSE)</f>
        <v>-0.104659408330917</v>
      </c>
      <c r="Q201">
        <f>VLOOKUP(A201,'累积异常收益率（市场模型）（-170，-21）Y1 (2)'!$A$1:$X$339,16,FALSE)</f>
        <v>-0.0750018209218979</v>
      </c>
      <c r="R201">
        <f>VLOOKUP(A201,'累积异常收益率（市场模型）（-170，-21）Y1 (2)'!$A$1:$X$339,17,FALSE)</f>
        <v>-0.0444123893976212</v>
      </c>
      <c r="S201">
        <v>-0.01214577</v>
      </c>
      <c r="T201">
        <v>-0.07044656</v>
      </c>
      <c r="U201">
        <f>VLOOKUP(A201,'累积异常收益率（市场模型）（-170，-21）Y1 (2)'!$A$1:$X$339,20,FALSE)</f>
        <v>-0.0467907041311264</v>
      </c>
      <c r="V201">
        <f>VLOOKUP(A201,'累积异常收益率（市场模型）（-170，-21）Y1 (2)'!$A$1:$X$339,21,FALSE)</f>
        <v>-0.084137886762619</v>
      </c>
      <c r="W201">
        <v>-0.04649561</v>
      </c>
      <c r="X201">
        <f>VLOOKUP(A201,'累积异常收益率（市场模型）（-170，-21）Y1 (2)'!$A$1:$X$339,23,FALSE)</f>
        <v>-0.0257215686142445</v>
      </c>
      <c r="Y201">
        <v>-0.07723249</v>
      </c>
      <c r="Z201">
        <f>VLOOKUP(A201,'三因子模型（-170，-51） (2)'!$A$1:$W$335,23,FALSE)</f>
        <v>-0.248928502202034</v>
      </c>
      <c r="AA201">
        <v>-4.1827664</v>
      </c>
      <c r="AB201">
        <v>0</v>
      </c>
      <c r="AC201">
        <v>8.9406</v>
      </c>
      <c r="AD201">
        <v>13.61</v>
      </c>
      <c r="AE201">
        <v>12</v>
      </c>
      <c r="AF201">
        <v>17.9263</v>
      </c>
      <c r="AG201">
        <v>2.4</v>
      </c>
      <c r="AH201" t="s">
        <v>355</v>
      </c>
      <c r="AI201" t="s">
        <v>999</v>
      </c>
      <c r="AJ201">
        <v>6</v>
      </c>
      <c r="AK201">
        <v>58</v>
      </c>
      <c r="AL201">
        <v>6</v>
      </c>
      <c r="AM201">
        <v>0.35714286</v>
      </c>
      <c r="AN201">
        <v>7.1699657</v>
      </c>
      <c r="AO201">
        <v>1.2998</v>
      </c>
      <c r="AP201">
        <v>0.5332</v>
      </c>
      <c r="AQ201">
        <v>0</v>
      </c>
      <c r="AR201">
        <v>4.18</v>
      </c>
      <c r="AS201">
        <v>0.56075758</v>
      </c>
      <c r="AT201">
        <v>13.9878</v>
      </c>
      <c r="AU201">
        <v>14.6912</v>
      </c>
      <c r="AV201">
        <v>1</v>
      </c>
      <c r="AW201">
        <v>5</v>
      </c>
      <c r="AX201">
        <v>25</v>
      </c>
      <c r="AY201">
        <f>VLOOKUP(A201,u型最终!$1:$1048576,46,FALSE)</f>
        <v>2.75</v>
      </c>
      <c r="AZ201">
        <v>1.430311</v>
      </c>
      <c r="BA201">
        <v>41.8</v>
      </c>
    </row>
    <row r="202" spans="1:53">
      <c r="A202">
        <v>2436</v>
      </c>
      <c r="B202">
        <v>2436</v>
      </c>
      <c r="C202">
        <v>18</v>
      </c>
      <c r="D202">
        <v>440000</v>
      </c>
      <c r="E202">
        <v>440300</v>
      </c>
      <c r="F202" t="s">
        <v>1003</v>
      </c>
      <c r="G202">
        <v>5110</v>
      </c>
      <c r="H202" t="s">
        <v>252</v>
      </c>
      <c r="I202">
        <v>0.26789245</v>
      </c>
      <c r="J202">
        <f>VLOOKUP(A202,三因子模型筛选后!$A$1:$Z$335,11,FALSE)</f>
        <v>0.0655461549758911</v>
      </c>
      <c r="K202">
        <v>0.18932769</v>
      </c>
      <c r="L202">
        <v>0.0876993164420128</v>
      </c>
      <c r="M202">
        <f>VLOOKUP(A202,'累积异常收益率（市场模型）（-170，-21）Y1 (2)'!$A$1:$O$339,12,FALSE)</f>
        <v>0.261887788772583</v>
      </c>
      <c r="N202">
        <f>VLOOKUP(A202,'累积异常收益率（市场模型）（-170，-21）Y1 (2)'!$A$1:$O$339,13,FALSE)</f>
        <v>0.230583861470222</v>
      </c>
      <c r="O202">
        <v>0.33813852</v>
      </c>
      <c r="P202">
        <f>VLOOKUP(A202,'累积异常收益率（市场模型）（-170，-21）Y1 (2)'!$A$1:$O$339,15,FALSE)</f>
        <v>0.353714972734451</v>
      </c>
      <c r="Q202">
        <f>VLOOKUP(A202,'累积异常收益率（市场模型）（-170，-21）Y1 (2)'!$A$1:$X$339,16,FALSE)</f>
        <v>0.387601882219315</v>
      </c>
      <c r="R202">
        <f>VLOOKUP(A202,'累积异常收益率（市场模型）（-170，-21）Y1 (2)'!$A$1:$X$339,17,FALSE)</f>
        <v>0.383753061294556</v>
      </c>
      <c r="S202">
        <v>0.41977096</v>
      </c>
      <c r="T202">
        <v>0.3881281</v>
      </c>
      <c r="U202">
        <f>VLOOKUP(A202,'累积异常收益率（市场模型）（-170，-21）Y1 (2)'!$A$1:$X$339,20,FALSE)</f>
        <v>0.371078878641129</v>
      </c>
      <c r="V202">
        <f>VLOOKUP(A202,'累积异常收益率（市场模型）（-170，-21）Y1 (2)'!$A$1:$X$339,21,FALSE)</f>
        <v>0.4315564930439</v>
      </c>
      <c r="W202">
        <v>0.53315407</v>
      </c>
      <c r="X202">
        <f>VLOOKUP(A202,'累积异常收益率（市场模型）（-170，-21）Y1 (2)'!$A$1:$X$339,23,FALSE)</f>
        <v>0.721362233161926</v>
      </c>
      <c r="Y202">
        <v>0.59909582</v>
      </c>
      <c r="Z202">
        <f>VLOOKUP(A202,'三因子模型（-170，-51） (2)'!$A$1:$W$335,23,FALSE)</f>
        <v>0.319294035434723</v>
      </c>
      <c r="AA202">
        <v>26.789245</v>
      </c>
      <c r="AB202">
        <v>0</v>
      </c>
      <c r="AC202">
        <v>8.6114</v>
      </c>
      <c r="AD202">
        <v>20.07</v>
      </c>
      <c r="AE202">
        <v>20</v>
      </c>
      <c r="AF202">
        <v>19.8395</v>
      </c>
      <c r="AG202">
        <v>16.895462</v>
      </c>
      <c r="AH202" t="s">
        <v>253</v>
      </c>
      <c r="AI202" t="s">
        <v>1002</v>
      </c>
      <c r="AJ202">
        <v>5</v>
      </c>
      <c r="AK202">
        <v>51</v>
      </c>
      <c r="AL202">
        <v>5</v>
      </c>
      <c r="AM202">
        <v>0.2</v>
      </c>
      <c r="AN202">
        <v>7.7406644</v>
      </c>
      <c r="AO202">
        <v>2.3</v>
      </c>
      <c r="AP202">
        <v>0.4296</v>
      </c>
      <c r="AQ202">
        <v>0</v>
      </c>
      <c r="AR202">
        <v>7.47</v>
      </c>
      <c r="AS202">
        <v>0.34318182</v>
      </c>
      <c r="AT202">
        <v>15.5984</v>
      </c>
      <c r="AU202">
        <v>16.0144</v>
      </c>
      <c r="AV202">
        <v>1</v>
      </c>
      <c r="AW202">
        <v>7</v>
      </c>
      <c r="AX202">
        <v>49</v>
      </c>
      <c r="AY202">
        <f>VLOOKUP(A202,u型最终!$1:$1048576,46,FALSE)</f>
        <v>5.6</v>
      </c>
      <c r="AZ202">
        <v>2.010895</v>
      </c>
      <c r="BA202">
        <v>74.7</v>
      </c>
    </row>
    <row r="203" spans="1:53">
      <c r="A203">
        <v>300790</v>
      </c>
      <c r="B203">
        <v>300790</v>
      </c>
      <c r="C203">
        <v>19</v>
      </c>
      <c r="D203">
        <v>440000</v>
      </c>
      <c r="E203">
        <v>441900</v>
      </c>
      <c r="F203" t="s">
        <v>1003</v>
      </c>
      <c r="G203">
        <v>5110</v>
      </c>
      <c r="H203" t="s">
        <v>737</v>
      </c>
      <c r="I203">
        <v>-0.45877302</v>
      </c>
      <c r="J203">
        <f>VLOOKUP(A203,三因子模型筛选后!$A$1:$Z$335,11,FALSE)</f>
        <v>-0.864101409912109</v>
      </c>
      <c r="K203">
        <v>-0.4046495</v>
      </c>
      <c r="L203">
        <v>-0.665765225887299</v>
      </c>
      <c r="M203">
        <f>VLOOKUP(A203,'累积异常收益率（市场模型）（-170，-21）Y1 (2)'!$A$1:$O$339,12,FALSE)</f>
        <v>-0.421417534351349</v>
      </c>
      <c r="N203">
        <f>VLOOKUP(A203,'累积异常收益率（市场模型）（-170，-21）Y1 (2)'!$A$1:$O$339,13,FALSE)</f>
        <v>-0.349151283502579</v>
      </c>
      <c r="O203">
        <v>-0.31038189</v>
      </c>
      <c r="P203">
        <f>VLOOKUP(A203,'累积异常收益率（市场模型）（-170，-21）Y1 (2)'!$A$1:$O$339,15,FALSE)</f>
        <v>-0.351342141628265</v>
      </c>
      <c r="Q203">
        <f>VLOOKUP(A203,'累积异常收益率（市场模型）（-170，-21）Y1 (2)'!$A$1:$X$339,16,FALSE)</f>
        <v>-0.396270841360092</v>
      </c>
      <c r="R203">
        <f>VLOOKUP(A203,'累积异常收益率（市场模型）（-170，-21）Y1 (2)'!$A$1:$X$339,17,FALSE)</f>
        <v>-0.351088017225266</v>
      </c>
      <c r="S203">
        <v>-0.33961064</v>
      </c>
      <c r="T203">
        <v>-0.44819105</v>
      </c>
      <c r="U203">
        <f>VLOOKUP(A203,'累积异常收益率（市场模型）（-170，-21）Y1 (2)'!$A$1:$X$339,20,FALSE)</f>
        <v>-0.468744039535522</v>
      </c>
      <c r="V203">
        <f>VLOOKUP(A203,'累积异常收益率（市场模型）（-170，-21）Y1 (2)'!$A$1:$X$339,21,FALSE)</f>
        <v>-0.427779167890549</v>
      </c>
      <c r="W203">
        <v>-0.5219214</v>
      </c>
      <c r="X203">
        <f>VLOOKUP(A203,'累积异常收益率（市场模型）（-170，-21）Y1 (2)'!$A$1:$X$339,23,FALSE)</f>
        <v>-0.570809721946716</v>
      </c>
      <c r="Y203">
        <v>-0.71679771</v>
      </c>
      <c r="Z203">
        <f>VLOOKUP(A203,'三因子模型（-170，-51） (2)'!$A$1:$W$335,23,FALSE)</f>
        <v>-1.62902927398682</v>
      </c>
      <c r="AA203">
        <v>-45.877302</v>
      </c>
      <c r="AB203">
        <v>0</v>
      </c>
      <c r="AC203">
        <v>7.5164</v>
      </c>
      <c r="AD203">
        <v>19.72</v>
      </c>
      <c r="AE203">
        <v>8</v>
      </c>
      <c r="AF203">
        <v>18.7364</v>
      </c>
      <c r="AG203">
        <v>3.3681067</v>
      </c>
      <c r="AH203" t="s">
        <v>738</v>
      </c>
      <c r="AI203" t="s">
        <v>1002</v>
      </c>
      <c r="AJ203">
        <v>5</v>
      </c>
      <c r="AK203">
        <v>44</v>
      </c>
      <c r="AL203">
        <v>0</v>
      </c>
      <c r="AM203">
        <v>0.1875</v>
      </c>
      <c r="AN203">
        <v>6.6501497</v>
      </c>
      <c r="AO203">
        <v>0.7729</v>
      </c>
      <c r="AP203">
        <v>0.4257</v>
      </c>
      <c r="AQ203">
        <v>0</v>
      </c>
      <c r="AR203">
        <v>16.06</v>
      </c>
      <c r="AS203">
        <v>2.3904545</v>
      </c>
      <c r="AT203">
        <v>14.0489</v>
      </c>
      <c r="AU203">
        <v>15.6421</v>
      </c>
      <c r="AV203">
        <v>23</v>
      </c>
      <c r="AW203">
        <v>0.5</v>
      </c>
      <c r="AX203">
        <v>0.25</v>
      </c>
      <c r="AY203">
        <f>VLOOKUP(A203,u型最终!$1:$1048576,46,FALSE)</f>
        <v>0</v>
      </c>
      <c r="AZ203">
        <v>2.776332</v>
      </c>
      <c r="BA203">
        <v>160.6</v>
      </c>
    </row>
    <row r="204" spans="1:53">
      <c r="A204">
        <v>2815</v>
      </c>
      <c r="B204">
        <v>2815</v>
      </c>
      <c r="C204">
        <v>10</v>
      </c>
      <c r="D204">
        <v>440000</v>
      </c>
      <c r="E204">
        <v>440300</v>
      </c>
      <c r="F204" t="s">
        <v>1003</v>
      </c>
      <c r="G204">
        <v>5110</v>
      </c>
      <c r="H204" t="s">
        <v>336</v>
      </c>
      <c r="I204">
        <v>-0.04676478</v>
      </c>
      <c r="J204">
        <f>VLOOKUP(A204,三因子模型筛选后!$A$1:$Z$335,11,FALSE)</f>
        <v>-0.104668013751507</v>
      </c>
      <c r="K204">
        <v>0.02085962</v>
      </c>
      <c r="L204">
        <v>0.00286523508839309</v>
      </c>
      <c r="M204">
        <f>VLOOKUP(A204,'累积异常收益率（市场模型）（-170，-21）Y1 (2)'!$A$1:$O$339,12,FALSE)</f>
        <v>-0.0455597154796124</v>
      </c>
      <c r="N204">
        <f>VLOOKUP(A204,'累积异常收益率（市场模型）（-170，-21）Y1 (2)'!$A$1:$O$339,13,FALSE)</f>
        <v>-0.0539108328521252</v>
      </c>
      <c r="O204">
        <v>-0.04126161</v>
      </c>
      <c r="P204">
        <f>VLOOKUP(A204,'累积异常收益率（市场模型）（-170，-21）Y1 (2)'!$A$1:$O$339,15,FALSE)</f>
        <v>0.00935492850840092</v>
      </c>
      <c r="Q204">
        <f>VLOOKUP(A204,'累积异常收益率（市场模型）（-170，-21）Y1 (2)'!$A$1:$X$339,16,FALSE)</f>
        <v>0.0366871990263462</v>
      </c>
      <c r="R204">
        <f>VLOOKUP(A204,'累积异常收益率（市场模型）（-170，-21）Y1 (2)'!$A$1:$X$339,17,FALSE)</f>
        <v>0.0773775652050972</v>
      </c>
      <c r="S204">
        <v>0.10220299</v>
      </c>
      <c r="T204">
        <v>0.11418048</v>
      </c>
      <c r="U204">
        <f>VLOOKUP(A204,'累积异常收益率（市场模型）（-170，-21）Y1 (2)'!$A$1:$X$339,20,FALSE)</f>
        <v>0.0825279727578163</v>
      </c>
      <c r="V204">
        <f>VLOOKUP(A204,'累积异常收益率（市场模型）（-170，-21）Y1 (2)'!$A$1:$X$339,21,FALSE)</f>
        <v>0.0817080587148666</v>
      </c>
      <c r="W204">
        <v>0.20585011</v>
      </c>
      <c r="X204">
        <f>VLOOKUP(A204,'累积异常收益率（市场模型）（-170，-21）Y1 (2)'!$A$1:$X$339,23,FALSE)</f>
        <v>0.256668776273727</v>
      </c>
      <c r="Y204">
        <v>0.15481386</v>
      </c>
      <c r="Z204">
        <f>VLOOKUP(A204,'三因子模型（-170，-51） (2)'!$A$1:$W$335,23,FALSE)</f>
        <v>0.0139823313802481</v>
      </c>
      <c r="AA204">
        <v>-4.676478</v>
      </c>
      <c r="AB204">
        <v>0</v>
      </c>
      <c r="AC204">
        <v>8.4036</v>
      </c>
      <c r="AD204">
        <v>26.14</v>
      </c>
      <c r="AE204">
        <v>24</v>
      </c>
      <c r="AF204">
        <v>20.2432</v>
      </c>
      <c r="AG204">
        <v>4.1</v>
      </c>
      <c r="AH204" t="s">
        <v>337</v>
      </c>
      <c r="AI204" t="s">
        <v>999</v>
      </c>
      <c r="AJ204">
        <v>6</v>
      </c>
      <c r="AK204">
        <v>51</v>
      </c>
      <c r="AL204">
        <v>4</v>
      </c>
      <c r="AM204">
        <v>0.1875</v>
      </c>
      <c r="AN204">
        <v>7.3375877</v>
      </c>
      <c r="AO204">
        <v>1.537</v>
      </c>
      <c r="AP204">
        <v>0.2765</v>
      </c>
      <c r="AQ204">
        <v>0</v>
      </c>
      <c r="AR204">
        <v>5.78</v>
      </c>
      <c r="AS204">
        <v>0.64515152</v>
      </c>
      <c r="AT204">
        <v>17.1053</v>
      </c>
      <c r="AU204">
        <v>17.2468</v>
      </c>
      <c r="AV204">
        <v>2</v>
      </c>
      <c r="AW204">
        <v>4</v>
      </c>
      <c r="AX204">
        <v>16</v>
      </c>
      <c r="AY204">
        <f>VLOOKUP(A204,u型最终!$1:$1048576,46,FALSE)</f>
        <v>6</v>
      </c>
      <c r="AZ204">
        <v>1.754404</v>
      </c>
      <c r="BA204">
        <v>57.8</v>
      </c>
    </row>
    <row r="205" spans="1:53">
      <c r="A205">
        <v>300735</v>
      </c>
      <c r="B205">
        <v>300735</v>
      </c>
      <c r="C205">
        <v>19</v>
      </c>
      <c r="D205">
        <v>440000</v>
      </c>
      <c r="E205">
        <v>441300</v>
      </c>
      <c r="F205" t="s">
        <v>1003</v>
      </c>
      <c r="G205">
        <v>5110</v>
      </c>
      <c r="H205" t="s">
        <v>723</v>
      </c>
      <c r="I205">
        <v>0.0295455</v>
      </c>
      <c r="J205">
        <f>VLOOKUP(A205,三因子模型筛选后!$A$1:$Z$335,11,FALSE)</f>
        <v>-0.143392935395241</v>
      </c>
      <c r="K205">
        <v>0.02327858</v>
      </c>
      <c r="L205">
        <v>-0.0536387227475643</v>
      </c>
      <c r="M205">
        <f>VLOOKUP(A205,'累积异常收益率（市场模型）（-170，-21）Y1 (2)'!$A$1:$O$339,12,FALSE)</f>
        <v>0.0279464870691299</v>
      </c>
      <c r="N205">
        <f>VLOOKUP(A205,'累积异常收益率（市场模型）（-170，-21）Y1 (2)'!$A$1:$O$339,13,FALSE)</f>
        <v>-0.000797174870967865</v>
      </c>
      <c r="O205">
        <v>-0.02281046</v>
      </c>
      <c r="P205">
        <f>VLOOKUP(A205,'累积异常收益率（市场模型）（-170，-21）Y1 (2)'!$A$1:$O$339,15,FALSE)</f>
        <v>0.0109671521931887</v>
      </c>
      <c r="Q205">
        <f>VLOOKUP(A205,'累积异常收益率（市场模型）（-170，-21）Y1 (2)'!$A$1:$X$339,16,FALSE)</f>
        <v>0.00491239735856652</v>
      </c>
      <c r="R205">
        <f>VLOOKUP(A205,'累积异常收益率（市场模型）（-170，-21）Y1 (2)'!$A$1:$X$339,17,FALSE)</f>
        <v>-0.00792093481868505</v>
      </c>
      <c r="S205">
        <v>0.04077059</v>
      </c>
      <c r="T205">
        <v>0.04632996</v>
      </c>
      <c r="U205">
        <f>VLOOKUP(A205,'累积异常收益率（市场模型）（-170，-21）Y1 (2)'!$A$1:$X$339,20,FALSE)</f>
        <v>0.0513102747499943</v>
      </c>
      <c r="V205">
        <f>VLOOKUP(A205,'累积异常收益率（市场模型）（-170，-21）Y1 (2)'!$A$1:$X$339,21,FALSE)</f>
        <v>0.130264088511467</v>
      </c>
      <c r="W205">
        <v>0.22028325</v>
      </c>
      <c r="X205">
        <f>VLOOKUP(A205,'累积异常收益率（市场模型）（-170，-21）Y1 (2)'!$A$1:$X$339,23,FALSE)</f>
        <v>0.114452108740807</v>
      </c>
      <c r="Y205">
        <v>0.00641958</v>
      </c>
      <c r="Z205">
        <f>VLOOKUP(A205,'三因子模型（-170，-51） (2)'!$A$1:$W$335,23,FALSE)</f>
        <v>-0.200027346611023</v>
      </c>
      <c r="AA205">
        <v>2.9545505</v>
      </c>
      <c r="AB205">
        <v>0</v>
      </c>
      <c r="AC205">
        <v>9.0733</v>
      </c>
      <c r="AD205">
        <v>25.3</v>
      </c>
      <c r="AE205">
        <v>24</v>
      </c>
      <c r="AF205">
        <v>19.9993</v>
      </c>
      <c r="AG205">
        <v>7.7462112</v>
      </c>
      <c r="AH205" t="s">
        <v>724</v>
      </c>
      <c r="AI205" t="s">
        <v>1012</v>
      </c>
      <c r="AJ205">
        <v>2</v>
      </c>
      <c r="AK205">
        <v>63</v>
      </c>
      <c r="AL205">
        <v>11</v>
      </c>
      <c r="AM205">
        <v>0.17647059</v>
      </c>
      <c r="AN205">
        <v>8.5419638</v>
      </c>
      <c r="AO205">
        <v>5.1254</v>
      </c>
      <c r="AP205">
        <v>0.1511</v>
      </c>
      <c r="AQ205">
        <v>0</v>
      </c>
      <c r="AR205">
        <v>12.93</v>
      </c>
      <c r="AS205">
        <v>1.0031818</v>
      </c>
      <c r="AT205">
        <v>14.8028</v>
      </c>
      <c r="AU205">
        <v>15.455</v>
      </c>
      <c r="AV205">
        <v>29</v>
      </c>
      <c r="AW205">
        <v>2</v>
      </c>
      <c r="AX205">
        <v>4</v>
      </c>
      <c r="AY205">
        <f>VLOOKUP(A205,u型最终!$1:$1048576,46,FALSE)</f>
        <v>2.25</v>
      </c>
      <c r="AZ205">
        <v>2.55955</v>
      </c>
      <c r="BA205">
        <v>129.3</v>
      </c>
    </row>
    <row r="206" spans="1:53">
      <c r="A206">
        <v>300232</v>
      </c>
      <c r="B206">
        <v>300232</v>
      </c>
      <c r="C206">
        <v>2</v>
      </c>
      <c r="D206">
        <v>440000</v>
      </c>
      <c r="E206">
        <v>440300</v>
      </c>
      <c r="F206" t="s">
        <v>1003</v>
      </c>
      <c r="G206">
        <v>5110</v>
      </c>
      <c r="H206" t="s">
        <v>498</v>
      </c>
      <c r="I206">
        <v>0.10587694</v>
      </c>
      <c r="J206">
        <f>VLOOKUP(A206,三因子模型筛选后!$A$1:$Z$335,11,FALSE)</f>
        <v>0.0513820573687553</v>
      </c>
      <c r="K206">
        <v>0.04721165</v>
      </c>
      <c r="L206">
        <v>0.0301516260951757</v>
      </c>
      <c r="M206">
        <f>VLOOKUP(A206,'累积异常收益率（市场模型）（-170，-21）Y1 (2)'!$A$1:$O$339,12,FALSE)</f>
        <v>0.102588348090649</v>
      </c>
      <c r="N206">
        <f>VLOOKUP(A206,'累积异常收益率（市场模型）（-170，-21）Y1 (2)'!$A$1:$O$339,13,FALSE)</f>
        <v>0.0790028050541878</v>
      </c>
      <c r="O206">
        <v>0.08226664</v>
      </c>
      <c r="P206">
        <f>VLOOKUP(A206,'累积异常收益率（市场模型）（-170，-21）Y1 (2)'!$A$1:$O$339,15,FALSE)</f>
        <v>0.144560605287552</v>
      </c>
      <c r="Q206">
        <f>VLOOKUP(A206,'累积异常收益率（市场模型）（-170，-21）Y1 (2)'!$A$1:$X$339,16,FALSE)</f>
        <v>0.14302858710289</v>
      </c>
      <c r="R206">
        <f>VLOOKUP(A206,'累积异常收益率（市场模型）（-170，-21）Y1 (2)'!$A$1:$X$339,17,FALSE)</f>
        <v>0.190384015440941</v>
      </c>
      <c r="S206">
        <v>0.19938955</v>
      </c>
      <c r="T206">
        <v>0.19945641</v>
      </c>
      <c r="U206">
        <f>VLOOKUP(A206,'累积异常收益率（市场模型）（-170，-21）Y1 (2)'!$A$1:$X$339,20,FALSE)</f>
        <v>0.148073136806488</v>
      </c>
      <c r="V206">
        <f>VLOOKUP(A206,'累积异常收益率（市场模型）（-170，-21）Y1 (2)'!$A$1:$X$339,21,FALSE)</f>
        <v>0.127292633056641</v>
      </c>
      <c r="W206">
        <v>0.19535187</v>
      </c>
      <c r="X206">
        <f>VLOOKUP(A206,'累积异常收益率（市场模型）（-170，-21）Y1 (2)'!$A$1:$X$339,23,FALSE)</f>
        <v>0.155080273747444</v>
      </c>
      <c r="Y206">
        <v>0.11786646</v>
      </c>
      <c r="Z206">
        <f>VLOOKUP(A206,'三因子模型（-170，-51） (2)'!$A$1:$W$335,23,FALSE)</f>
        <v>0.020500173792243</v>
      </c>
      <c r="AA206">
        <v>10.587694</v>
      </c>
      <c r="AB206">
        <v>0</v>
      </c>
      <c r="AC206">
        <v>8.4476</v>
      </c>
      <c r="AD206">
        <v>21.55</v>
      </c>
      <c r="AE206">
        <v>15</v>
      </c>
      <c r="AF206">
        <v>20.2873</v>
      </c>
      <c r="AG206">
        <v>1.0103608</v>
      </c>
      <c r="AH206" t="s">
        <v>499</v>
      </c>
      <c r="AI206" t="s">
        <v>999</v>
      </c>
      <c r="AJ206">
        <v>6</v>
      </c>
      <c r="AK206">
        <v>46</v>
      </c>
      <c r="AL206">
        <v>5</v>
      </c>
      <c r="AM206">
        <v>0.21052632</v>
      </c>
      <c r="AN206">
        <v>7.4131864</v>
      </c>
      <c r="AO206">
        <v>1.6577</v>
      </c>
      <c r="AP206">
        <v>0.5356</v>
      </c>
      <c r="AQ206">
        <v>0</v>
      </c>
      <c r="AR206">
        <v>3.15</v>
      </c>
      <c r="AS206">
        <v>0.37484848</v>
      </c>
      <c r="AT206">
        <v>16.8187</v>
      </c>
      <c r="AU206">
        <v>17.7122</v>
      </c>
      <c r="AV206">
        <v>1</v>
      </c>
      <c r="AW206">
        <v>9</v>
      </c>
      <c r="AX206">
        <v>81</v>
      </c>
      <c r="AY206">
        <f>VLOOKUP(A206,u型最终!$1:$1048576,46,FALSE)</f>
        <v>5.0294</v>
      </c>
      <c r="AZ206">
        <v>1.147402</v>
      </c>
      <c r="BA206">
        <v>31.5</v>
      </c>
    </row>
    <row r="207" spans="1:53">
      <c r="A207">
        <v>300620</v>
      </c>
      <c r="B207">
        <v>300620</v>
      </c>
      <c r="C207">
        <v>19</v>
      </c>
      <c r="D207">
        <v>440000</v>
      </c>
      <c r="E207">
        <v>440400</v>
      </c>
      <c r="F207" t="s">
        <v>1003</v>
      </c>
      <c r="G207">
        <v>5110</v>
      </c>
      <c r="H207" t="s">
        <v>654</v>
      </c>
      <c r="I207">
        <v>-0.03374258</v>
      </c>
      <c r="J207">
        <f>VLOOKUP(A207,三因子模型筛选后!$A$1:$Z$335,11,FALSE)</f>
        <v>-0.0591927990317345</v>
      </c>
      <c r="K207">
        <v>0.00751409</v>
      </c>
      <c r="L207">
        <v>0.00179374311119318</v>
      </c>
      <c r="M207">
        <f>VLOOKUP(A207,'累积异常收益率（市场模型）（-170，-21）Y1 (2)'!$A$1:$O$339,12,FALSE)</f>
        <v>-0.00678972201421857</v>
      </c>
      <c r="N207">
        <f>VLOOKUP(A207,'累积异常收益率（市场模型）（-170，-21）Y1 (2)'!$A$1:$O$339,13,FALSE)</f>
        <v>-0.0296355690807104</v>
      </c>
      <c r="O207">
        <v>-0.03394081</v>
      </c>
      <c r="P207">
        <f>VLOOKUP(A207,'累积异常收益率（市场模型）（-170，-21）Y1 (2)'!$A$1:$O$339,15,FALSE)</f>
        <v>-0.0180680379271507</v>
      </c>
      <c r="Q207">
        <f>VLOOKUP(A207,'累积异常收益率（市场模型）（-170，-21）Y1 (2)'!$A$1:$X$339,16,FALSE)</f>
        <v>-0.0226824562996626</v>
      </c>
      <c r="R207">
        <f>VLOOKUP(A207,'累积异常收益率（市场模型）（-170，-21）Y1 (2)'!$A$1:$X$339,17,FALSE)</f>
        <v>-0.00257243355736136</v>
      </c>
      <c r="S207">
        <v>0.02421937</v>
      </c>
      <c r="T207">
        <v>0.0176025</v>
      </c>
      <c r="U207">
        <f>VLOOKUP(A207,'累积异常收益率（市场模型）（-170，-21）Y1 (2)'!$A$1:$X$339,20,FALSE)</f>
        <v>-0.0223702192306519</v>
      </c>
      <c r="V207">
        <f>VLOOKUP(A207,'累积异常收益率（市场模型）（-170，-21）Y1 (2)'!$A$1:$X$339,21,FALSE)</f>
        <v>-0.0210274830460548</v>
      </c>
      <c r="W207">
        <v>0.02668435</v>
      </c>
      <c r="X207">
        <f>VLOOKUP(A207,'累积异常收益率（市场模型）（-170，-21）Y1 (2)'!$A$1:$X$339,23,FALSE)</f>
        <v>0.0669789388775825</v>
      </c>
      <c r="Y207">
        <v>0.08755429</v>
      </c>
      <c r="Z207">
        <f>VLOOKUP(A207,'三因子模型（-170，-51） (2)'!$A$1:$W$335,23,FALSE)</f>
        <v>-0.0237425807863474</v>
      </c>
      <c r="AA207">
        <v>-3.3742584</v>
      </c>
      <c r="AB207">
        <v>0</v>
      </c>
      <c r="AC207">
        <v>6.9527</v>
      </c>
      <c r="AD207">
        <v>23.95</v>
      </c>
      <c r="AE207">
        <v>19</v>
      </c>
      <c r="AF207">
        <v>17.8598</v>
      </c>
      <c r="AG207">
        <v>1.6408121</v>
      </c>
      <c r="AH207" t="s">
        <v>655</v>
      </c>
      <c r="AI207" t="s">
        <v>1008</v>
      </c>
      <c r="AJ207">
        <v>7</v>
      </c>
      <c r="AK207">
        <v>56</v>
      </c>
      <c r="AL207">
        <v>1</v>
      </c>
      <c r="AM207">
        <v>0.1875</v>
      </c>
      <c r="AN207">
        <v>7.4150547</v>
      </c>
      <c r="AO207">
        <v>1.6608</v>
      </c>
      <c r="AP207">
        <v>0.2556</v>
      </c>
      <c r="AQ207">
        <v>0</v>
      </c>
      <c r="AR207">
        <v>12.78</v>
      </c>
      <c r="AS207">
        <v>1.3001515</v>
      </c>
      <c r="AT207">
        <v>14.9445</v>
      </c>
      <c r="AU207">
        <v>15.6944</v>
      </c>
      <c r="AV207">
        <v>32</v>
      </c>
      <c r="AW207">
        <v>1</v>
      </c>
      <c r="AX207">
        <v>1</v>
      </c>
      <c r="AY207">
        <f>VLOOKUP(A207,u型最终!$1:$1048576,46,FALSE)</f>
        <v>3</v>
      </c>
      <c r="AZ207">
        <v>2.547881</v>
      </c>
      <c r="BA207">
        <v>127.8</v>
      </c>
    </row>
    <row r="208" spans="1:53">
      <c r="A208">
        <v>2813</v>
      </c>
      <c r="B208">
        <v>2813</v>
      </c>
      <c r="C208">
        <v>17</v>
      </c>
      <c r="D208">
        <v>440000</v>
      </c>
      <c r="E208">
        <v>440300</v>
      </c>
      <c r="F208" t="s">
        <v>1003</v>
      </c>
      <c r="G208">
        <v>5110</v>
      </c>
      <c r="H208" t="s">
        <v>333</v>
      </c>
      <c r="I208">
        <v>-0.04948418</v>
      </c>
      <c r="J208">
        <f>VLOOKUP(A208,三因子模型筛选后!$A$1:$Z$335,11,FALSE)</f>
        <v>-0.0664810687303543</v>
      </c>
      <c r="K208">
        <v>0.01800606</v>
      </c>
      <c r="L208">
        <v>0.0213312674313784</v>
      </c>
      <c r="M208">
        <f>VLOOKUP(A208,'累积异常收益率（市场模型）（-170，-21）Y1 (2)'!$A$1:$O$339,12,FALSE)</f>
        <v>-0.0330101512372494</v>
      </c>
      <c r="N208">
        <f>VLOOKUP(A208,'累积异常收益率（市场模型）（-170，-21）Y1 (2)'!$A$1:$O$339,13,FALSE)</f>
        <v>-0.0354046896100044</v>
      </c>
      <c r="O208">
        <v>-0.03947859</v>
      </c>
      <c r="P208">
        <f>VLOOKUP(A208,'累积异常收益率（市场模型）（-170，-21）Y1 (2)'!$A$1:$O$339,15,FALSE)</f>
        <v>-0.0221774857491255</v>
      </c>
      <c r="Q208">
        <f>VLOOKUP(A208,'累积异常收益率（市场模型）（-170，-21）Y1 (2)'!$A$1:$X$339,16,FALSE)</f>
        <v>-0.0321609973907471</v>
      </c>
      <c r="R208">
        <f>VLOOKUP(A208,'累积异常收益率（市场模型）（-170，-21）Y1 (2)'!$A$1:$X$339,17,FALSE)</f>
        <v>-0.0337513536214828</v>
      </c>
      <c r="S208">
        <v>-0.02549999</v>
      </c>
      <c r="T208">
        <v>-0.02342934</v>
      </c>
      <c r="U208">
        <f>VLOOKUP(A208,'累积异常收益率（市场模型）（-170，-21）Y1 (2)'!$A$1:$X$339,20,FALSE)</f>
        <v>-0.0650419816374779</v>
      </c>
      <c r="V208">
        <f>VLOOKUP(A208,'累积异常收益率（市场模型）（-170，-21）Y1 (2)'!$A$1:$X$339,21,FALSE)</f>
        <v>-0.0396991409361362</v>
      </c>
      <c r="W208">
        <v>0.0607945</v>
      </c>
      <c r="X208">
        <f>VLOOKUP(A208,'累积异常收益率（市场模型）（-170，-21）Y1 (2)'!$A$1:$X$339,23,FALSE)</f>
        <v>0.183472648262978</v>
      </c>
      <c r="Y208">
        <v>0.25710523</v>
      </c>
      <c r="Z208">
        <f>VLOOKUP(A208,'三因子模型（-170，-51） (2)'!$A$1:$W$335,23,FALSE)</f>
        <v>0.193948715925217</v>
      </c>
      <c r="AA208">
        <v>-4.9484178</v>
      </c>
      <c r="AB208">
        <v>0</v>
      </c>
      <c r="AC208">
        <v>6.4615</v>
      </c>
      <c r="AD208">
        <v>-3.56</v>
      </c>
      <c r="AE208">
        <v>13</v>
      </c>
      <c r="AF208">
        <v>0</v>
      </c>
      <c r="AG208">
        <v>1.2</v>
      </c>
      <c r="AH208" t="s">
        <v>334</v>
      </c>
      <c r="AI208" t="s">
        <v>1002</v>
      </c>
      <c r="AJ208">
        <v>5</v>
      </c>
      <c r="AK208">
        <v>30</v>
      </c>
      <c r="AL208">
        <v>1</v>
      </c>
      <c r="AM208">
        <v>0.30769231</v>
      </c>
      <c r="AN208">
        <v>6.2455252</v>
      </c>
      <c r="AO208">
        <v>0.5157</v>
      </c>
      <c r="AP208">
        <v>0.7243</v>
      </c>
      <c r="AQ208">
        <v>0</v>
      </c>
      <c r="AR208">
        <v>6.97</v>
      </c>
      <c r="AS208">
        <v>0.75530303</v>
      </c>
      <c r="AT208">
        <v>13.8836</v>
      </c>
      <c r="AU208">
        <v>14.6921</v>
      </c>
      <c r="AV208">
        <v>35</v>
      </c>
      <c r="AW208">
        <v>6</v>
      </c>
      <c r="AX208">
        <v>36</v>
      </c>
      <c r="AY208">
        <f>VLOOKUP(A208,u型最终!$1:$1048576,46,FALSE)</f>
        <v>2.77275</v>
      </c>
      <c r="AZ208">
        <v>1.941615</v>
      </c>
      <c r="BA208">
        <v>69.7</v>
      </c>
    </row>
    <row r="209" spans="1:53">
      <c r="A209">
        <v>2845</v>
      </c>
      <c r="B209">
        <v>2845</v>
      </c>
      <c r="C209">
        <v>19</v>
      </c>
      <c r="D209">
        <v>440000</v>
      </c>
      <c r="E209">
        <v>440300</v>
      </c>
      <c r="F209" t="s">
        <v>1003</v>
      </c>
      <c r="G209">
        <v>5110</v>
      </c>
      <c r="H209" t="s">
        <v>348</v>
      </c>
      <c r="I209">
        <v>-0.06065133</v>
      </c>
      <c r="J209">
        <f>VLOOKUP(A209,三因子模型筛选后!$A$1:$Z$335,11,FALSE)</f>
        <v>-0.198370069265366</v>
      </c>
      <c r="K209">
        <v>0.01959541</v>
      </c>
      <c r="L209">
        <v>-0.0508035197854042</v>
      </c>
      <c r="M209">
        <f>VLOOKUP(A209,'累积异常收益率（市场模型）（-170，-21）Y1 (2)'!$A$1:$O$339,12,FALSE)</f>
        <v>-0.044543769210577</v>
      </c>
      <c r="N209">
        <f>VLOOKUP(A209,'累积异常收益率（市场模型）（-170，-21）Y1 (2)'!$A$1:$O$339,13,FALSE)</f>
        <v>-0.0593574680387974</v>
      </c>
      <c r="O209">
        <v>-0.07223197</v>
      </c>
      <c r="P209">
        <f>VLOOKUP(A209,'累积异常收益率（市场模型）（-170，-21）Y1 (2)'!$A$1:$O$339,15,FALSE)</f>
        <v>-0.0822760462760925</v>
      </c>
      <c r="Q209">
        <f>VLOOKUP(A209,'累积异常收益率（市场模型）（-170，-21）Y1 (2)'!$A$1:$X$339,16,FALSE)</f>
        <v>-0.0890145599842072</v>
      </c>
      <c r="R209">
        <f>VLOOKUP(A209,'累积异常收益率（市场模型）（-170，-21）Y1 (2)'!$A$1:$X$339,17,FALSE)</f>
        <v>-0.0809285789728165</v>
      </c>
      <c r="S209">
        <v>0.05464601</v>
      </c>
      <c r="T209">
        <v>0.04704889</v>
      </c>
      <c r="U209">
        <f>VLOOKUP(A209,'累积异常收益率（市场模型）（-170，-21）Y1 (2)'!$A$1:$X$339,20,FALSE)</f>
        <v>0.0235372968018055</v>
      </c>
      <c r="V209">
        <f>VLOOKUP(A209,'累积异常收益率（市场模型）（-170，-21）Y1 (2)'!$A$1:$X$339,21,FALSE)</f>
        <v>0.0257253833115101</v>
      </c>
      <c r="W209">
        <v>0.07634036</v>
      </c>
      <c r="X209">
        <f>VLOOKUP(A209,'累积异常收益率（市场模型）（-170，-21）Y1 (2)'!$A$1:$X$339,23,FALSE)</f>
        <v>0.0634735450148582</v>
      </c>
      <c r="Y209">
        <v>0.0477442</v>
      </c>
      <c r="Z209">
        <f>VLOOKUP(A209,'三因子模型（-170，-51） (2)'!$A$1:$W$335,23,FALSE)</f>
        <v>-0.0964092537760735</v>
      </c>
      <c r="AA209">
        <v>-6.0651332</v>
      </c>
      <c r="AB209">
        <v>0</v>
      </c>
      <c r="AC209">
        <v>8.6711</v>
      </c>
      <c r="AD209">
        <v>15.68</v>
      </c>
      <c r="AE209">
        <v>15</v>
      </c>
      <c r="AF209">
        <v>19.1405</v>
      </c>
      <c r="AG209">
        <v>1.0067398</v>
      </c>
      <c r="AH209" t="s">
        <v>349</v>
      </c>
      <c r="AI209" t="s">
        <v>1002</v>
      </c>
      <c r="AJ209">
        <v>5</v>
      </c>
      <c r="AK209">
        <v>46</v>
      </c>
      <c r="AL209">
        <v>4</v>
      </c>
      <c r="AM209">
        <v>0.23076923</v>
      </c>
      <c r="AN209">
        <v>7.8038433</v>
      </c>
      <c r="AO209">
        <v>2.45</v>
      </c>
      <c r="AP209">
        <v>0.7615</v>
      </c>
      <c r="AQ209">
        <v>0</v>
      </c>
      <c r="AR209">
        <v>5.55</v>
      </c>
      <c r="AS209">
        <v>0.66060606</v>
      </c>
      <c r="AT209">
        <v>15.8646</v>
      </c>
      <c r="AU209">
        <v>17.0638</v>
      </c>
      <c r="AV209">
        <v>30</v>
      </c>
      <c r="AW209">
        <v>2.5</v>
      </c>
      <c r="AX209">
        <v>6.25</v>
      </c>
      <c r="AY209">
        <f>VLOOKUP(A209,u型最终!$1:$1048576,46,FALSE)</f>
        <v>2</v>
      </c>
      <c r="AZ209">
        <v>1.713798</v>
      </c>
      <c r="BA209">
        <v>55.5</v>
      </c>
    </row>
    <row r="210" spans="1:53">
      <c r="A210">
        <v>300543</v>
      </c>
      <c r="B210">
        <v>300543</v>
      </c>
      <c r="C210">
        <v>25</v>
      </c>
      <c r="D210">
        <v>440000</v>
      </c>
      <c r="E210">
        <v>440300</v>
      </c>
      <c r="F210" t="s">
        <v>1003</v>
      </c>
      <c r="G210">
        <v>5110</v>
      </c>
      <c r="H210" t="s">
        <v>615</v>
      </c>
      <c r="I210">
        <v>-0.05206509</v>
      </c>
      <c r="J210">
        <f>VLOOKUP(A210,三因子模型筛选后!$A$1:$Z$335,11,FALSE)</f>
        <v>-0.113157004117966</v>
      </c>
      <c r="K210">
        <v>-0.01547569</v>
      </c>
      <c r="L210">
        <v>-0.0490982383489609</v>
      </c>
      <c r="M210">
        <f>VLOOKUP(A210,'累积异常收益率（市场模型）（-170，-21）Y1 (2)'!$A$1:$O$339,12,FALSE)</f>
        <v>-0.0574003681540489</v>
      </c>
      <c r="N210">
        <f>VLOOKUP(A210,'累积异常收益率（市场模型）（-170，-21）Y1 (2)'!$A$1:$O$339,13,FALSE)</f>
        <v>-0.0881720408797264</v>
      </c>
      <c r="O210">
        <v>-0.06857426</v>
      </c>
      <c r="P210">
        <f>VLOOKUP(A210,'累积异常收益率（市场模型）（-170，-21）Y1 (2)'!$A$1:$O$339,15,FALSE)</f>
        <v>-0.0769244953989983</v>
      </c>
      <c r="Q210">
        <f>VLOOKUP(A210,'累积异常收益率（市场模型）（-170，-21）Y1 (2)'!$A$1:$X$339,16,FALSE)</f>
        <v>-0.0637526959180832</v>
      </c>
      <c r="R210">
        <f>VLOOKUP(A210,'累积异常收益率（市场模型）（-170，-21）Y1 (2)'!$A$1:$X$339,17,FALSE)</f>
        <v>-0.032809354364872</v>
      </c>
      <c r="S210">
        <v>0.00901828</v>
      </c>
      <c r="T210">
        <v>0.00051367</v>
      </c>
      <c r="U210">
        <f>VLOOKUP(A210,'累积异常收益率（市场模型）（-170，-21）Y1 (2)'!$A$1:$X$339,20,FALSE)</f>
        <v>-0.0539274625480175</v>
      </c>
      <c r="V210">
        <f>VLOOKUP(A210,'累积异常收益率（市场模型）（-170，-21）Y1 (2)'!$A$1:$X$339,21,FALSE)</f>
        <v>-0.0507073737680912</v>
      </c>
      <c r="W210">
        <v>-0.00219012</v>
      </c>
      <c r="X210">
        <f>VLOOKUP(A210,'累积异常收益率（市场模型）（-170，-21）Y1 (2)'!$A$1:$X$339,23,FALSE)</f>
        <v>0.0304302517324686</v>
      </c>
      <c r="Y210">
        <v>0.00564129</v>
      </c>
      <c r="Z210">
        <f>VLOOKUP(A210,'三因子模型（-170，-51） (2)'!$A$1:$W$335,23,FALSE)</f>
        <v>-0.181412488222122</v>
      </c>
      <c r="AA210">
        <v>-5.2065093</v>
      </c>
      <c r="AB210">
        <v>0</v>
      </c>
      <c r="AC210">
        <v>7.4242</v>
      </c>
      <c r="AD210">
        <v>23.99</v>
      </c>
      <c r="AE210">
        <v>18</v>
      </c>
      <c r="AF210">
        <v>18.4698</v>
      </c>
      <c r="AG210">
        <v>2.6816361</v>
      </c>
      <c r="AH210" t="s">
        <v>616</v>
      </c>
      <c r="AI210" t="s">
        <v>1004</v>
      </c>
      <c r="AJ210">
        <v>4</v>
      </c>
      <c r="AK210">
        <v>50</v>
      </c>
      <c r="AL210">
        <v>0</v>
      </c>
      <c r="AM210">
        <v>0.2</v>
      </c>
      <c r="AN210">
        <v>6.9064544</v>
      </c>
      <c r="AO210">
        <v>0.9987</v>
      </c>
      <c r="AP210">
        <v>0.3796</v>
      </c>
      <c r="AQ210">
        <v>0</v>
      </c>
      <c r="AR210">
        <v>6.51</v>
      </c>
      <c r="AS210">
        <v>0.68090909</v>
      </c>
      <c r="AT210">
        <v>11.7888</v>
      </c>
      <c r="AU210">
        <v>14.5016</v>
      </c>
      <c r="AV210">
        <v>2</v>
      </c>
      <c r="AW210">
        <v>2.5</v>
      </c>
      <c r="AX210">
        <v>6.25</v>
      </c>
      <c r="AY210">
        <f>VLOOKUP(A210,u型最终!$1:$1048576,46,FALSE)</f>
        <v>1.6</v>
      </c>
      <c r="AZ210">
        <v>1.873339</v>
      </c>
      <c r="BA210">
        <v>65.1</v>
      </c>
    </row>
    <row r="211" spans="1:53">
      <c r="A211">
        <v>300647</v>
      </c>
      <c r="B211">
        <v>300647</v>
      </c>
      <c r="C211">
        <v>15</v>
      </c>
      <c r="D211">
        <v>440000</v>
      </c>
      <c r="E211">
        <v>440300</v>
      </c>
      <c r="F211" t="s">
        <v>1003</v>
      </c>
      <c r="G211">
        <v>5110</v>
      </c>
      <c r="H211" t="s">
        <v>672</v>
      </c>
      <c r="I211">
        <v>-0.06114407</v>
      </c>
      <c r="J211">
        <f>VLOOKUP(A211,三因子模型筛选后!$A$1:$Z$335,11,FALSE)</f>
        <v>-0.186445072293282</v>
      </c>
      <c r="K211">
        <v>0.0423486</v>
      </c>
      <c r="L211">
        <v>-0.0343917086720467</v>
      </c>
      <c r="M211">
        <f>VLOOKUP(A211,'累积异常收益率（市场模型）（-170，-21）Y1 (2)'!$A$1:$O$339,12,FALSE)</f>
        <v>-0.02942587248981</v>
      </c>
      <c r="N211">
        <f>VLOOKUP(A211,'累积异常收益率（市场模型）（-170，-21）Y1 (2)'!$A$1:$O$339,13,FALSE)</f>
        <v>-0.0555817224085331</v>
      </c>
      <c r="O211">
        <v>-0.05023553</v>
      </c>
      <c r="P211">
        <f>VLOOKUP(A211,'累积异常收益率（市场模型）（-170，-21）Y1 (2)'!$A$1:$O$339,15,FALSE)</f>
        <v>-0.0257024634629488</v>
      </c>
      <c r="Q211">
        <f>VLOOKUP(A211,'累积异常收益率（市场模型）（-170，-21）Y1 (2)'!$A$1:$X$339,16,FALSE)</f>
        <v>-0.0176304187625647</v>
      </c>
      <c r="R211">
        <f>VLOOKUP(A211,'累积异常收益率（市场模型）（-170，-21）Y1 (2)'!$A$1:$X$339,17,FALSE)</f>
        <v>-0.0105217443779111</v>
      </c>
      <c r="S211">
        <v>0.02027337</v>
      </c>
      <c r="T211">
        <v>0.00773261</v>
      </c>
      <c r="U211">
        <f>VLOOKUP(A211,'累积异常收益率（市场模型）（-170，-21）Y1 (2)'!$A$1:$X$339,20,FALSE)</f>
        <v>-0.0350238904356956</v>
      </c>
      <c r="V211">
        <f>VLOOKUP(A211,'累积异常收益率（市场模型）（-170，-21）Y1 (2)'!$A$1:$X$339,21,FALSE)</f>
        <v>-0.044156763702631</v>
      </c>
      <c r="W211">
        <v>-0.00844953</v>
      </c>
      <c r="X211">
        <f>VLOOKUP(A211,'累积异常收益率（市场模型）（-170，-21）Y1 (2)'!$A$1:$X$339,23,FALSE)</f>
        <v>-0.042619276791811</v>
      </c>
      <c r="Y211">
        <v>0.00394375</v>
      </c>
      <c r="Z211">
        <f>VLOOKUP(A211,'三因子模型（-170，-51） (2)'!$A$1:$W$335,23,FALSE)</f>
        <v>-0.202005848288536</v>
      </c>
      <c r="AA211">
        <v>-6.1144065</v>
      </c>
      <c r="AB211">
        <v>0</v>
      </c>
      <c r="AC211">
        <v>6.702</v>
      </c>
      <c r="AD211">
        <v>10.71</v>
      </c>
      <c r="AE211">
        <v>14</v>
      </c>
      <c r="AF211">
        <v>17.5479</v>
      </c>
      <c r="AG211">
        <v>4.5732102</v>
      </c>
      <c r="AH211" t="s">
        <v>673</v>
      </c>
      <c r="AI211" t="s">
        <v>1004</v>
      </c>
      <c r="AJ211">
        <v>4</v>
      </c>
      <c r="AK211">
        <v>52</v>
      </c>
      <c r="AL211">
        <v>1</v>
      </c>
      <c r="AM211">
        <v>0.16666667</v>
      </c>
      <c r="AN211">
        <v>7.3219158</v>
      </c>
      <c r="AO211">
        <v>1.5131</v>
      </c>
      <c r="AP211">
        <v>0.5038</v>
      </c>
      <c r="AQ211">
        <v>0</v>
      </c>
      <c r="AR211">
        <v>3.6</v>
      </c>
      <c r="AS211">
        <v>0.45090909</v>
      </c>
      <c r="AT211">
        <v>15.9742</v>
      </c>
      <c r="AU211">
        <v>16.4695</v>
      </c>
      <c r="AV211">
        <v>35</v>
      </c>
      <c r="AW211">
        <v>9</v>
      </c>
      <c r="AX211">
        <v>81</v>
      </c>
      <c r="AY211">
        <f>VLOOKUP(A211,u型最终!$1:$1048576,46,FALSE)</f>
        <v>2.2778</v>
      </c>
      <c r="AZ211">
        <v>1.280934</v>
      </c>
      <c r="BA211">
        <v>36</v>
      </c>
    </row>
    <row r="212" spans="1:53">
      <c r="A212">
        <v>2137</v>
      </c>
      <c r="B212">
        <v>2137</v>
      </c>
      <c r="C212">
        <v>19</v>
      </c>
      <c r="D212">
        <v>440000</v>
      </c>
      <c r="E212">
        <v>440300</v>
      </c>
      <c r="F212" t="s">
        <v>1003</v>
      </c>
      <c r="G212">
        <v>5110</v>
      </c>
      <c r="H212" t="s">
        <v>141</v>
      </c>
      <c r="I212">
        <v>0.16244715</v>
      </c>
      <c r="J212">
        <f>VLOOKUP(A212,三因子模型筛选后!$A$1:$Z$335,11,FALSE)</f>
        <v>0.138117343187332</v>
      </c>
      <c r="K212">
        <v>0.02764966</v>
      </c>
      <c r="L212">
        <v>0.0144001878798008</v>
      </c>
      <c r="M212">
        <f>VLOOKUP(A212,'累积异常收益率（市场模型）（-170，-21）Y1 (2)'!$A$1:$O$339,12,FALSE)</f>
        <v>0.207173198461533</v>
      </c>
      <c r="N212">
        <f>VLOOKUP(A212,'累积异常收益率（市场模型）（-170，-21）Y1 (2)'!$A$1:$O$339,13,FALSE)</f>
        <v>0.129212319850922</v>
      </c>
      <c r="O212">
        <v>0.18050188</v>
      </c>
      <c r="P212">
        <f>VLOOKUP(A212,'累积异常收益率（市场模型）（-170，-21）Y1 (2)'!$A$1:$O$339,15,FALSE)</f>
        <v>0.16135761141777</v>
      </c>
      <c r="Q212">
        <f>VLOOKUP(A212,'累积异常收益率（市场模型）（-170，-21）Y1 (2)'!$A$1:$X$339,16,FALSE)</f>
        <v>0.167010888457298</v>
      </c>
      <c r="R212">
        <f>VLOOKUP(A212,'累积异常收益率（市场模型）（-170，-21）Y1 (2)'!$A$1:$X$339,17,FALSE)</f>
        <v>0.217450231313705</v>
      </c>
      <c r="S212">
        <v>0.23819657</v>
      </c>
      <c r="T212">
        <v>0.219686</v>
      </c>
      <c r="U212">
        <f>VLOOKUP(A212,'累积异常收益率（市场模型）（-170，-21）Y1 (2)'!$A$1:$X$339,20,FALSE)</f>
        <v>0.19569294154644</v>
      </c>
      <c r="V212">
        <f>VLOOKUP(A212,'累积异常收益率（市场模型）（-170，-21）Y1 (2)'!$A$1:$X$339,21,FALSE)</f>
        <v>0.206019192934036</v>
      </c>
      <c r="W212">
        <v>0.2642099</v>
      </c>
      <c r="X212">
        <f>VLOOKUP(A212,'累积异常收益率（市场模型）（-170，-21）Y1 (2)'!$A$1:$X$339,23,FALSE)</f>
        <v>0.258276045322418</v>
      </c>
      <c r="Y212">
        <v>0.1967793</v>
      </c>
      <c r="Z212">
        <f>VLOOKUP(A212,'三因子模型（-170，-51） (2)'!$A$1:$W$335,23,FALSE)</f>
        <v>0.066427543759346</v>
      </c>
      <c r="AA212">
        <v>16.244715</v>
      </c>
      <c r="AB212">
        <v>0</v>
      </c>
      <c r="AC212">
        <v>6.6554</v>
      </c>
      <c r="AD212">
        <v>19.72</v>
      </c>
      <c r="AE212">
        <v>21</v>
      </c>
      <c r="AF212">
        <v>18.6458</v>
      </c>
      <c r="AG212">
        <v>4.609106</v>
      </c>
      <c r="AH212" t="s">
        <v>142</v>
      </c>
      <c r="AI212" t="s">
        <v>999</v>
      </c>
      <c r="AJ212">
        <v>6</v>
      </c>
      <c r="AK212">
        <v>51</v>
      </c>
      <c r="AL212">
        <v>0</v>
      </c>
      <c r="AM212">
        <v>0.21428571</v>
      </c>
      <c r="AN212">
        <v>8.1605182</v>
      </c>
      <c r="AO212">
        <v>3.5</v>
      </c>
      <c r="AP212">
        <v>0.1895</v>
      </c>
      <c r="AQ212">
        <v>0</v>
      </c>
      <c r="AR212">
        <v>3.66</v>
      </c>
      <c r="AS212">
        <v>0.33378788</v>
      </c>
      <c r="AT212">
        <v>14.5223</v>
      </c>
      <c r="AU212">
        <v>15.1074</v>
      </c>
      <c r="AV212">
        <v>0</v>
      </c>
      <c r="AW212">
        <v>11</v>
      </c>
      <c r="AX212">
        <v>121</v>
      </c>
      <c r="AY212">
        <f>VLOOKUP(A212,u型最终!$1:$1048576,46,FALSE)</f>
        <v>3.22725</v>
      </c>
      <c r="AZ212">
        <v>1.297463</v>
      </c>
      <c r="BA212">
        <v>36.6</v>
      </c>
    </row>
    <row r="213" spans="1:53">
      <c r="A213">
        <v>2782</v>
      </c>
      <c r="B213">
        <v>2782</v>
      </c>
      <c r="C213">
        <v>17</v>
      </c>
      <c r="D213">
        <v>440000</v>
      </c>
      <c r="E213">
        <v>440300</v>
      </c>
      <c r="F213" t="s">
        <v>1003</v>
      </c>
      <c r="G213">
        <v>5110</v>
      </c>
      <c r="H213" t="s">
        <v>321</v>
      </c>
      <c r="I213">
        <v>-0.07020234</v>
      </c>
      <c r="J213">
        <f>VLOOKUP(A213,三因子模型筛选后!$A$1:$Z$335,11,FALSE)</f>
        <v>-0.043363057076931</v>
      </c>
      <c r="K213">
        <v>0.02539199</v>
      </c>
      <c r="L213">
        <v>0.0482387319207191</v>
      </c>
      <c r="M213">
        <f>VLOOKUP(A213,'累积异常收益率（市场模型）（-170，-21）Y1 (2)'!$A$1:$O$339,12,FALSE)</f>
        <v>-0.0715294629335403</v>
      </c>
      <c r="N213">
        <f>VLOOKUP(A213,'累积异常收益率（市场模型）（-170，-21）Y1 (2)'!$A$1:$O$339,13,FALSE)</f>
        <v>-0.0333826541900635</v>
      </c>
      <c r="O213">
        <v>-0.03333974</v>
      </c>
      <c r="P213">
        <f>VLOOKUP(A213,'累积异常收益率（市场模型）（-170，-21）Y1 (2)'!$A$1:$O$339,15,FALSE)</f>
        <v>-0.0088631771504879</v>
      </c>
      <c r="Q213">
        <f>VLOOKUP(A213,'累积异常收益率（市场模型）（-170，-21）Y1 (2)'!$A$1:$X$339,16,FALSE)</f>
        <v>-0.00429537054151297</v>
      </c>
      <c r="R213">
        <f>VLOOKUP(A213,'累积异常收益率（市场模型）（-170，-21）Y1 (2)'!$A$1:$X$339,17,FALSE)</f>
        <v>0.00021513516549021</v>
      </c>
      <c r="S213">
        <v>0.02946964</v>
      </c>
      <c r="T213">
        <v>0.0260356</v>
      </c>
      <c r="U213">
        <f>VLOOKUP(A213,'累积异常收益率（市场模型）（-170，-21）Y1 (2)'!$A$1:$X$339,20,FALSE)</f>
        <v>0.00295816175639629</v>
      </c>
      <c r="V213">
        <f>VLOOKUP(A213,'累积异常收益率（市场模型）（-170，-21）Y1 (2)'!$A$1:$X$339,21,FALSE)</f>
        <v>0.0259978342801332</v>
      </c>
      <c r="W213">
        <v>0.08574037</v>
      </c>
      <c r="X213">
        <f>VLOOKUP(A213,'累积异常收益率（市场模型）（-170，-21）Y1 (2)'!$A$1:$X$339,23,FALSE)</f>
        <v>0.0815024748444557</v>
      </c>
      <c r="Y213">
        <v>0.06930302</v>
      </c>
      <c r="Z213">
        <f>VLOOKUP(A213,'三因子模型（-170，-51） (2)'!$A$1:$W$335,23,FALSE)</f>
        <v>-0.00572058884426951</v>
      </c>
      <c r="AA213">
        <v>-7.0202336</v>
      </c>
      <c r="AB213">
        <v>0</v>
      </c>
      <c r="AC213">
        <v>8.1696</v>
      </c>
      <c r="AD213">
        <v>21.77</v>
      </c>
      <c r="AE213">
        <v>15</v>
      </c>
      <c r="AF213">
        <v>17.5584</v>
      </c>
      <c r="AG213">
        <v>4.26</v>
      </c>
      <c r="AH213" t="s">
        <v>322</v>
      </c>
      <c r="AI213" t="s">
        <v>999</v>
      </c>
      <c r="AJ213">
        <v>6</v>
      </c>
      <c r="AK213">
        <v>48</v>
      </c>
      <c r="AL213">
        <v>2</v>
      </c>
      <c r="AM213">
        <v>0.1875</v>
      </c>
      <c r="AN213">
        <v>7.2023633</v>
      </c>
      <c r="AO213">
        <v>1.3426</v>
      </c>
      <c r="AP213">
        <v>0.3176</v>
      </c>
      <c r="AQ213">
        <v>0</v>
      </c>
      <c r="AR213">
        <v>3.15</v>
      </c>
      <c r="AS213">
        <v>0.25636364</v>
      </c>
      <c r="AT213">
        <v>14.9548</v>
      </c>
      <c r="AU213">
        <v>15.7117</v>
      </c>
      <c r="AV213">
        <v>35</v>
      </c>
      <c r="AW213">
        <v>5.5</v>
      </c>
      <c r="AX213">
        <v>30.25</v>
      </c>
      <c r="AY213">
        <f>VLOOKUP(A213,u型最终!$1:$1048576,46,FALSE)</f>
        <v>3.5</v>
      </c>
      <c r="AZ213">
        <v>1.147402</v>
      </c>
      <c r="BA213">
        <v>31.5</v>
      </c>
    </row>
    <row r="214" spans="1:53">
      <c r="A214">
        <v>300053</v>
      </c>
      <c r="B214">
        <v>300053</v>
      </c>
      <c r="C214">
        <v>2</v>
      </c>
      <c r="D214">
        <v>440000</v>
      </c>
      <c r="E214">
        <v>440400</v>
      </c>
      <c r="F214" t="s">
        <v>1003</v>
      </c>
      <c r="G214">
        <v>5110</v>
      </c>
      <c r="H214" t="s">
        <v>417</v>
      </c>
      <c r="I214">
        <v>0.08683254</v>
      </c>
      <c r="J214">
        <f>VLOOKUP(A214,三因子模型筛选后!$A$1:$Z$335,11,FALSE)</f>
        <v>0.0994364693760872</v>
      </c>
      <c r="K214">
        <v>0.07482595</v>
      </c>
      <c r="L214">
        <v>0.0938141644001007</v>
      </c>
      <c r="M214">
        <f>VLOOKUP(A214,'累积异常收益率（市场模型）（-170，-21）Y1 (2)'!$A$1:$O$339,12,FALSE)</f>
        <v>0.0883112698793411</v>
      </c>
      <c r="N214">
        <f>VLOOKUP(A214,'累积异常收益率（市场模型）（-170，-21）Y1 (2)'!$A$1:$O$339,13,FALSE)</f>
        <v>0.0259559415280819</v>
      </c>
      <c r="O214">
        <v>0.11339433</v>
      </c>
      <c r="P214">
        <f>VLOOKUP(A214,'累积异常收益率（市场模型）（-170，-21）Y1 (2)'!$A$1:$O$339,15,FALSE)</f>
        <v>0.0994293466210365</v>
      </c>
      <c r="Q214">
        <f>VLOOKUP(A214,'累积异常收益率（市场模型）（-170，-21）Y1 (2)'!$A$1:$X$339,16,FALSE)</f>
        <v>0.155168458819389</v>
      </c>
      <c r="R214">
        <f>VLOOKUP(A214,'累积异常收益率（市场模型）（-170，-21）Y1 (2)'!$A$1:$X$339,17,FALSE)</f>
        <v>0.185930266976357</v>
      </c>
      <c r="S214">
        <v>0.20161067</v>
      </c>
      <c r="T214">
        <v>0.09686634</v>
      </c>
      <c r="U214">
        <f>VLOOKUP(A214,'累积异常收益率（市场模型）（-170，-21）Y1 (2)'!$A$1:$X$339,20,FALSE)</f>
        <v>0.0489830300211906</v>
      </c>
      <c r="V214">
        <f>VLOOKUP(A214,'累积异常收益率（市场模型）（-170，-21）Y1 (2)'!$A$1:$X$339,21,FALSE)</f>
        <v>0.0335896089673042</v>
      </c>
      <c r="W214">
        <v>0.11359345</v>
      </c>
      <c r="X214">
        <f>VLOOKUP(A214,'累积异常收益率（市场模型）（-170，-21）Y1 (2)'!$A$1:$X$339,23,FALSE)</f>
        <v>0.1355150192976</v>
      </c>
      <c r="Y214">
        <v>0.0682143</v>
      </c>
      <c r="Z214">
        <f>VLOOKUP(A214,'三因子模型（-170，-51） (2)'!$A$1:$W$335,23,FALSE)</f>
        <v>0.0335177071392536</v>
      </c>
      <c r="AA214">
        <v>8.6832538</v>
      </c>
      <c r="AB214">
        <v>0</v>
      </c>
      <c r="AC214">
        <v>7.0229</v>
      </c>
      <c r="AD214">
        <v>1.79</v>
      </c>
      <c r="AE214">
        <v>19</v>
      </c>
      <c r="AF214">
        <v>0</v>
      </c>
      <c r="AG214">
        <v>2</v>
      </c>
      <c r="AH214" t="s">
        <v>418</v>
      </c>
      <c r="AI214" t="s">
        <v>1008</v>
      </c>
      <c r="AJ214">
        <v>7</v>
      </c>
      <c r="AK214">
        <v>36</v>
      </c>
      <c r="AL214">
        <v>1</v>
      </c>
      <c r="AM214">
        <v>0.11764706</v>
      </c>
      <c r="AN214">
        <v>6.738034</v>
      </c>
      <c r="AO214">
        <v>0.8439</v>
      </c>
      <c r="AP214">
        <v>0.2492</v>
      </c>
      <c r="AQ214">
        <v>1</v>
      </c>
      <c r="AR214">
        <v>4.54</v>
      </c>
      <c r="AS214">
        <v>0.45969697</v>
      </c>
      <c r="AT214">
        <v>15.5584</v>
      </c>
      <c r="AU214">
        <v>16.223</v>
      </c>
      <c r="AV214">
        <v>23</v>
      </c>
      <c r="AW214">
        <v>7</v>
      </c>
      <c r="AX214">
        <v>49</v>
      </c>
      <c r="AY214">
        <f>VLOOKUP(A214,u型最终!$1:$1048576,46,FALSE)</f>
        <v>4.7143</v>
      </c>
      <c r="AZ214">
        <v>1.512927</v>
      </c>
      <c r="BA214">
        <v>45.4</v>
      </c>
    </row>
    <row r="215" spans="1:53">
      <c r="A215">
        <v>300077</v>
      </c>
      <c r="B215">
        <v>300077</v>
      </c>
      <c r="C215">
        <v>18</v>
      </c>
      <c r="D215">
        <v>440000</v>
      </c>
      <c r="E215">
        <v>440300</v>
      </c>
      <c r="F215" t="s">
        <v>1003</v>
      </c>
      <c r="G215">
        <v>5110</v>
      </c>
      <c r="H215" t="s">
        <v>426</v>
      </c>
      <c r="I215">
        <v>0.21928984</v>
      </c>
      <c r="J215">
        <f>VLOOKUP(A215,三因子模型筛选后!$A$1:$Z$335,11,FALSE)</f>
        <v>0.157601803541183</v>
      </c>
      <c r="K215">
        <v>0.13451877</v>
      </c>
      <c r="L215">
        <v>0.0971346348524094</v>
      </c>
      <c r="M215">
        <f>VLOOKUP(A215,'累积异常收益率（市场模型）（-170，-21）Y1 (2)'!$A$1:$O$339,12,FALSE)</f>
        <v>0.229917362332344</v>
      </c>
      <c r="N215">
        <f>VLOOKUP(A215,'累积异常收益率（市场模型）（-170，-21）Y1 (2)'!$A$1:$O$339,13,FALSE)</f>
        <v>0.195033401250839</v>
      </c>
      <c r="O215">
        <v>0.2266151</v>
      </c>
      <c r="P215">
        <f>VLOOKUP(A215,'累积异常收益率（市场模型）（-170，-21）Y1 (2)'!$A$1:$O$339,15,FALSE)</f>
        <v>0.320426464080811</v>
      </c>
      <c r="Q215">
        <f>VLOOKUP(A215,'累积异常收益率（市场模型）（-170，-21）Y1 (2)'!$A$1:$X$339,16,FALSE)</f>
        <v>0.35274475812912</v>
      </c>
      <c r="R215">
        <f>VLOOKUP(A215,'累积异常收益率（市场模型）（-170，-21）Y1 (2)'!$A$1:$X$339,17,FALSE)</f>
        <v>0.366728335618973</v>
      </c>
      <c r="S215">
        <v>0.41969538</v>
      </c>
      <c r="T215">
        <v>0.37754455</v>
      </c>
      <c r="U215">
        <f>VLOOKUP(A215,'累积异常收益率（市场模型）（-170，-21）Y1 (2)'!$A$1:$X$339,20,FALSE)</f>
        <v>0.371506929397583</v>
      </c>
      <c r="V215">
        <f>VLOOKUP(A215,'累积异常收益率（市场模型）（-170，-21）Y1 (2)'!$A$1:$X$339,21,FALSE)</f>
        <v>0.33842808008194</v>
      </c>
      <c r="W215">
        <v>0.38767776</v>
      </c>
      <c r="X215">
        <f>VLOOKUP(A215,'累积异常收益率（市场模型）（-170，-21）Y1 (2)'!$A$1:$X$339,23,FALSE)</f>
        <v>0.371091574430466</v>
      </c>
      <c r="Y215">
        <v>0.37550947</v>
      </c>
      <c r="Z215">
        <f>VLOOKUP(A215,'三因子模型（-170，-51） (2)'!$A$1:$W$335,23,FALSE)</f>
        <v>0.215991094708443</v>
      </c>
      <c r="AA215">
        <v>21.928984</v>
      </c>
      <c r="AB215">
        <v>0</v>
      </c>
      <c r="AC215">
        <v>6.6201</v>
      </c>
      <c r="AD215">
        <v>17.34</v>
      </c>
      <c r="AE215">
        <v>19</v>
      </c>
      <c r="AF215">
        <v>18.8681</v>
      </c>
      <c r="AG215">
        <v>5.57615</v>
      </c>
      <c r="AH215" t="s">
        <v>427</v>
      </c>
      <c r="AI215" t="s">
        <v>999</v>
      </c>
      <c r="AJ215">
        <v>6</v>
      </c>
      <c r="AK215">
        <v>48</v>
      </c>
      <c r="AL215">
        <v>0</v>
      </c>
      <c r="AM215">
        <v>0.2</v>
      </c>
      <c r="AN215">
        <v>7.0900768</v>
      </c>
      <c r="AO215">
        <v>1.2</v>
      </c>
      <c r="AP215">
        <v>0.4688</v>
      </c>
      <c r="AQ215">
        <v>0</v>
      </c>
      <c r="AR215">
        <v>3.23</v>
      </c>
      <c r="AS215">
        <v>0.24984848</v>
      </c>
      <c r="AT215">
        <v>15.8666</v>
      </c>
      <c r="AU215">
        <v>16.4804</v>
      </c>
      <c r="AV215">
        <v>1</v>
      </c>
      <c r="AW215">
        <v>5</v>
      </c>
      <c r="AX215">
        <v>25</v>
      </c>
      <c r="AY215">
        <f>VLOOKUP(A215,u型最终!$1:$1048576,46,FALSE)</f>
        <v>3.2</v>
      </c>
      <c r="AZ215">
        <v>1.172482</v>
      </c>
      <c r="BA215">
        <v>32.3</v>
      </c>
    </row>
    <row r="216" spans="1:53">
      <c r="A216">
        <v>2106</v>
      </c>
      <c r="B216">
        <v>2106</v>
      </c>
      <c r="C216">
        <v>17</v>
      </c>
      <c r="D216">
        <v>440000</v>
      </c>
      <c r="E216">
        <v>440300</v>
      </c>
      <c r="F216" t="s">
        <v>1003</v>
      </c>
      <c r="G216">
        <v>5110</v>
      </c>
      <c r="H216" t="s">
        <v>126</v>
      </c>
      <c r="I216">
        <v>-0.05747693</v>
      </c>
      <c r="J216">
        <f>VLOOKUP(A216,三因子模型筛选后!$A$1:$Z$335,11,FALSE)</f>
        <v>-0.128373369574547</v>
      </c>
      <c r="K216">
        <v>-0.00391799</v>
      </c>
      <c r="L216">
        <v>-0.0384865216910839</v>
      </c>
      <c r="M216">
        <f>VLOOKUP(A216,'累积异常收益率（市场模型）（-170，-21）Y1 (2)'!$A$1:$O$339,12,FALSE)</f>
        <v>-0.0421637557446957</v>
      </c>
      <c r="N216">
        <f>VLOOKUP(A216,'累积异常收益率（市场模型）（-170，-21）Y1 (2)'!$A$1:$O$339,13,FALSE)</f>
        <v>-0.0750348567962646</v>
      </c>
      <c r="O216">
        <v>-0.07795513</v>
      </c>
      <c r="P216">
        <f>VLOOKUP(A216,'累积异常收益率（市场模型）（-170，-21）Y1 (2)'!$A$1:$O$339,15,FALSE)</f>
        <v>-0.0637223944067955</v>
      </c>
      <c r="Q216">
        <f>VLOOKUP(A216,'累积异常收益率（市场模型）（-170，-21）Y1 (2)'!$A$1:$X$339,16,FALSE)</f>
        <v>-0.0497924499213696</v>
      </c>
      <c r="R216">
        <f>VLOOKUP(A216,'累积异常收益率（市场模型）（-170，-21）Y1 (2)'!$A$1:$X$339,17,FALSE)</f>
        <v>-0.0317749939858913</v>
      </c>
      <c r="S216">
        <v>0.00150043</v>
      </c>
      <c r="T216">
        <v>-0.02259101</v>
      </c>
      <c r="U216">
        <f>VLOOKUP(A216,'累积异常收益率（市场模型）（-170，-21）Y1 (2)'!$A$1:$X$339,20,FALSE)</f>
        <v>-0.0419626943767071</v>
      </c>
      <c r="V216">
        <f>VLOOKUP(A216,'累积异常收益率（市场模型）（-170，-21）Y1 (2)'!$A$1:$X$339,21,FALSE)</f>
        <v>-0.0245238579809666</v>
      </c>
      <c r="W216">
        <v>0.04247004</v>
      </c>
      <c r="X216">
        <f>VLOOKUP(A216,'累积异常收益率（市场模型）（-170，-21）Y1 (2)'!$A$1:$X$339,23,FALSE)</f>
        <v>0.0513570159673691</v>
      </c>
      <c r="Y216">
        <v>-0.01236335</v>
      </c>
      <c r="Z216">
        <f>VLOOKUP(A216,'三因子模型（-170，-51） (2)'!$A$1:$W$335,23,FALSE)</f>
        <v>-0.0984206646680832</v>
      </c>
      <c r="AA216">
        <v>-5.747693</v>
      </c>
      <c r="AB216">
        <v>0</v>
      </c>
      <c r="AC216">
        <v>7.0975</v>
      </c>
      <c r="AD216">
        <v>22.82</v>
      </c>
      <c r="AE216">
        <v>27</v>
      </c>
      <c r="AF216">
        <v>19.4157</v>
      </c>
      <c r="AG216">
        <v>7.0581616</v>
      </c>
      <c r="AH216" t="s">
        <v>127</v>
      </c>
      <c r="AI216" t="s">
        <v>1002</v>
      </c>
      <c r="AJ216">
        <v>5</v>
      </c>
      <c r="AK216">
        <v>56</v>
      </c>
      <c r="AL216">
        <v>0</v>
      </c>
      <c r="AM216">
        <v>0.17391304</v>
      </c>
      <c r="AN216">
        <v>8.0361529</v>
      </c>
      <c r="AO216">
        <v>3.0907</v>
      </c>
      <c r="AP216">
        <v>0.2382</v>
      </c>
      <c r="AQ216">
        <v>0</v>
      </c>
      <c r="AR216">
        <v>2.89</v>
      </c>
      <c r="AS216">
        <v>0.31681818</v>
      </c>
      <c r="AT216">
        <v>15.3699</v>
      </c>
      <c r="AU216">
        <v>16.1812</v>
      </c>
      <c r="AV216">
        <v>2</v>
      </c>
      <c r="AW216">
        <v>2.5</v>
      </c>
      <c r="AX216">
        <v>6.25</v>
      </c>
      <c r="AY216">
        <f>VLOOKUP(A216,u型最终!$1:$1048576,46,FALSE)</f>
        <v>6.5</v>
      </c>
      <c r="AZ216">
        <v>1.061257</v>
      </c>
      <c r="BA216">
        <v>28.9</v>
      </c>
    </row>
    <row r="217" spans="1:53">
      <c r="A217">
        <v>300691</v>
      </c>
      <c r="B217">
        <v>300691</v>
      </c>
      <c r="C217">
        <v>17</v>
      </c>
      <c r="D217">
        <v>440000</v>
      </c>
      <c r="E217">
        <v>442000</v>
      </c>
      <c r="F217" t="s">
        <v>1003</v>
      </c>
      <c r="G217">
        <v>5110</v>
      </c>
      <c r="H217" t="s">
        <v>699</v>
      </c>
      <c r="I217">
        <v>-0.07621971</v>
      </c>
      <c r="J217">
        <f>VLOOKUP(A217,三因子模型筛选后!$A$1:$Z$335,11,FALSE)</f>
        <v>-0.10694881528616</v>
      </c>
      <c r="K217">
        <v>0.01938193</v>
      </c>
      <c r="L217">
        <v>0.00155816797632724</v>
      </c>
      <c r="M217">
        <f>VLOOKUP(A217,'累积异常收益率（市场模型）（-170，-21）Y1 (2)'!$A$1:$O$339,12,FALSE)</f>
        <v>-0.053591787815094</v>
      </c>
      <c r="N217">
        <f>VLOOKUP(A217,'累积异常收益率（市场模型）（-170，-21）Y1 (2)'!$A$1:$O$339,13,FALSE)</f>
        <v>-0.0726168677210808</v>
      </c>
      <c r="O217">
        <v>-0.0585433</v>
      </c>
      <c r="P217">
        <f>VLOOKUP(A217,'累积异常收益率（市场模型）（-170，-21）Y1 (2)'!$A$1:$O$339,15,FALSE)</f>
        <v>-0.0233326479792595</v>
      </c>
      <c r="Q217">
        <f>VLOOKUP(A217,'累积异常收益率（市场模型）（-170，-21）Y1 (2)'!$A$1:$X$339,16,FALSE)</f>
        <v>-0.00201506516896188</v>
      </c>
      <c r="R217">
        <f>VLOOKUP(A217,'累积异常收益率（市场模型）（-170，-21）Y1 (2)'!$A$1:$X$339,17,FALSE)</f>
        <v>-0.0018770769238472</v>
      </c>
      <c r="S217">
        <v>0.08696218</v>
      </c>
      <c r="T217">
        <v>0.02980006</v>
      </c>
      <c r="U217">
        <f>VLOOKUP(A217,'累积异常收益率（市场模型）（-170，-21）Y1 (2)'!$A$1:$X$339,20,FALSE)</f>
        <v>0.025782722979784</v>
      </c>
      <c r="V217">
        <f>VLOOKUP(A217,'累积异常收益率（市场模型）（-170，-21）Y1 (2)'!$A$1:$X$339,21,FALSE)</f>
        <v>0.011808417737484</v>
      </c>
      <c r="W217">
        <v>0.04243952</v>
      </c>
      <c r="X217">
        <f>VLOOKUP(A217,'累积异常收益率（市场模型）（-170，-21）Y1 (2)'!$A$1:$X$339,23,FALSE)</f>
        <v>0.0660382211208344</v>
      </c>
      <c r="Y217">
        <v>0.04709452</v>
      </c>
      <c r="Z217">
        <f>VLOOKUP(A217,'三因子模型（-170，-51） (2)'!$A$1:$W$335,23,FALSE)</f>
        <v>-0.0871659591794014</v>
      </c>
      <c r="AA217">
        <v>-7.6219708</v>
      </c>
      <c r="AB217">
        <v>0</v>
      </c>
      <c r="AC217">
        <v>7.1333</v>
      </c>
      <c r="AD217">
        <v>20.13</v>
      </c>
      <c r="AE217">
        <v>14</v>
      </c>
      <c r="AF217">
        <v>18.1808</v>
      </c>
      <c r="AG217">
        <v>2.250647</v>
      </c>
      <c r="AH217" t="s">
        <v>700</v>
      </c>
      <c r="AI217" t="s">
        <v>999</v>
      </c>
      <c r="AJ217">
        <v>6</v>
      </c>
      <c r="AK217">
        <v>48</v>
      </c>
      <c r="AL217">
        <v>0</v>
      </c>
      <c r="AM217">
        <v>0.21428571</v>
      </c>
      <c r="AN217">
        <v>6.9173095</v>
      </c>
      <c r="AO217">
        <v>1.0096</v>
      </c>
      <c r="AP217">
        <v>0.4474</v>
      </c>
      <c r="AQ217">
        <v>0</v>
      </c>
      <c r="AR217">
        <v>5.62</v>
      </c>
      <c r="AS217">
        <v>0.6669697</v>
      </c>
      <c r="AT217">
        <v>13.8217</v>
      </c>
      <c r="AU217">
        <v>14.7243</v>
      </c>
      <c r="AV217">
        <v>29</v>
      </c>
      <c r="AW217">
        <v>4.5</v>
      </c>
      <c r="AX217">
        <v>20.25</v>
      </c>
      <c r="AY217">
        <f>VLOOKUP(A217,u型最终!$1:$1048576,46,FALSE)</f>
        <v>2.6111</v>
      </c>
      <c r="AZ217">
        <v>1.726332</v>
      </c>
      <c r="BA217">
        <v>56.2</v>
      </c>
    </row>
    <row r="218" spans="1:53">
      <c r="A218">
        <v>2288</v>
      </c>
      <c r="B218">
        <v>2288</v>
      </c>
      <c r="C218">
        <v>19</v>
      </c>
      <c r="D218">
        <v>440000</v>
      </c>
      <c r="E218">
        <v>441400</v>
      </c>
      <c r="F218" t="s">
        <v>1003</v>
      </c>
      <c r="G218">
        <v>5110</v>
      </c>
      <c r="H218" t="s">
        <v>195</v>
      </c>
      <c r="I218">
        <v>-0.07838296</v>
      </c>
      <c r="J218">
        <f>VLOOKUP(A218,三因子模型筛选后!$A$1:$Z$335,11,FALSE)</f>
        <v>-0.164015829563141</v>
      </c>
      <c r="K218">
        <v>0.01209711</v>
      </c>
      <c r="L218">
        <v>-0.0421436429023743</v>
      </c>
      <c r="M218">
        <f>VLOOKUP(A218,'累积异常收益率（市场模型）（-170，-21）Y1 (2)'!$A$1:$O$339,12,FALSE)</f>
        <v>-0.103358894586563</v>
      </c>
      <c r="N218">
        <f>VLOOKUP(A218,'累积异常收益率（市场模型）（-170，-21）Y1 (2)'!$A$1:$O$339,13,FALSE)</f>
        <v>-0.0990904197096825</v>
      </c>
      <c r="O218">
        <v>0.00293741</v>
      </c>
      <c r="P218">
        <f>VLOOKUP(A218,'累积异常收益率（市场模型）（-170，-21）Y1 (2)'!$A$1:$O$339,15,FALSE)</f>
        <v>0.0577194429934025</v>
      </c>
      <c r="Q218">
        <f>VLOOKUP(A218,'累积异常收益率（市场模型）（-170，-21）Y1 (2)'!$A$1:$X$339,16,FALSE)</f>
        <v>0.0560460984706879</v>
      </c>
      <c r="R218">
        <f>VLOOKUP(A218,'累积异常收益率（市场模型）（-170，-21）Y1 (2)'!$A$1:$X$339,17,FALSE)</f>
        <v>0.089686706662178</v>
      </c>
      <c r="S218">
        <v>0.12756211</v>
      </c>
      <c r="T218">
        <v>0.0704037</v>
      </c>
      <c r="U218">
        <f>VLOOKUP(A218,'累积异常收益率（市场模型）（-170，-21）Y1 (2)'!$A$1:$X$339,20,FALSE)</f>
        <v>0.0794244557619095</v>
      </c>
      <c r="V218">
        <f>VLOOKUP(A218,'累积异常收益率（市场模型）（-170，-21）Y1 (2)'!$A$1:$X$339,21,FALSE)</f>
        <v>0.0790371149778366</v>
      </c>
      <c r="W218">
        <v>0.21716993</v>
      </c>
      <c r="X218">
        <f>VLOOKUP(A218,'累积异常收益率（市场模型）（-170，-21）Y1 (2)'!$A$1:$X$339,23,FALSE)</f>
        <v>0.331731259822845</v>
      </c>
      <c r="Y218">
        <v>0.26185465</v>
      </c>
      <c r="Z218">
        <f>VLOOKUP(A218,'三因子模型（-170，-51） (2)'!$A$1:$W$335,23,FALSE)</f>
        <v>0.0965995267033577</v>
      </c>
      <c r="AA218">
        <v>-7.8382961</v>
      </c>
      <c r="AB218">
        <v>0</v>
      </c>
      <c r="AC218">
        <v>7.6232</v>
      </c>
      <c r="AD218">
        <v>2.54</v>
      </c>
      <c r="AE218">
        <v>20</v>
      </c>
      <c r="AF218">
        <v>18.1017</v>
      </c>
      <c r="AG218">
        <v>9.3164374</v>
      </c>
      <c r="AH218" t="s">
        <v>196</v>
      </c>
      <c r="AI218" t="s">
        <v>999</v>
      </c>
      <c r="AJ218">
        <v>6</v>
      </c>
      <c r="AK218">
        <v>29</v>
      </c>
      <c r="AL218">
        <v>4</v>
      </c>
      <c r="AM218">
        <v>0.21428571</v>
      </c>
      <c r="AN218">
        <v>7.1125719</v>
      </c>
      <c r="AO218">
        <v>1.2273</v>
      </c>
      <c r="AP218">
        <v>0.5236</v>
      </c>
      <c r="AQ218">
        <v>0</v>
      </c>
      <c r="AR218">
        <v>1.94</v>
      </c>
      <c r="AS218">
        <v>0.17318182</v>
      </c>
      <c r="AT218">
        <v>14.9003</v>
      </c>
      <c r="AU218">
        <v>15.8208</v>
      </c>
      <c r="AV218">
        <v>31</v>
      </c>
      <c r="AW218">
        <v>8</v>
      </c>
      <c r="AX218">
        <v>64</v>
      </c>
      <c r="AY218">
        <f>VLOOKUP(A218,u型最终!$1:$1048576,46,FALSE)</f>
        <v>5.625</v>
      </c>
      <c r="AZ218">
        <v>0.662688</v>
      </c>
      <c r="BA218">
        <v>19.4</v>
      </c>
    </row>
    <row r="219" spans="1:53">
      <c r="A219">
        <v>2402</v>
      </c>
      <c r="B219">
        <v>2402</v>
      </c>
      <c r="C219">
        <v>17</v>
      </c>
      <c r="D219">
        <v>440000</v>
      </c>
      <c r="E219">
        <v>440300</v>
      </c>
      <c r="F219" t="s">
        <v>1003</v>
      </c>
      <c r="G219">
        <v>5110</v>
      </c>
      <c r="H219" t="s">
        <v>237</v>
      </c>
      <c r="I219">
        <v>0.09592974</v>
      </c>
      <c r="J219">
        <f>VLOOKUP(A219,三因子模型筛选后!$A$1:$Z$335,11,FALSE)</f>
        <v>0.00826212950050831</v>
      </c>
      <c r="K219">
        <v>0.01950609</v>
      </c>
      <c r="L219">
        <v>-0.0144707169383764</v>
      </c>
      <c r="M219">
        <f>VLOOKUP(A219,'累积异常收益率（市场模型）（-170，-21）Y1 (2)'!$A$1:$O$339,12,FALSE)</f>
        <v>0.154395073652267</v>
      </c>
      <c r="N219">
        <f>VLOOKUP(A219,'累积异常收益率（市场模型）（-170，-21）Y1 (2)'!$A$1:$O$339,13,FALSE)</f>
        <v>0.0778775662183762</v>
      </c>
      <c r="O219">
        <v>0.15259095</v>
      </c>
      <c r="P219">
        <f>VLOOKUP(A219,'累积异常收益率（市场模型）（-170，-21）Y1 (2)'!$A$1:$O$339,15,FALSE)</f>
        <v>0.172383680939674</v>
      </c>
      <c r="Q219">
        <f>VLOOKUP(A219,'累积异常收益率（市场模型）（-170，-21）Y1 (2)'!$A$1:$X$339,16,FALSE)</f>
        <v>0.16778227686882</v>
      </c>
      <c r="R219">
        <f>VLOOKUP(A219,'累积异常收益率（市场模型）（-170，-21）Y1 (2)'!$A$1:$X$339,17,FALSE)</f>
        <v>0.198193818330765</v>
      </c>
      <c r="S219">
        <v>0.30418196</v>
      </c>
      <c r="T219">
        <v>0.25774053</v>
      </c>
      <c r="U219">
        <f>VLOOKUP(A219,'累积异常收益率（市场模型）（-170，-21）Y1 (2)'!$A$1:$X$339,20,FALSE)</f>
        <v>0.241709500551224</v>
      </c>
      <c r="V219">
        <f>VLOOKUP(A219,'累积异常收益率（市场模型）（-170，-21）Y1 (2)'!$A$1:$X$339,21,FALSE)</f>
        <v>0.244098603725433</v>
      </c>
      <c r="W219">
        <v>0.32711768</v>
      </c>
      <c r="X219">
        <f>VLOOKUP(A219,'累积异常收益率（市场模型）（-170，-21）Y1 (2)'!$A$1:$X$339,23,FALSE)</f>
        <v>0.293519556522369</v>
      </c>
      <c r="Y219">
        <v>0.22629488</v>
      </c>
      <c r="Z219">
        <f>VLOOKUP(A219,'三因子模型（-170，-51） (2)'!$A$1:$W$335,23,FALSE)</f>
        <v>0.0904862657189369</v>
      </c>
      <c r="AA219">
        <v>9.5929742</v>
      </c>
      <c r="AB219">
        <v>0</v>
      </c>
      <c r="AC219">
        <v>8.3373</v>
      </c>
      <c r="AD219">
        <v>19.8</v>
      </c>
      <c r="AE219">
        <v>19</v>
      </c>
      <c r="AF219">
        <v>19.7734</v>
      </c>
      <c r="AG219">
        <v>9.1401693</v>
      </c>
      <c r="AH219" t="s">
        <v>238</v>
      </c>
      <c r="AI219" t="s">
        <v>999</v>
      </c>
      <c r="AJ219">
        <v>6</v>
      </c>
      <c r="AK219">
        <v>56</v>
      </c>
      <c r="AL219">
        <v>6</v>
      </c>
      <c r="AM219">
        <v>0.25</v>
      </c>
      <c r="AN219">
        <v>6.1737861</v>
      </c>
      <c r="AO219">
        <v>0.48</v>
      </c>
      <c r="AP219">
        <v>0.5207</v>
      </c>
      <c r="AQ219">
        <v>0</v>
      </c>
      <c r="AR219">
        <v>8.28</v>
      </c>
      <c r="AS219">
        <v>0.52424242</v>
      </c>
      <c r="AT219">
        <v>16.0111</v>
      </c>
      <c r="AU219">
        <v>16.6389</v>
      </c>
      <c r="AV219">
        <v>18</v>
      </c>
      <c r="AW219">
        <v>7</v>
      </c>
      <c r="AX219">
        <v>49</v>
      </c>
      <c r="AY219">
        <f>VLOOKUP(A219,u型最终!$1:$1048576,46,FALSE)</f>
        <v>2.92855</v>
      </c>
      <c r="AZ219">
        <v>2.113843</v>
      </c>
      <c r="BA219">
        <v>82.8</v>
      </c>
    </row>
    <row r="220" spans="1:53">
      <c r="A220">
        <v>2902</v>
      </c>
      <c r="B220">
        <v>2902</v>
      </c>
      <c r="C220">
        <v>17</v>
      </c>
      <c r="D220">
        <v>440000</v>
      </c>
      <c r="E220">
        <v>441900</v>
      </c>
      <c r="F220" t="s">
        <v>1003</v>
      </c>
      <c r="G220">
        <v>5110</v>
      </c>
      <c r="H220" t="s">
        <v>384</v>
      </c>
      <c r="I220">
        <v>-0.07093834</v>
      </c>
      <c r="J220">
        <f>VLOOKUP(A220,三因子模型筛选后!$A$1:$Z$335,11,FALSE)</f>
        <v>-0.217192679643631</v>
      </c>
      <c r="K220">
        <v>-0.14348823</v>
      </c>
      <c r="L220">
        <v>-0.179728880524635</v>
      </c>
      <c r="M220">
        <f>VLOOKUP(A220,'累积异常收益率（市场模型）（-170，-21）Y1 (2)'!$A$1:$O$339,12,FALSE)</f>
        <v>-0.0583814531564713</v>
      </c>
      <c r="N220">
        <f>VLOOKUP(A220,'累积异常收益率（市场模型）（-170，-21）Y1 (2)'!$A$1:$O$339,13,FALSE)</f>
        <v>-0.104851312935352</v>
      </c>
      <c r="O220">
        <v>-0.13868861</v>
      </c>
      <c r="P220">
        <f>VLOOKUP(A220,'累积异常收益率（市场模型）（-170，-21）Y1 (2)'!$A$1:$O$339,15,FALSE)</f>
        <v>-0.157818168401718</v>
      </c>
      <c r="Q220">
        <f>VLOOKUP(A220,'累积异常收益率（市场模型）（-170，-21）Y1 (2)'!$A$1:$X$339,16,FALSE)</f>
        <v>-0.144719675183296</v>
      </c>
      <c r="R220">
        <f>VLOOKUP(A220,'累积异常收益率（市场模型）（-170，-21）Y1 (2)'!$A$1:$X$339,17,FALSE)</f>
        <v>-0.0714475437998772</v>
      </c>
      <c r="S220">
        <v>-0.10550046</v>
      </c>
      <c r="T220">
        <v>-0.1155744</v>
      </c>
      <c r="U220">
        <f>VLOOKUP(A220,'累积异常收益率（市场模型）（-170，-21）Y1 (2)'!$A$1:$X$339,20,FALSE)</f>
        <v>-0.101555198431015</v>
      </c>
      <c r="V220">
        <f>VLOOKUP(A220,'累积异常收益率（市场模型）（-170，-21）Y1 (2)'!$A$1:$X$339,21,FALSE)</f>
        <v>-0.0147916665300727</v>
      </c>
      <c r="W220">
        <v>-0.02539806</v>
      </c>
      <c r="X220">
        <f>VLOOKUP(A220,'累积异常收益率（市场模型）（-170，-21）Y1 (2)'!$A$1:$X$339,23,FALSE)</f>
        <v>-0.0671861693263054</v>
      </c>
      <c r="Y220">
        <v>-0.11817788</v>
      </c>
      <c r="Z220">
        <f>VLOOKUP(A220,'三因子模型（-170，-51） (2)'!$A$1:$W$335,23,FALSE)</f>
        <v>-0.279345124959946</v>
      </c>
      <c r="AA220">
        <v>-7.0938341</v>
      </c>
      <c r="AB220">
        <v>0</v>
      </c>
      <c r="AC220">
        <v>7.8431</v>
      </c>
      <c r="AD220">
        <v>-0.08</v>
      </c>
      <c r="AE220">
        <v>11</v>
      </c>
      <c r="AF220">
        <v>17.1021</v>
      </c>
      <c r="AG220">
        <v>2.1</v>
      </c>
      <c r="AH220" t="s">
        <v>385</v>
      </c>
      <c r="AI220" t="s">
        <v>1002</v>
      </c>
      <c r="AJ220">
        <v>5</v>
      </c>
      <c r="AK220">
        <v>42</v>
      </c>
      <c r="AL220">
        <v>0</v>
      </c>
      <c r="AM220">
        <v>0.375</v>
      </c>
      <c r="AN220">
        <v>6.5114481</v>
      </c>
      <c r="AO220">
        <v>0.6728</v>
      </c>
      <c r="AP220">
        <v>0.4261</v>
      </c>
      <c r="AQ220">
        <v>0</v>
      </c>
      <c r="AR220">
        <v>8.02</v>
      </c>
      <c r="AS220">
        <v>0.84227273</v>
      </c>
      <c r="AT220">
        <v>14.1167</v>
      </c>
      <c r="AU220">
        <v>14.7368</v>
      </c>
      <c r="AV220">
        <v>0</v>
      </c>
      <c r="AW220">
        <v>3.5</v>
      </c>
      <c r="AX220">
        <v>12.25</v>
      </c>
      <c r="AY220">
        <f>VLOOKUP(A220,u型最终!$1:$1048576,46,FALSE)</f>
        <v>2.64285</v>
      </c>
      <c r="AZ220">
        <v>2.081939</v>
      </c>
      <c r="BA220">
        <v>80.2</v>
      </c>
    </row>
    <row r="221" spans="1:53">
      <c r="A221">
        <v>300303</v>
      </c>
      <c r="B221">
        <v>300303</v>
      </c>
      <c r="C221">
        <v>2</v>
      </c>
      <c r="D221">
        <v>440000</v>
      </c>
      <c r="E221">
        <v>440300</v>
      </c>
      <c r="F221" t="s">
        <v>1003</v>
      </c>
      <c r="G221">
        <v>5110</v>
      </c>
      <c r="H221" t="s">
        <v>519</v>
      </c>
      <c r="I221">
        <v>0.08023729</v>
      </c>
      <c r="J221">
        <f>VLOOKUP(A221,三因子模型筛选后!$A$1:$Z$335,11,FALSE)</f>
        <v>0.0978116020560265</v>
      </c>
      <c r="K221">
        <v>0.11682544</v>
      </c>
      <c r="L221">
        <v>0.118235684931278</v>
      </c>
      <c r="M221">
        <f>VLOOKUP(A221,'累积异常收益率（市场模型）（-170，-21）Y1 (2)'!$A$1:$O$339,12,FALSE)</f>
        <v>0.0664122998714447</v>
      </c>
      <c r="N221">
        <f>VLOOKUP(A221,'累积异常收益率（市场模型）（-170，-21）Y1 (2)'!$A$1:$O$339,13,FALSE)</f>
        <v>0.0451663173735142</v>
      </c>
      <c r="O221">
        <v>0.03102249</v>
      </c>
      <c r="P221">
        <f>VLOOKUP(A221,'累积异常收益率（市场模型）（-170，-21）Y1 (2)'!$A$1:$O$339,15,FALSE)</f>
        <v>0.138198599219322</v>
      </c>
      <c r="Q221">
        <f>VLOOKUP(A221,'累积异常收益率（市场模型）（-170，-21）Y1 (2)'!$A$1:$X$339,16,FALSE)</f>
        <v>0.162744432687759</v>
      </c>
      <c r="R221">
        <f>VLOOKUP(A221,'累积异常收益率（市场模型）（-170，-21）Y1 (2)'!$A$1:$X$339,17,FALSE)</f>
        <v>0.177339762449265</v>
      </c>
      <c r="S221">
        <v>0.1456854</v>
      </c>
      <c r="T221">
        <v>0.01425868</v>
      </c>
      <c r="U221">
        <f>VLOOKUP(A221,'累积异常收益率（市场模型）（-170，-21）Y1 (2)'!$A$1:$X$339,20,FALSE)</f>
        <v>-0.0033845785073936</v>
      </c>
      <c r="V221">
        <f>VLOOKUP(A221,'累积异常收益率（市场模型）（-170，-21）Y1 (2)'!$A$1:$X$339,21,FALSE)</f>
        <v>-0.0497517809271812</v>
      </c>
      <c r="W221">
        <v>0.05254038</v>
      </c>
      <c r="X221">
        <f>VLOOKUP(A221,'累积异常收益率（市场模型）（-170，-21）Y1 (2)'!$A$1:$X$339,23,FALSE)</f>
        <v>0.122699990868568</v>
      </c>
      <c r="Y221">
        <v>0.06178594</v>
      </c>
      <c r="Z221">
        <f>VLOOKUP(A221,'三因子模型（-170，-51） (2)'!$A$1:$W$335,23,FALSE)</f>
        <v>0.0851421132683754</v>
      </c>
      <c r="AA221">
        <v>8.0237292</v>
      </c>
      <c r="AB221">
        <v>0</v>
      </c>
      <c r="AC221">
        <v>7.8489</v>
      </c>
      <c r="AD221">
        <v>23.41</v>
      </c>
      <c r="AE221">
        <v>14</v>
      </c>
      <c r="AF221">
        <v>19.6721</v>
      </c>
      <c r="AG221">
        <v>2.8288</v>
      </c>
      <c r="AH221" t="s">
        <v>520</v>
      </c>
      <c r="AI221" t="s">
        <v>1002</v>
      </c>
      <c r="AJ221">
        <v>5</v>
      </c>
      <c r="AK221">
        <v>56</v>
      </c>
      <c r="AL221">
        <v>0</v>
      </c>
      <c r="AM221">
        <v>0.45454545</v>
      </c>
      <c r="AN221">
        <v>7.2420824</v>
      </c>
      <c r="AO221">
        <v>1.397</v>
      </c>
      <c r="AP221">
        <v>0.4156</v>
      </c>
      <c r="AQ221">
        <v>0</v>
      </c>
      <c r="AR221">
        <v>1.95</v>
      </c>
      <c r="AS221">
        <v>0.27424242</v>
      </c>
      <c r="AT221">
        <v>15.9534</v>
      </c>
      <c r="AU221">
        <v>16.6872</v>
      </c>
      <c r="AV221">
        <v>1</v>
      </c>
      <c r="AW221">
        <v>2</v>
      </c>
      <c r="AX221">
        <v>4</v>
      </c>
      <c r="AY221">
        <f>VLOOKUP(A221,u型最终!$1:$1048576,46,FALSE)</f>
        <v>4.125</v>
      </c>
      <c r="AZ221">
        <v>0.6678294</v>
      </c>
      <c r="BA221">
        <v>19.5</v>
      </c>
    </row>
    <row r="222" spans="1:53">
      <c r="A222">
        <v>300301</v>
      </c>
      <c r="B222">
        <v>300301</v>
      </c>
      <c r="C222">
        <v>2</v>
      </c>
      <c r="D222">
        <v>440000</v>
      </c>
      <c r="E222">
        <v>440300</v>
      </c>
      <c r="F222" t="s">
        <v>1003</v>
      </c>
      <c r="G222">
        <v>5110</v>
      </c>
      <c r="H222" t="s">
        <v>516</v>
      </c>
      <c r="I222">
        <v>-0.17743669</v>
      </c>
      <c r="J222">
        <f>VLOOKUP(A222,三因子模型筛选后!$A$1:$Z$335,11,FALSE)</f>
        <v>-0.158585548400879</v>
      </c>
      <c r="K222">
        <v>-0.01854158</v>
      </c>
      <c r="L222">
        <v>-0.0178339220583439</v>
      </c>
      <c r="M222">
        <f>VLOOKUP(A222,'累积异常收益率（市场模型）（-170，-21）Y1 (2)'!$A$1:$O$339,12,FALSE)</f>
        <v>-0.157675594091415</v>
      </c>
      <c r="N222">
        <f>VLOOKUP(A222,'累积异常收益率（市场模型）（-170，-21）Y1 (2)'!$A$1:$O$339,13,FALSE)</f>
        <v>-0.182230293750763</v>
      </c>
      <c r="O222">
        <v>-0.15112349</v>
      </c>
      <c r="P222">
        <f>VLOOKUP(A222,'累积异常收益率（市场模型）（-170，-21）Y1 (2)'!$A$1:$O$339,15,FALSE)</f>
        <v>-0.143933549523354</v>
      </c>
      <c r="Q222">
        <f>VLOOKUP(A222,'累积异常收益率（市场模型）（-170，-21）Y1 (2)'!$A$1:$X$339,16,FALSE)</f>
        <v>-0.154820322990417</v>
      </c>
      <c r="R222">
        <f>VLOOKUP(A222,'累积异常收益率（市场模型）（-170，-21）Y1 (2)'!$A$1:$X$339,17,FALSE)</f>
        <v>-0.123948715627193</v>
      </c>
      <c r="S222">
        <v>-0.0683855</v>
      </c>
      <c r="T222">
        <v>-0.09718676</v>
      </c>
      <c r="U222">
        <f>VLOOKUP(A222,'累积异常收益率（市场模型）（-170，-21）Y1 (2)'!$A$1:$X$339,20,FALSE)</f>
        <v>-0.121666610240936</v>
      </c>
      <c r="V222">
        <f>VLOOKUP(A222,'累积异常收益率（市场模型）（-170，-21）Y1 (2)'!$A$1:$X$339,21,FALSE)</f>
        <v>-0.124707974493504</v>
      </c>
      <c r="W222">
        <v>-0.07071823</v>
      </c>
      <c r="X222">
        <f>VLOOKUP(A222,'累积异常收益率（市场模型）（-170，-21）Y1 (2)'!$A$1:$X$339,23,FALSE)</f>
        <v>-0.0698435679078102</v>
      </c>
      <c r="Y222">
        <v>-0.07746127</v>
      </c>
      <c r="Z222">
        <f>VLOOKUP(A222,'三因子模型（-170，-51） (2)'!$A$1:$W$335,23,FALSE)</f>
        <v>-0.166246145963669</v>
      </c>
      <c r="AA222">
        <v>-17.743669</v>
      </c>
      <c r="AB222">
        <v>0</v>
      </c>
      <c r="AC222">
        <v>8.3784</v>
      </c>
      <c r="AD222">
        <v>0.04</v>
      </c>
      <c r="AE222">
        <v>14</v>
      </c>
      <c r="AF222">
        <v>0</v>
      </c>
      <c r="AG222">
        <v>7.9010877</v>
      </c>
      <c r="AH222" t="s">
        <v>517</v>
      </c>
      <c r="AI222" t="s">
        <v>1002</v>
      </c>
      <c r="AJ222">
        <v>5</v>
      </c>
      <c r="AK222">
        <v>47</v>
      </c>
      <c r="AL222">
        <v>5</v>
      </c>
      <c r="AM222">
        <v>0.125</v>
      </c>
      <c r="AN222">
        <v>6.8023948</v>
      </c>
      <c r="AO222">
        <v>0.9</v>
      </c>
      <c r="AP222">
        <v>0.64</v>
      </c>
      <c r="AQ222">
        <v>0</v>
      </c>
      <c r="AR222">
        <v>1.19</v>
      </c>
      <c r="AS222">
        <v>0.10045455</v>
      </c>
      <c r="AT222">
        <v>15.4192</v>
      </c>
      <c r="AU222">
        <v>16.4405</v>
      </c>
      <c r="AV222">
        <v>0</v>
      </c>
      <c r="AW222">
        <v>4</v>
      </c>
      <c r="AX222">
        <v>16</v>
      </c>
      <c r="AY222">
        <f>VLOOKUP(A222,u型最终!$1:$1048576,46,FALSE)</f>
        <v>3.375</v>
      </c>
      <c r="AZ222">
        <v>0.1739533</v>
      </c>
      <c r="BA222">
        <v>11.9</v>
      </c>
    </row>
    <row r="223" spans="1:53">
      <c r="A223">
        <v>300241</v>
      </c>
      <c r="B223">
        <v>300241</v>
      </c>
      <c r="C223">
        <v>17</v>
      </c>
      <c r="D223">
        <v>440000</v>
      </c>
      <c r="E223">
        <v>440300</v>
      </c>
      <c r="F223" t="s">
        <v>1003</v>
      </c>
      <c r="G223">
        <v>5110</v>
      </c>
      <c r="H223" t="s">
        <v>501</v>
      </c>
      <c r="I223">
        <v>-0.10040417</v>
      </c>
      <c r="J223">
        <f>VLOOKUP(A223,三因子模型筛选后!$A$1:$Z$335,11,FALSE)</f>
        <v>-0.165820509195328</v>
      </c>
      <c r="K223">
        <v>0.02218693</v>
      </c>
      <c r="L223">
        <v>-0.0107228038832545</v>
      </c>
      <c r="M223">
        <f>VLOOKUP(A223,'累积异常收益率（市场模型）（-170，-21）Y1 (2)'!$A$1:$O$339,12,FALSE)</f>
        <v>-0.105160072445869</v>
      </c>
      <c r="N223">
        <f>VLOOKUP(A223,'累积异常收益率（市场模型）（-170，-21）Y1 (2)'!$A$1:$O$339,13,FALSE)</f>
        <v>-0.0882195755839348</v>
      </c>
      <c r="O223">
        <v>-0.1062175</v>
      </c>
      <c r="P223">
        <f>VLOOKUP(A223,'累积异常收益率（市场模型）（-170，-21）Y1 (2)'!$A$1:$O$339,15,FALSE)</f>
        <v>-0.0781405046582222</v>
      </c>
      <c r="Q223">
        <f>VLOOKUP(A223,'累积异常收益率（市场模型）（-170，-21）Y1 (2)'!$A$1:$X$339,16,FALSE)</f>
        <v>-0.0273507572710514</v>
      </c>
      <c r="R223">
        <f>VLOOKUP(A223,'累积异常收益率（市场模型）（-170，-21）Y1 (2)'!$A$1:$X$339,17,FALSE)</f>
        <v>0.00328210787847638</v>
      </c>
      <c r="S223">
        <v>0.04868332</v>
      </c>
      <c r="T223">
        <v>-0.01051586</v>
      </c>
      <c r="U223">
        <f>VLOOKUP(A223,'累积异常收益率（市场模型）（-170，-21）Y1 (2)'!$A$1:$X$339,20,FALSE)</f>
        <v>0.0256122834980488</v>
      </c>
      <c r="V223">
        <f>VLOOKUP(A223,'累积异常收益率（市场模型）（-170，-21）Y1 (2)'!$A$1:$X$339,21,FALSE)</f>
        <v>-0.00389296608045697</v>
      </c>
      <c r="W223">
        <v>0.00608899</v>
      </c>
      <c r="X223">
        <f>VLOOKUP(A223,'累积异常收益率（市场模型）（-170，-21）Y1 (2)'!$A$1:$X$339,23,FALSE)</f>
        <v>-0.0285288132727146</v>
      </c>
      <c r="Y223">
        <v>-0.07080564</v>
      </c>
      <c r="Z223">
        <f>VLOOKUP(A223,'三因子模型（-170，-51） (2)'!$A$1:$W$335,23,FALSE)</f>
        <v>-0.148319363594055</v>
      </c>
      <c r="AA223">
        <v>-10.040417</v>
      </c>
      <c r="AB223">
        <v>0</v>
      </c>
      <c r="AC223">
        <v>7.7541</v>
      </c>
      <c r="AD223">
        <v>3.3</v>
      </c>
      <c r="AE223">
        <v>19</v>
      </c>
      <c r="AF223">
        <v>0</v>
      </c>
      <c r="AG223">
        <v>2.191499</v>
      </c>
      <c r="AH223" t="s">
        <v>502</v>
      </c>
      <c r="AI223" t="s">
        <v>999</v>
      </c>
      <c r="AJ223">
        <v>6</v>
      </c>
      <c r="AK223">
        <v>50</v>
      </c>
      <c r="AL223">
        <v>6</v>
      </c>
      <c r="AM223">
        <v>0.2</v>
      </c>
      <c r="AN223">
        <v>6.6117722</v>
      </c>
      <c r="AO223">
        <v>0.7438</v>
      </c>
      <c r="AP223">
        <v>0.3921</v>
      </c>
      <c r="AQ223">
        <v>0</v>
      </c>
      <c r="AR223">
        <v>2.58</v>
      </c>
      <c r="AS223">
        <v>0.28939394</v>
      </c>
      <c r="AT223">
        <v>15.7907</v>
      </c>
      <c r="AU223">
        <v>16.755</v>
      </c>
      <c r="AV223">
        <v>29</v>
      </c>
      <c r="AW223">
        <v>7.5</v>
      </c>
      <c r="AX223">
        <v>56.25</v>
      </c>
      <c r="AY223">
        <f>VLOOKUP(A223,u型最终!$1:$1048576,46,FALSE)</f>
        <v>4.10715</v>
      </c>
      <c r="AZ223">
        <v>0.9477894</v>
      </c>
      <c r="BA223">
        <v>25.8</v>
      </c>
    </row>
    <row r="224" spans="1:53">
      <c r="A224">
        <v>2055</v>
      </c>
      <c r="B224">
        <v>2055</v>
      </c>
      <c r="C224">
        <v>19</v>
      </c>
      <c r="D224">
        <v>440000</v>
      </c>
      <c r="E224">
        <v>440300</v>
      </c>
      <c r="F224" t="s">
        <v>1003</v>
      </c>
      <c r="G224">
        <v>5110</v>
      </c>
      <c r="H224" t="s">
        <v>117</v>
      </c>
      <c r="I224">
        <v>0.00647248</v>
      </c>
      <c r="J224">
        <f>VLOOKUP(A224,三因子模型筛选后!$A$1:$Z$335,11,FALSE)</f>
        <v>-0.0531382821500301</v>
      </c>
      <c r="K224">
        <v>-0.04506489</v>
      </c>
      <c r="L224">
        <v>-0.0706263184547424</v>
      </c>
      <c r="M224">
        <f>VLOOKUP(A224,'累积异常收益率（市场模型）（-170，-21）Y1 (2)'!$A$1:$O$339,12,FALSE)</f>
        <v>0.00999345164746046</v>
      </c>
      <c r="N224">
        <f>VLOOKUP(A224,'累积异常收益率（市场模型）（-170，-21）Y1 (2)'!$A$1:$O$339,13,FALSE)</f>
        <v>0.0380148738622665</v>
      </c>
      <c r="O224">
        <v>0.04801463</v>
      </c>
      <c r="P224">
        <f>VLOOKUP(A224,'累积异常收益率（市场模型）（-170，-21）Y1 (2)'!$A$1:$O$339,15,FALSE)</f>
        <v>0.0746415853500366</v>
      </c>
      <c r="Q224">
        <f>VLOOKUP(A224,'累积异常收益率（市场模型）（-170，-21）Y1 (2)'!$A$1:$X$339,16,FALSE)</f>
        <v>0.084491640329361</v>
      </c>
      <c r="R224">
        <f>VLOOKUP(A224,'累积异常收益率（市场模型）（-170，-21）Y1 (2)'!$A$1:$X$339,17,FALSE)</f>
        <v>0.113056309521198</v>
      </c>
      <c r="S224">
        <v>0.21475019</v>
      </c>
      <c r="T224">
        <v>0.25182432</v>
      </c>
      <c r="U224">
        <f>VLOOKUP(A224,'累积异常收益率（市场模型）（-170，-21）Y1 (2)'!$A$1:$X$339,20,FALSE)</f>
        <v>0.207336559891701</v>
      </c>
      <c r="V224">
        <f>VLOOKUP(A224,'累积异常收益率（市场模型）（-170，-21）Y1 (2)'!$A$1:$X$339,21,FALSE)</f>
        <v>0.230246379971504</v>
      </c>
      <c r="W224">
        <v>0.32770157</v>
      </c>
      <c r="X224">
        <f>VLOOKUP(A224,'累积异常收益率（市场模型）（-170，-21）Y1 (2)'!$A$1:$X$339,23,FALSE)</f>
        <v>0.453735619783401</v>
      </c>
      <c r="Y224">
        <v>0.55741262</v>
      </c>
      <c r="Z224">
        <f>VLOOKUP(A224,'三因子模型（-170，-51） (2)'!$A$1:$W$335,23,FALSE)</f>
        <v>0.446726858615875</v>
      </c>
      <c r="AA224">
        <v>0.64724842</v>
      </c>
      <c r="AB224">
        <v>0</v>
      </c>
      <c r="AC224">
        <v>9.364</v>
      </c>
      <c r="AD224">
        <v>2.75</v>
      </c>
      <c r="AE224">
        <v>27</v>
      </c>
      <c r="AF224">
        <v>0</v>
      </c>
      <c r="AG224">
        <v>4.1451208</v>
      </c>
      <c r="AH224" t="s">
        <v>118</v>
      </c>
      <c r="AI224" t="s">
        <v>1004</v>
      </c>
      <c r="AJ224">
        <v>4</v>
      </c>
      <c r="AK224">
        <v>58</v>
      </c>
      <c r="AL224">
        <v>0</v>
      </c>
      <c r="AM224">
        <v>0.26666667</v>
      </c>
      <c r="AN224">
        <v>7.8311805</v>
      </c>
      <c r="AO224">
        <v>2.5179</v>
      </c>
      <c r="AP224">
        <v>0.7456</v>
      </c>
      <c r="AQ224">
        <v>0</v>
      </c>
      <c r="AR224">
        <v>4.07</v>
      </c>
      <c r="AS224">
        <v>0.35575758</v>
      </c>
      <c r="AT224">
        <v>15.4316</v>
      </c>
      <c r="AU224">
        <v>16.3835</v>
      </c>
      <c r="AV224">
        <v>32</v>
      </c>
      <c r="AW224">
        <v>16.5</v>
      </c>
      <c r="AX224">
        <v>272.25</v>
      </c>
      <c r="AY224">
        <f>VLOOKUP(A224,u型最终!$1:$1048576,46,FALSE)</f>
        <v>4.72725</v>
      </c>
      <c r="AZ224">
        <v>1.403643</v>
      </c>
      <c r="BA224">
        <v>40.7</v>
      </c>
    </row>
    <row r="225" spans="1:53">
      <c r="A225">
        <v>50</v>
      </c>
      <c r="B225">
        <v>50</v>
      </c>
      <c r="C225">
        <v>19</v>
      </c>
      <c r="D225">
        <v>440000</v>
      </c>
      <c r="E225">
        <v>440300</v>
      </c>
      <c r="F225" t="s">
        <v>1003</v>
      </c>
      <c r="G225">
        <v>5110</v>
      </c>
      <c r="H225" t="s">
        <v>54</v>
      </c>
      <c r="I225">
        <v>-0.00941056</v>
      </c>
      <c r="J225">
        <f>VLOOKUP(A225,三因子模型筛选后!$A$1:$Z$335,11,FALSE)</f>
        <v>-0.0407213605940342</v>
      </c>
      <c r="K225">
        <v>0.07324948</v>
      </c>
      <c r="L225">
        <v>0.0613518543541431</v>
      </c>
      <c r="M225">
        <f>VLOOKUP(A225,'累积异常收益率（市场模型）（-170，-21）Y1 (2)'!$A$1:$O$339,12,FALSE)</f>
        <v>-0.0234212856739759</v>
      </c>
      <c r="N225">
        <f>VLOOKUP(A225,'累积异常收益率（市场模型）（-170，-21）Y1 (2)'!$A$1:$O$339,13,FALSE)</f>
        <v>-0.0275950264185667</v>
      </c>
      <c r="O225">
        <v>-0.04022455</v>
      </c>
      <c r="P225">
        <f>VLOOKUP(A225,'累积异常收益率（市场模型）（-170，-21）Y1 (2)'!$A$1:$O$339,15,FALSE)</f>
        <v>0.0265777707099915</v>
      </c>
      <c r="Q225">
        <f>VLOOKUP(A225,'累积异常收益率（市场模型）（-170，-21）Y1 (2)'!$A$1:$X$339,16,FALSE)</f>
        <v>0.0103829614818096</v>
      </c>
      <c r="R225">
        <f>VLOOKUP(A225,'累积异常收益率（市场模型）（-170，-21）Y1 (2)'!$A$1:$X$339,17,FALSE)</f>
        <v>0.0164427347481251</v>
      </c>
      <c r="S225">
        <v>0.04579216</v>
      </c>
      <c r="T225">
        <v>0.00252981</v>
      </c>
      <c r="U225">
        <f>VLOOKUP(A225,'累积异常收益率（市场模型）（-170，-21）Y1 (2)'!$A$1:$X$339,20,FALSE)</f>
        <v>-0.00774769624695182</v>
      </c>
      <c r="V225">
        <f>VLOOKUP(A225,'累积异常收益率（市场模型）（-170，-21）Y1 (2)'!$A$1:$X$339,21,FALSE)</f>
        <v>-0.0227987822145224</v>
      </c>
      <c r="W225">
        <v>0.02014086</v>
      </c>
      <c r="X225">
        <f>VLOOKUP(A225,'累积异常收益率（市场模型）（-170，-21）Y1 (2)'!$A$1:$X$339,23,FALSE)</f>
        <v>0.0450743399560452</v>
      </c>
      <c r="Y225">
        <v>0.02402472</v>
      </c>
      <c r="Z225">
        <f>VLOOKUP(A225,'三因子模型（-170，-51） (2)'!$A$1:$W$335,23,FALSE)</f>
        <v>-0.0554670542478561</v>
      </c>
      <c r="AA225">
        <v>-0.94105573</v>
      </c>
      <c r="AB225">
        <v>0</v>
      </c>
      <c r="AC225">
        <v>10.5927</v>
      </c>
      <c r="AD225">
        <v>19.24</v>
      </c>
      <c r="AE225">
        <v>36</v>
      </c>
      <c r="AF225">
        <v>21.2796</v>
      </c>
      <c r="AG225">
        <v>24.577477</v>
      </c>
      <c r="AH225" t="s">
        <v>55</v>
      </c>
      <c r="AI225" t="s">
        <v>999</v>
      </c>
      <c r="AJ225">
        <v>6</v>
      </c>
      <c r="AK225">
        <v>57</v>
      </c>
      <c r="AL225">
        <v>0</v>
      </c>
      <c r="AM225">
        <v>0</v>
      </c>
      <c r="AN225">
        <v>7.758547</v>
      </c>
      <c r="AO225">
        <v>2.3415</v>
      </c>
      <c r="AP225">
        <v>0.592</v>
      </c>
      <c r="AQ225">
        <v>1</v>
      </c>
      <c r="AR225">
        <v>4.95</v>
      </c>
      <c r="AS225">
        <v>0.51772727</v>
      </c>
      <c r="AT225">
        <v>19.2325</v>
      </c>
      <c r="AU225">
        <v>19.7101</v>
      </c>
      <c r="AV225">
        <v>31</v>
      </c>
      <c r="AW225">
        <v>4.5</v>
      </c>
      <c r="AX225">
        <v>20.25</v>
      </c>
      <c r="AY225">
        <f>VLOOKUP(A225,u型最终!$1:$1048576,46,FALSE)</f>
        <v>4.6111</v>
      </c>
      <c r="AZ225">
        <v>1.599388</v>
      </c>
      <c r="BA225">
        <v>49.5</v>
      </c>
    </row>
    <row r="226" spans="1:53">
      <c r="A226">
        <v>2600</v>
      </c>
      <c r="B226">
        <v>2600</v>
      </c>
      <c r="C226">
        <v>17</v>
      </c>
      <c r="D226">
        <v>440000</v>
      </c>
      <c r="E226">
        <v>440700</v>
      </c>
      <c r="F226" t="s">
        <v>1003</v>
      </c>
      <c r="G226">
        <v>5110</v>
      </c>
      <c r="H226" t="s">
        <v>300</v>
      </c>
      <c r="I226">
        <v>-0.00772472</v>
      </c>
      <c r="J226">
        <f>VLOOKUP(A226,三因子模型筛选后!$A$1:$Z$335,11,FALSE)</f>
        <v>-0.149090841412544</v>
      </c>
      <c r="K226">
        <v>0.19710234</v>
      </c>
      <c r="L226">
        <v>0.148213163018227</v>
      </c>
      <c r="M226">
        <f>VLOOKUP(A226,'累积异常收益率（市场模型）（-170，-21）Y1 (2)'!$A$1:$O$339,12,FALSE)</f>
        <v>-0.0181549154222012</v>
      </c>
      <c r="N226">
        <f>VLOOKUP(A226,'累积异常收益率（市场模型）（-170，-21）Y1 (2)'!$A$1:$O$339,13,FALSE)</f>
        <v>0.0583344325423241</v>
      </c>
      <c r="O226">
        <v>0.01899434</v>
      </c>
      <c r="P226">
        <f>VLOOKUP(A226,'累积异常收益率（市场模型）（-170，-21）Y1 (2)'!$A$1:$O$339,15,FALSE)</f>
        <v>0.0289489459246397</v>
      </c>
      <c r="Q226">
        <f>VLOOKUP(A226,'累积异常收益率（市场模型）（-170，-21）Y1 (2)'!$A$1:$X$339,16,FALSE)</f>
        <v>0.0537931025028229</v>
      </c>
      <c r="R226">
        <f>VLOOKUP(A226,'累积异常收益率（市场模型）（-170，-21）Y1 (2)'!$A$1:$X$339,17,FALSE)</f>
        <v>0.0545267313718796</v>
      </c>
      <c r="S226">
        <v>0.06684619</v>
      </c>
      <c r="T226">
        <v>0.00480852</v>
      </c>
      <c r="U226">
        <f>VLOOKUP(A226,'累积异常收益率（市场模型）（-170，-21）Y1 (2)'!$A$1:$X$339,20,FALSE)</f>
        <v>-0.0302810911089182</v>
      </c>
      <c r="V226">
        <f>VLOOKUP(A226,'累积异常收益率（市场模型）（-170，-21）Y1 (2)'!$A$1:$X$339,21,FALSE)</f>
        <v>-0.0374656356871128</v>
      </c>
      <c r="W226">
        <v>-0.00311122</v>
      </c>
      <c r="X226">
        <f>VLOOKUP(A226,'累积异常收益率（市场模型）（-170，-21）Y1 (2)'!$A$1:$X$339,23,FALSE)</f>
        <v>-0.0153918238356709</v>
      </c>
      <c r="Y226">
        <v>-0.08924811</v>
      </c>
      <c r="Z226">
        <f>VLOOKUP(A226,'三因子模型（-170，-51） (2)'!$A$1:$W$335,23,FALSE)</f>
        <v>-0.286832481622696</v>
      </c>
      <c r="AA226">
        <v>-0.77247163</v>
      </c>
      <c r="AB226">
        <v>0</v>
      </c>
      <c r="AC226">
        <v>11.1739</v>
      </c>
      <c r="AD226">
        <v>18.8</v>
      </c>
      <c r="AE226">
        <v>38</v>
      </c>
      <c r="AF226">
        <v>21.6323</v>
      </c>
      <c r="AG226">
        <v>23.544238</v>
      </c>
      <c r="AH226" t="s">
        <v>301</v>
      </c>
      <c r="AI226" t="s">
        <v>999</v>
      </c>
      <c r="AJ226">
        <v>6</v>
      </c>
      <c r="AK226">
        <v>55</v>
      </c>
      <c r="AL226">
        <v>11</v>
      </c>
      <c r="AM226">
        <v>0.16666667</v>
      </c>
      <c r="AN226">
        <v>7.6009025</v>
      </c>
      <c r="AO226">
        <v>2</v>
      </c>
      <c r="AP226">
        <v>0.5625</v>
      </c>
      <c r="AQ226">
        <v>0</v>
      </c>
      <c r="AR226">
        <v>3.75</v>
      </c>
      <c r="AS226">
        <v>0.54181818</v>
      </c>
      <c r="AT226">
        <v>17.1788</v>
      </c>
      <c r="AU226">
        <v>18.1121</v>
      </c>
      <c r="AV226">
        <v>35</v>
      </c>
      <c r="AW226">
        <v>23.5</v>
      </c>
      <c r="AX226">
        <v>552.25</v>
      </c>
      <c r="AY226">
        <f>VLOOKUP(A226,u型最终!$1:$1048576,46,FALSE)</f>
        <v>4.23405</v>
      </c>
      <c r="AZ226">
        <v>1.321756</v>
      </c>
      <c r="BA226">
        <v>37.5</v>
      </c>
    </row>
    <row r="227" spans="1:53">
      <c r="A227">
        <v>823</v>
      </c>
      <c r="B227">
        <v>823</v>
      </c>
      <c r="C227">
        <v>19</v>
      </c>
      <c r="D227">
        <v>440000</v>
      </c>
      <c r="E227">
        <v>440500</v>
      </c>
      <c r="F227" t="s">
        <v>1003</v>
      </c>
      <c r="G227">
        <v>5110</v>
      </c>
      <c r="H227" t="s">
        <v>90</v>
      </c>
      <c r="I227">
        <v>-0.06031875</v>
      </c>
      <c r="J227">
        <f>VLOOKUP(A227,三因子模型筛选后!$A$1:$Z$335,11,FALSE)</f>
        <v>-0.131481304764748</v>
      </c>
      <c r="K227">
        <v>0.05626887</v>
      </c>
      <c r="L227">
        <v>0.0163396019488573</v>
      </c>
      <c r="M227">
        <f>VLOOKUP(A227,'累积异常收益率（市场模型）（-170，-21）Y1 (2)'!$A$1:$O$339,12,FALSE)</f>
        <v>-0.0586602538824081</v>
      </c>
      <c r="N227">
        <f>VLOOKUP(A227,'累积异常收益率（市场模型）（-170，-21）Y1 (2)'!$A$1:$O$339,13,FALSE)</f>
        <v>-0.0538593083620071</v>
      </c>
      <c r="O227">
        <v>-0.07042851</v>
      </c>
      <c r="P227">
        <f>VLOOKUP(A227,'累积异常收益率（市场模型）（-170，-21）Y1 (2)'!$A$1:$O$339,15,FALSE)</f>
        <v>-0.0374452024698257</v>
      </c>
      <c r="Q227">
        <f>VLOOKUP(A227,'累积异常收益率（市场模型）（-170，-21）Y1 (2)'!$A$1:$X$339,16,FALSE)</f>
        <v>0.00906285550445318</v>
      </c>
      <c r="R227">
        <f>VLOOKUP(A227,'累积异常收益率（市场模型）（-170，-21）Y1 (2)'!$A$1:$X$339,17,FALSE)</f>
        <v>0.036074336618185</v>
      </c>
      <c r="S227">
        <v>0.02223267</v>
      </c>
      <c r="T227">
        <v>0.00195484</v>
      </c>
      <c r="U227">
        <f>VLOOKUP(A227,'累积异常收益率（市场模型）（-170，-21）Y1 (2)'!$A$1:$X$339,20,FALSE)</f>
        <v>-0.0361070930957794</v>
      </c>
      <c r="V227">
        <f>VLOOKUP(A227,'累积异常收益率（市场模型）（-170，-21）Y1 (2)'!$A$1:$X$339,21,FALSE)</f>
        <v>-0.0716048404574394</v>
      </c>
      <c r="W227">
        <v>0.07961296</v>
      </c>
      <c r="X227">
        <f>VLOOKUP(A227,'累积异常收益率（市场模型）（-170，-21）Y1 (2)'!$A$1:$X$339,23,FALSE)</f>
        <v>0.0488189272582531</v>
      </c>
      <c r="Y227">
        <v>-0.04005281</v>
      </c>
      <c r="Z227">
        <f>VLOOKUP(A227,'三因子模型（-170，-51） (2)'!$A$1:$W$335,23,FALSE)</f>
        <v>-0.117559172213078</v>
      </c>
      <c r="AA227">
        <v>-6.0318749</v>
      </c>
      <c r="AB227">
        <v>0</v>
      </c>
      <c r="AC227">
        <v>8.8139</v>
      </c>
      <c r="AD227">
        <v>20.02</v>
      </c>
      <c r="AE227">
        <v>22</v>
      </c>
      <c r="AF227">
        <v>19.8196</v>
      </c>
      <c r="AG227">
        <v>4.40436</v>
      </c>
      <c r="AH227" t="s">
        <v>91</v>
      </c>
      <c r="AI227" t="s">
        <v>999</v>
      </c>
      <c r="AJ227">
        <v>6</v>
      </c>
      <c r="AK227">
        <v>52</v>
      </c>
      <c r="AL227">
        <v>0</v>
      </c>
      <c r="AM227">
        <v>0.21428571</v>
      </c>
      <c r="AN227">
        <v>7.2128843</v>
      </c>
      <c r="AO227">
        <v>1.3568</v>
      </c>
      <c r="AP227">
        <v>0.3063</v>
      </c>
      <c r="AQ227">
        <v>1</v>
      </c>
      <c r="AR227">
        <v>5.26</v>
      </c>
      <c r="AS227">
        <v>0.53848485</v>
      </c>
      <c r="AT227">
        <v>16.4093</v>
      </c>
      <c r="AU227">
        <v>17.4599</v>
      </c>
      <c r="AV227">
        <v>28</v>
      </c>
      <c r="AW227">
        <v>5</v>
      </c>
      <c r="AX227">
        <v>25</v>
      </c>
      <c r="AY227">
        <f>VLOOKUP(A227,u型最终!$1:$1048576,46,FALSE)</f>
        <v>8.1111</v>
      </c>
      <c r="AZ227">
        <v>1.660131</v>
      </c>
      <c r="BA227">
        <v>52.6</v>
      </c>
    </row>
    <row r="228" spans="1:53">
      <c r="A228">
        <v>300219</v>
      </c>
      <c r="B228">
        <v>300219</v>
      </c>
      <c r="C228">
        <v>1</v>
      </c>
      <c r="D228">
        <v>440000</v>
      </c>
      <c r="E228">
        <v>440100</v>
      </c>
      <c r="F228" t="s">
        <v>1003</v>
      </c>
      <c r="G228">
        <v>5110</v>
      </c>
      <c r="H228" t="s">
        <v>486</v>
      </c>
      <c r="I228">
        <v>-0.03227236</v>
      </c>
      <c r="J228">
        <f>VLOOKUP(A228,三因子模型筛选后!$A$1:$Z$335,11,FALSE)</f>
        <v>-0.0468574427068233</v>
      </c>
      <c r="K228">
        <v>0.02572009</v>
      </c>
      <c r="L228">
        <v>0.0139128547161818</v>
      </c>
      <c r="M228">
        <f>VLOOKUP(A228,'累积异常收益率（市场模型）（-170，-21）Y1 (2)'!$A$1:$O$339,12,FALSE)</f>
        <v>-0.0523137263953686</v>
      </c>
      <c r="N228">
        <f>VLOOKUP(A228,'累积异常收益率（市场模型）（-170，-21）Y1 (2)'!$A$1:$O$339,13,FALSE)</f>
        <v>0.050970297306776</v>
      </c>
      <c r="O228">
        <v>0.0385405</v>
      </c>
      <c r="P228">
        <f>VLOOKUP(A228,'累积异常收益率（市场模型）（-170，-21）Y1 (2)'!$A$1:$O$339,15,FALSE)</f>
        <v>0.128474831581116</v>
      </c>
      <c r="Q228">
        <f>VLOOKUP(A228,'累积异常收益率（市场模型）（-170，-21）Y1 (2)'!$A$1:$X$339,16,FALSE)</f>
        <v>0.105284236371517</v>
      </c>
      <c r="R228">
        <f>VLOOKUP(A228,'累积异常收益率（市场模型）（-170，-21）Y1 (2)'!$A$1:$X$339,17,FALSE)</f>
        <v>0.131045550107956</v>
      </c>
      <c r="S228">
        <v>0.14833285</v>
      </c>
      <c r="T228">
        <v>0.11677244</v>
      </c>
      <c r="U228">
        <f>VLOOKUP(A228,'累积异常收益率（市场模型）（-170，-21）Y1 (2)'!$A$1:$X$339,20,FALSE)</f>
        <v>0.0890638530254364</v>
      </c>
      <c r="V228">
        <f>VLOOKUP(A228,'累积异常收益率（市场模型）（-170，-21）Y1 (2)'!$A$1:$X$339,21,FALSE)</f>
        <v>0.0583106689155102</v>
      </c>
      <c r="W228">
        <v>0.15737037</v>
      </c>
      <c r="X228">
        <f>VLOOKUP(A228,'累积异常收益率（市场模型）（-170，-21）Y1 (2)'!$A$1:$X$339,23,FALSE)</f>
        <v>0.254094868898392</v>
      </c>
      <c r="Y228">
        <v>0.23807918</v>
      </c>
      <c r="Z228">
        <f>VLOOKUP(A228,'三因子模型（-170，-51） (2)'!$A$1:$W$335,23,FALSE)</f>
        <v>0.203113198280334</v>
      </c>
      <c r="AA228">
        <v>-3.2272357</v>
      </c>
      <c r="AB228">
        <v>0</v>
      </c>
      <c r="AC228">
        <v>8.4521</v>
      </c>
      <c r="AD228">
        <v>-1.33</v>
      </c>
      <c r="AE228">
        <v>15</v>
      </c>
      <c r="AF228">
        <v>0</v>
      </c>
      <c r="AG228">
        <v>7.0794351</v>
      </c>
      <c r="AH228" t="s">
        <v>487</v>
      </c>
      <c r="AI228" t="s">
        <v>1002</v>
      </c>
      <c r="AJ228">
        <v>5</v>
      </c>
      <c r="AK228">
        <v>39</v>
      </c>
      <c r="AL228">
        <v>1</v>
      </c>
      <c r="AM228">
        <v>0.14285714</v>
      </c>
      <c r="AN228">
        <v>7.1856143</v>
      </c>
      <c r="AO228">
        <v>1.3203</v>
      </c>
      <c r="AP228">
        <v>0.4739</v>
      </c>
      <c r="AQ228">
        <v>1</v>
      </c>
      <c r="AR228">
        <v>2.58</v>
      </c>
      <c r="AS228">
        <v>0.30045455</v>
      </c>
      <c r="AT228">
        <v>15.2662</v>
      </c>
      <c r="AU228">
        <v>17.0682</v>
      </c>
      <c r="AV228">
        <v>35</v>
      </c>
      <c r="AW228">
        <v>12.5</v>
      </c>
      <c r="AX228">
        <v>156.25</v>
      </c>
      <c r="AY228">
        <f>VLOOKUP(A228,u型最终!$1:$1048576,46,FALSE)</f>
        <v>3.14</v>
      </c>
      <c r="AZ228">
        <v>0.9477894</v>
      </c>
      <c r="BA228">
        <v>25.8</v>
      </c>
    </row>
    <row r="229" spans="1:53">
      <c r="A229">
        <v>63</v>
      </c>
      <c r="B229">
        <v>63</v>
      </c>
      <c r="C229">
        <v>17</v>
      </c>
      <c r="D229">
        <v>440000</v>
      </c>
      <c r="E229">
        <v>440300</v>
      </c>
      <c r="F229" t="s">
        <v>998</v>
      </c>
      <c r="G229">
        <v>5110</v>
      </c>
      <c r="H229" t="s">
        <v>57</v>
      </c>
      <c r="I229">
        <v>0.15604202</v>
      </c>
      <c r="J229">
        <f>VLOOKUP(A229,三因子模型筛选后!$A$1:$Z$335,11,FALSE)</f>
        <v>0.080082081258297</v>
      </c>
      <c r="K229">
        <v>0.16417786</v>
      </c>
      <c r="L229">
        <v>0.138394638895988</v>
      </c>
      <c r="M229">
        <f>VLOOKUP(A229,'累积异常收益率（市场模型）（-170，-21）Y1 (2)'!$A$1:$O$339,12,FALSE)</f>
        <v>0.196912005543709</v>
      </c>
      <c r="N229">
        <f>VLOOKUP(A229,'累积异常收益率（市场模型）（-170，-21）Y1 (2)'!$A$1:$O$339,13,FALSE)</f>
        <v>0.173203811049461</v>
      </c>
      <c r="O229">
        <v>0.14925005</v>
      </c>
      <c r="P229">
        <f>VLOOKUP(A229,'累积异常收益率（市场模型）（-170，-21）Y1 (2)'!$A$1:$O$339,15,FALSE)</f>
        <v>0.158080890774727</v>
      </c>
      <c r="Q229">
        <f>VLOOKUP(A229,'累积异常收益率（市场模型）（-170，-21）Y1 (2)'!$A$1:$X$339,16,FALSE)</f>
        <v>0.174716711044312</v>
      </c>
      <c r="R229">
        <f>VLOOKUP(A229,'累积异常收益率（市场模型）（-170，-21）Y1 (2)'!$A$1:$X$339,17,FALSE)</f>
        <v>0.212333753705025</v>
      </c>
      <c r="S229">
        <v>0.25392985</v>
      </c>
      <c r="T229">
        <v>0.25758263</v>
      </c>
      <c r="U229">
        <f>VLOOKUP(A229,'累积异常收益率（市场模型）（-170，-21）Y1 (2)'!$A$1:$X$339,20,FALSE)</f>
        <v>0.236131623387337</v>
      </c>
      <c r="V229">
        <f>VLOOKUP(A229,'累积异常收益率（市场模型）（-170，-21）Y1 (2)'!$A$1:$X$339,21,FALSE)</f>
        <v>0.246409639716148</v>
      </c>
      <c r="W229">
        <v>0.37253982</v>
      </c>
      <c r="X229">
        <f>VLOOKUP(A229,'累积异常收益率（市场模型）（-170，-21）Y1 (2)'!$A$1:$X$339,23,FALSE)</f>
        <v>0.492078125476837</v>
      </c>
      <c r="Y229">
        <v>0.42205459</v>
      </c>
      <c r="Z229">
        <f>VLOOKUP(A229,'三因子模型（-170，-51） (2)'!$A$1:$W$335,23,FALSE)</f>
        <v>0.320978999137878</v>
      </c>
      <c r="AA229">
        <v>15.604202</v>
      </c>
      <c r="AB229">
        <v>0</v>
      </c>
      <c r="AC229">
        <v>11.1572</v>
      </c>
      <c r="AD229">
        <v>33.43</v>
      </c>
      <c r="AE229">
        <v>22</v>
      </c>
      <c r="AF229">
        <v>22.5092</v>
      </c>
      <c r="AG229">
        <v>41.250495</v>
      </c>
      <c r="AH229" t="s">
        <v>58</v>
      </c>
      <c r="AI229" t="s">
        <v>1002</v>
      </c>
      <c r="AJ229">
        <v>5</v>
      </c>
      <c r="AK229">
        <v>48</v>
      </c>
      <c r="AL229">
        <v>0</v>
      </c>
      <c r="AM229">
        <v>0.2</v>
      </c>
      <c r="AN229">
        <v>8.8998672</v>
      </c>
      <c r="AO229">
        <v>7.331</v>
      </c>
      <c r="AP229">
        <v>0.7312</v>
      </c>
      <c r="AQ229">
        <v>0</v>
      </c>
      <c r="AR229">
        <v>14.35</v>
      </c>
      <c r="AS229">
        <v>1.034697</v>
      </c>
      <c r="AT229">
        <v>0</v>
      </c>
      <c r="AU229">
        <v>10.6053</v>
      </c>
      <c r="AV229">
        <v>2</v>
      </c>
      <c r="AW229">
        <v>17</v>
      </c>
      <c r="AX229">
        <v>289</v>
      </c>
      <c r="AY229">
        <f>VLOOKUP(A229,u型最终!$1:$1048576,46,FALSE)</f>
        <v>4.6094</v>
      </c>
      <c r="AZ229">
        <v>2.66375</v>
      </c>
      <c r="BA229">
        <v>143.5</v>
      </c>
    </row>
    <row r="230" spans="1:53">
      <c r="A230">
        <v>20</v>
      </c>
      <c r="B230">
        <v>20</v>
      </c>
      <c r="C230">
        <v>11</v>
      </c>
      <c r="D230">
        <v>440000</v>
      </c>
      <c r="E230">
        <v>440300</v>
      </c>
      <c r="F230" t="s">
        <v>1003</v>
      </c>
      <c r="G230">
        <v>5110</v>
      </c>
      <c r="H230" t="s">
        <v>45</v>
      </c>
      <c r="I230">
        <v>-0.04126476</v>
      </c>
      <c r="J230">
        <f>VLOOKUP(A230,三因子模型筛选后!$A$1:$Z$335,11,FALSE)</f>
        <v>-0.0764435529708862</v>
      </c>
      <c r="K230">
        <v>-0.00067211</v>
      </c>
      <c r="L230">
        <v>-0.0226657055318356</v>
      </c>
      <c r="M230">
        <f>VLOOKUP(A230,'累积异常收益率（市场模型）（-170，-21）Y1 (2)'!$A$1:$O$339,12,FALSE)</f>
        <v>0.0580857321619987</v>
      </c>
      <c r="N230">
        <f>VLOOKUP(A230,'累积异常收益率（市场模型）（-170，-21）Y1 (2)'!$A$1:$O$339,13,FALSE)</f>
        <v>0.134620010852814</v>
      </c>
      <c r="O230">
        <v>0.12176953</v>
      </c>
      <c r="P230">
        <f>VLOOKUP(A230,'累积异常收益率（市场模型）（-170，-21）Y1 (2)'!$A$1:$O$339,15,FALSE)</f>
        <v>0.0716605857014656</v>
      </c>
      <c r="Q230">
        <f>VLOOKUP(A230,'累积异常收益率（市场模型）（-170，-21）Y1 (2)'!$A$1:$X$339,16,FALSE)</f>
        <v>0.0205686949193478</v>
      </c>
      <c r="R230">
        <f>VLOOKUP(A230,'累积异常收益率（市场模型）（-170，-21）Y1 (2)'!$A$1:$X$339,17,FALSE)</f>
        <v>0.0165038704872131</v>
      </c>
      <c r="S230">
        <v>0.01820949</v>
      </c>
      <c r="T230">
        <v>-0.01690972</v>
      </c>
      <c r="U230">
        <f>VLOOKUP(A230,'累积异常收益率（市场模型）（-170，-21）Y1 (2)'!$A$1:$X$339,20,FALSE)</f>
        <v>-0.0344422683119774</v>
      </c>
      <c r="V230">
        <f>VLOOKUP(A230,'累积异常收益率（市场模型）（-170，-21）Y1 (2)'!$A$1:$X$339,21,FALSE)</f>
        <v>-0.0169216506183147</v>
      </c>
      <c r="W230">
        <v>-0.00918258</v>
      </c>
      <c r="X230">
        <f>VLOOKUP(A230,'累积异常收益率（市场模型）（-170，-21）Y1 (2)'!$A$1:$X$339,23,FALSE)</f>
        <v>-0.0181981287896633</v>
      </c>
      <c r="Y230">
        <v>0.05435108</v>
      </c>
      <c r="Z230">
        <f>VLOOKUP(A230,'三因子模型（-170，-51） (2)'!$A$1:$W$335,23,FALSE)</f>
        <v>-0.0652209743857384</v>
      </c>
      <c r="AA230">
        <v>-4.1264758</v>
      </c>
      <c r="AB230">
        <v>0</v>
      </c>
      <c r="AC230">
        <v>6.9058</v>
      </c>
      <c r="AD230">
        <v>12.46</v>
      </c>
      <c r="AE230">
        <v>38</v>
      </c>
      <c r="AF230">
        <v>16.6889</v>
      </c>
      <c r="AG230">
        <v>2.8316123</v>
      </c>
      <c r="AH230" t="s">
        <v>46</v>
      </c>
      <c r="AI230" t="s">
        <v>999</v>
      </c>
      <c r="AJ230">
        <v>6</v>
      </c>
      <c r="AK230">
        <v>56</v>
      </c>
      <c r="AL230">
        <v>0</v>
      </c>
      <c r="AM230">
        <v>0.29411765</v>
      </c>
      <c r="AN230">
        <v>6.2126061</v>
      </c>
      <c r="AO230">
        <v>0.499</v>
      </c>
      <c r="AP230">
        <v>0.4696</v>
      </c>
      <c r="AQ230">
        <v>0</v>
      </c>
      <c r="AR230">
        <v>4.36</v>
      </c>
      <c r="AS230">
        <v>0.26969697</v>
      </c>
      <c r="AT230">
        <v>0</v>
      </c>
      <c r="AU230">
        <v>10.6053</v>
      </c>
      <c r="AV230">
        <v>22</v>
      </c>
      <c r="AW230">
        <v>2</v>
      </c>
      <c r="AX230">
        <v>4</v>
      </c>
      <c r="AY230">
        <f>VLOOKUP(A230,u型最终!$1:$1048576,46,FALSE)</f>
        <v>4.625</v>
      </c>
      <c r="AZ230">
        <v>1.472472</v>
      </c>
      <c r="BA230">
        <v>43.6</v>
      </c>
    </row>
    <row r="231" spans="1:53">
      <c r="A231">
        <v>2456</v>
      </c>
      <c r="B231">
        <v>2456</v>
      </c>
      <c r="C231">
        <v>10</v>
      </c>
      <c r="D231">
        <v>440000</v>
      </c>
      <c r="E231">
        <v>440300</v>
      </c>
      <c r="F231" t="s">
        <v>1003</v>
      </c>
      <c r="G231">
        <v>5110</v>
      </c>
      <c r="H231" t="s">
        <v>261</v>
      </c>
      <c r="I231">
        <v>0.07109174</v>
      </c>
      <c r="J231">
        <f>VLOOKUP(A231,三因子模型筛选后!$A$1:$Z$335,11,FALSE)</f>
        <v>0.00243989937007427</v>
      </c>
      <c r="K231">
        <v>0.14816675</v>
      </c>
      <c r="L231">
        <v>0.117641605436802</v>
      </c>
      <c r="M231">
        <f>VLOOKUP(A231,'累积异常收益率（市场模型）（-170，-21）Y1 (2)'!$A$1:$O$339,12,FALSE)</f>
        <v>0.0619443356990814</v>
      </c>
      <c r="N231">
        <f>VLOOKUP(A231,'累积异常收益率（市场模型）（-170，-21）Y1 (2)'!$A$1:$O$339,13,FALSE)</f>
        <v>0.0656735971570015</v>
      </c>
      <c r="O231">
        <v>0.01792932</v>
      </c>
      <c r="P231">
        <f>VLOOKUP(A231,'累积异常收益率（市场模型）（-170，-21）Y1 (2)'!$A$1:$O$339,15,FALSE)</f>
        <v>0.0464648678898811</v>
      </c>
      <c r="Q231">
        <f>VLOOKUP(A231,'累积异常收益率（市场模型）（-170，-21）Y1 (2)'!$A$1:$X$339,16,FALSE)</f>
        <v>0.0469463616609573</v>
      </c>
      <c r="R231">
        <f>VLOOKUP(A231,'累积异常收益率（市场模型）（-170，-21）Y1 (2)'!$A$1:$X$339,17,FALSE)</f>
        <v>0.0522838644683361</v>
      </c>
      <c r="S231">
        <v>0.07794078</v>
      </c>
      <c r="T231">
        <v>-0.00255846</v>
      </c>
      <c r="U231">
        <f>VLOOKUP(A231,'累积异常收益率（市场模型）（-170，-21）Y1 (2)'!$A$1:$X$339,20,FALSE)</f>
        <v>-0.061116699129343</v>
      </c>
      <c r="V231">
        <f>VLOOKUP(A231,'累积异常收益率（市场模型）（-170，-21）Y1 (2)'!$A$1:$X$339,21,FALSE)</f>
        <v>-0.0754121840000153</v>
      </c>
      <c r="W231">
        <v>0.00286762</v>
      </c>
      <c r="X231">
        <f>VLOOKUP(A231,'累积异常收益率（市场模型）（-170，-21）Y1 (2)'!$A$1:$X$339,23,FALSE)</f>
        <v>0.120207659900188</v>
      </c>
      <c r="Y231">
        <v>0.11048306</v>
      </c>
      <c r="Z231">
        <f>VLOOKUP(A231,'三因子模型（-170，-51） (2)'!$A$1:$W$335,23,FALSE)</f>
        <v>0.0210302509367466</v>
      </c>
      <c r="AA231">
        <v>7.1091741</v>
      </c>
      <c r="AB231">
        <v>0</v>
      </c>
      <c r="AC231">
        <v>10.5033</v>
      </c>
      <c r="AD231">
        <v>16.27</v>
      </c>
      <c r="AE231">
        <v>18</v>
      </c>
      <c r="AF231">
        <v>21.2469</v>
      </c>
      <c r="AG231">
        <v>26.947393</v>
      </c>
      <c r="AH231" t="s">
        <v>262</v>
      </c>
      <c r="AI231" t="s">
        <v>1002</v>
      </c>
      <c r="AJ231">
        <v>5</v>
      </c>
      <c r="AK231">
        <v>39</v>
      </c>
      <c r="AL231">
        <v>0</v>
      </c>
      <c r="AM231">
        <v>0.13636364</v>
      </c>
      <c r="AN231">
        <v>8.2268409</v>
      </c>
      <c r="AO231">
        <v>3.74</v>
      </c>
      <c r="AP231">
        <v>0.7293</v>
      </c>
      <c r="AQ231">
        <v>0</v>
      </c>
      <c r="AR231">
        <v>4.55</v>
      </c>
      <c r="AS231">
        <v>0.68772727</v>
      </c>
      <c r="AT231">
        <v>17.3725</v>
      </c>
      <c r="AU231">
        <v>16.0544</v>
      </c>
      <c r="AV231">
        <v>2</v>
      </c>
      <c r="AW231">
        <v>10.5</v>
      </c>
      <c r="AX231">
        <v>110.25</v>
      </c>
      <c r="AY231">
        <f>VLOOKUP(A231,u型最终!$1:$1048576,46,FALSE)</f>
        <v>3.7619</v>
      </c>
      <c r="AZ231">
        <v>1.515127</v>
      </c>
      <c r="BA231">
        <v>45.5</v>
      </c>
    </row>
    <row r="232" spans="1:53">
      <c r="A232">
        <v>300689</v>
      </c>
      <c r="B232">
        <v>300689</v>
      </c>
      <c r="C232">
        <v>10</v>
      </c>
      <c r="D232">
        <v>440000</v>
      </c>
      <c r="E232">
        <v>440300</v>
      </c>
      <c r="F232" t="s">
        <v>1000</v>
      </c>
      <c r="G232">
        <v>5115</v>
      </c>
      <c r="H232" t="s">
        <v>696</v>
      </c>
      <c r="I232">
        <v>-0.02735557</v>
      </c>
      <c r="J232">
        <f>VLOOKUP(A232,三因子模型筛选后!$A$1:$Z$335,11,FALSE)</f>
        <v>-0.0231610238552094</v>
      </c>
      <c r="K232">
        <v>-0.01818857</v>
      </c>
      <c r="L232">
        <v>-0.0224363226443529</v>
      </c>
      <c r="M232">
        <f>VLOOKUP(A232,'累积异常收益率（市场模型）（-170，-21）Y1 (2)'!$A$1:$O$339,12,FALSE)</f>
        <v>-0.0219849515706301</v>
      </c>
      <c r="N232">
        <f>VLOOKUP(A232,'累积异常收益率（市场模型）（-170，-21）Y1 (2)'!$A$1:$O$339,13,FALSE)</f>
        <v>-0.0757408812642097</v>
      </c>
      <c r="O232">
        <v>-0.06849213</v>
      </c>
      <c r="P232">
        <f>VLOOKUP(A232,'累积异常收益率（市场模型）（-170，-21）Y1 (2)'!$A$1:$O$339,15,FALSE)</f>
        <v>-0.0527682155370712</v>
      </c>
      <c r="Q232">
        <f>VLOOKUP(A232,'累积异常收益率（市场模型）（-170，-21）Y1 (2)'!$A$1:$X$339,16,FALSE)</f>
        <v>0.0140559067949653</v>
      </c>
      <c r="R232">
        <f>VLOOKUP(A232,'累积异常收益率（市场模型）（-170，-21）Y1 (2)'!$A$1:$X$339,17,FALSE)</f>
        <v>0.00721652247011662</v>
      </c>
      <c r="S232">
        <v>0.05877545</v>
      </c>
      <c r="T232">
        <v>0.0465492</v>
      </c>
      <c r="U232">
        <f>VLOOKUP(A232,'累积异常收益率（市场模型）（-170，-21）Y1 (2)'!$A$1:$X$339,20,FALSE)</f>
        <v>-0.000387013657018542</v>
      </c>
      <c r="V232">
        <f>VLOOKUP(A232,'累积异常收益率（市场模型）（-170，-21）Y1 (2)'!$A$1:$X$339,21,FALSE)</f>
        <v>0.00921387132257223</v>
      </c>
      <c r="W232">
        <v>0.10250973</v>
      </c>
      <c r="X232">
        <f>VLOOKUP(A232,'累积异常收益率（市场模型）（-170，-21）Y1 (2)'!$A$1:$X$339,23,FALSE)</f>
        <v>0.13601516187191</v>
      </c>
      <c r="Y232">
        <v>0.02255445</v>
      </c>
      <c r="Z232">
        <f>VLOOKUP(A232,'三因子模型（-170，-51） (2)'!$A$1:$W$335,23,FALSE)</f>
        <v>-0.0509721636772156</v>
      </c>
      <c r="AA232">
        <v>-2.7355572</v>
      </c>
      <c r="AB232">
        <v>0</v>
      </c>
      <c r="AC232">
        <v>6.7093</v>
      </c>
      <c r="AD232">
        <v>21.04</v>
      </c>
      <c r="AE232">
        <v>13</v>
      </c>
      <c r="AF232">
        <v>17.8033</v>
      </c>
      <c r="AG232">
        <v>1.156</v>
      </c>
      <c r="AH232" t="s">
        <v>697</v>
      </c>
      <c r="AI232" t="s">
        <v>1012</v>
      </c>
      <c r="AJ232">
        <v>2</v>
      </c>
      <c r="AK232">
        <v>62</v>
      </c>
      <c r="AL232">
        <v>2</v>
      </c>
      <c r="AM232">
        <v>0.33333333</v>
      </c>
      <c r="AN232">
        <v>5.8197862</v>
      </c>
      <c r="AO232">
        <v>0.3369</v>
      </c>
      <c r="AP232">
        <v>0.1444</v>
      </c>
      <c r="AQ232">
        <v>0</v>
      </c>
      <c r="AR232">
        <v>13.89</v>
      </c>
      <c r="AS232">
        <v>1.4118182</v>
      </c>
      <c r="AT232">
        <v>13.3237</v>
      </c>
      <c r="AU232">
        <v>14.0275</v>
      </c>
      <c r="AV232">
        <v>1</v>
      </c>
      <c r="AW232">
        <v>2</v>
      </c>
      <c r="AX232">
        <v>4</v>
      </c>
      <c r="AY232">
        <f>VLOOKUP(A232,u型最终!$1:$1048576,46,FALSE)</f>
        <v>4.375</v>
      </c>
      <c r="AZ232">
        <v>2.631169</v>
      </c>
      <c r="BA232">
        <v>138.9</v>
      </c>
    </row>
    <row r="233" spans="1:53">
      <c r="A233">
        <v>2806</v>
      </c>
      <c r="B233">
        <v>2806</v>
      </c>
      <c r="C233">
        <v>11</v>
      </c>
      <c r="D233">
        <v>440000</v>
      </c>
      <c r="E233">
        <v>441200</v>
      </c>
      <c r="F233" t="s">
        <v>1000</v>
      </c>
      <c r="G233">
        <v>5115</v>
      </c>
      <c r="H233" t="s">
        <v>330</v>
      </c>
      <c r="I233">
        <v>-0.10776142</v>
      </c>
      <c r="J233">
        <f>VLOOKUP(A233,三因子模型筛选后!$A$1:$Z$335,11,FALSE)</f>
        <v>-0.13304740190506</v>
      </c>
      <c r="K233">
        <v>0.02327447</v>
      </c>
      <c r="L233">
        <v>0.0194047801196575</v>
      </c>
      <c r="M233">
        <f>VLOOKUP(A233,'累积异常收益率（市场模型）（-170，-21）Y1 (2)'!$A$1:$O$339,12,FALSE)</f>
        <v>-0.0705227851867676</v>
      </c>
      <c r="N233">
        <f>VLOOKUP(A233,'累积异常收益率（市场模型）（-170，-21）Y1 (2)'!$A$1:$O$339,13,FALSE)</f>
        <v>-0.0929865762591362</v>
      </c>
      <c r="O233">
        <v>-0.0532966</v>
      </c>
      <c r="P233">
        <f>VLOOKUP(A233,'累积异常收益率（市场模型）（-170，-21）Y1 (2)'!$A$1:$O$339,15,FALSE)</f>
        <v>-0.0448117963969707</v>
      </c>
      <c r="Q233">
        <f>VLOOKUP(A233,'累积异常收益率（市场模型）（-170，-21）Y1 (2)'!$A$1:$X$339,16,FALSE)</f>
        <v>-0.0516636967658997</v>
      </c>
      <c r="R233">
        <f>VLOOKUP(A233,'累积异常收益率（市场模型）（-170，-21）Y1 (2)'!$A$1:$X$339,17,FALSE)</f>
        <v>-0.0459384024143219</v>
      </c>
      <c r="S233">
        <v>-0.02403333</v>
      </c>
      <c r="T233">
        <v>-0.02348055</v>
      </c>
      <c r="U233">
        <f>VLOOKUP(A233,'累积异常收益率（市场模型）（-170，-21）Y1 (2)'!$A$1:$X$339,20,FALSE)</f>
        <v>-0.0450808964669704</v>
      </c>
      <c r="V233">
        <f>VLOOKUP(A233,'累积异常收益率（市场模型）（-170，-21）Y1 (2)'!$A$1:$X$339,21,FALSE)</f>
        <v>-0.0302077569067478</v>
      </c>
      <c r="W233">
        <v>0.07900278</v>
      </c>
      <c r="X233">
        <f>VLOOKUP(A233,'累积异常收益率（市场模型）（-170，-21）Y1 (2)'!$A$1:$X$339,23,FALSE)</f>
        <v>0.131759911775589</v>
      </c>
      <c r="Y233">
        <v>0.09584247</v>
      </c>
      <c r="Z233">
        <f>VLOOKUP(A233,'三因子模型（-170，-51） (2)'!$A$1:$W$335,23,FALSE)</f>
        <v>0.00259929499588907</v>
      </c>
      <c r="AA233">
        <v>-10.776142</v>
      </c>
      <c r="AB233">
        <v>0</v>
      </c>
      <c r="AC233">
        <v>6.4953</v>
      </c>
      <c r="AD233">
        <v>16.68</v>
      </c>
      <c r="AE233">
        <v>24</v>
      </c>
      <c r="AF233">
        <v>17.9346</v>
      </c>
      <c r="AG233">
        <v>1.762392</v>
      </c>
      <c r="AH233" t="s">
        <v>331</v>
      </c>
      <c r="AI233" t="s">
        <v>1008</v>
      </c>
      <c r="AJ233">
        <v>7</v>
      </c>
      <c r="AK233">
        <v>52</v>
      </c>
      <c r="AL233">
        <v>1</v>
      </c>
      <c r="AM233">
        <v>0.11111111</v>
      </c>
      <c r="AN233">
        <v>6.0402547</v>
      </c>
      <c r="AO233">
        <v>0.42</v>
      </c>
      <c r="AP233">
        <v>0.3387</v>
      </c>
      <c r="AQ233">
        <v>0</v>
      </c>
      <c r="AR233">
        <v>4.59</v>
      </c>
      <c r="AS233">
        <v>0.39727273</v>
      </c>
      <c r="AT233">
        <v>14.0912</v>
      </c>
      <c r="AU233">
        <v>15.2928</v>
      </c>
      <c r="AV233">
        <v>35</v>
      </c>
      <c r="AW233">
        <v>6</v>
      </c>
      <c r="AX233">
        <v>36</v>
      </c>
      <c r="AY233">
        <f>VLOOKUP(A233,u型最终!$1:$1048576,46,FALSE)</f>
        <v>2.625</v>
      </c>
      <c r="AZ233">
        <v>1.52388</v>
      </c>
      <c r="BA233">
        <v>45.9</v>
      </c>
    </row>
    <row r="234" spans="1:53">
      <c r="A234">
        <v>300686</v>
      </c>
      <c r="B234">
        <v>300686</v>
      </c>
      <c r="C234">
        <v>2</v>
      </c>
      <c r="D234">
        <v>440000</v>
      </c>
      <c r="E234">
        <v>440300</v>
      </c>
      <c r="F234" t="s">
        <v>1000</v>
      </c>
      <c r="G234">
        <v>5115</v>
      </c>
      <c r="H234" t="s">
        <v>693</v>
      </c>
      <c r="I234">
        <v>-0.02776712</v>
      </c>
      <c r="J234">
        <f>VLOOKUP(A234,三因子模型筛选后!$A$1:$Z$335,11,FALSE)</f>
        <v>-0.202575474977493</v>
      </c>
      <c r="K234">
        <v>-0.02276034</v>
      </c>
      <c r="L234">
        <v>-0.116086326539516</v>
      </c>
      <c r="M234">
        <f>VLOOKUP(A234,'累积异常收益率（市场模型）（-170，-21）Y1 (2)'!$A$1:$O$339,12,FALSE)</f>
        <v>0.00540841650217772</v>
      </c>
      <c r="N234">
        <f>VLOOKUP(A234,'累积异常收益率（市场模型）（-170，-21）Y1 (2)'!$A$1:$O$339,13,FALSE)</f>
        <v>-0.024073027074337</v>
      </c>
      <c r="O234">
        <v>0.0068473</v>
      </c>
      <c r="P234">
        <f>VLOOKUP(A234,'累积异常收益率（市场模型）（-170，-21）Y1 (2)'!$A$1:$O$339,15,FALSE)</f>
        <v>0.0100983018055558</v>
      </c>
      <c r="Q234">
        <f>VLOOKUP(A234,'累积异常收益率（市场模型）（-170，-21）Y1 (2)'!$A$1:$X$339,16,FALSE)</f>
        <v>0.14546075463295</v>
      </c>
      <c r="R234">
        <f>VLOOKUP(A234,'累积异常收益率（市场模型）（-170，-21）Y1 (2)'!$A$1:$X$339,17,FALSE)</f>
        <v>0.241153508424759</v>
      </c>
      <c r="S234">
        <v>0.24157979</v>
      </c>
      <c r="T234">
        <v>0.21269459</v>
      </c>
      <c r="U234">
        <f>VLOOKUP(A234,'累积异常收益率（市场模型）（-170，-21）Y1 (2)'!$A$1:$X$339,20,FALSE)</f>
        <v>0.166559308767319</v>
      </c>
      <c r="V234">
        <f>VLOOKUP(A234,'累积异常收益率（市场模型）（-170，-21）Y1 (2)'!$A$1:$X$339,21,FALSE)</f>
        <v>0.185511201620102</v>
      </c>
      <c r="W234">
        <v>0.24730532</v>
      </c>
      <c r="X234">
        <f>VLOOKUP(A234,'累积异常收益率（市场模型）（-170，-21）Y1 (2)'!$A$1:$X$339,23,FALSE)</f>
        <v>0.263758897781372</v>
      </c>
      <c r="Y234">
        <v>0.18209897</v>
      </c>
      <c r="Z234">
        <f>VLOOKUP(A234,'三因子模型（-170，-51） (2)'!$A$1:$W$335,23,FALSE)</f>
        <v>0.0252358261495829</v>
      </c>
      <c r="AA234">
        <v>-2.7767122</v>
      </c>
      <c r="AB234">
        <v>0</v>
      </c>
      <c r="AC234">
        <v>8.2488</v>
      </c>
      <c r="AD234">
        <v>19.26</v>
      </c>
      <c r="AE234">
        <v>15</v>
      </c>
      <c r="AF234">
        <v>19.107</v>
      </c>
      <c r="AG234">
        <v>2.6562424</v>
      </c>
      <c r="AH234" t="s">
        <v>694</v>
      </c>
      <c r="AI234" t="s">
        <v>1004</v>
      </c>
      <c r="AJ234">
        <v>4</v>
      </c>
      <c r="AK234">
        <v>45</v>
      </c>
      <c r="AL234">
        <v>0</v>
      </c>
      <c r="AM234">
        <v>0.1</v>
      </c>
      <c r="AN234">
        <v>6.3025414</v>
      </c>
      <c r="AO234">
        <v>0.54595762</v>
      </c>
      <c r="AP234">
        <v>0.5366</v>
      </c>
      <c r="AQ234">
        <v>0</v>
      </c>
      <c r="AR234">
        <v>10.73</v>
      </c>
      <c r="AS234">
        <v>0.9780303</v>
      </c>
      <c r="AT234">
        <v>14.6374</v>
      </c>
      <c r="AU234">
        <v>15.2208</v>
      </c>
      <c r="AV234">
        <v>1</v>
      </c>
      <c r="AW234">
        <v>2.5</v>
      </c>
      <c r="AX234">
        <v>6.25</v>
      </c>
      <c r="AY234">
        <f>VLOOKUP(A234,u型最终!$1:$1048576,46,FALSE)</f>
        <v>4</v>
      </c>
      <c r="AZ234">
        <v>2.373044</v>
      </c>
      <c r="BA234">
        <v>107.3</v>
      </c>
    </row>
    <row r="235" spans="1:53">
      <c r="A235">
        <v>300615</v>
      </c>
      <c r="B235">
        <v>300615</v>
      </c>
      <c r="C235">
        <v>19</v>
      </c>
      <c r="D235">
        <v>440000</v>
      </c>
      <c r="E235">
        <v>440300</v>
      </c>
      <c r="F235" t="s">
        <v>1000</v>
      </c>
      <c r="G235">
        <v>5115</v>
      </c>
      <c r="H235" t="s">
        <v>651</v>
      </c>
      <c r="I235">
        <v>-0.17691436</v>
      </c>
      <c r="J235">
        <f>VLOOKUP(A235,三因子模型筛选后!$A$1:$Z$335,11,FALSE)</f>
        <v>-0.24615253508091</v>
      </c>
      <c r="K235">
        <v>-0.05930726</v>
      </c>
      <c r="L235">
        <v>-0.104100771248341</v>
      </c>
      <c r="M235">
        <f>VLOOKUP(A235,'累积异常收益率（市场模型）（-170，-21）Y1 (2)'!$A$1:$O$339,12,FALSE)</f>
        <v>-0.155982673168182</v>
      </c>
      <c r="N235">
        <f>VLOOKUP(A235,'累积异常收益率（市场模型）（-170，-21）Y1 (2)'!$A$1:$O$339,13,FALSE)</f>
        <v>-0.206855356693268</v>
      </c>
      <c r="O235">
        <v>-0.20524243</v>
      </c>
      <c r="P235">
        <f>VLOOKUP(A235,'累积异常收益率（市场模型）（-170，-21）Y1 (2)'!$A$1:$O$339,15,FALSE)</f>
        <v>-0.222816377878189</v>
      </c>
      <c r="Q235">
        <f>VLOOKUP(A235,'累积异常收益率（市场模型）（-170，-21）Y1 (2)'!$A$1:$X$339,16,FALSE)</f>
        <v>-0.23663042485714</v>
      </c>
      <c r="R235">
        <f>VLOOKUP(A235,'累积异常收益率（市场模型）（-170，-21）Y1 (2)'!$A$1:$X$339,17,FALSE)</f>
        <v>-0.161867529153824</v>
      </c>
      <c r="S235">
        <v>-0.11647675</v>
      </c>
      <c r="T235">
        <v>-0.1635491</v>
      </c>
      <c r="U235">
        <f>VLOOKUP(A235,'累积异常收益率（市场模型）（-170，-21）Y1 (2)'!$A$1:$X$339,20,FALSE)</f>
        <v>-0.205650091171265</v>
      </c>
      <c r="V235">
        <f>VLOOKUP(A235,'累积异常收益率（市场模型）（-170，-21）Y1 (2)'!$A$1:$X$339,21,FALSE)</f>
        <v>-0.22050978243351</v>
      </c>
      <c r="W235">
        <v>-0.15386504</v>
      </c>
      <c r="X235">
        <f>VLOOKUP(A235,'累积异常收益率（市场模型）（-170，-21）Y1 (2)'!$A$1:$X$339,23,FALSE)</f>
        <v>-0.080767422914505</v>
      </c>
      <c r="Y235">
        <v>-0.18309192</v>
      </c>
      <c r="Z235">
        <f>VLOOKUP(A235,'三因子模型（-170，-51） (2)'!$A$1:$W$335,23,FALSE)</f>
        <v>-0.378477156162262</v>
      </c>
      <c r="AA235">
        <v>-17.691436</v>
      </c>
      <c r="AB235">
        <v>0</v>
      </c>
      <c r="AC235">
        <v>6.2442</v>
      </c>
      <c r="AD235">
        <v>20.36</v>
      </c>
      <c r="AE235">
        <v>14</v>
      </c>
      <c r="AF235">
        <v>16.5396</v>
      </c>
      <c r="AG235">
        <v>1.8956</v>
      </c>
      <c r="AH235" t="s">
        <v>652</v>
      </c>
      <c r="AI235" t="s">
        <v>999</v>
      </c>
      <c r="AJ235">
        <v>6</v>
      </c>
      <c r="AK235">
        <v>52</v>
      </c>
      <c r="AL235">
        <v>3</v>
      </c>
      <c r="AM235">
        <v>0.1875</v>
      </c>
      <c r="AN235">
        <v>6.8535103</v>
      </c>
      <c r="AO235">
        <v>0.9472</v>
      </c>
      <c r="AP235">
        <v>0.124</v>
      </c>
      <c r="AQ235">
        <v>0</v>
      </c>
      <c r="AR235">
        <v>6.64</v>
      </c>
      <c r="AS235">
        <v>0.70181818</v>
      </c>
      <c r="AT235">
        <v>14.3535</v>
      </c>
      <c r="AU235">
        <v>14.5747</v>
      </c>
      <c r="AV235">
        <v>36</v>
      </c>
      <c r="AW235">
        <v>1.5</v>
      </c>
      <c r="AX235">
        <v>2.25</v>
      </c>
      <c r="AY235">
        <f>VLOOKUP(A235,u型最终!$1:$1048576,46,FALSE)</f>
        <v>2.16665</v>
      </c>
      <c r="AZ235">
        <v>1.893112</v>
      </c>
      <c r="BA235">
        <v>66.4</v>
      </c>
    </row>
    <row r="236" spans="1:53">
      <c r="A236">
        <v>300460</v>
      </c>
      <c r="B236">
        <v>300460</v>
      </c>
      <c r="C236">
        <v>15</v>
      </c>
      <c r="D236">
        <v>440000</v>
      </c>
      <c r="E236">
        <v>441900</v>
      </c>
      <c r="F236" t="s">
        <v>1000</v>
      </c>
      <c r="G236">
        <v>5115</v>
      </c>
      <c r="H236" t="s">
        <v>588</v>
      </c>
      <c r="I236">
        <v>0.371512</v>
      </c>
      <c r="J236">
        <f>VLOOKUP(A236,三因子模型筛选后!$A$1:$Z$335,11,FALSE)</f>
        <v>0.27065497636795</v>
      </c>
      <c r="K236">
        <v>0.26229089</v>
      </c>
      <c r="L236">
        <v>0.205356404185295</v>
      </c>
      <c r="M236">
        <f>VLOOKUP(A236,'累积异常收益率（市场模型）（-170，-21）Y1 (2)'!$A$1:$O$339,12,FALSE)</f>
        <v>0.361387133598328</v>
      </c>
      <c r="N236">
        <f>VLOOKUP(A236,'累积异常收益率（市场模型）（-170，-21）Y1 (2)'!$A$1:$O$339,13,FALSE)</f>
        <v>0.427197903394699</v>
      </c>
      <c r="O236">
        <v>0.43666157</v>
      </c>
      <c r="P236">
        <f>VLOOKUP(A236,'累积异常收益率（市场模型）（-170，-21）Y1 (2)'!$A$1:$O$339,15,FALSE)</f>
        <v>0.459548979997635</v>
      </c>
      <c r="Q236">
        <f>VLOOKUP(A236,'累积异常收益率（市场模型）（-170，-21）Y1 (2)'!$A$1:$X$339,16,FALSE)</f>
        <v>0.37169086933136</v>
      </c>
      <c r="R236">
        <f>VLOOKUP(A236,'累积异常收益率（市场模型）（-170，-21）Y1 (2)'!$A$1:$X$339,17,FALSE)</f>
        <v>0.450844883918762</v>
      </c>
      <c r="S236">
        <v>0.43613416</v>
      </c>
      <c r="T236">
        <v>0.41902936</v>
      </c>
      <c r="U236">
        <f>VLOOKUP(A236,'累积异常收益率（市场模型）（-170，-21）Y1 (2)'!$A$1:$X$339,20,FALSE)</f>
        <v>0.365838497877121</v>
      </c>
      <c r="V236">
        <f>VLOOKUP(A236,'累积异常收益率（市场模型）（-170，-21）Y1 (2)'!$A$1:$X$339,21,FALSE)</f>
        <v>0.404793679714203</v>
      </c>
      <c r="W236">
        <v>0.45701289</v>
      </c>
      <c r="X236">
        <f>VLOOKUP(A236,'累积异常收益率（市场模型）（-170，-21）Y1 (2)'!$A$1:$X$339,23,FALSE)</f>
        <v>0.431113004684448</v>
      </c>
      <c r="Y236">
        <v>0.40572065</v>
      </c>
      <c r="Z236">
        <f>VLOOKUP(A236,'三因子模型（-170，-51） (2)'!$A$1:$W$335,23,FALSE)</f>
        <v>0.254342287778854</v>
      </c>
      <c r="AA236">
        <v>37.1512</v>
      </c>
      <c r="AB236">
        <v>0</v>
      </c>
      <c r="AC236">
        <v>6.5639</v>
      </c>
      <c r="AD236">
        <v>-0.69</v>
      </c>
      <c r="AE236">
        <v>17</v>
      </c>
      <c r="AF236">
        <v>0</v>
      </c>
      <c r="AG236">
        <v>2.7600425</v>
      </c>
      <c r="AH236" t="s">
        <v>589</v>
      </c>
      <c r="AI236" t="s">
        <v>999</v>
      </c>
      <c r="AJ236">
        <v>6</v>
      </c>
      <c r="AK236">
        <v>44</v>
      </c>
      <c r="AL236">
        <v>0</v>
      </c>
      <c r="AM236">
        <v>0.14285714</v>
      </c>
      <c r="AN236">
        <v>5.4129844</v>
      </c>
      <c r="AO236">
        <v>0.2243</v>
      </c>
      <c r="AP236">
        <v>0.3744</v>
      </c>
      <c r="AQ236">
        <v>0</v>
      </c>
      <c r="AR236">
        <v>16</v>
      </c>
      <c r="AS236">
        <v>0.78242424</v>
      </c>
      <c r="AT236">
        <v>12.8053</v>
      </c>
      <c r="AU236">
        <v>14.9085</v>
      </c>
      <c r="AV236">
        <v>1</v>
      </c>
      <c r="AW236">
        <v>1.5</v>
      </c>
      <c r="AX236">
        <v>2.25</v>
      </c>
      <c r="AY236">
        <f>VLOOKUP(A236,u型最终!$1:$1048576,46,FALSE)</f>
        <v>5.5</v>
      </c>
      <c r="AZ236">
        <v>2.772589</v>
      </c>
      <c r="BA236">
        <v>160</v>
      </c>
    </row>
    <row r="237" spans="1:53">
      <c r="A237">
        <v>2618</v>
      </c>
      <c r="B237">
        <v>2618</v>
      </c>
      <c r="C237">
        <v>1</v>
      </c>
      <c r="D237">
        <v>440000</v>
      </c>
      <c r="E237">
        <v>440300</v>
      </c>
      <c r="F237" t="s">
        <v>1000</v>
      </c>
      <c r="G237">
        <v>5115</v>
      </c>
      <c r="H237" t="s">
        <v>303</v>
      </c>
      <c r="I237">
        <v>-0.09317384</v>
      </c>
      <c r="J237">
        <f>VLOOKUP(A237,三因子模型筛选后!$A$1:$Z$335,11,FALSE)</f>
        <v>-0.13201692700386</v>
      </c>
      <c r="K237">
        <v>-0.01908125</v>
      </c>
      <c r="L237">
        <v>-0.0373557880520821</v>
      </c>
      <c r="M237">
        <f>VLOOKUP(A237,'累积异常收益率（市场模型）（-170，-21）Y1 (2)'!$A$1:$O$339,12,FALSE)</f>
        <v>-0.0972948893904686</v>
      </c>
      <c r="N237">
        <f>VLOOKUP(A237,'累积异常收益率（市场模型）（-170，-21）Y1 (2)'!$A$1:$O$339,13,FALSE)</f>
        <v>-0.108618646860123</v>
      </c>
      <c r="O237">
        <v>-0.12122243</v>
      </c>
      <c r="P237">
        <f>VLOOKUP(A237,'累积异常收益率（市场模型）（-170，-21）Y1 (2)'!$A$1:$O$339,15,FALSE)</f>
        <v>-0.0376616604626179</v>
      </c>
      <c r="Q237">
        <f>VLOOKUP(A237,'累积异常收益率（市场模型）（-170，-21）Y1 (2)'!$A$1:$X$339,16,FALSE)</f>
        <v>-0.00991466268897057</v>
      </c>
      <c r="R237">
        <f>VLOOKUP(A237,'累积异常收益率（市场模型）（-170，-21）Y1 (2)'!$A$1:$X$339,17,FALSE)</f>
        <v>0.0248324144631624</v>
      </c>
      <c r="S237">
        <v>0.05774565</v>
      </c>
      <c r="T237">
        <v>0.08079468</v>
      </c>
      <c r="U237">
        <f>VLOOKUP(A237,'累积异常收益率（市场模型）（-170，-21）Y1 (2)'!$A$1:$X$339,20,FALSE)</f>
        <v>0.0341428183019161</v>
      </c>
      <c r="V237">
        <f>VLOOKUP(A237,'累积异常收益率（市场模型）（-170，-21）Y1 (2)'!$A$1:$X$339,21,FALSE)</f>
        <v>0.0142740709707141</v>
      </c>
      <c r="W237">
        <v>0.14175305</v>
      </c>
      <c r="X237">
        <f>VLOOKUP(A237,'累积异常收益率（市场模型）（-170，-21）Y1 (2)'!$A$1:$X$339,23,FALSE)</f>
        <v>0.207643404603004</v>
      </c>
      <c r="Y237">
        <v>0.1050146</v>
      </c>
      <c r="Z237">
        <f>VLOOKUP(A237,'三因子模型（-170，-51） (2)'!$A$1:$W$335,23,FALSE)</f>
        <v>0.0211465265601873</v>
      </c>
      <c r="AA237">
        <v>-9.3173839</v>
      </c>
      <c r="AB237">
        <v>0</v>
      </c>
      <c r="AC237">
        <v>6.8437</v>
      </c>
      <c r="AD237">
        <v>6.84</v>
      </c>
      <c r="AE237">
        <v>18</v>
      </c>
      <c r="AF237">
        <v>17.6218</v>
      </c>
      <c r="AG237">
        <v>5.4792</v>
      </c>
      <c r="AH237" t="s">
        <v>304</v>
      </c>
      <c r="AI237" t="s">
        <v>1008</v>
      </c>
      <c r="AJ237">
        <v>7</v>
      </c>
      <c r="AK237">
        <v>55</v>
      </c>
      <c r="AL237">
        <v>3</v>
      </c>
      <c r="AM237">
        <v>0.4</v>
      </c>
      <c r="AN237">
        <v>6.5556413</v>
      </c>
      <c r="AO237">
        <v>0.7032</v>
      </c>
      <c r="AP237">
        <v>0.3065</v>
      </c>
      <c r="AQ237">
        <v>0</v>
      </c>
      <c r="AR237">
        <v>3.91</v>
      </c>
      <c r="AS237">
        <v>0.39060606</v>
      </c>
      <c r="AT237">
        <v>13.9914</v>
      </c>
      <c r="AU237">
        <v>14.7081</v>
      </c>
      <c r="AV237">
        <v>1</v>
      </c>
      <c r="AW237">
        <v>1</v>
      </c>
      <c r="AX237">
        <v>1</v>
      </c>
      <c r="AY237">
        <f>VLOOKUP(A237,u型最终!$1:$1048576,46,FALSE)</f>
        <v>3.5</v>
      </c>
      <c r="AZ237">
        <v>1.363537</v>
      </c>
      <c r="BA237">
        <v>39.1</v>
      </c>
    </row>
    <row r="238" spans="1:53">
      <c r="A238">
        <v>2579</v>
      </c>
      <c r="B238">
        <v>2579</v>
      </c>
      <c r="C238">
        <v>19</v>
      </c>
      <c r="D238">
        <v>440000</v>
      </c>
      <c r="E238">
        <v>441300</v>
      </c>
      <c r="F238" t="s">
        <v>1000</v>
      </c>
      <c r="G238">
        <v>5115</v>
      </c>
      <c r="H238" t="s">
        <v>291</v>
      </c>
      <c r="I238">
        <v>0.1629988</v>
      </c>
      <c r="J238">
        <f>VLOOKUP(A238,三因子模型筛选后!$A$1:$Z$335,11,FALSE)</f>
        <v>0.108123332262039</v>
      </c>
      <c r="K238">
        <v>0.10582672</v>
      </c>
      <c r="L238">
        <v>0.084899514913559</v>
      </c>
      <c r="M238">
        <f>VLOOKUP(A238,'累积异常收益率（市场模型）（-170，-21）Y1 (2)'!$A$1:$O$339,12,FALSE)</f>
        <v>0.178270995616913</v>
      </c>
      <c r="N238">
        <f>VLOOKUP(A238,'累积异常收益率（市场模型）（-170，-21）Y1 (2)'!$A$1:$O$339,13,FALSE)</f>
        <v>0.142401605844498</v>
      </c>
      <c r="O238">
        <v>0.13437149</v>
      </c>
      <c r="P238">
        <f>VLOOKUP(A238,'累积异常收益率（市场模型）（-170，-21）Y1 (2)'!$A$1:$O$339,15,FALSE)</f>
        <v>0.13079646229744</v>
      </c>
      <c r="Q238">
        <f>VLOOKUP(A238,'累积异常收益率（市场模型）（-170，-21）Y1 (2)'!$A$1:$X$339,16,FALSE)</f>
        <v>0.135208666324615</v>
      </c>
      <c r="R238">
        <f>VLOOKUP(A238,'累积异常收益率（市场模型）（-170，-21）Y1 (2)'!$A$1:$X$339,17,FALSE)</f>
        <v>0.143987447023392</v>
      </c>
      <c r="S238">
        <v>0.13490175</v>
      </c>
      <c r="T238">
        <v>0.05701741</v>
      </c>
      <c r="U238">
        <f>VLOOKUP(A238,'累积异常收益率（市场模型）（-170，-21）Y1 (2)'!$A$1:$X$339,20,FALSE)</f>
        <v>0.0294812303036451</v>
      </c>
      <c r="V238">
        <f>VLOOKUP(A238,'累积异常收益率（市场模型）（-170，-21）Y1 (2)'!$A$1:$X$339,21,FALSE)</f>
        <v>0.021018149331212</v>
      </c>
      <c r="W238">
        <v>0.08594887</v>
      </c>
      <c r="X238">
        <f>VLOOKUP(A238,'累积异常收益率（市场模型）（-170，-21）Y1 (2)'!$A$1:$X$339,23,FALSE)</f>
        <v>0.15559034049511</v>
      </c>
      <c r="Y238">
        <v>0.12201918</v>
      </c>
      <c r="Z238">
        <f>VLOOKUP(A238,'三因子模型（-170，-51） (2)'!$A$1:$W$335,23,FALSE)</f>
        <v>0.00432434631511569</v>
      </c>
      <c r="AA238">
        <v>16.29988</v>
      </c>
      <c r="AB238">
        <v>0</v>
      </c>
      <c r="AC238">
        <v>8.404</v>
      </c>
      <c r="AD238">
        <v>18.91</v>
      </c>
      <c r="AE238">
        <v>19</v>
      </c>
      <c r="AF238">
        <v>19.2564</v>
      </c>
      <c r="AG238">
        <v>3.7240468</v>
      </c>
      <c r="AH238" t="s">
        <v>292</v>
      </c>
      <c r="AI238" t="s">
        <v>1002</v>
      </c>
      <c r="AJ238">
        <v>5</v>
      </c>
      <c r="AK238">
        <v>55</v>
      </c>
      <c r="AL238">
        <v>2</v>
      </c>
      <c r="AM238">
        <v>0.36363636</v>
      </c>
      <c r="AN238">
        <v>6.7609939</v>
      </c>
      <c r="AO238">
        <v>0.8635</v>
      </c>
      <c r="AP238">
        <v>0.5993</v>
      </c>
      <c r="AQ238">
        <v>0</v>
      </c>
      <c r="AR238">
        <v>4.66</v>
      </c>
      <c r="AS238">
        <v>0.53393939</v>
      </c>
      <c r="AT238">
        <v>15.8852</v>
      </c>
      <c r="AU238">
        <v>16.5974</v>
      </c>
      <c r="AV238">
        <v>1</v>
      </c>
      <c r="AW238">
        <v>5.5</v>
      </c>
      <c r="AX238">
        <v>30.25</v>
      </c>
      <c r="AY238">
        <f>VLOOKUP(A238,u型最终!$1:$1048576,46,FALSE)</f>
        <v>4.95</v>
      </c>
      <c r="AZ238">
        <v>1.539015</v>
      </c>
      <c r="BA238">
        <v>46.6</v>
      </c>
    </row>
    <row r="239" spans="1:53">
      <c r="A239">
        <v>300408</v>
      </c>
      <c r="B239">
        <v>300408</v>
      </c>
      <c r="C239">
        <v>10</v>
      </c>
      <c r="D239">
        <v>440000</v>
      </c>
      <c r="E239">
        <v>445100</v>
      </c>
      <c r="F239" t="s">
        <v>1000</v>
      </c>
      <c r="G239">
        <v>5115</v>
      </c>
      <c r="H239" t="s">
        <v>567</v>
      </c>
      <c r="I239">
        <v>0.01170655</v>
      </c>
      <c r="J239">
        <f>VLOOKUP(A239,三因子模型筛选后!$A$1:$Z$335,11,FALSE)</f>
        <v>-0.0341638624668121</v>
      </c>
      <c r="K239">
        <v>0.03522341</v>
      </c>
      <c r="L239">
        <v>0.0189506113529205</v>
      </c>
      <c r="M239">
        <f>VLOOKUP(A239,'累积异常收益率（市场模型）（-170，-21）Y1 (2)'!$A$1:$O$339,12,FALSE)</f>
        <v>0.0151264099404216</v>
      </c>
      <c r="N239">
        <f>VLOOKUP(A239,'累积异常收益率（市场模型）（-170，-21）Y1 (2)'!$A$1:$O$339,13,FALSE)</f>
        <v>0.011995336972177</v>
      </c>
      <c r="O239">
        <v>0.02886535</v>
      </c>
      <c r="P239">
        <f>VLOOKUP(A239,'累积异常收益率（市场模型）（-170，-21）Y1 (2)'!$A$1:$O$339,15,FALSE)</f>
        <v>0.0447799116373062</v>
      </c>
      <c r="Q239">
        <f>VLOOKUP(A239,'累积异常收益率（市场模型）（-170，-21）Y1 (2)'!$A$1:$X$339,16,FALSE)</f>
        <v>0.0667500868439674</v>
      </c>
      <c r="R239">
        <f>VLOOKUP(A239,'累积异常收益率（市场模型）（-170，-21）Y1 (2)'!$A$1:$X$339,17,FALSE)</f>
        <v>0.109300211071968</v>
      </c>
      <c r="S239">
        <v>0.11744504</v>
      </c>
      <c r="T239">
        <v>0.15392911</v>
      </c>
      <c r="U239">
        <f>VLOOKUP(A239,'累积异常收益率（市场模型）（-170，-21）Y1 (2)'!$A$1:$X$339,20,FALSE)</f>
        <v>0.115094378590584</v>
      </c>
      <c r="V239">
        <f>VLOOKUP(A239,'累积异常收益率（市场模型）（-170，-21）Y1 (2)'!$A$1:$X$339,21,FALSE)</f>
        <v>0.0854117125272751</v>
      </c>
      <c r="W239">
        <v>0.18391016</v>
      </c>
      <c r="X239">
        <f>VLOOKUP(A239,'累积异常收益率（市场模型）（-170，-21）Y1 (2)'!$A$1:$X$339,23,FALSE)</f>
        <v>0.176393255591393</v>
      </c>
      <c r="Y239">
        <v>0.11064111</v>
      </c>
      <c r="Z239">
        <f>VLOOKUP(A239,'三因子模型（-170，-51） (2)'!$A$1:$W$335,23,FALSE)</f>
        <v>0.104790754616261</v>
      </c>
      <c r="AA239">
        <v>1.1706545</v>
      </c>
      <c r="AB239">
        <v>0</v>
      </c>
      <c r="AC239">
        <v>8.8538</v>
      </c>
      <c r="AD239">
        <v>23.66</v>
      </c>
      <c r="AE239">
        <v>27</v>
      </c>
      <c r="AF239">
        <v>20.7523</v>
      </c>
      <c r="AG239">
        <v>19.164974</v>
      </c>
      <c r="AH239" t="s">
        <v>568</v>
      </c>
      <c r="AI239" t="s">
        <v>1002</v>
      </c>
      <c r="AJ239">
        <v>5</v>
      </c>
      <c r="AK239">
        <v>37</v>
      </c>
      <c r="AL239">
        <v>3</v>
      </c>
      <c r="AM239">
        <v>0.23529412</v>
      </c>
      <c r="AN239">
        <v>7.3172124</v>
      </c>
      <c r="AO239">
        <v>1.506</v>
      </c>
      <c r="AP239">
        <v>0.1239</v>
      </c>
      <c r="AQ239">
        <v>0</v>
      </c>
      <c r="AR239">
        <v>5.82</v>
      </c>
      <c r="AS239">
        <v>0.64530303</v>
      </c>
      <c r="AT239">
        <v>11.5129</v>
      </c>
      <c r="AU239">
        <v>11.5129</v>
      </c>
      <c r="AV239">
        <v>2</v>
      </c>
      <c r="AW239">
        <v>5</v>
      </c>
      <c r="AX239">
        <v>25</v>
      </c>
      <c r="AY239">
        <f>VLOOKUP(A239,u型最终!$1:$1048576,46,FALSE)</f>
        <v>3.1875</v>
      </c>
      <c r="AZ239">
        <v>1.7613</v>
      </c>
      <c r="BA239">
        <v>58.2</v>
      </c>
    </row>
    <row r="240" spans="1:53">
      <c r="A240">
        <v>300083</v>
      </c>
      <c r="B240">
        <v>300083</v>
      </c>
      <c r="C240">
        <v>10</v>
      </c>
      <c r="D240">
        <v>440000</v>
      </c>
      <c r="E240">
        <v>441900</v>
      </c>
      <c r="F240" t="s">
        <v>1000</v>
      </c>
      <c r="G240">
        <v>5115</v>
      </c>
      <c r="H240" t="s">
        <v>435</v>
      </c>
      <c r="I240">
        <v>0.12469336</v>
      </c>
      <c r="J240">
        <f>VLOOKUP(A240,三因子模型筛选后!$A$1:$Z$335,11,FALSE)</f>
        <v>0.0950049757957458</v>
      </c>
      <c r="K240">
        <v>0.02561751</v>
      </c>
      <c r="L240">
        <v>0.00258235447108746</v>
      </c>
      <c r="M240">
        <f>VLOOKUP(A240,'累积异常收益率（市场模型）（-170，-21）Y1 (2)'!$A$1:$O$339,12,FALSE)</f>
        <v>0.121725581586361</v>
      </c>
      <c r="N240">
        <f>VLOOKUP(A240,'累积异常收益率（市场模型）（-170，-21）Y1 (2)'!$A$1:$O$339,13,FALSE)</f>
        <v>0.0987648442387581</v>
      </c>
      <c r="O240">
        <v>0.06191083</v>
      </c>
      <c r="P240">
        <f>VLOOKUP(A240,'累积异常收益率（市场模型）（-170，-21）Y1 (2)'!$A$1:$O$339,15,FALSE)</f>
        <v>0.0421939268708229</v>
      </c>
      <c r="Q240">
        <f>VLOOKUP(A240,'累积异常收益率（市场模型）（-170，-21）Y1 (2)'!$A$1:$X$339,16,FALSE)</f>
        <v>0.0263449922204018</v>
      </c>
      <c r="R240">
        <f>VLOOKUP(A240,'累积异常收益率（市场模型）（-170，-21）Y1 (2)'!$A$1:$X$339,17,FALSE)</f>
        <v>0.120972894132137</v>
      </c>
      <c r="S240">
        <v>0.23009129</v>
      </c>
      <c r="T240">
        <v>0.21751006</v>
      </c>
      <c r="U240">
        <f>VLOOKUP(A240,'累积异常收益率（市场模型）（-170，-21）Y1 (2)'!$A$1:$X$339,20,FALSE)</f>
        <v>0.192350059747696</v>
      </c>
      <c r="V240">
        <f>VLOOKUP(A240,'累积异常收益率（市场模型）（-170，-21）Y1 (2)'!$A$1:$X$339,21,FALSE)</f>
        <v>0.185901567339897</v>
      </c>
      <c r="W240">
        <v>0.23616727</v>
      </c>
      <c r="X240">
        <f>VLOOKUP(A240,'累积异常收益率（市场模型）（-170，-21）Y1 (2)'!$A$1:$X$339,23,FALSE)</f>
        <v>0.223665967583656</v>
      </c>
      <c r="Y240">
        <v>0.22748071</v>
      </c>
      <c r="Z240">
        <f>VLOOKUP(A240,'三因子模型（-170，-51） (2)'!$A$1:$W$335,23,FALSE)</f>
        <v>0.198666736483574</v>
      </c>
      <c r="AA240">
        <v>12.469336</v>
      </c>
      <c r="AB240">
        <v>0</v>
      </c>
      <c r="AC240">
        <v>7.6401</v>
      </c>
      <c r="AD240">
        <v>12.56</v>
      </c>
      <c r="AE240">
        <v>16</v>
      </c>
      <c r="AF240">
        <v>18.9182</v>
      </c>
      <c r="AG240">
        <v>15.431764</v>
      </c>
      <c r="AH240" t="s">
        <v>436</v>
      </c>
      <c r="AI240" t="s">
        <v>1005</v>
      </c>
      <c r="AL240">
        <v>4</v>
      </c>
      <c r="AM240">
        <v>0.35294118</v>
      </c>
      <c r="AN240">
        <v>6.8729568</v>
      </c>
      <c r="AO240">
        <v>0.9658</v>
      </c>
      <c r="AP240">
        <v>0.6085</v>
      </c>
      <c r="AQ240">
        <v>0</v>
      </c>
      <c r="AR240">
        <v>1.87</v>
      </c>
      <c r="AS240">
        <v>0.17954545</v>
      </c>
      <c r="AT240">
        <v>14.6331</v>
      </c>
      <c r="AU240">
        <v>17.2633</v>
      </c>
      <c r="AV240">
        <v>31</v>
      </c>
      <c r="AW240">
        <v>8</v>
      </c>
      <c r="AX240">
        <v>64</v>
      </c>
      <c r="AY240">
        <f>VLOOKUP(A240,u型最终!$1:$1048576,46,FALSE)</f>
        <v>2.375</v>
      </c>
      <c r="AZ240">
        <v>0.6259384</v>
      </c>
      <c r="BA240">
        <v>18.7</v>
      </c>
    </row>
    <row r="241" spans="1:53">
      <c r="A241">
        <v>300752</v>
      </c>
      <c r="B241">
        <v>300752</v>
      </c>
      <c r="C241">
        <v>19</v>
      </c>
      <c r="D241">
        <v>440000</v>
      </c>
      <c r="E241">
        <v>440300</v>
      </c>
      <c r="F241" t="s">
        <v>1000</v>
      </c>
      <c r="G241">
        <v>5115</v>
      </c>
      <c r="H241" t="s">
        <v>734</v>
      </c>
      <c r="I241">
        <v>-0.08664948</v>
      </c>
      <c r="J241">
        <f>VLOOKUP(A241,三因子模型筛选后!$A$1:$Z$335,11,FALSE)</f>
        <v>-0.220612987875938</v>
      </c>
      <c r="K241">
        <v>0.00656375</v>
      </c>
      <c r="L241">
        <v>-0.0714331641793251</v>
      </c>
      <c r="M241">
        <f>VLOOKUP(A241,'累积异常收益率（市场模型）（-170，-21）Y1 (2)'!$A$1:$O$339,12,FALSE)</f>
        <v>-0.0805025100708008</v>
      </c>
      <c r="N241">
        <f>VLOOKUP(A241,'累积异常收益率（市场模型）（-170，-21）Y1 (2)'!$A$1:$O$339,13,FALSE)</f>
        <v>-0.0793394148349762</v>
      </c>
      <c r="O241">
        <v>-0.07983123</v>
      </c>
      <c r="P241">
        <f>VLOOKUP(A241,'累积异常收益率（市场模型）（-170，-21）Y1 (2)'!$A$1:$O$339,15,FALSE)</f>
        <v>-0.0666528940200806</v>
      </c>
      <c r="Q241">
        <f>VLOOKUP(A241,'累积异常收益率（市场模型）（-170，-21）Y1 (2)'!$A$1:$X$339,16,FALSE)</f>
        <v>-0.068888321518898</v>
      </c>
      <c r="R241">
        <f>VLOOKUP(A241,'累积异常收益率（市场模型）（-170，-21）Y1 (2)'!$A$1:$X$339,17,FALSE)</f>
        <v>-0.0549452304840088</v>
      </c>
      <c r="S241">
        <v>-0.01961448</v>
      </c>
      <c r="T241">
        <v>-0.05422352</v>
      </c>
      <c r="U241">
        <f>VLOOKUP(A241,'累积异常收益率（市场模型）（-170，-21）Y1 (2)'!$A$1:$X$339,20,FALSE)</f>
        <v>-0.0661844909191132</v>
      </c>
      <c r="V241">
        <f>VLOOKUP(A241,'累积异常收益率（市场模型）（-170，-21）Y1 (2)'!$A$1:$X$339,21,FALSE)</f>
        <v>-0.0478390641510487</v>
      </c>
      <c r="W241">
        <v>0.01451209</v>
      </c>
      <c r="X241">
        <f>VLOOKUP(A241,'累积异常收益率（市场模型）（-170，-21）Y1 (2)'!$A$1:$X$339,23,FALSE)</f>
        <v>0.0240722708404064</v>
      </c>
      <c r="Y241">
        <v>-0.01303747</v>
      </c>
      <c r="Z241">
        <f>VLOOKUP(A241,'三因子模型（-170，-51） (2)'!$A$1:$W$335,23,FALSE)</f>
        <v>-0.21571084856987</v>
      </c>
      <c r="AA241">
        <v>-8.6649477</v>
      </c>
      <c r="AB241">
        <v>0</v>
      </c>
      <c r="AC241">
        <v>8.1772</v>
      </c>
      <c r="AD241">
        <v>21.89</v>
      </c>
      <c r="AE241">
        <v>12</v>
      </c>
      <c r="AF241">
        <v>18.3701</v>
      </c>
      <c r="AG241">
        <v>2.0767913</v>
      </c>
      <c r="AH241" t="s">
        <v>735</v>
      </c>
      <c r="AI241" t="s">
        <v>999</v>
      </c>
      <c r="AJ241">
        <v>6</v>
      </c>
      <c r="AK241">
        <v>45</v>
      </c>
      <c r="AL241">
        <v>0</v>
      </c>
      <c r="AM241">
        <v>0.21428571</v>
      </c>
      <c r="AN241">
        <v>7.1665748</v>
      </c>
      <c r="AO241">
        <v>1.2954</v>
      </c>
      <c r="AP241">
        <v>0.5731</v>
      </c>
      <c r="AQ241">
        <v>0</v>
      </c>
      <c r="AR241">
        <v>7.34</v>
      </c>
      <c r="AS241">
        <v>0.9530303</v>
      </c>
      <c r="AT241">
        <v>15.5969</v>
      </c>
      <c r="AU241">
        <v>16.6865</v>
      </c>
      <c r="AV241">
        <v>0</v>
      </c>
      <c r="AW241">
        <v>1.5</v>
      </c>
      <c r="AX241">
        <v>2.25</v>
      </c>
      <c r="AY241">
        <f>VLOOKUP(A241,u型最终!$1:$1048576,46,FALSE)</f>
        <v>1.83335</v>
      </c>
      <c r="AZ241">
        <v>1.993339</v>
      </c>
      <c r="BA241">
        <v>73.4</v>
      </c>
    </row>
    <row r="242" spans="1:53">
      <c r="A242">
        <v>603160</v>
      </c>
      <c r="B242">
        <v>603160</v>
      </c>
      <c r="C242">
        <v>19</v>
      </c>
      <c r="D242">
        <v>440000</v>
      </c>
      <c r="E242">
        <v>440300</v>
      </c>
      <c r="F242" t="s">
        <v>1000</v>
      </c>
      <c r="G242">
        <v>5115</v>
      </c>
      <c r="H242" t="s">
        <v>896</v>
      </c>
      <c r="I242">
        <v>0.48447958</v>
      </c>
      <c r="J242">
        <f>VLOOKUP(A242,三因子模型筛选后!$A$1:$Z$335,11,FALSE)</f>
        <v>0.305536955595016</v>
      </c>
      <c r="K242">
        <v>0.26901376</v>
      </c>
      <c r="L242">
        <v>0.202809974551201</v>
      </c>
      <c r="M242">
        <f>VLOOKUP(A242,'累积异常收益率（市场模型）（-170，-21）Y1 (2)'!$A$1:$O$339,12,FALSE)</f>
        <v>0.404229521751404</v>
      </c>
      <c r="N242">
        <f>VLOOKUP(A242,'累积异常收益率（市场模型）（-170，-21）Y1 (2)'!$A$1:$O$339,13,FALSE)</f>
        <v>0.397873789072037</v>
      </c>
      <c r="O242">
        <v>0.39249241</v>
      </c>
      <c r="P242">
        <f>VLOOKUP(A242,'累积异常收益率（市场模型）（-170，-21）Y1 (2)'!$A$1:$O$339,15,FALSE)</f>
        <v>0.405256032943726</v>
      </c>
      <c r="Q242">
        <f>VLOOKUP(A242,'累积异常收益率（市场模型）（-170，-21）Y1 (2)'!$A$1:$X$339,16,FALSE)</f>
        <v>0.377017319202423</v>
      </c>
      <c r="R242">
        <f>VLOOKUP(A242,'累积异常收益率（市场模型）（-170，-21）Y1 (2)'!$A$1:$X$339,17,FALSE)</f>
        <v>0.408140867948532</v>
      </c>
      <c r="S242">
        <v>0.45033976</v>
      </c>
      <c r="T242">
        <v>0.49982283</v>
      </c>
      <c r="U242">
        <f>VLOOKUP(A242,'累积异常收益率（市场模型）（-170，-21）Y1 (2)'!$A$1:$X$339,20,FALSE)</f>
        <v>0.464237213134766</v>
      </c>
      <c r="V242">
        <f>VLOOKUP(A242,'累积异常收益率（市场模型）（-170，-21）Y1 (2)'!$A$1:$X$339,21,FALSE)</f>
        <v>0.452541053295135</v>
      </c>
      <c r="W242">
        <v>0.52043468</v>
      </c>
      <c r="X242">
        <f>VLOOKUP(A242,'累积异常收益率（市场模型）（-170，-21）Y1 (2)'!$A$1:$X$339,23,FALSE)</f>
        <v>0.521088898181915</v>
      </c>
      <c r="Y242">
        <v>0.40666106</v>
      </c>
      <c r="Z242">
        <f>VLOOKUP(A242,'三因子模型（-170，-51） (2)'!$A$1:$W$335,23,FALSE)</f>
        <v>0.210454851388931</v>
      </c>
      <c r="AA242">
        <v>48.447958</v>
      </c>
      <c r="AB242">
        <v>0</v>
      </c>
      <c r="AC242">
        <v>7.392</v>
      </c>
      <c r="AD242">
        <v>30.32</v>
      </c>
      <c r="AE242">
        <v>17</v>
      </c>
      <c r="AF242">
        <v>21.6467</v>
      </c>
      <c r="AG242">
        <v>4.5807434</v>
      </c>
      <c r="AH242" t="s">
        <v>897</v>
      </c>
      <c r="AI242" t="s">
        <v>1002</v>
      </c>
      <c r="AJ242">
        <v>5</v>
      </c>
      <c r="AK242">
        <v>55</v>
      </c>
      <c r="AL242">
        <v>5</v>
      </c>
      <c r="AM242">
        <v>0.14285714</v>
      </c>
      <c r="AN242">
        <v>7.8456118</v>
      </c>
      <c r="AO242">
        <v>2.5545</v>
      </c>
      <c r="AP242">
        <v>0.1641</v>
      </c>
      <c r="AQ242">
        <v>0</v>
      </c>
      <c r="AR242">
        <v>188.8</v>
      </c>
      <c r="AS242">
        <v>9.9525758</v>
      </c>
      <c r="AT242">
        <v>15.6006</v>
      </c>
      <c r="AU242">
        <v>15.7463</v>
      </c>
      <c r="AV242">
        <v>2</v>
      </c>
      <c r="AW242">
        <v>1</v>
      </c>
      <c r="AX242">
        <v>1</v>
      </c>
      <c r="AY242">
        <f>VLOOKUP(A242,u型最终!$1:$1048576,46,FALSE)</f>
        <v>4</v>
      </c>
      <c r="AZ242">
        <v>5.240688</v>
      </c>
      <c r="BA242">
        <v>1888</v>
      </c>
    </row>
    <row r="243" spans="1:53">
      <c r="A243">
        <v>300227</v>
      </c>
      <c r="B243">
        <v>300227</v>
      </c>
      <c r="C243">
        <v>18</v>
      </c>
      <c r="D243">
        <v>440000</v>
      </c>
      <c r="E243">
        <v>440300</v>
      </c>
      <c r="F243" t="s">
        <v>1000</v>
      </c>
      <c r="G243">
        <v>5115</v>
      </c>
      <c r="H243" t="s">
        <v>495</v>
      </c>
      <c r="I243">
        <v>0.00913236</v>
      </c>
      <c r="J243">
        <f>VLOOKUP(A243,三因子模型筛选后!$A$1:$Z$335,11,FALSE)</f>
        <v>-0.0119017073884606</v>
      </c>
      <c r="K243">
        <v>-0.01281338</v>
      </c>
      <c r="L243">
        <v>-0.022141570225358</v>
      </c>
      <c r="M243">
        <f>VLOOKUP(A243,'累积异常收益率（市场模型）（-170，-21）Y1 (2)'!$A$1:$O$339,12,FALSE)</f>
        <v>-0.0290060229599476</v>
      </c>
      <c r="N243">
        <f>VLOOKUP(A243,'累积异常收益率（市场模型）（-170，-21）Y1 (2)'!$A$1:$O$339,13,FALSE)</f>
        <v>-0.0368531607091427</v>
      </c>
      <c r="O243">
        <v>0.00908704</v>
      </c>
      <c r="P243">
        <f>VLOOKUP(A243,'累积异常收益率（市场模型）（-170，-21）Y1 (2)'!$A$1:$O$339,15,FALSE)</f>
        <v>0.0690494328737259</v>
      </c>
      <c r="Q243">
        <f>VLOOKUP(A243,'累积异常收益率（市场模型）（-170，-21）Y1 (2)'!$A$1:$X$339,16,FALSE)</f>
        <v>0.0817750990390778</v>
      </c>
      <c r="R243">
        <f>VLOOKUP(A243,'累积异常收益率（市场模型）（-170，-21）Y1 (2)'!$A$1:$X$339,17,FALSE)</f>
        <v>0.111821830272675</v>
      </c>
      <c r="S243">
        <v>0.09819143</v>
      </c>
      <c r="T243">
        <v>0.11512804</v>
      </c>
      <c r="U243">
        <f>VLOOKUP(A243,'累积异常收益率（市场模型）（-170，-21）Y1 (2)'!$A$1:$X$339,20,FALSE)</f>
        <v>0.104087471961975</v>
      </c>
      <c r="V243">
        <f>VLOOKUP(A243,'累积异常收益率（市场模型）（-170，-21）Y1 (2)'!$A$1:$X$339,21,FALSE)</f>
        <v>0.137890174984932</v>
      </c>
      <c r="W243">
        <v>0.21225438</v>
      </c>
      <c r="X243">
        <f>VLOOKUP(A243,'累积异常收益率（市场模型）（-170，-21）Y1 (2)'!$A$1:$X$339,23,FALSE)</f>
        <v>0.24548065662384</v>
      </c>
      <c r="Y243">
        <v>0.16274735</v>
      </c>
      <c r="Z243">
        <f>VLOOKUP(A243,'三因子模型（-170，-51） (2)'!$A$1:$W$335,23,FALSE)</f>
        <v>0.069133386015892</v>
      </c>
      <c r="AA243">
        <v>0.91323648</v>
      </c>
      <c r="AB243">
        <v>0</v>
      </c>
      <c r="AC243">
        <v>7.3065</v>
      </c>
      <c r="AD243">
        <v>16.15</v>
      </c>
      <c r="AE243">
        <v>14</v>
      </c>
      <c r="AF243">
        <v>18.4896</v>
      </c>
      <c r="AG243">
        <v>0.67</v>
      </c>
      <c r="AH243" t="s">
        <v>496</v>
      </c>
      <c r="AI243" t="s">
        <v>999</v>
      </c>
      <c r="AJ243">
        <v>6</v>
      </c>
      <c r="AK243">
        <v>55</v>
      </c>
      <c r="AL243">
        <v>3</v>
      </c>
      <c r="AM243">
        <v>0.42857143</v>
      </c>
      <c r="AN243">
        <v>6.8712987</v>
      </c>
      <c r="AO243">
        <v>0.9642</v>
      </c>
      <c r="AP243">
        <v>0.3514</v>
      </c>
      <c r="AQ243">
        <v>0</v>
      </c>
      <c r="AR243">
        <v>4.47</v>
      </c>
      <c r="AS243">
        <v>0.45363636</v>
      </c>
      <c r="AT243">
        <v>15.8704</v>
      </c>
      <c r="AU243">
        <v>16.2252</v>
      </c>
      <c r="AV243">
        <v>35</v>
      </c>
      <c r="AW243">
        <v>10</v>
      </c>
      <c r="AX243">
        <v>100</v>
      </c>
      <c r="AY243">
        <f>VLOOKUP(A243,u型最终!$1:$1048576,46,FALSE)</f>
        <v>4.225</v>
      </c>
      <c r="AZ243">
        <v>1.497388</v>
      </c>
      <c r="BA243">
        <v>44.7</v>
      </c>
    </row>
    <row r="244" spans="1:53">
      <c r="A244">
        <v>636</v>
      </c>
      <c r="B244">
        <v>636</v>
      </c>
      <c r="C244">
        <v>19</v>
      </c>
      <c r="D244">
        <v>440000</v>
      </c>
      <c r="E244">
        <v>441200</v>
      </c>
      <c r="F244" t="s">
        <v>1000</v>
      </c>
      <c r="G244">
        <v>5115</v>
      </c>
      <c r="H244" t="s">
        <v>75</v>
      </c>
      <c r="I244">
        <v>-0.01297865</v>
      </c>
      <c r="J244">
        <f>VLOOKUP(A244,三因子模型筛选后!$A$1:$Z$335,11,FALSE)</f>
        <v>-0.0720674693584442</v>
      </c>
      <c r="K244">
        <v>-0.04845737</v>
      </c>
      <c r="L244">
        <v>-0.0778279304504395</v>
      </c>
      <c r="M244">
        <f>VLOOKUP(A244,'累积异常收益率（市场模型）（-170，-21）Y1 (2)'!$A$1:$O$339,12,FALSE)</f>
        <v>-0.0278400145471096</v>
      </c>
      <c r="N244">
        <f>VLOOKUP(A244,'累积异常收益率（市场模型）（-170，-21）Y1 (2)'!$A$1:$O$339,13,FALSE)</f>
        <v>0.0789858475327492</v>
      </c>
      <c r="O244">
        <v>0.15101297</v>
      </c>
      <c r="P244">
        <f>VLOOKUP(A244,'累积异常收益率（市场模型）（-170，-21）Y1 (2)'!$A$1:$O$339,15,FALSE)</f>
        <v>0.147064343094826</v>
      </c>
      <c r="Q244">
        <f>VLOOKUP(A244,'累积异常收益率（市场模型）（-170，-21）Y1 (2)'!$A$1:$X$339,16,FALSE)</f>
        <v>0.247294068336487</v>
      </c>
      <c r="R244">
        <f>VLOOKUP(A244,'累积异常收益率（市场模型）（-170，-21）Y1 (2)'!$A$1:$X$339,17,FALSE)</f>
        <v>0.296292155981064</v>
      </c>
      <c r="S244">
        <v>0.31102672</v>
      </c>
      <c r="T244">
        <v>0.27982765</v>
      </c>
      <c r="U244">
        <f>VLOOKUP(A244,'累积异常收益率（市场模型）（-170，-21）Y1 (2)'!$A$1:$X$339,20,FALSE)</f>
        <v>0.304072439670563</v>
      </c>
      <c r="V244">
        <f>VLOOKUP(A244,'累积异常收益率（市场模型）（-170，-21）Y1 (2)'!$A$1:$X$339,21,FALSE)</f>
        <v>0.335278898477554</v>
      </c>
      <c r="W244">
        <v>0.4996759</v>
      </c>
      <c r="X244">
        <f>VLOOKUP(A244,'累积异常收益率（市场模型）（-170，-21）Y1 (2)'!$A$1:$X$339,23,FALSE)</f>
        <v>0.619741976261139</v>
      </c>
      <c r="Y244">
        <v>0.54997462</v>
      </c>
      <c r="Z244">
        <f>VLOOKUP(A244,'三因子模型（-170，-51） (2)'!$A$1:$W$335,23,FALSE)</f>
        <v>0.433853060007095</v>
      </c>
      <c r="AA244">
        <v>-1.2978646</v>
      </c>
      <c r="AB244">
        <v>0</v>
      </c>
      <c r="AC244">
        <v>8.7284</v>
      </c>
      <c r="AD244">
        <v>17.67</v>
      </c>
      <c r="AE244">
        <v>25</v>
      </c>
      <c r="AF244">
        <v>19.7064</v>
      </c>
      <c r="AG244">
        <v>8.9523311</v>
      </c>
      <c r="AH244" t="s">
        <v>76</v>
      </c>
      <c r="AI244" t="s">
        <v>999</v>
      </c>
      <c r="AJ244">
        <v>6</v>
      </c>
      <c r="AK244">
        <v>46</v>
      </c>
      <c r="AL244">
        <v>0</v>
      </c>
      <c r="AM244">
        <v>0.19047619</v>
      </c>
      <c r="AN244">
        <v>8.5937282</v>
      </c>
      <c r="AO244">
        <v>5.3977</v>
      </c>
      <c r="AP244">
        <v>0.1946</v>
      </c>
      <c r="AQ244">
        <v>1</v>
      </c>
      <c r="AR244">
        <v>10.1</v>
      </c>
      <c r="AS244">
        <v>0.65727273</v>
      </c>
      <c r="AT244">
        <v>17.5389</v>
      </c>
      <c r="AU244">
        <v>18.0086</v>
      </c>
      <c r="AV244">
        <v>1</v>
      </c>
      <c r="AW244">
        <v>7.5</v>
      </c>
      <c r="AX244">
        <v>56.25</v>
      </c>
      <c r="AY244">
        <f>VLOOKUP(A244,u型最终!$1:$1048576,46,FALSE)</f>
        <v>7.3846</v>
      </c>
      <c r="AZ244">
        <v>2.312536</v>
      </c>
      <c r="BA244">
        <v>101</v>
      </c>
    </row>
    <row r="245" spans="1:53">
      <c r="A245">
        <v>603328</v>
      </c>
      <c r="B245">
        <v>603328</v>
      </c>
      <c r="C245">
        <v>19</v>
      </c>
      <c r="D245">
        <v>440000</v>
      </c>
      <c r="E245">
        <v>442000</v>
      </c>
      <c r="F245" t="s">
        <v>1000</v>
      </c>
      <c r="G245">
        <v>5115</v>
      </c>
      <c r="H245" t="s">
        <v>911</v>
      </c>
      <c r="I245">
        <v>-0.05715151</v>
      </c>
      <c r="J245">
        <f>VLOOKUP(A245,三因子模型筛选后!$A$1:$Z$335,11,FALSE)</f>
        <v>-0.0803620889782906</v>
      </c>
      <c r="K245">
        <v>-0.00926004</v>
      </c>
      <c r="L245">
        <v>-0.0147227048873901</v>
      </c>
      <c r="M245">
        <f>VLOOKUP(A245,'累积异常收益率（市场模型）（-170，-21）Y1 (2)'!$A$1:$O$339,12,FALSE)</f>
        <v>-0.0433872416615486</v>
      </c>
      <c r="N245">
        <f>VLOOKUP(A245,'累积异常收益率（市场模型）（-170，-21）Y1 (2)'!$A$1:$O$339,13,FALSE)</f>
        <v>-0.0443214029073715</v>
      </c>
      <c r="O245">
        <v>-0.02603134</v>
      </c>
      <c r="P245">
        <f>VLOOKUP(A245,'累积异常收益率（市场模型）（-170，-21）Y1 (2)'!$A$1:$O$339,15,FALSE)</f>
        <v>0.000998721458017826</v>
      </c>
      <c r="Q245">
        <f>VLOOKUP(A245,'累积异常收益率（市场模型）（-170，-21）Y1 (2)'!$A$1:$X$339,16,FALSE)</f>
        <v>0.016243563964963</v>
      </c>
      <c r="R245">
        <f>VLOOKUP(A245,'累积异常收益率（市场模型）（-170，-21）Y1 (2)'!$A$1:$X$339,17,FALSE)</f>
        <v>0.0471998080611229</v>
      </c>
      <c r="S245">
        <v>0.07376029</v>
      </c>
      <c r="T245">
        <v>0.04581098</v>
      </c>
      <c r="U245">
        <f>VLOOKUP(A245,'累积异常收益率（市场模型）（-170，-21）Y1 (2)'!$A$1:$X$339,20,FALSE)</f>
        <v>0.00605851225554943</v>
      </c>
      <c r="V245">
        <f>VLOOKUP(A245,'累积异常收益率（市场模型）（-170，-21）Y1 (2)'!$A$1:$X$339,21,FALSE)</f>
        <v>0.120990760624409</v>
      </c>
      <c r="W245">
        <v>0.19197428</v>
      </c>
      <c r="X245">
        <f>VLOOKUP(A245,'累积异常收益率（市场模型）（-170，-21）Y1 (2)'!$A$1:$X$339,23,FALSE)</f>
        <v>0.21311928331852</v>
      </c>
      <c r="Y245">
        <v>0.12092738</v>
      </c>
      <c r="Z245">
        <f>VLOOKUP(A245,'三因子模型（-170，-51） (2)'!$A$1:$W$335,23,FALSE)</f>
        <v>0.0348674617707729</v>
      </c>
      <c r="AA245">
        <v>-5.7151508</v>
      </c>
      <c r="AB245">
        <v>0</v>
      </c>
      <c r="AC245">
        <v>8.6125</v>
      </c>
      <c r="AD245">
        <v>20.15</v>
      </c>
      <c r="AE245">
        <v>19</v>
      </c>
      <c r="AF245">
        <v>20.0677</v>
      </c>
      <c r="AG245">
        <v>9.9844261</v>
      </c>
      <c r="AH245" t="s">
        <v>912</v>
      </c>
      <c r="AI245" t="s">
        <v>1002</v>
      </c>
      <c r="AJ245">
        <v>5</v>
      </c>
      <c r="AK245">
        <v>49</v>
      </c>
      <c r="AL245">
        <v>11</v>
      </c>
      <c r="AM245">
        <v>0.11111111</v>
      </c>
      <c r="AN245">
        <v>8.0182961</v>
      </c>
      <c r="AO245">
        <v>3.036</v>
      </c>
      <c r="AP245">
        <v>0.1758</v>
      </c>
      <c r="AQ245">
        <v>0</v>
      </c>
      <c r="AR245">
        <v>3.93</v>
      </c>
      <c r="AS245">
        <v>0.35621212</v>
      </c>
      <c r="AT245">
        <v>16.0867</v>
      </c>
      <c r="AU245">
        <v>16.3061</v>
      </c>
      <c r="AV245">
        <v>31</v>
      </c>
      <c r="AW245">
        <v>1</v>
      </c>
      <c r="AX245">
        <v>1</v>
      </c>
      <c r="AY245">
        <f>VLOOKUP(A245,u型最终!$1:$1048576,46,FALSE)</f>
        <v>9.5</v>
      </c>
      <c r="AZ245">
        <v>1.368639</v>
      </c>
      <c r="BA245">
        <v>39.3</v>
      </c>
    </row>
    <row r="246" spans="1:53">
      <c r="A246">
        <v>300570</v>
      </c>
      <c r="B246">
        <v>300570</v>
      </c>
      <c r="C246">
        <v>19</v>
      </c>
      <c r="D246">
        <v>440000</v>
      </c>
      <c r="E246">
        <v>440300</v>
      </c>
      <c r="F246" t="s">
        <v>1000</v>
      </c>
      <c r="G246">
        <v>5115</v>
      </c>
      <c r="H246" t="s">
        <v>636</v>
      </c>
      <c r="I246">
        <v>-0.00783355</v>
      </c>
      <c r="J246">
        <f>VLOOKUP(A246,三因子模型筛选后!$A$1:$Z$335,11,FALSE)</f>
        <v>-0.158894807100296</v>
      </c>
      <c r="K246">
        <v>-0.01356154</v>
      </c>
      <c r="L246">
        <v>-0.0887863039970398</v>
      </c>
      <c r="M246">
        <f>VLOOKUP(A246,'累积异常收益率（市场模型）（-170，-21）Y1 (2)'!$A$1:$O$339,12,FALSE)</f>
        <v>0.111279025673866</v>
      </c>
      <c r="N246">
        <f>VLOOKUP(A246,'累积异常收益率（市场模型）（-170，-21）Y1 (2)'!$A$1:$O$339,13,FALSE)</f>
        <v>0.0525670945644379</v>
      </c>
      <c r="O246">
        <v>0.06168902</v>
      </c>
      <c r="P246">
        <f>VLOOKUP(A246,'累积异常收益率（市场模型）（-170，-21）Y1 (2)'!$A$1:$O$339,15,FALSE)</f>
        <v>0.0584738701581955</v>
      </c>
      <c r="Q246">
        <f>VLOOKUP(A246,'累积异常收益率（市场模型）（-170，-21）Y1 (2)'!$A$1:$X$339,16,FALSE)</f>
        <v>0.0431399866938591</v>
      </c>
      <c r="R246">
        <f>VLOOKUP(A246,'累积异常收益率（市场模型）（-170，-21）Y1 (2)'!$A$1:$X$339,17,FALSE)</f>
        <v>0.060478437691927</v>
      </c>
      <c r="S246">
        <v>0.10141064</v>
      </c>
      <c r="T246">
        <v>0.03516459</v>
      </c>
      <c r="U246">
        <f>VLOOKUP(A246,'累积异常收益率（市场模型）（-170，-21）Y1 (2)'!$A$1:$X$339,20,FALSE)</f>
        <v>-0.00997569039463997</v>
      </c>
      <c r="V246">
        <f>VLOOKUP(A246,'累积异常收益率（市场模型）（-170，-21）Y1 (2)'!$A$1:$X$339,21,FALSE)</f>
        <v>0.00426669977605343</v>
      </c>
      <c r="W246">
        <v>0.08701624</v>
      </c>
      <c r="X246">
        <f>VLOOKUP(A246,'累积异常收益率（市场模型）（-170，-21）Y1 (2)'!$A$1:$X$339,23,FALSE)</f>
        <v>0.150395542383194</v>
      </c>
      <c r="Y246">
        <v>0.10823262</v>
      </c>
      <c r="Z246">
        <f>VLOOKUP(A246,'三因子模型（-170，-51） (2)'!$A$1:$W$335,23,FALSE)</f>
        <v>-0.1027652323246</v>
      </c>
      <c r="AA246">
        <v>-0.7833546</v>
      </c>
      <c r="AB246">
        <v>0</v>
      </c>
      <c r="AC246">
        <v>7.4337</v>
      </c>
      <c r="AD246">
        <v>27.43</v>
      </c>
      <c r="AE246">
        <v>19</v>
      </c>
      <c r="AF246">
        <v>18.9219</v>
      </c>
      <c r="AG246">
        <v>2.299968</v>
      </c>
      <c r="AH246" t="s">
        <v>637</v>
      </c>
      <c r="AI246" t="s">
        <v>999</v>
      </c>
      <c r="AJ246">
        <v>6</v>
      </c>
      <c r="AK246">
        <v>56</v>
      </c>
      <c r="AL246">
        <v>0</v>
      </c>
      <c r="AM246">
        <v>0.23076923</v>
      </c>
      <c r="AN246">
        <v>7.7857209</v>
      </c>
      <c r="AO246">
        <v>2.406</v>
      </c>
      <c r="AP246">
        <v>0.1164</v>
      </c>
      <c r="AQ246">
        <v>0</v>
      </c>
      <c r="AR246">
        <v>8.84</v>
      </c>
      <c r="AS246">
        <v>1.05</v>
      </c>
      <c r="AT246">
        <v>14.7954</v>
      </c>
      <c r="AU246">
        <v>15.9014</v>
      </c>
      <c r="AV246">
        <v>35</v>
      </c>
      <c r="AW246">
        <v>1.5</v>
      </c>
      <c r="AX246">
        <v>2.25</v>
      </c>
      <c r="AY246">
        <f>VLOOKUP(A246,u型最终!$1:$1048576,46,FALSE)</f>
        <v>3.16665</v>
      </c>
      <c r="AZ246">
        <v>2.179287</v>
      </c>
      <c r="BA246">
        <v>88.4</v>
      </c>
    </row>
    <row r="247" spans="1:53">
      <c r="A247">
        <v>2916</v>
      </c>
      <c r="B247">
        <v>2916</v>
      </c>
      <c r="C247">
        <v>19</v>
      </c>
      <c r="D247">
        <v>440000</v>
      </c>
      <c r="E247">
        <v>440300</v>
      </c>
      <c r="F247" t="s">
        <v>1000</v>
      </c>
      <c r="G247">
        <v>5115</v>
      </c>
      <c r="H247" t="s">
        <v>393</v>
      </c>
      <c r="I247">
        <v>0.21818253</v>
      </c>
      <c r="J247">
        <f>VLOOKUP(A247,三因子模型筛选后!$A$1:$Z$335,11,FALSE)</f>
        <v>0.0692110806703568</v>
      </c>
      <c r="K247">
        <v>0.07734904</v>
      </c>
      <c r="L247">
        <v>0.0215778052806854</v>
      </c>
      <c r="M247">
        <f>VLOOKUP(A247,'累积异常收益率（市场模型）（-170，-21）Y1 (2)'!$A$1:$O$339,12,FALSE)</f>
        <v>0.224026441574097</v>
      </c>
      <c r="N247">
        <f>VLOOKUP(A247,'累积异常收益率（市场模型）（-170，-21）Y1 (2)'!$A$1:$O$339,13,FALSE)</f>
        <v>0.218779802322388</v>
      </c>
      <c r="O247">
        <v>0.21162966</v>
      </c>
      <c r="P247">
        <f>VLOOKUP(A247,'累积异常收益率（市场模型）（-170，-21）Y1 (2)'!$A$1:$O$339,15,FALSE)</f>
        <v>0.268041133880615</v>
      </c>
      <c r="Q247">
        <f>VLOOKUP(A247,'累积异常收益率（市场模型）（-170，-21）Y1 (2)'!$A$1:$X$339,16,FALSE)</f>
        <v>0.272849589586258</v>
      </c>
      <c r="R247">
        <f>VLOOKUP(A247,'累积异常收益率（市场模型）（-170，-21）Y1 (2)'!$A$1:$X$339,17,FALSE)</f>
        <v>0.368104428052902</v>
      </c>
      <c r="S247">
        <v>0.36936411</v>
      </c>
      <c r="T247">
        <v>0.36601421</v>
      </c>
      <c r="U247">
        <f>VLOOKUP(A247,'累积异常收益率（市场模型）（-170，-21）Y1 (2)'!$A$1:$X$339,20,FALSE)</f>
        <v>0.326260030269623</v>
      </c>
      <c r="V247">
        <f>VLOOKUP(A247,'累积异常收益率（市场模型）（-170，-21）Y1 (2)'!$A$1:$X$339,21,FALSE)</f>
        <v>0.37857249379158</v>
      </c>
      <c r="W247">
        <v>0.48685667</v>
      </c>
      <c r="X247">
        <f>VLOOKUP(A247,'累积异常收益率（市场模型）（-170，-21）Y1 (2)'!$A$1:$X$339,23,FALSE)</f>
        <v>0.464625835418701</v>
      </c>
      <c r="Y247">
        <v>0.3400034</v>
      </c>
      <c r="Z247">
        <f>VLOOKUP(A247,'三因子模型（-170，-51） (2)'!$A$1:$W$335,23,FALSE)</f>
        <v>0.166984423995018</v>
      </c>
      <c r="AA247">
        <v>21.818253</v>
      </c>
      <c r="AB247">
        <v>0</v>
      </c>
      <c r="AC247">
        <v>9.3409</v>
      </c>
      <c r="AD247">
        <v>24.25</v>
      </c>
      <c r="AE247">
        <v>35</v>
      </c>
      <c r="AF247">
        <v>21.1127</v>
      </c>
      <c r="AG247">
        <v>2.8</v>
      </c>
      <c r="AH247" t="s">
        <v>394</v>
      </c>
      <c r="AI247" t="s">
        <v>999</v>
      </c>
      <c r="AJ247">
        <v>6</v>
      </c>
      <c r="AK247">
        <v>47</v>
      </c>
      <c r="AL247">
        <v>0</v>
      </c>
      <c r="AM247">
        <v>0.16666667</v>
      </c>
      <c r="AN247">
        <v>7.7722052</v>
      </c>
      <c r="AO247">
        <v>2.3737</v>
      </c>
      <c r="AP247">
        <v>0.5906</v>
      </c>
      <c r="AQ247">
        <v>1</v>
      </c>
      <c r="AR247">
        <v>102.43</v>
      </c>
      <c r="AS247">
        <v>5.3371212</v>
      </c>
      <c r="AT247">
        <v>17.3657</v>
      </c>
      <c r="AU247">
        <v>18.2829</v>
      </c>
      <c r="AV247">
        <v>2</v>
      </c>
      <c r="AW247">
        <v>2</v>
      </c>
      <c r="AX247">
        <v>4</v>
      </c>
      <c r="AY247">
        <f>VLOOKUP(A247,u型最终!$1:$1048576,46,FALSE)</f>
        <v>4.16665</v>
      </c>
      <c r="AZ247">
        <v>4.629179</v>
      </c>
      <c r="BA247">
        <v>1024.3</v>
      </c>
    </row>
    <row r="248" spans="1:53">
      <c r="A248">
        <v>603936</v>
      </c>
      <c r="B248">
        <v>603936</v>
      </c>
      <c r="C248">
        <v>19</v>
      </c>
      <c r="D248">
        <v>440000</v>
      </c>
      <c r="E248">
        <v>441400</v>
      </c>
      <c r="F248" t="s">
        <v>1000</v>
      </c>
      <c r="G248">
        <v>5115</v>
      </c>
      <c r="H248" t="s">
        <v>962</v>
      </c>
      <c r="I248">
        <v>0.12901786</v>
      </c>
      <c r="J248">
        <f>VLOOKUP(A248,三因子模型筛选后!$A$1:$Z$335,11,FALSE)</f>
        <v>0.000738764181733131</v>
      </c>
      <c r="K248">
        <v>0.06294226</v>
      </c>
      <c r="L248">
        <v>0.00309450924396515</v>
      </c>
      <c r="M248">
        <f>VLOOKUP(A248,'累积异常收益率（市场模型）（-170，-21）Y1 (2)'!$A$1:$O$339,12,FALSE)</f>
        <v>0.0821401178836823</v>
      </c>
      <c r="N248">
        <f>VLOOKUP(A248,'累积异常收益率（市场模型）（-170，-21）Y1 (2)'!$A$1:$O$339,13,FALSE)</f>
        <v>0.181539997458458</v>
      </c>
      <c r="O248">
        <v>0.19935203</v>
      </c>
      <c r="P248">
        <f>VLOOKUP(A248,'累积异常收益率（市场模型）（-170，-21）Y1 (2)'!$A$1:$O$339,15,FALSE)</f>
        <v>0.20623654127121</v>
      </c>
      <c r="Q248">
        <f>VLOOKUP(A248,'累积异常收益率（市场模型）（-170，-21）Y1 (2)'!$A$1:$X$339,16,FALSE)</f>
        <v>0.237424865365028</v>
      </c>
      <c r="R248">
        <f>VLOOKUP(A248,'累积异常收益率（市场模型）（-170，-21）Y1 (2)'!$A$1:$X$339,17,FALSE)</f>
        <v>0.274556428194046</v>
      </c>
      <c r="S248">
        <v>0.27633801</v>
      </c>
      <c r="T248">
        <v>0.22016835</v>
      </c>
      <c r="U248">
        <f>VLOOKUP(A248,'累积异常收益率（市场模型）（-170，-21）Y1 (2)'!$A$1:$X$339,20,FALSE)</f>
        <v>0.16618712246418</v>
      </c>
      <c r="V248">
        <f>VLOOKUP(A248,'累积异常收益率（市场模型）（-170，-21）Y1 (2)'!$A$1:$X$339,21,FALSE)</f>
        <v>0.172904744744301</v>
      </c>
      <c r="W248">
        <v>0.30323648</v>
      </c>
      <c r="X248">
        <f>VLOOKUP(A248,'累积异常收益率（市场模型）（-170，-21）Y1 (2)'!$A$1:$X$339,23,FALSE)</f>
        <v>0.282116711139679</v>
      </c>
      <c r="Y248">
        <v>0.1249962</v>
      </c>
      <c r="Z248">
        <f>VLOOKUP(A248,'三因子模型（-170，-51） (2)'!$A$1:$W$335,23,FALSE)</f>
        <v>-0.121405392885208</v>
      </c>
      <c r="AA248">
        <v>12.901786</v>
      </c>
      <c r="AB248">
        <v>0</v>
      </c>
      <c r="AC248">
        <v>8.2335</v>
      </c>
      <c r="AD248">
        <v>24.07</v>
      </c>
      <c r="AE248">
        <v>14</v>
      </c>
      <c r="AF248">
        <v>19.3972</v>
      </c>
      <c r="AG248">
        <v>5.110121</v>
      </c>
      <c r="AH248" t="s">
        <v>963</v>
      </c>
      <c r="AI248" t="s">
        <v>999</v>
      </c>
      <c r="AJ248">
        <v>6</v>
      </c>
      <c r="AK248">
        <v>54</v>
      </c>
      <c r="AL248">
        <v>1</v>
      </c>
      <c r="AM248">
        <v>0.17647059</v>
      </c>
      <c r="AN248">
        <v>7.1336949</v>
      </c>
      <c r="AO248">
        <v>1.2535</v>
      </c>
      <c r="AP248">
        <v>0.4498</v>
      </c>
      <c r="AQ248">
        <v>0</v>
      </c>
      <c r="AR248">
        <v>8.45</v>
      </c>
      <c r="AS248">
        <v>0.89424242</v>
      </c>
      <c r="AT248">
        <v>16.3514</v>
      </c>
      <c r="AU248">
        <v>16.6838</v>
      </c>
      <c r="AV248">
        <v>2</v>
      </c>
      <c r="AW248">
        <v>2.5</v>
      </c>
      <c r="AX248">
        <v>6.25</v>
      </c>
      <c r="AY248">
        <f>VLOOKUP(A248,u型最终!$1:$1048576,46,FALSE)</f>
        <v>6.375</v>
      </c>
      <c r="AZ248">
        <v>2.134166</v>
      </c>
      <c r="BA248">
        <v>84.5</v>
      </c>
    </row>
    <row r="249" spans="1:53">
      <c r="A249">
        <v>300458</v>
      </c>
      <c r="B249">
        <v>300458</v>
      </c>
      <c r="C249">
        <v>19</v>
      </c>
      <c r="D249">
        <v>440000</v>
      </c>
      <c r="E249">
        <v>440400</v>
      </c>
      <c r="F249" t="s">
        <v>1000</v>
      </c>
      <c r="G249">
        <v>5115</v>
      </c>
      <c r="H249" t="s">
        <v>585</v>
      </c>
      <c r="I249">
        <v>0.02924496</v>
      </c>
      <c r="J249">
        <f>VLOOKUP(A249,三因子模型筛选后!$A$1:$Z$335,11,FALSE)</f>
        <v>0.00924151204526424</v>
      </c>
      <c r="K249">
        <v>-0.01890153</v>
      </c>
      <c r="L249">
        <v>-0.0230816993862391</v>
      </c>
      <c r="M249">
        <f>VLOOKUP(A249,'累积异常收益率（市场模型）（-170，-21）Y1 (2)'!$A$1:$O$339,12,FALSE)</f>
        <v>0.0486722216010094</v>
      </c>
      <c r="N249">
        <f>VLOOKUP(A249,'累积异常收益率（市场模型）（-170，-21）Y1 (2)'!$A$1:$O$339,13,FALSE)</f>
        <v>0.00125341024249792</v>
      </c>
      <c r="O249">
        <v>0.0220591</v>
      </c>
      <c r="P249">
        <f>VLOOKUP(A249,'累积异常收益率（市场模型）（-170，-21）Y1 (2)'!$A$1:$O$339,15,FALSE)</f>
        <v>0.0621522851288319</v>
      </c>
      <c r="Q249">
        <f>VLOOKUP(A249,'累积异常收益率（市场模型）（-170，-21）Y1 (2)'!$A$1:$X$339,16,FALSE)</f>
        <v>0.0704726055264473</v>
      </c>
      <c r="R249">
        <f>VLOOKUP(A249,'累积异常收益率（市场模型）（-170，-21）Y1 (2)'!$A$1:$X$339,17,FALSE)</f>
        <v>0.085045114159584</v>
      </c>
      <c r="S249">
        <v>0.11813121</v>
      </c>
      <c r="T249">
        <v>0.04767397</v>
      </c>
      <c r="U249">
        <f>VLOOKUP(A249,'累积异常收益率（市场模型）（-170，-21）Y1 (2)'!$A$1:$X$339,20,FALSE)</f>
        <v>-0.00722927274182439</v>
      </c>
      <c r="V249">
        <f>VLOOKUP(A249,'累积异常收益率（市场模型）（-170，-21）Y1 (2)'!$A$1:$X$339,21,FALSE)</f>
        <v>-0.0110504440963268</v>
      </c>
      <c r="W249">
        <v>0.05618214</v>
      </c>
      <c r="X249">
        <f>VLOOKUP(A249,'累积异常收益率（市场模型）（-170，-21）Y1 (2)'!$A$1:$X$339,23,FALSE)</f>
        <v>0.0360765382647514</v>
      </c>
      <c r="Y249">
        <v>-0.12342151</v>
      </c>
      <c r="Z249">
        <f>VLOOKUP(A249,'三因子模型（-170，-51） (2)'!$A$1:$W$335,23,FALSE)</f>
        <v>-0.199015691876411</v>
      </c>
      <c r="AA249">
        <v>2.9244959</v>
      </c>
      <c r="AB249">
        <v>0</v>
      </c>
      <c r="AC249">
        <v>6.4216</v>
      </c>
      <c r="AD249">
        <v>23.2</v>
      </c>
      <c r="AE249">
        <v>12</v>
      </c>
      <c r="AF249">
        <v>18.279</v>
      </c>
      <c r="AG249">
        <v>6.3001674</v>
      </c>
      <c r="AH249" t="s">
        <v>586</v>
      </c>
      <c r="AI249" t="s">
        <v>1002</v>
      </c>
      <c r="AJ249">
        <v>5</v>
      </c>
      <c r="AK249">
        <v>51</v>
      </c>
      <c r="AL249">
        <v>0</v>
      </c>
      <c r="AM249">
        <v>0.30769231</v>
      </c>
      <c r="AN249">
        <v>7.9726384</v>
      </c>
      <c r="AO249">
        <v>2.9005</v>
      </c>
      <c r="AP249">
        <v>0.1434</v>
      </c>
      <c r="AQ249">
        <v>0</v>
      </c>
      <c r="AR249">
        <v>10.16</v>
      </c>
      <c r="AS249">
        <v>1.4718182</v>
      </c>
      <c r="AT249">
        <v>14.7828</v>
      </c>
      <c r="AU249">
        <v>16.2559</v>
      </c>
      <c r="AV249">
        <v>1</v>
      </c>
      <c r="AW249">
        <v>1.5</v>
      </c>
      <c r="AX249">
        <v>2.25</v>
      </c>
      <c r="AY249">
        <f>VLOOKUP(A249,u型最终!$1:$1048576,46,FALSE)</f>
        <v>2.83335</v>
      </c>
      <c r="AZ249">
        <v>2.318459</v>
      </c>
      <c r="BA249">
        <v>101.6</v>
      </c>
    </row>
    <row r="250" spans="1:53">
      <c r="A250">
        <v>300679</v>
      </c>
      <c r="B250">
        <v>300679</v>
      </c>
      <c r="C250">
        <v>19</v>
      </c>
      <c r="D250">
        <v>440000</v>
      </c>
      <c r="E250">
        <v>440300</v>
      </c>
      <c r="F250" t="s">
        <v>1000</v>
      </c>
      <c r="G250">
        <v>5115</v>
      </c>
      <c r="H250" t="s">
        <v>690</v>
      </c>
      <c r="I250">
        <v>-0.00725689</v>
      </c>
      <c r="J250">
        <f>VLOOKUP(A250,三因子模型筛选后!$A$1:$Z$335,11,FALSE)</f>
        <v>-0.247367426753044</v>
      </c>
      <c r="K250">
        <v>0.05299443</v>
      </c>
      <c r="L250">
        <v>-0.0495220124721527</v>
      </c>
      <c r="M250">
        <f>VLOOKUP(A250,'累积异常收益率（市场模型）（-170，-21）Y1 (2)'!$A$1:$O$339,12,FALSE)</f>
        <v>-0.018961301073432</v>
      </c>
      <c r="N250">
        <f>VLOOKUP(A250,'累积异常收益率（市场模型）（-170，-21）Y1 (2)'!$A$1:$O$339,13,FALSE)</f>
        <v>-0.0215907692909241</v>
      </c>
      <c r="O250">
        <v>-0.01468509</v>
      </c>
      <c r="P250">
        <f>VLOOKUP(A250,'累积异常收益率（市场模型）（-170，-21）Y1 (2)'!$A$1:$O$339,15,FALSE)</f>
        <v>-0.0207402985543013</v>
      </c>
      <c r="Q250">
        <f>VLOOKUP(A250,'累积异常收益率（市场模型）（-170，-21）Y1 (2)'!$A$1:$X$339,16,FALSE)</f>
        <v>-0.0269525330513716</v>
      </c>
      <c r="R250">
        <f>VLOOKUP(A250,'累积异常收益率（市场模型）（-170，-21）Y1 (2)'!$A$1:$X$339,17,FALSE)</f>
        <v>-0.0127860559150577</v>
      </c>
      <c r="S250">
        <v>0.00505141</v>
      </c>
      <c r="T250">
        <v>-0.02751937</v>
      </c>
      <c r="U250">
        <f>VLOOKUP(A250,'累积异常收益率（市场模型）（-170，-21）Y1 (2)'!$A$1:$X$339,20,FALSE)</f>
        <v>-0.0776945501565933</v>
      </c>
      <c r="V250">
        <f>VLOOKUP(A250,'累积异常收益率（市场模型）（-170，-21）Y1 (2)'!$A$1:$X$339,21,FALSE)</f>
        <v>-0.03008165769279</v>
      </c>
      <c r="W250">
        <v>0.06416047</v>
      </c>
      <c r="X250">
        <f>VLOOKUP(A250,'累积异常收益率（市场模型）（-170，-21）Y1 (2)'!$A$1:$X$339,23,FALSE)</f>
        <v>0.164706498384476</v>
      </c>
      <c r="Y250">
        <v>0.11753646</v>
      </c>
      <c r="Z250">
        <f>VLOOKUP(A250,'三因子模型（-170，-51） (2)'!$A$1:$W$335,23,FALSE)</f>
        <v>-0.0633763074874878</v>
      </c>
      <c r="AA250">
        <v>-0.72568906</v>
      </c>
      <c r="AB250">
        <v>0</v>
      </c>
      <c r="AC250">
        <v>8.5583</v>
      </c>
      <c r="AD250">
        <v>20.27</v>
      </c>
      <c r="AE250">
        <v>13</v>
      </c>
      <c r="AF250">
        <v>18.9498</v>
      </c>
      <c r="AG250">
        <v>4.22157</v>
      </c>
      <c r="AH250" t="s">
        <v>691</v>
      </c>
      <c r="AI250" t="s">
        <v>999</v>
      </c>
      <c r="AJ250">
        <v>6</v>
      </c>
      <c r="AK250">
        <v>54</v>
      </c>
      <c r="AL250">
        <v>1</v>
      </c>
      <c r="AM250">
        <v>0.46153846</v>
      </c>
      <c r="AN250">
        <v>7.0881583</v>
      </c>
      <c r="AO250">
        <v>1.1977</v>
      </c>
      <c r="AP250">
        <v>0.1557</v>
      </c>
      <c r="AQ250">
        <v>0</v>
      </c>
      <c r="AR250">
        <v>8.95</v>
      </c>
      <c r="AS250">
        <v>1.5224242</v>
      </c>
      <c r="AT250">
        <v>13.9531</v>
      </c>
      <c r="AU250">
        <v>16.1724</v>
      </c>
      <c r="AV250">
        <v>2</v>
      </c>
      <c r="AW250">
        <v>4.5</v>
      </c>
      <c r="AX250">
        <v>20.25</v>
      </c>
      <c r="AY250">
        <f>VLOOKUP(A250,u型最终!$1:$1048576,46,FALSE)</f>
        <v>2.0625</v>
      </c>
      <c r="AZ250">
        <v>2.191653</v>
      </c>
      <c r="BA250">
        <v>89.5</v>
      </c>
    </row>
    <row r="251" spans="1:53">
      <c r="A251">
        <v>300739</v>
      </c>
      <c r="B251">
        <v>300739</v>
      </c>
      <c r="C251">
        <v>11</v>
      </c>
      <c r="D251">
        <v>440000</v>
      </c>
      <c r="E251">
        <v>440300</v>
      </c>
      <c r="F251" t="s">
        <v>1000</v>
      </c>
      <c r="G251">
        <v>5115</v>
      </c>
      <c r="H251" t="s">
        <v>726</v>
      </c>
      <c r="I251">
        <v>0.01941006</v>
      </c>
      <c r="J251">
        <f>VLOOKUP(A251,三因子模型筛选后!$A$1:$Z$335,11,FALSE)</f>
        <v>-0.0974776446819305</v>
      </c>
      <c r="K251">
        <v>0.04601593</v>
      </c>
      <c r="L251">
        <v>-0.0160506758838892</v>
      </c>
      <c r="M251">
        <f>VLOOKUP(A251,'累积异常收益率（市场模型）（-170，-21）Y1 (2)'!$A$1:$O$339,12,FALSE)</f>
        <v>0.0196292046457529</v>
      </c>
      <c r="N251">
        <f>VLOOKUP(A251,'累积异常收益率（市场模型）（-170，-21）Y1 (2)'!$A$1:$O$339,13,FALSE)</f>
        <v>-0.0267841331660748</v>
      </c>
      <c r="O251">
        <v>-0.01224942</v>
      </c>
      <c r="P251">
        <f>VLOOKUP(A251,'累积异常收益率（市场模型）（-170，-21）Y1 (2)'!$A$1:$O$339,15,FALSE)</f>
        <v>0.00848252791911364</v>
      </c>
      <c r="Q251">
        <f>VLOOKUP(A251,'累积异常收益率（市场模型）（-170，-21）Y1 (2)'!$A$1:$X$339,16,FALSE)</f>
        <v>0.099990077316761</v>
      </c>
      <c r="R251">
        <f>VLOOKUP(A251,'累积异常收益率（市场模型）（-170，-21）Y1 (2)'!$A$1:$X$339,17,FALSE)</f>
        <v>0.123646758496761</v>
      </c>
      <c r="S251">
        <v>0.16399364</v>
      </c>
      <c r="T251">
        <v>0.10838607</v>
      </c>
      <c r="U251">
        <f>VLOOKUP(A251,'累积异常收益率（市场模型）（-170，-21）Y1 (2)'!$A$1:$X$339,20,FALSE)</f>
        <v>0.0573133267462254</v>
      </c>
      <c r="V251">
        <f>VLOOKUP(A251,'累积异常收益率（市场模型）（-170，-21）Y1 (2)'!$A$1:$X$339,21,FALSE)</f>
        <v>0.109535336494446</v>
      </c>
      <c r="W251">
        <v>0.21825939</v>
      </c>
      <c r="X251">
        <f>VLOOKUP(A251,'累积异常收益率（市场模型）（-170，-21）Y1 (2)'!$A$1:$X$339,23,FALSE)</f>
        <v>0.215794637799263</v>
      </c>
      <c r="Y251">
        <v>0.11551087</v>
      </c>
      <c r="Z251">
        <f>VLOOKUP(A251,'三因子模型（-170，-51） (2)'!$A$1:$W$335,23,FALSE)</f>
        <v>-0.0878007933497429</v>
      </c>
      <c r="AA251">
        <v>1.9410059</v>
      </c>
      <c r="AB251">
        <v>0</v>
      </c>
      <c r="AC251">
        <v>7.6459</v>
      </c>
      <c r="AD251">
        <v>19.18</v>
      </c>
      <c r="AE251">
        <v>18</v>
      </c>
      <c r="AF251">
        <v>18.8452</v>
      </c>
      <c r="AG251">
        <v>2.793129</v>
      </c>
      <c r="AH251" t="s">
        <v>727</v>
      </c>
      <c r="AI251" t="s">
        <v>999</v>
      </c>
      <c r="AJ251">
        <v>6</v>
      </c>
      <c r="AK251">
        <v>52</v>
      </c>
      <c r="AL251">
        <v>4</v>
      </c>
      <c r="AM251">
        <v>0.1875</v>
      </c>
      <c r="AN251">
        <v>7.8553121</v>
      </c>
      <c r="AO251">
        <v>2.5794</v>
      </c>
      <c r="AP251">
        <v>0.2749</v>
      </c>
      <c r="AQ251">
        <v>0</v>
      </c>
      <c r="AR251">
        <v>6.5</v>
      </c>
      <c r="AS251">
        <v>0.62681818</v>
      </c>
      <c r="AT251">
        <v>15.7842</v>
      </c>
      <c r="AU251">
        <v>16.1965</v>
      </c>
      <c r="AV251">
        <v>2</v>
      </c>
      <c r="AW251">
        <v>1</v>
      </c>
      <c r="AX251">
        <v>1</v>
      </c>
      <c r="AY251">
        <f>VLOOKUP(A251,u型最终!$1:$1048576,46,FALSE)</f>
        <v>3</v>
      </c>
      <c r="AZ251">
        <v>1.871802</v>
      </c>
      <c r="BA251">
        <v>65</v>
      </c>
    </row>
    <row r="252" spans="1:53">
      <c r="A252">
        <v>603386</v>
      </c>
      <c r="B252">
        <v>603386</v>
      </c>
      <c r="C252">
        <v>19</v>
      </c>
      <c r="D252">
        <v>440000</v>
      </c>
      <c r="E252">
        <v>441300</v>
      </c>
      <c r="F252" t="s">
        <v>1000</v>
      </c>
      <c r="G252">
        <v>5115</v>
      </c>
      <c r="H252" t="s">
        <v>917</v>
      </c>
      <c r="I252">
        <v>-0.08124118</v>
      </c>
      <c r="J252">
        <f>VLOOKUP(A252,三因子模型筛选后!$A$1:$Z$335,11,FALSE)</f>
        <v>-0.0775907710194588</v>
      </c>
      <c r="K252">
        <v>0.01200723</v>
      </c>
      <c r="L252">
        <v>0.0175446849316359</v>
      </c>
      <c r="M252">
        <f>VLOOKUP(A252,'累积异常收益率（市场模型）（-170，-21）Y1 (2)'!$A$1:$O$339,12,FALSE)</f>
        <v>-0.0782194435596466</v>
      </c>
      <c r="N252">
        <f>VLOOKUP(A252,'累积异常收益率（市场模型）（-170，-21）Y1 (2)'!$A$1:$O$339,13,FALSE)</f>
        <v>-0.0893914774060249</v>
      </c>
      <c r="O252">
        <v>-0.10157438</v>
      </c>
      <c r="P252">
        <f>VLOOKUP(A252,'累积异常收益率（市场模型）（-170，-21）Y1 (2)'!$A$1:$O$339,15,FALSE)</f>
        <v>-0.0394825823605061</v>
      </c>
      <c r="Q252">
        <f>VLOOKUP(A252,'累积异常收益率（市场模型）（-170，-21）Y1 (2)'!$A$1:$X$339,16,FALSE)</f>
        <v>-0.00841959752142429</v>
      </c>
      <c r="R252">
        <f>VLOOKUP(A252,'累积异常收益率（市场模型）（-170，-21）Y1 (2)'!$A$1:$X$339,17,FALSE)</f>
        <v>-0.00925374589860439</v>
      </c>
      <c r="S252">
        <v>0.00600325</v>
      </c>
      <c r="T252">
        <v>-0.01014828</v>
      </c>
      <c r="U252">
        <f>VLOOKUP(A252,'累积异常收益率（市场模型）（-170，-21）Y1 (2)'!$A$1:$X$339,20,FALSE)</f>
        <v>-0.0307213105261326</v>
      </c>
      <c r="V252">
        <f>VLOOKUP(A252,'累积异常收益率（市场模型）（-170，-21）Y1 (2)'!$A$1:$X$339,21,FALSE)</f>
        <v>-0.0381537936627865</v>
      </c>
      <c r="W252">
        <v>0.06400351</v>
      </c>
      <c r="X252">
        <f>VLOOKUP(A252,'累积异常收益率（市场模型）（-170，-21）Y1 (2)'!$A$1:$X$339,23,FALSE)</f>
        <v>0.106286905705929</v>
      </c>
      <c r="Y252">
        <v>0.03494436</v>
      </c>
      <c r="Z252">
        <f>VLOOKUP(A252,'三因子模型（-170，-51） (2)'!$A$1:$W$335,23,FALSE)</f>
        <v>-0.0908631011843681</v>
      </c>
      <c r="AA252">
        <v>-8.1241176</v>
      </c>
      <c r="AB252">
        <v>0</v>
      </c>
      <c r="AC252">
        <v>8.5539</v>
      </c>
      <c r="AD252">
        <v>8.22</v>
      </c>
      <c r="AE252">
        <v>14</v>
      </c>
      <c r="AF252">
        <v>17.6986</v>
      </c>
      <c r="AG252">
        <v>3.2632256</v>
      </c>
      <c r="AH252" t="s">
        <v>918</v>
      </c>
      <c r="AI252" t="s">
        <v>1002</v>
      </c>
      <c r="AJ252">
        <v>5</v>
      </c>
      <c r="AK252">
        <v>53</v>
      </c>
      <c r="AL252">
        <v>1</v>
      </c>
      <c r="AM252">
        <v>0.25</v>
      </c>
      <c r="AN252">
        <v>7.4232102</v>
      </c>
      <c r="AO252">
        <v>1.6744</v>
      </c>
      <c r="AP252">
        <v>0.6263</v>
      </c>
      <c r="AQ252">
        <v>0</v>
      </c>
      <c r="AR252">
        <v>4.27</v>
      </c>
      <c r="AS252">
        <v>0.58636364</v>
      </c>
      <c r="AT252">
        <v>14.4203</v>
      </c>
      <c r="AU252">
        <v>15.204</v>
      </c>
      <c r="AV252">
        <v>35</v>
      </c>
      <c r="AW252">
        <v>5</v>
      </c>
      <c r="AX252">
        <v>25</v>
      </c>
      <c r="AY252">
        <f>VLOOKUP(A252,u型最终!$1:$1048576,46,FALSE)</f>
        <v>3.45</v>
      </c>
      <c r="AZ252">
        <v>1.451614</v>
      </c>
      <c r="BA252">
        <v>42.7</v>
      </c>
    </row>
    <row r="253" spans="1:53">
      <c r="A253">
        <v>2938</v>
      </c>
      <c r="B253">
        <v>2938</v>
      </c>
      <c r="C253">
        <v>2</v>
      </c>
      <c r="D253">
        <v>440000</v>
      </c>
      <c r="E253">
        <v>440300</v>
      </c>
      <c r="F253" t="s">
        <v>1000</v>
      </c>
      <c r="G253">
        <v>5115</v>
      </c>
      <c r="H253" t="s">
        <v>405</v>
      </c>
      <c r="I253">
        <v>-0.0930107</v>
      </c>
      <c r="J253">
        <f>VLOOKUP(A253,三因子模型筛选后!$A$1:$Z$335,11,FALSE)</f>
        <v>-0.219990789890289</v>
      </c>
      <c r="K253">
        <v>0.03773659</v>
      </c>
      <c r="L253">
        <v>-0.0287088751792908</v>
      </c>
      <c r="M253">
        <f>VLOOKUP(A253,'累积异常收益率（市场模型）（-170，-21）Y1 (2)'!$A$1:$O$339,12,FALSE)</f>
        <v>-0.0820097923278809</v>
      </c>
      <c r="N253">
        <f>VLOOKUP(A253,'累积异常收益率（市场模型）（-170，-21）Y1 (2)'!$A$1:$O$339,13,FALSE)</f>
        <v>0.00384464813396335</v>
      </c>
      <c r="O253">
        <v>-0.0021457</v>
      </c>
      <c r="P253">
        <f>VLOOKUP(A253,'累积异常收益率（市场模型）（-170，-21）Y1 (2)'!$A$1:$O$339,15,FALSE)</f>
        <v>-0.0211276840418577</v>
      </c>
      <c r="Q253">
        <f>VLOOKUP(A253,'累积异常收益率（市场模型）（-170，-21）Y1 (2)'!$A$1:$X$339,16,FALSE)</f>
        <v>0.00895003043115139</v>
      </c>
      <c r="R253">
        <f>VLOOKUP(A253,'累积异常收益率（市场模型）（-170，-21）Y1 (2)'!$A$1:$X$339,17,FALSE)</f>
        <v>-0.00864658784121275</v>
      </c>
      <c r="S253">
        <v>-0.02029631</v>
      </c>
      <c r="T253">
        <v>-0.04559119</v>
      </c>
      <c r="U253">
        <f>VLOOKUP(A253,'累积异常收益率（市场模型）（-170，-21）Y1 (2)'!$A$1:$X$339,20,FALSE)</f>
        <v>-0.0850815251469612</v>
      </c>
      <c r="V253">
        <f>VLOOKUP(A253,'累积异常收益率（市场模型）（-170，-21）Y1 (2)'!$A$1:$X$339,21,FALSE)</f>
        <v>-0.0523490533232689</v>
      </c>
      <c r="W253">
        <v>-0.02830857</v>
      </c>
      <c r="X253">
        <f>VLOOKUP(A253,'累积异常收益率（市场模型）（-170，-21）Y1 (2)'!$A$1:$X$339,23,FALSE)</f>
        <v>0.0172310192137957</v>
      </c>
      <c r="Y253">
        <v>-0.14848894</v>
      </c>
      <c r="Z253">
        <f>VLOOKUP(A253,'三因子模型（-170，-51） (2)'!$A$1:$W$335,23,FALSE)</f>
        <v>-0.36407008767128</v>
      </c>
      <c r="AA253">
        <v>-9.3010701</v>
      </c>
      <c r="AB253">
        <v>0</v>
      </c>
      <c r="AC253">
        <v>10.4645</v>
      </c>
      <c r="AD253">
        <v>26.02</v>
      </c>
      <c r="AE253">
        <v>20</v>
      </c>
      <c r="AF253">
        <v>21.9019</v>
      </c>
      <c r="AG253">
        <v>23.211558</v>
      </c>
      <c r="AH253" t="s">
        <v>406</v>
      </c>
      <c r="AI253" t="s">
        <v>1002</v>
      </c>
      <c r="AJ253">
        <v>5</v>
      </c>
      <c r="AK253">
        <v>68</v>
      </c>
      <c r="AL253">
        <v>2</v>
      </c>
      <c r="AM253">
        <v>0.17647059</v>
      </c>
      <c r="AN253">
        <v>10.189148</v>
      </c>
      <c r="AO253">
        <v>26.6128</v>
      </c>
      <c r="AP253">
        <v>0.3128</v>
      </c>
      <c r="AQ253">
        <v>0</v>
      </c>
      <c r="AR253">
        <v>11.23</v>
      </c>
      <c r="AS253">
        <v>2.1766667</v>
      </c>
      <c r="AT253">
        <v>17.5</v>
      </c>
      <c r="AU253">
        <v>17.8337</v>
      </c>
      <c r="AV253">
        <v>2</v>
      </c>
      <c r="AW253">
        <v>4.5</v>
      </c>
      <c r="AX253">
        <v>20.25</v>
      </c>
      <c r="AY253">
        <f>VLOOKUP(A253,u型最终!$1:$1048576,46,FALSE)</f>
        <v>5.14285</v>
      </c>
      <c r="AZ253">
        <v>2.418589</v>
      </c>
      <c r="BA253">
        <v>112.3</v>
      </c>
    </row>
    <row r="254" spans="1:53">
      <c r="A254">
        <v>600183</v>
      </c>
      <c r="B254">
        <v>600183</v>
      </c>
      <c r="C254">
        <v>19</v>
      </c>
      <c r="D254">
        <v>440000</v>
      </c>
      <c r="E254">
        <v>441900</v>
      </c>
      <c r="F254" t="s">
        <v>1000</v>
      </c>
      <c r="G254">
        <v>5115</v>
      </c>
      <c r="H254" t="s">
        <v>755</v>
      </c>
      <c r="I254">
        <v>0.01866463</v>
      </c>
      <c r="J254">
        <f>VLOOKUP(A254,三因子模型筛选后!$A$1:$Z$335,11,FALSE)</f>
        <v>-0.141765177249908</v>
      </c>
      <c r="K254">
        <v>0.01942324</v>
      </c>
      <c r="L254">
        <v>-0.0409135334193707</v>
      </c>
      <c r="M254">
        <f>VLOOKUP(A254,'累积异常收益率（市场模型）（-170，-21）Y1 (2)'!$A$1:$O$339,12,FALSE)</f>
        <v>0.0334496796131134</v>
      </c>
      <c r="N254">
        <f>VLOOKUP(A254,'累积异常收益率（市场模型）（-170，-21）Y1 (2)'!$A$1:$O$339,13,FALSE)</f>
        <v>-0.0133322617039084</v>
      </c>
      <c r="O254">
        <v>-0.01782255</v>
      </c>
      <c r="P254">
        <f>VLOOKUP(A254,'累积异常收益率（市场模型）（-170，-21）Y1 (2)'!$A$1:$O$339,15,FALSE)</f>
        <v>0.0372724942862988</v>
      </c>
      <c r="Q254">
        <f>VLOOKUP(A254,'累积异常收益率（市场模型）（-170，-21）Y1 (2)'!$A$1:$X$339,16,FALSE)</f>
        <v>0.0905031785368919</v>
      </c>
      <c r="R254">
        <f>VLOOKUP(A254,'累积异常收益率（市场模型）（-170，-21）Y1 (2)'!$A$1:$X$339,17,FALSE)</f>
        <v>0.213290721178055</v>
      </c>
      <c r="S254">
        <v>0.21796884</v>
      </c>
      <c r="T254">
        <v>0.15988824</v>
      </c>
      <c r="U254">
        <f>VLOOKUP(A254,'累积异常收益率（市场模型）（-170，-21）Y1 (2)'!$A$1:$X$339,20,FALSE)</f>
        <v>0.147382467985153</v>
      </c>
      <c r="V254">
        <f>VLOOKUP(A254,'累积异常收益率（市场模型）（-170，-21）Y1 (2)'!$A$1:$X$339,21,FALSE)</f>
        <v>0.178810730576515</v>
      </c>
      <c r="W254">
        <v>0.28481305</v>
      </c>
      <c r="X254">
        <f>VLOOKUP(A254,'累积异常收益率（市场模型）（-170，-21）Y1 (2)'!$A$1:$X$339,23,FALSE)</f>
        <v>0.325416326522827</v>
      </c>
      <c r="Y254">
        <v>0.1834127</v>
      </c>
      <c r="Z254">
        <f>VLOOKUP(A254,'三因子模型（-170，-51） (2)'!$A$1:$W$335,23,FALSE)</f>
        <v>-0.0275051482021809</v>
      </c>
      <c r="AA254">
        <v>1.866463</v>
      </c>
      <c r="AB254">
        <v>0</v>
      </c>
      <c r="AC254">
        <v>9.2423</v>
      </c>
      <c r="AD254">
        <v>26.15</v>
      </c>
      <c r="AE254">
        <v>34</v>
      </c>
      <c r="AF254">
        <v>21.3897</v>
      </c>
      <c r="AG254">
        <v>14.230183</v>
      </c>
      <c r="AH254" t="s">
        <v>756</v>
      </c>
      <c r="AI254" t="s">
        <v>1002</v>
      </c>
      <c r="AJ254">
        <v>5</v>
      </c>
      <c r="AK254">
        <v>53</v>
      </c>
      <c r="AL254">
        <v>3</v>
      </c>
      <c r="AM254">
        <v>0.21052632</v>
      </c>
      <c r="AN254">
        <v>9.2714072</v>
      </c>
      <c r="AO254">
        <v>10.6297</v>
      </c>
      <c r="AP254">
        <v>0.3979</v>
      </c>
      <c r="AQ254">
        <v>0</v>
      </c>
      <c r="AR254">
        <v>10.82</v>
      </c>
      <c r="AS254">
        <v>0.96681818</v>
      </c>
      <c r="AT254">
        <v>16.6232</v>
      </c>
      <c r="AU254">
        <v>17.103</v>
      </c>
      <c r="AV254">
        <v>1</v>
      </c>
      <c r="AW254">
        <v>6</v>
      </c>
      <c r="AX254">
        <v>36</v>
      </c>
      <c r="AY254">
        <f>VLOOKUP(A254,u型最终!$1:$1048576,46,FALSE)</f>
        <v>5.20835</v>
      </c>
      <c r="AZ254">
        <v>2.381396</v>
      </c>
      <c r="BA254">
        <v>108.2</v>
      </c>
    </row>
    <row r="255" spans="1:53">
      <c r="A255">
        <v>603920</v>
      </c>
      <c r="B255">
        <v>603920</v>
      </c>
      <c r="C255">
        <v>11</v>
      </c>
      <c r="D255">
        <v>440000</v>
      </c>
      <c r="E255">
        <v>440784</v>
      </c>
      <c r="F255" t="s">
        <v>1000</v>
      </c>
      <c r="G255">
        <v>5115</v>
      </c>
      <c r="H255" t="s">
        <v>956</v>
      </c>
      <c r="I255">
        <v>0.06767547</v>
      </c>
      <c r="J255">
        <f>VLOOKUP(A255,三因子模型筛选后!$A$1:$Z$335,11,FALSE)</f>
        <v>0.00479066930711269</v>
      </c>
      <c r="K255">
        <v>0.17438252</v>
      </c>
      <c r="L255">
        <v>0.144153863191605</v>
      </c>
      <c r="M255">
        <f>VLOOKUP(A255,'累积异常收益率（市场模型）（-170，-21）Y1 (2)'!$A$1:$O$339,12,FALSE)</f>
        <v>0.0193160828202963</v>
      </c>
      <c r="N255">
        <f>VLOOKUP(A255,'累积异常收益率（市场模型）（-170，-21）Y1 (2)'!$A$1:$O$339,13,FALSE)</f>
        <v>-0.0215399228036404</v>
      </c>
      <c r="O255">
        <v>0.10563015</v>
      </c>
      <c r="P255">
        <f>VLOOKUP(A255,'累积异常收益率（市场模型）（-170，-21）Y1 (2)'!$A$1:$O$339,15,FALSE)</f>
        <v>0.182444646954536</v>
      </c>
      <c r="Q255">
        <f>VLOOKUP(A255,'累积异常收益率（市场模型）（-170，-21）Y1 (2)'!$A$1:$X$339,16,FALSE)</f>
        <v>0.333956360816956</v>
      </c>
      <c r="R255">
        <f>VLOOKUP(A255,'累积异常收益率（市场模型）（-170，-21）Y1 (2)'!$A$1:$X$339,17,FALSE)</f>
        <v>0.42712128162384</v>
      </c>
      <c r="S255">
        <v>0.39851192</v>
      </c>
      <c r="T255">
        <v>0.30528069</v>
      </c>
      <c r="U255">
        <f>VLOOKUP(A255,'累积异常收益率（市场模型）（-170，-21）Y1 (2)'!$A$1:$X$339,20,FALSE)</f>
        <v>0.348056882619858</v>
      </c>
      <c r="V255">
        <f>VLOOKUP(A255,'累积异常收益率（市场模型）（-170，-21）Y1 (2)'!$A$1:$X$339,21,FALSE)</f>
        <v>0.442909389734268</v>
      </c>
      <c r="W255">
        <v>0.54612541</v>
      </c>
      <c r="X255">
        <f>VLOOKUP(A255,'累积异常收益率（市场模型）（-170，-21）Y1 (2)'!$A$1:$X$339,23,FALSE)</f>
        <v>0.527096927165985</v>
      </c>
      <c r="Y255">
        <v>0.41511741</v>
      </c>
      <c r="Z255">
        <f>VLOOKUP(A255,'三因子模型（-170，-51） (2)'!$A$1:$W$335,23,FALSE)</f>
        <v>0.271748542785645</v>
      </c>
      <c r="AA255">
        <v>6.7675471</v>
      </c>
      <c r="AB255">
        <v>0</v>
      </c>
      <c r="AC255">
        <v>8.3483</v>
      </c>
      <c r="AD255">
        <v>26.7</v>
      </c>
      <c r="AE255">
        <v>14</v>
      </c>
      <c r="AF255">
        <v>19.652</v>
      </c>
      <c r="AG255">
        <v>4.09302</v>
      </c>
      <c r="AH255" t="s">
        <v>957</v>
      </c>
      <c r="AI255" t="s">
        <v>1002</v>
      </c>
      <c r="AJ255">
        <v>5</v>
      </c>
      <c r="AK255">
        <v>63</v>
      </c>
      <c r="AL255">
        <v>4</v>
      </c>
      <c r="AM255">
        <v>0.27777778</v>
      </c>
      <c r="AN255">
        <v>8.1145042</v>
      </c>
      <c r="AO255">
        <v>3.3426</v>
      </c>
      <c r="AP255">
        <v>0.2511</v>
      </c>
      <c r="AQ255">
        <v>0</v>
      </c>
      <c r="AR255">
        <v>15.17</v>
      </c>
      <c r="AS255">
        <v>0.98212121</v>
      </c>
      <c r="AT255">
        <v>11.1739</v>
      </c>
      <c r="AU255">
        <v>14.1112</v>
      </c>
      <c r="AV255">
        <v>1</v>
      </c>
      <c r="AW255">
        <v>1.5</v>
      </c>
      <c r="AX255">
        <v>2.25</v>
      </c>
      <c r="AY255">
        <f>VLOOKUP(A255,u型最终!$1:$1048576,46,FALSE)</f>
        <v>2.66665</v>
      </c>
      <c r="AZ255">
        <v>2.71932</v>
      </c>
      <c r="BA255">
        <v>151.7</v>
      </c>
    </row>
    <row r="256" spans="1:53">
      <c r="A256">
        <v>2138</v>
      </c>
      <c r="B256">
        <v>2138</v>
      </c>
      <c r="C256">
        <v>1</v>
      </c>
      <c r="D256">
        <v>440000</v>
      </c>
      <c r="E256">
        <v>440300</v>
      </c>
      <c r="F256" t="s">
        <v>1000</v>
      </c>
      <c r="G256" s="65">
        <v>5115</v>
      </c>
      <c r="H256" t="s">
        <v>144</v>
      </c>
      <c r="I256">
        <v>-0.03314006</v>
      </c>
      <c r="J256">
        <f>VLOOKUP(A256,三因子模型筛选后!$A$1:$Z$335,11,FALSE)</f>
        <v>-0.169696539640427</v>
      </c>
      <c r="K256">
        <v>0.02351486</v>
      </c>
      <c r="L256">
        <v>-0.0249613020569086</v>
      </c>
      <c r="M256">
        <f>VLOOKUP(A256,'累积异常收益率（市场模型）（-170，-21）Y1 (2)'!$A$1:$O$339,12,FALSE)</f>
        <v>-0.041458997875452</v>
      </c>
      <c r="N256">
        <f>VLOOKUP(A256,'累积异常收益率（市场模型）（-170，-21）Y1 (2)'!$A$1:$O$339,13,FALSE)</f>
        <v>-0.0480719022452831</v>
      </c>
      <c r="O256">
        <v>-0.05297104</v>
      </c>
      <c r="P256">
        <f>VLOOKUP(A256,'累积异常收益率（市场模型）（-170，-21）Y1 (2)'!$A$1:$O$339,15,FALSE)</f>
        <v>-0.0196760166436434</v>
      </c>
      <c r="Q256">
        <f>VLOOKUP(A256,'累积异常收益率（市场模型）（-170，-21）Y1 (2)'!$A$1:$X$339,16,FALSE)</f>
        <v>0.0412792786955833</v>
      </c>
      <c r="R256">
        <f>VLOOKUP(A256,'累积异常收益率（市场模型）（-170，-21）Y1 (2)'!$A$1:$X$339,17,FALSE)</f>
        <v>0.0752654522657394</v>
      </c>
      <c r="S256">
        <v>0.08977272</v>
      </c>
      <c r="T256">
        <v>0.03498529</v>
      </c>
      <c r="U256">
        <f>VLOOKUP(A256,'累积异常收益率（市场模型）（-170，-21）Y1 (2)'!$A$1:$X$339,20,FALSE)</f>
        <v>-0.0231774523854256</v>
      </c>
      <c r="V256">
        <f>VLOOKUP(A256,'累积异常收益率（市场模型）（-170，-21）Y1 (2)'!$A$1:$X$339,21,FALSE)</f>
        <v>-0.0066427905112505</v>
      </c>
      <c r="W256">
        <v>0.09817326</v>
      </c>
      <c r="X256">
        <f>VLOOKUP(A256,'累积异常收益率（市场模型）（-170，-21）Y1 (2)'!$A$1:$X$339,23,FALSE)</f>
        <v>0.1690603941679</v>
      </c>
      <c r="Y256">
        <v>0.07643026</v>
      </c>
      <c r="Z256">
        <f>VLOOKUP(A256,'三因子模型（-170，-51） (2)'!$A$1:$W$335,23,FALSE)</f>
        <v>-0.0572868175804615</v>
      </c>
      <c r="AA256">
        <v>-3.314006</v>
      </c>
      <c r="AB256">
        <v>0</v>
      </c>
      <c r="AC256">
        <v>8.6819</v>
      </c>
      <c r="AD256">
        <v>23.06</v>
      </c>
      <c r="AE256">
        <v>19</v>
      </c>
      <c r="AF256">
        <v>19.9805</v>
      </c>
      <c r="AG256">
        <v>3.1433231</v>
      </c>
      <c r="AH256" t="s">
        <v>145</v>
      </c>
      <c r="AI256" t="s">
        <v>999</v>
      </c>
      <c r="AJ256">
        <v>6</v>
      </c>
      <c r="AK256">
        <v>55</v>
      </c>
      <c r="AL256">
        <v>4</v>
      </c>
      <c r="AM256">
        <v>0.16666667</v>
      </c>
      <c r="AN256">
        <v>7.0387835</v>
      </c>
      <c r="AO256">
        <v>1.14</v>
      </c>
      <c r="AP256">
        <v>0.2848</v>
      </c>
      <c r="AQ256">
        <v>0</v>
      </c>
      <c r="AR256">
        <v>5.63</v>
      </c>
      <c r="AS256">
        <v>0.96712121</v>
      </c>
      <c r="AT256">
        <v>16.1716</v>
      </c>
      <c r="AU256">
        <v>16.8763</v>
      </c>
      <c r="AV256">
        <v>1</v>
      </c>
      <c r="AW256">
        <v>9</v>
      </c>
      <c r="AX256">
        <v>81</v>
      </c>
      <c r="AY256">
        <f>VLOOKUP(A256,u型最终!$1:$1048576,46,FALSE)</f>
        <v>2.82355</v>
      </c>
      <c r="AZ256">
        <v>1.728109</v>
      </c>
      <c r="BA256">
        <v>56.3</v>
      </c>
    </row>
    <row r="257" spans="1:53">
      <c r="A257">
        <v>603228</v>
      </c>
      <c r="B257">
        <v>603228</v>
      </c>
      <c r="C257">
        <v>19</v>
      </c>
      <c r="D257">
        <v>440000</v>
      </c>
      <c r="E257">
        <v>440300</v>
      </c>
      <c r="F257" t="s">
        <v>1000</v>
      </c>
      <c r="G257">
        <v>5115</v>
      </c>
      <c r="H257" t="s">
        <v>902</v>
      </c>
      <c r="I257">
        <v>-0.01642483</v>
      </c>
      <c r="J257">
        <f>VLOOKUP(A257,三因子模型筛选后!$A$1:$Z$335,11,FALSE)</f>
        <v>-0.107354164123535</v>
      </c>
      <c r="K257">
        <v>0.02074584</v>
      </c>
      <c r="L257">
        <v>-0.0129848644137383</v>
      </c>
      <c r="M257">
        <f>VLOOKUP(A257,'累积异常收益率（市场模型）（-170，-21）Y1 (2)'!$A$1:$O$339,12,FALSE)</f>
        <v>-0.0443770103156567</v>
      </c>
      <c r="N257">
        <f>VLOOKUP(A257,'累积异常收益率（市场模型）（-170，-21）Y1 (2)'!$A$1:$O$339,13,FALSE)</f>
        <v>0.0215480271726847</v>
      </c>
      <c r="O257">
        <v>0.0775635</v>
      </c>
      <c r="P257">
        <f>VLOOKUP(A257,'累积异常收益率（市场模型）（-170，-21）Y1 (2)'!$A$1:$O$339,15,FALSE)</f>
        <v>0.101622611284256</v>
      </c>
      <c r="Q257">
        <f>VLOOKUP(A257,'累积异常收益率（市场模型）（-170，-21）Y1 (2)'!$A$1:$X$339,16,FALSE)</f>
        <v>0.0950425192713737</v>
      </c>
      <c r="R257">
        <f>VLOOKUP(A257,'累积异常收益率（市场模型）（-170，-21）Y1 (2)'!$A$1:$X$339,17,FALSE)</f>
        <v>0.100909501314163</v>
      </c>
      <c r="S257">
        <v>0.10606117</v>
      </c>
      <c r="T257">
        <v>0.05634791</v>
      </c>
      <c r="U257">
        <f>VLOOKUP(A257,'累积异常收益率（市场模型）（-170，-21）Y1 (2)'!$A$1:$X$339,20,FALSE)</f>
        <v>0.0254914555698633</v>
      </c>
      <c r="V257">
        <f>VLOOKUP(A257,'累积异常收益率（市场模型）（-170，-21）Y1 (2)'!$A$1:$X$339,21,FALSE)</f>
        <v>0.0300285723060369</v>
      </c>
      <c r="W257">
        <v>0.14469267</v>
      </c>
      <c r="X257">
        <f>VLOOKUP(A257,'累积异常收益率（市场模型）（-170，-21）Y1 (2)'!$A$1:$X$339,23,FALSE)</f>
        <v>0.109834849834442</v>
      </c>
      <c r="Y257">
        <v>0.07386593</v>
      </c>
      <c r="Z257">
        <f>VLOOKUP(A257,'三因子模型（-170，-51） (2)'!$A$1:$W$335,23,FALSE)</f>
        <v>-0.0228877253830433</v>
      </c>
      <c r="AA257">
        <v>-1.6424827</v>
      </c>
      <c r="AB257">
        <v>0</v>
      </c>
      <c r="AC257">
        <v>9.314</v>
      </c>
      <c r="AD257">
        <v>31.32</v>
      </c>
      <c r="AE257">
        <v>26</v>
      </c>
      <c r="AF257">
        <v>20.6196</v>
      </c>
      <c r="AG257">
        <v>8.472503</v>
      </c>
      <c r="AH257" t="s">
        <v>903</v>
      </c>
      <c r="AI257" t="s">
        <v>999</v>
      </c>
      <c r="AJ257">
        <v>6</v>
      </c>
      <c r="AK257">
        <v>58</v>
      </c>
      <c r="AL257">
        <v>1</v>
      </c>
      <c r="AM257">
        <v>0.10526316</v>
      </c>
      <c r="AN257">
        <v>7.8359351</v>
      </c>
      <c r="AO257">
        <v>2.5299</v>
      </c>
      <c r="AP257">
        <v>0.3618</v>
      </c>
      <c r="AQ257">
        <v>0</v>
      </c>
      <c r="AR257">
        <v>9.53</v>
      </c>
      <c r="AS257">
        <v>1.6168182</v>
      </c>
      <c r="AT257">
        <v>17.0703</v>
      </c>
      <c r="AU257">
        <v>17.886</v>
      </c>
      <c r="AV257">
        <v>2</v>
      </c>
      <c r="AW257">
        <v>3.5</v>
      </c>
      <c r="AX257">
        <v>12.25</v>
      </c>
      <c r="AY257">
        <f>VLOOKUP(A257,u型最终!$1:$1048576,46,FALSE)</f>
        <v>4.57145</v>
      </c>
      <c r="AZ257">
        <v>2.254445</v>
      </c>
      <c r="BA257">
        <v>95.3</v>
      </c>
    </row>
    <row r="258" spans="1:53">
      <c r="A258">
        <v>2660</v>
      </c>
      <c r="B258">
        <v>2660</v>
      </c>
      <c r="C258">
        <v>1</v>
      </c>
      <c r="D258">
        <v>440000</v>
      </c>
      <c r="E258">
        <v>440300</v>
      </c>
      <c r="F258" t="s">
        <v>1000</v>
      </c>
      <c r="G258">
        <v>5115</v>
      </c>
      <c r="H258" t="s">
        <v>315</v>
      </c>
      <c r="I258">
        <v>-0.1077982</v>
      </c>
      <c r="J258">
        <f>VLOOKUP(A258,三因子模型筛选后!$A$1:$Z$335,11,FALSE)</f>
        <v>-0.221104353666306</v>
      </c>
      <c r="K258">
        <v>-0.03907329</v>
      </c>
      <c r="L258">
        <v>-0.117915838956833</v>
      </c>
      <c r="M258">
        <f>VLOOKUP(A258,'累积异常收益率（市场模型）（-170，-21）Y1 (2)'!$A$1:$O$339,12,FALSE)</f>
        <v>-0.0832459256052971</v>
      </c>
      <c r="N258">
        <f>VLOOKUP(A258,'累积异常收益率（市场模型）（-170，-21）Y1 (2)'!$A$1:$O$339,13,FALSE)</f>
        <v>-0.0658365413546562</v>
      </c>
      <c r="O258">
        <v>-0.04501426</v>
      </c>
      <c r="P258">
        <f>VLOOKUP(A258,'累积异常收益率（市场模型）（-170，-21）Y1 (2)'!$A$1:$O$339,15,FALSE)</f>
        <v>-0.0167953912168741</v>
      </c>
      <c r="Q258">
        <f>VLOOKUP(A258,'累积异常收益率（市场模型）（-170，-21）Y1 (2)'!$A$1:$X$339,16,FALSE)</f>
        <v>-0.016543123871088</v>
      </c>
      <c r="R258">
        <f>VLOOKUP(A258,'累积异常收益率（市场模型）（-170，-21）Y1 (2)'!$A$1:$X$339,17,FALSE)</f>
        <v>-0.0140057941898704</v>
      </c>
      <c r="S258">
        <v>0.00261151</v>
      </c>
      <c r="T258">
        <v>-0.00866968</v>
      </c>
      <c r="U258">
        <f>VLOOKUP(A258,'累积异常收益率（市场模型）（-170，-21）Y1 (2)'!$A$1:$X$339,20,FALSE)</f>
        <v>-0.0337806977331638</v>
      </c>
      <c r="V258">
        <f>VLOOKUP(A258,'累积异常收益率（市场模型）（-170，-21）Y1 (2)'!$A$1:$X$339,21,FALSE)</f>
        <v>0.0031180065125227</v>
      </c>
      <c r="W258">
        <v>0.02618994</v>
      </c>
      <c r="X258">
        <f>VLOOKUP(A258,'累积异常收益率（市场模型）（-170，-21）Y1 (2)'!$A$1:$X$339,23,FALSE)</f>
        <v>0.00897443294525146</v>
      </c>
      <c r="Y258">
        <v>0.02700036</v>
      </c>
      <c r="Z258">
        <f>VLOOKUP(A258,'三因子模型（-170，-51） (2)'!$A$1:$W$335,23,FALSE)</f>
        <v>-0.149256467819214</v>
      </c>
      <c r="AA258">
        <v>-10.77982</v>
      </c>
      <c r="AB258">
        <v>0</v>
      </c>
      <c r="AC258">
        <v>7.6222</v>
      </c>
      <c r="AD258">
        <v>13.34</v>
      </c>
      <c r="AE258">
        <v>13</v>
      </c>
      <c r="AF258">
        <v>18.2501</v>
      </c>
      <c r="AG258">
        <v>3.5662602</v>
      </c>
      <c r="AH258" t="s">
        <v>316</v>
      </c>
      <c r="AI258" t="s">
        <v>1002</v>
      </c>
      <c r="AJ258">
        <v>5</v>
      </c>
      <c r="AK258">
        <v>44</v>
      </c>
      <c r="AL258">
        <v>1</v>
      </c>
      <c r="AM258">
        <v>0.45454545</v>
      </c>
      <c r="AN258">
        <v>7.5283318</v>
      </c>
      <c r="AO258">
        <v>1.86</v>
      </c>
      <c r="AP258">
        <v>0.6227</v>
      </c>
      <c r="AQ258">
        <v>0</v>
      </c>
      <c r="AR258">
        <v>2.71</v>
      </c>
      <c r="AS258">
        <v>0.32272727</v>
      </c>
      <c r="AT258">
        <v>15.1655</v>
      </c>
      <c r="AU258">
        <v>15.7552</v>
      </c>
      <c r="AV258">
        <v>1</v>
      </c>
      <c r="AW258">
        <v>8.5</v>
      </c>
      <c r="AX258">
        <v>72.25</v>
      </c>
      <c r="AY258">
        <f>VLOOKUP(A258,u型最终!$1:$1048576,46,FALSE)</f>
        <v>4.03125</v>
      </c>
      <c r="AZ258">
        <v>0.9969487</v>
      </c>
      <c r="BA258">
        <v>27.1</v>
      </c>
    </row>
    <row r="259" spans="1:53">
      <c r="A259">
        <v>2885</v>
      </c>
      <c r="B259">
        <v>2885</v>
      </c>
      <c r="C259">
        <v>19</v>
      </c>
      <c r="D259">
        <v>440000</v>
      </c>
      <c r="E259">
        <v>440300</v>
      </c>
      <c r="F259" t="s">
        <v>1000</v>
      </c>
      <c r="G259">
        <v>5115</v>
      </c>
      <c r="H259" t="s">
        <v>375</v>
      </c>
      <c r="I259">
        <v>-0.12207188</v>
      </c>
      <c r="J259">
        <f>VLOOKUP(A259,三因子模型筛选后!$A$1:$Z$335,11,FALSE)</f>
        <v>-0.323494166135788</v>
      </c>
      <c r="K259">
        <v>0.00952516</v>
      </c>
      <c r="L259">
        <v>-0.0951027870178223</v>
      </c>
      <c r="M259">
        <f>VLOOKUP(A259,'累积异常收益率（市场模型）（-170，-21）Y1 (2)'!$A$1:$O$339,12,FALSE)</f>
        <v>-0.118432193994522</v>
      </c>
      <c r="N259">
        <f>VLOOKUP(A259,'累积异常收益率（市场模型）（-170，-21）Y1 (2)'!$A$1:$O$339,13,FALSE)</f>
        <v>-0.081307552754879</v>
      </c>
      <c r="O259">
        <v>-0.0634918</v>
      </c>
      <c r="P259">
        <f>VLOOKUP(A259,'累积异常收益率（市场模型）（-170，-21）Y1 (2)'!$A$1:$O$339,15,FALSE)</f>
        <v>-0.0686487555503845</v>
      </c>
      <c r="Q259">
        <f>VLOOKUP(A259,'累积异常收益率（市场模型）（-170，-21）Y1 (2)'!$A$1:$X$339,16,FALSE)</f>
        <v>-0.0683263838291168</v>
      </c>
      <c r="R259">
        <f>VLOOKUP(A259,'累积异常收益率（市场模型）（-170，-21）Y1 (2)'!$A$1:$X$339,17,FALSE)</f>
        <v>-0.0702172145247459</v>
      </c>
      <c r="S259">
        <v>-0.02028169</v>
      </c>
      <c r="T259">
        <v>0.0463701</v>
      </c>
      <c r="U259">
        <f>VLOOKUP(A259,'累积异常收益率（市场模型）（-170，-21）Y1 (2)'!$A$1:$X$339,20,FALSE)</f>
        <v>0.0333394035696983</v>
      </c>
      <c r="V259">
        <f>VLOOKUP(A259,'累积异常收益率（市场模型）（-170，-21）Y1 (2)'!$A$1:$X$339,21,FALSE)</f>
        <v>0.0228913147002459</v>
      </c>
      <c r="W259">
        <v>0.04697698</v>
      </c>
      <c r="X259">
        <f>VLOOKUP(A259,'累积异常收益率（市场模型）（-170，-21）Y1 (2)'!$A$1:$X$339,23,FALSE)</f>
        <v>0.0816764086484909</v>
      </c>
      <c r="Y259">
        <v>0.18236916</v>
      </c>
      <c r="Z259">
        <f>VLOOKUP(A259,'三因子模型（-170，-51） (2)'!$A$1:$W$335,23,FALSE)</f>
        <v>-0.0511235296726227</v>
      </c>
      <c r="AA259">
        <v>-12.207188</v>
      </c>
      <c r="AB259">
        <v>0</v>
      </c>
      <c r="AC259">
        <v>8.0459</v>
      </c>
      <c r="AD259">
        <v>14.19</v>
      </c>
      <c r="AE259">
        <v>23</v>
      </c>
      <c r="AF259">
        <v>17.9002</v>
      </c>
      <c r="AG259">
        <v>0.8</v>
      </c>
      <c r="AH259" t="s">
        <v>376</v>
      </c>
      <c r="AI259" t="s">
        <v>1004</v>
      </c>
      <c r="AJ259">
        <v>4</v>
      </c>
      <c r="AK259">
        <v>48</v>
      </c>
      <c r="AL259">
        <v>1</v>
      </c>
      <c r="AM259">
        <v>0.17647059</v>
      </c>
      <c r="AN259">
        <v>6.3580156</v>
      </c>
      <c r="AO259">
        <v>0.5771</v>
      </c>
      <c r="AP259">
        <v>0.4933</v>
      </c>
      <c r="AQ259">
        <v>0</v>
      </c>
      <c r="AR259">
        <v>6.74</v>
      </c>
      <c r="AS259">
        <v>0.49727273</v>
      </c>
      <c r="AT259">
        <v>15.1566</v>
      </c>
      <c r="AU259">
        <v>16.3085</v>
      </c>
      <c r="AV259">
        <v>30</v>
      </c>
      <c r="AW259">
        <v>2</v>
      </c>
      <c r="AX259">
        <v>4</v>
      </c>
      <c r="AY259">
        <f>VLOOKUP(A259,u型最终!$1:$1048576,46,FALSE)</f>
        <v>4.25</v>
      </c>
      <c r="AZ259">
        <v>1.90806</v>
      </c>
      <c r="BA259">
        <v>67.4</v>
      </c>
    </row>
    <row r="260" spans="1:53">
      <c r="A260">
        <v>2045</v>
      </c>
      <c r="B260">
        <v>2045</v>
      </c>
      <c r="C260">
        <v>11</v>
      </c>
      <c r="D260">
        <v>440000</v>
      </c>
      <c r="E260">
        <v>440100</v>
      </c>
      <c r="F260" t="s">
        <v>1000</v>
      </c>
      <c r="G260">
        <v>5115</v>
      </c>
      <c r="H260" t="s">
        <v>111</v>
      </c>
      <c r="I260">
        <v>-0.11297681</v>
      </c>
      <c r="J260">
        <f>VLOOKUP(A260,三因子模型筛选后!$A$1:$Z$335,11,FALSE)</f>
        <v>-0.118371024727821</v>
      </c>
      <c r="K260">
        <v>0.02128672</v>
      </c>
      <c r="L260">
        <v>0.0238902531564236</v>
      </c>
      <c r="M260">
        <f>VLOOKUP(A260,'累积异常收益率（市场模型）（-170，-21）Y1 (2)'!$A$1:$O$339,12,FALSE)</f>
        <v>-0.139657944440842</v>
      </c>
      <c r="N260">
        <f>VLOOKUP(A260,'累积异常收益率（市场模型）（-170，-21）Y1 (2)'!$A$1:$O$339,13,FALSE)</f>
        <v>-0.0705613344907761</v>
      </c>
      <c r="O260">
        <v>-0.1049564</v>
      </c>
      <c r="P260">
        <f>VLOOKUP(A260,'累积异常收益率（市场模型）（-170，-21）Y1 (2)'!$A$1:$O$339,15,FALSE)</f>
        <v>-0.0674657225608826</v>
      </c>
      <c r="Q260">
        <f>VLOOKUP(A260,'累积异常收益率（市场模型）（-170，-21）Y1 (2)'!$A$1:$X$339,16,FALSE)</f>
        <v>-0.0604213029146194</v>
      </c>
      <c r="R260">
        <f>VLOOKUP(A260,'累积异常收益率（市场模型）（-170，-21）Y1 (2)'!$A$1:$X$339,17,FALSE)</f>
        <v>-0.0635616332292557</v>
      </c>
      <c r="S260">
        <v>-0.08750965</v>
      </c>
      <c r="T260">
        <v>-0.20657885</v>
      </c>
      <c r="U260">
        <f>VLOOKUP(A260,'累积异常收益率（市场模型）（-170，-21）Y1 (2)'!$A$1:$X$339,20,FALSE)</f>
        <v>-0.266598671674728</v>
      </c>
      <c r="V260">
        <f>VLOOKUP(A260,'累积异常收益率（市场模型）（-170，-21）Y1 (2)'!$A$1:$X$339,21,FALSE)</f>
        <v>-0.250814467668533</v>
      </c>
      <c r="W260">
        <v>-0.23668605</v>
      </c>
      <c r="X260">
        <f>VLOOKUP(A260,'累积异常收益率（市场模型）（-170，-21）Y1 (2)'!$A$1:$X$339,23,FALSE)</f>
        <v>-0.253935664892197</v>
      </c>
      <c r="Y260">
        <v>-0.33843479</v>
      </c>
      <c r="Z260">
        <f>VLOOKUP(A260,'三因子模型（-170，-51） (2)'!$A$1:$W$335,23,FALSE)</f>
        <v>-0.41194099187851</v>
      </c>
      <c r="AA260">
        <v>-11.297681</v>
      </c>
      <c r="AB260">
        <v>0</v>
      </c>
      <c r="AC260">
        <v>8.0659</v>
      </c>
      <c r="AD260">
        <v>20.4</v>
      </c>
      <c r="AE260">
        <v>24</v>
      </c>
      <c r="AF260">
        <v>19.8729</v>
      </c>
      <c r="AG260">
        <v>4.16904</v>
      </c>
      <c r="AH260" t="s">
        <v>112</v>
      </c>
      <c r="AI260" t="s">
        <v>1002</v>
      </c>
      <c r="AJ260">
        <v>5</v>
      </c>
      <c r="AK260">
        <v>49</v>
      </c>
      <c r="AL260">
        <v>11</v>
      </c>
      <c r="AM260">
        <v>0.19047619</v>
      </c>
      <c r="AN260">
        <v>7.0493416</v>
      </c>
      <c r="AO260">
        <v>1.1521</v>
      </c>
      <c r="AP260">
        <v>0.5445</v>
      </c>
      <c r="AQ260">
        <v>0</v>
      </c>
      <c r="AR260">
        <v>3.75</v>
      </c>
      <c r="AS260">
        <v>0.76015152</v>
      </c>
      <c r="AT260">
        <v>15.5697</v>
      </c>
      <c r="AU260">
        <v>16.2218</v>
      </c>
      <c r="AV260">
        <v>0</v>
      </c>
      <c r="AW260">
        <v>6</v>
      </c>
      <c r="AX260">
        <v>36</v>
      </c>
      <c r="AY260">
        <f>VLOOKUP(A260,u型最终!$1:$1048576,46,FALSE)</f>
        <v>4.75</v>
      </c>
      <c r="AZ260">
        <v>1.321756</v>
      </c>
      <c r="BA260">
        <v>37.5</v>
      </c>
    </row>
    <row r="261" spans="1:53">
      <c r="A261">
        <v>600525</v>
      </c>
      <c r="B261">
        <v>600525</v>
      </c>
      <c r="C261">
        <v>1</v>
      </c>
      <c r="D261">
        <v>440000</v>
      </c>
      <c r="E261">
        <v>440300</v>
      </c>
      <c r="F261" t="s">
        <v>1000</v>
      </c>
      <c r="G261">
        <v>5115</v>
      </c>
      <c r="H261" t="s">
        <v>806</v>
      </c>
      <c r="I261">
        <v>-0.15250961</v>
      </c>
      <c r="J261">
        <f>VLOOKUP(A261,三因子模型筛选后!$A$1:$Z$335,11,FALSE)</f>
        <v>-0.131914928555489</v>
      </c>
      <c r="K261">
        <v>-0.08770427</v>
      </c>
      <c r="L261">
        <v>-0.0739420652389526</v>
      </c>
      <c r="M261">
        <f>VLOOKUP(A261,'累积异常收益率（市场模型）（-170，-21）Y1 (2)'!$A$1:$O$339,12,FALSE)</f>
        <v>-0.141146212816238</v>
      </c>
      <c r="N261">
        <f>VLOOKUP(A261,'累积异常收益率（市场模型）（-170，-21）Y1 (2)'!$A$1:$O$339,13,FALSE)</f>
        <v>-0.126253873109818</v>
      </c>
      <c r="O261">
        <v>-0.12761289</v>
      </c>
      <c r="P261">
        <f>VLOOKUP(A261,'累积异常收益率（市场模型）（-170，-21）Y1 (2)'!$A$1:$O$339,15,FALSE)</f>
        <v>-0.132397517561913</v>
      </c>
      <c r="Q261">
        <f>VLOOKUP(A261,'累积异常收益率（市场模型）（-170，-21）Y1 (2)'!$A$1:$X$339,16,FALSE)</f>
        <v>-0.149987816810608</v>
      </c>
      <c r="R261">
        <f>VLOOKUP(A261,'累积异常收益率（市场模型）（-170，-21）Y1 (2)'!$A$1:$X$339,17,FALSE)</f>
        <v>-0.137224480509758</v>
      </c>
      <c r="S261">
        <v>-0.109027</v>
      </c>
      <c r="T261">
        <v>-0.04723242</v>
      </c>
      <c r="U261">
        <f>VLOOKUP(A261,'累积异常收益率（市场模型）（-170，-21）Y1 (2)'!$A$1:$X$339,20,FALSE)</f>
        <v>-0.0671468302607536</v>
      </c>
      <c r="V261">
        <f>VLOOKUP(A261,'累积异常收益率（市场模型）（-170，-21）Y1 (2)'!$A$1:$X$339,21,FALSE)</f>
        <v>-0.0645196735858917</v>
      </c>
      <c r="W261">
        <v>-0.07900544</v>
      </c>
      <c r="X261">
        <f>VLOOKUP(A261,'累积异常收益率（市场模型）（-170，-21）Y1 (2)'!$A$1:$X$339,23,FALSE)</f>
        <v>-0.058724407106638</v>
      </c>
      <c r="Y261">
        <v>-0.09966512</v>
      </c>
      <c r="Z261">
        <f>VLOOKUP(A261,'三因子模型（-170，-51） (2)'!$A$1:$W$335,23,FALSE)</f>
        <v>-0.173005610704422</v>
      </c>
      <c r="AA261">
        <v>-15.250961</v>
      </c>
      <c r="AB261">
        <v>0</v>
      </c>
      <c r="AC261">
        <v>8.7358</v>
      </c>
      <c r="AD261">
        <v>-0.66</v>
      </c>
      <c r="AE261">
        <v>33</v>
      </c>
      <c r="AF261">
        <v>0</v>
      </c>
      <c r="AG261">
        <v>8.6351011</v>
      </c>
      <c r="AH261" t="s">
        <v>807</v>
      </c>
      <c r="AI261" t="s">
        <v>999</v>
      </c>
      <c r="AJ261">
        <v>6</v>
      </c>
      <c r="AK261">
        <v>48</v>
      </c>
      <c r="AL261">
        <v>1</v>
      </c>
      <c r="AM261">
        <v>0.12</v>
      </c>
      <c r="AN261">
        <v>7.7399685</v>
      </c>
      <c r="AO261">
        <v>2.2984</v>
      </c>
      <c r="AP261">
        <v>0.6182</v>
      </c>
      <c r="AQ261">
        <v>0</v>
      </c>
      <c r="AR261">
        <v>1.77</v>
      </c>
      <c r="AS261">
        <v>0.13075758</v>
      </c>
      <c r="AT261">
        <v>16.2106</v>
      </c>
      <c r="AU261">
        <v>17.3139</v>
      </c>
      <c r="AV261">
        <v>43</v>
      </c>
      <c r="AW261">
        <v>29</v>
      </c>
      <c r="AX261">
        <v>841</v>
      </c>
      <c r="AY261">
        <f>VLOOKUP(A261,u型最终!$1:$1048576,46,FALSE)</f>
        <v>5.4566</v>
      </c>
      <c r="AZ261">
        <v>0.5709795</v>
      </c>
      <c r="BA261">
        <v>17.7</v>
      </c>
    </row>
    <row r="262" spans="1:53">
      <c r="A262">
        <v>2475</v>
      </c>
      <c r="B262">
        <v>2475</v>
      </c>
      <c r="C262">
        <v>19</v>
      </c>
      <c r="D262">
        <v>440000</v>
      </c>
      <c r="E262">
        <v>440300</v>
      </c>
      <c r="F262" t="s">
        <v>1000</v>
      </c>
      <c r="G262">
        <v>5115</v>
      </c>
      <c r="H262" t="s">
        <v>270</v>
      </c>
      <c r="I262">
        <v>0.14081757</v>
      </c>
      <c r="J262">
        <f>VLOOKUP(A262,三因子模型筛选后!$A$1:$Z$335,11,FALSE)</f>
        <v>-0.0574856549501419</v>
      </c>
      <c r="K262">
        <v>0.13455828</v>
      </c>
      <c r="L262">
        <v>0.0449319370090961</v>
      </c>
      <c r="M262">
        <f>VLOOKUP(A262,'累积异常收益率（市场模型）（-170，-21）Y1 (2)'!$A$1:$O$339,12,FALSE)</f>
        <v>0.180842652916908</v>
      </c>
      <c r="N262">
        <f>VLOOKUP(A262,'累积异常收益率（市场模型）（-170，-21）Y1 (2)'!$A$1:$O$339,13,FALSE)</f>
        <v>0.205247417092323</v>
      </c>
      <c r="O262">
        <v>0.16416121</v>
      </c>
      <c r="P262">
        <f>VLOOKUP(A262,'累积异常收益率（市场模型）（-170，-21）Y1 (2)'!$A$1:$O$339,15,FALSE)</f>
        <v>0.175109550356865</v>
      </c>
      <c r="Q262">
        <f>VLOOKUP(A262,'累积异常收益率（市场模型）（-170，-21）Y1 (2)'!$A$1:$X$339,16,FALSE)</f>
        <v>0.15423721075058</v>
      </c>
      <c r="R262">
        <f>VLOOKUP(A262,'累积异常收益率（市场模型）（-170，-21）Y1 (2)'!$A$1:$X$339,17,FALSE)</f>
        <v>0.148519441485405</v>
      </c>
      <c r="S262">
        <v>0.17335752</v>
      </c>
      <c r="T262">
        <v>0.13979785</v>
      </c>
      <c r="U262">
        <f>VLOOKUP(A262,'累积异常收益率（市场模型）（-170，-21）Y1 (2)'!$A$1:$X$339,20,FALSE)</f>
        <v>0.168806582689285</v>
      </c>
      <c r="V262">
        <f>VLOOKUP(A262,'累积异常收益率（市场模型）（-170，-21）Y1 (2)'!$A$1:$X$339,21,FALSE)</f>
        <v>0.15132649242878</v>
      </c>
      <c r="W262">
        <v>0.16344728</v>
      </c>
      <c r="X262">
        <f>VLOOKUP(A262,'累积异常收益率（市场模型）（-170，-21）Y1 (2)'!$A$1:$X$339,23,FALSE)</f>
        <v>0.15251949429512</v>
      </c>
      <c r="Y262">
        <v>0.10827377</v>
      </c>
      <c r="Z262">
        <f>VLOOKUP(A262,'三因子模型（-170，-51） (2)'!$A$1:$W$335,23,FALSE)</f>
        <v>-0.023961529135704</v>
      </c>
      <c r="AA262">
        <v>14.081757</v>
      </c>
      <c r="AB262">
        <v>0</v>
      </c>
      <c r="AC262">
        <v>11.1739</v>
      </c>
      <c r="AD262">
        <v>23.05</v>
      </c>
      <c r="AE262">
        <v>15</v>
      </c>
      <c r="AF262">
        <v>22.5092</v>
      </c>
      <c r="AG262">
        <v>70.843015</v>
      </c>
      <c r="AH262" t="s">
        <v>271</v>
      </c>
      <c r="AI262" t="s">
        <v>999</v>
      </c>
      <c r="AJ262">
        <v>6</v>
      </c>
      <c r="AK262">
        <v>53</v>
      </c>
      <c r="AL262">
        <v>0</v>
      </c>
      <c r="AM262">
        <v>0.28571429</v>
      </c>
      <c r="AN262">
        <v>7.261506</v>
      </c>
      <c r="AO262">
        <v>1.4244</v>
      </c>
      <c r="AP262">
        <v>0.5452</v>
      </c>
      <c r="AQ262">
        <v>0</v>
      </c>
      <c r="AR262">
        <v>17.12</v>
      </c>
      <c r="AS262">
        <v>1.4401515</v>
      </c>
      <c r="AT262">
        <v>17.8299</v>
      </c>
      <c r="AU262">
        <v>18.6556</v>
      </c>
      <c r="AV262">
        <v>1</v>
      </c>
      <c r="AW262">
        <v>25</v>
      </c>
      <c r="AX262">
        <v>625</v>
      </c>
      <c r="AY262">
        <f>VLOOKUP(A262,u型最终!$1:$1048576,46,FALSE)</f>
        <v>3.875</v>
      </c>
      <c r="AZ262">
        <v>2.840247</v>
      </c>
      <c r="BA262">
        <v>171.2</v>
      </c>
    </row>
    <row r="263" spans="1:53">
      <c r="A263">
        <v>2180</v>
      </c>
      <c r="B263">
        <v>2180</v>
      </c>
      <c r="C263">
        <v>10</v>
      </c>
      <c r="D263">
        <v>440000</v>
      </c>
      <c r="E263">
        <v>440400</v>
      </c>
      <c r="F263" t="s">
        <v>1026</v>
      </c>
      <c r="G263">
        <v>7610</v>
      </c>
      <c r="H263" t="s">
        <v>156</v>
      </c>
      <c r="I263">
        <v>0.10358663</v>
      </c>
      <c r="J263">
        <f>VLOOKUP(A263,三因子模型筛选后!$A$1:$Z$335,11,FALSE)</f>
        <v>0.048017043620348</v>
      </c>
      <c r="K263">
        <v>0.07186393</v>
      </c>
      <c r="L263">
        <v>0.0456928350031376</v>
      </c>
      <c r="M263">
        <f>VLOOKUP(A263,'累积异常收益率（市场模型）（-170，-21）Y1 (2)'!$A$1:$O$339,12,FALSE)</f>
        <v>0.132542952895164</v>
      </c>
      <c r="N263">
        <f>VLOOKUP(A263,'累积异常收益率（市场模型）（-170，-21）Y1 (2)'!$A$1:$O$339,13,FALSE)</f>
        <v>0.129338905215263</v>
      </c>
      <c r="O263">
        <v>0.20533611</v>
      </c>
      <c r="P263">
        <f>VLOOKUP(A263,'累积异常收益率（市场模型）（-170，-21）Y1 (2)'!$A$1:$O$339,15,FALSE)</f>
        <v>0.253264158964157</v>
      </c>
      <c r="Q263">
        <f>VLOOKUP(A263,'累积异常收益率（市场模型）（-170，-21）Y1 (2)'!$A$1:$X$339,16,FALSE)</f>
        <v>0.289521843194962</v>
      </c>
      <c r="R263">
        <f>VLOOKUP(A263,'累积异常收益率（市场模型）（-170，-21）Y1 (2)'!$A$1:$X$339,17,FALSE)</f>
        <v>0.282654345035553</v>
      </c>
      <c r="S263">
        <v>0.27784708</v>
      </c>
      <c r="T263">
        <v>0.35264537</v>
      </c>
      <c r="U263">
        <f>VLOOKUP(A263,'累积异常收益率（市场模型）（-170，-21）Y1 (2)'!$A$1:$X$339,20,FALSE)</f>
        <v>0.282681733369827</v>
      </c>
      <c r="V263">
        <f>VLOOKUP(A263,'累积异常收益率（市场模型）（-170，-21）Y1 (2)'!$A$1:$X$339,21,FALSE)</f>
        <v>0.268923908472061</v>
      </c>
      <c r="W263">
        <v>0.28557044</v>
      </c>
      <c r="X263">
        <f>VLOOKUP(A263,'累积异常收益率（市场模型）（-170，-21）Y1 (2)'!$A$1:$X$339,23,FALSE)</f>
        <v>0.296358704566956</v>
      </c>
      <c r="Y263">
        <v>0.27025139</v>
      </c>
      <c r="Z263">
        <f>VLOOKUP(A263,'三因子模型（-170，-51） (2)'!$A$1:$W$335,23,FALSE)</f>
        <v>0.221000462770462</v>
      </c>
      <c r="AA263">
        <v>10.358663</v>
      </c>
      <c r="AB263">
        <v>0</v>
      </c>
      <c r="AC263">
        <v>9.825</v>
      </c>
      <c r="AD263">
        <v>23.18</v>
      </c>
      <c r="AE263">
        <v>28</v>
      </c>
      <c r="AF263">
        <v>21.5525</v>
      </c>
      <c r="AG263">
        <v>5.691495</v>
      </c>
      <c r="AH263" t="s">
        <v>157</v>
      </c>
      <c r="AI263" t="s">
        <v>1002</v>
      </c>
      <c r="AJ263">
        <v>5</v>
      </c>
      <c r="AK263">
        <v>60</v>
      </c>
      <c r="AL263">
        <v>2</v>
      </c>
      <c r="AM263">
        <v>0.29411765</v>
      </c>
      <c r="AN263">
        <v>8.5524059</v>
      </c>
      <c r="AO263">
        <v>5.1792</v>
      </c>
      <c r="AP263">
        <v>0.7464</v>
      </c>
      <c r="AQ263">
        <v>0</v>
      </c>
      <c r="AR263">
        <v>17.17</v>
      </c>
      <c r="AS263">
        <v>1.3184848</v>
      </c>
      <c r="AT263">
        <v>16.7969</v>
      </c>
      <c r="AU263">
        <v>17.8755</v>
      </c>
      <c r="AV263">
        <v>1</v>
      </c>
      <c r="AW263">
        <v>9</v>
      </c>
      <c r="AX263">
        <v>81</v>
      </c>
      <c r="AY263">
        <f>VLOOKUP(A263,u型最终!$1:$1048576,46,FALSE)</f>
        <v>3.8125</v>
      </c>
      <c r="AZ263">
        <v>2.843164</v>
      </c>
      <c r="BA263">
        <v>171.7</v>
      </c>
    </row>
    <row r="264" spans="1:53">
      <c r="A264">
        <v>300638</v>
      </c>
      <c r="B264">
        <v>300638</v>
      </c>
      <c r="C264">
        <v>15</v>
      </c>
      <c r="D264">
        <v>440000</v>
      </c>
      <c r="E264">
        <v>440300</v>
      </c>
      <c r="F264" t="s">
        <v>998</v>
      </c>
      <c r="G264">
        <v>8101</v>
      </c>
      <c r="H264" t="s">
        <v>669</v>
      </c>
      <c r="I264">
        <v>0.11642307</v>
      </c>
      <c r="J264">
        <f>VLOOKUP(A264,三因子模型筛选后!$A$1:$Z$335,11,FALSE)</f>
        <v>0.00774744525551796</v>
      </c>
      <c r="K264">
        <v>0.07114776</v>
      </c>
      <c r="L264">
        <v>0.0261454340070486</v>
      </c>
      <c r="M264">
        <f>VLOOKUP(A264,'累积异常收益率（市场模型）（-170，-21）Y1 (2)'!$A$1:$O$339,12,FALSE)</f>
        <v>0.179969444870949</v>
      </c>
      <c r="N264">
        <f>VLOOKUP(A264,'累积异常收益率（市场模型）（-170，-21）Y1 (2)'!$A$1:$O$339,13,FALSE)</f>
        <v>0.136237576603889</v>
      </c>
      <c r="O264">
        <v>0.13685289</v>
      </c>
      <c r="P264">
        <f>VLOOKUP(A264,'累积异常收益率（市场模型）（-170，-21）Y1 (2)'!$A$1:$O$339,15,FALSE)</f>
        <v>0.142092272639275</v>
      </c>
      <c r="Q264">
        <f>VLOOKUP(A264,'累积异常收益率（市场模型）（-170，-21）Y1 (2)'!$A$1:$X$339,16,FALSE)</f>
        <v>0.207392707467079</v>
      </c>
      <c r="R264">
        <f>VLOOKUP(A264,'累积异常收益率（市场模型）（-170，-21）Y1 (2)'!$A$1:$X$339,17,FALSE)</f>
        <v>0.241688504815102</v>
      </c>
      <c r="S264">
        <v>0.27134332</v>
      </c>
      <c r="T264">
        <v>0.22647248</v>
      </c>
      <c r="U264">
        <f>VLOOKUP(A264,'累积异常收益率（市场模型）（-170，-21）Y1 (2)'!$A$1:$X$339,20,FALSE)</f>
        <v>0.156030058860779</v>
      </c>
      <c r="V264">
        <f>VLOOKUP(A264,'累积异常收益率（市场模型）（-170，-21）Y1 (2)'!$A$1:$X$339,21,FALSE)</f>
        <v>0.132137432694435</v>
      </c>
      <c r="W264">
        <v>0.22926944</v>
      </c>
      <c r="X264">
        <f>VLOOKUP(A264,'累积异常收益率（市场模型）（-170，-21）Y1 (2)'!$A$1:$X$339,23,FALSE)</f>
        <v>0.279246687889099</v>
      </c>
      <c r="Y264">
        <v>0.17409489</v>
      </c>
      <c r="Z264">
        <f>VLOOKUP(A264,'三因子模型（-170，-51） (2)'!$A$1:$W$335,23,FALSE)</f>
        <v>0.0207473393529654</v>
      </c>
      <c r="AA264">
        <v>11.642307</v>
      </c>
      <c r="AB264">
        <v>0</v>
      </c>
      <c r="AC264">
        <v>6.8035</v>
      </c>
      <c r="AD264">
        <v>28.92</v>
      </c>
      <c r="AE264">
        <v>20</v>
      </c>
      <c r="AF264">
        <v>19.019</v>
      </c>
      <c r="AG264">
        <v>0.8</v>
      </c>
      <c r="AH264" t="s">
        <v>670</v>
      </c>
      <c r="AI264" t="s">
        <v>999</v>
      </c>
      <c r="AJ264">
        <v>6</v>
      </c>
      <c r="AK264">
        <v>46</v>
      </c>
      <c r="AL264">
        <v>9</v>
      </c>
      <c r="AM264">
        <v>0.27272727</v>
      </c>
      <c r="AN264">
        <v>7.1324177</v>
      </c>
      <c r="AO264">
        <v>1.2519</v>
      </c>
      <c r="AP264">
        <v>0.3655</v>
      </c>
      <c r="AQ264">
        <v>0</v>
      </c>
      <c r="AR264">
        <v>32.1</v>
      </c>
      <c r="AS264">
        <v>2.2137879</v>
      </c>
      <c r="AT264">
        <v>13.6478</v>
      </c>
      <c r="AU264">
        <v>15.4754</v>
      </c>
      <c r="AV264">
        <v>2</v>
      </c>
      <c r="AW264">
        <v>4.5</v>
      </c>
      <c r="AX264">
        <v>20.25</v>
      </c>
      <c r="AY264">
        <f>VLOOKUP(A264,u型最终!$1:$1048576,46,FALSE)</f>
        <v>1.94445</v>
      </c>
      <c r="AZ264">
        <v>3.468856</v>
      </c>
      <c r="BA264">
        <v>321</v>
      </c>
    </row>
    <row r="265" spans="1:53">
      <c r="A265">
        <v>2369</v>
      </c>
      <c r="B265">
        <v>2369</v>
      </c>
      <c r="C265">
        <v>19</v>
      </c>
      <c r="D265">
        <v>440000</v>
      </c>
      <c r="E265">
        <v>440300</v>
      </c>
      <c r="F265" t="s">
        <v>998</v>
      </c>
      <c r="G265">
        <v>8101</v>
      </c>
      <c r="H265" t="s">
        <v>213</v>
      </c>
      <c r="I265">
        <v>0.00012071</v>
      </c>
      <c r="J265">
        <f>VLOOKUP(A265,三因子模型筛选后!$A$1:$Z$335,11,FALSE)</f>
        <v>-0.0610715821385384</v>
      </c>
      <c r="K265">
        <v>0.07368471</v>
      </c>
      <c r="L265">
        <v>0.0364871062338352</v>
      </c>
      <c r="M265">
        <f>VLOOKUP(A265,'累积异常收益率（市场模型）（-170，-21）Y1 (2)'!$A$1:$O$339,12,FALSE)</f>
        <v>0.0456373915076256</v>
      </c>
      <c r="N265">
        <f>VLOOKUP(A265,'累积异常收益率（市场模型）（-170，-21）Y1 (2)'!$A$1:$O$339,13,FALSE)</f>
        <v>-0.00662354938685894</v>
      </c>
      <c r="O265">
        <v>0.00468983</v>
      </c>
      <c r="P265">
        <f>VLOOKUP(A265,'累积异常收益率（市场模型）（-170，-21）Y1 (2)'!$A$1:$O$339,15,FALSE)</f>
        <v>0.0151628833264112</v>
      </c>
      <c r="Q265">
        <f>VLOOKUP(A265,'累积异常收益率（市场模型）（-170，-21）Y1 (2)'!$A$1:$X$339,16,FALSE)</f>
        <v>0.0583492740988731</v>
      </c>
      <c r="R265">
        <f>VLOOKUP(A265,'累积异常收益率（市场模型）（-170，-21）Y1 (2)'!$A$1:$X$339,17,FALSE)</f>
        <v>0.126977428793907</v>
      </c>
      <c r="S265">
        <v>0.15645137</v>
      </c>
      <c r="T265">
        <v>0.14241152</v>
      </c>
      <c r="U265">
        <f>VLOOKUP(A265,'累积异常收益率（市场模型）（-170，-21）Y1 (2)'!$A$1:$X$339,20,FALSE)</f>
        <v>0.154139757156372</v>
      </c>
      <c r="V265">
        <f>VLOOKUP(A265,'累积异常收益率（市场模型）（-170，-21）Y1 (2)'!$A$1:$X$339,21,FALSE)</f>
        <v>0.18041655421257</v>
      </c>
      <c r="W265">
        <v>0.22316201</v>
      </c>
      <c r="X265">
        <f>VLOOKUP(A265,'累积异常收益率（市场模型）（-170，-21）Y1 (2)'!$A$1:$X$339,23,FALSE)</f>
        <v>0.189204439520836</v>
      </c>
      <c r="Y265">
        <v>0.12386803</v>
      </c>
      <c r="Z265">
        <f>VLOOKUP(A265,'三因子模型（-170，-51） (2)'!$A$1:$W$335,23,FALSE)</f>
        <v>-0.0162014849483967</v>
      </c>
      <c r="AA265">
        <v>0.01207094</v>
      </c>
      <c r="AB265">
        <v>0</v>
      </c>
      <c r="AC265">
        <v>9.622</v>
      </c>
      <c r="AD265">
        <v>5.83</v>
      </c>
      <c r="AE265">
        <v>15</v>
      </c>
      <c r="AF265">
        <v>18.0892</v>
      </c>
      <c r="AG265">
        <v>5.6695628</v>
      </c>
      <c r="AH265" t="s">
        <v>214</v>
      </c>
      <c r="AI265" t="s">
        <v>1002</v>
      </c>
      <c r="AJ265">
        <v>5</v>
      </c>
      <c r="AK265">
        <v>53</v>
      </c>
      <c r="AL265">
        <v>1</v>
      </c>
      <c r="AM265">
        <v>0.22222222</v>
      </c>
      <c r="AN265">
        <v>7.3777589</v>
      </c>
      <c r="AO265">
        <v>1.6</v>
      </c>
      <c r="AP265">
        <v>0.4971</v>
      </c>
      <c r="AQ265">
        <v>0</v>
      </c>
      <c r="AR265">
        <v>4.72</v>
      </c>
      <c r="AS265">
        <v>0.41712121</v>
      </c>
      <c r="AT265">
        <v>17.0429</v>
      </c>
      <c r="AU265">
        <v>17.2621</v>
      </c>
      <c r="AV265">
        <v>2</v>
      </c>
      <c r="AW265">
        <v>7</v>
      </c>
      <c r="AX265">
        <v>49</v>
      </c>
      <c r="AY265">
        <f>VLOOKUP(A265,u型最终!$1:$1048576,46,FALSE)</f>
        <v>3.5909</v>
      </c>
      <c r="AZ265">
        <v>1.551809</v>
      </c>
      <c r="BA265">
        <v>47.2</v>
      </c>
    </row>
    <row r="266" spans="1:53">
      <c r="A266">
        <v>601138</v>
      </c>
      <c r="B266">
        <v>601138</v>
      </c>
      <c r="C266">
        <v>19</v>
      </c>
      <c r="D266">
        <v>440000</v>
      </c>
      <c r="E266">
        <v>440300</v>
      </c>
      <c r="F266" t="s">
        <v>998</v>
      </c>
      <c r="G266">
        <v>8101</v>
      </c>
      <c r="H266" t="s">
        <v>857</v>
      </c>
      <c r="I266">
        <v>0.12728895</v>
      </c>
      <c r="J266">
        <f>VLOOKUP(A266,三因子模型筛选后!$A$1:$Z$335,11,FALSE)</f>
        <v>0.074646383523941</v>
      </c>
      <c r="K266">
        <v>0.12288433</v>
      </c>
      <c r="L266">
        <v>0.105238683521748</v>
      </c>
      <c r="M266">
        <f>VLOOKUP(A266,'累积异常收益率（市场模型）（-170，-21）Y1 (2)'!$A$1:$O$339,12,FALSE)</f>
        <v>0.125959992408752</v>
      </c>
      <c r="N266">
        <f>VLOOKUP(A266,'累积异常收益率（市场模型）（-170，-21）Y1 (2)'!$A$1:$O$339,13,FALSE)</f>
        <v>0.12396877259016</v>
      </c>
      <c r="O266">
        <v>0.09358108</v>
      </c>
      <c r="P266">
        <f>VLOOKUP(A266,'累积异常收益率（市场模型）（-170，-21）Y1 (2)'!$A$1:$O$339,15,FALSE)</f>
        <v>0.0484983138740063</v>
      </c>
      <c r="Q266">
        <f>VLOOKUP(A266,'累积异常收益率（市场模型）（-170，-21）Y1 (2)'!$A$1:$X$339,16,FALSE)</f>
        <v>0.0259769167751074</v>
      </c>
      <c r="R266">
        <f>VLOOKUP(A266,'累积异常收益率（市场模型）（-170，-21）Y1 (2)'!$A$1:$X$339,17,FALSE)</f>
        <v>0.0259855631738901</v>
      </c>
      <c r="S266">
        <v>0.04512503</v>
      </c>
      <c r="T266">
        <v>0.01027551</v>
      </c>
      <c r="U266">
        <f>VLOOKUP(A266,'累积异常收益率（市场模型）（-170，-21）Y1 (2)'!$A$1:$X$339,20,FALSE)</f>
        <v>-0.0324163623154163</v>
      </c>
      <c r="V266">
        <f>VLOOKUP(A266,'累积异常收益率（市场模型）（-170，-21）Y1 (2)'!$A$1:$X$339,21,FALSE)</f>
        <v>-0.0112238237634301</v>
      </c>
      <c r="W266">
        <v>0.03136379</v>
      </c>
      <c r="X266">
        <f>VLOOKUP(A266,'累积异常收益率（市场模型）（-170，-21）Y1 (2)'!$A$1:$X$339,23,FALSE)</f>
        <v>0.0136674027889967</v>
      </c>
      <c r="Y266">
        <v>-0.03360572</v>
      </c>
      <c r="Z266">
        <f>VLOOKUP(A266,'三因子模型（-170，-51） (2)'!$A$1:$W$335,23,FALSE)</f>
        <v>-0.10894288867712</v>
      </c>
      <c r="AA266">
        <v>12.728895</v>
      </c>
      <c r="AB266">
        <v>0</v>
      </c>
      <c r="AC266">
        <v>11.1739</v>
      </c>
      <c r="AD266">
        <v>20.41</v>
      </c>
      <c r="AE266">
        <v>8</v>
      </c>
      <c r="AF266">
        <v>22.5092</v>
      </c>
      <c r="AG266">
        <v>196.953</v>
      </c>
      <c r="AH266" t="s">
        <v>858</v>
      </c>
      <c r="AI266" t="s">
        <v>1002</v>
      </c>
      <c r="AJ266">
        <v>5</v>
      </c>
      <c r="AK266">
        <v>54</v>
      </c>
      <c r="AL266">
        <v>4</v>
      </c>
      <c r="AM266">
        <v>0.23076923</v>
      </c>
      <c r="AN266">
        <v>8.6063024</v>
      </c>
      <c r="AO266">
        <v>5.466</v>
      </c>
      <c r="AP266">
        <v>0.5655</v>
      </c>
      <c r="AQ266">
        <v>0</v>
      </c>
      <c r="AR266">
        <v>3.93</v>
      </c>
      <c r="AS266">
        <v>0.6169697</v>
      </c>
      <c r="AT266">
        <v>12.1446</v>
      </c>
      <c r="AU266">
        <v>12.9431</v>
      </c>
      <c r="AV266">
        <v>2</v>
      </c>
      <c r="AW266">
        <v>22</v>
      </c>
      <c r="AX266">
        <v>484</v>
      </c>
      <c r="AY266">
        <f>VLOOKUP(A266,u型最终!$1:$1048576,46,FALSE)</f>
        <v>2.61365</v>
      </c>
      <c r="AZ266">
        <v>1.368639</v>
      </c>
      <c r="BA266">
        <v>39.3</v>
      </c>
    </row>
    <row r="267" spans="1:53">
      <c r="A267">
        <v>2446</v>
      </c>
      <c r="B267">
        <v>2446</v>
      </c>
      <c r="C267">
        <v>11</v>
      </c>
      <c r="D267">
        <v>440000</v>
      </c>
      <c r="E267">
        <v>440600</v>
      </c>
      <c r="F267" t="s">
        <v>998</v>
      </c>
      <c r="G267">
        <v>8101</v>
      </c>
      <c r="H267" t="s">
        <v>255</v>
      </c>
      <c r="I267">
        <v>-0.16544455</v>
      </c>
      <c r="J267">
        <f>VLOOKUP(A267,三因子模型筛选后!$A$1:$Z$335,11,FALSE)</f>
        <v>-0.266733050346375</v>
      </c>
      <c r="K267">
        <v>-0.04086601</v>
      </c>
      <c r="L267">
        <v>-0.0897477641701698</v>
      </c>
      <c r="M267">
        <f>VLOOKUP(A267,'累积异常收益率（市场模型）（-170，-21）Y1 (2)'!$A$1:$O$339,12,FALSE)</f>
        <v>-0.149247646331787</v>
      </c>
      <c r="N267">
        <f>VLOOKUP(A267,'累积异常收益率（市场模型）（-170，-21）Y1 (2)'!$A$1:$O$339,13,FALSE)</f>
        <v>-0.128306463360786</v>
      </c>
      <c r="O267">
        <v>-0.12202162</v>
      </c>
      <c r="P267">
        <f>VLOOKUP(A267,'累积异常收益率（市场模型）（-170，-21）Y1 (2)'!$A$1:$O$339,15,FALSE)</f>
        <v>-0.0951782390475273</v>
      </c>
      <c r="Q267">
        <f>VLOOKUP(A267,'累积异常收益率（市场模型）（-170，-21）Y1 (2)'!$A$1:$X$339,16,FALSE)</f>
        <v>-0.0790900215506554</v>
      </c>
      <c r="R267">
        <f>VLOOKUP(A267,'累积异常收益率（市场模型）（-170，-21）Y1 (2)'!$A$1:$X$339,17,FALSE)</f>
        <v>-0.0569940395653248</v>
      </c>
      <c r="S267">
        <v>-0.02610365</v>
      </c>
      <c r="T267">
        <v>-0.0596172</v>
      </c>
      <c r="U267">
        <f>VLOOKUP(A267,'累积异常收益率（市场模型）（-170，-21）Y1 (2)'!$A$1:$X$339,20,FALSE)</f>
        <v>-0.0668113082647324</v>
      </c>
      <c r="V267">
        <f>VLOOKUP(A267,'累积异常收益率（市场模型）（-170，-21）Y1 (2)'!$A$1:$X$339,21,FALSE)</f>
        <v>-0.0794958621263504</v>
      </c>
      <c r="W267">
        <v>-0.011882</v>
      </c>
      <c r="X267">
        <f>VLOOKUP(A267,'累积异常收益率（市场模型）（-170，-21）Y1 (2)'!$A$1:$X$339,23,FALSE)</f>
        <v>0.0442191436886787</v>
      </c>
      <c r="Y267">
        <v>-0.04810291</v>
      </c>
      <c r="Z267">
        <f>VLOOKUP(A267,'三因子模型（-170，-51） (2)'!$A$1:$W$335,23,FALSE)</f>
        <v>-0.217804655432701</v>
      </c>
      <c r="AA267">
        <v>-16.544455</v>
      </c>
      <c r="AB267">
        <v>0</v>
      </c>
      <c r="AC267">
        <v>7.72</v>
      </c>
      <c r="AD267">
        <v>0.69</v>
      </c>
      <c r="AE267">
        <v>21</v>
      </c>
      <c r="AF267">
        <v>0</v>
      </c>
      <c r="AG267">
        <v>1.3279856</v>
      </c>
      <c r="AH267" t="s">
        <v>256</v>
      </c>
      <c r="AI267" t="s">
        <v>999</v>
      </c>
      <c r="AJ267">
        <v>6</v>
      </c>
      <c r="AK267">
        <v>55</v>
      </c>
      <c r="AL267">
        <v>4</v>
      </c>
      <c r="AM267">
        <v>0.25</v>
      </c>
      <c r="AN267">
        <v>7.0355326</v>
      </c>
      <c r="AO267">
        <v>1.1363</v>
      </c>
      <c r="AP267">
        <v>0.3463</v>
      </c>
      <c r="AQ267">
        <v>0</v>
      </c>
      <c r="AR267">
        <v>3.05</v>
      </c>
      <c r="AS267">
        <v>0.33212121</v>
      </c>
      <c r="AT267">
        <v>14.663</v>
      </c>
      <c r="AU267">
        <v>15.9548</v>
      </c>
      <c r="AV267">
        <v>36</v>
      </c>
      <c r="AW267">
        <v>5.5</v>
      </c>
      <c r="AX267">
        <v>30.25</v>
      </c>
      <c r="AY267">
        <f>VLOOKUP(A267,u型最终!$1:$1048576,46,FALSE)</f>
        <v>5.4</v>
      </c>
      <c r="AZ267">
        <v>1.115142</v>
      </c>
      <c r="BA267">
        <v>30.5</v>
      </c>
    </row>
    <row r="268" spans="1:53">
      <c r="A268">
        <v>2313</v>
      </c>
      <c r="B268">
        <v>2313</v>
      </c>
      <c r="C268">
        <v>19</v>
      </c>
      <c r="D268">
        <v>440000</v>
      </c>
      <c r="E268">
        <v>440300</v>
      </c>
      <c r="F268" t="s">
        <v>998</v>
      </c>
      <c r="G268">
        <v>8101</v>
      </c>
      <c r="H268" t="s">
        <v>204</v>
      </c>
      <c r="I268">
        <v>-0.09473649</v>
      </c>
      <c r="J268">
        <f>VLOOKUP(A268,三因子模型筛选后!$A$1:$Z$335,11,FALSE)</f>
        <v>-0.180049285292625</v>
      </c>
      <c r="K268">
        <v>-0.00795803</v>
      </c>
      <c r="L268">
        <v>-0.052870474755764</v>
      </c>
      <c r="M268">
        <f>VLOOKUP(A268,'累积异常收益率（市场模型）（-170，-21）Y1 (2)'!$A$1:$O$339,12,FALSE)</f>
        <v>-0.0954540744423866</v>
      </c>
      <c r="N268">
        <f>VLOOKUP(A268,'累积异常收益率（市场模型）（-170，-21）Y1 (2)'!$A$1:$O$339,13,FALSE)</f>
        <v>-0.114374279975891</v>
      </c>
      <c r="O268">
        <v>-0.08402406</v>
      </c>
      <c r="P268">
        <f>VLOOKUP(A268,'累积异常收益率（市场模型）（-170，-21）Y1 (2)'!$A$1:$O$339,15,FALSE)</f>
        <v>-0.0793429240584373</v>
      </c>
      <c r="Q268">
        <f>VLOOKUP(A268,'累积异常收益率（市场模型）（-170，-21）Y1 (2)'!$A$1:$X$339,16,FALSE)</f>
        <v>-0.0800509825348854</v>
      </c>
      <c r="R268">
        <f>VLOOKUP(A268,'累积异常收益率（市场模型）（-170，-21）Y1 (2)'!$A$1:$X$339,17,FALSE)</f>
        <v>-0.00114551547449082</v>
      </c>
      <c r="S268">
        <v>-0.00737532</v>
      </c>
      <c r="T268">
        <v>-0.01759524</v>
      </c>
      <c r="U268">
        <f>VLOOKUP(A268,'累积异常收益率（市场模型）（-170，-21）Y1 (2)'!$A$1:$X$339,20,FALSE)</f>
        <v>-0.0593107342720032</v>
      </c>
      <c r="V268">
        <f>VLOOKUP(A268,'累积异常收益率（市场模型）（-170，-21）Y1 (2)'!$A$1:$X$339,21,FALSE)</f>
        <v>-0.00946158356964588</v>
      </c>
      <c r="W268">
        <v>0.06987657</v>
      </c>
      <c r="X268">
        <f>VLOOKUP(A268,'累积异常收益率（市场模型）（-170，-21）Y1 (2)'!$A$1:$X$339,23,FALSE)</f>
        <v>0.0772799104452133</v>
      </c>
      <c r="Y268">
        <v>0.09613246</v>
      </c>
      <c r="Z268">
        <f>VLOOKUP(A268,'三因子模型（-170，-51） (2)'!$A$1:$W$335,23,FALSE)</f>
        <v>-0.0239231213927269</v>
      </c>
      <c r="AA268">
        <v>-9.4736494</v>
      </c>
      <c r="AB268">
        <v>0</v>
      </c>
      <c r="AC268">
        <v>7.8969</v>
      </c>
      <c r="AD268">
        <v>13.88</v>
      </c>
      <c r="AE268">
        <v>16</v>
      </c>
      <c r="AF268">
        <v>19.1434</v>
      </c>
      <c r="AG268">
        <v>2.4527</v>
      </c>
      <c r="AH268" t="s">
        <v>205</v>
      </c>
      <c r="AI268" t="s">
        <v>999</v>
      </c>
      <c r="AJ268">
        <v>6</v>
      </c>
      <c r="AK268">
        <v>57</v>
      </c>
      <c r="AL268">
        <v>1</v>
      </c>
      <c r="AM268">
        <v>0.25</v>
      </c>
      <c r="AN268">
        <v>7.1484244</v>
      </c>
      <c r="AO268">
        <v>1.2721</v>
      </c>
      <c r="AP268">
        <v>0.7054</v>
      </c>
      <c r="AQ268">
        <v>0</v>
      </c>
      <c r="AR268">
        <v>5.78</v>
      </c>
      <c r="AS268">
        <v>0.57287879</v>
      </c>
      <c r="AT268">
        <v>16.0721</v>
      </c>
      <c r="AU268">
        <v>16.8439</v>
      </c>
      <c r="AV268">
        <v>32</v>
      </c>
      <c r="AW268">
        <v>18.5</v>
      </c>
      <c r="AX268">
        <v>342.25</v>
      </c>
      <c r="AY268">
        <f>VLOOKUP(A268,u型最终!$1:$1048576,46,FALSE)</f>
        <v>3.95945</v>
      </c>
      <c r="AZ268">
        <v>1.754404</v>
      </c>
      <c r="BA268">
        <v>57.8</v>
      </c>
    </row>
    <row r="269" spans="1:53">
      <c r="A269">
        <v>300711</v>
      </c>
      <c r="B269">
        <v>300711</v>
      </c>
      <c r="C269">
        <v>19</v>
      </c>
      <c r="D269">
        <v>440000</v>
      </c>
      <c r="E269">
        <v>440100</v>
      </c>
      <c r="F269" t="s">
        <v>998</v>
      </c>
      <c r="G269">
        <v>8101</v>
      </c>
      <c r="H269" t="s">
        <v>717</v>
      </c>
      <c r="I269">
        <v>0.22483926</v>
      </c>
      <c r="J269">
        <f>VLOOKUP(A269,三因子模型筛选后!$A$1:$Z$335,11,FALSE)</f>
        <v>0.110309682786465</v>
      </c>
      <c r="K269">
        <v>0.13874963</v>
      </c>
      <c r="L269">
        <v>0.0649183243513107</v>
      </c>
      <c r="M269">
        <f>VLOOKUP(A269,'累积异常收益率（市场模型）（-170，-21）Y1 (2)'!$A$1:$O$339,12,FALSE)</f>
        <v>0.211161091923714</v>
      </c>
      <c r="N269">
        <f>VLOOKUP(A269,'累积异常收益率（市场模型）（-170，-21）Y1 (2)'!$A$1:$O$339,13,FALSE)</f>
        <v>0.168487027287483</v>
      </c>
      <c r="O269">
        <v>0.15827107</v>
      </c>
      <c r="P269">
        <f>VLOOKUP(A269,'累积异常收益率（市场模型）（-170，-21）Y1 (2)'!$A$1:$O$339,15,FALSE)</f>
        <v>0.13807125389576</v>
      </c>
      <c r="Q269">
        <f>VLOOKUP(A269,'累积异常收益率（市场模型）（-170，-21）Y1 (2)'!$A$1:$X$339,16,FALSE)</f>
        <v>0.261620879173279</v>
      </c>
      <c r="R269">
        <f>VLOOKUP(A269,'累积异常收益率（市场模型）（-170，-21）Y1 (2)'!$A$1:$X$339,17,FALSE)</f>
        <v>0.268788784742355</v>
      </c>
      <c r="S269">
        <v>0.27678522</v>
      </c>
      <c r="T269">
        <v>0.19280991</v>
      </c>
      <c r="U269">
        <f>VLOOKUP(A269,'累积异常收益率（市场模型）（-170，-21）Y1 (2)'!$A$1:$X$339,20,FALSE)</f>
        <v>0.167841568589211</v>
      </c>
      <c r="V269">
        <f>VLOOKUP(A269,'累积异常收益率（市场模型）（-170，-21）Y1 (2)'!$A$1:$X$339,21,FALSE)</f>
        <v>0.169919610023499</v>
      </c>
      <c r="W269">
        <v>0.19954039</v>
      </c>
      <c r="X269">
        <f>VLOOKUP(A269,'累积异常收益率（市场模型）（-170，-21）Y1 (2)'!$A$1:$X$339,23,FALSE)</f>
        <v>0.178352653980255</v>
      </c>
      <c r="Y269">
        <v>0.18862163</v>
      </c>
      <c r="Z269">
        <f>VLOOKUP(A269,'三因子模型（-170，-51） (2)'!$A$1:$W$335,23,FALSE)</f>
        <v>0.0360699072480202</v>
      </c>
      <c r="AA269">
        <v>22.483926</v>
      </c>
      <c r="AB269">
        <v>0</v>
      </c>
      <c r="AC269">
        <v>5.9636</v>
      </c>
      <c r="AD269">
        <v>13.34</v>
      </c>
      <c r="AE269">
        <v>24</v>
      </c>
      <c r="AF269">
        <v>15.9758</v>
      </c>
      <c r="AG269">
        <v>1.7303514</v>
      </c>
      <c r="AH269" t="s">
        <v>718</v>
      </c>
      <c r="AI269" t="s">
        <v>1002</v>
      </c>
      <c r="AJ269">
        <v>5</v>
      </c>
      <c r="AK269">
        <v>49</v>
      </c>
      <c r="AL269">
        <v>0</v>
      </c>
      <c r="AM269">
        <v>0.2</v>
      </c>
      <c r="AN269">
        <v>6.272877</v>
      </c>
      <c r="AO269">
        <v>0.53</v>
      </c>
      <c r="AP269">
        <v>0.2224</v>
      </c>
      <c r="AQ269">
        <v>1</v>
      </c>
      <c r="AR269">
        <v>3.9</v>
      </c>
      <c r="AS269">
        <v>0.52636364</v>
      </c>
      <c r="AT269">
        <v>11.9963</v>
      </c>
      <c r="AU269">
        <v>12.7105</v>
      </c>
      <c r="AV269">
        <v>1</v>
      </c>
      <c r="AW269">
        <v>0.5</v>
      </c>
      <c r="AX269">
        <v>0.25</v>
      </c>
      <c r="AY269">
        <f>VLOOKUP(A269,u型最终!$1:$1048576,46,FALSE)</f>
        <v>0.5</v>
      </c>
      <c r="AZ269">
        <v>1.360977</v>
      </c>
      <c r="BA269">
        <v>39</v>
      </c>
    </row>
    <row r="270" spans="1:53">
      <c r="A270">
        <v>2583</v>
      </c>
      <c r="B270">
        <v>2583</v>
      </c>
      <c r="C270">
        <v>10</v>
      </c>
      <c r="D270">
        <v>440000</v>
      </c>
      <c r="E270">
        <v>440300</v>
      </c>
      <c r="F270" t="s">
        <v>998</v>
      </c>
      <c r="G270">
        <v>8101</v>
      </c>
      <c r="H270" t="s">
        <v>294</v>
      </c>
      <c r="I270">
        <v>-0.02139987</v>
      </c>
      <c r="J270">
        <f>VLOOKUP(A270,三因子模型筛选后!$A$1:$Z$335,11,FALSE)</f>
        <v>-0.10629390925169</v>
      </c>
      <c r="K270">
        <v>0.01999393</v>
      </c>
      <c r="L270">
        <v>-0.0245582107454538</v>
      </c>
      <c r="M270">
        <f>VLOOKUP(A270,'累积异常收益率（市场模型）（-170，-21）Y1 (2)'!$A$1:$O$339,12,FALSE)</f>
        <v>-0.00144526874646544</v>
      </c>
      <c r="N270">
        <f>VLOOKUP(A270,'累积异常收益率（市场模型）（-170，-21）Y1 (2)'!$A$1:$O$339,13,FALSE)</f>
        <v>-0.0228374730795622</v>
      </c>
      <c r="O270">
        <v>-0.01526381</v>
      </c>
      <c r="P270">
        <f>VLOOKUP(A270,'累积异常收益率（市场模型）（-170，-21）Y1 (2)'!$A$1:$O$339,15,FALSE)</f>
        <v>0.0236254688352346</v>
      </c>
      <c r="Q270">
        <f>VLOOKUP(A270,'累积异常收益率（市场模型）（-170，-21）Y1 (2)'!$A$1:$X$339,16,FALSE)</f>
        <v>0.0265733562409878</v>
      </c>
      <c r="R270">
        <f>VLOOKUP(A270,'累积异常收益率（市场模型）（-170，-21）Y1 (2)'!$A$1:$X$339,17,FALSE)</f>
        <v>-0.0863322839140892</v>
      </c>
      <c r="S270">
        <v>-0.08784669</v>
      </c>
      <c r="T270">
        <v>-0.05430453</v>
      </c>
      <c r="U270">
        <f>VLOOKUP(A270,'累积异常收益率（市场模型）（-170，-21）Y1 (2)'!$A$1:$X$339,20,FALSE)</f>
        <v>-0.0953803434967995</v>
      </c>
      <c r="V270">
        <f>VLOOKUP(A270,'累积异常收益率（市场模型）（-170，-21）Y1 (2)'!$A$1:$X$339,21,FALSE)</f>
        <v>-0.0953931882977486</v>
      </c>
      <c r="W270">
        <v>-0.01374426</v>
      </c>
      <c r="X270">
        <f>VLOOKUP(A270,'累积异常收益率（市场模型）（-170，-21）Y1 (2)'!$A$1:$X$339,23,FALSE)</f>
        <v>0.0321965105831623</v>
      </c>
      <c r="Y270">
        <v>-0.03829998</v>
      </c>
      <c r="Z270">
        <f>VLOOKUP(A270,'三因子模型（-170，-51） (2)'!$A$1:$W$335,23,FALSE)</f>
        <v>-0.168176218867302</v>
      </c>
      <c r="AA270">
        <v>-2.1399867</v>
      </c>
      <c r="AB270">
        <v>0</v>
      </c>
      <c r="AC270">
        <v>9.0075</v>
      </c>
      <c r="AD270">
        <v>-2.7</v>
      </c>
      <c r="AE270">
        <v>26</v>
      </c>
      <c r="AF270">
        <v>19.3576</v>
      </c>
      <c r="AG270">
        <v>6.95</v>
      </c>
      <c r="AH270" t="s">
        <v>295</v>
      </c>
      <c r="AI270" t="s">
        <v>999</v>
      </c>
      <c r="AJ270">
        <v>6</v>
      </c>
      <c r="AK270">
        <v>55</v>
      </c>
      <c r="AL270">
        <v>13</v>
      </c>
      <c r="AM270">
        <v>0.23529412</v>
      </c>
      <c r="AN270">
        <v>7.5346558</v>
      </c>
      <c r="AO270">
        <v>1.8718</v>
      </c>
      <c r="AP270">
        <v>0.6091</v>
      </c>
      <c r="AQ270">
        <v>0</v>
      </c>
      <c r="AR270">
        <v>2.75</v>
      </c>
      <c r="AS270">
        <v>0.26530303</v>
      </c>
      <c r="AT270">
        <v>17.501</v>
      </c>
      <c r="AU270">
        <v>18.3039</v>
      </c>
      <c r="AV270">
        <v>35</v>
      </c>
      <c r="AW270">
        <v>9</v>
      </c>
      <c r="AX270">
        <v>81</v>
      </c>
      <c r="AY270">
        <f>VLOOKUP(A270,u型最终!$1:$1048576,46,FALSE)</f>
        <v>4.2778</v>
      </c>
      <c r="AZ270">
        <v>1.011601</v>
      </c>
      <c r="BA270">
        <v>27.5</v>
      </c>
    </row>
    <row r="271" spans="1:53">
      <c r="A271">
        <v>300565</v>
      </c>
      <c r="B271">
        <v>300565</v>
      </c>
      <c r="C271">
        <v>25</v>
      </c>
      <c r="D271">
        <v>440000</v>
      </c>
      <c r="E271">
        <v>440300</v>
      </c>
      <c r="F271" t="s">
        <v>998</v>
      </c>
      <c r="G271">
        <v>8101</v>
      </c>
      <c r="H271" t="s">
        <v>630</v>
      </c>
      <c r="I271">
        <v>-0.12397771</v>
      </c>
      <c r="J271">
        <f>VLOOKUP(A271,三因子模型筛选后!$A$1:$Z$335,11,FALSE)</f>
        <v>-0.320423901081085</v>
      </c>
      <c r="K271">
        <v>-0.00492656</v>
      </c>
      <c r="L271">
        <v>-0.103317178785801</v>
      </c>
      <c r="M271">
        <f>VLOOKUP(A271,'累积异常收益率（市场模型）（-170，-21）Y1 (2)'!$A$1:$O$339,12,FALSE)</f>
        <v>-0.118585087358952</v>
      </c>
      <c r="N271">
        <f>VLOOKUP(A271,'累积异常收益率（市场模型）（-170，-21）Y1 (2)'!$A$1:$O$339,13,FALSE)</f>
        <v>-0.131455510854721</v>
      </c>
      <c r="O271">
        <v>-0.09614141</v>
      </c>
      <c r="P271">
        <f>VLOOKUP(A271,'累积异常收益率（市场模型）（-170，-21）Y1 (2)'!$A$1:$O$339,15,FALSE)</f>
        <v>-0.0940908864140511</v>
      </c>
      <c r="Q271">
        <f>VLOOKUP(A271,'累积异常收益率（市场模型）（-170，-21）Y1 (2)'!$A$1:$X$339,16,FALSE)</f>
        <v>-0.0953245759010315</v>
      </c>
      <c r="R271">
        <f>VLOOKUP(A271,'累积异常收益率（市场模型）（-170，-21）Y1 (2)'!$A$1:$X$339,17,FALSE)</f>
        <v>-0.0481641925871372</v>
      </c>
      <c r="S271">
        <v>0.00152379</v>
      </c>
      <c r="T271">
        <v>-0.0592344</v>
      </c>
      <c r="U271">
        <f>VLOOKUP(A271,'累积异常收益率（市场模型）（-170，-21）Y1 (2)'!$A$1:$X$339,20,FALSE)</f>
        <v>-0.110747650265694</v>
      </c>
      <c r="V271">
        <f>VLOOKUP(A271,'累积异常收益率（市场模型）（-170，-21）Y1 (2)'!$A$1:$X$339,21,FALSE)</f>
        <v>-0.0919780135154724</v>
      </c>
      <c r="W271">
        <v>-0.02520191</v>
      </c>
      <c r="X271">
        <f>VLOOKUP(A271,'累积异常收益率（市场模型）（-170，-21）Y1 (2)'!$A$1:$X$339,23,FALSE)</f>
        <v>0.0277324188500643</v>
      </c>
      <c r="Y271">
        <v>-0.02666246</v>
      </c>
      <c r="Z271">
        <f>VLOOKUP(A271,'三因子模型（-170，-51） (2)'!$A$1:$W$335,23,FALSE)</f>
        <v>-0.260855436325073</v>
      </c>
      <c r="AA271">
        <v>-12.397771</v>
      </c>
      <c r="AB271">
        <v>0</v>
      </c>
      <c r="AC271">
        <v>6.6871</v>
      </c>
      <c r="AD271">
        <v>11.68</v>
      </c>
      <c r="AE271">
        <v>18</v>
      </c>
      <c r="AF271">
        <v>0</v>
      </c>
      <c r="AG271">
        <v>2.08</v>
      </c>
      <c r="AH271" t="s">
        <v>631</v>
      </c>
      <c r="AI271" t="s">
        <v>999</v>
      </c>
      <c r="AJ271">
        <v>6</v>
      </c>
      <c r="AK271">
        <v>47</v>
      </c>
      <c r="AL271">
        <v>5</v>
      </c>
      <c r="AM271">
        <v>0.375</v>
      </c>
      <c r="AN271">
        <v>6.2772072</v>
      </c>
      <c r="AO271">
        <v>0.5323</v>
      </c>
      <c r="AP271">
        <v>0.3014</v>
      </c>
      <c r="AQ271">
        <v>0</v>
      </c>
      <c r="AR271">
        <v>3.77</v>
      </c>
      <c r="AS271">
        <v>0.40545455</v>
      </c>
      <c r="AT271">
        <v>16.3512</v>
      </c>
      <c r="AU271">
        <v>16.4475</v>
      </c>
      <c r="AV271">
        <v>35</v>
      </c>
      <c r="AW271">
        <v>2</v>
      </c>
      <c r="AX271">
        <v>4</v>
      </c>
      <c r="AY271">
        <f>VLOOKUP(A271,u型最终!$1:$1048576,46,FALSE)</f>
        <v>2.375</v>
      </c>
      <c r="AZ271">
        <v>1.327075</v>
      </c>
      <c r="BA271">
        <v>37.7</v>
      </c>
    </row>
    <row r="272" spans="1:53">
      <c r="A272">
        <v>300514</v>
      </c>
      <c r="B272">
        <v>300514</v>
      </c>
      <c r="C272">
        <v>1</v>
      </c>
      <c r="D272">
        <v>440000</v>
      </c>
      <c r="E272">
        <v>440300</v>
      </c>
      <c r="F272" t="s">
        <v>998</v>
      </c>
      <c r="G272">
        <v>8101</v>
      </c>
      <c r="H272" t="s">
        <v>606</v>
      </c>
      <c r="I272">
        <v>-0.02297942</v>
      </c>
      <c r="J272">
        <f>VLOOKUP(A272,三因子模型筛选后!$A$1:$Z$335,11,FALSE)</f>
        <v>-0.114214316010475</v>
      </c>
      <c r="K272">
        <v>-0.00072999</v>
      </c>
      <c r="L272">
        <v>-0.0558952242136002</v>
      </c>
      <c r="M272">
        <f>VLOOKUP(A272,'累积异常收益率（市场模型）（-170，-21）Y1 (2)'!$A$1:$O$339,12,FALSE)</f>
        <v>-0.0165152493864298</v>
      </c>
      <c r="N272">
        <f>VLOOKUP(A272,'累积异常收益率（市场模型）（-170，-21）Y1 (2)'!$A$1:$O$339,13,FALSE)</f>
        <v>-0.0467716231942177</v>
      </c>
      <c r="O272">
        <v>-0.04535818</v>
      </c>
      <c r="P272">
        <f>VLOOKUP(A272,'累积异常收益率（市场模型）（-170，-21）Y1 (2)'!$A$1:$O$339,15,FALSE)</f>
        <v>-0.0502280294895172</v>
      </c>
      <c r="Q272">
        <f>VLOOKUP(A272,'累积异常收益率（市场模型）（-170，-21）Y1 (2)'!$A$1:$X$339,16,FALSE)</f>
        <v>0.00384892942383885</v>
      </c>
      <c r="R272">
        <f>VLOOKUP(A272,'累积异常收益率（市场模型）（-170，-21）Y1 (2)'!$A$1:$X$339,17,FALSE)</f>
        <v>0.0192514210939407</v>
      </c>
      <c r="S272">
        <v>0.04629171</v>
      </c>
      <c r="T272">
        <v>0.00815425</v>
      </c>
      <c r="U272">
        <f>VLOOKUP(A272,'累积异常收益率（市场模型）（-170，-21）Y1 (2)'!$A$1:$X$339,20,FALSE)</f>
        <v>-0.0207734443247318</v>
      </c>
      <c r="V272">
        <f>VLOOKUP(A272,'累积异常收益率（市场模型）（-170，-21）Y1 (2)'!$A$1:$X$339,21,FALSE)</f>
        <v>-0.00564207322895527</v>
      </c>
      <c r="W272">
        <v>0.03336316</v>
      </c>
      <c r="X272">
        <f>VLOOKUP(A272,'累积异常收益率（市场模型）（-170，-21）Y1 (2)'!$A$1:$X$339,23,FALSE)</f>
        <v>-0.00819244887679815</v>
      </c>
      <c r="Y272">
        <v>0.02807042</v>
      </c>
      <c r="Z272">
        <f>VLOOKUP(A272,'三因子模型（-170，-51） (2)'!$A$1:$W$335,23,FALSE)</f>
        <v>-0.173874154686928</v>
      </c>
      <c r="AA272">
        <v>-2.2979422</v>
      </c>
      <c r="AB272">
        <v>0</v>
      </c>
      <c r="AC272">
        <v>6.5162</v>
      </c>
      <c r="AD272">
        <v>23.04</v>
      </c>
      <c r="AE272">
        <v>17</v>
      </c>
      <c r="AF272">
        <v>17.9521</v>
      </c>
      <c r="AG272">
        <v>2</v>
      </c>
      <c r="AH272" t="s">
        <v>607</v>
      </c>
      <c r="AI272" t="s">
        <v>999</v>
      </c>
      <c r="AJ272">
        <v>6</v>
      </c>
      <c r="AK272">
        <v>55</v>
      </c>
      <c r="AL272">
        <v>2</v>
      </c>
      <c r="AM272">
        <v>0.38461538</v>
      </c>
      <c r="AN272">
        <v>6.6592939</v>
      </c>
      <c r="AO272">
        <v>0.78</v>
      </c>
      <c r="AP272">
        <v>0.5013</v>
      </c>
      <c r="AQ272">
        <v>0</v>
      </c>
      <c r="AR272">
        <v>3.78</v>
      </c>
      <c r="AS272">
        <v>0.38893939</v>
      </c>
      <c r="AT272">
        <v>13.6042</v>
      </c>
      <c r="AU272">
        <v>15.325</v>
      </c>
      <c r="AV272">
        <v>2</v>
      </c>
      <c r="AW272">
        <v>1.5</v>
      </c>
      <c r="AX272">
        <v>2.25</v>
      </c>
      <c r="AY272">
        <f>VLOOKUP(A272,u型最终!$1:$1048576,46,FALSE)</f>
        <v>1.75</v>
      </c>
      <c r="AZ272">
        <v>1.329724</v>
      </c>
      <c r="BA272">
        <v>37.8</v>
      </c>
    </row>
    <row r="273" spans="1:53">
      <c r="A273">
        <v>2869</v>
      </c>
      <c r="B273">
        <v>2869</v>
      </c>
      <c r="C273">
        <v>3</v>
      </c>
      <c r="D273">
        <v>440000</v>
      </c>
      <c r="E273">
        <v>440300</v>
      </c>
      <c r="F273" t="s">
        <v>998</v>
      </c>
      <c r="G273">
        <v>8101</v>
      </c>
      <c r="H273" t="s">
        <v>366</v>
      </c>
      <c r="I273">
        <v>-0.10488643</v>
      </c>
      <c r="J273">
        <f>VLOOKUP(A273,三因子模型筛选后!$A$1:$Z$335,11,FALSE)</f>
        <v>-0.244578585028648</v>
      </c>
      <c r="K273">
        <v>-0.05382803</v>
      </c>
      <c r="L273">
        <v>-0.133521154522896</v>
      </c>
      <c r="M273">
        <f>VLOOKUP(A273,'累积异常收益率（市场模型）（-170，-21）Y1 (2)'!$A$1:$O$339,12,FALSE)</f>
        <v>-0.0692794322967529</v>
      </c>
      <c r="N273">
        <f>VLOOKUP(A273,'累积异常收益率（市场模型）（-170，-21）Y1 (2)'!$A$1:$O$339,13,FALSE)</f>
        <v>-0.0907948836684227</v>
      </c>
      <c r="O273">
        <v>-0.10281503</v>
      </c>
      <c r="P273">
        <f>VLOOKUP(A273,'累积异常收益率（市场模型）（-170，-21）Y1 (2)'!$A$1:$O$339,15,FALSE)</f>
        <v>-0.0888753831386566</v>
      </c>
      <c r="Q273">
        <f>VLOOKUP(A273,'累积异常收益率（市场模型）（-170，-21）Y1 (2)'!$A$1:$X$339,16,FALSE)</f>
        <v>-0.0919922292232513</v>
      </c>
      <c r="R273">
        <f>VLOOKUP(A273,'累积异常收益率（市场模型）（-170，-21）Y1 (2)'!$A$1:$X$339,17,FALSE)</f>
        <v>-0.0630258172750473</v>
      </c>
      <c r="S273">
        <v>-0.02206123</v>
      </c>
      <c r="T273">
        <v>-0.07261615</v>
      </c>
      <c r="U273">
        <f>VLOOKUP(A273,'累积异常收益率（市场模型）（-170，-21）Y1 (2)'!$A$1:$X$339,20,FALSE)</f>
        <v>-0.106294065713882</v>
      </c>
      <c r="V273">
        <f>VLOOKUP(A273,'累积异常收益率（市场模型）（-170，-21）Y1 (2)'!$A$1:$X$339,21,FALSE)</f>
        <v>-0.119324825704098</v>
      </c>
      <c r="W273">
        <v>-0.05166548</v>
      </c>
      <c r="X273">
        <f>VLOOKUP(A273,'累积异常收益率（市场模型）（-170，-21）Y1 (2)'!$A$1:$X$339,23,FALSE)</f>
        <v>9.98348696157336e-6</v>
      </c>
      <c r="Y273">
        <v>0.01510341</v>
      </c>
      <c r="Z273">
        <f>VLOOKUP(A273,'三因子模型（-170，-51） (2)'!$A$1:$W$335,23,FALSE)</f>
        <v>-0.23996864259243</v>
      </c>
      <c r="AA273">
        <v>-10.488643</v>
      </c>
      <c r="AB273">
        <v>0</v>
      </c>
      <c r="AC273">
        <v>6.8134</v>
      </c>
      <c r="AD273">
        <v>33.43</v>
      </c>
      <c r="AE273">
        <v>15</v>
      </c>
      <c r="AF273">
        <v>20.7246</v>
      </c>
      <c r="AG273">
        <v>1.7955634</v>
      </c>
      <c r="AH273" t="s">
        <v>367</v>
      </c>
      <c r="AI273" t="s">
        <v>999</v>
      </c>
      <c r="AJ273">
        <v>6</v>
      </c>
      <c r="AK273">
        <v>44</v>
      </c>
      <c r="AL273">
        <v>3</v>
      </c>
      <c r="AM273">
        <v>0.14285714</v>
      </c>
      <c r="AN273">
        <v>7.7734682</v>
      </c>
      <c r="AO273">
        <v>2.3767</v>
      </c>
      <c r="AP273">
        <v>0.452</v>
      </c>
      <c r="AQ273">
        <v>0</v>
      </c>
      <c r="AR273">
        <v>24.62</v>
      </c>
      <c r="AS273">
        <v>2.9474242</v>
      </c>
      <c r="AT273">
        <v>15.0789</v>
      </c>
      <c r="AU273">
        <v>15.9226</v>
      </c>
      <c r="AV273">
        <v>35</v>
      </c>
      <c r="AW273">
        <v>3.5</v>
      </c>
      <c r="AX273">
        <v>12.25</v>
      </c>
      <c r="AY273">
        <f>VLOOKUP(A273,u型最终!$1:$1048576,46,FALSE)</f>
        <v>3</v>
      </c>
      <c r="AZ273">
        <v>3.203559</v>
      </c>
      <c r="BA273">
        <v>246.2</v>
      </c>
    </row>
    <row r="274" spans="1:53">
      <c r="A274">
        <v>2465</v>
      </c>
      <c r="B274">
        <v>2465</v>
      </c>
      <c r="C274">
        <v>1</v>
      </c>
      <c r="D274">
        <v>440000</v>
      </c>
      <c r="E274">
        <v>440100</v>
      </c>
      <c r="F274" t="s">
        <v>998</v>
      </c>
      <c r="G274">
        <v>8101</v>
      </c>
      <c r="H274" t="s">
        <v>267</v>
      </c>
      <c r="I274">
        <v>0.0553728</v>
      </c>
      <c r="J274">
        <f>VLOOKUP(A274,三因子模型筛选后!$A$1:$Z$335,11,FALSE)</f>
        <v>0.0790848657488823</v>
      </c>
      <c r="K274">
        <v>0.03355048</v>
      </c>
      <c r="L274">
        <v>0.05965181812644</v>
      </c>
      <c r="M274">
        <f>VLOOKUP(A274,'累积异常收益率（市场模型）（-170，-21）Y1 (2)'!$A$1:$O$339,12,FALSE)</f>
        <v>0.0236615110188723</v>
      </c>
      <c r="N274">
        <f>VLOOKUP(A274,'累积异常收益率（市场模型）（-170，-21）Y1 (2)'!$A$1:$O$339,13,FALSE)</f>
        <v>-0.00402689119800925</v>
      </c>
      <c r="O274">
        <v>0.01227168</v>
      </c>
      <c r="P274">
        <f>VLOOKUP(A274,'累积异常收益率（市场模型）（-170，-21）Y1 (2)'!$A$1:$O$339,15,FALSE)</f>
        <v>0.0427234396338463</v>
      </c>
      <c r="Q274">
        <f>VLOOKUP(A274,'累积异常收益率（市场模型）（-170，-21）Y1 (2)'!$A$1:$X$339,16,FALSE)</f>
        <v>0.0573636181652546</v>
      </c>
      <c r="R274">
        <f>VLOOKUP(A274,'累积异常收益率（市场模型）（-170，-21）Y1 (2)'!$A$1:$X$339,17,FALSE)</f>
        <v>0.0805482864379883</v>
      </c>
      <c r="S274">
        <v>0.09170452</v>
      </c>
      <c r="T274">
        <v>0.07904406</v>
      </c>
      <c r="U274">
        <f>VLOOKUP(A274,'累积异常收益率（市场模型）（-170，-21）Y1 (2)'!$A$1:$X$339,20,FALSE)</f>
        <v>0.0900307819247246</v>
      </c>
      <c r="V274">
        <f>VLOOKUP(A274,'累积异常收益率（市场模型）（-170，-21）Y1 (2)'!$A$1:$X$339,21,FALSE)</f>
        <v>0.127969950437546</v>
      </c>
      <c r="W274">
        <v>0.18502334</v>
      </c>
      <c r="X274">
        <f>VLOOKUP(A274,'累积异常收益率（市场模型）（-170，-21）Y1 (2)'!$A$1:$X$339,23,FALSE)</f>
        <v>0.215269699692726</v>
      </c>
      <c r="Y274">
        <v>0.12876102</v>
      </c>
      <c r="Z274">
        <f>VLOOKUP(A274,'三因子模型（-170，-51） (2)'!$A$1:$W$335,23,FALSE)</f>
        <v>0.0932691469788551</v>
      </c>
      <c r="AA274">
        <v>5.5372797</v>
      </c>
      <c r="AB274">
        <v>0</v>
      </c>
      <c r="AC274">
        <v>9.0261</v>
      </c>
      <c r="AD274">
        <v>24.07</v>
      </c>
      <c r="AE274">
        <v>19</v>
      </c>
      <c r="AF274">
        <v>20.1937</v>
      </c>
      <c r="AG274">
        <v>21.457517</v>
      </c>
      <c r="AH274" t="s">
        <v>268</v>
      </c>
      <c r="AI274" t="s">
        <v>999</v>
      </c>
      <c r="AJ274">
        <v>6</v>
      </c>
      <c r="AK274">
        <v>45</v>
      </c>
      <c r="AL274">
        <v>9</v>
      </c>
      <c r="AM274">
        <v>0.125</v>
      </c>
      <c r="AN274">
        <v>7.6442971</v>
      </c>
      <c r="AO274">
        <v>2.0887</v>
      </c>
      <c r="AP274">
        <v>0.232</v>
      </c>
      <c r="AQ274">
        <v>1</v>
      </c>
      <c r="AR274">
        <v>3.11</v>
      </c>
      <c r="AS274">
        <v>0.29015152</v>
      </c>
      <c r="AT274">
        <v>17.6715</v>
      </c>
      <c r="AU274">
        <v>17.7489</v>
      </c>
      <c r="AV274">
        <v>2</v>
      </c>
      <c r="AW274">
        <v>13</v>
      </c>
      <c r="AX274">
        <v>169</v>
      </c>
      <c r="AY274">
        <f>VLOOKUP(A274,u型最终!$1:$1048576,46,FALSE)</f>
        <v>5.44</v>
      </c>
      <c r="AZ274">
        <v>1.134623</v>
      </c>
      <c r="BA274">
        <v>31.1</v>
      </c>
    </row>
    <row r="275" spans="1:53">
      <c r="A275">
        <v>300322</v>
      </c>
      <c r="B275">
        <v>300322</v>
      </c>
      <c r="C275">
        <v>19</v>
      </c>
      <c r="D275">
        <v>440000</v>
      </c>
      <c r="E275">
        <v>441300</v>
      </c>
      <c r="F275" t="s">
        <v>998</v>
      </c>
      <c r="G275">
        <v>8101</v>
      </c>
      <c r="H275" t="s">
        <v>528</v>
      </c>
      <c r="I275">
        <v>-0.08462252</v>
      </c>
      <c r="J275">
        <f>VLOOKUP(A275,三因子模型筛选后!$A$1:$Z$335,11,FALSE)</f>
        <v>-0.223615512251854</v>
      </c>
      <c r="K275">
        <v>-0.0823027</v>
      </c>
      <c r="L275">
        <v>-0.155764237046242</v>
      </c>
      <c r="M275">
        <f>VLOOKUP(A275,'累积异常收益率（市场模型）（-170，-21）Y1 (2)'!$A$1:$O$339,12,FALSE)</f>
        <v>-0.0775731727480888</v>
      </c>
      <c r="N275">
        <f>VLOOKUP(A275,'累积异常收益率（市场模型）（-170，-21）Y1 (2)'!$A$1:$O$339,13,FALSE)</f>
        <v>-0.104494690895081</v>
      </c>
      <c r="O275">
        <v>-0.11963104</v>
      </c>
      <c r="P275">
        <f>VLOOKUP(A275,'累积异常收益率（市场模型）（-170，-21）Y1 (2)'!$A$1:$O$339,15,FALSE)</f>
        <v>-0.123365476727486</v>
      </c>
      <c r="Q275">
        <f>VLOOKUP(A275,'累积异常收益率（市场模型）（-170，-21）Y1 (2)'!$A$1:$X$339,16,FALSE)</f>
        <v>-0.126699775457382</v>
      </c>
      <c r="R275">
        <f>VLOOKUP(A275,'累积异常收益率（市场模型）（-170，-21）Y1 (2)'!$A$1:$X$339,17,FALSE)</f>
        <v>-0.102167144417763</v>
      </c>
      <c r="S275">
        <v>-0.10697006</v>
      </c>
      <c r="T275">
        <v>-0.13204919</v>
      </c>
      <c r="U275">
        <f>VLOOKUP(A275,'累积异常收益率（市场模型）（-170，-21）Y1 (2)'!$A$1:$X$339,20,FALSE)</f>
        <v>-0.17499728500843</v>
      </c>
      <c r="V275">
        <f>VLOOKUP(A275,'累积异常收益率（市场模型）（-170，-21）Y1 (2)'!$A$1:$X$339,21,FALSE)</f>
        <v>-0.165630280971527</v>
      </c>
      <c r="W275">
        <v>-0.04684158</v>
      </c>
      <c r="X275">
        <f>VLOOKUP(A275,'累积异常收益率（市场模型）（-170，-21）Y1 (2)'!$A$1:$X$339,23,FALSE)</f>
        <v>0.0197595953941345</v>
      </c>
      <c r="Y275">
        <v>-0.13438432</v>
      </c>
      <c r="Z275">
        <f>VLOOKUP(A275,'三因子模型（-170，-51） (2)'!$A$1:$W$335,23,FALSE)</f>
        <v>-0.387843549251556</v>
      </c>
      <c r="AA275">
        <v>-8.4622517</v>
      </c>
      <c r="AB275">
        <v>0</v>
      </c>
      <c r="AC275">
        <v>7.6305</v>
      </c>
      <c r="AD275">
        <v>16.57</v>
      </c>
      <c r="AE275">
        <v>15</v>
      </c>
      <c r="AF275">
        <v>18.5918</v>
      </c>
      <c r="AG275">
        <v>4.0676985</v>
      </c>
      <c r="AH275" t="s">
        <v>529</v>
      </c>
      <c r="AI275" t="s">
        <v>1008</v>
      </c>
      <c r="AJ275">
        <v>7</v>
      </c>
      <c r="AK275">
        <v>47</v>
      </c>
      <c r="AL275">
        <v>2</v>
      </c>
      <c r="AM275">
        <v>0.14285714</v>
      </c>
      <c r="AN275">
        <v>6.6631327</v>
      </c>
      <c r="AO275">
        <v>0.783</v>
      </c>
      <c r="AP275">
        <v>0.6099</v>
      </c>
      <c r="AQ275">
        <v>0</v>
      </c>
      <c r="AR275">
        <v>7.26</v>
      </c>
      <c r="AS275">
        <v>0.9080303</v>
      </c>
      <c r="AT275">
        <v>14.1539</v>
      </c>
      <c r="AU275">
        <v>15.3427</v>
      </c>
      <c r="AV275">
        <v>35</v>
      </c>
      <c r="AW275">
        <v>4.5</v>
      </c>
      <c r="AX275">
        <v>20.25</v>
      </c>
      <c r="AY275">
        <f>VLOOKUP(A275,u型最终!$1:$1048576,46,FALSE)</f>
        <v>3.1875</v>
      </c>
      <c r="AZ275">
        <v>1.98238</v>
      </c>
      <c r="BA275">
        <v>72.6</v>
      </c>
    </row>
    <row r="276" spans="1:53">
      <c r="A276">
        <v>300602</v>
      </c>
      <c r="B276">
        <v>300602</v>
      </c>
      <c r="C276">
        <v>1</v>
      </c>
      <c r="D276">
        <v>440000</v>
      </c>
      <c r="E276">
        <v>440300</v>
      </c>
      <c r="F276" t="s">
        <v>998</v>
      </c>
      <c r="G276">
        <v>8101</v>
      </c>
      <c r="H276" t="s">
        <v>648</v>
      </c>
      <c r="I276">
        <v>0.02477014</v>
      </c>
      <c r="J276">
        <f>VLOOKUP(A276,三因子模型筛选后!$A$1:$Z$335,11,FALSE)</f>
        <v>-0.133476480841637</v>
      </c>
      <c r="K276">
        <v>0.09316108</v>
      </c>
      <c r="L276">
        <v>0.0206228289753199</v>
      </c>
      <c r="M276">
        <f>VLOOKUP(A276,'累积异常收益率（市场模型）（-170，-21）Y1 (2)'!$A$1:$O$339,12,FALSE)</f>
        <v>0.0581024400889874</v>
      </c>
      <c r="N276">
        <f>VLOOKUP(A276,'累积异常收益率（市场模型）（-170，-21）Y1 (2)'!$A$1:$O$339,13,FALSE)</f>
        <v>0.0556611120700836</v>
      </c>
      <c r="O276">
        <v>0.07672965</v>
      </c>
      <c r="P276">
        <f>VLOOKUP(A276,'累积异常收益率（市场模型）（-170，-21）Y1 (2)'!$A$1:$O$339,15,FALSE)</f>
        <v>0.0939050540328026</v>
      </c>
      <c r="Q276">
        <f>VLOOKUP(A276,'累积异常收益率（市场模型）（-170，-21）Y1 (2)'!$A$1:$X$339,16,FALSE)</f>
        <v>0.0994127541780472</v>
      </c>
      <c r="R276">
        <f>VLOOKUP(A276,'累积异常收益率（市场模型）（-170，-21）Y1 (2)'!$A$1:$X$339,17,FALSE)</f>
        <v>0.0998028218746185</v>
      </c>
      <c r="S276">
        <v>0.14751147</v>
      </c>
      <c r="T276">
        <v>0.08891954</v>
      </c>
      <c r="U276">
        <f>VLOOKUP(A276,'累积异常收益率（市场模型）（-170，-21）Y1 (2)'!$A$1:$X$339,20,FALSE)</f>
        <v>0.0351121723651886</v>
      </c>
      <c r="V276">
        <f>VLOOKUP(A276,'累积异常收益率（市场模型）（-170，-21）Y1 (2)'!$A$1:$X$339,21,FALSE)</f>
        <v>0.0361004546284676</v>
      </c>
      <c r="W276">
        <v>0.13865079</v>
      </c>
      <c r="X276">
        <f>VLOOKUP(A276,'累积异常收益率（市场模型）（-170，-21）Y1 (2)'!$A$1:$X$339,23,FALSE)</f>
        <v>0.218754842877388</v>
      </c>
      <c r="Y276">
        <v>0.11101945</v>
      </c>
      <c r="Z276">
        <f>VLOOKUP(A276,'三因子模型（-170，-51） (2)'!$A$1:$W$335,23,FALSE)</f>
        <v>-0.132927253842354</v>
      </c>
      <c r="AA276">
        <v>2.4770139</v>
      </c>
      <c r="AB276">
        <v>0</v>
      </c>
      <c r="AC276">
        <v>8.6259</v>
      </c>
      <c r="AD276">
        <v>21.71</v>
      </c>
      <c r="AE276">
        <v>26</v>
      </c>
      <c r="AF276">
        <v>19.8448</v>
      </c>
      <c r="AG276">
        <v>5.0794195</v>
      </c>
      <c r="AH276" t="s">
        <v>649</v>
      </c>
      <c r="AI276" t="s">
        <v>999</v>
      </c>
      <c r="AJ276">
        <v>6</v>
      </c>
      <c r="AK276">
        <v>54</v>
      </c>
      <c r="AL276">
        <v>0</v>
      </c>
      <c r="AM276">
        <v>0.1875</v>
      </c>
      <c r="AN276">
        <v>7.0155329</v>
      </c>
      <c r="AO276">
        <v>1.1138</v>
      </c>
      <c r="AP276">
        <v>0.5073</v>
      </c>
      <c r="AQ276">
        <v>0</v>
      </c>
      <c r="AR276">
        <v>14.06</v>
      </c>
      <c r="AS276">
        <v>1.9007576</v>
      </c>
      <c r="AT276">
        <v>14.7558</v>
      </c>
      <c r="AU276">
        <v>17.7147</v>
      </c>
      <c r="AV276">
        <v>1</v>
      </c>
      <c r="AW276">
        <v>13</v>
      </c>
      <c r="AX276">
        <v>169</v>
      </c>
      <c r="AY276">
        <f>VLOOKUP(A276,u型最终!$1:$1048576,46,FALSE)</f>
        <v>2.6875</v>
      </c>
      <c r="AZ276">
        <v>2.643334</v>
      </c>
      <c r="BA276">
        <v>140.6</v>
      </c>
    </row>
    <row r="277" spans="1:53">
      <c r="A277">
        <v>603118</v>
      </c>
      <c r="B277">
        <v>603118</v>
      </c>
      <c r="C277">
        <v>19</v>
      </c>
      <c r="D277">
        <v>440000</v>
      </c>
      <c r="E277">
        <v>440300</v>
      </c>
      <c r="F277" t="s">
        <v>998</v>
      </c>
      <c r="G277">
        <v>8101</v>
      </c>
      <c r="H277" t="s">
        <v>890</v>
      </c>
      <c r="I277">
        <v>0.06558638</v>
      </c>
      <c r="J277">
        <f>VLOOKUP(A277,三因子模型筛选后!$A$1:$Z$335,11,FALSE)</f>
        <v>-0.0143230529502034</v>
      </c>
      <c r="K277">
        <v>0.10613662</v>
      </c>
      <c r="L277">
        <v>0.0773047283291817</v>
      </c>
      <c r="M277">
        <f>VLOOKUP(A277,'累积异常收益率（市场模型）（-170，-21）Y1 (2)'!$A$1:$O$339,12,FALSE)</f>
        <v>0.116173334419727</v>
      </c>
      <c r="N277">
        <f>VLOOKUP(A277,'累积异常收益率（市场模型）（-170，-21）Y1 (2)'!$A$1:$O$339,13,FALSE)</f>
        <v>0.0807342007756233</v>
      </c>
      <c r="O277">
        <v>0.12627915</v>
      </c>
      <c r="P277">
        <f>VLOOKUP(A277,'累积异常收益率（市场模型）（-170，-21）Y1 (2)'!$A$1:$O$339,15,FALSE)</f>
        <v>0.157405972480774</v>
      </c>
      <c r="Q277">
        <f>VLOOKUP(A277,'累积异常收益率（市场模型）（-170，-21）Y1 (2)'!$A$1:$X$339,16,FALSE)</f>
        <v>0.252980887889862</v>
      </c>
      <c r="R277">
        <f>VLOOKUP(A277,'累积异常收益率（市场模型）（-170，-21）Y1 (2)'!$A$1:$X$339,17,FALSE)</f>
        <v>0.319487005472183</v>
      </c>
      <c r="S277">
        <v>0.3660951</v>
      </c>
      <c r="T277">
        <v>0.27500102</v>
      </c>
      <c r="U277">
        <f>VLOOKUP(A277,'累积异常收益率（市场模型）（-170，-21）Y1 (2)'!$A$1:$X$339,20,FALSE)</f>
        <v>0.245219245553017</v>
      </c>
      <c r="V277">
        <f>VLOOKUP(A277,'累积异常收益率（市场模型）（-170，-21）Y1 (2)'!$A$1:$X$339,21,FALSE)</f>
        <v>0.262759864330292</v>
      </c>
      <c r="W277">
        <v>0.31503344</v>
      </c>
      <c r="X277">
        <f>VLOOKUP(A277,'累积异常收益率（市场模型）（-170，-21）Y1 (2)'!$A$1:$X$339,23,FALSE)</f>
        <v>0.331332892179489</v>
      </c>
      <c r="Y277">
        <v>0.24819063</v>
      </c>
      <c r="Z277">
        <f>VLOOKUP(A277,'三因子模型（-170，-51） (2)'!$A$1:$W$335,23,FALSE)</f>
        <v>0.0749441683292389</v>
      </c>
      <c r="AA277">
        <v>6.5586381</v>
      </c>
      <c r="AB277">
        <v>0</v>
      </c>
      <c r="AC277">
        <v>8.9573</v>
      </c>
      <c r="AD277">
        <v>25.77</v>
      </c>
      <c r="AE277">
        <v>21</v>
      </c>
      <c r="AF277">
        <v>19.6425</v>
      </c>
      <c r="AG277">
        <v>3</v>
      </c>
      <c r="AH277" t="s">
        <v>891</v>
      </c>
      <c r="AI277" t="s">
        <v>1002</v>
      </c>
      <c r="AJ277">
        <v>5</v>
      </c>
      <c r="AK277">
        <v>75</v>
      </c>
      <c r="AL277">
        <v>0</v>
      </c>
      <c r="AM277">
        <v>0.27777778</v>
      </c>
      <c r="AN277">
        <v>6.996773</v>
      </c>
      <c r="AO277">
        <v>1.0931</v>
      </c>
      <c r="AP277">
        <v>0.4603</v>
      </c>
      <c r="AQ277">
        <v>0</v>
      </c>
      <c r="AR277">
        <v>5.59</v>
      </c>
      <c r="AS277">
        <v>0.47757576</v>
      </c>
      <c r="AT277">
        <v>15.4762</v>
      </c>
      <c r="AU277">
        <v>17.0238</v>
      </c>
      <c r="AV277">
        <v>1</v>
      </c>
      <c r="AW277">
        <v>11.5</v>
      </c>
      <c r="AX277">
        <v>132.25</v>
      </c>
      <c r="AY277">
        <f>VLOOKUP(A277,u型最终!$1:$1048576,46,FALSE)</f>
        <v>2.8261</v>
      </c>
      <c r="AZ277">
        <v>1.720979</v>
      </c>
      <c r="BA277">
        <v>55.9</v>
      </c>
    </row>
    <row r="278" spans="1:53">
      <c r="A278">
        <v>2888</v>
      </c>
      <c r="B278">
        <v>2888</v>
      </c>
      <c r="C278">
        <v>18</v>
      </c>
      <c r="D278">
        <v>440000</v>
      </c>
      <c r="E278">
        <v>440100</v>
      </c>
      <c r="F278" t="s">
        <v>998</v>
      </c>
      <c r="G278">
        <v>8101</v>
      </c>
      <c r="H278" t="s">
        <v>378</v>
      </c>
      <c r="I278">
        <v>-0.12194639</v>
      </c>
      <c r="J278">
        <f>VLOOKUP(A278,三因子模型筛选后!$A$1:$Z$335,11,FALSE)</f>
        <v>-0.144928470253944</v>
      </c>
      <c r="K278">
        <v>-0.13816395</v>
      </c>
      <c r="L278">
        <v>-0.149562776088715</v>
      </c>
      <c r="M278">
        <f>VLOOKUP(A278,'累积异常收益率（市场模型）（-170，-21）Y1 (2)'!$A$1:$O$339,12,FALSE)</f>
        <v>-0.114328131079674</v>
      </c>
      <c r="N278">
        <f>VLOOKUP(A278,'累积异常收益率（市场模型）（-170，-21）Y1 (2)'!$A$1:$O$339,13,FALSE)</f>
        <v>-0.119790688157082</v>
      </c>
      <c r="O278">
        <v>-0.13566957</v>
      </c>
      <c r="P278">
        <f>VLOOKUP(A278,'累积异常收益率（市场模型）（-170，-21）Y1 (2)'!$A$1:$O$339,15,FALSE)</f>
        <v>-0.13072495162487</v>
      </c>
      <c r="Q278">
        <f>VLOOKUP(A278,'累积异常收益率（市场模型）（-170，-21）Y1 (2)'!$A$1:$X$339,16,FALSE)</f>
        <v>-0.136868000030518</v>
      </c>
      <c r="R278">
        <f>VLOOKUP(A278,'累积异常收益率（市场模型）（-170，-21）Y1 (2)'!$A$1:$X$339,17,FALSE)</f>
        <v>-0.102551512420177</v>
      </c>
      <c r="S278">
        <v>-0.06465737</v>
      </c>
      <c r="T278">
        <v>-0.13070452</v>
      </c>
      <c r="U278">
        <f>VLOOKUP(A278,'累积异常收益率（市场模型）（-170，-21）Y1 (2)'!$A$1:$X$339,20,FALSE)</f>
        <v>-0.104598678648472</v>
      </c>
      <c r="V278">
        <f>VLOOKUP(A278,'累积异常收益率（市场模型）（-170，-21）Y1 (2)'!$A$1:$X$339,21,FALSE)</f>
        <v>-0.0947233065962791</v>
      </c>
      <c r="W278">
        <v>-0.05449853</v>
      </c>
      <c r="X278">
        <f>VLOOKUP(A278,'累积异常收益率（市场模型）（-170，-21）Y1 (2)'!$A$1:$X$339,23,FALSE)</f>
        <v>-0.0864614173769951</v>
      </c>
      <c r="Y278">
        <v>-0.15616149</v>
      </c>
      <c r="Z278">
        <f>VLOOKUP(A278,'三因子模型（-170，-51） (2)'!$A$1:$W$335,23,FALSE)</f>
        <v>-0.249640345573425</v>
      </c>
      <c r="AA278">
        <v>-12.194639</v>
      </c>
      <c r="AB278">
        <v>0</v>
      </c>
      <c r="AC278">
        <v>6.7069</v>
      </c>
      <c r="AD278">
        <v>22.39</v>
      </c>
      <c r="AE278">
        <v>22</v>
      </c>
      <c r="AF278">
        <v>17.1259</v>
      </c>
      <c r="AG278">
        <v>0.831176</v>
      </c>
      <c r="AH278" t="s">
        <v>379</v>
      </c>
      <c r="AI278" t="s">
        <v>1004</v>
      </c>
      <c r="AJ278">
        <v>4</v>
      </c>
      <c r="AK278">
        <v>56</v>
      </c>
      <c r="AL278">
        <v>3</v>
      </c>
      <c r="AM278">
        <v>0.21428571</v>
      </c>
      <c r="AN278">
        <v>5.948818</v>
      </c>
      <c r="AO278">
        <v>0.3833</v>
      </c>
      <c r="AP278">
        <v>0.1071</v>
      </c>
      <c r="AQ278">
        <v>0</v>
      </c>
      <c r="AR278">
        <v>8.61</v>
      </c>
      <c r="AS278">
        <v>1.2910606</v>
      </c>
      <c r="AT278">
        <v>15.6412</v>
      </c>
      <c r="AU278">
        <v>15.7102</v>
      </c>
      <c r="AV278">
        <v>32</v>
      </c>
      <c r="AW278">
        <v>1.5</v>
      </c>
      <c r="AX278">
        <v>2.25</v>
      </c>
      <c r="AY278">
        <f>VLOOKUP(A278,u型最终!$1:$1048576,46,FALSE)</f>
        <v>9.5769</v>
      </c>
      <c r="AZ278">
        <v>2.152924</v>
      </c>
      <c r="BA278">
        <v>86.1</v>
      </c>
    </row>
    <row r="279" spans="1:53">
      <c r="A279">
        <v>2792</v>
      </c>
      <c r="B279">
        <v>2792</v>
      </c>
      <c r="C279">
        <v>13</v>
      </c>
      <c r="D279">
        <v>440000</v>
      </c>
      <c r="E279">
        <v>442000</v>
      </c>
      <c r="F279" t="s">
        <v>998</v>
      </c>
      <c r="G279">
        <v>8101</v>
      </c>
      <c r="H279" t="s">
        <v>324</v>
      </c>
      <c r="I279">
        <v>-0.08599211</v>
      </c>
      <c r="J279">
        <f>VLOOKUP(A279,三因子模型筛选后!$A$1:$Z$335,11,FALSE)</f>
        <v>-0.209075033664703</v>
      </c>
      <c r="K279">
        <v>0.01856567</v>
      </c>
      <c r="L279">
        <v>-0.0381618812680244</v>
      </c>
      <c r="M279">
        <f>VLOOKUP(A279,'累积异常收益率（市场模型）（-170，-21）Y1 (2)'!$A$1:$O$339,12,FALSE)</f>
        <v>-0.025336978957057</v>
      </c>
      <c r="N279">
        <f>VLOOKUP(A279,'累积异常收益率（市场模型）（-170，-21）Y1 (2)'!$A$1:$O$339,13,FALSE)</f>
        <v>-0.05339315533638</v>
      </c>
      <c r="O279">
        <v>-0.06394054</v>
      </c>
      <c r="P279">
        <f>VLOOKUP(A279,'累积异常收益率（市场模型）（-170，-21）Y1 (2)'!$A$1:$O$339,15,FALSE)</f>
        <v>-0.0602516233921051</v>
      </c>
      <c r="Q279">
        <f>VLOOKUP(A279,'累积异常收益率（市场模型）（-170，-21）Y1 (2)'!$A$1:$X$339,16,FALSE)</f>
        <v>-0.0639079883694649</v>
      </c>
      <c r="R279">
        <f>VLOOKUP(A279,'累积异常收益率（市场模型）（-170，-21）Y1 (2)'!$A$1:$X$339,17,FALSE)</f>
        <v>-0.0497124157845974</v>
      </c>
      <c r="S279">
        <v>-0.00666444</v>
      </c>
      <c r="T279">
        <v>-0.03370079</v>
      </c>
      <c r="U279">
        <f>VLOOKUP(A279,'累积异常收益率（市场模型）（-170，-21）Y1 (2)'!$A$1:$X$339,20,FALSE)</f>
        <v>-0.0677940398454666</v>
      </c>
      <c r="V279">
        <f>VLOOKUP(A279,'累积异常收益率（市场模型）（-170，-21）Y1 (2)'!$A$1:$X$339,21,FALSE)</f>
        <v>-0.0505315512418747</v>
      </c>
      <c r="W279">
        <v>0.05949287</v>
      </c>
      <c r="X279">
        <f>VLOOKUP(A279,'累积异常收益率（市场模型）（-170，-21）Y1 (2)'!$A$1:$X$339,23,FALSE)</f>
        <v>0.160110965371132</v>
      </c>
      <c r="Y279">
        <v>0.13356496</v>
      </c>
      <c r="Z279">
        <f>VLOOKUP(A279,'三因子模型（-170，-51） (2)'!$A$1:$W$335,23,FALSE)</f>
        <v>-0.0157213155180216</v>
      </c>
      <c r="AA279">
        <v>-8.5992105</v>
      </c>
      <c r="AB279">
        <v>0</v>
      </c>
      <c r="AC279">
        <v>7.6506</v>
      </c>
      <c r="AD279">
        <v>26.07</v>
      </c>
      <c r="AE279">
        <v>23</v>
      </c>
      <c r="AF279">
        <v>15.34</v>
      </c>
      <c r="AG279">
        <v>4.0205697</v>
      </c>
      <c r="AH279" t="s">
        <v>325</v>
      </c>
      <c r="AI279" t="s">
        <v>999</v>
      </c>
      <c r="AJ279">
        <v>6</v>
      </c>
      <c r="AK279">
        <v>53</v>
      </c>
      <c r="AL279">
        <v>3</v>
      </c>
      <c r="AM279">
        <v>0.0952381</v>
      </c>
      <c r="AN279">
        <v>6.9612013</v>
      </c>
      <c r="AO279">
        <v>1.0549</v>
      </c>
      <c r="AP279">
        <v>0.3547</v>
      </c>
      <c r="AQ279">
        <v>0</v>
      </c>
      <c r="AR279">
        <v>7.17</v>
      </c>
      <c r="AS279">
        <v>0.74818182</v>
      </c>
      <c r="AT279">
        <v>15.2675</v>
      </c>
      <c r="AU279">
        <v>16.2513</v>
      </c>
      <c r="AV279">
        <v>35</v>
      </c>
      <c r="AW279">
        <v>4</v>
      </c>
      <c r="AX279">
        <v>16</v>
      </c>
      <c r="AY279">
        <f>VLOOKUP(A279,u型最终!$1:$1048576,46,FALSE)</f>
        <v>3.1875</v>
      </c>
      <c r="AZ279">
        <v>1.969906</v>
      </c>
      <c r="BA279">
        <v>71.7</v>
      </c>
    </row>
    <row r="280" spans="1:53">
      <c r="A280">
        <v>2881</v>
      </c>
      <c r="B280">
        <v>2881</v>
      </c>
      <c r="C280">
        <v>19</v>
      </c>
      <c r="D280">
        <v>440000</v>
      </c>
      <c r="E280">
        <v>440300</v>
      </c>
      <c r="F280" t="s">
        <v>998</v>
      </c>
      <c r="G280">
        <v>8101</v>
      </c>
      <c r="H280" t="s">
        <v>372</v>
      </c>
      <c r="I280">
        <v>-0.22420242</v>
      </c>
      <c r="J280">
        <f>VLOOKUP(A280,三因子模型筛选后!$A$1:$Z$335,11,FALSE)</f>
        <v>-0.407936364412308</v>
      </c>
      <c r="K280">
        <v>-0.09761648</v>
      </c>
      <c r="L280">
        <v>-0.209806144237518</v>
      </c>
      <c r="M280">
        <f>VLOOKUP(A280,'累积异常收益率（市场模型）（-170，-21）Y1 (2)'!$A$1:$O$339,12,FALSE)</f>
        <v>-0.212561145424843</v>
      </c>
      <c r="N280">
        <f>VLOOKUP(A280,'累积异常收益率（市场模型）（-170，-21）Y1 (2)'!$A$1:$O$339,13,FALSE)</f>
        <v>-0.204621717333794</v>
      </c>
      <c r="O280">
        <v>-0.20853028</v>
      </c>
      <c r="P280">
        <f>VLOOKUP(A280,'累积异常收益率（市场模型）（-170，-21）Y1 (2)'!$A$1:$O$339,15,FALSE)</f>
        <v>-0.232603058218956</v>
      </c>
      <c r="Q280">
        <f>VLOOKUP(A280,'累积异常收益率（市场模型）（-170，-21）Y1 (2)'!$A$1:$X$339,16,FALSE)</f>
        <v>-0.204314917325974</v>
      </c>
      <c r="R280">
        <f>VLOOKUP(A280,'累积异常收益率（市场模型）（-170，-21）Y1 (2)'!$A$1:$X$339,17,FALSE)</f>
        <v>-0.154127180576324</v>
      </c>
      <c r="S280">
        <v>-0.13065429</v>
      </c>
      <c r="T280">
        <v>-0.18703511</v>
      </c>
      <c r="U280">
        <f>VLOOKUP(A280,'累积异常收益率（市场模型）（-170，-21）Y1 (2)'!$A$1:$X$339,20,FALSE)</f>
        <v>-0.102531485259533</v>
      </c>
      <c r="V280">
        <f>VLOOKUP(A280,'累积异常收益率（市场模型）（-170，-21）Y1 (2)'!$A$1:$X$339,21,FALSE)</f>
        <v>-0.1115348264575</v>
      </c>
      <c r="W280">
        <v>-0.06481008</v>
      </c>
      <c r="X280">
        <f>VLOOKUP(A280,'累积异常收益率（市场模型）（-170，-21）Y1 (2)'!$A$1:$X$339,23,FALSE)</f>
        <v>-0.0808667242527008</v>
      </c>
      <c r="Y280">
        <v>-0.14932932</v>
      </c>
      <c r="Z280">
        <f>VLOOKUP(A280,'三因子模型（-170，-51） (2)'!$A$1:$W$335,23,FALSE)</f>
        <v>-0.401664286851883</v>
      </c>
      <c r="AA280">
        <v>-22.420242</v>
      </c>
      <c r="AB280">
        <v>0</v>
      </c>
      <c r="AC280">
        <v>6.7845</v>
      </c>
      <c r="AD280">
        <v>6.73</v>
      </c>
      <c r="AE280">
        <v>12</v>
      </c>
      <c r="AF280">
        <v>16.7927</v>
      </c>
      <c r="AG280">
        <v>2.3942945</v>
      </c>
      <c r="AH280" t="s">
        <v>373</v>
      </c>
      <c r="AI280" t="s">
        <v>1004</v>
      </c>
      <c r="AJ280">
        <v>4</v>
      </c>
      <c r="AK280">
        <v>41</v>
      </c>
      <c r="AL280">
        <v>4</v>
      </c>
      <c r="AM280">
        <v>0.33333333</v>
      </c>
      <c r="AN280">
        <v>6.1639462</v>
      </c>
      <c r="AO280">
        <v>0.4753</v>
      </c>
      <c r="AP280">
        <v>0.3002</v>
      </c>
      <c r="AQ280">
        <v>0</v>
      </c>
      <c r="AR280">
        <v>9.06</v>
      </c>
      <c r="AS280">
        <v>1.1310606</v>
      </c>
      <c r="AT280">
        <v>13.4549</v>
      </c>
      <c r="AU280">
        <v>15.2504</v>
      </c>
      <c r="AV280">
        <v>35</v>
      </c>
      <c r="AW280">
        <v>2</v>
      </c>
      <c r="AX280">
        <v>4</v>
      </c>
      <c r="AY280">
        <f>VLOOKUP(A280,u型最终!$1:$1048576,46,FALSE)</f>
        <v>1.375</v>
      </c>
      <c r="AZ280">
        <v>2.203869</v>
      </c>
      <c r="BA280">
        <v>90.6</v>
      </c>
    </row>
    <row r="281" spans="1:53">
      <c r="A281">
        <v>2161</v>
      </c>
      <c r="B281">
        <v>2161</v>
      </c>
      <c r="C281">
        <v>16</v>
      </c>
      <c r="D281">
        <v>440000</v>
      </c>
      <c r="E281">
        <v>440300</v>
      </c>
      <c r="F281" t="s">
        <v>998</v>
      </c>
      <c r="G281">
        <v>8101</v>
      </c>
      <c r="H281" t="s">
        <v>150</v>
      </c>
      <c r="I281">
        <v>0.08426303</v>
      </c>
      <c r="J281">
        <f>VLOOKUP(A281,三因子模型筛选后!$A$1:$Z$335,11,FALSE)</f>
        <v>-0.0355444438755512</v>
      </c>
      <c r="K281">
        <v>0.13283421</v>
      </c>
      <c r="L281">
        <v>0.0587131381034851</v>
      </c>
      <c r="M281">
        <f>VLOOKUP(A281,'累积异常收益率（市场模型）（-170，-21）Y1 (2)'!$A$1:$O$339,12,FALSE)</f>
        <v>0.133281424641609</v>
      </c>
      <c r="N281">
        <f>VLOOKUP(A281,'累积异常收益率（市场模型）（-170，-21）Y1 (2)'!$A$1:$O$339,13,FALSE)</f>
        <v>0.0890188068151474</v>
      </c>
      <c r="O281">
        <v>0.20325267</v>
      </c>
      <c r="P281">
        <f>VLOOKUP(A281,'累积异常收益率（市场模型）（-170，-21）Y1 (2)'!$A$1:$O$339,15,FALSE)</f>
        <v>0.191649064421654</v>
      </c>
      <c r="Q281">
        <f>VLOOKUP(A281,'累积异常收益率（市场模型）（-170，-21）Y1 (2)'!$A$1:$X$339,16,FALSE)</f>
        <v>0.178634777665138</v>
      </c>
      <c r="R281">
        <f>VLOOKUP(A281,'累积异常收益率（市场模型）（-170，-21）Y1 (2)'!$A$1:$X$339,17,FALSE)</f>
        <v>0.19527305662632</v>
      </c>
      <c r="S281">
        <v>0.21251203</v>
      </c>
      <c r="T281">
        <v>0.20320895</v>
      </c>
      <c r="U281">
        <f>VLOOKUP(A281,'累积异常收益率（市场模型）（-170，-21）Y1 (2)'!$A$1:$X$339,20,FALSE)</f>
        <v>0.111936450004578</v>
      </c>
      <c r="V281">
        <f>VLOOKUP(A281,'累积异常收益率（市场模型）（-170，-21）Y1 (2)'!$A$1:$X$339,21,FALSE)</f>
        <v>0.0826938524842262</v>
      </c>
      <c r="W281">
        <v>0.14730549</v>
      </c>
      <c r="X281">
        <f>VLOOKUP(A281,'累积异常收益率（市场模型）（-170，-21）Y1 (2)'!$A$1:$X$339,23,FALSE)</f>
        <v>0.128916367888451</v>
      </c>
      <c r="Y281">
        <v>0.08091871</v>
      </c>
      <c r="Z281">
        <f>VLOOKUP(A281,'三因子模型（-170，-51） (2)'!$A$1:$W$335,23,FALSE)</f>
        <v>-0.121271729469299</v>
      </c>
      <c r="AA281">
        <v>8.4263034</v>
      </c>
      <c r="AB281">
        <v>0</v>
      </c>
      <c r="AC281">
        <v>6.5309</v>
      </c>
      <c r="AD281">
        <v>29.13</v>
      </c>
      <c r="AE281">
        <v>20</v>
      </c>
      <c r="AF281">
        <v>20.627</v>
      </c>
      <c r="AG281">
        <v>7.397574</v>
      </c>
      <c r="AH281" t="s">
        <v>151</v>
      </c>
      <c r="AI281" t="s">
        <v>999</v>
      </c>
      <c r="AJ281">
        <v>6</v>
      </c>
      <c r="AK281">
        <v>55</v>
      </c>
      <c r="AL281">
        <v>1</v>
      </c>
      <c r="AM281">
        <v>0.17647059</v>
      </c>
      <c r="AN281">
        <v>6.8431101</v>
      </c>
      <c r="AO281">
        <v>0.9374</v>
      </c>
      <c r="AP281">
        <v>0.2413</v>
      </c>
      <c r="AQ281">
        <v>0</v>
      </c>
      <c r="AR281">
        <v>4.08</v>
      </c>
      <c r="AS281">
        <v>0.455</v>
      </c>
      <c r="AT281">
        <v>12.8674</v>
      </c>
      <c r="AU281">
        <v>15.444</v>
      </c>
      <c r="AV281">
        <v>1</v>
      </c>
      <c r="AW281">
        <v>8.5</v>
      </c>
      <c r="AX281">
        <v>72.25</v>
      </c>
      <c r="AY281">
        <f>VLOOKUP(A281,u型最终!$1:$1048576,46,FALSE)</f>
        <v>4.15</v>
      </c>
      <c r="AZ281">
        <v>1.406097</v>
      </c>
      <c r="BA281">
        <v>40.8</v>
      </c>
    </row>
    <row r="282" spans="1:53">
      <c r="A282">
        <v>2429</v>
      </c>
      <c r="B282">
        <v>2429</v>
      </c>
      <c r="C282">
        <v>11</v>
      </c>
      <c r="D282">
        <v>440000</v>
      </c>
      <c r="E282">
        <v>440300</v>
      </c>
      <c r="F282" t="s">
        <v>1014</v>
      </c>
      <c r="G282">
        <v>8115</v>
      </c>
      <c r="H282" t="s">
        <v>249</v>
      </c>
      <c r="I282">
        <v>0.23319665</v>
      </c>
      <c r="J282">
        <f>VLOOKUP(A282,三因子模型筛选后!$A$1:$Z$335,11,FALSE)</f>
        <v>0.210953995585442</v>
      </c>
      <c r="K282">
        <v>0.09463152</v>
      </c>
      <c r="L282">
        <v>0.0745203271508217</v>
      </c>
      <c r="M282">
        <f>VLOOKUP(A282,'累积异常收益率（市场模型）（-170，-21）Y1 (2)'!$A$1:$O$339,12,FALSE)</f>
        <v>0.223732948303223</v>
      </c>
      <c r="N282">
        <f>VLOOKUP(A282,'累积异常收益率（市场模型）（-170，-21）Y1 (2)'!$A$1:$O$339,13,FALSE)</f>
        <v>0.181189209222794</v>
      </c>
      <c r="O282">
        <v>0.20282529</v>
      </c>
      <c r="P282">
        <f>VLOOKUP(A282,'累积异常收益率（市场模型）（-170，-21）Y1 (2)'!$A$1:$O$339,15,FALSE)</f>
        <v>0.226885676383972</v>
      </c>
      <c r="Q282">
        <f>VLOOKUP(A282,'累积异常收益率（市场模型）（-170，-21）Y1 (2)'!$A$1:$X$339,16,FALSE)</f>
        <v>0.2675441801548</v>
      </c>
      <c r="R282">
        <f>VLOOKUP(A282,'累积异常收益率（市场模型）（-170，-21）Y1 (2)'!$A$1:$X$339,17,FALSE)</f>
        <v>0.274153679609299</v>
      </c>
      <c r="S282">
        <v>0.28141984</v>
      </c>
      <c r="T282">
        <v>0.24858275</v>
      </c>
      <c r="U282">
        <f>VLOOKUP(A282,'累积异常收益率（市场模型）（-170，-21）Y1 (2)'!$A$1:$X$339,20,FALSE)</f>
        <v>0.295553892850876</v>
      </c>
      <c r="V282">
        <f>VLOOKUP(A282,'累积异常收益率（市场模型）（-170，-21）Y1 (2)'!$A$1:$X$339,21,FALSE)</f>
        <v>0.396445274353027</v>
      </c>
      <c r="W282">
        <v>0.48780137</v>
      </c>
      <c r="X282">
        <f>VLOOKUP(A282,'累积异常收益率（市场模型）（-170，-21）Y1 (2)'!$A$1:$X$339,23,FALSE)</f>
        <v>0.602873384952545</v>
      </c>
      <c r="Y282">
        <v>0.59131783</v>
      </c>
      <c r="Z282">
        <f>VLOOKUP(A282,'三因子模型（-170，-51） (2)'!$A$1:$W$335,23,FALSE)</f>
        <v>0.529850363731384</v>
      </c>
      <c r="AA282">
        <v>23.319665</v>
      </c>
      <c r="AB282">
        <v>0</v>
      </c>
      <c r="AC282">
        <v>9.0717</v>
      </c>
      <c r="AD282">
        <v>17.36</v>
      </c>
      <c r="AE282">
        <v>14</v>
      </c>
      <c r="AF282">
        <v>20.8304</v>
      </c>
      <c r="AG282">
        <v>16.020552</v>
      </c>
      <c r="AH282" t="s">
        <v>250</v>
      </c>
      <c r="AI282" t="s">
        <v>1002</v>
      </c>
      <c r="AJ282">
        <v>5</v>
      </c>
      <c r="AK282">
        <v>44</v>
      </c>
      <c r="AL282">
        <v>3</v>
      </c>
      <c r="AM282">
        <v>0.1875</v>
      </c>
      <c r="AN282">
        <v>6.3437047</v>
      </c>
      <c r="AO282">
        <v>0.5689</v>
      </c>
      <c r="AP282">
        <v>0.5555</v>
      </c>
      <c r="AQ282">
        <v>0</v>
      </c>
      <c r="AR282">
        <v>2.06</v>
      </c>
      <c r="AS282">
        <v>0.11515152</v>
      </c>
      <c r="AT282">
        <v>16.6093</v>
      </c>
      <c r="AU282">
        <v>17.5102</v>
      </c>
      <c r="AV282">
        <v>2</v>
      </c>
      <c r="AW282">
        <v>11</v>
      </c>
      <c r="AX282">
        <v>121</v>
      </c>
      <c r="AY282">
        <f>VLOOKUP(A282,u型最终!$1:$1048576,46,FALSE)</f>
        <v>3.54545</v>
      </c>
      <c r="AZ282">
        <v>0.722706</v>
      </c>
      <c r="BA282">
        <v>20.6</v>
      </c>
    </row>
    <row r="283" spans="1:53">
      <c r="A283">
        <v>66</v>
      </c>
      <c r="B283">
        <v>66</v>
      </c>
      <c r="C283">
        <v>1</v>
      </c>
      <c r="D283">
        <v>440000</v>
      </c>
      <c r="E283">
        <v>440300</v>
      </c>
      <c r="F283" t="s">
        <v>1022</v>
      </c>
      <c r="G283">
        <v>8301</v>
      </c>
      <c r="H283" t="s">
        <v>60</v>
      </c>
      <c r="I283">
        <v>-0.10533559</v>
      </c>
      <c r="J283">
        <f>VLOOKUP(A283,三因子模型筛选后!$A$1:$Z$335,11,FALSE)</f>
        <v>-0.233924895524979</v>
      </c>
      <c r="K283">
        <v>-0.06704284</v>
      </c>
      <c r="L283">
        <v>-0.128545373678207</v>
      </c>
      <c r="M283">
        <f>VLOOKUP(A283,'累积异常收益率（市场模型）（-170，-21）Y1 (2)'!$A$1:$O$339,12,FALSE)</f>
        <v>-0.11107462644577</v>
      </c>
      <c r="N283">
        <f>VLOOKUP(A283,'累积异常收益率（市场模型）（-170，-21）Y1 (2)'!$A$1:$O$339,13,FALSE)</f>
        <v>-0.150314942002296</v>
      </c>
      <c r="O283">
        <v>-0.13620979</v>
      </c>
      <c r="P283">
        <f>VLOOKUP(A283,'累积异常收益率（市场模型）（-170，-21）Y1 (2)'!$A$1:$O$339,15,FALSE)</f>
        <v>-0.121907979249954</v>
      </c>
      <c r="Q283">
        <f>VLOOKUP(A283,'累积异常收益率（市场模型）（-170，-21）Y1 (2)'!$A$1:$X$339,16,FALSE)</f>
        <v>-0.156496658921242</v>
      </c>
      <c r="R283">
        <f>VLOOKUP(A283,'累积异常收益率（市场模型）（-170，-21）Y1 (2)'!$A$1:$X$339,17,FALSE)</f>
        <v>-0.154160127043724</v>
      </c>
      <c r="S283">
        <v>-0.12218387</v>
      </c>
      <c r="T283">
        <v>-0.12128395</v>
      </c>
      <c r="U283">
        <f>VLOOKUP(A283,'累积异常收益率（市场模型）（-170，-21）Y1 (2)'!$A$1:$X$339,20,FALSE)</f>
        <v>-0.196135252714157</v>
      </c>
      <c r="V283">
        <f>VLOOKUP(A283,'累积异常收益率（市场模型）（-170，-21）Y1 (2)'!$A$1:$X$339,21,FALSE)</f>
        <v>-0.186877474188805</v>
      </c>
      <c r="W283">
        <v>-0.1117405</v>
      </c>
      <c r="X283">
        <f>VLOOKUP(A283,'累积异常收益率（市场模型）（-170，-21）Y1 (2)'!$A$1:$X$339,23,FALSE)</f>
        <v>-0.146529376506805</v>
      </c>
      <c r="Y283">
        <v>-0.13313587</v>
      </c>
      <c r="Z283">
        <f>VLOOKUP(A283,'三因子模型（-170，-51） (2)'!$A$1:$W$335,23,FALSE)</f>
        <v>-0.397004097700119</v>
      </c>
      <c r="AA283">
        <v>-10.533559</v>
      </c>
      <c r="AB283">
        <v>0</v>
      </c>
      <c r="AC283">
        <v>9.5157</v>
      </c>
      <c r="AD283">
        <v>26.34</v>
      </c>
      <c r="AE283">
        <v>22</v>
      </c>
      <c r="AF283">
        <v>21.1002</v>
      </c>
      <c r="AG283">
        <v>29.281821</v>
      </c>
      <c r="AH283" t="s">
        <v>61</v>
      </c>
      <c r="AI283" t="s">
        <v>999</v>
      </c>
      <c r="AJ283">
        <v>6</v>
      </c>
      <c r="AK283">
        <v>59</v>
      </c>
      <c r="AL283">
        <v>0</v>
      </c>
      <c r="AM283">
        <v>0.16</v>
      </c>
      <c r="AN283">
        <v>7.6357869</v>
      </c>
      <c r="AO283">
        <v>2.071</v>
      </c>
      <c r="AP283">
        <v>0.6501</v>
      </c>
      <c r="AQ283">
        <v>1</v>
      </c>
      <c r="AR283">
        <v>6.02</v>
      </c>
      <c r="AS283">
        <v>0.69590909</v>
      </c>
      <c r="AT283">
        <v>15.6926</v>
      </c>
      <c r="AU283">
        <v>17.7609</v>
      </c>
      <c r="AV283">
        <v>35</v>
      </c>
      <c r="AW283">
        <v>8.5</v>
      </c>
      <c r="AX283">
        <v>72.25</v>
      </c>
      <c r="AY283">
        <f>VLOOKUP(A283,u型最终!$1:$1048576,46,FALSE)</f>
        <v>4.67645</v>
      </c>
      <c r="AZ283">
        <v>1.795087</v>
      </c>
      <c r="BA283">
        <v>60.2</v>
      </c>
    </row>
    <row r="284" spans="1:53">
      <c r="A284">
        <v>300531</v>
      </c>
      <c r="B284">
        <v>300531</v>
      </c>
      <c r="C284">
        <v>17</v>
      </c>
      <c r="D284">
        <v>440000</v>
      </c>
      <c r="E284">
        <v>440300</v>
      </c>
      <c r="F284" t="s">
        <v>1007</v>
      </c>
      <c r="G284">
        <v>8310</v>
      </c>
      <c r="H284" t="s">
        <v>612</v>
      </c>
      <c r="I284">
        <v>0.126588</v>
      </c>
      <c r="J284">
        <f>VLOOKUP(A284,三因子模型筛选后!$A$1:$Z$335,11,FALSE)</f>
        <v>0.0886043831706047</v>
      </c>
      <c r="K284">
        <v>0.08334873</v>
      </c>
      <c r="L284">
        <v>0.0678638443350792</v>
      </c>
      <c r="M284">
        <f>VLOOKUP(A284,'累积异常收益率（市场模型）（-170，-21）Y1 (2)'!$A$1:$O$339,12,FALSE)</f>
        <v>0.109881408512592</v>
      </c>
      <c r="N284">
        <f>VLOOKUP(A284,'累积异常收益率（市场模型）（-170，-21）Y1 (2)'!$A$1:$O$339,13,FALSE)</f>
        <v>0.0984427705407143</v>
      </c>
      <c r="O284">
        <v>0.11018065</v>
      </c>
      <c r="P284">
        <f>VLOOKUP(A284,'累积异常收益率（市场模型）（-170，-21）Y1 (2)'!$A$1:$O$339,15,FALSE)</f>
        <v>0.109525665640831</v>
      </c>
      <c r="Q284">
        <f>VLOOKUP(A284,'累积异常收益率（市场模型）（-170，-21）Y1 (2)'!$A$1:$X$339,16,FALSE)</f>
        <v>0.10728420317173</v>
      </c>
      <c r="R284">
        <f>VLOOKUP(A284,'累积异常收益率（市场模型）（-170，-21）Y1 (2)'!$A$1:$X$339,17,FALSE)</f>
        <v>0.107284188270569</v>
      </c>
      <c r="S284">
        <v>0.12902364</v>
      </c>
      <c r="T284">
        <v>0.11990232</v>
      </c>
      <c r="U284">
        <f>VLOOKUP(A284,'累积异常收益率（市场模型）（-170，-21）Y1 (2)'!$A$1:$X$339,20,FALSE)</f>
        <v>0.0462350957095623</v>
      </c>
      <c r="V284">
        <f>VLOOKUP(A284,'累积异常收益率（市场模型）（-170，-21）Y1 (2)'!$A$1:$X$339,21,FALSE)</f>
        <v>0.105582818388939</v>
      </c>
      <c r="W284">
        <v>0.16100526</v>
      </c>
      <c r="X284">
        <f>VLOOKUP(A284,'累积异常收益率（市场模型）（-170，-21）Y1 (2)'!$A$1:$X$339,23,FALSE)</f>
        <v>0.216856256127357</v>
      </c>
      <c r="Y284">
        <v>0.17470154</v>
      </c>
      <c r="Z284">
        <f>VLOOKUP(A284,'三因子模型（-170，-51） (2)'!$A$1:$W$335,23,FALSE)</f>
        <v>0.0320432372391224</v>
      </c>
      <c r="AA284">
        <v>12.6588</v>
      </c>
      <c r="AB284">
        <v>0</v>
      </c>
      <c r="AC284">
        <v>6.4409</v>
      </c>
      <c r="AD284">
        <v>24.22</v>
      </c>
      <c r="AE284">
        <v>13</v>
      </c>
      <c r="AF284">
        <v>18.0157</v>
      </c>
      <c r="AG284">
        <v>3.2993737</v>
      </c>
      <c r="AH284" t="s">
        <v>613</v>
      </c>
      <c r="AI284" t="s">
        <v>999</v>
      </c>
      <c r="AJ284">
        <v>6</v>
      </c>
      <c r="AK284">
        <v>55</v>
      </c>
      <c r="AL284">
        <v>4</v>
      </c>
      <c r="AM284">
        <v>0.1875</v>
      </c>
      <c r="AN284">
        <v>6.4425402</v>
      </c>
      <c r="AO284">
        <v>0.628</v>
      </c>
      <c r="AP284">
        <v>0.3298</v>
      </c>
      <c r="AQ284">
        <v>0</v>
      </c>
      <c r="AR284">
        <v>3.24</v>
      </c>
      <c r="AS284">
        <v>0.42</v>
      </c>
      <c r="AT284">
        <v>15.1082</v>
      </c>
      <c r="AU284">
        <v>15.3568</v>
      </c>
      <c r="AV284">
        <v>18</v>
      </c>
      <c r="AW284">
        <v>9</v>
      </c>
      <c r="AX284">
        <v>81</v>
      </c>
      <c r="AY284">
        <f>VLOOKUP(A284,u型最终!$1:$1048576,46,FALSE)</f>
        <v>3.7778</v>
      </c>
      <c r="AZ284">
        <v>1.175573</v>
      </c>
      <c r="BA284">
        <v>32.4</v>
      </c>
    </row>
    <row r="285" spans="1:53">
      <c r="A285">
        <v>2577</v>
      </c>
      <c r="B285">
        <v>2577</v>
      </c>
      <c r="C285">
        <v>10</v>
      </c>
      <c r="D285">
        <v>440000</v>
      </c>
      <c r="E285">
        <v>440300</v>
      </c>
      <c r="F285" t="s">
        <v>1007</v>
      </c>
      <c r="G285">
        <v>8310</v>
      </c>
      <c r="H285" t="s">
        <v>288</v>
      </c>
      <c r="I285">
        <v>-0.11909528</v>
      </c>
      <c r="J285">
        <f>VLOOKUP(A285,三因子模型筛选后!$A$1:$Z$335,11,FALSE)</f>
        <v>-0.105599567294121</v>
      </c>
      <c r="K285">
        <v>-0.06021123</v>
      </c>
      <c r="L285">
        <v>-0.0551065765321255</v>
      </c>
      <c r="M285">
        <f>VLOOKUP(A285,'累积异常收益率（市场模型）（-170，-21）Y1 (2)'!$A$1:$O$339,12,FALSE)</f>
        <v>-0.116959236562252</v>
      </c>
      <c r="N285">
        <f>VLOOKUP(A285,'累积异常收益率（市场模型）（-170，-21）Y1 (2)'!$A$1:$O$339,13,FALSE)</f>
        <v>-0.122684709727764</v>
      </c>
      <c r="O285">
        <v>-0.13777006</v>
      </c>
      <c r="P285">
        <f>VLOOKUP(A285,'累积异常收益率（市场模型）（-170，-21）Y1 (2)'!$A$1:$O$339,15,FALSE)</f>
        <v>-0.148060411214828</v>
      </c>
      <c r="Q285">
        <f>VLOOKUP(A285,'累积异常收益率（市场模型）（-170，-21）Y1 (2)'!$A$1:$X$339,16,FALSE)</f>
        <v>-0.166562110185623</v>
      </c>
      <c r="R285">
        <f>VLOOKUP(A285,'累积异常收益率（市场模型）（-170，-21）Y1 (2)'!$A$1:$X$339,17,FALSE)</f>
        <v>-0.133515372872353</v>
      </c>
      <c r="S285">
        <v>-0.08821095</v>
      </c>
      <c r="T285">
        <v>-0.14354941</v>
      </c>
      <c r="U285">
        <f>VLOOKUP(A285,'累积异常收益率（市场模型）（-170，-21）Y1 (2)'!$A$1:$X$339,20,FALSE)</f>
        <v>-0.210189908742905</v>
      </c>
      <c r="V285">
        <f>VLOOKUP(A285,'累积异常收益率（市场模型）（-170，-21）Y1 (2)'!$A$1:$X$339,21,FALSE)</f>
        <v>-0.24026957154274</v>
      </c>
      <c r="W285">
        <v>-0.19601353</v>
      </c>
      <c r="X285">
        <f>VLOOKUP(A285,'累积异常收益率（市场模型）（-170，-21）Y1 (2)'!$A$1:$X$339,23,FALSE)</f>
        <v>-0.218320026993752</v>
      </c>
      <c r="Y285">
        <v>-0.22160196</v>
      </c>
      <c r="Z285">
        <f>VLOOKUP(A285,'三因子模型（-170，-51） (2)'!$A$1:$W$335,23,FALSE)</f>
        <v>-0.273324966430664</v>
      </c>
      <c r="AA285">
        <v>-11.909528</v>
      </c>
      <c r="AB285">
        <v>0</v>
      </c>
      <c r="AC285">
        <v>5.1059</v>
      </c>
      <c r="AD285">
        <v>-1.67</v>
      </c>
      <c r="AE285">
        <v>17</v>
      </c>
      <c r="AF285">
        <v>0</v>
      </c>
      <c r="AG285">
        <v>2.8288</v>
      </c>
      <c r="AH285" t="s">
        <v>289</v>
      </c>
      <c r="AI285" t="s">
        <v>1002</v>
      </c>
      <c r="AJ285">
        <v>5</v>
      </c>
      <c r="AK285">
        <v>49</v>
      </c>
      <c r="AL285">
        <v>3</v>
      </c>
      <c r="AM285">
        <v>0.15384615</v>
      </c>
      <c r="AN285">
        <v>6.1864144</v>
      </c>
      <c r="AO285">
        <v>0.4861</v>
      </c>
      <c r="AP285">
        <v>0.082</v>
      </c>
      <c r="AQ285">
        <v>0</v>
      </c>
      <c r="AR285">
        <v>5.97</v>
      </c>
      <c r="AS285">
        <v>0.73969697</v>
      </c>
      <c r="AT285">
        <v>14.8534</v>
      </c>
      <c r="AU285">
        <v>15.5522</v>
      </c>
      <c r="AV285">
        <v>30</v>
      </c>
      <c r="AW285">
        <v>1.5</v>
      </c>
      <c r="AX285">
        <v>2.25</v>
      </c>
      <c r="AY285">
        <f>VLOOKUP(A285,u型最终!$1:$1048576,46,FALSE)</f>
        <v>3.66665</v>
      </c>
      <c r="AZ285">
        <v>1.786747</v>
      </c>
      <c r="BA285">
        <v>59.7</v>
      </c>
    </row>
    <row r="286" spans="1:53">
      <c r="A286">
        <v>2308</v>
      </c>
      <c r="B286">
        <v>2308</v>
      </c>
      <c r="C286">
        <v>10</v>
      </c>
      <c r="D286">
        <v>440000</v>
      </c>
      <c r="E286">
        <v>440100</v>
      </c>
      <c r="F286" t="s">
        <v>1007</v>
      </c>
      <c r="G286">
        <v>8310</v>
      </c>
      <c r="H286" t="s">
        <v>201</v>
      </c>
      <c r="I286">
        <v>0.29093376</v>
      </c>
      <c r="J286">
        <f>VLOOKUP(A286,三因子模型筛选后!$A$1:$Z$335,11,FALSE)</f>
        <v>0.262116998434067</v>
      </c>
      <c r="K286">
        <v>0.1968872</v>
      </c>
      <c r="L286">
        <v>0.174664810299873</v>
      </c>
      <c r="M286">
        <f>VLOOKUP(A286,'累积异常收益率（市场模型）（-170，-21）Y1 (2)'!$A$1:$O$339,12,FALSE)</f>
        <v>0.271181404590607</v>
      </c>
      <c r="N286">
        <f>VLOOKUP(A286,'累积异常收益率（市场模型）（-170，-21）Y1 (2)'!$A$1:$O$339,13,FALSE)</f>
        <v>0.280423372983932</v>
      </c>
      <c r="O286">
        <v>0.29339451</v>
      </c>
      <c r="P286">
        <f>VLOOKUP(A286,'累积异常收益率（市场模型）（-170，-21）Y1 (2)'!$A$1:$O$339,15,FALSE)</f>
        <v>0.300036698579788</v>
      </c>
      <c r="Q286">
        <f>VLOOKUP(A286,'累积异常收益率（市场模型）（-170，-21）Y1 (2)'!$A$1:$X$339,16,FALSE)</f>
        <v>0.286415159702301</v>
      </c>
      <c r="R286">
        <f>VLOOKUP(A286,'累积异常收益率（市场模型）（-170，-21）Y1 (2)'!$A$1:$X$339,17,FALSE)</f>
        <v>0.267043203115463</v>
      </c>
      <c r="S286">
        <v>0.33422002</v>
      </c>
      <c r="T286">
        <v>0.28913486</v>
      </c>
      <c r="U286">
        <f>VLOOKUP(A286,'累积异常收益率（市场模型）（-170，-21）Y1 (2)'!$A$1:$X$339,20,FALSE)</f>
        <v>0.278376460075378</v>
      </c>
      <c r="V286">
        <f>VLOOKUP(A286,'累积异常收益率（市场模型）（-170，-21）Y1 (2)'!$A$1:$X$339,21,FALSE)</f>
        <v>0.331561058759689</v>
      </c>
      <c r="W286">
        <v>0.43750465</v>
      </c>
      <c r="X286">
        <f>VLOOKUP(A286,'累积异常收益率（市场模型）（-170，-21）Y1 (2)'!$A$1:$X$339,23,FALSE)</f>
        <v>0.541379630565643</v>
      </c>
      <c r="Y286">
        <v>0.47453165</v>
      </c>
      <c r="Z286">
        <f>VLOOKUP(A286,'三因子模型（-170，-51） (2)'!$A$1:$W$335,23,FALSE)</f>
        <v>0.371322810649872</v>
      </c>
      <c r="AA286">
        <v>29.093376</v>
      </c>
      <c r="AB286">
        <v>0</v>
      </c>
      <c r="AC286">
        <v>7.3205</v>
      </c>
      <c r="AD286">
        <v>1.64</v>
      </c>
      <c r="AE286">
        <v>17</v>
      </c>
      <c r="AF286">
        <v>0</v>
      </c>
      <c r="AG286">
        <v>8.4735756</v>
      </c>
      <c r="AH286" t="s">
        <v>202</v>
      </c>
      <c r="AI286" t="s">
        <v>1002</v>
      </c>
      <c r="AJ286">
        <v>5</v>
      </c>
      <c r="AK286">
        <v>59</v>
      </c>
      <c r="AL286">
        <v>0</v>
      </c>
      <c r="AM286">
        <v>0.2</v>
      </c>
      <c r="AN286">
        <v>8.0955987</v>
      </c>
      <c r="AO286">
        <v>3.28</v>
      </c>
      <c r="AP286">
        <v>0.1859</v>
      </c>
      <c r="AQ286">
        <v>0</v>
      </c>
      <c r="AR286">
        <v>2.11</v>
      </c>
      <c r="AS286">
        <v>0.13727273</v>
      </c>
      <c r="AT286">
        <v>13.6728</v>
      </c>
      <c r="AU286">
        <v>15.3601</v>
      </c>
      <c r="AV286">
        <v>1</v>
      </c>
      <c r="AW286">
        <v>11.5</v>
      </c>
      <c r="AX286">
        <v>132.25</v>
      </c>
      <c r="AY286">
        <f>VLOOKUP(A286,u型最终!$1:$1048576,46,FALSE)</f>
        <v>1.9565</v>
      </c>
      <c r="AZ286">
        <v>0.7466879</v>
      </c>
      <c r="BA286">
        <v>21.1</v>
      </c>
    </row>
    <row r="287" spans="1:53">
      <c r="A287">
        <v>2841</v>
      </c>
      <c r="B287">
        <v>2841</v>
      </c>
      <c r="C287">
        <v>19</v>
      </c>
      <c r="D287">
        <v>440000</v>
      </c>
      <c r="E287">
        <v>440100</v>
      </c>
      <c r="F287" t="s">
        <v>1007</v>
      </c>
      <c r="G287">
        <v>8310</v>
      </c>
      <c r="H287" t="s">
        <v>345</v>
      </c>
      <c r="I287">
        <v>0.11448925</v>
      </c>
      <c r="J287">
        <f>VLOOKUP(A287,三因子模型筛选后!$A$1:$Z$335,11,FALSE)</f>
        <v>0.0870163068175316</v>
      </c>
      <c r="K287">
        <v>-0.03133378</v>
      </c>
      <c r="L287">
        <v>-0.0338357426226139</v>
      </c>
      <c r="M287">
        <f>VLOOKUP(A287,'累积异常收益率（市场模型）（-170，-21）Y1 (2)'!$A$1:$O$339,12,FALSE)</f>
        <v>0.0964892506599426</v>
      </c>
      <c r="N287">
        <f>VLOOKUP(A287,'累积异常收益率（市场模型）（-170，-21）Y1 (2)'!$A$1:$O$339,13,FALSE)</f>
        <v>0.0855822190642357</v>
      </c>
      <c r="O287">
        <v>0.08684213</v>
      </c>
      <c r="P287">
        <f>VLOOKUP(A287,'累积异常收益率（市场模型）（-170，-21）Y1 (2)'!$A$1:$O$339,15,FALSE)</f>
        <v>0.0815670266747475</v>
      </c>
      <c r="Q287">
        <f>VLOOKUP(A287,'累积异常收益率（市场模型）（-170，-21）Y1 (2)'!$A$1:$X$339,16,FALSE)</f>
        <v>0.0535134710371494</v>
      </c>
      <c r="R287">
        <f>VLOOKUP(A287,'累积异常收益率（市场模型）（-170，-21）Y1 (2)'!$A$1:$X$339,17,FALSE)</f>
        <v>0.0487727411091328</v>
      </c>
      <c r="S287">
        <v>0.04228571</v>
      </c>
      <c r="T287">
        <v>-0.00085733</v>
      </c>
      <c r="U287">
        <f>VLOOKUP(A287,'累积异常收益率（市场模型）（-170，-21）Y1 (2)'!$A$1:$X$339,20,FALSE)</f>
        <v>-0.0159067567437887</v>
      </c>
      <c r="V287">
        <f>VLOOKUP(A287,'累积异常收益率（市场模型）（-170，-21）Y1 (2)'!$A$1:$X$339,21,FALSE)</f>
        <v>0.0804316997528076</v>
      </c>
      <c r="W287">
        <v>0.14598048</v>
      </c>
      <c r="X287">
        <f>VLOOKUP(A287,'累积异常收益率（市场模型）（-170，-21）Y1 (2)'!$A$1:$X$339,23,FALSE)</f>
        <v>0.135848060250282</v>
      </c>
      <c r="Y287">
        <v>0.05407157</v>
      </c>
      <c r="Z287">
        <f>VLOOKUP(A287,'三因子模型（-170，-51） (2)'!$A$1:$W$335,23,FALSE)</f>
        <v>-0.00149131915532053</v>
      </c>
      <c r="AA287">
        <v>11.448925</v>
      </c>
      <c r="AB287">
        <v>0</v>
      </c>
      <c r="AC287">
        <v>8.4949</v>
      </c>
      <c r="AD287">
        <v>24.06</v>
      </c>
      <c r="AE287">
        <v>14</v>
      </c>
      <c r="AF287">
        <v>21.2664</v>
      </c>
      <c r="AG287">
        <v>6.6654971</v>
      </c>
      <c r="AH287" t="s">
        <v>346</v>
      </c>
      <c r="AI287" t="s">
        <v>999</v>
      </c>
      <c r="AJ287">
        <v>6</v>
      </c>
      <c r="AK287">
        <v>37</v>
      </c>
      <c r="AL287">
        <v>0</v>
      </c>
      <c r="AM287">
        <v>0.15</v>
      </c>
      <c r="AN287">
        <v>7.2372748</v>
      </c>
      <c r="AO287">
        <v>1.3903</v>
      </c>
      <c r="AP287">
        <v>0.4934</v>
      </c>
      <c r="AQ287">
        <v>0</v>
      </c>
      <c r="AR287">
        <v>21.87</v>
      </c>
      <c r="AS287">
        <v>2.419697</v>
      </c>
      <c r="AT287">
        <v>16.6588</v>
      </c>
      <c r="AU287">
        <v>17.6154</v>
      </c>
      <c r="AV287">
        <v>16</v>
      </c>
      <c r="AW287">
        <v>18</v>
      </c>
      <c r="AX287">
        <v>324</v>
      </c>
      <c r="AY287">
        <f>VLOOKUP(A287,u型最终!$1:$1048576,46,FALSE)</f>
        <v>2.92</v>
      </c>
      <c r="AZ287">
        <v>3.085116</v>
      </c>
      <c r="BA287">
        <v>218.7</v>
      </c>
    </row>
    <row r="288" spans="1:53">
      <c r="A288">
        <v>2835</v>
      </c>
      <c r="B288">
        <v>2835</v>
      </c>
      <c r="C288">
        <v>11</v>
      </c>
      <c r="D288">
        <v>440000</v>
      </c>
      <c r="E288">
        <v>440300</v>
      </c>
      <c r="F288" t="s">
        <v>1007</v>
      </c>
      <c r="G288">
        <v>8310</v>
      </c>
      <c r="H288" t="s">
        <v>342</v>
      </c>
      <c r="I288">
        <v>-0.09366816</v>
      </c>
      <c r="J288">
        <f>VLOOKUP(A288,三因子模型筛选后!$A$1:$Z$335,11,FALSE)</f>
        <v>-0.186817318201065</v>
      </c>
      <c r="K288">
        <v>-0.03130187</v>
      </c>
      <c r="L288">
        <v>-0.0934533551335335</v>
      </c>
      <c r="M288">
        <f>VLOOKUP(A288,'累积异常收益率（市场模型）（-170，-21）Y1 (2)'!$A$1:$O$339,12,FALSE)</f>
        <v>-0.0816094651818275</v>
      </c>
      <c r="N288">
        <f>VLOOKUP(A288,'累积异常收益率（市场模型）（-170，-21）Y1 (2)'!$A$1:$O$339,13,FALSE)</f>
        <v>-0.118067763745785</v>
      </c>
      <c r="O288">
        <v>-0.09627192</v>
      </c>
      <c r="P288">
        <f>VLOOKUP(A288,'累积异常收益率（市场模型）（-170，-21）Y1 (2)'!$A$1:$O$339,15,FALSE)</f>
        <v>-0.0735876262187958</v>
      </c>
      <c r="Q288">
        <f>VLOOKUP(A288,'累积异常收益率（市场模型）（-170，-21）Y1 (2)'!$A$1:$X$339,16,FALSE)</f>
        <v>-0.0667717307806015</v>
      </c>
      <c r="R288">
        <f>VLOOKUP(A288,'累积异常收益率（市场模型）（-170，-21）Y1 (2)'!$A$1:$X$339,17,FALSE)</f>
        <v>-0.0595590993762016</v>
      </c>
      <c r="S288">
        <v>-0.02466722</v>
      </c>
      <c r="T288">
        <v>-0.02058227</v>
      </c>
      <c r="U288">
        <f>VLOOKUP(A288,'累积异常收益率（市场模型）（-170，-21）Y1 (2)'!$A$1:$X$339,20,FALSE)</f>
        <v>-0.0681827887892723</v>
      </c>
      <c r="V288">
        <f>VLOOKUP(A288,'累积异常收益率（市场模型）（-170，-21）Y1 (2)'!$A$1:$X$339,21,FALSE)</f>
        <v>-0.0644638538360596</v>
      </c>
      <c r="W288">
        <v>0.0195652</v>
      </c>
      <c r="X288">
        <f>VLOOKUP(A288,'累积异常收益率（市场模型）（-170，-21）Y1 (2)'!$A$1:$X$339,23,FALSE)</f>
        <v>0.027907544746995</v>
      </c>
      <c r="Y288">
        <v>-0.00212187</v>
      </c>
      <c r="Z288">
        <f>VLOOKUP(A288,'三因子模型（-170，-51） (2)'!$A$1:$W$335,23,FALSE)</f>
        <v>-0.247280344367027</v>
      </c>
      <c r="AA288">
        <v>-9.3668155</v>
      </c>
      <c r="AB288">
        <v>0</v>
      </c>
      <c r="AC288">
        <v>6.9167</v>
      </c>
      <c r="AD288">
        <v>15.01</v>
      </c>
      <c r="AE288">
        <v>15</v>
      </c>
      <c r="AF288">
        <v>17.2984</v>
      </c>
      <c r="AG288">
        <v>2.16</v>
      </c>
      <c r="AH288" t="s">
        <v>343</v>
      </c>
      <c r="AI288" t="s">
        <v>999</v>
      </c>
      <c r="AJ288">
        <v>6</v>
      </c>
      <c r="AK288">
        <v>52</v>
      </c>
      <c r="AL288">
        <v>0</v>
      </c>
      <c r="AM288">
        <v>0.21428571</v>
      </c>
      <c r="AN288">
        <v>6.6200732</v>
      </c>
      <c r="AO288">
        <v>0.75</v>
      </c>
      <c r="AP288">
        <v>0.2642</v>
      </c>
      <c r="AQ288">
        <v>0</v>
      </c>
      <c r="AR288">
        <v>3.29</v>
      </c>
      <c r="AS288">
        <v>0.47742424</v>
      </c>
      <c r="AT288">
        <v>13.7156</v>
      </c>
      <c r="AV288">
        <v>0</v>
      </c>
      <c r="AW288">
        <v>0.5</v>
      </c>
      <c r="AX288">
        <v>0.25</v>
      </c>
      <c r="AY288">
        <f>VLOOKUP(A288,u型最终!$1:$1048576,46,FALSE)</f>
        <v>0</v>
      </c>
      <c r="AZ288">
        <v>1.190888</v>
      </c>
      <c r="BA288">
        <v>32.9</v>
      </c>
    </row>
    <row r="289" spans="1:53">
      <c r="A289">
        <v>21</v>
      </c>
      <c r="B289">
        <v>21</v>
      </c>
      <c r="C289">
        <v>11</v>
      </c>
      <c r="D289">
        <v>440000</v>
      </c>
      <c r="E289">
        <v>440300</v>
      </c>
      <c r="F289" t="s">
        <v>1007</v>
      </c>
      <c r="G289">
        <v>8310</v>
      </c>
      <c r="H289" t="s">
        <v>48</v>
      </c>
      <c r="I289">
        <v>0.01926692</v>
      </c>
      <c r="J289">
        <f>VLOOKUP(A289,三因子模型筛选后!$A$1:$Z$335,11,FALSE)</f>
        <v>-0.0966627150774002</v>
      </c>
      <c r="K289">
        <v>0.06947803</v>
      </c>
      <c r="L289">
        <v>-0.00906162243336439</v>
      </c>
      <c r="M289">
        <f>VLOOKUP(A289,'累积异常收益率（市场模型）（-170，-21）Y1 (2)'!$A$1:$O$339,12,FALSE)</f>
        <v>0.105481497943401</v>
      </c>
      <c r="N289">
        <f>VLOOKUP(A289,'累积异常收益率（市场模型）（-170，-21）Y1 (2)'!$A$1:$O$339,13,FALSE)</f>
        <v>0.0546536892652512</v>
      </c>
      <c r="O289">
        <v>0.09276972</v>
      </c>
      <c r="P289">
        <f>VLOOKUP(A289,'累积异常收益率（市场模型）（-170，-21）Y1 (2)'!$A$1:$O$339,15,FALSE)</f>
        <v>0.177115842700005</v>
      </c>
      <c r="Q289">
        <f>VLOOKUP(A289,'累积异常收益率（市场模型）（-170，-21）Y1 (2)'!$A$1:$X$339,16,FALSE)</f>
        <v>0.276813954114914</v>
      </c>
      <c r="R289">
        <f>VLOOKUP(A289,'累积异常收益率（市场模型）（-170，-21）Y1 (2)'!$A$1:$X$339,17,FALSE)</f>
        <v>0.379678815603256</v>
      </c>
      <c r="S289">
        <v>0.40457368</v>
      </c>
      <c r="T289">
        <v>0.40910339</v>
      </c>
      <c r="U289">
        <f>VLOOKUP(A289,'累积异常收益率（市场模型）（-170，-21）Y1 (2)'!$A$1:$X$339,20,FALSE)</f>
        <v>0.396536827087402</v>
      </c>
      <c r="V289">
        <f>VLOOKUP(A289,'累积异常收益率（市场模型）（-170，-21）Y1 (2)'!$A$1:$X$339,21,FALSE)</f>
        <v>0.480089634656906</v>
      </c>
      <c r="W289">
        <v>0.61702234</v>
      </c>
      <c r="X289">
        <f>VLOOKUP(A289,'累积异常收益率（市场模型）（-170，-21）Y1 (2)'!$A$1:$X$339,23,FALSE)</f>
        <v>0.603295028209686</v>
      </c>
      <c r="Y289">
        <v>0.48160362</v>
      </c>
      <c r="Z289">
        <f>VLOOKUP(A289,'三因子模型（-170，-51） (2)'!$A$1:$W$335,23,FALSE)</f>
        <v>0.270431876182556</v>
      </c>
      <c r="AA289">
        <v>1.9266922</v>
      </c>
      <c r="AB289">
        <v>0</v>
      </c>
      <c r="AC289">
        <v>10.2981</v>
      </c>
      <c r="AD289">
        <v>24.73</v>
      </c>
      <c r="AE289">
        <v>34</v>
      </c>
      <c r="AF289">
        <v>19.7356</v>
      </c>
      <c r="AG289">
        <v>13.192778</v>
      </c>
      <c r="AH289" t="s">
        <v>49</v>
      </c>
      <c r="AI289" t="s">
        <v>999</v>
      </c>
      <c r="AJ289">
        <v>6</v>
      </c>
      <c r="AK289">
        <v>62</v>
      </c>
      <c r="AL289">
        <v>3</v>
      </c>
      <c r="AM289">
        <v>0.19047619</v>
      </c>
      <c r="AN289">
        <v>8.4242442</v>
      </c>
      <c r="AO289">
        <v>4.5562</v>
      </c>
      <c r="AP289">
        <v>0.6151</v>
      </c>
      <c r="AQ289">
        <v>1</v>
      </c>
      <c r="AR289">
        <v>10.65</v>
      </c>
      <c r="AS289">
        <v>0.51893939</v>
      </c>
      <c r="AT289">
        <v>16.5531</v>
      </c>
      <c r="AU289">
        <v>17.6282</v>
      </c>
      <c r="AV289">
        <v>2</v>
      </c>
      <c r="AW289">
        <v>2.5</v>
      </c>
      <c r="AX289">
        <v>6.25</v>
      </c>
      <c r="AY289">
        <f>VLOOKUP(A289,u型最终!$1:$1048576,46,FALSE)</f>
        <v>6.1</v>
      </c>
      <c r="AZ289">
        <v>2.36556</v>
      </c>
      <c r="BA289">
        <v>106.5</v>
      </c>
    </row>
    <row r="290" spans="1:53">
      <c r="A290">
        <v>2017</v>
      </c>
      <c r="B290">
        <v>2017</v>
      </c>
      <c r="C290">
        <v>19</v>
      </c>
      <c r="D290">
        <v>440000</v>
      </c>
      <c r="E290">
        <v>440400</v>
      </c>
      <c r="F290" t="s">
        <v>1031</v>
      </c>
      <c r="G290">
        <v>8599</v>
      </c>
      <c r="H290" t="s">
        <v>105</v>
      </c>
      <c r="I290">
        <v>-0.09612861</v>
      </c>
      <c r="J290">
        <f>VLOOKUP(A290,三因子模型筛选后!$A$1:$Z$335,11,FALSE)</f>
        <v>-0.226285934448242</v>
      </c>
      <c r="K290">
        <v>0.01940665</v>
      </c>
      <c r="L290">
        <v>-0.0482210367918015</v>
      </c>
      <c r="M290">
        <f>VLOOKUP(A290,'累积异常收益率（市场模型）（-170，-21）Y1 (2)'!$A$1:$O$339,12,FALSE)</f>
        <v>-0.0826634541153908</v>
      </c>
      <c r="N290">
        <f>VLOOKUP(A290,'累积异常收益率（市场模型）（-170，-21）Y1 (2)'!$A$1:$O$339,13,FALSE)</f>
        <v>-0.11543246358633</v>
      </c>
      <c r="O290">
        <v>-0.09736294</v>
      </c>
      <c r="P290">
        <f>VLOOKUP(A290,'累积异常收益率（市场模型）（-170，-21）Y1 (2)'!$A$1:$O$339,15,FALSE)</f>
        <v>-0.0967863649129868</v>
      </c>
      <c r="Q290">
        <f>VLOOKUP(A290,'累积异常收益率（市场模型）（-170，-21）Y1 (2)'!$A$1:$X$339,16,FALSE)</f>
        <v>-0.112420201301575</v>
      </c>
      <c r="R290">
        <f>VLOOKUP(A290,'累积异常收益率（市场模型）（-170，-21）Y1 (2)'!$A$1:$X$339,17,FALSE)</f>
        <v>-0.110215820372105</v>
      </c>
      <c r="S290">
        <v>-0.08390107</v>
      </c>
      <c r="T290">
        <v>-0.14651908</v>
      </c>
      <c r="U290">
        <f>VLOOKUP(A290,'累积异常收益率（市场模型）（-170，-21）Y1 (2)'!$A$1:$X$339,20,FALSE)</f>
        <v>-0.193360537290573</v>
      </c>
      <c r="V290">
        <f>VLOOKUP(A290,'累积异常收益率（市场模型）（-170，-21）Y1 (2)'!$A$1:$X$339,21,FALSE)</f>
        <v>-0.187918245792389</v>
      </c>
      <c r="W290">
        <v>-0.07744692</v>
      </c>
      <c r="X290">
        <f>VLOOKUP(A290,'累积异常收益率（市场模型）（-170，-21）Y1 (2)'!$A$1:$X$339,23,FALSE)</f>
        <v>-0.0991050750017166</v>
      </c>
      <c r="Y290">
        <v>-0.15146698</v>
      </c>
      <c r="Z290">
        <f>VLOOKUP(A290,'三因子模型（-170，-51） (2)'!$A$1:$W$335,23,FALSE)</f>
        <v>-0.348399341106415</v>
      </c>
      <c r="AA290">
        <v>-9.6128613</v>
      </c>
      <c r="AB290">
        <v>0</v>
      </c>
      <c r="AC290">
        <v>7.4849</v>
      </c>
      <c r="AD290">
        <v>17.28</v>
      </c>
      <c r="AE290">
        <v>21</v>
      </c>
      <c r="AF290">
        <v>17.1545</v>
      </c>
      <c r="AG290">
        <v>4.4648608</v>
      </c>
      <c r="AH290" t="s">
        <v>106</v>
      </c>
      <c r="AI290" t="s">
        <v>1002</v>
      </c>
      <c r="AJ290">
        <v>5</v>
      </c>
      <c r="AK290">
        <v>50</v>
      </c>
      <c r="AL290">
        <v>1</v>
      </c>
      <c r="AM290">
        <v>0.15384615</v>
      </c>
      <c r="AN290">
        <v>6.9665901</v>
      </c>
      <c r="AO290">
        <v>1.0606</v>
      </c>
      <c r="AP290">
        <v>0.351</v>
      </c>
      <c r="AQ290">
        <v>1</v>
      </c>
      <c r="AR290">
        <v>5.49</v>
      </c>
      <c r="AS290">
        <v>0.68484848</v>
      </c>
      <c r="AT290">
        <v>9.4689</v>
      </c>
      <c r="AU290">
        <v>13.9958</v>
      </c>
      <c r="AV290">
        <v>35</v>
      </c>
      <c r="AW290">
        <v>2</v>
      </c>
      <c r="AX290">
        <v>4</v>
      </c>
      <c r="AY290">
        <f>VLOOKUP(A290,u型最终!$1:$1048576,46,FALSE)</f>
        <v>4.83335</v>
      </c>
      <c r="AZ290">
        <v>1.702928</v>
      </c>
      <c r="BA290">
        <v>54.9</v>
      </c>
    </row>
    <row r="291" spans="1:53">
      <c r="A291">
        <v>300546</v>
      </c>
      <c r="B291">
        <v>300546</v>
      </c>
      <c r="C291">
        <v>19</v>
      </c>
      <c r="D291">
        <v>440000</v>
      </c>
      <c r="E291">
        <v>440300</v>
      </c>
      <c r="F291" t="s">
        <v>1006</v>
      </c>
      <c r="G291">
        <v>8701</v>
      </c>
      <c r="H291" t="s">
        <v>618</v>
      </c>
      <c r="I291">
        <v>0.07780701</v>
      </c>
      <c r="J291">
        <f>VLOOKUP(A291,三因子模型筛选后!$A$1:$Z$335,11,FALSE)</f>
        <v>0.0149189811199903</v>
      </c>
      <c r="K291">
        <v>0.05456004</v>
      </c>
      <c r="L291">
        <v>0.0299706906080246</v>
      </c>
      <c r="M291">
        <f>VLOOKUP(A291,'累积异常收益率（市场模型）（-170，-21）Y1 (2)'!$A$1:$O$339,12,FALSE)</f>
        <v>0.0967350751161575</v>
      </c>
      <c r="N291">
        <f>VLOOKUP(A291,'累积异常收益率（市场模型）（-170，-21）Y1 (2)'!$A$1:$O$339,13,FALSE)</f>
        <v>0.0783215016126633</v>
      </c>
      <c r="O291">
        <v>0.06534252</v>
      </c>
      <c r="P291">
        <f>VLOOKUP(A291,'累积异常收益率（市场模型）（-170，-21）Y1 (2)'!$A$1:$O$339,15,FALSE)</f>
        <v>0.0256825275719166</v>
      </c>
      <c r="Q291">
        <f>VLOOKUP(A291,'累积异常收益率（市场模型）（-170，-21）Y1 (2)'!$A$1:$X$339,16,FALSE)</f>
        <v>0.0702356547117233</v>
      </c>
      <c r="R291">
        <f>VLOOKUP(A291,'累积异常收益率（市场模型）（-170，-21）Y1 (2)'!$A$1:$X$339,17,FALSE)</f>
        <v>0.144236877560616</v>
      </c>
      <c r="S291">
        <v>0.13577145</v>
      </c>
      <c r="T291">
        <v>0.14495674</v>
      </c>
      <c r="U291">
        <f>VLOOKUP(A291,'累积异常收益率（市场模型）（-170，-21）Y1 (2)'!$A$1:$X$339,20,FALSE)</f>
        <v>0.141180917620659</v>
      </c>
      <c r="V291">
        <f>VLOOKUP(A291,'累积异常收益率（市场模型）（-170，-21）Y1 (2)'!$A$1:$X$339,21,FALSE)</f>
        <v>0.134955003857613</v>
      </c>
      <c r="W291">
        <v>0.21534285</v>
      </c>
      <c r="X291">
        <f>VLOOKUP(A291,'累积异常收益率（市场模型）（-170，-21）Y1 (2)'!$A$1:$X$339,23,FALSE)</f>
        <v>0.226646319031715</v>
      </c>
      <c r="Y291">
        <v>0.15924799</v>
      </c>
      <c r="Z291">
        <f>VLOOKUP(A291,'三因子模型（-170，-51） (2)'!$A$1:$W$335,23,FALSE)</f>
        <v>-0.0268668606877327</v>
      </c>
      <c r="AA291">
        <v>7.7807009</v>
      </c>
      <c r="AB291">
        <v>0</v>
      </c>
      <c r="AC291">
        <v>6.8824</v>
      </c>
      <c r="AD291">
        <v>27.54</v>
      </c>
      <c r="AE291">
        <v>24</v>
      </c>
      <c r="AF291">
        <v>18.6788</v>
      </c>
      <c r="AG291">
        <v>1.3657775</v>
      </c>
      <c r="AH291" t="s">
        <v>619</v>
      </c>
      <c r="AI291" t="s">
        <v>999</v>
      </c>
      <c r="AJ291">
        <v>6</v>
      </c>
      <c r="AK291">
        <v>35</v>
      </c>
      <c r="AL291">
        <v>1</v>
      </c>
      <c r="AM291">
        <v>0.2</v>
      </c>
      <c r="AN291">
        <v>6.7188924</v>
      </c>
      <c r="AO291">
        <v>0.8279</v>
      </c>
      <c r="AP291">
        <v>0.2294</v>
      </c>
      <c r="AQ291">
        <v>0</v>
      </c>
      <c r="AR291">
        <v>9.63</v>
      </c>
      <c r="AS291">
        <v>1.024697</v>
      </c>
      <c r="AT291">
        <v>14.4714</v>
      </c>
      <c r="AU291">
        <v>15.2835</v>
      </c>
      <c r="AV291">
        <v>31</v>
      </c>
      <c r="AW291">
        <v>3.5</v>
      </c>
      <c r="AX291">
        <v>12.25</v>
      </c>
      <c r="AY291">
        <f>VLOOKUP(A291,u型最终!$1:$1048576,46,FALSE)</f>
        <v>3.07145</v>
      </c>
      <c r="AZ291">
        <v>2.264883</v>
      </c>
      <c r="BA291">
        <v>96.3</v>
      </c>
    </row>
    <row r="292" spans="1:53">
      <c r="A292">
        <v>300042</v>
      </c>
      <c r="B292">
        <v>300042</v>
      </c>
      <c r="C292">
        <v>11</v>
      </c>
      <c r="D292">
        <v>440000</v>
      </c>
      <c r="E292">
        <v>440300</v>
      </c>
      <c r="F292" t="s">
        <v>1019</v>
      </c>
      <c r="G292">
        <v>8799</v>
      </c>
      <c r="H292" t="s">
        <v>411</v>
      </c>
      <c r="I292">
        <v>-0.03298459</v>
      </c>
      <c r="J292">
        <f>VLOOKUP(A292,三因子模型筛选后!$A$1:$Z$335,11,FALSE)</f>
        <v>-0.12140204012394</v>
      </c>
      <c r="K292">
        <v>0.03748634</v>
      </c>
      <c r="L292">
        <v>-0.0169523507356644</v>
      </c>
      <c r="M292">
        <f>VLOOKUP(A292,'累积异常收益率（市场模型）（-170，-21）Y1 (2)'!$A$1:$O$339,12,FALSE)</f>
        <v>-0.0315276123583317</v>
      </c>
      <c r="N292">
        <f>VLOOKUP(A292,'累积异常收益率（市场模型）（-170，-21）Y1 (2)'!$A$1:$O$339,13,FALSE)</f>
        <v>-0.0617416836321354</v>
      </c>
      <c r="O292">
        <v>-0.05254646</v>
      </c>
      <c r="P292">
        <f>VLOOKUP(A292,'累积异常收益率（市场模型）（-170，-21）Y1 (2)'!$A$1:$O$339,15,FALSE)</f>
        <v>0.0135329319164157</v>
      </c>
      <c r="Q292">
        <f>VLOOKUP(A292,'累积异常收益率（市场模型）（-170，-21）Y1 (2)'!$A$1:$X$339,16,FALSE)</f>
        <v>0.00187873968388885</v>
      </c>
      <c r="R292">
        <f>VLOOKUP(A292,'累积异常收益率（市场模型）（-170，-21）Y1 (2)'!$A$1:$X$339,17,FALSE)</f>
        <v>0.01229312364012</v>
      </c>
      <c r="S292">
        <v>0.10691676</v>
      </c>
      <c r="T292">
        <v>0.13627082</v>
      </c>
      <c r="U292">
        <f>VLOOKUP(A292,'累积异常收益率（市场模型）（-170，-21）Y1 (2)'!$A$1:$X$339,20,FALSE)</f>
        <v>0.0651193708181381</v>
      </c>
      <c r="V292">
        <f>VLOOKUP(A292,'累积异常收益率（市场模型）（-170，-21）Y1 (2)'!$A$1:$X$339,21,FALSE)</f>
        <v>0.1393663585186</v>
      </c>
      <c r="W292">
        <v>0.20435755</v>
      </c>
      <c r="X292">
        <f>VLOOKUP(A292,'累积异常收益率（市场模型）（-170，-21）Y1 (2)'!$A$1:$X$339,23,FALSE)</f>
        <v>0.177812352776527</v>
      </c>
      <c r="Y292">
        <v>0.12482803</v>
      </c>
      <c r="Z292">
        <f>VLOOKUP(A292,'三因子模型（-170，-51） (2)'!$A$1:$W$335,23,FALSE)</f>
        <v>-0.11941784620285</v>
      </c>
      <c r="AA292">
        <v>-3.2984592</v>
      </c>
      <c r="AB292">
        <v>0</v>
      </c>
      <c r="AC292">
        <v>6.0497</v>
      </c>
      <c r="AD292">
        <v>30.35</v>
      </c>
      <c r="AE292">
        <v>20</v>
      </c>
      <c r="AF292">
        <v>18.3004</v>
      </c>
      <c r="AG292">
        <v>2.004</v>
      </c>
      <c r="AH292" t="s">
        <v>412</v>
      </c>
      <c r="AI292" t="s">
        <v>1002</v>
      </c>
      <c r="AJ292">
        <v>5</v>
      </c>
      <c r="AK292">
        <v>40</v>
      </c>
      <c r="AL292">
        <v>0</v>
      </c>
      <c r="AM292">
        <v>0.2</v>
      </c>
      <c r="AN292">
        <v>7.6863</v>
      </c>
      <c r="AO292">
        <v>2.1783</v>
      </c>
      <c r="AP292">
        <v>0.0746</v>
      </c>
      <c r="AQ292">
        <v>0</v>
      </c>
      <c r="AR292">
        <v>5.9</v>
      </c>
      <c r="AS292">
        <v>0.75575758</v>
      </c>
      <c r="AT292">
        <v>13.697</v>
      </c>
      <c r="AU292">
        <v>14.6913</v>
      </c>
      <c r="AV292">
        <v>30</v>
      </c>
      <c r="AW292">
        <v>0.5</v>
      </c>
      <c r="AX292">
        <v>0.25</v>
      </c>
      <c r="AY292">
        <f>VLOOKUP(A292,u型最终!$1:$1048576,46,FALSE)</f>
        <v>0</v>
      </c>
      <c r="AZ292">
        <v>1.774952</v>
      </c>
      <c r="BA292">
        <v>59</v>
      </c>
    </row>
    <row r="293" spans="1:53">
      <c r="A293">
        <v>600839</v>
      </c>
      <c r="B293">
        <v>600839</v>
      </c>
      <c r="C293">
        <v>13</v>
      </c>
      <c r="D293">
        <v>510000</v>
      </c>
      <c r="E293">
        <v>510700</v>
      </c>
      <c r="F293" t="s">
        <v>1015</v>
      </c>
      <c r="G293">
        <v>55</v>
      </c>
      <c r="H293" t="s">
        <v>845</v>
      </c>
      <c r="I293">
        <v>-0.09567268</v>
      </c>
      <c r="J293">
        <f>VLOOKUP(A293,三因子模型筛选后!$A$1:$Z$335,11,FALSE)</f>
        <v>-0.0824027806520462</v>
      </c>
      <c r="K293">
        <v>-0.06137703</v>
      </c>
      <c r="L293">
        <v>-0.0593497082591057</v>
      </c>
      <c r="M293">
        <f>VLOOKUP(A293,'累积异常收益率（市场模型）（-170，-21）Y1 (2)'!$A$1:$O$339,12,FALSE)</f>
        <v>-0.0984320119023323</v>
      </c>
      <c r="N293">
        <f>VLOOKUP(A293,'累积异常收益率（市场模型）（-170，-21）Y1 (2)'!$A$1:$O$339,13,FALSE)</f>
        <v>-0.0799749121069908</v>
      </c>
      <c r="O293">
        <v>-0.04415832</v>
      </c>
      <c r="P293">
        <f>VLOOKUP(A293,'累积异常收益率（市场模型）（-170，-21）Y1 (2)'!$A$1:$O$339,15,FALSE)</f>
        <v>-0.0463775992393494</v>
      </c>
      <c r="Q293">
        <f>VLOOKUP(A293,'累积异常收益率（市场模型）（-170，-21）Y1 (2)'!$A$1:$X$339,16,FALSE)</f>
        <v>-0.0615579262375832</v>
      </c>
      <c r="R293">
        <f>VLOOKUP(A293,'累积异常收益率（市场模型）（-170，-21）Y1 (2)'!$A$1:$X$339,17,FALSE)</f>
        <v>-0.0704773217439651</v>
      </c>
      <c r="S293">
        <v>-0.01163662</v>
      </c>
      <c r="T293">
        <v>-0.03832184</v>
      </c>
      <c r="U293">
        <f>VLOOKUP(A293,'累积异常收益率（市场模型）（-170，-21）Y1 (2)'!$A$1:$X$339,20,FALSE)</f>
        <v>-0.0101415598765016</v>
      </c>
      <c r="V293">
        <f>VLOOKUP(A293,'累积异常收益率（市场模型）（-170，-21）Y1 (2)'!$A$1:$X$339,21,FALSE)</f>
        <v>0.0939823091030121</v>
      </c>
      <c r="W293">
        <v>0.20706259</v>
      </c>
      <c r="X293">
        <f>VLOOKUP(A293,'累积异常收益率（市场模型）（-170，-21）Y1 (2)'!$A$1:$X$339,23,FALSE)</f>
        <v>0.314273089170456</v>
      </c>
      <c r="Y293">
        <v>0.26808929</v>
      </c>
      <c r="Z293">
        <f>VLOOKUP(A293,'三因子模型（-170，-51） (2)'!$A$1:$W$335,23,FALSE)</f>
        <v>0.240255191922188</v>
      </c>
      <c r="AA293">
        <v>-9.5672682</v>
      </c>
      <c r="AB293">
        <v>0</v>
      </c>
      <c r="AC293">
        <v>10.8098</v>
      </c>
      <c r="AD293">
        <v>19.68</v>
      </c>
      <c r="AE293">
        <v>26</v>
      </c>
      <c r="AF293">
        <v>20.899</v>
      </c>
      <c r="AG293">
        <v>46.162442</v>
      </c>
      <c r="AH293" t="s">
        <v>846</v>
      </c>
      <c r="AI293" t="s">
        <v>999</v>
      </c>
      <c r="AJ293">
        <v>6</v>
      </c>
      <c r="AK293">
        <v>47</v>
      </c>
      <c r="AL293">
        <v>0</v>
      </c>
      <c r="AM293">
        <v>0.17391304</v>
      </c>
      <c r="AN293">
        <v>7.2358353</v>
      </c>
      <c r="AO293">
        <v>1.3883</v>
      </c>
      <c r="AP293">
        <v>0.7143</v>
      </c>
      <c r="AQ293">
        <v>1</v>
      </c>
      <c r="AR293">
        <v>0.98</v>
      </c>
      <c r="AS293">
        <v>0.07151515</v>
      </c>
      <c r="AT293">
        <v>17.8053</v>
      </c>
      <c r="AU293">
        <v>18.832</v>
      </c>
      <c r="AV293">
        <v>31</v>
      </c>
      <c r="AW293">
        <v>32</v>
      </c>
      <c r="AX293">
        <v>1024</v>
      </c>
      <c r="AY293">
        <f>VLOOKUP(A293,u型最终!$1:$1048576,46,FALSE)</f>
        <v>5.10965</v>
      </c>
      <c r="AZ293">
        <v>-0.0202027</v>
      </c>
      <c r="BA293">
        <v>9.8</v>
      </c>
    </row>
    <row r="294" spans="1:53">
      <c r="A294">
        <v>810</v>
      </c>
      <c r="B294">
        <v>810</v>
      </c>
      <c r="C294">
        <v>15</v>
      </c>
      <c r="D294">
        <v>510000</v>
      </c>
      <c r="E294">
        <v>510900</v>
      </c>
      <c r="F294" t="s">
        <v>1018</v>
      </c>
      <c r="G294">
        <v>1125</v>
      </c>
      <c r="H294" t="s">
        <v>87</v>
      </c>
      <c r="I294">
        <v>-0.02584856</v>
      </c>
      <c r="J294">
        <f>VLOOKUP(A294,三因子模型筛选后!$A$1:$Z$335,11,FALSE)</f>
        <v>-0.0680500492453575</v>
      </c>
      <c r="K294">
        <v>-0.00227618</v>
      </c>
      <c r="L294">
        <v>-0.0307072829455137</v>
      </c>
      <c r="M294">
        <f>VLOOKUP(A294,'累积异常收益率（市场模型）（-170，-21）Y1 (2)'!$A$1:$O$339,12,FALSE)</f>
        <v>-0.0440142452716827</v>
      </c>
      <c r="N294">
        <f>VLOOKUP(A294,'累积异常收益率（市场模型）（-170，-21）Y1 (2)'!$A$1:$O$339,13,FALSE)</f>
        <v>-0.114965811371803</v>
      </c>
      <c r="O294">
        <v>-0.00586941</v>
      </c>
      <c r="P294">
        <f>VLOOKUP(A294,'累积异常收益率（市场模型）（-170，-21）Y1 (2)'!$A$1:$O$339,15,FALSE)</f>
        <v>0.0340388566255569</v>
      </c>
      <c r="Q294">
        <f>VLOOKUP(A294,'累积异常收益率（市场模型）（-170，-21）Y1 (2)'!$A$1:$X$339,16,FALSE)</f>
        <v>0.0588882826268673</v>
      </c>
      <c r="R294">
        <f>VLOOKUP(A294,'累积异常收益率（市场模型）（-170，-21）Y1 (2)'!$A$1:$X$339,17,FALSE)</f>
        <v>0.163783028721809</v>
      </c>
      <c r="S294">
        <v>0.22531328</v>
      </c>
      <c r="T294">
        <v>0.19651689</v>
      </c>
      <c r="U294">
        <f>VLOOKUP(A294,'累积异常收益率（市场模型）（-170，-21）Y1 (2)'!$A$1:$X$339,20,FALSE)</f>
        <v>0.201778784394264</v>
      </c>
      <c r="V294">
        <f>VLOOKUP(A294,'累积异常收益率（市场模型）（-170，-21）Y1 (2)'!$A$1:$X$339,21,FALSE)</f>
        <v>0.241759479045868</v>
      </c>
      <c r="W294">
        <v>0.26911646</v>
      </c>
      <c r="X294">
        <f>VLOOKUP(A294,'累积异常收益率（市场模型）（-170，-21）Y1 (2)'!$A$1:$X$339,23,FALSE)</f>
        <v>0.24620458483696</v>
      </c>
      <c r="Y294">
        <v>0.19201927</v>
      </c>
      <c r="Z294">
        <f>VLOOKUP(A294,'三因子模型（-170，-51） (2)'!$A$1:$W$335,23,FALSE)</f>
        <v>0.034965556114912</v>
      </c>
      <c r="AA294">
        <v>-2.5848558</v>
      </c>
      <c r="AB294">
        <v>0</v>
      </c>
      <c r="AC294">
        <v>8.8594</v>
      </c>
      <c r="AD294">
        <v>24.68</v>
      </c>
      <c r="AE294">
        <v>17</v>
      </c>
      <c r="AF294">
        <v>20.3023</v>
      </c>
      <c r="AG294">
        <v>4.9925163</v>
      </c>
      <c r="AH294" t="s">
        <v>88</v>
      </c>
      <c r="AI294" t="s">
        <v>1008</v>
      </c>
      <c r="AJ294">
        <v>7</v>
      </c>
      <c r="AK294">
        <v>49</v>
      </c>
      <c r="AL294">
        <v>0</v>
      </c>
      <c r="AM294">
        <v>0.15789474</v>
      </c>
      <c r="AN294">
        <v>8.4885674</v>
      </c>
      <c r="AO294">
        <v>4.8589</v>
      </c>
      <c r="AP294">
        <v>0.6293</v>
      </c>
      <c r="AQ294">
        <v>0</v>
      </c>
      <c r="AR294">
        <v>5.29</v>
      </c>
      <c r="AS294">
        <v>0.58787879</v>
      </c>
      <c r="AT294">
        <v>16.8903</v>
      </c>
      <c r="AU294">
        <v>17.6034</v>
      </c>
      <c r="AV294">
        <v>31</v>
      </c>
      <c r="AW294">
        <v>8.5</v>
      </c>
      <c r="AX294">
        <v>72.25</v>
      </c>
      <c r="AY294">
        <f>VLOOKUP(A294,u型最终!$1:$1048576,46,FALSE)</f>
        <v>4.31665</v>
      </c>
      <c r="AZ294">
        <v>1.665818</v>
      </c>
      <c r="BA294">
        <v>52.9</v>
      </c>
    </row>
    <row r="295" spans="1:53">
      <c r="A295">
        <v>2935</v>
      </c>
      <c r="B295">
        <v>2935</v>
      </c>
      <c r="C295">
        <v>16</v>
      </c>
      <c r="D295">
        <v>510000</v>
      </c>
      <c r="E295">
        <v>510100</v>
      </c>
      <c r="F295" t="s">
        <v>1003</v>
      </c>
      <c r="G295">
        <v>5110</v>
      </c>
      <c r="H295" t="s">
        <v>399</v>
      </c>
      <c r="I295">
        <v>0.04531949</v>
      </c>
      <c r="J295">
        <f>VLOOKUP(A295,三因子模型筛选后!$A$1:$Z$335,11,FALSE)</f>
        <v>-0.028210274875164</v>
      </c>
      <c r="K295">
        <v>0.04464008</v>
      </c>
      <c r="L295">
        <v>0.00625727884471416</v>
      </c>
      <c r="M295">
        <f>VLOOKUP(A295,'累积异常收益率（市场模型）（-170，-21）Y1 (2)'!$A$1:$O$339,12,FALSE)</f>
        <v>0.115460366010666</v>
      </c>
      <c r="N295">
        <f>VLOOKUP(A295,'累积异常收益率（市场模型）（-170，-21）Y1 (2)'!$A$1:$O$339,13,FALSE)</f>
        <v>0.0906784534454346</v>
      </c>
      <c r="O295">
        <v>0.1154004</v>
      </c>
      <c r="P295">
        <f>VLOOKUP(A295,'累积异常收益率（市场模型）（-170，-21）Y1 (2)'!$A$1:$O$339,15,FALSE)</f>
        <v>0.176907494664192</v>
      </c>
      <c r="Q295">
        <f>VLOOKUP(A295,'累积异常收益率（市场模型）（-170，-21）Y1 (2)'!$A$1:$X$339,16,FALSE)</f>
        <v>0.238554805517197</v>
      </c>
      <c r="R295">
        <f>VLOOKUP(A295,'累积异常收益率（市场模型）（-170，-21）Y1 (2)'!$A$1:$X$339,17,FALSE)</f>
        <v>0.229076534509659</v>
      </c>
      <c r="S295">
        <v>0.31945011</v>
      </c>
      <c r="T295">
        <v>0.24593498</v>
      </c>
      <c r="U295">
        <f>VLOOKUP(A295,'累积异常收益率（市场模型）（-170，-21）Y1 (2)'!$A$1:$X$339,20,FALSE)</f>
        <v>0.229729503393173</v>
      </c>
      <c r="V295">
        <f>VLOOKUP(A295,'累积异常收益率（市场模型）（-170，-21）Y1 (2)'!$A$1:$X$339,21,FALSE)</f>
        <v>0.251946568489075</v>
      </c>
      <c r="W295">
        <v>0.31992543</v>
      </c>
      <c r="X295">
        <f>VLOOKUP(A295,'累积异常收益率（市场模型）（-170，-21）Y1 (2)'!$A$1:$X$339,23,FALSE)</f>
        <v>0.310733079910278</v>
      </c>
      <c r="Y295">
        <v>0.22735536</v>
      </c>
      <c r="Z295">
        <f>VLOOKUP(A295,'三因子模型（-170，-51） (2)'!$A$1:$W$335,23,FALSE)</f>
        <v>0.108684666454792</v>
      </c>
      <c r="AA295">
        <v>4.5319486</v>
      </c>
      <c r="AB295">
        <v>0</v>
      </c>
      <c r="AC295">
        <v>6.3613</v>
      </c>
      <c r="AD295">
        <v>24.38</v>
      </c>
      <c r="AE295">
        <v>15</v>
      </c>
      <c r="AF295">
        <v>18.6216</v>
      </c>
      <c r="AG295">
        <v>2.7495904</v>
      </c>
      <c r="AH295" t="s">
        <v>400</v>
      </c>
      <c r="AI295" t="s">
        <v>1002</v>
      </c>
      <c r="AJ295">
        <v>5</v>
      </c>
      <c r="AK295">
        <v>52</v>
      </c>
      <c r="AL295">
        <v>0</v>
      </c>
      <c r="AM295">
        <v>0.16666667</v>
      </c>
      <c r="AN295">
        <v>6.4946611</v>
      </c>
      <c r="AO295">
        <v>0.6616</v>
      </c>
      <c r="AP295">
        <v>0.2302</v>
      </c>
      <c r="AQ295">
        <v>1</v>
      </c>
      <c r="AR295">
        <v>14.07</v>
      </c>
      <c r="AS295">
        <v>0.68878788</v>
      </c>
      <c r="AT295">
        <v>14.3166</v>
      </c>
      <c r="AU295">
        <v>14.6066</v>
      </c>
      <c r="AV295">
        <v>1</v>
      </c>
      <c r="AW295">
        <v>0</v>
      </c>
      <c r="AX295">
        <v>0</v>
      </c>
      <c r="AY295">
        <f>VLOOKUP(A295,u型最终!$1:$1048576,46,FALSE)</f>
        <v>0</v>
      </c>
      <c r="AZ295">
        <v>2.644045</v>
      </c>
      <c r="BA295">
        <v>140.7</v>
      </c>
    </row>
    <row r="296" spans="1:53">
      <c r="A296">
        <v>600353</v>
      </c>
      <c r="B296">
        <v>600353</v>
      </c>
      <c r="C296">
        <v>10</v>
      </c>
      <c r="D296">
        <v>510000</v>
      </c>
      <c r="E296">
        <v>510100</v>
      </c>
      <c r="F296" t="s">
        <v>1003</v>
      </c>
      <c r="G296">
        <v>5110</v>
      </c>
      <c r="H296" t="s">
        <v>782</v>
      </c>
      <c r="I296">
        <v>-0.08165819</v>
      </c>
      <c r="J296">
        <f>VLOOKUP(A296,三因子模型筛选后!$A$1:$Z$335,11,FALSE)</f>
        <v>-0.0341996401548386</v>
      </c>
      <c r="K296">
        <v>-0.02688778</v>
      </c>
      <c r="L296">
        <v>-0.00175434781704098</v>
      </c>
      <c r="M296">
        <f>VLOOKUP(A296,'累积异常收益率（市场模型）（-170，-21）Y1 (2)'!$A$1:$O$339,12,FALSE)</f>
        <v>-0.0370693020522594</v>
      </c>
      <c r="N296">
        <f>VLOOKUP(A296,'累积异常收益率（市场模型）（-170，-21）Y1 (2)'!$A$1:$O$339,13,FALSE)</f>
        <v>-0.07061667740345</v>
      </c>
      <c r="O296">
        <v>-0.05367386</v>
      </c>
      <c r="P296">
        <f>VLOOKUP(A296,'累积异常收益率（市场模型）（-170，-21）Y1 (2)'!$A$1:$O$339,15,FALSE)</f>
        <v>-0.0362017564475536</v>
      </c>
      <c r="Q296">
        <f>VLOOKUP(A296,'累积异常收益率（市场模型）（-170，-21）Y1 (2)'!$A$1:$X$339,16,FALSE)</f>
        <v>-0.0323095172643661</v>
      </c>
      <c r="R296">
        <f>VLOOKUP(A296,'累积异常收益率（市场模型）（-170，-21）Y1 (2)'!$A$1:$X$339,17,FALSE)</f>
        <v>-0.0225157923996449</v>
      </c>
      <c r="S296">
        <v>0.01820203</v>
      </c>
      <c r="T296">
        <v>0.0086406</v>
      </c>
      <c r="U296">
        <f>VLOOKUP(A296,'累积异常收益率（市场模型）（-170，-21）Y1 (2)'!$A$1:$X$339,20,FALSE)</f>
        <v>-0.00811300985515118</v>
      </c>
      <c r="V296">
        <f>VLOOKUP(A296,'累积异常收益率（市场模型）（-170，-21）Y1 (2)'!$A$1:$X$339,21,FALSE)</f>
        <v>0.0174469817429781</v>
      </c>
      <c r="W296">
        <v>0.09929407</v>
      </c>
      <c r="X296">
        <f>VLOOKUP(A296,'累积异常收益率（市场模型）（-170，-21）Y1 (2)'!$A$1:$X$339,23,FALSE)</f>
        <v>0.0898028165102005</v>
      </c>
      <c r="Y296">
        <v>0.05717985</v>
      </c>
      <c r="Z296">
        <f>VLOOKUP(A296,'三因子模型（-170，-51） (2)'!$A$1:$W$335,23,FALSE)</f>
        <v>0.0237059351056814</v>
      </c>
      <c r="AA296">
        <v>-8.1658192</v>
      </c>
      <c r="AB296">
        <v>0</v>
      </c>
      <c r="AC296">
        <v>7.6401</v>
      </c>
      <c r="AD296">
        <v>18.84</v>
      </c>
      <c r="AE296">
        <v>25</v>
      </c>
      <c r="AF296">
        <v>18.2466</v>
      </c>
      <c r="AG296">
        <v>5.4372</v>
      </c>
      <c r="AH296" t="s">
        <v>783</v>
      </c>
      <c r="AI296" t="s">
        <v>1002</v>
      </c>
      <c r="AJ296">
        <v>5</v>
      </c>
      <c r="AK296">
        <v>56</v>
      </c>
      <c r="AL296">
        <v>0</v>
      </c>
      <c r="AM296">
        <v>0.26666667</v>
      </c>
      <c r="AN296">
        <v>6.3368257</v>
      </c>
      <c r="AO296">
        <v>0.565</v>
      </c>
      <c r="AP296">
        <v>0.3006</v>
      </c>
      <c r="AQ296">
        <v>0</v>
      </c>
      <c r="AR296">
        <v>1.54</v>
      </c>
      <c r="AS296">
        <v>0.14757576</v>
      </c>
      <c r="AT296">
        <v>14.6322</v>
      </c>
      <c r="AU296">
        <v>14.2391</v>
      </c>
      <c r="AV296">
        <v>32</v>
      </c>
      <c r="AW296">
        <v>1.5</v>
      </c>
      <c r="AX296">
        <v>2.25</v>
      </c>
      <c r="AY296">
        <f>VLOOKUP(A296,u型最终!$1:$1048576,46,FALSE)</f>
        <v>3.83335</v>
      </c>
      <c r="AZ296">
        <v>0.4317824</v>
      </c>
      <c r="BA296">
        <v>15.4</v>
      </c>
    </row>
    <row r="297" spans="1:53">
      <c r="A297">
        <v>300127</v>
      </c>
      <c r="B297">
        <v>300127</v>
      </c>
      <c r="C297">
        <v>1</v>
      </c>
      <c r="D297">
        <v>510000</v>
      </c>
      <c r="E297">
        <v>510100</v>
      </c>
      <c r="F297" t="s">
        <v>1000</v>
      </c>
      <c r="G297">
        <v>5115</v>
      </c>
      <c r="H297" t="s">
        <v>456</v>
      </c>
      <c r="I297">
        <v>-0.27846357</v>
      </c>
      <c r="J297">
        <f>VLOOKUP(A297,三因子模型筛选后!$A$1:$Z$335,11,FALSE)</f>
        <v>-0.317597061395645</v>
      </c>
      <c r="K297">
        <v>-0.22325511</v>
      </c>
      <c r="L297">
        <v>-0.252468705177307</v>
      </c>
      <c r="M297">
        <f>VLOOKUP(A297,'累积异常收益率（市场模型）（-170，-21）Y1 (2)'!$A$1:$O$339,12,FALSE)</f>
        <v>-0.266335219144821</v>
      </c>
      <c r="N297">
        <f>VLOOKUP(A297,'累积异常收益率（市场模型）（-170，-21）Y1 (2)'!$A$1:$O$339,13,FALSE)</f>
        <v>-0.282611012458801</v>
      </c>
      <c r="O297">
        <v>-0.28154168</v>
      </c>
      <c r="P297">
        <f>VLOOKUP(A297,'累积异常收益率（市场模型）（-170，-21）Y1 (2)'!$A$1:$O$339,15,FALSE)</f>
        <v>-0.245330050587654</v>
      </c>
      <c r="Q297">
        <f>VLOOKUP(A297,'累积异常收益率（市场模型）（-170，-21）Y1 (2)'!$A$1:$X$339,16,FALSE)</f>
        <v>-0.233830034732819</v>
      </c>
      <c r="R297">
        <f>VLOOKUP(A297,'累积异常收益率（市场模型）（-170，-21）Y1 (2)'!$A$1:$X$339,17,FALSE)</f>
        <v>-0.189904183149338</v>
      </c>
      <c r="S297">
        <v>-0.14870381</v>
      </c>
      <c r="T297">
        <v>-0.1978498</v>
      </c>
      <c r="U297">
        <f>VLOOKUP(A297,'累积异常收益率（市场模型）（-170，-21）Y1 (2)'!$A$1:$X$339,20,FALSE)</f>
        <v>-0.181313619017601</v>
      </c>
      <c r="V297">
        <f>VLOOKUP(A297,'累积异常收益率（市场模型）（-170，-21）Y1 (2)'!$A$1:$X$339,21,FALSE)</f>
        <v>-0.164682522416115</v>
      </c>
      <c r="W297">
        <v>-0.13171057</v>
      </c>
      <c r="X297">
        <f>VLOOKUP(A297,'累积异常收益率（市场模型）（-170，-21）Y1 (2)'!$A$1:$X$339,23,FALSE)</f>
        <v>-0.138684615492821</v>
      </c>
      <c r="Y297">
        <v>-0.20444596</v>
      </c>
      <c r="Z297">
        <f>VLOOKUP(A297,'三因子模型（-170，-51） (2)'!$A$1:$W$335,23,FALSE)</f>
        <v>-0.334276467561722</v>
      </c>
      <c r="AA297">
        <v>-27.846357</v>
      </c>
      <c r="AB297">
        <v>0</v>
      </c>
      <c r="AC297">
        <v>6.9157</v>
      </c>
      <c r="AD297">
        <v>26.88</v>
      </c>
      <c r="AE297">
        <v>18</v>
      </c>
      <c r="AF297">
        <v>18.8158</v>
      </c>
      <c r="AG297">
        <v>3.2314636</v>
      </c>
      <c r="AH297" t="s">
        <v>457</v>
      </c>
      <c r="AI297" t="s">
        <v>1002</v>
      </c>
      <c r="AJ297">
        <v>5</v>
      </c>
      <c r="AK297">
        <v>56</v>
      </c>
      <c r="AL297">
        <v>0</v>
      </c>
      <c r="AM297">
        <v>0.2</v>
      </c>
      <c r="AN297">
        <v>6.6202065</v>
      </c>
      <c r="AO297">
        <v>0.7501</v>
      </c>
      <c r="AP297">
        <v>0.0656</v>
      </c>
      <c r="AQ297">
        <v>0</v>
      </c>
      <c r="AR297">
        <v>6.54</v>
      </c>
      <c r="AS297">
        <v>0.72136364</v>
      </c>
      <c r="AT297">
        <v>12.5602</v>
      </c>
      <c r="AU297">
        <v>13.5911</v>
      </c>
      <c r="AV297">
        <v>0</v>
      </c>
      <c r="AW297">
        <v>1</v>
      </c>
      <c r="AX297">
        <v>1</v>
      </c>
      <c r="AY297">
        <f>VLOOKUP(A297,u型最终!$1:$1048576,46,FALSE)</f>
        <v>2.75</v>
      </c>
      <c r="AZ297">
        <v>1.877937</v>
      </c>
      <c r="BA297">
        <v>65.4</v>
      </c>
    </row>
    <row r="298" spans="1:53">
      <c r="A298">
        <v>300414</v>
      </c>
      <c r="B298">
        <v>300414</v>
      </c>
      <c r="C298">
        <v>19</v>
      </c>
      <c r="D298">
        <v>510000</v>
      </c>
      <c r="E298">
        <v>510100</v>
      </c>
      <c r="F298" t="s">
        <v>998</v>
      </c>
      <c r="G298">
        <v>8101</v>
      </c>
      <c r="H298" t="s">
        <v>570</v>
      </c>
      <c r="I298">
        <v>-0.12498855</v>
      </c>
      <c r="J298">
        <f>VLOOKUP(A298,三因子模型筛选后!$A$1:$Z$335,11,FALSE)</f>
        <v>-0.252061575651169</v>
      </c>
      <c r="K298">
        <v>-0.0278714</v>
      </c>
      <c r="L298">
        <v>-0.0955583825707436</v>
      </c>
      <c r="M298">
        <f>VLOOKUP(A298,'累积异常收益率（市场模型）（-170，-21）Y1 (2)'!$A$1:$O$339,12,FALSE)</f>
        <v>-0.153285682201385</v>
      </c>
      <c r="N298">
        <f>VLOOKUP(A298,'累积异常收益率（市场模型）（-170，-21）Y1 (2)'!$A$1:$O$339,13,FALSE)</f>
        <v>-0.139432311058044</v>
      </c>
      <c r="O298">
        <v>-0.1469782</v>
      </c>
      <c r="P298">
        <f>VLOOKUP(A298,'累积异常收益率（市场模型）（-170，-21）Y1 (2)'!$A$1:$O$339,15,FALSE)</f>
        <v>-0.134716913104057</v>
      </c>
      <c r="Q298">
        <f>VLOOKUP(A298,'累积异常收益率（市场模型）（-170，-21）Y1 (2)'!$A$1:$X$339,16,FALSE)</f>
        <v>-0.127203524112701</v>
      </c>
      <c r="R298">
        <f>VLOOKUP(A298,'累积异常收益率（市场模型）（-170，-21）Y1 (2)'!$A$1:$X$339,17,FALSE)</f>
        <v>-0.0989528149366379</v>
      </c>
      <c r="S298">
        <v>-0.04381125</v>
      </c>
      <c r="T298">
        <v>-0.08215456</v>
      </c>
      <c r="U298">
        <f>VLOOKUP(A298,'累积异常收益率（市场模型）（-170，-21）Y1 (2)'!$A$1:$X$339,20,FALSE)</f>
        <v>-0.115564741194248</v>
      </c>
      <c r="V298">
        <f>VLOOKUP(A298,'累积异常收益率（市场模型）（-170，-21）Y1 (2)'!$A$1:$X$339,21,FALSE)</f>
        <v>-0.104369506239891</v>
      </c>
      <c r="W298">
        <v>-0.03371742</v>
      </c>
      <c r="X298">
        <f>VLOOKUP(A298,'累积异常收益率（市场模型）（-170，-21）Y1 (2)'!$A$1:$X$339,23,FALSE)</f>
        <v>0.0674358829855919</v>
      </c>
      <c r="Y298">
        <v>-0.0015644</v>
      </c>
      <c r="Z298">
        <f>VLOOKUP(A298,'三因子模型（-170，-51） (2)'!$A$1:$W$335,23,FALSE)</f>
        <v>-0.234367370605469</v>
      </c>
      <c r="AA298">
        <v>-12.498855</v>
      </c>
      <c r="AB298">
        <v>0</v>
      </c>
      <c r="AC298">
        <v>6.6859</v>
      </c>
      <c r="AD298">
        <v>26.13</v>
      </c>
      <c r="AE298">
        <v>15</v>
      </c>
      <c r="AF298">
        <v>17.7179</v>
      </c>
      <c r="AG298">
        <v>3.2601947</v>
      </c>
      <c r="AH298" t="s">
        <v>571</v>
      </c>
      <c r="AI298" t="s">
        <v>999</v>
      </c>
      <c r="AJ298">
        <v>6</v>
      </c>
      <c r="AK298">
        <v>44</v>
      </c>
      <c r="AL298">
        <v>1</v>
      </c>
      <c r="AM298">
        <v>0.19047619</v>
      </c>
      <c r="AN298">
        <v>6.2538288</v>
      </c>
      <c r="AO298">
        <v>0.52</v>
      </c>
      <c r="AP298">
        <v>0.131</v>
      </c>
      <c r="AQ298">
        <v>0</v>
      </c>
      <c r="AR298">
        <v>3.77</v>
      </c>
      <c r="AS298">
        <v>0.38242424</v>
      </c>
      <c r="AT298">
        <v>13.9601</v>
      </c>
      <c r="AU298">
        <v>14.8079</v>
      </c>
      <c r="AV298">
        <v>36</v>
      </c>
      <c r="AW298">
        <v>2.5</v>
      </c>
      <c r="AX298">
        <v>6.25</v>
      </c>
      <c r="AY298">
        <f>VLOOKUP(A298,u型最终!$1:$1048576,46,FALSE)</f>
        <v>6.25</v>
      </c>
      <c r="AZ298">
        <v>1.327075</v>
      </c>
      <c r="BA298">
        <v>37.7</v>
      </c>
    </row>
    <row r="299" spans="1:53">
      <c r="A299">
        <v>300101</v>
      </c>
      <c r="B299">
        <v>300101</v>
      </c>
      <c r="C299">
        <v>19</v>
      </c>
      <c r="D299">
        <v>510000</v>
      </c>
      <c r="E299">
        <v>510100</v>
      </c>
      <c r="F299" t="s">
        <v>998</v>
      </c>
      <c r="G299">
        <v>8101</v>
      </c>
      <c r="H299" t="s">
        <v>441</v>
      </c>
      <c r="I299">
        <v>0.24408568</v>
      </c>
      <c r="J299">
        <f>VLOOKUP(A299,三因子模型筛选后!$A$1:$Z$335,11,FALSE)</f>
        <v>0.215577572584152</v>
      </c>
      <c r="K299">
        <v>0.20189151</v>
      </c>
      <c r="L299">
        <v>0.183062121272087</v>
      </c>
      <c r="M299">
        <f>VLOOKUP(A299,'累积异常收益率（市场模型）（-170，-21）Y1 (2)'!$A$1:$O$339,12,FALSE)</f>
        <v>0.202137425541878</v>
      </c>
      <c r="N299">
        <f>VLOOKUP(A299,'累积异常收益率（市场模型）（-170，-21）Y1 (2)'!$A$1:$O$339,13,FALSE)</f>
        <v>0.191836088895798</v>
      </c>
      <c r="O299">
        <v>0.27770546</v>
      </c>
      <c r="P299">
        <f>VLOOKUP(A299,'累积异常收益率（市场模型）（-170，-21）Y1 (2)'!$A$1:$O$339,15,FALSE)</f>
        <v>0.257355719804764</v>
      </c>
      <c r="Q299">
        <f>VLOOKUP(A299,'累积异常收益率（市场模型）（-170，-21）Y1 (2)'!$A$1:$X$339,16,FALSE)</f>
        <v>0.317179888486862</v>
      </c>
      <c r="R299">
        <f>VLOOKUP(A299,'累积异常收益率（市场模型）（-170，-21）Y1 (2)'!$A$1:$X$339,17,FALSE)</f>
        <v>0.341023176908493</v>
      </c>
      <c r="S299">
        <v>0.35231781</v>
      </c>
      <c r="T299">
        <v>0.37141243</v>
      </c>
      <c r="U299">
        <f>VLOOKUP(A299,'累积异常收益率（市场模型）（-170，-21）Y1 (2)'!$A$1:$X$339,20,FALSE)</f>
        <v>0.449225038290024</v>
      </c>
      <c r="V299">
        <f>VLOOKUP(A299,'累积异常收益率（市场模型）（-170，-21）Y1 (2)'!$A$1:$X$339,21,FALSE)</f>
        <v>0.412712275981903</v>
      </c>
      <c r="W299">
        <v>0.45457867</v>
      </c>
      <c r="X299">
        <f>VLOOKUP(A299,'累积异常收益率（市场模型）（-170，-21）Y1 (2)'!$A$1:$X$339,23,FALSE)</f>
        <v>0.45493620634079</v>
      </c>
      <c r="Y299">
        <v>0.37319478</v>
      </c>
      <c r="Z299">
        <f>VLOOKUP(A299,'三因子模型（-170，-51） (2)'!$A$1:$W$335,23,FALSE)</f>
        <v>0.246679291129112</v>
      </c>
      <c r="AA299">
        <v>24.408568</v>
      </c>
      <c r="AB299">
        <v>0</v>
      </c>
      <c r="AC299">
        <v>6.6871</v>
      </c>
      <c r="AD299">
        <v>26.58</v>
      </c>
      <c r="AE299">
        <v>16</v>
      </c>
      <c r="AF299">
        <v>15.7719</v>
      </c>
      <c r="AG299">
        <v>5.64546</v>
      </c>
      <c r="AH299" t="s">
        <v>442</v>
      </c>
      <c r="AI299" t="s">
        <v>999</v>
      </c>
      <c r="AJ299">
        <v>6</v>
      </c>
      <c r="AK299">
        <v>62</v>
      </c>
      <c r="AL299">
        <v>1</v>
      </c>
      <c r="AM299">
        <v>0.1875</v>
      </c>
      <c r="AN299">
        <v>6.507427</v>
      </c>
      <c r="AO299">
        <v>0.6701</v>
      </c>
      <c r="AP299">
        <v>0.3286</v>
      </c>
      <c r="AQ299">
        <v>0</v>
      </c>
      <c r="AR299">
        <v>5.46</v>
      </c>
      <c r="AS299">
        <v>0.26863636</v>
      </c>
      <c r="AT299">
        <v>14.6254</v>
      </c>
      <c r="AU299">
        <v>16.1994</v>
      </c>
      <c r="AV299">
        <v>1</v>
      </c>
      <c r="AW299">
        <v>6</v>
      </c>
      <c r="AX299">
        <v>36</v>
      </c>
      <c r="AY299">
        <f>VLOOKUP(A299,u型最终!$1:$1048576,46,FALSE)</f>
        <v>3.54165</v>
      </c>
      <c r="AZ299">
        <v>1.697449</v>
      </c>
      <c r="BA299">
        <v>54.6</v>
      </c>
    </row>
    <row r="300" spans="1:53">
      <c r="A300">
        <v>801</v>
      </c>
      <c r="B300">
        <v>801</v>
      </c>
      <c r="C300">
        <v>11</v>
      </c>
      <c r="D300">
        <v>510000</v>
      </c>
      <c r="E300">
        <v>510700</v>
      </c>
      <c r="F300" t="s">
        <v>1014</v>
      </c>
      <c r="G300">
        <v>8115</v>
      </c>
      <c r="H300" t="s">
        <v>84</v>
      </c>
      <c r="I300">
        <v>-0.08612476</v>
      </c>
      <c r="J300">
        <f>VLOOKUP(A300,三因子模型筛选后!$A$1:$Z$335,11,FALSE)</f>
        <v>-0.11746720969677</v>
      </c>
      <c r="K300">
        <v>-0.01215975</v>
      </c>
      <c r="L300">
        <v>-0.0250489339232445</v>
      </c>
      <c r="M300">
        <f>VLOOKUP(A300,'累积异常收益率（市场模型）（-170，-21）Y1 (2)'!$A$1:$O$339,12,FALSE)</f>
        <v>-0.0953406170010567</v>
      </c>
      <c r="N300">
        <f>VLOOKUP(A300,'累积异常收益率（市场模型）（-170，-21）Y1 (2)'!$A$1:$O$339,13,FALSE)</f>
        <v>-0.0798886343836784</v>
      </c>
      <c r="O300">
        <v>-0.0861062</v>
      </c>
      <c r="P300">
        <f>VLOOKUP(A300,'累积异常收益率（市场模型）（-170，-21）Y1 (2)'!$A$1:$O$339,15,FALSE)</f>
        <v>-0.0787984952330589</v>
      </c>
      <c r="Q300">
        <f>VLOOKUP(A300,'累积异常收益率（市场模型）（-170，-21）Y1 (2)'!$A$1:$X$339,16,FALSE)</f>
        <v>-0.0796365067362785</v>
      </c>
      <c r="R300">
        <f>VLOOKUP(A300,'累积异常收益率（市场模型）（-170，-21）Y1 (2)'!$A$1:$X$339,17,FALSE)</f>
        <v>-0.0562162362039089</v>
      </c>
      <c r="S300">
        <v>-0.02876337</v>
      </c>
      <c r="T300">
        <v>0.05689339</v>
      </c>
      <c r="U300">
        <f>VLOOKUP(A300,'累积异常收益率（市场模型）（-170，-21）Y1 (2)'!$A$1:$X$339,20,FALSE)</f>
        <v>0.0109906112775207</v>
      </c>
      <c r="V300">
        <f>VLOOKUP(A300,'累积异常收益率（市场模型）（-170，-21）Y1 (2)'!$A$1:$X$339,21,FALSE)</f>
        <v>0.00772950798273087</v>
      </c>
      <c r="W300">
        <v>0.04060937</v>
      </c>
      <c r="X300">
        <f>VLOOKUP(A300,'累积异常收益率（市场模型）（-170，-21）Y1 (2)'!$A$1:$X$339,23,FALSE)</f>
        <v>0.0382645577192307</v>
      </c>
      <c r="Y300">
        <v>0.03706745</v>
      </c>
      <c r="Z300">
        <f>VLOOKUP(A300,'三因子模型（-170，-51） (2)'!$A$1:$W$335,23,FALSE)</f>
        <v>-0.0499880164861679</v>
      </c>
      <c r="AA300">
        <v>-8.6124763</v>
      </c>
      <c r="AB300">
        <v>0</v>
      </c>
      <c r="AC300">
        <v>8.3777</v>
      </c>
      <c r="AD300">
        <v>16.96</v>
      </c>
      <c r="AE300">
        <v>28</v>
      </c>
      <c r="AF300">
        <v>18.0677</v>
      </c>
      <c r="AG300">
        <v>5.1140332</v>
      </c>
      <c r="AH300" t="s">
        <v>85</v>
      </c>
      <c r="AI300" t="s">
        <v>999</v>
      </c>
      <c r="AJ300">
        <v>6</v>
      </c>
      <c r="AK300">
        <v>56</v>
      </c>
      <c r="AL300">
        <v>1</v>
      </c>
      <c r="AM300">
        <v>0.16666667</v>
      </c>
      <c r="AN300">
        <v>5.5412635</v>
      </c>
      <c r="AO300">
        <v>0.255</v>
      </c>
      <c r="AP300">
        <v>0.5515</v>
      </c>
      <c r="AQ300">
        <v>1</v>
      </c>
      <c r="AR300">
        <v>1.46</v>
      </c>
      <c r="AS300">
        <v>0.10651515</v>
      </c>
      <c r="AT300">
        <v>15.9857</v>
      </c>
      <c r="AU300">
        <v>16.8269</v>
      </c>
      <c r="AV300">
        <v>30</v>
      </c>
      <c r="AW300">
        <v>3</v>
      </c>
      <c r="AX300">
        <v>9</v>
      </c>
      <c r="AY300">
        <f>VLOOKUP(A300,u型最终!$1:$1048576,46,FALSE)</f>
        <v>8.75</v>
      </c>
      <c r="AZ300">
        <v>0.3784364</v>
      </c>
      <c r="BA300">
        <v>14.6</v>
      </c>
    </row>
    <row r="301" spans="1:53">
      <c r="A301">
        <v>300502</v>
      </c>
      <c r="B301">
        <v>300502</v>
      </c>
      <c r="C301">
        <v>1</v>
      </c>
      <c r="D301">
        <v>510000</v>
      </c>
      <c r="E301">
        <v>510100</v>
      </c>
      <c r="F301" t="s">
        <v>1007</v>
      </c>
      <c r="G301">
        <v>8310</v>
      </c>
      <c r="H301" t="s">
        <v>600</v>
      </c>
      <c r="I301">
        <v>0.53098738</v>
      </c>
      <c r="J301">
        <f>VLOOKUP(A301,三因子模型筛选后!$A$1:$Z$335,11,FALSE)</f>
        <v>0.420870542526245</v>
      </c>
      <c r="K301">
        <v>0.32122138</v>
      </c>
      <c r="L301">
        <v>0.268713176250458</v>
      </c>
      <c r="M301">
        <f>VLOOKUP(A301,'累积异常收益率（市场模型）（-170，-21）Y1 (2)'!$A$1:$O$339,12,FALSE)</f>
        <v>0.526071965694427</v>
      </c>
      <c r="N301">
        <f>VLOOKUP(A301,'累积异常收益率（市场模型）（-170，-21）Y1 (2)'!$A$1:$O$339,13,FALSE)</f>
        <v>0.494007349014282</v>
      </c>
      <c r="O301">
        <v>0.46284461</v>
      </c>
      <c r="P301">
        <f>VLOOKUP(A301,'累积异常收益率（市场模型）（-170，-21）Y1 (2)'!$A$1:$O$339,15,FALSE)</f>
        <v>0.423695147037506</v>
      </c>
      <c r="Q301">
        <f>VLOOKUP(A301,'累积异常收益率（市场模型）（-170，-21）Y1 (2)'!$A$1:$X$339,16,FALSE)</f>
        <v>0.39995664358139</v>
      </c>
      <c r="R301">
        <f>VLOOKUP(A301,'累积异常收益率（市场模型）（-170，-21）Y1 (2)'!$A$1:$X$339,17,FALSE)</f>
        <v>0.438624322414398</v>
      </c>
      <c r="S301">
        <v>0.48325175</v>
      </c>
      <c r="T301">
        <v>0.37521264</v>
      </c>
      <c r="U301">
        <f>VLOOKUP(A301,'累积异常收益率（市场模型）（-170，-21）Y1 (2)'!$A$1:$X$339,20,FALSE)</f>
        <v>0.293470412492752</v>
      </c>
      <c r="V301">
        <f>VLOOKUP(A301,'累积异常收益率（市场模型）（-170，-21）Y1 (2)'!$A$1:$X$339,21,FALSE)</f>
        <v>0.321756929159164</v>
      </c>
      <c r="W301">
        <v>0.42654341</v>
      </c>
      <c r="X301">
        <f>VLOOKUP(A301,'累积异常收益率（市场模型）（-170，-21）Y1 (2)'!$A$1:$X$339,23,FALSE)</f>
        <v>0.517823934555054</v>
      </c>
      <c r="Y301">
        <v>0.44639996</v>
      </c>
      <c r="Z301">
        <f>VLOOKUP(A301,'三因子模型（-170，-51） (2)'!$A$1:$W$335,23,FALSE)</f>
        <v>0.296122878789902</v>
      </c>
      <c r="AA301">
        <v>53.098738</v>
      </c>
      <c r="AB301">
        <v>0</v>
      </c>
      <c r="AC301">
        <v>6.9884</v>
      </c>
      <c r="AD301">
        <v>25.27</v>
      </c>
      <c r="AE301">
        <v>11</v>
      </c>
      <c r="AF301">
        <v>19.2895</v>
      </c>
      <c r="AG301">
        <v>5.0708622</v>
      </c>
      <c r="AH301" t="s">
        <v>601</v>
      </c>
      <c r="AI301" t="s">
        <v>999</v>
      </c>
      <c r="AJ301">
        <v>6</v>
      </c>
      <c r="AK301">
        <v>51</v>
      </c>
      <c r="AL301">
        <v>0</v>
      </c>
      <c r="AM301">
        <v>0.21428571</v>
      </c>
      <c r="AN301">
        <v>7.2795947</v>
      </c>
      <c r="AO301">
        <v>1.4504</v>
      </c>
      <c r="AP301">
        <v>0.2129</v>
      </c>
      <c r="AQ301">
        <v>0</v>
      </c>
      <c r="AR301">
        <v>34.07</v>
      </c>
      <c r="AS301">
        <v>1.8016667</v>
      </c>
      <c r="AT301">
        <v>13.9175</v>
      </c>
      <c r="AU301">
        <v>14.5709</v>
      </c>
      <c r="AV301">
        <v>1</v>
      </c>
      <c r="AW301">
        <v>1</v>
      </c>
      <c r="AX301">
        <v>1</v>
      </c>
      <c r="AY301">
        <f>VLOOKUP(A301,u型最终!$1:$1048576,46,FALSE)</f>
        <v>1</v>
      </c>
      <c r="AZ301">
        <v>3.528417</v>
      </c>
      <c r="BA301">
        <v>340.7</v>
      </c>
    </row>
    <row r="302" spans="1:53">
      <c r="A302">
        <v>300504</v>
      </c>
      <c r="B302">
        <v>300504</v>
      </c>
      <c r="C302">
        <v>10</v>
      </c>
      <c r="D302">
        <v>510000</v>
      </c>
      <c r="E302">
        <v>510100</v>
      </c>
      <c r="F302" t="s">
        <v>1007</v>
      </c>
      <c r="G302">
        <v>8310</v>
      </c>
      <c r="H302" t="s">
        <v>603</v>
      </c>
      <c r="I302">
        <v>-0.09305245</v>
      </c>
      <c r="J302">
        <f>VLOOKUP(A302,三因子模型筛选后!$A$1:$Z$335,11,FALSE)</f>
        <v>-0.194883793592453</v>
      </c>
      <c r="K302">
        <v>-0.03815312</v>
      </c>
      <c r="L302">
        <v>-0.0948770344257355</v>
      </c>
      <c r="M302">
        <f>VLOOKUP(A302,'累积异常收益率（市场模型）（-170，-21）Y1 (2)'!$A$1:$O$339,12,FALSE)</f>
        <v>-0.0452211275696754</v>
      </c>
      <c r="N302">
        <f>VLOOKUP(A302,'累积异常收益率（市场模型）（-170，-21）Y1 (2)'!$A$1:$O$339,13,FALSE)</f>
        <v>-0.0693779513239861</v>
      </c>
      <c r="O302">
        <v>-0.05551989</v>
      </c>
      <c r="P302">
        <f>VLOOKUP(A302,'累积异常收益率（市场模型）（-170，-21）Y1 (2)'!$A$1:$O$339,15,FALSE)</f>
        <v>-0.0242754854261875</v>
      </c>
      <c r="Q302">
        <f>VLOOKUP(A302,'累积异常收益率（市场模型）（-170，-21）Y1 (2)'!$A$1:$X$339,16,FALSE)</f>
        <v>0.0796792134642601</v>
      </c>
      <c r="R302">
        <f>VLOOKUP(A302,'累积异常收益率（市场模型）（-170，-21）Y1 (2)'!$A$1:$X$339,17,FALSE)</f>
        <v>0.155989304184914</v>
      </c>
      <c r="S302">
        <v>0.26240784</v>
      </c>
      <c r="T302">
        <v>0.26221344</v>
      </c>
      <c r="U302">
        <f>VLOOKUP(A302,'累积异常收益率（市场模型）（-170，-21）Y1 (2)'!$A$1:$X$339,20,FALSE)</f>
        <v>0.195389494299889</v>
      </c>
      <c r="V302">
        <f>VLOOKUP(A302,'累积异常收益率（市场模型）（-170，-21）Y1 (2)'!$A$1:$X$339,21,FALSE)</f>
        <v>0.301175951957703</v>
      </c>
      <c r="W302">
        <v>0.33818641</v>
      </c>
      <c r="X302">
        <f>VLOOKUP(A302,'累积异常收益率（市场模型）（-170，-21）Y1 (2)'!$A$1:$X$339,23,FALSE)</f>
        <v>0.399254679679871</v>
      </c>
      <c r="Y302">
        <v>0.29511881</v>
      </c>
      <c r="Z302">
        <f>VLOOKUP(A302,'三因子模型（-170，-51） (2)'!$A$1:$W$335,23,FALSE)</f>
        <v>0.138436675071716</v>
      </c>
      <c r="AA302">
        <v>-9.3052454</v>
      </c>
      <c r="AB302">
        <v>0</v>
      </c>
      <c r="AC302">
        <v>7.9704</v>
      </c>
      <c r="AD302">
        <v>22.8</v>
      </c>
      <c r="AE302">
        <v>18</v>
      </c>
      <c r="AF302">
        <v>18.5965</v>
      </c>
      <c r="AG302">
        <v>2.7256688</v>
      </c>
      <c r="AH302" t="s">
        <v>604</v>
      </c>
      <c r="AI302" t="s">
        <v>1004</v>
      </c>
      <c r="AJ302">
        <v>4</v>
      </c>
      <c r="AK302">
        <v>42</v>
      </c>
      <c r="AL302">
        <v>0</v>
      </c>
      <c r="AM302">
        <v>0.13333333</v>
      </c>
      <c r="AN302">
        <v>6.5220928</v>
      </c>
      <c r="AO302">
        <v>0.68</v>
      </c>
      <c r="AP302">
        <v>0.2777</v>
      </c>
      <c r="AQ302">
        <v>0</v>
      </c>
      <c r="AR302">
        <v>12.21</v>
      </c>
      <c r="AS302">
        <v>0.6519697</v>
      </c>
      <c r="AT302">
        <v>13.9165</v>
      </c>
      <c r="AU302">
        <v>15.4477</v>
      </c>
      <c r="AV302">
        <v>28</v>
      </c>
      <c r="AW302">
        <v>1.5</v>
      </c>
      <c r="AX302">
        <v>2.25</v>
      </c>
      <c r="AY302">
        <f>VLOOKUP(A302,u型最终!$1:$1048576,46,FALSE)</f>
        <v>7</v>
      </c>
      <c r="AZ302">
        <v>2.502255</v>
      </c>
      <c r="BA302">
        <v>122.1</v>
      </c>
    </row>
    <row r="303" spans="1:53">
      <c r="A303">
        <v>586</v>
      </c>
      <c r="B303">
        <v>586</v>
      </c>
      <c r="C303">
        <v>17</v>
      </c>
      <c r="D303">
        <v>510000</v>
      </c>
      <c r="E303">
        <v>510100</v>
      </c>
      <c r="F303" t="s">
        <v>1031</v>
      </c>
      <c r="G303">
        <v>8599</v>
      </c>
      <c r="H303" t="s">
        <v>72</v>
      </c>
      <c r="I303">
        <v>-0.0962602</v>
      </c>
      <c r="J303">
        <f>VLOOKUP(A303,三因子模型筛选后!$A$1:$Z$335,11,FALSE)</f>
        <v>-0.187014907598495</v>
      </c>
      <c r="K303">
        <v>0.00272363</v>
      </c>
      <c r="L303">
        <v>-0.0523404702544212</v>
      </c>
      <c r="M303">
        <f>VLOOKUP(A303,'累积异常收益率（市场模型）（-170，-21）Y1 (2)'!$A$1:$O$339,12,FALSE)</f>
        <v>-0.027958108112216</v>
      </c>
      <c r="N303">
        <f>VLOOKUP(A303,'累积异常收益率（市场模型）（-170，-21）Y1 (2)'!$A$1:$O$339,13,FALSE)</f>
        <v>-0.0489274673163891</v>
      </c>
      <c r="O303">
        <v>0.05057286</v>
      </c>
      <c r="P303">
        <f>VLOOKUP(A303,'累积异常收益率（市场模型）（-170，-21）Y1 (2)'!$A$1:$O$339,15,FALSE)</f>
        <v>0.0266283005475998</v>
      </c>
      <c r="Q303">
        <f>VLOOKUP(A303,'累积异常收益率（市场模型）（-170，-21）Y1 (2)'!$A$1:$X$339,16,FALSE)</f>
        <v>0.0166295822709799</v>
      </c>
      <c r="R303">
        <f>VLOOKUP(A303,'累积异常收益率（市场模型）（-170，-21）Y1 (2)'!$A$1:$X$339,17,FALSE)</f>
        <v>0.0339897722005844</v>
      </c>
      <c r="S303">
        <v>0.08221938</v>
      </c>
      <c r="T303">
        <v>0.04879151</v>
      </c>
      <c r="U303">
        <f>VLOOKUP(A303,'累积异常收益率（市场模型）（-170，-21）Y1 (2)'!$A$1:$X$339,20,FALSE)</f>
        <v>0.00856995396316051</v>
      </c>
      <c r="V303">
        <f>VLOOKUP(A303,'累积异常收益率（市场模型）（-170，-21）Y1 (2)'!$A$1:$X$339,21,FALSE)</f>
        <v>-0.00248422892764211</v>
      </c>
      <c r="W303">
        <v>0.0931117</v>
      </c>
      <c r="X303">
        <f>VLOOKUP(A303,'累积异常收益率（市场模型）（-170，-21）Y1 (2)'!$A$1:$X$339,23,FALSE)</f>
        <v>0.0868607312440872</v>
      </c>
      <c r="Y303">
        <v>0.03429774</v>
      </c>
      <c r="Z303">
        <f>VLOOKUP(A303,'三因子模型（-170，-51） (2)'!$A$1:$W$335,23,FALSE)</f>
        <v>-0.16918009519577</v>
      </c>
      <c r="AA303">
        <v>-9.6260197</v>
      </c>
      <c r="AB303">
        <v>0</v>
      </c>
      <c r="AC303">
        <v>6.6093</v>
      </c>
      <c r="AD303">
        <v>10.14</v>
      </c>
      <c r="AE303">
        <v>25</v>
      </c>
      <c r="AF303">
        <v>16.1594</v>
      </c>
      <c r="AG303">
        <v>1.9344</v>
      </c>
      <c r="AH303" t="s">
        <v>73</v>
      </c>
      <c r="AI303" t="s">
        <v>999</v>
      </c>
      <c r="AJ303">
        <v>6</v>
      </c>
      <c r="AK303">
        <v>44</v>
      </c>
      <c r="AL303">
        <v>0</v>
      </c>
      <c r="AM303">
        <v>0.4</v>
      </c>
      <c r="AN303">
        <v>6.7661917</v>
      </c>
      <c r="AO303">
        <v>0.868</v>
      </c>
      <c r="AP303">
        <v>0.5707</v>
      </c>
      <c r="AQ303">
        <v>0</v>
      </c>
      <c r="AR303">
        <v>2.82</v>
      </c>
      <c r="AS303">
        <v>0.31257576</v>
      </c>
      <c r="AT303">
        <v>13.4297</v>
      </c>
      <c r="AU303">
        <v>13.9492</v>
      </c>
      <c r="AV303">
        <v>2</v>
      </c>
      <c r="AW303">
        <v>1.5</v>
      </c>
      <c r="AX303">
        <v>2.25</v>
      </c>
      <c r="AY303">
        <f>VLOOKUP(A303,u型最终!$1:$1048576,46,FALSE)</f>
        <v>7.33335</v>
      </c>
      <c r="AZ303">
        <v>1.036737</v>
      </c>
      <c r="BA303">
        <v>28.2</v>
      </c>
    </row>
    <row r="304" spans="1:53">
      <c r="A304">
        <v>733</v>
      </c>
      <c r="B304">
        <v>733</v>
      </c>
      <c r="C304">
        <v>19</v>
      </c>
      <c r="D304">
        <v>520000</v>
      </c>
      <c r="E304">
        <v>520100</v>
      </c>
      <c r="F304" t="s">
        <v>1000</v>
      </c>
      <c r="G304">
        <v>5115</v>
      </c>
      <c r="H304" t="s">
        <v>81</v>
      </c>
      <c r="I304">
        <v>0.22324887</v>
      </c>
      <c r="J304">
        <f>VLOOKUP(A304,三因子模型筛选后!$A$1:$Z$335,11,FALSE)</f>
        <v>0.100846596062183</v>
      </c>
      <c r="K304">
        <v>0.05357136</v>
      </c>
      <c r="L304">
        <v>-0.0060115484520793</v>
      </c>
      <c r="M304">
        <f>VLOOKUP(A304,'累积异常收益率（市场模型）（-170，-21）Y1 (2)'!$A$1:$O$339,12,FALSE)</f>
        <v>0.248378068208694</v>
      </c>
      <c r="N304">
        <f>VLOOKUP(A304,'累积异常收益率（市场模型）（-170，-21）Y1 (2)'!$A$1:$O$339,13,FALSE)</f>
        <v>0.216062903404236</v>
      </c>
      <c r="O304">
        <v>0.3020528</v>
      </c>
      <c r="P304">
        <f>VLOOKUP(A304,'累积异常收益率（市场模型）（-170，-21）Y1 (2)'!$A$1:$O$339,15,FALSE)</f>
        <v>0.320574253797531</v>
      </c>
      <c r="Q304">
        <f>VLOOKUP(A304,'累积异常收益率（市场模型）（-170，-21）Y1 (2)'!$A$1:$X$339,16,FALSE)</f>
        <v>0.331735342741013</v>
      </c>
      <c r="R304">
        <f>VLOOKUP(A304,'累积异常收益率（市场模型）（-170，-21）Y1 (2)'!$A$1:$X$339,17,FALSE)</f>
        <v>0.371947467327118</v>
      </c>
      <c r="S304">
        <v>0.42429614</v>
      </c>
      <c r="T304">
        <v>0.40991729</v>
      </c>
      <c r="U304">
        <f>VLOOKUP(A304,'累积异常收益率（市场模型）（-170，-21）Y1 (2)'!$A$1:$X$339,20,FALSE)</f>
        <v>0.376043409109116</v>
      </c>
      <c r="V304">
        <f>VLOOKUP(A304,'累积异常收益率（市场模型）（-170，-21）Y1 (2)'!$A$1:$X$339,21,FALSE)</f>
        <v>0.401632279157639</v>
      </c>
      <c r="W304">
        <v>0.51970297</v>
      </c>
      <c r="X304">
        <f>VLOOKUP(A304,'累积异常收益率（市场模型）（-170，-21）Y1 (2)'!$A$1:$X$339,23,FALSE)</f>
        <v>0.489561140537262</v>
      </c>
      <c r="Y304">
        <v>0.4999153</v>
      </c>
      <c r="Z304">
        <f>VLOOKUP(A304,'三因子模型（-170，-51） (2)'!$A$1:$W$335,23,FALSE)</f>
        <v>0.32088229060173</v>
      </c>
      <c r="AA304">
        <v>22.324887</v>
      </c>
      <c r="AB304">
        <v>0</v>
      </c>
      <c r="AC304">
        <v>8.8046</v>
      </c>
      <c r="AD304">
        <v>20.06</v>
      </c>
      <c r="AE304">
        <v>22</v>
      </c>
      <c r="AF304">
        <v>19.9469</v>
      </c>
      <c r="AG304">
        <v>3.5812</v>
      </c>
      <c r="AH304" t="s">
        <v>82</v>
      </c>
      <c r="AI304" t="s">
        <v>999</v>
      </c>
      <c r="AJ304">
        <v>6</v>
      </c>
      <c r="AK304">
        <v>53</v>
      </c>
      <c r="AL304">
        <v>0</v>
      </c>
      <c r="AM304">
        <v>0.17647059</v>
      </c>
      <c r="AN304">
        <v>7.1698887</v>
      </c>
      <c r="AO304">
        <v>1.2997</v>
      </c>
      <c r="AP304">
        <v>0.386</v>
      </c>
      <c r="AQ304">
        <v>1</v>
      </c>
      <c r="AR304">
        <v>11.14</v>
      </c>
      <c r="AS304">
        <v>0.56909091</v>
      </c>
      <c r="AT304">
        <v>15.9692</v>
      </c>
      <c r="AU304">
        <v>16.7099</v>
      </c>
      <c r="AV304">
        <v>2</v>
      </c>
      <c r="AW304">
        <v>9</v>
      </c>
      <c r="AX304">
        <v>81</v>
      </c>
      <c r="AY304">
        <f>VLOOKUP(A304,u型最终!$1:$1048576,46,FALSE)</f>
        <v>9.2222</v>
      </c>
      <c r="AZ304">
        <v>2.410542</v>
      </c>
      <c r="BA304">
        <v>111.4</v>
      </c>
    </row>
    <row r="305" spans="1:53">
      <c r="A305">
        <v>600707</v>
      </c>
      <c r="B305">
        <v>600707</v>
      </c>
      <c r="C305">
        <v>10</v>
      </c>
      <c r="D305">
        <v>610000</v>
      </c>
      <c r="E305">
        <v>610400</v>
      </c>
      <c r="F305" t="s">
        <v>1015</v>
      </c>
      <c r="G305">
        <v>55</v>
      </c>
      <c r="H305" t="s">
        <v>830</v>
      </c>
      <c r="I305">
        <v>-0.07617632</v>
      </c>
      <c r="J305">
        <f>VLOOKUP(A305,三因子模型筛选后!$A$1:$Z$335,11,FALSE)</f>
        <v>-0.102528460323811</v>
      </c>
      <c r="K305">
        <v>0.03068925</v>
      </c>
      <c r="L305">
        <v>0.0128306550905108</v>
      </c>
      <c r="M305">
        <f>VLOOKUP(A305,'累积异常收益率（市场模型）（-170，-21）Y1 (2)'!$A$1:$O$339,12,FALSE)</f>
        <v>-0.0746613219380379</v>
      </c>
      <c r="N305">
        <f>VLOOKUP(A305,'累积异常收益率（市场模型）（-170，-21）Y1 (2)'!$A$1:$O$339,13,FALSE)</f>
        <v>-0.0465484000742435</v>
      </c>
      <c r="O305">
        <v>-0.03326504</v>
      </c>
      <c r="P305">
        <f>VLOOKUP(A305,'累积异常收益率（市场模型）（-170，-21）Y1 (2)'!$A$1:$O$339,15,FALSE)</f>
        <v>-0.0424150973558426</v>
      </c>
      <c r="Q305">
        <f>VLOOKUP(A305,'累积异常收益率（市场模型）（-170，-21）Y1 (2)'!$A$1:$X$339,16,FALSE)</f>
        <v>-0.0567779392004013</v>
      </c>
      <c r="R305">
        <f>VLOOKUP(A305,'累积异常收益率（市场模型）（-170，-21）Y1 (2)'!$A$1:$X$339,17,FALSE)</f>
        <v>-0.0409105122089386</v>
      </c>
      <c r="S305">
        <v>0.04054922</v>
      </c>
      <c r="T305">
        <v>0.01282223</v>
      </c>
      <c r="U305">
        <f>VLOOKUP(A305,'累积异常收益率（市场模型）（-170，-21）Y1 (2)'!$A$1:$X$339,20,FALSE)</f>
        <v>0.0399546958506107</v>
      </c>
      <c r="V305">
        <f>VLOOKUP(A305,'累积异常收益率（市场模型）（-170，-21）Y1 (2)'!$A$1:$X$339,21,FALSE)</f>
        <v>0.131550848484039</v>
      </c>
      <c r="W305">
        <v>0.25674507</v>
      </c>
      <c r="X305">
        <f>VLOOKUP(A305,'累积异常收益率（市场模型）（-170，-21）Y1 (2)'!$A$1:$X$339,23,FALSE)</f>
        <v>0.308897882699966</v>
      </c>
      <c r="Y305">
        <v>0.25414792</v>
      </c>
      <c r="Z305">
        <f>VLOOKUP(A305,'三因子模型（-170，-51） (2)'!$A$1:$W$335,23,FALSE)</f>
        <v>0.175865545868874</v>
      </c>
      <c r="AA305">
        <v>-7.6176323</v>
      </c>
      <c r="AB305">
        <v>0</v>
      </c>
      <c r="AC305">
        <v>8.2284</v>
      </c>
      <c r="AD305">
        <v>2.8</v>
      </c>
      <c r="AE305">
        <v>27</v>
      </c>
      <c r="AF305">
        <v>19.5974</v>
      </c>
      <c r="AG305">
        <v>7.3675769</v>
      </c>
      <c r="AH305" t="s">
        <v>831</v>
      </c>
      <c r="AI305" t="s">
        <v>999</v>
      </c>
      <c r="AJ305">
        <v>6</v>
      </c>
      <c r="AK305">
        <v>55</v>
      </c>
      <c r="AL305">
        <v>3</v>
      </c>
      <c r="AM305">
        <v>0.08333333</v>
      </c>
      <c r="AN305">
        <v>6.8675581</v>
      </c>
      <c r="AO305">
        <v>0.9606</v>
      </c>
      <c r="AP305">
        <v>0.5044</v>
      </c>
      <c r="AQ305">
        <v>1</v>
      </c>
      <c r="AR305">
        <v>1.8</v>
      </c>
      <c r="AS305">
        <v>0.15181818</v>
      </c>
      <c r="AT305">
        <v>14.5335</v>
      </c>
      <c r="AU305">
        <v>16.535</v>
      </c>
      <c r="AV305">
        <v>31</v>
      </c>
      <c r="AW305">
        <v>4</v>
      </c>
      <c r="AX305">
        <v>16</v>
      </c>
      <c r="AY305">
        <f>VLOOKUP(A305,u型最终!$1:$1048576,46,FALSE)</f>
        <v>3</v>
      </c>
      <c r="AZ305">
        <v>0.5877867</v>
      </c>
      <c r="BA305">
        <v>18</v>
      </c>
    </row>
    <row r="306" spans="1:53">
      <c r="A306">
        <v>300397</v>
      </c>
      <c r="B306">
        <v>300397</v>
      </c>
      <c r="C306">
        <v>22</v>
      </c>
      <c r="D306">
        <v>610000</v>
      </c>
      <c r="E306">
        <v>610100</v>
      </c>
      <c r="F306" s="65" t="s">
        <v>1003</v>
      </c>
      <c r="G306">
        <v>5110</v>
      </c>
      <c r="H306" t="s">
        <v>564</v>
      </c>
      <c r="I306">
        <v>0.26488355</v>
      </c>
      <c r="J306">
        <f>VLOOKUP(A306,三因子模型筛选后!$A$1:$Z$335,11,FALSE)</f>
        <v>0.149848446249962</v>
      </c>
      <c r="K306">
        <v>-0.03639913</v>
      </c>
      <c r="L306">
        <v>-0.164026245474815</v>
      </c>
      <c r="M306">
        <f>VLOOKUP(A306,'累积异常收益率（市场模型）（-170，-21）Y1 (2)'!$A$1:$O$339,12,FALSE)</f>
        <v>0.33946093916893</v>
      </c>
      <c r="N306">
        <f>VLOOKUP(A306,'累积异常收益率（市场模型）（-170，-21）Y1 (2)'!$A$1:$O$339,13,FALSE)</f>
        <v>0.335804343223572</v>
      </c>
      <c r="O306">
        <v>0.36258641</v>
      </c>
      <c r="P306">
        <f>VLOOKUP(A306,'累积异常收益率（市场模型）（-170，-21）Y1 (2)'!$A$1:$O$339,15,FALSE)</f>
        <v>0.396814525127411</v>
      </c>
      <c r="Q306">
        <f>VLOOKUP(A306,'累积异常收益率（市场模型）（-170，-21）Y1 (2)'!$A$1:$X$339,16,FALSE)</f>
        <v>0.378862500190735</v>
      </c>
      <c r="R306">
        <f>VLOOKUP(A306,'累积异常收益率（市场模型）（-170，-21）Y1 (2)'!$A$1:$X$339,17,FALSE)</f>
        <v>0.421773493289948</v>
      </c>
      <c r="S306">
        <v>0.45478934</v>
      </c>
      <c r="T306">
        <v>0.38584417</v>
      </c>
      <c r="U306">
        <f>VLOOKUP(A306,'累积异常收益率（市场模型）（-170，-21）Y1 (2)'!$A$1:$X$339,20,FALSE)</f>
        <v>0.357504993677139</v>
      </c>
      <c r="V306">
        <f>VLOOKUP(A306,'累积异常收益率（市场模型）（-170，-21）Y1 (2)'!$A$1:$X$339,21,FALSE)</f>
        <v>0.301492810249329</v>
      </c>
      <c r="W306">
        <v>0.38501754</v>
      </c>
      <c r="X306">
        <f>VLOOKUP(A306,'累积异常收益率（市场模型）（-170，-21）Y1 (2)'!$A$1:$X$339,23,FALSE)</f>
        <v>0.427581280469894</v>
      </c>
      <c r="Y306">
        <v>0.54971927</v>
      </c>
      <c r="Z306">
        <f>VLOOKUP(A306,'三因子模型（-170，-51） (2)'!$A$1:$W$335,23,FALSE)</f>
        <v>0.358200222253799</v>
      </c>
      <c r="AA306">
        <v>26.488355</v>
      </c>
      <c r="AB306">
        <v>0</v>
      </c>
      <c r="AC306">
        <v>7.8717</v>
      </c>
      <c r="AD306">
        <v>21.06</v>
      </c>
      <c r="AE306">
        <v>15</v>
      </c>
      <c r="AF306">
        <v>18.9073</v>
      </c>
      <c r="AG306">
        <v>5.1763674</v>
      </c>
      <c r="AH306" t="s">
        <v>565</v>
      </c>
      <c r="AI306" t="s">
        <v>1004</v>
      </c>
      <c r="AJ306">
        <v>4</v>
      </c>
      <c r="AK306">
        <v>49</v>
      </c>
      <c r="AL306">
        <v>9</v>
      </c>
      <c r="AM306">
        <v>0.15</v>
      </c>
      <c r="AN306">
        <v>6.0917623</v>
      </c>
      <c r="AO306">
        <v>0.4422</v>
      </c>
      <c r="AP306">
        <v>0.295</v>
      </c>
      <c r="AQ306">
        <v>0</v>
      </c>
      <c r="AR306">
        <v>31.18</v>
      </c>
      <c r="AS306">
        <v>1.2715152</v>
      </c>
      <c r="AT306">
        <v>15.8404</v>
      </c>
      <c r="AU306">
        <v>16.3846</v>
      </c>
      <c r="AV306">
        <v>0</v>
      </c>
      <c r="AW306">
        <v>6.5</v>
      </c>
      <c r="AX306">
        <v>42.25</v>
      </c>
      <c r="AY306">
        <f>VLOOKUP(A306,u型最终!$1:$1048576,46,FALSE)</f>
        <v>3.5</v>
      </c>
      <c r="AZ306">
        <v>3.439777</v>
      </c>
      <c r="BA306">
        <v>311.8</v>
      </c>
    </row>
    <row r="307" spans="1:53">
      <c r="A307">
        <v>300114</v>
      </c>
      <c r="B307">
        <v>300114</v>
      </c>
      <c r="C307">
        <v>19</v>
      </c>
      <c r="D307">
        <v>610000</v>
      </c>
      <c r="E307">
        <v>610700</v>
      </c>
      <c r="F307" t="s">
        <v>1003</v>
      </c>
      <c r="G307">
        <v>5110</v>
      </c>
      <c r="H307" t="s">
        <v>447</v>
      </c>
      <c r="I307">
        <v>-0.04226695</v>
      </c>
      <c r="J307">
        <f>VLOOKUP(A307,三因子模型筛选后!$A$1:$Z$335,11,FALSE)</f>
        <v>-0.0376638807356358</v>
      </c>
      <c r="K307">
        <v>-0.01064056</v>
      </c>
      <c r="L307">
        <v>0.000703168567270041</v>
      </c>
      <c r="M307">
        <f>VLOOKUP(A307,'累积异常收益率（市场模型）（-170，-21）Y1 (2)'!$A$1:$O$339,12,FALSE)</f>
        <v>-0.044492594897747</v>
      </c>
      <c r="N307">
        <f>VLOOKUP(A307,'累积异常收益率（市场模型）（-170，-21）Y1 (2)'!$A$1:$O$339,13,FALSE)</f>
        <v>-0.066131979227066</v>
      </c>
      <c r="O307">
        <v>-0.07332264</v>
      </c>
      <c r="P307">
        <f>VLOOKUP(A307,'累积异常收益率（市场模型）（-170，-21）Y1 (2)'!$A$1:$O$339,15,FALSE)</f>
        <v>-0.0392668433487415</v>
      </c>
      <c r="Q307">
        <f>VLOOKUP(A307,'累积异常收益率（市场模型）（-170，-21）Y1 (2)'!$A$1:$X$339,16,FALSE)</f>
        <v>-0.0321201905608177</v>
      </c>
      <c r="R307">
        <f>VLOOKUP(A307,'累积异常收益率（市场模型）（-170，-21）Y1 (2)'!$A$1:$X$339,17,FALSE)</f>
        <v>0.0154168549925089</v>
      </c>
      <c r="S307">
        <v>0.03152709</v>
      </c>
      <c r="T307">
        <v>-0.00359878</v>
      </c>
      <c r="U307">
        <f>VLOOKUP(A307,'累积异常收益率（市场模型）（-170，-21）Y1 (2)'!$A$1:$X$339,20,FALSE)</f>
        <v>-0.0430301204323769</v>
      </c>
      <c r="V307">
        <f>VLOOKUP(A307,'累积异常收益率（市场模型）（-170，-21）Y1 (2)'!$A$1:$X$339,21,FALSE)</f>
        <v>-0.0330799221992493</v>
      </c>
      <c r="W307">
        <v>-0.00355499</v>
      </c>
      <c r="X307">
        <f>VLOOKUP(A307,'累积异常收益率（市场模型）（-170，-21）Y1 (2)'!$A$1:$X$339,23,FALSE)</f>
        <v>0.0588365197181702</v>
      </c>
      <c r="Y307">
        <v>0.01576021</v>
      </c>
      <c r="Z307">
        <f>VLOOKUP(A307,'三因子模型（-170，-51） (2)'!$A$1:$W$335,23,FALSE)</f>
        <v>-0.0610398426651955</v>
      </c>
      <c r="AA307">
        <v>-4.226695</v>
      </c>
      <c r="AB307">
        <v>0</v>
      </c>
      <c r="AC307">
        <v>8.0542</v>
      </c>
      <c r="AD307">
        <v>20</v>
      </c>
      <c r="AE307">
        <v>17</v>
      </c>
      <c r="AF307">
        <v>19.2575</v>
      </c>
      <c r="AG307">
        <v>1.2</v>
      </c>
      <c r="AH307" t="s">
        <v>448</v>
      </c>
      <c r="AI307" t="s">
        <v>999</v>
      </c>
      <c r="AJ307">
        <v>6</v>
      </c>
      <c r="AK307">
        <v>56</v>
      </c>
      <c r="AL307">
        <v>0</v>
      </c>
      <c r="AM307">
        <v>0.15</v>
      </c>
      <c r="AN307">
        <v>6.3932562</v>
      </c>
      <c r="AO307">
        <v>0.5978</v>
      </c>
      <c r="AP307">
        <v>0.3303</v>
      </c>
      <c r="AQ307">
        <v>1</v>
      </c>
      <c r="AR307">
        <v>3</v>
      </c>
      <c r="AS307">
        <v>0.33545455</v>
      </c>
      <c r="AT307">
        <v>11.1854</v>
      </c>
      <c r="AU307">
        <v>14.7887</v>
      </c>
      <c r="AV307">
        <v>35</v>
      </c>
      <c r="AW307">
        <v>2.5</v>
      </c>
      <c r="AX307">
        <v>6.25</v>
      </c>
      <c r="AY307">
        <f>VLOOKUP(A307,u型最终!$1:$1048576,46,FALSE)</f>
        <v>9.3</v>
      </c>
      <c r="AZ307">
        <v>1.098612</v>
      </c>
      <c r="BA307">
        <v>30</v>
      </c>
    </row>
    <row r="308" spans="1:53">
      <c r="A308">
        <v>300581</v>
      </c>
      <c r="B308">
        <v>300581</v>
      </c>
      <c r="C308">
        <v>19</v>
      </c>
      <c r="D308">
        <v>610000</v>
      </c>
      <c r="E308">
        <v>610100</v>
      </c>
      <c r="F308" t="s">
        <v>1003</v>
      </c>
      <c r="G308">
        <v>5110</v>
      </c>
      <c r="H308" t="s">
        <v>639</v>
      </c>
      <c r="I308">
        <v>-0.11452197</v>
      </c>
      <c r="J308">
        <f>VLOOKUP(A308,三因子模型筛选后!$A$1:$Z$335,11,FALSE)</f>
        <v>-0.145109295845032</v>
      </c>
      <c r="K308">
        <v>-0.00900921</v>
      </c>
      <c r="L308">
        <v>-0.0111266616731882</v>
      </c>
      <c r="M308">
        <f>VLOOKUP(A308,'累积异常收益率（市场模型）（-170，-21）Y1 (2)'!$A$1:$O$339,12,FALSE)</f>
        <v>-0.184023007750511</v>
      </c>
      <c r="N308">
        <f>VLOOKUP(A308,'累积异常收益率（市场模型）（-170，-21）Y1 (2)'!$A$1:$O$339,13,FALSE)</f>
        <v>-0.114754624664783</v>
      </c>
      <c r="O308">
        <v>-0.10132408</v>
      </c>
      <c r="P308">
        <f>VLOOKUP(A308,'累积异常收益率（市场模型）（-170，-21）Y1 (2)'!$A$1:$O$339,15,FALSE)</f>
        <v>-0.0184472668915987</v>
      </c>
      <c r="Q308">
        <f>VLOOKUP(A308,'累积异常收益率（市场模型）（-170，-21）Y1 (2)'!$A$1:$X$339,16,FALSE)</f>
        <v>-0.0028016772121191</v>
      </c>
      <c r="R308">
        <f>VLOOKUP(A308,'累积异常收益率（市场模型）（-170，-21）Y1 (2)'!$A$1:$X$339,17,FALSE)</f>
        <v>0.100507810711861</v>
      </c>
      <c r="S308">
        <v>0.11675523</v>
      </c>
      <c r="T308">
        <v>0.09152955</v>
      </c>
      <c r="U308">
        <f>VLOOKUP(A308,'累积异常收益率（市场模型）（-170，-21）Y1 (2)'!$A$1:$X$339,20,FALSE)</f>
        <v>0.052229467779398</v>
      </c>
      <c r="V308">
        <f>VLOOKUP(A308,'累积异常收益率（市场模型）（-170，-21）Y1 (2)'!$A$1:$X$339,21,FALSE)</f>
        <v>0.0579025074839592</v>
      </c>
      <c r="W308">
        <v>0.07245846</v>
      </c>
      <c r="X308">
        <f>VLOOKUP(A308,'累积异常收益率（市场模型）（-170，-21）Y1 (2)'!$A$1:$X$339,23,FALSE)</f>
        <v>0.0578715987503529</v>
      </c>
      <c r="Y308">
        <v>0.09181598</v>
      </c>
      <c r="Z308">
        <f>VLOOKUP(A308,'三因子模型（-170，-51） (2)'!$A$1:$W$335,23,FALSE)</f>
        <v>-0.0191525518894196</v>
      </c>
      <c r="AA308">
        <v>-11.452197</v>
      </c>
      <c r="AB308">
        <v>0</v>
      </c>
      <c r="AC308">
        <v>5.9636</v>
      </c>
      <c r="AD308">
        <v>22.24</v>
      </c>
      <c r="AE308">
        <v>19</v>
      </c>
      <c r="AF308">
        <v>17.8247</v>
      </c>
      <c r="AG308">
        <v>3.2359385</v>
      </c>
      <c r="AH308" t="s">
        <v>640</v>
      </c>
      <c r="AI308" t="s">
        <v>999</v>
      </c>
      <c r="AJ308">
        <v>6</v>
      </c>
      <c r="AK308">
        <v>30</v>
      </c>
      <c r="AL308">
        <v>4</v>
      </c>
      <c r="AM308">
        <v>0.2</v>
      </c>
      <c r="AN308">
        <v>6.6814818</v>
      </c>
      <c r="AO308">
        <v>0.7975</v>
      </c>
      <c r="AP308">
        <v>0.183</v>
      </c>
      <c r="AQ308">
        <v>0</v>
      </c>
      <c r="AR308">
        <v>6.12</v>
      </c>
      <c r="AS308">
        <v>0.61969697</v>
      </c>
      <c r="AT308">
        <v>12.2666</v>
      </c>
      <c r="AU308">
        <v>16.4308</v>
      </c>
      <c r="AV308">
        <v>38</v>
      </c>
      <c r="AW308">
        <v>0.5</v>
      </c>
      <c r="AX308">
        <v>0.25</v>
      </c>
      <c r="AY308">
        <f>VLOOKUP(A308,u型最终!$1:$1048576,46,FALSE)</f>
        <v>0</v>
      </c>
      <c r="AZ308">
        <v>1.811562</v>
      </c>
      <c r="BA308">
        <v>61.2</v>
      </c>
    </row>
    <row r="309" spans="1:53">
      <c r="A309">
        <v>561</v>
      </c>
      <c r="B309">
        <v>561</v>
      </c>
      <c r="C309">
        <v>2</v>
      </c>
      <c r="D309">
        <v>610000</v>
      </c>
      <c r="E309">
        <v>610300</v>
      </c>
      <c r="F309" t="s">
        <v>998</v>
      </c>
      <c r="G309">
        <v>8101</v>
      </c>
      <c r="H309" t="s">
        <v>69</v>
      </c>
      <c r="I309">
        <v>-0.12040202</v>
      </c>
      <c r="J309">
        <f>VLOOKUP(A309,三因子模型筛选后!$A$1:$Z$335,11,FALSE)</f>
        <v>-0.142402723431587</v>
      </c>
      <c r="K309">
        <v>-0.07019676</v>
      </c>
      <c r="L309">
        <v>-0.0731735676527023</v>
      </c>
      <c r="M309">
        <f>VLOOKUP(A309,'累积异常收益率（市场模型）（-170，-21）Y1 (2)'!$A$1:$O$339,12,FALSE)</f>
        <v>-0.129788875579834</v>
      </c>
      <c r="N309">
        <f>VLOOKUP(A309,'累积异常收益率（市场模型）（-170，-21）Y1 (2)'!$A$1:$O$339,13,FALSE)</f>
        <v>-0.135087072849274</v>
      </c>
      <c r="O309">
        <v>-0.10087194</v>
      </c>
      <c r="P309">
        <f>VLOOKUP(A309,'累积异常收益率（市场模型）（-170，-21）Y1 (2)'!$A$1:$O$339,15,FALSE)</f>
        <v>-0.0830818340182304</v>
      </c>
      <c r="Q309">
        <f>VLOOKUP(A309,'累积异常收益率（市场模型）（-170，-21）Y1 (2)'!$A$1:$X$339,16,FALSE)</f>
        <v>-0.0791457444429398</v>
      </c>
      <c r="R309">
        <f>VLOOKUP(A309,'累积异常收益率（市场模型）（-170，-21）Y1 (2)'!$A$1:$X$339,17,FALSE)</f>
        <v>-0.0656140819191933</v>
      </c>
      <c r="S309">
        <v>-0.05332927</v>
      </c>
      <c r="T309">
        <v>-0.07110284</v>
      </c>
      <c r="U309">
        <f>VLOOKUP(A309,'累积异常收益率（市场模型）（-170，-21）Y1 (2)'!$A$1:$X$339,20,FALSE)</f>
        <v>-0.106975816190243</v>
      </c>
      <c r="V309">
        <f>VLOOKUP(A309,'累积异常收益率（市场模型）（-170，-21）Y1 (2)'!$A$1:$X$339,21,FALSE)</f>
        <v>-0.104456968605518</v>
      </c>
      <c r="W309">
        <v>-0.05553816</v>
      </c>
      <c r="X309">
        <f>VLOOKUP(A309,'累积异常收益率（市场模型）（-170，-21）Y1 (2)'!$A$1:$X$339,23,FALSE)</f>
        <v>-0.0341442860662937</v>
      </c>
      <c r="Y309">
        <v>-0.03462462</v>
      </c>
      <c r="Z309">
        <f>VLOOKUP(A309,'三因子模型（-170，-51） (2)'!$A$1:$W$335,23,FALSE)</f>
        <v>-0.0800021812319756</v>
      </c>
      <c r="AA309">
        <v>-12.040202</v>
      </c>
      <c r="AB309">
        <v>0</v>
      </c>
      <c r="AC309">
        <v>7.9704</v>
      </c>
      <c r="AD309">
        <v>11.14</v>
      </c>
      <c r="AE309">
        <v>27</v>
      </c>
      <c r="AF309">
        <v>18.3468</v>
      </c>
      <c r="AG309">
        <v>5.958447</v>
      </c>
      <c r="AH309" t="s">
        <v>70</v>
      </c>
      <c r="AI309" t="s">
        <v>999</v>
      </c>
      <c r="AJ309">
        <v>6</v>
      </c>
      <c r="AK309">
        <v>55</v>
      </c>
      <c r="AL309">
        <v>1</v>
      </c>
      <c r="AM309">
        <v>0.1</v>
      </c>
      <c r="AN309">
        <v>6.4012536</v>
      </c>
      <c r="AO309">
        <v>0.6026</v>
      </c>
      <c r="AP309">
        <v>0.497</v>
      </c>
      <c r="AQ309">
        <v>1</v>
      </c>
      <c r="AR309">
        <v>2.41</v>
      </c>
      <c r="AS309">
        <v>0.19636364</v>
      </c>
      <c r="AT309">
        <v>13.203</v>
      </c>
      <c r="AU309">
        <v>15.2753</v>
      </c>
      <c r="AV309">
        <v>43</v>
      </c>
      <c r="AW309">
        <v>5</v>
      </c>
      <c r="AX309">
        <v>25</v>
      </c>
      <c r="AY309">
        <f>VLOOKUP(A309,u型最终!$1:$1048576,46,FALSE)</f>
        <v>7.3</v>
      </c>
      <c r="AZ309">
        <v>0.8796268</v>
      </c>
      <c r="BA309">
        <v>24.1</v>
      </c>
    </row>
    <row r="310" spans="1:53">
      <c r="A310">
        <v>2185</v>
      </c>
      <c r="B310">
        <v>2185</v>
      </c>
      <c r="C310">
        <v>19</v>
      </c>
      <c r="D310">
        <v>620000</v>
      </c>
      <c r="E310">
        <v>620500</v>
      </c>
      <c r="F310" t="s">
        <v>1000</v>
      </c>
      <c r="G310">
        <v>5115</v>
      </c>
      <c r="H310" t="s">
        <v>159</v>
      </c>
      <c r="I310">
        <v>0.25747141</v>
      </c>
      <c r="J310">
        <f>VLOOKUP(A310,三因子模型筛选后!$A$1:$Z$335,11,FALSE)</f>
        <v>0.14003449678421</v>
      </c>
      <c r="K310">
        <v>-0.00568333</v>
      </c>
      <c r="L310">
        <v>-0.0526605658233166</v>
      </c>
      <c r="M310">
        <f>VLOOKUP(A310,'累积异常收益率（市场模型）（-170，-21）Y1 (2)'!$A$1:$O$339,12,FALSE)</f>
        <v>0.258664190769196</v>
      </c>
      <c r="N310">
        <f>VLOOKUP(A310,'累积异常收益率（市场模型）（-170，-21）Y1 (2)'!$A$1:$O$339,13,FALSE)</f>
        <v>0.204483449459076</v>
      </c>
      <c r="O310">
        <v>0.23879501</v>
      </c>
      <c r="P310">
        <f>VLOOKUP(A310,'累积异常收益率（市场模型）（-170，-21）Y1 (2)'!$A$1:$O$339,15,FALSE)</f>
        <v>0.279719650745392</v>
      </c>
      <c r="Q310">
        <f>VLOOKUP(A310,'累积异常收益率（市场模型）（-170，-21）Y1 (2)'!$A$1:$X$339,16,FALSE)</f>
        <v>0.293004959821701</v>
      </c>
      <c r="R310">
        <f>VLOOKUP(A310,'累积异常收益率（市场模型）（-170，-21）Y1 (2)'!$A$1:$X$339,17,FALSE)</f>
        <v>0.31319198012352</v>
      </c>
      <c r="S310">
        <v>0.3743358</v>
      </c>
      <c r="T310">
        <v>0.47065109</v>
      </c>
      <c r="U310">
        <f>VLOOKUP(A310,'累积异常收益率（市场模型）（-170，-21）Y1 (2)'!$A$1:$X$339,20,FALSE)</f>
        <v>0.542405128479004</v>
      </c>
      <c r="V310">
        <f>VLOOKUP(A310,'累积异常收益率（市场模型）（-170，-21）Y1 (2)'!$A$1:$X$339,21,FALSE)</f>
        <v>0.6231409907341</v>
      </c>
      <c r="W310">
        <v>0.75097251</v>
      </c>
      <c r="X310">
        <f>VLOOKUP(A310,'累积异常收益率（市场模型）（-170，-21）Y1 (2)'!$A$1:$X$339,23,FALSE)</f>
        <v>0.864387214183807</v>
      </c>
      <c r="Y310">
        <v>0.75978202</v>
      </c>
      <c r="Z310">
        <f>VLOOKUP(A310,'三因子模型（-170，-51） (2)'!$A$1:$W$335,23,FALSE)</f>
        <v>0.613653242588043</v>
      </c>
      <c r="AA310">
        <v>25.747141</v>
      </c>
      <c r="AB310">
        <v>0</v>
      </c>
      <c r="AC310">
        <v>9.9176</v>
      </c>
      <c r="AD310">
        <v>15.35</v>
      </c>
      <c r="AE310">
        <v>16</v>
      </c>
      <c r="AF310">
        <v>19.9851</v>
      </c>
      <c r="AG310">
        <v>32.044846</v>
      </c>
      <c r="AH310" t="s">
        <v>160</v>
      </c>
      <c r="AI310" t="s">
        <v>1008</v>
      </c>
      <c r="AJ310">
        <v>7</v>
      </c>
      <c r="AK310">
        <v>48</v>
      </c>
      <c r="AL310">
        <v>3</v>
      </c>
      <c r="AM310">
        <v>0.31578947</v>
      </c>
      <c r="AN310">
        <v>7.6196261</v>
      </c>
      <c r="AO310">
        <v>2.0378</v>
      </c>
      <c r="AP310">
        <v>0.3878</v>
      </c>
      <c r="AQ310">
        <v>0</v>
      </c>
      <c r="AR310">
        <v>7.87</v>
      </c>
      <c r="AS310">
        <v>0.31075758</v>
      </c>
      <c r="AT310">
        <v>17.2076</v>
      </c>
      <c r="AU310">
        <v>18.2911</v>
      </c>
      <c r="AV310">
        <v>2</v>
      </c>
      <c r="AW310">
        <v>8</v>
      </c>
      <c r="AX310">
        <v>64</v>
      </c>
      <c r="AY310">
        <f>VLOOKUP(A310,u型最终!$1:$1048576,46,FALSE)</f>
        <v>0</v>
      </c>
      <c r="AZ310">
        <v>2.063058</v>
      </c>
      <c r="BA310">
        <v>78.7</v>
      </c>
    </row>
    <row r="311" spans="1:53">
      <c r="A311">
        <v>600888</v>
      </c>
      <c r="B311">
        <v>600888</v>
      </c>
      <c r="C311">
        <v>1</v>
      </c>
      <c r="D311">
        <v>650000</v>
      </c>
      <c r="E311">
        <v>650100</v>
      </c>
      <c r="F311" t="s">
        <v>1033</v>
      </c>
      <c r="G311">
        <v>6715</v>
      </c>
      <c r="H311" t="s">
        <v>848</v>
      </c>
      <c r="I311">
        <v>-0.04733279</v>
      </c>
      <c r="J311">
        <f>VLOOKUP(A311,三因子模型筛选后!$A$1:$Z$335,11,FALSE)</f>
        <v>-0.0169548410922289</v>
      </c>
      <c r="K311">
        <v>-0.0142487</v>
      </c>
      <c r="L311">
        <v>-0.00513898115605116</v>
      </c>
      <c r="M311">
        <f>VLOOKUP(A311,'累积异常收益率（市场模型）（-170，-21）Y1 (2)'!$A$1:$O$339,12,FALSE)</f>
        <v>-0.0304019525647163</v>
      </c>
      <c r="N311">
        <f>VLOOKUP(A311,'累积异常收益率（市场模型）（-170，-21）Y1 (2)'!$A$1:$O$339,13,FALSE)</f>
        <v>-0.0518175661563873</v>
      </c>
      <c r="O311">
        <v>-0.04659986</v>
      </c>
      <c r="P311">
        <f>VLOOKUP(A311,'累积异常收益率（市场模型）（-170，-21）Y1 (2)'!$A$1:$O$339,15,FALSE)</f>
        <v>-0.0364539884030819</v>
      </c>
      <c r="Q311">
        <f>VLOOKUP(A311,'累积异常收益率（市场模型）（-170，-21）Y1 (2)'!$A$1:$X$339,16,FALSE)</f>
        <v>-0.0187500175088644</v>
      </c>
      <c r="R311">
        <f>VLOOKUP(A311,'累积异常收益率（市场模型）（-170，-21）Y1 (2)'!$A$1:$X$339,17,FALSE)</f>
        <v>-0.0286443028599024</v>
      </c>
      <c r="S311">
        <v>-0.00192835</v>
      </c>
      <c r="T311">
        <v>-0.01247996</v>
      </c>
      <c r="U311">
        <f>VLOOKUP(A311,'累积异常收益率（市场模型）（-170，-21）Y1 (2)'!$A$1:$X$339,20,FALSE)</f>
        <v>0.0145825017243624</v>
      </c>
      <c r="V311">
        <f>VLOOKUP(A311,'累积异常收益率（市场模型）（-170，-21）Y1 (2)'!$A$1:$X$339,21,FALSE)</f>
        <v>0.0323610045015812</v>
      </c>
      <c r="W311">
        <v>0.12786189</v>
      </c>
      <c r="X311">
        <f>VLOOKUP(A311,'累积异常收益率（市场模型）（-170，-21）Y1 (2)'!$A$1:$X$339,23,FALSE)</f>
        <v>0.255197048187256</v>
      </c>
      <c r="Y311">
        <v>0.26097459</v>
      </c>
      <c r="Z311">
        <f>VLOOKUP(A311,'三因子模型（-170，-51） (2)'!$A$1:$W$335,23,FALSE)</f>
        <v>0.199233680963516</v>
      </c>
      <c r="AA311">
        <v>-4.7332786</v>
      </c>
      <c r="AB311">
        <v>0</v>
      </c>
      <c r="AC311">
        <v>7.9338</v>
      </c>
      <c r="AD311">
        <v>15.23</v>
      </c>
      <c r="AE311">
        <v>23</v>
      </c>
      <c r="AF311">
        <v>19.8625</v>
      </c>
      <c r="AG311">
        <v>5.3435489</v>
      </c>
      <c r="AH311" t="s">
        <v>849</v>
      </c>
      <c r="AI311" t="s">
        <v>999</v>
      </c>
      <c r="AJ311">
        <v>6</v>
      </c>
      <c r="AK311">
        <v>53</v>
      </c>
      <c r="AL311">
        <v>0</v>
      </c>
      <c r="AM311">
        <v>0.14285714</v>
      </c>
      <c r="AN311">
        <v>7.5086775</v>
      </c>
      <c r="AO311">
        <v>1.8238</v>
      </c>
      <c r="AP311">
        <v>0.6119</v>
      </c>
      <c r="AQ311">
        <v>0</v>
      </c>
      <c r="AR311">
        <v>0.97</v>
      </c>
      <c r="AS311">
        <v>0.09</v>
      </c>
      <c r="AT311">
        <v>16.3433</v>
      </c>
      <c r="AU311">
        <v>17.1663</v>
      </c>
      <c r="AV311">
        <v>31</v>
      </c>
      <c r="AW311">
        <v>8.5</v>
      </c>
      <c r="AX311">
        <v>72.25</v>
      </c>
      <c r="AY311">
        <f>VLOOKUP(A311,u型最终!$1:$1048576,46,FALSE)</f>
        <v>3.5</v>
      </c>
      <c r="AZ311">
        <v>-0.0304592</v>
      </c>
      <c r="BA311">
        <v>9.7</v>
      </c>
    </row>
  </sheetData>
  <autoFilter ref="A1:BA311">
    <extLst/>
  </autoFilter>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X419"/>
  <sheetViews>
    <sheetView workbookViewId="0">
      <selection activeCell="C12" sqref="C12"/>
    </sheetView>
  </sheetViews>
  <sheetFormatPr defaultColWidth="7.87272727272727" defaultRowHeight="14.5"/>
  <cols>
    <col min="1" max="1" width="6.70909090909091" style="54" customWidth="1"/>
    <col min="2" max="2" width="6.70909090909091" style="62" customWidth="1"/>
    <col min="3" max="3" width="8.45454545454546" style="53" customWidth="1"/>
    <col min="4" max="4" width="8.94545454545455" style="53" customWidth="1"/>
    <col min="5" max="154" width="12.3545454545455" style="53" customWidth="1"/>
    <col min="155" max="16384" width="7.87272727272727" style="53"/>
  </cols>
  <sheetData>
    <row r="1" s="53" customFormat="1" spans="1:154">
      <c r="A1" s="54" t="s">
        <v>1046</v>
      </c>
      <c r="B1" s="54" t="s">
        <v>0</v>
      </c>
      <c r="C1" s="53" t="s">
        <v>3</v>
      </c>
      <c r="D1" s="53" t="s">
        <v>1047</v>
      </c>
      <c r="E1" s="53" t="s">
        <v>1048</v>
      </c>
      <c r="F1" s="53" t="s">
        <v>1049</v>
      </c>
      <c r="G1" s="53" t="s">
        <v>1050</v>
      </c>
      <c r="H1" s="53" t="s">
        <v>1051</v>
      </c>
      <c r="I1" s="53" t="s">
        <v>1052</v>
      </c>
      <c r="J1" s="53" t="s">
        <v>1053</v>
      </c>
      <c r="K1" s="53" t="s">
        <v>1054</v>
      </c>
      <c r="L1" s="53" t="s">
        <v>1055</v>
      </c>
      <c r="M1" s="53" t="s">
        <v>1056</v>
      </c>
      <c r="N1" s="53" t="s">
        <v>1057</v>
      </c>
      <c r="O1" s="53" t="s">
        <v>1058</v>
      </c>
      <c r="P1" s="53" t="s">
        <v>1059</v>
      </c>
      <c r="Q1" s="53" t="s">
        <v>1060</v>
      </c>
      <c r="R1" s="53" t="s">
        <v>1061</v>
      </c>
      <c r="S1" s="53" t="s">
        <v>1062</v>
      </c>
      <c r="T1" s="53" t="s">
        <v>1063</v>
      </c>
      <c r="U1" s="53" t="s">
        <v>1064</v>
      </c>
      <c r="V1" s="53" t="s">
        <v>1065</v>
      </c>
      <c r="W1" s="53" t="s">
        <v>1066</v>
      </c>
      <c r="X1" s="53" t="s">
        <v>1067</v>
      </c>
      <c r="Y1" s="53" t="s">
        <v>1068</v>
      </c>
      <c r="Z1" s="53" t="s">
        <v>1069</v>
      </c>
      <c r="AA1" s="53" t="s">
        <v>1070</v>
      </c>
      <c r="AB1" s="53" t="s">
        <v>1071</v>
      </c>
      <c r="AC1" s="53" t="s">
        <v>1072</v>
      </c>
      <c r="AD1" s="53" t="s">
        <v>1073</v>
      </c>
      <c r="AE1" s="53" t="s">
        <v>1074</v>
      </c>
      <c r="AF1" s="53" t="s">
        <v>1075</v>
      </c>
      <c r="AG1" s="53" t="s">
        <v>1076</v>
      </c>
      <c r="AH1" s="53" t="s">
        <v>1077</v>
      </c>
      <c r="AI1" s="53" t="s">
        <v>1078</v>
      </c>
      <c r="AJ1" s="53" t="s">
        <v>1079</v>
      </c>
      <c r="AK1" s="53" t="s">
        <v>1080</v>
      </c>
      <c r="AL1" s="53" t="s">
        <v>1081</v>
      </c>
      <c r="AM1" s="53" t="s">
        <v>1082</v>
      </c>
      <c r="AN1" s="53" t="s">
        <v>1083</v>
      </c>
      <c r="AO1" s="53" t="s">
        <v>1084</v>
      </c>
      <c r="AP1" s="53" t="s">
        <v>1085</v>
      </c>
      <c r="AQ1" s="53" t="s">
        <v>1086</v>
      </c>
      <c r="AR1" s="53" t="s">
        <v>1087</v>
      </c>
      <c r="AS1" s="53" t="s">
        <v>1088</v>
      </c>
      <c r="AT1" s="53" t="s">
        <v>1089</v>
      </c>
      <c r="AU1" s="53" t="s">
        <v>1090</v>
      </c>
      <c r="AV1" s="53" t="s">
        <v>1091</v>
      </c>
      <c r="AW1" s="53" t="s">
        <v>1092</v>
      </c>
      <c r="AX1" s="53" t="s">
        <v>1093</v>
      </c>
      <c r="AY1" s="53" t="s">
        <v>1094</v>
      </c>
      <c r="AZ1" s="53" t="s">
        <v>1095</v>
      </c>
      <c r="BA1" s="53" t="s">
        <v>1096</v>
      </c>
      <c r="BB1" s="53" t="s">
        <v>1097</v>
      </c>
      <c r="BC1" s="53" t="s">
        <v>1098</v>
      </c>
      <c r="BD1" s="53" t="s">
        <v>1099</v>
      </c>
      <c r="BE1" s="53" t="s">
        <v>1100</v>
      </c>
      <c r="BF1" s="53" t="s">
        <v>1101</v>
      </c>
      <c r="BG1" s="53" t="s">
        <v>1102</v>
      </c>
      <c r="BH1" s="53" t="s">
        <v>1103</v>
      </c>
      <c r="BI1" s="53" t="s">
        <v>1104</v>
      </c>
      <c r="BJ1" s="53" t="s">
        <v>1105</v>
      </c>
      <c r="BK1" s="53" t="s">
        <v>1106</v>
      </c>
      <c r="BL1" s="53" t="s">
        <v>1107</v>
      </c>
      <c r="BM1" s="53" t="s">
        <v>1108</v>
      </c>
      <c r="BN1" s="53" t="s">
        <v>1109</v>
      </c>
      <c r="BO1" s="53" t="s">
        <v>1110</v>
      </c>
      <c r="BP1" s="53" t="s">
        <v>1111</v>
      </c>
      <c r="BQ1" s="53" t="s">
        <v>1112</v>
      </c>
      <c r="BR1" s="53" t="s">
        <v>1113</v>
      </c>
      <c r="BS1" s="53" t="s">
        <v>1114</v>
      </c>
      <c r="BT1" s="53" t="s">
        <v>1115</v>
      </c>
      <c r="BU1" s="53" t="s">
        <v>1116</v>
      </c>
      <c r="BV1" s="53" t="s">
        <v>1117</v>
      </c>
      <c r="BW1" s="53" t="s">
        <v>1118</v>
      </c>
      <c r="BX1" s="53" t="s">
        <v>1119</v>
      </c>
      <c r="BY1" s="53" t="s">
        <v>1120</v>
      </c>
      <c r="BZ1" s="53" t="s">
        <v>1121</v>
      </c>
      <c r="CA1" s="53" t="s">
        <v>1122</v>
      </c>
      <c r="CB1" s="53" t="s">
        <v>1123</v>
      </c>
      <c r="CC1" s="53" t="s">
        <v>1124</v>
      </c>
      <c r="CD1" s="53" t="s">
        <v>1125</v>
      </c>
      <c r="CE1" s="53" t="s">
        <v>1126</v>
      </c>
      <c r="CF1" s="53" t="s">
        <v>1127</v>
      </c>
      <c r="CG1" s="53" t="s">
        <v>1128</v>
      </c>
      <c r="CH1" s="53" t="s">
        <v>1129</v>
      </c>
      <c r="CI1" s="53" t="s">
        <v>1130</v>
      </c>
      <c r="CJ1" s="53" t="s">
        <v>1131</v>
      </c>
      <c r="CK1" s="53" t="s">
        <v>1132</v>
      </c>
      <c r="CL1" s="53" t="s">
        <v>1133</v>
      </c>
      <c r="CM1" s="53" t="s">
        <v>1134</v>
      </c>
      <c r="CN1" s="53" t="s">
        <v>1135</v>
      </c>
      <c r="CO1" s="53" t="s">
        <v>1136</v>
      </c>
      <c r="CP1" s="53" t="s">
        <v>1137</v>
      </c>
      <c r="CQ1" s="53" t="s">
        <v>1138</v>
      </c>
      <c r="CR1" s="53" t="s">
        <v>1139</v>
      </c>
      <c r="CS1" s="53" t="s">
        <v>1140</v>
      </c>
      <c r="CT1" s="53" t="s">
        <v>1141</v>
      </c>
      <c r="CU1" s="53" t="s">
        <v>1142</v>
      </c>
      <c r="CV1" s="53" t="s">
        <v>1143</v>
      </c>
      <c r="CW1" s="53" t="s">
        <v>1144</v>
      </c>
      <c r="CX1" s="53" t="s">
        <v>1145</v>
      </c>
      <c r="CY1" s="53" t="s">
        <v>1146</v>
      </c>
      <c r="CZ1" s="53" t="s">
        <v>1147</v>
      </c>
      <c r="DA1" s="53" t="s">
        <v>1148</v>
      </c>
      <c r="DB1" s="53" t="s">
        <v>1149</v>
      </c>
      <c r="DC1" s="53" t="s">
        <v>1150</v>
      </c>
      <c r="DD1" s="53" t="s">
        <v>1151</v>
      </c>
      <c r="DE1" s="53" t="s">
        <v>1152</v>
      </c>
      <c r="DF1" s="53" t="s">
        <v>1153</v>
      </c>
      <c r="DG1" s="53" t="s">
        <v>1154</v>
      </c>
      <c r="DH1" s="53" t="s">
        <v>1155</v>
      </c>
      <c r="DI1" s="53" t="s">
        <v>1156</v>
      </c>
      <c r="DJ1" s="53" t="s">
        <v>1157</v>
      </c>
      <c r="DK1" s="53" t="s">
        <v>1158</v>
      </c>
      <c r="DL1" s="53" t="s">
        <v>1159</v>
      </c>
      <c r="DM1" s="53" t="s">
        <v>1160</v>
      </c>
      <c r="DN1" s="53" t="s">
        <v>1161</v>
      </c>
      <c r="DO1" s="53" t="s">
        <v>1162</v>
      </c>
      <c r="DP1" s="53" t="s">
        <v>1163</v>
      </c>
      <c r="DQ1" s="53" t="s">
        <v>1164</v>
      </c>
      <c r="DR1" s="53" t="s">
        <v>1165</v>
      </c>
      <c r="DS1" s="53" t="s">
        <v>1166</v>
      </c>
      <c r="DT1" s="53" t="s">
        <v>1167</v>
      </c>
      <c r="DU1" s="53" t="s">
        <v>1168</v>
      </c>
      <c r="DV1" s="53" t="s">
        <v>1169</v>
      </c>
      <c r="DW1" s="53" t="s">
        <v>1170</v>
      </c>
      <c r="DX1" s="53" t="s">
        <v>1171</v>
      </c>
      <c r="DY1" s="53" t="s">
        <v>1172</v>
      </c>
      <c r="DZ1" s="53" t="s">
        <v>1173</v>
      </c>
      <c r="EA1" s="53" t="s">
        <v>1174</v>
      </c>
      <c r="EB1" s="53" t="s">
        <v>1175</v>
      </c>
      <c r="EC1" s="53" t="s">
        <v>1176</v>
      </c>
      <c r="ED1" s="53" t="s">
        <v>1177</v>
      </c>
      <c r="EE1" s="53" t="s">
        <v>1178</v>
      </c>
      <c r="EF1" s="53" t="s">
        <v>1179</v>
      </c>
      <c r="EG1" s="53" t="s">
        <v>1180</v>
      </c>
      <c r="EH1" s="53" t="s">
        <v>1181</v>
      </c>
      <c r="EI1" s="53" t="s">
        <v>1182</v>
      </c>
      <c r="EJ1" s="53" t="s">
        <v>1183</v>
      </c>
      <c r="EK1" s="53" t="s">
        <v>1184</v>
      </c>
      <c r="EL1" s="53" t="s">
        <v>1185</v>
      </c>
      <c r="EM1" s="53" t="s">
        <v>1186</v>
      </c>
      <c r="EN1" s="53" t="s">
        <v>1187</v>
      </c>
      <c r="EO1" s="53" t="s">
        <v>1188</v>
      </c>
      <c r="EP1" s="53" t="s">
        <v>1189</v>
      </c>
      <c r="EQ1" s="53" t="s">
        <v>1190</v>
      </c>
      <c r="ER1" s="53" t="s">
        <v>1191</v>
      </c>
      <c r="ES1" s="53" t="s">
        <v>1192</v>
      </c>
      <c r="ET1" s="53" t="s">
        <v>1193</v>
      </c>
      <c r="EU1" s="53" t="s">
        <v>1194</v>
      </c>
      <c r="EV1" s="53" t="s">
        <v>1195</v>
      </c>
      <c r="EW1" s="53" t="s">
        <v>1196</v>
      </c>
      <c r="EX1" s="53" t="s">
        <v>1197</v>
      </c>
    </row>
    <row r="2" s="53" customFormat="1" spans="1:154">
      <c r="A2" s="54">
        <v>16</v>
      </c>
      <c r="B2" s="62">
        <v>16</v>
      </c>
      <c r="C2" s="53" t="s">
        <v>42</v>
      </c>
      <c r="D2" s="55">
        <v>43851</v>
      </c>
      <c r="E2" s="53">
        <v>0.0328190885484219</v>
      </c>
      <c r="F2" s="53">
        <v>0.146378517150879</v>
      </c>
      <c r="G2" s="53">
        <v>0.137338057160378</v>
      </c>
      <c r="H2" s="53">
        <v>0.284695774316788</v>
      </c>
      <c r="I2" s="53">
        <v>0.376291215419769</v>
      </c>
      <c r="J2" s="53">
        <v>0.43175482749939</v>
      </c>
      <c r="K2" s="53">
        <v>0.51610541343689</v>
      </c>
      <c r="L2" s="53">
        <v>0.591679275035858</v>
      </c>
      <c r="M2" s="53">
        <v>0.666273057460785</v>
      </c>
      <c r="N2" s="53">
        <v>0.756401836872101</v>
      </c>
      <c r="O2" s="53">
        <v>0.689332604408264</v>
      </c>
      <c r="P2" s="53">
        <v>0.706389963626862</v>
      </c>
      <c r="Q2" s="53">
        <v>0.654220163822174</v>
      </c>
      <c r="R2" s="53">
        <v>0.725686490535736</v>
      </c>
      <c r="S2" s="53">
        <v>0.780416905879974</v>
      </c>
      <c r="T2" s="53">
        <v>0.842232584953308</v>
      </c>
      <c r="U2" s="53">
        <v>0.932090818881989</v>
      </c>
      <c r="V2" s="53">
        <v>0.854832172393799</v>
      </c>
      <c r="W2" s="53">
        <v>0.770348310470581</v>
      </c>
      <c r="X2" s="53">
        <v>0.790750563144684</v>
      </c>
      <c r="Y2" s="53">
        <v>0.676433324813843</v>
      </c>
      <c r="Z2" s="53">
        <v>0.783391237258911</v>
      </c>
      <c r="AA2" s="53">
        <v>0.824935436248779</v>
      </c>
      <c r="AB2" s="53">
        <v>0.877174019813538</v>
      </c>
      <c r="AC2" s="53">
        <v>0.796406328678131</v>
      </c>
      <c r="AD2" s="53">
        <v>0.89546400308609</v>
      </c>
      <c r="AE2" s="53">
        <v>0.951831758022308</v>
      </c>
      <c r="AF2" s="53">
        <v>0.948805451393127</v>
      </c>
      <c r="AG2" s="53">
        <v>1.03772449493408</v>
      </c>
      <c r="AH2" s="53">
        <v>1.0436418056488</v>
      </c>
      <c r="AI2" s="53">
        <v>0.990640342235565</v>
      </c>
      <c r="AJ2" s="53">
        <v>0.899365842342377</v>
      </c>
      <c r="AK2" s="53">
        <v>0.931462645530701</v>
      </c>
      <c r="AL2" s="53">
        <v>0.967330396175385</v>
      </c>
      <c r="AM2" s="53">
        <v>0.936723649501801</v>
      </c>
      <c r="AN2" s="53">
        <v>0.896012306213379</v>
      </c>
      <c r="AO2" s="53">
        <v>0.834992289543152</v>
      </c>
      <c r="AP2" s="53">
        <v>0.854750573635101</v>
      </c>
      <c r="AQ2" s="53">
        <v>0.818378090858459</v>
      </c>
      <c r="AR2" s="53">
        <v>0.82084196805954</v>
      </c>
      <c r="AS2" s="53">
        <v>0.807917416095734</v>
      </c>
      <c r="AT2" s="53">
        <v>0.795667707920074</v>
      </c>
      <c r="AU2" s="53">
        <v>0.781795263290405</v>
      </c>
      <c r="AV2" s="53">
        <v>0.784777820110321</v>
      </c>
      <c r="AW2" s="53">
        <v>0.819060802459717</v>
      </c>
      <c r="AX2" s="53">
        <v>0.855533957481384</v>
      </c>
      <c r="AY2" s="53">
        <v>0.803925931453705</v>
      </c>
      <c r="AZ2" s="53">
        <v>0.784923076629639</v>
      </c>
      <c r="BA2" s="53">
        <v>0.778538227081299</v>
      </c>
      <c r="BB2" s="53">
        <v>0.737966239452362</v>
      </c>
      <c r="BC2" s="53">
        <v>0.0296863056719303</v>
      </c>
      <c r="BD2" s="53">
        <v>0.163216516375542</v>
      </c>
      <c r="BE2" s="53">
        <v>0.152180343866348</v>
      </c>
      <c r="BF2" s="53">
        <v>0.25732347369194</v>
      </c>
      <c r="BG2" s="53">
        <v>0.329954594373703</v>
      </c>
      <c r="BH2" s="53">
        <v>0.403836578130722</v>
      </c>
      <c r="BI2" s="53">
        <v>0.493982255458832</v>
      </c>
      <c r="BJ2" s="53">
        <v>0.580541908740997</v>
      </c>
      <c r="BK2" s="53">
        <v>0.643861353397369</v>
      </c>
      <c r="BL2" s="53">
        <v>0.727682054042816</v>
      </c>
      <c r="BM2" s="53">
        <v>0.676619350910187</v>
      </c>
      <c r="BN2" s="53">
        <v>0.699225783348083</v>
      </c>
      <c r="BO2" s="53">
        <v>0.646028637886047</v>
      </c>
      <c r="BP2" s="53">
        <v>0.726588904857635</v>
      </c>
      <c r="BQ2" s="53">
        <v>0.780014932155609</v>
      </c>
      <c r="BR2" s="53">
        <v>0.858171463012695</v>
      </c>
      <c r="BS2" s="53">
        <v>0.948333501815796</v>
      </c>
      <c r="BT2" s="53">
        <v>0.880054235458374</v>
      </c>
      <c r="BU2" s="53">
        <v>0.800163149833679</v>
      </c>
      <c r="BV2" s="53">
        <v>0.812461853027344</v>
      </c>
      <c r="BW2" s="53">
        <v>0.71026349067688</v>
      </c>
      <c r="BX2" s="53">
        <v>0.836211502552032</v>
      </c>
      <c r="BY2" s="53">
        <v>0.840861439704895</v>
      </c>
      <c r="BZ2" s="53">
        <v>0.90018093585968</v>
      </c>
      <c r="CA2" s="53">
        <v>0.813349783420563</v>
      </c>
      <c r="CB2" s="53">
        <v>0.891592085361481</v>
      </c>
      <c r="CC2" s="53">
        <v>0.935789227485657</v>
      </c>
      <c r="CD2" s="53">
        <v>0.949650466442108</v>
      </c>
      <c r="CE2" s="53">
        <v>1.02897846698761</v>
      </c>
      <c r="CF2" s="53">
        <v>1.05503284931183</v>
      </c>
      <c r="CG2" s="53">
        <v>0.982627630233765</v>
      </c>
      <c r="CH2" s="53">
        <v>0.901054501533508</v>
      </c>
      <c r="CI2" s="53">
        <v>0.911771893501282</v>
      </c>
      <c r="CJ2" s="53">
        <v>0.947582244873047</v>
      </c>
      <c r="CK2" s="53">
        <v>0.928783714771271</v>
      </c>
      <c r="CL2" s="53">
        <v>0.880333125591278</v>
      </c>
      <c r="CM2" s="53">
        <v>0.823222935199738</v>
      </c>
      <c r="CN2" s="53">
        <v>0.851795673370361</v>
      </c>
      <c r="CO2" s="53">
        <v>0.800071477890015</v>
      </c>
      <c r="CP2" s="53">
        <v>0.791552841663361</v>
      </c>
      <c r="CQ2" s="53">
        <v>0.768791615962982</v>
      </c>
      <c r="CR2" s="53">
        <v>0.757663667201996</v>
      </c>
      <c r="CS2" s="53">
        <v>0.753374397754669</v>
      </c>
      <c r="CT2" s="53">
        <v>0.762126326560974</v>
      </c>
      <c r="CU2" s="53">
        <v>0.806925177574158</v>
      </c>
      <c r="CV2" s="53">
        <v>0.832899630069733</v>
      </c>
      <c r="CW2" s="53">
        <v>0.781960010528564</v>
      </c>
      <c r="CX2" s="53">
        <v>0.768292307853699</v>
      </c>
      <c r="CY2" s="53">
        <v>0.774097919464111</v>
      </c>
      <c r="CZ2" s="53">
        <v>0.748477637767792</v>
      </c>
      <c r="DA2" s="53">
        <v>0.00397071614861488</v>
      </c>
      <c r="DB2" s="53">
        <v>-0.0160000659525394</v>
      </c>
      <c r="DC2" s="53">
        <v>-0.0140043646097183</v>
      </c>
      <c r="DD2" s="53">
        <v>0.0282102189958096</v>
      </c>
      <c r="DE2" s="53">
        <v>0.0471745543181896</v>
      </c>
      <c r="DF2" s="53">
        <v>0.0287561863660812</v>
      </c>
      <c r="DG2" s="53">
        <v>0.0229610782116652</v>
      </c>
      <c r="DH2" s="53">
        <v>0.0119752893224359</v>
      </c>
      <c r="DI2" s="53">
        <v>0.0232496708631516</v>
      </c>
      <c r="DJ2" s="53">
        <v>0.0295577384531498</v>
      </c>
      <c r="DK2" s="53">
        <v>0.0135511681437492</v>
      </c>
      <c r="DL2" s="53">
        <v>0.00800214428454638</v>
      </c>
      <c r="DM2" s="53">
        <v>0.00902945268899202</v>
      </c>
      <c r="DN2" s="53">
        <v>-6.44873362034559e-5</v>
      </c>
      <c r="DO2" s="53">
        <v>0.00123986974358559</v>
      </c>
      <c r="DP2" s="53">
        <v>-0.0151009559631348</v>
      </c>
      <c r="DQ2" s="53">
        <v>-0.0154047505930066</v>
      </c>
      <c r="DR2" s="53">
        <v>-0.0243841260671616</v>
      </c>
      <c r="DS2" s="53">
        <v>-0.0289769135415554</v>
      </c>
      <c r="DT2" s="53">
        <v>-0.0208733454346657</v>
      </c>
      <c r="DU2" s="53">
        <v>-0.0329922437667847</v>
      </c>
      <c r="DV2" s="53">
        <v>-0.0519823543727398</v>
      </c>
      <c r="DW2" s="53">
        <v>-0.0150881074368954</v>
      </c>
      <c r="DX2" s="53">
        <v>-0.0221690032631159</v>
      </c>
      <c r="DY2" s="53">
        <v>-0.0161054953932762</v>
      </c>
      <c r="DZ2" s="53">
        <v>0.00470985006541014</v>
      </c>
      <c r="EA2" s="53">
        <v>0.0168804228305817</v>
      </c>
      <c r="EB2" s="53">
        <v>-7.0696696639061e-6</v>
      </c>
      <c r="EC2" s="53">
        <v>0.00958399008959532</v>
      </c>
      <c r="ED2" s="53">
        <v>-0.0105531038716435</v>
      </c>
      <c r="EE2" s="53">
        <v>0.008850640617311</v>
      </c>
      <c r="EF2" s="53">
        <v>-0.000850711017847061</v>
      </c>
      <c r="EG2" s="53">
        <v>0.0205286517739296</v>
      </c>
      <c r="EH2" s="53">
        <v>0.0205860622227192</v>
      </c>
      <c r="EI2" s="53">
        <v>0.00877788476645947</v>
      </c>
      <c r="EJ2" s="53">
        <v>0.016517149284482</v>
      </c>
      <c r="EK2" s="53">
        <v>0.0126072838902473</v>
      </c>
      <c r="EL2" s="53">
        <v>0.0037928014062345</v>
      </c>
      <c r="EM2" s="53">
        <v>0.0191445853561163</v>
      </c>
      <c r="EN2" s="53">
        <v>0.030127041041851</v>
      </c>
      <c r="EO2" s="53">
        <v>0.0399637669324875</v>
      </c>
      <c r="EP2" s="53">
        <v>0.038841936737299</v>
      </c>
      <c r="EQ2" s="53">
        <v>0.0292587857693434</v>
      </c>
      <c r="ER2" s="53">
        <v>0.0234894100576639</v>
      </c>
      <c r="ES2" s="53">
        <v>0.012973596341908</v>
      </c>
      <c r="ET2" s="53">
        <v>0.0234722606837749</v>
      </c>
      <c r="EU2" s="53">
        <v>0.0228038392961025</v>
      </c>
      <c r="EV2" s="53">
        <v>0.0174687374383211</v>
      </c>
      <c r="EW2" s="53">
        <v>0.00527821481227875</v>
      </c>
      <c r="EX2" s="53">
        <v>-0.00967341847717762</v>
      </c>
    </row>
    <row r="3" s="53" customFormat="1" spans="1:154">
      <c r="A3" s="54">
        <v>20</v>
      </c>
      <c r="B3" s="62">
        <v>20</v>
      </c>
      <c r="C3" s="53" t="s">
        <v>45</v>
      </c>
      <c r="D3" s="55">
        <v>43851</v>
      </c>
      <c r="E3" s="53">
        <v>-0.0080892750993371</v>
      </c>
      <c r="F3" s="53">
        <v>0.0058486694470048</v>
      </c>
      <c r="G3" s="53">
        <v>-0.0226657055318356</v>
      </c>
      <c r="H3" s="53">
        <v>-0.0761314034461975</v>
      </c>
      <c r="I3" s="53">
        <v>-0.045588806271553</v>
      </c>
      <c r="J3" s="53">
        <v>-0.08883436024189</v>
      </c>
      <c r="K3" s="53">
        <v>-0.0764435529708862</v>
      </c>
      <c r="L3" s="53">
        <v>0.00315638817846775</v>
      </c>
      <c r="M3" s="53">
        <v>0.105138674378395</v>
      </c>
      <c r="N3" s="53">
        <v>0.0708719342947006</v>
      </c>
      <c r="O3" s="53">
        <v>0.0183008015155792</v>
      </c>
      <c r="P3" s="53">
        <v>-0.0344606898725033</v>
      </c>
      <c r="Q3" s="53">
        <v>-0.0626964122056961</v>
      </c>
      <c r="R3" s="53">
        <v>-0.100648254156113</v>
      </c>
      <c r="S3" s="53">
        <v>-0.109810456633568</v>
      </c>
      <c r="T3" s="53">
        <v>-0.111136429011822</v>
      </c>
      <c r="U3" s="53">
        <v>-0.107190027832985</v>
      </c>
      <c r="V3" s="53">
        <v>-0.135109633207321</v>
      </c>
      <c r="W3" s="53">
        <v>-0.164247542619705</v>
      </c>
      <c r="X3" s="53">
        <v>-0.0652209743857384</v>
      </c>
      <c r="Y3" s="53">
        <v>-0.117650777101517</v>
      </c>
      <c r="Z3" s="53">
        <v>-0.100650116801262</v>
      </c>
      <c r="AA3" s="53">
        <v>-0.117165289819241</v>
      </c>
      <c r="AB3" s="53">
        <v>-0.103687405586243</v>
      </c>
      <c r="AC3" s="53">
        <v>-0.108848690986633</v>
      </c>
      <c r="AD3" s="53">
        <v>-0.124516785144806</v>
      </c>
      <c r="AE3" s="53">
        <v>-0.168738946318626</v>
      </c>
      <c r="AF3" s="53">
        <v>-0.147539272904396</v>
      </c>
      <c r="AG3" s="53">
        <v>-0.154757589101791</v>
      </c>
      <c r="AH3" s="53">
        <v>-0.157772555947304</v>
      </c>
      <c r="AI3" s="53">
        <v>-0.167192578315735</v>
      </c>
      <c r="AJ3" s="53">
        <v>-0.174983784556389</v>
      </c>
      <c r="AK3" s="53">
        <v>-0.167766928672791</v>
      </c>
      <c r="AL3" s="53">
        <v>-0.183104991912842</v>
      </c>
      <c r="AM3" s="53">
        <v>-0.181110143661499</v>
      </c>
      <c r="AN3" s="53">
        <v>-0.186792567372322</v>
      </c>
      <c r="AO3" s="53">
        <v>-0.187443226575851</v>
      </c>
      <c r="AP3" s="53">
        <v>-0.179591089487076</v>
      </c>
      <c r="AQ3" s="53">
        <v>-0.182486787438393</v>
      </c>
      <c r="AR3" s="53">
        <v>-0.165099874138832</v>
      </c>
      <c r="AS3" s="53">
        <v>-0.164105370640755</v>
      </c>
      <c r="AT3" s="53">
        <v>-0.174088150262833</v>
      </c>
      <c r="AU3" s="53">
        <v>-0.16140815615654</v>
      </c>
      <c r="AV3" s="53">
        <v>-0.176547780632973</v>
      </c>
      <c r="AW3" s="53">
        <v>-0.166083723306656</v>
      </c>
      <c r="AX3" s="53">
        <v>-0.174557387828827</v>
      </c>
      <c r="AY3" s="53">
        <v>-0.0972988978028297</v>
      </c>
      <c r="AZ3" s="53">
        <v>-0.14055423438549</v>
      </c>
      <c r="BA3" s="53">
        <v>-0.134188517928123</v>
      </c>
      <c r="BB3" s="53">
        <v>-0.156596004962921</v>
      </c>
      <c r="BC3" s="53">
        <v>-0.012217303737998</v>
      </c>
      <c r="BD3" s="53">
        <v>-0.00633479095995426</v>
      </c>
      <c r="BE3" s="53">
        <v>-0.0184019822627306</v>
      </c>
      <c r="BF3" s="53">
        <v>-0.0588326752185822</v>
      </c>
      <c r="BG3" s="53">
        <v>-0.0280623156577349</v>
      </c>
      <c r="BH3" s="53">
        <v>-0.0591690018773079</v>
      </c>
      <c r="BI3" s="53">
        <v>-0.0432142093777657</v>
      </c>
      <c r="BJ3" s="53">
        <v>0.0423336923122406</v>
      </c>
      <c r="BK3" s="53">
        <v>0.154484301805496</v>
      </c>
      <c r="BL3" s="53">
        <v>0.129959747195244</v>
      </c>
      <c r="BM3" s="53">
        <v>0.0810864120721817</v>
      </c>
      <c r="BN3" s="53">
        <v>0.0258666668087244</v>
      </c>
      <c r="BO3" s="53">
        <v>0.000220894813537598</v>
      </c>
      <c r="BP3" s="53">
        <v>-0.0376455038785934</v>
      </c>
      <c r="BQ3" s="53">
        <v>-0.0469813086092472</v>
      </c>
      <c r="BR3" s="53">
        <v>-0.0618552081286907</v>
      </c>
      <c r="BS3" s="53">
        <v>-0.0544328130781651</v>
      </c>
      <c r="BT3" s="53">
        <v>-0.0808968171477318</v>
      </c>
      <c r="BU3" s="53">
        <v>-0.102977648377419</v>
      </c>
      <c r="BV3" s="53">
        <v>-0.00379712413996458</v>
      </c>
      <c r="BW3" s="53">
        <v>-0.0527116246521473</v>
      </c>
      <c r="BX3" s="53">
        <v>-0.0484393052756786</v>
      </c>
      <c r="BY3" s="53">
        <v>-0.0572478361427784</v>
      </c>
      <c r="BZ3" s="53">
        <v>-0.0451730415225029</v>
      </c>
      <c r="CA3" s="53">
        <v>-0.0516603514552116</v>
      </c>
      <c r="CB3" s="53">
        <v>-0.0647991374135017</v>
      </c>
      <c r="CC3" s="53">
        <v>-0.0927026569843292</v>
      </c>
      <c r="CD3" s="53">
        <v>-0.0846794620156288</v>
      </c>
      <c r="CE3" s="53">
        <v>-0.0886803641915321</v>
      </c>
      <c r="CF3" s="53">
        <v>-0.0871179178357124</v>
      </c>
      <c r="CG3" s="53">
        <v>-0.0849390923976898</v>
      </c>
      <c r="CH3" s="53">
        <v>-0.0822567194700241</v>
      </c>
      <c r="CI3" s="53">
        <v>-0.0723210722208023</v>
      </c>
      <c r="CJ3" s="53">
        <v>-0.087038442492485</v>
      </c>
      <c r="CK3" s="53">
        <v>-0.084277980029583</v>
      </c>
      <c r="CL3" s="53">
        <v>-0.0921092480421066</v>
      </c>
      <c r="CM3" s="53">
        <v>-0.0912900418043137</v>
      </c>
      <c r="CN3" s="53">
        <v>-0.0867141559720039</v>
      </c>
      <c r="CO3" s="53">
        <v>-0.0858253091573715</v>
      </c>
      <c r="CP3" s="53">
        <v>-0.0775336101651192</v>
      </c>
      <c r="CQ3" s="53">
        <v>-0.0725795328617096</v>
      </c>
      <c r="CR3" s="53">
        <v>-0.0729100704193115</v>
      </c>
      <c r="CS3" s="53">
        <v>-0.0615718774497509</v>
      </c>
      <c r="CT3" s="53">
        <v>-0.0665334463119507</v>
      </c>
      <c r="CU3" s="53">
        <v>-0.0640618279576302</v>
      </c>
      <c r="CV3" s="53">
        <v>-0.0779204964637756</v>
      </c>
      <c r="CW3" s="53">
        <v>0.0119947111234069</v>
      </c>
      <c r="CX3" s="53">
        <v>-0.0378712676465511</v>
      </c>
      <c r="CY3" s="53">
        <v>-0.0729780942201614</v>
      </c>
      <c r="CZ3" s="53">
        <v>-0.077085480093956</v>
      </c>
      <c r="DA3" s="53">
        <v>-0.00708019640296698</v>
      </c>
      <c r="DB3" s="53">
        <v>0.000975235365331173</v>
      </c>
      <c r="DC3" s="53">
        <v>-0.0154719492420554</v>
      </c>
      <c r="DD3" s="53">
        <v>-0.0285069532692432</v>
      </c>
      <c r="DE3" s="53">
        <v>-0.0287347175180912</v>
      </c>
      <c r="DF3" s="53">
        <v>-0.0408735834062099</v>
      </c>
      <c r="DG3" s="53">
        <v>-0.0444375723600388</v>
      </c>
      <c r="DH3" s="53">
        <v>-0.0503855310380459</v>
      </c>
      <c r="DI3" s="53">
        <v>-0.0605538561940193</v>
      </c>
      <c r="DJ3" s="53">
        <v>-0.0702960342168808</v>
      </c>
      <c r="DK3" s="53">
        <v>-0.0739938393235207</v>
      </c>
      <c r="DL3" s="53">
        <v>-0.0715355798602104</v>
      </c>
      <c r="DM3" s="53">
        <v>-0.0741255283355713</v>
      </c>
      <c r="DN3" s="53">
        <v>-0.0742109715938568</v>
      </c>
      <c r="DO3" s="53">
        <v>-0.0740373730659485</v>
      </c>
      <c r="DP3" s="53">
        <v>-0.0604894496500492</v>
      </c>
      <c r="DQ3" s="53">
        <v>-0.0639654397964478</v>
      </c>
      <c r="DR3" s="53">
        <v>-0.0654210448265076</v>
      </c>
      <c r="DS3" s="53">
        <v>-0.0724781155586243</v>
      </c>
      <c r="DT3" s="53">
        <v>-0.0726320743560791</v>
      </c>
      <c r="DU3" s="53">
        <v>-0.0761473774909973</v>
      </c>
      <c r="DV3" s="53">
        <v>-0.0634190365672112</v>
      </c>
      <c r="DW3" s="53">
        <v>-0.0711256787180901</v>
      </c>
      <c r="DX3" s="53">
        <v>-0.0697225853800774</v>
      </c>
      <c r="DY3" s="53">
        <v>-0.0683965682983398</v>
      </c>
      <c r="DZ3" s="53">
        <v>-0.0709258764982224</v>
      </c>
      <c r="EA3" s="53">
        <v>-0.0872445106506348</v>
      </c>
      <c r="EB3" s="53">
        <v>-0.0740680396556854</v>
      </c>
      <c r="EC3" s="53">
        <v>-0.0772854536771774</v>
      </c>
      <c r="ED3" s="53">
        <v>-0.0818628743290901</v>
      </c>
      <c r="EE3" s="53">
        <v>-0.0934617072343826</v>
      </c>
      <c r="EF3" s="53">
        <v>-0.103935286402702</v>
      </c>
      <c r="EG3" s="53">
        <v>-0.106654077768326</v>
      </c>
      <c r="EH3" s="53">
        <v>-0.107274770736694</v>
      </c>
      <c r="EI3" s="53">
        <v>-0.108040384948254</v>
      </c>
      <c r="EJ3" s="53">
        <v>-0.105891540646553</v>
      </c>
      <c r="EK3" s="53">
        <v>-0.107361413538456</v>
      </c>
      <c r="EL3" s="53">
        <v>-0.104085154831409</v>
      </c>
      <c r="EM3" s="53">
        <v>-0.107869707047939</v>
      </c>
      <c r="EN3" s="53">
        <v>-0.0987744852900505</v>
      </c>
      <c r="EO3" s="53">
        <v>-0.102734066545963</v>
      </c>
      <c r="EP3" s="53">
        <v>-0.112386308610439</v>
      </c>
      <c r="EQ3" s="53">
        <v>-0.111044511198997</v>
      </c>
      <c r="ER3" s="53">
        <v>-0.12122256308794</v>
      </c>
      <c r="ES3" s="53">
        <v>-0.113230124115944</v>
      </c>
      <c r="ET3" s="53">
        <v>-0.107845112681389</v>
      </c>
      <c r="EU3" s="53">
        <v>-0.120501831173897</v>
      </c>
      <c r="EV3" s="53">
        <v>-0.113891184329987</v>
      </c>
      <c r="EW3" s="53">
        <v>-0.0724186524748802</v>
      </c>
      <c r="EX3" s="53">
        <v>-0.0907187461853027</v>
      </c>
    </row>
    <row r="4" s="53" customFormat="1" spans="1:154">
      <c r="A4" s="54">
        <v>21</v>
      </c>
      <c r="B4" s="62">
        <v>21</v>
      </c>
      <c r="C4" s="53" t="s">
        <v>48</v>
      </c>
      <c r="D4" s="55">
        <v>43851</v>
      </c>
      <c r="E4" s="53">
        <v>0.0374715253710747</v>
      </c>
      <c r="F4" s="53">
        <v>0.0293749272823334</v>
      </c>
      <c r="G4" s="53">
        <v>-0.00906162243336439</v>
      </c>
      <c r="H4" s="53">
        <v>-0.0405169166624546</v>
      </c>
      <c r="I4" s="53">
        <v>-0.0721837058663368</v>
      </c>
      <c r="J4" s="53">
        <v>-0.0789297223091125</v>
      </c>
      <c r="K4" s="53">
        <v>-0.0966627150774002</v>
      </c>
      <c r="L4" s="53">
        <v>-0.0369056910276413</v>
      </c>
      <c r="M4" s="53">
        <v>-0.0505181699991226</v>
      </c>
      <c r="N4" s="53">
        <v>-0.0481554605066776</v>
      </c>
      <c r="O4" s="53">
        <v>0.0389613024890423</v>
      </c>
      <c r="P4" s="53">
        <v>0.142164036631584</v>
      </c>
      <c r="Q4" s="53">
        <v>0.21378880739212</v>
      </c>
      <c r="R4" s="53">
        <v>0.174995541572571</v>
      </c>
      <c r="S4" s="53">
        <v>0.231658980250359</v>
      </c>
      <c r="T4" s="53">
        <v>0.250486761331558</v>
      </c>
      <c r="U4" s="53">
        <v>0.313339710235596</v>
      </c>
      <c r="V4" s="53">
        <v>0.381933152675629</v>
      </c>
      <c r="W4" s="53">
        <v>0.329935610294342</v>
      </c>
      <c r="X4" s="53">
        <v>0.270431876182556</v>
      </c>
      <c r="Y4" s="53">
        <v>0.201655387878418</v>
      </c>
      <c r="Z4" s="53">
        <v>0.18574270606041</v>
      </c>
      <c r="AA4" s="53">
        <v>0.19306193292141</v>
      </c>
      <c r="AB4" s="53">
        <v>0.214676529169083</v>
      </c>
      <c r="AC4" s="53">
        <v>0.244449779391289</v>
      </c>
      <c r="AD4" s="53">
        <v>0.21890564262867</v>
      </c>
      <c r="AE4" s="53">
        <v>0.167952731251717</v>
      </c>
      <c r="AF4" s="53">
        <v>0.104334302246571</v>
      </c>
      <c r="AG4" s="53">
        <v>0.141987025737762</v>
      </c>
      <c r="AH4" s="53">
        <v>0.12179846316576</v>
      </c>
      <c r="AI4" s="53">
        <v>0.1102349832654</v>
      </c>
      <c r="AJ4" s="53">
        <v>0.150530457496643</v>
      </c>
      <c r="AK4" s="53">
        <v>0.11218099296093</v>
      </c>
      <c r="AL4" s="53">
        <v>0.161118522286415</v>
      </c>
      <c r="AM4" s="53">
        <v>0.229966536164284</v>
      </c>
      <c r="AN4" s="53">
        <v>0.253666579723358</v>
      </c>
      <c r="AO4" s="53">
        <v>0.222969070076942</v>
      </c>
      <c r="AP4" s="53">
        <v>0.181788489222527</v>
      </c>
      <c r="AQ4" s="53">
        <v>0.203557565808296</v>
      </c>
      <c r="AR4" s="53">
        <v>0.22424627840519</v>
      </c>
      <c r="AS4" s="53">
        <v>0.178697645664215</v>
      </c>
      <c r="AT4" s="53">
        <v>0.245825618505478</v>
      </c>
      <c r="AU4" s="53">
        <v>0.268266230821609</v>
      </c>
      <c r="AV4" s="53">
        <v>0.188783407211304</v>
      </c>
      <c r="AW4" s="53">
        <v>0.234353631734848</v>
      </c>
      <c r="AX4" s="53">
        <v>0.289484709501266</v>
      </c>
      <c r="AY4" s="53">
        <v>0.373525708913803</v>
      </c>
      <c r="AZ4" s="53">
        <v>0.408392518758774</v>
      </c>
      <c r="BA4" s="53">
        <v>0.295143574476242</v>
      </c>
      <c r="BB4" s="53">
        <v>0.285933792591095</v>
      </c>
      <c r="BC4" s="53">
        <v>0.0452038459479809</v>
      </c>
      <c r="BD4" s="53">
        <v>0.0614413321018219</v>
      </c>
      <c r="BE4" s="53">
        <v>0.0238029677420855</v>
      </c>
      <c r="BF4" s="53">
        <v>0.0292024854570627</v>
      </c>
      <c r="BG4" s="53">
        <v>-0.0268981363624334</v>
      </c>
      <c r="BH4" s="53">
        <v>-0.0234205108135939</v>
      </c>
      <c r="BI4" s="53">
        <v>-0.0344015210866928</v>
      </c>
      <c r="BJ4" s="53">
        <v>0.0522204861044884</v>
      </c>
      <c r="BK4" s="53">
        <v>0.0523070059716702</v>
      </c>
      <c r="BL4" s="53">
        <v>0.0972683429718018</v>
      </c>
      <c r="BM4" s="53">
        <v>0.150022029876709</v>
      </c>
      <c r="BN4" s="53">
        <v>0.166359573602676</v>
      </c>
      <c r="BO4" s="53">
        <v>0.209560185670853</v>
      </c>
      <c r="BP4" s="53">
        <v>0.201547846198082</v>
      </c>
      <c r="BQ4" s="53">
        <v>0.232005625963211</v>
      </c>
      <c r="BR4" s="53">
        <v>0.195498406887054</v>
      </c>
      <c r="BS4" s="53">
        <v>0.247129619121552</v>
      </c>
      <c r="BT4" s="53">
        <v>0.261453241109848</v>
      </c>
      <c r="BU4" s="53">
        <v>0.232459872961044</v>
      </c>
      <c r="BV4" s="53">
        <v>0.198206380009651</v>
      </c>
      <c r="BW4" s="53">
        <v>0.13115781545639</v>
      </c>
      <c r="BX4" s="53">
        <v>0.114133045077324</v>
      </c>
      <c r="BY4" s="53">
        <v>0.167195945978165</v>
      </c>
      <c r="BZ4" s="53">
        <v>0.150166973471642</v>
      </c>
      <c r="CA4" s="53">
        <v>0.127164393663406</v>
      </c>
      <c r="CB4" s="53">
        <v>0.103158101439476</v>
      </c>
      <c r="CC4" s="53">
        <v>0.0694305747747421</v>
      </c>
      <c r="CD4" s="53">
        <v>0.00152180343866348</v>
      </c>
      <c r="CE4" s="53">
        <v>0.0567352920770645</v>
      </c>
      <c r="CF4" s="53">
        <v>0.00626884773373604</v>
      </c>
      <c r="CG4" s="53">
        <v>0.0156312678009272</v>
      </c>
      <c r="CH4" s="53">
        <v>0.0537474825978279</v>
      </c>
      <c r="CI4" s="53">
        <v>0.0241454262286425</v>
      </c>
      <c r="CJ4" s="53">
        <v>0.0467996150255203</v>
      </c>
      <c r="CK4" s="53">
        <v>0.11665628105402</v>
      </c>
      <c r="CL4" s="53">
        <v>0.143986597657204</v>
      </c>
      <c r="CM4" s="53">
        <v>0.12800045311451</v>
      </c>
      <c r="CN4" s="53">
        <v>0.0869531631469727</v>
      </c>
      <c r="CO4" s="53">
        <v>0.11851491779089</v>
      </c>
      <c r="CP4" s="53">
        <v>0.10052002966404</v>
      </c>
      <c r="CQ4" s="53">
        <v>0.0593206658959389</v>
      </c>
      <c r="CR4" s="53">
        <v>0.121363699436188</v>
      </c>
      <c r="CS4" s="53">
        <v>0.148975104093552</v>
      </c>
      <c r="CT4" s="53">
        <v>0.0932066887617111</v>
      </c>
      <c r="CU4" s="53">
        <v>0.0977539718151093</v>
      </c>
      <c r="CV4" s="53">
        <v>0.135077983140945</v>
      </c>
      <c r="CW4" s="53">
        <v>0.228981822729111</v>
      </c>
      <c r="CX4" s="53">
        <v>0.282676607370377</v>
      </c>
      <c r="CY4" s="53">
        <v>0.170689970254898</v>
      </c>
      <c r="CZ4" s="53">
        <v>0.181932881474495</v>
      </c>
      <c r="DA4" s="53">
        <v>-0.0305428858846426</v>
      </c>
      <c r="DB4" s="53">
        <v>-0.0548769682645798</v>
      </c>
      <c r="DC4" s="53">
        <v>-0.0556751564145088</v>
      </c>
      <c r="DD4" s="53">
        <v>-0.0925299674272537</v>
      </c>
      <c r="DE4" s="53">
        <v>-0.0680961385369301</v>
      </c>
      <c r="DF4" s="53">
        <v>-0.0783197805285454</v>
      </c>
      <c r="DG4" s="53">
        <v>-0.0850717574357986</v>
      </c>
      <c r="DH4" s="53">
        <v>-0.111936748027802</v>
      </c>
      <c r="DI4" s="53">
        <v>-0.125635743141174</v>
      </c>
      <c r="DJ4" s="53">
        <v>-0.16823436319828</v>
      </c>
      <c r="DK4" s="53">
        <v>-0.133871287107468</v>
      </c>
      <c r="DL4" s="53">
        <v>-0.0470061041414738</v>
      </c>
      <c r="DM4" s="53">
        <v>-0.0185819324105978</v>
      </c>
      <c r="DN4" s="53">
        <v>-0.049362875521183</v>
      </c>
      <c r="DO4" s="53">
        <v>-0.0231572147458792</v>
      </c>
      <c r="DP4" s="53">
        <v>0.0321777835488319</v>
      </c>
      <c r="DQ4" s="53">
        <v>0.0433995239436626</v>
      </c>
      <c r="DR4" s="53">
        <v>0.09766935557127</v>
      </c>
      <c r="DS4" s="53">
        <v>0.0746651887893677</v>
      </c>
      <c r="DT4" s="53">
        <v>0.0494149252772331</v>
      </c>
      <c r="DU4" s="53">
        <v>0.0476870089769363</v>
      </c>
      <c r="DV4" s="53">
        <v>0.0487990975379944</v>
      </c>
      <c r="DW4" s="53">
        <v>0.00305541441775858</v>
      </c>
      <c r="DX4" s="53">
        <v>0.0416989848017693</v>
      </c>
      <c r="DY4" s="53">
        <v>0.0944748222827911</v>
      </c>
      <c r="DZ4" s="53">
        <v>0.0929369777441025</v>
      </c>
      <c r="EA4" s="53">
        <v>0.0757115930318832</v>
      </c>
      <c r="EB4" s="53">
        <v>0.0800019279122353</v>
      </c>
      <c r="EC4" s="53">
        <v>0.0624411702156067</v>
      </c>
      <c r="ED4" s="53">
        <v>0.0927190482616425</v>
      </c>
      <c r="EE4" s="53">
        <v>0.0717931464314461</v>
      </c>
      <c r="EF4" s="53">
        <v>0.0739724040031433</v>
      </c>
      <c r="EG4" s="53">
        <v>0.0652250051498413</v>
      </c>
      <c r="EH4" s="53">
        <v>0.0915083438158035</v>
      </c>
      <c r="EI4" s="53">
        <v>0.090499684214592</v>
      </c>
      <c r="EJ4" s="53">
        <v>0.0868694260716438</v>
      </c>
      <c r="EK4" s="53">
        <v>0.072158046066761</v>
      </c>
      <c r="EL4" s="53">
        <v>0.072024755179882</v>
      </c>
      <c r="EM4" s="53">
        <v>0.0622320808470249</v>
      </c>
      <c r="EN4" s="53">
        <v>0.100915670394897</v>
      </c>
      <c r="EO4" s="53">
        <v>0.0965664088726044</v>
      </c>
      <c r="EP4" s="53">
        <v>0.101651355624199</v>
      </c>
      <c r="EQ4" s="53">
        <v>0.0964805632829666</v>
      </c>
      <c r="ER4" s="53">
        <v>0.0727661550045013</v>
      </c>
      <c r="ES4" s="53">
        <v>0.113789096474648</v>
      </c>
      <c r="ET4" s="53">
        <v>0.131596148014069</v>
      </c>
      <c r="EU4" s="53">
        <v>0.121733315289021</v>
      </c>
      <c r="EV4" s="53">
        <v>0.102905362844467</v>
      </c>
      <c r="EW4" s="53">
        <v>0.101643040776253</v>
      </c>
      <c r="EX4" s="53">
        <v>0.0811903551220894</v>
      </c>
    </row>
    <row r="5" s="53" customFormat="1" spans="1:154">
      <c r="A5" s="54">
        <v>45</v>
      </c>
      <c r="B5" s="62">
        <v>45</v>
      </c>
      <c r="C5" s="53" t="s">
        <v>51</v>
      </c>
      <c r="D5" s="55">
        <v>43851</v>
      </c>
      <c r="E5" s="53">
        <v>-0.0295907650142908</v>
      </c>
      <c r="F5" s="53">
        <v>-0.0326649509370327</v>
      </c>
      <c r="G5" s="53">
        <v>-0.0619646832346916</v>
      </c>
      <c r="H5" s="53">
        <v>-0.0529876947402954</v>
      </c>
      <c r="I5" s="53">
        <v>-0.0988457724452019</v>
      </c>
      <c r="J5" s="53">
        <v>-0.0804634690284729</v>
      </c>
      <c r="K5" s="53">
        <v>-0.0356296524405479</v>
      </c>
      <c r="L5" s="53">
        <v>-0.0751282200217247</v>
      </c>
      <c r="M5" s="53">
        <v>-0.0342734009027481</v>
      </c>
      <c r="N5" s="53">
        <v>-0.0709619149565697</v>
      </c>
      <c r="O5" s="53">
        <v>-0.0653829947113991</v>
      </c>
      <c r="P5" s="53">
        <v>-0.0621539279818535</v>
      </c>
      <c r="Q5" s="53">
        <v>-0.0515801757574081</v>
      </c>
      <c r="R5" s="53">
        <v>-0.0502465702593327</v>
      </c>
      <c r="S5" s="53">
        <v>0.00354451686143875</v>
      </c>
      <c r="T5" s="53">
        <v>0.00623902957886457</v>
      </c>
      <c r="U5" s="53">
        <v>-0.031852975487709</v>
      </c>
      <c r="V5" s="53">
        <v>-0.0227287039160728</v>
      </c>
      <c r="W5" s="53">
        <v>0.00943556148558855</v>
      </c>
      <c r="X5" s="53">
        <v>-0.0180310271680355</v>
      </c>
      <c r="Y5" s="53">
        <v>-0.0387526899576187</v>
      </c>
      <c r="Z5" s="53">
        <v>-0.05841064453125</v>
      </c>
      <c r="AA5" s="53">
        <v>-0.0686716362833977</v>
      </c>
      <c r="AB5" s="53">
        <v>-0.0714122802019119</v>
      </c>
      <c r="AC5" s="53">
        <v>-0.0921840369701385</v>
      </c>
      <c r="AD5" s="53">
        <v>-0.10036738216877</v>
      </c>
      <c r="AE5" s="53">
        <v>-0.113237284123898</v>
      </c>
      <c r="AF5" s="53">
        <v>-0.0604026354849339</v>
      </c>
      <c r="AG5" s="53">
        <v>-0.0670711696147919</v>
      </c>
      <c r="AH5" s="53">
        <v>-0.113238103687763</v>
      </c>
      <c r="AI5" s="53">
        <v>-0.127600908279419</v>
      </c>
      <c r="AJ5" s="53">
        <v>-0.130448490381241</v>
      </c>
      <c r="AK5" s="53">
        <v>-0.0932051166892052</v>
      </c>
      <c r="AL5" s="53">
        <v>-0.055765125900507</v>
      </c>
      <c r="AM5" s="53">
        <v>-0.106383055448532</v>
      </c>
      <c r="AN5" s="53">
        <v>-0.12848573923111</v>
      </c>
      <c r="AO5" s="53">
        <v>-0.15876904129982</v>
      </c>
      <c r="AP5" s="53">
        <v>-0.20467934012413</v>
      </c>
      <c r="AQ5" s="53">
        <v>-0.205550044775009</v>
      </c>
      <c r="AR5" s="53">
        <v>-0.195236057043076</v>
      </c>
      <c r="AS5" s="53">
        <v>-0.217400372028351</v>
      </c>
      <c r="AT5" s="53">
        <v>-0.248928368091583</v>
      </c>
      <c r="AU5" s="53">
        <v>-0.249099776148796</v>
      </c>
      <c r="AV5" s="53">
        <v>-0.289099544286728</v>
      </c>
      <c r="AW5" s="53">
        <v>-0.242060169577599</v>
      </c>
      <c r="AX5" s="53">
        <v>-0.237171679735184</v>
      </c>
      <c r="AY5" s="53">
        <v>-0.172702550888062</v>
      </c>
      <c r="AZ5" s="53">
        <v>-0.211374700069427</v>
      </c>
      <c r="BA5" s="53">
        <v>-0.229623392224312</v>
      </c>
      <c r="BB5" s="53">
        <v>-0.214644819498062</v>
      </c>
      <c r="BC5" s="53">
        <v>-0.0213768128305674</v>
      </c>
      <c r="BD5" s="53">
        <v>-0.0305606741458178</v>
      </c>
      <c r="BE5" s="53">
        <v>-0.049067385494709</v>
      </c>
      <c r="BF5" s="53">
        <v>-0.0352280884981155</v>
      </c>
      <c r="BG5" s="53">
        <v>-0.0569071769714355</v>
      </c>
      <c r="BH5" s="53">
        <v>-0.0645215809345245</v>
      </c>
      <c r="BI5" s="53">
        <v>-0.0218745023012161</v>
      </c>
      <c r="BJ5" s="53">
        <v>-0.0532859973609447</v>
      </c>
      <c r="BK5" s="53">
        <v>-0.00800709147006273</v>
      </c>
      <c r="BL5" s="53">
        <v>-0.0295655056834221</v>
      </c>
      <c r="BM5" s="53">
        <v>-0.040360365062952</v>
      </c>
      <c r="BN5" s="53">
        <v>-0.0352369211614132</v>
      </c>
      <c r="BO5" s="53">
        <v>-0.0250022355467081</v>
      </c>
      <c r="BP5" s="53">
        <v>-0.00680079497396946</v>
      </c>
      <c r="BQ5" s="53">
        <v>0.0366498939692974</v>
      </c>
      <c r="BR5" s="53">
        <v>0.0474237389862537</v>
      </c>
      <c r="BS5" s="53">
        <v>0.0007678511319682</v>
      </c>
      <c r="BT5" s="53">
        <v>0.0135881938040256</v>
      </c>
      <c r="BU5" s="53">
        <v>0.0478744357824326</v>
      </c>
      <c r="BV5" s="53">
        <v>0.0210338272154331</v>
      </c>
      <c r="BW5" s="53">
        <v>0.0157872252166271</v>
      </c>
      <c r="BX5" s="53">
        <v>0.00549952778965235</v>
      </c>
      <c r="BY5" s="53">
        <v>0.0056207375600934</v>
      </c>
      <c r="BZ5" s="53">
        <v>0.0027679456397891</v>
      </c>
      <c r="CA5" s="53">
        <v>-0.0261052306741476</v>
      </c>
      <c r="CB5" s="53">
        <v>-0.0365177504718304</v>
      </c>
      <c r="CC5" s="53">
        <v>-0.0253009423613548</v>
      </c>
      <c r="CD5" s="53">
        <v>0.0173046477138996</v>
      </c>
      <c r="CE5" s="53">
        <v>0.0158032644540071</v>
      </c>
      <c r="CF5" s="53">
        <v>-0.0316377766430378</v>
      </c>
      <c r="CG5" s="53">
        <v>-0.0529686026275158</v>
      </c>
      <c r="CH5" s="53">
        <v>-0.0527750365436077</v>
      </c>
      <c r="CI5" s="53">
        <v>-0.0121019082143903</v>
      </c>
      <c r="CJ5" s="53">
        <v>0.0119970152154565</v>
      </c>
      <c r="CK5" s="53">
        <v>-0.0233265981078148</v>
      </c>
      <c r="CL5" s="53">
        <v>-0.040776215493679</v>
      </c>
      <c r="CM5" s="53">
        <v>-0.0658407434821129</v>
      </c>
      <c r="CN5" s="53">
        <v>-0.110897585749626</v>
      </c>
      <c r="CO5" s="53">
        <v>-0.113632202148437</v>
      </c>
      <c r="CP5" s="53">
        <v>-0.119469098746777</v>
      </c>
      <c r="CQ5" s="53">
        <v>-0.126655086874962</v>
      </c>
      <c r="CR5" s="53">
        <v>-0.129048317670822</v>
      </c>
      <c r="CS5" s="53">
        <v>-0.101071551442146</v>
      </c>
      <c r="CT5" s="53">
        <v>-0.109927207231522</v>
      </c>
      <c r="CU5" s="53">
        <v>-0.108852744102478</v>
      </c>
      <c r="CV5" s="53">
        <v>-0.11228734254837</v>
      </c>
      <c r="CW5" s="53">
        <v>-0.0548212975263596</v>
      </c>
      <c r="CX5" s="53">
        <v>-0.0940596014261246</v>
      </c>
      <c r="CY5" s="53">
        <v>-0.117333345115185</v>
      </c>
      <c r="CZ5" s="53">
        <v>-0.116568580269814</v>
      </c>
      <c r="DA5" s="53">
        <v>-0.0281381905078888</v>
      </c>
      <c r="DB5" s="53">
        <v>-0.0220285169780254</v>
      </c>
      <c r="DC5" s="53">
        <v>-0.0328215323388577</v>
      </c>
      <c r="DD5" s="53">
        <v>-0.0376838445663452</v>
      </c>
      <c r="DE5" s="53">
        <v>-0.0618628337979317</v>
      </c>
      <c r="DF5" s="53">
        <v>-0.0358661264181137</v>
      </c>
      <c r="DG5" s="53">
        <v>-0.0336793884634972</v>
      </c>
      <c r="DH5" s="53">
        <v>-0.0417664609849453</v>
      </c>
      <c r="DI5" s="53">
        <v>-0.046190544962883</v>
      </c>
      <c r="DJ5" s="53">
        <v>-0.0613206475973129</v>
      </c>
      <c r="DK5" s="53">
        <v>-0.0449468716979027</v>
      </c>
      <c r="DL5" s="53">
        <v>-0.0468412488698959</v>
      </c>
      <c r="DM5" s="53">
        <v>-0.0465021803975105</v>
      </c>
      <c r="DN5" s="53">
        <v>-0.0633700117468834</v>
      </c>
      <c r="DO5" s="53">
        <v>-0.053029615432024</v>
      </c>
      <c r="DP5" s="53">
        <v>-0.0611089505255222</v>
      </c>
      <c r="DQ5" s="53">
        <v>-0.0525450669229031</v>
      </c>
      <c r="DR5" s="53">
        <v>-0.0562411360442638</v>
      </c>
      <c r="DS5" s="53">
        <v>-0.0583631135523319</v>
      </c>
      <c r="DT5" s="53">
        <v>-0.058989092707634</v>
      </c>
      <c r="DU5" s="53">
        <v>-0.0744641572237015</v>
      </c>
      <c r="DV5" s="53">
        <v>-0.0838344097137451</v>
      </c>
      <c r="DW5" s="53">
        <v>-0.0942166149616241</v>
      </c>
      <c r="DX5" s="53">
        <v>-0.0941044613718987</v>
      </c>
      <c r="DY5" s="53">
        <v>-0.0860030427575111</v>
      </c>
      <c r="DZ5" s="53">
        <v>-0.0837738662958145</v>
      </c>
      <c r="EA5" s="53">
        <v>-0.107860580086708</v>
      </c>
      <c r="EB5" s="53">
        <v>-0.0976315215229988</v>
      </c>
      <c r="EC5" s="53">
        <v>-0.1027986779809</v>
      </c>
      <c r="ED5" s="53">
        <v>-0.1015245616436</v>
      </c>
      <c r="EE5" s="53">
        <v>-0.0945565477013588</v>
      </c>
      <c r="EF5" s="53">
        <v>-0.0975976884365082</v>
      </c>
      <c r="EG5" s="53">
        <v>-0.101027444005013</v>
      </c>
      <c r="EH5" s="53">
        <v>-0.0876863747835159</v>
      </c>
      <c r="EI5" s="53">
        <v>-0.102980695664883</v>
      </c>
      <c r="EJ5" s="53">
        <v>-0.107633769512177</v>
      </c>
      <c r="EK5" s="53">
        <v>-0.112852536141872</v>
      </c>
      <c r="EL5" s="53">
        <v>-0.113705992698669</v>
      </c>
      <c r="EM5" s="53">
        <v>-0.111842080950737</v>
      </c>
      <c r="EN5" s="53">
        <v>-0.0956911966204643</v>
      </c>
      <c r="EO5" s="53">
        <v>-0.110669516026974</v>
      </c>
      <c r="EP5" s="53">
        <v>-0.139804273843765</v>
      </c>
      <c r="EQ5" s="53">
        <v>-0.167952463030815</v>
      </c>
      <c r="ER5" s="53">
        <v>-0.19909656047821</v>
      </c>
      <c r="ES5" s="53">
        <v>-0.153131663799286</v>
      </c>
      <c r="ET5" s="53">
        <v>-0.144808575510979</v>
      </c>
      <c r="EU5" s="53">
        <v>-0.137805491685867</v>
      </c>
      <c r="EV5" s="53">
        <v>-0.137239336967468</v>
      </c>
      <c r="EW5" s="53">
        <v>-0.132214277982712</v>
      </c>
      <c r="EX5" s="53">
        <v>-0.118000485002995</v>
      </c>
    </row>
    <row r="6" s="53" customFormat="1" spans="1:154">
      <c r="A6" s="54">
        <v>50</v>
      </c>
      <c r="B6" s="62">
        <v>50</v>
      </c>
      <c r="C6" s="53" t="s">
        <v>54</v>
      </c>
      <c r="D6" s="55">
        <v>43851</v>
      </c>
      <c r="E6" s="53">
        <v>0.0134909469634295</v>
      </c>
      <c r="F6" s="53">
        <v>0.0177746042609215</v>
      </c>
      <c r="G6" s="53">
        <v>0.0613518543541431</v>
      </c>
      <c r="H6" s="53">
        <v>0.0172400735318661</v>
      </c>
      <c r="I6" s="53">
        <v>-0.012481052428484</v>
      </c>
      <c r="J6" s="53">
        <v>-0.0167542286217213</v>
      </c>
      <c r="K6" s="53">
        <v>-0.0407213605940342</v>
      </c>
      <c r="L6" s="53">
        <v>-0.0676749795675278</v>
      </c>
      <c r="M6" s="53">
        <v>-0.0503016971051693</v>
      </c>
      <c r="N6" s="53">
        <v>-0.0808900743722916</v>
      </c>
      <c r="O6" s="53">
        <v>-0.0174032971262932</v>
      </c>
      <c r="P6" s="53">
        <v>-0.0315590240061283</v>
      </c>
      <c r="Q6" s="53">
        <v>-0.043569378554821</v>
      </c>
      <c r="R6" s="53">
        <v>-0.0449215993285179</v>
      </c>
      <c r="S6" s="53">
        <v>-0.0648169592022896</v>
      </c>
      <c r="T6" s="53">
        <v>-0.0600421875715256</v>
      </c>
      <c r="U6" s="53">
        <v>-0.0870185345411301</v>
      </c>
      <c r="V6" s="53">
        <v>-0.0753178596496582</v>
      </c>
      <c r="W6" s="53">
        <v>-0.0658523514866829</v>
      </c>
      <c r="X6" s="53">
        <v>-0.0554670542478561</v>
      </c>
      <c r="Y6" s="53">
        <v>-0.0817456021904945</v>
      </c>
      <c r="Z6" s="53">
        <v>-0.0982542783021927</v>
      </c>
      <c r="AA6" s="53">
        <v>-0.11762635409832</v>
      </c>
      <c r="AB6" s="53">
        <v>-0.135642826557159</v>
      </c>
      <c r="AC6" s="53">
        <v>-0.132606536149979</v>
      </c>
      <c r="AD6" s="53">
        <v>-0.169535204768181</v>
      </c>
      <c r="AE6" s="53">
        <v>-0.148848652839661</v>
      </c>
      <c r="AF6" s="53">
        <v>-0.162483870983124</v>
      </c>
      <c r="AG6" s="53">
        <v>-0.154007360339165</v>
      </c>
      <c r="AH6" s="53">
        <v>-0.138056218624115</v>
      </c>
      <c r="AI6" s="53">
        <v>-0.148094460368156</v>
      </c>
      <c r="AJ6" s="53">
        <v>-0.160476565361023</v>
      </c>
      <c r="AK6" s="53">
        <v>-0.163309127092361</v>
      </c>
      <c r="AL6" s="53">
        <v>-0.147881388664246</v>
      </c>
      <c r="AM6" s="53">
        <v>-0.159464195370674</v>
      </c>
      <c r="AN6" s="53">
        <v>-0.10700124502182</v>
      </c>
      <c r="AO6" s="53">
        <v>-0.10296144336462</v>
      </c>
      <c r="AP6" s="53">
        <v>-0.117559298872948</v>
      </c>
      <c r="AQ6" s="53">
        <v>-0.105221293866634</v>
      </c>
      <c r="AR6" s="53">
        <v>-0.105428770184517</v>
      </c>
      <c r="AS6" s="53">
        <v>-0.11956912279129</v>
      </c>
      <c r="AT6" s="53">
        <v>-0.0983263477683067</v>
      </c>
      <c r="AU6" s="53">
        <v>-0.110336393117905</v>
      </c>
      <c r="AV6" s="53">
        <v>-0.134347945451736</v>
      </c>
      <c r="AW6" s="53">
        <v>-0.0860139578580856</v>
      </c>
      <c r="AX6" s="53">
        <v>-0.0891959369182587</v>
      </c>
      <c r="AY6" s="53">
        <v>-0.0890232175588608</v>
      </c>
      <c r="AZ6" s="53">
        <v>-0.12237523496151</v>
      </c>
      <c r="BA6" s="53">
        <v>-0.113793581724167</v>
      </c>
      <c r="BB6" s="53">
        <v>-0.132056161761284</v>
      </c>
      <c r="BC6" s="53">
        <v>0.00257065705955029</v>
      </c>
      <c r="BD6" s="53">
        <v>0.014409402385354</v>
      </c>
      <c r="BE6" s="53">
        <v>0.0409414321184158</v>
      </c>
      <c r="BF6" s="53">
        <v>0.00541842915117741</v>
      </c>
      <c r="BG6" s="53">
        <v>-0.0292566809803247</v>
      </c>
      <c r="BH6" s="53">
        <v>-0.0279113780707121</v>
      </c>
      <c r="BI6" s="53">
        <v>-0.0289931409060955</v>
      </c>
      <c r="BJ6" s="53">
        <v>-0.033856887370348</v>
      </c>
      <c r="BK6" s="53">
        <v>-0.0450536161661148</v>
      </c>
      <c r="BL6" s="53">
        <v>-0.0494036301970482</v>
      </c>
      <c r="BM6" s="53">
        <v>0.00335769727826118</v>
      </c>
      <c r="BN6" s="53">
        <v>-0.00559502840042114</v>
      </c>
      <c r="BO6" s="53">
        <v>-0.0203401558101177</v>
      </c>
      <c r="BP6" s="53">
        <v>-0.0171062238514423</v>
      </c>
      <c r="BQ6" s="53">
        <v>-0.0250678155571222</v>
      </c>
      <c r="BR6" s="53">
        <v>0.00497888214886189</v>
      </c>
      <c r="BS6" s="53">
        <v>-0.0174887273460627</v>
      </c>
      <c r="BT6" s="53">
        <v>-0.00194245763123035</v>
      </c>
      <c r="BU6" s="53">
        <v>0.00980422832071781</v>
      </c>
      <c r="BV6" s="53">
        <v>0.00835931859910488</v>
      </c>
      <c r="BW6" s="53">
        <v>-0.0201979409903288</v>
      </c>
      <c r="BX6" s="53">
        <v>-0.0196566414088011</v>
      </c>
      <c r="BY6" s="53">
        <v>-0.0434857606887817</v>
      </c>
      <c r="BZ6" s="53">
        <v>-0.0573280490934849</v>
      </c>
      <c r="CA6" s="53">
        <v>-0.0801023617386818</v>
      </c>
      <c r="CB6" s="53">
        <v>-0.103912428021431</v>
      </c>
      <c r="CC6" s="53">
        <v>-0.0982036739587784</v>
      </c>
      <c r="CD6" s="53">
        <v>-0.101231560111046</v>
      </c>
      <c r="CE6" s="53">
        <v>-0.100636839866638</v>
      </c>
      <c r="CF6" s="53">
        <v>-0.0950397029519081</v>
      </c>
      <c r="CG6" s="53">
        <v>-0.0883462801575661</v>
      </c>
      <c r="CH6" s="53">
        <v>-0.0886340588331223</v>
      </c>
      <c r="CI6" s="53">
        <v>-0.0836124792695045</v>
      </c>
      <c r="CJ6" s="53">
        <v>-0.0764446631073952</v>
      </c>
      <c r="CK6" s="53">
        <v>-0.0786365419626236</v>
      </c>
      <c r="CL6" s="53">
        <v>-0.069768950343132</v>
      </c>
      <c r="CM6" s="53">
        <v>-0.0809140205383301</v>
      </c>
      <c r="CN6" s="53">
        <v>-0.0844034254550934</v>
      </c>
      <c r="CO6" s="53">
        <v>-0.0989341735839844</v>
      </c>
      <c r="CP6" s="53">
        <v>-0.119628310203552</v>
      </c>
      <c r="CQ6" s="53">
        <v>-0.127607390284538</v>
      </c>
      <c r="CR6" s="53">
        <v>-0.121888794004917</v>
      </c>
      <c r="CS6" s="53">
        <v>-0.117253787815571</v>
      </c>
      <c r="CT6" s="53">
        <v>-0.129621148109436</v>
      </c>
      <c r="CU6" s="53">
        <v>-0.119125336408615</v>
      </c>
      <c r="CV6" s="53">
        <v>-0.131700828671455</v>
      </c>
      <c r="CW6" s="53">
        <v>-0.143877148628235</v>
      </c>
      <c r="CX6" s="53">
        <v>-0.16075587272644</v>
      </c>
      <c r="CY6" s="53">
        <v>-0.154869616031647</v>
      </c>
      <c r="CZ6" s="53">
        <v>-0.167963832616806</v>
      </c>
      <c r="DA6" s="53">
        <v>0.00425221771001816</v>
      </c>
      <c r="DB6" s="53">
        <v>-0.003302869386971</v>
      </c>
      <c r="DC6" s="53">
        <v>0.0137423472478986</v>
      </c>
      <c r="DD6" s="53">
        <v>0.00515357218682766</v>
      </c>
      <c r="DE6" s="53">
        <v>0.0101075563579798</v>
      </c>
      <c r="DF6" s="53">
        <v>0.00448907632380724</v>
      </c>
      <c r="DG6" s="53">
        <v>-0.0183962918817997</v>
      </c>
      <c r="DH6" s="53">
        <v>-0.0404861643910408</v>
      </c>
      <c r="DI6" s="53">
        <v>-0.0119161522015929</v>
      </c>
      <c r="DJ6" s="53">
        <v>-0.0381545126438141</v>
      </c>
      <c r="DK6" s="53">
        <v>-0.0274290665984154</v>
      </c>
      <c r="DL6" s="53">
        <v>-0.0326320677995682</v>
      </c>
      <c r="DM6" s="53">
        <v>-0.0298972949385643</v>
      </c>
      <c r="DN6" s="53">
        <v>-0.0344834476709366</v>
      </c>
      <c r="DO6" s="53">
        <v>-0.0464172139763832</v>
      </c>
      <c r="DP6" s="53">
        <v>-0.0716891437768936</v>
      </c>
      <c r="DQ6" s="53">
        <v>-0.0761978775262833</v>
      </c>
      <c r="DR6" s="53">
        <v>-0.0800434723496437</v>
      </c>
      <c r="DS6" s="53">
        <v>-0.0823246538639069</v>
      </c>
      <c r="DT6" s="53">
        <v>-0.0704944431781769</v>
      </c>
      <c r="DU6" s="53">
        <v>-0.0682157278060913</v>
      </c>
      <c r="DV6" s="53">
        <v>-0.0852657109498978</v>
      </c>
      <c r="DW6" s="53">
        <v>-0.080808661878109</v>
      </c>
      <c r="DX6" s="53">
        <v>-0.084982842206955</v>
      </c>
      <c r="DY6" s="53">
        <v>-0.0591722428798676</v>
      </c>
      <c r="DZ6" s="53">
        <v>-0.0722908452153206</v>
      </c>
      <c r="EA6" s="53">
        <v>-0.0573130585253239</v>
      </c>
      <c r="EB6" s="53">
        <v>-0.0679203867912292</v>
      </c>
      <c r="EC6" s="53">
        <v>-0.0600386001169682</v>
      </c>
      <c r="ED6" s="53">
        <v>-0.0496845915913582</v>
      </c>
      <c r="EE6" s="53">
        <v>-0.0664162486791611</v>
      </c>
      <c r="EF6" s="53">
        <v>-0.078510582447052</v>
      </c>
      <c r="EG6" s="53">
        <v>-0.0863647237420082</v>
      </c>
      <c r="EH6" s="53">
        <v>-0.0781048089265823</v>
      </c>
      <c r="EI6" s="53">
        <v>-0.0874957144260406</v>
      </c>
      <c r="EJ6" s="53">
        <v>-0.0439003668725491</v>
      </c>
      <c r="EK6" s="53">
        <v>-0.0287154950201511</v>
      </c>
      <c r="EL6" s="53">
        <v>-0.0398239493370056</v>
      </c>
      <c r="EM6" s="53">
        <v>-0.0129551896825433</v>
      </c>
      <c r="EN6" s="53">
        <v>0.00753147061914206</v>
      </c>
      <c r="EO6" s="53">
        <v>0.00137019623070955</v>
      </c>
      <c r="EP6" s="53">
        <v>0.0168943740427494</v>
      </c>
      <c r="EQ6" s="53">
        <v>0.000249323435127735</v>
      </c>
      <c r="ER6" s="53">
        <v>-0.0113948648795485</v>
      </c>
      <c r="ES6" s="53">
        <v>0.0264433026313782</v>
      </c>
      <c r="ET6" s="53">
        <v>0.035836823284626</v>
      </c>
      <c r="EU6" s="53">
        <v>0.0481858626008034</v>
      </c>
      <c r="EV6" s="53">
        <v>0.0317125618457794</v>
      </c>
      <c r="EW6" s="53">
        <v>0.0344079546630383</v>
      </c>
      <c r="EX6" s="53">
        <v>0.0292396023869514</v>
      </c>
    </row>
    <row r="7" s="53" customFormat="1" spans="1:154">
      <c r="A7" s="54">
        <v>63</v>
      </c>
      <c r="B7" s="62">
        <v>63</v>
      </c>
      <c r="C7" s="53" t="s">
        <v>57</v>
      </c>
      <c r="D7" s="55">
        <v>43851</v>
      </c>
      <c r="E7" s="53">
        <v>0.0363470390439034</v>
      </c>
      <c r="F7" s="53">
        <v>0.0886735171079636</v>
      </c>
      <c r="G7" s="53">
        <v>0.138394638895988</v>
      </c>
      <c r="H7" s="53">
        <v>0.175058752298355</v>
      </c>
      <c r="I7" s="53">
        <v>0.115287594497204</v>
      </c>
      <c r="J7" s="53">
        <v>0.095583438873291</v>
      </c>
      <c r="K7" s="53">
        <v>0.080082081258297</v>
      </c>
      <c r="L7" s="53">
        <v>0.115761525928974</v>
      </c>
      <c r="M7" s="53">
        <v>0.101977705955505</v>
      </c>
      <c r="N7" s="53">
        <v>0.0608535669744015</v>
      </c>
      <c r="O7" s="53">
        <v>0.0671704784035683</v>
      </c>
      <c r="P7" s="53">
        <v>0.0899013131856918</v>
      </c>
      <c r="Q7" s="53">
        <v>0.116821222007275</v>
      </c>
      <c r="R7" s="53">
        <v>0.138062328100204</v>
      </c>
      <c r="S7" s="53">
        <v>0.161607041954994</v>
      </c>
      <c r="T7" s="53">
        <v>0.150710254907608</v>
      </c>
      <c r="U7" s="53">
        <v>0.148971796035767</v>
      </c>
      <c r="V7" s="53">
        <v>0.243075147271156</v>
      </c>
      <c r="W7" s="53">
        <v>0.347269982099533</v>
      </c>
      <c r="X7" s="53">
        <v>0.320978999137878</v>
      </c>
      <c r="Y7" s="53">
        <v>0.304457902908325</v>
      </c>
      <c r="Z7" s="53">
        <v>0.362719237804413</v>
      </c>
      <c r="AA7" s="53">
        <v>0.429679393768311</v>
      </c>
      <c r="AB7" s="53">
        <v>0.364567965269089</v>
      </c>
      <c r="AC7" s="53">
        <v>0.333079785108566</v>
      </c>
      <c r="AD7" s="53">
        <v>0.301534473896027</v>
      </c>
      <c r="AE7" s="53">
        <v>0.327616780996323</v>
      </c>
      <c r="AF7" s="53">
        <v>0.388675630092621</v>
      </c>
      <c r="AG7" s="53">
        <v>0.418738842010498</v>
      </c>
      <c r="AH7" s="53">
        <v>0.407801568508148</v>
      </c>
      <c r="AI7" s="53">
        <v>0.402360111474991</v>
      </c>
      <c r="AJ7" s="53">
        <v>0.409096598625183</v>
      </c>
      <c r="AK7" s="53">
        <v>0.399641931056976</v>
      </c>
      <c r="AL7" s="53">
        <v>0.313741058111191</v>
      </c>
      <c r="AM7" s="53">
        <v>0.267473548650742</v>
      </c>
      <c r="AN7" s="53">
        <v>0.351677864789963</v>
      </c>
      <c r="AO7" s="53">
        <v>0.343616813421249</v>
      </c>
      <c r="AP7" s="53">
        <v>0.380588501691818</v>
      </c>
      <c r="AQ7" s="53">
        <v>0.38009113073349</v>
      </c>
      <c r="AR7" s="53">
        <v>0.408224910497665</v>
      </c>
      <c r="AS7" s="53">
        <v>0.394900918006897</v>
      </c>
      <c r="AT7" s="53">
        <v>0.411198049783707</v>
      </c>
      <c r="AU7" s="53">
        <v>0.423524051904678</v>
      </c>
      <c r="AV7" s="53">
        <v>0.406052947044373</v>
      </c>
      <c r="AW7" s="53">
        <v>0.372748613357544</v>
      </c>
      <c r="AX7" s="53">
        <v>0.331797331571579</v>
      </c>
      <c r="AY7" s="53">
        <v>0.293214678764343</v>
      </c>
      <c r="AZ7" s="53">
        <v>0.266613751649857</v>
      </c>
      <c r="BA7" s="53">
        <v>0.261152237653732</v>
      </c>
      <c r="BB7" s="53">
        <v>0.262762486934662</v>
      </c>
      <c r="BC7" s="53">
        <v>0.0232912935316563</v>
      </c>
      <c r="BD7" s="53">
        <v>0.0355805903673172</v>
      </c>
      <c r="BE7" s="53">
        <v>0.0689403191208839</v>
      </c>
      <c r="BF7" s="53">
        <v>0.102743245661259</v>
      </c>
      <c r="BG7" s="53">
        <v>0.0664603710174561</v>
      </c>
      <c r="BH7" s="53">
        <v>0.0528407990932465</v>
      </c>
      <c r="BI7" s="53">
        <v>0.0321661904454231</v>
      </c>
      <c r="BJ7" s="53">
        <v>0.0595843717455864</v>
      </c>
      <c r="BK7" s="53">
        <v>0.0497568249702454</v>
      </c>
      <c r="BL7" s="53">
        <v>0.0291703995317221</v>
      </c>
      <c r="BM7" s="53">
        <v>0.0330027304589748</v>
      </c>
      <c r="BN7" s="53">
        <v>0.0212233066558838</v>
      </c>
      <c r="BO7" s="53">
        <v>0.0695223808288574</v>
      </c>
      <c r="BP7" s="53">
        <v>0.0640753880143166</v>
      </c>
      <c r="BQ7" s="53">
        <v>0.0767798721790314</v>
      </c>
      <c r="BR7" s="53">
        <v>0.0636388286948204</v>
      </c>
      <c r="BS7" s="53">
        <v>0.0662761926651001</v>
      </c>
      <c r="BT7" s="53">
        <v>0.14628578722477</v>
      </c>
      <c r="BU7" s="53">
        <v>0.242209702730179</v>
      </c>
      <c r="BV7" s="53">
        <v>0.224384725093842</v>
      </c>
      <c r="BW7" s="53">
        <v>0.227608144283295</v>
      </c>
      <c r="BX7" s="53">
        <v>0.273493379354477</v>
      </c>
      <c r="BY7" s="53">
        <v>0.320895791053772</v>
      </c>
      <c r="BZ7" s="53">
        <v>0.271802484989166</v>
      </c>
      <c r="CA7" s="53">
        <v>0.244564399123192</v>
      </c>
      <c r="CB7" s="53">
        <v>0.228822186589241</v>
      </c>
      <c r="CC7" s="53">
        <v>0.222605392336845</v>
      </c>
      <c r="CD7" s="53">
        <v>0.284621596336365</v>
      </c>
      <c r="CE7" s="53">
        <v>0.307553231716156</v>
      </c>
      <c r="CF7" s="53">
        <v>0.299741327762604</v>
      </c>
      <c r="CG7" s="53">
        <v>0.311627626419067</v>
      </c>
      <c r="CH7" s="53">
        <v>0.313081681728363</v>
      </c>
      <c r="CI7" s="53">
        <v>0.288748741149902</v>
      </c>
      <c r="CJ7" s="53">
        <v>0.205326974391937</v>
      </c>
      <c r="CK7" s="53">
        <v>0.167254433035851</v>
      </c>
      <c r="CL7" s="53">
        <v>0.236635908484459</v>
      </c>
      <c r="CM7" s="53">
        <v>0.217088058590889</v>
      </c>
      <c r="CN7" s="53">
        <v>0.250728487968445</v>
      </c>
      <c r="CO7" s="53">
        <v>0.258170574903488</v>
      </c>
      <c r="CP7" s="53">
        <v>0.271374136209488</v>
      </c>
      <c r="CQ7" s="53">
        <v>0.2399512976408</v>
      </c>
      <c r="CR7" s="53">
        <v>0.255973666906357</v>
      </c>
      <c r="CS7" s="53">
        <v>0.272603362798691</v>
      </c>
      <c r="CT7" s="53">
        <v>0.262860476970673</v>
      </c>
      <c r="CU7" s="53">
        <v>0.236147165298462</v>
      </c>
      <c r="CV7" s="53">
        <v>0.226361081004143</v>
      </c>
      <c r="CW7" s="53">
        <v>0.190601378679276</v>
      </c>
      <c r="CX7" s="53">
        <v>0.166159689426422</v>
      </c>
      <c r="CY7" s="53">
        <v>0.157850712537766</v>
      </c>
      <c r="CZ7" s="53">
        <v>0.14475604891777</v>
      </c>
      <c r="DA7" s="53">
        <v>-0.00705375149846077</v>
      </c>
      <c r="DB7" s="53">
        <v>0.0329834334552288</v>
      </c>
      <c r="DC7" s="53">
        <v>0.0493448227643967</v>
      </c>
      <c r="DD7" s="53">
        <v>0.0522060096263885</v>
      </c>
      <c r="DE7" s="53">
        <v>0.0287177339196205</v>
      </c>
      <c r="DF7" s="53">
        <v>0.0226331427693367</v>
      </c>
      <c r="DG7" s="53">
        <v>0.0278063975274563</v>
      </c>
      <c r="DH7" s="53">
        <v>0.0360676571726799</v>
      </c>
      <c r="DI7" s="53">
        <v>0.0321113802492619</v>
      </c>
      <c r="DJ7" s="53">
        <v>0.011573669500649</v>
      </c>
      <c r="DK7" s="53">
        <v>0.0140582537278533</v>
      </c>
      <c r="DL7" s="53">
        <v>0.0485685095191002</v>
      </c>
      <c r="DM7" s="53">
        <v>0.0271893460303545</v>
      </c>
      <c r="DN7" s="53">
        <v>0.0538774468004704</v>
      </c>
      <c r="DO7" s="53">
        <v>0.064717672765255</v>
      </c>
      <c r="DP7" s="53">
        <v>0.0669619366526604</v>
      </c>
      <c r="DQ7" s="53">
        <v>0.0625860989093781</v>
      </c>
      <c r="DR7" s="53">
        <v>0.0766798630356789</v>
      </c>
      <c r="DS7" s="53">
        <v>0.0849507749080658</v>
      </c>
      <c r="DT7" s="53">
        <v>0.0764847844839096</v>
      </c>
      <c r="DU7" s="53">
        <v>0.0567402616143227</v>
      </c>
      <c r="DV7" s="53">
        <v>0.0691163614392281</v>
      </c>
      <c r="DW7" s="53">
        <v>0.0886741280555725</v>
      </c>
      <c r="DX7" s="53">
        <v>0.0726559609174728</v>
      </c>
      <c r="DY7" s="53">
        <v>0.0684058889746666</v>
      </c>
      <c r="DZ7" s="53">
        <v>0.0526028089225292</v>
      </c>
      <c r="EA7" s="53">
        <v>0.0849018916487694</v>
      </c>
      <c r="EB7" s="53">
        <v>0.0839445218443871</v>
      </c>
      <c r="EC7" s="53">
        <v>0.0910761207342148</v>
      </c>
      <c r="ED7" s="53">
        <v>0.0879507288336754</v>
      </c>
      <c r="EE7" s="53">
        <v>0.0706229656934738</v>
      </c>
      <c r="EF7" s="53">
        <v>0.0759054198861122</v>
      </c>
      <c r="EG7" s="53">
        <v>0.0907836928963661</v>
      </c>
      <c r="EH7" s="53">
        <v>0.0883046016097069</v>
      </c>
      <c r="EI7" s="53">
        <v>0.0801096186041832</v>
      </c>
      <c r="EJ7" s="53">
        <v>0.0949324741959572</v>
      </c>
      <c r="EK7" s="53">
        <v>0.106419265270233</v>
      </c>
      <c r="EL7" s="53">
        <v>0.109750516712666</v>
      </c>
      <c r="EM7" s="53">
        <v>0.101811043918133</v>
      </c>
      <c r="EN7" s="53">
        <v>0.116741292178631</v>
      </c>
      <c r="EO7" s="53">
        <v>0.134840115904808</v>
      </c>
      <c r="EP7" s="53">
        <v>0.135114878416061</v>
      </c>
      <c r="EQ7" s="53">
        <v>0.130811184644699</v>
      </c>
      <c r="ER7" s="53">
        <v>0.123082987964153</v>
      </c>
      <c r="ES7" s="53">
        <v>0.116491951048374</v>
      </c>
      <c r="ET7" s="53">
        <v>0.085326761007309</v>
      </c>
      <c r="EU7" s="53">
        <v>0.0825037956237793</v>
      </c>
      <c r="EV7" s="53">
        <v>0.0803445652127266</v>
      </c>
      <c r="EW7" s="53">
        <v>0.0831920206546783</v>
      </c>
      <c r="EX7" s="53">
        <v>0.0978969484567642</v>
      </c>
    </row>
    <row r="8" s="53" customFormat="1" spans="1:154">
      <c r="A8" s="54">
        <v>66</v>
      </c>
      <c r="B8" s="62">
        <v>66</v>
      </c>
      <c r="C8" s="53" t="s">
        <v>60</v>
      </c>
      <c r="D8" s="55">
        <v>43851</v>
      </c>
      <c r="E8" s="53">
        <v>-0.0962290465831757</v>
      </c>
      <c r="F8" s="53">
        <v>-0.132190331816673</v>
      </c>
      <c r="G8" s="53">
        <v>-0.128545373678207</v>
      </c>
      <c r="H8" s="53">
        <v>-0.150762274861336</v>
      </c>
      <c r="I8" s="53">
        <v>-0.225108653306961</v>
      </c>
      <c r="J8" s="53">
        <v>-0.245119422674179</v>
      </c>
      <c r="K8" s="53">
        <v>-0.233924895524979</v>
      </c>
      <c r="L8" s="53">
        <v>-0.27026891708374</v>
      </c>
      <c r="M8" s="53">
        <v>-0.274983286857605</v>
      </c>
      <c r="N8" s="53">
        <v>-0.302907466888428</v>
      </c>
      <c r="O8" s="53">
        <v>-0.286840438842773</v>
      </c>
      <c r="P8" s="53">
        <v>-0.319700181484222</v>
      </c>
      <c r="Q8" s="53">
        <v>-0.357621252536774</v>
      </c>
      <c r="R8" s="53">
        <v>-0.390287816524506</v>
      </c>
      <c r="S8" s="53">
        <v>-0.341749995946884</v>
      </c>
      <c r="T8" s="53">
        <v>-0.391944795846939</v>
      </c>
      <c r="U8" s="53">
        <v>-0.408636152744293</v>
      </c>
      <c r="V8" s="53">
        <v>-0.404910981655121</v>
      </c>
      <c r="W8" s="53">
        <v>-0.481269598007202</v>
      </c>
      <c r="X8" s="53">
        <v>-0.397004097700119</v>
      </c>
      <c r="Y8" s="53">
        <v>-0.473146587610245</v>
      </c>
      <c r="Z8" s="53">
        <v>-0.535555958747864</v>
      </c>
      <c r="AA8" s="53">
        <v>-0.48650798201561</v>
      </c>
      <c r="AB8" s="53">
        <v>-0.552038133144379</v>
      </c>
      <c r="AC8" s="53">
        <v>-0.566611230373383</v>
      </c>
      <c r="AD8" s="53">
        <v>-0.619573175907135</v>
      </c>
      <c r="AE8" s="53">
        <v>-0.681495487689972</v>
      </c>
      <c r="AF8" s="53">
        <v>-0.733872532844543</v>
      </c>
      <c r="AG8" s="53">
        <v>-0.711310803890228</v>
      </c>
      <c r="AH8" s="53">
        <v>-0.69638055562973</v>
      </c>
      <c r="AI8" s="53">
        <v>-0.715112686157227</v>
      </c>
      <c r="AJ8" s="53">
        <v>-0.748247385025024</v>
      </c>
      <c r="AK8" s="53">
        <v>-0.727244734764099</v>
      </c>
      <c r="AL8" s="53">
        <v>-0.726218342781067</v>
      </c>
      <c r="AM8" s="53">
        <v>-0.728715777397156</v>
      </c>
      <c r="AN8" s="53">
        <v>-0.759508073329926</v>
      </c>
      <c r="AO8" s="53">
        <v>-0.812028169631958</v>
      </c>
      <c r="AP8" s="53">
        <v>-0.824118673801422</v>
      </c>
      <c r="AQ8" s="53">
        <v>-0.817143142223358</v>
      </c>
      <c r="AR8" s="53">
        <v>-0.790373206138611</v>
      </c>
      <c r="AS8" s="53">
        <v>-0.797674179077148</v>
      </c>
      <c r="AT8" s="53">
        <v>-0.77241325378418</v>
      </c>
      <c r="AU8" s="53">
        <v>-0.78127509355545</v>
      </c>
      <c r="AV8" s="53">
        <v>-0.830205380916595</v>
      </c>
      <c r="AW8" s="53">
        <v>-0.826951384544373</v>
      </c>
      <c r="AX8" s="53">
        <v>-0.828108906745911</v>
      </c>
      <c r="AY8" s="53">
        <v>-0.808564722537994</v>
      </c>
      <c r="AZ8" s="53">
        <v>-0.810104250907898</v>
      </c>
      <c r="BA8" s="53">
        <v>-0.872159600257874</v>
      </c>
      <c r="BB8" s="53">
        <v>-0.896516919136047</v>
      </c>
      <c r="BC8" s="53">
        <v>-0.0672087967395782</v>
      </c>
      <c r="BD8" s="53">
        <v>-0.0848003998398781</v>
      </c>
      <c r="BE8" s="53">
        <v>-0.100056938827038</v>
      </c>
      <c r="BF8" s="53">
        <v>-0.1091478317976</v>
      </c>
      <c r="BG8" s="53">
        <v>-0.168582767248154</v>
      </c>
      <c r="BH8" s="53">
        <v>-0.189584314823151</v>
      </c>
      <c r="BI8" s="53">
        <v>-0.146741792559624</v>
      </c>
      <c r="BJ8" s="53">
        <v>-0.171589806675911</v>
      </c>
      <c r="BK8" s="53">
        <v>-0.157775714993477</v>
      </c>
      <c r="BL8" s="53">
        <v>-0.175751626491547</v>
      </c>
      <c r="BM8" s="53">
        <v>-0.141269877552986</v>
      </c>
      <c r="BN8" s="53">
        <v>-0.147418528795242</v>
      </c>
      <c r="BO8" s="53">
        <v>-0.174214005470276</v>
      </c>
      <c r="BP8" s="53">
        <v>-0.199603229761124</v>
      </c>
      <c r="BQ8" s="53">
        <v>-0.178379073739052</v>
      </c>
      <c r="BR8" s="53">
        <v>-0.217650696635246</v>
      </c>
      <c r="BS8" s="53">
        <v>-0.216088935732841</v>
      </c>
      <c r="BT8" s="53">
        <v>-0.213772386312485</v>
      </c>
      <c r="BU8" s="53">
        <v>-0.262658298015594</v>
      </c>
      <c r="BV8" s="53">
        <v>-0.189796775579453</v>
      </c>
      <c r="BW8" s="53">
        <v>-0.252802312374115</v>
      </c>
      <c r="BX8" s="53">
        <v>-0.264210432767868</v>
      </c>
      <c r="BY8" s="53">
        <v>-0.205839723348618</v>
      </c>
      <c r="BZ8" s="53">
        <v>-0.248866453766823</v>
      </c>
      <c r="CA8" s="53">
        <v>-0.267998099327087</v>
      </c>
      <c r="CB8" s="53">
        <v>-0.303056001663208</v>
      </c>
      <c r="CC8" s="53">
        <v>-0.352428168058395</v>
      </c>
      <c r="CD8" s="53">
        <v>-0.37519308924675</v>
      </c>
      <c r="CE8" s="53">
        <v>-0.368700802326202</v>
      </c>
      <c r="CF8" s="53">
        <v>-0.389267235994339</v>
      </c>
      <c r="CG8" s="53">
        <v>-0.383503466844559</v>
      </c>
      <c r="CH8" s="53">
        <v>-0.387376248836517</v>
      </c>
      <c r="CI8" s="53">
        <v>-0.39298677444458</v>
      </c>
      <c r="CJ8" s="53">
        <v>-0.385854691267014</v>
      </c>
      <c r="CK8" s="53">
        <v>-0.387964934110641</v>
      </c>
      <c r="CL8" s="53">
        <v>-0.402681678533554</v>
      </c>
      <c r="CM8" s="53">
        <v>-0.429219961166382</v>
      </c>
      <c r="CN8" s="53">
        <v>-0.449928492307663</v>
      </c>
      <c r="CO8" s="53">
        <v>-0.446237295866013</v>
      </c>
      <c r="CP8" s="53">
        <v>-0.453128308057785</v>
      </c>
      <c r="CQ8" s="53">
        <v>-0.444928973913193</v>
      </c>
      <c r="CR8" s="53">
        <v>-0.450897723436356</v>
      </c>
      <c r="CS8" s="53">
        <v>-0.452771455049515</v>
      </c>
      <c r="CT8" s="53">
        <v>-0.46484237909317</v>
      </c>
      <c r="CU8" s="53">
        <v>-0.477911978960037</v>
      </c>
      <c r="CV8" s="53">
        <v>-0.48917692899704</v>
      </c>
      <c r="CW8" s="53">
        <v>-0.508423745632172</v>
      </c>
      <c r="CX8" s="53">
        <v>-0.511989533901215</v>
      </c>
      <c r="CY8" s="53">
        <v>-0.534387648105621</v>
      </c>
      <c r="CZ8" s="53">
        <v>-0.552833318710327</v>
      </c>
      <c r="DA8" s="53">
        <v>-0.071720689535141</v>
      </c>
      <c r="DB8" s="53">
        <v>-0.0900903642177582</v>
      </c>
      <c r="DC8" s="53">
        <v>-0.0711888670921326</v>
      </c>
      <c r="DD8" s="53">
        <v>-0.0843148827552795</v>
      </c>
      <c r="DE8" s="53">
        <v>-0.0992263182997704</v>
      </c>
      <c r="DF8" s="53">
        <v>-0.0982355326414108</v>
      </c>
      <c r="DG8" s="53">
        <v>-0.129883542656898</v>
      </c>
      <c r="DH8" s="53">
        <v>-0.141379535198212</v>
      </c>
      <c r="DI8" s="53">
        <v>-0.159908011555672</v>
      </c>
      <c r="DJ8" s="53">
        <v>-0.169856265187263</v>
      </c>
      <c r="DK8" s="53">
        <v>-0.18827098608017</v>
      </c>
      <c r="DL8" s="53">
        <v>-0.214982092380524</v>
      </c>
      <c r="DM8" s="53">
        <v>-0.22610767185688</v>
      </c>
      <c r="DN8" s="53">
        <v>-0.233385011553764</v>
      </c>
      <c r="DO8" s="53">
        <v>-0.206071361899376</v>
      </c>
      <c r="DP8" s="53">
        <v>-0.216994538903236</v>
      </c>
      <c r="DQ8" s="53">
        <v>-0.235247641801834</v>
      </c>
      <c r="DR8" s="53">
        <v>-0.23383903503418</v>
      </c>
      <c r="DS8" s="53">
        <v>-0.261311739683151</v>
      </c>
      <c r="DT8" s="53">
        <v>-0.249907776713371</v>
      </c>
      <c r="DU8" s="53">
        <v>-0.263044685125351</v>
      </c>
      <c r="DV8" s="53">
        <v>-0.314045935869217</v>
      </c>
      <c r="DW8" s="53">
        <v>-0.323368698358536</v>
      </c>
      <c r="DX8" s="53">
        <v>-0.345872133970261</v>
      </c>
      <c r="DY8" s="53">
        <v>-0.341313540935516</v>
      </c>
      <c r="DZ8" s="53">
        <v>-0.359217584133148</v>
      </c>
      <c r="EA8" s="53">
        <v>-0.371767729520798</v>
      </c>
      <c r="EB8" s="53">
        <v>-0.401379853487015</v>
      </c>
      <c r="EC8" s="53">
        <v>-0.385310411453247</v>
      </c>
      <c r="ED8" s="53">
        <v>-0.349813729524612</v>
      </c>
      <c r="EE8" s="53">
        <v>-0.374309659004211</v>
      </c>
      <c r="EF8" s="53">
        <v>-0.403571575880051</v>
      </c>
      <c r="EG8" s="53">
        <v>-0.376958400011063</v>
      </c>
      <c r="EH8" s="53">
        <v>-0.383064091205597</v>
      </c>
      <c r="EI8" s="53">
        <v>-0.38345131278038</v>
      </c>
      <c r="EJ8" s="53">
        <v>-0.399526834487915</v>
      </c>
      <c r="EK8" s="53">
        <v>-0.425508677959442</v>
      </c>
      <c r="EL8" s="53">
        <v>-0.416890621185303</v>
      </c>
      <c r="EM8" s="53">
        <v>-0.413606256246567</v>
      </c>
      <c r="EN8" s="53">
        <v>-0.379945307970047</v>
      </c>
      <c r="EO8" s="53">
        <v>-0.395445644855499</v>
      </c>
      <c r="EP8" s="53">
        <v>-0.36421599984169</v>
      </c>
      <c r="EQ8" s="53">
        <v>-0.371204078197479</v>
      </c>
      <c r="ER8" s="53">
        <v>-0.408063411712646</v>
      </c>
      <c r="ES8" s="53">
        <v>-0.391739845275879</v>
      </c>
      <c r="ET8" s="53">
        <v>-0.381632417440414</v>
      </c>
      <c r="EU8" s="53">
        <v>-0.342841386795044</v>
      </c>
      <c r="EV8" s="53">
        <v>-0.340815156698227</v>
      </c>
      <c r="EW8" s="53">
        <v>-0.380472391843796</v>
      </c>
      <c r="EX8" s="53">
        <v>-0.386384010314941</v>
      </c>
    </row>
    <row r="9" s="53" customFormat="1" spans="1:154">
      <c r="A9" s="54">
        <v>100</v>
      </c>
      <c r="B9" s="62">
        <v>100</v>
      </c>
      <c r="C9" s="53" t="s">
        <v>63</v>
      </c>
      <c r="D9" s="55">
        <v>43851</v>
      </c>
      <c r="E9" s="53">
        <v>0.0523779839277267</v>
      </c>
      <c r="F9" s="53">
        <v>0.0707215443253517</v>
      </c>
      <c r="G9" s="53">
        <v>0.0888031795620918</v>
      </c>
      <c r="H9" s="53">
        <v>0.154378727078438</v>
      </c>
      <c r="I9" s="53">
        <v>0.163859158754349</v>
      </c>
      <c r="J9" s="53">
        <v>0.240304827690125</v>
      </c>
      <c r="K9" s="53">
        <v>0.245630860328674</v>
      </c>
      <c r="L9" s="53">
        <v>0.212537065148354</v>
      </c>
      <c r="M9" s="53">
        <v>0.244242012500763</v>
      </c>
      <c r="N9" s="53">
        <v>0.212390422821045</v>
      </c>
      <c r="O9" s="53">
        <v>0.236250013113022</v>
      </c>
      <c r="P9" s="53">
        <v>0.22711056470871</v>
      </c>
      <c r="Q9" s="53">
        <v>0.23265515267849</v>
      </c>
      <c r="R9" s="53">
        <v>0.278008729219437</v>
      </c>
      <c r="S9" s="53">
        <v>0.252953171730042</v>
      </c>
      <c r="T9" s="53">
        <v>0.298452258110046</v>
      </c>
      <c r="U9" s="53">
        <v>0.319455474615097</v>
      </c>
      <c r="V9" s="53">
        <v>0.381120800971985</v>
      </c>
      <c r="W9" s="53">
        <v>0.409972310066223</v>
      </c>
      <c r="X9" s="53">
        <v>0.375401169061661</v>
      </c>
      <c r="Y9" s="53">
        <v>0.330634653568268</v>
      </c>
      <c r="Z9" s="53">
        <v>0.300045430660248</v>
      </c>
      <c r="AA9" s="53">
        <v>0.335999548435211</v>
      </c>
      <c r="AB9" s="53">
        <v>0.339593350887299</v>
      </c>
      <c r="AC9" s="53">
        <v>0.387571960687637</v>
      </c>
      <c r="AD9" s="53">
        <v>0.359927266836166</v>
      </c>
      <c r="AE9" s="53">
        <v>0.392158329486847</v>
      </c>
      <c r="AF9" s="53">
        <v>0.31549009680748</v>
      </c>
      <c r="AG9" s="53">
        <v>0.329815953969955</v>
      </c>
      <c r="AH9" s="53">
        <v>0.323578685522079</v>
      </c>
      <c r="AI9" s="53">
        <v>0.283634781837463</v>
      </c>
      <c r="AJ9" s="53">
        <v>0.279231250286102</v>
      </c>
      <c r="AK9" s="53">
        <v>0.258494347333908</v>
      </c>
      <c r="AL9" s="53">
        <v>0.306939005851746</v>
      </c>
      <c r="AM9" s="53">
        <v>0.271553546190262</v>
      </c>
      <c r="AN9" s="53">
        <v>0.331324428319931</v>
      </c>
      <c r="AO9" s="53">
        <v>0.313450306653976</v>
      </c>
      <c r="AP9" s="53">
        <v>0.274611532688141</v>
      </c>
      <c r="AQ9" s="53">
        <v>0.293909043073654</v>
      </c>
      <c r="AR9" s="53">
        <v>0.331196486949921</v>
      </c>
      <c r="AS9" s="53">
        <v>0.313654482364655</v>
      </c>
      <c r="AT9" s="53">
        <v>0.311080396175385</v>
      </c>
      <c r="AU9" s="53">
        <v>0.288679420948029</v>
      </c>
      <c r="AV9" s="53">
        <v>0.23183299601078</v>
      </c>
      <c r="AW9" s="53">
        <v>0.296311795711517</v>
      </c>
      <c r="AX9" s="53">
        <v>0.309976309537888</v>
      </c>
      <c r="AY9" s="53">
        <v>0.310338377952576</v>
      </c>
      <c r="AZ9" s="53">
        <v>0.303112089633942</v>
      </c>
      <c r="BA9" s="53">
        <v>0.300020188093185</v>
      </c>
      <c r="BB9" s="53">
        <v>0.276204019784927</v>
      </c>
      <c r="BC9" s="53">
        <v>-0.00370718399062753</v>
      </c>
      <c r="BD9" s="53">
        <v>0.0222955998033285</v>
      </c>
      <c r="BE9" s="53">
        <v>0.0218263771384954</v>
      </c>
      <c r="BF9" s="53">
        <v>0.0906515568494797</v>
      </c>
      <c r="BG9" s="53">
        <v>0.0751858949661255</v>
      </c>
      <c r="BH9" s="53">
        <v>0.144973650574684</v>
      </c>
      <c r="BI9" s="53">
        <v>0.173496350646019</v>
      </c>
      <c r="BJ9" s="53">
        <v>0.147728785872459</v>
      </c>
      <c r="BK9" s="53">
        <v>0.129526719450951</v>
      </c>
      <c r="BL9" s="53">
        <v>0.120828345417976</v>
      </c>
      <c r="BM9" s="53">
        <v>0.156460538506508</v>
      </c>
      <c r="BN9" s="53">
        <v>0.13161925971508</v>
      </c>
      <c r="BO9" s="53">
        <v>0.135027378797531</v>
      </c>
      <c r="BP9" s="53">
        <v>0.182612255215645</v>
      </c>
      <c r="BQ9" s="53">
        <v>0.1787940710783</v>
      </c>
      <c r="BR9" s="53">
        <v>0.252919614315033</v>
      </c>
      <c r="BS9" s="53">
        <v>0.236416041851044</v>
      </c>
      <c r="BT9" s="53">
        <v>0.29859647154808</v>
      </c>
      <c r="BU9" s="53">
        <v>0.324714422225952</v>
      </c>
      <c r="BV9" s="53">
        <v>0.258795082569122</v>
      </c>
      <c r="BW9" s="53">
        <v>0.22325824201107</v>
      </c>
      <c r="BX9" s="53">
        <v>0.196479603648186</v>
      </c>
      <c r="BY9" s="53">
        <v>0.235875710844994</v>
      </c>
      <c r="BZ9" s="53">
        <v>0.227294638752937</v>
      </c>
      <c r="CA9" s="53">
        <v>0.190283864736557</v>
      </c>
      <c r="CB9" s="53">
        <v>0.17469097673893</v>
      </c>
      <c r="CC9" s="53">
        <v>0.201983511447906</v>
      </c>
      <c r="CD9" s="53">
        <v>0.179275333881378</v>
      </c>
      <c r="CE9" s="53">
        <v>0.188876897096634</v>
      </c>
      <c r="CF9" s="53">
        <v>0.148744478821754</v>
      </c>
      <c r="CG9" s="53">
        <v>0.11592311412096</v>
      </c>
      <c r="CH9" s="53">
        <v>0.122842527925968</v>
      </c>
      <c r="CI9" s="53">
        <v>0.0767160058021545</v>
      </c>
      <c r="CJ9" s="53">
        <v>0.115597136318684</v>
      </c>
      <c r="CK9" s="53">
        <v>0.0981772914528847</v>
      </c>
      <c r="CL9" s="53">
        <v>0.12590865790844</v>
      </c>
      <c r="CM9" s="53">
        <v>0.0982321798801422</v>
      </c>
      <c r="CN9" s="53">
        <v>0.0632156431674957</v>
      </c>
      <c r="CO9" s="53">
        <v>0.0430526249110699</v>
      </c>
      <c r="CP9" s="53">
        <v>0.0403792709112167</v>
      </c>
      <c r="CQ9" s="53">
        <v>0.00668030139058828</v>
      </c>
      <c r="CR9" s="53">
        <v>0.000165903940796852</v>
      </c>
      <c r="CS9" s="53">
        <v>-0.0232160035520792</v>
      </c>
      <c r="CT9" s="53">
        <v>-0.059095211327076</v>
      </c>
      <c r="CU9" s="53">
        <v>0.00178871117532253</v>
      </c>
      <c r="CV9" s="53">
        <v>0.0200671125203371</v>
      </c>
      <c r="CW9" s="53">
        <v>-0.0115007814019918</v>
      </c>
      <c r="CX9" s="53">
        <v>0.00808140821754932</v>
      </c>
      <c r="CY9" s="53">
        <v>0.00222752662375569</v>
      </c>
      <c r="CZ9" s="53">
        <v>-0.0174284093081951</v>
      </c>
      <c r="DA9" s="53">
        <v>0.0512075126171112</v>
      </c>
      <c r="DB9" s="53">
        <v>0.0435482896864414</v>
      </c>
      <c r="DC9" s="53">
        <v>0.0620991438627243</v>
      </c>
      <c r="DD9" s="53">
        <v>0.0588495098054409</v>
      </c>
      <c r="DE9" s="53">
        <v>0.0837955996394157</v>
      </c>
      <c r="DF9" s="53">
        <v>0.0904535204172134</v>
      </c>
      <c r="DG9" s="53">
        <v>0.0672568529844284</v>
      </c>
      <c r="DH9" s="53">
        <v>0.0599306300282478</v>
      </c>
      <c r="DI9" s="53">
        <v>0.109837636351585</v>
      </c>
      <c r="DJ9" s="53">
        <v>0.0866844281554222</v>
      </c>
      <c r="DK9" s="53">
        <v>0.0749118104577065</v>
      </c>
      <c r="DL9" s="53">
        <v>0.0906136482954025</v>
      </c>
      <c r="DM9" s="53">
        <v>0.0927501171827316</v>
      </c>
      <c r="DN9" s="53">
        <v>0.0905187949538231</v>
      </c>
      <c r="DO9" s="53">
        <v>0.0692814588546753</v>
      </c>
      <c r="DP9" s="53">
        <v>0.0406549796462059</v>
      </c>
      <c r="DQ9" s="53">
        <v>0.0781617686152458</v>
      </c>
      <c r="DR9" s="53">
        <v>0.0776466876268387</v>
      </c>
      <c r="DS9" s="53">
        <v>0.0803802236914635</v>
      </c>
      <c r="DT9" s="53">
        <v>0.111728444695473</v>
      </c>
      <c r="DU9" s="53">
        <v>0.10249874740839</v>
      </c>
      <c r="DV9" s="53">
        <v>0.0986881628632545</v>
      </c>
      <c r="DW9" s="53">
        <v>0.0952461734414101</v>
      </c>
      <c r="DX9" s="53">
        <v>0.107421047985554</v>
      </c>
      <c r="DY9" s="53">
        <v>0.192410454154015</v>
      </c>
      <c r="DZ9" s="53">
        <v>0.18035863339901</v>
      </c>
      <c r="EA9" s="53">
        <v>0.185297161340714</v>
      </c>
      <c r="EB9" s="53">
        <v>0.131337091326714</v>
      </c>
      <c r="EC9" s="53">
        <v>0.136061385273933</v>
      </c>
      <c r="ED9" s="53">
        <v>0.169956535100937</v>
      </c>
      <c r="EE9" s="53">
        <v>0.162834018468857</v>
      </c>
      <c r="EF9" s="53">
        <v>0.151511058211327</v>
      </c>
      <c r="EG9" s="53">
        <v>0.176900684833527</v>
      </c>
      <c r="EH9" s="53">
        <v>0.186464205384254</v>
      </c>
      <c r="EI9" s="53">
        <v>0.16849859058857</v>
      </c>
      <c r="EJ9" s="53">
        <v>0.200538113713264</v>
      </c>
      <c r="EK9" s="53">
        <v>0.210340470075607</v>
      </c>
      <c r="EL9" s="53">
        <v>0.206518232822418</v>
      </c>
      <c r="EM9" s="53">
        <v>0.245978772640228</v>
      </c>
      <c r="EN9" s="53">
        <v>0.285939574241638</v>
      </c>
      <c r="EO9" s="53">
        <v>0.302096515893936</v>
      </c>
      <c r="EP9" s="53">
        <v>0.306036829948425</v>
      </c>
      <c r="EQ9" s="53">
        <v>0.307017743587494</v>
      </c>
      <c r="ER9" s="53">
        <v>0.28605055809021</v>
      </c>
      <c r="ES9" s="53">
        <v>0.289645433425903</v>
      </c>
      <c r="ET9" s="53">
        <v>0.285031527280807</v>
      </c>
      <c r="EU9" s="53">
        <v>0.316961497068405</v>
      </c>
      <c r="EV9" s="53">
        <v>0.290152996778488</v>
      </c>
      <c r="EW9" s="53">
        <v>0.292914986610413</v>
      </c>
      <c r="EX9" s="53">
        <v>0.288754761219025</v>
      </c>
    </row>
    <row r="10" s="53" customFormat="1" spans="1:154">
      <c r="A10" s="54">
        <v>413</v>
      </c>
      <c r="B10" s="62">
        <v>413</v>
      </c>
      <c r="C10" s="53" t="s">
        <v>66</v>
      </c>
      <c r="D10" s="55">
        <v>43851</v>
      </c>
      <c r="E10" s="53">
        <v>-0.00384460715577006</v>
      </c>
      <c r="F10" s="53">
        <v>-0.0277490802109241</v>
      </c>
      <c r="G10" s="53">
        <v>-0.0224150568246841</v>
      </c>
      <c r="H10" s="53">
        <v>-0.0812968537211418</v>
      </c>
      <c r="I10" s="53">
        <v>-0.0583464130759239</v>
      </c>
      <c r="J10" s="53">
        <v>-0.0803200304508209</v>
      </c>
      <c r="K10" s="53">
        <v>-0.114666327834129</v>
      </c>
      <c r="L10" s="53">
        <v>-0.0815008729696274</v>
      </c>
      <c r="M10" s="53">
        <v>-0.087069571018219</v>
      </c>
      <c r="N10" s="53">
        <v>-0.0745875462889671</v>
      </c>
      <c r="O10" s="53">
        <v>-0.0818238779902458</v>
      </c>
      <c r="P10" s="53">
        <v>-0.0798357725143433</v>
      </c>
      <c r="Q10" s="53">
        <v>-0.0849288403987885</v>
      </c>
      <c r="R10" s="53">
        <v>-0.0303892474621534</v>
      </c>
      <c r="S10" s="53">
        <v>-0.0389977358281612</v>
      </c>
      <c r="T10" s="53">
        <v>0.0180054269731045</v>
      </c>
      <c r="U10" s="53">
        <v>-0.0236398857086897</v>
      </c>
      <c r="V10" s="53">
        <v>0.0522446259856224</v>
      </c>
      <c r="W10" s="53">
        <v>0.149745419621468</v>
      </c>
      <c r="X10" s="53">
        <v>0.0982699543237686</v>
      </c>
      <c r="Y10" s="53">
        <v>0.0397548750042915</v>
      </c>
      <c r="Z10" s="53">
        <v>0.0191399045288563</v>
      </c>
      <c r="AA10" s="53">
        <v>0.0322995260357857</v>
      </c>
      <c r="AB10" s="53">
        <v>0.101139895617962</v>
      </c>
      <c r="AC10" s="53">
        <v>0.0273181460797787</v>
      </c>
      <c r="AD10" s="53">
        <v>-0.080503024160862</v>
      </c>
      <c r="AE10" s="53">
        <v>-0.174579754471779</v>
      </c>
      <c r="AF10" s="53">
        <v>-0.284226924180984</v>
      </c>
      <c r="AG10" s="53">
        <v>-0.399249345064163</v>
      </c>
      <c r="AH10" s="53">
        <v>-0.391438037157059</v>
      </c>
      <c r="AI10" s="53">
        <v>-0.409892112016678</v>
      </c>
      <c r="AJ10" s="53">
        <v>-0.408702313899994</v>
      </c>
      <c r="AK10" s="53">
        <v>-0.419372826814651</v>
      </c>
      <c r="AL10" s="53">
        <v>-0.405535876750946</v>
      </c>
      <c r="AM10" s="53">
        <v>-0.394505023956299</v>
      </c>
      <c r="AN10" s="53">
        <v>-0.415744692087173</v>
      </c>
      <c r="AO10" s="53">
        <v>-0.357682734727859</v>
      </c>
      <c r="AP10" s="53">
        <v>-0.351566731929779</v>
      </c>
      <c r="AQ10" s="53">
        <v>-0.350855380296707</v>
      </c>
      <c r="AR10" s="53">
        <v>-0.360469818115234</v>
      </c>
      <c r="AS10" s="53">
        <v>-0.378267824649811</v>
      </c>
      <c r="AT10" s="53">
        <v>-0.416441410779953</v>
      </c>
      <c r="AU10" s="53">
        <v>-0.420542627573013</v>
      </c>
      <c r="AV10" s="53">
        <v>-0.432705521583557</v>
      </c>
      <c r="AW10" s="53">
        <v>-0.422115474939346</v>
      </c>
      <c r="AX10" s="53">
        <v>-0.410892635583878</v>
      </c>
      <c r="AY10" s="53">
        <v>-0.436626225709915</v>
      </c>
      <c r="AZ10" s="53">
        <v>-0.469304203987122</v>
      </c>
      <c r="BA10" s="53">
        <v>-0.459250628948212</v>
      </c>
      <c r="BB10" s="53">
        <v>-0.457535952329636</v>
      </c>
      <c r="BC10" s="53">
        <v>0.00507703749462962</v>
      </c>
      <c r="BD10" s="53">
        <v>-0.0337553173303604</v>
      </c>
      <c r="BE10" s="53">
        <v>-0.0117805153131485</v>
      </c>
      <c r="BF10" s="53">
        <v>-0.0525130704045296</v>
      </c>
      <c r="BG10" s="53">
        <v>-0.0252771191298962</v>
      </c>
      <c r="BH10" s="53">
        <v>-0.028997391462326</v>
      </c>
      <c r="BI10" s="53">
        <v>-0.0530924238264561</v>
      </c>
      <c r="BJ10" s="53">
        <v>-0.0161311272531748</v>
      </c>
      <c r="BK10" s="53">
        <v>-0.0209088195115328</v>
      </c>
      <c r="BL10" s="53">
        <v>-0.0304041486233473</v>
      </c>
      <c r="BM10" s="53">
        <v>-0.0299640167504549</v>
      </c>
      <c r="BN10" s="53">
        <v>-0.0376504771411419</v>
      </c>
      <c r="BO10" s="53">
        <v>-0.0249585192650557</v>
      </c>
      <c r="BP10" s="53">
        <v>0.0481333211064339</v>
      </c>
      <c r="BQ10" s="53">
        <v>0.0763814374804497</v>
      </c>
      <c r="BR10" s="53">
        <v>0.0869140401482582</v>
      </c>
      <c r="BS10" s="53">
        <v>0.0675939172506332</v>
      </c>
      <c r="BT10" s="53">
        <v>0.15393602848053</v>
      </c>
      <c r="BU10" s="53">
        <v>0.246165722608566</v>
      </c>
      <c r="BV10" s="53">
        <v>0.223058998584747</v>
      </c>
      <c r="BW10" s="53">
        <v>0.16911318898201</v>
      </c>
      <c r="BX10" s="53">
        <v>0.177383586764336</v>
      </c>
      <c r="BY10" s="53">
        <v>0.15386675298214</v>
      </c>
      <c r="BZ10" s="53">
        <v>0.142226696014404</v>
      </c>
      <c r="CA10" s="53">
        <v>0.101527348160744</v>
      </c>
      <c r="CB10" s="53">
        <v>0.0799435526132584</v>
      </c>
      <c r="CC10" s="53">
        <v>0.0813339054584503</v>
      </c>
      <c r="CD10" s="53">
        <v>0.0738615915179253</v>
      </c>
      <c r="CE10" s="53">
        <v>0.0640161707997322</v>
      </c>
      <c r="CF10" s="53">
        <v>0.0794470384716988</v>
      </c>
      <c r="CG10" s="53">
        <v>0.0642081499099731</v>
      </c>
      <c r="CH10" s="53">
        <v>0.0591928660869598</v>
      </c>
      <c r="CI10" s="53">
        <v>0.048404149711132</v>
      </c>
      <c r="CJ10" s="53">
        <v>0.0558028779923916</v>
      </c>
      <c r="CK10" s="53">
        <v>0.065996378660202</v>
      </c>
      <c r="CL10" s="53">
        <v>0.0550135262310505</v>
      </c>
      <c r="CM10" s="53">
        <v>0.0624271929264069</v>
      </c>
      <c r="CN10" s="53">
        <v>0.0693878158926964</v>
      </c>
      <c r="CO10" s="53">
        <v>0.066519632935524</v>
      </c>
      <c r="CP10" s="53">
        <v>0.062081653624773</v>
      </c>
      <c r="CQ10" s="53">
        <v>0.0449222512543201</v>
      </c>
      <c r="CR10" s="53">
        <v>0.0388933233916759</v>
      </c>
      <c r="CS10" s="53">
        <v>0.0279680006206036</v>
      </c>
      <c r="CT10" s="53">
        <v>0.0285808369517326</v>
      </c>
      <c r="CU10" s="53">
        <v>0.0439103543758392</v>
      </c>
      <c r="CV10" s="53">
        <v>0.0512922145426273</v>
      </c>
      <c r="CW10" s="53">
        <v>0.0370439663529396</v>
      </c>
      <c r="CX10" s="53">
        <v>0.0172245968133211</v>
      </c>
      <c r="CY10" s="53">
        <v>0.0257579796016216</v>
      </c>
      <c r="CZ10" s="53">
        <v>0.0173763073980808</v>
      </c>
      <c r="DA10" s="53">
        <v>-0.00768387131392956</v>
      </c>
      <c r="DB10" s="53">
        <v>0.00724401138722897</v>
      </c>
      <c r="DC10" s="53">
        <v>-0.00939676724374294</v>
      </c>
      <c r="DD10" s="53">
        <v>-0.0275460109114647</v>
      </c>
      <c r="DE10" s="53">
        <v>-0.0318315178155899</v>
      </c>
      <c r="DF10" s="53">
        <v>-0.050084862858057</v>
      </c>
      <c r="DG10" s="53">
        <v>-0.0603361278772354</v>
      </c>
      <c r="DH10" s="53">
        <v>-0.0641319751739502</v>
      </c>
      <c r="DI10" s="53">
        <v>-0.0649229809641838</v>
      </c>
      <c r="DJ10" s="53">
        <v>-0.0429456233978271</v>
      </c>
      <c r="DK10" s="53">
        <v>-0.0506220906972885</v>
      </c>
      <c r="DL10" s="53">
        <v>-0.0409475192427635</v>
      </c>
      <c r="DM10" s="53">
        <v>-0.0587325431406498</v>
      </c>
      <c r="DN10" s="53">
        <v>-0.0772847980260849</v>
      </c>
      <c r="DO10" s="53">
        <v>-0.114141397178173</v>
      </c>
      <c r="DP10" s="53">
        <v>-0.0676708370447159</v>
      </c>
      <c r="DQ10" s="53">
        <v>-0.0899960324168205</v>
      </c>
      <c r="DR10" s="53">
        <v>-0.10045363754034</v>
      </c>
      <c r="DS10" s="53">
        <v>-0.0951825380325317</v>
      </c>
      <c r="DT10" s="53">
        <v>-0.123551271855831</v>
      </c>
      <c r="DU10" s="53">
        <v>-0.128120541572571</v>
      </c>
      <c r="DV10" s="53">
        <v>-0.157005906105042</v>
      </c>
      <c r="DW10" s="53">
        <v>-0.120329447090626</v>
      </c>
      <c r="DX10" s="53">
        <v>-0.0398490205407143</v>
      </c>
      <c r="DY10" s="53">
        <v>-0.0729714334011078</v>
      </c>
      <c r="DZ10" s="53">
        <v>-0.159208804368973</v>
      </c>
      <c r="EA10" s="53">
        <v>-0.25467586517334</v>
      </c>
      <c r="EB10" s="53">
        <v>-0.356850743293762</v>
      </c>
      <c r="EC10" s="53">
        <v>-0.462027728557587</v>
      </c>
      <c r="ED10" s="53">
        <v>-0.469647288322449</v>
      </c>
      <c r="EE10" s="53">
        <v>-0.472862482070923</v>
      </c>
      <c r="EF10" s="53">
        <v>-0.466657400131226</v>
      </c>
      <c r="EG10" s="53">
        <v>-0.466539204120636</v>
      </c>
      <c r="EH10" s="53">
        <v>-0.4601009786129</v>
      </c>
      <c r="EI10" s="53">
        <v>-0.459263622760773</v>
      </c>
      <c r="EJ10" s="53">
        <v>-0.469520449638367</v>
      </c>
      <c r="EK10" s="53">
        <v>-0.418872147798538</v>
      </c>
      <c r="EL10" s="53">
        <v>-0.419716775417328</v>
      </c>
      <c r="EM10" s="53">
        <v>-0.416137218475342</v>
      </c>
      <c r="EN10" s="53">
        <v>-0.421313673257828</v>
      </c>
      <c r="EO10" s="53">
        <v>-0.421952307224274</v>
      </c>
      <c r="EP10" s="53">
        <v>-0.454096972942352</v>
      </c>
      <c r="EQ10" s="53">
        <v>-0.44727286696434</v>
      </c>
      <c r="ER10" s="53">
        <v>-0.460048586130142</v>
      </c>
      <c r="ES10" s="53">
        <v>-0.464788049459457</v>
      </c>
      <c r="ET10" s="53">
        <v>-0.460947066545486</v>
      </c>
      <c r="EU10" s="53">
        <v>-0.472432434558868</v>
      </c>
      <c r="EV10" s="53">
        <v>-0.485291033983231</v>
      </c>
      <c r="EW10" s="53">
        <v>-0.483770847320557</v>
      </c>
      <c r="EX10" s="53">
        <v>-0.473674476146698</v>
      </c>
    </row>
    <row r="11" s="53" customFormat="1" spans="1:154">
      <c r="A11" s="54">
        <v>547</v>
      </c>
      <c r="B11" s="62">
        <v>547</v>
      </c>
      <c r="C11" s="53" t="s">
        <v>1198</v>
      </c>
      <c r="D11" s="55">
        <v>43851</v>
      </c>
      <c r="E11" s="53">
        <v>0.130207225680351</v>
      </c>
      <c r="F11" s="53">
        <v>0.133273631334305</v>
      </c>
      <c r="G11" s="53">
        <v>0.175082176923752</v>
      </c>
      <c r="H11" s="53">
        <v>0.200276330113411</v>
      </c>
      <c r="I11" s="53">
        <v>0.215080544352531</v>
      </c>
      <c r="J11" s="53">
        <v>0.222796708345413</v>
      </c>
      <c r="K11" s="53">
        <v>0.173915579915047</v>
      </c>
      <c r="L11" s="53">
        <v>0.225109234452248</v>
      </c>
      <c r="M11" s="53">
        <v>0.213359251618385</v>
      </c>
      <c r="N11" s="53">
        <v>0.224585101008415</v>
      </c>
      <c r="O11" s="53">
        <v>0.193853721022606</v>
      </c>
      <c r="P11" s="53">
        <v>0.23179717361927</v>
      </c>
      <c r="Q11" s="53">
        <v>0.31453812122345</v>
      </c>
      <c r="R11" s="53">
        <v>0.349682986736298</v>
      </c>
      <c r="S11" s="53">
        <v>0.321689903736115</v>
      </c>
      <c r="T11" s="53">
        <v>0.35219007730484</v>
      </c>
      <c r="U11" s="53">
        <v>0.347176522016525</v>
      </c>
      <c r="V11" s="53">
        <v>0.346493542194366</v>
      </c>
      <c r="W11" s="53">
        <v>0.380200535058975</v>
      </c>
      <c r="X11" s="53">
        <v>0.394816249608994</v>
      </c>
      <c r="Y11" s="53">
        <v>0.380612671375275</v>
      </c>
      <c r="Z11" s="53">
        <v>0.3333979845047</v>
      </c>
      <c r="AA11" s="53">
        <v>0.344101399183273</v>
      </c>
      <c r="AB11" s="53">
        <v>0.36040934920311</v>
      </c>
      <c r="AC11" s="53">
        <v>0.382186442613602</v>
      </c>
      <c r="AD11" s="53">
        <v>0.368526756763458</v>
      </c>
      <c r="AE11" s="53">
        <v>0.363999933004379</v>
      </c>
      <c r="AF11" s="53">
        <v>0.334643393754959</v>
      </c>
      <c r="AG11" s="53">
        <v>0.375119626522064</v>
      </c>
      <c r="AH11" s="53">
        <v>0.368330597877502</v>
      </c>
      <c r="AI11" s="53">
        <v>0.370470583438873</v>
      </c>
      <c r="AJ11" s="53">
        <v>0.354418307542801</v>
      </c>
      <c r="AK11" s="53">
        <v>0.34298974275589</v>
      </c>
      <c r="AL11" s="53">
        <v>0.378445595502853</v>
      </c>
      <c r="AM11" s="53">
        <v>0.36239418387413</v>
      </c>
      <c r="AN11" s="53">
        <v>0.402660191059113</v>
      </c>
      <c r="AO11" s="53">
        <v>0.478552937507629</v>
      </c>
      <c r="AP11" s="53">
        <v>0.476530998945236</v>
      </c>
      <c r="AQ11" s="53">
        <v>0.461183786392212</v>
      </c>
      <c r="AR11" s="53">
        <v>0.463008791208267</v>
      </c>
      <c r="AS11" s="53">
        <v>0.520254135131836</v>
      </c>
      <c r="AT11" s="53">
        <v>0.512850940227509</v>
      </c>
      <c r="AU11" s="53">
        <v>0.493405610322952</v>
      </c>
      <c r="AV11" s="53">
        <v>0.469336777925491</v>
      </c>
      <c r="AW11" s="53">
        <v>0.472003430128098</v>
      </c>
      <c r="AX11" s="53">
        <v>0.520431399345398</v>
      </c>
      <c r="AY11" s="53">
        <v>0.521414399147034</v>
      </c>
      <c r="AZ11" s="53">
        <v>0.481709569692612</v>
      </c>
      <c r="BA11" s="53">
        <v>0.465923190116882</v>
      </c>
      <c r="BB11" s="53">
        <v>0.459423452615738</v>
      </c>
      <c r="BC11" s="53">
        <v>0.0422978848218918</v>
      </c>
      <c r="BD11" s="53">
        <v>0.0657034739851952</v>
      </c>
      <c r="BE11" s="53">
        <v>0.0417758300900459</v>
      </c>
      <c r="BF11" s="53">
        <v>0.0737221017479897</v>
      </c>
      <c r="BG11" s="53">
        <v>0.088937982916832</v>
      </c>
      <c r="BH11" s="53">
        <v>0.106990717351437</v>
      </c>
      <c r="BI11" s="53">
        <v>0.0728341937065125</v>
      </c>
      <c r="BJ11" s="53">
        <v>0.135187119245529</v>
      </c>
      <c r="BK11" s="53">
        <v>0.110626474022865</v>
      </c>
      <c r="BL11" s="53">
        <v>0.0886165946722031</v>
      </c>
      <c r="BM11" s="53">
        <v>0.0532316863536835</v>
      </c>
      <c r="BN11" s="53">
        <v>0.0559361465275288</v>
      </c>
      <c r="BO11" s="53">
        <v>0.125762209296227</v>
      </c>
      <c r="BP11" s="53">
        <v>0.175683587789536</v>
      </c>
      <c r="BQ11" s="53">
        <v>0.141500562429428</v>
      </c>
      <c r="BR11" s="53">
        <v>0.128887221217155</v>
      </c>
      <c r="BS11" s="53">
        <v>0.126596868038177</v>
      </c>
      <c r="BT11" s="53">
        <v>0.1253502368927</v>
      </c>
      <c r="BU11" s="53">
        <v>0.156966656446457</v>
      </c>
      <c r="BV11" s="53">
        <v>0.184884145855904</v>
      </c>
      <c r="BW11" s="53">
        <v>0.174368813633919</v>
      </c>
      <c r="BX11" s="53">
        <v>0.127564176917076</v>
      </c>
      <c r="BY11" s="53">
        <v>0.155405625700951</v>
      </c>
      <c r="BZ11" s="53">
        <v>0.169183388352394</v>
      </c>
      <c r="CA11" s="53">
        <v>0.176003366708755</v>
      </c>
      <c r="CB11" s="53">
        <v>0.162761032581329</v>
      </c>
      <c r="CC11" s="53">
        <v>0.15681329369545</v>
      </c>
      <c r="CD11" s="53">
        <v>0.127901390194893</v>
      </c>
      <c r="CE11" s="53">
        <v>0.168522700667381</v>
      </c>
      <c r="CF11" s="53">
        <v>0.157528012990952</v>
      </c>
      <c r="CG11" s="53">
        <v>0.174377202987671</v>
      </c>
      <c r="CH11" s="53">
        <v>0.170130386948586</v>
      </c>
      <c r="CI11" s="53">
        <v>0.145790249109268</v>
      </c>
      <c r="CJ11" s="53">
        <v>0.161834388971329</v>
      </c>
      <c r="CK11" s="53">
        <v>0.142648413777351</v>
      </c>
      <c r="CL11" s="53">
        <v>0.178954869508743</v>
      </c>
      <c r="CM11" s="53">
        <v>0.243694141507149</v>
      </c>
      <c r="CN11" s="53">
        <v>0.235401883721352</v>
      </c>
      <c r="CO11" s="53">
        <v>0.225295975804329</v>
      </c>
      <c r="CP11" s="53">
        <v>0.209590584039688</v>
      </c>
      <c r="CQ11" s="53">
        <v>0.247271284461021</v>
      </c>
      <c r="CR11" s="53">
        <v>0.227413341403008</v>
      </c>
      <c r="CS11" s="53">
        <v>0.212940901517868</v>
      </c>
      <c r="CT11" s="53">
        <v>0.194421693682671</v>
      </c>
      <c r="CU11" s="53">
        <v>0.205108538269997</v>
      </c>
      <c r="CV11" s="53">
        <v>0.277896791696548</v>
      </c>
      <c r="CW11" s="53">
        <v>0.284633457660675</v>
      </c>
      <c r="CX11" s="53">
        <v>0.260462433099747</v>
      </c>
      <c r="CY11" s="53">
        <v>0.262764483690262</v>
      </c>
      <c r="CZ11" s="53">
        <v>0.245088621973991</v>
      </c>
      <c r="DA11" s="53">
        <v>0.117754675447941</v>
      </c>
      <c r="DB11" s="53">
        <v>0.097415491938591</v>
      </c>
      <c r="DC11" s="53">
        <v>0.163151681423187</v>
      </c>
      <c r="DD11" s="53">
        <v>0.156399562954903</v>
      </c>
      <c r="DE11" s="53">
        <v>0.1559878885746</v>
      </c>
      <c r="DF11" s="53">
        <v>0.145651325583458</v>
      </c>
      <c r="DG11" s="53">
        <v>0.130926713347435</v>
      </c>
      <c r="DH11" s="53">
        <v>0.1197674497962</v>
      </c>
      <c r="DI11" s="53">
        <v>0.132578104734421</v>
      </c>
      <c r="DJ11" s="53">
        <v>0.165813848376274</v>
      </c>
      <c r="DK11" s="53">
        <v>0.170467376708984</v>
      </c>
      <c r="DL11" s="53">
        <v>0.205706372857094</v>
      </c>
      <c r="DM11" s="53">
        <v>0.218621239066124</v>
      </c>
      <c r="DN11" s="53">
        <v>0.203844726085663</v>
      </c>
      <c r="DO11" s="53">
        <v>0.210034668445587</v>
      </c>
      <c r="DP11" s="53">
        <v>0.253148198127747</v>
      </c>
      <c r="DQ11" s="53">
        <v>0.250425010919571</v>
      </c>
      <c r="DR11" s="53">
        <v>0.250988632440567</v>
      </c>
      <c r="DS11" s="53">
        <v>0.253079205751419</v>
      </c>
      <c r="DT11" s="53">
        <v>0.239777415990829</v>
      </c>
      <c r="DU11" s="53">
        <v>0.236089184880257</v>
      </c>
      <c r="DV11" s="53">
        <v>0.235679149627686</v>
      </c>
      <c r="DW11" s="53">
        <v>0.218541130423546</v>
      </c>
      <c r="DX11" s="53">
        <v>0.221071287989616</v>
      </c>
      <c r="DY11" s="53">
        <v>0.236028403043747</v>
      </c>
      <c r="DZ11" s="53">
        <v>0.235611066222191</v>
      </c>
      <c r="EA11" s="53">
        <v>0.237031981348991</v>
      </c>
      <c r="EB11" s="53">
        <v>0.236587330698967</v>
      </c>
      <c r="EC11" s="53">
        <v>0.236442282795906</v>
      </c>
      <c r="ED11" s="53">
        <v>0.240647912025452</v>
      </c>
      <c r="EE11" s="53">
        <v>0.225938707590103</v>
      </c>
      <c r="EF11" s="53">
        <v>0.214133262634277</v>
      </c>
      <c r="EG11" s="53">
        <v>0.227044820785522</v>
      </c>
      <c r="EH11" s="53">
        <v>0.246456533670425</v>
      </c>
      <c r="EI11" s="53">
        <v>0.24959109723568</v>
      </c>
      <c r="EJ11" s="53">
        <v>0.25355064868927</v>
      </c>
      <c r="EK11" s="53">
        <v>0.26470410823822</v>
      </c>
      <c r="EL11" s="53">
        <v>0.270974457263947</v>
      </c>
      <c r="EM11" s="53">
        <v>0.265733152627945</v>
      </c>
      <c r="EN11" s="53">
        <v>0.283263564109802</v>
      </c>
      <c r="EO11" s="53">
        <v>0.302828162908554</v>
      </c>
      <c r="EP11" s="53">
        <v>0.315282940864563</v>
      </c>
      <c r="EQ11" s="53">
        <v>0.310310035943985</v>
      </c>
      <c r="ER11" s="53">
        <v>0.304760426282883</v>
      </c>
      <c r="ES11" s="53">
        <v>0.296740233898163</v>
      </c>
      <c r="ET11" s="53">
        <v>0.27237993478775</v>
      </c>
      <c r="EU11" s="53">
        <v>0.266626268625259</v>
      </c>
      <c r="EV11" s="53">
        <v>0.251092463731766</v>
      </c>
      <c r="EW11" s="53">
        <v>0.233004033565521</v>
      </c>
      <c r="EX11" s="53">
        <v>0.244180157780647</v>
      </c>
    </row>
    <row r="12" s="53" customFormat="1" spans="1:154">
      <c r="A12" s="54">
        <v>561</v>
      </c>
      <c r="B12" s="62">
        <v>561</v>
      </c>
      <c r="C12" s="53" t="s">
        <v>69</v>
      </c>
      <c r="D12" s="55">
        <v>43851</v>
      </c>
      <c r="E12" s="53">
        <v>-0.0114087779074907</v>
      </c>
      <c r="F12" s="53">
        <v>-0.0517049804329872</v>
      </c>
      <c r="G12" s="53">
        <v>-0.0731735676527023</v>
      </c>
      <c r="H12" s="53">
        <v>-0.15290430188179</v>
      </c>
      <c r="I12" s="53">
        <v>-0.139446213841438</v>
      </c>
      <c r="J12" s="53">
        <v>-0.144231334328651</v>
      </c>
      <c r="K12" s="53">
        <v>-0.142402723431587</v>
      </c>
      <c r="L12" s="53">
        <v>-0.159933969378471</v>
      </c>
      <c r="M12" s="53">
        <v>-0.150741070508957</v>
      </c>
      <c r="N12" s="53">
        <v>-0.129427790641785</v>
      </c>
      <c r="O12" s="53">
        <v>-0.11194697022438</v>
      </c>
      <c r="P12" s="53">
        <v>-0.105203062295914</v>
      </c>
      <c r="Q12" s="53">
        <v>-0.10453774780035</v>
      </c>
      <c r="R12" s="53">
        <v>-0.111854523420334</v>
      </c>
      <c r="S12" s="53">
        <v>-0.112840041518211</v>
      </c>
      <c r="T12" s="53">
        <v>-0.138858303427696</v>
      </c>
      <c r="U12" s="53">
        <v>-0.144537463784218</v>
      </c>
      <c r="V12" s="53">
        <v>-0.117506064474583</v>
      </c>
      <c r="W12" s="53">
        <v>-0.106963567435741</v>
      </c>
      <c r="X12" s="53">
        <v>-0.0800021812319756</v>
      </c>
      <c r="Y12" s="53">
        <v>-0.0772272944450378</v>
      </c>
      <c r="Z12" s="53">
        <v>-0.0741142332553864</v>
      </c>
      <c r="AA12" s="53">
        <v>-0.0554350316524506</v>
      </c>
      <c r="AB12" s="53">
        <v>-0.0333163924515247</v>
      </c>
      <c r="AC12" s="53">
        <v>-0.0269117224961519</v>
      </c>
      <c r="AD12" s="53">
        <v>-0.0355691723525524</v>
      </c>
      <c r="AE12" s="53">
        <v>-0.00138795166276395</v>
      </c>
      <c r="AF12" s="53">
        <v>0.0826612263917923</v>
      </c>
      <c r="AG12" s="53">
        <v>0.15591749548912</v>
      </c>
      <c r="AH12" s="53">
        <v>0.274930328130722</v>
      </c>
      <c r="AI12" s="53">
        <v>0.214141473174095</v>
      </c>
      <c r="AJ12" s="53">
        <v>0.141642197966576</v>
      </c>
      <c r="AK12" s="53">
        <v>0.0912880077958107</v>
      </c>
      <c r="AL12" s="53">
        <v>0.0579425096511841</v>
      </c>
      <c r="AM12" s="53">
        <v>0.0546780005097389</v>
      </c>
      <c r="AN12" s="53">
        <v>0.091630831360817</v>
      </c>
      <c r="AO12" s="53">
        <v>0.0943879932165146</v>
      </c>
      <c r="AP12" s="53">
        <v>0.0876216441392899</v>
      </c>
      <c r="AQ12" s="53">
        <v>0.0641224756836891</v>
      </c>
      <c r="AR12" s="53">
        <v>0.0894859954714775</v>
      </c>
      <c r="AS12" s="53">
        <v>0.13787867128849</v>
      </c>
      <c r="AT12" s="53">
        <v>0.154208183288574</v>
      </c>
      <c r="AU12" s="53">
        <v>0.130313634872437</v>
      </c>
      <c r="AV12" s="53">
        <v>0.110694818198681</v>
      </c>
      <c r="AW12" s="53">
        <v>0.113308407366276</v>
      </c>
      <c r="AX12" s="53">
        <v>0.117325983941555</v>
      </c>
      <c r="AY12" s="53">
        <v>0.114895880222321</v>
      </c>
      <c r="AZ12" s="53">
        <v>0.118413113057613</v>
      </c>
      <c r="BA12" s="53">
        <v>0.140261322259903</v>
      </c>
      <c r="BB12" s="53">
        <v>0.124707192182541</v>
      </c>
      <c r="BC12" s="53">
        <v>-0.0225989148020744</v>
      </c>
      <c r="BD12" s="53">
        <v>-0.0385893434286118</v>
      </c>
      <c r="BE12" s="53">
        <v>-0.0555447190999985</v>
      </c>
      <c r="BF12" s="53">
        <v>-0.11512179672718</v>
      </c>
      <c r="BG12" s="53">
        <v>-0.1079241335392</v>
      </c>
      <c r="BH12" s="53">
        <v>-0.112000443041325</v>
      </c>
      <c r="BI12" s="53">
        <v>-0.106842525303364</v>
      </c>
      <c r="BJ12" s="53">
        <v>-0.0950140058994293</v>
      </c>
      <c r="BK12" s="53">
        <v>-0.101645961403847</v>
      </c>
      <c r="BL12" s="53">
        <v>-0.0730814188718796</v>
      </c>
      <c r="BM12" s="53">
        <v>-0.0713788121938705</v>
      </c>
      <c r="BN12" s="53">
        <v>-0.0585092380642891</v>
      </c>
      <c r="BO12" s="53">
        <v>-0.0396282076835632</v>
      </c>
      <c r="BP12" s="53">
        <v>-0.0447146557271481</v>
      </c>
      <c r="BQ12" s="53">
        <v>-0.0442907959222794</v>
      </c>
      <c r="BR12" s="53">
        <v>-0.0659674927592278</v>
      </c>
      <c r="BS12" s="53">
        <v>-0.0612433589994907</v>
      </c>
      <c r="BT12" s="53">
        <v>-0.0347101092338562</v>
      </c>
      <c r="BU12" s="53">
        <v>-0.0510060042142868</v>
      </c>
      <c r="BV12" s="53">
        <v>-0.0331654883921146</v>
      </c>
      <c r="BW12" s="53">
        <v>-0.0440909191966057</v>
      </c>
      <c r="BX12" s="53">
        <v>-0.0681585371494293</v>
      </c>
      <c r="BY12" s="53">
        <v>-0.0394797325134277</v>
      </c>
      <c r="BZ12" s="53">
        <v>-0.0383127629756927</v>
      </c>
      <c r="CA12" s="53">
        <v>-0.035106748342514</v>
      </c>
      <c r="CB12" s="53">
        <v>-0.0345316417515278</v>
      </c>
      <c r="CC12" s="53">
        <v>-0.0177069380879402</v>
      </c>
      <c r="CD12" s="53">
        <v>0.0599295422434807</v>
      </c>
      <c r="CE12" s="53">
        <v>0.136534079909325</v>
      </c>
      <c r="CF12" s="53">
        <v>0.250832408666611</v>
      </c>
      <c r="CG12" s="53">
        <v>0.20343117415905</v>
      </c>
      <c r="CH12" s="53">
        <v>0.159737035632133</v>
      </c>
      <c r="CI12" s="53">
        <v>0.112941540777683</v>
      </c>
      <c r="CJ12" s="53">
        <v>0.0904632732272148</v>
      </c>
      <c r="CK12" s="53">
        <v>0.0673006772994995</v>
      </c>
      <c r="CL12" s="53">
        <v>0.100338280200958</v>
      </c>
      <c r="CM12" s="53">
        <v>0.0911470204591751</v>
      </c>
      <c r="CN12" s="53">
        <v>0.0827231481671333</v>
      </c>
      <c r="CO12" s="53">
        <v>0.0804457068443298</v>
      </c>
      <c r="CP12" s="53">
        <v>0.0796459540724754</v>
      </c>
      <c r="CQ12" s="53">
        <v>0.0461241975426674</v>
      </c>
      <c r="CR12" s="53">
        <v>0.0394715555012226</v>
      </c>
      <c r="CS12" s="53">
        <v>0.0197141095995903</v>
      </c>
      <c r="CT12" s="53">
        <v>0.00441543664783239</v>
      </c>
      <c r="CU12" s="53">
        <v>0.00734817888587713</v>
      </c>
      <c r="CV12" s="53">
        <v>0.00935824308544397</v>
      </c>
      <c r="CW12" s="53">
        <v>0.00754330866038799</v>
      </c>
      <c r="CX12" s="53">
        <v>0.0227936450392008</v>
      </c>
      <c r="CY12" s="53">
        <v>0.0529577471315861</v>
      </c>
      <c r="CZ12" s="53">
        <v>0.0528619550168514</v>
      </c>
      <c r="DA12" s="53">
        <v>0.00998576171696186</v>
      </c>
      <c r="DB12" s="53">
        <v>-0.0143200103193521</v>
      </c>
      <c r="DC12" s="53">
        <v>-0.0188332237303257</v>
      </c>
      <c r="DD12" s="53">
        <v>-0.0389868803322315</v>
      </c>
      <c r="DE12" s="53">
        <v>-0.0327264592051506</v>
      </c>
      <c r="DF12" s="53">
        <v>-0.0334352739155293</v>
      </c>
      <c r="DG12" s="53">
        <v>-0.0367645770311356</v>
      </c>
      <c r="DH12" s="53">
        <v>-0.0661243423819542</v>
      </c>
      <c r="DI12" s="53">
        <v>-0.0502994731068611</v>
      </c>
      <c r="DJ12" s="53">
        <v>-0.0575507432222366</v>
      </c>
      <c r="DK12" s="53">
        <v>-0.0417725294828415</v>
      </c>
      <c r="DL12" s="53">
        <v>-0.0478981994092464</v>
      </c>
      <c r="DM12" s="53">
        <v>-0.0661139115691185</v>
      </c>
      <c r="DN12" s="53">
        <v>-0.0683442428708076</v>
      </c>
      <c r="DO12" s="53">
        <v>-0.0697536244988441</v>
      </c>
      <c r="DP12" s="53">
        <v>-0.0740951895713806</v>
      </c>
      <c r="DQ12" s="53">
        <v>-0.0844984874129295</v>
      </c>
      <c r="DR12" s="53">
        <v>-0.0840003341436386</v>
      </c>
      <c r="DS12" s="53">
        <v>-0.0571619383990765</v>
      </c>
      <c r="DT12" s="53">
        <v>-0.0480410642921925</v>
      </c>
      <c r="DU12" s="53">
        <v>-0.034340750426054</v>
      </c>
      <c r="DV12" s="53">
        <v>-0.00716007128357887</v>
      </c>
      <c r="DW12" s="53">
        <v>-0.0171596743166447</v>
      </c>
      <c r="DX12" s="53">
        <v>0.00379199348390102</v>
      </c>
      <c r="DY12" s="53">
        <v>0.00699065160006285</v>
      </c>
      <c r="DZ12" s="53">
        <v>-0.00224190484732389</v>
      </c>
      <c r="EA12" s="53">
        <v>0.0151146119460464</v>
      </c>
      <c r="EB12" s="53">
        <v>0.0215273108333349</v>
      </c>
      <c r="EC12" s="53">
        <v>0.0181790329515934</v>
      </c>
      <c r="ED12" s="53">
        <v>0.0228935535997152</v>
      </c>
      <c r="EE12" s="53">
        <v>0.00950591079890728</v>
      </c>
      <c r="EF12" s="53">
        <v>-0.0192992147058249</v>
      </c>
      <c r="EG12" s="53">
        <v>-0.0228579100221395</v>
      </c>
      <c r="EH12" s="53">
        <v>-0.0337251424789429</v>
      </c>
      <c r="EI12" s="53">
        <v>-0.0138270547613502</v>
      </c>
      <c r="EJ12" s="53">
        <v>-0.00991182401776314</v>
      </c>
      <c r="EK12" s="53">
        <v>0.00203659734688699</v>
      </c>
      <c r="EL12" s="53">
        <v>0.00369412102736533</v>
      </c>
      <c r="EM12" s="53">
        <v>-0.0175276044756174</v>
      </c>
      <c r="EN12" s="53">
        <v>0.00863566435873508</v>
      </c>
      <c r="EO12" s="53">
        <v>0.0905500948429108</v>
      </c>
      <c r="EP12" s="53">
        <v>0.113532245159149</v>
      </c>
      <c r="EQ12" s="53">
        <v>0.109395153820515</v>
      </c>
      <c r="ER12" s="53">
        <v>0.105075009167194</v>
      </c>
      <c r="ES12" s="53">
        <v>0.104755856096745</v>
      </c>
      <c r="ET12" s="53">
        <v>0.106763370335102</v>
      </c>
      <c r="EU12" s="53">
        <v>0.106148198246956</v>
      </c>
      <c r="EV12" s="53">
        <v>0.0944150909781456</v>
      </c>
      <c r="EW12" s="53">
        <v>0.086099199950695</v>
      </c>
      <c r="EX12" s="53">
        <v>0.0706408619880676</v>
      </c>
    </row>
    <row r="13" s="53" customFormat="1" spans="1:154">
      <c r="A13" s="54">
        <v>586</v>
      </c>
      <c r="B13" s="62">
        <v>586</v>
      </c>
      <c r="C13" s="53" t="s">
        <v>72</v>
      </c>
      <c r="D13" s="55">
        <v>43851</v>
      </c>
      <c r="E13" s="53">
        <v>0.00367540959268808</v>
      </c>
      <c r="F13" s="53">
        <v>-0.00217212922871113</v>
      </c>
      <c r="G13" s="53">
        <v>-0.0523404702544212</v>
      </c>
      <c r="H13" s="53">
        <v>-0.106281250715256</v>
      </c>
      <c r="I13" s="53">
        <v>-0.147555276751518</v>
      </c>
      <c r="J13" s="53">
        <v>-0.171806946396828</v>
      </c>
      <c r="K13" s="53">
        <v>-0.187014907598495</v>
      </c>
      <c r="L13" s="53">
        <v>-0.146074235439301</v>
      </c>
      <c r="M13" s="53">
        <v>-0.133380725979805</v>
      </c>
      <c r="N13" s="53">
        <v>-0.0674847215414047</v>
      </c>
      <c r="O13" s="53">
        <v>-0.0902912318706512</v>
      </c>
      <c r="P13" s="53">
        <v>-0.1001136302948</v>
      </c>
      <c r="Q13" s="53">
        <v>-0.116176247596741</v>
      </c>
      <c r="R13" s="53">
        <v>-0.12601712346077</v>
      </c>
      <c r="S13" s="53">
        <v>-0.116981834173203</v>
      </c>
      <c r="T13" s="53">
        <v>-0.132801175117493</v>
      </c>
      <c r="U13" s="53">
        <v>-0.164037466049194</v>
      </c>
      <c r="V13" s="53">
        <v>-0.127371221780777</v>
      </c>
      <c r="W13" s="53">
        <v>-0.167780235409737</v>
      </c>
      <c r="X13" s="53">
        <v>-0.16918009519577</v>
      </c>
      <c r="Y13" s="53">
        <v>-0.181770950555801</v>
      </c>
      <c r="Z13" s="53">
        <v>-0.188627958297729</v>
      </c>
      <c r="AA13" s="53">
        <v>-0.171804860234261</v>
      </c>
      <c r="AB13" s="53">
        <v>-0.180786862969398</v>
      </c>
      <c r="AC13" s="53">
        <v>-0.182030692696571</v>
      </c>
      <c r="AD13" s="53">
        <v>-0.192109867930412</v>
      </c>
      <c r="AE13" s="53">
        <v>-0.191044494509697</v>
      </c>
      <c r="AF13" s="53">
        <v>-0.099835991859436</v>
      </c>
      <c r="AG13" s="53">
        <v>-0.0580482557415962</v>
      </c>
      <c r="AH13" s="53">
        <v>-0.108566470444202</v>
      </c>
      <c r="AI13" s="53">
        <v>-0.0950404405593872</v>
      </c>
      <c r="AJ13" s="53">
        <v>-0.0524274930357933</v>
      </c>
      <c r="AK13" s="53">
        <v>-0.120297826826572</v>
      </c>
      <c r="AL13" s="53">
        <v>-0.0997140556573868</v>
      </c>
      <c r="AM13" s="53">
        <v>-0.126966297626495</v>
      </c>
      <c r="AN13" s="53">
        <v>-0.117432557046413</v>
      </c>
      <c r="AO13" s="53">
        <v>-0.12367757409811</v>
      </c>
      <c r="AP13" s="53">
        <v>-0.0277304984629154</v>
      </c>
      <c r="AQ13" s="53">
        <v>0.0211747456341982</v>
      </c>
      <c r="AR13" s="53">
        <v>0.0070774732157588</v>
      </c>
      <c r="AS13" s="53">
        <v>-0.0263883657753468</v>
      </c>
      <c r="AT13" s="53">
        <v>-0.0471369512379169</v>
      </c>
      <c r="AU13" s="53">
        <v>-0.0568346790969372</v>
      </c>
      <c r="AV13" s="53">
        <v>-0.0275990962982178</v>
      </c>
      <c r="AW13" s="53">
        <v>-0.0234039612114429</v>
      </c>
      <c r="AX13" s="53">
        <v>-0.0122157130390406</v>
      </c>
      <c r="AY13" s="53">
        <v>-0.0602415278553963</v>
      </c>
      <c r="AZ13" s="53">
        <v>-0.0890666320919991</v>
      </c>
      <c r="BA13" s="53">
        <v>-0.0632963180541992</v>
      </c>
      <c r="BB13" s="53">
        <v>-0.0777016952633858</v>
      </c>
      <c r="BC13" s="53">
        <v>0.00262689683586359</v>
      </c>
      <c r="BD13" s="53">
        <v>0.00692412164062262</v>
      </c>
      <c r="BE13" s="53">
        <v>-0.0242268294095993</v>
      </c>
      <c r="BF13" s="53">
        <v>-0.0625322163105011</v>
      </c>
      <c r="BG13" s="53">
        <v>-0.0928942710161209</v>
      </c>
      <c r="BH13" s="53">
        <v>-0.106967628002167</v>
      </c>
      <c r="BI13" s="53">
        <v>-0.113859497010708</v>
      </c>
      <c r="BJ13" s="53">
        <v>-0.0604746825993061</v>
      </c>
      <c r="BK13" s="53">
        <v>-0.0447946935892105</v>
      </c>
      <c r="BL13" s="53">
        <v>0.0288108885288239</v>
      </c>
      <c r="BM13" s="53">
        <v>0.0126229329034686</v>
      </c>
      <c r="BN13" s="53">
        <v>0.00562923308461905</v>
      </c>
      <c r="BO13" s="53">
        <v>-0.0150570003315806</v>
      </c>
      <c r="BP13" s="53">
        <v>-0.0234268754720688</v>
      </c>
      <c r="BQ13" s="53">
        <v>-0.0321099460124969</v>
      </c>
      <c r="BR13" s="53">
        <v>-0.0502443388104439</v>
      </c>
      <c r="BS13" s="53">
        <v>-0.0663670226931572</v>
      </c>
      <c r="BT13" s="53">
        <v>-0.0462445691227913</v>
      </c>
      <c r="BU13" s="53">
        <v>-0.0738952532410622</v>
      </c>
      <c r="BV13" s="53">
        <v>-0.0648287907242775</v>
      </c>
      <c r="BW13" s="53">
        <v>-0.0717781633138657</v>
      </c>
      <c r="BX13" s="53">
        <v>-0.0681519061326981</v>
      </c>
      <c r="BY13" s="53">
        <v>-0.0386320240795612</v>
      </c>
      <c r="BZ13" s="53">
        <v>-0.0564988739788532</v>
      </c>
      <c r="CA13" s="53">
        <v>-0.051058541983366</v>
      </c>
      <c r="CB13" s="53">
        <v>-0.050071969628334</v>
      </c>
      <c r="CC13" s="53">
        <v>-0.0617526434361935</v>
      </c>
      <c r="CD13" s="53">
        <v>0.0252022482454777</v>
      </c>
      <c r="CE13" s="53">
        <v>0.0750004351139069</v>
      </c>
      <c r="CF13" s="53">
        <v>0.0249591656029224</v>
      </c>
      <c r="CG13" s="53">
        <v>0.0508409030735493</v>
      </c>
      <c r="CH13" s="53">
        <v>0.0976152718067169</v>
      </c>
      <c r="CI13" s="53">
        <v>0.0360862202942371</v>
      </c>
      <c r="CJ13" s="53">
        <v>0.0592606104910374</v>
      </c>
      <c r="CK13" s="53">
        <v>0.0248606614768505</v>
      </c>
      <c r="CL13" s="53">
        <v>0.0365454442799091</v>
      </c>
      <c r="CM13" s="53">
        <v>0.0383842960000038</v>
      </c>
      <c r="CN13" s="53">
        <v>0.146044313907623</v>
      </c>
      <c r="CO13" s="53">
        <v>0.191548973321915</v>
      </c>
      <c r="CP13" s="53">
        <v>0.140495479106903</v>
      </c>
      <c r="CQ13" s="53">
        <v>0.104102127254009</v>
      </c>
      <c r="CR13" s="53">
        <v>0.0759406089782715</v>
      </c>
      <c r="CS13" s="53">
        <v>0.0655531883239746</v>
      </c>
      <c r="CT13" s="53">
        <v>0.0882027745246887</v>
      </c>
      <c r="CU13" s="53">
        <v>0.0897067561745644</v>
      </c>
      <c r="CV13" s="53">
        <v>0.103935688734055</v>
      </c>
      <c r="CW13" s="53">
        <v>0.0591999739408493</v>
      </c>
      <c r="CX13" s="53">
        <v>0.0495482794940472</v>
      </c>
      <c r="CY13" s="53">
        <v>0.084627702832222</v>
      </c>
      <c r="CZ13" s="53">
        <v>0.0856122598052025</v>
      </c>
      <c r="DA13" s="53">
        <v>-0.00597645901143551</v>
      </c>
      <c r="DB13" s="53">
        <v>-0.0161212235689163</v>
      </c>
      <c r="DC13" s="53">
        <v>-0.0351386107504368</v>
      </c>
      <c r="DD13" s="53">
        <v>-0.0507740043103695</v>
      </c>
      <c r="DE13" s="53">
        <v>-0.0616859793663025</v>
      </c>
      <c r="DF13" s="53">
        <v>-0.0718642994761467</v>
      </c>
      <c r="DG13" s="53">
        <v>-0.0801803767681122</v>
      </c>
      <c r="DH13" s="53">
        <v>-0.0926245301961899</v>
      </c>
      <c r="DI13" s="53">
        <v>-0.0956110060214996</v>
      </c>
      <c r="DJ13" s="53">
        <v>-0.103320583701134</v>
      </c>
      <c r="DK13" s="53">
        <v>-0.109939135611057</v>
      </c>
      <c r="DL13" s="53">
        <v>-0.112767837941647</v>
      </c>
      <c r="DM13" s="53">
        <v>-0.108144223690033</v>
      </c>
      <c r="DN13" s="53">
        <v>-0.109615221619606</v>
      </c>
      <c r="DO13" s="53">
        <v>-0.0918968617916107</v>
      </c>
      <c r="DP13" s="53">
        <v>-0.0895818024873734</v>
      </c>
      <c r="DQ13" s="53">
        <v>-0.104695416986942</v>
      </c>
      <c r="DR13" s="53">
        <v>-0.0881516337394714</v>
      </c>
      <c r="DS13" s="53">
        <v>-0.100909948348999</v>
      </c>
      <c r="DT13" s="53">
        <v>-0.111376270651817</v>
      </c>
      <c r="DU13" s="53">
        <v>-0.117017760872841</v>
      </c>
      <c r="DV13" s="53">
        <v>-0.127501025795937</v>
      </c>
      <c r="DW13" s="53">
        <v>-0.140197813510895</v>
      </c>
      <c r="DX13" s="53">
        <v>-0.131312966346741</v>
      </c>
      <c r="DY13" s="53">
        <v>-0.13799712061882</v>
      </c>
      <c r="DZ13" s="53">
        <v>-0.149062871932983</v>
      </c>
      <c r="EA13" s="53">
        <v>-0.136316820979118</v>
      </c>
      <c r="EB13" s="53">
        <v>-0.132063210010529</v>
      </c>
      <c r="EC13" s="53">
        <v>-0.140073657035828</v>
      </c>
      <c r="ED13" s="53">
        <v>-0.14055061340332</v>
      </c>
      <c r="EE13" s="53">
        <v>-0.152906313538551</v>
      </c>
      <c r="EF13" s="53">
        <v>-0.157067731022835</v>
      </c>
      <c r="EG13" s="53">
        <v>-0.163409024477005</v>
      </c>
      <c r="EH13" s="53">
        <v>-0.165999636054039</v>
      </c>
      <c r="EI13" s="53">
        <v>-0.158851936459541</v>
      </c>
      <c r="EJ13" s="53">
        <v>-0.161002963781357</v>
      </c>
      <c r="EK13" s="53">
        <v>-0.169086843729019</v>
      </c>
      <c r="EL13" s="53">
        <v>-0.180799782276154</v>
      </c>
      <c r="EM13" s="53">
        <v>-0.177399188280106</v>
      </c>
      <c r="EN13" s="53">
        <v>-0.140442982316017</v>
      </c>
      <c r="EO13" s="53">
        <v>-0.137515470385551</v>
      </c>
      <c r="EP13" s="53">
        <v>-0.130102530121803</v>
      </c>
      <c r="EQ13" s="53">
        <v>-0.129412829875946</v>
      </c>
      <c r="ER13" s="53">
        <v>-0.122826844453812</v>
      </c>
      <c r="ES13" s="53">
        <v>-0.120135694742203</v>
      </c>
      <c r="ET13" s="53">
        <v>-0.123176373541355</v>
      </c>
      <c r="EU13" s="53">
        <v>-0.12646646797657</v>
      </c>
      <c r="EV13" s="53">
        <v>-0.145639881491661</v>
      </c>
      <c r="EW13" s="53">
        <v>-0.154948994517326</v>
      </c>
      <c r="EX13" s="53">
        <v>-0.170338928699493</v>
      </c>
    </row>
    <row r="14" s="53" customFormat="1" spans="1:154">
      <c r="A14" s="54">
        <v>636</v>
      </c>
      <c r="B14" s="62">
        <v>636</v>
      </c>
      <c r="C14" s="53" t="s">
        <v>75</v>
      </c>
      <c r="D14" s="55">
        <v>43851</v>
      </c>
      <c r="E14" s="53">
        <v>0.0432170704007149</v>
      </c>
      <c r="F14" s="53">
        <v>-0.0384925603866577</v>
      </c>
      <c r="G14" s="53">
        <v>-0.0778279304504395</v>
      </c>
      <c r="H14" s="53">
        <v>-0.115233562886715</v>
      </c>
      <c r="I14" s="53">
        <v>-0.104193679988384</v>
      </c>
      <c r="J14" s="53">
        <v>-0.120248876512051</v>
      </c>
      <c r="K14" s="53">
        <v>-0.0720674693584442</v>
      </c>
      <c r="L14" s="53">
        <v>-0.1052360907197</v>
      </c>
      <c r="M14" s="53">
        <v>0.0296897422522306</v>
      </c>
      <c r="N14" s="53">
        <v>0.0762150809168816</v>
      </c>
      <c r="O14" s="53">
        <v>0.0745124593377113</v>
      </c>
      <c r="P14" s="53">
        <v>0.178438693284988</v>
      </c>
      <c r="Q14" s="53">
        <v>0.202702984213829</v>
      </c>
      <c r="R14" s="53">
        <v>0.1750877648592</v>
      </c>
      <c r="S14" s="53">
        <v>0.179339408874512</v>
      </c>
      <c r="T14" s="53">
        <v>0.224305808544159</v>
      </c>
      <c r="U14" s="53">
        <v>0.240494787693024</v>
      </c>
      <c r="V14" s="53">
        <v>0.359406471252441</v>
      </c>
      <c r="W14" s="53">
        <v>0.454804450273514</v>
      </c>
      <c r="X14" s="53">
        <v>0.433853060007095</v>
      </c>
      <c r="Y14" s="53">
        <v>0.490301549434662</v>
      </c>
      <c r="Z14" s="53">
        <v>0.434856593608856</v>
      </c>
      <c r="AA14" s="53">
        <v>0.370117127895355</v>
      </c>
      <c r="AB14" s="53">
        <v>0.316161513328552</v>
      </c>
      <c r="AC14" s="53">
        <v>0.278999119997025</v>
      </c>
      <c r="AD14" s="53">
        <v>0.283036887645721</v>
      </c>
      <c r="AE14" s="53">
        <v>0.320962876081467</v>
      </c>
      <c r="AF14" s="53">
        <v>0.219112306833267</v>
      </c>
      <c r="AG14" s="53">
        <v>0.273538619279861</v>
      </c>
      <c r="AH14" s="53">
        <v>0.235435724258423</v>
      </c>
      <c r="AI14" s="53">
        <v>0.267883032560349</v>
      </c>
      <c r="AJ14" s="53">
        <v>0.340631872415543</v>
      </c>
      <c r="AK14" s="53">
        <v>0.253831744194031</v>
      </c>
      <c r="AL14" s="53">
        <v>0.251600921154022</v>
      </c>
      <c r="AM14" s="53">
        <v>0.281538188457489</v>
      </c>
      <c r="AN14" s="53">
        <v>0.312619924545288</v>
      </c>
      <c r="AO14" s="53">
        <v>0.287469506263733</v>
      </c>
      <c r="AP14" s="53">
        <v>0.280284196138382</v>
      </c>
      <c r="AQ14" s="53">
        <v>0.266624510288239</v>
      </c>
      <c r="AR14" s="53">
        <v>0.263210892677307</v>
      </c>
      <c r="AS14" s="53">
        <v>0.257442325353622</v>
      </c>
      <c r="AT14" s="53">
        <v>0.24822673201561</v>
      </c>
      <c r="AU14" s="53">
        <v>0.233816862106323</v>
      </c>
      <c r="AV14" s="53">
        <v>0.221229001879692</v>
      </c>
      <c r="AW14" s="53">
        <v>0.25021681189537</v>
      </c>
      <c r="AX14" s="53">
        <v>0.337140083312988</v>
      </c>
      <c r="AY14" s="53">
        <v>0.352600276470184</v>
      </c>
      <c r="AZ14" s="53">
        <v>0.36778524518013</v>
      </c>
      <c r="BA14" s="53">
        <v>0.36979278922081</v>
      </c>
      <c r="BB14" s="53">
        <v>0.333114266395569</v>
      </c>
      <c r="BC14" s="53">
        <v>0.0420284122228622</v>
      </c>
      <c r="BD14" s="53">
        <v>-0.0206581633538008</v>
      </c>
      <c r="BE14" s="53">
        <v>-0.0357968881726265</v>
      </c>
      <c r="BF14" s="53">
        <v>-0.0646329447627068</v>
      </c>
      <c r="BG14" s="53">
        <v>-0.0738907754421234</v>
      </c>
      <c r="BH14" s="53">
        <v>-0.0962085723876953</v>
      </c>
      <c r="BI14" s="53">
        <v>-0.0204338803887367</v>
      </c>
      <c r="BJ14" s="53">
        <v>-0.000265244394540787</v>
      </c>
      <c r="BK14" s="53">
        <v>0.0592761225998402</v>
      </c>
      <c r="BL14" s="53">
        <v>0.133543476462364</v>
      </c>
      <c r="BM14" s="53">
        <v>0.124626129865646</v>
      </c>
      <c r="BN14" s="53">
        <v>0.135179966688156</v>
      </c>
      <c r="BO14" s="53">
        <v>0.144561409950256</v>
      </c>
      <c r="BP14" s="53">
        <v>0.136511787772179</v>
      </c>
      <c r="BQ14" s="53">
        <v>0.0978084579110146</v>
      </c>
      <c r="BR14" s="53">
        <v>0.154816344380379</v>
      </c>
      <c r="BS14" s="53">
        <v>0.182547226548195</v>
      </c>
      <c r="BT14" s="53">
        <v>0.247068837285042</v>
      </c>
      <c r="BU14" s="53">
        <v>0.340333074331284</v>
      </c>
      <c r="BV14" s="53">
        <v>0.328160107135773</v>
      </c>
      <c r="BW14" s="53">
        <v>0.375691741704941</v>
      </c>
      <c r="BX14" s="53">
        <v>0.34890678524971</v>
      </c>
      <c r="BY14" s="53">
        <v>0.31141471862793</v>
      </c>
      <c r="BZ14" s="53">
        <v>0.260889828205109</v>
      </c>
      <c r="CA14" s="53">
        <v>0.203455030918121</v>
      </c>
      <c r="CB14" s="53">
        <v>0.21252928674221</v>
      </c>
      <c r="CC14" s="53">
        <v>0.240291967988014</v>
      </c>
      <c r="CD14" s="53">
        <v>0.178833991289139</v>
      </c>
      <c r="CE14" s="53">
        <v>0.227209761738777</v>
      </c>
      <c r="CF14" s="53">
        <v>0.179082751274109</v>
      </c>
      <c r="CG14" s="53">
        <v>0.207788497209549</v>
      </c>
      <c r="CH14" s="53">
        <v>0.292426496744156</v>
      </c>
      <c r="CI14" s="53">
        <v>0.24054417014122</v>
      </c>
      <c r="CJ14" s="53">
        <v>0.21768718957901</v>
      </c>
      <c r="CK14" s="53">
        <v>0.198517426848412</v>
      </c>
      <c r="CL14" s="53">
        <v>0.205860793590546</v>
      </c>
      <c r="CM14" s="53">
        <v>0.174935474991798</v>
      </c>
      <c r="CN14" s="53">
        <v>0.119896121323109</v>
      </c>
      <c r="CO14" s="53">
        <v>0.0935879126191139</v>
      </c>
      <c r="CP14" s="53">
        <v>0.0789330005645752</v>
      </c>
      <c r="CQ14" s="53">
        <v>0.0520424097776413</v>
      </c>
      <c r="CR14" s="53">
        <v>0.038577988743782</v>
      </c>
      <c r="CS14" s="53">
        <v>0.0304433181881905</v>
      </c>
      <c r="CT14" s="53">
        <v>0.0238687917590141</v>
      </c>
      <c r="CU14" s="53">
        <v>0.06527079641819</v>
      </c>
      <c r="CV14" s="53">
        <v>0.111765533685684</v>
      </c>
      <c r="CW14" s="53">
        <v>0.0803148597478867</v>
      </c>
      <c r="CX14" s="53">
        <v>0.102073021233082</v>
      </c>
      <c r="CY14" s="53">
        <v>0.112104639410973</v>
      </c>
      <c r="CZ14" s="53">
        <v>0.0888093709945679</v>
      </c>
      <c r="DA14" s="53">
        <v>0.0165364500135183</v>
      </c>
      <c r="DB14" s="53">
        <v>-0.00248660705983639</v>
      </c>
      <c r="DC14" s="53">
        <v>-0.0266832504421473</v>
      </c>
      <c r="DD14" s="53">
        <v>-0.0352528244256973</v>
      </c>
      <c r="DE14" s="53">
        <v>-0.01495511084795</v>
      </c>
      <c r="DF14" s="53">
        <v>-0.00869251042604446</v>
      </c>
      <c r="DG14" s="53">
        <v>-0.0362857952713966</v>
      </c>
      <c r="DH14" s="53">
        <v>-0.0896230563521385</v>
      </c>
      <c r="DI14" s="53">
        <v>-0.0142385885119438</v>
      </c>
      <c r="DJ14" s="53">
        <v>-0.0419806092977524</v>
      </c>
      <c r="DK14" s="53">
        <v>-0.0347658805549145</v>
      </c>
      <c r="DL14" s="53">
        <v>0.0586065240204334</v>
      </c>
      <c r="DM14" s="53">
        <v>0.0734893530607224</v>
      </c>
      <c r="DN14" s="53">
        <v>0.0539237707853317</v>
      </c>
      <c r="DO14" s="53">
        <v>0.096878744661808</v>
      </c>
      <c r="DP14" s="53">
        <v>0.0848372504115105</v>
      </c>
      <c r="DQ14" s="53">
        <v>0.0732953548431396</v>
      </c>
      <c r="DR14" s="53">
        <v>0.12768542766571</v>
      </c>
      <c r="DS14" s="53">
        <v>0.129819169640541</v>
      </c>
      <c r="DT14" s="53">
        <v>0.121040761470795</v>
      </c>
      <c r="DU14" s="53">
        <v>0.129957601428032</v>
      </c>
      <c r="DV14" s="53">
        <v>0.101297609508038</v>
      </c>
      <c r="DW14" s="53">
        <v>0.0740501955151558</v>
      </c>
      <c r="DX14" s="53">
        <v>0.0706194639205933</v>
      </c>
      <c r="DY14" s="53">
        <v>0.0908918678760529</v>
      </c>
      <c r="DZ14" s="53">
        <v>0.0858553871512413</v>
      </c>
      <c r="EA14" s="53">
        <v>0.0960187017917633</v>
      </c>
      <c r="EB14" s="53">
        <v>0.055626105517149</v>
      </c>
      <c r="EC14" s="53">
        <v>0.0616766586899757</v>
      </c>
      <c r="ED14" s="53">
        <v>0.0717007666826248</v>
      </c>
      <c r="EE14" s="53">
        <v>0.0754423439502716</v>
      </c>
      <c r="EF14" s="53">
        <v>0.0635531693696976</v>
      </c>
      <c r="EG14" s="53">
        <v>0.02863534912467</v>
      </c>
      <c r="EH14" s="53">
        <v>0.0492615215480328</v>
      </c>
      <c r="EI14" s="53">
        <v>0.0983685553073883</v>
      </c>
      <c r="EJ14" s="53">
        <v>0.122106917202473</v>
      </c>
      <c r="EK14" s="53">
        <v>0.127881824970245</v>
      </c>
      <c r="EL14" s="53">
        <v>0.175735875964165</v>
      </c>
      <c r="EM14" s="53">
        <v>0.188384398818016</v>
      </c>
      <c r="EN14" s="53">
        <v>0.199625700712204</v>
      </c>
      <c r="EO14" s="53">
        <v>0.220747709274292</v>
      </c>
      <c r="EP14" s="53">
        <v>0.224996536970139</v>
      </c>
      <c r="EQ14" s="53">
        <v>0.218721345067024</v>
      </c>
      <c r="ER14" s="53">
        <v>0.212708011269569</v>
      </c>
      <c r="ES14" s="53">
        <v>0.20029379427433</v>
      </c>
      <c r="ET14" s="53">
        <v>0.240722328424454</v>
      </c>
      <c r="EU14" s="53">
        <v>0.287633210420609</v>
      </c>
      <c r="EV14" s="53">
        <v>0.281060010194778</v>
      </c>
      <c r="EW14" s="53">
        <v>0.273035943508148</v>
      </c>
      <c r="EX14" s="53">
        <v>0.259652704000473</v>
      </c>
    </row>
    <row r="15" s="53" customFormat="1" spans="1:154">
      <c r="A15" s="54">
        <v>725</v>
      </c>
      <c r="B15" s="62">
        <v>725</v>
      </c>
      <c r="C15" s="53" t="s">
        <v>78</v>
      </c>
      <c r="D15" s="55">
        <v>43851</v>
      </c>
      <c r="E15" s="53">
        <v>0.0104094725102186</v>
      </c>
      <c r="F15" s="53">
        <v>-0.00280312262475491</v>
      </c>
      <c r="G15" s="53">
        <v>-0.00596075085923076</v>
      </c>
      <c r="H15" s="53">
        <v>-0.00309237604960799</v>
      </c>
      <c r="I15" s="53">
        <v>-0.0185244679450989</v>
      </c>
      <c r="J15" s="53">
        <v>-0.0120818186551332</v>
      </c>
      <c r="K15" s="53">
        <v>-0.0385153591632843</v>
      </c>
      <c r="L15" s="53">
        <v>-0.0392839126288891</v>
      </c>
      <c r="M15" s="53">
        <v>0.0343542136251926</v>
      </c>
      <c r="N15" s="53">
        <v>-0.00383581197820604</v>
      </c>
      <c r="O15" s="53">
        <v>-0.00690532196313143</v>
      </c>
      <c r="P15" s="53">
        <v>0.00703302677720785</v>
      </c>
      <c r="Q15" s="53">
        <v>0.0155401742085814</v>
      </c>
      <c r="R15" s="53">
        <v>0.0226297006011009</v>
      </c>
      <c r="S15" s="53">
        <v>-0.0140634058043361</v>
      </c>
      <c r="T15" s="53">
        <v>0.00543556641787291</v>
      </c>
      <c r="U15" s="53">
        <v>0.00381467142142355</v>
      </c>
      <c r="V15" s="53">
        <v>0.066353403031826</v>
      </c>
      <c r="W15" s="53">
        <v>0.09236890822649</v>
      </c>
      <c r="X15" s="53">
        <v>0.0488023161888123</v>
      </c>
      <c r="Y15" s="53">
        <v>0.0357736423611641</v>
      </c>
      <c r="Z15" s="53">
        <v>0.0290621463209391</v>
      </c>
      <c r="AA15" s="53">
        <v>0.00819035060703754</v>
      </c>
      <c r="AB15" s="53">
        <v>0.0624079033732414</v>
      </c>
      <c r="AC15" s="53">
        <v>0.102121882140636</v>
      </c>
      <c r="AD15" s="53">
        <v>0.101955242455006</v>
      </c>
      <c r="AE15" s="53">
        <v>0.124548509716988</v>
      </c>
      <c r="AF15" s="53">
        <v>0.089776374399662</v>
      </c>
      <c r="AG15" s="53">
        <v>0.0833317339420319</v>
      </c>
      <c r="AH15" s="53">
        <v>0.0853415727615356</v>
      </c>
      <c r="AI15" s="53">
        <v>0.0492779612541199</v>
      </c>
      <c r="AJ15" s="53">
        <v>0.0194191187620163</v>
      </c>
      <c r="AK15" s="53">
        <v>0.0170964915305376</v>
      </c>
      <c r="AL15" s="53">
        <v>0.0579781644046307</v>
      </c>
      <c r="AM15" s="53">
        <v>0.0407802760601044</v>
      </c>
      <c r="AN15" s="53">
        <v>0.0734429955482483</v>
      </c>
      <c r="AO15" s="53">
        <v>0.0519383102655411</v>
      </c>
      <c r="AP15" s="53">
        <v>0.043825551867485</v>
      </c>
      <c r="AQ15" s="53">
        <v>0.0564151741564274</v>
      </c>
      <c r="AR15" s="53">
        <v>0.0852025672793388</v>
      </c>
      <c r="AS15" s="53">
        <v>0.0825546905398369</v>
      </c>
      <c r="AT15" s="53">
        <v>0.0976756364107132</v>
      </c>
      <c r="AU15" s="53">
        <v>0.0648690387606621</v>
      </c>
      <c r="AV15" s="53">
        <v>0.0287906285375357</v>
      </c>
      <c r="AW15" s="53">
        <v>0.0581047795712948</v>
      </c>
      <c r="AX15" s="53">
        <v>0.0469958633184433</v>
      </c>
      <c r="AY15" s="53">
        <v>0.0556797049939632</v>
      </c>
      <c r="AZ15" s="53">
        <v>0.0458153374493122</v>
      </c>
      <c r="BA15" s="53">
        <v>0.0733342990279198</v>
      </c>
      <c r="BB15" s="53">
        <v>0.0627862811088562</v>
      </c>
      <c r="BC15" s="53">
        <v>-0.00615842267870903</v>
      </c>
      <c r="BD15" s="53">
        <v>-0.00910085812211037</v>
      </c>
      <c r="BE15" s="53">
        <v>-0.0169197134673595</v>
      </c>
      <c r="BF15" s="53">
        <v>0.00305423699319363</v>
      </c>
      <c r="BG15" s="53">
        <v>-0.022053150460124</v>
      </c>
      <c r="BH15" s="53">
        <v>0.0030853059142828</v>
      </c>
      <c r="BI15" s="53">
        <v>-0.0107432147487998</v>
      </c>
      <c r="BJ15" s="53">
        <v>0.00276672374457121</v>
      </c>
      <c r="BK15" s="53">
        <v>0.000384879065677524</v>
      </c>
      <c r="BL15" s="53">
        <v>-0.0165250785648823</v>
      </c>
      <c r="BM15" s="53">
        <v>-0.0126984138041735</v>
      </c>
      <c r="BN15" s="53">
        <v>-0.0248855892568827</v>
      </c>
      <c r="BO15" s="53">
        <v>-0.0124650169163942</v>
      </c>
      <c r="BP15" s="53">
        <v>0.00241881771944463</v>
      </c>
      <c r="BQ15" s="53">
        <v>-0.0109233856201172</v>
      </c>
      <c r="BR15" s="53">
        <v>0.0394952893257141</v>
      </c>
      <c r="BS15" s="53">
        <v>0.0266902074217796</v>
      </c>
      <c r="BT15" s="53">
        <v>0.0846169292926788</v>
      </c>
      <c r="BU15" s="53">
        <v>0.0958323106169701</v>
      </c>
      <c r="BV15" s="53">
        <v>0.0574272684752941</v>
      </c>
      <c r="BW15" s="53">
        <v>0.0369162857532501</v>
      </c>
      <c r="BX15" s="53">
        <v>0.0226449500769377</v>
      </c>
      <c r="BY15" s="53">
        <v>0.0224356632679701</v>
      </c>
      <c r="BZ15" s="53">
        <v>0.00850500073283911</v>
      </c>
      <c r="CA15" s="53">
        <v>-0.00668216310441494</v>
      </c>
      <c r="CB15" s="53">
        <v>-0.0122367478907108</v>
      </c>
      <c r="CC15" s="53">
        <v>0.00701691582798958</v>
      </c>
      <c r="CD15" s="53">
        <v>0.000195439672097564</v>
      </c>
      <c r="CE15" s="53">
        <v>-0.00201338739134371</v>
      </c>
      <c r="CF15" s="53">
        <v>-0.015850005671382</v>
      </c>
      <c r="CG15" s="53">
        <v>-0.0473942197859287</v>
      </c>
      <c r="CH15" s="53">
        <v>-0.0619802922010422</v>
      </c>
      <c r="CI15" s="53">
        <v>-0.0827429369091988</v>
      </c>
      <c r="CJ15" s="53">
        <v>-0.0540140569210052</v>
      </c>
      <c r="CK15" s="53">
        <v>-0.0657449811697006</v>
      </c>
      <c r="CL15" s="53">
        <v>-0.0558734498918056</v>
      </c>
      <c r="CM15" s="53">
        <v>-0.0682624876499176</v>
      </c>
      <c r="CN15" s="53">
        <v>-0.0848643779754639</v>
      </c>
      <c r="CO15" s="53">
        <v>-0.10811135917902</v>
      </c>
      <c r="CP15" s="53">
        <v>-0.113364227116108</v>
      </c>
      <c r="CQ15" s="53">
        <v>-0.131518200039864</v>
      </c>
      <c r="CR15" s="53">
        <v>-0.124579787254333</v>
      </c>
      <c r="CS15" s="53">
        <v>-0.147637099027634</v>
      </c>
      <c r="CT15" s="53">
        <v>-0.167148232460022</v>
      </c>
      <c r="CU15" s="53">
        <v>-0.139405086636543</v>
      </c>
      <c r="CV15" s="53">
        <v>-0.142786249518394</v>
      </c>
      <c r="CW15" s="53">
        <v>-0.159580394625664</v>
      </c>
      <c r="CX15" s="53">
        <v>-0.162360683083534</v>
      </c>
      <c r="CY15" s="53">
        <v>-0.160695493221283</v>
      </c>
      <c r="CZ15" s="53">
        <v>-0.175802409648895</v>
      </c>
      <c r="DA15" s="53">
        <v>0.0264656096696854</v>
      </c>
      <c r="DB15" s="53">
        <v>0.0161954499781132</v>
      </c>
      <c r="DC15" s="53">
        <v>0.0208566766232252</v>
      </c>
      <c r="DD15" s="53">
        <v>0.00375110143795609</v>
      </c>
      <c r="DE15" s="53">
        <v>0.0134263969957829</v>
      </c>
      <c r="DF15" s="53">
        <v>-0.00526940962299705</v>
      </c>
      <c r="DG15" s="53">
        <v>-0.0178744308650494</v>
      </c>
      <c r="DH15" s="53">
        <v>-0.0321529246866703</v>
      </c>
      <c r="DI15" s="53">
        <v>0.0438670478761196</v>
      </c>
      <c r="DJ15" s="53">
        <v>0.0225869808346033</v>
      </c>
      <c r="DK15" s="53">
        <v>0.0156908072531223</v>
      </c>
      <c r="DL15" s="53">
        <v>0.0418163314461708</v>
      </c>
      <c r="DM15" s="53">
        <v>0.037902906537056</v>
      </c>
      <c r="DN15" s="53">
        <v>0.0301085971295834</v>
      </c>
      <c r="DO15" s="53">
        <v>0.00675769476220012</v>
      </c>
      <c r="DP15" s="53">
        <v>-0.0241620074957609</v>
      </c>
      <c r="DQ15" s="53">
        <v>-0.012977821752429</v>
      </c>
      <c r="DR15" s="53">
        <v>-0.0083658080548048</v>
      </c>
      <c r="DS15" s="53">
        <v>0.00643431255593896</v>
      </c>
      <c r="DT15" s="53">
        <v>0.00127276265993714</v>
      </c>
      <c r="DU15" s="53">
        <v>0.00875507295131683</v>
      </c>
      <c r="DV15" s="53">
        <v>0.016314908862114</v>
      </c>
      <c r="DW15" s="53">
        <v>-0.0043475991114974</v>
      </c>
      <c r="DX15" s="53">
        <v>0.0638006180524826</v>
      </c>
      <c r="DY15" s="53">
        <v>0.118701756000519</v>
      </c>
      <c r="DZ15" s="53">
        <v>0.124089702963829</v>
      </c>
      <c r="EA15" s="53">
        <v>0.127429306507111</v>
      </c>
      <c r="EB15" s="53">
        <v>0.0994786471128464</v>
      </c>
      <c r="EC15" s="53">
        <v>0.0952428355813026</v>
      </c>
      <c r="ED15" s="53">
        <v>0.111089296638966</v>
      </c>
      <c r="EE15" s="53">
        <v>0.106569893658161</v>
      </c>
      <c r="EF15" s="53">
        <v>0.0912971273064613</v>
      </c>
      <c r="EG15" s="53">
        <v>0.109737142920494</v>
      </c>
      <c r="EH15" s="53">
        <v>0.121889933943748</v>
      </c>
      <c r="EI15" s="53">
        <v>0.116422973573208</v>
      </c>
      <c r="EJ15" s="53">
        <v>0.139214158058167</v>
      </c>
      <c r="EK15" s="53">
        <v>0.130098521709442</v>
      </c>
      <c r="EL15" s="53">
        <v>0.138587638735771</v>
      </c>
      <c r="EM15" s="53">
        <v>0.17442424595356</v>
      </c>
      <c r="EN15" s="53">
        <v>0.208464503288269</v>
      </c>
      <c r="EO15" s="53">
        <v>0.223970606923103</v>
      </c>
      <c r="EP15" s="53">
        <v>0.23215314745903</v>
      </c>
      <c r="EQ15" s="53">
        <v>0.222403854131699</v>
      </c>
      <c r="ER15" s="53">
        <v>0.205836579203606</v>
      </c>
      <c r="ES15" s="53">
        <v>0.207407578825951</v>
      </c>
      <c r="ET15" s="53">
        <v>0.199679836630821</v>
      </c>
      <c r="EU15" s="53">
        <v>0.22515781223774</v>
      </c>
      <c r="EV15" s="53">
        <v>0.21807374060154</v>
      </c>
      <c r="EW15" s="53">
        <v>0.243927523493767</v>
      </c>
      <c r="EX15" s="53">
        <v>0.248486414551735</v>
      </c>
    </row>
    <row r="16" s="53" customFormat="1" spans="1:154">
      <c r="A16" s="54">
        <v>733</v>
      </c>
      <c r="B16" s="62">
        <v>733</v>
      </c>
      <c r="C16" s="53" t="s">
        <v>81</v>
      </c>
      <c r="D16" s="55">
        <v>43851</v>
      </c>
      <c r="E16" s="53">
        <v>0.0253352969884872</v>
      </c>
      <c r="F16" s="53">
        <v>0.0195851996541023</v>
      </c>
      <c r="G16" s="53">
        <v>-0.0060115484520793</v>
      </c>
      <c r="H16" s="53">
        <v>0.0302047580480576</v>
      </c>
      <c r="I16" s="53">
        <v>-0.0254477057605982</v>
      </c>
      <c r="J16" s="53">
        <v>0.0394034758210182</v>
      </c>
      <c r="K16" s="53">
        <v>0.100846596062183</v>
      </c>
      <c r="L16" s="53">
        <v>0.111664079129696</v>
      </c>
      <c r="M16" s="53">
        <v>0.0996344462037086</v>
      </c>
      <c r="N16" s="53">
        <v>0.156824469566345</v>
      </c>
      <c r="O16" s="53">
        <v>0.176862448453903</v>
      </c>
      <c r="P16" s="53">
        <v>0.19487738609314</v>
      </c>
      <c r="Q16" s="53">
        <v>0.214473262429237</v>
      </c>
      <c r="R16" s="53">
        <v>0.226038813591003</v>
      </c>
      <c r="S16" s="53">
        <v>0.248870462179184</v>
      </c>
      <c r="T16" s="53">
        <v>0.234914124011993</v>
      </c>
      <c r="U16" s="53">
        <v>0.242627933621407</v>
      </c>
      <c r="V16" s="53">
        <v>0.306142926216125</v>
      </c>
      <c r="W16" s="53">
        <v>0.246659711003304</v>
      </c>
      <c r="X16" s="53">
        <v>0.32088229060173</v>
      </c>
      <c r="Y16" s="53">
        <v>0.258377343416214</v>
      </c>
      <c r="Z16" s="53">
        <v>0.273496806621552</v>
      </c>
      <c r="AA16" s="53">
        <v>0.300514161586761</v>
      </c>
      <c r="AB16" s="53">
        <v>0.298267304897308</v>
      </c>
      <c r="AC16" s="53">
        <v>0.254816651344299</v>
      </c>
      <c r="AD16" s="53">
        <v>0.226264521479607</v>
      </c>
      <c r="AE16" s="53">
        <v>0.208251550793648</v>
      </c>
      <c r="AF16" s="53">
        <v>0.18684808909893</v>
      </c>
      <c r="AG16" s="53">
        <v>0.204103961586952</v>
      </c>
      <c r="AH16" s="53">
        <v>0.239941731095314</v>
      </c>
      <c r="AI16" s="53">
        <v>0.245454594492912</v>
      </c>
      <c r="AJ16" s="53">
        <v>0.265705704689026</v>
      </c>
      <c r="AK16" s="53">
        <v>0.223244294524193</v>
      </c>
      <c r="AL16" s="53">
        <v>0.240308031439781</v>
      </c>
      <c r="AM16" s="53">
        <v>0.260614722967148</v>
      </c>
      <c r="AN16" s="53">
        <v>0.316350787878036</v>
      </c>
      <c r="AO16" s="53">
        <v>0.277806669473648</v>
      </c>
      <c r="AP16" s="53">
        <v>0.255809962749481</v>
      </c>
      <c r="AQ16" s="53">
        <v>0.222391545772552</v>
      </c>
      <c r="AR16" s="53">
        <v>0.236050888895988</v>
      </c>
      <c r="AS16" s="53">
        <v>0.247922897338867</v>
      </c>
      <c r="AT16" s="53">
        <v>0.256941318511963</v>
      </c>
      <c r="AU16" s="53">
        <v>0.241220757365227</v>
      </c>
      <c r="AV16" s="53">
        <v>0.225373536348343</v>
      </c>
      <c r="AW16" s="53">
        <v>0.238587245345116</v>
      </c>
      <c r="AX16" s="53">
        <v>0.232856348156929</v>
      </c>
      <c r="AY16" s="53">
        <v>0.199787378311157</v>
      </c>
      <c r="AZ16" s="53">
        <v>0.226587980985641</v>
      </c>
      <c r="BA16" s="53">
        <v>0.192145466804504</v>
      </c>
      <c r="BB16" s="53">
        <v>0.138255566358566</v>
      </c>
      <c r="BC16" s="53">
        <v>0.0155273303389549</v>
      </c>
      <c r="BD16" s="53">
        <v>0.000918138772249222</v>
      </c>
      <c r="BE16" s="53">
        <v>-0.0143536888062954</v>
      </c>
      <c r="BF16" s="53">
        <v>0.0286582410335541</v>
      </c>
      <c r="BG16" s="53">
        <v>-0.0200738422572613</v>
      </c>
      <c r="BH16" s="53">
        <v>0.0401115715503693</v>
      </c>
      <c r="BI16" s="53">
        <v>0.0815238282084465</v>
      </c>
      <c r="BJ16" s="53">
        <v>0.123936802148819</v>
      </c>
      <c r="BK16" s="53">
        <v>0.0987305864691734</v>
      </c>
      <c r="BL16" s="53">
        <v>0.170967742800713</v>
      </c>
      <c r="BM16" s="53">
        <v>0.174186453223228</v>
      </c>
      <c r="BN16" s="53">
        <v>0.161556169390678</v>
      </c>
      <c r="BO16" s="53">
        <v>0.179505169391632</v>
      </c>
      <c r="BP16" s="53">
        <v>0.222145542502403</v>
      </c>
      <c r="BQ16" s="53">
        <v>0.205612361431122</v>
      </c>
      <c r="BR16" s="53">
        <v>0.181351378560066</v>
      </c>
      <c r="BS16" s="53">
        <v>0.171997800469398</v>
      </c>
      <c r="BT16" s="53">
        <v>0.172195911407471</v>
      </c>
      <c r="BU16" s="53">
        <v>0.13437457382679</v>
      </c>
      <c r="BV16" s="53">
        <v>0.216495350003242</v>
      </c>
      <c r="BW16" s="53">
        <v>0.162805467844009</v>
      </c>
      <c r="BX16" s="53">
        <v>0.176568597555161</v>
      </c>
      <c r="BY16" s="53">
        <v>0.210460513830185</v>
      </c>
      <c r="BZ16" s="53">
        <v>0.231466993689537</v>
      </c>
      <c r="CA16" s="53">
        <v>0.195168495178223</v>
      </c>
      <c r="CB16" s="53">
        <v>0.160667344927788</v>
      </c>
      <c r="CC16" s="53">
        <v>0.126897096633911</v>
      </c>
      <c r="CD16" s="53">
        <v>0.10730642080307</v>
      </c>
      <c r="CE16" s="53">
        <v>0.131091699004173</v>
      </c>
      <c r="CF16" s="53">
        <v>0.137634962797165</v>
      </c>
      <c r="CG16" s="53">
        <v>0.157950222492218</v>
      </c>
      <c r="CH16" s="53">
        <v>0.186241954565048</v>
      </c>
      <c r="CI16" s="53">
        <v>0.161117047071457</v>
      </c>
      <c r="CJ16" s="53">
        <v>0.177144020795822</v>
      </c>
      <c r="CK16" s="53">
        <v>0.172880917787552</v>
      </c>
      <c r="CL16" s="53">
        <v>0.195316821336746</v>
      </c>
      <c r="CM16" s="53">
        <v>0.158709138631821</v>
      </c>
      <c r="CN16" s="53">
        <v>0.125166028738022</v>
      </c>
      <c r="CO16" s="53">
        <v>0.108117736876011</v>
      </c>
      <c r="CP16" s="53">
        <v>0.0817132070660591</v>
      </c>
      <c r="CQ16" s="53">
        <v>0.0671364665031433</v>
      </c>
      <c r="CR16" s="53">
        <v>0.0722263380885124</v>
      </c>
      <c r="CS16" s="53">
        <v>0.0641611814498901</v>
      </c>
      <c r="CT16" s="53">
        <v>0.0621556639671326</v>
      </c>
      <c r="CU16" s="53">
        <v>0.082701250910759</v>
      </c>
      <c r="CV16" s="53">
        <v>0.086791068315506</v>
      </c>
      <c r="CW16" s="53">
        <v>0.0475514307618141</v>
      </c>
      <c r="CX16" s="53">
        <v>0.0549499318003654</v>
      </c>
      <c r="CY16" s="53">
        <v>0.0576639138162136</v>
      </c>
      <c r="CZ16" s="53">
        <v>0.0416287668049335</v>
      </c>
      <c r="DA16" s="53">
        <v>-0.00886465981602669</v>
      </c>
      <c r="DB16" s="53">
        <v>-5.56651502847672e-6</v>
      </c>
      <c r="DC16" s="53">
        <v>-0.0103304861113429</v>
      </c>
      <c r="DD16" s="53">
        <v>-0.0171261094510555</v>
      </c>
      <c r="DE16" s="53">
        <v>-0.0240464899688959</v>
      </c>
      <c r="DF16" s="53">
        <v>-0.0193807240575552</v>
      </c>
      <c r="DG16" s="53">
        <v>0.000650139525532722</v>
      </c>
      <c r="DH16" s="53">
        <v>-0.0309453476220369</v>
      </c>
      <c r="DI16" s="53">
        <v>-0.0177687704563141</v>
      </c>
      <c r="DJ16" s="53">
        <v>-0.0328158959746361</v>
      </c>
      <c r="DK16" s="53">
        <v>-0.0159966312348843</v>
      </c>
      <c r="DL16" s="53">
        <v>0.0146485902369022</v>
      </c>
      <c r="DM16" s="53">
        <v>0.0162954777479172</v>
      </c>
      <c r="DN16" s="53">
        <v>-0.014779357239604</v>
      </c>
      <c r="DO16" s="53">
        <v>0.024585472419858</v>
      </c>
      <c r="DP16" s="53">
        <v>0.0348901115357876</v>
      </c>
      <c r="DQ16" s="53">
        <v>0.0519575029611588</v>
      </c>
      <c r="DR16" s="53">
        <v>0.115274384617805</v>
      </c>
      <c r="DS16" s="53">
        <v>0.0936125069856644</v>
      </c>
      <c r="DT16" s="53">
        <v>0.0857143178582191</v>
      </c>
      <c r="DU16" s="53">
        <v>0.0768992453813553</v>
      </c>
      <c r="DV16" s="53">
        <v>0.0782555863261223</v>
      </c>
      <c r="DW16" s="53">
        <v>0.0713810101151466</v>
      </c>
      <c r="DX16" s="53">
        <v>0.0481276921927929</v>
      </c>
      <c r="DY16" s="53">
        <v>0.040975533425808</v>
      </c>
      <c r="DZ16" s="53">
        <v>0.0469245463609695</v>
      </c>
      <c r="EA16" s="53">
        <v>0.0626818165183067</v>
      </c>
      <c r="EB16" s="53">
        <v>0.060869038105011</v>
      </c>
      <c r="EC16" s="53">
        <v>0.0543396398425102</v>
      </c>
      <c r="ED16" s="53">
        <v>0.083634153008461</v>
      </c>
      <c r="EE16" s="53">
        <v>0.0688317567110062</v>
      </c>
      <c r="EF16" s="53">
        <v>0.0607911199331284</v>
      </c>
      <c r="EG16" s="53">
        <v>0.0434546284377575</v>
      </c>
      <c r="EH16" s="53">
        <v>0.0444913841784</v>
      </c>
      <c r="EI16" s="53">
        <v>0.0690611824393272</v>
      </c>
      <c r="EJ16" s="53">
        <v>0.102361343801022</v>
      </c>
      <c r="EK16" s="53">
        <v>0.100424915552139</v>
      </c>
      <c r="EL16" s="53">
        <v>0.111971318721771</v>
      </c>
      <c r="EM16" s="53">
        <v>0.0956011787056923</v>
      </c>
      <c r="EN16" s="53">
        <v>0.135665059089661</v>
      </c>
      <c r="EO16" s="53">
        <v>0.162113815546036</v>
      </c>
      <c r="EP16" s="53">
        <v>0.166042357683182</v>
      </c>
      <c r="EQ16" s="53">
        <v>0.158386945724487</v>
      </c>
      <c r="ER16" s="53">
        <v>0.144545242190361</v>
      </c>
      <c r="ES16" s="53">
        <v>0.137213364243507</v>
      </c>
      <c r="ET16" s="53">
        <v>0.127392649650574</v>
      </c>
      <c r="EU16" s="53">
        <v>0.133563324809074</v>
      </c>
      <c r="EV16" s="53">
        <v>0.152965411543846</v>
      </c>
      <c r="EW16" s="53">
        <v>0.115808933973312</v>
      </c>
      <c r="EX16" s="53">
        <v>0.0779541730880737</v>
      </c>
    </row>
    <row r="17" s="53" customFormat="1" spans="1:154">
      <c r="A17" s="54">
        <v>801</v>
      </c>
      <c r="B17" s="62">
        <v>801</v>
      </c>
      <c r="C17" s="53" t="s">
        <v>84</v>
      </c>
      <c r="D17" s="55">
        <v>43851</v>
      </c>
      <c r="E17" s="53">
        <v>-0.00666705006733537</v>
      </c>
      <c r="F17" s="53">
        <v>-0.00104479643050581</v>
      </c>
      <c r="G17" s="53">
        <v>-0.0250489339232445</v>
      </c>
      <c r="H17" s="53">
        <v>-0.0810994654893875</v>
      </c>
      <c r="I17" s="53">
        <v>-0.0853678062558174</v>
      </c>
      <c r="J17" s="53">
        <v>-0.112406246364117</v>
      </c>
      <c r="K17" s="53">
        <v>-0.11746720969677</v>
      </c>
      <c r="L17" s="53">
        <v>-0.138892084360123</v>
      </c>
      <c r="M17" s="53">
        <v>-0.107420764863491</v>
      </c>
      <c r="N17" s="53">
        <v>-0.129070535302162</v>
      </c>
      <c r="O17" s="53">
        <v>-0.124552570283413</v>
      </c>
      <c r="P17" s="53">
        <v>-0.125454872846603</v>
      </c>
      <c r="Q17" s="53">
        <v>-0.118276581168175</v>
      </c>
      <c r="R17" s="53">
        <v>-0.116562530398369</v>
      </c>
      <c r="S17" s="53">
        <v>-0.013717008754611</v>
      </c>
      <c r="T17" s="53">
        <v>-0.0492919459939003</v>
      </c>
      <c r="U17" s="53">
        <v>-0.062897264957428</v>
      </c>
      <c r="V17" s="53">
        <v>-0.0554595366120338</v>
      </c>
      <c r="W17" s="53">
        <v>-0.0715154334902763</v>
      </c>
      <c r="X17" s="53">
        <v>-0.0499880164861679</v>
      </c>
      <c r="Y17" s="53">
        <v>-0.0405780673027039</v>
      </c>
      <c r="Z17" s="53">
        <v>0.00832461006939411</v>
      </c>
      <c r="AA17" s="53">
        <v>0.0346221663057804</v>
      </c>
      <c r="AB17" s="53">
        <v>0.00483452109619975</v>
      </c>
      <c r="AC17" s="53">
        <v>-0.00925164762884378</v>
      </c>
      <c r="AD17" s="53">
        <v>-0.0235281828790903</v>
      </c>
      <c r="AE17" s="53">
        <v>-0.0491021238267422</v>
      </c>
      <c r="AF17" s="53">
        <v>-0.0666253939270973</v>
      </c>
      <c r="AG17" s="53">
        <v>-0.063033364713192</v>
      </c>
      <c r="AH17" s="53">
        <v>-0.068455807864666</v>
      </c>
      <c r="AI17" s="53">
        <v>-0.0326685793697834</v>
      </c>
      <c r="AJ17" s="53">
        <v>-0.00243102130480111</v>
      </c>
      <c r="AK17" s="53">
        <v>-0.00183469825424254</v>
      </c>
      <c r="AL17" s="53">
        <v>-0.019618533551693</v>
      </c>
      <c r="AM17" s="53">
        <v>-0.0514012947678566</v>
      </c>
      <c r="AN17" s="53">
        <v>-0.0450333170592785</v>
      </c>
      <c r="AO17" s="53">
        <v>-0.0580551959574223</v>
      </c>
      <c r="AP17" s="53">
        <v>-0.0748426243662834</v>
      </c>
      <c r="AQ17" s="53">
        <v>-0.0758193135261536</v>
      </c>
      <c r="AR17" s="53">
        <v>-0.0773752704262733</v>
      </c>
      <c r="AS17" s="53">
        <v>-0.0708367973566055</v>
      </c>
      <c r="AT17" s="53">
        <v>-0.0659017711877823</v>
      </c>
      <c r="AU17" s="53">
        <v>-0.0534429587423801</v>
      </c>
      <c r="AV17" s="53">
        <v>-0.0693766102194786</v>
      </c>
      <c r="AW17" s="53">
        <v>-0.0665097832679749</v>
      </c>
      <c r="AX17" s="53">
        <v>-0.0578034482896328</v>
      </c>
      <c r="AY17" s="53">
        <v>-0.0354312248528004</v>
      </c>
      <c r="AZ17" s="53">
        <v>-0.0509291738271713</v>
      </c>
      <c r="BA17" s="53">
        <v>-0.0264395289123058</v>
      </c>
      <c r="BB17" s="53">
        <v>-0.0537088513374329</v>
      </c>
      <c r="BC17" s="53">
        <v>-0.00199351692572236</v>
      </c>
      <c r="BD17" s="53">
        <v>0.0123821450397372</v>
      </c>
      <c r="BE17" s="53">
        <v>-0.0029330519028008</v>
      </c>
      <c r="BF17" s="53">
        <v>-0.0613642185926437</v>
      </c>
      <c r="BG17" s="53">
        <v>-0.0709905177354813</v>
      </c>
      <c r="BH17" s="53">
        <v>-0.0870181024074554</v>
      </c>
      <c r="BI17" s="53">
        <v>-0.0810697302222252</v>
      </c>
      <c r="BJ17" s="53">
        <v>-0.0797135084867477</v>
      </c>
      <c r="BK17" s="53">
        <v>-0.0754604861140251</v>
      </c>
      <c r="BL17" s="53">
        <v>-0.0814618989825249</v>
      </c>
      <c r="BM17" s="53">
        <v>-0.0844590589404106</v>
      </c>
      <c r="BN17" s="53">
        <v>-0.0916709899902344</v>
      </c>
      <c r="BO17" s="53">
        <v>-0.0735720321536064</v>
      </c>
      <c r="BP17" s="53">
        <v>-0.0746821165084839</v>
      </c>
      <c r="BQ17" s="53">
        <v>0.0310942605137825</v>
      </c>
      <c r="BR17" s="53">
        <v>-0.00712556438520551</v>
      </c>
      <c r="BS17" s="53">
        <v>-0.0116552086547017</v>
      </c>
      <c r="BT17" s="53">
        <v>-3.52646457031369e-5</v>
      </c>
      <c r="BU17" s="53">
        <v>-0.00786864571273327</v>
      </c>
      <c r="BV17" s="53">
        <v>0.0102393385022879</v>
      </c>
      <c r="BW17" s="53">
        <v>0.0209729243069887</v>
      </c>
      <c r="BX17" s="53">
        <v>0.0761308446526527</v>
      </c>
      <c r="BY17" s="53">
        <v>0.10539636015892</v>
      </c>
      <c r="BZ17" s="53">
        <v>0.0766284987330437</v>
      </c>
      <c r="CA17" s="53">
        <v>0.0556086823344231</v>
      </c>
      <c r="CB17" s="53">
        <v>0.0465714409947395</v>
      </c>
      <c r="CC17" s="53">
        <v>0.0334664694964886</v>
      </c>
      <c r="CD17" s="53">
        <v>0.0245070047676563</v>
      </c>
      <c r="CE17" s="53">
        <v>0.0298261046409607</v>
      </c>
      <c r="CF17" s="53">
        <v>0.0242576152086258</v>
      </c>
      <c r="CG17" s="53">
        <v>0.0631157979369164</v>
      </c>
      <c r="CH17" s="53">
        <v>0.0759031400084496</v>
      </c>
      <c r="CI17" s="53">
        <v>0.0755845606327057</v>
      </c>
      <c r="CJ17" s="53">
        <v>0.0752153694629669</v>
      </c>
      <c r="CK17" s="53">
        <v>0.0504610054194927</v>
      </c>
      <c r="CL17" s="53">
        <v>0.0537387765944004</v>
      </c>
      <c r="CM17" s="53">
        <v>0.0403590016067028</v>
      </c>
      <c r="CN17" s="53">
        <v>0.0313869155943394</v>
      </c>
      <c r="CO17" s="53">
        <v>0.023720620200038</v>
      </c>
      <c r="CP17" s="53">
        <v>0.021679213270545</v>
      </c>
      <c r="CQ17" s="53">
        <v>0.0199791099876165</v>
      </c>
      <c r="CR17" s="53">
        <v>0.021101213991642</v>
      </c>
      <c r="CS17" s="53">
        <v>0.019655229523778</v>
      </c>
      <c r="CT17" s="53">
        <v>0.00701537588611245</v>
      </c>
      <c r="CU17" s="53">
        <v>0.0159933473914862</v>
      </c>
      <c r="CV17" s="53">
        <v>0.00428843451663852</v>
      </c>
      <c r="CW17" s="53">
        <v>0.0232151281088591</v>
      </c>
      <c r="CX17" s="53">
        <v>0.0198581963777542</v>
      </c>
      <c r="CY17" s="53">
        <v>0.0420644097030163</v>
      </c>
      <c r="CZ17" s="53">
        <v>0.02275968529284</v>
      </c>
      <c r="DA17" s="53">
        <v>-0.0066149365156889</v>
      </c>
      <c r="DB17" s="53">
        <v>-0.0153683451935649</v>
      </c>
      <c r="DC17" s="53">
        <v>-0.0240572839975357</v>
      </c>
      <c r="DD17" s="53">
        <v>-0.0216766521334648</v>
      </c>
      <c r="DE17" s="53">
        <v>-0.0163186900317669</v>
      </c>
      <c r="DF17" s="53">
        <v>-0.027329545468092</v>
      </c>
      <c r="DG17" s="53">
        <v>-0.0383388884365559</v>
      </c>
      <c r="DH17" s="53">
        <v>-0.0611199848353863</v>
      </c>
      <c r="DI17" s="53">
        <v>-0.033901683986187</v>
      </c>
      <c r="DJ17" s="53">
        <v>-0.0495500452816486</v>
      </c>
      <c r="DK17" s="53">
        <v>-0.0420349091291428</v>
      </c>
      <c r="DL17" s="53">
        <v>-0.0357252955436707</v>
      </c>
      <c r="DM17" s="53">
        <v>-0.0466459505259991</v>
      </c>
      <c r="DN17" s="53">
        <v>-0.0438218116760254</v>
      </c>
      <c r="DO17" s="53">
        <v>-0.0467526726424694</v>
      </c>
      <c r="DP17" s="53">
        <v>-0.0441077873110771</v>
      </c>
      <c r="DQ17" s="53">
        <v>-0.0531834587454796</v>
      </c>
      <c r="DR17" s="53">
        <v>-0.0573656745254993</v>
      </c>
      <c r="DS17" s="53">
        <v>-0.065588191151619</v>
      </c>
      <c r="DT17" s="53">
        <v>-0.0621687583625317</v>
      </c>
      <c r="DU17" s="53">
        <v>-0.0634923949837685</v>
      </c>
      <c r="DV17" s="53">
        <v>-0.0697476416826248</v>
      </c>
      <c r="DW17" s="53">
        <v>-0.0727155953645706</v>
      </c>
      <c r="DX17" s="53">
        <v>-0.0737353786826134</v>
      </c>
      <c r="DY17" s="53">
        <v>-0.0668017342686653</v>
      </c>
      <c r="DZ17" s="53">
        <v>-0.0720410272479057</v>
      </c>
      <c r="EA17" s="53">
        <v>-0.0845099985599518</v>
      </c>
      <c r="EB17" s="53">
        <v>-0.0930738002061844</v>
      </c>
      <c r="EC17" s="53">
        <v>-0.0948008745908737</v>
      </c>
      <c r="ED17" s="53">
        <v>-0.0946548283100128</v>
      </c>
      <c r="EE17" s="53">
        <v>-0.0977257788181305</v>
      </c>
      <c r="EF17" s="53">
        <v>-0.0802755653858185</v>
      </c>
      <c r="EG17" s="53">
        <v>-0.0793606638908386</v>
      </c>
      <c r="EH17" s="53">
        <v>-0.0967753008008003</v>
      </c>
      <c r="EI17" s="53">
        <v>-0.103803709149361</v>
      </c>
      <c r="EJ17" s="53">
        <v>-0.1007134988904</v>
      </c>
      <c r="EK17" s="53">
        <v>-0.100355602800846</v>
      </c>
      <c r="EL17" s="53">
        <v>-0.108170941472054</v>
      </c>
      <c r="EM17" s="53">
        <v>-0.101481333374977</v>
      </c>
      <c r="EN17" s="53">
        <v>-0.100995883345604</v>
      </c>
      <c r="EO17" s="53">
        <v>-0.0927573069930077</v>
      </c>
      <c r="EP17" s="53">
        <v>-0.0889443904161453</v>
      </c>
      <c r="EQ17" s="53">
        <v>-0.0750395953655243</v>
      </c>
      <c r="ER17" s="53">
        <v>-0.078333392739296</v>
      </c>
      <c r="ES17" s="53">
        <v>-0.0844445303082466</v>
      </c>
      <c r="ET17" s="53">
        <v>-0.0640332847833633</v>
      </c>
      <c r="EU17" s="53">
        <v>-0.0605877563357353</v>
      </c>
      <c r="EV17" s="53">
        <v>-0.0727287754416466</v>
      </c>
      <c r="EW17" s="53">
        <v>-0.0704453438520432</v>
      </c>
      <c r="EX17" s="53">
        <v>-0.0784099400043488</v>
      </c>
    </row>
    <row r="18" s="53" customFormat="1" spans="1:154">
      <c r="A18" s="54">
        <v>810</v>
      </c>
      <c r="B18" s="62">
        <v>810</v>
      </c>
      <c r="C18" s="53" t="s">
        <v>87</v>
      </c>
      <c r="D18" s="55">
        <v>43851</v>
      </c>
      <c r="E18" s="53">
        <v>0.0201518852263689</v>
      </c>
      <c r="F18" s="53">
        <v>0.00311415828764439</v>
      </c>
      <c r="G18" s="53">
        <v>-0.0307072829455137</v>
      </c>
      <c r="H18" s="53">
        <v>0.00671385508030653</v>
      </c>
      <c r="I18" s="53">
        <v>0.0167100355029106</v>
      </c>
      <c r="J18" s="53">
        <v>-0.00634900853037834</v>
      </c>
      <c r="K18" s="53">
        <v>-0.0680500492453575</v>
      </c>
      <c r="L18" s="53">
        <v>-0.113426849246025</v>
      </c>
      <c r="M18" s="53">
        <v>-0.150171712040901</v>
      </c>
      <c r="N18" s="53">
        <v>-0.0693011283874512</v>
      </c>
      <c r="O18" s="53">
        <v>-0.0316559448838234</v>
      </c>
      <c r="P18" s="53">
        <v>-0.00977781787514687</v>
      </c>
      <c r="Q18" s="53">
        <v>0.062257245182991</v>
      </c>
      <c r="R18" s="53">
        <v>0.0706984549760818</v>
      </c>
      <c r="S18" s="53">
        <v>0.0761609002947807</v>
      </c>
      <c r="T18" s="53">
        <v>0.102640010416508</v>
      </c>
      <c r="U18" s="53">
        <v>0.125077247619629</v>
      </c>
      <c r="V18" s="53">
        <v>0.105962410569191</v>
      </c>
      <c r="W18" s="53">
        <v>0.0562099665403366</v>
      </c>
      <c r="X18" s="53">
        <v>0.034965556114912</v>
      </c>
      <c r="Y18" s="53">
        <v>-0.023766191676259</v>
      </c>
      <c r="Z18" s="53">
        <v>0.0383605360984802</v>
      </c>
      <c r="AA18" s="53">
        <v>-0.00137407518923283</v>
      </c>
      <c r="AB18" s="53">
        <v>-0.0485291443765163</v>
      </c>
      <c r="AC18" s="53">
        <v>-0.0729046612977982</v>
      </c>
      <c r="AD18" s="53">
        <v>-0.103009380400181</v>
      </c>
      <c r="AE18" s="53">
        <v>-0.149457693099976</v>
      </c>
      <c r="AF18" s="53">
        <v>-0.204728007316589</v>
      </c>
      <c r="AG18" s="53">
        <v>-0.174380332231522</v>
      </c>
      <c r="AH18" s="53">
        <v>-0.163842603564262</v>
      </c>
      <c r="AI18" s="53">
        <v>-0.177059978246689</v>
      </c>
      <c r="AJ18" s="53">
        <v>-0.19764831662178</v>
      </c>
      <c r="AK18" s="53">
        <v>-0.21266895532608</v>
      </c>
      <c r="AL18" s="53">
        <v>-0.221462070941925</v>
      </c>
      <c r="AM18" s="53">
        <v>-0.207085087895393</v>
      </c>
      <c r="AN18" s="53">
        <v>-0.210333555936813</v>
      </c>
      <c r="AO18" s="53">
        <v>-0.198065653443336</v>
      </c>
      <c r="AP18" s="53">
        <v>-0.203650385141373</v>
      </c>
      <c r="AQ18" s="53">
        <v>-0.116359494626522</v>
      </c>
      <c r="AR18" s="53">
        <v>-0.0682338625192642</v>
      </c>
      <c r="AS18" s="53">
        <v>-0.130554422736168</v>
      </c>
      <c r="AT18" s="53">
        <v>-0.146675750613213</v>
      </c>
      <c r="AU18" s="53">
        <v>-0.206409871578217</v>
      </c>
      <c r="AV18" s="53">
        <v>-0.226360902190208</v>
      </c>
      <c r="AW18" s="53">
        <v>-0.197099894285202</v>
      </c>
      <c r="AX18" s="53">
        <v>-0.190105751156807</v>
      </c>
      <c r="AY18" s="53">
        <v>-0.20435594022274</v>
      </c>
      <c r="AZ18" s="53">
        <v>-0.243886575102806</v>
      </c>
      <c r="BA18" s="53">
        <v>-0.244051411747932</v>
      </c>
      <c r="BB18" s="53">
        <v>-0.258173555135727</v>
      </c>
      <c r="BC18" s="53">
        <v>-0.00387348420917988</v>
      </c>
      <c r="BD18" s="53">
        <v>-0.00867150537669659</v>
      </c>
      <c r="BE18" s="53">
        <v>-0.0130125563591719</v>
      </c>
      <c r="BF18" s="53">
        <v>0.0137472804635763</v>
      </c>
      <c r="BG18" s="53">
        <v>-0.0153515283018351</v>
      </c>
      <c r="BH18" s="53">
        <v>-0.029285779222846</v>
      </c>
      <c r="BI18" s="53">
        <v>-0.0588312223553658</v>
      </c>
      <c r="BJ18" s="53">
        <v>-0.0765930414199829</v>
      </c>
      <c r="BK18" s="53">
        <v>-0.075731635093689</v>
      </c>
      <c r="BL18" s="53">
        <v>-0.0694714114069939</v>
      </c>
      <c r="BM18" s="53">
        <v>-0.0710561126470566</v>
      </c>
      <c r="BN18" s="53">
        <v>-0.0471824333071709</v>
      </c>
      <c r="BO18" s="53">
        <v>-0.0453856624662876</v>
      </c>
      <c r="BP18" s="53">
        <v>-0.0480251163244247</v>
      </c>
      <c r="BQ18" s="53">
        <v>-0.0637308433651924</v>
      </c>
      <c r="BR18" s="53">
        <v>-0.0342887379229069</v>
      </c>
      <c r="BS18" s="53">
        <v>-0.0290971715003252</v>
      </c>
      <c r="BT18" s="53">
        <v>-0.0472558438777924</v>
      </c>
      <c r="BU18" s="53">
        <v>-0.0792926773428917</v>
      </c>
      <c r="BV18" s="53">
        <v>-0.0671339705586433</v>
      </c>
      <c r="BW18" s="53">
        <v>-0.106191635131836</v>
      </c>
      <c r="BX18" s="53">
        <v>-0.129248157143593</v>
      </c>
      <c r="BY18" s="53">
        <v>-0.141608312726021</v>
      </c>
      <c r="BZ18" s="53">
        <v>-0.166249677538872</v>
      </c>
      <c r="CA18" s="53">
        <v>-0.191794574260712</v>
      </c>
      <c r="CB18" s="53">
        <v>-0.216159209609032</v>
      </c>
      <c r="CC18" s="53">
        <v>-0.251877188682556</v>
      </c>
      <c r="CD18" s="53">
        <v>-0.300585627555847</v>
      </c>
      <c r="CE18" s="53">
        <v>-0.281176298856735</v>
      </c>
      <c r="CF18" s="53">
        <v>-0.291172236204147</v>
      </c>
      <c r="CG18" s="53">
        <v>-0.292941242456436</v>
      </c>
      <c r="CH18" s="53">
        <v>-0.299607336521149</v>
      </c>
      <c r="CI18" s="53">
        <v>-0.33556655049324</v>
      </c>
      <c r="CJ18" s="53">
        <v>-0.322551965713501</v>
      </c>
      <c r="CK18" s="53">
        <v>-0.312023848295212</v>
      </c>
      <c r="CL18" s="53">
        <v>-0.309517115354538</v>
      </c>
      <c r="CM18" s="53">
        <v>-0.309608191251755</v>
      </c>
      <c r="CN18" s="53">
        <v>-0.320059448480606</v>
      </c>
      <c r="CO18" s="53">
        <v>-0.239284753799438</v>
      </c>
      <c r="CP18" s="53">
        <v>-0.196586683392525</v>
      </c>
      <c r="CQ18" s="53">
        <v>-0.225817188620567</v>
      </c>
      <c r="CR18" s="53">
        <v>-0.245836958289146</v>
      </c>
      <c r="CS18" s="53">
        <v>-0.282446146011353</v>
      </c>
      <c r="CT18" s="53">
        <v>-0.277539014816284</v>
      </c>
      <c r="CU18" s="53">
        <v>-0.288991242647171</v>
      </c>
      <c r="CV18" s="53">
        <v>-0.284280121326447</v>
      </c>
      <c r="CW18" s="53">
        <v>-0.32315668463707</v>
      </c>
      <c r="CX18" s="53">
        <v>-0.338398575782776</v>
      </c>
      <c r="CY18" s="53">
        <v>-0.345791161060333</v>
      </c>
      <c r="CZ18" s="53">
        <v>-0.330317556858063</v>
      </c>
      <c r="DA18" s="53">
        <v>-0.00268726982176304</v>
      </c>
      <c r="DB18" s="53">
        <v>-0.0149269755929708</v>
      </c>
      <c r="DC18" s="53">
        <v>-0.0444073677062988</v>
      </c>
      <c r="DD18" s="53">
        <v>-0.033746063709259</v>
      </c>
      <c r="DE18" s="53">
        <v>0.00534892361611128</v>
      </c>
      <c r="DF18" s="53">
        <v>-0.00377586856484413</v>
      </c>
      <c r="DG18" s="53">
        <v>-0.0359314642846584</v>
      </c>
      <c r="DH18" s="53">
        <v>-0.0635464489459991</v>
      </c>
      <c r="DI18" s="53">
        <v>-0.101152710616589</v>
      </c>
      <c r="DJ18" s="53">
        <v>-0.0265423599630594</v>
      </c>
      <c r="DK18" s="53">
        <v>0.0126875247806311</v>
      </c>
      <c r="DL18" s="53">
        <v>0.0106919761747122</v>
      </c>
      <c r="DM18" s="53">
        <v>0.080930270254612</v>
      </c>
      <c r="DN18" s="53">
        <v>0.0920109301805496</v>
      </c>
      <c r="DO18" s="53">
        <v>0.113179102540016</v>
      </c>
      <c r="DP18" s="53">
        <v>0.110216110944748</v>
      </c>
      <c r="DQ18" s="53">
        <v>0.127461776137352</v>
      </c>
      <c r="DR18" s="53">
        <v>0.126505613327026</v>
      </c>
      <c r="DS18" s="53">
        <v>0.108790002763271</v>
      </c>
      <c r="DT18" s="53">
        <v>0.0753868892788887</v>
      </c>
      <c r="DU18" s="53">
        <v>0.0557128041982651</v>
      </c>
      <c r="DV18" s="53">
        <v>0.140896052122116</v>
      </c>
      <c r="DW18" s="53">
        <v>0.113521598279476</v>
      </c>
      <c r="DX18" s="53">
        <v>0.0910078957676888</v>
      </c>
      <c r="DY18" s="53">
        <v>0.0921772718429565</v>
      </c>
      <c r="DZ18" s="53">
        <v>0.0864371880888939</v>
      </c>
      <c r="EA18" s="53">
        <v>0.0757068619132042</v>
      </c>
      <c r="EB18" s="53">
        <v>0.0691449642181396</v>
      </c>
      <c r="EC18" s="53">
        <v>0.0800833329558372</v>
      </c>
      <c r="ED18" s="53">
        <v>0.100616984069347</v>
      </c>
      <c r="EE18" s="53">
        <v>0.0891686305403709</v>
      </c>
      <c r="EF18" s="53">
        <v>0.0752463936805725</v>
      </c>
      <c r="EG18" s="53">
        <v>0.0961849614977837</v>
      </c>
      <c r="EH18" s="53">
        <v>0.0743772611021996</v>
      </c>
      <c r="EI18" s="53">
        <v>0.0782261192798614</v>
      </c>
      <c r="EJ18" s="53">
        <v>0.072470910847187</v>
      </c>
      <c r="EK18" s="53">
        <v>0.0848298892378807</v>
      </c>
      <c r="EL18" s="53">
        <v>0.0896964222192764</v>
      </c>
      <c r="EM18" s="53">
        <v>0.0962126180529594</v>
      </c>
      <c r="EN18" s="53">
        <v>0.101640172302723</v>
      </c>
      <c r="EO18" s="53">
        <v>0.0685501173138618</v>
      </c>
      <c r="EP18" s="53">
        <v>0.0724485740065575</v>
      </c>
      <c r="EQ18" s="53">
        <v>0.0493236407637596</v>
      </c>
      <c r="ER18" s="53">
        <v>0.0244654696434736</v>
      </c>
      <c r="ES18" s="53">
        <v>0.0651787146925926</v>
      </c>
      <c r="ET18" s="53">
        <v>0.0674617290496826</v>
      </c>
      <c r="EU18" s="53">
        <v>0.0920881107449532</v>
      </c>
      <c r="EV18" s="53">
        <v>0.0677993670105934</v>
      </c>
      <c r="EW18" s="53">
        <v>0.0750270932912827</v>
      </c>
      <c r="EX18" s="53">
        <v>0.0454313792288303</v>
      </c>
    </row>
    <row r="19" s="53" customFormat="1" spans="1:154">
      <c r="A19" s="54">
        <v>823</v>
      </c>
      <c r="B19" s="62">
        <v>823</v>
      </c>
      <c r="C19" s="53" t="s">
        <v>90</v>
      </c>
      <c r="D19" s="55">
        <v>43851</v>
      </c>
      <c r="E19" s="53">
        <v>0.0277708098292351</v>
      </c>
      <c r="F19" s="53">
        <v>0.00152149191126227</v>
      </c>
      <c r="G19" s="53">
        <v>0.0163396019488573</v>
      </c>
      <c r="H19" s="53">
        <v>-0.055880531668663</v>
      </c>
      <c r="I19" s="53">
        <v>-0.0875910818576813</v>
      </c>
      <c r="J19" s="53">
        <v>-0.121428206562996</v>
      </c>
      <c r="K19" s="53">
        <v>-0.131481304764748</v>
      </c>
      <c r="L19" s="53">
        <v>-0.141119346022606</v>
      </c>
      <c r="M19" s="53">
        <v>-0.108002878725529</v>
      </c>
      <c r="N19" s="53">
        <v>-0.147849693894386</v>
      </c>
      <c r="O19" s="53">
        <v>-0.111973516643047</v>
      </c>
      <c r="P19" s="53">
        <v>-0.0557670406997204</v>
      </c>
      <c r="Q19" s="53">
        <v>-0.0454857461154461</v>
      </c>
      <c r="R19" s="53">
        <v>-0.098351962864399</v>
      </c>
      <c r="S19" s="53">
        <v>-0.0771771892905235</v>
      </c>
      <c r="T19" s="53">
        <v>-0.0889875143766403</v>
      </c>
      <c r="U19" s="53">
        <v>-0.137714549899101</v>
      </c>
      <c r="V19" s="53">
        <v>-0.0348857305943966</v>
      </c>
      <c r="W19" s="53">
        <v>-0.0889236032962799</v>
      </c>
      <c r="X19" s="53">
        <v>-0.117559172213078</v>
      </c>
      <c r="Y19" s="53">
        <v>-0.167752847075462</v>
      </c>
      <c r="Z19" s="53">
        <v>-0.155543610453606</v>
      </c>
      <c r="AA19" s="53">
        <v>-0.10354071110487</v>
      </c>
      <c r="AB19" s="53">
        <v>-0.0446264930069447</v>
      </c>
      <c r="AC19" s="53">
        <v>0.0275973733514547</v>
      </c>
      <c r="AD19" s="53">
        <v>-0.0176665540784597</v>
      </c>
      <c r="AE19" s="53">
        <v>0.0594087988138199</v>
      </c>
      <c r="AF19" s="53">
        <v>0.0392547994852066</v>
      </c>
      <c r="AG19" s="53">
        <v>0.0839824825525284</v>
      </c>
      <c r="AH19" s="53">
        <v>0.0903221517801285</v>
      </c>
      <c r="AI19" s="53">
        <v>0.0930998250842094</v>
      </c>
      <c r="AJ19" s="53">
        <v>0.107333116233349</v>
      </c>
      <c r="AK19" s="53">
        <v>0.0892870798707008</v>
      </c>
      <c r="AL19" s="53">
        <v>0.0793021246790886</v>
      </c>
      <c r="AM19" s="53">
        <v>0.0976209789514542</v>
      </c>
      <c r="AN19" s="53">
        <v>0.124836608767509</v>
      </c>
      <c r="AO19" s="53">
        <v>0.100179977715015</v>
      </c>
      <c r="AP19" s="53">
        <v>0.0947073698043823</v>
      </c>
      <c r="AQ19" s="53">
        <v>0.0790173560380936</v>
      </c>
      <c r="AR19" s="53">
        <v>0.102448962628841</v>
      </c>
      <c r="AS19" s="53">
        <v>0.129434004426003</v>
      </c>
      <c r="AT19" s="53">
        <v>0.171052291989326</v>
      </c>
      <c r="AU19" s="53">
        <v>0.16408383846283</v>
      </c>
      <c r="AV19" s="53">
        <v>0.14614674448967</v>
      </c>
      <c r="AW19" s="53">
        <v>0.152718439698219</v>
      </c>
      <c r="AX19" s="53">
        <v>0.183448225259781</v>
      </c>
      <c r="AY19" s="53">
        <v>0.201903834939003</v>
      </c>
      <c r="AZ19" s="53">
        <v>0.151608541607857</v>
      </c>
      <c r="BA19" s="53">
        <v>0.14948382973671</v>
      </c>
      <c r="BB19" s="53">
        <v>0.120611526072025</v>
      </c>
      <c r="BC19" s="53">
        <v>0.00441488064825535</v>
      </c>
      <c r="BD19" s="53">
        <v>-0.0204594675451517</v>
      </c>
      <c r="BE19" s="53">
        <v>-0.00560145266354084</v>
      </c>
      <c r="BF19" s="53">
        <v>-0.0387426167726517</v>
      </c>
      <c r="BG19" s="53">
        <v>-0.0505263358354568</v>
      </c>
      <c r="BH19" s="53">
        <v>-0.0841990634799004</v>
      </c>
      <c r="BI19" s="53">
        <v>-0.0583293028175831</v>
      </c>
      <c r="BJ19" s="53">
        <v>-0.0698861181735992</v>
      </c>
      <c r="BK19" s="53">
        <v>-0.0743347704410553</v>
      </c>
      <c r="BL19" s="53">
        <v>-0.0700194090604782</v>
      </c>
      <c r="BM19" s="53">
        <v>-0.0575558580458164</v>
      </c>
      <c r="BN19" s="53">
        <v>-0.0169834829866886</v>
      </c>
      <c r="BO19" s="53">
        <v>-0.00578298512846231</v>
      </c>
      <c r="BP19" s="53">
        <v>-0.0360333882272243</v>
      </c>
      <c r="BQ19" s="53">
        <v>-0.00469224434345961</v>
      </c>
      <c r="BR19" s="53">
        <v>-1.44075602293015e-6</v>
      </c>
      <c r="BS19" s="53">
        <v>-0.0238732881844044</v>
      </c>
      <c r="BT19" s="53">
        <v>0.03713358938694</v>
      </c>
      <c r="BU19" s="53">
        <v>0.00778731983155012</v>
      </c>
      <c r="BV19" s="53">
        <v>-0.0230908803641796</v>
      </c>
      <c r="BW19" s="53">
        <v>-0.0545111112296581</v>
      </c>
      <c r="BX19" s="53">
        <v>-0.0533172599971294</v>
      </c>
      <c r="BY19" s="53">
        <v>-0.0273759998381138</v>
      </c>
      <c r="BZ19" s="53">
        <v>-0.052263155579567</v>
      </c>
      <c r="CA19" s="53">
        <v>-0.0585355907678604</v>
      </c>
      <c r="CB19" s="53">
        <v>-0.0830180421471596</v>
      </c>
      <c r="CC19" s="53">
        <v>-0.10536701977253</v>
      </c>
      <c r="CD19" s="53">
        <v>-0.131818518042564</v>
      </c>
      <c r="CE19" s="53">
        <v>-0.101305015385151</v>
      </c>
      <c r="CF19" s="53">
        <v>-0.111893683671951</v>
      </c>
      <c r="CG19" s="53">
        <v>-0.089519314467907</v>
      </c>
      <c r="CH19" s="53">
        <v>-0.0663313642144203</v>
      </c>
      <c r="CI19" s="53">
        <v>-0.0652877911925316</v>
      </c>
      <c r="CJ19" s="53">
        <v>-0.0674408003687859</v>
      </c>
      <c r="CK19" s="53">
        <v>-0.0645599588751793</v>
      </c>
      <c r="CL19" s="53">
        <v>-0.0535524599254131</v>
      </c>
      <c r="CM19" s="53">
        <v>-0.0690012276172638</v>
      </c>
      <c r="CN19" s="53">
        <v>-0.0969744995236397</v>
      </c>
      <c r="CO19" s="53">
        <v>-0.0933753177523613</v>
      </c>
      <c r="CP19" s="53">
        <v>-0.108331598341465</v>
      </c>
      <c r="CQ19" s="53">
        <v>-0.124695725739002</v>
      </c>
      <c r="CR19" s="53">
        <v>-0.119858659803867</v>
      </c>
      <c r="CS19" s="53">
        <v>-0.120471395552158</v>
      </c>
      <c r="CT19" s="53">
        <v>-0.133982464671135</v>
      </c>
      <c r="CU19" s="53">
        <v>-0.127842277288437</v>
      </c>
      <c r="CV19" s="53">
        <v>-0.0950827524065971</v>
      </c>
      <c r="CW19" s="53">
        <v>-0.0916049629449844</v>
      </c>
      <c r="CX19" s="53">
        <v>-0.120024919509888</v>
      </c>
      <c r="CY19" s="53">
        <v>-0.115473710000515</v>
      </c>
      <c r="CZ19" s="53">
        <v>-0.128603532910347</v>
      </c>
      <c r="DA19" s="53">
        <v>0.00524364411830902</v>
      </c>
      <c r="DB19" s="53">
        <v>0.00386867439374328</v>
      </c>
      <c r="DC19" s="53">
        <v>0.00382877024821937</v>
      </c>
      <c r="DD19" s="53">
        <v>-0.0352501980960369</v>
      </c>
      <c r="DE19" s="53">
        <v>-0.05517702922225</v>
      </c>
      <c r="DF19" s="53">
        <v>-0.0553414262831211</v>
      </c>
      <c r="DG19" s="53">
        <v>-0.0912642925977707</v>
      </c>
      <c r="DH19" s="53">
        <v>-0.0893455222249031</v>
      </c>
      <c r="DI19" s="53">
        <v>-0.0517803877592087</v>
      </c>
      <c r="DJ19" s="53">
        <v>-0.0959425717592239</v>
      </c>
      <c r="DK19" s="53">
        <v>-0.0725299417972565</v>
      </c>
      <c r="DL19" s="53">
        <v>-0.0568958409130573</v>
      </c>
      <c r="DM19" s="53">
        <v>-0.0578150451183319</v>
      </c>
      <c r="DN19" s="53">
        <v>-0.0804308578372002</v>
      </c>
      <c r="DO19" s="53">
        <v>-0.0905972346663475</v>
      </c>
      <c r="DP19" s="53">
        <v>-0.10709835588932</v>
      </c>
      <c r="DQ19" s="53">
        <v>-0.131953537464142</v>
      </c>
      <c r="DR19" s="53">
        <v>-0.0901316031813622</v>
      </c>
      <c r="DS19" s="53">
        <v>-0.114823207259178</v>
      </c>
      <c r="DT19" s="53">
        <v>-0.112580575048923</v>
      </c>
      <c r="DU19" s="53">
        <v>-0.13135401904583</v>
      </c>
      <c r="DV19" s="53">
        <v>-0.120338633656502</v>
      </c>
      <c r="DW19" s="53">
        <v>-0.0942769944667816</v>
      </c>
      <c r="DX19" s="53">
        <v>-0.0104756206274033</v>
      </c>
      <c r="DY19" s="53">
        <v>0.0680206790566444</v>
      </c>
      <c r="DZ19" s="53">
        <v>0.0472391992807388</v>
      </c>
      <c r="EA19" s="53">
        <v>0.146663531661034</v>
      </c>
      <c r="EB19" s="53">
        <v>0.152961030602455</v>
      </c>
      <c r="EC19" s="53">
        <v>0.167175203561783</v>
      </c>
      <c r="ED19" s="53">
        <v>0.184103548526764</v>
      </c>
      <c r="EE19" s="53">
        <v>0.164506852626801</v>
      </c>
      <c r="EF19" s="53">
        <v>0.155552193522453</v>
      </c>
      <c r="EG19" s="53">
        <v>0.136462584137917</v>
      </c>
      <c r="EH19" s="53">
        <v>0.128630638122559</v>
      </c>
      <c r="EI19" s="53">
        <v>0.144068658351898</v>
      </c>
      <c r="EJ19" s="53">
        <v>0.160276785492897</v>
      </c>
      <c r="EK19" s="53">
        <v>0.151068925857544</v>
      </c>
      <c r="EL19" s="53">
        <v>0.173569574952126</v>
      </c>
      <c r="EM19" s="53">
        <v>0.15428039431572</v>
      </c>
      <c r="EN19" s="53">
        <v>0.192668274044991</v>
      </c>
      <c r="EO19" s="53">
        <v>0.236017450690269</v>
      </c>
      <c r="EP19" s="53">
        <v>0.272798657417297</v>
      </c>
      <c r="EQ19" s="53">
        <v>0.266442954540253</v>
      </c>
      <c r="ER19" s="53">
        <v>0.262016922235489</v>
      </c>
      <c r="ES19" s="53">
        <v>0.26244843006134</v>
      </c>
      <c r="ET19" s="53">
        <v>0.260418683290482</v>
      </c>
      <c r="EU19" s="53">
        <v>0.27539649605751</v>
      </c>
      <c r="EV19" s="53">
        <v>0.253521174192429</v>
      </c>
      <c r="EW19" s="53">
        <v>0.246845260262489</v>
      </c>
      <c r="EX19" s="53">
        <v>0.231102764606476</v>
      </c>
    </row>
    <row r="20" s="53" customFormat="1" spans="1:154">
      <c r="A20" s="54">
        <v>938</v>
      </c>
      <c r="B20" s="62">
        <v>938</v>
      </c>
      <c r="C20" s="53" t="s">
        <v>93</v>
      </c>
      <c r="D20" s="55">
        <v>43851</v>
      </c>
      <c r="E20" s="53">
        <v>-0.0124776428565383</v>
      </c>
      <c r="F20" s="53">
        <v>0.00560967717319727</v>
      </c>
      <c r="G20" s="53">
        <v>-0.00608930084854364</v>
      </c>
      <c r="H20" s="53">
        <v>-0.0174743887037039</v>
      </c>
      <c r="I20" s="53">
        <v>-0.0154688870534301</v>
      </c>
      <c r="J20" s="53">
        <v>0.0595810301601887</v>
      </c>
      <c r="K20" s="53">
        <v>0.107790112495422</v>
      </c>
      <c r="L20" s="53">
        <v>0.118905119597912</v>
      </c>
      <c r="M20" s="53">
        <v>0.104482032358646</v>
      </c>
      <c r="N20" s="53">
        <v>0.150786876678467</v>
      </c>
      <c r="O20" s="53">
        <v>0.178330093622208</v>
      </c>
      <c r="P20" s="53">
        <v>0.199181586503983</v>
      </c>
      <c r="Q20" s="53">
        <v>0.18648698925972</v>
      </c>
      <c r="R20" s="53">
        <v>0.189731627702713</v>
      </c>
      <c r="S20" s="53">
        <v>0.196434557437897</v>
      </c>
      <c r="T20" s="53">
        <v>0.166353836655617</v>
      </c>
      <c r="U20" s="53">
        <v>0.157273501157761</v>
      </c>
      <c r="V20" s="53">
        <v>0.208615407347679</v>
      </c>
      <c r="W20" s="53">
        <v>0.264831066131592</v>
      </c>
      <c r="X20" s="53">
        <v>0.344794243574142</v>
      </c>
      <c r="Y20" s="53">
        <v>0.348641335964203</v>
      </c>
      <c r="Z20" s="53">
        <v>0.323175013065338</v>
      </c>
      <c r="AA20" s="53">
        <v>0.306433826684952</v>
      </c>
      <c r="AB20" s="53">
        <v>0.300879776477814</v>
      </c>
      <c r="AC20" s="53">
        <v>0.288896173238754</v>
      </c>
      <c r="AD20" s="53">
        <v>0.27804034948349</v>
      </c>
      <c r="AE20" s="53">
        <v>0.290601909160614</v>
      </c>
      <c r="AF20" s="53">
        <v>0.27730119228363</v>
      </c>
      <c r="AG20" s="53">
        <v>0.294830948114395</v>
      </c>
      <c r="AH20" s="53">
        <v>0.288307130336761</v>
      </c>
      <c r="AI20" s="53">
        <v>0.319484978914261</v>
      </c>
      <c r="AJ20" s="53">
        <v>0.328321248292923</v>
      </c>
      <c r="AK20" s="53">
        <v>0.32911542057991</v>
      </c>
      <c r="AL20" s="53">
        <v>0.338566303253174</v>
      </c>
      <c r="AM20" s="53">
        <v>0.329114407300949</v>
      </c>
      <c r="AN20" s="53">
        <v>0.308912605047226</v>
      </c>
      <c r="AO20" s="53">
        <v>0.281370103359222</v>
      </c>
      <c r="AP20" s="53">
        <v>0.229401782155037</v>
      </c>
      <c r="AQ20" s="53">
        <v>0.282059818506241</v>
      </c>
      <c r="AR20" s="53">
        <v>0.263574719429016</v>
      </c>
      <c r="AS20" s="53">
        <v>0.280933409929276</v>
      </c>
      <c r="AT20" s="53">
        <v>0.288937985897064</v>
      </c>
      <c r="AU20" s="53">
        <v>0.307687997817993</v>
      </c>
      <c r="AV20" s="53">
        <v>0.259476810693741</v>
      </c>
      <c r="AW20" s="53">
        <v>0.278583377599716</v>
      </c>
      <c r="AX20" s="53">
        <v>0.321640849113464</v>
      </c>
      <c r="AY20" s="53">
        <v>0.294790327548981</v>
      </c>
      <c r="AZ20" s="53">
        <v>0.280024588108063</v>
      </c>
      <c r="BA20" s="53">
        <v>0.25099641084671</v>
      </c>
      <c r="BB20" s="53">
        <v>0.210058823227882</v>
      </c>
      <c r="BC20" s="53">
        <v>-0.00548348855227232</v>
      </c>
      <c r="BD20" s="53">
        <v>-0.0113730942830443</v>
      </c>
      <c r="BE20" s="53">
        <v>-0.0251659527420998</v>
      </c>
      <c r="BF20" s="53">
        <v>-0.0128860110417008</v>
      </c>
      <c r="BG20" s="53">
        <v>-0.0291002131998539</v>
      </c>
      <c r="BH20" s="53">
        <v>0.0187388882040977</v>
      </c>
      <c r="BI20" s="53">
        <v>0.0762472003698349</v>
      </c>
      <c r="BJ20" s="53">
        <v>0.106713078916073</v>
      </c>
      <c r="BK20" s="53">
        <v>0.0837744101881981</v>
      </c>
      <c r="BL20" s="53">
        <v>0.136570483446121</v>
      </c>
      <c r="BM20" s="53">
        <v>0.177087098360062</v>
      </c>
      <c r="BN20" s="53">
        <v>0.203916057944298</v>
      </c>
      <c r="BO20" s="53">
        <v>0.184097588062286</v>
      </c>
      <c r="BP20" s="53">
        <v>0.176074266433716</v>
      </c>
      <c r="BQ20" s="53">
        <v>0.169997021555901</v>
      </c>
      <c r="BR20" s="53">
        <v>0.137640938162804</v>
      </c>
      <c r="BS20" s="53">
        <v>0.132645130157471</v>
      </c>
      <c r="BT20" s="53">
        <v>0.155731648206711</v>
      </c>
      <c r="BU20" s="53">
        <v>0.220094487071037</v>
      </c>
      <c r="BV20" s="53">
        <v>0.293597340583801</v>
      </c>
      <c r="BW20" s="53">
        <v>0.303256839513779</v>
      </c>
      <c r="BX20" s="53">
        <v>0.275080621242523</v>
      </c>
      <c r="BY20" s="53">
        <v>0.278506398200989</v>
      </c>
      <c r="BZ20" s="53">
        <v>0.249246254563332</v>
      </c>
      <c r="CA20" s="53">
        <v>0.234557971358299</v>
      </c>
      <c r="CB20" s="53">
        <v>0.244444310665131</v>
      </c>
      <c r="CC20" s="53">
        <v>0.234883382916451</v>
      </c>
      <c r="CD20" s="53">
        <v>0.233587265014648</v>
      </c>
      <c r="CE20" s="53">
        <v>0.253270447254181</v>
      </c>
      <c r="CF20" s="53">
        <v>0.227105438709259</v>
      </c>
      <c r="CG20" s="53">
        <v>0.223294734954834</v>
      </c>
      <c r="CH20" s="53">
        <v>0.241122305393219</v>
      </c>
      <c r="CI20" s="53">
        <v>0.234765097498894</v>
      </c>
      <c r="CJ20" s="53">
        <v>0.245728030800819</v>
      </c>
      <c r="CK20" s="53">
        <v>0.236078292131424</v>
      </c>
      <c r="CL20" s="53">
        <v>0.218179285526276</v>
      </c>
      <c r="CM20" s="53">
        <v>0.186223432421684</v>
      </c>
      <c r="CN20" s="53">
        <v>0.16083174943924</v>
      </c>
      <c r="CO20" s="53">
        <v>0.153588354587555</v>
      </c>
      <c r="CP20" s="53">
        <v>0.14318086206913</v>
      </c>
      <c r="CQ20" s="53">
        <v>0.148874789476395</v>
      </c>
      <c r="CR20" s="53">
        <v>0.160090431571007</v>
      </c>
      <c r="CS20" s="53">
        <v>0.179191499948502</v>
      </c>
      <c r="CT20" s="53">
        <v>0.147145643830299</v>
      </c>
      <c r="CU20" s="53">
        <v>0.151988252997398</v>
      </c>
      <c r="CV20" s="53">
        <v>0.172895774245262</v>
      </c>
      <c r="CW20" s="53">
        <v>0.145316898822784</v>
      </c>
      <c r="CX20" s="53">
        <v>0.136319041252136</v>
      </c>
      <c r="CY20" s="53">
        <v>0.120790801942348</v>
      </c>
      <c r="CZ20" s="53">
        <v>0.0883432850241661</v>
      </c>
      <c r="DA20" s="53">
        <v>-0.0239710099995136</v>
      </c>
      <c r="DB20" s="53">
        <v>5.91576099395752e-6</v>
      </c>
      <c r="DC20" s="53">
        <v>0.00209979503415525</v>
      </c>
      <c r="DD20" s="53">
        <v>-0.0215652324259281</v>
      </c>
      <c r="DE20" s="53">
        <v>-0.00334553071297705</v>
      </c>
      <c r="DF20" s="53">
        <v>0.0238652843981981</v>
      </c>
      <c r="DG20" s="53">
        <v>0.0145660564303398</v>
      </c>
      <c r="DH20" s="53">
        <v>-0.00478481687605381</v>
      </c>
      <c r="DI20" s="53">
        <v>0.00373077089898288</v>
      </c>
      <c r="DJ20" s="53">
        <v>-0.00276045990176499</v>
      </c>
      <c r="DK20" s="53">
        <v>-0.0157338511198759</v>
      </c>
      <c r="DL20" s="53">
        <v>-0.0217113364487886</v>
      </c>
      <c r="DM20" s="53">
        <v>-0.0145874535664916</v>
      </c>
      <c r="DN20" s="53">
        <v>-0.00331948767416179</v>
      </c>
      <c r="DO20" s="53">
        <v>0.00946068111807108</v>
      </c>
      <c r="DP20" s="53">
        <v>0.0117360455915332</v>
      </c>
      <c r="DQ20" s="53">
        <v>0.00765151437371969</v>
      </c>
      <c r="DR20" s="53">
        <v>0.0359068959951401</v>
      </c>
      <c r="DS20" s="53">
        <v>0.027759725227952</v>
      </c>
      <c r="DT20" s="53">
        <v>0.0342200435698032</v>
      </c>
      <c r="DU20" s="53">
        <v>0.0284076537936926</v>
      </c>
      <c r="DV20" s="53">
        <v>0.0311175305396318</v>
      </c>
      <c r="DW20" s="53">
        <v>0.0109505727887154</v>
      </c>
      <c r="DX20" s="53">
        <v>0.0346566587686539</v>
      </c>
      <c r="DY20" s="53">
        <v>0.0373613387346268</v>
      </c>
      <c r="DZ20" s="53">
        <v>0.0166191961616278</v>
      </c>
      <c r="EA20" s="53">
        <v>0.0387416519224644</v>
      </c>
      <c r="EB20" s="53">
        <v>0.0267370566725731</v>
      </c>
      <c r="EC20" s="53">
        <v>0.0245836470276117</v>
      </c>
      <c r="ED20" s="53">
        <v>0.0442248471081257</v>
      </c>
      <c r="EE20" s="53">
        <v>0.0792133882641792</v>
      </c>
      <c r="EF20" s="53">
        <v>0.0702220723032951</v>
      </c>
      <c r="EG20" s="53">
        <v>0.0773734748363495</v>
      </c>
      <c r="EH20" s="53">
        <v>0.0758614093065262</v>
      </c>
      <c r="EI20" s="53">
        <v>0.0760592594742775</v>
      </c>
      <c r="EJ20" s="53">
        <v>0.0737564489245415</v>
      </c>
      <c r="EK20" s="53">
        <v>0.0781698226928711</v>
      </c>
      <c r="EL20" s="53">
        <v>0.0515931695699692</v>
      </c>
      <c r="EM20" s="53">
        <v>0.111494608223438</v>
      </c>
      <c r="EN20" s="53">
        <v>0.103416994214058</v>
      </c>
      <c r="EO20" s="53">
        <v>0.115081779658794</v>
      </c>
      <c r="EP20" s="53">
        <v>0.111870713531971</v>
      </c>
      <c r="EQ20" s="53">
        <v>0.111519634723663</v>
      </c>
      <c r="ER20" s="53">
        <v>0.0953543111681938</v>
      </c>
      <c r="ES20" s="53">
        <v>0.10961826890707</v>
      </c>
      <c r="ET20" s="53">
        <v>0.131768211722374</v>
      </c>
      <c r="EU20" s="53">
        <v>0.132496565580368</v>
      </c>
      <c r="EV20" s="53">
        <v>0.126728668808937</v>
      </c>
      <c r="EW20" s="53">
        <v>0.113228745758533</v>
      </c>
      <c r="EX20" s="53">
        <v>0.104738682508469</v>
      </c>
    </row>
    <row r="21" s="53" customFormat="1" spans="1:154">
      <c r="A21" s="54">
        <v>970</v>
      </c>
      <c r="B21" s="62">
        <v>970</v>
      </c>
      <c r="C21" s="53" t="s">
        <v>96</v>
      </c>
      <c r="D21" s="55">
        <v>43851</v>
      </c>
      <c r="E21" s="53">
        <v>0.0230571702122688</v>
      </c>
      <c r="F21" s="53">
        <v>-0.00348011124879122</v>
      </c>
      <c r="G21" s="53">
        <v>-0.0167381837964058</v>
      </c>
      <c r="H21" s="53">
        <v>-0.0024674953892827</v>
      </c>
      <c r="I21" s="53">
        <v>0.0411140844225883</v>
      </c>
      <c r="J21" s="53">
        <v>0.0267210975289345</v>
      </c>
      <c r="K21" s="53">
        <v>-0.00538845825940371</v>
      </c>
      <c r="L21" s="53">
        <v>-0.00614006351679564</v>
      </c>
      <c r="M21" s="53">
        <v>0.0136368293315172</v>
      </c>
      <c r="N21" s="53">
        <v>0.0170455556362867</v>
      </c>
      <c r="O21" s="53">
        <v>0.0570043809711933</v>
      </c>
      <c r="P21" s="53">
        <v>0.0592802911996841</v>
      </c>
      <c r="Q21" s="53">
        <v>0.0588377714157104</v>
      </c>
      <c r="R21" s="53">
        <v>0.0407406315207481</v>
      </c>
      <c r="S21" s="53">
        <v>-0.00876596756279469</v>
      </c>
      <c r="T21" s="53">
        <v>0.017741871997714</v>
      </c>
      <c r="U21" s="53">
        <v>0.0176913980394602</v>
      </c>
      <c r="V21" s="53">
        <v>0.024959797039628</v>
      </c>
      <c r="W21" s="53">
        <v>0.0902774184942245</v>
      </c>
      <c r="X21" s="53">
        <v>0.0601240806281567</v>
      </c>
      <c r="Y21" s="53">
        <v>0.027302535250783</v>
      </c>
      <c r="Z21" s="53">
        <v>-0.0274559147655964</v>
      </c>
      <c r="AA21" s="53">
        <v>-0.0175083708018064</v>
      </c>
      <c r="AB21" s="53">
        <v>0.0255553871393204</v>
      </c>
      <c r="AC21" s="53">
        <v>0.00248093996196985</v>
      </c>
      <c r="AD21" s="53">
        <v>-0.0108676915988326</v>
      </c>
      <c r="AE21" s="53">
        <v>-0.0262238401919603</v>
      </c>
      <c r="AF21" s="53">
        <v>-0.0906321480870247</v>
      </c>
      <c r="AG21" s="53">
        <v>-0.0607766434550285</v>
      </c>
      <c r="AH21" s="53">
        <v>-0.0656086727976799</v>
      </c>
      <c r="AI21" s="53">
        <v>-0.0853140205144882</v>
      </c>
      <c r="AJ21" s="53">
        <v>-0.102119445800781</v>
      </c>
      <c r="AK21" s="53">
        <v>-0.107354693114758</v>
      </c>
      <c r="AL21" s="53">
        <v>-0.109092459082603</v>
      </c>
      <c r="AM21" s="53">
        <v>-0.11727949231863</v>
      </c>
      <c r="AN21" s="53">
        <v>-0.131910890340805</v>
      </c>
      <c r="AO21" s="53">
        <v>-0.122244901955128</v>
      </c>
      <c r="AP21" s="53">
        <v>-0.116265401244164</v>
      </c>
      <c r="AQ21" s="53">
        <v>-0.106394000351429</v>
      </c>
      <c r="AR21" s="53">
        <v>-0.109881639480591</v>
      </c>
      <c r="AS21" s="53">
        <v>-0.111598260700703</v>
      </c>
      <c r="AT21" s="53">
        <v>-0.147409588098526</v>
      </c>
      <c r="AU21" s="53">
        <v>-0.0926370471715927</v>
      </c>
      <c r="AV21" s="53">
        <v>-0.059949342161417</v>
      </c>
      <c r="AW21" s="53">
        <v>-0.0912618637084961</v>
      </c>
      <c r="AX21" s="53">
        <v>-0.0747809261083603</v>
      </c>
      <c r="AY21" s="53">
        <v>-0.0927575454115868</v>
      </c>
      <c r="AZ21" s="53">
        <v>-0.10079512745142</v>
      </c>
      <c r="BA21" s="53">
        <v>-0.116104267537594</v>
      </c>
      <c r="BB21" s="53">
        <v>-0.121471770107746</v>
      </c>
      <c r="BC21" s="53">
        <v>0.0171055160462856</v>
      </c>
      <c r="BD21" s="53">
        <v>0.00232128612697124</v>
      </c>
      <c r="BE21" s="53">
        <v>-0.0163867045193911</v>
      </c>
      <c r="BF21" s="53">
        <v>0.0266610290855169</v>
      </c>
      <c r="BG21" s="53">
        <v>0.0732154026627541</v>
      </c>
      <c r="BH21" s="53">
        <v>0.0477489605545998</v>
      </c>
      <c r="BI21" s="53">
        <v>0.0347372740507126</v>
      </c>
      <c r="BJ21" s="53">
        <v>0.0504613891243935</v>
      </c>
      <c r="BK21" s="53">
        <v>0.044046089053154</v>
      </c>
      <c r="BL21" s="53">
        <v>0.076968714594841</v>
      </c>
      <c r="BM21" s="53">
        <v>0.0775285959243774</v>
      </c>
      <c r="BN21" s="53">
        <v>0.0776923894882202</v>
      </c>
      <c r="BO21" s="53">
        <v>0.0715133771300316</v>
      </c>
      <c r="BP21" s="53">
        <v>0.0769878253340721</v>
      </c>
      <c r="BQ21" s="53">
        <v>0.0234687402844429</v>
      </c>
      <c r="BR21" s="53">
        <v>0.0264874491840601</v>
      </c>
      <c r="BS21" s="53">
        <v>0.0441590175032616</v>
      </c>
      <c r="BT21" s="53">
        <v>0.059442076832056</v>
      </c>
      <c r="BU21" s="53">
        <v>0.0415243692696095</v>
      </c>
      <c r="BV21" s="53">
        <v>0.011811800301075</v>
      </c>
      <c r="BW21" s="53">
        <v>-0.00253240205347538</v>
      </c>
      <c r="BX21" s="53">
        <v>-0.0536783076822758</v>
      </c>
      <c r="BY21" s="53">
        <v>-0.0619297996163368</v>
      </c>
      <c r="BZ21" s="53">
        <v>-0.0666467472910881</v>
      </c>
      <c r="CA21" s="53">
        <v>-0.085601918399334</v>
      </c>
      <c r="CB21" s="53">
        <v>-0.0940555930137634</v>
      </c>
      <c r="CC21" s="53">
        <v>-0.116860531270504</v>
      </c>
      <c r="CD21" s="53">
        <v>-0.155143558979034</v>
      </c>
      <c r="CE21" s="53">
        <v>-0.134025439620018</v>
      </c>
      <c r="CF21" s="53">
        <v>-0.138678461313248</v>
      </c>
      <c r="CG21" s="53">
        <v>-0.152758523821831</v>
      </c>
      <c r="CH21" s="53">
        <v>-0.151197105646133</v>
      </c>
      <c r="CI21" s="53">
        <v>-0.174776330590248</v>
      </c>
      <c r="CJ21" s="53">
        <v>-0.183179020881653</v>
      </c>
      <c r="CK21" s="53">
        <v>-0.191940099000931</v>
      </c>
      <c r="CL21" s="53">
        <v>-0.191754326224327</v>
      </c>
      <c r="CM21" s="53">
        <v>-0.193261191248894</v>
      </c>
      <c r="CN21" s="53">
        <v>-0.199984982609749</v>
      </c>
      <c r="CO21" s="53">
        <v>-0.193680360913277</v>
      </c>
      <c r="CP21" s="53">
        <v>-0.195912748575211</v>
      </c>
      <c r="CQ21" s="53">
        <v>-0.185248866677284</v>
      </c>
      <c r="CR21" s="53">
        <v>-0.191136032342911</v>
      </c>
      <c r="CS21" s="53">
        <v>-0.167117342352867</v>
      </c>
      <c r="CT21" s="53">
        <v>-0.136532410979271</v>
      </c>
      <c r="CU21" s="53">
        <v>-0.147664174437523</v>
      </c>
      <c r="CV21" s="53">
        <v>-0.153311803936958</v>
      </c>
      <c r="CW21" s="53">
        <v>-0.163138553500175</v>
      </c>
      <c r="CX21" s="53">
        <v>-0.171926975250244</v>
      </c>
      <c r="CY21" s="53">
        <v>-0.175317883491516</v>
      </c>
      <c r="CZ21" s="53">
        <v>-0.188492119312286</v>
      </c>
      <c r="DA21" s="53">
        <v>-0.0106105087324977</v>
      </c>
      <c r="DB21" s="53">
        <v>-0.0223635621368885</v>
      </c>
      <c r="DC21" s="53">
        <v>-0.0169136449694633</v>
      </c>
      <c r="DD21" s="53">
        <v>-0.0456906892359257</v>
      </c>
      <c r="DE21" s="53">
        <v>-0.0486634820699692</v>
      </c>
      <c r="DF21" s="53">
        <v>-0.037590030580759</v>
      </c>
      <c r="DG21" s="53">
        <v>-0.0566878952085972</v>
      </c>
      <c r="DH21" s="53">
        <v>-0.0731636136770248</v>
      </c>
      <c r="DI21" s="53">
        <v>-0.0469714216887951</v>
      </c>
      <c r="DJ21" s="53">
        <v>-0.0764853209257126</v>
      </c>
      <c r="DK21" s="53">
        <v>-0.0370863750576973</v>
      </c>
      <c r="DL21" s="53">
        <v>-0.0349742583930492</v>
      </c>
      <c r="DM21" s="53">
        <v>-0.0292377658188343</v>
      </c>
      <c r="DN21" s="53">
        <v>-0.0528093539178371</v>
      </c>
      <c r="DO21" s="53">
        <v>-0.0487968698143959</v>
      </c>
      <c r="DP21" s="53">
        <v>-0.0253077410161495</v>
      </c>
      <c r="DQ21" s="53">
        <v>-0.04302978515625</v>
      </c>
      <c r="DR21" s="53">
        <v>-0.0510444417595863</v>
      </c>
      <c r="DS21" s="53">
        <v>0.0321908891201019</v>
      </c>
      <c r="DT21" s="53">
        <v>0.0317501127719879</v>
      </c>
      <c r="DU21" s="53">
        <v>0.0132727734744549</v>
      </c>
      <c r="DV21" s="53">
        <v>0.00966023001819849</v>
      </c>
      <c r="DW21" s="53">
        <v>0.0278592668473721</v>
      </c>
      <c r="DX21" s="53">
        <v>0.075639970600605</v>
      </c>
      <c r="DY21" s="53">
        <v>0.0715207010507584</v>
      </c>
      <c r="DZ21" s="53">
        <v>0.0666257366538048</v>
      </c>
      <c r="EA21" s="53">
        <v>0.0740745291113853</v>
      </c>
      <c r="EB21" s="53">
        <v>0.0479492470622063</v>
      </c>
      <c r="EC21" s="53">
        <v>0.0566866248846054</v>
      </c>
      <c r="ED21" s="53">
        <v>0.0565076172351837</v>
      </c>
      <c r="EE21" s="53">
        <v>0.0508823394775391</v>
      </c>
      <c r="EF21" s="53">
        <v>0.0325154960155487</v>
      </c>
      <c r="EG21" s="53">
        <v>0.0508594661951065</v>
      </c>
      <c r="EH21" s="53">
        <v>0.0575243905186653</v>
      </c>
      <c r="EI21" s="53">
        <v>0.0580984465777874</v>
      </c>
      <c r="EJ21" s="53">
        <v>0.0432812720537186</v>
      </c>
      <c r="EK21" s="53">
        <v>0.0544541254639626</v>
      </c>
      <c r="EL21" s="53">
        <v>0.0671574249863625</v>
      </c>
      <c r="EM21" s="53">
        <v>0.0707241892814636</v>
      </c>
      <c r="EN21" s="53">
        <v>0.0694689527153969</v>
      </c>
      <c r="EO21" s="53">
        <v>0.0570884458720684</v>
      </c>
      <c r="EP21" s="53">
        <v>0.0271642878651619</v>
      </c>
      <c r="EQ21" s="53">
        <v>0.0579181313514709</v>
      </c>
      <c r="ER21" s="53">
        <v>0.0600209049880505</v>
      </c>
      <c r="ES21" s="53">
        <v>0.039840143173933</v>
      </c>
      <c r="ET21" s="53">
        <v>0.0619687139987946</v>
      </c>
      <c r="EU21" s="53">
        <v>0.0538188479840755</v>
      </c>
      <c r="EV21" s="53">
        <v>0.0545696876943111</v>
      </c>
      <c r="EW21" s="53">
        <v>0.0426514483988285</v>
      </c>
      <c r="EX21" s="53">
        <v>0.0504581816494465</v>
      </c>
    </row>
    <row r="22" s="53" customFormat="1" spans="1:154">
      <c r="A22" s="54">
        <v>977</v>
      </c>
      <c r="B22" s="62">
        <v>977</v>
      </c>
      <c r="C22" s="53" t="s">
        <v>99</v>
      </c>
      <c r="D22" s="55">
        <v>43851</v>
      </c>
      <c r="E22" s="53">
        <v>0.0688416957855225</v>
      </c>
      <c r="F22" s="53">
        <v>0.111432008445263</v>
      </c>
      <c r="G22" s="53">
        <v>0.187906324863434</v>
      </c>
      <c r="H22" s="53">
        <v>0.246309608221054</v>
      </c>
      <c r="I22" s="53">
        <v>0.223672404885292</v>
      </c>
      <c r="J22" s="53">
        <v>0.27958557009697</v>
      </c>
      <c r="K22" s="53">
        <v>0.35577392578125</v>
      </c>
      <c r="L22" s="53">
        <v>0.366263806819916</v>
      </c>
      <c r="M22" s="53">
        <v>0.345135450363159</v>
      </c>
      <c r="N22" s="53">
        <v>0.392336040735245</v>
      </c>
      <c r="O22" s="53">
        <v>0.40583735704422</v>
      </c>
      <c r="P22" s="53">
        <v>0.419788092374802</v>
      </c>
      <c r="Q22" s="53">
        <v>0.374509990215302</v>
      </c>
      <c r="R22" s="53">
        <v>0.369586765766144</v>
      </c>
      <c r="S22" s="53">
        <v>0.345114588737488</v>
      </c>
      <c r="T22" s="53">
        <v>0.315053015947342</v>
      </c>
      <c r="U22" s="53">
        <v>0.292262524366379</v>
      </c>
      <c r="V22" s="53">
        <v>0.282488077878952</v>
      </c>
      <c r="W22" s="53">
        <v>0.250332295894623</v>
      </c>
      <c r="X22" s="53">
        <v>0.255694389343262</v>
      </c>
      <c r="Y22" s="53">
        <v>0.2135901004076</v>
      </c>
      <c r="Z22" s="53">
        <v>0.2070172727108</v>
      </c>
      <c r="AA22" s="53">
        <v>0.182545632123947</v>
      </c>
      <c r="AB22" s="53">
        <v>0.146109759807587</v>
      </c>
      <c r="AC22" s="53">
        <v>0.175396338105202</v>
      </c>
      <c r="AD22" s="53">
        <v>0.135879725217819</v>
      </c>
      <c r="AE22" s="53">
        <v>0.103179700672626</v>
      </c>
      <c r="AF22" s="53">
        <v>0.113262712955475</v>
      </c>
      <c r="AG22" s="53">
        <v>0.132053107023239</v>
      </c>
      <c r="AH22" s="53">
        <v>0.149296686053276</v>
      </c>
      <c r="AI22" s="53">
        <v>0.0988017916679382</v>
      </c>
      <c r="AJ22" s="53">
        <v>0.136759683489799</v>
      </c>
      <c r="AK22" s="53">
        <v>0.101090870797634</v>
      </c>
      <c r="AL22" s="53">
        <v>0.0961861312389374</v>
      </c>
      <c r="AM22" s="53">
        <v>0.0864360556006432</v>
      </c>
      <c r="AN22" s="53">
        <v>0.0910005122423172</v>
      </c>
      <c r="AO22" s="53">
        <v>0.12543947994709</v>
      </c>
      <c r="AP22" s="53">
        <v>0.14165261387825</v>
      </c>
      <c r="AQ22" s="53">
        <v>0.101085662841797</v>
      </c>
      <c r="AR22" s="53">
        <v>0.131636738777161</v>
      </c>
      <c r="AS22" s="53">
        <v>0.103470295667648</v>
      </c>
      <c r="AT22" s="53">
        <v>0.0967243984341621</v>
      </c>
      <c r="AU22" s="53">
        <v>0.0711087584495544</v>
      </c>
      <c r="AV22" s="53">
        <v>0.0669310465455055</v>
      </c>
      <c r="AW22" s="53">
        <v>0.0669635236263275</v>
      </c>
      <c r="AX22" s="53">
        <v>0.0217271856963634</v>
      </c>
      <c r="AY22" s="53">
        <v>0.00922560319304466</v>
      </c>
      <c r="AZ22" s="53">
        <v>0.0734733119606972</v>
      </c>
      <c r="BA22" s="53">
        <v>0.0612535066902637</v>
      </c>
      <c r="BB22" s="53">
        <v>0.104186072945595</v>
      </c>
      <c r="BC22" s="53">
        <v>0.0411258339881897</v>
      </c>
      <c r="BD22" s="53">
        <v>0.0368591770529747</v>
      </c>
      <c r="BE22" s="53">
        <v>0.115252524614334</v>
      </c>
      <c r="BF22" s="53">
        <v>0.172482281923294</v>
      </c>
      <c r="BG22" s="53">
        <v>0.163716703653336</v>
      </c>
      <c r="BH22" s="53">
        <v>0.215948864817619</v>
      </c>
      <c r="BI22" s="53">
        <v>0.299376130104065</v>
      </c>
      <c r="BJ22" s="53">
        <v>0.273430407047272</v>
      </c>
      <c r="BK22" s="53">
        <v>0.273066937923431</v>
      </c>
      <c r="BL22" s="53">
        <v>0.34442675113678</v>
      </c>
      <c r="BM22" s="53">
        <v>0.369634538888931</v>
      </c>
      <c r="BN22" s="53">
        <v>0.35187304019928</v>
      </c>
      <c r="BO22" s="53">
        <v>0.314405202865601</v>
      </c>
      <c r="BP22" s="53">
        <v>0.312308430671692</v>
      </c>
      <c r="BQ22" s="53">
        <v>0.278975188732147</v>
      </c>
      <c r="BR22" s="53">
        <v>0.249954238533974</v>
      </c>
      <c r="BS22" s="53">
        <v>0.242690116167068</v>
      </c>
      <c r="BT22" s="53">
        <v>0.239146962761879</v>
      </c>
      <c r="BU22" s="53">
        <v>0.209040105342865</v>
      </c>
      <c r="BV22" s="53">
        <v>0.252217233181</v>
      </c>
      <c r="BW22" s="53">
        <v>0.235945329070091</v>
      </c>
      <c r="BX22" s="53">
        <v>0.227189719676971</v>
      </c>
      <c r="BY22" s="53">
        <v>0.204709783196449</v>
      </c>
      <c r="BZ22" s="53">
        <v>0.201476991176605</v>
      </c>
      <c r="CA22" s="53">
        <v>0.204578906297684</v>
      </c>
      <c r="CB22" s="53">
        <v>0.18085478246212</v>
      </c>
      <c r="CC22" s="53">
        <v>0.158770069479942</v>
      </c>
      <c r="CD22" s="53">
        <v>0.179376184940338</v>
      </c>
      <c r="CE22" s="53">
        <v>0.197826519608498</v>
      </c>
      <c r="CF22" s="53">
        <v>0.143661916255951</v>
      </c>
      <c r="CG22" s="53">
        <v>0.150348469614983</v>
      </c>
      <c r="CH22" s="53">
        <v>0.195567443966866</v>
      </c>
      <c r="CI22" s="53">
        <v>0.170023173093796</v>
      </c>
      <c r="CJ22" s="53">
        <v>0.162298738956451</v>
      </c>
      <c r="CK22" s="53">
        <v>0.13862332701683</v>
      </c>
      <c r="CL22" s="53">
        <v>0.115950405597687</v>
      </c>
      <c r="CM22" s="53">
        <v>0.160191237926483</v>
      </c>
      <c r="CN22" s="53">
        <v>0.155343770980835</v>
      </c>
      <c r="CO22" s="53">
        <v>0.1287801861763</v>
      </c>
      <c r="CP22" s="53">
        <v>0.137900456786156</v>
      </c>
      <c r="CQ22" s="53">
        <v>0.124239578843117</v>
      </c>
      <c r="CR22" s="53">
        <v>0.101351231336594</v>
      </c>
      <c r="CS22" s="53">
        <v>0.108782783150673</v>
      </c>
      <c r="CT22" s="53">
        <v>0.094001479446888</v>
      </c>
      <c r="CU22" s="53">
        <v>0.0790624916553497</v>
      </c>
      <c r="CV22" s="53">
        <v>0.0206091124564409</v>
      </c>
      <c r="CW22" s="53">
        <v>0.0132727492600679</v>
      </c>
      <c r="CX22" s="53">
        <v>0.0215027164667845</v>
      </c>
      <c r="CY22" s="53">
        <v>0.0227157957851887</v>
      </c>
      <c r="CZ22" s="53">
        <v>0.0240023043006659</v>
      </c>
      <c r="DA22" s="53">
        <v>0.0440573170781136</v>
      </c>
      <c r="DB22" s="53">
        <v>0.090914286673069</v>
      </c>
      <c r="DC22" s="53">
        <v>0.0889952555298805</v>
      </c>
      <c r="DD22" s="53">
        <v>0.0901687815785408</v>
      </c>
      <c r="DE22" s="53">
        <v>0.0762971639633179</v>
      </c>
      <c r="DF22" s="53">
        <v>0.0799781829118729</v>
      </c>
      <c r="DG22" s="53">
        <v>0.0727392509579659</v>
      </c>
      <c r="DH22" s="53">
        <v>0.109174847602844</v>
      </c>
      <c r="DI22" s="53">
        <v>0.088409960269928</v>
      </c>
      <c r="DJ22" s="53">
        <v>0.064250759780407</v>
      </c>
      <c r="DK22" s="53">
        <v>0.0525442995131016</v>
      </c>
      <c r="DL22" s="53">
        <v>0.084256537258625</v>
      </c>
      <c r="DM22" s="53">
        <v>0.0764462500810623</v>
      </c>
      <c r="DN22" s="53">
        <v>0.0736198052763939</v>
      </c>
      <c r="DO22" s="53">
        <v>0.0824808701872826</v>
      </c>
      <c r="DP22" s="53">
        <v>0.0814402401447296</v>
      </c>
      <c r="DQ22" s="53">
        <v>0.0659138709306717</v>
      </c>
      <c r="DR22" s="53">
        <v>0.0596825629472733</v>
      </c>
      <c r="DS22" s="53">
        <v>0.0576336532831192</v>
      </c>
      <c r="DT22" s="53">
        <v>0.0198185984045267</v>
      </c>
      <c r="DU22" s="53">
        <v>-0.00601375568658113</v>
      </c>
      <c r="DV22" s="53">
        <v>-0.00383099378086627</v>
      </c>
      <c r="DW22" s="53">
        <v>-0.00582270137965679</v>
      </c>
      <c r="DX22" s="53">
        <v>-0.0390257760882378</v>
      </c>
      <c r="DY22" s="53">
        <v>-0.01284109801054</v>
      </c>
      <c r="DZ22" s="53">
        <v>-0.0286335907876492</v>
      </c>
      <c r="EA22" s="53">
        <v>-0.0392489172518253</v>
      </c>
      <c r="EB22" s="53">
        <v>-0.0497720092535019</v>
      </c>
      <c r="EC22" s="53">
        <v>-0.0494319424033165</v>
      </c>
      <c r="ED22" s="53">
        <v>0.0219762325286865</v>
      </c>
      <c r="EE22" s="53">
        <v>-0.0352052077651024</v>
      </c>
      <c r="EF22" s="53">
        <v>-0.0424662902951241</v>
      </c>
      <c r="EG22" s="53">
        <v>-0.0525908395648003</v>
      </c>
      <c r="EH22" s="53">
        <v>-0.0497711449861526</v>
      </c>
      <c r="EI22" s="53">
        <v>-0.0358458086848259</v>
      </c>
      <c r="EJ22" s="53">
        <v>-0.00860843155533075</v>
      </c>
      <c r="EK22" s="53">
        <v>-0.0184102971106768</v>
      </c>
      <c r="EL22" s="53">
        <v>0.00265030632726848</v>
      </c>
      <c r="EM22" s="53">
        <v>-0.0113530596718192</v>
      </c>
      <c r="EN22" s="53">
        <v>0.0100777419283986</v>
      </c>
      <c r="EO22" s="53">
        <v>-0.00442782696336508</v>
      </c>
      <c r="EP22" s="53">
        <v>0.0117146288976073</v>
      </c>
      <c r="EQ22" s="53">
        <v>-0.0213325601071119</v>
      </c>
      <c r="ER22" s="53">
        <v>-0.0107289748266339</v>
      </c>
      <c r="ES22" s="53">
        <v>0.0042424900457263</v>
      </c>
      <c r="ET22" s="53">
        <v>0.0174595341086388</v>
      </c>
      <c r="EU22" s="53">
        <v>0.012294314801693</v>
      </c>
      <c r="EV22" s="53">
        <v>0.0683120638132095</v>
      </c>
      <c r="EW22" s="53">
        <v>0.0548791736364365</v>
      </c>
      <c r="EX22" s="53">
        <v>0.0965252295136452</v>
      </c>
    </row>
    <row r="23" s="53" customFormat="1" spans="1:154">
      <c r="A23" s="54">
        <v>988</v>
      </c>
      <c r="B23" s="62">
        <v>988</v>
      </c>
      <c r="C23" s="53" t="s">
        <v>102</v>
      </c>
      <c r="D23" s="55">
        <v>43851</v>
      </c>
      <c r="E23" s="53">
        <v>0.0600769817829132</v>
      </c>
      <c r="F23" s="53">
        <v>-0.0344142131507397</v>
      </c>
      <c r="G23" s="53">
        <v>-0.00897664111107588</v>
      </c>
      <c r="H23" s="53">
        <v>-0.0324022546410561</v>
      </c>
      <c r="I23" s="53">
        <v>-0.0119616184383631</v>
      </c>
      <c r="J23" s="53">
        <v>-0.0493889041244984</v>
      </c>
      <c r="K23" s="53">
        <v>-0.0498250350356102</v>
      </c>
      <c r="L23" s="53">
        <v>-0.0503598302602768</v>
      </c>
      <c r="M23" s="53">
        <v>-0.0693188458681107</v>
      </c>
      <c r="N23" s="53">
        <v>-0.068920336663723</v>
      </c>
      <c r="O23" s="53">
        <v>-0.0159441046416759</v>
      </c>
      <c r="P23" s="53">
        <v>0.00677859876304865</v>
      </c>
      <c r="Q23" s="53">
        <v>-0.0236922539770603</v>
      </c>
      <c r="R23" s="53">
        <v>-0.0586202926933765</v>
      </c>
      <c r="S23" s="53">
        <v>-0.0591069273650646</v>
      </c>
      <c r="T23" s="53">
        <v>-0.0617330931127071</v>
      </c>
      <c r="U23" s="53">
        <v>-0.0769024938344955</v>
      </c>
      <c r="V23" s="53">
        <v>-0.0594218038022518</v>
      </c>
      <c r="W23" s="53">
        <v>-0.0913330018520355</v>
      </c>
      <c r="X23" s="53">
        <v>-0.135942474007607</v>
      </c>
      <c r="Y23" s="53">
        <v>-0.182104587554932</v>
      </c>
      <c r="Z23" s="53">
        <v>-0.18387658894062</v>
      </c>
      <c r="AA23" s="53">
        <v>-0.176254436373711</v>
      </c>
      <c r="AB23" s="53">
        <v>-0.180708557367325</v>
      </c>
      <c r="AC23" s="53">
        <v>-0.195712104439735</v>
      </c>
      <c r="AD23" s="53">
        <v>-0.173032179474831</v>
      </c>
      <c r="AE23" s="53">
        <v>-0.156405031681061</v>
      </c>
      <c r="AF23" s="53">
        <v>-0.182009443640709</v>
      </c>
      <c r="AG23" s="53">
        <v>-0.141891688108444</v>
      </c>
      <c r="AH23" s="53">
        <v>-0.156113982200623</v>
      </c>
      <c r="AI23" s="53">
        <v>-0.139981016516685</v>
      </c>
      <c r="AJ23" s="53">
        <v>-0.0848603472113609</v>
      </c>
      <c r="AK23" s="53">
        <v>-0.128285050392151</v>
      </c>
      <c r="AL23" s="53">
        <v>-0.133023098111153</v>
      </c>
      <c r="AM23" s="53">
        <v>-0.139567151665688</v>
      </c>
      <c r="AN23" s="53">
        <v>-0.128483027219772</v>
      </c>
      <c r="AO23" s="53">
        <v>-0.148820847272873</v>
      </c>
      <c r="AP23" s="53">
        <v>-0.124769695103168</v>
      </c>
      <c r="AQ23" s="53">
        <v>-0.121975891292095</v>
      </c>
      <c r="AR23" s="53">
        <v>-0.133754134178162</v>
      </c>
      <c r="AS23" s="53">
        <v>-0.172438502311707</v>
      </c>
      <c r="AT23" s="53">
        <v>-0.184768378734589</v>
      </c>
      <c r="AU23" s="53">
        <v>-0.211033523082733</v>
      </c>
      <c r="AV23" s="53">
        <v>-0.26914319396019</v>
      </c>
      <c r="AW23" s="53">
        <v>-0.304737776517868</v>
      </c>
      <c r="AX23" s="53">
        <v>-0.313488513231277</v>
      </c>
      <c r="AY23" s="53">
        <v>-0.340484857559204</v>
      </c>
      <c r="AZ23" s="53">
        <v>-0.331821858882904</v>
      </c>
      <c r="BA23" s="53">
        <v>-0.357724845409393</v>
      </c>
      <c r="BB23" s="53">
        <v>-0.39676159620285</v>
      </c>
      <c r="BC23" s="53">
        <v>0.0555318705737591</v>
      </c>
      <c r="BD23" s="53">
        <v>0.012512338347733</v>
      </c>
      <c r="BE23" s="53">
        <v>0.00673291552811861</v>
      </c>
      <c r="BF23" s="53">
        <v>-0.0191922932863235</v>
      </c>
      <c r="BG23" s="53">
        <v>0.020666528493166</v>
      </c>
      <c r="BH23" s="53">
        <v>-0.00794028211385012</v>
      </c>
      <c r="BI23" s="53">
        <v>0.0120233288034797</v>
      </c>
      <c r="BJ23" s="53">
        <v>-0.00917303469032049</v>
      </c>
      <c r="BK23" s="53">
        <v>-0.027532460168004</v>
      </c>
      <c r="BL23" s="53">
        <v>-0.0139764370396733</v>
      </c>
      <c r="BM23" s="53">
        <v>-0.00125125492922962</v>
      </c>
      <c r="BN23" s="53">
        <v>0.0272012837231159</v>
      </c>
      <c r="BO23" s="53">
        <v>-0.00246687117032707</v>
      </c>
      <c r="BP23" s="53">
        <v>-0.0361866019666195</v>
      </c>
      <c r="BQ23" s="53">
        <v>-0.0506577789783478</v>
      </c>
      <c r="BR23" s="53">
        <v>-0.0451794415712357</v>
      </c>
      <c r="BS23" s="53">
        <v>-0.045274406671524</v>
      </c>
      <c r="BT23" s="53">
        <v>-0.0366933830082417</v>
      </c>
      <c r="BU23" s="53">
        <v>-0.0595697164535522</v>
      </c>
      <c r="BV23" s="53">
        <v>-0.0988963842391968</v>
      </c>
      <c r="BW23" s="53">
        <v>-0.111286818981171</v>
      </c>
      <c r="BX23" s="53">
        <v>-0.126172244548798</v>
      </c>
      <c r="BY23" s="53">
        <v>-0.103369161486626</v>
      </c>
      <c r="BZ23" s="53">
        <v>-0.115085273981094</v>
      </c>
      <c r="CA23" s="53">
        <v>-0.127872005105019</v>
      </c>
      <c r="CB23" s="53">
        <v>-0.0900417566299438</v>
      </c>
      <c r="CC23" s="53">
        <v>-0.118554092943668</v>
      </c>
      <c r="CD23" s="53">
        <v>-0.111366786062717</v>
      </c>
      <c r="CE23" s="53">
        <v>-0.0633982792496681</v>
      </c>
      <c r="CF23" s="53">
        <v>-0.0712639689445496</v>
      </c>
      <c r="CG23" s="53">
        <v>-0.0802634730935097</v>
      </c>
      <c r="CH23" s="53">
        <v>-0.022262355312705</v>
      </c>
      <c r="CI23" s="53">
        <v>-0.0424805283546448</v>
      </c>
      <c r="CJ23" s="53">
        <v>-0.0410129278898239</v>
      </c>
      <c r="CK23" s="53">
        <v>-0.0656418800354004</v>
      </c>
      <c r="CL23" s="53">
        <v>-0.0599637106060982</v>
      </c>
      <c r="CM23" s="53">
        <v>-0.0713766366243362</v>
      </c>
      <c r="CN23" s="53">
        <v>-0.0664380416274071</v>
      </c>
      <c r="CO23" s="53">
        <v>-0.054167065769434</v>
      </c>
      <c r="CP23" s="53">
        <v>-0.0795613378286362</v>
      </c>
      <c r="CQ23" s="53">
        <v>-0.110823459923267</v>
      </c>
      <c r="CR23" s="53">
        <v>-0.115584380924702</v>
      </c>
      <c r="CS23" s="53">
        <v>-0.158192053437233</v>
      </c>
      <c r="CT23" s="53">
        <v>-0.185747936367989</v>
      </c>
      <c r="CU23" s="53">
        <v>-0.203336298465729</v>
      </c>
      <c r="CV23" s="53">
        <v>-0.205213561654091</v>
      </c>
      <c r="CW23" s="53">
        <v>-0.228806674480438</v>
      </c>
      <c r="CX23" s="53">
        <v>-0.212360888719559</v>
      </c>
      <c r="CY23" s="53">
        <v>-0.203663259744644</v>
      </c>
      <c r="CZ23" s="53">
        <v>-0.230876952409744</v>
      </c>
      <c r="DA23" s="53">
        <v>0.00604493636637926</v>
      </c>
      <c r="DB23" s="53">
        <v>-0.0454267263412476</v>
      </c>
      <c r="DC23" s="53">
        <v>-0.0142097314819694</v>
      </c>
      <c r="DD23" s="53">
        <v>-0.01171013712883</v>
      </c>
      <c r="DE23" s="53">
        <v>-0.0311283208429813</v>
      </c>
      <c r="DF23" s="53">
        <v>-0.0399487987160683</v>
      </c>
      <c r="DG23" s="53">
        <v>-0.0603485405445099</v>
      </c>
      <c r="DH23" s="53">
        <v>-0.0396869704127312</v>
      </c>
      <c r="DI23" s="53">
        <v>-0.0402865596115589</v>
      </c>
      <c r="DJ23" s="53">
        <v>-0.0534440726041794</v>
      </c>
      <c r="DK23" s="53">
        <v>-0.0131930252537131</v>
      </c>
      <c r="DL23" s="53">
        <v>-0.018922857940197</v>
      </c>
      <c r="DM23" s="53">
        <v>-0.0197255574166775</v>
      </c>
      <c r="DN23" s="53">
        <v>-0.0209338665008545</v>
      </c>
      <c r="DO23" s="53">
        <v>-0.00694932229816914</v>
      </c>
      <c r="DP23" s="53">
        <v>-0.0150538263842463</v>
      </c>
      <c r="DQ23" s="53">
        <v>-0.0301282647997141</v>
      </c>
      <c r="DR23" s="53">
        <v>-0.0212285947054625</v>
      </c>
      <c r="DS23" s="53">
        <v>-0.0302634630352259</v>
      </c>
      <c r="DT23" s="53">
        <v>-0.0355462580919266</v>
      </c>
      <c r="DU23" s="53">
        <v>-0.0693179368972778</v>
      </c>
      <c r="DV23" s="53">
        <v>-0.0562045201659203</v>
      </c>
      <c r="DW23" s="53">
        <v>-0.0713854506611824</v>
      </c>
      <c r="DX23" s="53">
        <v>-0.0641234666109085</v>
      </c>
      <c r="DY23" s="53">
        <v>-0.0663402676582336</v>
      </c>
      <c r="DZ23" s="53">
        <v>-0.0814905986189842</v>
      </c>
      <c r="EA23" s="53">
        <v>-0.0363511070609093</v>
      </c>
      <c r="EB23" s="53">
        <v>-0.0691428333520889</v>
      </c>
      <c r="EC23" s="53">
        <v>-0.0769935846328735</v>
      </c>
      <c r="ED23" s="53">
        <v>-0.0833501741290092</v>
      </c>
      <c r="EE23" s="53">
        <v>-0.0582177229225636</v>
      </c>
      <c r="EF23" s="53">
        <v>-0.0610981695353985</v>
      </c>
      <c r="EG23" s="53">
        <v>-0.0843046978116035</v>
      </c>
      <c r="EH23" s="53">
        <v>-0.0905103534460068</v>
      </c>
      <c r="EI23" s="53">
        <v>-0.072425439953804</v>
      </c>
      <c r="EJ23" s="53">
        <v>-0.067019484937191</v>
      </c>
      <c r="EK23" s="53">
        <v>-0.0759443789720535</v>
      </c>
      <c r="EL23" s="53">
        <v>-0.0568318292498589</v>
      </c>
      <c r="EM23" s="53">
        <v>-0.0663090050220489</v>
      </c>
      <c r="EN23" s="53">
        <v>-0.0526929683983326</v>
      </c>
      <c r="EO23" s="53">
        <v>-0.0601152218878269</v>
      </c>
      <c r="EP23" s="53">
        <v>-0.0676841735839844</v>
      </c>
      <c r="EQ23" s="53">
        <v>-0.0513416491448879</v>
      </c>
      <c r="ER23" s="53">
        <v>-0.0818954259157181</v>
      </c>
      <c r="ES23" s="53">
        <v>-0.0999016389250755</v>
      </c>
      <c r="ET23" s="53">
        <v>-0.106775127351284</v>
      </c>
      <c r="EU23" s="53">
        <v>-0.110178366303444</v>
      </c>
      <c r="EV23" s="53">
        <v>-0.117961145937443</v>
      </c>
      <c r="EW23" s="53">
        <v>-0.152561768889427</v>
      </c>
      <c r="EX23" s="53">
        <v>-0.164384827017784</v>
      </c>
    </row>
    <row r="24" s="53" customFormat="1" spans="1:154">
      <c r="A24" s="54">
        <v>2017</v>
      </c>
      <c r="B24" s="62">
        <v>2017</v>
      </c>
      <c r="C24" s="53" t="s">
        <v>105</v>
      </c>
      <c r="D24" s="55">
        <v>43851</v>
      </c>
      <c r="E24" s="53">
        <v>-0.0529393404722214</v>
      </c>
      <c r="F24" s="53">
        <v>-0.0557846836745739</v>
      </c>
      <c r="G24" s="53">
        <v>-0.0482210367918015</v>
      </c>
      <c r="H24" s="53">
        <v>-0.121275961399078</v>
      </c>
      <c r="I24" s="53">
        <v>-0.13361394405365</v>
      </c>
      <c r="J24" s="53">
        <v>-0.19582137465477</v>
      </c>
      <c r="K24" s="53">
        <v>-0.226285934448242</v>
      </c>
      <c r="L24" s="53">
        <v>-0.232208833098412</v>
      </c>
      <c r="M24" s="53">
        <v>-0.23420424759388</v>
      </c>
      <c r="N24" s="53">
        <v>-0.25123992562294</v>
      </c>
      <c r="O24" s="53">
        <v>-0.249276235699654</v>
      </c>
      <c r="P24" s="53">
        <v>-0.256810367107391</v>
      </c>
      <c r="Q24" s="53">
        <v>-0.281430393457413</v>
      </c>
      <c r="R24" s="53">
        <v>-0.309198379516602</v>
      </c>
      <c r="S24" s="53">
        <v>-0.322983235120773</v>
      </c>
      <c r="T24" s="53">
        <v>-0.34172135591507</v>
      </c>
      <c r="U24" s="53">
        <v>-0.357757955789566</v>
      </c>
      <c r="V24" s="53">
        <v>-0.314450740814209</v>
      </c>
      <c r="W24" s="53">
        <v>-0.371559649705887</v>
      </c>
      <c r="X24" s="53">
        <v>-0.348399341106415</v>
      </c>
      <c r="Y24" s="53">
        <v>-0.35993355512619</v>
      </c>
      <c r="Z24" s="53">
        <v>-0.384307712316513</v>
      </c>
      <c r="AA24" s="53">
        <v>-0.401378393173218</v>
      </c>
      <c r="AB24" s="53">
        <v>-0.388274759054184</v>
      </c>
      <c r="AC24" s="53">
        <v>-0.391243636608124</v>
      </c>
      <c r="AD24" s="53">
        <v>-0.432145774364471</v>
      </c>
      <c r="AE24" s="53">
        <v>-0.396916061639786</v>
      </c>
      <c r="AF24" s="53">
        <v>-0.362029433250427</v>
      </c>
      <c r="AG24" s="53">
        <v>-0.377495318651199</v>
      </c>
      <c r="AH24" s="53">
        <v>-0.383542448282242</v>
      </c>
      <c r="AI24" s="53">
        <v>-0.371494084596634</v>
      </c>
      <c r="AJ24" s="53">
        <v>-0.36558735370636</v>
      </c>
      <c r="AK24" s="53">
        <v>-0.398482263088226</v>
      </c>
      <c r="AL24" s="53">
        <v>-0.4506716132164</v>
      </c>
      <c r="AM24" s="53">
        <v>-0.43952888250351</v>
      </c>
      <c r="AN24" s="53">
        <v>-0.45049712061882</v>
      </c>
      <c r="AO24" s="53">
        <v>-0.478631317615509</v>
      </c>
      <c r="AP24" s="53">
        <v>-0.362755298614502</v>
      </c>
      <c r="AQ24" s="53">
        <v>-0.408989369869232</v>
      </c>
      <c r="AR24" s="53">
        <v>-0.400077432394028</v>
      </c>
      <c r="AS24" s="53">
        <v>-0.309319347143173</v>
      </c>
      <c r="AT24" s="53">
        <v>-0.243668928742409</v>
      </c>
      <c r="AU24" s="53">
        <v>-0.266966342926025</v>
      </c>
      <c r="AV24" s="53">
        <v>-0.243345409631729</v>
      </c>
      <c r="AW24" s="53">
        <v>-0.252376407384872</v>
      </c>
      <c r="AX24" s="53">
        <v>-0.264014512300491</v>
      </c>
      <c r="AY24" s="53">
        <v>-0.283810466527939</v>
      </c>
      <c r="AZ24" s="53">
        <v>-0.331515163183212</v>
      </c>
      <c r="BA24" s="53">
        <v>-0.322066724300385</v>
      </c>
      <c r="BB24" s="53">
        <v>-0.35269770026207</v>
      </c>
      <c r="BC24" s="53">
        <v>-0.0318873301148415</v>
      </c>
      <c r="BD24" s="53">
        <v>-0.0167462192475796</v>
      </c>
      <c r="BE24" s="53">
        <v>0.00469315331429243</v>
      </c>
      <c r="BF24" s="53">
        <v>-0.0561167262494564</v>
      </c>
      <c r="BG24" s="53">
        <v>-0.0664165392518044</v>
      </c>
      <c r="BH24" s="53">
        <v>-0.106158450245857</v>
      </c>
      <c r="BI24" s="53">
        <v>-0.127220302820206</v>
      </c>
      <c r="BJ24" s="53">
        <v>-0.118757396936417</v>
      </c>
      <c r="BK24" s="53">
        <v>-0.0988544225692749</v>
      </c>
      <c r="BL24" s="53">
        <v>-0.115376614034176</v>
      </c>
      <c r="BM24" s="53">
        <v>-0.103995144367218</v>
      </c>
      <c r="BN24" s="53">
        <v>-0.104744903743267</v>
      </c>
      <c r="BO24" s="53">
        <v>-0.132606238126755</v>
      </c>
      <c r="BP24" s="53">
        <v>-0.159269079566002</v>
      </c>
      <c r="BQ24" s="53">
        <v>-0.145423337817192</v>
      </c>
      <c r="BR24" s="53">
        <v>-0.17589096724987</v>
      </c>
      <c r="BS24" s="53">
        <v>-0.177533775568008</v>
      </c>
      <c r="BT24" s="53">
        <v>-0.136606469750404</v>
      </c>
      <c r="BU24" s="53">
        <v>-0.166543483734131</v>
      </c>
      <c r="BV24" s="53">
        <v>-0.142743229866028</v>
      </c>
      <c r="BW24" s="53">
        <v>-0.15607100725174</v>
      </c>
      <c r="BX24" s="53">
        <v>-0.147369518876076</v>
      </c>
      <c r="BY24" s="53">
        <v>-0.12491999566555</v>
      </c>
      <c r="BZ24" s="53">
        <v>-0.138522088527679</v>
      </c>
      <c r="CA24" s="53">
        <v>-0.148458421230316</v>
      </c>
      <c r="CB24" s="53">
        <v>-0.160712957382202</v>
      </c>
      <c r="CC24" s="53">
        <v>-0.173695012927055</v>
      </c>
      <c r="CD24" s="53">
        <v>-0.122330978512764</v>
      </c>
      <c r="CE24" s="53">
        <v>-0.115764275193214</v>
      </c>
      <c r="CF24" s="53">
        <v>-0.126738220453262</v>
      </c>
      <c r="CG24" s="53">
        <v>-0.123290359973907</v>
      </c>
      <c r="CH24" s="53">
        <v>-0.115172624588013</v>
      </c>
      <c r="CI24" s="53">
        <v>-0.104552112519741</v>
      </c>
      <c r="CJ24" s="53">
        <v>-0.12077059596777</v>
      </c>
      <c r="CK24" s="53">
        <v>-0.119295105338097</v>
      </c>
      <c r="CL24" s="53">
        <v>-0.126759096980095</v>
      </c>
      <c r="CM24" s="53">
        <v>-0.144910886883736</v>
      </c>
      <c r="CN24" s="53">
        <v>-0.0949227064847946</v>
      </c>
      <c r="CO24" s="53">
        <v>-0.108897611498833</v>
      </c>
      <c r="CP24" s="53">
        <v>-0.135198816657066</v>
      </c>
      <c r="CQ24" s="53">
        <v>-0.149079844355583</v>
      </c>
      <c r="CR24" s="53">
        <v>-0.140065163373947</v>
      </c>
      <c r="CS24" s="53">
        <v>-0.130914598703384</v>
      </c>
      <c r="CT24" s="53">
        <v>-0.155426800251007</v>
      </c>
      <c r="CU24" s="53">
        <v>-0.157708525657654</v>
      </c>
      <c r="CV24" s="53">
        <v>-0.184437096118927</v>
      </c>
      <c r="CW24" s="53">
        <v>-0.203695699572563</v>
      </c>
      <c r="CX24" s="53">
        <v>-0.229210823774338</v>
      </c>
      <c r="CY24" s="53">
        <v>-0.225008070468903</v>
      </c>
      <c r="CZ24" s="53">
        <v>-0.237067058682442</v>
      </c>
      <c r="DA24" s="53">
        <v>-0.0496855825185776</v>
      </c>
      <c r="DB24" s="53">
        <v>-0.067672036588192</v>
      </c>
      <c r="DC24" s="53">
        <v>-0.0815477594733238</v>
      </c>
      <c r="DD24" s="53">
        <v>-0.0937928110361099</v>
      </c>
      <c r="DE24" s="53">
        <v>-0.0958309769630432</v>
      </c>
      <c r="DF24" s="53">
        <v>-0.11829648911953</v>
      </c>
      <c r="DG24" s="53">
        <v>-0.127699196338654</v>
      </c>
      <c r="DH24" s="53">
        <v>-0.142085000872612</v>
      </c>
      <c r="DI24" s="53">
        <v>-0.163983404636383</v>
      </c>
      <c r="DJ24" s="53">
        <v>-0.164496868848801</v>
      </c>
      <c r="DK24" s="53">
        <v>-0.173914670944214</v>
      </c>
      <c r="DL24" s="53">
        <v>-0.180699020624161</v>
      </c>
      <c r="DM24" s="53">
        <v>-0.177457720041275</v>
      </c>
      <c r="DN24" s="53">
        <v>-0.178562864661217</v>
      </c>
      <c r="DO24" s="53">
        <v>-0.206193462014198</v>
      </c>
      <c r="DP24" s="53">
        <v>-0.194463953375816</v>
      </c>
      <c r="DQ24" s="53">
        <v>-0.208857744932175</v>
      </c>
      <c r="DR24" s="53">
        <v>-0.206477850675583</v>
      </c>
      <c r="DS24" s="53">
        <v>-0.233649745583534</v>
      </c>
      <c r="DT24" s="53">
        <v>-0.234289690852165</v>
      </c>
      <c r="DU24" s="53">
        <v>-0.232496112585068</v>
      </c>
      <c r="DV24" s="53">
        <v>-0.265571773052216</v>
      </c>
      <c r="DW24" s="53">
        <v>-0.305091947317123</v>
      </c>
      <c r="DX24" s="53">
        <v>-0.278386235237122</v>
      </c>
      <c r="DY24" s="53">
        <v>-0.271418780088425</v>
      </c>
      <c r="DZ24" s="53">
        <v>-0.300066381692886</v>
      </c>
      <c r="EA24" s="53">
        <v>-0.251854628324509</v>
      </c>
      <c r="EB24" s="53">
        <v>-0.268332034349442</v>
      </c>
      <c r="EC24" s="53">
        <v>-0.290364623069763</v>
      </c>
      <c r="ED24" s="53">
        <v>-0.285437822341919</v>
      </c>
      <c r="EE24" s="53">
        <v>-0.276837289333344</v>
      </c>
      <c r="EF24" s="53">
        <v>-0.279048293828964</v>
      </c>
      <c r="EG24" s="53">
        <v>-0.322563707828522</v>
      </c>
      <c r="EH24" s="53">
        <v>-0.358534604310989</v>
      </c>
      <c r="EI24" s="53">
        <v>-0.348867356777191</v>
      </c>
      <c r="EJ24" s="53">
        <v>-0.352371603250504</v>
      </c>
      <c r="EK24" s="53">
        <v>-0.362353980541229</v>
      </c>
      <c r="EL24" s="53">
        <v>-0.296466171741486</v>
      </c>
      <c r="EM24" s="53">
        <v>-0.328725337982178</v>
      </c>
      <c r="EN24" s="53">
        <v>-0.293512165546417</v>
      </c>
      <c r="EO24" s="53">
        <v>-0.188873082399368</v>
      </c>
      <c r="EP24" s="53">
        <v>-0.132237330079079</v>
      </c>
      <c r="EQ24" s="53">
        <v>-0.164685294032097</v>
      </c>
      <c r="ER24" s="53">
        <v>-0.116552174091339</v>
      </c>
      <c r="ES24" s="53">
        <v>-0.123301468789577</v>
      </c>
      <c r="ET24" s="53">
        <v>-0.108210980892181</v>
      </c>
      <c r="EU24" s="53">
        <v>-0.108748339116573</v>
      </c>
      <c r="EV24" s="53">
        <v>-0.130937933921814</v>
      </c>
      <c r="EW24" s="53">
        <v>-0.125692218542099</v>
      </c>
      <c r="EX24" s="53">
        <v>-0.144264191389084</v>
      </c>
    </row>
    <row r="25" s="53" customFormat="1" spans="1:154">
      <c r="A25" s="54">
        <v>2025</v>
      </c>
      <c r="B25" s="62">
        <v>2025</v>
      </c>
      <c r="C25" s="53" t="s">
        <v>1199</v>
      </c>
      <c r="D25" s="55">
        <v>43851</v>
      </c>
      <c r="E25" s="53">
        <v>-0.0220523606985807</v>
      </c>
      <c r="F25" s="53">
        <v>-0.0343124121427536</v>
      </c>
      <c r="G25" s="53">
        <v>-0.0702988132834435</v>
      </c>
      <c r="H25" s="53">
        <v>-0.0749897882342339</v>
      </c>
      <c r="I25" s="53">
        <v>-0.0760435089468956</v>
      </c>
      <c r="J25" s="53">
        <v>-0.00905339885503054</v>
      </c>
      <c r="K25" s="53">
        <v>-0.0180363431572914</v>
      </c>
      <c r="L25" s="53">
        <v>-0.0204871837049723</v>
      </c>
      <c r="M25" s="53">
        <v>-0.0285061709582806</v>
      </c>
      <c r="N25" s="53">
        <v>-0.0549376010894775</v>
      </c>
      <c r="O25" s="53">
        <v>-0.0599191635847092</v>
      </c>
      <c r="P25" s="53">
        <v>-0.0498498342931271</v>
      </c>
      <c r="Q25" s="53">
        <v>-0.025890938937664</v>
      </c>
      <c r="R25" s="53">
        <v>-0.0182170793414116</v>
      </c>
      <c r="S25" s="53">
        <v>-0.0498583763837814</v>
      </c>
      <c r="T25" s="53">
        <v>-0.0543822683393955</v>
      </c>
      <c r="U25" s="53">
        <v>-0.0241299923509359</v>
      </c>
      <c r="V25" s="53">
        <v>-0.0355530716478825</v>
      </c>
      <c r="W25" s="53">
        <v>-0.0671334862709045</v>
      </c>
      <c r="X25" s="53">
        <v>-0.038749847561121</v>
      </c>
      <c r="Y25" s="53">
        <v>-0.0534345582127571</v>
      </c>
      <c r="Z25" s="53">
        <v>-0.0819876566529274</v>
      </c>
      <c r="AA25" s="53">
        <v>-0.0789690613746643</v>
      </c>
      <c r="AB25" s="53">
        <v>-0.0925926640629768</v>
      </c>
      <c r="AC25" s="53">
        <v>-0.0707583725452423</v>
      </c>
      <c r="AD25" s="53">
        <v>-0.0812949612736702</v>
      </c>
      <c r="AE25" s="53">
        <v>-0.0787224471569061</v>
      </c>
      <c r="AF25" s="53">
        <v>-0.104956530034542</v>
      </c>
      <c r="AG25" s="53">
        <v>-0.106959864497185</v>
      </c>
      <c r="AH25" s="53">
        <v>-0.0746663436293602</v>
      </c>
      <c r="AI25" s="53">
        <v>-0.0900326147675514</v>
      </c>
      <c r="AJ25" s="53">
        <v>-0.0537268556654453</v>
      </c>
      <c r="AK25" s="53">
        <v>-0.031129589304328</v>
      </c>
      <c r="AL25" s="53">
        <v>-0.026243107393384</v>
      </c>
      <c r="AM25" s="53">
        <v>-0.00545674189925194</v>
      </c>
      <c r="AN25" s="53">
        <v>0.0148231685161591</v>
      </c>
      <c r="AO25" s="53">
        <v>0.0223534535616636</v>
      </c>
      <c r="AP25" s="53">
        <v>-0.00647953152656555</v>
      </c>
      <c r="AQ25" s="53">
        <v>-0.0189208891242743</v>
      </c>
      <c r="AR25" s="53">
        <v>0.000244533410295844</v>
      </c>
      <c r="AS25" s="53">
        <v>0.0160312578082085</v>
      </c>
      <c r="AT25" s="53">
        <v>0.0352398455142975</v>
      </c>
      <c r="AU25" s="53">
        <v>0.0445719137787819</v>
      </c>
      <c r="AV25" s="53">
        <v>0.0558004230260849</v>
      </c>
      <c r="AW25" s="53">
        <v>0.0645480751991272</v>
      </c>
      <c r="AX25" s="53">
        <v>0.0561448149383068</v>
      </c>
      <c r="AY25" s="53">
        <v>0.0547051690518856</v>
      </c>
      <c r="AZ25" s="53">
        <v>0.0715890526771545</v>
      </c>
      <c r="BA25" s="53">
        <v>0.0737060680985451</v>
      </c>
      <c r="BB25" s="53">
        <v>0.0485917404294014</v>
      </c>
      <c r="BC25" s="53">
        <v>-0.0121959894895554</v>
      </c>
      <c r="BD25" s="53">
        <v>-0.0195276737213135</v>
      </c>
      <c r="BE25" s="53">
        <v>-0.0536899864673615</v>
      </c>
      <c r="BF25" s="53">
        <v>-0.0544806644320488</v>
      </c>
      <c r="BG25" s="53">
        <v>-0.0516003966331482</v>
      </c>
      <c r="BH25" s="53">
        <v>0.0238247662782669</v>
      </c>
      <c r="BI25" s="53">
        <v>0.030991367995739</v>
      </c>
      <c r="BJ25" s="53">
        <v>0.0470528267323971</v>
      </c>
      <c r="BK25" s="53">
        <v>0.0242851674556732</v>
      </c>
      <c r="BL25" s="53">
        <v>0.0108903981745243</v>
      </c>
      <c r="BM25" s="53">
        <v>-0.0025305706076324</v>
      </c>
      <c r="BN25" s="53">
        <v>-0.00506978156045079</v>
      </c>
      <c r="BO25" s="53">
        <v>0.0234018545597792</v>
      </c>
      <c r="BP25" s="53">
        <v>0.0238866936415434</v>
      </c>
      <c r="BQ25" s="53">
        <v>0.00213221600279212</v>
      </c>
      <c r="BR25" s="53">
        <v>-0.00354215363040566</v>
      </c>
      <c r="BS25" s="53">
        <v>0.0200818479061127</v>
      </c>
      <c r="BT25" s="53">
        <v>0.0154788885265589</v>
      </c>
      <c r="BU25" s="53">
        <v>-0.0087712612003088</v>
      </c>
      <c r="BV25" s="53">
        <v>0.0100279804319143</v>
      </c>
      <c r="BW25" s="53">
        <v>-0.0121973212808371</v>
      </c>
      <c r="BX25" s="53">
        <v>-0.0446507073938847</v>
      </c>
      <c r="BY25" s="53">
        <v>-0.0323004126548767</v>
      </c>
      <c r="BZ25" s="53">
        <v>-0.0383120514452457</v>
      </c>
      <c r="CA25" s="53">
        <v>-0.0345944166183472</v>
      </c>
      <c r="CB25" s="53">
        <v>-0.0315530374646187</v>
      </c>
      <c r="CC25" s="53">
        <v>-0.0413716100156307</v>
      </c>
      <c r="CD25" s="53">
        <v>-0.0631048083305359</v>
      </c>
      <c r="CE25" s="53">
        <v>-0.0592358782887459</v>
      </c>
      <c r="CF25" s="53">
        <v>-0.0257534291595221</v>
      </c>
      <c r="CG25" s="53">
        <v>-0.0324075631797314</v>
      </c>
      <c r="CH25" s="53">
        <v>-0.0131395254284143</v>
      </c>
      <c r="CI25" s="53">
        <v>-0.0160157028585672</v>
      </c>
      <c r="CJ25" s="53">
        <v>0.0149881113320589</v>
      </c>
      <c r="CK25" s="53">
        <v>0.0206674188375473</v>
      </c>
      <c r="CL25" s="53">
        <v>0.0292888097465038</v>
      </c>
      <c r="CM25" s="53">
        <v>0.0290946904569864</v>
      </c>
      <c r="CN25" s="53">
        <v>0.0145978573709726</v>
      </c>
      <c r="CO25" s="53">
        <v>0.0113141089677811</v>
      </c>
      <c r="CP25" s="53">
        <v>0.00218261033296585</v>
      </c>
      <c r="CQ25" s="53">
        <v>-0.0054341652430594</v>
      </c>
      <c r="CR25" s="53">
        <v>0.0130888149142265</v>
      </c>
      <c r="CS25" s="53">
        <v>0.0235429611057043</v>
      </c>
      <c r="CT25" s="53">
        <v>0.0352245047688484</v>
      </c>
      <c r="CU25" s="53">
        <v>0.0267912298440933</v>
      </c>
      <c r="CV25" s="53">
        <v>0.0222653839737177</v>
      </c>
      <c r="CW25" s="53">
        <v>0.0102418828755617</v>
      </c>
      <c r="CX25" s="53">
        <v>0.0312240049242973</v>
      </c>
      <c r="CY25" s="53">
        <v>0.0303233359009027</v>
      </c>
      <c r="CZ25" s="53">
        <v>0.0207704957574606</v>
      </c>
      <c r="DA25" s="53">
        <v>-0.0275662913918495</v>
      </c>
      <c r="DB25" s="53">
        <v>-0.0324946604669094</v>
      </c>
      <c r="DC25" s="53">
        <v>-0.0343187488615513</v>
      </c>
      <c r="DD25" s="53">
        <v>-0.0382190495729446</v>
      </c>
      <c r="DE25" s="53">
        <v>-0.0421530343592167</v>
      </c>
      <c r="DF25" s="53">
        <v>-0.0505880862474442</v>
      </c>
      <c r="DG25" s="53">
        <v>-0.0667376294732094</v>
      </c>
      <c r="DH25" s="53">
        <v>-0.0852499306201935</v>
      </c>
      <c r="DI25" s="53">
        <v>-0.0705012604594231</v>
      </c>
      <c r="DJ25" s="53">
        <v>-0.0835379213094711</v>
      </c>
      <c r="DK25" s="53">
        <v>-0.0750985145568848</v>
      </c>
      <c r="DL25" s="53">
        <v>-0.0624899752438068</v>
      </c>
      <c r="DM25" s="53">
        <v>-0.0670027136802673</v>
      </c>
      <c r="DN25" s="53">
        <v>-0.0598136931657791</v>
      </c>
      <c r="DO25" s="53">
        <v>-0.0697005167603493</v>
      </c>
      <c r="DP25" s="53">
        <v>-0.0685500353574753</v>
      </c>
      <c r="DQ25" s="53">
        <v>-0.061921764165163</v>
      </c>
      <c r="DR25" s="53">
        <v>-0.0687418803572655</v>
      </c>
      <c r="DS25" s="53">
        <v>-0.0760721489787102</v>
      </c>
      <c r="DT25" s="53">
        <v>-0.0664877519011497</v>
      </c>
      <c r="DU25" s="53">
        <v>-0.0589471608400345</v>
      </c>
      <c r="DV25" s="53">
        <v>-0.0550468675792217</v>
      </c>
      <c r="DW25" s="53">
        <v>-0.0643785744905472</v>
      </c>
      <c r="DX25" s="53">
        <v>-0.0719905346632004</v>
      </c>
      <c r="DY25" s="53">
        <v>-0.0538738779723644</v>
      </c>
      <c r="DZ25" s="53">
        <v>-0.0674518421292305</v>
      </c>
      <c r="EA25" s="53">
        <v>-0.0550607554614544</v>
      </c>
      <c r="EB25" s="53">
        <v>-0.0595616437494755</v>
      </c>
      <c r="EC25" s="53">
        <v>-0.0654339119791985</v>
      </c>
      <c r="ED25" s="53">
        <v>-0.0666228383779526</v>
      </c>
      <c r="EE25" s="53">
        <v>-0.0753349736332893</v>
      </c>
      <c r="EF25" s="53">
        <v>-0.0582972541451454</v>
      </c>
      <c r="EG25" s="53">
        <v>-0.03282380849123</v>
      </c>
      <c r="EH25" s="53">
        <v>-0.0589411407709122</v>
      </c>
      <c r="EI25" s="53">
        <v>-0.0438340827822685</v>
      </c>
      <c r="EJ25" s="53">
        <v>-0.0321755632758141</v>
      </c>
      <c r="EK25" s="53">
        <v>-0.0244511589407921</v>
      </c>
      <c r="EL25" s="53">
        <v>-0.0387873128056526</v>
      </c>
      <c r="EM25" s="53">
        <v>-0.0479449220001698</v>
      </c>
      <c r="EN25" s="53">
        <v>-0.0196479987353086</v>
      </c>
      <c r="EO25" s="53">
        <v>0.00375550030730665</v>
      </c>
      <c r="EP25" s="53">
        <v>0.00444110762327909</v>
      </c>
      <c r="EQ25" s="53">
        <v>0.00331903132610023</v>
      </c>
      <c r="ER25" s="53">
        <v>0.00286599691025913</v>
      </c>
      <c r="ES25" s="53">
        <v>0.0200469233095646</v>
      </c>
      <c r="ET25" s="53">
        <v>0.0161695070564747</v>
      </c>
      <c r="EU25" s="53">
        <v>0.0267533622682095</v>
      </c>
      <c r="EV25" s="53">
        <v>0.0226551238447428</v>
      </c>
      <c r="EW25" s="53">
        <v>0.025672810152173</v>
      </c>
      <c r="EX25" s="53">
        <v>0.0101113226264715</v>
      </c>
    </row>
    <row r="26" s="53" customFormat="1" spans="1:154">
      <c r="A26" s="54">
        <v>2036</v>
      </c>
      <c r="B26" s="62">
        <v>2036</v>
      </c>
      <c r="C26" s="53" t="s">
        <v>108</v>
      </c>
      <c r="D26" s="55">
        <v>43851</v>
      </c>
      <c r="E26" s="53">
        <v>0.0676287487149239</v>
      </c>
      <c r="F26" s="53">
        <v>-0.00776042975485325</v>
      </c>
      <c r="G26" s="53">
        <v>0.00740503333508968</v>
      </c>
      <c r="H26" s="53">
        <v>-0.0550137981772423</v>
      </c>
      <c r="I26" s="53">
        <v>-0.0298689380288124</v>
      </c>
      <c r="J26" s="53">
        <v>-0.10106460750103</v>
      </c>
      <c r="K26" s="53">
        <v>-0.101273529231548</v>
      </c>
      <c r="L26" s="53">
        <v>-0.145663306117058</v>
      </c>
      <c r="M26" s="53">
        <v>-0.132712617516518</v>
      </c>
      <c r="N26" s="53">
        <v>-0.219718500971794</v>
      </c>
      <c r="O26" s="53">
        <v>-0.218780472874641</v>
      </c>
      <c r="P26" s="53">
        <v>-0.195360362529755</v>
      </c>
      <c r="Q26" s="53">
        <v>-0.159749537706375</v>
      </c>
      <c r="R26" s="53">
        <v>-0.175548568367958</v>
      </c>
      <c r="S26" s="53">
        <v>-0.139555081725121</v>
      </c>
      <c r="T26" s="53">
        <v>-0.193619906902313</v>
      </c>
      <c r="U26" s="53">
        <v>-0.239557683467865</v>
      </c>
      <c r="V26" s="53">
        <v>-0.227158352732658</v>
      </c>
      <c r="W26" s="53">
        <v>-0.282391905784607</v>
      </c>
      <c r="X26" s="53">
        <v>-0.273318082094193</v>
      </c>
      <c r="Y26" s="53">
        <v>-0.316543608903885</v>
      </c>
      <c r="Z26" s="53">
        <v>-0.359774738550186</v>
      </c>
      <c r="AA26" s="53">
        <v>-0.38999804854393</v>
      </c>
      <c r="AB26" s="53">
        <v>-0.438649415969849</v>
      </c>
      <c r="AC26" s="53">
        <v>-0.45492297410965</v>
      </c>
      <c r="AD26" s="53">
        <v>-0.472539693117142</v>
      </c>
      <c r="AE26" s="53">
        <v>-0.476040869951248</v>
      </c>
      <c r="AF26" s="53">
        <v>-0.487158358097076</v>
      </c>
      <c r="AG26" s="53">
        <v>-0.386086016893387</v>
      </c>
      <c r="AH26" s="53">
        <v>-0.390923142433167</v>
      </c>
      <c r="AI26" s="53">
        <v>-0.317091912031174</v>
      </c>
      <c r="AJ26" s="53">
        <v>-0.28634786605835</v>
      </c>
      <c r="AK26" s="53">
        <v>-0.339231669902802</v>
      </c>
      <c r="AL26" s="53">
        <v>-0.339666545391083</v>
      </c>
      <c r="AM26" s="53">
        <v>-0.314219415187836</v>
      </c>
      <c r="AN26" s="53">
        <v>-0.296279460191727</v>
      </c>
      <c r="AO26" s="53">
        <v>-0.238913357257843</v>
      </c>
      <c r="AP26" s="53">
        <v>-0.252141356468201</v>
      </c>
      <c r="AQ26" s="53">
        <v>-0.29338151216507</v>
      </c>
      <c r="AR26" s="53">
        <v>-0.267793148756027</v>
      </c>
      <c r="AS26" s="53">
        <v>-0.303265392780304</v>
      </c>
      <c r="AT26" s="53">
        <v>-0.316447854042053</v>
      </c>
      <c r="AU26" s="53">
        <v>-0.311993002891541</v>
      </c>
      <c r="AV26" s="53">
        <v>-0.355972528457642</v>
      </c>
      <c r="AW26" s="53">
        <v>-0.36764195561409</v>
      </c>
      <c r="AX26" s="53">
        <v>-0.388724654912949</v>
      </c>
      <c r="AY26" s="53">
        <v>-0.399489462375641</v>
      </c>
      <c r="AZ26" s="53">
        <v>-0.422669053077698</v>
      </c>
      <c r="BA26" s="53">
        <v>-0.445729702711105</v>
      </c>
      <c r="BB26" s="53">
        <v>-0.51230663061142</v>
      </c>
      <c r="BC26" s="53">
        <v>0.00639782659709454</v>
      </c>
      <c r="BD26" s="53">
        <v>-0.0350525453686714</v>
      </c>
      <c r="BE26" s="53">
        <v>-0.0399875193834305</v>
      </c>
      <c r="BF26" s="53">
        <v>-0.0836292430758476</v>
      </c>
      <c r="BG26" s="53">
        <v>-0.112468376755714</v>
      </c>
      <c r="BH26" s="53">
        <v>-0.151013299822807</v>
      </c>
      <c r="BI26" s="53">
        <v>-0.143807411193848</v>
      </c>
      <c r="BJ26" s="53">
        <v>-0.154060080647469</v>
      </c>
      <c r="BK26" s="53">
        <v>-0.139428213238716</v>
      </c>
      <c r="BL26" s="53">
        <v>-0.172444239258766</v>
      </c>
      <c r="BM26" s="53">
        <v>-0.183606088161469</v>
      </c>
      <c r="BN26" s="53">
        <v>-0.175126418471336</v>
      </c>
      <c r="BO26" s="53">
        <v>-0.161337688565254</v>
      </c>
      <c r="BP26" s="53">
        <v>-0.165642067790031</v>
      </c>
      <c r="BQ26" s="53">
        <v>-0.179287418723106</v>
      </c>
      <c r="BR26" s="53">
        <v>-0.188720613718033</v>
      </c>
      <c r="BS26" s="53">
        <v>-0.209805265069008</v>
      </c>
      <c r="BT26" s="53">
        <v>-0.20265394449234</v>
      </c>
      <c r="BU26" s="53">
        <v>-0.231801047921181</v>
      </c>
      <c r="BV26" s="53">
        <v>-0.24293015897274</v>
      </c>
      <c r="BW26" s="53">
        <v>-0.267125844955444</v>
      </c>
      <c r="BX26" s="53">
        <v>-0.275767982006073</v>
      </c>
      <c r="BY26" s="53">
        <v>-0.279793322086334</v>
      </c>
      <c r="BZ26" s="53">
        <v>-0.295116364955902</v>
      </c>
      <c r="CA26" s="53">
        <v>-0.320105135440826</v>
      </c>
      <c r="CB26" s="53">
        <v>-0.343907624483109</v>
      </c>
      <c r="CC26" s="53">
        <v>-0.359789162874222</v>
      </c>
      <c r="CD26" s="53">
        <v>-0.383224725723267</v>
      </c>
      <c r="CE26" s="53">
        <v>-0.362028032541275</v>
      </c>
      <c r="CF26" s="53">
        <v>-0.361790984869003</v>
      </c>
      <c r="CG26" s="53">
        <v>-0.321173340082169</v>
      </c>
      <c r="CH26" s="53">
        <v>-0.326614201068878</v>
      </c>
      <c r="CI26" s="53">
        <v>-0.35074907541275</v>
      </c>
      <c r="CJ26" s="53">
        <v>-0.376609295606613</v>
      </c>
      <c r="CK26" s="53">
        <v>-0.345775544643402</v>
      </c>
      <c r="CL26" s="53">
        <v>-0.339635580778122</v>
      </c>
      <c r="CM26" s="53">
        <v>-0.374415278434753</v>
      </c>
      <c r="CN26" s="53">
        <v>-0.405888706445694</v>
      </c>
      <c r="CO26" s="53">
        <v>-0.405306786298752</v>
      </c>
      <c r="CP26" s="53">
        <v>-0.382981210947037</v>
      </c>
      <c r="CQ26" s="53">
        <v>-0.414928585290909</v>
      </c>
      <c r="CR26" s="53">
        <v>-0.42518550157547</v>
      </c>
      <c r="CS26" s="53">
        <v>-0.436042129993439</v>
      </c>
      <c r="CT26" s="53">
        <v>-0.465191215276718</v>
      </c>
      <c r="CU26" s="53">
        <v>-0.460786432027817</v>
      </c>
      <c r="CV26" s="53">
        <v>-0.467075556516647</v>
      </c>
      <c r="CW26" s="53">
        <v>-0.490745574235916</v>
      </c>
      <c r="CX26" s="53">
        <v>-0.513926208019257</v>
      </c>
      <c r="CY26" s="53">
        <v>-0.512932121753693</v>
      </c>
      <c r="CZ26" s="53">
        <v>-0.536636829376221</v>
      </c>
      <c r="DA26" s="53">
        <v>0.0434289276599884</v>
      </c>
      <c r="DB26" s="53">
        <v>0.0094901230186224</v>
      </c>
      <c r="DC26" s="53">
        <v>0.0295905601233244</v>
      </c>
      <c r="DD26" s="53">
        <v>0.0108134541660547</v>
      </c>
      <c r="DE26" s="53">
        <v>0.0647974386811256</v>
      </c>
      <c r="DF26" s="53">
        <v>0.0321467071771622</v>
      </c>
      <c r="DG26" s="53">
        <v>0.0247318856418133</v>
      </c>
      <c r="DH26" s="53">
        <v>-0.00940521433949471</v>
      </c>
      <c r="DI26" s="53">
        <v>-0.011086406186223</v>
      </c>
      <c r="DJ26" s="53">
        <v>-0.0650762543082237</v>
      </c>
      <c r="DK26" s="53">
        <v>-0.0529763698577881</v>
      </c>
      <c r="DL26" s="53">
        <v>-0.038035936653614</v>
      </c>
      <c r="DM26" s="53">
        <v>-0.0162138342857361</v>
      </c>
      <c r="DN26" s="53">
        <v>-0.0277084987610579</v>
      </c>
      <c r="DO26" s="53">
        <v>0.0219303462654352</v>
      </c>
      <c r="DP26" s="53">
        <v>-0.0227012876421213</v>
      </c>
      <c r="DQ26" s="53">
        <v>-0.0475544035434723</v>
      </c>
      <c r="DR26" s="53">
        <v>-0.0423063933849335</v>
      </c>
      <c r="DS26" s="53">
        <v>-0.0683928579092026</v>
      </c>
      <c r="DT26" s="53">
        <v>-0.0481899157166481</v>
      </c>
      <c r="DU26" s="53">
        <v>-0.0672197863459587</v>
      </c>
      <c r="DV26" s="53">
        <v>-0.101808734238148</v>
      </c>
      <c r="DW26" s="53">
        <v>-0.128006741404533</v>
      </c>
      <c r="DX26" s="53">
        <v>-0.161335051059723</v>
      </c>
      <c r="DY26" s="53">
        <v>-0.152619823813438</v>
      </c>
      <c r="DZ26" s="53">
        <v>-0.146434083580971</v>
      </c>
      <c r="EA26" s="53">
        <v>-0.134053707122803</v>
      </c>
      <c r="EB26" s="53">
        <v>-0.121735632419586</v>
      </c>
      <c r="EC26" s="53">
        <v>-0.0418599918484688</v>
      </c>
      <c r="ED26" s="53">
        <v>-0.0469341427087784</v>
      </c>
      <c r="EE26" s="53">
        <v>-0.0137205570936203</v>
      </c>
      <c r="EF26" s="53">
        <v>0.0224643349647522</v>
      </c>
      <c r="EG26" s="53">
        <v>-0.00628459127619863</v>
      </c>
      <c r="EH26" s="53">
        <v>0.0191407799720764</v>
      </c>
      <c r="EI26" s="53">
        <v>0.0137541452422738</v>
      </c>
      <c r="EJ26" s="53">
        <v>0.0255541317164898</v>
      </c>
      <c r="EK26" s="53">
        <v>0.117699943482876</v>
      </c>
      <c r="EL26" s="53">
        <v>0.135945364832878</v>
      </c>
      <c r="EM26" s="53">
        <v>0.0941232964396477</v>
      </c>
      <c r="EN26" s="53">
        <v>0.0973860695958138</v>
      </c>
      <c r="EO26" s="53">
        <v>0.0938612222671509</v>
      </c>
      <c r="EP26" s="53">
        <v>0.0909356325864792</v>
      </c>
      <c r="EQ26" s="53">
        <v>0.106247134506702</v>
      </c>
      <c r="ER26" s="53">
        <v>0.0914166867733002</v>
      </c>
      <c r="ES26" s="53">
        <v>0.0753424912691116</v>
      </c>
      <c r="ET26" s="53">
        <v>0.0605489164590836</v>
      </c>
      <c r="EU26" s="53">
        <v>0.0734541192650795</v>
      </c>
      <c r="EV26" s="53">
        <v>0.0734551772475243</v>
      </c>
      <c r="EW26" s="53">
        <v>0.049400445073843</v>
      </c>
      <c r="EX26" s="53">
        <v>0.00652821827679873</v>
      </c>
    </row>
    <row r="27" s="53" customFormat="1" spans="1:154">
      <c r="A27" s="54">
        <v>2045</v>
      </c>
      <c r="B27" s="62">
        <v>2045</v>
      </c>
      <c r="C27" s="53" t="s">
        <v>111</v>
      </c>
      <c r="D27" s="55">
        <v>43851</v>
      </c>
      <c r="E27" s="53">
        <v>-0.0610670745372772</v>
      </c>
      <c r="F27" s="53">
        <v>-0.0542637072503567</v>
      </c>
      <c r="G27" s="53">
        <v>0.0238902531564236</v>
      </c>
      <c r="H27" s="53">
        <v>-0.00892305932939053</v>
      </c>
      <c r="I27" s="53">
        <v>-0.0817189812660217</v>
      </c>
      <c r="J27" s="53">
        <v>-0.127723500132561</v>
      </c>
      <c r="K27" s="53">
        <v>-0.118371024727821</v>
      </c>
      <c r="L27" s="53">
        <v>-0.1633190959692</v>
      </c>
      <c r="M27" s="53">
        <v>-0.0679533705115318</v>
      </c>
      <c r="N27" s="53">
        <v>-0.121475234627724</v>
      </c>
      <c r="O27" s="53">
        <v>-0.0861052423715591</v>
      </c>
      <c r="P27" s="53">
        <v>-0.0800286084413528</v>
      </c>
      <c r="Q27" s="53">
        <v>-0.107522428035736</v>
      </c>
      <c r="R27" s="53">
        <v>-0.166405528783798</v>
      </c>
      <c r="S27" s="53">
        <v>-0.262473523616791</v>
      </c>
      <c r="T27" s="53">
        <v>-0.307976543903351</v>
      </c>
      <c r="U27" s="53">
        <v>-0.304363787174225</v>
      </c>
      <c r="V27" s="53">
        <v>-0.319666087627411</v>
      </c>
      <c r="W27" s="53">
        <v>-0.352814614772797</v>
      </c>
      <c r="X27" s="53">
        <v>-0.41194099187851</v>
      </c>
      <c r="Y27" s="53">
        <v>-0.457409292459488</v>
      </c>
      <c r="Z27" s="53">
        <v>-0.484092891216278</v>
      </c>
      <c r="AA27" s="53">
        <v>-0.536004185676575</v>
      </c>
      <c r="AB27" s="53">
        <v>-0.585686862468719</v>
      </c>
      <c r="AC27" s="53">
        <v>-0.568174540996552</v>
      </c>
      <c r="AD27" s="53">
        <v>-0.619346439838409</v>
      </c>
      <c r="AE27" s="53">
        <v>-0.650281190872192</v>
      </c>
      <c r="AF27" s="53">
        <v>-0.731098830699921</v>
      </c>
      <c r="AG27" s="53">
        <v>-0.704082787036896</v>
      </c>
      <c r="AH27" s="53">
        <v>-0.758527755737305</v>
      </c>
      <c r="AI27" s="53">
        <v>-0.754655122756958</v>
      </c>
      <c r="AJ27" s="53">
        <v>-0.762436807155609</v>
      </c>
      <c r="AK27" s="53">
        <v>-0.722588539123535</v>
      </c>
      <c r="AL27" s="53">
        <v>-0.742244303226471</v>
      </c>
      <c r="AM27" s="53">
        <v>-0.798219978809357</v>
      </c>
      <c r="AN27" s="53">
        <v>-0.788030326366425</v>
      </c>
      <c r="AO27" s="53">
        <v>-0.742797255516052</v>
      </c>
      <c r="AP27" s="53">
        <v>-0.655199646949768</v>
      </c>
      <c r="AQ27" s="53">
        <v>-0.670690715312958</v>
      </c>
      <c r="AR27" s="53">
        <v>-0.640612304210663</v>
      </c>
      <c r="AS27" s="53">
        <v>-0.763627231121063</v>
      </c>
      <c r="AT27" s="53">
        <v>-0.819548845291138</v>
      </c>
      <c r="AU27" s="53">
        <v>-0.79871129989624</v>
      </c>
      <c r="AV27" s="53">
        <v>-0.866598546504974</v>
      </c>
      <c r="AW27" s="53">
        <v>-0.779618144035339</v>
      </c>
      <c r="AX27" s="53">
        <v>-0.693856835365295</v>
      </c>
      <c r="AY27" s="53">
        <v>-0.67701268196106</v>
      </c>
      <c r="AZ27" s="53">
        <v>-0.649570763111115</v>
      </c>
      <c r="BA27" s="53">
        <v>-0.695165812969208</v>
      </c>
      <c r="BB27" s="53">
        <v>-0.700273334980011</v>
      </c>
      <c r="BC27" s="53">
        <v>-0.0550111830234528</v>
      </c>
      <c r="BD27" s="53">
        <v>-0.0494731143116951</v>
      </c>
      <c r="BE27" s="53">
        <v>-0.043708547949791</v>
      </c>
      <c r="BF27" s="53">
        <v>-0.078541673719883</v>
      </c>
      <c r="BG27" s="53">
        <v>-0.130748897790909</v>
      </c>
      <c r="BH27" s="53">
        <v>-0.170620918273926</v>
      </c>
      <c r="BI27" s="53">
        <v>-0.158731400966644</v>
      </c>
      <c r="BJ27" s="53">
        <v>-0.192473024129868</v>
      </c>
      <c r="BK27" s="53">
        <v>-0.0898769348859787</v>
      </c>
      <c r="BL27" s="53">
        <v>-0.115993022918701</v>
      </c>
      <c r="BM27" s="53">
        <v>-0.0649947300553322</v>
      </c>
      <c r="BN27" s="53">
        <v>-0.0612876228988171</v>
      </c>
      <c r="BO27" s="53">
        <v>-0.0949536189436913</v>
      </c>
      <c r="BP27" s="53">
        <v>-0.137712061405182</v>
      </c>
      <c r="BQ27" s="53">
        <v>-0.163804188370705</v>
      </c>
      <c r="BR27" s="53">
        <v>-0.180125057697296</v>
      </c>
      <c r="BS27" s="53">
        <v>-0.185649380087852</v>
      </c>
      <c r="BT27" s="53">
        <v>-0.180381283164024</v>
      </c>
      <c r="BU27" s="53">
        <v>-0.226256176829338</v>
      </c>
      <c r="BV27" s="53">
        <v>-0.258081555366516</v>
      </c>
      <c r="BW27" s="53">
        <v>-0.269083350896835</v>
      </c>
      <c r="BX27" s="53">
        <v>-0.29633754491806</v>
      </c>
      <c r="BY27" s="53">
        <v>-0.32016932964325</v>
      </c>
      <c r="BZ27" s="53">
        <v>-0.331548005342484</v>
      </c>
      <c r="CA27" s="53">
        <v>-0.349314302206039</v>
      </c>
      <c r="CB27" s="53">
        <v>-0.373115301132202</v>
      </c>
      <c r="CC27" s="53">
        <v>-0.391332179307938</v>
      </c>
      <c r="CD27" s="53">
        <v>-0.411801308393478</v>
      </c>
      <c r="CE27" s="53">
        <v>-0.423215717077255</v>
      </c>
      <c r="CF27" s="53">
        <v>-0.441357135772705</v>
      </c>
      <c r="CG27" s="53">
        <v>-0.456372410058975</v>
      </c>
      <c r="CH27" s="53">
        <v>-0.489162176847458</v>
      </c>
      <c r="CI27" s="53">
        <v>-0.498946577310562</v>
      </c>
      <c r="CJ27" s="53">
        <v>-0.514078855514526</v>
      </c>
      <c r="CK27" s="53">
        <v>-0.521483480930328</v>
      </c>
      <c r="CL27" s="53">
        <v>-0.522855341434479</v>
      </c>
      <c r="CM27" s="53">
        <v>-0.4989173412323</v>
      </c>
      <c r="CN27" s="53">
        <v>-0.506308734416962</v>
      </c>
      <c r="CO27" s="53">
        <v>-0.52805107831955</v>
      </c>
      <c r="CP27" s="53">
        <v>-0.464345157146454</v>
      </c>
      <c r="CQ27" s="53">
        <v>-0.519872486591339</v>
      </c>
      <c r="CR27" s="53">
        <v>-0.533176243305206</v>
      </c>
      <c r="CS27" s="53">
        <v>-0.600180983543396</v>
      </c>
      <c r="CT27" s="53">
        <v>-0.633630037307739</v>
      </c>
      <c r="CU27" s="53">
        <v>-0.63097470998764</v>
      </c>
      <c r="CV27" s="53">
        <v>-0.621108591556549</v>
      </c>
      <c r="CW27" s="53">
        <v>-0.625736713409424</v>
      </c>
      <c r="CX27" s="53">
        <v>-0.629023730754852</v>
      </c>
      <c r="CY27" s="53">
        <v>-0.633614480495453</v>
      </c>
      <c r="CZ27" s="53">
        <v>-0.648772180080414</v>
      </c>
      <c r="DA27" s="53">
        <v>-0.0235149990767241</v>
      </c>
      <c r="DB27" s="53">
        <v>-0.0222497060894966</v>
      </c>
      <c r="DC27" s="53">
        <v>0.0501396879553795</v>
      </c>
      <c r="DD27" s="53">
        <v>0.0521595031023026</v>
      </c>
      <c r="DE27" s="53">
        <v>0.031570803374052</v>
      </c>
      <c r="DF27" s="53">
        <v>0.0254382975399494</v>
      </c>
      <c r="DG27" s="53">
        <v>0.0229012630879879</v>
      </c>
      <c r="DH27" s="53">
        <v>0.0116948084905744</v>
      </c>
      <c r="DI27" s="53">
        <v>0.00446445681154728</v>
      </c>
      <c r="DJ27" s="53">
        <v>-0.0229413267225027</v>
      </c>
      <c r="DK27" s="53">
        <v>-0.038569625467062</v>
      </c>
      <c r="DL27" s="53">
        <v>-0.0362000949680805</v>
      </c>
      <c r="DM27" s="53">
        <v>-0.0300279222428799</v>
      </c>
      <c r="DN27" s="53">
        <v>-0.046152587980032</v>
      </c>
      <c r="DO27" s="53">
        <v>-0.11612843722105</v>
      </c>
      <c r="DP27" s="53">
        <v>-0.145310595631599</v>
      </c>
      <c r="DQ27" s="53">
        <v>-0.136173501610756</v>
      </c>
      <c r="DR27" s="53">
        <v>-0.156743913888931</v>
      </c>
      <c r="DS27" s="53">
        <v>-0.144017547369003</v>
      </c>
      <c r="DT27" s="53">
        <v>-0.171318575739861</v>
      </c>
      <c r="DU27" s="53">
        <v>-0.205785050988197</v>
      </c>
      <c r="DV27" s="53">
        <v>-0.205214440822601</v>
      </c>
      <c r="DW27" s="53">
        <v>-0.233293920755386</v>
      </c>
      <c r="DX27" s="53">
        <v>-0.27159795165062</v>
      </c>
      <c r="DY27" s="53">
        <v>-0.236319318413734</v>
      </c>
      <c r="DZ27" s="53">
        <v>-0.263690233230591</v>
      </c>
      <c r="EA27" s="53">
        <v>-0.276408135890961</v>
      </c>
      <c r="EB27" s="53">
        <v>-0.336756646633148</v>
      </c>
      <c r="EC27" s="53">
        <v>-0.298326164484024</v>
      </c>
      <c r="ED27" s="53">
        <v>-0.334629744291306</v>
      </c>
      <c r="EE27" s="53">
        <v>-0.315741807222366</v>
      </c>
      <c r="EF27" s="53">
        <v>-0.290733754634857</v>
      </c>
      <c r="EG27" s="53">
        <v>-0.241101086139679</v>
      </c>
      <c r="EH27" s="53">
        <v>-0.245624542236328</v>
      </c>
      <c r="EI27" s="53">
        <v>-0.294195562601089</v>
      </c>
      <c r="EJ27" s="53">
        <v>-0.282634139060974</v>
      </c>
      <c r="EK27" s="53">
        <v>-0.261339038610458</v>
      </c>
      <c r="EL27" s="53">
        <v>-0.16635000705719</v>
      </c>
      <c r="EM27" s="53">
        <v>-0.160098716616631</v>
      </c>
      <c r="EN27" s="53">
        <v>-0.193726241588593</v>
      </c>
      <c r="EO27" s="53">
        <v>-0.261213839054108</v>
      </c>
      <c r="EP27" s="53">
        <v>-0.303831726312637</v>
      </c>
      <c r="EQ27" s="53">
        <v>-0.215989395976067</v>
      </c>
      <c r="ER27" s="53">
        <v>-0.250427603721619</v>
      </c>
      <c r="ES27" s="53">
        <v>-0.166102588176727</v>
      </c>
      <c r="ET27" s="53">
        <v>-0.0902073755860329</v>
      </c>
      <c r="EU27" s="53">
        <v>-0.0687351077795029</v>
      </c>
      <c r="EV27" s="53">
        <v>-0.0380061119794846</v>
      </c>
      <c r="EW27" s="53">
        <v>-0.079010434448719</v>
      </c>
      <c r="EX27" s="53">
        <v>-0.0689603090286255</v>
      </c>
    </row>
    <row r="28" s="53" customFormat="1" spans="1:154">
      <c r="A28" s="54">
        <v>2049</v>
      </c>
      <c r="B28" s="62">
        <v>2049</v>
      </c>
      <c r="C28" s="53" t="s">
        <v>114</v>
      </c>
      <c r="D28" s="55">
        <v>43851</v>
      </c>
      <c r="E28" s="53">
        <v>0.0686536431312561</v>
      </c>
      <c r="F28" s="53">
        <v>0.0444513596594334</v>
      </c>
      <c r="G28" s="53">
        <v>0.0284368190914392</v>
      </c>
      <c r="H28" s="53">
        <v>0.0397572554647923</v>
      </c>
      <c r="I28" s="53">
        <v>-0.0216840468347073</v>
      </c>
      <c r="J28" s="53">
        <v>-0.0121877314522862</v>
      </c>
      <c r="K28" s="53">
        <v>0.0520715899765491</v>
      </c>
      <c r="L28" s="53">
        <v>0.0353005677461624</v>
      </c>
      <c r="M28" s="53">
        <v>-0.00675382558256388</v>
      </c>
      <c r="N28" s="53">
        <v>-0.00572268571704626</v>
      </c>
      <c r="O28" s="53">
        <v>0.0215129870921373</v>
      </c>
      <c r="P28" s="53">
        <v>0.0168252214789391</v>
      </c>
      <c r="Q28" s="53">
        <v>0.00615844130516052</v>
      </c>
      <c r="R28" s="53">
        <v>0.0175199713557959</v>
      </c>
      <c r="S28" s="53">
        <v>0.0605556592345238</v>
      </c>
      <c r="T28" s="53">
        <v>0.0225596837699413</v>
      </c>
      <c r="U28" s="53">
        <v>0.0208004638552666</v>
      </c>
      <c r="V28" s="53">
        <v>0.114419154822826</v>
      </c>
      <c r="W28" s="53">
        <v>0.0531775094568729</v>
      </c>
      <c r="X28" s="53">
        <v>0.0454102978110313</v>
      </c>
      <c r="Y28" s="53">
        <v>0.0495400652289391</v>
      </c>
      <c r="Z28" s="53">
        <v>0.0331591032445431</v>
      </c>
      <c r="AA28" s="53">
        <v>0.0295580811798573</v>
      </c>
      <c r="AB28" s="53">
        <v>-0.0156445689499378</v>
      </c>
      <c r="AC28" s="53">
        <v>-0.0159535594284534</v>
      </c>
      <c r="AD28" s="53">
        <v>-0.041620247066021</v>
      </c>
      <c r="AE28" s="53">
        <v>-0.0450241230428219</v>
      </c>
      <c r="AF28" s="53">
        <v>-0.0944598019123077</v>
      </c>
      <c r="AG28" s="53">
        <v>-0.0725125372409821</v>
      </c>
      <c r="AH28" s="53">
        <v>-0.0745756849646568</v>
      </c>
      <c r="AI28" s="53">
        <v>-0.0290262885391712</v>
      </c>
      <c r="AJ28" s="53">
        <v>-0.0237732846289873</v>
      </c>
      <c r="AK28" s="53">
        <v>0.00973397307097912</v>
      </c>
      <c r="AL28" s="53">
        <v>0.0419178530573845</v>
      </c>
      <c r="AM28" s="53">
        <v>0.108237467706203</v>
      </c>
      <c r="AN28" s="53">
        <v>0.144537433981895</v>
      </c>
      <c r="AO28" s="53">
        <v>0.101480349898338</v>
      </c>
      <c r="AP28" s="53">
        <v>0.0855840742588043</v>
      </c>
      <c r="AQ28" s="53">
        <v>0.0833838433027267</v>
      </c>
      <c r="AR28" s="53">
        <v>0.0818095579743385</v>
      </c>
      <c r="AS28" s="53">
        <v>0.0745221972465515</v>
      </c>
      <c r="AT28" s="53">
        <v>0.069722481071949</v>
      </c>
      <c r="AU28" s="53">
        <v>0.064658597111702</v>
      </c>
      <c r="AV28" s="53">
        <v>0.0427371002733707</v>
      </c>
      <c r="AW28" s="53">
        <v>0.0360299795866013</v>
      </c>
      <c r="AX28" s="53">
        <v>0.0954606533050537</v>
      </c>
      <c r="AY28" s="53">
        <v>0.164720594882965</v>
      </c>
      <c r="AZ28" s="53">
        <v>0.187912955880165</v>
      </c>
      <c r="BA28" s="53">
        <v>0.195002198219299</v>
      </c>
      <c r="BB28" s="53">
        <v>0.135099947452545</v>
      </c>
      <c r="BC28" s="53">
        <v>0.0480107814073563</v>
      </c>
      <c r="BD28" s="53">
        <v>0.0365203395485878</v>
      </c>
      <c r="BE28" s="53">
        <v>0.0232976954430342</v>
      </c>
      <c r="BF28" s="53">
        <v>0.00841278117150068</v>
      </c>
      <c r="BG28" s="53">
        <v>-0.0330841653048992</v>
      </c>
      <c r="BH28" s="53">
        <v>-0.0421976484358311</v>
      </c>
      <c r="BI28" s="53">
        <v>0.00720650982111692</v>
      </c>
      <c r="BJ28" s="53">
        <v>0.00295267347246408</v>
      </c>
      <c r="BK28" s="53">
        <v>-0.0163095109164715</v>
      </c>
      <c r="BL28" s="53">
        <v>-0.00192271638661623</v>
      </c>
      <c r="BM28" s="53">
        <v>0.0259127840399742</v>
      </c>
      <c r="BN28" s="53">
        <v>0.0250542033463717</v>
      </c>
      <c r="BO28" s="53">
        <v>0.00673533882945776</v>
      </c>
      <c r="BP28" s="53">
        <v>0.031407255679369</v>
      </c>
      <c r="BQ28" s="53">
        <v>0.0832102969288826</v>
      </c>
      <c r="BR28" s="53">
        <v>0.057488426566124</v>
      </c>
      <c r="BS28" s="53">
        <v>0.0658101737499237</v>
      </c>
      <c r="BT28" s="53">
        <v>0.0926313325762749</v>
      </c>
      <c r="BU28" s="53">
        <v>0.0578088313341141</v>
      </c>
      <c r="BV28" s="53">
        <v>0.0258235186338425</v>
      </c>
      <c r="BW28" s="53">
        <v>0.0225797519087791</v>
      </c>
      <c r="BX28" s="53">
        <v>0.0230181366205215</v>
      </c>
      <c r="BY28" s="53">
        <v>0.0258300080895424</v>
      </c>
      <c r="BZ28" s="53">
        <v>0.00230320845730603</v>
      </c>
      <c r="CA28" s="53">
        <v>-0.00811998173594475</v>
      </c>
      <c r="CB28" s="53">
        <v>-0.0239308476448059</v>
      </c>
      <c r="CC28" s="53">
        <v>-0.0403043888509274</v>
      </c>
      <c r="CD28" s="53">
        <v>-0.0661560520529747</v>
      </c>
      <c r="CE28" s="53">
        <v>-0.0461619719862938</v>
      </c>
      <c r="CF28" s="53">
        <v>-0.0524689555168152</v>
      </c>
      <c r="CG28" s="53">
        <v>-0.0366939753293991</v>
      </c>
      <c r="CH28" s="53">
        <v>-0.0180714223533869</v>
      </c>
      <c r="CI28" s="53">
        <v>-0.017610901966691</v>
      </c>
      <c r="CJ28" s="53">
        <v>0.011366693302989</v>
      </c>
      <c r="CK28" s="53">
        <v>0.0737633034586906</v>
      </c>
      <c r="CL28" s="53">
        <v>0.0918970033526421</v>
      </c>
      <c r="CM28" s="53">
        <v>0.0584885440766811</v>
      </c>
      <c r="CN28" s="53">
        <v>0.0236779227852821</v>
      </c>
      <c r="CO28" s="53">
        <v>0.0115635804831982</v>
      </c>
      <c r="CP28" s="53">
        <v>-0.0126964002847672</v>
      </c>
      <c r="CQ28" s="53">
        <v>-0.0240924954414368</v>
      </c>
      <c r="CR28" s="53">
        <v>-0.0256178788840771</v>
      </c>
      <c r="CS28" s="53">
        <v>-0.0228578560054302</v>
      </c>
      <c r="CT28" s="53">
        <v>-0.0342979244887829</v>
      </c>
      <c r="CU28" s="53">
        <v>-0.0326391607522964</v>
      </c>
      <c r="CV28" s="53">
        <v>0.0296279657632113</v>
      </c>
      <c r="CW28" s="53">
        <v>0.0983061119914055</v>
      </c>
      <c r="CX28" s="53">
        <v>0.118702776730061</v>
      </c>
      <c r="CY28" s="53">
        <v>0.121844820678234</v>
      </c>
      <c r="CZ28" s="53">
        <v>0.0897926315665245</v>
      </c>
      <c r="DA28" s="53">
        <v>0.0464228317141533</v>
      </c>
      <c r="DB28" s="53">
        <v>0.033710990101099</v>
      </c>
      <c r="DC28" s="53">
        <v>0.0309190917760134</v>
      </c>
      <c r="DD28" s="53">
        <v>0.0571244433522224</v>
      </c>
      <c r="DE28" s="53">
        <v>0.0371800884604454</v>
      </c>
      <c r="DF28" s="53">
        <v>0.0557898841798306</v>
      </c>
      <c r="DG28" s="53">
        <v>0.0706450492143631</v>
      </c>
      <c r="DH28" s="53">
        <v>0.0581278614699841</v>
      </c>
      <c r="DI28" s="53">
        <v>0.0353356525301933</v>
      </c>
      <c r="DJ28" s="53">
        <v>0.0219799987971783</v>
      </c>
      <c r="DK28" s="53">
        <v>0.0213801730424166</v>
      </c>
      <c r="DL28" s="53">
        <v>0.0175509862601757</v>
      </c>
      <c r="DM28" s="53">
        <v>0.0252030696719885</v>
      </c>
      <c r="DN28" s="53">
        <v>0.0118926847353578</v>
      </c>
      <c r="DO28" s="53">
        <v>0.00312532740645111</v>
      </c>
      <c r="DP28" s="53">
        <v>-0.00914877373725176</v>
      </c>
      <c r="DQ28" s="53">
        <v>-0.0192297399044037</v>
      </c>
      <c r="DR28" s="53">
        <v>0.047567792236805</v>
      </c>
      <c r="DS28" s="53">
        <v>0.0211486481130123</v>
      </c>
      <c r="DT28" s="53">
        <v>0.045366745442152</v>
      </c>
      <c r="DU28" s="53">
        <v>0.0527402833104134</v>
      </c>
      <c r="DV28" s="53">
        <v>0.035920936614275</v>
      </c>
      <c r="DW28" s="53">
        <v>0.0295080430805683</v>
      </c>
      <c r="DX28" s="53">
        <v>0.0078321909531951</v>
      </c>
      <c r="DY28" s="53">
        <v>0.0179463904350996</v>
      </c>
      <c r="DZ28" s="53">
        <v>0.00809056777507067</v>
      </c>
      <c r="EA28" s="53">
        <v>0.0210602357983589</v>
      </c>
      <c r="EB28" s="53">
        <v>-0.00252377870492637</v>
      </c>
      <c r="EC28" s="53">
        <v>-0.000570595031604171</v>
      </c>
      <c r="ED28" s="53">
        <v>0.00367323984391987</v>
      </c>
      <c r="EE28" s="53">
        <v>0.0334476567804813</v>
      </c>
      <c r="EF28" s="53">
        <v>0.0200781058520079</v>
      </c>
      <c r="EG28" s="53">
        <v>0.0531248413026333</v>
      </c>
      <c r="EH28" s="53">
        <v>0.0563311241567135</v>
      </c>
      <c r="EI28" s="53">
        <v>0.0602541342377663</v>
      </c>
      <c r="EJ28" s="53">
        <v>0.0784204006195068</v>
      </c>
      <c r="EK28" s="53">
        <v>0.0687717720866203</v>
      </c>
      <c r="EL28" s="53">
        <v>0.087686114013195</v>
      </c>
      <c r="EM28" s="53">
        <v>0.0976002290844917</v>
      </c>
      <c r="EN28" s="53">
        <v>0.120285928249359</v>
      </c>
      <c r="EO28" s="53">
        <v>0.124394662678242</v>
      </c>
      <c r="EP28" s="53">
        <v>0.121120326220989</v>
      </c>
      <c r="EQ28" s="53">
        <v>0.113296419382095</v>
      </c>
      <c r="ER28" s="53">
        <v>0.102814987301826</v>
      </c>
      <c r="ES28" s="53">
        <v>0.0944491103291512</v>
      </c>
      <c r="ET28" s="53">
        <v>0.0916126519441605</v>
      </c>
      <c r="EU28" s="53">
        <v>0.0921944454312325</v>
      </c>
      <c r="EV28" s="53">
        <v>0.0949901565909386</v>
      </c>
      <c r="EW28" s="53">
        <v>0.0989373475313187</v>
      </c>
      <c r="EX28" s="53">
        <v>0.0710872858762741</v>
      </c>
    </row>
    <row r="29" s="53" customFormat="1" spans="1:154">
      <c r="A29" s="54">
        <v>2055</v>
      </c>
      <c r="B29" s="62">
        <v>2055</v>
      </c>
      <c r="C29" s="53" t="s">
        <v>117</v>
      </c>
      <c r="D29" s="55">
        <v>43851</v>
      </c>
      <c r="E29" s="53">
        <v>-0.0194464828819036</v>
      </c>
      <c r="F29" s="53">
        <v>-0.0824611410498619</v>
      </c>
      <c r="G29" s="53">
        <v>-0.0706263184547424</v>
      </c>
      <c r="H29" s="53">
        <v>-0.0656344816088676</v>
      </c>
      <c r="I29" s="53">
        <v>-0.059555672109127</v>
      </c>
      <c r="J29" s="53">
        <v>-0.0800734683871269</v>
      </c>
      <c r="K29" s="53">
        <v>-0.0531382821500301</v>
      </c>
      <c r="L29" s="53">
        <v>-0.0631633028388023</v>
      </c>
      <c r="M29" s="53">
        <v>-0.0146794114261866</v>
      </c>
      <c r="N29" s="53">
        <v>-0.0260300002992153</v>
      </c>
      <c r="O29" s="53">
        <v>-0.000188664067536592</v>
      </c>
      <c r="P29" s="53">
        <v>0.0130573669448495</v>
      </c>
      <c r="Q29" s="53">
        <v>0.0223811306059361</v>
      </c>
      <c r="R29" s="53">
        <v>0.0909370854496956</v>
      </c>
      <c r="S29" s="53">
        <v>0.155137702822685</v>
      </c>
      <c r="T29" s="53">
        <v>0.126321315765381</v>
      </c>
      <c r="U29" s="53">
        <v>0.135656878352165</v>
      </c>
      <c r="V29" s="53">
        <v>0.195182621479034</v>
      </c>
      <c r="W29" s="53">
        <v>0.301289647817612</v>
      </c>
      <c r="X29" s="53">
        <v>0.446726858615875</v>
      </c>
      <c r="Y29" s="53">
        <v>0.506333351135254</v>
      </c>
      <c r="Z29" s="53">
        <v>0.485182821750641</v>
      </c>
      <c r="AA29" s="53">
        <v>0.427765250205994</v>
      </c>
      <c r="AB29" s="53">
        <v>0.429189503192902</v>
      </c>
      <c r="AC29" s="53">
        <v>0.42791536450386</v>
      </c>
      <c r="AD29" s="53">
        <v>0.404115319252014</v>
      </c>
      <c r="AE29" s="53">
        <v>0.363334596157074</v>
      </c>
      <c r="AF29" s="53">
        <v>0.301811128854752</v>
      </c>
      <c r="AG29" s="53">
        <v>0.37462791800499</v>
      </c>
      <c r="AH29" s="53">
        <v>0.357719630002975</v>
      </c>
      <c r="AI29" s="53">
        <v>0.363084048032761</v>
      </c>
      <c r="AJ29" s="53">
        <v>0.368853956460953</v>
      </c>
      <c r="AK29" s="53">
        <v>0.36428564786911</v>
      </c>
      <c r="AL29" s="53">
        <v>0.37070894241333</v>
      </c>
      <c r="AM29" s="53">
        <v>0.352296978235245</v>
      </c>
      <c r="AN29" s="53">
        <v>0.381546765565872</v>
      </c>
      <c r="AO29" s="53">
        <v>0.354128867387772</v>
      </c>
      <c r="AP29" s="53">
        <v>0.336361050605774</v>
      </c>
      <c r="AQ29" s="53">
        <v>0.322436988353729</v>
      </c>
      <c r="AR29" s="53">
        <v>0.332703739404678</v>
      </c>
      <c r="AS29" s="53">
        <v>0.336476385593414</v>
      </c>
      <c r="AT29" s="53">
        <v>0.329687774181366</v>
      </c>
      <c r="AU29" s="53">
        <v>0.319380313158035</v>
      </c>
      <c r="AV29" s="53">
        <v>0.346541106700897</v>
      </c>
      <c r="AW29" s="53">
        <v>0.364720523357391</v>
      </c>
      <c r="AX29" s="53">
        <v>0.385141879320145</v>
      </c>
      <c r="AY29" s="53">
        <v>0.35218620300293</v>
      </c>
      <c r="AZ29" s="53">
        <v>0.31860539317131</v>
      </c>
      <c r="BA29" s="53">
        <v>0.304591059684753</v>
      </c>
      <c r="BB29" s="53">
        <v>0.36819526553154</v>
      </c>
      <c r="BC29" s="53">
        <v>-0.0266220066696405</v>
      </c>
      <c r="BD29" s="53">
        <v>-0.0827576592564583</v>
      </c>
      <c r="BE29" s="53">
        <v>-0.0817306116223335</v>
      </c>
      <c r="BF29" s="53">
        <v>-0.0468061417341232</v>
      </c>
      <c r="BG29" s="53">
        <v>-0.0733767077326775</v>
      </c>
      <c r="BH29" s="53">
        <v>-0.0887338817119598</v>
      </c>
      <c r="BI29" s="53">
        <v>-0.0978500321507454</v>
      </c>
      <c r="BJ29" s="53">
        <v>-0.0902165174484253</v>
      </c>
      <c r="BK29" s="53">
        <v>-0.108578629791737</v>
      </c>
      <c r="BL29" s="53">
        <v>-0.10238129645586</v>
      </c>
      <c r="BM29" s="53">
        <v>-0.111729793250561</v>
      </c>
      <c r="BN29" s="53">
        <v>-0.110179655253887</v>
      </c>
      <c r="BO29" s="53">
        <v>-0.115433484315872</v>
      </c>
      <c r="BP29" s="53">
        <v>-0.0430744178593159</v>
      </c>
      <c r="BQ29" s="53">
        <v>4.59544826298952e-5</v>
      </c>
      <c r="BR29" s="53">
        <v>-0.0195646919310093</v>
      </c>
      <c r="BS29" s="53">
        <v>-0.0189443528652191</v>
      </c>
      <c r="BT29" s="53">
        <v>0.0341251865029335</v>
      </c>
      <c r="BU29" s="53">
        <v>0.130814954638481</v>
      </c>
      <c r="BV29" s="53">
        <v>0.282382637262344</v>
      </c>
      <c r="BW29" s="53">
        <v>0.354940325021744</v>
      </c>
      <c r="BX29" s="53">
        <v>0.328912228345871</v>
      </c>
      <c r="BY29" s="53">
        <v>0.279753565788269</v>
      </c>
      <c r="BZ29" s="53">
        <v>0.294162899255753</v>
      </c>
      <c r="CA29" s="53">
        <v>0.264153689146042</v>
      </c>
      <c r="CB29" s="53">
        <v>0.243512213230133</v>
      </c>
      <c r="CC29" s="53">
        <v>0.201167821884155</v>
      </c>
      <c r="CD29" s="53">
        <v>0.148725852370262</v>
      </c>
      <c r="CE29" s="53">
        <v>0.219451889395714</v>
      </c>
      <c r="CF29" s="53">
        <v>0.194931089878082</v>
      </c>
      <c r="CG29" s="53">
        <v>0.211623728275299</v>
      </c>
      <c r="CH29" s="53">
        <v>0.220381423830986</v>
      </c>
      <c r="CI29" s="53">
        <v>0.179980903863907</v>
      </c>
      <c r="CJ29" s="53">
        <v>0.185532137751579</v>
      </c>
      <c r="CK29" s="53">
        <v>0.166084289550781</v>
      </c>
      <c r="CL29" s="53">
        <v>0.183172732591629</v>
      </c>
      <c r="CM29" s="53">
        <v>0.156143262982368</v>
      </c>
      <c r="CN29" s="53">
        <v>0.137213110923767</v>
      </c>
      <c r="CO29" s="53">
        <v>0.127091363072395</v>
      </c>
      <c r="CP29" s="53">
        <v>0.121498100459576</v>
      </c>
      <c r="CQ29" s="53">
        <v>0.108771003782749</v>
      </c>
      <c r="CR29" s="53">
        <v>0.100175134837627</v>
      </c>
      <c r="CS29" s="53">
        <v>0.0921633094549179</v>
      </c>
      <c r="CT29" s="53">
        <v>0.122999042272568</v>
      </c>
      <c r="CU29" s="53">
        <v>0.134900122880936</v>
      </c>
      <c r="CV29" s="53">
        <v>0.144402235746384</v>
      </c>
      <c r="CW29" s="53">
        <v>0.115192539989948</v>
      </c>
      <c r="CX29" s="53">
        <v>0.0983852595090866</v>
      </c>
      <c r="CY29" s="53">
        <v>0.0897688493132591</v>
      </c>
      <c r="CZ29" s="53">
        <v>0.145724073052406</v>
      </c>
      <c r="DA29" s="53">
        <v>-0.00858757272362709</v>
      </c>
      <c r="DB29" s="53">
        <v>-0.0154665745794773</v>
      </c>
      <c r="DC29" s="53">
        <v>-0.0046588028781116</v>
      </c>
      <c r="DD29" s="53">
        <v>-0.0345914401113987</v>
      </c>
      <c r="DE29" s="53">
        <v>-0.00194206228479743</v>
      </c>
      <c r="DF29" s="53">
        <v>-0.00710268272086978</v>
      </c>
      <c r="DG29" s="53">
        <v>0.028948649764061</v>
      </c>
      <c r="DH29" s="53">
        <v>0.011290118098259</v>
      </c>
      <c r="DI29" s="53">
        <v>0.0781361237168312</v>
      </c>
      <c r="DJ29" s="53">
        <v>0.0605881996452808</v>
      </c>
      <c r="DK29" s="53">
        <v>0.0957780331373215</v>
      </c>
      <c r="DL29" s="53">
        <v>0.10747392475605</v>
      </c>
      <c r="DM29" s="53">
        <v>0.122051514685154</v>
      </c>
      <c r="DN29" s="53">
        <v>0.118248403072357</v>
      </c>
      <c r="DO29" s="53">
        <v>0.13932865858078</v>
      </c>
      <c r="DP29" s="53">
        <v>0.130122914910316</v>
      </c>
      <c r="DQ29" s="53">
        <v>0.138838142156601</v>
      </c>
      <c r="DR29" s="53">
        <v>0.145294338464737</v>
      </c>
      <c r="DS29" s="53">
        <v>0.154711604118347</v>
      </c>
      <c r="DT29" s="53">
        <v>0.148581132292747</v>
      </c>
      <c r="DU29" s="53">
        <v>0.135629907250404</v>
      </c>
      <c r="DV29" s="53">
        <v>0.140507474541664</v>
      </c>
      <c r="DW29" s="53">
        <v>0.13224858045578</v>
      </c>
      <c r="DX29" s="53">
        <v>0.119263485074043</v>
      </c>
      <c r="DY29" s="53">
        <v>0.147998571395874</v>
      </c>
      <c r="DZ29" s="53">
        <v>0.144840002059937</v>
      </c>
      <c r="EA29" s="53">
        <v>0.146403685212135</v>
      </c>
      <c r="EB29" s="53">
        <v>0.137322172522545</v>
      </c>
      <c r="EC29" s="53">
        <v>0.139412924647331</v>
      </c>
      <c r="ED29" s="53">
        <v>0.147025421261787</v>
      </c>
      <c r="EE29" s="53">
        <v>0.135697215795517</v>
      </c>
      <c r="EF29" s="53">
        <v>0.132709443569183</v>
      </c>
      <c r="EG29" s="53">
        <v>0.16854165494442</v>
      </c>
      <c r="EH29" s="53">
        <v>0.169413685798645</v>
      </c>
      <c r="EI29" s="53">
        <v>0.170449584722519</v>
      </c>
      <c r="EJ29" s="53">
        <v>0.182610929012299</v>
      </c>
      <c r="EK29" s="53">
        <v>0.18222251534462</v>
      </c>
      <c r="EL29" s="53">
        <v>0.183384835720062</v>
      </c>
      <c r="EM29" s="53">
        <v>0.179582536220551</v>
      </c>
      <c r="EN29" s="53">
        <v>0.195442542433739</v>
      </c>
      <c r="EO29" s="53">
        <v>0.211942285299301</v>
      </c>
      <c r="EP29" s="53">
        <v>0.213749542832375</v>
      </c>
      <c r="EQ29" s="53">
        <v>0.211453914642334</v>
      </c>
      <c r="ER29" s="53">
        <v>0.207778945565224</v>
      </c>
      <c r="ES29" s="53">
        <v>0.214057326316833</v>
      </c>
      <c r="ET29" s="53">
        <v>0.224976539611816</v>
      </c>
      <c r="EU29" s="53">
        <v>0.221230581402779</v>
      </c>
      <c r="EV29" s="53">
        <v>0.204457029700279</v>
      </c>
      <c r="EW29" s="53">
        <v>0.19905911386013</v>
      </c>
      <c r="EX29" s="53">
        <v>0.20670810341835</v>
      </c>
    </row>
    <row r="30" s="53" customFormat="1" spans="1:154">
      <c r="A30" s="54">
        <v>2079</v>
      </c>
      <c r="B30" s="62">
        <v>2079</v>
      </c>
      <c r="C30" s="53" t="s">
        <v>120</v>
      </c>
      <c r="D30" s="55">
        <v>43851</v>
      </c>
      <c r="E30" s="53">
        <v>0.106805235147476</v>
      </c>
      <c r="F30" s="53">
        <v>0.0618742182850838</v>
      </c>
      <c r="G30" s="53">
        <v>0.0513051226735115</v>
      </c>
      <c r="H30" s="53">
        <v>0.0233449712395668</v>
      </c>
      <c r="I30" s="53">
        <v>0.0118173640221357</v>
      </c>
      <c r="J30" s="53">
        <v>-0.0357421822845936</v>
      </c>
      <c r="K30" s="53">
        <v>-0.0696908980607986</v>
      </c>
      <c r="L30" s="53">
        <v>-0.0777056366205215</v>
      </c>
      <c r="M30" s="53">
        <v>-0.100515268743038</v>
      </c>
      <c r="N30" s="53">
        <v>-0.0476033166050911</v>
      </c>
      <c r="O30" s="53">
        <v>0.0609256662428379</v>
      </c>
      <c r="P30" s="53">
        <v>0.125457867980003</v>
      </c>
      <c r="Q30" s="53">
        <v>0.148885160684586</v>
      </c>
      <c r="R30" s="53">
        <v>0.131152972579002</v>
      </c>
      <c r="S30" s="53">
        <v>-0.0262256748974323</v>
      </c>
      <c r="T30" s="53">
        <v>0.0652813166379929</v>
      </c>
      <c r="U30" s="53">
        <v>0.101008079946041</v>
      </c>
      <c r="V30" s="53">
        <v>0.157457605004311</v>
      </c>
      <c r="W30" s="53">
        <v>0.0984789580106735</v>
      </c>
      <c r="X30" s="53">
        <v>0.0217836685478687</v>
      </c>
      <c r="Y30" s="53">
        <v>0.0423549376428127</v>
      </c>
      <c r="Z30" s="53">
        <v>-0.00327158765867352</v>
      </c>
      <c r="AA30" s="53">
        <v>0.0231568478047848</v>
      </c>
      <c r="AB30" s="53">
        <v>0.0103720147162676</v>
      </c>
      <c r="AC30" s="53">
        <v>0.108123265206814</v>
      </c>
      <c r="AD30" s="53">
        <v>0.107133463025093</v>
      </c>
      <c r="AE30" s="53">
        <v>0.117582760751247</v>
      </c>
      <c r="AF30" s="53">
        <v>0.115380711853504</v>
      </c>
      <c r="AG30" s="53">
        <v>0.241383105516434</v>
      </c>
      <c r="AH30" s="53">
        <v>0.211653277277946</v>
      </c>
      <c r="AI30" s="53">
        <v>0.246730700135231</v>
      </c>
      <c r="AJ30" s="53">
        <v>0.260826528072357</v>
      </c>
      <c r="AK30" s="53">
        <v>0.212740927934647</v>
      </c>
      <c r="AL30" s="53">
        <v>0.225690186023712</v>
      </c>
      <c r="AM30" s="53">
        <v>0.247936800122261</v>
      </c>
      <c r="AN30" s="53">
        <v>0.24315170943737</v>
      </c>
      <c r="AO30" s="53">
        <v>0.241462111473083</v>
      </c>
      <c r="AP30" s="53">
        <v>0.242458820343018</v>
      </c>
      <c r="AQ30" s="53">
        <v>0.202797427773476</v>
      </c>
      <c r="AR30" s="53">
        <v>0.280232578516006</v>
      </c>
      <c r="AS30" s="53">
        <v>0.28079155087471</v>
      </c>
      <c r="AT30" s="53">
        <v>0.314661115407944</v>
      </c>
      <c r="AU30" s="53">
        <v>0.291104108095169</v>
      </c>
      <c r="AV30" s="53">
        <v>0.275405138731003</v>
      </c>
      <c r="AW30" s="53">
        <v>0.33400085568428</v>
      </c>
      <c r="AX30" s="53">
        <v>0.323551267385483</v>
      </c>
      <c r="AY30" s="53">
        <v>0.305468499660492</v>
      </c>
      <c r="AZ30" s="53">
        <v>0.395892590284348</v>
      </c>
      <c r="BA30" s="53">
        <v>0.404984354972839</v>
      </c>
      <c r="BB30" s="53">
        <v>0.3978650867939</v>
      </c>
      <c r="BC30" s="53">
        <v>0.0894810855388641</v>
      </c>
      <c r="BD30" s="53">
        <v>0.0812409669160843</v>
      </c>
      <c r="BE30" s="53">
        <v>0.025396516546607</v>
      </c>
      <c r="BF30" s="53">
        <v>0.0024894792586565</v>
      </c>
      <c r="BG30" s="53">
        <v>0.0186776090413332</v>
      </c>
      <c r="BH30" s="53">
        <v>-0.0191721562296152</v>
      </c>
      <c r="BI30" s="53">
        <v>-0.0284408014267683</v>
      </c>
      <c r="BJ30" s="53">
        <v>-0.0200958922505379</v>
      </c>
      <c r="BK30" s="53">
        <v>0.0176755264401436</v>
      </c>
      <c r="BL30" s="53">
        <v>0.0283619239926338</v>
      </c>
      <c r="BM30" s="53">
        <v>0.150303900241852</v>
      </c>
      <c r="BN30" s="53">
        <v>0.22789154946804</v>
      </c>
      <c r="BO30" s="53">
        <v>0.21268530189991</v>
      </c>
      <c r="BP30" s="53">
        <v>0.176260977983475</v>
      </c>
      <c r="BQ30" s="53">
        <v>0.0898866355419159</v>
      </c>
      <c r="BR30" s="53">
        <v>0.095444418489933</v>
      </c>
      <c r="BS30" s="53">
        <v>0.144503071904182</v>
      </c>
      <c r="BT30" s="53">
        <v>0.108246996998787</v>
      </c>
      <c r="BU30" s="53">
        <v>0.0652677267789841</v>
      </c>
      <c r="BV30" s="53">
        <v>0.0325769372284412</v>
      </c>
      <c r="BW30" s="53">
        <v>-0.0164567865431309</v>
      </c>
      <c r="BX30" s="53">
        <v>-0.0512458048760891</v>
      </c>
      <c r="BY30" s="53">
        <v>-0.0325171463191509</v>
      </c>
      <c r="BZ30" s="53">
        <v>-0.0447266362607479</v>
      </c>
      <c r="CA30" s="53">
        <v>-0.03017183765769</v>
      </c>
      <c r="CB30" s="53">
        <v>-0.0327769070863724</v>
      </c>
      <c r="CC30" s="53">
        <v>-0.074942521750927</v>
      </c>
      <c r="CD30" s="53">
        <v>-0.13989132642746</v>
      </c>
      <c r="CE30" s="53">
        <v>-0.0987116172909737</v>
      </c>
      <c r="CF30" s="53">
        <v>-0.119340963661671</v>
      </c>
      <c r="CG30" s="53">
        <v>-0.100029774010181</v>
      </c>
      <c r="CH30" s="53">
        <v>-0.0851164236664772</v>
      </c>
      <c r="CI30" s="53">
        <v>-0.108319886028767</v>
      </c>
      <c r="CJ30" s="53">
        <v>-0.10159058123827</v>
      </c>
      <c r="CK30" s="53">
        <v>-0.101184837520123</v>
      </c>
      <c r="CL30" s="53">
        <v>-0.1036621555686</v>
      </c>
      <c r="CM30" s="53">
        <v>-0.120280370116234</v>
      </c>
      <c r="CN30" s="53">
        <v>-0.179124280810356</v>
      </c>
      <c r="CO30" s="53">
        <v>-0.18359050154686</v>
      </c>
      <c r="CP30" s="53">
        <v>-0.154853239655495</v>
      </c>
      <c r="CQ30" s="53">
        <v>-0.163457006216049</v>
      </c>
      <c r="CR30" s="53">
        <v>-0.168692424893379</v>
      </c>
      <c r="CS30" s="53">
        <v>-0.179835364222527</v>
      </c>
      <c r="CT30" s="53">
        <v>-0.179599061608315</v>
      </c>
      <c r="CU30" s="53">
        <v>-0.164163053035736</v>
      </c>
      <c r="CV30" s="53">
        <v>-0.142208769917488</v>
      </c>
      <c r="CW30" s="53">
        <v>-0.173235639929771</v>
      </c>
      <c r="CX30" s="53">
        <v>-0.178335547447205</v>
      </c>
      <c r="CY30" s="53">
        <v>-0.168164327740669</v>
      </c>
      <c r="CZ30" s="53">
        <v>-0.185861125588417</v>
      </c>
      <c r="DA30" s="53">
        <v>0.030829168856144</v>
      </c>
      <c r="DB30" s="53">
        <v>-0.00586173310875893</v>
      </c>
      <c r="DC30" s="53">
        <v>0.0394136272370815</v>
      </c>
      <c r="DD30" s="53">
        <v>0.0343605130910873</v>
      </c>
      <c r="DE30" s="53">
        <v>0.00664477469399571</v>
      </c>
      <c r="DF30" s="53">
        <v>-0.00306500727310777</v>
      </c>
      <c r="DG30" s="53">
        <v>-0.0277450736612082</v>
      </c>
      <c r="DH30" s="53">
        <v>-0.0441047288477421</v>
      </c>
      <c r="DI30" s="53">
        <v>-0.10468577593565</v>
      </c>
      <c r="DJ30" s="53">
        <v>-0.062460221350193</v>
      </c>
      <c r="DK30" s="53">
        <v>-0.0758732110261917</v>
      </c>
      <c r="DL30" s="53">
        <v>-0.0889286696910858</v>
      </c>
      <c r="DM30" s="53">
        <v>-0.0502951219677925</v>
      </c>
      <c r="DN30" s="53">
        <v>-0.0316029861569405</v>
      </c>
      <c r="DO30" s="53">
        <v>-0.102607287466526</v>
      </c>
      <c r="DP30" s="53">
        <v>-0.0166580826044083</v>
      </c>
      <c r="DQ30" s="53">
        <v>-0.0299899745732546</v>
      </c>
      <c r="DR30" s="53">
        <v>0.0627156347036362</v>
      </c>
      <c r="DS30" s="53">
        <v>0.0467162579298019</v>
      </c>
      <c r="DT30" s="53">
        <v>0.00271174916997552</v>
      </c>
      <c r="DU30" s="53">
        <v>0.0723167434334755</v>
      </c>
      <c r="DV30" s="53">
        <v>0.0614792369306087</v>
      </c>
      <c r="DW30" s="53">
        <v>0.0691790133714676</v>
      </c>
      <c r="DX30" s="53">
        <v>0.0686036720871925</v>
      </c>
      <c r="DY30" s="53">
        <v>0.151800125837326</v>
      </c>
      <c r="DZ30" s="53">
        <v>0.153415381908417</v>
      </c>
      <c r="EA30" s="53">
        <v>0.206030309200287</v>
      </c>
      <c r="EB30" s="53">
        <v>0.268777072429657</v>
      </c>
      <c r="EC30" s="53">
        <v>0.3535997569561</v>
      </c>
      <c r="ED30" s="53">
        <v>0.344499260187149</v>
      </c>
      <c r="EE30" s="53">
        <v>0.360265493392944</v>
      </c>
      <c r="EF30" s="53">
        <v>0.359447956085205</v>
      </c>
      <c r="EG30" s="53">
        <v>0.334565848112106</v>
      </c>
      <c r="EH30" s="53">
        <v>0.340785801410675</v>
      </c>
      <c r="EI30" s="53">
        <v>0.362626641988754</v>
      </c>
      <c r="EJ30" s="53">
        <v>0.360318869352341</v>
      </c>
      <c r="EK30" s="53">
        <v>0.37524750828743</v>
      </c>
      <c r="EL30" s="53">
        <v>0.435088127851486</v>
      </c>
      <c r="EM30" s="53">
        <v>0.399892926216125</v>
      </c>
      <c r="EN30" s="53">
        <v>0.448590844869614</v>
      </c>
      <c r="EO30" s="53">
        <v>0.457753598690033</v>
      </c>
      <c r="EP30" s="53">
        <v>0.496858566999435</v>
      </c>
      <c r="EQ30" s="53">
        <v>0.484444469213486</v>
      </c>
      <c r="ER30" s="53">
        <v>0.46850922703743</v>
      </c>
      <c r="ES30" s="53">
        <v>0.511668920516968</v>
      </c>
      <c r="ET30" s="53">
        <v>0.479265064001083</v>
      </c>
      <c r="EU30" s="53">
        <v>0.492209136486053</v>
      </c>
      <c r="EV30" s="53">
        <v>0.587733149528503</v>
      </c>
      <c r="EW30" s="53">
        <v>0.586653709411621</v>
      </c>
      <c r="EX30" s="53">
        <v>0.597231268882751</v>
      </c>
    </row>
    <row r="31" s="53" customFormat="1" spans="1:154">
      <c r="A31" s="54">
        <v>2104</v>
      </c>
      <c r="B31" s="62">
        <v>2104</v>
      </c>
      <c r="C31" s="53" t="s">
        <v>123</v>
      </c>
      <c r="D31" s="55">
        <v>43851</v>
      </c>
      <c r="E31" s="53">
        <v>-0.0345762223005295</v>
      </c>
      <c r="F31" s="53">
        <v>-0.053603507578373</v>
      </c>
      <c r="G31" s="53">
        <v>-0.0930559039115906</v>
      </c>
      <c r="H31" s="53">
        <v>-0.107806488871574</v>
      </c>
      <c r="I31" s="53">
        <v>-0.163579270243645</v>
      </c>
      <c r="J31" s="53">
        <v>-0.196664020419121</v>
      </c>
      <c r="K31" s="53">
        <v>-0.207505479454994</v>
      </c>
      <c r="L31" s="53">
        <v>-0.229874014854431</v>
      </c>
      <c r="M31" s="53">
        <v>-0.251670002937317</v>
      </c>
      <c r="N31" s="53">
        <v>-0.251486986875534</v>
      </c>
      <c r="O31" s="53">
        <v>-0.251124083995819</v>
      </c>
      <c r="P31" s="53">
        <v>-0.214917317032814</v>
      </c>
      <c r="Q31" s="53">
        <v>-0.233052283525467</v>
      </c>
      <c r="R31" s="53">
        <v>-0.251659154891968</v>
      </c>
      <c r="S31" s="53">
        <v>-0.240075767040253</v>
      </c>
      <c r="T31" s="53">
        <v>-0.224656730890274</v>
      </c>
      <c r="U31" s="53">
        <v>-0.24160934984684</v>
      </c>
      <c r="V31" s="53">
        <v>-0.20708666741848</v>
      </c>
      <c r="W31" s="53">
        <v>-0.219958513975143</v>
      </c>
      <c r="X31" s="53">
        <v>-0.209610760211945</v>
      </c>
      <c r="Y31" s="53">
        <v>-0.212872818112373</v>
      </c>
      <c r="Z31" s="53">
        <v>-0.213812351226807</v>
      </c>
      <c r="AA31" s="53">
        <v>-0.209606483578682</v>
      </c>
      <c r="AB31" s="53">
        <v>-0.240264087915421</v>
      </c>
      <c r="AC31" s="53">
        <v>-0.225949808955193</v>
      </c>
      <c r="AD31" s="53">
        <v>-0.248290315270424</v>
      </c>
      <c r="AE31" s="53">
        <v>-0.303954303264618</v>
      </c>
      <c r="AF31" s="53">
        <v>-0.280805438756943</v>
      </c>
      <c r="AG31" s="53">
        <v>-0.261287033557892</v>
      </c>
      <c r="AH31" s="53">
        <v>-0.24520568549633</v>
      </c>
      <c r="AI31" s="53">
        <v>-0.259731292724609</v>
      </c>
      <c r="AJ31" s="53">
        <v>-0.276822298765182</v>
      </c>
      <c r="AK31" s="53">
        <v>-0.310617595911026</v>
      </c>
      <c r="AL31" s="53">
        <v>-0.334194600582123</v>
      </c>
      <c r="AM31" s="53">
        <v>-0.38255900144577</v>
      </c>
      <c r="AN31" s="53">
        <v>-0.393088132143021</v>
      </c>
      <c r="AO31" s="53">
        <v>-0.390397250652313</v>
      </c>
      <c r="AP31" s="53">
        <v>-0.390889912843704</v>
      </c>
      <c r="AQ31" s="53">
        <v>-0.378379136323929</v>
      </c>
      <c r="AR31" s="53">
        <v>-0.367168247699738</v>
      </c>
      <c r="AS31" s="53">
        <v>-0.349872887134552</v>
      </c>
      <c r="AT31" s="53">
        <v>-0.371911913156509</v>
      </c>
      <c r="AU31" s="53">
        <v>-0.396076828241348</v>
      </c>
      <c r="AV31" s="53">
        <v>-0.413769155740738</v>
      </c>
      <c r="AW31" s="53">
        <v>-0.410757809877396</v>
      </c>
      <c r="AX31" s="53">
        <v>-0.456893712282181</v>
      </c>
      <c r="AY31" s="53">
        <v>-0.504246175289154</v>
      </c>
      <c r="AZ31" s="53">
        <v>-0.497259974479675</v>
      </c>
      <c r="BA31" s="53">
        <v>-0.490874439477921</v>
      </c>
      <c r="BB31" s="53">
        <v>-0.49197182059288</v>
      </c>
      <c r="BC31" s="53">
        <v>-0.0342025607824326</v>
      </c>
      <c r="BD31" s="53">
        <v>-0.041624654084444</v>
      </c>
      <c r="BE31" s="53">
        <v>-0.0630902498960495</v>
      </c>
      <c r="BF31" s="53">
        <v>-0.088791660964489</v>
      </c>
      <c r="BG31" s="53">
        <v>-0.124451793730259</v>
      </c>
      <c r="BH31" s="53">
        <v>-0.144972875714302</v>
      </c>
      <c r="BI31" s="53">
        <v>-0.145192086696625</v>
      </c>
      <c r="BJ31" s="53">
        <v>-0.141822725534439</v>
      </c>
      <c r="BK31" s="53">
        <v>-0.148089647293091</v>
      </c>
      <c r="BL31" s="53">
        <v>-0.159826815128326</v>
      </c>
      <c r="BM31" s="53">
        <v>-0.1383036673069</v>
      </c>
      <c r="BN31" s="53">
        <v>-0.127088412642479</v>
      </c>
      <c r="BO31" s="53">
        <v>-0.147336944937706</v>
      </c>
      <c r="BP31" s="53">
        <v>-0.176856726408005</v>
      </c>
      <c r="BQ31" s="53">
        <v>-0.183635979890823</v>
      </c>
      <c r="BR31" s="53">
        <v>-0.157899975776672</v>
      </c>
      <c r="BS31" s="53">
        <v>-0.17105408012867</v>
      </c>
      <c r="BT31" s="53">
        <v>-0.177400097250938</v>
      </c>
      <c r="BU31" s="53">
        <v>-0.18927076458931</v>
      </c>
      <c r="BV31" s="53">
        <v>-0.168166533112526</v>
      </c>
      <c r="BW31" s="53">
        <v>-0.149562001228333</v>
      </c>
      <c r="BX31" s="53">
        <v>-0.154622480273247</v>
      </c>
      <c r="BY31" s="53">
        <v>-0.12957951426506</v>
      </c>
      <c r="BZ31" s="53">
        <v>-0.157343685626984</v>
      </c>
      <c r="CA31" s="53">
        <v>-0.136591985821724</v>
      </c>
      <c r="CB31" s="53">
        <v>-0.16877818107605</v>
      </c>
      <c r="CC31" s="53">
        <v>-0.21104907989502</v>
      </c>
      <c r="CD31" s="53">
        <v>-0.190768092870712</v>
      </c>
      <c r="CE31" s="53">
        <v>-0.148617193102837</v>
      </c>
      <c r="CF31" s="53">
        <v>-0.157368659973145</v>
      </c>
      <c r="CG31" s="53">
        <v>-0.156425103545189</v>
      </c>
      <c r="CH31" s="53">
        <v>-0.174005135893822</v>
      </c>
      <c r="CI31" s="53">
        <v>-0.20441623032093</v>
      </c>
      <c r="CJ31" s="53">
        <v>-0.214214861392975</v>
      </c>
      <c r="CK31" s="53">
        <v>-0.245976909995079</v>
      </c>
      <c r="CL31" s="53">
        <v>-0.256612300872803</v>
      </c>
      <c r="CM31" s="53">
        <v>-0.259509831666946</v>
      </c>
      <c r="CN31" s="53">
        <v>-0.258637815713882</v>
      </c>
      <c r="CO31" s="53">
        <v>-0.2327491492033</v>
      </c>
      <c r="CP31" s="53">
        <v>-0.250234842300415</v>
      </c>
      <c r="CQ31" s="53">
        <v>-0.228545144200325</v>
      </c>
      <c r="CR31" s="53">
        <v>-0.255905449390411</v>
      </c>
      <c r="CS31" s="53">
        <v>-0.263435274362564</v>
      </c>
      <c r="CT31" s="53">
        <v>-0.273213267326355</v>
      </c>
      <c r="CU31" s="53">
        <v>-0.279147684574127</v>
      </c>
      <c r="CV31" s="53">
        <v>-0.294320672750473</v>
      </c>
      <c r="CW31" s="53">
        <v>-0.314404189586639</v>
      </c>
      <c r="CX31" s="53">
        <v>-0.297955960035324</v>
      </c>
      <c r="CY31" s="53">
        <v>-0.313032239675522</v>
      </c>
      <c r="CZ31" s="53">
        <v>-0.326870799064636</v>
      </c>
      <c r="DA31" s="53">
        <v>-0.0404942519962788</v>
      </c>
      <c r="DB31" s="53">
        <v>-0.0520994439721107</v>
      </c>
      <c r="DC31" s="53">
        <v>-0.0700862407684326</v>
      </c>
      <c r="DD31" s="53">
        <v>-0.0591354183852673</v>
      </c>
      <c r="DE31" s="53">
        <v>-0.0792480632662773</v>
      </c>
      <c r="DF31" s="53">
        <v>-0.0918117389082909</v>
      </c>
      <c r="DG31" s="53">
        <v>-0.102433986961842</v>
      </c>
      <c r="DH31" s="53">
        <v>-0.128171890974045</v>
      </c>
      <c r="DI31" s="53">
        <v>-0.143700957298279</v>
      </c>
      <c r="DJ31" s="53">
        <v>-0.131780758500099</v>
      </c>
      <c r="DK31" s="53">
        <v>-0.152941003441811</v>
      </c>
      <c r="DL31" s="53">
        <v>-0.127949506044388</v>
      </c>
      <c r="DM31" s="53">
        <v>-0.125835910439491</v>
      </c>
      <c r="DN31" s="53">
        <v>-0.114923030138016</v>
      </c>
      <c r="DO31" s="53">
        <v>-0.0965603813529015</v>
      </c>
      <c r="DP31" s="53">
        <v>-0.106877334415913</v>
      </c>
      <c r="DQ31" s="53">
        <v>-0.110675856471062</v>
      </c>
      <c r="DR31" s="53">
        <v>-0.069807156920433</v>
      </c>
      <c r="DS31" s="53">
        <v>-0.0708083435893059</v>
      </c>
      <c r="DT31" s="53">
        <v>-0.0815648213028908</v>
      </c>
      <c r="DU31" s="53">
        <v>-0.103431418538094</v>
      </c>
      <c r="DV31" s="53">
        <v>-0.099310465157032</v>
      </c>
      <c r="DW31" s="53">
        <v>-0.120147556066513</v>
      </c>
      <c r="DX31" s="53">
        <v>-0.123040996491909</v>
      </c>
      <c r="DY31" s="53">
        <v>-0.129478424787521</v>
      </c>
      <c r="DZ31" s="53">
        <v>-0.119632720947266</v>
      </c>
      <c r="EA31" s="53">
        <v>-0.13302581012249</v>
      </c>
      <c r="EB31" s="53">
        <v>-0.130157932639122</v>
      </c>
      <c r="EC31" s="53">
        <v>-0.152790427207947</v>
      </c>
      <c r="ED31" s="53">
        <v>-0.127957612276077</v>
      </c>
      <c r="EE31" s="53">
        <v>-0.143426775932312</v>
      </c>
      <c r="EF31" s="53">
        <v>-0.142937749624252</v>
      </c>
      <c r="EG31" s="53">
        <v>-0.146321952342987</v>
      </c>
      <c r="EH31" s="53">
        <v>-0.160100340843201</v>
      </c>
      <c r="EI31" s="53">
        <v>-0.176702693104744</v>
      </c>
      <c r="EJ31" s="53">
        <v>-0.176596418023109</v>
      </c>
      <c r="EK31" s="53">
        <v>-0.171008035540581</v>
      </c>
      <c r="EL31" s="53">
        <v>-0.172372698783875</v>
      </c>
      <c r="EM31" s="53">
        <v>-0.18575057387352</v>
      </c>
      <c r="EN31" s="53">
        <v>-0.157053977251053</v>
      </c>
      <c r="EO31" s="53">
        <v>-0.161448329687119</v>
      </c>
      <c r="EP31" s="53">
        <v>-0.15612705051899</v>
      </c>
      <c r="EQ31" s="53">
        <v>-0.172762125730515</v>
      </c>
      <c r="ER31" s="53">
        <v>-0.180676490068436</v>
      </c>
      <c r="ES31" s="53">
        <v>-0.171730726957321</v>
      </c>
      <c r="ET31" s="53">
        <v>-0.20269364118576</v>
      </c>
      <c r="EU31" s="53">
        <v>-0.229962602257729</v>
      </c>
      <c r="EV31" s="53">
        <v>-0.239424616098404</v>
      </c>
      <c r="EW31" s="53">
        <v>-0.21796278655529</v>
      </c>
      <c r="EX31" s="53">
        <v>-0.205221608281136</v>
      </c>
    </row>
    <row r="32" s="53" customFormat="1" spans="1:154">
      <c r="A32" s="54">
        <v>2106</v>
      </c>
      <c r="B32" s="62">
        <v>2106</v>
      </c>
      <c r="C32" s="53" t="s">
        <v>126</v>
      </c>
      <c r="D32" s="55">
        <v>43851</v>
      </c>
      <c r="E32" s="53">
        <v>0.0423501245677471</v>
      </c>
      <c r="F32" s="53">
        <v>-0.0182656906545162</v>
      </c>
      <c r="G32" s="53">
        <v>-0.0384865216910839</v>
      </c>
      <c r="H32" s="53">
        <v>-0.0669758319854736</v>
      </c>
      <c r="I32" s="53">
        <v>-0.090844064950943</v>
      </c>
      <c r="J32" s="53">
        <v>-0.108920939266682</v>
      </c>
      <c r="K32" s="53">
        <v>-0.128373369574547</v>
      </c>
      <c r="L32" s="53">
        <v>-0.120806410908699</v>
      </c>
      <c r="M32" s="53">
        <v>-0.13709831237793</v>
      </c>
      <c r="N32" s="53">
        <v>-0.158255204558372</v>
      </c>
      <c r="O32" s="53">
        <v>-0.142601698637009</v>
      </c>
      <c r="P32" s="53">
        <v>-0.121806606650352</v>
      </c>
      <c r="Q32" s="53">
        <v>-0.115957021713257</v>
      </c>
      <c r="R32" s="53">
        <v>-0.109649233520031</v>
      </c>
      <c r="S32" s="53">
        <v>-0.105753548443317</v>
      </c>
      <c r="T32" s="53">
        <v>-0.108687408268452</v>
      </c>
      <c r="U32" s="53">
        <v>-0.102249562740326</v>
      </c>
      <c r="V32" s="53">
        <v>-0.0718463659286499</v>
      </c>
      <c r="W32" s="53">
        <v>-0.0811511352658272</v>
      </c>
      <c r="X32" s="53">
        <v>-0.0984206646680832</v>
      </c>
      <c r="Y32" s="53">
        <v>-0.122795321047306</v>
      </c>
      <c r="Z32" s="53">
        <v>-0.140912473201752</v>
      </c>
      <c r="AA32" s="53">
        <v>-0.101452268660069</v>
      </c>
      <c r="AB32" s="53">
        <v>-0.13966315984726</v>
      </c>
      <c r="AC32" s="53">
        <v>-0.0881423801183701</v>
      </c>
      <c r="AD32" s="53">
        <v>-0.0992494970560074</v>
      </c>
      <c r="AE32" s="53">
        <v>-0.0640745460987091</v>
      </c>
      <c r="AF32" s="53">
        <v>-0.115258626639843</v>
      </c>
      <c r="AG32" s="53">
        <v>-0.0921154096722603</v>
      </c>
      <c r="AH32" s="53">
        <v>-0.0963737815618515</v>
      </c>
      <c r="AI32" s="53">
        <v>-0.117798864841461</v>
      </c>
      <c r="AJ32" s="53">
        <v>-0.125871598720551</v>
      </c>
      <c r="AK32" s="53">
        <v>-0.151681661605835</v>
      </c>
      <c r="AL32" s="53">
        <v>-0.115621991455555</v>
      </c>
      <c r="AM32" s="53">
        <v>-0.100684441626072</v>
      </c>
      <c r="AN32" s="53">
        <v>-0.0634319335222244</v>
      </c>
      <c r="AO32" s="53">
        <v>-0.0501675009727478</v>
      </c>
      <c r="AP32" s="53">
        <v>-0.0371743403375149</v>
      </c>
      <c r="AQ32" s="53">
        <v>-0.0567663311958313</v>
      </c>
      <c r="AR32" s="53">
        <v>-0.0495654568076134</v>
      </c>
      <c r="AS32" s="53">
        <v>-0.0779040083289146</v>
      </c>
      <c r="AT32" s="53">
        <v>-0.0619232729077339</v>
      </c>
      <c r="AU32" s="53">
        <v>-0.0437826253473759</v>
      </c>
      <c r="AV32" s="53">
        <v>-0.0462245270609856</v>
      </c>
      <c r="AW32" s="53">
        <v>-0.0486542955040932</v>
      </c>
      <c r="AX32" s="53">
        <v>-0.0351411551237106</v>
      </c>
      <c r="AY32" s="53">
        <v>0.00825687870383263</v>
      </c>
      <c r="AZ32" s="53">
        <v>-0.0314420834183693</v>
      </c>
      <c r="BA32" s="53">
        <v>-0.0355759412050247</v>
      </c>
      <c r="BB32" s="53">
        <v>-0.033715758472681</v>
      </c>
      <c r="BC32" s="53">
        <v>0.0259036347270012</v>
      </c>
      <c r="BD32" s="53">
        <v>-0.0172950848937035</v>
      </c>
      <c r="BE32" s="53">
        <v>-0.0370189398527145</v>
      </c>
      <c r="BF32" s="53">
        <v>-0.0614703372120857</v>
      </c>
      <c r="BG32" s="53">
        <v>-0.0669636577367783</v>
      </c>
      <c r="BH32" s="53">
        <v>-0.0812797620892525</v>
      </c>
      <c r="BI32" s="53">
        <v>-0.0827285647392273</v>
      </c>
      <c r="BJ32" s="53">
        <v>-0.0744649022817612</v>
      </c>
      <c r="BK32" s="53">
        <v>-0.0841264426708221</v>
      </c>
      <c r="BL32" s="53">
        <v>-0.0891745537519455</v>
      </c>
      <c r="BM32" s="53">
        <v>-0.0904992073774338</v>
      </c>
      <c r="BN32" s="53">
        <v>-0.0768880695104599</v>
      </c>
      <c r="BO32" s="53">
        <v>-0.084112860262394</v>
      </c>
      <c r="BP32" s="53">
        <v>-0.0819739252328873</v>
      </c>
      <c r="BQ32" s="53">
        <v>-0.0652783587574959</v>
      </c>
      <c r="BR32" s="53">
        <v>-0.0481502339243889</v>
      </c>
      <c r="BS32" s="53">
        <v>-0.0528013780713081</v>
      </c>
      <c r="BT32" s="53">
        <v>-0.0193703174591064</v>
      </c>
      <c r="BU32" s="53">
        <v>-0.0295203328132629</v>
      </c>
      <c r="BV32" s="53">
        <v>-0.0417820550501347</v>
      </c>
      <c r="BW32" s="53">
        <v>-0.0458052717149258</v>
      </c>
      <c r="BX32" s="53">
        <v>-0.0491059310734272</v>
      </c>
      <c r="BY32" s="53">
        <v>-0.0227247998118401</v>
      </c>
      <c r="BZ32" s="53">
        <v>-0.0515191853046417</v>
      </c>
      <c r="CA32" s="53">
        <v>-0.0517957769334316</v>
      </c>
      <c r="CB32" s="53">
        <v>-0.055252593010664</v>
      </c>
      <c r="CC32" s="53">
        <v>-0.0359664484858513</v>
      </c>
      <c r="CD32" s="53">
        <v>-0.0594608038663864</v>
      </c>
      <c r="CE32" s="53">
        <v>-0.0539718419313431</v>
      </c>
      <c r="CF32" s="53">
        <v>-0.0697191506624222</v>
      </c>
      <c r="CG32" s="53">
        <v>-0.0745380371809006</v>
      </c>
      <c r="CH32" s="53">
        <v>-0.0851408764719963</v>
      </c>
      <c r="CI32" s="53">
        <v>-0.0867578014731407</v>
      </c>
      <c r="CJ32" s="53">
        <v>-0.0632782727479935</v>
      </c>
      <c r="CK32" s="53">
        <v>-0.0523065365850925</v>
      </c>
      <c r="CL32" s="53">
        <v>-0.0333858244121075</v>
      </c>
      <c r="CM32" s="53">
        <v>-0.0539607666432858</v>
      </c>
      <c r="CN32" s="53">
        <v>-0.0564656853675842</v>
      </c>
      <c r="CO32" s="53">
        <v>-0.0603130757808685</v>
      </c>
      <c r="CP32" s="53">
        <v>-0.0729050785303116</v>
      </c>
      <c r="CQ32" s="53">
        <v>-0.0979279726743698</v>
      </c>
      <c r="CR32" s="53">
        <v>-0.0926483348011971</v>
      </c>
      <c r="CS32" s="53">
        <v>-0.0631092488765717</v>
      </c>
      <c r="CT32" s="53">
        <v>-0.0816689059138298</v>
      </c>
      <c r="CU32" s="53">
        <v>-0.0820483043789864</v>
      </c>
      <c r="CV32" s="53">
        <v>-0.0831781700253487</v>
      </c>
      <c r="CW32" s="53">
        <v>-0.0883915945887566</v>
      </c>
      <c r="CX32" s="53">
        <v>-0.106629051268101</v>
      </c>
      <c r="CY32" s="53">
        <v>-0.110794581472874</v>
      </c>
      <c r="CZ32" s="53">
        <v>-0.120059713721275</v>
      </c>
      <c r="DA32" s="53">
        <v>0.0119797103106976</v>
      </c>
      <c r="DB32" s="53">
        <v>-0.00543738529086113</v>
      </c>
      <c r="DC32" s="53">
        <v>-0.00593435997143388</v>
      </c>
      <c r="DD32" s="53">
        <v>-0.00997227057814598</v>
      </c>
      <c r="DE32" s="53">
        <v>-0.0283471830189228</v>
      </c>
      <c r="DF32" s="53">
        <v>-0.0321079567074776</v>
      </c>
      <c r="DG32" s="53">
        <v>-0.0501115769147873</v>
      </c>
      <c r="DH32" s="53">
        <v>-0.0508082881569862</v>
      </c>
      <c r="DI32" s="53">
        <v>-0.0574386455118656</v>
      </c>
      <c r="DJ32" s="53">
        <v>-0.0735474228858948</v>
      </c>
      <c r="DK32" s="53">
        <v>-0.0565692782402039</v>
      </c>
      <c r="DL32" s="53">
        <v>-0.0493853203952312</v>
      </c>
      <c r="DM32" s="53">
        <v>-0.0363109409809113</v>
      </c>
      <c r="DN32" s="53">
        <v>-0.0321420952677727</v>
      </c>
      <c r="DO32" s="53">
        <v>-0.0449419692158699</v>
      </c>
      <c r="DP32" s="53">
        <v>-0.0650039538741112</v>
      </c>
      <c r="DQ32" s="53">
        <v>-0.0539149641990662</v>
      </c>
      <c r="DR32" s="53">
        <v>-0.0569428242743015</v>
      </c>
      <c r="DS32" s="53">
        <v>-0.0560975782573223</v>
      </c>
      <c r="DT32" s="53">
        <v>-0.0611053928732872</v>
      </c>
      <c r="DU32" s="53">
        <v>-0.081456832587719</v>
      </c>
      <c r="DV32" s="53">
        <v>-0.0962733253836632</v>
      </c>
      <c r="DW32" s="53">
        <v>-0.0831942483782768</v>
      </c>
      <c r="DX32" s="53">
        <v>-0.0926107466220856</v>
      </c>
      <c r="DY32" s="53">
        <v>-0.0408133827149868</v>
      </c>
      <c r="DZ32" s="53">
        <v>-0.0484636835753918</v>
      </c>
      <c r="EA32" s="53">
        <v>-0.0325748771429062</v>
      </c>
      <c r="EB32" s="53">
        <v>-0.0602646023035049</v>
      </c>
      <c r="EC32" s="53">
        <v>-0.0426103509962559</v>
      </c>
      <c r="ED32" s="53">
        <v>-0.0311214122921228</v>
      </c>
      <c r="EE32" s="53">
        <v>-0.0477276109158993</v>
      </c>
      <c r="EF32" s="53">
        <v>-0.0451974980533123</v>
      </c>
      <c r="EG32" s="53">
        <v>-0.0693906396627426</v>
      </c>
      <c r="EH32" s="53">
        <v>-0.0568104945123196</v>
      </c>
      <c r="EI32" s="53">
        <v>-0.0528446845710278</v>
      </c>
      <c r="EJ32" s="53">
        <v>-0.0345128886401653</v>
      </c>
      <c r="EK32" s="53">
        <v>-0.000673513568472117</v>
      </c>
      <c r="EL32" s="53">
        <v>0.0148245636373758</v>
      </c>
      <c r="EM32" s="53">
        <v>-0.000920034653972834</v>
      </c>
      <c r="EN32" s="53">
        <v>0.0188728459179401</v>
      </c>
      <c r="EO32" s="53">
        <v>0.0155571810901165</v>
      </c>
      <c r="EP32" s="53">
        <v>0.0262582805007696</v>
      </c>
      <c r="EQ32" s="53">
        <v>0.0148598458617926</v>
      </c>
      <c r="ER32" s="53">
        <v>0.0309775974601507</v>
      </c>
      <c r="ES32" s="53">
        <v>0.0289272274821997</v>
      </c>
      <c r="ET32" s="53">
        <v>0.0435702353715897</v>
      </c>
      <c r="EU32" s="53">
        <v>0.0921816900372505</v>
      </c>
      <c r="EV32" s="53">
        <v>0.0707201883196831</v>
      </c>
      <c r="EW32" s="53">
        <v>0.0707518607378006</v>
      </c>
      <c r="EX32" s="53">
        <v>0.0818771794438362</v>
      </c>
    </row>
    <row r="33" s="53" customFormat="1" spans="1:154">
      <c r="A33" s="54">
        <v>2115</v>
      </c>
      <c r="B33" s="62">
        <v>2115</v>
      </c>
      <c r="C33" s="53" t="s">
        <v>129</v>
      </c>
      <c r="D33" s="55">
        <v>43851</v>
      </c>
      <c r="E33" s="53">
        <v>0.110524222254753</v>
      </c>
      <c r="F33" s="53">
        <v>0.226970463991165</v>
      </c>
      <c r="G33" s="53">
        <v>0.205417782068253</v>
      </c>
      <c r="H33" s="53">
        <v>0.257562398910522</v>
      </c>
      <c r="I33" s="53">
        <v>0.252634644508362</v>
      </c>
      <c r="J33" s="53">
        <v>0.249534279108047</v>
      </c>
      <c r="K33" s="53">
        <v>0.170112401247025</v>
      </c>
      <c r="L33" s="53">
        <v>0.247808590531349</v>
      </c>
      <c r="M33" s="53">
        <v>0.207508027553558</v>
      </c>
      <c r="N33" s="53">
        <v>0.166928365826607</v>
      </c>
      <c r="O33" s="53">
        <v>0.241191223263741</v>
      </c>
      <c r="P33" s="53">
        <v>0.337962806224823</v>
      </c>
      <c r="Q33" s="53">
        <v>0.298489212989807</v>
      </c>
      <c r="R33" s="53">
        <v>0.282286554574966</v>
      </c>
      <c r="S33" s="53">
        <v>0.352711498737335</v>
      </c>
      <c r="T33" s="53">
        <v>0.317195922136307</v>
      </c>
      <c r="U33" s="53">
        <v>0.302916795015335</v>
      </c>
      <c r="V33" s="53">
        <v>0.30841052532196</v>
      </c>
      <c r="W33" s="53">
        <v>0.293856233358383</v>
      </c>
      <c r="X33" s="53">
        <v>0.258921802043915</v>
      </c>
      <c r="Y33" s="53">
        <v>0.249408975243568</v>
      </c>
      <c r="Z33" s="53">
        <v>0.231539979577065</v>
      </c>
      <c r="AA33" s="53">
        <v>0.229343742132187</v>
      </c>
      <c r="AB33" s="53">
        <v>0.214484006166458</v>
      </c>
      <c r="AC33" s="53">
        <v>0.25197359919548</v>
      </c>
      <c r="AD33" s="53">
        <v>0.248397156596184</v>
      </c>
      <c r="AE33" s="53">
        <v>0.200065284967422</v>
      </c>
      <c r="AF33" s="53">
        <v>0.232044503092766</v>
      </c>
      <c r="AG33" s="53">
        <v>0.258390605449677</v>
      </c>
      <c r="AH33" s="53">
        <v>0.281307101249695</v>
      </c>
      <c r="AI33" s="53">
        <v>0.293287038803101</v>
      </c>
      <c r="AJ33" s="53">
        <v>0.309162825345993</v>
      </c>
      <c r="AK33" s="53">
        <v>0.263762056827545</v>
      </c>
      <c r="AL33" s="53">
        <v>0.224128440022469</v>
      </c>
      <c r="AM33" s="53">
        <v>0.246281564235687</v>
      </c>
      <c r="AN33" s="53">
        <v>0.283143728971481</v>
      </c>
      <c r="AO33" s="53">
        <v>0.2994225025177</v>
      </c>
      <c r="AP33" s="53">
        <v>0.306949347257614</v>
      </c>
      <c r="AQ33" s="53">
        <v>0.320637315511703</v>
      </c>
      <c r="AR33" s="53">
        <v>0.29767245054245</v>
      </c>
      <c r="AS33" s="53">
        <v>0.246612459421158</v>
      </c>
      <c r="AT33" s="53">
        <v>0.243015050888062</v>
      </c>
      <c r="AU33" s="53">
        <v>0.249506726861</v>
      </c>
      <c r="AV33" s="53">
        <v>0.236241191625595</v>
      </c>
      <c r="AW33" s="53">
        <v>0.253512740135193</v>
      </c>
      <c r="AX33" s="53">
        <v>0.298036605119705</v>
      </c>
      <c r="AY33" s="53">
        <v>0.325525492429733</v>
      </c>
      <c r="AZ33" s="53">
        <v>0.342083513736725</v>
      </c>
      <c r="BA33" s="53">
        <v>0.327655166387558</v>
      </c>
      <c r="BB33" s="53">
        <v>0.447977095842361</v>
      </c>
      <c r="BC33" s="53">
        <v>0.0643744990229607</v>
      </c>
      <c r="BD33" s="53">
        <v>0.0729108676314354</v>
      </c>
      <c r="BE33" s="53">
        <v>0.0690585598349571</v>
      </c>
      <c r="BF33" s="53">
        <v>0.075127400457859</v>
      </c>
      <c r="BG33" s="53">
        <v>0.0731576979160309</v>
      </c>
      <c r="BH33" s="53">
        <v>0.0832809656858444</v>
      </c>
      <c r="BI33" s="53">
        <v>0.0463242679834366</v>
      </c>
      <c r="BJ33" s="53">
        <v>0.110450595617294</v>
      </c>
      <c r="BK33" s="53">
        <v>0.0815670564770699</v>
      </c>
      <c r="BL33" s="53">
        <v>0.0773095637559891</v>
      </c>
      <c r="BM33" s="53">
        <v>0.0567349791526794</v>
      </c>
      <c r="BN33" s="53">
        <v>0.0986732095479965</v>
      </c>
      <c r="BO33" s="53">
        <v>0.0870282202959061</v>
      </c>
      <c r="BP33" s="53">
        <v>0.075186513364315</v>
      </c>
      <c r="BQ33" s="53">
        <v>0.145403668284416</v>
      </c>
      <c r="BR33" s="53">
        <v>0.120951414108276</v>
      </c>
      <c r="BS33" s="53">
        <v>0.0916929841041565</v>
      </c>
      <c r="BT33" s="53">
        <v>0.099017821252346</v>
      </c>
      <c r="BU33" s="53">
        <v>0.0663318708539009</v>
      </c>
      <c r="BV33" s="53">
        <v>0.0297373794019222</v>
      </c>
      <c r="BW33" s="53">
        <v>0.0271160136908293</v>
      </c>
      <c r="BX33" s="53">
        <v>0.00360628706403077</v>
      </c>
      <c r="BY33" s="53">
        <v>0.011984926648438</v>
      </c>
      <c r="BZ33" s="53">
        <v>-0.00888778548687696</v>
      </c>
      <c r="CA33" s="53">
        <v>0.0247756894677877</v>
      </c>
      <c r="CB33" s="53">
        <v>0.00562495458871126</v>
      </c>
      <c r="CC33" s="53">
        <v>-0.029665207490325</v>
      </c>
      <c r="CD33" s="53">
        <v>-0.0149716315791011</v>
      </c>
      <c r="CE33" s="53">
        <v>0.0266540106385946</v>
      </c>
      <c r="CF33" s="53">
        <v>0.034820444881916</v>
      </c>
      <c r="CG33" s="53">
        <v>0.052351251244545</v>
      </c>
      <c r="CH33" s="53">
        <v>0.0623133257031441</v>
      </c>
      <c r="CI33" s="53">
        <v>0.0156768839806318</v>
      </c>
      <c r="CJ33" s="53">
        <v>-0.0158892627805471</v>
      </c>
      <c r="CK33" s="53">
        <v>-0.0263557117432356</v>
      </c>
      <c r="CL33" s="53">
        <v>-0.0107113197445869</v>
      </c>
      <c r="CM33" s="53">
        <v>-0.0154564501717687</v>
      </c>
      <c r="CN33" s="53">
        <v>-0.000664298189803958</v>
      </c>
      <c r="CO33" s="53">
        <v>0.0153475468978286</v>
      </c>
      <c r="CP33" s="53">
        <v>0.0071322051808238</v>
      </c>
      <c r="CQ33" s="53">
        <v>-0.0170664992183447</v>
      </c>
      <c r="CR33" s="53">
        <v>-0.0171700865030289</v>
      </c>
      <c r="CS33" s="53">
        <v>-0.0403149239718914</v>
      </c>
      <c r="CT33" s="53">
        <v>-0.0562241412699223</v>
      </c>
      <c r="CU33" s="53">
        <v>-0.0453781969845295</v>
      </c>
      <c r="CV33" s="53">
        <v>-0.0335003733634949</v>
      </c>
      <c r="CW33" s="53">
        <v>-0.0489529445767403</v>
      </c>
      <c r="CX33" s="53">
        <v>-0.0228609219193459</v>
      </c>
      <c r="CY33" s="53">
        <v>-0.0210266523063183</v>
      </c>
      <c r="CZ33" s="53">
        <v>0.0223023071885109</v>
      </c>
      <c r="DA33" s="53">
        <v>0.0584330372512341</v>
      </c>
      <c r="DB33" s="53">
        <v>0.166342914104462</v>
      </c>
      <c r="DC33" s="53">
        <v>0.148642539978027</v>
      </c>
      <c r="DD33" s="53">
        <v>0.194718301296234</v>
      </c>
      <c r="DE33" s="53">
        <v>0.191760271787643</v>
      </c>
      <c r="DF33" s="53">
        <v>0.178536638617516</v>
      </c>
      <c r="DG33" s="53">
        <v>0.136071443557739</v>
      </c>
      <c r="DH33" s="53">
        <v>0.149641305208206</v>
      </c>
      <c r="DI33" s="53">
        <v>0.13822428882122</v>
      </c>
      <c r="DJ33" s="53">
        <v>0.101902112364769</v>
      </c>
      <c r="DK33" s="53">
        <v>0.196739569306374</v>
      </c>
      <c r="DL33" s="53">
        <v>0.251572906970978</v>
      </c>
      <c r="DM33" s="53">
        <v>0.223744302988052</v>
      </c>
      <c r="DN33" s="53">
        <v>0.219383344054222</v>
      </c>
      <c r="DO33" s="53">
        <v>0.219591155648232</v>
      </c>
      <c r="DP33" s="53">
        <v>0.208527803421021</v>
      </c>
      <c r="DQ33" s="53">
        <v>0.22350712120533</v>
      </c>
      <c r="DR33" s="53">
        <v>0.221676021814346</v>
      </c>
      <c r="DS33" s="53">
        <v>0.239807665348053</v>
      </c>
      <c r="DT33" s="53">
        <v>0.241467729210854</v>
      </c>
      <c r="DU33" s="53">
        <v>0.234576269984245</v>
      </c>
      <c r="DV33" s="53">
        <v>0.240217000246048</v>
      </c>
      <c r="DW33" s="53">
        <v>0.229642137885094</v>
      </c>
      <c r="DX33" s="53">
        <v>0.235655099153519</v>
      </c>
      <c r="DY33" s="53">
        <v>0.239481240510941</v>
      </c>
      <c r="DZ33" s="53">
        <v>0.255055516958237</v>
      </c>
      <c r="EA33" s="53">
        <v>0.242013797163963</v>
      </c>
      <c r="EB33" s="53">
        <v>0.259299457073212</v>
      </c>
      <c r="EC33" s="53">
        <v>0.244019895792007</v>
      </c>
      <c r="ED33" s="53">
        <v>0.258769959211349</v>
      </c>
      <c r="EE33" s="53">
        <v>0.253219097852707</v>
      </c>
      <c r="EF33" s="53">
        <v>0.25913280248642</v>
      </c>
      <c r="EG33" s="53">
        <v>0.260368496179581</v>
      </c>
      <c r="EH33" s="53">
        <v>0.252301007509232</v>
      </c>
      <c r="EI33" s="53">
        <v>0.28492060303688</v>
      </c>
      <c r="EJ33" s="53">
        <v>0.3061383664608</v>
      </c>
      <c r="EK33" s="53">
        <v>0.327162265777588</v>
      </c>
      <c r="EL33" s="53">
        <v>0.319896966218948</v>
      </c>
      <c r="EM33" s="53">
        <v>0.317573100328445</v>
      </c>
      <c r="EN33" s="53">
        <v>0.302823573350906</v>
      </c>
      <c r="EO33" s="53">
        <v>0.275962293148041</v>
      </c>
      <c r="EP33" s="53">
        <v>0.272468447685242</v>
      </c>
      <c r="EQ33" s="53">
        <v>0.302104949951172</v>
      </c>
      <c r="ER33" s="53">
        <v>0.30474865436554</v>
      </c>
      <c r="ES33" s="53">
        <v>0.311174243688583</v>
      </c>
      <c r="ET33" s="53">
        <v>0.343820303678513</v>
      </c>
      <c r="EU33" s="53">
        <v>0.386761724948883</v>
      </c>
      <c r="EV33" s="53">
        <v>0.377227753400803</v>
      </c>
      <c r="EW33" s="53">
        <v>0.360965132713318</v>
      </c>
      <c r="EX33" s="53">
        <v>0.437958091497421</v>
      </c>
    </row>
    <row r="34" s="53" customFormat="1" spans="1:154">
      <c r="A34" s="54">
        <v>2119</v>
      </c>
      <c r="B34" s="62">
        <v>2119</v>
      </c>
      <c r="C34" s="53" t="s">
        <v>132</v>
      </c>
      <c r="D34" s="55">
        <v>43851</v>
      </c>
      <c r="E34" s="53">
        <v>0.0267968457192183</v>
      </c>
      <c r="F34" s="53">
        <v>0.044441856443882</v>
      </c>
      <c r="G34" s="53">
        <v>0.00966685824096203</v>
      </c>
      <c r="H34" s="53">
        <v>0.027032932266593</v>
      </c>
      <c r="I34" s="53">
        <v>-0.0308355856686831</v>
      </c>
      <c r="J34" s="53">
        <v>-0.00646070577204227</v>
      </c>
      <c r="K34" s="53">
        <v>0.0399639047682285</v>
      </c>
      <c r="L34" s="53">
        <v>0.0407074727118015</v>
      </c>
      <c r="M34" s="53">
        <v>-0.000768065452575684</v>
      </c>
      <c r="N34" s="53">
        <v>0.00605368614196777</v>
      </c>
      <c r="O34" s="53">
        <v>0.0192994549870491</v>
      </c>
      <c r="P34" s="53">
        <v>0.0316536501049995</v>
      </c>
      <c r="Q34" s="53">
        <v>0.0375788174569607</v>
      </c>
      <c r="R34" s="53">
        <v>-0.00314067583531141</v>
      </c>
      <c r="S34" s="53">
        <v>0.0364971496164799</v>
      </c>
      <c r="T34" s="53">
        <v>0.00756790209561586</v>
      </c>
      <c r="U34" s="53">
        <v>-0.0281100980937481</v>
      </c>
      <c r="V34" s="53">
        <v>0.0433029234409332</v>
      </c>
      <c r="W34" s="53">
        <v>-0.00934030674397945</v>
      </c>
      <c r="X34" s="53">
        <v>-0.0607752799987793</v>
      </c>
      <c r="Y34" s="53">
        <v>-0.126476317644119</v>
      </c>
      <c r="Z34" s="53">
        <v>-0.16302964091301</v>
      </c>
      <c r="AA34" s="53">
        <v>-0.11565637588501</v>
      </c>
      <c r="AB34" s="53">
        <v>-0.136678010225296</v>
      </c>
      <c r="AC34" s="53">
        <v>-0.144355997443199</v>
      </c>
      <c r="AD34" s="53">
        <v>-0.165978893637657</v>
      </c>
      <c r="AE34" s="53">
        <v>-0.164634510874748</v>
      </c>
      <c r="AF34" s="53">
        <v>-0.211953118443489</v>
      </c>
      <c r="AG34" s="53">
        <v>-0.162940829992294</v>
      </c>
      <c r="AH34" s="53">
        <v>-0.184886395931244</v>
      </c>
      <c r="AI34" s="53">
        <v>-0.173853725194931</v>
      </c>
      <c r="AJ34" s="53">
        <v>-0.15116973221302</v>
      </c>
      <c r="AK34" s="53">
        <v>-0.175075232982635</v>
      </c>
      <c r="AL34" s="53">
        <v>-0.129774034023285</v>
      </c>
      <c r="AM34" s="53">
        <v>-0.111155465245247</v>
      </c>
      <c r="AN34" s="53">
        <v>-0.0955130606889725</v>
      </c>
      <c r="AO34" s="53">
        <v>-0.137026488780975</v>
      </c>
      <c r="AP34" s="53">
        <v>-0.171876505017281</v>
      </c>
      <c r="AQ34" s="53">
        <v>-0.238040536642075</v>
      </c>
      <c r="AR34" s="53">
        <v>-0.237560749053955</v>
      </c>
      <c r="AS34" s="53">
        <v>-0.233510836958885</v>
      </c>
      <c r="AT34" s="53">
        <v>-0.231658339500427</v>
      </c>
      <c r="AU34" s="53">
        <v>-0.288066953420639</v>
      </c>
      <c r="AV34" s="53">
        <v>-0.308986127376556</v>
      </c>
      <c r="AW34" s="53">
        <v>-0.318456530570984</v>
      </c>
      <c r="AX34" s="53">
        <v>-0.354813158512115</v>
      </c>
      <c r="AY34" s="53">
        <v>-0.350604772567749</v>
      </c>
      <c r="AZ34" s="53">
        <v>-0.339129149913788</v>
      </c>
      <c r="BA34" s="53">
        <v>-0.343981504440308</v>
      </c>
      <c r="BB34" s="53">
        <v>-0.354343235492706</v>
      </c>
      <c r="BC34" s="53">
        <v>0.0436126440763474</v>
      </c>
      <c r="BD34" s="53">
        <v>0.0987625420093536</v>
      </c>
      <c r="BE34" s="53">
        <v>0.0594334155321121</v>
      </c>
      <c r="BF34" s="53">
        <v>0.044921450316906</v>
      </c>
      <c r="BG34" s="53">
        <v>-0.00233634375035763</v>
      </c>
      <c r="BH34" s="53">
        <v>0.0103640165179968</v>
      </c>
      <c r="BI34" s="53">
        <v>0.0232163034379482</v>
      </c>
      <c r="BJ34" s="53">
        <v>0.0358427502214909</v>
      </c>
      <c r="BK34" s="53">
        <v>0.0205477997660637</v>
      </c>
      <c r="BL34" s="53">
        <v>0.0378059484064579</v>
      </c>
      <c r="BM34" s="53">
        <v>0.0485371351242065</v>
      </c>
      <c r="BN34" s="53">
        <v>0.0601882375776768</v>
      </c>
      <c r="BO34" s="53">
        <v>0.0651975646615028</v>
      </c>
      <c r="BP34" s="53">
        <v>0.0632846876978874</v>
      </c>
      <c r="BQ34" s="53">
        <v>0.0816717371344566</v>
      </c>
      <c r="BR34" s="53">
        <v>0.0534578114748001</v>
      </c>
      <c r="BS34" s="53">
        <v>0.0130746196955442</v>
      </c>
      <c r="BT34" s="53">
        <v>0.00710940547287464</v>
      </c>
      <c r="BU34" s="53">
        <v>-0.0427675545215607</v>
      </c>
      <c r="BV34" s="53">
        <v>-0.0670207962393761</v>
      </c>
      <c r="BW34" s="53">
        <v>-0.105607412755489</v>
      </c>
      <c r="BX34" s="53">
        <v>-0.123846583068371</v>
      </c>
      <c r="BY34" s="53">
        <v>-0.0857222825288773</v>
      </c>
      <c r="BZ34" s="53">
        <v>-0.0985584482550621</v>
      </c>
      <c r="CA34" s="53">
        <v>-0.101673454046249</v>
      </c>
      <c r="CB34" s="53">
        <v>-0.105797663331032</v>
      </c>
      <c r="CC34" s="53">
        <v>-0.146680012345314</v>
      </c>
      <c r="CD34" s="53">
        <v>-0.174072995781898</v>
      </c>
      <c r="CE34" s="53">
        <v>-0.14597524702549</v>
      </c>
      <c r="CF34" s="53">
        <v>-0.168918147683144</v>
      </c>
      <c r="CG34" s="53">
        <v>-0.141343683004379</v>
      </c>
      <c r="CH34" s="53">
        <v>-0.120044000446796</v>
      </c>
      <c r="CI34" s="53">
        <v>-0.123071543872356</v>
      </c>
      <c r="CJ34" s="53">
        <v>-0.103874303400517</v>
      </c>
      <c r="CK34" s="53">
        <v>-0.103407181799412</v>
      </c>
      <c r="CL34" s="53">
        <v>-0.098148986697197</v>
      </c>
      <c r="CM34" s="53">
        <v>-0.126046746969223</v>
      </c>
      <c r="CN34" s="53">
        <v>-0.176053687930107</v>
      </c>
      <c r="CO34" s="53">
        <v>-0.201826944947243</v>
      </c>
      <c r="CP34" s="53">
        <v>-0.21578685939312</v>
      </c>
      <c r="CQ34" s="53">
        <v>-0.245083063840866</v>
      </c>
      <c r="CR34" s="53">
        <v>-0.252194613218307</v>
      </c>
      <c r="CS34" s="53">
        <v>-0.282811105251312</v>
      </c>
      <c r="CT34" s="53">
        <v>-0.290637642145157</v>
      </c>
      <c r="CU34" s="53">
        <v>-0.287862777709961</v>
      </c>
      <c r="CV34" s="53">
        <v>-0.290995121002197</v>
      </c>
      <c r="CW34" s="53">
        <v>-0.29761266708374</v>
      </c>
      <c r="CX34" s="53">
        <v>-0.281218528747559</v>
      </c>
      <c r="CY34" s="53">
        <v>-0.261735647916794</v>
      </c>
      <c r="CZ34" s="53">
        <v>-0.243308365345001</v>
      </c>
      <c r="DA34" s="53">
        <v>0.0116863548755646</v>
      </c>
      <c r="DB34" s="53">
        <v>-0.0258185304701328</v>
      </c>
      <c r="DC34" s="53">
        <v>-0.0212644003331661</v>
      </c>
      <c r="DD34" s="53">
        <v>0.010613638907671</v>
      </c>
      <c r="DE34" s="53">
        <v>2.91317701339722e-6</v>
      </c>
      <c r="DF34" s="53">
        <v>0.0116774328052998</v>
      </c>
      <c r="DG34" s="53">
        <v>0.0452497564256191</v>
      </c>
      <c r="DH34" s="53">
        <v>0.0333668775856495</v>
      </c>
      <c r="DI34" s="53">
        <v>0.00718628987669945</v>
      </c>
      <c r="DJ34" s="53">
        <v>-0.00325010716915131</v>
      </c>
      <c r="DK34" s="53">
        <v>-0.000735527835786343</v>
      </c>
      <c r="DL34" s="53">
        <v>-3.2433308660984e-5</v>
      </c>
      <c r="DM34" s="53">
        <v>0.000883408822119236</v>
      </c>
      <c r="DN34" s="53">
        <v>-0.0379232093691826</v>
      </c>
      <c r="DO34" s="53">
        <v>-0.0166724361479282</v>
      </c>
      <c r="DP34" s="53">
        <v>-0.0173877514898777</v>
      </c>
      <c r="DQ34" s="53">
        <v>-0.0126825626939535</v>
      </c>
      <c r="DR34" s="53">
        <v>0.0646956712007523</v>
      </c>
      <c r="DS34" s="53">
        <v>0.0619294010102749</v>
      </c>
      <c r="DT34" s="53">
        <v>0.0347476676106453</v>
      </c>
      <c r="DU34" s="53">
        <v>0.00763325439766049</v>
      </c>
      <c r="DV34" s="53">
        <v>-0.0106809046119452</v>
      </c>
      <c r="DW34" s="53">
        <v>-0.0014319377951324</v>
      </c>
      <c r="DX34" s="53">
        <v>-0.0096174068748951</v>
      </c>
      <c r="DY34" s="53">
        <v>-0.0141803864389658</v>
      </c>
      <c r="DZ34" s="53">
        <v>-0.0316790714859962</v>
      </c>
      <c r="EA34" s="53">
        <v>0.0105476547032595</v>
      </c>
      <c r="EB34" s="53">
        <v>-0.0093779768794775</v>
      </c>
      <c r="EC34" s="53">
        <v>0.0115365814417601</v>
      </c>
      <c r="ED34" s="53">
        <v>0.0125339068472385</v>
      </c>
      <c r="EE34" s="53">
        <v>-0.00400787917897105</v>
      </c>
      <c r="EF34" s="53">
        <v>-0.0026235762052238</v>
      </c>
      <c r="EG34" s="53">
        <v>-0.0235015284270048</v>
      </c>
      <c r="EH34" s="53">
        <v>0.00260243052616715</v>
      </c>
      <c r="EI34" s="53">
        <v>0.0207538679242134</v>
      </c>
      <c r="EJ34" s="53">
        <v>0.0311380811035633</v>
      </c>
      <c r="EK34" s="53">
        <v>0.0175224095582962</v>
      </c>
      <c r="EL34" s="53">
        <v>0.0326793305575848</v>
      </c>
      <c r="EM34" s="53">
        <v>-0.00771144358441234</v>
      </c>
      <c r="EN34" s="53">
        <v>0.00672826962545514</v>
      </c>
      <c r="EO34" s="53">
        <v>0.0400743819773197</v>
      </c>
      <c r="EP34" s="53">
        <v>0.0490384325385094</v>
      </c>
      <c r="EQ34" s="53">
        <v>0.0232463087886572</v>
      </c>
      <c r="ER34" s="53">
        <v>0.0101536717265844</v>
      </c>
      <c r="ES34" s="53">
        <v>-0.00209159078076482</v>
      </c>
      <c r="ET34" s="53">
        <v>-0.0353158861398697</v>
      </c>
      <c r="EU34" s="53">
        <v>-0.0244899597018957</v>
      </c>
      <c r="EV34" s="53">
        <v>-0.0294084567576647</v>
      </c>
      <c r="EW34" s="53">
        <v>-0.0537437051534653</v>
      </c>
      <c r="EX34" s="53">
        <v>-0.0825327262282372</v>
      </c>
    </row>
    <row r="35" s="53" customFormat="1" spans="1:154">
      <c r="A35" s="54">
        <v>2130</v>
      </c>
      <c r="B35" s="62">
        <v>2130</v>
      </c>
      <c r="C35" s="53" t="s">
        <v>135</v>
      </c>
      <c r="D35" s="55">
        <v>43851</v>
      </c>
      <c r="E35" s="53">
        <v>0.000154708512127399</v>
      </c>
      <c r="F35" s="53">
        <v>0.0235654935240746</v>
      </c>
      <c r="G35" s="53">
        <v>0.036353874951601</v>
      </c>
      <c r="H35" s="53">
        <v>-0.00176953570917249</v>
      </c>
      <c r="I35" s="53">
        <v>0.000978046096861362</v>
      </c>
      <c r="J35" s="53">
        <v>-0.0360234603285789</v>
      </c>
      <c r="K35" s="53">
        <v>-0.0562236607074738</v>
      </c>
      <c r="L35" s="53">
        <v>-0.0336053930222988</v>
      </c>
      <c r="M35" s="53">
        <v>-0.0194234494119883</v>
      </c>
      <c r="N35" s="53">
        <v>-0.0352317877113819</v>
      </c>
      <c r="O35" s="53">
        <v>-0.013531344011426</v>
      </c>
      <c r="P35" s="53">
        <v>-0.00643650023266673</v>
      </c>
      <c r="Q35" s="53">
        <v>-0.0359848439693451</v>
      </c>
      <c r="R35" s="53">
        <v>0.0308829694986343</v>
      </c>
      <c r="S35" s="53">
        <v>0.037903618067503</v>
      </c>
      <c r="T35" s="53">
        <v>0.0134753417223692</v>
      </c>
      <c r="U35" s="53">
        <v>0.00482049537822604</v>
      </c>
      <c r="V35" s="53">
        <v>0.0460872650146484</v>
      </c>
      <c r="W35" s="53">
        <v>0.103719934821129</v>
      </c>
      <c r="X35" s="53">
        <v>0.0839302465319633</v>
      </c>
      <c r="Y35" s="53">
        <v>0.060217447578907</v>
      </c>
      <c r="Z35" s="53">
        <v>0.049403291195631</v>
      </c>
      <c r="AA35" s="53">
        <v>0.0615531615912914</v>
      </c>
      <c r="AB35" s="53">
        <v>0.0604402422904968</v>
      </c>
      <c r="AC35" s="53">
        <v>0.0567556731402874</v>
      </c>
      <c r="AD35" s="53">
        <v>0.0169855859130621</v>
      </c>
      <c r="AE35" s="53">
        <v>0.0413548089563847</v>
      </c>
      <c r="AF35" s="53">
        <v>0.0332947783172131</v>
      </c>
      <c r="AG35" s="53">
        <v>0.0181930046528578</v>
      </c>
      <c r="AH35" s="53">
        <v>0.0141277648508549</v>
      </c>
      <c r="AI35" s="53">
        <v>0.019940871745348</v>
      </c>
      <c r="AJ35" s="53">
        <v>0.0208338033407927</v>
      </c>
      <c r="AK35" s="53">
        <v>0.0409825183451176</v>
      </c>
      <c r="AL35" s="53">
        <v>0.0238159038126469</v>
      </c>
      <c r="AM35" s="53">
        <v>0.0469365417957306</v>
      </c>
      <c r="AN35" s="53">
        <v>0.0412383079528809</v>
      </c>
      <c r="AO35" s="53">
        <v>0.0319691598415375</v>
      </c>
      <c r="AP35" s="53">
        <v>0.0142853735014796</v>
      </c>
      <c r="AQ35" s="53">
        <v>0.0372392348945141</v>
      </c>
      <c r="AR35" s="53">
        <v>0.0426874496042728</v>
      </c>
      <c r="AS35" s="53">
        <v>0.0418377481400967</v>
      </c>
      <c r="AT35" s="53">
        <v>0.0329509936273098</v>
      </c>
      <c r="AU35" s="53">
        <v>0.032735675573349</v>
      </c>
      <c r="AV35" s="53">
        <v>0.0136347832158208</v>
      </c>
      <c r="AW35" s="53">
        <v>0.0203870721161366</v>
      </c>
      <c r="AX35" s="53">
        <v>0.0278263930231333</v>
      </c>
      <c r="AY35" s="53">
        <v>0.0295893475413322</v>
      </c>
      <c r="AZ35" s="53">
        <v>0.0127873364835978</v>
      </c>
      <c r="BA35" s="53">
        <v>0.00114734889939427</v>
      </c>
      <c r="BB35" s="53">
        <v>0.0167012754827738</v>
      </c>
      <c r="BC35" s="53">
        <v>0.00354079343378544</v>
      </c>
      <c r="BD35" s="53">
        <v>0.0220564864575863</v>
      </c>
      <c r="BE35" s="53">
        <v>0.0402341671288013</v>
      </c>
      <c r="BF35" s="53">
        <v>0.00983411073684692</v>
      </c>
      <c r="BG35" s="53">
        <v>0.0185377337038517</v>
      </c>
      <c r="BH35" s="53">
        <v>-0.00411061197519302</v>
      </c>
      <c r="BI35" s="53">
        <v>-0.00979412347078323</v>
      </c>
      <c r="BJ35" s="53">
        <v>-0.0102376919239759</v>
      </c>
      <c r="BK35" s="53">
        <v>-0.00558199686929584</v>
      </c>
      <c r="BL35" s="53">
        <v>-0.00393328396603465</v>
      </c>
      <c r="BM35" s="53">
        <v>-0.000279111322015524</v>
      </c>
      <c r="BN35" s="53">
        <v>-0.00659163435921073</v>
      </c>
      <c r="BO35" s="53">
        <v>-0.0192516278475523</v>
      </c>
      <c r="BP35" s="53">
        <v>0.0573916472494602</v>
      </c>
      <c r="BQ35" s="53">
        <v>0.0406631119549274</v>
      </c>
      <c r="BR35" s="53">
        <v>0.0220621582120657</v>
      </c>
      <c r="BS35" s="53">
        <v>0.0234055984765291</v>
      </c>
      <c r="BT35" s="53">
        <v>0.0501585267484188</v>
      </c>
      <c r="BU35" s="53">
        <v>0.0952235087752342</v>
      </c>
      <c r="BV35" s="53">
        <v>0.0657824724912643</v>
      </c>
      <c r="BW35" s="53">
        <v>0.060671154409647</v>
      </c>
      <c r="BX35" s="53">
        <v>0.0552555881440639</v>
      </c>
      <c r="BY35" s="53">
        <v>0.0542118884623051</v>
      </c>
      <c r="BZ35" s="53">
        <v>0.0586336590349674</v>
      </c>
      <c r="CA35" s="53">
        <v>0.0562815591692924</v>
      </c>
      <c r="CB35" s="53">
        <v>0.0297378692775965</v>
      </c>
      <c r="CC35" s="53">
        <v>0.0390059277415276</v>
      </c>
      <c r="CD35" s="53">
        <v>0.03333505615592</v>
      </c>
      <c r="CE35" s="53">
        <v>0.0234387051314116</v>
      </c>
      <c r="CF35" s="53">
        <v>0.0144407413899899</v>
      </c>
      <c r="CG35" s="53">
        <v>0.0264988988637924</v>
      </c>
      <c r="CH35" s="53">
        <v>0.0378060899674892</v>
      </c>
      <c r="CI35" s="53">
        <v>0.0471654869616032</v>
      </c>
      <c r="CJ35" s="53">
        <v>0.02776038646698</v>
      </c>
      <c r="CK35" s="53">
        <v>0.0504596494138241</v>
      </c>
      <c r="CL35" s="53">
        <v>0.0505392774939537</v>
      </c>
      <c r="CM35" s="53">
        <v>0.0381498709321022</v>
      </c>
      <c r="CN35" s="53">
        <v>0.0359642468392849</v>
      </c>
      <c r="CO35" s="53">
        <v>0.0304835438728333</v>
      </c>
      <c r="CP35" s="53">
        <v>0.0286573525518179</v>
      </c>
      <c r="CQ35" s="53">
        <v>0.0177372135221958</v>
      </c>
      <c r="CR35" s="53">
        <v>0.0223484449088573</v>
      </c>
      <c r="CS35" s="53">
        <v>0.00921347457915545</v>
      </c>
      <c r="CT35" s="53">
        <v>-0.00156823638826609</v>
      </c>
      <c r="CU35" s="53">
        <v>0.00175431137904525</v>
      </c>
      <c r="CV35" s="53">
        <v>0.00310674821957946</v>
      </c>
      <c r="CW35" s="53">
        <v>-0.000206387136131525</v>
      </c>
      <c r="CX35" s="53">
        <v>-0.00371761107817292</v>
      </c>
      <c r="CY35" s="53">
        <v>-0.000758366426452994</v>
      </c>
      <c r="CZ35" s="53">
        <v>0.00102324155159295</v>
      </c>
      <c r="DA35" s="53">
        <v>-0.00806430634111166</v>
      </c>
      <c r="DB35" s="53">
        <v>-0.00316921481862664</v>
      </c>
      <c r="DC35" s="53">
        <v>-0.00855851545929909</v>
      </c>
      <c r="DD35" s="53">
        <v>-0.0162818673998117</v>
      </c>
      <c r="DE35" s="53">
        <v>-0.0222379080951214</v>
      </c>
      <c r="DF35" s="53">
        <v>-0.0365910679101944</v>
      </c>
      <c r="DG35" s="53">
        <v>-0.051107756793499</v>
      </c>
      <c r="DH35" s="53">
        <v>-0.0280459225177765</v>
      </c>
      <c r="DI35" s="53">
        <v>-0.0185196734964848</v>
      </c>
      <c r="DJ35" s="53">
        <v>-0.0359767228364944</v>
      </c>
      <c r="DK35" s="53">
        <v>-0.0179304536432028</v>
      </c>
      <c r="DL35" s="53">
        <v>-0.00452308729290962</v>
      </c>
      <c r="DM35" s="53">
        <v>-0.0214114375412464</v>
      </c>
      <c r="DN35" s="53">
        <v>-0.0311868973076344</v>
      </c>
      <c r="DO35" s="53">
        <v>-0.00743771344423294</v>
      </c>
      <c r="DP35" s="53">
        <v>-0.0132650379091501</v>
      </c>
      <c r="DQ35" s="53">
        <v>-0.0232633240520954</v>
      </c>
      <c r="DR35" s="53">
        <v>-0.00874948501586914</v>
      </c>
      <c r="DS35" s="53">
        <v>0.0038182009011507</v>
      </c>
      <c r="DT35" s="53">
        <v>0.0134695470333099</v>
      </c>
      <c r="DU35" s="53">
        <v>-0.00513192638754845</v>
      </c>
      <c r="DV35" s="53">
        <v>-0.010530517436564</v>
      </c>
      <c r="DW35" s="53">
        <v>0.00266305264085531</v>
      </c>
      <c r="DX35" s="53">
        <v>-0.00287164002656937</v>
      </c>
      <c r="DY35" s="53">
        <v>-0.00420410744845867</v>
      </c>
      <c r="DZ35" s="53">
        <v>-0.017430504783988</v>
      </c>
      <c r="EA35" s="53">
        <v>-0.00232933834195137</v>
      </c>
      <c r="EB35" s="53">
        <v>-0.00471849832683802</v>
      </c>
      <c r="EC35" s="53">
        <v>-0.00992392189800739</v>
      </c>
      <c r="ED35" s="53">
        <v>-0.00499119888991117</v>
      </c>
      <c r="EE35" s="53">
        <v>-0.0112362494692206</v>
      </c>
      <c r="EF35" s="53">
        <v>-0.0216505080461502</v>
      </c>
      <c r="EG35" s="53">
        <v>-0.0108611909672618</v>
      </c>
      <c r="EH35" s="53">
        <v>-0.00862270314246416</v>
      </c>
      <c r="EI35" s="53">
        <v>-0.00820132717490196</v>
      </c>
      <c r="EJ35" s="53">
        <v>-0.0139791909605265</v>
      </c>
      <c r="EK35" s="53">
        <v>-0.0108589334413409</v>
      </c>
      <c r="EL35" s="53">
        <v>-0.0263570938259363</v>
      </c>
      <c r="EM35" s="53">
        <v>0.00207746936939657</v>
      </c>
      <c r="EN35" s="53">
        <v>0.0093518765643239</v>
      </c>
      <c r="EO35" s="53">
        <v>0.0194223131984472</v>
      </c>
      <c r="EP35" s="53">
        <v>0.00592432729899883</v>
      </c>
      <c r="EQ35" s="53">
        <v>0.0188439805060625</v>
      </c>
      <c r="ER35" s="53">
        <v>0.0105247981846333</v>
      </c>
      <c r="ES35" s="53">
        <v>0.0139545388519764</v>
      </c>
      <c r="ET35" s="53">
        <v>0.0200414229184389</v>
      </c>
      <c r="EU35" s="53">
        <v>0.025117514654994</v>
      </c>
      <c r="EV35" s="53">
        <v>0.0118267256766558</v>
      </c>
      <c r="EW35" s="53">
        <v>-0.00277250609360635</v>
      </c>
      <c r="EX35" s="53">
        <v>0.0109998118132353</v>
      </c>
    </row>
    <row r="36" s="53" customFormat="1" spans="1:154">
      <c r="A36" s="54">
        <v>2134</v>
      </c>
      <c r="B36" s="62">
        <v>2134</v>
      </c>
      <c r="C36" s="53" t="s">
        <v>138</v>
      </c>
      <c r="D36" s="55">
        <v>43851</v>
      </c>
      <c r="E36" s="53">
        <v>-0.0627030581235886</v>
      </c>
      <c r="F36" s="53">
        <v>-0.0183107070624828</v>
      </c>
      <c r="G36" s="53">
        <v>0.0265104994177818</v>
      </c>
      <c r="H36" s="53">
        <v>0.0208035185933113</v>
      </c>
      <c r="I36" s="53">
        <v>-0.0494694337248802</v>
      </c>
      <c r="J36" s="53">
        <v>-0.0680660009384155</v>
      </c>
      <c r="K36" s="53">
        <v>0.0261941887438297</v>
      </c>
      <c r="L36" s="53">
        <v>-0.0349593535065651</v>
      </c>
      <c r="M36" s="53">
        <v>-0.0166688002645969</v>
      </c>
      <c r="N36" s="53">
        <v>-0.0358789749443531</v>
      </c>
      <c r="O36" s="53">
        <v>-0.000517236068844795</v>
      </c>
      <c r="P36" s="53">
        <v>0.0186243019998074</v>
      </c>
      <c r="Q36" s="53">
        <v>-0.0282545574009418</v>
      </c>
      <c r="R36" s="53">
        <v>-0.0422628819942474</v>
      </c>
      <c r="S36" s="53">
        <v>-0.0585256703197956</v>
      </c>
      <c r="T36" s="53">
        <v>-0.032512865960598</v>
      </c>
      <c r="U36" s="53">
        <v>-0.0844454169273376</v>
      </c>
      <c r="V36" s="53">
        <v>0.00976497773081064</v>
      </c>
      <c r="W36" s="53">
        <v>0.0241687688976526</v>
      </c>
      <c r="X36" s="53">
        <v>-0.0683479830622673</v>
      </c>
      <c r="Y36" s="53">
        <v>-0.150554314255714</v>
      </c>
      <c r="Z36" s="53">
        <v>-0.175246134400368</v>
      </c>
      <c r="AA36" s="53">
        <v>-0.21027560532093</v>
      </c>
      <c r="AB36" s="53">
        <v>-0.238163888454437</v>
      </c>
      <c r="AC36" s="53">
        <v>-0.279965937137604</v>
      </c>
      <c r="AD36" s="53">
        <v>-0.372291773557663</v>
      </c>
      <c r="AE36" s="53">
        <v>-0.359794318675995</v>
      </c>
      <c r="AF36" s="53">
        <v>-0.378130257129669</v>
      </c>
      <c r="AG36" s="53">
        <v>-0.357133865356445</v>
      </c>
      <c r="AH36" s="53">
        <v>-0.305405884981155</v>
      </c>
      <c r="AI36" s="53">
        <v>-0.248412892222404</v>
      </c>
      <c r="AJ36" s="53">
        <v>-0.182743906974792</v>
      </c>
      <c r="AK36" s="53">
        <v>-0.197074696421623</v>
      </c>
      <c r="AL36" s="53">
        <v>-0.216458588838577</v>
      </c>
      <c r="AM36" s="53">
        <v>-0.257529586553574</v>
      </c>
      <c r="AN36" s="53">
        <v>-0.254982352256775</v>
      </c>
      <c r="AO36" s="53">
        <v>-0.325726985931396</v>
      </c>
      <c r="AP36" s="53">
        <v>-0.353247553110123</v>
      </c>
      <c r="AQ36" s="53">
        <v>-0.380557179450989</v>
      </c>
      <c r="AR36" s="53">
        <v>-0.470968037843704</v>
      </c>
      <c r="AS36" s="53">
        <v>-0.509187042713165</v>
      </c>
      <c r="AT36" s="53">
        <v>-0.509574472904205</v>
      </c>
      <c r="AU36" s="53">
        <v>-0.529707729816437</v>
      </c>
      <c r="AV36" s="53">
        <v>-0.546740531921387</v>
      </c>
      <c r="AW36" s="53">
        <v>-0.5315922498703</v>
      </c>
      <c r="AX36" s="53">
        <v>-0.574059188365936</v>
      </c>
      <c r="AY36" s="53">
        <v>-0.590361773967743</v>
      </c>
      <c r="AZ36" s="53">
        <v>-0.572937071323395</v>
      </c>
      <c r="BA36" s="53">
        <v>-0.462619513273239</v>
      </c>
      <c r="BB36" s="53">
        <v>-0.464336335659027</v>
      </c>
      <c r="BC36" s="53">
        <v>-0.0246871188282967</v>
      </c>
      <c r="BD36" s="53">
        <v>-0.0267234332859516</v>
      </c>
      <c r="BE36" s="53">
        <v>0.0277996696531773</v>
      </c>
      <c r="BF36" s="53">
        <v>-0.0316062681376934</v>
      </c>
      <c r="BG36" s="53">
        <v>-0.06552854180336</v>
      </c>
      <c r="BH36" s="53">
        <v>-0.090738870203495</v>
      </c>
      <c r="BI36" s="53">
        <v>-0.00849571172147989</v>
      </c>
      <c r="BJ36" s="53">
        <v>-0.0546368472278118</v>
      </c>
      <c r="BK36" s="53">
        <v>-0.0301036573946476</v>
      </c>
      <c r="BL36" s="53">
        <v>-0.0302977114915848</v>
      </c>
      <c r="BM36" s="53">
        <v>-0.0127240242436528</v>
      </c>
      <c r="BN36" s="53">
        <v>0.0097486050799489</v>
      </c>
      <c r="BO36" s="53">
        <v>-0.0329683311283588</v>
      </c>
      <c r="BP36" s="53">
        <v>-0.0275118723511696</v>
      </c>
      <c r="BQ36" s="53">
        <v>-0.0256118606775999</v>
      </c>
      <c r="BR36" s="53">
        <v>0.00467171333730221</v>
      </c>
      <c r="BS36" s="53">
        <v>-0.0254974719136953</v>
      </c>
      <c r="BT36" s="53">
        <v>0.0561322160065174</v>
      </c>
      <c r="BU36" s="53">
        <v>0.0856041684746742</v>
      </c>
      <c r="BV36" s="53">
        <v>-0.00481692142784595</v>
      </c>
      <c r="BW36" s="53">
        <v>-0.0581001751124859</v>
      </c>
      <c r="BX36" s="53">
        <v>-0.0708018615841866</v>
      </c>
      <c r="BY36" s="53">
        <v>-0.0810633674263954</v>
      </c>
      <c r="BZ36" s="53">
        <v>-0.0837433040142059</v>
      </c>
      <c r="CA36" s="53">
        <v>-0.115501075983047</v>
      </c>
      <c r="CB36" s="53">
        <v>-0.170779600739479</v>
      </c>
      <c r="CC36" s="53">
        <v>-0.181741669774055</v>
      </c>
      <c r="CD36" s="53">
        <v>-0.201636731624603</v>
      </c>
      <c r="CE36" s="53">
        <v>-0.181175857782364</v>
      </c>
      <c r="CF36" s="53">
        <v>-0.11991398781538</v>
      </c>
      <c r="CG36" s="53">
        <v>-0.0579376667737961</v>
      </c>
      <c r="CH36" s="53">
        <v>0.021139957010746</v>
      </c>
      <c r="CI36" s="53">
        <v>-0.0123527506366372</v>
      </c>
      <c r="CJ36" s="53">
        <v>-0.0235105752944946</v>
      </c>
      <c r="CK36" s="53">
        <v>-0.0479936264455318</v>
      </c>
      <c r="CL36" s="53">
        <v>-0.0533365830779076</v>
      </c>
      <c r="CM36" s="53">
        <v>-0.0974068120121956</v>
      </c>
      <c r="CN36" s="53">
        <v>-0.129476800560951</v>
      </c>
      <c r="CO36" s="53">
        <v>-0.148510158061981</v>
      </c>
      <c r="CP36" s="53">
        <v>-0.163633450865746</v>
      </c>
      <c r="CQ36" s="53">
        <v>-0.167471289634705</v>
      </c>
      <c r="CR36" s="53">
        <v>-0.181672886013985</v>
      </c>
      <c r="CS36" s="53">
        <v>-0.186444073915482</v>
      </c>
      <c r="CT36" s="53">
        <v>-0.184094801545143</v>
      </c>
      <c r="CU36" s="53">
        <v>-0.17604923248291</v>
      </c>
      <c r="CV36" s="53">
        <v>-0.188277751207352</v>
      </c>
      <c r="CW36" s="53">
        <v>-0.209091559052467</v>
      </c>
      <c r="CX36" s="53">
        <v>-0.227574601769447</v>
      </c>
      <c r="CY36" s="53">
        <v>-0.204056903719902</v>
      </c>
      <c r="CZ36" s="53">
        <v>-0.207873284816742</v>
      </c>
      <c r="DA36" s="53">
        <v>-0.0679199025034904</v>
      </c>
      <c r="DB36" s="53">
        <v>-0.0214912388473749</v>
      </c>
      <c r="DC36" s="53">
        <v>-0.0311931371688843</v>
      </c>
      <c r="DD36" s="53">
        <v>0.0225058197975159</v>
      </c>
      <c r="DE36" s="53">
        <v>-0.0138448541983962</v>
      </c>
      <c r="DF36" s="53">
        <v>-0.00723109487444162</v>
      </c>
      <c r="DG36" s="53">
        <v>0.00478593539446592</v>
      </c>
      <c r="DH36" s="53">
        <v>-0.0102264685556293</v>
      </c>
      <c r="DI36" s="53">
        <v>-0.0164691060781479</v>
      </c>
      <c r="DJ36" s="53">
        <v>-0.0354852303862572</v>
      </c>
      <c r="DK36" s="53">
        <v>-0.0176971778273582</v>
      </c>
      <c r="DL36" s="53">
        <v>-0.0210282672196627</v>
      </c>
      <c r="DM36" s="53">
        <v>-0.0251901913434267</v>
      </c>
      <c r="DN36" s="53">
        <v>-0.0446549728512764</v>
      </c>
      <c r="DO36" s="53">
        <v>-0.0628177747130394</v>
      </c>
      <c r="DP36" s="53">
        <v>-0.0670885443687439</v>
      </c>
      <c r="DQ36" s="53">
        <v>-0.0888519063591957</v>
      </c>
      <c r="DR36" s="53">
        <v>-0.0762711986899376</v>
      </c>
      <c r="DS36" s="53">
        <v>-0.0913393646478653</v>
      </c>
      <c r="DT36" s="53">
        <v>-0.093435026705265</v>
      </c>
      <c r="DU36" s="53">
        <v>-0.122358106076717</v>
      </c>
      <c r="DV36" s="53">
        <v>-0.134348228573799</v>
      </c>
      <c r="DW36" s="53">
        <v>-0.159116208553314</v>
      </c>
      <c r="DX36" s="53">
        <v>-0.18432454764843</v>
      </c>
      <c r="DY36" s="53">
        <v>-0.194368824362755</v>
      </c>
      <c r="DZ36" s="53">
        <v>-0.231416150927544</v>
      </c>
      <c r="EA36" s="53">
        <v>-0.207956612110138</v>
      </c>
      <c r="EB36" s="53">
        <v>-0.206397488713264</v>
      </c>
      <c r="EC36" s="53">
        <v>-0.205861985683441</v>
      </c>
      <c r="ED36" s="53">
        <v>-0.215395882725716</v>
      </c>
      <c r="EE36" s="53">
        <v>-0.220379188656807</v>
      </c>
      <c r="EF36" s="53">
        <v>-0.233787834644318</v>
      </c>
      <c r="EG36" s="53">
        <v>-0.214625909924507</v>
      </c>
      <c r="EH36" s="53">
        <v>-0.222851976752281</v>
      </c>
      <c r="EI36" s="53">
        <v>-0.239439934492111</v>
      </c>
      <c r="EJ36" s="53">
        <v>-0.231549739837646</v>
      </c>
      <c r="EK36" s="53">
        <v>-0.258224129676819</v>
      </c>
      <c r="EL36" s="53">
        <v>-0.25367471575737</v>
      </c>
      <c r="EM36" s="53">
        <v>-0.261950969696045</v>
      </c>
      <c r="EN36" s="53">
        <v>-0.337238550186157</v>
      </c>
      <c r="EO36" s="53">
        <v>-0.371619701385498</v>
      </c>
      <c r="EP36" s="53">
        <v>-0.357805579900742</v>
      </c>
      <c r="EQ36" s="53">
        <v>-0.373167604207993</v>
      </c>
      <c r="ER36" s="53">
        <v>-0.392549693584442</v>
      </c>
      <c r="ES36" s="53">
        <v>-0.38544699549675</v>
      </c>
      <c r="ET36" s="53">
        <v>-0.415685385465622</v>
      </c>
      <c r="EU36" s="53">
        <v>-0.411174148321152</v>
      </c>
      <c r="EV36" s="53">
        <v>-0.375266402959824</v>
      </c>
      <c r="EW36" s="53">
        <v>-0.288466572761536</v>
      </c>
      <c r="EX36" s="53">
        <v>-0.286366999149323</v>
      </c>
    </row>
    <row r="37" s="53" customFormat="1" spans="1:154">
      <c r="A37" s="54">
        <v>2137</v>
      </c>
      <c r="B37" s="62">
        <v>2137</v>
      </c>
      <c r="C37" s="53" t="s">
        <v>141</v>
      </c>
      <c r="D37" s="55">
        <v>43851</v>
      </c>
      <c r="E37" s="53">
        <v>-0.00718963518738747</v>
      </c>
      <c r="F37" s="53">
        <v>0.00121057778596878</v>
      </c>
      <c r="G37" s="53">
        <v>0.0144001878798008</v>
      </c>
      <c r="H37" s="53">
        <v>0.0245902165770531</v>
      </c>
      <c r="I37" s="53">
        <v>-0.0176104716956615</v>
      </c>
      <c r="J37" s="53">
        <v>0.0208482015877962</v>
      </c>
      <c r="K37" s="53">
        <v>0.138117343187332</v>
      </c>
      <c r="L37" s="53">
        <v>0.159071817994118</v>
      </c>
      <c r="M37" s="53">
        <v>0.110320426523685</v>
      </c>
      <c r="N37" s="53">
        <v>0.137835636734962</v>
      </c>
      <c r="O37" s="53">
        <v>0.114795118570328</v>
      </c>
      <c r="P37" s="53">
        <v>0.116823263466358</v>
      </c>
      <c r="Q37" s="53">
        <v>0.137850224971771</v>
      </c>
      <c r="R37" s="53">
        <v>0.114257670938969</v>
      </c>
      <c r="S37" s="53">
        <v>0.121969722211361</v>
      </c>
      <c r="T37" s="53">
        <v>0.114332877099514</v>
      </c>
      <c r="U37" s="53">
        <v>0.109221026301384</v>
      </c>
      <c r="V37" s="53">
        <v>0.130432993173599</v>
      </c>
      <c r="W37" s="53">
        <v>0.10325001180172</v>
      </c>
      <c r="X37" s="53">
        <v>0.066427543759346</v>
      </c>
      <c r="Y37" s="53">
        <v>0.0403201654553413</v>
      </c>
      <c r="Z37" s="53">
        <v>0.00524831376969814</v>
      </c>
      <c r="AA37" s="53">
        <v>0.0186979081481695</v>
      </c>
      <c r="AB37" s="53">
        <v>-0.00698207411915064</v>
      </c>
      <c r="AC37" s="53">
        <v>0.042633343487978</v>
      </c>
      <c r="AD37" s="53">
        <v>0.0275677517056465</v>
      </c>
      <c r="AE37" s="53">
        <v>0.0365189351141453</v>
      </c>
      <c r="AF37" s="53">
        <v>0.0281708464026451</v>
      </c>
      <c r="AG37" s="53">
        <v>0.0758928656578064</v>
      </c>
      <c r="AH37" s="53">
        <v>0.0498807951807976</v>
      </c>
      <c r="AI37" s="53">
        <v>0.0429712347686291</v>
      </c>
      <c r="AJ37" s="53">
        <v>0.0193007700145245</v>
      </c>
      <c r="AK37" s="53">
        <v>-0.0375589691102505</v>
      </c>
      <c r="AL37" s="53">
        <v>-0.00222374079748988</v>
      </c>
      <c r="AM37" s="53">
        <v>0.0280633587390184</v>
      </c>
      <c r="AN37" s="53">
        <v>0.0270175747573376</v>
      </c>
      <c r="AO37" s="53">
        <v>0.0129860462620854</v>
      </c>
      <c r="AP37" s="53">
        <v>0.0216619707643986</v>
      </c>
      <c r="AQ37" s="53">
        <v>0.0278877075761557</v>
      </c>
      <c r="AR37" s="53">
        <v>0.00807907897979021</v>
      </c>
      <c r="AS37" s="53">
        <v>-0.0244146045297384</v>
      </c>
      <c r="AT37" s="53">
        <v>-0.0174299199134111</v>
      </c>
      <c r="AU37" s="53">
        <v>-0.0240057352930307</v>
      </c>
      <c r="AV37" s="53">
        <v>-0.00990601722151041</v>
      </c>
      <c r="AW37" s="53">
        <v>0.000359859724994749</v>
      </c>
      <c r="AX37" s="53">
        <v>-0.0183456875383854</v>
      </c>
      <c r="AY37" s="53">
        <v>-0.0535536557435989</v>
      </c>
      <c r="AZ37" s="53">
        <v>-0.0623929537832737</v>
      </c>
      <c r="BA37" s="53">
        <v>-0.066948764026165</v>
      </c>
      <c r="BB37" s="53">
        <v>-0.0445566773414612</v>
      </c>
      <c r="BC37" s="53">
        <v>-0.0904820114374161</v>
      </c>
      <c r="BD37" s="53">
        <v>-0.120954893529415</v>
      </c>
      <c r="BE37" s="53">
        <v>-0.112225696444511</v>
      </c>
      <c r="BF37" s="53">
        <v>-0.120163559913635</v>
      </c>
      <c r="BG37" s="53">
        <v>-0.121529206633568</v>
      </c>
      <c r="BH37" s="53">
        <v>-0.0952256619930267</v>
      </c>
      <c r="BI37" s="53">
        <v>-0.0775011405348778</v>
      </c>
      <c r="BJ37" s="53">
        <v>-0.085355244576931</v>
      </c>
      <c r="BK37" s="53">
        <v>-0.110923737287521</v>
      </c>
      <c r="BL37" s="53">
        <v>-0.098797507584095</v>
      </c>
      <c r="BM37" s="53">
        <v>-0.104313932359219</v>
      </c>
      <c r="BN37" s="53">
        <v>-0.107663720846176</v>
      </c>
      <c r="BO37" s="53">
        <v>-0.103274747729301</v>
      </c>
      <c r="BP37" s="53">
        <v>-0.102641254663467</v>
      </c>
      <c r="BQ37" s="53">
        <v>-0.123369865119457</v>
      </c>
      <c r="BR37" s="53">
        <v>-0.133070155978203</v>
      </c>
      <c r="BS37" s="53">
        <v>-0.137471973896027</v>
      </c>
      <c r="BT37" s="53">
        <v>-0.127488821744919</v>
      </c>
      <c r="BU37" s="53">
        <v>-0.148318827152252</v>
      </c>
      <c r="BV37" s="53">
        <v>-0.177579015493393</v>
      </c>
      <c r="BW37" s="53">
        <v>-0.191907092928886</v>
      </c>
      <c r="BX37" s="53">
        <v>-0.215963587164879</v>
      </c>
      <c r="BY37" s="53">
        <v>-0.208635106682777</v>
      </c>
      <c r="BZ37" s="53">
        <v>-0.217890471220016</v>
      </c>
      <c r="CA37" s="53">
        <v>-0.170047387480736</v>
      </c>
      <c r="CB37" s="53">
        <v>-0.168632939457893</v>
      </c>
      <c r="CC37" s="53">
        <v>-0.196385681629181</v>
      </c>
      <c r="CD37" s="53">
        <v>-0.213105872273445</v>
      </c>
      <c r="CE37" s="53">
        <v>-0.153404116630554</v>
      </c>
      <c r="CF37" s="53">
        <v>-0.185457646846771</v>
      </c>
      <c r="CG37" s="53">
        <v>-0.179993703961372</v>
      </c>
      <c r="CH37" s="53">
        <v>-0.196146577596664</v>
      </c>
      <c r="CI37" s="53">
        <v>-0.232330188155174</v>
      </c>
      <c r="CJ37" s="53">
        <v>-0.230522602796555</v>
      </c>
      <c r="CK37" s="53">
        <v>-0.231866598129272</v>
      </c>
      <c r="CL37" s="53">
        <v>-0.223298147320747</v>
      </c>
      <c r="CM37" s="53">
        <v>-0.233049809932709</v>
      </c>
      <c r="CN37" s="53">
        <v>-0.22434064745903</v>
      </c>
      <c r="CO37" s="53">
        <v>-0.222357496619225</v>
      </c>
      <c r="CP37" s="53">
        <v>-0.231970518827438</v>
      </c>
      <c r="CQ37" s="53">
        <v>-0.250041604042053</v>
      </c>
      <c r="CR37" s="53">
        <v>-0.245533332228661</v>
      </c>
      <c r="CS37" s="53">
        <v>-0.25628587603569</v>
      </c>
      <c r="CT37" s="53">
        <v>-0.253418624401093</v>
      </c>
      <c r="CU37" s="53">
        <v>-0.244994178414345</v>
      </c>
      <c r="CV37" s="53">
        <v>-0.246942654252052</v>
      </c>
      <c r="CW37" s="53">
        <v>-0.268403142690659</v>
      </c>
      <c r="CX37" s="53">
        <v>-0.266042649745941</v>
      </c>
      <c r="CY37" s="53">
        <v>-0.267774850130081</v>
      </c>
      <c r="CZ37" s="53">
        <v>-0.245453745126724</v>
      </c>
      <c r="DA37" s="53">
        <v>0.0572030656039715</v>
      </c>
      <c r="DB37" s="53">
        <v>0.0960761606693268</v>
      </c>
      <c r="DC37" s="53">
        <v>0.100536569952965</v>
      </c>
      <c r="DD37" s="53">
        <v>0.118664458394051</v>
      </c>
      <c r="DE37" s="53">
        <v>0.0778294131159782</v>
      </c>
      <c r="DF37" s="53">
        <v>0.0899845510721207</v>
      </c>
      <c r="DG37" s="53">
        <v>0.189529180526733</v>
      </c>
      <c r="DH37" s="53">
        <v>0.218337744474411</v>
      </c>
      <c r="DI37" s="53">
        <v>0.195154845714569</v>
      </c>
      <c r="DJ37" s="53">
        <v>0.21054382622242</v>
      </c>
      <c r="DK37" s="53">
        <v>0.19301974773407</v>
      </c>
      <c r="DL37" s="53">
        <v>0.198397666215897</v>
      </c>
      <c r="DM37" s="53">
        <v>0.215035662055016</v>
      </c>
      <c r="DN37" s="53">
        <v>0.190809607505798</v>
      </c>
      <c r="DO37" s="53">
        <v>0.219250276684761</v>
      </c>
      <c r="DP37" s="53">
        <v>0.221313714981079</v>
      </c>
      <c r="DQ37" s="53">
        <v>0.220603689551353</v>
      </c>
      <c r="DR37" s="53">
        <v>0.231832504272461</v>
      </c>
      <c r="DS37" s="53">
        <v>0.225479528307915</v>
      </c>
      <c r="DT37" s="53">
        <v>0.217917248606682</v>
      </c>
      <c r="DU37" s="53">
        <v>0.20613794028759</v>
      </c>
      <c r="DV37" s="53">
        <v>0.195122584700584</v>
      </c>
      <c r="DW37" s="53">
        <v>0.201243713498116</v>
      </c>
      <c r="DX37" s="53">
        <v>0.184819087386131</v>
      </c>
      <c r="DY37" s="53">
        <v>0.186591416597366</v>
      </c>
      <c r="DZ37" s="53">
        <v>0.170111373066902</v>
      </c>
      <c r="EA37" s="53">
        <v>0.206815302371979</v>
      </c>
      <c r="EB37" s="53">
        <v>0.215187400579453</v>
      </c>
      <c r="EC37" s="53">
        <v>0.203207671642303</v>
      </c>
      <c r="ED37" s="53">
        <v>0.209249123930931</v>
      </c>
      <c r="EE37" s="53">
        <v>0.196875631809235</v>
      </c>
      <c r="EF37" s="53">
        <v>0.189358025789261</v>
      </c>
      <c r="EG37" s="53">
        <v>0.168681904673576</v>
      </c>
      <c r="EH37" s="53">
        <v>0.202209547162056</v>
      </c>
      <c r="EI37" s="53">
        <v>0.233840644359589</v>
      </c>
      <c r="EJ37" s="53">
        <v>0.224226415157318</v>
      </c>
      <c r="EK37" s="53">
        <v>0.219946548342705</v>
      </c>
      <c r="EL37" s="53">
        <v>0.219913303852081</v>
      </c>
      <c r="EM37" s="53">
        <v>0.224155887961388</v>
      </c>
      <c r="EN37" s="53">
        <v>0.213960289955139</v>
      </c>
      <c r="EO37" s="53">
        <v>0.199537679553032</v>
      </c>
      <c r="EP37" s="53">
        <v>0.202014103531837</v>
      </c>
      <c r="EQ37" s="53">
        <v>0.206190824508667</v>
      </c>
      <c r="ER37" s="53">
        <v>0.217423290014267</v>
      </c>
      <c r="ES37" s="53">
        <v>0.219264715909958</v>
      </c>
      <c r="ET37" s="53">
        <v>0.2025076597929</v>
      </c>
      <c r="EU37" s="53">
        <v>0.188760176301003</v>
      </c>
      <c r="EV37" s="53">
        <v>0.177560374140739</v>
      </c>
      <c r="EW37" s="53">
        <v>0.174736768007278</v>
      </c>
      <c r="EX37" s="53">
        <v>0.174807757139206</v>
      </c>
    </row>
    <row r="38" s="53" customFormat="1" spans="1:154">
      <c r="A38" s="54">
        <v>2138</v>
      </c>
      <c r="B38" s="62">
        <v>2138</v>
      </c>
      <c r="C38" s="53" t="s">
        <v>144</v>
      </c>
      <c r="D38" s="55">
        <v>43851</v>
      </c>
      <c r="E38" s="53">
        <v>-0.00369349960237741</v>
      </c>
      <c r="F38" s="53">
        <v>0.00246255192905664</v>
      </c>
      <c r="G38" s="53">
        <v>-0.0249613020569086</v>
      </c>
      <c r="H38" s="53">
        <v>-0.054979283362627</v>
      </c>
      <c r="I38" s="53">
        <v>-0.128165572881699</v>
      </c>
      <c r="J38" s="53">
        <v>-0.144620031118393</v>
      </c>
      <c r="K38" s="53">
        <v>-0.169696539640427</v>
      </c>
      <c r="L38" s="53">
        <v>-0.181023970246315</v>
      </c>
      <c r="M38" s="53">
        <v>-0.179154634475708</v>
      </c>
      <c r="N38" s="53">
        <v>-0.208464175462723</v>
      </c>
      <c r="O38" s="53">
        <v>-0.169520199298859</v>
      </c>
      <c r="P38" s="53">
        <v>-0.0952150672674179</v>
      </c>
      <c r="Q38" s="53">
        <v>-0.0725103989243507</v>
      </c>
      <c r="R38" s="53">
        <v>-0.0807561874389648</v>
      </c>
      <c r="S38" s="53">
        <v>-0.103826574981213</v>
      </c>
      <c r="T38" s="53">
        <v>-0.148107260465622</v>
      </c>
      <c r="U38" s="53">
        <v>-0.146494999527931</v>
      </c>
      <c r="V38" s="53">
        <v>-0.0896478146314621</v>
      </c>
      <c r="W38" s="53">
        <v>-0.0431073009967804</v>
      </c>
      <c r="X38" s="53">
        <v>-0.0572868175804615</v>
      </c>
      <c r="Y38" s="53">
        <v>-0.0500938408076763</v>
      </c>
      <c r="Z38" s="53">
        <v>-0.0777687877416611</v>
      </c>
      <c r="AA38" s="53">
        <v>-0.114755295217037</v>
      </c>
      <c r="AB38" s="53">
        <v>-0.121675677597523</v>
      </c>
      <c r="AC38" s="53">
        <v>-0.12897127866745</v>
      </c>
      <c r="AD38" s="53">
        <v>-0.14956896007061</v>
      </c>
      <c r="AE38" s="53">
        <v>-0.1552454829216</v>
      </c>
      <c r="AF38" s="53">
        <v>-0.229766950011253</v>
      </c>
      <c r="AG38" s="53">
        <v>-0.224105134606361</v>
      </c>
      <c r="AH38" s="53">
        <v>-0.205385267734528</v>
      </c>
      <c r="AI38" s="53">
        <v>-0.216270178556442</v>
      </c>
      <c r="AJ38" s="53">
        <v>-0.26982393860817</v>
      </c>
      <c r="AK38" s="53">
        <v>-0.28153920173645</v>
      </c>
      <c r="AL38" s="53">
        <v>-0.272184163331985</v>
      </c>
      <c r="AM38" s="53">
        <v>-0.208266511559486</v>
      </c>
      <c r="AN38" s="53">
        <v>-0.182639792561531</v>
      </c>
      <c r="AO38" s="53">
        <v>-0.14890618622303</v>
      </c>
      <c r="AP38" s="53">
        <v>-0.153150573372841</v>
      </c>
      <c r="AQ38" s="53">
        <v>-0.190592497587204</v>
      </c>
      <c r="AR38" s="53">
        <v>-0.173374429345131</v>
      </c>
      <c r="AS38" s="53">
        <v>-0.128210261464119</v>
      </c>
      <c r="AT38" s="53">
        <v>-0.0913205966353416</v>
      </c>
      <c r="AU38" s="53">
        <v>-0.10873419046402</v>
      </c>
      <c r="AV38" s="53">
        <v>-0.1548862606287</v>
      </c>
      <c r="AW38" s="53">
        <v>-0.16070345044136</v>
      </c>
      <c r="AX38" s="53">
        <v>-0.16531565785408</v>
      </c>
      <c r="AY38" s="53">
        <v>-0.19043917953968</v>
      </c>
      <c r="AZ38" s="53">
        <v>-0.188366010785103</v>
      </c>
      <c r="BA38" s="53">
        <v>-0.15101745724678</v>
      </c>
      <c r="BB38" s="53">
        <v>-0.149245545268059</v>
      </c>
      <c r="BC38" s="53">
        <v>-0.00902299117296934</v>
      </c>
      <c r="BD38" s="53">
        <v>0.00656860042363405</v>
      </c>
      <c r="BE38" s="53">
        <v>-0.0203788988292217</v>
      </c>
      <c r="BF38" s="53">
        <v>-0.0443107560276985</v>
      </c>
      <c r="BG38" s="53">
        <v>-0.0939922407269478</v>
      </c>
      <c r="BH38" s="53">
        <v>-0.0992819219827652</v>
      </c>
      <c r="BI38" s="53">
        <v>-0.101333394646645</v>
      </c>
      <c r="BJ38" s="53">
        <v>-0.0927184373140335</v>
      </c>
      <c r="BK38" s="53">
        <v>-0.0957251414656639</v>
      </c>
      <c r="BL38" s="53">
        <v>-0.105084091424942</v>
      </c>
      <c r="BM38" s="53">
        <v>-0.0898442342877388</v>
      </c>
      <c r="BN38" s="53">
        <v>-0.0828601121902466</v>
      </c>
      <c r="BO38" s="53">
        <v>-0.0754032805562019</v>
      </c>
      <c r="BP38" s="53">
        <v>-0.0713763833045959</v>
      </c>
      <c r="BQ38" s="53">
        <v>-0.076913520693779</v>
      </c>
      <c r="BR38" s="53">
        <v>-0.0999365895986557</v>
      </c>
      <c r="BS38" s="53">
        <v>-0.0879603624343872</v>
      </c>
      <c r="BT38" s="53">
        <v>-0.0435020215809345</v>
      </c>
      <c r="BU38" s="53">
        <v>0.0103870779275894</v>
      </c>
      <c r="BV38" s="53">
        <v>0.0137861371040344</v>
      </c>
      <c r="BW38" s="53">
        <v>0.010073110461235</v>
      </c>
      <c r="BX38" s="53">
        <v>-0.016594409942627</v>
      </c>
      <c r="BY38" s="53">
        <v>-0.0203753393143415</v>
      </c>
      <c r="BZ38" s="53">
        <v>-0.0486466363072395</v>
      </c>
      <c r="CA38" s="53">
        <v>-0.0729545280337334</v>
      </c>
      <c r="CB38" s="53">
        <v>-0.0779847726225853</v>
      </c>
      <c r="CC38" s="53">
        <v>-0.0929184928536415</v>
      </c>
      <c r="CD38" s="53">
        <v>-0.129102304577827</v>
      </c>
      <c r="CE38" s="53">
        <v>-0.113867305219173</v>
      </c>
      <c r="CF38" s="53">
        <v>-0.122774876654148</v>
      </c>
      <c r="CG38" s="53">
        <v>-0.117450512945652</v>
      </c>
      <c r="CH38" s="53">
        <v>-0.132880315184593</v>
      </c>
      <c r="CI38" s="53">
        <v>-0.148141384124756</v>
      </c>
      <c r="CJ38" s="53">
        <v>-0.134207874536514</v>
      </c>
      <c r="CK38" s="53">
        <v>-0.123681589961052</v>
      </c>
      <c r="CL38" s="53">
        <v>-0.0988460630178452</v>
      </c>
      <c r="CM38" s="53">
        <v>-0.112933643162251</v>
      </c>
      <c r="CN38" s="53">
        <v>-0.138247147202492</v>
      </c>
      <c r="CO38" s="53">
        <v>-0.145533189177513</v>
      </c>
      <c r="CP38" s="53">
        <v>-0.147873148322105</v>
      </c>
      <c r="CQ38" s="53">
        <v>-0.176823288202286</v>
      </c>
      <c r="CR38" s="53">
        <v>-0.154291480779648</v>
      </c>
      <c r="CS38" s="53">
        <v>-0.146805018186569</v>
      </c>
      <c r="CT38" s="53">
        <v>-0.166954398155212</v>
      </c>
      <c r="CU38" s="53">
        <v>-0.160473138093948</v>
      </c>
      <c r="CV38" s="53">
        <v>-0.160789176821709</v>
      </c>
      <c r="CW38" s="53">
        <v>-0.189300835132599</v>
      </c>
      <c r="CX38" s="53">
        <v>-0.195279866456985</v>
      </c>
      <c r="CY38" s="53">
        <v>-0.160333245992661</v>
      </c>
      <c r="CZ38" s="53">
        <v>-0.186710685491562</v>
      </c>
      <c r="DA38" s="53">
        <v>0.0121819349005818</v>
      </c>
      <c r="DB38" s="53">
        <v>0.0027463948354125</v>
      </c>
      <c r="DC38" s="53">
        <v>0.00227003963664174</v>
      </c>
      <c r="DD38" s="53">
        <v>-0.00381608353927732</v>
      </c>
      <c r="DE38" s="53">
        <v>-0.027320884168148</v>
      </c>
      <c r="DF38" s="53">
        <v>-0.0384856574237347</v>
      </c>
      <c r="DG38" s="53">
        <v>-0.0615106970071793</v>
      </c>
      <c r="DH38" s="53">
        <v>-0.0814530923962593</v>
      </c>
      <c r="DI38" s="53">
        <v>-0.0765770524740219</v>
      </c>
      <c r="DJ38" s="53">
        <v>-0.0965276435017586</v>
      </c>
      <c r="DK38" s="53">
        <v>-0.0728235244750977</v>
      </c>
      <c r="DL38" s="53">
        <v>-0.00550250662490726</v>
      </c>
      <c r="DM38" s="53">
        <v>0.00974532216787338</v>
      </c>
      <c r="DN38" s="53">
        <v>-0.0025273603387177</v>
      </c>
      <c r="DO38" s="53">
        <v>-0.020060608163476</v>
      </c>
      <c r="DP38" s="53">
        <v>-0.0413182266056538</v>
      </c>
      <c r="DQ38" s="53">
        <v>-0.0516821965575218</v>
      </c>
      <c r="DR38" s="53">
        <v>-0.0392933525145054</v>
      </c>
      <c r="DS38" s="53">
        <v>-0.0466419346630573</v>
      </c>
      <c r="DT38" s="53">
        <v>-0.0642205104231834</v>
      </c>
      <c r="DU38" s="53">
        <v>-0.0533145107328892</v>
      </c>
      <c r="DV38" s="53">
        <v>-0.0543219335377216</v>
      </c>
      <c r="DW38" s="53">
        <v>-0.0875275135040283</v>
      </c>
      <c r="DX38" s="53">
        <v>-0.066176600754261</v>
      </c>
      <c r="DY38" s="53">
        <v>-0.0491643100976944</v>
      </c>
      <c r="DZ38" s="53">
        <v>-0.0647317469120026</v>
      </c>
      <c r="EA38" s="53">
        <v>-0.0554745495319366</v>
      </c>
      <c r="EB38" s="53">
        <v>-0.0938122048974037</v>
      </c>
      <c r="EC38" s="53">
        <v>-0.103385381400585</v>
      </c>
      <c r="ED38" s="53">
        <v>-0.0757579505443573</v>
      </c>
      <c r="EE38" s="53">
        <v>-0.0919672250747681</v>
      </c>
      <c r="EF38" s="53">
        <v>-0.130091175436974</v>
      </c>
      <c r="EG38" s="53">
        <v>-0.126545384526253</v>
      </c>
      <c r="EH38" s="53">
        <v>-0.131123840808868</v>
      </c>
      <c r="EI38" s="53">
        <v>-0.0777324810624123</v>
      </c>
      <c r="EJ38" s="53">
        <v>-0.0769412815570831</v>
      </c>
      <c r="EK38" s="53">
        <v>-0.0291200987994671</v>
      </c>
      <c r="EL38" s="53">
        <v>-0.00805099308490753</v>
      </c>
      <c r="EM38" s="53">
        <v>-0.0382068604230881</v>
      </c>
      <c r="EN38" s="53">
        <v>-0.018648836761713</v>
      </c>
      <c r="EO38" s="53">
        <v>0.0554654709994793</v>
      </c>
      <c r="EP38" s="53">
        <v>0.0698233395814896</v>
      </c>
      <c r="EQ38" s="53">
        <v>0.0449232719838619</v>
      </c>
      <c r="ER38" s="53">
        <v>0.0189205817878246</v>
      </c>
      <c r="ES38" s="53">
        <v>0.00662212492898107</v>
      </c>
      <c r="ET38" s="53">
        <v>0.002325973007828</v>
      </c>
      <c r="EU38" s="53">
        <v>0.00571409100666642</v>
      </c>
      <c r="EV38" s="53">
        <v>0.0137662943452597</v>
      </c>
      <c r="EW38" s="53">
        <v>0.0161682274192572</v>
      </c>
      <c r="EX38" s="53">
        <v>0.0443175695836544</v>
      </c>
    </row>
    <row r="39" s="53" customFormat="1" spans="1:154">
      <c r="A39" s="54">
        <v>2151</v>
      </c>
      <c r="B39" s="62">
        <v>2151</v>
      </c>
      <c r="C39" s="53" t="s">
        <v>1200</v>
      </c>
      <c r="D39" s="55">
        <v>43851</v>
      </c>
      <c r="E39" s="53">
        <v>0.0631382465362549</v>
      </c>
      <c r="F39" s="53">
        <v>0.0895572453737259</v>
      </c>
      <c r="G39" s="53">
        <v>0.116887636482716</v>
      </c>
      <c r="H39" s="53">
        <v>0.169687777757645</v>
      </c>
      <c r="I39" s="53">
        <v>0.207275733351707</v>
      </c>
      <c r="J39" s="53">
        <v>0.126349672675133</v>
      </c>
      <c r="K39" s="53">
        <v>0.121373273432255</v>
      </c>
      <c r="L39" s="53">
        <v>0.0500523410737514</v>
      </c>
      <c r="M39" s="53">
        <v>0.0489263758063316</v>
      </c>
      <c r="N39" s="53">
        <v>0.0554338544607162</v>
      </c>
      <c r="O39" s="53">
        <v>0.0377746745944023</v>
      </c>
      <c r="P39" s="53">
        <v>0.130540564656258</v>
      </c>
      <c r="Q39" s="53">
        <v>0.154346406459808</v>
      </c>
      <c r="R39" s="53">
        <v>0.0957513079047203</v>
      </c>
      <c r="S39" s="53">
        <v>0.104391045868397</v>
      </c>
      <c r="T39" s="53">
        <v>0.178333774209023</v>
      </c>
      <c r="U39" s="53">
        <v>0.156701594591141</v>
      </c>
      <c r="V39" s="53">
        <v>0.15546153485775</v>
      </c>
      <c r="W39" s="53">
        <v>0.259958028793335</v>
      </c>
      <c r="X39" s="53">
        <v>0.326504051685333</v>
      </c>
      <c r="Y39" s="53">
        <v>0.283396154642105</v>
      </c>
      <c r="Z39" s="53">
        <v>0.225499734282494</v>
      </c>
      <c r="AA39" s="53">
        <v>0.232769712805748</v>
      </c>
      <c r="AB39" s="53">
        <v>0.207391858100891</v>
      </c>
      <c r="AC39" s="53">
        <v>0.207252398133278</v>
      </c>
      <c r="AD39" s="53">
        <v>0.169957116246223</v>
      </c>
      <c r="AE39" s="53">
        <v>0.210264950990677</v>
      </c>
      <c r="AF39" s="53">
        <v>0.168577075004578</v>
      </c>
      <c r="AG39" s="53">
        <v>0.220374584197998</v>
      </c>
      <c r="AH39" s="53">
        <v>0.235999464988708</v>
      </c>
      <c r="AI39" s="53">
        <v>0.232341557741165</v>
      </c>
      <c r="AJ39" s="53">
        <v>0.263048857450485</v>
      </c>
      <c r="AK39" s="53">
        <v>0.259331852197647</v>
      </c>
      <c r="AL39" s="53">
        <v>0.286442190408707</v>
      </c>
      <c r="AM39" s="53">
        <v>0.284059673547745</v>
      </c>
      <c r="AN39" s="53">
        <v>0.273179233074188</v>
      </c>
      <c r="AO39" s="53">
        <v>0.234606355428696</v>
      </c>
      <c r="AP39" s="53">
        <v>0.181458026170731</v>
      </c>
      <c r="AQ39" s="53">
        <v>0.174275830388069</v>
      </c>
      <c r="AR39" s="53">
        <v>0.14769458770752</v>
      </c>
      <c r="AS39" s="53">
        <v>0.13337916135788</v>
      </c>
      <c r="AT39" s="53">
        <v>0.134493514895439</v>
      </c>
      <c r="AU39" s="53">
        <v>0.141925737261772</v>
      </c>
      <c r="AV39" s="53">
        <v>0.152471706271172</v>
      </c>
      <c r="AW39" s="53">
        <v>0.154366374015808</v>
      </c>
      <c r="AX39" s="53">
        <v>0.163586154580116</v>
      </c>
      <c r="AY39" s="53">
        <v>0.157970458269119</v>
      </c>
      <c r="AZ39" s="53">
        <v>0.202448770403862</v>
      </c>
      <c r="BA39" s="53">
        <v>0.192064702510834</v>
      </c>
      <c r="BB39" s="53">
        <v>0.217312946915627</v>
      </c>
      <c r="BC39" s="53">
        <v>0.0393302254378796</v>
      </c>
      <c r="BD39" s="53">
        <v>0.072283573448658</v>
      </c>
      <c r="BE39" s="53">
        <v>0.0693014487624168</v>
      </c>
      <c r="BF39" s="53">
        <v>0.105619199573994</v>
      </c>
      <c r="BG39" s="53">
        <v>0.155613839626312</v>
      </c>
      <c r="BH39" s="53">
        <v>0.138352230191231</v>
      </c>
      <c r="BI39" s="53">
        <v>0.135775148868561</v>
      </c>
      <c r="BJ39" s="53">
        <v>0.107704289257526</v>
      </c>
      <c r="BK39" s="53">
        <v>0.0789101421833038</v>
      </c>
      <c r="BL39" s="53">
        <v>0.0933189019560814</v>
      </c>
      <c r="BM39" s="53">
        <v>0.0830624476075172</v>
      </c>
      <c r="BN39" s="53">
        <v>0.141350656747818</v>
      </c>
      <c r="BO39" s="53">
        <v>0.170527517795563</v>
      </c>
      <c r="BP39" s="53">
        <v>0.128946334123611</v>
      </c>
      <c r="BQ39" s="53">
        <v>0.107669726014137</v>
      </c>
      <c r="BR39" s="53">
        <v>0.148374542593956</v>
      </c>
      <c r="BS39" s="53">
        <v>0.134205639362335</v>
      </c>
      <c r="BT39" s="53">
        <v>0.131687343120575</v>
      </c>
      <c r="BU39" s="53">
        <v>0.233702465891838</v>
      </c>
      <c r="BV39" s="53">
        <v>0.257002085447311</v>
      </c>
      <c r="BW39" s="53">
        <v>0.230623155832291</v>
      </c>
      <c r="BX39" s="53">
        <v>0.189565598964691</v>
      </c>
      <c r="BY39" s="53">
        <v>0.170865550637245</v>
      </c>
      <c r="BZ39" s="53">
        <v>0.1604083776474</v>
      </c>
      <c r="CA39" s="53">
        <v>0.139880061149597</v>
      </c>
      <c r="CB39" s="53">
        <v>0.115727543830872</v>
      </c>
      <c r="CC39" s="53">
        <v>0.126472443342209</v>
      </c>
      <c r="CD39" s="53">
        <v>0.0999870002269745</v>
      </c>
      <c r="CE39" s="53">
        <v>0.162189707159996</v>
      </c>
      <c r="CF39" s="53">
        <v>0.159649685025215</v>
      </c>
      <c r="CG39" s="53">
        <v>0.154982760548592</v>
      </c>
      <c r="CH39" s="53">
        <v>0.194223508238792</v>
      </c>
      <c r="CI39" s="53">
        <v>0.172700569033623</v>
      </c>
      <c r="CJ39" s="53">
        <v>0.203877687454224</v>
      </c>
      <c r="CK39" s="53">
        <v>0.196258589625359</v>
      </c>
      <c r="CL39" s="53">
        <v>0.189248830080032</v>
      </c>
      <c r="CM39" s="53">
        <v>0.156918466091156</v>
      </c>
      <c r="CN39" s="53">
        <v>0.0991691052913666</v>
      </c>
      <c r="CO39" s="53">
        <v>0.0872086361050606</v>
      </c>
      <c r="CP39" s="53">
        <v>0.0751875787973404</v>
      </c>
      <c r="CQ39" s="53">
        <v>0.066978707909584</v>
      </c>
      <c r="CR39" s="53">
        <v>0.0546924434602261</v>
      </c>
      <c r="CS39" s="53">
        <v>0.0502085797488689</v>
      </c>
      <c r="CT39" s="53">
        <v>0.068586990237236</v>
      </c>
      <c r="CU39" s="53">
        <v>0.0754452645778656</v>
      </c>
      <c r="CV39" s="53">
        <v>0.0845746621489525</v>
      </c>
      <c r="CW39" s="53">
        <v>0.0727374702692032</v>
      </c>
      <c r="CX39" s="53">
        <v>0.114402279257774</v>
      </c>
      <c r="CY39" s="53">
        <v>0.118631891906261</v>
      </c>
      <c r="CZ39" s="53">
        <v>0.135988429188728</v>
      </c>
      <c r="DA39" s="53">
        <v>0.0401689149439335</v>
      </c>
      <c r="DB39" s="53">
        <v>0.0336345620453358</v>
      </c>
      <c r="DC39" s="53">
        <v>0.0639470815658569</v>
      </c>
      <c r="DD39" s="53">
        <v>0.0804294645786285</v>
      </c>
      <c r="DE39" s="53">
        <v>0.0680227801203728</v>
      </c>
      <c r="DF39" s="53">
        <v>0.00435834238305688</v>
      </c>
      <c r="DG39" s="53">
        <v>0.00195901026017964</v>
      </c>
      <c r="DH39" s="53">
        <v>-0.0412910580635071</v>
      </c>
      <c r="DI39" s="53">
        <v>-0.0136228790506721</v>
      </c>
      <c r="DJ39" s="53">
        <v>-0.0215241573750973</v>
      </c>
      <c r="DK39" s="53">
        <v>-0.0289268791675568</v>
      </c>
      <c r="DL39" s="53">
        <v>0.00555079709738493</v>
      </c>
      <c r="DM39" s="53">
        <v>0.000179774360731244</v>
      </c>
      <c r="DN39" s="53">
        <v>-0.016834132373333</v>
      </c>
      <c r="DO39" s="53">
        <v>0.0130822034552693</v>
      </c>
      <c r="DP39" s="53">
        <v>0.0463201217353344</v>
      </c>
      <c r="DQ39" s="53">
        <v>0.0388568341732025</v>
      </c>
      <c r="DR39" s="53">
        <v>0.0401350930333138</v>
      </c>
      <c r="DS39" s="53">
        <v>0.0426164641976357</v>
      </c>
      <c r="DT39" s="53">
        <v>0.0858628526329994</v>
      </c>
      <c r="DU39" s="53">
        <v>0.0691339001059532</v>
      </c>
      <c r="DV39" s="53">
        <v>0.0522950254380703</v>
      </c>
      <c r="DW39" s="53">
        <v>0.0782650411128998</v>
      </c>
      <c r="DX39" s="53">
        <v>0.06334438174963</v>
      </c>
      <c r="DY39" s="53">
        <v>0.0837332308292389</v>
      </c>
      <c r="DZ39" s="53">
        <v>0.0705904588103294</v>
      </c>
      <c r="EA39" s="53">
        <v>0.100153401494026</v>
      </c>
      <c r="EB39" s="53">
        <v>0.0849509686231613</v>
      </c>
      <c r="EC39" s="53">
        <v>0.074545755982399</v>
      </c>
      <c r="ED39" s="53">
        <v>0.0927106738090515</v>
      </c>
      <c r="EE39" s="53">
        <v>0.0937196835875511</v>
      </c>
      <c r="EF39" s="53">
        <v>0.0851862505078316</v>
      </c>
      <c r="EG39" s="53">
        <v>0.102992177009583</v>
      </c>
      <c r="EH39" s="53">
        <v>0.0989254042506218</v>
      </c>
      <c r="EI39" s="53">
        <v>0.104161985218525</v>
      </c>
      <c r="EJ39" s="53">
        <v>0.100291296839714</v>
      </c>
      <c r="EK39" s="53">
        <v>0.0940487906336784</v>
      </c>
      <c r="EL39" s="53">
        <v>0.0986498147249222</v>
      </c>
      <c r="EM39" s="53">
        <v>0.103428080677986</v>
      </c>
      <c r="EN39" s="53">
        <v>0.0888678953051567</v>
      </c>
      <c r="EO39" s="53">
        <v>0.0827613472938538</v>
      </c>
      <c r="EP39" s="53">
        <v>0.0961619690060616</v>
      </c>
      <c r="EQ39" s="53">
        <v>0.108078047633171</v>
      </c>
      <c r="ER39" s="53">
        <v>0.100245609879494</v>
      </c>
      <c r="ES39" s="53">
        <v>0.0952819883823395</v>
      </c>
      <c r="ET39" s="53">
        <v>0.0953723788261414</v>
      </c>
      <c r="EU39" s="53">
        <v>0.101593874394894</v>
      </c>
      <c r="EV39" s="53">
        <v>0.104407377541065</v>
      </c>
      <c r="EW39" s="53">
        <v>0.0897936969995499</v>
      </c>
      <c r="EX39" s="53">
        <v>0.0976854115724564</v>
      </c>
    </row>
    <row r="40" s="53" customFormat="1" spans="1:154">
      <c r="A40" s="54">
        <v>2156</v>
      </c>
      <c r="B40" s="62">
        <v>2156</v>
      </c>
      <c r="C40" s="53" t="s">
        <v>147</v>
      </c>
      <c r="D40" s="55">
        <v>43851</v>
      </c>
      <c r="E40" s="53">
        <v>0.119545608758926</v>
      </c>
      <c r="F40" s="53">
        <v>0.24311774969101</v>
      </c>
      <c r="G40" s="53">
        <v>0.219976603984833</v>
      </c>
      <c r="H40" s="53">
        <v>0.356281876564026</v>
      </c>
      <c r="I40" s="53">
        <v>0.351040482521057</v>
      </c>
      <c r="J40" s="53">
        <v>0.33339512348175</v>
      </c>
      <c r="K40" s="53">
        <v>0.316081941127777</v>
      </c>
      <c r="L40" s="53">
        <v>0.258006274700165</v>
      </c>
      <c r="M40" s="53">
        <v>0.237175494432449</v>
      </c>
      <c r="N40" s="53">
        <v>0.18358239531517</v>
      </c>
      <c r="O40" s="53">
        <v>0.2286736369133</v>
      </c>
      <c r="P40" s="53">
        <v>0.27846685051918</v>
      </c>
      <c r="Q40" s="53">
        <v>0.370311141014099</v>
      </c>
      <c r="R40" s="53">
        <v>0.363848090171814</v>
      </c>
      <c r="S40" s="53">
        <v>0.369772523641586</v>
      </c>
      <c r="T40" s="53">
        <v>0.30752432346344</v>
      </c>
      <c r="U40" s="53">
        <v>0.310694009065628</v>
      </c>
      <c r="V40" s="53">
        <v>0.395805329084396</v>
      </c>
      <c r="W40" s="53">
        <v>0.417929112911224</v>
      </c>
      <c r="X40" s="53">
        <v>0.330367624759674</v>
      </c>
      <c r="Y40" s="53">
        <v>0.220223471522331</v>
      </c>
      <c r="Z40" s="53">
        <v>0.246232986450195</v>
      </c>
      <c r="AA40" s="53">
        <v>0.217604577541351</v>
      </c>
      <c r="AB40" s="53">
        <v>0.151417568325996</v>
      </c>
      <c r="AC40" s="53">
        <v>0.111002787947655</v>
      </c>
      <c r="AD40" s="53">
        <v>0.125559791922569</v>
      </c>
      <c r="AE40" s="53">
        <v>0.143865615129471</v>
      </c>
      <c r="AF40" s="53">
        <v>0.0587238520383835</v>
      </c>
      <c r="AG40" s="53">
        <v>0.208324491977692</v>
      </c>
      <c r="AH40" s="53">
        <v>0.235558107495308</v>
      </c>
      <c r="AI40" s="53">
        <v>0.282227426767349</v>
      </c>
      <c r="AJ40" s="53">
        <v>0.308350622653961</v>
      </c>
      <c r="AK40" s="53">
        <v>0.235258921980858</v>
      </c>
      <c r="AL40" s="53">
        <v>0.215310364961624</v>
      </c>
      <c r="AM40" s="53">
        <v>0.155758053064346</v>
      </c>
      <c r="AN40" s="53">
        <v>0.178024768829346</v>
      </c>
      <c r="AO40" s="53">
        <v>0.174151882529259</v>
      </c>
      <c r="AP40" s="53">
        <v>0.202735215425491</v>
      </c>
      <c r="AQ40" s="53">
        <v>0.181337252259254</v>
      </c>
      <c r="AR40" s="53">
        <v>0.175620123744011</v>
      </c>
      <c r="AS40" s="53">
        <v>0.133934304118156</v>
      </c>
      <c r="AT40" s="53">
        <v>0.106940418481827</v>
      </c>
      <c r="AU40" s="53">
        <v>0.158471345901489</v>
      </c>
      <c r="AV40" s="53">
        <v>0.143932580947876</v>
      </c>
      <c r="AW40" s="53">
        <v>0.216033160686493</v>
      </c>
      <c r="AX40" s="53">
        <v>0.264906078577042</v>
      </c>
      <c r="AY40" s="53">
        <v>0.376813650131226</v>
      </c>
      <c r="AZ40" s="53">
        <v>0.380783379077911</v>
      </c>
      <c r="BA40" s="53">
        <v>0.354149639606476</v>
      </c>
      <c r="BB40" s="53">
        <v>0.29633229970932</v>
      </c>
      <c r="BC40" s="53">
        <v>0.0884968712925911</v>
      </c>
      <c r="BD40" s="53">
        <v>0.213982671499252</v>
      </c>
      <c r="BE40" s="53">
        <v>0.167641133069992</v>
      </c>
      <c r="BF40" s="53">
        <v>0.287841707468033</v>
      </c>
      <c r="BG40" s="53">
        <v>0.301375836133957</v>
      </c>
      <c r="BH40" s="53">
        <v>0.290332943201065</v>
      </c>
      <c r="BI40" s="53">
        <v>0.260637074708939</v>
      </c>
      <c r="BJ40" s="53">
        <v>0.21557143330574</v>
      </c>
      <c r="BK40" s="53">
        <v>0.238762483000755</v>
      </c>
      <c r="BL40" s="53">
        <v>0.238332435488701</v>
      </c>
      <c r="BM40" s="53">
        <v>0.258225411176682</v>
      </c>
      <c r="BN40" s="53">
        <v>0.274958282709122</v>
      </c>
      <c r="BO40" s="53">
        <v>0.290340691804886</v>
      </c>
      <c r="BP40" s="53">
        <v>0.306499272584915</v>
      </c>
      <c r="BQ40" s="53">
        <v>0.277180850505829</v>
      </c>
      <c r="BR40" s="53">
        <v>0.252721458673477</v>
      </c>
      <c r="BS40" s="53">
        <v>0.271359533071518</v>
      </c>
      <c r="BT40" s="53">
        <v>0.298491656780243</v>
      </c>
      <c r="BU40" s="53">
        <v>0.292614161968231</v>
      </c>
      <c r="BV40" s="53">
        <v>0.251487880945206</v>
      </c>
      <c r="BW40" s="53">
        <v>0.137365698814392</v>
      </c>
      <c r="BX40" s="53">
        <v>0.218582257628441</v>
      </c>
      <c r="BY40" s="53">
        <v>0.178165927529335</v>
      </c>
      <c r="BZ40" s="53">
        <v>0.131939724087715</v>
      </c>
      <c r="CA40" s="53">
        <v>0.0609797090291977</v>
      </c>
      <c r="CB40" s="53">
        <v>0.0658309087157249</v>
      </c>
      <c r="CC40" s="53">
        <v>0.0278486795723438</v>
      </c>
      <c r="CD40" s="53">
        <v>-0.0257883816957474</v>
      </c>
      <c r="CE40" s="53">
        <v>0.0407917574048042</v>
      </c>
      <c r="CF40" s="53">
        <v>-0.00706474855542183</v>
      </c>
      <c r="CG40" s="53">
        <v>0.032914187759161</v>
      </c>
      <c r="CH40" s="53">
        <v>0.0682278573513031</v>
      </c>
      <c r="CI40" s="53">
        <v>0.0167056210339069</v>
      </c>
      <c r="CJ40" s="53">
        <v>0.000276776030659676</v>
      </c>
      <c r="CK40" s="53">
        <v>-0.0530105456709862</v>
      </c>
      <c r="CL40" s="53">
        <v>-0.0392483845353127</v>
      </c>
      <c r="CM40" s="53">
        <v>-0.0591651797294617</v>
      </c>
      <c r="CN40" s="53">
        <v>-0.124732881784439</v>
      </c>
      <c r="CO40" s="53">
        <v>-0.129704520106316</v>
      </c>
      <c r="CP40" s="53">
        <v>-0.137879699468613</v>
      </c>
      <c r="CQ40" s="53">
        <v>-0.159895405173302</v>
      </c>
      <c r="CR40" s="53">
        <v>-0.171051219105721</v>
      </c>
      <c r="CS40" s="53">
        <v>-0.156975269317627</v>
      </c>
      <c r="CT40" s="53">
        <v>-0.162675946950912</v>
      </c>
      <c r="CU40" s="53">
        <v>-0.0667709708213806</v>
      </c>
      <c r="CV40" s="53">
        <v>-0.00125952251255512</v>
      </c>
      <c r="CW40" s="53">
        <v>0.0530318468809128</v>
      </c>
      <c r="CX40" s="53">
        <v>0.0472218468785286</v>
      </c>
      <c r="CY40" s="53">
        <v>0.0248144287616014</v>
      </c>
      <c r="CZ40" s="53">
        <v>-0.0353008583188057</v>
      </c>
      <c r="DA40" s="53">
        <v>0.0227811858057976</v>
      </c>
      <c r="DB40" s="53">
        <v>0.0208675302565098</v>
      </c>
      <c r="DC40" s="53">
        <v>0.044067919254303</v>
      </c>
      <c r="DD40" s="53">
        <v>0.0601725988090038</v>
      </c>
      <c r="DE40" s="53">
        <v>0.0413971245288849</v>
      </c>
      <c r="DF40" s="53">
        <v>0.0347946360707283</v>
      </c>
      <c r="DG40" s="53">
        <v>0.0471773110330105</v>
      </c>
      <c r="DH40" s="53">
        <v>0.0341673046350479</v>
      </c>
      <c r="DI40" s="53">
        <v>-0.00985453370958567</v>
      </c>
      <c r="DJ40" s="53">
        <v>-0.0630175843834877</v>
      </c>
      <c r="DK40" s="53">
        <v>-0.0378193110227585</v>
      </c>
      <c r="DL40" s="53">
        <v>-0.00475896056741476</v>
      </c>
      <c r="DM40" s="53">
        <v>0.0717028826475143</v>
      </c>
      <c r="DN40" s="53">
        <v>0.0490812696516514</v>
      </c>
      <c r="DO40" s="53">
        <v>0.0843241214752197</v>
      </c>
      <c r="DP40" s="53">
        <v>0.0465353094041348</v>
      </c>
      <c r="DQ40" s="53">
        <v>0.0310669429600239</v>
      </c>
      <c r="DR40" s="53">
        <v>0.0890461355447769</v>
      </c>
      <c r="DS40" s="53">
        <v>0.117047391831875</v>
      </c>
      <c r="DT40" s="53">
        <v>0.0706121847033501</v>
      </c>
      <c r="DU40" s="53">
        <v>0.074590228497982</v>
      </c>
      <c r="DV40" s="53">
        <v>0.019383180886507</v>
      </c>
      <c r="DW40" s="53">
        <v>0.0311711113899946</v>
      </c>
      <c r="DX40" s="53">
        <v>0.0112102869898081</v>
      </c>
      <c r="DY40" s="53">
        <v>0.0417555272579193</v>
      </c>
      <c r="DZ40" s="53">
        <v>0.0514613389968872</v>
      </c>
      <c r="EA40" s="53">
        <v>0.107749380171299</v>
      </c>
      <c r="EB40" s="53">
        <v>0.0762446820735931</v>
      </c>
      <c r="EC40" s="53">
        <v>0.15926519036293</v>
      </c>
      <c r="ED40" s="53">
        <v>0.234355315566063</v>
      </c>
      <c r="EE40" s="53">
        <v>0.24104568362236</v>
      </c>
      <c r="EF40" s="53">
        <v>0.231855228543282</v>
      </c>
      <c r="EG40" s="53">
        <v>0.210285753011703</v>
      </c>
      <c r="EH40" s="53">
        <v>0.206766039133072</v>
      </c>
      <c r="EI40" s="53">
        <v>0.200501054525375</v>
      </c>
      <c r="EJ40" s="53">
        <v>0.209005609154701</v>
      </c>
      <c r="EK40" s="53">
        <v>0.225049510598183</v>
      </c>
      <c r="EL40" s="53">
        <v>0.319200545549393</v>
      </c>
      <c r="EM40" s="53">
        <v>0.302774220705032</v>
      </c>
      <c r="EN40" s="53">
        <v>0.305232286453247</v>
      </c>
      <c r="EO40" s="53">
        <v>0.28556215763092</v>
      </c>
      <c r="EP40" s="53">
        <v>0.269724071025848</v>
      </c>
      <c r="EQ40" s="53">
        <v>0.307179063558578</v>
      </c>
      <c r="ER40" s="53">
        <v>0.298340976238251</v>
      </c>
      <c r="ES40" s="53">
        <v>0.274536579847336</v>
      </c>
      <c r="ET40" s="53">
        <v>0.257898062467575</v>
      </c>
      <c r="EU40" s="53">
        <v>0.315514266490936</v>
      </c>
      <c r="EV40" s="53">
        <v>0.325293987989426</v>
      </c>
      <c r="EW40" s="53">
        <v>0.321067661046982</v>
      </c>
      <c r="EX40" s="53">
        <v>0.323365598917007</v>
      </c>
    </row>
    <row r="41" s="53" customFormat="1" spans="1:154">
      <c r="A41" s="54">
        <v>2161</v>
      </c>
      <c r="B41" s="62">
        <v>2161</v>
      </c>
      <c r="C41" s="53" t="s">
        <v>150</v>
      </c>
      <c r="D41" s="55">
        <v>43851</v>
      </c>
      <c r="E41" s="53">
        <v>0.0287934225052595</v>
      </c>
      <c r="F41" s="53">
        <v>0.0742192417383194</v>
      </c>
      <c r="G41" s="53">
        <v>0.0587131381034851</v>
      </c>
      <c r="H41" s="53">
        <v>-0.000246594659984112</v>
      </c>
      <c r="I41" s="53">
        <v>-0.0717201083898544</v>
      </c>
      <c r="J41" s="53">
        <v>-0.0827754884958267</v>
      </c>
      <c r="K41" s="53">
        <v>-0.0355444438755512</v>
      </c>
      <c r="L41" s="53">
        <v>-0.00785126723349094</v>
      </c>
      <c r="M41" s="53">
        <v>-0.0214510634541512</v>
      </c>
      <c r="N41" s="53">
        <v>0.0601350516080856</v>
      </c>
      <c r="O41" s="53">
        <v>0.0489493981003761</v>
      </c>
      <c r="P41" s="53">
        <v>0.0405295640230179</v>
      </c>
      <c r="Q41" s="53">
        <v>0.0310517866164446</v>
      </c>
      <c r="R41" s="53">
        <v>-0.00688872206956148</v>
      </c>
      <c r="S41" s="53">
        <v>0.0298719275742769</v>
      </c>
      <c r="T41" s="53">
        <v>-0.0338465608656406</v>
      </c>
      <c r="U41" s="53">
        <v>-0.0828689932823181</v>
      </c>
      <c r="V41" s="53">
        <v>-0.0813214629888535</v>
      </c>
      <c r="W41" s="53">
        <v>-0.134045958518982</v>
      </c>
      <c r="X41" s="53">
        <v>-0.121271729469299</v>
      </c>
      <c r="Y41" s="53">
        <v>-0.141540393233299</v>
      </c>
      <c r="Z41" s="53">
        <v>-0.110413126647472</v>
      </c>
      <c r="AA41" s="53">
        <v>-0.0712956413626671</v>
      </c>
      <c r="AB41" s="53">
        <v>-0.0986026078462601</v>
      </c>
      <c r="AC41" s="53">
        <v>-0.0121034411713481</v>
      </c>
      <c r="AD41" s="53">
        <v>-0.0652196630835533</v>
      </c>
      <c r="AE41" s="53">
        <v>-0.135724782943726</v>
      </c>
      <c r="AF41" s="53">
        <v>-0.163262605667114</v>
      </c>
      <c r="AG41" s="53">
        <v>-0.140552714467049</v>
      </c>
      <c r="AH41" s="53">
        <v>-0.118930526077747</v>
      </c>
      <c r="AI41" s="53">
        <v>-0.152849242091179</v>
      </c>
      <c r="AJ41" s="53">
        <v>-0.15807232260704</v>
      </c>
      <c r="AK41" s="53">
        <v>-0.199047431349754</v>
      </c>
      <c r="AL41" s="53">
        <v>-0.220350787043571</v>
      </c>
      <c r="AM41" s="53">
        <v>-0.250928431749344</v>
      </c>
      <c r="AN41" s="53">
        <v>-0.243284299969673</v>
      </c>
      <c r="AO41" s="53">
        <v>-0.228171810507774</v>
      </c>
      <c r="AP41" s="53">
        <v>-0.206470012664795</v>
      </c>
      <c r="AQ41" s="53">
        <v>-0.252693355083466</v>
      </c>
      <c r="AR41" s="53">
        <v>-0.179906234145164</v>
      </c>
      <c r="AS41" s="53">
        <v>-0.206777349114418</v>
      </c>
      <c r="AT41" s="53">
        <v>-0.214472621679306</v>
      </c>
      <c r="AU41" s="53">
        <v>-0.218234241008759</v>
      </c>
      <c r="AV41" s="53">
        <v>-0.262637555599213</v>
      </c>
      <c r="AW41" s="53">
        <v>-0.188864544034004</v>
      </c>
      <c r="AX41" s="53">
        <v>-0.211666852235794</v>
      </c>
      <c r="AY41" s="53">
        <v>-0.232677131891251</v>
      </c>
      <c r="AZ41" s="53">
        <v>-0.263554692268372</v>
      </c>
      <c r="BA41" s="53">
        <v>-0.264315277338028</v>
      </c>
      <c r="BB41" s="53">
        <v>-0.291946530342102</v>
      </c>
      <c r="BC41" s="53">
        <v>0.0463910140097141</v>
      </c>
      <c r="BD41" s="53">
        <v>0.082772508263588</v>
      </c>
      <c r="BE41" s="53">
        <v>0.0696831047534943</v>
      </c>
      <c r="BF41" s="53">
        <v>0.0962361246347427</v>
      </c>
      <c r="BG41" s="53">
        <v>0.0481631383299828</v>
      </c>
      <c r="BH41" s="53">
        <v>0.0193239320069551</v>
      </c>
      <c r="BI41" s="53">
        <v>0.0789199620485306</v>
      </c>
      <c r="BJ41" s="53">
        <v>0.0872609242796898</v>
      </c>
      <c r="BK41" s="53">
        <v>0.0720808058977127</v>
      </c>
      <c r="BL41" s="53">
        <v>0.138442635536194</v>
      </c>
      <c r="BM41" s="53">
        <v>0.137778863310814</v>
      </c>
      <c r="BN41" s="53">
        <v>0.131171852350235</v>
      </c>
      <c r="BO41" s="53">
        <v>0.118022575974464</v>
      </c>
      <c r="BP41" s="53">
        <v>0.0810598358511925</v>
      </c>
      <c r="BQ41" s="53">
        <v>0.118313930928707</v>
      </c>
      <c r="BR41" s="53">
        <v>0.0778557062149048</v>
      </c>
      <c r="BS41" s="53">
        <v>0.0356036573648453</v>
      </c>
      <c r="BT41" s="53">
        <v>0.0250111930072308</v>
      </c>
      <c r="BU41" s="53">
        <v>-0.0182857029139996</v>
      </c>
      <c r="BV41" s="53">
        <v>-0.0200499631464481</v>
      </c>
      <c r="BW41" s="53">
        <v>-0.0127813071012497</v>
      </c>
      <c r="BX41" s="53">
        <v>0.0244493633508682</v>
      </c>
      <c r="BY41" s="53">
        <v>0.0664167776703835</v>
      </c>
      <c r="BZ41" s="53">
        <v>0.0375758409500122</v>
      </c>
      <c r="CA41" s="53">
        <v>0.0810191035270691</v>
      </c>
      <c r="CB41" s="53">
        <v>0.0432456880807877</v>
      </c>
      <c r="CC41" s="53">
        <v>-0.00673847692087293</v>
      </c>
      <c r="CD41" s="53">
        <v>-0.0239821150898933</v>
      </c>
      <c r="CE41" s="53">
        <v>-0.00103512080386281</v>
      </c>
      <c r="CF41" s="53">
        <v>-0.0105940382927656</v>
      </c>
      <c r="CG41" s="53">
        <v>-0.0173742417246103</v>
      </c>
      <c r="CH41" s="53">
        <v>-0.0189696531742811</v>
      </c>
      <c r="CI41" s="53">
        <v>-0.0304848458617926</v>
      </c>
      <c r="CJ41" s="53">
        <v>-0.0562363676726818</v>
      </c>
      <c r="CK41" s="53">
        <v>-0.0738863348960876</v>
      </c>
      <c r="CL41" s="53">
        <v>-0.0838687866926193</v>
      </c>
      <c r="CM41" s="53">
        <v>-0.0857917815446854</v>
      </c>
      <c r="CN41" s="53">
        <v>-0.101357407867908</v>
      </c>
      <c r="CO41" s="53">
        <v>-0.110865138471127</v>
      </c>
      <c r="CP41" s="53">
        <v>-0.111221320927143</v>
      </c>
      <c r="CQ41" s="53">
        <v>-0.130653604865074</v>
      </c>
      <c r="CR41" s="53">
        <v>-0.133801162242889</v>
      </c>
      <c r="CS41" s="53">
        <v>-0.15487839281559</v>
      </c>
      <c r="CT41" s="53">
        <v>-0.174627125263214</v>
      </c>
      <c r="CU41" s="53">
        <v>-0.155938938260078</v>
      </c>
      <c r="CV41" s="53">
        <v>-0.146664187312126</v>
      </c>
      <c r="CW41" s="53">
        <v>-0.166968077421188</v>
      </c>
      <c r="CX41" s="53">
        <v>-0.177040353417397</v>
      </c>
      <c r="CY41" s="53">
        <v>-0.175959661602974</v>
      </c>
      <c r="CZ41" s="53">
        <v>-0.191360726952553</v>
      </c>
      <c r="DA41" s="53">
        <v>0.000306816771626472</v>
      </c>
      <c r="DB41" s="53">
        <v>0.00935113802552223</v>
      </c>
      <c r="DC41" s="53">
        <v>0.00693443696945906</v>
      </c>
      <c r="DD41" s="53">
        <v>-0.0785783156752586</v>
      </c>
      <c r="DE41" s="53">
        <v>-0.101978838443756</v>
      </c>
      <c r="DF41" s="53">
        <v>-0.0841950103640556</v>
      </c>
      <c r="DG41" s="53">
        <v>-0.0965599939227104</v>
      </c>
      <c r="DH41" s="53">
        <v>-0.0772077813744545</v>
      </c>
      <c r="DI41" s="53">
        <v>-0.0756274610757828</v>
      </c>
      <c r="DJ41" s="53">
        <v>-0.0604031756520271</v>
      </c>
      <c r="DK41" s="53">
        <v>-0.0709250494837761</v>
      </c>
      <c r="DL41" s="53">
        <v>-0.072737880051136</v>
      </c>
      <c r="DM41" s="53">
        <v>-0.0690663829445839</v>
      </c>
      <c r="DN41" s="53">
        <v>-0.0700441524386406</v>
      </c>
      <c r="DO41" s="53">
        <v>-0.0705375969409943</v>
      </c>
      <c r="DP41" s="53">
        <v>-0.093797855079174</v>
      </c>
      <c r="DQ41" s="53">
        <v>-0.100568242371082</v>
      </c>
      <c r="DR41" s="53">
        <v>-0.0884282514452934</v>
      </c>
      <c r="DS41" s="53">
        <v>-0.0978558510541916</v>
      </c>
      <c r="DT41" s="53">
        <v>-0.0833173617720604</v>
      </c>
      <c r="DU41" s="53">
        <v>-0.110854685306549</v>
      </c>
      <c r="DV41" s="53">
        <v>-0.11695808172226</v>
      </c>
      <c r="DW41" s="53">
        <v>-0.119808010756969</v>
      </c>
      <c r="DX41" s="53">
        <v>-0.118274040520191</v>
      </c>
      <c r="DY41" s="53">
        <v>-0.0752181336283684</v>
      </c>
      <c r="DZ41" s="53">
        <v>-0.0905609428882599</v>
      </c>
      <c r="EA41" s="53">
        <v>-0.111081898212433</v>
      </c>
      <c r="EB41" s="53">
        <v>-0.12137608230114</v>
      </c>
      <c r="EC41" s="53">
        <v>-0.121613182127476</v>
      </c>
      <c r="ED41" s="53">
        <v>-0.0904320850968361</v>
      </c>
      <c r="EE41" s="53">
        <v>-0.117570593953133</v>
      </c>
      <c r="EF41" s="53">
        <v>-0.121198259294033</v>
      </c>
      <c r="EG41" s="53">
        <v>-0.150658175349236</v>
      </c>
      <c r="EH41" s="53">
        <v>-0.146209999918938</v>
      </c>
      <c r="EI41" s="53">
        <v>-0.159137696027756</v>
      </c>
      <c r="EJ41" s="53">
        <v>-0.141511112451553</v>
      </c>
      <c r="EK41" s="53">
        <v>-0.124475620687008</v>
      </c>
      <c r="EL41" s="53">
        <v>-0.087208203971386</v>
      </c>
      <c r="EM41" s="53">
        <v>-0.123923800885677</v>
      </c>
      <c r="EN41" s="53">
        <v>-0.0507805086672306</v>
      </c>
      <c r="EO41" s="53">
        <v>-0.0582193285226822</v>
      </c>
      <c r="EP41" s="53">
        <v>-0.0627670511603355</v>
      </c>
      <c r="EQ41" s="53">
        <v>-0.0454514399170876</v>
      </c>
      <c r="ER41" s="53">
        <v>-0.0701060220599174</v>
      </c>
      <c r="ES41" s="53">
        <v>-0.0150212040171027</v>
      </c>
      <c r="ET41" s="53">
        <v>-0.0470982640981674</v>
      </c>
      <c r="EU41" s="53">
        <v>-0.0478046499192715</v>
      </c>
      <c r="EV41" s="53">
        <v>-0.0686099380254745</v>
      </c>
      <c r="EW41" s="53">
        <v>-0.0704512149095535</v>
      </c>
      <c r="EX41" s="53">
        <v>-0.0826813951134682</v>
      </c>
    </row>
    <row r="42" s="53" customFormat="1" spans="1:154">
      <c r="A42" s="54">
        <v>2179</v>
      </c>
      <c r="B42" s="62">
        <v>2179</v>
      </c>
      <c r="C42" s="53" t="s">
        <v>153</v>
      </c>
      <c r="D42" s="55">
        <v>43851</v>
      </c>
      <c r="E42" s="53">
        <v>-0.00937034748494625</v>
      </c>
      <c r="F42" s="53">
        <v>-0.0232623368501663</v>
      </c>
      <c r="G42" s="53">
        <v>-0.0328532755374908</v>
      </c>
      <c r="H42" s="53">
        <v>-0.0439256429672241</v>
      </c>
      <c r="I42" s="53">
        <v>-0.0563549026846886</v>
      </c>
      <c r="J42" s="53">
        <v>-0.0712663009762764</v>
      </c>
      <c r="K42" s="53">
        <v>-0.106316924095154</v>
      </c>
      <c r="L42" s="53">
        <v>-0.142775103449821</v>
      </c>
      <c r="M42" s="53">
        <v>-0.130263969302177</v>
      </c>
      <c r="N42" s="53">
        <v>-0.165537267923355</v>
      </c>
      <c r="O42" s="53">
        <v>-0.151721775531769</v>
      </c>
      <c r="P42" s="53">
        <v>-0.142161920666695</v>
      </c>
      <c r="Q42" s="53">
        <v>-0.123579256236553</v>
      </c>
      <c r="R42" s="53">
        <v>-0.109828099608421</v>
      </c>
      <c r="S42" s="53">
        <v>-0.1190285384655</v>
      </c>
      <c r="T42" s="53">
        <v>-0.120809189975262</v>
      </c>
      <c r="U42" s="53">
        <v>-0.115976400673389</v>
      </c>
      <c r="V42" s="53">
        <v>-0.100808434188366</v>
      </c>
      <c r="W42" s="53">
        <v>-0.120561197400093</v>
      </c>
      <c r="X42" s="53">
        <v>-0.0915281400084496</v>
      </c>
      <c r="Y42" s="53">
        <v>-0.0989240631461143</v>
      </c>
      <c r="Z42" s="53">
        <v>-0.0920869261026382</v>
      </c>
      <c r="AA42" s="53">
        <v>-0.121934570372105</v>
      </c>
      <c r="AB42" s="53">
        <v>-0.13714861869812</v>
      </c>
      <c r="AC42" s="53">
        <v>-0.136768266558647</v>
      </c>
      <c r="AD42" s="53">
        <v>-0.14855369925499</v>
      </c>
      <c r="AE42" s="53">
        <v>-0.159434244036674</v>
      </c>
      <c r="AF42" s="53">
        <v>-0.164133906364441</v>
      </c>
      <c r="AG42" s="53">
        <v>-0.186738431453705</v>
      </c>
      <c r="AH42" s="53">
        <v>-0.180166512727737</v>
      </c>
      <c r="AI42" s="53">
        <v>-0.18816277384758</v>
      </c>
      <c r="AJ42" s="53">
        <v>-0.189166933298111</v>
      </c>
      <c r="AK42" s="53">
        <v>-0.147491261363029</v>
      </c>
      <c r="AL42" s="53">
        <v>-0.151233226060867</v>
      </c>
      <c r="AM42" s="53">
        <v>-0.185319304466248</v>
      </c>
      <c r="AN42" s="53">
        <v>-0.184483721852303</v>
      </c>
      <c r="AO42" s="53">
        <v>-0.234726309776306</v>
      </c>
      <c r="AP42" s="53">
        <v>-0.245742127299309</v>
      </c>
      <c r="AQ42" s="53">
        <v>-0.244262725114822</v>
      </c>
      <c r="AR42" s="53">
        <v>-0.282302856445312</v>
      </c>
      <c r="AS42" s="53">
        <v>-0.264937281608582</v>
      </c>
      <c r="AT42" s="53">
        <v>-0.213884860277176</v>
      </c>
      <c r="AU42" s="53">
        <v>-0.214593335986137</v>
      </c>
      <c r="AV42" s="53">
        <v>-0.184356927871704</v>
      </c>
      <c r="AW42" s="53">
        <v>-0.185818985104561</v>
      </c>
      <c r="AX42" s="53">
        <v>-0.206514582037926</v>
      </c>
      <c r="AY42" s="53">
        <v>-0.208607658743858</v>
      </c>
      <c r="AZ42" s="53">
        <v>-0.185699567198753</v>
      </c>
      <c r="BA42" s="53">
        <v>-0.208545863628387</v>
      </c>
      <c r="BB42" s="53">
        <v>-0.233975887298584</v>
      </c>
      <c r="BC42" s="53">
        <v>-0.00290339672937989</v>
      </c>
      <c r="BD42" s="53">
        <v>-0.012496680021286</v>
      </c>
      <c r="BE42" s="53">
        <v>-0.0146147534251213</v>
      </c>
      <c r="BF42" s="53">
        <v>-0.0161410719156265</v>
      </c>
      <c r="BG42" s="53">
        <v>-0.029633829370141</v>
      </c>
      <c r="BH42" s="53">
        <v>-0.030044499784708</v>
      </c>
      <c r="BI42" s="53">
        <v>-0.053749643266201</v>
      </c>
      <c r="BJ42" s="53">
        <v>-0.0679328739643097</v>
      </c>
      <c r="BK42" s="53">
        <v>-0.0589568093419075</v>
      </c>
      <c r="BL42" s="53">
        <v>-0.0728274285793304</v>
      </c>
      <c r="BM42" s="53">
        <v>-0.0737742930650711</v>
      </c>
      <c r="BN42" s="53">
        <v>-0.0741386711597443</v>
      </c>
      <c r="BO42" s="53">
        <v>-0.0514923296868801</v>
      </c>
      <c r="BP42" s="53">
        <v>-0.0389272384345531</v>
      </c>
      <c r="BQ42" s="53">
        <v>-0.0386903882026672</v>
      </c>
      <c r="BR42" s="53">
        <v>-0.0539603494107723</v>
      </c>
      <c r="BS42" s="53">
        <v>-0.0506666973233223</v>
      </c>
      <c r="BT42" s="53">
        <v>-0.0345748886466026</v>
      </c>
      <c r="BU42" s="53">
        <v>-0.0398163087666035</v>
      </c>
      <c r="BV42" s="53">
        <v>-0.00190642103552818</v>
      </c>
      <c r="BW42" s="53">
        <v>-0.00721779931336641</v>
      </c>
      <c r="BX42" s="53">
        <v>-0.00393565092235804</v>
      </c>
      <c r="BY42" s="53">
        <v>-0.0277340523898602</v>
      </c>
      <c r="BZ42" s="53">
        <v>-0.033866785466671</v>
      </c>
      <c r="CA42" s="53">
        <v>-0.0448376797139645</v>
      </c>
      <c r="CB42" s="53">
        <v>-0.0488401390612125</v>
      </c>
      <c r="CC42" s="53">
        <v>-0.0531752556562424</v>
      </c>
      <c r="CD42" s="53">
        <v>-0.0613018535077572</v>
      </c>
      <c r="CE42" s="53">
        <v>-0.0682573914527893</v>
      </c>
      <c r="CF42" s="53">
        <v>-0.0552349351346493</v>
      </c>
      <c r="CG42" s="53">
        <v>-0.0476328656077385</v>
      </c>
      <c r="CH42" s="53">
        <v>-0.0463040396571159</v>
      </c>
      <c r="CI42" s="53">
        <v>-0.0205248817801476</v>
      </c>
      <c r="CJ42" s="53">
        <v>-0.0262947641313076</v>
      </c>
      <c r="CK42" s="53">
        <v>-0.0573505274951458</v>
      </c>
      <c r="CL42" s="53">
        <v>-0.0666825473308563</v>
      </c>
      <c r="CM42" s="53">
        <v>-0.113780930638313</v>
      </c>
      <c r="CN42" s="53">
        <v>-0.112693473696709</v>
      </c>
      <c r="CO42" s="53">
        <v>-0.11881747841835</v>
      </c>
      <c r="CP42" s="53">
        <v>-0.138545393943787</v>
      </c>
      <c r="CQ42" s="53">
        <v>-0.130447700619698</v>
      </c>
      <c r="CR42" s="53">
        <v>-0.0783518105745316</v>
      </c>
      <c r="CS42" s="53">
        <v>-0.0780750513076782</v>
      </c>
      <c r="CT42" s="53">
        <v>-0.0911474376916885</v>
      </c>
      <c r="CU42" s="53">
        <v>-0.0967356935143471</v>
      </c>
      <c r="CV42" s="53">
        <v>-0.121397331357002</v>
      </c>
      <c r="CW42" s="53">
        <v>-0.119541481137276</v>
      </c>
      <c r="CX42" s="53">
        <v>-0.103590920567513</v>
      </c>
      <c r="CY42" s="53">
        <v>-0.107250310480595</v>
      </c>
      <c r="CZ42" s="53">
        <v>-0.125483527779579</v>
      </c>
      <c r="DA42" s="53">
        <v>-0.00331741757690907</v>
      </c>
      <c r="DB42" s="53">
        <v>-0.00761612458154559</v>
      </c>
      <c r="DC42" s="53">
        <v>-0.0150889903306961</v>
      </c>
      <c r="DD42" s="53">
        <v>-0.024635037407279</v>
      </c>
      <c r="DE42" s="53">
        <v>-0.0235715415328741</v>
      </c>
      <c r="DF42" s="53">
        <v>-0.0380722694098949</v>
      </c>
      <c r="DG42" s="53">
        <v>-0.0494177490472794</v>
      </c>
      <c r="DH42" s="53">
        <v>-0.0716926977038383</v>
      </c>
      <c r="DI42" s="53">
        <v>-0.0681576356291771</v>
      </c>
      <c r="DJ42" s="53">
        <v>-0.0895603150129318</v>
      </c>
      <c r="DK42" s="53">
        <v>-0.0747979432344437</v>
      </c>
      <c r="DL42" s="53">
        <v>-0.0648737102746963</v>
      </c>
      <c r="DM42" s="53">
        <v>-0.0689373910427094</v>
      </c>
      <c r="DN42" s="53">
        <v>-0.0677513256669044</v>
      </c>
      <c r="DO42" s="53">
        <v>-0.0771886184811592</v>
      </c>
      <c r="DP42" s="53">
        <v>-0.0636993050575256</v>
      </c>
      <c r="DQ42" s="53">
        <v>-0.0621601678431034</v>
      </c>
      <c r="DR42" s="53">
        <v>-0.0630840137600899</v>
      </c>
      <c r="DS42" s="53">
        <v>-0.0775953605771065</v>
      </c>
      <c r="DT42" s="53">
        <v>-0.0864721834659576</v>
      </c>
      <c r="DU42" s="53">
        <v>-0.0885567367076874</v>
      </c>
      <c r="DV42" s="53">
        <v>-0.0850017443299294</v>
      </c>
      <c r="DW42" s="53">
        <v>-0.0910509824752808</v>
      </c>
      <c r="DX42" s="53">
        <v>-0.100132301449776</v>
      </c>
      <c r="DY42" s="53">
        <v>-0.0887810587882996</v>
      </c>
      <c r="DZ42" s="53">
        <v>-0.0965640246868134</v>
      </c>
      <c r="EA42" s="53">
        <v>-0.103109449148178</v>
      </c>
      <c r="EB42" s="53">
        <v>-0.0996825248003006</v>
      </c>
      <c r="EC42" s="53">
        <v>-0.115331508219242</v>
      </c>
      <c r="ED42" s="53">
        <v>-0.121782049536705</v>
      </c>
      <c r="EE42" s="53">
        <v>-0.137380376458168</v>
      </c>
      <c r="EF42" s="53">
        <v>-0.139713361859322</v>
      </c>
      <c r="EG42" s="53">
        <v>-0.123816855251789</v>
      </c>
      <c r="EH42" s="53">
        <v>-0.121788926422596</v>
      </c>
      <c r="EI42" s="53">
        <v>-0.124819241464138</v>
      </c>
      <c r="EJ42" s="53">
        <v>-0.114651635289192</v>
      </c>
      <c r="EK42" s="53">
        <v>-0.117795839905739</v>
      </c>
      <c r="EL42" s="53">
        <v>-0.129899129271507</v>
      </c>
      <c r="EM42" s="53">
        <v>-0.122295722365379</v>
      </c>
      <c r="EN42" s="53">
        <v>-0.140607938170433</v>
      </c>
      <c r="EO42" s="53">
        <v>-0.131340056657791</v>
      </c>
      <c r="EP42" s="53">
        <v>-0.132383525371552</v>
      </c>
      <c r="EQ42" s="53">
        <v>-0.133368745446205</v>
      </c>
      <c r="ER42" s="53">
        <v>-0.0900599583983421</v>
      </c>
      <c r="ES42" s="53">
        <v>-0.0859337598085403</v>
      </c>
      <c r="ET42" s="53">
        <v>-0.08196771889925</v>
      </c>
      <c r="EU42" s="53">
        <v>-0.0859166383743286</v>
      </c>
      <c r="EV42" s="53">
        <v>-0.0789591148495674</v>
      </c>
      <c r="EW42" s="53">
        <v>-0.0981460213661194</v>
      </c>
      <c r="EX42" s="53">
        <v>-0.105342820286751</v>
      </c>
    </row>
    <row r="43" s="53" customFormat="1" spans="1:154">
      <c r="A43" s="54">
        <v>2180</v>
      </c>
      <c r="B43" s="62">
        <v>2180</v>
      </c>
      <c r="C43" s="53" t="s">
        <v>156</v>
      </c>
      <c r="D43" s="55">
        <v>43851</v>
      </c>
      <c r="E43" s="53">
        <v>0.125913232564926</v>
      </c>
      <c r="F43" s="53">
        <v>0.105553656816483</v>
      </c>
      <c r="G43" s="53">
        <v>0.0456928350031376</v>
      </c>
      <c r="H43" s="53">
        <v>0.075049601495266</v>
      </c>
      <c r="I43" s="53">
        <v>0.0410616509616375</v>
      </c>
      <c r="J43" s="53">
        <v>0.0365569293498993</v>
      </c>
      <c r="K43" s="53">
        <v>0.048017043620348</v>
      </c>
      <c r="L43" s="53">
        <v>0.0744328126311302</v>
      </c>
      <c r="M43" s="53">
        <v>0.0814384892582893</v>
      </c>
      <c r="N43" s="53">
        <v>0.145533174276352</v>
      </c>
      <c r="O43" s="53">
        <v>0.194710716605186</v>
      </c>
      <c r="P43" s="53">
        <v>0.237842887639999</v>
      </c>
      <c r="Q43" s="53">
        <v>0.225362777709961</v>
      </c>
      <c r="R43" s="53">
        <v>0.204308986663818</v>
      </c>
      <c r="S43" s="53">
        <v>0.299405843019485</v>
      </c>
      <c r="T43" s="53">
        <v>0.241542279720306</v>
      </c>
      <c r="U43" s="53">
        <v>0.220627889037132</v>
      </c>
      <c r="V43" s="53">
        <v>0.211447730660439</v>
      </c>
      <c r="W43" s="53">
        <v>0.210286602377892</v>
      </c>
      <c r="X43" s="53">
        <v>0.221000462770462</v>
      </c>
      <c r="Y43" s="53">
        <v>0.177277207374573</v>
      </c>
      <c r="Z43" s="53">
        <v>0.137792393565178</v>
      </c>
      <c r="AA43" s="53">
        <v>0.0790630504488945</v>
      </c>
      <c r="AB43" s="53">
        <v>0.0400985442101955</v>
      </c>
      <c r="AC43" s="53">
        <v>0.0588712878525257</v>
      </c>
      <c r="AD43" s="53">
        <v>0.042416088283062</v>
      </c>
      <c r="AE43" s="53">
        <v>0.0906595215201378</v>
      </c>
      <c r="AF43" s="53">
        <v>0.0499670021235943</v>
      </c>
      <c r="AG43" s="53">
        <v>0.142410412430763</v>
      </c>
      <c r="AH43" s="53">
        <v>0.136297553777695</v>
      </c>
      <c r="AI43" s="53">
        <v>0.129632756114006</v>
      </c>
      <c r="AJ43" s="53">
        <v>0.125098198652267</v>
      </c>
      <c r="AK43" s="53">
        <v>0.0661006569862366</v>
      </c>
      <c r="AL43" s="53">
        <v>0.0670171603560448</v>
      </c>
      <c r="AM43" s="53">
        <v>0.0920795649290085</v>
      </c>
      <c r="AN43" s="53">
        <v>0.0936383530497551</v>
      </c>
      <c r="AO43" s="53">
        <v>0.0344249792397022</v>
      </c>
      <c r="AP43" s="53">
        <v>-0.0371551364660263</v>
      </c>
      <c r="AQ43" s="53">
        <v>-0.0328342169523239</v>
      </c>
      <c r="AR43" s="53">
        <v>-0.0376679040491581</v>
      </c>
      <c r="AS43" s="53">
        <v>-0.0547685585916042</v>
      </c>
      <c r="AT43" s="53">
        <v>-0.0654803812503815</v>
      </c>
      <c r="AU43" s="53">
        <v>-0.0961142629384995</v>
      </c>
      <c r="AV43" s="53">
        <v>-0.113308802247047</v>
      </c>
      <c r="AW43" s="53">
        <v>-0.102683775126934</v>
      </c>
      <c r="AX43" s="53">
        <v>-0.0750641822814941</v>
      </c>
      <c r="AY43" s="53">
        <v>-0.0767905488610268</v>
      </c>
      <c r="AZ43" s="53">
        <v>-0.0189659744501114</v>
      </c>
      <c r="BA43" s="53">
        <v>0.0830974131822586</v>
      </c>
      <c r="BB43" s="53">
        <v>0.0554214268922806</v>
      </c>
      <c r="BC43" s="53">
        <v>0.0422817692160606</v>
      </c>
      <c r="BD43" s="53">
        <v>0.0125781707465649</v>
      </c>
      <c r="BE43" s="53">
        <v>-0.0229021869599819</v>
      </c>
      <c r="BF43" s="53">
        <v>-0.0120760258287191</v>
      </c>
      <c r="BG43" s="53">
        <v>-0.0471543446183205</v>
      </c>
      <c r="BH43" s="53">
        <v>-0.0666764155030251</v>
      </c>
      <c r="BI43" s="53">
        <v>-0.0557162910699844</v>
      </c>
      <c r="BJ43" s="53">
        <v>-0.075432576239109</v>
      </c>
      <c r="BK43" s="53">
        <v>-0.0503956452012062</v>
      </c>
      <c r="BL43" s="53">
        <v>-0.00020479504019022</v>
      </c>
      <c r="BM43" s="53">
        <v>0.0677827373147011</v>
      </c>
      <c r="BN43" s="53">
        <v>0.103709124028683</v>
      </c>
      <c r="BO43" s="53">
        <v>0.103283725678921</v>
      </c>
      <c r="BP43" s="53">
        <v>0.0719757750630379</v>
      </c>
      <c r="BQ43" s="53">
        <v>0.146386995911598</v>
      </c>
      <c r="BR43" s="53">
        <v>0.11249740421772</v>
      </c>
      <c r="BS43" s="53">
        <v>0.101305574178696</v>
      </c>
      <c r="BT43" s="53">
        <v>0.0882414951920509</v>
      </c>
      <c r="BU43" s="53">
        <v>0.0977681577205658</v>
      </c>
      <c r="BV43" s="53">
        <v>0.129603683948517</v>
      </c>
      <c r="BW43" s="53">
        <v>0.0833241045475006</v>
      </c>
      <c r="BX43" s="53">
        <v>0.0451913215219975</v>
      </c>
      <c r="BY43" s="53">
        <v>0.0230962187051773</v>
      </c>
      <c r="BZ43" s="53">
        <v>0.0171111859381199</v>
      </c>
      <c r="CA43" s="53">
        <v>-0.0070118447765708</v>
      </c>
      <c r="CB43" s="53">
        <v>-0.0209128446877003</v>
      </c>
      <c r="CC43" s="53">
        <v>-0.0188296921551228</v>
      </c>
      <c r="CD43" s="53">
        <v>-0.0578878447413445</v>
      </c>
      <c r="CE43" s="53">
        <v>-0.0411067120730877</v>
      </c>
      <c r="CF43" s="53">
        <v>-0.0589247085154057</v>
      </c>
      <c r="CG43" s="53">
        <v>-0.0596381463110447</v>
      </c>
      <c r="CH43" s="53">
        <v>-0.0972664281725883</v>
      </c>
      <c r="CI43" s="53">
        <v>-0.133809104561806</v>
      </c>
      <c r="CJ43" s="53">
        <v>-0.141783386468887</v>
      </c>
      <c r="CK43" s="53">
        <v>-0.116829730570316</v>
      </c>
      <c r="CL43" s="53">
        <v>-0.109878890216351</v>
      </c>
      <c r="CM43" s="53">
        <v>-0.150955960154533</v>
      </c>
      <c r="CN43" s="53">
        <v>-0.216518253087997</v>
      </c>
      <c r="CO43" s="53">
        <v>-0.250758677721024</v>
      </c>
      <c r="CP43" s="53">
        <v>-0.240200132131577</v>
      </c>
      <c r="CQ43" s="53">
        <v>-0.265998393297195</v>
      </c>
      <c r="CR43" s="53">
        <v>-0.283062994480133</v>
      </c>
      <c r="CS43" s="53">
        <v>-0.309833765029907</v>
      </c>
      <c r="CT43" s="53">
        <v>-0.323006957769394</v>
      </c>
      <c r="CU43" s="53">
        <v>-0.3062504529953</v>
      </c>
      <c r="CV43" s="53">
        <v>-0.282669067382812</v>
      </c>
      <c r="CW43" s="53">
        <v>-0.309215396642685</v>
      </c>
      <c r="CX43" s="53">
        <v>-0.304228454828262</v>
      </c>
      <c r="CY43" s="53">
        <v>-0.203112900257111</v>
      </c>
      <c r="CZ43" s="53">
        <v>-0.187310442328453</v>
      </c>
      <c r="DA43" s="53">
        <v>0.0941915512084961</v>
      </c>
      <c r="DB43" s="53">
        <v>0.103535562753677</v>
      </c>
      <c r="DC43" s="53">
        <v>0.0791551023721695</v>
      </c>
      <c r="DD43" s="53">
        <v>0.0976857095956802</v>
      </c>
      <c r="DE43" s="53">
        <v>0.0987760722637177</v>
      </c>
      <c r="DF43" s="53">
        <v>0.113793425261974</v>
      </c>
      <c r="DG43" s="53">
        <v>0.114293411374092</v>
      </c>
      <c r="DH43" s="53">
        <v>0.160425469279289</v>
      </c>
      <c r="DI43" s="53">
        <v>0.142394214868546</v>
      </c>
      <c r="DJ43" s="53">
        <v>0.156298041343689</v>
      </c>
      <c r="DK43" s="53">
        <v>0.137488067150116</v>
      </c>
      <c r="DL43" s="53">
        <v>0.144693836569786</v>
      </c>
      <c r="DM43" s="53">
        <v>0.132639139890671</v>
      </c>
      <c r="DN43" s="53">
        <v>0.142893299460411</v>
      </c>
      <c r="DO43" s="53">
        <v>0.163578912615776</v>
      </c>
      <c r="DP43" s="53">
        <v>0.139604955911636</v>
      </c>
      <c r="DQ43" s="53">
        <v>0.129882395267487</v>
      </c>
      <c r="DR43" s="53">
        <v>0.133766308426857</v>
      </c>
      <c r="DS43" s="53">
        <v>0.123078525066376</v>
      </c>
      <c r="DT43" s="53">
        <v>0.101956866681576</v>
      </c>
      <c r="DU43" s="53">
        <v>0.104513183236122</v>
      </c>
      <c r="DV43" s="53">
        <v>0.10316114872694</v>
      </c>
      <c r="DW43" s="53">
        <v>0.0665269047021866</v>
      </c>
      <c r="DX43" s="53">
        <v>0.0335474349558353</v>
      </c>
      <c r="DY43" s="53">
        <v>0.0764432102441788</v>
      </c>
      <c r="DZ43" s="53">
        <v>0.0738890096545219</v>
      </c>
      <c r="EA43" s="53">
        <v>0.12004929035902</v>
      </c>
      <c r="EB43" s="53">
        <v>0.118414923548698</v>
      </c>
      <c r="EC43" s="53">
        <v>0.19407719373703</v>
      </c>
      <c r="ED43" s="53">
        <v>0.205782353878021</v>
      </c>
      <c r="EE43" s="53">
        <v>0.19983097910881</v>
      </c>
      <c r="EF43" s="53">
        <v>0.232924699783325</v>
      </c>
      <c r="EG43" s="53">
        <v>0.210469841957092</v>
      </c>
      <c r="EH43" s="53">
        <v>0.219360634684563</v>
      </c>
      <c r="EI43" s="53">
        <v>0.219469368457794</v>
      </c>
      <c r="EJ43" s="53">
        <v>0.214077323675156</v>
      </c>
      <c r="EK43" s="53">
        <v>0.195941016077995</v>
      </c>
      <c r="EL43" s="53">
        <v>0.189923197031021</v>
      </c>
      <c r="EM43" s="53">
        <v>0.22848454117775</v>
      </c>
      <c r="EN43" s="53">
        <v>0.213092297315598</v>
      </c>
      <c r="EO43" s="53">
        <v>0.22178989648819</v>
      </c>
      <c r="EP43" s="53">
        <v>0.228142693638802</v>
      </c>
      <c r="EQ43" s="53">
        <v>0.224279567599297</v>
      </c>
      <c r="ER43" s="53">
        <v>0.220258235931396</v>
      </c>
      <c r="ES43" s="53">
        <v>0.214126750826836</v>
      </c>
      <c r="ET43" s="53">
        <v>0.218164965510368</v>
      </c>
      <c r="EU43" s="53">
        <v>0.242984935641289</v>
      </c>
      <c r="EV43" s="53">
        <v>0.295822560787201</v>
      </c>
      <c r="EW43" s="53">
        <v>0.296770393848419</v>
      </c>
      <c r="EX43" s="53">
        <v>0.253291964530945</v>
      </c>
    </row>
    <row r="44" s="53" customFormat="1" spans="1:154">
      <c r="A44" s="54">
        <v>2185</v>
      </c>
      <c r="B44" s="62">
        <v>2185</v>
      </c>
      <c r="C44" s="53" t="s">
        <v>159</v>
      </c>
      <c r="D44" s="55">
        <v>43851</v>
      </c>
      <c r="E44" s="53">
        <v>0.0363787412643433</v>
      </c>
      <c r="F44" s="53">
        <v>0.0497295930981636</v>
      </c>
      <c r="G44" s="53">
        <v>-0.0526605658233166</v>
      </c>
      <c r="H44" s="53">
        <v>0.0840842872858047</v>
      </c>
      <c r="I44" s="53">
        <v>0.0501187220215797</v>
      </c>
      <c r="J44" s="53">
        <v>0.127027168869972</v>
      </c>
      <c r="K44" s="53">
        <v>0.14003449678421</v>
      </c>
      <c r="L44" s="53">
        <v>0.124093621969223</v>
      </c>
      <c r="M44" s="53">
        <v>0.0976525992155075</v>
      </c>
      <c r="N44" s="53">
        <v>0.0979722291231155</v>
      </c>
      <c r="O44" s="53">
        <v>0.150998041033745</v>
      </c>
      <c r="P44" s="53">
        <v>0.175591871142387</v>
      </c>
      <c r="Q44" s="53">
        <v>0.168329551815987</v>
      </c>
      <c r="R44" s="53">
        <v>0.183991327881813</v>
      </c>
      <c r="S44" s="53">
        <v>0.328663617372513</v>
      </c>
      <c r="T44" s="53">
        <v>0.4243024289608</v>
      </c>
      <c r="U44" s="53">
        <v>0.48668909072876</v>
      </c>
      <c r="V44" s="53">
        <v>0.552090108394623</v>
      </c>
      <c r="W44" s="53">
        <v>0.630908906459808</v>
      </c>
      <c r="X44" s="53">
        <v>0.613653242588043</v>
      </c>
      <c r="Y44" s="53">
        <v>0.560111224651337</v>
      </c>
      <c r="Z44" s="53">
        <v>0.511352598667145</v>
      </c>
      <c r="AA44" s="53">
        <v>0.46467787027359</v>
      </c>
      <c r="AB44" s="53">
        <v>0.418487429618835</v>
      </c>
      <c r="AC44" s="53">
        <v>0.428363025188446</v>
      </c>
      <c r="AD44" s="53">
        <v>0.45309641957283</v>
      </c>
      <c r="AE44" s="53">
        <v>0.391451090574265</v>
      </c>
      <c r="AF44" s="53">
        <v>0.307277888059616</v>
      </c>
      <c r="AG44" s="53">
        <v>0.420765310525894</v>
      </c>
      <c r="AH44" s="53">
        <v>0.42701929807663</v>
      </c>
      <c r="AI44" s="53">
        <v>0.455838292837143</v>
      </c>
      <c r="AJ44" s="53">
        <v>0.48819699883461</v>
      </c>
      <c r="AK44" s="53">
        <v>0.444003313779831</v>
      </c>
      <c r="AL44" s="53">
        <v>0.430526256561279</v>
      </c>
      <c r="AM44" s="53">
        <v>0.367075532674789</v>
      </c>
      <c r="AN44" s="53">
        <v>0.359049171209335</v>
      </c>
      <c r="AO44" s="53">
        <v>0.344114273786545</v>
      </c>
      <c r="AP44" s="53">
        <v>0.373814761638641</v>
      </c>
      <c r="AQ44" s="53">
        <v>0.366269439458847</v>
      </c>
      <c r="AR44" s="53">
        <v>0.397547125816345</v>
      </c>
      <c r="AS44" s="53">
        <v>0.411402612924576</v>
      </c>
      <c r="AT44" s="53">
        <v>0.444649249315262</v>
      </c>
      <c r="AU44" s="53">
        <v>0.466205269098282</v>
      </c>
      <c r="AV44" s="53">
        <v>0.42295041680336</v>
      </c>
      <c r="AW44" s="53">
        <v>0.489858835935593</v>
      </c>
      <c r="AX44" s="53">
        <v>0.497414708137512</v>
      </c>
      <c r="AY44" s="53">
        <v>0.454941928386688</v>
      </c>
      <c r="AZ44" s="53">
        <v>0.473969906568527</v>
      </c>
      <c r="BA44" s="53">
        <v>0.507053971290588</v>
      </c>
      <c r="BB44" s="53">
        <v>0.439352631568909</v>
      </c>
      <c r="BC44" s="53">
        <v>0.00976215302944183</v>
      </c>
      <c r="BD44" s="53">
        <v>0.0194858908653259</v>
      </c>
      <c r="BE44" s="53">
        <v>-0.0465593487024307</v>
      </c>
      <c r="BF44" s="53">
        <v>0.00854238588362932</v>
      </c>
      <c r="BG44" s="53">
        <v>-0.0330269820988178</v>
      </c>
      <c r="BH44" s="53">
        <v>0.000552904792129993</v>
      </c>
      <c r="BI44" s="53">
        <v>-0.0156043330207467</v>
      </c>
      <c r="BJ44" s="53">
        <v>-0.0131057091057301</v>
      </c>
      <c r="BK44" s="53">
        <v>0.00547502981498837</v>
      </c>
      <c r="BL44" s="53">
        <v>0.037323847413063</v>
      </c>
      <c r="BM44" s="53">
        <v>0.0586301200091839</v>
      </c>
      <c r="BN44" s="53">
        <v>0.104137107729912</v>
      </c>
      <c r="BO44" s="53">
        <v>0.084026962518692</v>
      </c>
      <c r="BP44" s="53">
        <v>0.0813130959868431</v>
      </c>
      <c r="BQ44" s="53">
        <v>0.124629013240337</v>
      </c>
      <c r="BR44" s="53">
        <v>0.18802136182785</v>
      </c>
      <c r="BS44" s="53">
        <v>0.252847760915756</v>
      </c>
      <c r="BT44" s="53">
        <v>0.298677861690521</v>
      </c>
      <c r="BU44" s="53">
        <v>0.383151412010193</v>
      </c>
      <c r="BV44" s="53">
        <v>0.373117864131927</v>
      </c>
      <c r="BW44" s="53">
        <v>0.302974730730057</v>
      </c>
      <c r="BX44" s="53">
        <v>0.282934188842773</v>
      </c>
      <c r="BY44" s="53">
        <v>0.267351776361465</v>
      </c>
      <c r="BZ44" s="53">
        <v>0.236246258020401</v>
      </c>
      <c r="CA44" s="53">
        <v>0.233418047428131</v>
      </c>
      <c r="CB44" s="53">
        <v>0.257888704538345</v>
      </c>
      <c r="CC44" s="53">
        <v>0.193327605724335</v>
      </c>
      <c r="CD44" s="53">
        <v>0.125337690114975</v>
      </c>
      <c r="CE44" s="53">
        <v>0.200925022363663</v>
      </c>
      <c r="CF44" s="53">
        <v>0.164621025323868</v>
      </c>
      <c r="CG44" s="53">
        <v>0.199513494968414</v>
      </c>
      <c r="CH44" s="53">
        <v>0.245028853416443</v>
      </c>
      <c r="CI44" s="53">
        <v>0.213664442300797</v>
      </c>
      <c r="CJ44" s="53">
        <v>0.204380258917809</v>
      </c>
      <c r="CK44" s="53">
        <v>0.14147587120533</v>
      </c>
      <c r="CL44" s="53">
        <v>0.139400258660316</v>
      </c>
      <c r="CM44" s="53">
        <v>0.101296424865723</v>
      </c>
      <c r="CN44" s="53">
        <v>0.0362703204154968</v>
      </c>
      <c r="CO44" s="53">
        <v>0.0433462969958782</v>
      </c>
      <c r="CP44" s="53">
        <v>0.0503709986805916</v>
      </c>
      <c r="CQ44" s="53">
        <v>0.0158437099307775</v>
      </c>
      <c r="CR44" s="53">
        <v>0.0218935664743185</v>
      </c>
      <c r="CS44" s="53">
        <v>0.0391681231558323</v>
      </c>
      <c r="CT44" s="53">
        <v>0.00882175751030445</v>
      </c>
      <c r="CU44" s="53">
        <v>0.0916503146290779</v>
      </c>
      <c r="CV44" s="53">
        <v>0.107696041464806</v>
      </c>
      <c r="CW44" s="53">
        <v>0.0512205921113491</v>
      </c>
      <c r="CX44" s="53">
        <v>0.0546984151005745</v>
      </c>
      <c r="CY44" s="53">
        <v>0.0813493356108665</v>
      </c>
      <c r="CZ44" s="53">
        <v>0.0469189882278442</v>
      </c>
      <c r="DA44" s="53">
        <v>-0.00466756336390972</v>
      </c>
      <c r="DB44" s="53">
        <v>-0.00104045192711055</v>
      </c>
      <c r="DC44" s="53">
        <v>-0.0373853705823421</v>
      </c>
      <c r="DD44" s="53">
        <v>0.0442577488720417</v>
      </c>
      <c r="DE44" s="53">
        <v>0.0518615506589413</v>
      </c>
      <c r="DF44" s="53">
        <v>0.0951901152729988</v>
      </c>
      <c r="DG44" s="53">
        <v>0.124354682862759</v>
      </c>
      <c r="DH44" s="53">
        <v>0.105915173888206</v>
      </c>
      <c r="DI44" s="53">
        <v>0.0608934201300144</v>
      </c>
      <c r="DJ44" s="53">
        <v>0.0293642301112413</v>
      </c>
      <c r="DK44" s="53">
        <v>0.0610837638378143</v>
      </c>
      <c r="DL44" s="53">
        <v>0.0401706099510193</v>
      </c>
      <c r="DM44" s="53">
        <v>0.0530184283852577</v>
      </c>
      <c r="DN44" s="53">
        <v>0.0713940784335136</v>
      </c>
      <c r="DO44" s="53">
        <v>0.172750443220139</v>
      </c>
      <c r="DP44" s="53">
        <v>0.204996898770332</v>
      </c>
      <c r="DQ44" s="53">
        <v>0.202557176351547</v>
      </c>
      <c r="DR44" s="53">
        <v>0.222128078341484</v>
      </c>
      <c r="DS44" s="53">
        <v>0.216473326086998</v>
      </c>
      <c r="DT44" s="53">
        <v>0.209251224994659</v>
      </c>
      <c r="DU44" s="53">
        <v>0.225852325558662</v>
      </c>
      <c r="DV44" s="53">
        <v>0.197134241461754</v>
      </c>
      <c r="DW44" s="53">
        <v>0.166041940450668</v>
      </c>
      <c r="DX44" s="53">
        <v>0.150957033038139</v>
      </c>
      <c r="DY44" s="53">
        <v>0.163660809397697</v>
      </c>
      <c r="DZ44" s="53">
        <v>0.16392357647419</v>
      </c>
      <c r="EA44" s="53">
        <v>0.166839331388474</v>
      </c>
      <c r="EB44" s="53">
        <v>0.150656044483185</v>
      </c>
      <c r="EC44" s="53">
        <v>0.188556134700775</v>
      </c>
      <c r="ED44" s="53">
        <v>0.231114104390144</v>
      </c>
      <c r="EE44" s="53">
        <v>0.225040644407272</v>
      </c>
      <c r="EF44" s="53">
        <v>0.211884006857872</v>
      </c>
      <c r="EG44" s="53">
        <v>0.199054718017578</v>
      </c>
      <c r="EH44" s="53">
        <v>0.194861844182014</v>
      </c>
      <c r="EI44" s="53">
        <v>0.194315508008003</v>
      </c>
      <c r="EJ44" s="53">
        <v>0.188364773988724</v>
      </c>
      <c r="EK44" s="53">
        <v>0.211533710360527</v>
      </c>
      <c r="EL44" s="53">
        <v>0.306260287761688</v>
      </c>
      <c r="EM44" s="53">
        <v>0.291638970375061</v>
      </c>
      <c r="EN44" s="53">
        <v>0.315891981124878</v>
      </c>
      <c r="EO44" s="53">
        <v>0.364274770021439</v>
      </c>
      <c r="EP44" s="53">
        <v>0.391471534967422</v>
      </c>
      <c r="EQ44" s="53">
        <v>0.395752996206284</v>
      </c>
      <c r="ER44" s="53">
        <v>0.382844507694244</v>
      </c>
      <c r="ES44" s="53">
        <v>0.366924345493317</v>
      </c>
      <c r="ET44" s="53">
        <v>0.358434498310089</v>
      </c>
      <c r="EU44" s="53">
        <v>0.372437179088593</v>
      </c>
      <c r="EV44" s="53">
        <v>0.387987345457077</v>
      </c>
      <c r="EW44" s="53">
        <v>0.394420474767685</v>
      </c>
      <c r="EX44" s="53">
        <v>0.361149489879608</v>
      </c>
    </row>
    <row r="45" s="53" customFormat="1" spans="1:154">
      <c r="A45" s="54">
        <v>2189</v>
      </c>
      <c r="B45" s="62">
        <v>2189</v>
      </c>
      <c r="C45" s="53" t="s">
        <v>162</v>
      </c>
      <c r="D45" s="55">
        <v>43851</v>
      </c>
      <c r="E45" s="53">
        <v>-0.0103796049952507</v>
      </c>
      <c r="F45" s="53">
        <v>-0.0140608726069331</v>
      </c>
      <c r="G45" s="53">
        <v>0.019382867962122</v>
      </c>
      <c r="H45" s="53">
        <v>-0.00019955076277256</v>
      </c>
      <c r="I45" s="53">
        <v>-0.0489468947052956</v>
      </c>
      <c r="J45" s="53">
        <v>-0.0607093796133995</v>
      </c>
      <c r="K45" s="53">
        <v>-0.0388273000717163</v>
      </c>
      <c r="L45" s="53">
        <v>-0.0518857687711716</v>
      </c>
      <c r="M45" s="53">
        <v>-0.0356148593127728</v>
      </c>
      <c r="N45" s="53">
        <v>-0.0752734541893005</v>
      </c>
      <c r="O45" s="53">
        <v>-0.0640431270003319</v>
      </c>
      <c r="P45" s="53">
        <v>-0.0721547901630402</v>
      </c>
      <c r="Q45" s="53">
        <v>-0.0831028893589973</v>
      </c>
      <c r="R45" s="53">
        <v>-0.0158944148570299</v>
      </c>
      <c r="S45" s="53">
        <v>0.051635917276144</v>
      </c>
      <c r="T45" s="53">
        <v>-0.00612912978976965</v>
      </c>
      <c r="U45" s="53">
        <v>-0.0425075925886631</v>
      </c>
      <c r="V45" s="53">
        <v>-0.0133488988503814</v>
      </c>
      <c r="W45" s="53">
        <v>0.0190205946564674</v>
      </c>
      <c r="X45" s="53">
        <v>0.045124426484108</v>
      </c>
      <c r="Y45" s="53">
        <v>0.095299243927002</v>
      </c>
      <c r="Z45" s="53">
        <v>0.105655200779438</v>
      </c>
      <c r="AA45" s="53">
        <v>-0.00179212086368352</v>
      </c>
      <c r="AB45" s="53">
        <v>-0.0251660477370024</v>
      </c>
      <c r="AC45" s="53">
        <v>0.0311075802892447</v>
      </c>
      <c r="AD45" s="53">
        <v>-0.0222473088651896</v>
      </c>
      <c r="AE45" s="53">
        <v>-0.0348769351840019</v>
      </c>
      <c r="AF45" s="53">
        <v>-0.0493226498365402</v>
      </c>
      <c r="AG45" s="53">
        <v>-0.0210908222943544</v>
      </c>
      <c r="AH45" s="53">
        <v>-0.0587965585291386</v>
      </c>
      <c r="AI45" s="53">
        <v>-0.0505528375506401</v>
      </c>
      <c r="AJ45" s="53">
        <v>-0.0250749886035919</v>
      </c>
      <c r="AK45" s="53">
        <v>-0.0436795316636562</v>
      </c>
      <c r="AL45" s="53">
        <v>-0.0514922253787518</v>
      </c>
      <c r="AM45" s="53">
        <v>-0.0363111533224583</v>
      </c>
      <c r="AN45" s="53">
        <v>-0.0543181672692299</v>
      </c>
      <c r="AO45" s="53">
        <v>0.0350062623620033</v>
      </c>
      <c r="AP45" s="53">
        <v>0.0610281899571419</v>
      </c>
      <c r="AQ45" s="53">
        <v>0.0500528812408447</v>
      </c>
      <c r="AR45" s="53">
        <v>0.103584863245487</v>
      </c>
      <c r="AS45" s="53">
        <v>0.156352505087852</v>
      </c>
      <c r="AT45" s="53">
        <v>0.0966322869062424</v>
      </c>
      <c r="AU45" s="53">
        <v>0.0980910584330559</v>
      </c>
      <c r="AV45" s="53">
        <v>0.0854975506663322</v>
      </c>
      <c r="AW45" s="53">
        <v>0.0682150572538376</v>
      </c>
      <c r="AX45" s="53">
        <v>0.0726394653320312</v>
      </c>
      <c r="AY45" s="53">
        <v>0.061334140598774</v>
      </c>
      <c r="AZ45" s="53">
        <v>0.041624341160059</v>
      </c>
      <c r="BA45" s="53">
        <v>0.0408440195024014</v>
      </c>
      <c r="BB45" s="53">
        <v>0.0262980833649635</v>
      </c>
      <c r="BC45" s="53">
        <v>-0.00437398534268141</v>
      </c>
      <c r="BD45" s="53">
        <v>-0.00862915720790625</v>
      </c>
      <c r="BE45" s="53">
        <v>0.0364284366369247</v>
      </c>
      <c r="BF45" s="53">
        <v>0.00199504289776087</v>
      </c>
      <c r="BG45" s="53">
        <v>-0.0368388220667839</v>
      </c>
      <c r="BH45" s="53">
        <v>-0.0580588206648827</v>
      </c>
      <c r="BI45" s="53">
        <v>-0.0558920130133629</v>
      </c>
      <c r="BJ45" s="53">
        <v>-0.0617397949099541</v>
      </c>
      <c r="BK45" s="53">
        <v>-0.0453547611832619</v>
      </c>
      <c r="BL45" s="53">
        <v>-0.0615353509783745</v>
      </c>
      <c r="BM45" s="53">
        <v>-0.0528166219592094</v>
      </c>
      <c r="BN45" s="53">
        <v>-0.0516281872987747</v>
      </c>
      <c r="BO45" s="53">
        <v>-0.0492262169718742</v>
      </c>
      <c r="BP45" s="53">
        <v>0.0123863257467747</v>
      </c>
      <c r="BQ45" s="53">
        <v>0.0796899273991585</v>
      </c>
      <c r="BR45" s="53">
        <v>0.0316246524453163</v>
      </c>
      <c r="BS45" s="53">
        <v>0.0183375272899866</v>
      </c>
      <c r="BT45" s="53">
        <v>0.040690615773201</v>
      </c>
      <c r="BU45" s="53">
        <v>0.0814813449978828</v>
      </c>
      <c r="BV45" s="53">
        <v>0.119382448494434</v>
      </c>
      <c r="BW45" s="53">
        <v>0.199404418468475</v>
      </c>
      <c r="BX45" s="53">
        <v>0.2011389285326</v>
      </c>
      <c r="BY45" s="53">
        <v>0.0974541157484055</v>
      </c>
      <c r="BZ45" s="53">
        <v>0.0942478105425835</v>
      </c>
      <c r="CA45" s="53">
        <v>0.132040083408356</v>
      </c>
      <c r="CB45" s="53">
        <v>0.0801844894886017</v>
      </c>
      <c r="CC45" s="53">
        <v>0.0517128743231297</v>
      </c>
      <c r="CD45" s="53">
        <v>0.0308229960501194</v>
      </c>
      <c r="CE45" s="53">
        <v>0.0366142950952053</v>
      </c>
      <c r="CF45" s="53">
        <v>0.0217362139374018</v>
      </c>
      <c r="CG45" s="53">
        <v>0.0488550700247288</v>
      </c>
      <c r="CH45" s="53">
        <v>0.0576013848185539</v>
      </c>
      <c r="CI45" s="53">
        <v>0.0482307523488998</v>
      </c>
      <c r="CJ45" s="53">
        <v>0.0335802547633648</v>
      </c>
      <c r="CK45" s="53">
        <v>0.0274103544652462</v>
      </c>
      <c r="CL45" s="53">
        <v>0.0429634749889374</v>
      </c>
      <c r="CM45" s="53">
        <v>0.0349859856069088</v>
      </c>
      <c r="CN45" s="53">
        <v>0.056591160595417</v>
      </c>
      <c r="CO45" s="53">
        <v>0.0497867427766323</v>
      </c>
      <c r="CP45" s="53">
        <v>0.0478377752006054</v>
      </c>
      <c r="CQ45" s="53">
        <v>0.0801983252167702</v>
      </c>
      <c r="CR45" s="53">
        <v>0.0286629199981689</v>
      </c>
      <c r="CS45" s="53">
        <v>0.00323159666731954</v>
      </c>
      <c r="CT45" s="53">
        <v>-0.00174874591175467</v>
      </c>
      <c r="CU45" s="53">
        <v>-0.0125978095456958</v>
      </c>
      <c r="CV45" s="53">
        <v>-0.0123168407008052</v>
      </c>
      <c r="CW45" s="53">
        <v>-0.0326624363660812</v>
      </c>
      <c r="CX45" s="53">
        <v>-0.0357827469706535</v>
      </c>
      <c r="CY45" s="53">
        <v>-0.0305782649666071</v>
      </c>
      <c r="CZ45" s="53">
        <v>-0.0512435063719749</v>
      </c>
      <c r="DA45" s="53">
        <v>0.00402672868221998</v>
      </c>
      <c r="DB45" s="53">
        <v>0.00460063293576241</v>
      </c>
      <c r="DC45" s="53">
        <v>-0.0070132203400135</v>
      </c>
      <c r="DD45" s="53">
        <v>0.00783775467425585</v>
      </c>
      <c r="DE45" s="53">
        <v>-0.00207572616636753</v>
      </c>
      <c r="DF45" s="53">
        <v>0.00738178938627243</v>
      </c>
      <c r="DG45" s="53">
        <v>0.0270970612764359</v>
      </c>
      <c r="DH45" s="53">
        <v>0.0198863763362169</v>
      </c>
      <c r="DI45" s="53">
        <v>0.0197722520679235</v>
      </c>
      <c r="DJ45" s="53">
        <v>-0.00370576046407223</v>
      </c>
      <c r="DK45" s="53">
        <v>-0.00119415996596217</v>
      </c>
      <c r="DL45" s="53">
        <v>-0.0104942582547665</v>
      </c>
      <c r="DM45" s="53">
        <v>-0.0238443277776241</v>
      </c>
      <c r="DN45" s="53">
        <v>-0.0182483922690153</v>
      </c>
      <c r="DO45" s="53">
        <v>-0.0180216580629349</v>
      </c>
      <c r="DP45" s="53">
        <v>-0.0277214348316193</v>
      </c>
      <c r="DQ45" s="53">
        <v>-0.0508127696812153</v>
      </c>
      <c r="DR45" s="53">
        <v>-0.0440071634948254</v>
      </c>
      <c r="DS45" s="53">
        <v>-0.0524284020066261</v>
      </c>
      <c r="DT45" s="53">
        <v>-0.0642256736755371</v>
      </c>
      <c r="DU45" s="53">
        <v>-0.0940728262066841</v>
      </c>
      <c r="DV45" s="53">
        <v>-0.0854513868689537</v>
      </c>
      <c r="DW45" s="53">
        <v>-0.0892138853669167</v>
      </c>
      <c r="DX45" s="53">
        <v>-0.109381511807442</v>
      </c>
      <c r="DY45" s="53">
        <v>-0.090900145471096</v>
      </c>
      <c r="DZ45" s="53">
        <v>-0.0923994481563568</v>
      </c>
      <c r="EA45" s="53">
        <v>-0.0765574648976326</v>
      </c>
      <c r="EB45" s="53">
        <v>-0.0701133012771606</v>
      </c>
      <c r="EC45" s="53">
        <v>-0.0476727709174156</v>
      </c>
      <c r="ED45" s="53">
        <v>-0.0705004259943962</v>
      </c>
      <c r="EE45" s="53">
        <v>-0.0893755555152893</v>
      </c>
      <c r="EF45" s="53">
        <v>-0.0726440250873566</v>
      </c>
      <c r="EG45" s="53">
        <v>-0.0818779319524765</v>
      </c>
      <c r="EH45" s="53">
        <v>-0.0750401318073273</v>
      </c>
      <c r="EI45" s="53">
        <v>-0.0536891594529152</v>
      </c>
      <c r="EJ45" s="53">
        <v>-0.087249293923378</v>
      </c>
      <c r="EK45" s="53">
        <v>0.0100526288151741</v>
      </c>
      <c r="EL45" s="53">
        <v>0.0144693814218044</v>
      </c>
      <c r="EM45" s="53">
        <v>0.0102984867990017</v>
      </c>
      <c r="EN45" s="53">
        <v>0.0657794326543808</v>
      </c>
      <c r="EO45" s="53">
        <v>0.0861865282058716</v>
      </c>
      <c r="EP45" s="53">
        <v>0.0780017152428627</v>
      </c>
      <c r="EQ45" s="53">
        <v>0.104891806840897</v>
      </c>
      <c r="ER45" s="53">
        <v>0.0972786471247673</v>
      </c>
      <c r="ES45" s="53">
        <v>0.0908452197909355</v>
      </c>
      <c r="ET45" s="53">
        <v>0.094988651573658</v>
      </c>
      <c r="EU45" s="53">
        <v>0.104028925299644</v>
      </c>
      <c r="EV45" s="53">
        <v>0.0874394327402115</v>
      </c>
      <c r="EW45" s="53">
        <v>0.0814546346664429</v>
      </c>
      <c r="EX45" s="53">
        <v>0.0875739380717278</v>
      </c>
    </row>
    <row r="46" s="53" customFormat="1" spans="1:154">
      <c r="A46" s="54">
        <v>2194</v>
      </c>
      <c r="B46" s="62">
        <v>2194</v>
      </c>
      <c r="C46" s="53" t="s">
        <v>165</v>
      </c>
      <c r="D46" s="55">
        <v>43851</v>
      </c>
      <c r="E46" s="53">
        <v>-0.0665423944592476</v>
      </c>
      <c r="F46" s="53">
        <v>-0.117428570985794</v>
      </c>
      <c r="G46" s="53">
        <v>-0.210542678833008</v>
      </c>
      <c r="H46" s="53">
        <v>-0.276238054037094</v>
      </c>
      <c r="I46" s="53">
        <v>-0.24043744802475</v>
      </c>
      <c r="J46" s="53">
        <v>-0.204498007893562</v>
      </c>
      <c r="K46" s="53">
        <v>-0.216728091239929</v>
      </c>
      <c r="L46" s="53">
        <v>-0.176206573843956</v>
      </c>
      <c r="M46" s="53">
        <v>-0.206930443644524</v>
      </c>
      <c r="N46" s="53">
        <v>-0.234187290072441</v>
      </c>
      <c r="O46" s="53">
        <v>-0.249933287501335</v>
      </c>
      <c r="P46" s="53">
        <v>-0.241370320320129</v>
      </c>
      <c r="Q46" s="53">
        <v>-0.252150505781174</v>
      </c>
      <c r="R46" s="53">
        <v>-0.179970026016235</v>
      </c>
      <c r="S46" s="53">
        <v>-0.113369509577751</v>
      </c>
      <c r="T46" s="53">
        <v>-0.150127992033958</v>
      </c>
      <c r="U46" s="53">
        <v>-0.0872072800993919</v>
      </c>
      <c r="V46" s="53">
        <v>-0.0343623049557209</v>
      </c>
      <c r="W46" s="53">
        <v>0.017239473760128</v>
      </c>
      <c r="X46" s="53">
        <v>-0.0495397858321667</v>
      </c>
      <c r="Y46" s="53">
        <v>-0.0768416151404381</v>
      </c>
      <c r="Z46" s="53">
        <v>-0.0360217355191708</v>
      </c>
      <c r="AA46" s="53">
        <v>0.0305445473641157</v>
      </c>
      <c r="AB46" s="53">
        <v>0.0619367361068726</v>
      </c>
      <c r="AC46" s="53">
        <v>0.127360537648201</v>
      </c>
      <c r="AD46" s="53">
        <v>0.099555641412735</v>
      </c>
      <c r="AE46" s="53">
        <v>0.0432158187031746</v>
      </c>
      <c r="AF46" s="53">
        <v>0.0471003577113152</v>
      </c>
      <c r="AG46" s="53">
        <v>0.112873069941998</v>
      </c>
      <c r="AH46" s="53">
        <v>0.135381370782852</v>
      </c>
      <c r="AI46" s="53">
        <v>0.188034445047379</v>
      </c>
      <c r="AJ46" s="53">
        <v>0.148709252476692</v>
      </c>
      <c r="AK46" s="53">
        <v>0.0794323533773422</v>
      </c>
      <c r="AL46" s="53">
        <v>0.0566956624388695</v>
      </c>
      <c r="AM46" s="53">
        <v>0.0117416912689805</v>
      </c>
      <c r="AN46" s="53">
        <v>0.0914946720004082</v>
      </c>
      <c r="AO46" s="53">
        <v>0.0904694870114326</v>
      </c>
      <c r="AP46" s="53">
        <v>0.142689630389214</v>
      </c>
      <c r="AQ46" s="53">
        <v>0.146272793412209</v>
      </c>
      <c r="AR46" s="53">
        <v>0.136797353625298</v>
      </c>
      <c r="AS46" s="53">
        <v>0.124782353639603</v>
      </c>
      <c r="AT46" s="53">
        <v>0.0948243886232376</v>
      </c>
      <c r="AU46" s="53">
        <v>0.0424659475684166</v>
      </c>
      <c r="AV46" s="53">
        <v>0.0248778872191906</v>
      </c>
      <c r="AW46" s="53">
        <v>0.0119941383600235</v>
      </c>
      <c r="AX46" s="53">
        <v>0.0401209071278572</v>
      </c>
      <c r="AY46" s="53">
        <v>-0.0062856450676918</v>
      </c>
      <c r="AZ46" s="53">
        <v>-0.0230960175395012</v>
      </c>
      <c r="BA46" s="53">
        <v>0.00254868506453931</v>
      </c>
      <c r="BB46" s="53">
        <v>-0.074120469391346</v>
      </c>
      <c r="BC46" s="53">
        <v>-0.0601863674819469</v>
      </c>
      <c r="BD46" s="53">
        <v>-0.0945526510477066</v>
      </c>
      <c r="BE46" s="53">
        <v>-0.160033985972404</v>
      </c>
      <c r="BF46" s="53">
        <v>-0.236699730157852</v>
      </c>
      <c r="BG46" s="53">
        <v>-0.183387130498886</v>
      </c>
      <c r="BH46" s="53">
        <v>-0.189472541213036</v>
      </c>
      <c r="BI46" s="53">
        <v>-0.189812764525414</v>
      </c>
      <c r="BJ46" s="53">
        <v>-0.161101922392845</v>
      </c>
      <c r="BK46" s="53">
        <v>-0.167594075202942</v>
      </c>
      <c r="BL46" s="53">
        <v>-0.179806306958199</v>
      </c>
      <c r="BM46" s="53">
        <v>-0.188385114073753</v>
      </c>
      <c r="BN46" s="53">
        <v>-0.174927353858948</v>
      </c>
      <c r="BO46" s="53">
        <v>-0.179735153913498</v>
      </c>
      <c r="BP46" s="53">
        <v>-0.154983654618263</v>
      </c>
      <c r="BQ46" s="53">
        <v>-0.0914116501808167</v>
      </c>
      <c r="BR46" s="53">
        <v>-0.118822567164898</v>
      </c>
      <c r="BS46" s="53">
        <v>-0.0628964379429817</v>
      </c>
      <c r="BT46" s="53">
        <v>-0.00169853353872895</v>
      </c>
      <c r="BU46" s="53">
        <v>0.0590695813298225</v>
      </c>
      <c r="BV46" s="53">
        <v>0.0229610372334719</v>
      </c>
      <c r="BW46" s="53">
        <v>0.0183408223092556</v>
      </c>
      <c r="BX46" s="53">
        <v>0.0712648704648018</v>
      </c>
      <c r="BY46" s="53">
        <v>0.158934831619263</v>
      </c>
      <c r="BZ46" s="53">
        <v>0.177937909960747</v>
      </c>
      <c r="CA46" s="53">
        <v>0.230481892824173</v>
      </c>
      <c r="CB46" s="53">
        <v>0.207446172833443</v>
      </c>
      <c r="CC46" s="53">
        <v>0.150667011737823</v>
      </c>
      <c r="CD46" s="53">
        <v>0.176801308989525</v>
      </c>
      <c r="CE46" s="53">
        <v>0.252800524234772</v>
      </c>
      <c r="CF46" s="53">
        <v>0.281964153051376</v>
      </c>
      <c r="CG46" s="53">
        <v>0.315188735723495</v>
      </c>
      <c r="CH46" s="53">
        <v>0.273563355207443</v>
      </c>
      <c r="CI46" s="53">
        <v>0.21211040019989</v>
      </c>
      <c r="CJ46" s="53">
        <v>0.184258043766022</v>
      </c>
      <c r="CK46" s="53">
        <v>0.132120817899704</v>
      </c>
      <c r="CL46" s="53">
        <v>0.209181696176529</v>
      </c>
      <c r="CM46" s="53">
        <v>0.222553506493568</v>
      </c>
      <c r="CN46" s="53">
        <v>0.259301334619522</v>
      </c>
      <c r="CO46" s="53">
        <v>0.290963262319565</v>
      </c>
      <c r="CP46" s="53">
        <v>0.256097614765167</v>
      </c>
      <c r="CQ46" s="53">
        <v>0.22256974875927</v>
      </c>
      <c r="CR46" s="53">
        <v>0.184888690710068</v>
      </c>
      <c r="CS46" s="53">
        <v>0.16187883913517</v>
      </c>
      <c r="CT46" s="53">
        <v>0.15132100880146</v>
      </c>
      <c r="CU46" s="53">
        <v>0.150105237960815</v>
      </c>
      <c r="CV46" s="53">
        <v>0.171279609203339</v>
      </c>
      <c r="CW46" s="53">
        <v>0.119826324284077</v>
      </c>
      <c r="CX46" s="53">
        <v>0.134618923068047</v>
      </c>
      <c r="CY46" s="53">
        <v>0.137248024344444</v>
      </c>
      <c r="CZ46" s="53">
        <v>0.102157108485699</v>
      </c>
      <c r="DA46" s="53">
        <v>-0.0497147254645824</v>
      </c>
      <c r="DB46" s="53">
        <v>-0.0662346184253693</v>
      </c>
      <c r="DC46" s="53">
        <v>-0.0938673913478851</v>
      </c>
      <c r="DD46" s="53">
        <v>-0.0828970372676849</v>
      </c>
      <c r="DE46" s="53">
        <v>-0.100409008562565</v>
      </c>
      <c r="DF46" s="53">
        <v>-0.0583841651678085</v>
      </c>
      <c r="DG46" s="53">
        <v>-0.0702740252017975</v>
      </c>
      <c r="DH46" s="53">
        <v>-0.0584633462131023</v>
      </c>
      <c r="DI46" s="53">
        <v>-0.0826950743794441</v>
      </c>
      <c r="DJ46" s="53">
        <v>-0.0977396890521049</v>
      </c>
      <c r="DK46" s="53">
        <v>-0.104906871914864</v>
      </c>
      <c r="DL46" s="53">
        <v>-0.109801672399044</v>
      </c>
      <c r="DM46" s="53">
        <v>-0.115774050354958</v>
      </c>
      <c r="DN46" s="53">
        <v>-0.0683450698852539</v>
      </c>
      <c r="DO46" s="53">
        <v>-0.0653165578842163</v>
      </c>
      <c r="DP46" s="53">
        <v>-0.0746641308069229</v>
      </c>
      <c r="DQ46" s="53">
        <v>-0.067669540643692</v>
      </c>
      <c r="DR46" s="53">
        <v>-0.0760224759578705</v>
      </c>
      <c r="DS46" s="53">
        <v>-0.0851888135075569</v>
      </c>
      <c r="DT46" s="53">
        <v>-0.115859523415565</v>
      </c>
      <c r="DU46" s="53">
        <v>-0.138541132211685</v>
      </c>
      <c r="DV46" s="53">
        <v>-0.150645315647125</v>
      </c>
      <c r="DW46" s="53">
        <v>-0.171748980879784</v>
      </c>
      <c r="DX46" s="53">
        <v>-0.159359872341156</v>
      </c>
      <c r="DY46" s="53">
        <v>-0.146480068564415</v>
      </c>
      <c r="DZ46" s="53">
        <v>-0.151249244809151</v>
      </c>
      <c r="EA46" s="53">
        <v>-0.150809898972511</v>
      </c>
      <c r="EB46" s="53">
        <v>-0.173059657216072</v>
      </c>
      <c r="EC46" s="53">
        <v>-0.183286160230637</v>
      </c>
      <c r="ED46" s="53">
        <v>-0.189941480755806</v>
      </c>
      <c r="EE46" s="53">
        <v>-0.17051300406456</v>
      </c>
      <c r="EF46" s="53">
        <v>-0.168212801218033</v>
      </c>
      <c r="EG46" s="53">
        <v>-0.17603674530983</v>
      </c>
      <c r="EH46" s="53">
        <v>-0.170921087265015</v>
      </c>
      <c r="EI46" s="53">
        <v>-0.163737833499908</v>
      </c>
      <c r="EJ46" s="53">
        <v>-0.161045730113983</v>
      </c>
      <c r="EK46" s="53">
        <v>-0.175442725419998</v>
      </c>
      <c r="EL46" s="53">
        <v>-0.159970417618752</v>
      </c>
      <c r="EM46" s="53">
        <v>-0.188049167394638</v>
      </c>
      <c r="EN46" s="53">
        <v>-0.162658959627151</v>
      </c>
      <c r="EO46" s="53">
        <v>-0.14114610850811</v>
      </c>
      <c r="EP46" s="53">
        <v>-0.133423015475273</v>
      </c>
      <c r="EQ46" s="53">
        <v>-0.162771597504616</v>
      </c>
      <c r="ER46" s="53">
        <v>-0.169801831245422</v>
      </c>
      <c r="ES46" s="53">
        <v>-0.181469798088074</v>
      </c>
      <c r="ET46" s="53">
        <v>-0.174517393112183</v>
      </c>
      <c r="EU46" s="53">
        <v>-0.16947066783905</v>
      </c>
      <c r="EV46" s="53">
        <v>-0.201073631644249</v>
      </c>
      <c r="EW46" s="53">
        <v>-0.178058043122292</v>
      </c>
      <c r="EX46" s="53">
        <v>-0.219636276364326</v>
      </c>
    </row>
    <row r="47" s="53" customFormat="1" spans="1:154">
      <c r="A47" s="54">
        <v>2199</v>
      </c>
      <c r="B47" s="62">
        <v>2199</v>
      </c>
      <c r="C47" s="53" t="s">
        <v>168</v>
      </c>
      <c r="D47" s="55">
        <v>43851</v>
      </c>
      <c r="E47" s="53">
        <v>0.0067257434129715</v>
      </c>
      <c r="F47" s="53">
        <v>0.00068187527358532</v>
      </c>
      <c r="G47" s="53">
        <v>0.0442592352628708</v>
      </c>
      <c r="H47" s="53">
        <v>-0.0369514040648937</v>
      </c>
      <c r="I47" s="53">
        <v>-0.0281086228787899</v>
      </c>
      <c r="J47" s="53">
        <v>-0.0641794428229332</v>
      </c>
      <c r="K47" s="53">
        <v>-0.029164481908083</v>
      </c>
      <c r="L47" s="53">
        <v>-0.0489265955984592</v>
      </c>
      <c r="M47" s="53">
        <v>-0.0462552644312382</v>
      </c>
      <c r="N47" s="53">
        <v>-0.0514429472386837</v>
      </c>
      <c r="O47" s="53">
        <v>-0.0204123593866825</v>
      </c>
      <c r="P47" s="53">
        <v>0.0328877940773964</v>
      </c>
      <c r="Q47" s="53">
        <v>0.0366831310093403</v>
      </c>
      <c r="R47" s="53">
        <v>0.0390951372683048</v>
      </c>
      <c r="S47" s="53">
        <v>0.107269145548344</v>
      </c>
      <c r="T47" s="53">
        <v>0.0784231424331665</v>
      </c>
      <c r="U47" s="53">
        <v>0.0484595224261284</v>
      </c>
      <c r="V47" s="53">
        <v>0.0975479707121849</v>
      </c>
      <c r="W47" s="53">
        <v>0.206126600503922</v>
      </c>
      <c r="X47" s="53">
        <v>0.131136000156403</v>
      </c>
      <c r="Y47" s="53">
        <v>0.0530988052487373</v>
      </c>
      <c r="Z47" s="53">
        <v>0.0104086995124817</v>
      </c>
      <c r="AA47" s="53">
        <v>0.0209345165640116</v>
      </c>
      <c r="AB47" s="53">
        <v>-0.0370954722166061</v>
      </c>
      <c r="AC47" s="53">
        <v>-0.060243621468544</v>
      </c>
      <c r="AD47" s="53">
        <v>-0.13410647213459</v>
      </c>
      <c r="AE47" s="53">
        <v>-0.127512335777283</v>
      </c>
      <c r="AF47" s="53">
        <v>-0.147810786962509</v>
      </c>
      <c r="AG47" s="53">
        <v>-0.141547217965126</v>
      </c>
      <c r="AH47" s="53">
        <v>-0.16564404964447</v>
      </c>
      <c r="AI47" s="53">
        <v>-0.192932188510895</v>
      </c>
      <c r="AJ47" s="53">
        <v>-0.191185742616653</v>
      </c>
      <c r="AK47" s="53">
        <v>-0.0968209803104401</v>
      </c>
      <c r="AL47" s="53">
        <v>-0.0915026217699051</v>
      </c>
      <c r="AM47" s="53">
        <v>-0.0984672233462334</v>
      </c>
      <c r="AN47" s="53">
        <v>-0.107579112052917</v>
      </c>
      <c r="AO47" s="53">
        <v>-0.133813351392746</v>
      </c>
      <c r="AP47" s="53">
        <v>-0.216667547821999</v>
      </c>
      <c r="AQ47" s="53">
        <v>-0.309525042772293</v>
      </c>
      <c r="AR47" s="53">
        <v>-0.454629480838776</v>
      </c>
      <c r="AS47" s="53">
        <v>-0.407765001058578</v>
      </c>
      <c r="AT47" s="53">
        <v>-0.444475710391998</v>
      </c>
      <c r="AU47" s="53">
        <v>-0.490606814622879</v>
      </c>
      <c r="AV47" s="53">
        <v>-0.471127480268478</v>
      </c>
      <c r="AW47" s="53">
        <v>-0.483791053295135</v>
      </c>
      <c r="AX47" s="53">
        <v>-0.357665121555328</v>
      </c>
      <c r="AY47" s="53">
        <v>-0.367563158273697</v>
      </c>
      <c r="AZ47" s="53">
        <v>-0.404179960489273</v>
      </c>
      <c r="BA47" s="53">
        <v>-0.363581150770187</v>
      </c>
      <c r="BB47" s="53">
        <v>-0.380295664072037</v>
      </c>
      <c r="BC47" s="53">
        <v>-0.0165237728506327</v>
      </c>
      <c r="BD47" s="53">
        <v>-0.0020791981369257</v>
      </c>
      <c r="BE47" s="53">
        <v>0.037504717707634</v>
      </c>
      <c r="BF47" s="53">
        <v>-0.0480973795056343</v>
      </c>
      <c r="BG47" s="53">
        <v>-0.018979562446475</v>
      </c>
      <c r="BH47" s="53">
        <v>-0.0362383984029293</v>
      </c>
      <c r="BI47" s="53">
        <v>-0.0250285919755697</v>
      </c>
      <c r="BJ47" s="53">
        <v>-0.0477932021021843</v>
      </c>
      <c r="BK47" s="53">
        <v>-0.0459557212889194</v>
      </c>
      <c r="BL47" s="53">
        <v>-0.0336960852146149</v>
      </c>
      <c r="BM47" s="53">
        <v>-0.0156421642750502</v>
      </c>
      <c r="BN47" s="53">
        <v>0.0502188354730606</v>
      </c>
      <c r="BO47" s="53">
        <v>0.0353242568671703</v>
      </c>
      <c r="BP47" s="53">
        <v>0.0658533647656441</v>
      </c>
      <c r="BQ47" s="53">
        <v>0.169139117002487</v>
      </c>
      <c r="BR47" s="53">
        <v>0.142642915248871</v>
      </c>
      <c r="BS47" s="53">
        <v>0.111132919788361</v>
      </c>
      <c r="BT47" s="53">
        <v>0.131979331374168</v>
      </c>
      <c r="BU47" s="53">
        <v>0.236287847161293</v>
      </c>
      <c r="BV47" s="53">
        <v>0.177137225866318</v>
      </c>
      <c r="BW47" s="53">
        <v>0.12918047606945</v>
      </c>
      <c r="BX47" s="53">
        <v>0.102042332291603</v>
      </c>
      <c r="BY47" s="53">
        <v>0.0937332808971405</v>
      </c>
      <c r="BZ47" s="53">
        <v>0.0675223171710968</v>
      </c>
      <c r="CA47" s="53">
        <v>0.0532632321119308</v>
      </c>
      <c r="CB47" s="53">
        <v>0.0184482913464308</v>
      </c>
      <c r="CC47" s="53">
        <v>0.00635542068630457</v>
      </c>
      <c r="CD47" s="53">
        <v>-0.0193945337086916</v>
      </c>
      <c r="CE47" s="53">
        <v>-0.00505961757153273</v>
      </c>
      <c r="CF47" s="53">
        <v>-0.0150824999436736</v>
      </c>
      <c r="CG47" s="53">
        <v>-0.0160600990056992</v>
      </c>
      <c r="CH47" s="53">
        <v>0.00132333603687584</v>
      </c>
      <c r="CI47" s="53">
        <v>-0.00439134892076254</v>
      </c>
      <c r="CJ47" s="53">
        <v>-0.00375412730500102</v>
      </c>
      <c r="CK47" s="53">
        <v>0.0179161764681339</v>
      </c>
      <c r="CL47" s="53">
        <v>0.0422314070165157</v>
      </c>
      <c r="CM47" s="53">
        <v>0.0173506364226341</v>
      </c>
      <c r="CN47" s="53">
        <v>0.0327442437410355</v>
      </c>
      <c r="CO47" s="53">
        <v>0.0373127423226833</v>
      </c>
      <c r="CP47" s="53">
        <v>0.00816490594297647</v>
      </c>
      <c r="CQ47" s="53">
        <v>-0.00778024038299918</v>
      </c>
      <c r="CR47" s="53">
        <v>-0.0263516493141651</v>
      </c>
      <c r="CS47" s="53">
        <v>-0.0537506490945816</v>
      </c>
      <c r="CT47" s="53">
        <v>-0.0593719854950905</v>
      </c>
      <c r="CU47" s="53">
        <v>-0.0351740270853043</v>
      </c>
      <c r="CV47" s="53">
        <v>-0.0269654914736748</v>
      </c>
      <c r="CW47" s="53">
        <v>-0.0381115190684795</v>
      </c>
      <c r="CX47" s="53">
        <v>-0.0459476672112942</v>
      </c>
      <c r="CY47" s="53">
        <v>-0.0146964229643345</v>
      </c>
      <c r="CZ47" s="53">
        <v>-0.0270467922091484</v>
      </c>
      <c r="DA47" s="53">
        <v>0.0190350990742445</v>
      </c>
      <c r="DB47" s="53">
        <v>-0.00145334377884865</v>
      </c>
      <c r="DC47" s="53">
        <v>0.0025401022285223</v>
      </c>
      <c r="DD47" s="53">
        <v>0.00693156011402607</v>
      </c>
      <c r="DE47" s="53">
        <v>-0.0133434776216745</v>
      </c>
      <c r="DF47" s="53">
        <v>-0.0321554616093636</v>
      </c>
      <c r="DG47" s="53">
        <v>-0.0083503071218729</v>
      </c>
      <c r="DH47" s="53">
        <v>-0.00534781254827976</v>
      </c>
      <c r="DI47" s="53">
        <v>-0.00451395846903324</v>
      </c>
      <c r="DJ47" s="53">
        <v>-0.0219612792134285</v>
      </c>
      <c r="DK47" s="53">
        <v>-0.00898461230099201</v>
      </c>
      <c r="DL47" s="53">
        <v>-0.0215454623103142</v>
      </c>
      <c r="DM47" s="53">
        <v>-0.00285554397851229</v>
      </c>
      <c r="DN47" s="53">
        <v>-0.0309726446866989</v>
      </c>
      <c r="DO47" s="53">
        <v>-0.0660843923687935</v>
      </c>
      <c r="DP47" s="53">
        <v>-0.0684341862797737</v>
      </c>
      <c r="DQ47" s="53">
        <v>-0.0668878182768822</v>
      </c>
      <c r="DR47" s="53">
        <v>-0.0386457778513432</v>
      </c>
      <c r="DS47" s="53">
        <v>-0.0343756563961506</v>
      </c>
      <c r="DT47" s="53">
        <v>-0.0502156503498554</v>
      </c>
      <c r="DU47" s="53">
        <v>-0.080296091735363</v>
      </c>
      <c r="DV47" s="53">
        <v>-0.0958480462431908</v>
      </c>
      <c r="DW47" s="53">
        <v>-0.0770131796598434</v>
      </c>
      <c r="DX47" s="53">
        <v>-0.108832202851772</v>
      </c>
      <c r="DY47" s="53">
        <v>-0.117721274495125</v>
      </c>
      <c r="DZ47" s="53">
        <v>-0.156769186258316</v>
      </c>
      <c r="EA47" s="53">
        <v>-0.138082176446915</v>
      </c>
      <c r="EB47" s="53">
        <v>-0.132630676031113</v>
      </c>
      <c r="EC47" s="53">
        <v>-0.14070200920105</v>
      </c>
      <c r="ED47" s="53">
        <v>-0.154775977134705</v>
      </c>
      <c r="EE47" s="53">
        <v>-0.181086510419846</v>
      </c>
      <c r="EF47" s="53">
        <v>-0.196723490953445</v>
      </c>
      <c r="EG47" s="53">
        <v>-0.0966440439224243</v>
      </c>
      <c r="EH47" s="53">
        <v>-0.0919629111886024</v>
      </c>
      <c r="EI47" s="53">
        <v>-0.120597817003727</v>
      </c>
      <c r="EJ47" s="53">
        <v>-0.154024928808212</v>
      </c>
      <c r="EK47" s="53">
        <v>-0.155378401279449</v>
      </c>
      <c r="EL47" s="53">
        <v>-0.253626197576523</v>
      </c>
      <c r="EM47" s="53">
        <v>-0.351052194833755</v>
      </c>
      <c r="EN47" s="53">
        <v>-0.467008799314499</v>
      </c>
      <c r="EO47" s="53">
        <v>-0.404199182987213</v>
      </c>
      <c r="EP47" s="53">
        <v>-0.422338485717773</v>
      </c>
      <c r="EQ47" s="53">
        <v>-0.441070586442947</v>
      </c>
      <c r="ER47" s="53">
        <v>-0.415969908237457</v>
      </c>
      <c r="ES47" s="53">
        <v>-0.452831447124481</v>
      </c>
      <c r="ET47" s="53">
        <v>-0.334914058446884</v>
      </c>
      <c r="EU47" s="53">
        <v>-0.333666056394577</v>
      </c>
      <c r="EV47" s="53">
        <v>-0.362446695566177</v>
      </c>
      <c r="EW47" s="53">
        <v>-0.353099137544632</v>
      </c>
      <c r="EX47" s="53">
        <v>-0.357463300228119</v>
      </c>
    </row>
    <row r="48" s="53" customFormat="1" spans="1:154">
      <c r="A48" s="54">
        <v>2214</v>
      </c>
      <c r="B48" s="62">
        <v>2214</v>
      </c>
      <c r="C48" s="53" t="s">
        <v>171</v>
      </c>
      <c r="D48" s="55">
        <v>43851</v>
      </c>
      <c r="E48" s="53">
        <v>0.0769563913345337</v>
      </c>
      <c r="F48" s="53">
        <v>0.166257262229919</v>
      </c>
      <c r="G48" s="53">
        <v>0.412266939878464</v>
      </c>
      <c r="H48" s="53">
        <v>0.515122950077057</v>
      </c>
      <c r="I48" s="53">
        <v>0.565553784370422</v>
      </c>
      <c r="J48" s="53">
        <v>0.639891803264618</v>
      </c>
      <c r="K48" s="53">
        <v>0.685213208198547</v>
      </c>
      <c r="L48" s="53">
        <v>0.597859859466553</v>
      </c>
      <c r="M48" s="53">
        <v>0.643079161643982</v>
      </c>
      <c r="N48" s="53">
        <v>0.56835526227951</v>
      </c>
      <c r="O48" s="53">
        <v>0.693800806999207</v>
      </c>
      <c r="P48" s="53">
        <v>0.642282545566559</v>
      </c>
      <c r="Q48" s="53">
        <v>0.652299225330353</v>
      </c>
      <c r="R48" s="53">
        <v>0.662309050559998</v>
      </c>
      <c r="S48" s="53">
        <v>0.628557801246643</v>
      </c>
      <c r="T48" s="53">
        <v>0.502381920814514</v>
      </c>
      <c r="U48" s="53">
        <v>0.512197256088257</v>
      </c>
      <c r="V48" s="53">
        <v>0.575038492679596</v>
      </c>
      <c r="W48" s="53">
        <v>0.669997870922089</v>
      </c>
      <c r="X48" s="53">
        <v>0.809135913848877</v>
      </c>
      <c r="Y48" s="53">
        <v>0.708896636962891</v>
      </c>
      <c r="Z48" s="53">
        <v>0.819283664226532</v>
      </c>
      <c r="AA48" s="53">
        <v>0.859546542167664</v>
      </c>
      <c r="AB48" s="53">
        <v>0.811273038387299</v>
      </c>
      <c r="AC48" s="53">
        <v>0.755379498004913</v>
      </c>
      <c r="AD48" s="53">
        <v>0.678714215755463</v>
      </c>
      <c r="AE48" s="53">
        <v>0.735665142536163</v>
      </c>
      <c r="AF48" s="53">
        <v>0.749128818511963</v>
      </c>
      <c r="AG48" s="53">
        <v>0.692061722278595</v>
      </c>
      <c r="AH48" s="53">
        <v>0.668555080890656</v>
      </c>
      <c r="AI48" s="53">
        <v>0.631584107875824</v>
      </c>
      <c r="AJ48" s="53">
        <v>0.586274981498718</v>
      </c>
      <c r="AK48" s="53">
        <v>0.665937900543213</v>
      </c>
      <c r="AL48" s="53">
        <v>0.683102071285248</v>
      </c>
      <c r="AM48" s="53">
        <v>0.659810543060303</v>
      </c>
      <c r="AN48" s="53">
        <v>0.66681981086731</v>
      </c>
      <c r="AO48" s="53">
        <v>0.64138925075531</v>
      </c>
      <c r="AP48" s="53">
        <v>0.667831063270569</v>
      </c>
      <c r="AQ48" s="53">
        <v>0.652544498443604</v>
      </c>
      <c r="AR48" s="53">
        <v>0.636259019374847</v>
      </c>
      <c r="AS48" s="53">
        <v>0.710616886615753</v>
      </c>
      <c r="AT48" s="53">
        <v>0.754990339279175</v>
      </c>
      <c r="AU48" s="53">
        <v>0.736831605434418</v>
      </c>
      <c r="AV48" s="53">
        <v>0.713195979595184</v>
      </c>
      <c r="AW48" s="53">
        <v>0.715072512626648</v>
      </c>
      <c r="AX48" s="53">
        <v>0.701186537742615</v>
      </c>
      <c r="AY48" s="53">
        <v>0.735636830329895</v>
      </c>
      <c r="AZ48" s="53">
        <v>0.710766613483429</v>
      </c>
      <c r="BA48" s="53">
        <v>0.749523997306824</v>
      </c>
      <c r="BB48" s="53">
        <v>0.730052649974823</v>
      </c>
      <c r="BC48" s="53">
        <v>0.0456229969859123</v>
      </c>
      <c r="BD48" s="53">
        <v>0.142433315515518</v>
      </c>
      <c r="BE48" s="53">
        <v>0.361821174621582</v>
      </c>
      <c r="BF48" s="53">
        <v>0.459071159362793</v>
      </c>
      <c r="BG48" s="53">
        <v>0.521617710590363</v>
      </c>
      <c r="BH48" s="53">
        <v>0.584291338920593</v>
      </c>
      <c r="BI48" s="53">
        <v>0.632771670818329</v>
      </c>
      <c r="BJ48" s="53">
        <v>0.552925646305084</v>
      </c>
      <c r="BK48" s="53">
        <v>0.598683297634125</v>
      </c>
      <c r="BL48" s="53">
        <v>0.550520896911621</v>
      </c>
      <c r="BM48" s="53">
        <v>0.666693031787872</v>
      </c>
      <c r="BN48" s="53">
        <v>0.60535740852356</v>
      </c>
      <c r="BO48" s="53">
        <v>0.604996502399445</v>
      </c>
      <c r="BP48" s="53">
        <v>0.631343185901642</v>
      </c>
      <c r="BQ48" s="53">
        <v>0.597939312458038</v>
      </c>
      <c r="BR48" s="53">
        <v>0.476889401674271</v>
      </c>
      <c r="BS48" s="53">
        <v>0.483985781669617</v>
      </c>
      <c r="BT48" s="53">
        <v>0.529729127883911</v>
      </c>
      <c r="BU48" s="53">
        <v>0.628706812858582</v>
      </c>
      <c r="BV48" s="53">
        <v>0.762746632099152</v>
      </c>
      <c r="BW48" s="53">
        <v>0.678028702735901</v>
      </c>
      <c r="BX48" s="53">
        <v>0.781001389026642</v>
      </c>
      <c r="BY48" s="53">
        <v>0.828450798988342</v>
      </c>
      <c r="BZ48" s="53">
        <v>0.806606709957123</v>
      </c>
      <c r="CA48" s="53">
        <v>0.742440164089203</v>
      </c>
      <c r="CB48" s="53">
        <v>0.680335462093353</v>
      </c>
      <c r="CC48" s="53">
        <v>0.731030523777008</v>
      </c>
      <c r="CD48" s="53">
        <v>0.747692167758942</v>
      </c>
      <c r="CE48" s="53">
        <v>0.653815150260925</v>
      </c>
      <c r="CF48" s="53">
        <v>0.608974456787109</v>
      </c>
      <c r="CG48" s="53">
        <v>0.569219768047333</v>
      </c>
      <c r="CH48" s="53">
        <v>0.528962433338165</v>
      </c>
      <c r="CI48" s="53">
        <v>0.612704753875732</v>
      </c>
      <c r="CJ48" s="53">
        <v>0.625692844390869</v>
      </c>
      <c r="CK48" s="53">
        <v>0.603529572486877</v>
      </c>
      <c r="CL48" s="53">
        <v>0.609044075012207</v>
      </c>
      <c r="CM48" s="53">
        <v>0.570529937744141</v>
      </c>
      <c r="CN48" s="53">
        <v>0.581841289997101</v>
      </c>
      <c r="CO48" s="53">
        <v>0.589704751968384</v>
      </c>
      <c r="CP48" s="53">
        <v>0.581731498241425</v>
      </c>
      <c r="CQ48" s="53">
        <v>0.659807026386261</v>
      </c>
      <c r="CR48" s="53">
        <v>0.711389005184174</v>
      </c>
      <c r="CS48" s="53">
        <v>0.662086844444275</v>
      </c>
      <c r="CT48" s="53">
        <v>0.650617241859436</v>
      </c>
      <c r="CU48" s="53">
        <v>0.642735302448273</v>
      </c>
      <c r="CV48" s="53">
        <v>0.647842049598694</v>
      </c>
      <c r="CW48" s="53">
        <v>0.682512819766998</v>
      </c>
      <c r="CX48" s="53">
        <v>0.666628658771515</v>
      </c>
      <c r="CY48" s="53">
        <v>0.718431651592255</v>
      </c>
      <c r="CZ48" s="53">
        <v>0.705738306045532</v>
      </c>
      <c r="DA48" s="53">
        <v>0.112337812781334</v>
      </c>
      <c r="DB48" s="53">
        <v>0.104828372597694</v>
      </c>
      <c r="DC48" s="53">
        <v>0.131450191140175</v>
      </c>
      <c r="DD48" s="53">
        <v>0.137056231498718</v>
      </c>
      <c r="DE48" s="53">
        <v>0.12494046241045</v>
      </c>
      <c r="DF48" s="53">
        <v>0.136604875326157</v>
      </c>
      <c r="DG48" s="53">
        <v>0.133445963263512</v>
      </c>
      <c r="DH48" s="53">
        <v>0.125938594341278</v>
      </c>
      <c r="DI48" s="53">
        <v>0.125400260090828</v>
      </c>
      <c r="DJ48" s="53">
        <v>0.0988387987017632</v>
      </c>
      <c r="DK48" s="53">
        <v>0.108112193644047</v>
      </c>
      <c r="DL48" s="53">
        <v>0.117929548025131</v>
      </c>
      <c r="DM48" s="53">
        <v>0.128307119011879</v>
      </c>
      <c r="DN48" s="53">
        <v>0.111970290541649</v>
      </c>
      <c r="DO48" s="53">
        <v>0.111622899770737</v>
      </c>
      <c r="DP48" s="53">
        <v>0.106496922671795</v>
      </c>
      <c r="DQ48" s="53">
        <v>0.109215892851353</v>
      </c>
      <c r="DR48" s="53">
        <v>0.126313790678978</v>
      </c>
      <c r="DS48" s="53">
        <v>0.1222954839468</v>
      </c>
      <c r="DT48" s="53">
        <v>0.127393677830696</v>
      </c>
      <c r="DU48" s="53">
        <v>0.11187232285738</v>
      </c>
      <c r="DV48" s="53">
        <v>0.11928666383028</v>
      </c>
      <c r="DW48" s="53">
        <v>0.112100169062614</v>
      </c>
      <c r="DX48" s="53">
        <v>0.0856707468628883</v>
      </c>
      <c r="DY48" s="53">
        <v>0.0939437374472618</v>
      </c>
      <c r="DZ48" s="53">
        <v>0.0793831571936607</v>
      </c>
      <c r="EA48" s="53">
        <v>0.0856390222907066</v>
      </c>
      <c r="EB48" s="53">
        <v>0.082441046833992</v>
      </c>
      <c r="EC48" s="53">
        <v>0.119251020252705</v>
      </c>
      <c r="ED48" s="53">
        <v>0.140585020184517</v>
      </c>
      <c r="EE48" s="53">
        <v>0.143368765711784</v>
      </c>
      <c r="EF48" s="53">
        <v>0.138316944241524</v>
      </c>
      <c r="EG48" s="53">
        <v>0.13423752784729</v>
      </c>
      <c r="EH48" s="53">
        <v>0.138413637876511</v>
      </c>
      <c r="EI48" s="53">
        <v>0.137285426259041</v>
      </c>
      <c r="EJ48" s="53">
        <v>0.138780146837234</v>
      </c>
      <c r="EK48" s="53">
        <v>0.151863723993301</v>
      </c>
      <c r="EL48" s="53">
        <v>0.166994154453278</v>
      </c>
      <c r="EM48" s="53">
        <v>0.143844172358513</v>
      </c>
      <c r="EN48" s="53">
        <v>0.135531932115555</v>
      </c>
      <c r="EO48" s="53">
        <v>0.131814271211624</v>
      </c>
      <c r="EP48" s="53">
        <v>0.12460570782423</v>
      </c>
      <c r="EQ48" s="53">
        <v>0.155749186873436</v>
      </c>
      <c r="ER48" s="53">
        <v>0.143583163619041</v>
      </c>
      <c r="ES48" s="53">
        <v>0.153341636061668</v>
      </c>
      <c r="ET48" s="53">
        <v>0.134348928928375</v>
      </c>
      <c r="EU48" s="53">
        <v>0.134128406643867</v>
      </c>
      <c r="EV48" s="53">
        <v>0.125142335891724</v>
      </c>
      <c r="EW48" s="53">
        <v>0.112096779048443</v>
      </c>
      <c r="EX48" s="53">
        <v>0.105318769812584</v>
      </c>
    </row>
    <row r="49" s="53" customFormat="1" spans="1:154">
      <c r="A49" s="54">
        <v>2217</v>
      </c>
      <c r="B49" s="62">
        <v>2217</v>
      </c>
      <c r="C49" s="53" t="s">
        <v>174</v>
      </c>
      <c r="D49" s="55">
        <v>43851</v>
      </c>
      <c r="E49" s="53">
        <v>0.0141492001712322</v>
      </c>
      <c r="F49" s="53">
        <v>0.0271349400281906</v>
      </c>
      <c r="G49" s="53">
        <v>0.112138547003269</v>
      </c>
      <c r="H49" s="53">
        <v>0.055958591401577</v>
      </c>
      <c r="I49" s="53">
        <v>0.0107312509790063</v>
      </c>
      <c r="J49" s="53">
        <v>-0.0200308095663786</v>
      </c>
      <c r="K49" s="53">
        <v>-0.0267634131014347</v>
      </c>
      <c r="L49" s="53">
        <v>-0.0101478286087513</v>
      </c>
      <c r="M49" s="53">
        <v>-0.000410616397857666</v>
      </c>
      <c r="N49" s="53">
        <v>-0.0365277007222176</v>
      </c>
      <c r="O49" s="53">
        <v>-0.0257804319262505</v>
      </c>
      <c r="P49" s="53">
        <v>-0.00232783053070307</v>
      </c>
      <c r="Q49" s="53">
        <v>0.0454075448215008</v>
      </c>
      <c r="R49" s="53">
        <v>0.0826239511370659</v>
      </c>
      <c r="S49" s="53">
        <v>0.134786769747734</v>
      </c>
      <c r="T49" s="53">
        <v>0.0972872152924538</v>
      </c>
      <c r="U49" s="53">
        <v>0.0986595526337624</v>
      </c>
      <c r="V49" s="53">
        <v>0.0944675505161285</v>
      </c>
      <c r="W49" s="53">
        <v>0.149041473865509</v>
      </c>
      <c r="X49" s="53">
        <v>0.147829160094261</v>
      </c>
      <c r="Y49" s="53">
        <v>0.233890309929848</v>
      </c>
      <c r="Z49" s="53">
        <v>0.168049722909927</v>
      </c>
      <c r="AA49" s="53">
        <v>0.194964170455933</v>
      </c>
      <c r="AB49" s="53">
        <v>0.212895631790161</v>
      </c>
      <c r="AC49" s="53">
        <v>0.260119497776031</v>
      </c>
      <c r="AD49" s="53">
        <v>0.214862018823624</v>
      </c>
      <c r="AE49" s="53">
        <v>0.178211703896523</v>
      </c>
      <c r="AF49" s="53">
        <v>0.135541126132011</v>
      </c>
      <c r="AG49" s="53">
        <v>0.175881579518318</v>
      </c>
      <c r="AH49" s="53">
        <v>0.178602516651154</v>
      </c>
      <c r="AI49" s="53">
        <v>0.196255728602409</v>
      </c>
      <c r="AJ49" s="53">
        <v>0.217258885502815</v>
      </c>
      <c r="AK49" s="53">
        <v>0.192956581711769</v>
      </c>
      <c r="AL49" s="53">
        <v>0.209537878632545</v>
      </c>
      <c r="AM49" s="53">
        <v>0.192698180675507</v>
      </c>
      <c r="AN49" s="53">
        <v>0.254509776830673</v>
      </c>
      <c r="AO49" s="53">
        <v>0.23450018465519</v>
      </c>
      <c r="AP49" s="53">
        <v>0.238180041313171</v>
      </c>
      <c r="AQ49" s="53">
        <v>0.223735570907593</v>
      </c>
      <c r="AR49" s="53">
        <v>0.273928225040436</v>
      </c>
      <c r="AS49" s="53">
        <v>0.243832275271416</v>
      </c>
      <c r="AT49" s="53">
        <v>0.244567036628723</v>
      </c>
      <c r="AU49" s="53">
        <v>0.193117797374725</v>
      </c>
      <c r="AV49" s="53">
        <v>0.148633569478989</v>
      </c>
      <c r="AW49" s="53">
        <v>0.152966812252998</v>
      </c>
      <c r="AX49" s="53">
        <v>0.188970983028412</v>
      </c>
      <c r="AY49" s="53">
        <v>0.184139713644981</v>
      </c>
      <c r="AZ49" s="53">
        <v>0.168642461299896</v>
      </c>
      <c r="BA49" s="53">
        <v>0.148825362324715</v>
      </c>
      <c r="BB49" s="53">
        <v>0.160478517413139</v>
      </c>
      <c r="BC49" s="53">
        <v>0.0240708030760288</v>
      </c>
      <c r="BD49" s="53">
        <v>0.0202208757400513</v>
      </c>
      <c r="BE49" s="53">
        <v>0.0218643993139267</v>
      </c>
      <c r="BF49" s="53">
        <v>-0.0205405130982399</v>
      </c>
      <c r="BG49" s="53">
        <v>-0.0509524010121822</v>
      </c>
      <c r="BH49" s="53">
        <v>-0.0692380294203758</v>
      </c>
      <c r="BI49" s="53">
        <v>-0.0662386491894722</v>
      </c>
      <c r="BJ49" s="53">
        <v>-0.0624404326081276</v>
      </c>
      <c r="BK49" s="53">
        <v>-0.0484465733170509</v>
      </c>
      <c r="BL49" s="53">
        <v>-0.0689338594675064</v>
      </c>
      <c r="BM49" s="53">
        <v>-0.0729986876249313</v>
      </c>
      <c r="BN49" s="53">
        <v>-0.0369260236620903</v>
      </c>
      <c r="BO49" s="53">
        <v>0.00649901106953621</v>
      </c>
      <c r="BP49" s="53">
        <v>0.0308338589966297</v>
      </c>
      <c r="BQ49" s="53">
        <v>0.0726760625839233</v>
      </c>
      <c r="BR49" s="53">
        <v>0.0469531938433647</v>
      </c>
      <c r="BS49" s="53">
        <v>0.0410438850522041</v>
      </c>
      <c r="BT49" s="53">
        <v>0.0293834842741489</v>
      </c>
      <c r="BU49" s="53">
        <v>0.0871713757514954</v>
      </c>
      <c r="BV49" s="53">
        <v>0.114433601498604</v>
      </c>
      <c r="BW49" s="53">
        <v>0.189016595482826</v>
      </c>
      <c r="BX49" s="53">
        <v>0.169131636619568</v>
      </c>
      <c r="BY49" s="53">
        <v>0.207538887858391</v>
      </c>
      <c r="BZ49" s="53">
        <v>0.19480399787426</v>
      </c>
      <c r="CA49" s="53">
        <v>0.179179087281227</v>
      </c>
      <c r="CB49" s="53">
        <v>0.152356669306755</v>
      </c>
      <c r="CC49" s="53">
        <v>0.109647631645203</v>
      </c>
      <c r="CD49" s="53">
        <v>0.0829916596412659</v>
      </c>
      <c r="CE49" s="53">
        <v>0.11147865653038</v>
      </c>
      <c r="CF49" s="53">
        <v>0.0957159399986267</v>
      </c>
      <c r="CG49" s="53">
        <v>0.10364904999733</v>
      </c>
      <c r="CH49" s="53">
        <v>0.102046467363834</v>
      </c>
      <c r="CI49" s="53">
        <v>0.081469938158989</v>
      </c>
      <c r="CJ49" s="53">
        <v>0.108667686581612</v>
      </c>
      <c r="CK49" s="53">
        <v>0.0947122573852539</v>
      </c>
      <c r="CL49" s="53">
        <v>0.125419706106186</v>
      </c>
      <c r="CM49" s="53">
        <v>0.113614901900291</v>
      </c>
      <c r="CN49" s="53">
        <v>0.100185409188271</v>
      </c>
      <c r="CO49" s="53">
        <v>0.0961548015475273</v>
      </c>
      <c r="CP49" s="53">
        <v>0.089343748986721</v>
      </c>
      <c r="CQ49" s="53">
        <v>0.0527598448097706</v>
      </c>
      <c r="CR49" s="53">
        <v>0.0562846325337887</v>
      </c>
      <c r="CS49" s="53">
        <v>0.0525718331336975</v>
      </c>
      <c r="CT49" s="53">
        <v>0.0307663194835186</v>
      </c>
      <c r="CU49" s="53">
        <v>0.043170303106308</v>
      </c>
      <c r="CV49" s="53">
        <v>0.0488241091370583</v>
      </c>
      <c r="CW49" s="53">
        <v>0.0327394977211952</v>
      </c>
      <c r="CX49" s="53">
        <v>0.0104379113763571</v>
      </c>
      <c r="CY49" s="53">
        <v>0.0087574478238821</v>
      </c>
      <c r="CZ49" s="53">
        <v>0.017807787284255</v>
      </c>
      <c r="DA49" s="53">
        <v>-0.0160563252866268</v>
      </c>
      <c r="DB49" s="53">
        <v>0.000779341906309128</v>
      </c>
      <c r="DC49" s="53">
        <v>0.084139421582222</v>
      </c>
      <c r="DD49" s="53">
        <v>0.070364385843277</v>
      </c>
      <c r="DE49" s="53">
        <v>0.0555489286780357</v>
      </c>
      <c r="DF49" s="53">
        <v>0.0430724918842316</v>
      </c>
      <c r="DG49" s="53">
        <v>0.033340509980917</v>
      </c>
      <c r="DH49" s="53">
        <v>0.0461578816175461</v>
      </c>
      <c r="DI49" s="53">
        <v>0.0419012308120728</v>
      </c>
      <c r="DJ49" s="53">
        <v>0.0262714326381683</v>
      </c>
      <c r="DK49" s="53">
        <v>0.041083537042141</v>
      </c>
      <c r="DL49" s="53">
        <v>0.0284634698182344</v>
      </c>
      <c r="DM49" s="53">
        <v>0.0327738113701344</v>
      </c>
      <c r="DN49" s="53">
        <v>0.045655369758606</v>
      </c>
      <c r="DO49" s="53">
        <v>0.0559759810566902</v>
      </c>
      <c r="DP49" s="53">
        <v>0.0441992990672588</v>
      </c>
      <c r="DQ49" s="53">
        <v>0.0514809414744377</v>
      </c>
      <c r="DR49" s="53">
        <v>0.0589493475854397</v>
      </c>
      <c r="DS49" s="53">
        <v>0.0557353794574738</v>
      </c>
      <c r="DT49" s="53">
        <v>0.0272608399391174</v>
      </c>
      <c r="DU49" s="53">
        <v>0.0387389995157719</v>
      </c>
      <c r="DV49" s="53">
        <v>-0.00721663702279329</v>
      </c>
      <c r="DW49" s="53">
        <v>-0.0187094435095787</v>
      </c>
      <c r="DX49" s="53">
        <v>0.0119569050148129</v>
      </c>
      <c r="DY49" s="53">
        <v>0.0748056918382645</v>
      </c>
      <c r="DZ49" s="53">
        <v>0.0563706271350384</v>
      </c>
      <c r="EA49" s="53">
        <v>0.0624293498694897</v>
      </c>
      <c r="EB49" s="53">
        <v>0.046414740383625</v>
      </c>
      <c r="EC49" s="53">
        <v>0.0582681931555271</v>
      </c>
      <c r="ED49" s="53">
        <v>0.0767518579959869</v>
      </c>
      <c r="EE49" s="53">
        <v>0.0864719450473785</v>
      </c>
      <c r="EF49" s="53">
        <v>0.10907769203186</v>
      </c>
      <c r="EG49" s="53">
        <v>0.10535191744566</v>
      </c>
      <c r="EH49" s="53">
        <v>0.0947354733943939</v>
      </c>
      <c r="EI49" s="53">
        <v>0.0918511971831322</v>
      </c>
      <c r="EJ49" s="53">
        <v>0.122955337166786</v>
      </c>
      <c r="EK49" s="53">
        <v>0.114750556647778</v>
      </c>
      <c r="EL49" s="53">
        <v>0.131859913468361</v>
      </c>
      <c r="EM49" s="53">
        <v>0.121446043252945</v>
      </c>
      <c r="EN49" s="53">
        <v>0.178449749946594</v>
      </c>
      <c r="EO49" s="53">
        <v>0.184937715530396</v>
      </c>
      <c r="EP49" s="53">
        <v>0.182147681713104</v>
      </c>
      <c r="EQ49" s="53">
        <v>0.134411230683327</v>
      </c>
      <c r="ER49" s="53">
        <v>0.111732520163059</v>
      </c>
      <c r="ES49" s="53">
        <v>0.10366179049015</v>
      </c>
      <c r="ET49" s="53">
        <v>0.134012147784233</v>
      </c>
      <c r="EU49" s="53">
        <v>0.145265504717827</v>
      </c>
      <c r="EV49" s="53">
        <v>0.152069821953773</v>
      </c>
      <c r="EW49" s="53">
        <v>0.133933186531067</v>
      </c>
      <c r="EX49" s="53">
        <v>0.13653601706028</v>
      </c>
    </row>
    <row r="50" s="53" customFormat="1" spans="1:154">
      <c r="A50" s="54">
        <v>2222</v>
      </c>
      <c r="B50" s="62">
        <v>2222</v>
      </c>
      <c r="C50" s="53" t="s">
        <v>177</v>
      </c>
      <c r="D50" s="55">
        <v>43851</v>
      </c>
      <c r="E50" s="53">
        <v>-0.0138624375686049</v>
      </c>
      <c r="F50" s="53">
        <v>-0.0221828017383814</v>
      </c>
      <c r="G50" s="53">
        <v>-0.0352056846022606</v>
      </c>
      <c r="H50" s="53">
        <v>-0.0493331253528595</v>
      </c>
      <c r="I50" s="53">
        <v>-0.072000689804554</v>
      </c>
      <c r="J50" s="53">
        <v>-0.0814917683601379</v>
      </c>
      <c r="K50" s="53">
        <v>-0.113707549870014</v>
      </c>
      <c r="L50" s="53">
        <v>-0.0739256888628006</v>
      </c>
      <c r="M50" s="53">
        <v>-0.067741796374321</v>
      </c>
      <c r="N50" s="53">
        <v>-0.0617342293262482</v>
      </c>
      <c r="O50" s="53">
        <v>-0.0335627794265747</v>
      </c>
      <c r="P50" s="53">
        <v>-0.0288100522011518</v>
      </c>
      <c r="Q50" s="53">
        <v>-0.0397891514003277</v>
      </c>
      <c r="R50" s="53">
        <v>-0.0453582964837551</v>
      </c>
      <c r="S50" s="53">
        <v>-0.0481972768902779</v>
      </c>
      <c r="T50" s="53">
        <v>-0.0742899030447006</v>
      </c>
      <c r="U50" s="53">
        <v>-0.0589589588344097</v>
      </c>
      <c r="V50" s="53">
        <v>-0.0280414167791605</v>
      </c>
      <c r="W50" s="53">
        <v>-0.0517325177788734</v>
      </c>
      <c r="X50" s="53">
        <v>-0.0430775061249733</v>
      </c>
      <c r="Y50" s="53">
        <v>-0.0757405832409859</v>
      </c>
      <c r="Z50" s="53">
        <v>-0.105391971766949</v>
      </c>
      <c r="AA50" s="53">
        <v>-0.116642154753208</v>
      </c>
      <c r="AB50" s="53">
        <v>-0.154369220137596</v>
      </c>
      <c r="AC50" s="53">
        <v>-0.128690525889397</v>
      </c>
      <c r="AD50" s="53">
        <v>-0.15611344575882</v>
      </c>
      <c r="AE50" s="53">
        <v>-0.157788828015327</v>
      </c>
      <c r="AF50" s="53">
        <v>-0.198988169431686</v>
      </c>
      <c r="AG50" s="53">
        <v>-0.134204372763634</v>
      </c>
      <c r="AH50" s="53">
        <v>-0.131799638271332</v>
      </c>
      <c r="AI50" s="53">
        <v>-0.118949584662914</v>
      </c>
      <c r="AJ50" s="53">
        <v>-0.115489847958088</v>
      </c>
      <c r="AK50" s="53">
        <v>-0.132488012313843</v>
      </c>
      <c r="AL50" s="53">
        <v>-0.1252101957798</v>
      </c>
      <c r="AM50" s="53">
        <v>-0.108261100947857</v>
      </c>
      <c r="AN50" s="53">
        <v>-0.0911603793501854</v>
      </c>
      <c r="AO50" s="53">
        <v>-0.096106268465519</v>
      </c>
      <c r="AP50" s="53">
        <v>-0.0893658027052879</v>
      </c>
      <c r="AQ50" s="53">
        <v>-0.0988616496324539</v>
      </c>
      <c r="AR50" s="53">
        <v>-0.0902321264147758</v>
      </c>
      <c r="AS50" s="53">
        <v>-0.0705086439847946</v>
      </c>
      <c r="AT50" s="53">
        <v>-0.0650046616792679</v>
      </c>
      <c r="AU50" s="53">
        <v>-0.0756585672497749</v>
      </c>
      <c r="AV50" s="53">
        <v>-0.0807161256670952</v>
      </c>
      <c r="AW50" s="53">
        <v>-0.100847579538822</v>
      </c>
      <c r="AX50" s="53">
        <v>-0.118510268628597</v>
      </c>
      <c r="AY50" s="53">
        <v>-0.13492439687252</v>
      </c>
      <c r="AZ50" s="53">
        <v>-0.159527018666267</v>
      </c>
      <c r="BA50" s="53">
        <v>-0.127315387129784</v>
      </c>
      <c r="BB50" s="53">
        <v>-0.101475611329079</v>
      </c>
      <c r="BC50" s="53">
        <v>0.0110651580616832</v>
      </c>
      <c r="BD50" s="53">
        <v>-0.00255813915282488</v>
      </c>
      <c r="BE50" s="53">
        <v>-0.0097134904935956</v>
      </c>
      <c r="BF50" s="53">
        <v>-0.026245005428791</v>
      </c>
      <c r="BG50" s="53">
        <v>-0.0487895011901855</v>
      </c>
      <c r="BH50" s="53">
        <v>-0.0527125522494316</v>
      </c>
      <c r="BI50" s="53">
        <v>-0.0508164651691914</v>
      </c>
      <c r="BJ50" s="53">
        <v>-0.0651856437325478</v>
      </c>
      <c r="BK50" s="53">
        <v>-0.0564449429512024</v>
      </c>
      <c r="BL50" s="53">
        <v>-0.0411569662392139</v>
      </c>
      <c r="BM50" s="53">
        <v>-0.0152875874191523</v>
      </c>
      <c r="BN50" s="53">
        <v>-0.00655755214393139</v>
      </c>
      <c r="BO50" s="53">
        <v>-0.0223222076892853</v>
      </c>
      <c r="BP50" s="53">
        <v>-0.0189888849854469</v>
      </c>
      <c r="BQ50" s="53">
        <v>-0.0391109213232994</v>
      </c>
      <c r="BR50" s="53">
        <v>-0.0494752526283264</v>
      </c>
      <c r="BS50" s="53">
        <v>-0.0279325284063816</v>
      </c>
      <c r="BT50" s="53">
        <v>-0.0178067963570356</v>
      </c>
      <c r="BU50" s="53">
        <v>-0.0362717360258102</v>
      </c>
      <c r="BV50" s="53">
        <v>-0.0285857915878296</v>
      </c>
      <c r="BW50" s="53">
        <v>-0.0378168895840645</v>
      </c>
      <c r="BX50" s="53">
        <v>-0.0499040707945824</v>
      </c>
      <c r="BY50" s="53">
        <v>-0.0588867552578449</v>
      </c>
      <c r="BZ50" s="53">
        <v>-0.0742936134338379</v>
      </c>
      <c r="CA50" s="53">
        <v>-0.0641981288790703</v>
      </c>
      <c r="CB50" s="53">
        <v>-0.0819963812828064</v>
      </c>
      <c r="CC50" s="53">
        <v>-0.103298291563988</v>
      </c>
      <c r="CD50" s="53">
        <v>-0.12775830924511</v>
      </c>
      <c r="CE50" s="53">
        <v>-0.113751590251923</v>
      </c>
      <c r="CF50" s="53">
        <v>-0.120610259473324</v>
      </c>
      <c r="CG50" s="53">
        <v>-0.115526258945465</v>
      </c>
      <c r="CH50" s="53">
        <v>-0.114900261163712</v>
      </c>
      <c r="CI50" s="53">
        <v>-0.122162103652954</v>
      </c>
      <c r="CJ50" s="53">
        <v>-0.112299799919128</v>
      </c>
      <c r="CK50" s="53">
        <v>-0.115399807691574</v>
      </c>
      <c r="CL50" s="53">
        <v>-0.104104995727539</v>
      </c>
      <c r="CM50" s="53">
        <v>-0.115911640226841</v>
      </c>
      <c r="CN50" s="53">
        <v>-0.115434393286705</v>
      </c>
      <c r="CO50" s="53">
        <v>-0.120009079575539</v>
      </c>
      <c r="CP50" s="53">
        <v>-0.129882156848907</v>
      </c>
      <c r="CQ50" s="53">
        <v>-0.141221910715103</v>
      </c>
      <c r="CR50" s="53">
        <v>-0.139258176088333</v>
      </c>
      <c r="CS50" s="53">
        <v>-0.144492208957672</v>
      </c>
      <c r="CT50" s="53">
        <v>-0.147827342152596</v>
      </c>
      <c r="CU50" s="53">
        <v>-0.143064200878143</v>
      </c>
      <c r="CV50" s="53">
        <v>-0.147528037428856</v>
      </c>
      <c r="CW50" s="53">
        <v>-0.165209978818893</v>
      </c>
      <c r="CX50" s="53">
        <v>-0.175297677516937</v>
      </c>
      <c r="CY50" s="53">
        <v>-0.162126317620277</v>
      </c>
      <c r="CZ50" s="53">
        <v>-0.17149156332016</v>
      </c>
      <c r="DA50" s="53">
        <v>-0.0209648702293634</v>
      </c>
      <c r="DB50" s="53">
        <v>-0.0156619381159544</v>
      </c>
      <c r="DC50" s="53">
        <v>-0.0215294696390629</v>
      </c>
      <c r="DD50" s="53">
        <v>-0.0191253945231438</v>
      </c>
      <c r="DE50" s="53">
        <v>-0.0192484613507986</v>
      </c>
      <c r="DF50" s="53">
        <v>-0.0248164888471365</v>
      </c>
      <c r="DG50" s="53">
        <v>-0.0589283630251884</v>
      </c>
      <c r="DH50" s="53">
        <v>-0.00477731879800558</v>
      </c>
      <c r="DI50" s="53">
        <v>-0.00733412709087133</v>
      </c>
      <c r="DJ50" s="53">
        <v>-0.0166145376861095</v>
      </c>
      <c r="DK50" s="53">
        <v>-0.0143124666064978</v>
      </c>
      <c r="DL50" s="53">
        <v>-0.0182897746562958</v>
      </c>
      <c r="DM50" s="53">
        <v>-0.0135042201727629</v>
      </c>
      <c r="DN50" s="53">
        <v>-0.0224066842347383</v>
      </c>
      <c r="DO50" s="53">
        <v>-0.0051236292347312</v>
      </c>
      <c r="DP50" s="53">
        <v>-0.0208519231528044</v>
      </c>
      <c r="DQ50" s="53">
        <v>-0.0270637050271034</v>
      </c>
      <c r="DR50" s="53">
        <v>-0.00627189595252275</v>
      </c>
      <c r="DS50" s="53">
        <v>-0.0114980554208159</v>
      </c>
      <c r="DT50" s="53">
        <v>-0.0105289900675416</v>
      </c>
      <c r="DU50" s="53">
        <v>-0.033960971981287</v>
      </c>
      <c r="DV50" s="53">
        <v>-0.0515251755714417</v>
      </c>
      <c r="DW50" s="53">
        <v>-0.0537926740944386</v>
      </c>
      <c r="DX50" s="53">
        <v>-0.076112873852253</v>
      </c>
      <c r="DY50" s="53">
        <v>-0.0605296678841114</v>
      </c>
      <c r="DZ50" s="53">
        <v>-0.0701543390750885</v>
      </c>
      <c r="EA50" s="53">
        <v>-0.0505278147757053</v>
      </c>
      <c r="EB50" s="53">
        <v>-0.0672671422362328</v>
      </c>
      <c r="EC50" s="53">
        <v>-0.0164900664240122</v>
      </c>
      <c r="ED50" s="53">
        <v>-0.00722665060311556</v>
      </c>
      <c r="EE50" s="53">
        <v>0.000539398984983563</v>
      </c>
      <c r="EF50" s="53">
        <v>0.00337314349599183</v>
      </c>
      <c r="EG50" s="53">
        <v>-0.00636318605393171</v>
      </c>
      <c r="EH50" s="53">
        <v>-0.00894767511636019</v>
      </c>
      <c r="EI50" s="53">
        <v>0.0111014293506742</v>
      </c>
      <c r="EJ50" s="53">
        <v>0.0169073417782784</v>
      </c>
      <c r="EK50" s="53">
        <v>0.0237680952996016</v>
      </c>
      <c r="EL50" s="53">
        <v>0.0300313122570515</v>
      </c>
      <c r="EM50" s="53">
        <v>0.0251101590692997</v>
      </c>
      <c r="EN50" s="53">
        <v>0.043612752109766</v>
      </c>
      <c r="EO50" s="53">
        <v>0.0746759921312332</v>
      </c>
      <c r="EP50" s="53">
        <v>0.0782162323594093</v>
      </c>
      <c r="EQ50" s="53">
        <v>0.0727963745594025</v>
      </c>
      <c r="ER50" s="53">
        <v>0.0710739493370056</v>
      </c>
      <c r="ES50" s="53">
        <v>0.0461793467402458</v>
      </c>
      <c r="ET50" s="53">
        <v>0.032980490475893</v>
      </c>
      <c r="EU50" s="53">
        <v>0.0342483036220074</v>
      </c>
      <c r="EV50" s="53">
        <v>0.01973338983953</v>
      </c>
      <c r="EW50" s="53">
        <v>0.0387736596167088</v>
      </c>
      <c r="EX50" s="53">
        <v>0.0739786699414253</v>
      </c>
    </row>
    <row r="51" s="53" customFormat="1" spans="1:154">
      <c r="A51" s="54">
        <v>2231</v>
      </c>
      <c r="B51" s="62">
        <v>2231</v>
      </c>
      <c r="C51" s="53" t="s">
        <v>180</v>
      </c>
      <c r="D51" s="55">
        <v>43851</v>
      </c>
      <c r="E51" s="53">
        <v>0.0135397389531136</v>
      </c>
      <c r="F51" s="53">
        <v>0.0618063993752003</v>
      </c>
      <c r="G51" s="53">
        <v>0.0427909456193447</v>
      </c>
      <c r="H51" s="53">
        <v>0.019333615899086</v>
      </c>
      <c r="I51" s="53">
        <v>-0.0204511247575283</v>
      </c>
      <c r="J51" s="53">
        <v>-0.0555824041366577</v>
      </c>
      <c r="K51" s="53">
        <v>-0.0565307661890984</v>
      </c>
      <c r="L51" s="53">
        <v>-0.077960841357708</v>
      </c>
      <c r="M51" s="53">
        <v>-0.0657169073820114</v>
      </c>
      <c r="N51" s="53">
        <v>-0.0929462239146233</v>
      </c>
      <c r="O51" s="53">
        <v>-0.0997860282659531</v>
      </c>
      <c r="P51" s="53">
        <v>-0.0936520174145699</v>
      </c>
      <c r="Q51" s="53">
        <v>-0.113248534500599</v>
      </c>
      <c r="R51" s="53">
        <v>-0.13144987821579</v>
      </c>
      <c r="S51" s="53">
        <v>-0.105505526065826</v>
      </c>
      <c r="T51" s="53">
        <v>-0.102874718606472</v>
      </c>
      <c r="U51" s="53">
        <v>-0.111602410674095</v>
      </c>
      <c r="V51" s="53">
        <v>-0.0643523037433624</v>
      </c>
      <c r="W51" s="53">
        <v>-0.0345234610140324</v>
      </c>
      <c r="X51" s="53">
        <v>-0.0454673692584038</v>
      </c>
      <c r="Y51" s="53">
        <v>-0.101949915289879</v>
      </c>
      <c r="Z51" s="53">
        <v>-0.080470435321331</v>
      </c>
      <c r="AA51" s="53">
        <v>-0.0813842862844467</v>
      </c>
      <c r="AB51" s="53">
        <v>-0.12762214243412</v>
      </c>
      <c r="AC51" s="53">
        <v>-0.144613280892372</v>
      </c>
      <c r="AD51" s="53">
        <v>-0.16896878182888</v>
      </c>
      <c r="AE51" s="53">
        <v>-0.16690057516098</v>
      </c>
      <c r="AF51" s="53">
        <v>0.0179812200367451</v>
      </c>
      <c r="AG51" s="53">
        <v>0.0848026722669601</v>
      </c>
      <c r="AH51" s="53">
        <v>0.052156962454319</v>
      </c>
      <c r="AI51" s="53">
        <v>0.101820588111877</v>
      </c>
      <c r="AJ51" s="53">
        <v>0.194496050477028</v>
      </c>
      <c r="AK51" s="53">
        <v>0.131746053695679</v>
      </c>
      <c r="AL51" s="53">
        <v>0.0525242276489735</v>
      </c>
      <c r="AM51" s="53">
        <v>0.0697800442576408</v>
      </c>
      <c r="AN51" s="53">
        <v>0.0972776859998703</v>
      </c>
      <c r="AO51" s="53">
        <v>0.0621276460587978</v>
      </c>
      <c r="AP51" s="53">
        <v>0.13218230009079</v>
      </c>
      <c r="AQ51" s="53">
        <v>0.156405538320541</v>
      </c>
      <c r="AR51" s="53">
        <v>0.171520158648491</v>
      </c>
      <c r="AS51" s="53">
        <v>0.177040532231331</v>
      </c>
      <c r="AT51" s="53">
        <v>0.207753852009773</v>
      </c>
      <c r="AU51" s="53">
        <v>0.178930729627609</v>
      </c>
      <c r="AV51" s="53">
        <v>0.155834957957268</v>
      </c>
      <c r="AW51" s="53">
        <v>0.159511089324951</v>
      </c>
      <c r="AX51" s="53">
        <v>0.167501792311668</v>
      </c>
      <c r="AY51" s="53">
        <v>0.137749955058098</v>
      </c>
      <c r="AZ51" s="53">
        <v>0.108565300703049</v>
      </c>
      <c r="BA51" s="53">
        <v>0.14444962143898</v>
      </c>
      <c r="BB51" s="53">
        <v>0.1218231767416</v>
      </c>
      <c r="BC51" s="53">
        <v>0.0244141016155481</v>
      </c>
      <c r="BD51" s="53">
        <v>0.0640694722533226</v>
      </c>
      <c r="BE51" s="53">
        <v>0.0536680147051811</v>
      </c>
      <c r="BF51" s="53">
        <v>0.0467026010155678</v>
      </c>
      <c r="BG51" s="53">
        <v>0.0116584636271</v>
      </c>
      <c r="BH51" s="53">
        <v>-0.0141780339181423</v>
      </c>
      <c r="BI51" s="53">
        <v>-0.00970657914876938</v>
      </c>
      <c r="BJ51" s="53">
        <v>-0.0161942187696695</v>
      </c>
      <c r="BK51" s="53">
        <v>-0.00187475467100739</v>
      </c>
      <c r="BL51" s="53">
        <v>-0.0148430801928043</v>
      </c>
      <c r="BM51" s="53">
        <v>-0.00978626310825348</v>
      </c>
      <c r="BN51" s="53">
        <v>-0.000327931251376867</v>
      </c>
      <c r="BO51" s="53">
        <v>-0.0178176704794168</v>
      </c>
      <c r="BP51" s="53">
        <v>-0.0427668541669846</v>
      </c>
      <c r="BQ51" s="53">
        <v>-0.0333454646170139</v>
      </c>
      <c r="BR51" s="53">
        <v>-0.0463807173073292</v>
      </c>
      <c r="BS51" s="53">
        <v>-0.050330925732851</v>
      </c>
      <c r="BT51" s="53">
        <v>0.00724844681099057</v>
      </c>
      <c r="BU51" s="53">
        <v>0.0503591261804104</v>
      </c>
      <c r="BV51" s="53">
        <v>0.0391583777964115</v>
      </c>
      <c r="BW51" s="53">
        <v>0.00224853353574872</v>
      </c>
      <c r="BX51" s="53">
        <v>0.0313875451683998</v>
      </c>
      <c r="BY51" s="53">
        <v>0.0575938262045383</v>
      </c>
      <c r="BZ51" s="53">
        <v>0.0302324201911688</v>
      </c>
      <c r="CA51" s="53">
        <v>0.0231734048575163</v>
      </c>
      <c r="CB51" s="53">
        <v>0.0224070306867361</v>
      </c>
      <c r="CC51" s="53">
        <v>0.0141596719622612</v>
      </c>
      <c r="CD51" s="53">
        <v>0.0936500355601311</v>
      </c>
      <c r="CE51" s="53">
        <v>0.166902393102646</v>
      </c>
      <c r="CF51" s="53">
        <v>0.134590268135071</v>
      </c>
      <c r="CG51" s="53">
        <v>0.204650864005089</v>
      </c>
      <c r="CH51" s="53">
        <v>0.295414537191391</v>
      </c>
      <c r="CI51" s="53">
        <v>0.247290521860123</v>
      </c>
      <c r="CJ51" s="53">
        <v>0.202639102935791</v>
      </c>
      <c r="CK51" s="53">
        <v>0.162762239575386</v>
      </c>
      <c r="CL51" s="53">
        <v>0.190909430384636</v>
      </c>
      <c r="CM51" s="53">
        <v>0.166198253631592</v>
      </c>
      <c r="CN51" s="53">
        <v>0.244757384061813</v>
      </c>
      <c r="CO51" s="53">
        <v>0.26871058344841</v>
      </c>
      <c r="CP51" s="53">
        <v>0.240647435188293</v>
      </c>
      <c r="CQ51" s="53">
        <v>0.223973542451859</v>
      </c>
      <c r="CR51" s="53">
        <v>0.233696341514587</v>
      </c>
      <c r="CS51" s="53">
        <v>0.210867792367935</v>
      </c>
      <c r="CT51" s="53">
        <v>0.174595832824707</v>
      </c>
      <c r="CU51" s="53">
        <v>0.174554333090782</v>
      </c>
      <c r="CV51" s="53">
        <v>0.174567863345146</v>
      </c>
      <c r="CW51" s="53">
        <v>0.141965314745903</v>
      </c>
      <c r="CX51" s="53">
        <v>0.134273782372475</v>
      </c>
      <c r="CY51" s="53">
        <v>0.166867107152939</v>
      </c>
      <c r="CZ51" s="53">
        <v>0.150659844279289</v>
      </c>
      <c r="DA51" s="53">
        <v>-0.0280373618006706</v>
      </c>
      <c r="DB51" s="53">
        <v>-0.0194260701537132</v>
      </c>
      <c r="DC51" s="53">
        <v>-0.0280400663614273</v>
      </c>
      <c r="DD51" s="53">
        <v>-0.044531986117363</v>
      </c>
      <c r="DE51" s="53">
        <v>-0.0492725856602192</v>
      </c>
      <c r="DF51" s="53">
        <v>-0.0585673674941063</v>
      </c>
      <c r="DG51" s="53">
        <v>-0.0639871880412102</v>
      </c>
      <c r="DH51" s="53">
        <v>-0.0789296254515648</v>
      </c>
      <c r="DI51" s="53">
        <v>-0.0810051485896111</v>
      </c>
      <c r="DJ51" s="53">
        <v>-0.0952661484479904</v>
      </c>
      <c r="DK51" s="53">
        <v>-0.107162766158581</v>
      </c>
      <c r="DL51" s="53">
        <v>-0.110487081110477</v>
      </c>
      <c r="DM51" s="53">
        <v>-0.112593859434128</v>
      </c>
      <c r="DN51" s="53">
        <v>-0.105846032500267</v>
      </c>
      <c r="DO51" s="53">
        <v>-0.0893230587244034</v>
      </c>
      <c r="DP51" s="53">
        <v>-0.0736569985747337</v>
      </c>
      <c r="DQ51" s="53">
        <v>-0.078434482216835</v>
      </c>
      <c r="DR51" s="53">
        <v>-0.0887637436389923</v>
      </c>
      <c r="DS51" s="53">
        <v>-0.102045588195324</v>
      </c>
      <c r="DT51" s="53">
        <v>-0.101788744330406</v>
      </c>
      <c r="DU51" s="53">
        <v>-0.121361449360847</v>
      </c>
      <c r="DV51" s="53">
        <v>-0.129020988941193</v>
      </c>
      <c r="DW51" s="53">
        <v>-0.156141117215157</v>
      </c>
      <c r="DX51" s="53">
        <v>-0.175017565488815</v>
      </c>
      <c r="DY51" s="53">
        <v>-0.184949681162834</v>
      </c>
      <c r="DZ51" s="53">
        <v>-0.208538800477982</v>
      </c>
      <c r="EA51" s="53">
        <v>-0.198223248124123</v>
      </c>
      <c r="EB51" s="53">
        <v>-0.0928318127989769</v>
      </c>
      <c r="EC51" s="53">
        <v>-0.0992627292871475</v>
      </c>
      <c r="ED51" s="53">
        <v>-0.0995962992310524</v>
      </c>
      <c r="EE51" s="53">
        <v>-0.119993276894093</v>
      </c>
      <c r="EF51" s="53">
        <v>-0.118081495165825</v>
      </c>
      <c r="EG51" s="53">
        <v>-0.132707461714745</v>
      </c>
      <c r="EH51" s="53">
        <v>-0.167277872562408</v>
      </c>
      <c r="EI51" s="53">
        <v>-0.110145196318626</v>
      </c>
      <c r="EJ51" s="53">
        <v>-0.110794737935066</v>
      </c>
      <c r="EK51" s="53">
        <v>-0.121233597397804</v>
      </c>
      <c r="EL51" s="53">
        <v>-0.129738092422485</v>
      </c>
      <c r="EM51" s="53">
        <v>-0.12946805357933</v>
      </c>
      <c r="EN51" s="53">
        <v>-0.0862902849912643</v>
      </c>
      <c r="EO51" s="53">
        <v>-0.0640959963202476</v>
      </c>
      <c r="EP51" s="53">
        <v>-0.0431054905056953</v>
      </c>
      <c r="EQ51" s="53">
        <v>-0.0491000600159168</v>
      </c>
      <c r="ER51" s="53">
        <v>-0.0359238758683205</v>
      </c>
      <c r="ES51" s="53">
        <v>-0.0322062373161316</v>
      </c>
      <c r="ET51" s="53">
        <v>-0.0242290757596493</v>
      </c>
      <c r="EU51" s="53">
        <v>-0.0213783495128155</v>
      </c>
      <c r="EV51" s="53">
        <v>-0.0428714863955975</v>
      </c>
      <c r="EW51" s="53">
        <v>-0.0395804829895496</v>
      </c>
      <c r="EX51" s="53">
        <v>-0.0459996722638607</v>
      </c>
    </row>
    <row r="52" s="53" customFormat="1" spans="1:154">
      <c r="A52" s="54">
        <v>2236</v>
      </c>
      <c r="B52" s="62">
        <v>2236</v>
      </c>
      <c r="C52" s="53" t="s">
        <v>183</v>
      </c>
      <c r="D52" s="55">
        <v>43851</v>
      </c>
      <c r="E52" s="53">
        <v>0.0190198794007301</v>
      </c>
      <c r="F52" s="53">
        <v>-0.0117209414020181</v>
      </c>
      <c r="G52" s="53">
        <v>-0.0152569757774472</v>
      </c>
      <c r="H52" s="53">
        <v>-0.0126259345561266</v>
      </c>
      <c r="I52" s="53">
        <v>-0.00805839896202087</v>
      </c>
      <c r="J52" s="53">
        <v>-0.0263569783419371</v>
      </c>
      <c r="K52" s="53">
        <v>-0.0299057289958</v>
      </c>
      <c r="L52" s="53">
        <v>-0.036123551428318</v>
      </c>
      <c r="M52" s="53">
        <v>-0.0875761285424232</v>
      </c>
      <c r="N52" s="53">
        <v>-0.114647336304188</v>
      </c>
      <c r="O52" s="53">
        <v>-0.101154819130898</v>
      </c>
      <c r="P52" s="53">
        <v>-0.105058312416077</v>
      </c>
      <c r="Q52" s="53">
        <v>-0.042380940169096</v>
      </c>
      <c r="R52" s="53">
        <v>-0.0525027215480804</v>
      </c>
      <c r="S52" s="53">
        <v>-0.0123753929510713</v>
      </c>
      <c r="T52" s="53">
        <v>-0.06082683801651</v>
      </c>
      <c r="U52" s="53">
        <v>-0.0471357554197311</v>
      </c>
      <c r="V52" s="53">
        <v>-0.0134872924536467</v>
      </c>
      <c r="W52" s="53">
        <v>-0.0324400179088116</v>
      </c>
      <c r="X52" s="53">
        <v>-0.0377724133431911</v>
      </c>
      <c r="Y52" s="53">
        <v>-0.0334883034229279</v>
      </c>
      <c r="Z52" s="53">
        <v>-0.0494111888110638</v>
      </c>
      <c r="AA52" s="53">
        <v>-0.0332457907497883</v>
      </c>
      <c r="AB52" s="53">
        <v>-0.0438468977808952</v>
      </c>
      <c r="AC52" s="53">
        <v>-0.0452059805393219</v>
      </c>
      <c r="AD52" s="53">
        <v>-0.0271342247724533</v>
      </c>
      <c r="AE52" s="53">
        <v>-0.0346895456314087</v>
      </c>
      <c r="AF52" s="53">
        <v>-0.00730258412659168</v>
      </c>
      <c r="AG52" s="53">
        <v>-0.0114963380619884</v>
      </c>
      <c r="AH52" s="53">
        <v>-0.00206914450973272</v>
      </c>
      <c r="AI52" s="53">
        <v>-0.00879682134836912</v>
      </c>
      <c r="AJ52" s="53">
        <v>-0.0137138562276959</v>
      </c>
      <c r="AK52" s="53">
        <v>-0.0103615587577224</v>
      </c>
      <c r="AL52" s="53">
        <v>0.00663946522399783</v>
      </c>
      <c r="AM52" s="53">
        <v>0.0203952565789223</v>
      </c>
      <c r="AN52" s="53">
        <v>0.0498994588851929</v>
      </c>
      <c r="AO52" s="53">
        <v>0.0274500735104084</v>
      </c>
      <c r="AP52" s="53">
        <v>0.00904748123139143</v>
      </c>
      <c r="AQ52" s="53">
        <v>-0.00497594475746155</v>
      </c>
      <c r="AR52" s="53">
        <v>-0.0631878674030304</v>
      </c>
      <c r="AS52" s="53">
        <v>-0.0745552852749825</v>
      </c>
      <c r="AT52" s="53">
        <v>-0.0375739559531212</v>
      </c>
      <c r="AU52" s="53">
        <v>-0.0387505441904068</v>
      </c>
      <c r="AV52" s="53">
        <v>-0.0719089731574059</v>
      </c>
      <c r="AW52" s="53">
        <v>-0.0319227315485477</v>
      </c>
      <c r="AX52" s="53">
        <v>-0.0252776499837637</v>
      </c>
      <c r="AY52" s="53">
        <v>-0.0337953045964241</v>
      </c>
      <c r="AZ52" s="53">
        <v>-0.0451387166976929</v>
      </c>
      <c r="BA52" s="53">
        <v>-0.0467015951871872</v>
      </c>
      <c r="BB52" s="53">
        <v>-0.0467835739254951</v>
      </c>
      <c r="BC52" s="53">
        <v>-0.00377598125487566</v>
      </c>
      <c r="BD52" s="53">
        <v>-0.0169175826013088</v>
      </c>
      <c r="BE52" s="53">
        <v>0.000641073100268841</v>
      </c>
      <c r="BF52" s="53">
        <v>0.00804017391055822</v>
      </c>
      <c r="BG52" s="53">
        <v>0.00218414980918169</v>
      </c>
      <c r="BH52" s="53">
        <v>-0.0177898034453392</v>
      </c>
      <c r="BI52" s="53">
        <v>-0.00885935127735138</v>
      </c>
      <c r="BJ52" s="53">
        <v>-0.0104637732729316</v>
      </c>
      <c r="BK52" s="53">
        <v>-0.0432294085621834</v>
      </c>
      <c r="BL52" s="53">
        <v>-0.0415413901209831</v>
      </c>
      <c r="BM52" s="53">
        <v>-0.0536826737225056</v>
      </c>
      <c r="BN52" s="53">
        <v>-0.0691195875406265</v>
      </c>
      <c r="BO52" s="53">
        <v>-0.0611424706876278</v>
      </c>
      <c r="BP52" s="53">
        <v>-0.0634784251451492</v>
      </c>
      <c r="BQ52" s="53">
        <v>-0.0335519202053547</v>
      </c>
      <c r="BR52" s="53">
        <v>-0.0622887313365936</v>
      </c>
      <c r="BS52" s="53">
        <v>-0.041190329939127</v>
      </c>
      <c r="BT52" s="53">
        <v>-0.038005392998457</v>
      </c>
      <c r="BU52" s="53">
        <v>-0.0583409443497658</v>
      </c>
      <c r="BV52" s="53">
        <v>-0.0561772398650646</v>
      </c>
      <c r="BW52" s="53">
        <v>-0.0612674653530121</v>
      </c>
      <c r="BX52" s="53">
        <v>-0.0732153356075287</v>
      </c>
      <c r="BY52" s="53">
        <v>-0.082367479801178</v>
      </c>
      <c r="BZ52" s="53">
        <v>-0.110848926007748</v>
      </c>
      <c r="CA52" s="53">
        <v>-0.11813647300005</v>
      </c>
      <c r="CB52" s="53">
        <v>-0.120555028319359</v>
      </c>
      <c r="CC52" s="53">
        <v>-0.114594459533691</v>
      </c>
      <c r="CD52" s="53">
        <v>-0.0995926782488823</v>
      </c>
      <c r="CE52" s="53">
        <v>-0.103792250156403</v>
      </c>
      <c r="CF52" s="53">
        <v>-0.0987295582890511</v>
      </c>
      <c r="CG52" s="53">
        <v>-0.094297744333744</v>
      </c>
      <c r="CH52" s="53">
        <v>-0.103135786950588</v>
      </c>
      <c r="CI52" s="53">
        <v>-0.0914478749036789</v>
      </c>
      <c r="CJ52" s="53">
        <v>-0.0705558657646179</v>
      </c>
      <c r="CK52" s="53">
        <v>-0.0553589724004269</v>
      </c>
      <c r="CL52" s="53">
        <v>-0.0272657237946987</v>
      </c>
      <c r="CM52" s="53">
        <v>-0.0570398308336735</v>
      </c>
      <c r="CN52" s="53">
        <v>-0.063737690448761</v>
      </c>
      <c r="CO52" s="53">
        <v>-0.0801826789975166</v>
      </c>
      <c r="CP52" s="53">
        <v>-0.103155620396137</v>
      </c>
      <c r="CQ52" s="53">
        <v>-0.120638266205788</v>
      </c>
      <c r="CR52" s="53">
        <v>-0.116553224623203</v>
      </c>
      <c r="CS52" s="53">
        <v>-0.113288201391697</v>
      </c>
      <c r="CT52" s="53">
        <v>-0.130609974265099</v>
      </c>
      <c r="CU52" s="53">
        <v>-0.115605995059013</v>
      </c>
      <c r="CV52" s="53">
        <v>-0.114166907966137</v>
      </c>
      <c r="CW52" s="53">
        <v>-0.122903846204281</v>
      </c>
      <c r="CX52" s="53">
        <v>-0.141842976212502</v>
      </c>
      <c r="CY52" s="53">
        <v>-0.140237271785736</v>
      </c>
      <c r="CZ52" s="53">
        <v>-0.149902939796448</v>
      </c>
      <c r="DA52" s="53">
        <v>0.0199169088155031</v>
      </c>
      <c r="DB52" s="53">
        <v>0.00231769122183323</v>
      </c>
      <c r="DC52" s="53">
        <v>-0.0187769997864962</v>
      </c>
      <c r="DD52" s="53">
        <v>-0.0235450603067875</v>
      </c>
      <c r="DE52" s="53">
        <v>-0.0131214996799827</v>
      </c>
      <c r="DF52" s="53">
        <v>-0.0114461267367005</v>
      </c>
      <c r="DG52" s="53">
        <v>-0.0239253286272287</v>
      </c>
      <c r="DH52" s="53">
        <v>-0.0285387299954891</v>
      </c>
      <c r="DI52" s="53">
        <v>-0.0472256690263748</v>
      </c>
      <c r="DJ52" s="53">
        <v>-0.0759849026799202</v>
      </c>
      <c r="DK52" s="53">
        <v>-0.0503510981798172</v>
      </c>
      <c r="DL52" s="53">
        <v>-0.0388176776468754</v>
      </c>
      <c r="DM52" s="53">
        <v>0.0158825814723969</v>
      </c>
      <c r="DN52" s="53">
        <v>0.00809675455093384</v>
      </c>
      <c r="DO52" s="53">
        <v>0.0182975772768259</v>
      </c>
      <c r="DP52" s="53">
        <v>-0.00141705758869648</v>
      </c>
      <c r="DQ52" s="53">
        <v>-0.00882437638938427</v>
      </c>
      <c r="DR52" s="53">
        <v>0.021639147773385</v>
      </c>
      <c r="DS52" s="53">
        <v>0.0230219773948193</v>
      </c>
      <c r="DT52" s="53">
        <v>0.0155258756130934</v>
      </c>
      <c r="DU52" s="53">
        <v>0.024900209158659</v>
      </c>
      <c r="DV52" s="53">
        <v>0.0209251940250397</v>
      </c>
      <c r="DW52" s="53">
        <v>0.0462427362799644</v>
      </c>
      <c r="DX52" s="53">
        <v>0.0641230791807175</v>
      </c>
      <c r="DY52" s="53">
        <v>0.0700515434145927</v>
      </c>
      <c r="DZ52" s="53">
        <v>0.0905418545007706</v>
      </c>
      <c r="EA52" s="53">
        <v>0.0770259574055672</v>
      </c>
      <c r="EB52" s="53">
        <v>0.0894111394882202</v>
      </c>
      <c r="EC52" s="53">
        <v>0.0894169583916664</v>
      </c>
      <c r="ED52" s="53">
        <v>0.0937814638018608</v>
      </c>
      <c r="EE52" s="53">
        <v>0.0826219692826271</v>
      </c>
      <c r="EF52" s="53">
        <v>0.0865429788827896</v>
      </c>
      <c r="EG52" s="53">
        <v>0.0782073587179184</v>
      </c>
      <c r="EH52" s="53">
        <v>0.0743163824081421</v>
      </c>
      <c r="EI52" s="53">
        <v>0.0728752762079239</v>
      </c>
      <c r="EJ52" s="53">
        <v>0.0742862299084663</v>
      </c>
      <c r="EK52" s="53">
        <v>0.0816109552979469</v>
      </c>
      <c r="EL52" s="53">
        <v>0.0699062272906303</v>
      </c>
      <c r="EM52" s="53">
        <v>0.0723277777433395</v>
      </c>
      <c r="EN52" s="53">
        <v>0.0370888039469719</v>
      </c>
      <c r="EO52" s="53">
        <v>0.0432040318846703</v>
      </c>
      <c r="EP52" s="53">
        <v>0.0761003196239471</v>
      </c>
      <c r="EQ52" s="53">
        <v>0.0716587007045746</v>
      </c>
      <c r="ER52" s="53">
        <v>0.0558220520615578</v>
      </c>
      <c r="ES52" s="53">
        <v>0.080804318189621</v>
      </c>
      <c r="ET52" s="53">
        <v>0.0860103070735931</v>
      </c>
      <c r="EU52" s="53">
        <v>0.0862295925617218</v>
      </c>
      <c r="EV52" s="53">
        <v>0.0938253104686737</v>
      </c>
      <c r="EW52" s="53">
        <v>0.0906567275524139</v>
      </c>
      <c r="EX52" s="53">
        <v>0.100240416824818</v>
      </c>
    </row>
    <row r="53" s="53" customFormat="1" spans="1:154">
      <c r="A53" s="54">
        <v>2241</v>
      </c>
      <c r="B53" s="62">
        <v>2241</v>
      </c>
      <c r="C53" s="53" t="s">
        <v>186</v>
      </c>
      <c r="D53" s="55">
        <v>43851</v>
      </c>
      <c r="E53" s="53">
        <v>0.0651173815131187</v>
      </c>
      <c r="F53" s="53">
        <v>0.0598602704703808</v>
      </c>
      <c r="G53" s="53">
        <v>0.0633425787091255</v>
      </c>
      <c r="H53" s="53">
        <v>0.0479253977537155</v>
      </c>
      <c r="I53" s="53">
        <v>0.00649920431897044</v>
      </c>
      <c r="J53" s="53">
        <v>-0.0564191751182079</v>
      </c>
      <c r="K53" s="53">
        <v>-0.10298365354538</v>
      </c>
      <c r="L53" s="53">
        <v>-0.109508439898491</v>
      </c>
      <c r="M53" s="53">
        <v>-0.0258820410817862</v>
      </c>
      <c r="N53" s="53">
        <v>-0.0782173275947571</v>
      </c>
      <c r="O53" s="53">
        <v>-0.0973481088876724</v>
      </c>
      <c r="P53" s="53">
        <v>-0.0968165621161461</v>
      </c>
      <c r="Q53" s="53">
        <v>-0.115159951150417</v>
      </c>
      <c r="R53" s="53">
        <v>-0.160763561725616</v>
      </c>
      <c r="S53" s="53">
        <v>-0.176508292555809</v>
      </c>
      <c r="T53" s="53">
        <v>-0.17732235789299</v>
      </c>
      <c r="U53" s="53">
        <v>-0.189861267805099</v>
      </c>
      <c r="V53" s="53">
        <v>-0.224845677614212</v>
      </c>
      <c r="W53" s="53">
        <v>-0.203913107514381</v>
      </c>
      <c r="X53" s="53">
        <v>-0.200758621096611</v>
      </c>
      <c r="Y53" s="53">
        <v>-0.265023291110992</v>
      </c>
      <c r="Z53" s="53">
        <v>-0.286474794149399</v>
      </c>
      <c r="AA53" s="53">
        <v>-0.34363579750061</v>
      </c>
      <c r="AB53" s="53">
        <v>-0.322157472372055</v>
      </c>
      <c r="AC53" s="53">
        <v>-0.344958037137985</v>
      </c>
      <c r="AD53" s="53">
        <v>-0.391136854887009</v>
      </c>
      <c r="AE53" s="53">
        <v>-0.411682665348053</v>
      </c>
      <c r="AF53" s="53">
        <v>-0.473027229309082</v>
      </c>
      <c r="AG53" s="53">
        <v>-0.451050758361816</v>
      </c>
      <c r="AH53" s="53">
        <v>-0.473833054304123</v>
      </c>
      <c r="AI53" s="53">
        <v>-0.50434798002243</v>
      </c>
      <c r="AJ53" s="53">
        <v>-0.516011357307434</v>
      </c>
      <c r="AK53" s="53">
        <v>-0.536121726036072</v>
      </c>
      <c r="AL53" s="53">
        <v>-0.532828509807587</v>
      </c>
      <c r="AM53" s="53">
        <v>-0.556395053863525</v>
      </c>
      <c r="AN53" s="53">
        <v>-0.536743581295013</v>
      </c>
      <c r="AO53" s="53">
        <v>-0.545046508312225</v>
      </c>
      <c r="AP53" s="53">
        <v>-0.5753573179245</v>
      </c>
      <c r="AQ53" s="53">
        <v>-0.605434000492096</v>
      </c>
      <c r="AR53" s="53">
        <v>-0.538678526878357</v>
      </c>
      <c r="AS53" s="53">
        <v>-0.573775589466095</v>
      </c>
      <c r="AT53" s="53">
        <v>-0.579147040843964</v>
      </c>
      <c r="AU53" s="53">
        <v>-0.560515940189362</v>
      </c>
      <c r="AV53" s="53">
        <v>-0.626220881938934</v>
      </c>
      <c r="AW53" s="53">
        <v>-0.580859541893005</v>
      </c>
      <c r="AX53" s="53">
        <v>-0.571326792240143</v>
      </c>
      <c r="AY53" s="53">
        <v>-0.584605574607849</v>
      </c>
      <c r="AZ53" s="53">
        <v>-0.586867868900299</v>
      </c>
      <c r="BA53" s="53">
        <v>-0.610177338123322</v>
      </c>
      <c r="BB53" s="53">
        <v>-0.633836567401886</v>
      </c>
      <c r="BC53" s="53">
        <v>0.0411662347614765</v>
      </c>
      <c r="BD53" s="53">
        <v>0.0557065233588219</v>
      </c>
      <c r="BE53" s="53">
        <v>0.0604836270213127</v>
      </c>
      <c r="BF53" s="53">
        <v>0.0515107959508896</v>
      </c>
      <c r="BG53" s="53">
        <v>-0.0127733647823334</v>
      </c>
      <c r="BH53" s="53">
        <v>-0.0607408359646797</v>
      </c>
      <c r="BI53" s="53">
        <v>-0.11023610830307</v>
      </c>
      <c r="BJ53" s="53">
        <v>-0.126039817929268</v>
      </c>
      <c r="BK53" s="53">
        <v>-0.0452763848006725</v>
      </c>
      <c r="BL53" s="53">
        <v>-0.0602588504552841</v>
      </c>
      <c r="BM53" s="53">
        <v>-0.0635433420538902</v>
      </c>
      <c r="BN53" s="53">
        <v>-0.0693909153342247</v>
      </c>
      <c r="BO53" s="53">
        <v>-0.0893880873918533</v>
      </c>
      <c r="BP53" s="53">
        <v>-0.134477198123932</v>
      </c>
      <c r="BQ53" s="53">
        <v>-0.118696436285973</v>
      </c>
      <c r="BR53" s="53">
        <v>-0.121601328253746</v>
      </c>
      <c r="BS53" s="53">
        <v>-0.122983485460281</v>
      </c>
      <c r="BT53" s="53">
        <v>-0.134331434965134</v>
      </c>
      <c r="BU53" s="53">
        <v>-0.0944290086627007</v>
      </c>
      <c r="BV53" s="53">
        <v>-0.104495383799076</v>
      </c>
      <c r="BW53" s="53">
        <v>-0.153086617588997</v>
      </c>
      <c r="BX53" s="53">
        <v>-0.155829519033432</v>
      </c>
      <c r="BY53" s="53">
        <v>-0.170300215482712</v>
      </c>
      <c r="BZ53" s="53">
        <v>-0.194394290447235</v>
      </c>
      <c r="CA53" s="53">
        <v>-0.221752509474754</v>
      </c>
      <c r="CB53" s="53">
        <v>-0.248900800943375</v>
      </c>
      <c r="CC53" s="53">
        <v>-0.242576986551285</v>
      </c>
      <c r="CD53" s="53">
        <v>-0.26250946521759</v>
      </c>
      <c r="CE53" s="53">
        <v>-0.269702881574631</v>
      </c>
      <c r="CF53" s="53">
        <v>-0.275795966386795</v>
      </c>
      <c r="CG53" s="53">
        <v>-0.293943256139755</v>
      </c>
      <c r="CH53" s="53">
        <v>-0.315455228090286</v>
      </c>
      <c r="CI53" s="53">
        <v>-0.331003129482269</v>
      </c>
      <c r="CJ53" s="53">
        <v>-0.332787662744522</v>
      </c>
      <c r="CK53" s="53">
        <v>-0.352835804224014</v>
      </c>
      <c r="CL53" s="53">
        <v>-0.337827414274216</v>
      </c>
      <c r="CM53" s="53">
        <v>-0.36274179816246</v>
      </c>
      <c r="CN53" s="53">
        <v>-0.405988335609436</v>
      </c>
      <c r="CO53" s="53">
        <v>-0.436163455247879</v>
      </c>
      <c r="CP53" s="53">
        <v>-0.38698548078537</v>
      </c>
      <c r="CQ53" s="53">
        <v>-0.390912860631943</v>
      </c>
      <c r="CR53" s="53">
        <v>-0.411697179079056</v>
      </c>
      <c r="CS53" s="53">
        <v>-0.36546328663826</v>
      </c>
      <c r="CT53" s="53">
        <v>-0.411167651414871</v>
      </c>
      <c r="CU53" s="53">
        <v>-0.353994876146317</v>
      </c>
      <c r="CV53" s="53">
        <v>-0.32910680770874</v>
      </c>
      <c r="CW53" s="53">
        <v>-0.348299354314804</v>
      </c>
      <c r="CX53" s="53">
        <v>-0.376058489084244</v>
      </c>
      <c r="CY53" s="53">
        <v>-0.379179984331131</v>
      </c>
      <c r="CZ53" s="53">
        <v>-0.432280421257019</v>
      </c>
      <c r="DA53" s="53">
        <v>0.026177529245615</v>
      </c>
      <c r="DB53" s="53">
        <v>0.00638013100251555</v>
      </c>
      <c r="DC53" s="53">
        <v>0.00508533744141459</v>
      </c>
      <c r="DD53" s="53">
        <v>-0.00135901244357228</v>
      </c>
      <c r="DE53" s="53">
        <v>0.021498953923583</v>
      </c>
      <c r="DF53" s="53">
        <v>0.00654804473742843</v>
      </c>
      <c r="DG53" s="53">
        <v>0.00947883538901806</v>
      </c>
      <c r="DH53" s="53">
        <v>0.0187577661126852</v>
      </c>
      <c r="DI53" s="53">
        <v>0.0216207280755043</v>
      </c>
      <c r="DJ53" s="53">
        <v>-0.0157320909202099</v>
      </c>
      <c r="DK53" s="53">
        <v>-0.0315783806145191</v>
      </c>
      <c r="DL53" s="53">
        <v>-0.0251992605626583</v>
      </c>
      <c r="DM53" s="53">
        <v>-0.0235454794019461</v>
      </c>
      <c r="DN53" s="53">
        <v>-0.0240599885582924</v>
      </c>
      <c r="DO53" s="53">
        <v>-0.0555854737758636</v>
      </c>
      <c r="DP53" s="53">
        <v>-0.0534946471452713</v>
      </c>
      <c r="DQ53" s="53">
        <v>-0.0646513924002647</v>
      </c>
      <c r="DR53" s="53">
        <v>-0.0882878601551056</v>
      </c>
      <c r="DS53" s="53">
        <v>-0.107257723808289</v>
      </c>
      <c r="DT53" s="53">
        <v>-0.0940368548035622</v>
      </c>
      <c r="DU53" s="53">
        <v>-0.109710298478603</v>
      </c>
      <c r="DV53" s="53">
        <v>-0.128418892621994</v>
      </c>
      <c r="DW53" s="53">
        <v>-0.171109214425087</v>
      </c>
      <c r="DX53" s="53">
        <v>-0.125536814332008</v>
      </c>
      <c r="DY53" s="53">
        <v>-0.120979152619839</v>
      </c>
      <c r="DZ53" s="53">
        <v>-0.140009686350822</v>
      </c>
      <c r="EA53" s="53">
        <v>-0.166879296302795</v>
      </c>
      <c r="EB53" s="53">
        <v>-0.20829139649868</v>
      </c>
      <c r="EC53" s="53">
        <v>-0.179121509194374</v>
      </c>
      <c r="ED53" s="53">
        <v>-0.195810705423355</v>
      </c>
      <c r="EE53" s="53">
        <v>-0.208178326487541</v>
      </c>
      <c r="EF53" s="53">
        <v>-0.198329761624336</v>
      </c>
      <c r="EG53" s="53">
        <v>-0.202892228960991</v>
      </c>
      <c r="EH53" s="53">
        <v>-0.197814464569092</v>
      </c>
      <c r="EI53" s="53">
        <v>-0.201332852244377</v>
      </c>
      <c r="EJ53" s="53">
        <v>-0.196689784526825</v>
      </c>
      <c r="EK53" s="53">
        <v>-0.180078357458115</v>
      </c>
      <c r="EL53" s="53">
        <v>-0.167142599821091</v>
      </c>
      <c r="EM53" s="53">
        <v>-0.167044192552567</v>
      </c>
      <c r="EN53" s="53">
        <v>-0.149466678500175</v>
      </c>
      <c r="EO53" s="53">
        <v>-0.180636346340179</v>
      </c>
      <c r="EP53" s="53">
        <v>-0.165223509073257</v>
      </c>
      <c r="EQ53" s="53">
        <v>-0.192826300859451</v>
      </c>
      <c r="ER53" s="53">
        <v>-0.212826818227768</v>
      </c>
      <c r="ES53" s="53">
        <v>-0.224638283252716</v>
      </c>
      <c r="ET53" s="53">
        <v>-0.239993587136269</v>
      </c>
      <c r="EU53" s="53">
        <v>-0.23407980799675</v>
      </c>
      <c r="EV53" s="53">
        <v>-0.208583012223244</v>
      </c>
      <c r="EW53" s="53">
        <v>-0.228770956397057</v>
      </c>
      <c r="EX53" s="53">
        <v>-0.199329733848572</v>
      </c>
    </row>
    <row r="54" s="53" customFormat="1" spans="1:154">
      <c r="A54" s="54">
        <v>2273</v>
      </c>
      <c r="B54" s="62">
        <v>2273</v>
      </c>
      <c r="C54" s="53" t="s">
        <v>189</v>
      </c>
      <c r="D54" s="55">
        <v>43851</v>
      </c>
      <c r="E54" s="53">
        <v>0.0485629513859749</v>
      </c>
      <c r="F54" s="53">
        <v>-0.013877646997571</v>
      </c>
      <c r="G54" s="53">
        <v>-0.00169786997139454</v>
      </c>
      <c r="H54" s="53">
        <v>-0.0721886307001114</v>
      </c>
      <c r="I54" s="53">
        <v>-0.113671474158764</v>
      </c>
      <c r="J54" s="53">
        <v>-0.150829076766968</v>
      </c>
      <c r="K54" s="53">
        <v>-0.144666537642479</v>
      </c>
      <c r="L54" s="53">
        <v>-0.162252515554428</v>
      </c>
      <c r="M54" s="53">
        <v>-0.162680327892303</v>
      </c>
      <c r="N54" s="53">
        <v>-0.223675742745399</v>
      </c>
      <c r="O54" s="53">
        <v>-0.195136725902557</v>
      </c>
      <c r="P54" s="53">
        <v>-0.136744543910027</v>
      </c>
      <c r="Q54" s="53">
        <v>-0.164604410529137</v>
      </c>
      <c r="R54" s="53">
        <v>-0.129146307706833</v>
      </c>
      <c r="S54" s="53">
        <v>-0.144033700227737</v>
      </c>
      <c r="T54" s="53">
        <v>-0.209439992904663</v>
      </c>
      <c r="U54" s="53">
        <v>-0.226354748010635</v>
      </c>
      <c r="V54" s="53">
        <v>-0.232784286141396</v>
      </c>
      <c r="W54" s="53">
        <v>-0.204995051026344</v>
      </c>
      <c r="X54" s="53">
        <v>-0.173712909221649</v>
      </c>
      <c r="Y54" s="53">
        <v>-0.194198414683342</v>
      </c>
      <c r="Z54" s="53">
        <v>-0.243006139993668</v>
      </c>
      <c r="AA54" s="53">
        <v>-0.253762185573578</v>
      </c>
      <c r="AB54" s="53">
        <v>-0.32564789056778</v>
      </c>
      <c r="AC54" s="53">
        <v>-0.314725488424301</v>
      </c>
      <c r="AD54" s="53">
        <v>-0.322438091039658</v>
      </c>
      <c r="AE54" s="53">
        <v>-0.347035557031631</v>
      </c>
      <c r="AF54" s="53">
        <v>-0.406774133443832</v>
      </c>
      <c r="AG54" s="53">
        <v>-0.372918158769608</v>
      </c>
      <c r="AH54" s="53">
        <v>-0.311283200979233</v>
      </c>
      <c r="AI54" s="53">
        <v>-0.230379864573479</v>
      </c>
      <c r="AJ54" s="53">
        <v>-0.200360998511314</v>
      </c>
      <c r="AK54" s="53">
        <v>-0.209833428263664</v>
      </c>
      <c r="AL54" s="53">
        <v>-0.196423038840294</v>
      </c>
      <c r="AM54" s="53">
        <v>-0.188525348901749</v>
      </c>
      <c r="AN54" s="53">
        <v>-0.152339830994606</v>
      </c>
      <c r="AO54" s="53">
        <v>-0.162453174591064</v>
      </c>
      <c r="AP54" s="53">
        <v>-0.153715580701828</v>
      </c>
      <c r="AQ54" s="53">
        <v>-0.195559859275818</v>
      </c>
      <c r="AR54" s="53">
        <v>-0.159427672624588</v>
      </c>
      <c r="AS54" s="53">
        <v>-0.190596222877502</v>
      </c>
      <c r="AT54" s="53">
        <v>-0.175745815038681</v>
      </c>
      <c r="AU54" s="53">
        <v>-0.171041592955589</v>
      </c>
      <c r="AV54" s="53">
        <v>-0.213989675045013</v>
      </c>
      <c r="AW54" s="53">
        <v>-0.281162351369858</v>
      </c>
      <c r="AX54" s="53">
        <v>-0.29864701628685</v>
      </c>
      <c r="AY54" s="53">
        <v>-0.299763292074203</v>
      </c>
      <c r="AZ54" s="53">
        <v>-0.324508726596832</v>
      </c>
      <c r="BA54" s="53">
        <v>-0.316791474819183</v>
      </c>
      <c r="BB54" s="53">
        <v>-0.356525808572769</v>
      </c>
      <c r="BC54" s="53">
        <v>0.0184803046286106</v>
      </c>
      <c r="BD54" s="53">
        <v>-0.014719445258379</v>
      </c>
      <c r="BE54" s="53">
        <v>-0.00813720747828484</v>
      </c>
      <c r="BF54" s="53">
        <v>-0.082371786236763</v>
      </c>
      <c r="BG54" s="53">
        <v>-0.109597504138947</v>
      </c>
      <c r="BH54" s="53">
        <v>-0.146069705486298</v>
      </c>
      <c r="BI54" s="53">
        <v>-0.14038522541523</v>
      </c>
      <c r="BJ54" s="53">
        <v>-0.155287981033325</v>
      </c>
      <c r="BK54" s="53">
        <v>-0.126409247517586</v>
      </c>
      <c r="BL54" s="53">
        <v>-0.14757826924324</v>
      </c>
      <c r="BM54" s="53">
        <v>-0.131948664784431</v>
      </c>
      <c r="BN54" s="53">
        <v>-0.0728370696306229</v>
      </c>
      <c r="BO54" s="53">
        <v>-0.104659542441368</v>
      </c>
      <c r="BP54" s="53">
        <v>-0.0614691823720932</v>
      </c>
      <c r="BQ54" s="53">
        <v>-0.0869110077619553</v>
      </c>
      <c r="BR54" s="53">
        <v>-0.100721515715122</v>
      </c>
      <c r="BS54" s="53">
        <v>-0.118738673627377</v>
      </c>
      <c r="BT54" s="53">
        <v>-0.118826858699322</v>
      </c>
      <c r="BU54" s="53">
        <v>-0.0865494757890701</v>
      </c>
      <c r="BV54" s="53">
        <v>-0.0577451176941395</v>
      </c>
      <c r="BW54" s="53">
        <v>-0.0916902497410774</v>
      </c>
      <c r="BX54" s="53">
        <v>-0.092570424079895</v>
      </c>
      <c r="BY54" s="53">
        <v>-0.106877237558365</v>
      </c>
      <c r="BZ54" s="53">
        <v>-0.13049878180027</v>
      </c>
      <c r="CA54" s="53">
        <v>-0.147154569625854</v>
      </c>
      <c r="CB54" s="53">
        <v>-0.172528967261314</v>
      </c>
      <c r="CC54" s="53">
        <v>-0.185183480381966</v>
      </c>
      <c r="CD54" s="53">
        <v>-0.220562994480133</v>
      </c>
      <c r="CE54" s="53">
        <v>-0.209482058882713</v>
      </c>
      <c r="CF54" s="53">
        <v>-0.212084621191025</v>
      </c>
      <c r="CG54" s="53">
        <v>-0.205106422305107</v>
      </c>
      <c r="CH54" s="53">
        <v>-0.20833820104599</v>
      </c>
      <c r="CI54" s="53">
        <v>-0.209921643137932</v>
      </c>
      <c r="CJ54" s="53">
        <v>-0.18576118350029</v>
      </c>
      <c r="CK54" s="53">
        <v>-0.186462342739105</v>
      </c>
      <c r="CL54" s="53">
        <v>-0.157187834382057</v>
      </c>
      <c r="CM54" s="53">
        <v>-0.191569969058037</v>
      </c>
      <c r="CN54" s="53">
        <v>-0.206940725445747</v>
      </c>
      <c r="CO54" s="53">
        <v>-0.23263230919838</v>
      </c>
      <c r="CP54" s="53">
        <v>-0.222671538591385</v>
      </c>
      <c r="CQ54" s="53">
        <v>-0.25120148062706</v>
      </c>
      <c r="CR54" s="53">
        <v>-0.242814928293228</v>
      </c>
      <c r="CS54" s="53">
        <v>-0.238181412220001</v>
      </c>
      <c r="CT54" s="53">
        <v>-0.253614783287048</v>
      </c>
      <c r="CU54" s="53">
        <v>-0.243241235613823</v>
      </c>
      <c r="CV54" s="53">
        <v>-0.245119482278824</v>
      </c>
      <c r="CW54" s="53">
        <v>-0.260110139846802</v>
      </c>
      <c r="CX54" s="53">
        <v>-0.286035269498825</v>
      </c>
      <c r="CY54" s="53">
        <v>-0.286221712827682</v>
      </c>
      <c r="CZ54" s="53">
        <v>-0.312774807214737</v>
      </c>
      <c r="DA54" s="53">
        <v>0.038189847022295</v>
      </c>
      <c r="DB54" s="53">
        <v>0.00894899945706129</v>
      </c>
      <c r="DC54" s="53">
        <v>0.0145465387031436</v>
      </c>
      <c r="DD54" s="53">
        <v>0.0182903539389372</v>
      </c>
      <c r="DE54" s="53">
        <v>0.00403323397040367</v>
      </c>
      <c r="DF54" s="53">
        <v>0.00334782339632511</v>
      </c>
      <c r="DG54" s="53">
        <v>0.00382589362561703</v>
      </c>
      <c r="DH54" s="53">
        <v>0.00114267133176327</v>
      </c>
      <c r="DI54" s="53">
        <v>-0.0281638763844967</v>
      </c>
      <c r="DJ54" s="53">
        <v>-0.0679902732372284</v>
      </c>
      <c r="DK54" s="53">
        <v>-0.0550808645784855</v>
      </c>
      <c r="DL54" s="53">
        <v>-0.0558002777397633</v>
      </c>
      <c r="DM54" s="53">
        <v>-0.0518376715481281</v>
      </c>
      <c r="DN54" s="53">
        <v>-0.059569925069809</v>
      </c>
      <c r="DO54" s="53">
        <v>-0.0490154884755611</v>
      </c>
      <c r="DP54" s="53">
        <v>-0.100611284375191</v>
      </c>
      <c r="DQ54" s="53">
        <v>-0.0995088741183281</v>
      </c>
      <c r="DR54" s="53">
        <v>-0.105850227177143</v>
      </c>
      <c r="DS54" s="53">
        <v>-0.110338374972343</v>
      </c>
      <c r="DT54" s="53">
        <v>-0.107860587537289</v>
      </c>
      <c r="DU54" s="53">
        <v>-0.0944009646773338</v>
      </c>
      <c r="DV54" s="53">
        <v>-0.142328515648842</v>
      </c>
      <c r="DW54" s="53">
        <v>-0.138777747750282</v>
      </c>
      <c r="DX54" s="53">
        <v>-0.187041893601418</v>
      </c>
      <c r="DY54" s="53">
        <v>-0.159463703632355</v>
      </c>
      <c r="DZ54" s="53">
        <v>-0.141801923513412</v>
      </c>
      <c r="EA54" s="53">
        <v>-0.153744876384735</v>
      </c>
      <c r="EB54" s="53">
        <v>-0.178103923797607</v>
      </c>
      <c r="EC54" s="53">
        <v>-0.155328899621964</v>
      </c>
      <c r="ED54" s="53">
        <v>-0.0910913944244385</v>
      </c>
      <c r="EE54" s="53">
        <v>-0.0171662457287312</v>
      </c>
      <c r="EF54" s="53">
        <v>0.016084399074316</v>
      </c>
      <c r="EG54" s="53">
        <v>0.00819541327655315</v>
      </c>
      <c r="EH54" s="53">
        <v>-0.00255465623922646</v>
      </c>
      <c r="EI54" s="53">
        <v>0.00604420527815819</v>
      </c>
      <c r="EJ54" s="53">
        <v>0.0129552083089948</v>
      </c>
      <c r="EK54" s="53">
        <v>0.0372239910066128</v>
      </c>
      <c r="EL54" s="53">
        <v>0.0613323375582695</v>
      </c>
      <c r="EM54" s="53">
        <v>0.0451796501874924</v>
      </c>
      <c r="EN54" s="53">
        <v>0.0713510662317276</v>
      </c>
      <c r="EO54" s="53">
        <v>0.0687124580144882</v>
      </c>
      <c r="EP54" s="53">
        <v>0.075176328420639</v>
      </c>
      <c r="EQ54" s="53">
        <v>0.0752470269799232</v>
      </c>
      <c r="ER54" s="53">
        <v>0.0477323122322559</v>
      </c>
      <c r="ES54" s="53">
        <v>-0.0298139117658138</v>
      </c>
      <c r="ET54" s="53">
        <v>-0.0454203151166439</v>
      </c>
      <c r="EU54" s="53">
        <v>-0.0315459556877613</v>
      </c>
      <c r="EV54" s="53">
        <v>-0.0303662531077862</v>
      </c>
      <c r="EW54" s="53">
        <v>-0.0224625449627638</v>
      </c>
      <c r="EX54" s="53">
        <v>-0.0356437973678112</v>
      </c>
    </row>
    <row r="55" s="53" customFormat="1" spans="1:154">
      <c r="A55" s="54">
        <v>2281</v>
      </c>
      <c r="B55" s="62">
        <v>2281</v>
      </c>
      <c r="C55" s="53" t="s">
        <v>192</v>
      </c>
      <c r="D55" s="55">
        <v>43851</v>
      </c>
      <c r="E55" s="53">
        <v>-0.00788364000618458</v>
      </c>
      <c r="F55" s="53">
        <v>-0.0424062423408031</v>
      </c>
      <c r="G55" s="53">
        <v>-0.0738333910703659</v>
      </c>
      <c r="H55" s="53">
        <v>-0.125472903251648</v>
      </c>
      <c r="I55" s="53">
        <v>-0.1349818110466</v>
      </c>
      <c r="J55" s="53">
        <v>-0.142453789710999</v>
      </c>
      <c r="K55" s="53">
        <v>-0.136327669024467</v>
      </c>
      <c r="L55" s="53">
        <v>-0.0907040312886238</v>
      </c>
      <c r="M55" s="53">
        <v>-0.114002913236618</v>
      </c>
      <c r="N55" s="53">
        <v>-0.133331388235092</v>
      </c>
      <c r="O55" s="53">
        <v>-0.123909763991833</v>
      </c>
      <c r="P55" s="53">
        <v>-0.104062125086784</v>
      </c>
      <c r="Q55" s="53">
        <v>-0.0990444421768188</v>
      </c>
      <c r="R55" s="53">
        <v>-0.0992686375975609</v>
      </c>
      <c r="S55" s="53">
        <v>-0.1004928201437</v>
      </c>
      <c r="T55" s="53">
        <v>-0.0983889400959015</v>
      </c>
      <c r="U55" s="53">
        <v>-0.0856399312615395</v>
      </c>
      <c r="V55" s="53">
        <v>-0.0119328983128071</v>
      </c>
      <c r="W55" s="53">
        <v>0.000488131772726774</v>
      </c>
      <c r="X55" s="53">
        <v>-0.0404143519699574</v>
      </c>
      <c r="Y55" s="53">
        <v>-0.0701534673571587</v>
      </c>
      <c r="Z55" s="53">
        <v>-0.0784256532788277</v>
      </c>
      <c r="AA55" s="53">
        <v>-0.00856607034802437</v>
      </c>
      <c r="AB55" s="53">
        <v>-0.0521401837468147</v>
      </c>
      <c r="AC55" s="53">
        <v>-0.017409848049283</v>
      </c>
      <c r="AD55" s="53">
        <v>-0.0266949869692326</v>
      </c>
      <c r="AE55" s="53">
        <v>-0.0240622237324715</v>
      </c>
      <c r="AF55" s="53">
        <v>-0.0184447839856148</v>
      </c>
      <c r="AG55" s="53">
        <v>0.0711937174201012</v>
      </c>
      <c r="AH55" s="53">
        <v>0.0601419135928154</v>
      </c>
      <c r="AI55" s="53">
        <v>0.0480741858482361</v>
      </c>
      <c r="AJ55" s="53">
        <v>0.0451895818114281</v>
      </c>
      <c r="AK55" s="53">
        <v>-0.0148779908195138</v>
      </c>
      <c r="AL55" s="53">
        <v>0.00753364805132151</v>
      </c>
      <c r="AM55" s="53">
        <v>0.0236459113657475</v>
      </c>
      <c r="AN55" s="53">
        <v>0.0683439001441002</v>
      </c>
      <c r="AO55" s="53">
        <v>0.0624819956719875</v>
      </c>
      <c r="AP55" s="53">
        <v>0.132165163755417</v>
      </c>
      <c r="AQ55" s="53">
        <v>0.174384251236916</v>
      </c>
      <c r="AR55" s="53">
        <v>0.148794770240784</v>
      </c>
      <c r="AS55" s="53">
        <v>0.170960456132889</v>
      </c>
      <c r="AT55" s="53">
        <v>0.152875021100044</v>
      </c>
      <c r="AU55" s="53">
        <v>0.122064597904682</v>
      </c>
      <c r="AV55" s="53">
        <v>0.109934069216251</v>
      </c>
      <c r="AW55" s="53">
        <v>0.101369470357895</v>
      </c>
      <c r="AX55" s="53">
        <v>0.116343058645725</v>
      </c>
      <c r="AY55" s="53">
        <v>0.104471646249294</v>
      </c>
      <c r="AZ55" s="53">
        <v>0.0924616977572441</v>
      </c>
      <c r="BA55" s="53">
        <v>0.123837657272816</v>
      </c>
      <c r="BB55" s="53">
        <v>0.129415482282639</v>
      </c>
      <c r="BC55" s="53">
        <v>-0.0156084690243006</v>
      </c>
      <c r="BD55" s="53">
        <v>-0.0588092058897018</v>
      </c>
      <c r="BE55" s="53">
        <v>-0.0961364880204201</v>
      </c>
      <c r="BF55" s="53">
        <v>-0.140642717480659</v>
      </c>
      <c r="BG55" s="53">
        <v>-0.134919628500938</v>
      </c>
      <c r="BH55" s="53">
        <v>-0.131638005375862</v>
      </c>
      <c r="BI55" s="53">
        <v>-0.120933763682842</v>
      </c>
      <c r="BJ55" s="53">
        <v>-0.110542945563793</v>
      </c>
      <c r="BK55" s="53">
        <v>-0.122265487909317</v>
      </c>
      <c r="BL55" s="53">
        <v>-0.121644914150238</v>
      </c>
      <c r="BM55" s="53">
        <v>-0.119157627224922</v>
      </c>
      <c r="BN55" s="53">
        <v>-0.105111114680767</v>
      </c>
      <c r="BO55" s="53">
        <v>-0.100799687206745</v>
      </c>
      <c r="BP55" s="53">
        <v>-0.108388528227806</v>
      </c>
      <c r="BQ55" s="53">
        <v>-0.114064626395702</v>
      </c>
      <c r="BR55" s="53">
        <v>-0.124518185853958</v>
      </c>
      <c r="BS55" s="53">
        <v>-0.102695636451244</v>
      </c>
      <c r="BT55" s="53">
        <v>-0.056328471750021</v>
      </c>
      <c r="BU55" s="53">
        <v>-0.0339422710239887</v>
      </c>
      <c r="BV55" s="53">
        <v>-0.066937156021595</v>
      </c>
      <c r="BW55" s="53">
        <v>-0.0754856616258621</v>
      </c>
      <c r="BX55" s="53">
        <v>-0.0834344476461411</v>
      </c>
      <c r="BY55" s="53">
        <v>-0.0202606339007616</v>
      </c>
      <c r="BZ55" s="53">
        <v>-0.0526822134852409</v>
      </c>
      <c r="CA55" s="53">
        <v>-0.025283420458436</v>
      </c>
      <c r="CB55" s="53">
        <v>-0.0206516738981009</v>
      </c>
      <c r="CC55" s="53">
        <v>-0.0338810943067074</v>
      </c>
      <c r="CD55" s="53">
        <v>-0.011377552524209</v>
      </c>
      <c r="CE55" s="53">
        <v>0.0631580501794815</v>
      </c>
      <c r="CF55" s="53">
        <v>0.0563039667904377</v>
      </c>
      <c r="CG55" s="53">
        <v>0.0599921010434628</v>
      </c>
      <c r="CH55" s="53">
        <v>0.0495168343186378</v>
      </c>
      <c r="CI55" s="53">
        <v>-0.00200091255828738</v>
      </c>
      <c r="CJ55" s="53">
        <v>0.0177749656140804</v>
      </c>
      <c r="CK55" s="53">
        <v>0.0152686564251781</v>
      </c>
      <c r="CL55" s="53">
        <v>0.0583229698240757</v>
      </c>
      <c r="CM55" s="53">
        <v>0.0492160320281982</v>
      </c>
      <c r="CN55" s="53">
        <v>0.123664937913418</v>
      </c>
      <c r="CO55" s="53">
        <v>0.17379541695118</v>
      </c>
      <c r="CP55" s="53">
        <v>0.130694061517715</v>
      </c>
      <c r="CQ55" s="53">
        <v>0.110079146921635</v>
      </c>
      <c r="CR55" s="53">
        <v>0.0954834818840027</v>
      </c>
      <c r="CS55" s="53">
        <v>0.0745806470513344</v>
      </c>
      <c r="CT55" s="53">
        <v>0.0536868833005428</v>
      </c>
      <c r="CU55" s="53">
        <v>0.0397318787872791</v>
      </c>
      <c r="CV55" s="53">
        <v>0.0517116002738476</v>
      </c>
      <c r="CW55" s="53">
        <v>0.0267821848392487</v>
      </c>
      <c r="CX55" s="53">
        <v>0.0157953687012196</v>
      </c>
      <c r="CY55" s="53">
        <v>0.0577098987996578</v>
      </c>
      <c r="CZ55" s="53">
        <v>0.0538224019110203</v>
      </c>
      <c r="DA55" s="53">
        <v>-0.0174907650798559</v>
      </c>
      <c r="DB55" s="53">
        <v>-0.00881262961775064</v>
      </c>
      <c r="DC55" s="53">
        <v>-0.00291249249130487</v>
      </c>
      <c r="DD55" s="53">
        <v>-0.0100457835942507</v>
      </c>
      <c r="DE55" s="53">
        <v>-0.025277778506279</v>
      </c>
      <c r="DF55" s="53">
        <v>-0.0360313691198826</v>
      </c>
      <c r="DG55" s="53">
        <v>-0.0406095013022423</v>
      </c>
      <c r="DH55" s="53">
        <v>-0.0053766849450767</v>
      </c>
      <c r="DI55" s="53">
        <v>-0.0169530231505632</v>
      </c>
      <c r="DJ55" s="53">
        <v>-0.0369020588696003</v>
      </c>
      <c r="DK55" s="53">
        <v>-0.0299677327275276</v>
      </c>
      <c r="DL55" s="53">
        <v>-0.0241666026413441</v>
      </c>
      <c r="DM55" s="53">
        <v>-0.0234603472054005</v>
      </c>
      <c r="DN55" s="53">
        <v>-0.0160956997424364</v>
      </c>
      <c r="DO55" s="53">
        <v>-0.0116437878459692</v>
      </c>
      <c r="DP55" s="53">
        <v>0.000913651660084724</v>
      </c>
      <c r="DQ55" s="53">
        <v>-0.00815989263355732</v>
      </c>
      <c r="DR55" s="53">
        <v>0.019179979339242</v>
      </c>
      <c r="DS55" s="53">
        <v>0.00921480730175972</v>
      </c>
      <c r="DT55" s="53">
        <v>0.00130720995366573</v>
      </c>
      <c r="DU55" s="53">
        <v>-0.0198833998292685</v>
      </c>
      <c r="DV55" s="53">
        <v>-0.0202067978680134</v>
      </c>
      <c r="DW55" s="53">
        <v>-0.0135210314765573</v>
      </c>
      <c r="DX55" s="53">
        <v>-0.0246735624969006</v>
      </c>
      <c r="DY55" s="53">
        <v>-0.0173420216888189</v>
      </c>
      <c r="DZ55" s="53">
        <v>-0.0312589071691036</v>
      </c>
      <c r="EA55" s="53">
        <v>-0.0153967225924134</v>
      </c>
      <c r="EB55" s="53">
        <v>-0.0322828255593777</v>
      </c>
      <c r="EC55" s="53">
        <v>-0.0171799212694168</v>
      </c>
      <c r="ED55" s="53">
        <v>-0.0213776435703039</v>
      </c>
      <c r="EE55" s="53">
        <v>-0.0371335074305534</v>
      </c>
      <c r="EF55" s="53">
        <v>-0.0295428466051817</v>
      </c>
      <c r="EG55" s="53">
        <v>-0.0380926728248596</v>
      </c>
      <c r="EH55" s="53">
        <v>-0.0354569107294083</v>
      </c>
      <c r="EI55" s="53">
        <v>-0.0168383400887251</v>
      </c>
      <c r="EJ55" s="53">
        <v>-0.0151946591213346</v>
      </c>
      <c r="EK55" s="53">
        <v>-0.0119496285915375</v>
      </c>
      <c r="EL55" s="53">
        <v>-0.0167153682559729</v>
      </c>
      <c r="EM55" s="53">
        <v>-0.0246267542243004</v>
      </c>
      <c r="EN55" s="53">
        <v>-0.00711489608511329</v>
      </c>
      <c r="EO55" s="53">
        <v>0.0356657132506371</v>
      </c>
      <c r="EP55" s="53">
        <v>0.0321759395301342</v>
      </c>
      <c r="EQ55" s="53">
        <v>0.0222683567553759</v>
      </c>
      <c r="ER55" s="53">
        <v>0.0310315918177366</v>
      </c>
      <c r="ES55" s="53">
        <v>0.036421999335289</v>
      </c>
      <c r="ET55" s="53">
        <v>0.0394158661365509</v>
      </c>
      <c r="EU55" s="53">
        <v>0.0524738654494286</v>
      </c>
      <c r="EV55" s="53">
        <v>0.0514507330954075</v>
      </c>
      <c r="EW55" s="53">
        <v>0.0409121662378311</v>
      </c>
      <c r="EX55" s="53">
        <v>0.0503774844110012</v>
      </c>
    </row>
    <row r="56" s="53" customFormat="1" spans="1:154">
      <c r="A56" s="54">
        <v>2288</v>
      </c>
      <c r="B56" s="62">
        <v>2288</v>
      </c>
      <c r="C56" s="53" t="s">
        <v>195</v>
      </c>
      <c r="D56" s="55">
        <v>43851</v>
      </c>
      <c r="E56" s="53">
        <v>0.0145092401653528</v>
      </c>
      <c r="F56" s="53">
        <v>-0.0120251858606935</v>
      </c>
      <c r="G56" s="53">
        <v>-0.0421436429023743</v>
      </c>
      <c r="H56" s="53">
        <v>-0.0686551854014397</v>
      </c>
      <c r="I56" s="53">
        <v>-0.103067919611931</v>
      </c>
      <c r="J56" s="53">
        <v>-0.146222278475761</v>
      </c>
      <c r="K56" s="53">
        <v>-0.164015829563141</v>
      </c>
      <c r="L56" s="53">
        <v>-0.211645126342773</v>
      </c>
      <c r="M56" s="53">
        <v>-0.173479676246643</v>
      </c>
      <c r="N56" s="53">
        <v>-0.102204591035843</v>
      </c>
      <c r="O56" s="53">
        <v>-0.0467469803988934</v>
      </c>
      <c r="P56" s="53">
        <v>-0.045063205063343</v>
      </c>
      <c r="Q56" s="53">
        <v>-0.0394920259714127</v>
      </c>
      <c r="R56" s="53">
        <v>-0.0560281723737717</v>
      </c>
      <c r="S56" s="53">
        <v>-0.069026879966259</v>
      </c>
      <c r="T56" s="53">
        <v>-0.032914899289608</v>
      </c>
      <c r="U56" s="53">
        <v>-0.0516492873430252</v>
      </c>
      <c r="V56" s="53">
        <v>0.0289901774376631</v>
      </c>
      <c r="W56" s="53">
        <v>0.112317025661469</v>
      </c>
      <c r="X56" s="53">
        <v>0.0965995267033577</v>
      </c>
      <c r="Y56" s="53">
        <v>0.0307112615555525</v>
      </c>
      <c r="Z56" s="53">
        <v>0.0209842044860125</v>
      </c>
      <c r="AA56" s="53">
        <v>0.00984365306794643</v>
      </c>
      <c r="AB56" s="53">
        <v>-0.039563849568367</v>
      </c>
      <c r="AC56" s="53">
        <v>-0.0126075483858585</v>
      </c>
      <c r="AD56" s="53">
        <v>-0.0377512164413929</v>
      </c>
      <c r="AE56" s="53">
        <v>-0.0806160569190979</v>
      </c>
      <c r="AF56" s="53">
        <v>-0.086412712931633</v>
      </c>
      <c r="AG56" s="53">
        <v>-0.0634079053997993</v>
      </c>
      <c r="AH56" s="53">
        <v>-0.0655492320656776</v>
      </c>
      <c r="AI56" s="53">
        <v>0.048849631100893</v>
      </c>
      <c r="AJ56" s="53">
        <v>0.0513117276132107</v>
      </c>
      <c r="AK56" s="53">
        <v>0.0705654323101044</v>
      </c>
      <c r="AL56" s="53">
        <v>0.0834724828600883</v>
      </c>
      <c r="AM56" s="53">
        <v>0.0368263050913811</v>
      </c>
      <c r="AN56" s="53">
        <v>0.0143649177625775</v>
      </c>
      <c r="AO56" s="53">
        <v>-0.0142173571512103</v>
      </c>
      <c r="AP56" s="53">
        <v>-0.084443099796772</v>
      </c>
      <c r="AQ56" s="53">
        <v>-0.0708716437220573</v>
      </c>
      <c r="AR56" s="53">
        <v>-0.0259376689791679</v>
      </c>
      <c r="AS56" s="53">
        <v>0.000446828082203865</v>
      </c>
      <c r="AT56" s="53">
        <v>0.0183866862207651</v>
      </c>
      <c r="AU56" s="53">
        <v>-0.00486301444470882</v>
      </c>
      <c r="AV56" s="53">
        <v>-0.00407384522259235</v>
      </c>
      <c r="AW56" s="53">
        <v>0.00229769060388207</v>
      </c>
      <c r="AX56" s="53">
        <v>0.0251292549073696</v>
      </c>
      <c r="AY56" s="53">
        <v>0.0283442363142967</v>
      </c>
      <c r="AZ56" s="53">
        <v>0.00156612880527973</v>
      </c>
      <c r="BA56" s="53">
        <v>0.0141162145882845</v>
      </c>
      <c r="BB56" s="53">
        <v>0.00522439973428845</v>
      </c>
      <c r="BC56" s="53">
        <v>0.00169129855930805</v>
      </c>
      <c r="BD56" s="53">
        <v>-0.0308487359434366</v>
      </c>
      <c r="BE56" s="53">
        <v>-0.0337441712617874</v>
      </c>
      <c r="BF56" s="53">
        <v>-0.0580321364104748</v>
      </c>
      <c r="BG56" s="53">
        <v>-0.0822210162878036</v>
      </c>
      <c r="BH56" s="53">
        <v>-0.105190612375736</v>
      </c>
      <c r="BI56" s="53">
        <v>-0.102713167667389</v>
      </c>
      <c r="BJ56" s="53">
        <v>-0.0979189872741699</v>
      </c>
      <c r="BK56" s="53">
        <v>-0.104769326746464</v>
      </c>
      <c r="BL56" s="53">
        <v>-0.0818857327103615</v>
      </c>
      <c r="BM56" s="53">
        <v>-0.0583559423685074</v>
      </c>
      <c r="BN56" s="53">
        <v>-0.0464025065302849</v>
      </c>
      <c r="BO56" s="53">
        <v>-0.0350144170224667</v>
      </c>
      <c r="BP56" s="53">
        <v>-0.0581804700195789</v>
      </c>
      <c r="BQ56" s="53">
        <v>-0.0410784706473351</v>
      </c>
      <c r="BR56" s="53">
        <v>0.00559632200747728</v>
      </c>
      <c r="BS56" s="53">
        <v>-0.0169653035700321</v>
      </c>
      <c r="BT56" s="53">
        <v>0.040441807359457</v>
      </c>
      <c r="BU56" s="53">
        <v>0.133947923779488</v>
      </c>
      <c r="BV56" s="53">
        <v>0.0964652374386787</v>
      </c>
      <c r="BW56" s="53">
        <v>0.0491922311484814</v>
      </c>
      <c r="BX56" s="53">
        <v>0.0446093045175076</v>
      </c>
      <c r="BY56" s="53">
        <v>0.059884324669838</v>
      </c>
      <c r="BZ56" s="53">
        <v>0.016548540443182</v>
      </c>
      <c r="CA56" s="53">
        <v>0.0181270707398653</v>
      </c>
      <c r="CB56" s="53">
        <v>0.00526118790730834</v>
      </c>
      <c r="CC56" s="53">
        <v>-0.0308354813605547</v>
      </c>
      <c r="CD56" s="53">
        <v>-0.0199812445789576</v>
      </c>
      <c r="CE56" s="53">
        <v>0.00142861483618617</v>
      </c>
      <c r="CF56" s="53">
        <v>-0.0148749575018883</v>
      </c>
      <c r="CG56" s="53">
        <v>0.0160409696400166</v>
      </c>
      <c r="CH56" s="53">
        <v>0.039667584002018</v>
      </c>
      <c r="CI56" s="53">
        <v>0.0492759868502617</v>
      </c>
      <c r="CJ56" s="53">
        <v>0.0632001012563705</v>
      </c>
      <c r="CK56" s="53">
        <v>0.015292726457119</v>
      </c>
      <c r="CL56" s="53">
        <v>-0.0110056307166815</v>
      </c>
      <c r="CM56" s="53">
        <v>-0.0286793075501919</v>
      </c>
      <c r="CN56" s="53">
        <v>-0.0684666186571121</v>
      </c>
      <c r="CO56" s="53">
        <v>-0.057305246591568</v>
      </c>
      <c r="CP56" s="53">
        <v>-0.0616679601371288</v>
      </c>
      <c r="CQ56" s="53">
        <v>-0.0791972801089287</v>
      </c>
      <c r="CR56" s="53">
        <v>-0.0805332139134407</v>
      </c>
      <c r="CS56" s="53">
        <v>-0.0879704877734184</v>
      </c>
      <c r="CT56" s="53">
        <v>-0.0692584663629532</v>
      </c>
      <c r="CU56" s="53">
        <v>-0.0558470375835896</v>
      </c>
      <c r="CV56" s="53">
        <v>-0.0510108694434166</v>
      </c>
      <c r="CW56" s="53">
        <v>-0.066853329539299</v>
      </c>
      <c r="CX56" s="53">
        <v>-0.0875050574541092</v>
      </c>
      <c r="CY56" s="53">
        <v>-0.0736928954720497</v>
      </c>
      <c r="CZ56" s="53">
        <v>-0.0806186348199844</v>
      </c>
      <c r="DA56" s="53">
        <v>-0.00631588324904442</v>
      </c>
      <c r="DB56" s="53">
        <v>-0.00031027477234602</v>
      </c>
      <c r="DC56" s="53">
        <v>-0.027533296495676</v>
      </c>
      <c r="DD56" s="53">
        <v>-0.0297568738460541</v>
      </c>
      <c r="DE56" s="53">
        <v>-0.0399807281792164</v>
      </c>
      <c r="DF56" s="53">
        <v>-0.0601654872298241</v>
      </c>
      <c r="DG56" s="53">
        <v>-0.0804364830255508</v>
      </c>
      <c r="DH56" s="53">
        <v>-0.132859960198402</v>
      </c>
      <c r="DI56" s="53">
        <v>-0.0878441780805588</v>
      </c>
      <c r="DJ56" s="53">
        <v>-0.0394526869058609</v>
      </c>
      <c r="DK56" s="53">
        <v>-0.00752486241981387</v>
      </c>
      <c r="DL56" s="53">
        <v>-0.0177945215255022</v>
      </c>
      <c r="DM56" s="53">
        <v>-0.02361143194139</v>
      </c>
      <c r="DN56" s="53">
        <v>-0.0169815272092819</v>
      </c>
      <c r="DO56" s="53">
        <v>-0.0470822341740131</v>
      </c>
      <c r="DP56" s="53">
        <v>-0.0576450489461422</v>
      </c>
      <c r="DQ56" s="53">
        <v>-0.0538178086280823</v>
      </c>
      <c r="DR56" s="53">
        <v>-0.030585452914238</v>
      </c>
      <c r="DS56" s="53">
        <v>-0.0407647266983986</v>
      </c>
      <c r="DT56" s="53">
        <v>-0.0189995393157005</v>
      </c>
      <c r="DU56" s="53">
        <v>-0.0376147925853729</v>
      </c>
      <c r="DV56" s="53">
        <v>-0.0427589230239391</v>
      </c>
      <c r="DW56" s="53">
        <v>-0.0691744983196259</v>
      </c>
      <c r="DX56" s="53">
        <v>-0.0752462148666382</v>
      </c>
      <c r="DY56" s="53">
        <v>-0.0498684458434582</v>
      </c>
      <c r="DZ56" s="53">
        <v>-0.0621462315320969</v>
      </c>
      <c r="EA56" s="53">
        <v>-0.0689143985509872</v>
      </c>
      <c r="EB56" s="53">
        <v>-0.0855652913451195</v>
      </c>
      <c r="EC56" s="53">
        <v>-0.083970345556736</v>
      </c>
      <c r="ED56" s="53">
        <v>-0.0698080956935883</v>
      </c>
      <c r="EE56" s="53">
        <v>0.0136748375371099</v>
      </c>
      <c r="EF56" s="53">
        <v>-0.00748968217521906</v>
      </c>
      <c r="EG56" s="53">
        <v>0.00215561967343092</v>
      </c>
      <c r="EH56" s="53">
        <v>0.00113855954259634</v>
      </c>
      <c r="EI56" s="53">
        <v>0.00239975284785032</v>
      </c>
      <c r="EJ56" s="53">
        <v>0.00623672362416983</v>
      </c>
      <c r="EK56" s="53">
        <v>-0.00467187445610762</v>
      </c>
      <c r="EL56" s="53">
        <v>-0.0351103059947491</v>
      </c>
      <c r="EM56" s="53">
        <v>-0.0327002219855785</v>
      </c>
      <c r="EN56" s="53">
        <v>0.0165964681655169</v>
      </c>
      <c r="EO56" s="53">
        <v>0.0605102851986885</v>
      </c>
      <c r="EP56" s="53">
        <v>0.0797860696911812</v>
      </c>
      <c r="EQ56" s="53">
        <v>0.0639736503362656</v>
      </c>
      <c r="ER56" s="53">
        <v>0.0460507944226265</v>
      </c>
      <c r="ES56" s="53">
        <v>0.0390109047293663</v>
      </c>
      <c r="ET56" s="53">
        <v>0.057006299495697</v>
      </c>
      <c r="EU56" s="53">
        <v>0.0760637372732162</v>
      </c>
      <c r="EV56" s="53">
        <v>0.0699373558163643</v>
      </c>
      <c r="EW56" s="53">
        <v>0.0686752870678902</v>
      </c>
      <c r="EX56" s="53">
        <v>0.0667092055082321</v>
      </c>
    </row>
    <row r="57" s="53" customFormat="1" spans="1:154">
      <c r="A57" s="54">
        <v>2296</v>
      </c>
      <c r="B57" s="62">
        <v>2296</v>
      </c>
      <c r="C57" s="53" t="s">
        <v>198</v>
      </c>
      <c r="D57" s="55">
        <v>43851</v>
      </c>
      <c r="E57" s="53">
        <v>0.0397765785455704</v>
      </c>
      <c r="F57" s="53">
        <v>-0.000251365825533867</v>
      </c>
      <c r="G57" s="53">
        <v>-0.0209719445556402</v>
      </c>
      <c r="H57" s="53">
        <v>-0.0245712734758854</v>
      </c>
      <c r="I57" s="53">
        <v>-0.0794573724269867</v>
      </c>
      <c r="J57" s="53">
        <v>-0.100564450025558</v>
      </c>
      <c r="K57" s="53">
        <v>-0.0772427842020988</v>
      </c>
      <c r="L57" s="53">
        <v>-0.0442787781357765</v>
      </c>
      <c r="M57" s="53">
        <v>-0.0552279055118561</v>
      </c>
      <c r="N57" s="53">
        <v>-0.0740770846605301</v>
      </c>
      <c r="O57" s="53">
        <v>-0.075799398124218</v>
      </c>
      <c r="P57" s="53">
        <v>-0.0643120929598808</v>
      </c>
      <c r="Q57" s="53">
        <v>-0.0691029503941536</v>
      </c>
      <c r="R57" s="53">
        <v>-0.103517331182957</v>
      </c>
      <c r="S57" s="53">
        <v>-0.0809556022286415</v>
      </c>
      <c r="T57" s="53">
        <v>-0.117684856057167</v>
      </c>
      <c r="U57" s="53">
        <v>-0.125459626317024</v>
      </c>
      <c r="V57" s="53">
        <v>-0.12459634244442</v>
      </c>
      <c r="W57" s="53">
        <v>-0.143649101257324</v>
      </c>
      <c r="X57" s="53">
        <v>-0.141125783324242</v>
      </c>
      <c r="Y57" s="53">
        <v>-0.167656391859055</v>
      </c>
      <c r="Z57" s="53">
        <v>-0.205040469765663</v>
      </c>
      <c r="AA57" s="53">
        <v>-0.183324590325356</v>
      </c>
      <c r="AB57" s="53">
        <v>-0.204699814319611</v>
      </c>
      <c r="AC57" s="53">
        <v>-0.189588010311127</v>
      </c>
      <c r="AD57" s="53">
        <v>-0.204003408551216</v>
      </c>
      <c r="AE57" s="53">
        <v>-0.210243478417397</v>
      </c>
      <c r="AF57" s="53">
        <v>-0.190033107995987</v>
      </c>
      <c r="AG57" s="53">
        <v>-0.0854793712496758</v>
      </c>
      <c r="AH57" s="53">
        <v>-0.112528078258038</v>
      </c>
      <c r="AI57" s="53">
        <v>-0.0296134389936924</v>
      </c>
      <c r="AJ57" s="53">
        <v>0.0475959032773972</v>
      </c>
      <c r="AK57" s="53">
        <v>-0.020351393148303</v>
      </c>
      <c r="AL57" s="53">
        <v>-0.0573731325566769</v>
      </c>
      <c r="AM57" s="53">
        <v>-0.0941925719380379</v>
      </c>
      <c r="AN57" s="53">
        <v>-0.106172889471054</v>
      </c>
      <c r="AO57" s="53">
        <v>-0.151525408029556</v>
      </c>
      <c r="AP57" s="53">
        <v>-0.197612285614014</v>
      </c>
      <c r="AQ57" s="53">
        <v>-0.205842435359955</v>
      </c>
      <c r="AR57" s="53">
        <v>-0.122741922736168</v>
      </c>
      <c r="AS57" s="53">
        <v>-0.164995968341827</v>
      </c>
      <c r="AT57" s="53">
        <v>-0.0926862731575966</v>
      </c>
      <c r="AU57" s="53">
        <v>-0.125263646245003</v>
      </c>
      <c r="AV57" s="53">
        <v>-0.11916808784008</v>
      </c>
      <c r="AW57" s="53">
        <v>-0.13680824637413</v>
      </c>
      <c r="AX57" s="53">
        <v>-0.143699541687965</v>
      </c>
      <c r="AY57" s="53">
        <v>-0.133920088410378</v>
      </c>
      <c r="AZ57" s="53">
        <v>-0.161518573760986</v>
      </c>
      <c r="BA57" s="53">
        <v>-0.140492737293243</v>
      </c>
      <c r="BB57" s="53">
        <v>-0.0893674269318581</v>
      </c>
      <c r="BC57" s="53">
        <v>0.0398833304643631</v>
      </c>
      <c r="BD57" s="53">
        <v>-5.64288347959518e-5</v>
      </c>
      <c r="BE57" s="53">
        <v>0.0014252532273531</v>
      </c>
      <c r="BF57" s="53">
        <v>-0.00714380480349064</v>
      </c>
      <c r="BG57" s="53">
        <v>-0.0370060987770557</v>
      </c>
      <c r="BH57" s="53">
        <v>-0.0499602481722832</v>
      </c>
      <c r="BI57" s="53">
        <v>-0.0440709739923477</v>
      </c>
      <c r="BJ57" s="53">
        <v>-0.0507079362869263</v>
      </c>
      <c r="BK57" s="53">
        <v>-0.0500372275710106</v>
      </c>
      <c r="BL57" s="53">
        <v>-0.0610414929687977</v>
      </c>
      <c r="BM57" s="53">
        <v>-0.056258786469698</v>
      </c>
      <c r="BN57" s="53">
        <v>-0.0502748154103756</v>
      </c>
      <c r="BO57" s="53">
        <v>-0.0629746615886688</v>
      </c>
      <c r="BP57" s="53">
        <v>-0.0874675661325455</v>
      </c>
      <c r="BQ57" s="53">
        <v>-0.079334057867527</v>
      </c>
      <c r="BR57" s="53">
        <v>-0.0908848866820335</v>
      </c>
      <c r="BS57" s="53">
        <v>-0.0884944051504135</v>
      </c>
      <c r="BT57" s="53">
        <v>-0.0873120278120041</v>
      </c>
      <c r="BU57" s="53">
        <v>-0.10072186589241</v>
      </c>
      <c r="BV57" s="53">
        <v>-0.104395292699337</v>
      </c>
      <c r="BW57" s="53">
        <v>-0.11686822026968</v>
      </c>
      <c r="BX57" s="53">
        <v>-0.132856413722038</v>
      </c>
      <c r="BY57" s="53">
        <v>-0.115718923509121</v>
      </c>
      <c r="BZ57" s="53">
        <v>-0.106819242238998</v>
      </c>
      <c r="CA57" s="53">
        <v>-0.0991595312952995</v>
      </c>
      <c r="CB57" s="53">
        <v>-0.122914053499699</v>
      </c>
      <c r="CC57" s="53">
        <v>-0.128974124789238</v>
      </c>
      <c r="CD57" s="53">
        <v>-0.113363236188889</v>
      </c>
      <c r="CE57" s="53">
        <v>-0.0566115602850914</v>
      </c>
      <c r="CF57" s="53">
        <v>-0.0906237959861755</v>
      </c>
      <c r="CG57" s="53">
        <v>-0.013134578242898</v>
      </c>
      <c r="CH57" s="53">
        <v>0.0340684652328491</v>
      </c>
      <c r="CI57" s="53">
        <v>-0.0110434535890818</v>
      </c>
      <c r="CJ57" s="53">
        <v>-0.0387114882469177</v>
      </c>
      <c r="CK57" s="53">
        <v>-0.0751107931137085</v>
      </c>
      <c r="CL57" s="53">
        <v>-0.0810160040855408</v>
      </c>
      <c r="CM57" s="53">
        <v>-0.101718463003635</v>
      </c>
      <c r="CN57" s="53">
        <v>-0.113871775567532</v>
      </c>
      <c r="CO57" s="53">
        <v>-0.110602207481861</v>
      </c>
      <c r="CP57" s="53">
        <v>-0.0987126901745796</v>
      </c>
      <c r="CQ57" s="53">
        <v>-0.119622737169266</v>
      </c>
      <c r="CR57" s="53">
        <v>-0.107222512364388</v>
      </c>
      <c r="CS57" s="53">
        <v>-0.106103867292404</v>
      </c>
      <c r="CT57" s="53">
        <v>-0.105619870126247</v>
      </c>
      <c r="CU57" s="53">
        <v>-0.117141328752041</v>
      </c>
      <c r="CV57" s="53">
        <v>-0.119588032364845</v>
      </c>
      <c r="CW57" s="53">
        <v>-0.136361598968506</v>
      </c>
      <c r="CX57" s="53">
        <v>-0.150946006178856</v>
      </c>
      <c r="CY57" s="53">
        <v>-0.137651547789574</v>
      </c>
      <c r="CZ57" s="53">
        <v>-0.139670178294182</v>
      </c>
      <c r="DA57" s="53">
        <v>0.00518895871937275</v>
      </c>
      <c r="DB57" s="53">
        <v>0.00510076992213726</v>
      </c>
      <c r="DC57" s="53">
        <v>-0.0171014908701181</v>
      </c>
      <c r="DD57" s="53">
        <v>-0.0121317617595196</v>
      </c>
      <c r="DE57" s="53">
        <v>-0.0371555611491203</v>
      </c>
      <c r="DF57" s="53">
        <v>-0.045308493077755</v>
      </c>
      <c r="DG57" s="53">
        <v>-0.027876103296876</v>
      </c>
      <c r="DH57" s="53">
        <v>0.0117248650640249</v>
      </c>
      <c r="DI57" s="53">
        <v>0.000105028972029686</v>
      </c>
      <c r="DJ57" s="53">
        <v>-0.00773988757282495</v>
      </c>
      <c r="DK57" s="53">
        <v>-0.0142449019476771</v>
      </c>
      <c r="DL57" s="53">
        <v>-0.00874156784266233</v>
      </c>
      <c r="DM57" s="53">
        <v>-0.000832577235996723</v>
      </c>
      <c r="DN57" s="53">
        <v>-0.0107540600001812</v>
      </c>
      <c r="DO57" s="53">
        <v>0.0036741653457284</v>
      </c>
      <c r="DP57" s="53">
        <v>-0.0215042605996132</v>
      </c>
      <c r="DQ57" s="53">
        <v>-0.0316695123910904</v>
      </c>
      <c r="DR57" s="53">
        <v>-0.0319886058568954</v>
      </c>
      <c r="DS57" s="53">
        <v>-0.0376315340399742</v>
      </c>
      <c r="DT57" s="53">
        <v>-0.0314347855746746</v>
      </c>
      <c r="DU57" s="53">
        <v>-0.0454924628138542</v>
      </c>
      <c r="DV57" s="53">
        <v>-0.0668883472681046</v>
      </c>
      <c r="DW57" s="53">
        <v>-0.0623099580407143</v>
      </c>
      <c r="DX57" s="53">
        <v>-0.0925848558545113</v>
      </c>
      <c r="DY57" s="53">
        <v>-0.0851327702403069</v>
      </c>
      <c r="DZ57" s="53">
        <v>-0.0757936537265778</v>
      </c>
      <c r="EA57" s="53">
        <v>-0.0759736523032188</v>
      </c>
      <c r="EB57" s="53">
        <v>-0.0713741630315781</v>
      </c>
      <c r="EC57" s="53">
        <v>-0.0235721077769995</v>
      </c>
      <c r="ED57" s="53">
        <v>-0.0166085734963417</v>
      </c>
      <c r="EE57" s="53">
        <v>-0.0111831538379192</v>
      </c>
      <c r="EF57" s="53">
        <v>0.0188231468200684</v>
      </c>
      <c r="EG57" s="53">
        <v>-0.00401223311200738</v>
      </c>
      <c r="EH57" s="53">
        <v>-0.013365937396884</v>
      </c>
      <c r="EI57" s="53">
        <v>-0.0137860737740993</v>
      </c>
      <c r="EJ57" s="53">
        <v>-0.0198611784726381</v>
      </c>
      <c r="EK57" s="53">
        <v>-0.0445112437009811</v>
      </c>
      <c r="EL57" s="53">
        <v>-0.0784448012709618</v>
      </c>
      <c r="EM57" s="53">
        <v>-0.0899445191025734</v>
      </c>
      <c r="EN57" s="53">
        <v>-0.0187335256487131</v>
      </c>
      <c r="EO57" s="53">
        <v>-0.0400775223970413</v>
      </c>
      <c r="EP57" s="53">
        <v>0.0198319423943758</v>
      </c>
      <c r="EQ57" s="53">
        <v>-0.0138640645891428</v>
      </c>
      <c r="ER57" s="53">
        <v>-0.00825250707566738</v>
      </c>
      <c r="ES57" s="53">
        <v>-0.0143712190911174</v>
      </c>
      <c r="ET57" s="53">
        <v>-0.0188157930970192</v>
      </c>
      <c r="EU57" s="53">
        <v>0.00773721840232611</v>
      </c>
      <c r="EV57" s="53">
        <v>-0.00527684856206179</v>
      </c>
      <c r="EW57" s="53">
        <v>0.00245451019145548</v>
      </c>
      <c r="EX57" s="53">
        <v>0.0555984601378441</v>
      </c>
    </row>
    <row r="58" s="53" customFormat="1" spans="1:154">
      <c r="A58" s="54">
        <v>2308</v>
      </c>
      <c r="B58" s="62">
        <v>2308</v>
      </c>
      <c r="C58" s="53" t="s">
        <v>201</v>
      </c>
      <c r="D58" s="55">
        <v>43851</v>
      </c>
      <c r="E58" s="53">
        <v>0.216589421033859</v>
      </c>
      <c r="F58" s="53">
        <v>0.182947814464569</v>
      </c>
      <c r="G58" s="53">
        <v>0.174664810299873</v>
      </c>
      <c r="H58" s="53">
        <v>0.147647798061371</v>
      </c>
      <c r="I58" s="53">
        <v>0.136948719620705</v>
      </c>
      <c r="J58" s="53">
        <v>0.195794209837914</v>
      </c>
      <c r="K58" s="53">
        <v>0.262116998434067</v>
      </c>
      <c r="L58" s="53">
        <v>0.224618345499039</v>
      </c>
      <c r="M58" s="53">
        <v>0.258752673864365</v>
      </c>
      <c r="N58" s="53">
        <v>0.252735108137131</v>
      </c>
      <c r="O58" s="53">
        <v>0.255671620368958</v>
      </c>
      <c r="P58" s="53">
        <v>0.240672931075096</v>
      </c>
      <c r="Q58" s="53">
        <v>0.200212523341179</v>
      </c>
      <c r="R58" s="53">
        <v>0.229924380779266</v>
      </c>
      <c r="S58" s="53">
        <v>0.209706902503967</v>
      </c>
      <c r="T58" s="53">
        <v>0.215690806508064</v>
      </c>
      <c r="U58" s="53">
        <v>0.256649076938629</v>
      </c>
      <c r="V58" s="53">
        <v>0.329666793346405</v>
      </c>
      <c r="W58" s="53">
        <v>0.415725946426392</v>
      </c>
      <c r="X58" s="53">
        <v>0.371322810649872</v>
      </c>
      <c r="Y58" s="53">
        <v>0.377243459224701</v>
      </c>
      <c r="Z58" s="53">
        <v>0.347885459661484</v>
      </c>
      <c r="AA58" s="53">
        <v>0.323284983634949</v>
      </c>
      <c r="AB58" s="53">
        <v>0.31895124912262</v>
      </c>
      <c r="AC58" s="53">
        <v>0.321171045303345</v>
      </c>
      <c r="AD58" s="53">
        <v>0.329041033983231</v>
      </c>
      <c r="AE58" s="53">
        <v>0.363669186830521</v>
      </c>
      <c r="AF58" s="53">
        <v>0.346148788928986</v>
      </c>
      <c r="AG58" s="53">
        <v>0.380969285964966</v>
      </c>
      <c r="AH58" s="53">
        <v>0.387533098459244</v>
      </c>
      <c r="AI58" s="53">
        <v>0.381568819284439</v>
      </c>
      <c r="AJ58" s="53">
        <v>0.349729150533676</v>
      </c>
      <c r="AK58" s="53">
        <v>0.505227744579315</v>
      </c>
      <c r="AL58" s="53">
        <v>0.416456669569016</v>
      </c>
      <c r="AM58" s="53">
        <v>0.354001998901367</v>
      </c>
      <c r="AN58" s="53">
        <v>0.248342156410217</v>
      </c>
      <c r="AO58" s="53">
        <v>0.204011216759682</v>
      </c>
      <c r="AP58" s="53">
        <v>0.15264093875885</v>
      </c>
      <c r="AQ58" s="53">
        <v>0.181190028786659</v>
      </c>
      <c r="AR58" s="53">
        <v>0.2222860455513</v>
      </c>
      <c r="AS58" s="53">
        <v>0.210391402244568</v>
      </c>
      <c r="AT58" s="53">
        <v>0.264936208724976</v>
      </c>
      <c r="AU58" s="53">
        <v>0.273499995470047</v>
      </c>
      <c r="AV58" s="53">
        <v>0.28814372420311</v>
      </c>
      <c r="AW58" s="53">
        <v>0.258867740631104</v>
      </c>
      <c r="AX58" s="53">
        <v>0.254879474639893</v>
      </c>
      <c r="AY58" s="53">
        <v>0.270355403423309</v>
      </c>
      <c r="AZ58" s="53">
        <v>0.252892911434174</v>
      </c>
      <c r="BA58" s="53">
        <v>0.222682729363441</v>
      </c>
      <c r="BB58" s="53">
        <v>0.216505765914917</v>
      </c>
      <c r="BC58" s="53">
        <v>0.2112977206707</v>
      </c>
      <c r="BD58" s="53">
        <v>0.186467349529266</v>
      </c>
      <c r="BE58" s="53">
        <v>0.185835734009743</v>
      </c>
      <c r="BF58" s="53">
        <v>0.164981126785278</v>
      </c>
      <c r="BG58" s="53">
        <v>0.14389069378376</v>
      </c>
      <c r="BH58" s="53">
        <v>0.212577939033508</v>
      </c>
      <c r="BI58" s="53">
        <v>0.297180473804474</v>
      </c>
      <c r="BJ58" s="53">
        <v>0.23282715678215</v>
      </c>
      <c r="BK58" s="53">
        <v>0.276568949222565</v>
      </c>
      <c r="BL58" s="53">
        <v>0.279743582010269</v>
      </c>
      <c r="BM58" s="53">
        <v>0.282169193029404</v>
      </c>
      <c r="BN58" s="53">
        <v>0.274188369512558</v>
      </c>
      <c r="BO58" s="53">
        <v>0.243786320090294</v>
      </c>
      <c r="BP58" s="53">
        <v>0.270464867353439</v>
      </c>
      <c r="BQ58" s="53">
        <v>0.251295119524002</v>
      </c>
      <c r="BR58" s="53">
        <v>0.237043470144272</v>
      </c>
      <c r="BS58" s="53">
        <v>0.280534684658051</v>
      </c>
      <c r="BT58" s="53">
        <v>0.358490467071533</v>
      </c>
      <c r="BU58" s="53">
        <v>0.458670169115067</v>
      </c>
      <c r="BV58" s="53">
        <v>0.421183109283447</v>
      </c>
      <c r="BW58" s="53">
        <v>0.418015211820602</v>
      </c>
      <c r="BX58" s="53">
        <v>0.387396305799484</v>
      </c>
      <c r="BY58" s="53">
        <v>0.377460092306137</v>
      </c>
      <c r="BZ58" s="53">
        <v>0.365017771720886</v>
      </c>
      <c r="CA58" s="53">
        <v>0.337380230426788</v>
      </c>
      <c r="CB58" s="53">
        <v>0.348226368427277</v>
      </c>
      <c r="CC58" s="53">
        <v>0.382333278656006</v>
      </c>
      <c r="CD58" s="53">
        <v>0.363400489091873</v>
      </c>
      <c r="CE58" s="53">
        <v>0.402941703796387</v>
      </c>
      <c r="CF58" s="53">
        <v>0.40414234995842</v>
      </c>
      <c r="CG58" s="53">
        <v>0.40039536356926</v>
      </c>
      <c r="CH58" s="53">
        <v>0.378976941108704</v>
      </c>
      <c r="CI58" s="53">
        <v>0.52677458524704</v>
      </c>
      <c r="CJ58" s="53">
        <v>0.451783448457718</v>
      </c>
      <c r="CK58" s="53">
        <v>0.411596477031708</v>
      </c>
      <c r="CL58" s="53">
        <v>0.322320312261581</v>
      </c>
      <c r="CM58" s="53">
        <v>0.282641261816025</v>
      </c>
      <c r="CN58" s="53">
        <v>0.247761726379395</v>
      </c>
      <c r="CO58" s="53">
        <v>0.257000237703323</v>
      </c>
      <c r="CP58" s="53">
        <v>0.27045413851738</v>
      </c>
      <c r="CQ58" s="53">
        <v>0.265951007604599</v>
      </c>
      <c r="CR58" s="53">
        <v>0.322171598672867</v>
      </c>
      <c r="CS58" s="53">
        <v>0.314971923828125</v>
      </c>
      <c r="CT58" s="53">
        <v>0.316381841897964</v>
      </c>
      <c r="CU58" s="53">
        <v>0.297279208898544</v>
      </c>
      <c r="CV58" s="53">
        <v>0.296204119920731</v>
      </c>
      <c r="CW58" s="53">
        <v>0.288989067077637</v>
      </c>
      <c r="CX58" s="53">
        <v>0.286287784576416</v>
      </c>
      <c r="CY58" s="53">
        <v>0.255204170942307</v>
      </c>
      <c r="CZ58" s="53">
        <v>0.254372358322144</v>
      </c>
      <c r="DA58" s="53">
        <v>0.116110101342201</v>
      </c>
      <c r="DB58" s="53">
        <v>0.107298858463764</v>
      </c>
      <c r="DC58" s="53">
        <v>0.0996474698185921</v>
      </c>
      <c r="DD58" s="53">
        <v>0.093485064804554</v>
      </c>
      <c r="DE58" s="53">
        <v>0.103876411914825</v>
      </c>
      <c r="DF58" s="53">
        <v>0.0940346643328667</v>
      </c>
      <c r="DG58" s="53">
        <v>0.0757549032568932</v>
      </c>
      <c r="DH58" s="53">
        <v>0.10260958969593</v>
      </c>
      <c r="DI58" s="53">
        <v>0.0930021107196808</v>
      </c>
      <c r="DJ58" s="53">
        <v>0.0838099122047424</v>
      </c>
      <c r="DK58" s="53">
        <v>0.0843208283185959</v>
      </c>
      <c r="DL58" s="53">
        <v>0.0773029550909996</v>
      </c>
      <c r="DM58" s="53">
        <v>0.0672445967793465</v>
      </c>
      <c r="DN58" s="53">
        <v>0.0702779069542885</v>
      </c>
      <c r="DO58" s="53">
        <v>0.0692301914095879</v>
      </c>
      <c r="DP58" s="53">
        <v>0.0894657224416733</v>
      </c>
      <c r="DQ58" s="53">
        <v>0.0869327858090401</v>
      </c>
      <c r="DR58" s="53">
        <v>0.0819947198033333</v>
      </c>
      <c r="DS58" s="53">
        <v>0.0678741410374641</v>
      </c>
      <c r="DT58" s="53">
        <v>0.060958094894886</v>
      </c>
      <c r="DU58" s="53">
        <v>0.07004664093256</v>
      </c>
      <c r="DV58" s="53">
        <v>0.0713075399398804</v>
      </c>
      <c r="DW58" s="53">
        <v>0.0566432885825634</v>
      </c>
      <c r="DX58" s="53">
        <v>0.064751885831356</v>
      </c>
      <c r="DY58" s="53">
        <v>0.0946092009544373</v>
      </c>
      <c r="DZ58" s="53">
        <v>0.0916330516338348</v>
      </c>
      <c r="EA58" s="53">
        <v>0.092154286801815</v>
      </c>
      <c r="EB58" s="53">
        <v>0.0935666859149933</v>
      </c>
      <c r="EC58" s="53">
        <v>0.0888459458947182</v>
      </c>
      <c r="ED58" s="53">
        <v>0.094209149479866</v>
      </c>
      <c r="EE58" s="53">
        <v>0.0919918343424797</v>
      </c>
      <c r="EF58" s="53">
        <v>0.0815706178545952</v>
      </c>
      <c r="EG58" s="53">
        <v>0.0892715081572533</v>
      </c>
      <c r="EH58" s="53">
        <v>0.0754915997385979</v>
      </c>
      <c r="EI58" s="53">
        <v>0.0532239191234112</v>
      </c>
      <c r="EJ58" s="53">
        <v>0.0368402525782585</v>
      </c>
      <c r="EK58" s="53">
        <v>0.0321883372962475</v>
      </c>
      <c r="EL58" s="53">
        <v>0.0156976003199816</v>
      </c>
      <c r="EM58" s="53">
        <v>0.0350081957876682</v>
      </c>
      <c r="EN58" s="53">
        <v>0.0626502856612206</v>
      </c>
      <c r="EO58" s="53">
        <v>0.0552587732672691</v>
      </c>
      <c r="EP58" s="53">
        <v>0.0535829998552799</v>
      </c>
      <c r="EQ58" s="53">
        <v>0.0693464502692223</v>
      </c>
      <c r="ER58" s="53">
        <v>0.0825802683830261</v>
      </c>
      <c r="ES58" s="53">
        <v>0.0724069178104401</v>
      </c>
      <c r="ET58" s="53">
        <v>0.069493755698204</v>
      </c>
      <c r="EU58" s="53">
        <v>0.0921847075223923</v>
      </c>
      <c r="EV58" s="53">
        <v>0.0774235278367996</v>
      </c>
      <c r="EW58" s="53">
        <v>0.0782969444990158</v>
      </c>
      <c r="EX58" s="53">
        <v>0.0729518011212349</v>
      </c>
    </row>
    <row r="59" s="53" customFormat="1" spans="1:154">
      <c r="A59" s="54">
        <v>2313</v>
      </c>
      <c r="B59" s="62">
        <v>2313</v>
      </c>
      <c r="C59" s="53" t="s">
        <v>204</v>
      </c>
      <c r="D59" s="55">
        <v>43851</v>
      </c>
      <c r="E59" s="53">
        <v>-0.0156586915254593</v>
      </c>
      <c r="F59" s="53">
        <v>-0.0213362649083138</v>
      </c>
      <c r="G59" s="53">
        <v>-0.052870474755764</v>
      </c>
      <c r="H59" s="53">
        <v>-0.117731168866158</v>
      </c>
      <c r="I59" s="53">
        <v>-0.12752640247345</v>
      </c>
      <c r="J59" s="53">
        <v>-0.14000341296196</v>
      </c>
      <c r="K59" s="53">
        <v>-0.180049285292625</v>
      </c>
      <c r="L59" s="53">
        <v>-0.193240359425545</v>
      </c>
      <c r="M59" s="53">
        <v>-0.19050033390522</v>
      </c>
      <c r="N59" s="53">
        <v>-0.183523893356323</v>
      </c>
      <c r="O59" s="53">
        <v>-0.176606670022011</v>
      </c>
      <c r="P59" s="53">
        <v>-0.170855730772018</v>
      </c>
      <c r="Q59" s="53">
        <v>-0.109479360282421</v>
      </c>
      <c r="R59" s="53">
        <v>-0.151960834860802</v>
      </c>
      <c r="S59" s="53">
        <v>-0.12765446305275</v>
      </c>
      <c r="T59" s="53">
        <v>-0.149330869317055</v>
      </c>
      <c r="U59" s="53">
        <v>-0.113349504768848</v>
      </c>
      <c r="V59" s="53">
        <v>-0.079559437930584</v>
      </c>
      <c r="W59" s="53">
        <v>-0.095971018075943</v>
      </c>
      <c r="X59" s="53">
        <v>-0.0239231213927269</v>
      </c>
      <c r="Y59" s="53">
        <v>-0.0469593219459057</v>
      </c>
      <c r="Z59" s="53">
        <v>-0.0451926961541176</v>
      </c>
      <c r="AA59" s="53">
        <v>-0.0128620052710176</v>
      </c>
      <c r="AB59" s="53">
        <v>-0.0583523400127888</v>
      </c>
      <c r="AC59" s="53">
        <v>-0.0569128170609474</v>
      </c>
      <c r="AD59" s="53">
        <v>-0.0153333162888885</v>
      </c>
      <c r="AE59" s="53">
        <v>-0.0204175114631653</v>
      </c>
      <c r="AF59" s="53">
        <v>0.0294205658137798</v>
      </c>
      <c r="AG59" s="53">
        <v>0.0488453172147274</v>
      </c>
      <c r="AH59" s="53">
        <v>0.041253536939621</v>
      </c>
      <c r="AI59" s="53">
        <v>0.0151891401037574</v>
      </c>
      <c r="AJ59" s="53">
        <v>0.0195307061076164</v>
      </c>
      <c r="AK59" s="53">
        <v>-0.0267142429947853</v>
      </c>
      <c r="AL59" s="53">
        <v>-0.0418687835335732</v>
      </c>
      <c r="AM59" s="53">
        <v>-0.0613679699599743</v>
      </c>
      <c r="AN59" s="53">
        <v>-0.013898616656661</v>
      </c>
      <c r="AO59" s="53">
        <v>-0.0313181132078171</v>
      </c>
      <c r="AP59" s="53">
        <v>-0.0455914214253426</v>
      </c>
      <c r="AQ59" s="53">
        <v>-0.0492074266076088</v>
      </c>
      <c r="AR59" s="53">
        <v>-0.0368359461426735</v>
      </c>
      <c r="AS59" s="53">
        <v>-0.04060298204422</v>
      </c>
      <c r="AT59" s="53">
        <v>-0.00904083624482155</v>
      </c>
      <c r="AU59" s="53">
        <v>0.0229435414075851</v>
      </c>
      <c r="AV59" s="53">
        <v>0.0369798839092255</v>
      </c>
      <c r="AW59" s="53">
        <v>0.0285958983004093</v>
      </c>
      <c r="AX59" s="53">
        <v>0.0237667113542557</v>
      </c>
      <c r="AY59" s="53">
        <v>0.0223893038928509</v>
      </c>
      <c r="AZ59" s="53">
        <v>0.00559882214292884</v>
      </c>
      <c r="BA59" s="53">
        <v>0.0177834406495094</v>
      </c>
      <c r="BB59" s="53">
        <v>-0.005231948569417</v>
      </c>
      <c r="BC59" s="53">
        <v>-0.0073655559681356</v>
      </c>
      <c r="BD59" s="53">
        <v>-0.0206284951418638</v>
      </c>
      <c r="BE59" s="53">
        <v>-0.0428164564073086</v>
      </c>
      <c r="BF59" s="53">
        <v>-0.0884781926870346</v>
      </c>
      <c r="BG59" s="53">
        <v>-0.0929026156663895</v>
      </c>
      <c r="BH59" s="53">
        <v>-0.0952977612614632</v>
      </c>
      <c r="BI59" s="53">
        <v>-0.114052280783653</v>
      </c>
      <c r="BJ59" s="53">
        <v>-0.105536557734013</v>
      </c>
      <c r="BK59" s="53">
        <v>-0.115267485380173</v>
      </c>
      <c r="BL59" s="53">
        <v>-0.10480048507452</v>
      </c>
      <c r="BM59" s="53">
        <v>-0.098530225455761</v>
      </c>
      <c r="BN59" s="53">
        <v>-0.0956078693270683</v>
      </c>
      <c r="BO59" s="53">
        <v>-0.0381418913602829</v>
      </c>
      <c r="BP59" s="53">
        <v>-0.0816661939024925</v>
      </c>
      <c r="BQ59" s="53">
        <v>-0.0642358884215355</v>
      </c>
      <c r="BR59" s="53">
        <v>-0.0805784910917282</v>
      </c>
      <c r="BS59" s="53">
        <v>-0.0511530749499798</v>
      </c>
      <c r="BT59" s="53">
        <v>-0.00986160151660442</v>
      </c>
      <c r="BU59" s="53">
        <v>-0.0114512424916029</v>
      </c>
      <c r="BV59" s="53">
        <v>0.0588970445096493</v>
      </c>
      <c r="BW59" s="53">
        <v>0.0419528968632221</v>
      </c>
      <c r="BX59" s="53">
        <v>0.0482303835451603</v>
      </c>
      <c r="BY59" s="53">
        <v>0.059658270329237</v>
      </c>
      <c r="BZ59" s="53">
        <v>0.0237672608345747</v>
      </c>
      <c r="CA59" s="53">
        <v>0.00624951021745801</v>
      </c>
      <c r="CB59" s="53">
        <v>0.0163475293666124</v>
      </c>
      <c r="CC59" s="53">
        <v>0.0163276307284832</v>
      </c>
      <c r="CD59" s="53">
        <v>0.0787322670221329</v>
      </c>
      <c r="CE59" s="53">
        <v>0.112093865871429</v>
      </c>
      <c r="CF59" s="53">
        <v>0.0940548107028008</v>
      </c>
      <c r="CG59" s="53">
        <v>0.0792397484183311</v>
      </c>
      <c r="CH59" s="53">
        <v>0.079291507601738</v>
      </c>
      <c r="CI59" s="53">
        <v>0.0454099141061306</v>
      </c>
      <c r="CJ59" s="53">
        <v>0.0347203426063061</v>
      </c>
      <c r="CK59" s="53">
        <v>0.0188324078917503</v>
      </c>
      <c r="CL59" s="53">
        <v>0.0246104765683413</v>
      </c>
      <c r="CM59" s="53">
        <v>0.0208025760948658</v>
      </c>
      <c r="CN59" s="53">
        <v>0.0187790133059025</v>
      </c>
      <c r="CO59" s="53">
        <v>0.0278831329196692</v>
      </c>
      <c r="CP59" s="53">
        <v>0.00875213369727135</v>
      </c>
      <c r="CQ59" s="53">
        <v>-0.022811021655798</v>
      </c>
      <c r="CR59" s="53">
        <v>-0.0014599715359509</v>
      </c>
      <c r="CS59" s="53">
        <v>-0.00854643061757088</v>
      </c>
      <c r="CT59" s="53">
        <v>-0.0254523530602455</v>
      </c>
      <c r="CU59" s="53">
        <v>-0.0222169477492571</v>
      </c>
      <c r="CV59" s="53">
        <v>-0.0197143238037825</v>
      </c>
      <c r="CW59" s="53">
        <v>-0.0192004349082708</v>
      </c>
      <c r="CX59" s="53">
        <v>-0.0293663647025824</v>
      </c>
      <c r="CY59" s="53">
        <v>-0.0257653128355742</v>
      </c>
      <c r="CZ59" s="53">
        <v>-0.0417790226638317</v>
      </c>
      <c r="DA59" s="53">
        <v>-0.0101864654570818</v>
      </c>
      <c r="DB59" s="53">
        <v>-0.00260109966620803</v>
      </c>
      <c r="DC59" s="53">
        <v>-0.0119473487138748</v>
      </c>
      <c r="DD59" s="53">
        <v>-0.0311463121324778</v>
      </c>
      <c r="DE59" s="53">
        <v>-0.0365171134471893</v>
      </c>
      <c r="DF59" s="53">
        <v>-0.0465989895164967</v>
      </c>
      <c r="DG59" s="53">
        <v>-0.0678903385996819</v>
      </c>
      <c r="DH59" s="53">
        <v>-0.0895971357822418</v>
      </c>
      <c r="DI59" s="53">
        <v>-0.0771261900663376</v>
      </c>
      <c r="DJ59" s="53">
        <v>-0.0806167349219322</v>
      </c>
      <c r="DK59" s="53">
        <v>-0.0799697712063789</v>
      </c>
      <c r="DL59" s="53">
        <v>-0.0771411880850792</v>
      </c>
      <c r="DM59" s="53">
        <v>-0.0732308030128479</v>
      </c>
      <c r="DN59" s="53">
        <v>-0.0721879675984383</v>
      </c>
      <c r="DO59" s="53">
        <v>-0.0653119012713432</v>
      </c>
      <c r="DP59" s="53">
        <v>-0.0706457048654556</v>
      </c>
      <c r="DQ59" s="53">
        <v>-0.064089760184288</v>
      </c>
      <c r="DR59" s="53">
        <v>-0.0715911611914635</v>
      </c>
      <c r="DS59" s="53">
        <v>-0.0864131078124046</v>
      </c>
      <c r="DT59" s="53">
        <v>-0.0847134962677956</v>
      </c>
      <c r="DU59" s="53">
        <v>-0.0908055454492569</v>
      </c>
      <c r="DV59" s="53">
        <v>-0.0953164100646973</v>
      </c>
      <c r="DW59" s="53">
        <v>-0.0744136050343513</v>
      </c>
      <c r="DX59" s="53">
        <v>-0.084012933075428</v>
      </c>
      <c r="DY59" s="53">
        <v>-0.0650556609034538</v>
      </c>
      <c r="DZ59" s="53">
        <v>-0.0335741750895977</v>
      </c>
      <c r="EA59" s="53">
        <v>-0.0386384725570679</v>
      </c>
      <c r="EB59" s="53">
        <v>-0.0512050278484821</v>
      </c>
      <c r="EC59" s="53">
        <v>-0.0651418715715408</v>
      </c>
      <c r="ED59" s="53">
        <v>-0.0546946004033089</v>
      </c>
      <c r="EE59" s="53">
        <v>-0.0659439414739609</v>
      </c>
      <c r="EF59" s="53">
        <v>-0.0616541281342506</v>
      </c>
      <c r="EG59" s="53">
        <v>-0.0740174874663353</v>
      </c>
      <c r="EH59" s="53">
        <v>-0.0784824565052986</v>
      </c>
      <c r="EI59" s="53">
        <v>-0.082093708217144</v>
      </c>
      <c r="EJ59" s="53">
        <v>-0.0404024235904217</v>
      </c>
      <c r="EK59" s="53">
        <v>-0.0540140196681023</v>
      </c>
      <c r="EL59" s="53">
        <v>-0.0662637650966644</v>
      </c>
      <c r="EM59" s="53">
        <v>-0.0789838880300522</v>
      </c>
      <c r="EN59" s="53">
        <v>-0.0474814102053642</v>
      </c>
      <c r="EO59" s="53">
        <v>-0.0196852907538414</v>
      </c>
      <c r="EP59" s="53">
        <v>-0.00947419460862875</v>
      </c>
      <c r="EQ59" s="53">
        <v>0.0295966416597366</v>
      </c>
      <c r="ER59" s="53">
        <v>0.0605389066040516</v>
      </c>
      <c r="ES59" s="53">
        <v>0.0489195175468922</v>
      </c>
      <c r="ET59" s="53">
        <v>0.0415877029299736</v>
      </c>
      <c r="EU59" s="53">
        <v>0.0396964102983475</v>
      </c>
      <c r="EV59" s="53">
        <v>0.0330718569457531</v>
      </c>
      <c r="EW59" s="53">
        <v>0.041655421257019</v>
      </c>
      <c r="EX59" s="53">
        <v>0.0346537455916405</v>
      </c>
    </row>
    <row r="60" s="53" customFormat="1" spans="1:154">
      <c r="A60" s="54">
        <v>2351</v>
      </c>
      <c r="B60" s="62">
        <v>2351</v>
      </c>
      <c r="C60" s="53" t="s">
        <v>207</v>
      </c>
      <c r="D60" s="55">
        <v>43851</v>
      </c>
      <c r="E60" s="53">
        <v>-0.0995641946792603</v>
      </c>
      <c r="F60" s="53">
        <v>-0.228225901722908</v>
      </c>
      <c r="G60" s="53">
        <v>-0.12426221370697</v>
      </c>
      <c r="H60" s="53">
        <v>-0.0859486684203148</v>
      </c>
      <c r="I60" s="53">
        <v>-0.134678035974503</v>
      </c>
      <c r="J60" s="53">
        <v>-0.0734666511416435</v>
      </c>
      <c r="K60" s="53">
        <v>-0.088645800948143</v>
      </c>
      <c r="L60" s="53">
        <v>-0.157028272747993</v>
      </c>
      <c r="M60" s="53">
        <v>-0.133846506476402</v>
      </c>
      <c r="N60" s="53">
        <v>-0.19814844429493</v>
      </c>
      <c r="O60" s="53">
        <v>-0.283923476934433</v>
      </c>
      <c r="P60" s="53">
        <v>-0.317074507474899</v>
      </c>
      <c r="Q60" s="53">
        <v>-0.269137263298035</v>
      </c>
      <c r="R60" s="53">
        <v>-0.267144709825516</v>
      </c>
      <c r="S60" s="53">
        <v>-0.415345460176468</v>
      </c>
      <c r="T60" s="53">
        <v>-0.441082030534744</v>
      </c>
      <c r="U60" s="53">
        <v>-0.425855666399002</v>
      </c>
      <c r="V60" s="53">
        <v>-0.373480081558228</v>
      </c>
      <c r="W60" s="53">
        <v>-0.43104276061058</v>
      </c>
      <c r="X60" s="53">
        <v>-0.490912288427353</v>
      </c>
      <c r="Y60" s="53">
        <v>-0.482860058546066</v>
      </c>
      <c r="Z60" s="53">
        <v>-0.621014535427094</v>
      </c>
      <c r="AA60" s="53">
        <v>-0.68300598859787</v>
      </c>
      <c r="AB60" s="53">
        <v>-0.612212896347046</v>
      </c>
      <c r="AC60" s="53">
        <v>-0.573634028434753</v>
      </c>
      <c r="AD60" s="53">
        <v>-0.651883065700531</v>
      </c>
      <c r="AE60" s="53">
        <v>-0.598147809505463</v>
      </c>
      <c r="AF60" s="53">
        <v>-0.651878654956818</v>
      </c>
      <c r="AG60" s="53">
        <v>-0.609269380569458</v>
      </c>
      <c r="AH60" s="53">
        <v>-0.540148377418518</v>
      </c>
      <c r="AI60" s="53">
        <v>-0.481277197599411</v>
      </c>
      <c r="AJ60" s="53">
        <v>-0.438390791416168</v>
      </c>
      <c r="AK60" s="53">
        <v>-0.35455134510994</v>
      </c>
      <c r="AL60" s="53">
        <v>-0.384451121091843</v>
      </c>
      <c r="AM60" s="53">
        <v>-0.36732143163681</v>
      </c>
      <c r="AN60" s="53">
        <v>-0.371747583150864</v>
      </c>
      <c r="AO60" s="53">
        <v>-0.278788387775421</v>
      </c>
      <c r="AP60" s="53">
        <v>-0.253086566925049</v>
      </c>
      <c r="AQ60" s="53">
        <v>-0.269635826349258</v>
      </c>
      <c r="AR60" s="53">
        <v>-0.28920590877533</v>
      </c>
      <c r="AS60" s="53">
        <v>-0.331800431013107</v>
      </c>
      <c r="AT60" s="53">
        <v>-0.438601106405258</v>
      </c>
      <c r="AU60" s="53">
        <v>-0.438493698835373</v>
      </c>
      <c r="AV60" s="53">
        <v>-0.489746510982513</v>
      </c>
      <c r="AW60" s="53">
        <v>-0.48146989941597</v>
      </c>
      <c r="AX60" s="53">
        <v>-0.543413639068604</v>
      </c>
      <c r="AY60" s="53">
        <v>-0.465824156999588</v>
      </c>
      <c r="AZ60" s="53">
        <v>-0.39137664437294</v>
      </c>
      <c r="BA60" s="53">
        <v>-0.351248353719711</v>
      </c>
      <c r="BB60" s="53">
        <v>-0.29047703742981</v>
      </c>
      <c r="BC60" s="53">
        <v>-0.026550255715847</v>
      </c>
      <c r="BD60" s="53">
        <v>-0.0523156672716141</v>
      </c>
      <c r="BE60" s="53">
        <v>-0.0461445227265358</v>
      </c>
      <c r="BF60" s="53">
        <v>-0.0228175856173038</v>
      </c>
      <c r="BG60" s="53">
        <v>-0.0452184230089188</v>
      </c>
      <c r="BH60" s="53">
        <v>0.0132821826264262</v>
      </c>
      <c r="BI60" s="53">
        <v>0.0202957764267921</v>
      </c>
      <c r="BJ60" s="53">
        <v>-0.0358369611203671</v>
      </c>
      <c r="BK60" s="53">
        <v>0.00704848114401102</v>
      </c>
      <c r="BL60" s="53">
        <v>-0.0202433094382286</v>
      </c>
      <c r="BM60" s="53">
        <v>-0.0440978147089481</v>
      </c>
      <c r="BN60" s="53">
        <v>-0.0736914277076721</v>
      </c>
      <c r="BO60" s="53">
        <v>-0.095943883061409</v>
      </c>
      <c r="BP60" s="53">
        <v>-0.084400549530983</v>
      </c>
      <c r="BQ60" s="53">
        <v>-0.117406651377678</v>
      </c>
      <c r="BR60" s="53">
        <v>-0.159033864736557</v>
      </c>
      <c r="BS60" s="53">
        <v>-0.115258499979973</v>
      </c>
      <c r="BT60" s="53">
        <v>-0.0373174250125885</v>
      </c>
      <c r="BU60" s="53">
        <v>-0.0899981334805489</v>
      </c>
      <c r="BV60" s="53">
        <v>-0.146775737404823</v>
      </c>
      <c r="BW60" s="53">
        <v>-0.153244256973267</v>
      </c>
      <c r="BX60" s="53">
        <v>-0.190197229385376</v>
      </c>
      <c r="BY60" s="53">
        <v>-0.21049177646637</v>
      </c>
      <c r="BZ60" s="53">
        <v>-0.215647518634796</v>
      </c>
      <c r="CA60" s="53">
        <v>-0.196465775370598</v>
      </c>
      <c r="CB60" s="53">
        <v>-0.243610918521881</v>
      </c>
      <c r="CC60" s="53">
        <v>-0.157859981060028</v>
      </c>
      <c r="CD60" s="53">
        <v>-0.215566143393517</v>
      </c>
      <c r="CE60" s="53">
        <v>-0.259963154792786</v>
      </c>
      <c r="CF60" s="53">
        <v>-0.2853624522686</v>
      </c>
      <c r="CG60" s="53">
        <v>-0.308277785778046</v>
      </c>
      <c r="CH60" s="53">
        <v>-0.34268444776535</v>
      </c>
      <c r="CI60" s="53">
        <v>-0.351071745157242</v>
      </c>
      <c r="CJ60" s="53">
        <v>-0.363771885633469</v>
      </c>
      <c r="CK60" s="53">
        <v>-0.368975460529327</v>
      </c>
      <c r="CL60" s="53">
        <v>-0.36810490489006</v>
      </c>
      <c r="CM60" s="53">
        <v>-0.37301042675972</v>
      </c>
      <c r="CN60" s="53">
        <v>-0.413061290979385</v>
      </c>
      <c r="CO60" s="53">
        <v>-0.419923901557922</v>
      </c>
      <c r="CP60" s="53">
        <v>-0.40967008471489</v>
      </c>
      <c r="CQ60" s="53">
        <v>-0.433601200580597</v>
      </c>
      <c r="CR60" s="53">
        <v>-0.445442050695419</v>
      </c>
      <c r="CS60" s="53">
        <v>-0.460370540618896</v>
      </c>
      <c r="CT60" s="53">
        <v>-0.484005779027939</v>
      </c>
      <c r="CU60" s="53">
        <v>-0.462038934230804</v>
      </c>
      <c r="CV60" s="53">
        <v>-0.458007603883743</v>
      </c>
      <c r="CW60" s="53">
        <v>-0.466124206781387</v>
      </c>
      <c r="CX60" s="53">
        <v>-0.486635237932205</v>
      </c>
      <c r="CY60" s="53">
        <v>-0.48497074842453</v>
      </c>
      <c r="CZ60" s="53">
        <v>-0.465994268655777</v>
      </c>
      <c r="DA60" s="53">
        <v>-0.102659627795219</v>
      </c>
      <c r="DB60" s="53">
        <v>-0.20555591583252</v>
      </c>
      <c r="DC60" s="53">
        <v>-0.107763379812241</v>
      </c>
      <c r="DD60" s="53">
        <v>-0.0927767679095268</v>
      </c>
      <c r="DE60" s="53">
        <v>-0.11910530179739</v>
      </c>
      <c r="DF60" s="53">
        <v>-0.116394527256489</v>
      </c>
      <c r="DG60" s="53">
        <v>-0.138587266206741</v>
      </c>
      <c r="DH60" s="53">
        <v>-0.150837004184723</v>
      </c>
      <c r="DI60" s="53">
        <v>-0.170540675520897</v>
      </c>
      <c r="DJ60" s="53">
        <v>-0.207550823688507</v>
      </c>
      <c r="DK60" s="53">
        <v>-0.269471347332001</v>
      </c>
      <c r="DL60" s="53">
        <v>-0.273028761148453</v>
      </c>
      <c r="DM60" s="53">
        <v>-0.202839076519012</v>
      </c>
      <c r="DN60" s="53">
        <v>-0.212389841675758</v>
      </c>
      <c r="DO60" s="53">
        <v>-0.327584505081177</v>
      </c>
      <c r="DP60" s="53">
        <v>-0.311693847179413</v>
      </c>
      <c r="DQ60" s="53">
        <v>-0.340242862701416</v>
      </c>
      <c r="DR60" s="53">
        <v>-0.365808337926865</v>
      </c>
      <c r="DS60" s="53">
        <v>-0.370690315961838</v>
      </c>
      <c r="DT60" s="53">
        <v>-0.373782217502594</v>
      </c>
      <c r="DU60" s="53">
        <v>-0.359261482954025</v>
      </c>
      <c r="DV60" s="53">
        <v>-0.460462987422943</v>
      </c>
      <c r="DW60" s="53">
        <v>-0.502159893512726</v>
      </c>
      <c r="DX60" s="53">
        <v>-0.426211029291153</v>
      </c>
      <c r="DY60" s="53">
        <v>-0.406813979148865</v>
      </c>
      <c r="DZ60" s="53">
        <v>-0.437917828559875</v>
      </c>
      <c r="EA60" s="53">
        <v>-0.469933539628983</v>
      </c>
      <c r="EB60" s="53">
        <v>-0.465958207845688</v>
      </c>
      <c r="EC60" s="53">
        <v>-0.378951907157898</v>
      </c>
      <c r="ED60" s="53">
        <v>-0.284431606531143</v>
      </c>
      <c r="EE60" s="53">
        <v>-0.202645123004913</v>
      </c>
      <c r="EF60" s="53">
        <v>-0.125352039933205</v>
      </c>
      <c r="EG60" s="53">
        <v>-0.0331252925097942</v>
      </c>
      <c r="EH60" s="53">
        <v>-0.050324909389019</v>
      </c>
      <c r="EI60" s="53">
        <v>-0.0279916673898697</v>
      </c>
      <c r="EJ60" s="53">
        <v>-0.0332883670926094</v>
      </c>
      <c r="EK60" s="53">
        <v>0.0645763650536537</v>
      </c>
      <c r="EL60" s="53">
        <v>0.13032902777195</v>
      </c>
      <c r="EM60" s="53">
        <v>0.120642371475697</v>
      </c>
      <c r="EN60" s="53">
        <v>0.0908184945583344</v>
      </c>
      <c r="EO60" s="53">
        <v>0.072155088186264</v>
      </c>
      <c r="EP60" s="53">
        <v>-0.0228047389537096</v>
      </c>
      <c r="EQ60" s="53">
        <v>-0.00776886381208897</v>
      </c>
      <c r="ER60" s="53">
        <v>-0.0353864245116711</v>
      </c>
      <c r="ES60" s="53">
        <v>-0.049076646566391</v>
      </c>
      <c r="ET60" s="53">
        <v>-0.115051731467247</v>
      </c>
      <c r="EU60" s="53">
        <v>-0.0293456520885229</v>
      </c>
      <c r="EV60" s="53">
        <v>0.0656128972768784</v>
      </c>
      <c r="EW60" s="53">
        <v>0.104076713323593</v>
      </c>
      <c r="EX60" s="53">
        <v>0.145871549844742</v>
      </c>
    </row>
    <row r="61" s="53" customFormat="1" spans="1:154">
      <c r="A61" s="54">
        <v>2362</v>
      </c>
      <c r="B61" s="62">
        <v>2362</v>
      </c>
      <c r="C61" s="53" t="s">
        <v>210</v>
      </c>
      <c r="D61" s="55">
        <v>43851</v>
      </c>
      <c r="E61" s="53">
        <v>0.0129581252112985</v>
      </c>
      <c r="F61" s="53">
        <v>0.0116502037271857</v>
      </c>
      <c r="G61" s="53">
        <v>0.0315942838788033</v>
      </c>
      <c r="H61" s="53">
        <v>0.177135854959488</v>
      </c>
      <c r="I61" s="53">
        <v>0.166089296340942</v>
      </c>
      <c r="J61" s="53">
        <v>0.217779770493507</v>
      </c>
      <c r="K61" s="53">
        <v>0.187902644276619</v>
      </c>
      <c r="L61" s="53">
        <v>0.172482490539551</v>
      </c>
      <c r="M61" s="53">
        <v>0.179291948676109</v>
      </c>
      <c r="N61" s="53">
        <v>0.138960301876068</v>
      </c>
      <c r="O61" s="53">
        <v>0.115428730845451</v>
      </c>
      <c r="P61" s="53">
        <v>0.12772873044014</v>
      </c>
      <c r="Q61" s="53">
        <v>0.12671871483326</v>
      </c>
      <c r="R61" s="53">
        <v>0.0901946499943733</v>
      </c>
      <c r="S61" s="53">
        <v>0.0407477244734764</v>
      </c>
      <c r="T61" s="53">
        <v>0.0209705680608749</v>
      </c>
      <c r="U61" s="53">
        <v>0.0455246679484844</v>
      </c>
      <c r="V61" s="53">
        <v>0.0684610307216644</v>
      </c>
      <c r="W61" s="53">
        <v>0.0566986054182053</v>
      </c>
      <c r="X61" s="53">
        <v>0.0662443861365318</v>
      </c>
      <c r="Y61" s="53">
        <v>0.0194058641791344</v>
      </c>
      <c r="Z61" s="53">
        <v>0.0100338328629732</v>
      </c>
      <c r="AA61" s="53">
        <v>0.00243171444162726</v>
      </c>
      <c r="AB61" s="53">
        <v>0.00203303573653102</v>
      </c>
      <c r="AC61" s="53">
        <v>0.00650984747335315</v>
      </c>
      <c r="AD61" s="53">
        <v>-0.0298678688704967</v>
      </c>
      <c r="AE61" s="53">
        <v>-0.0160875208675861</v>
      </c>
      <c r="AF61" s="53">
        <v>-0.0456423610448837</v>
      </c>
      <c r="AG61" s="53">
        <v>0.00230982946231961</v>
      </c>
      <c r="AH61" s="53">
        <v>-0.0243593938648701</v>
      </c>
      <c r="AI61" s="53">
        <v>-0.046590518206358</v>
      </c>
      <c r="AJ61" s="53">
        <v>-0.0445743910968304</v>
      </c>
      <c r="AK61" s="53">
        <v>-0.0708661526441574</v>
      </c>
      <c r="AL61" s="53">
        <v>-0.0667660087347031</v>
      </c>
      <c r="AM61" s="53">
        <v>-0.0951915085315704</v>
      </c>
      <c r="AN61" s="53">
        <v>-0.0796737000346184</v>
      </c>
      <c r="AO61" s="53">
        <v>-0.0837312564253807</v>
      </c>
      <c r="AP61" s="53">
        <v>-0.0316923893988132</v>
      </c>
      <c r="AQ61" s="53">
        <v>-0.0473249517381191</v>
      </c>
      <c r="AR61" s="53">
        <v>-0.0554183311760426</v>
      </c>
      <c r="AS61" s="53">
        <v>-0.0636448413133621</v>
      </c>
      <c r="AT61" s="53">
        <v>-0.0587757453322411</v>
      </c>
      <c r="AU61" s="53">
        <v>-0.0730125308036804</v>
      </c>
      <c r="AV61" s="53">
        <v>-0.0926200449466705</v>
      </c>
      <c r="AW61" s="53">
        <v>-0.0908272713422775</v>
      </c>
      <c r="AX61" s="53">
        <v>-0.0929505452513695</v>
      </c>
      <c r="AY61" s="53">
        <v>-0.108746103942394</v>
      </c>
      <c r="AZ61" s="53">
        <v>-0.121817983686924</v>
      </c>
      <c r="BA61" s="53">
        <v>-0.138974338769913</v>
      </c>
      <c r="BB61" s="53">
        <v>-0.113404050469398</v>
      </c>
      <c r="BC61" s="53">
        <v>0.0312464982271194</v>
      </c>
      <c r="BD61" s="53">
        <v>0.0481499210000038</v>
      </c>
      <c r="BE61" s="53">
        <v>0.0483312457799911</v>
      </c>
      <c r="BF61" s="53">
        <v>0.170884355902672</v>
      </c>
      <c r="BG61" s="53">
        <v>0.171354487538338</v>
      </c>
      <c r="BH61" s="53">
        <v>0.21348837018013</v>
      </c>
      <c r="BI61" s="53">
        <v>0.195026978850365</v>
      </c>
      <c r="BJ61" s="53">
        <v>0.170876637101173</v>
      </c>
      <c r="BK61" s="53">
        <v>0.185204684734344</v>
      </c>
      <c r="BL61" s="53">
        <v>0.164177060127258</v>
      </c>
      <c r="BM61" s="53">
        <v>0.142325341701508</v>
      </c>
      <c r="BN61" s="53">
        <v>0.148034915328026</v>
      </c>
      <c r="BO61" s="53">
        <v>0.142655193805695</v>
      </c>
      <c r="BP61" s="53">
        <v>0.113749042153358</v>
      </c>
      <c r="BQ61" s="53">
        <v>0.0684054046869278</v>
      </c>
      <c r="BR61" s="53">
        <v>0.054766584187746</v>
      </c>
      <c r="BS61" s="53">
        <v>0.0813136249780655</v>
      </c>
      <c r="BT61" s="53">
        <v>0.105067536234856</v>
      </c>
      <c r="BU61" s="53">
        <v>0.0851621776819229</v>
      </c>
      <c r="BV61" s="53">
        <v>0.0879378616809845</v>
      </c>
      <c r="BW61" s="53">
        <v>0.0604231841862202</v>
      </c>
      <c r="BX61" s="53">
        <v>0.0556840263307095</v>
      </c>
      <c r="BY61" s="53">
        <v>0.0592756569385529</v>
      </c>
      <c r="BZ61" s="53">
        <v>0.0730949491262436</v>
      </c>
      <c r="CA61" s="53">
        <v>0.0816013067960739</v>
      </c>
      <c r="CB61" s="53">
        <v>0.0603687576949596</v>
      </c>
      <c r="CC61" s="53">
        <v>0.0745725929737091</v>
      </c>
      <c r="CD61" s="53">
        <v>0.0548962950706482</v>
      </c>
      <c r="CE61" s="53">
        <v>0.0691855400800705</v>
      </c>
      <c r="CF61" s="53">
        <v>0.0406296961009502</v>
      </c>
      <c r="CG61" s="53">
        <v>0.0279412362724543</v>
      </c>
      <c r="CH61" s="53">
        <v>0.0249665025621653</v>
      </c>
      <c r="CI61" s="53">
        <v>0.010854309424758</v>
      </c>
      <c r="CJ61" s="53">
        <v>0.0193044170737267</v>
      </c>
      <c r="CK61" s="53">
        <v>0.00536719150841236</v>
      </c>
      <c r="CL61" s="53">
        <v>0.00473258644342422</v>
      </c>
      <c r="CM61" s="53">
        <v>-0.00510621909052134</v>
      </c>
      <c r="CN61" s="53">
        <v>0.0269238203763962</v>
      </c>
      <c r="CO61" s="53">
        <v>0.0227063111960888</v>
      </c>
      <c r="CP61" s="53">
        <v>0.00827854964882135</v>
      </c>
      <c r="CQ61" s="53">
        <v>-0.00526062678545713</v>
      </c>
      <c r="CR61" s="53">
        <v>-0.00398534070700407</v>
      </c>
      <c r="CS61" s="53">
        <v>-0.00830567162483931</v>
      </c>
      <c r="CT61" s="53">
        <v>-0.0198631621897221</v>
      </c>
      <c r="CU61" s="53">
        <v>-0.0213226843625307</v>
      </c>
      <c r="CV61" s="53">
        <v>-0.0284383203834295</v>
      </c>
      <c r="CW61" s="53">
        <v>-0.0417983680963516</v>
      </c>
      <c r="CX61" s="53">
        <v>-0.0494191497564316</v>
      </c>
      <c r="CY61" s="53">
        <v>-0.0524653866887093</v>
      </c>
      <c r="CZ61" s="53">
        <v>-0.0158709324896336</v>
      </c>
      <c r="DA61" s="53">
        <v>-0.02879698574543</v>
      </c>
      <c r="DB61" s="53">
        <v>-0.0470083318650723</v>
      </c>
      <c r="DC61" s="53">
        <v>-0.0272455774247646</v>
      </c>
      <c r="DD61" s="53">
        <v>-0.00425710063427687</v>
      </c>
      <c r="DE61" s="53">
        <v>-0.0157738029956818</v>
      </c>
      <c r="DF61" s="53">
        <v>-0.00621720682829618</v>
      </c>
      <c r="DG61" s="53">
        <v>-0.0176329500973225</v>
      </c>
      <c r="DH61" s="53">
        <v>-0.00890275370329618</v>
      </c>
      <c r="DI61" s="53">
        <v>-0.0164213553071022</v>
      </c>
      <c r="DJ61" s="53">
        <v>-0.0357253737747669</v>
      </c>
      <c r="DK61" s="53">
        <v>-0.0374052301049232</v>
      </c>
      <c r="DL61" s="53">
        <v>-0.0308147966861725</v>
      </c>
      <c r="DM61" s="53">
        <v>-0.026445098221302</v>
      </c>
      <c r="DN61" s="53">
        <v>-0.0340630039572716</v>
      </c>
      <c r="DO61" s="53">
        <v>-0.0381662920117378</v>
      </c>
      <c r="DP61" s="53">
        <v>-0.0443046316504478</v>
      </c>
      <c r="DQ61" s="53">
        <v>-0.0462975688278675</v>
      </c>
      <c r="DR61" s="53">
        <v>-0.047115121036768</v>
      </c>
      <c r="DS61" s="53">
        <v>-0.0389721877872944</v>
      </c>
      <c r="DT61" s="53">
        <v>-0.0322020910680294</v>
      </c>
      <c r="DU61" s="53">
        <v>-0.0515259318053722</v>
      </c>
      <c r="DV61" s="53">
        <v>-0.0561588071286678</v>
      </c>
      <c r="DW61" s="53">
        <v>-0.0673525556921959</v>
      </c>
      <c r="DX61" s="53">
        <v>-0.081570528447628</v>
      </c>
      <c r="DY61" s="53">
        <v>-0.0856000706553459</v>
      </c>
      <c r="DZ61" s="53">
        <v>-0.100745238363743</v>
      </c>
      <c r="EA61" s="53">
        <v>-0.101168721914291</v>
      </c>
      <c r="EB61" s="53">
        <v>-0.111047275364399</v>
      </c>
      <c r="EC61" s="53">
        <v>-0.0773843228816986</v>
      </c>
      <c r="ED61" s="53">
        <v>-0.0754977017641068</v>
      </c>
      <c r="EE61" s="53">
        <v>-0.0850403681397438</v>
      </c>
      <c r="EF61" s="53">
        <v>-0.0800495073199272</v>
      </c>
      <c r="EG61" s="53">
        <v>-0.092229075729847</v>
      </c>
      <c r="EH61" s="53">
        <v>-0.0965790450572968</v>
      </c>
      <c r="EI61" s="53">
        <v>-0.111067309975624</v>
      </c>
      <c r="EJ61" s="53">
        <v>-0.094914898276329</v>
      </c>
      <c r="EK61" s="53">
        <v>-0.0891336500644684</v>
      </c>
      <c r="EL61" s="53">
        <v>-0.0691248252987862</v>
      </c>
      <c r="EM61" s="53">
        <v>-0.0805398747324944</v>
      </c>
      <c r="EN61" s="53">
        <v>-0.0742054954171181</v>
      </c>
      <c r="EO61" s="53">
        <v>-0.0688928291201591</v>
      </c>
      <c r="EP61" s="53">
        <v>-0.0652990192174911</v>
      </c>
      <c r="EQ61" s="53">
        <v>-0.0752154737710953</v>
      </c>
      <c r="ER61" s="53">
        <v>-0.0832654908299446</v>
      </c>
      <c r="ES61" s="53">
        <v>-0.0800131931900978</v>
      </c>
      <c r="ET61" s="53">
        <v>-0.0750208348035812</v>
      </c>
      <c r="EU61" s="53">
        <v>-0.0774563476443291</v>
      </c>
      <c r="EV61" s="53">
        <v>-0.0829074457287788</v>
      </c>
      <c r="EW61" s="53">
        <v>-0.0970175638794899</v>
      </c>
      <c r="EX61" s="53">
        <v>-0.108041726052761</v>
      </c>
    </row>
    <row r="62" s="53" customFormat="1" spans="1:154">
      <c r="A62" s="54">
        <v>2369</v>
      </c>
      <c r="B62" s="62">
        <v>2369</v>
      </c>
      <c r="C62" s="53" t="s">
        <v>213</v>
      </c>
      <c r="D62" s="55">
        <v>43851</v>
      </c>
      <c r="E62" s="53">
        <v>0.0371752120554447</v>
      </c>
      <c r="F62" s="53">
        <v>0.0348754152655602</v>
      </c>
      <c r="G62" s="53">
        <v>0.0364871062338352</v>
      </c>
      <c r="H62" s="53">
        <v>0.0102748619392514</v>
      </c>
      <c r="I62" s="53">
        <v>-0.0405706241726875</v>
      </c>
      <c r="J62" s="53">
        <v>-0.0742240324616432</v>
      </c>
      <c r="K62" s="53">
        <v>-0.0610715821385384</v>
      </c>
      <c r="L62" s="53">
        <v>-0.0362539887428284</v>
      </c>
      <c r="M62" s="53">
        <v>-0.0580995231866837</v>
      </c>
      <c r="N62" s="53">
        <v>-0.0732423439621925</v>
      </c>
      <c r="O62" s="53">
        <v>-0.064501479268074</v>
      </c>
      <c r="P62" s="53">
        <v>-0.0197337865829468</v>
      </c>
      <c r="Q62" s="53">
        <v>0.0229362938553095</v>
      </c>
      <c r="R62" s="53">
        <v>0.00499239889904857</v>
      </c>
      <c r="S62" s="53">
        <v>0.0269072223454714</v>
      </c>
      <c r="T62" s="53">
        <v>0.0611705742776394</v>
      </c>
      <c r="U62" s="53">
        <v>0.071008987724781</v>
      </c>
      <c r="V62" s="53">
        <v>0.0661083534359932</v>
      </c>
      <c r="W62" s="53">
        <v>0.00653694244101644</v>
      </c>
      <c r="X62" s="53">
        <v>-0.0162014849483967</v>
      </c>
      <c r="Y62" s="53">
        <v>-0.0322296731173992</v>
      </c>
      <c r="Z62" s="53">
        <v>-0.0199531614780426</v>
      </c>
      <c r="AA62" s="53">
        <v>-0.0306874718517065</v>
      </c>
      <c r="AB62" s="53">
        <v>-0.0864997729659081</v>
      </c>
      <c r="AC62" s="53">
        <v>-0.0572584792971611</v>
      </c>
      <c r="AD62" s="53">
        <v>-0.0778288394212723</v>
      </c>
      <c r="AE62" s="53">
        <v>-0.123431369662285</v>
      </c>
      <c r="AF62" s="53">
        <v>-0.109403312206268</v>
      </c>
      <c r="AG62" s="53">
        <v>0.00305384304374456</v>
      </c>
      <c r="AH62" s="53">
        <v>-0.0282390266656876</v>
      </c>
      <c r="AI62" s="53">
        <v>0.0556611120700836</v>
      </c>
      <c r="AJ62" s="53">
        <v>0.045452207326889</v>
      </c>
      <c r="AK62" s="53">
        <v>-0.00801093876361847</v>
      </c>
      <c r="AL62" s="53">
        <v>0.0106080984696746</v>
      </c>
      <c r="AM62" s="53">
        <v>-0.00212415377609432</v>
      </c>
      <c r="AN62" s="53">
        <v>0.0399634167551994</v>
      </c>
      <c r="AO62" s="53">
        <v>0.0682714805006981</v>
      </c>
      <c r="AP62" s="53">
        <v>0.096599318087101</v>
      </c>
      <c r="AQ62" s="53">
        <v>0.123471401631832</v>
      </c>
      <c r="AR62" s="53">
        <v>0.124362990260124</v>
      </c>
      <c r="AS62" s="53">
        <v>0.0815810263156891</v>
      </c>
      <c r="AT62" s="53">
        <v>0.0793283879756927</v>
      </c>
      <c r="AU62" s="53">
        <v>0.0221741795539856</v>
      </c>
      <c r="AV62" s="53">
        <v>-0.0536731518805027</v>
      </c>
      <c r="AW62" s="53">
        <v>0.0156150395050645</v>
      </c>
      <c r="AX62" s="53">
        <v>-0.0132815008983016</v>
      </c>
      <c r="AY62" s="53">
        <v>-0.0365637466311455</v>
      </c>
      <c r="AZ62" s="53">
        <v>-0.0411944985389709</v>
      </c>
      <c r="BA62" s="53">
        <v>-0.0323786959052086</v>
      </c>
      <c r="BB62" s="53">
        <v>0.0186107493937016</v>
      </c>
      <c r="BC62" s="53">
        <v>0.0373953729867935</v>
      </c>
      <c r="BD62" s="53">
        <v>0.0271613486111164</v>
      </c>
      <c r="BE62" s="53">
        <v>0.0385454632341862</v>
      </c>
      <c r="BF62" s="53">
        <v>-0.00466703157871962</v>
      </c>
      <c r="BG62" s="53">
        <v>-0.0428020544350147</v>
      </c>
      <c r="BH62" s="53">
        <v>-0.0578581355512142</v>
      </c>
      <c r="BI62" s="53">
        <v>-0.0597016476094723</v>
      </c>
      <c r="BJ62" s="53">
        <v>-0.0642083138227463</v>
      </c>
      <c r="BK62" s="53">
        <v>-0.0638682320713997</v>
      </c>
      <c r="BL62" s="53">
        <v>-0.0668011233210564</v>
      </c>
      <c r="BM62" s="53">
        <v>-0.0653248205780983</v>
      </c>
      <c r="BN62" s="53">
        <v>-0.0196153111755848</v>
      </c>
      <c r="BO62" s="53">
        <v>0.0232379883527756</v>
      </c>
      <c r="BP62" s="53">
        <v>0.0139781171455979</v>
      </c>
      <c r="BQ62" s="53">
        <v>0.0197025220841169</v>
      </c>
      <c r="BR62" s="53">
        <v>0.0873887911438942</v>
      </c>
      <c r="BS62" s="53">
        <v>0.106005467474461</v>
      </c>
      <c r="BT62" s="53">
        <v>0.0916019231081009</v>
      </c>
      <c r="BU62" s="53">
        <v>0.0456544160842896</v>
      </c>
      <c r="BV62" s="53">
        <v>0.0127186998724937</v>
      </c>
      <c r="BW62" s="53">
        <v>0.0278758723288774</v>
      </c>
      <c r="BX62" s="53">
        <v>0.0529218763113022</v>
      </c>
      <c r="BY62" s="53">
        <v>0.0673294514417648</v>
      </c>
      <c r="BZ62" s="53">
        <v>0.0217873062938452</v>
      </c>
      <c r="CA62" s="53">
        <v>0.0396966114640236</v>
      </c>
      <c r="CB62" s="53">
        <v>0.0181854460388422</v>
      </c>
      <c r="CC62" s="53">
        <v>-0.00413564592599869</v>
      </c>
      <c r="CD62" s="53">
        <v>0.0173283312469721</v>
      </c>
      <c r="CE62" s="53">
        <v>0.0857946872711182</v>
      </c>
      <c r="CF62" s="53">
        <v>0.0539169386029243</v>
      </c>
      <c r="CG62" s="53">
        <v>0.130903303623199</v>
      </c>
      <c r="CH62" s="53">
        <v>0.12538543343544</v>
      </c>
      <c r="CI62" s="53">
        <v>0.0837214589118958</v>
      </c>
      <c r="CJ62" s="53">
        <v>0.0842360407114029</v>
      </c>
      <c r="CK62" s="53">
        <v>0.0720805674791336</v>
      </c>
      <c r="CL62" s="53">
        <v>0.104063674807549</v>
      </c>
      <c r="CM62" s="53">
        <v>0.124604322016239</v>
      </c>
      <c r="CN62" s="53">
        <v>0.145807176828384</v>
      </c>
      <c r="CO62" s="53">
        <v>0.170301795005798</v>
      </c>
      <c r="CP62" s="53">
        <v>0.166730880737305</v>
      </c>
      <c r="CQ62" s="53">
        <v>0.118473403155804</v>
      </c>
      <c r="CR62" s="53">
        <v>0.158093869686127</v>
      </c>
      <c r="CS62" s="53">
        <v>0.097942054271698</v>
      </c>
      <c r="CT62" s="53">
        <v>0.0520185008645058</v>
      </c>
      <c r="CU62" s="53">
        <v>0.0312692485749722</v>
      </c>
      <c r="CV62" s="53">
        <v>0.0350313298404217</v>
      </c>
      <c r="CW62" s="53">
        <v>-0.00752868410199881</v>
      </c>
      <c r="CX62" s="53">
        <v>-0.0230750665068626</v>
      </c>
      <c r="CY62" s="53">
        <v>-0.0152003196999431</v>
      </c>
      <c r="CZ62" s="53">
        <v>-0.0126663949340582</v>
      </c>
      <c r="DA62" s="53">
        <v>0.00415052007883787</v>
      </c>
      <c r="DB62" s="53">
        <v>0.0120847495272756</v>
      </c>
      <c r="DC62" s="53">
        <v>0.00231232400983572</v>
      </c>
      <c r="DD62" s="53">
        <v>0.0193125754594803</v>
      </c>
      <c r="DE62" s="53">
        <v>0.00660211127251387</v>
      </c>
      <c r="DF62" s="53">
        <v>-0.0119952103123069</v>
      </c>
      <c r="DG62" s="53">
        <v>0.00300074648112059</v>
      </c>
      <c r="DH62" s="53">
        <v>0.0323250070214272</v>
      </c>
      <c r="DI62" s="53">
        <v>0.0101393898949027</v>
      </c>
      <c r="DJ62" s="53">
        <v>-0.0020705396309495</v>
      </c>
      <c r="DK62" s="53">
        <v>0.00519402604550123</v>
      </c>
      <c r="DL62" s="53">
        <v>0.00425220606848598</v>
      </c>
      <c r="DM62" s="53">
        <v>0.00406898697838187</v>
      </c>
      <c r="DN62" s="53">
        <v>-0.00461503537371755</v>
      </c>
      <c r="DO62" s="53">
        <v>0.0115753840655088</v>
      </c>
      <c r="DP62" s="53">
        <v>-0.0218475330621004</v>
      </c>
      <c r="DQ62" s="53">
        <v>-0.03062579408288</v>
      </c>
      <c r="DR62" s="53">
        <v>-0.0211228877305984</v>
      </c>
      <c r="DS62" s="53">
        <v>-0.0347467921674252</v>
      </c>
      <c r="DT62" s="53">
        <v>-0.024549501016736</v>
      </c>
      <c r="DU62" s="53">
        <v>-0.0557348616421223</v>
      </c>
      <c r="DV62" s="53">
        <v>-0.0685043558478355</v>
      </c>
      <c r="DW62" s="53">
        <v>-0.0936462357640266</v>
      </c>
      <c r="DX62" s="53">
        <v>-0.103916399180889</v>
      </c>
      <c r="DY62" s="53">
        <v>-0.0925844088196754</v>
      </c>
      <c r="DZ62" s="53">
        <v>-0.0916436016559601</v>
      </c>
      <c r="EA62" s="53">
        <v>-0.114925041794777</v>
      </c>
      <c r="EB62" s="53">
        <v>-0.122360959649086</v>
      </c>
      <c r="EC62" s="53">
        <v>-0.0783701613545418</v>
      </c>
      <c r="ED62" s="53">
        <v>-0.0777852833271027</v>
      </c>
      <c r="EE62" s="53">
        <v>-0.070871502161026</v>
      </c>
      <c r="EF62" s="53">
        <v>-0.0755625516176224</v>
      </c>
      <c r="EG62" s="53">
        <v>-0.087361715734005</v>
      </c>
      <c r="EH62" s="53">
        <v>-0.0692572593688965</v>
      </c>
      <c r="EI62" s="53">
        <v>-0.0698340386152267</v>
      </c>
      <c r="EJ62" s="53">
        <v>-0.0597295798361301</v>
      </c>
      <c r="EK62" s="53">
        <v>-0.0519621595740318</v>
      </c>
      <c r="EL62" s="53">
        <v>-0.0448371767997742</v>
      </c>
      <c r="EM62" s="53">
        <v>-0.0424597039818764</v>
      </c>
      <c r="EN62" s="53">
        <v>-0.0379972010850906</v>
      </c>
      <c r="EO62" s="53">
        <v>-0.0325216948986053</v>
      </c>
      <c r="EP62" s="53">
        <v>-0.0743947997689247</v>
      </c>
      <c r="EQ62" s="53">
        <v>-0.0713971927762032</v>
      </c>
      <c r="ER62" s="53">
        <v>-0.101320967078209</v>
      </c>
      <c r="ES62" s="53">
        <v>-0.0112835271283984</v>
      </c>
      <c r="ET62" s="53">
        <v>-0.0439421497285366</v>
      </c>
      <c r="EU62" s="53">
        <v>-0.0246643796563148</v>
      </c>
      <c r="EV62" s="53">
        <v>-0.0137487500905991</v>
      </c>
      <c r="EW62" s="53">
        <v>-0.0128076942637563</v>
      </c>
      <c r="EX62" s="53">
        <v>0.0356478281319141</v>
      </c>
    </row>
    <row r="63" s="53" customFormat="1" spans="1:154">
      <c r="A63" s="54">
        <v>2376</v>
      </c>
      <c r="B63" s="62">
        <v>2376</v>
      </c>
      <c r="C63" s="53" t="s">
        <v>216</v>
      </c>
      <c r="D63" s="55">
        <v>43851</v>
      </c>
      <c r="E63" s="53">
        <v>0.00335377757437527</v>
      </c>
      <c r="F63" s="53">
        <v>-0.0162790454924107</v>
      </c>
      <c r="G63" s="53">
        <v>-0.0207598228007555</v>
      </c>
      <c r="H63" s="53">
        <v>0.00627088453620672</v>
      </c>
      <c r="I63" s="53">
        <v>-0.0251793339848518</v>
      </c>
      <c r="J63" s="53">
        <v>-0.0339200645685196</v>
      </c>
      <c r="K63" s="53">
        <v>0.0495788753032684</v>
      </c>
      <c r="L63" s="53">
        <v>0.0787767693400383</v>
      </c>
      <c r="M63" s="53">
        <v>0.0781586244702339</v>
      </c>
      <c r="N63" s="53">
        <v>0.103278078138828</v>
      </c>
      <c r="O63" s="53">
        <v>0.0897984504699707</v>
      </c>
      <c r="P63" s="53">
        <v>0.0678999722003937</v>
      </c>
      <c r="Q63" s="53">
        <v>0.074671670794487</v>
      </c>
      <c r="R63" s="53">
        <v>0.0611374601721764</v>
      </c>
      <c r="S63" s="53">
        <v>0.0356489978730679</v>
      </c>
      <c r="T63" s="53">
        <v>0.0332858897745609</v>
      </c>
      <c r="U63" s="53">
        <v>0.0565160028636456</v>
      </c>
      <c r="V63" s="53">
        <v>0.0565348118543625</v>
      </c>
      <c r="W63" s="53">
        <v>0.0170706491917372</v>
      </c>
      <c r="X63" s="53">
        <v>-0.0237516835331917</v>
      </c>
      <c r="Y63" s="53">
        <v>-0.0347178354859352</v>
      </c>
      <c r="Z63" s="53">
        <v>-0.0451964400708675</v>
      </c>
      <c r="AA63" s="53">
        <v>-0.083144336938858</v>
      </c>
      <c r="AB63" s="53">
        <v>-0.0979220867156982</v>
      </c>
      <c r="AC63" s="53">
        <v>-0.11923598498106</v>
      </c>
      <c r="AD63" s="53">
        <v>-0.147359445691109</v>
      </c>
      <c r="AE63" s="53">
        <v>-0.162776693701744</v>
      </c>
      <c r="AF63" s="53">
        <v>-0.150473296642303</v>
      </c>
      <c r="AG63" s="53">
        <v>-0.135491162538528</v>
      </c>
      <c r="AH63" s="53">
        <v>-0.141986966133118</v>
      </c>
      <c r="AI63" s="53">
        <v>-0.158104628324509</v>
      </c>
      <c r="AJ63" s="53">
        <v>-0.156853884458542</v>
      </c>
      <c r="AK63" s="53">
        <v>-0.166487723588943</v>
      </c>
      <c r="AL63" s="53">
        <v>-0.157283917069435</v>
      </c>
      <c r="AM63" s="53">
        <v>-0.144003838300705</v>
      </c>
      <c r="AN63" s="53">
        <v>-0.125560224056244</v>
      </c>
      <c r="AO63" s="53">
        <v>-0.129968866705894</v>
      </c>
      <c r="AP63" s="53">
        <v>-0.112637713551521</v>
      </c>
      <c r="AQ63" s="53">
        <v>-0.114873439073563</v>
      </c>
      <c r="AR63" s="53">
        <v>-0.131767302751541</v>
      </c>
      <c r="AS63" s="53">
        <v>-0.128618910908699</v>
      </c>
      <c r="AT63" s="53">
        <v>-0.145573139190674</v>
      </c>
      <c r="AU63" s="53">
        <v>-0.158117964863777</v>
      </c>
      <c r="AV63" s="53">
        <v>-0.163388982415199</v>
      </c>
      <c r="AW63" s="53">
        <v>-0.182162791490555</v>
      </c>
      <c r="AX63" s="53">
        <v>-0.176089242100716</v>
      </c>
      <c r="AY63" s="53">
        <v>-0.182692438364029</v>
      </c>
      <c r="AZ63" s="53">
        <v>-0.206536173820496</v>
      </c>
      <c r="BA63" s="53">
        <v>-0.21362940967083</v>
      </c>
      <c r="BB63" s="53">
        <v>-0.219947159290314</v>
      </c>
      <c r="BC63" s="53">
        <v>0.000325810338836163</v>
      </c>
      <c r="BD63" s="53">
        <v>-0.011638168245554</v>
      </c>
      <c r="BE63" s="53">
        <v>-0.0113398991525173</v>
      </c>
      <c r="BF63" s="53">
        <v>-0.000103503291029483</v>
      </c>
      <c r="BG63" s="53">
        <v>-0.0187658183276653</v>
      </c>
      <c r="BH63" s="53">
        <v>-0.023892330005765</v>
      </c>
      <c r="BI63" s="53">
        <v>0.0656891614198685</v>
      </c>
      <c r="BJ63" s="53">
        <v>0.101845920085907</v>
      </c>
      <c r="BK63" s="53">
        <v>0.0897297263145447</v>
      </c>
      <c r="BL63" s="53">
        <v>0.128658160567284</v>
      </c>
      <c r="BM63" s="53">
        <v>0.104506067931652</v>
      </c>
      <c r="BN63" s="53">
        <v>0.0905211716890335</v>
      </c>
      <c r="BO63" s="53">
        <v>0.0975661650300026</v>
      </c>
      <c r="BP63" s="53">
        <v>0.081412747502327</v>
      </c>
      <c r="BQ63" s="53">
        <v>0.0627963319420815</v>
      </c>
      <c r="BR63" s="53">
        <v>0.0622214786708355</v>
      </c>
      <c r="BS63" s="53">
        <v>0.0851993262767792</v>
      </c>
      <c r="BT63" s="53">
        <v>0.0851520523428917</v>
      </c>
      <c r="BU63" s="53">
        <v>0.0576128736138344</v>
      </c>
      <c r="BV63" s="53">
        <v>0.0168333761394024</v>
      </c>
      <c r="BW63" s="53">
        <v>0.0210328307002783</v>
      </c>
      <c r="BX63" s="53">
        <v>0.0185348223894835</v>
      </c>
      <c r="BY63" s="53">
        <v>-0.00636705663055182</v>
      </c>
      <c r="BZ63" s="53">
        <v>-0.0150589318946004</v>
      </c>
      <c r="CA63" s="53">
        <v>-0.0366177633404732</v>
      </c>
      <c r="CB63" s="53">
        <v>-0.0498293302953243</v>
      </c>
      <c r="CC63" s="53">
        <v>-0.0521640107035637</v>
      </c>
      <c r="CD63" s="53">
        <v>-0.0485868118703365</v>
      </c>
      <c r="CE63" s="53">
        <v>-0.0537110976874828</v>
      </c>
      <c r="CF63" s="53">
        <v>-0.0632177740335464</v>
      </c>
      <c r="CG63" s="53">
        <v>-0.077648364007473</v>
      </c>
      <c r="CH63" s="53">
        <v>-0.0742111802101135</v>
      </c>
      <c r="CI63" s="53">
        <v>-0.0789164081215858</v>
      </c>
      <c r="CJ63" s="53">
        <v>-0.065111055970192</v>
      </c>
      <c r="CK63" s="53">
        <v>-0.0526388958096504</v>
      </c>
      <c r="CL63" s="53">
        <v>-0.0417596437036991</v>
      </c>
      <c r="CM63" s="53">
        <v>-0.0533010214567184</v>
      </c>
      <c r="CN63" s="53">
        <v>-0.0459368973970413</v>
      </c>
      <c r="CO63" s="53">
        <v>-0.0517232231795788</v>
      </c>
      <c r="CP63" s="53">
        <v>-0.0617945306003094</v>
      </c>
      <c r="CQ63" s="53">
        <v>-0.0489926971495152</v>
      </c>
      <c r="CR63" s="53">
        <v>-0.0513969101011753</v>
      </c>
      <c r="CS63" s="53">
        <v>-0.0529435463249683</v>
      </c>
      <c r="CT63" s="53">
        <v>-0.0555221810936928</v>
      </c>
      <c r="CU63" s="53">
        <v>-0.069555327296257</v>
      </c>
      <c r="CV63" s="53">
        <v>-0.0730881243944168</v>
      </c>
      <c r="CW63" s="53">
        <v>-0.0737195983529091</v>
      </c>
      <c r="CX63" s="53">
        <v>-0.0859179645776749</v>
      </c>
      <c r="CY63" s="53">
        <v>-0.092183843255043</v>
      </c>
      <c r="CZ63" s="53">
        <v>-0.0963406935334206</v>
      </c>
      <c r="DA63" s="53">
        <v>0.0035535991191864</v>
      </c>
      <c r="DB63" s="53">
        <v>-0.00411524623632431</v>
      </c>
      <c r="DC63" s="53">
        <v>-0.0088942926377058</v>
      </c>
      <c r="DD63" s="53">
        <v>0.00690001994371414</v>
      </c>
      <c r="DE63" s="53">
        <v>-0.00588788371533155</v>
      </c>
      <c r="DF63" s="53">
        <v>-0.0095021016895771</v>
      </c>
      <c r="DG63" s="53">
        <v>-0.0155846523120999</v>
      </c>
      <c r="DH63" s="53">
        <v>-0.0225435197353363</v>
      </c>
      <c r="DI63" s="53">
        <v>-0.0110454699024558</v>
      </c>
      <c r="DJ63" s="53">
        <v>-0.0248544458299875</v>
      </c>
      <c r="DK63" s="53">
        <v>-0.0141819790005684</v>
      </c>
      <c r="DL63" s="53">
        <v>-0.0220955703407526</v>
      </c>
      <c r="DM63" s="53">
        <v>-0.0223688557744026</v>
      </c>
      <c r="DN63" s="53">
        <v>-0.0197496544569731</v>
      </c>
      <c r="DO63" s="53">
        <v>-0.0266217030584812</v>
      </c>
      <c r="DP63" s="53">
        <v>-0.028409956023097</v>
      </c>
      <c r="DQ63" s="53">
        <v>-0.0281576905399561</v>
      </c>
      <c r="DR63" s="53">
        <v>-0.0280916057527065</v>
      </c>
      <c r="DS63" s="53">
        <v>-0.0400165915489197</v>
      </c>
      <c r="DT63" s="53">
        <v>-0.0400594286620617</v>
      </c>
      <c r="DU63" s="53">
        <v>-0.055225033313036</v>
      </c>
      <c r="DV63" s="53">
        <v>-0.0632056295871735</v>
      </c>
      <c r="DW63" s="53">
        <v>-0.0762516558170319</v>
      </c>
      <c r="DX63" s="53">
        <v>-0.0823375210165977</v>
      </c>
      <c r="DY63" s="53">
        <v>-0.0820925906300545</v>
      </c>
      <c r="DZ63" s="53">
        <v>-0.0970044806599617</v>
      </c>
      <c r="EA63" s="53">
        <v>-0.110087051987648</v>
      </c>
      <c r="EB63" s="53">
        <v>-0.101360850036144</v>
      </c>
      <c r="EC63" s="53">
        <v>-0.0812544301152229</v>
      </c>
      <c r="ED63" s="53">
        <v>-0.0782435610890388</v>
      </c>
      <c r="EE63" s="53">
        <v>-0.0799306258559227</v>
      </c>
      <c r="EF63" s="53">
        <v>-0.082117073237896</v>
      </c>
      <c r="EG63" s="53">
        <v>-0.0870456770062447</v>
      </c>
      <c r="EH63" s="53">
        <v>-0.0916472300887108</v>
      </c>
      <c r="EI63" s="53">
        <v>-0.0908393114805222</v>
      </c>
      <c r="EJ63" s="53">
        <v>-0.0832749456167221</v>
      </c>
      <c r="EK63" s="53">
        <v>-0.0761422142386436</v>
      </c>
      <c r="EL63" s="53">
        <v>-0.0661751851439476</v>
      </c>
      <c r="EM63" s="53">
        <v>-0.0626245886087418</v>
      </c>
      <c r="EN63" s="53">
        <v>-0.0694471374154091</v>
      </c>
      <c r="EO63" s="53">
        <v>-0.0791005790233612</v>
      </c>
      <c r="EP63" s="53">
        <v>-0.0936505943536758</v>
      </c>
      <c r="EQ63" s="53">
        <v>-0.104648791253567</v>
      </c>
      <c r="ER63" s="53">
        <v>-0.107341162860394</v>
      </c>
      <c r="ES63" s="53">
        <v>-0.112081833183765</v>
      </c>
      <c r="ET63" s="53">
        <v>-0.102475486695766</v>
      </c>
      <c r="EU63" s="53">
        <v>-0.108447209000587</v>
      </c>
      <c r="EV63" s="53">
        <v>-0.120092570781708</v>
      </c>
      <c r="EW63" s="53">
        <v>-0.120919935405254</v>
      </c>
      <c r="EX63" s="53">
        <v>-0.12308082729578</v>
      </c>
    </row>
    <row r="64" s="53" customFormat="1" spans="1:154">
      <c r="A64" s="54">
        <v>2383</v>
      </c>
      <c r="B64" s="62">
        <v>2383</v>
      </c>
      <c r="C64" s="53" t="s">
        <v>219</v>
      </c>
      <c r="D64" s="55">
        <v>43851</v>
      </c>
      <c r="E64" s="53">
        <v>0.0924288183450699</v>
      </c>
      <c r="F64" s="53">
        <v>0.130618274211884</v>
      </c>
      <c r="G64" s="53">
        <v>0.130387410521507</v>
      </c>
      <c r="H64" s="53">
        <v>0.10108271241188</v>
      </c>
      <c r="I64" s="53">
        <v>0.10197276622057</v>
      </c>
      <c r="J64" s="53">
        <v>0.138468042016029</v>
      </c>
      <c r="K64" s="53">
        <v>0.122692756354809</v>
      </c>
      <c r="L64" s="53">
        <v>0.0697954222559929</v>
      </c>
      <c r="M64" s="53">
        <v>0.0614163801074028</v>
      </c>
      <c r="N64" s="53">
        <v>0.131609916687012</v>
      </c>
      <c r="O64" s="53">
        <v>0.166794091463089</v>
      </c>
      <c r="P64" s="53">
        <v>0.17237888276577</v>
      </c>
      <c r="Q64" s="53">
        <v>0.169849380850792</v>
      </c>
      <c r="R64" s="53">
        <v>0.113393492996693</v>
      </c>
      <c r="S64" s="53">
        <v>0.0649331212043762</v>
      </c>
      <c r="T64" s="53">
        <v>0.12124951928854</v>
      </c>
      <c r="U64" s="53">
        <v>0.0830100104212761</v>
      </c>
      <c r="V64" s="53">
        <v>0.0688123628497124</v>
      </c>
      <c r="W64" s="53">
        <v>0.115016266703606</v>
      </c>
      <c r="X64" s="53">
        <v>0.0968472808599472</v>
      </c>
      <c r="Y64" s="53">
        <v>0.0817459151148796</v>
      </c>
      <c r="Z64" s="53">
        <v>0.0288360621780157</v>
      </c>
      <c r="AA64" s="53">
        <v>0.0287220105528831</v>
      </c>
      <c r="AB64" s="53">
        <v>-0.00286556174978614</v>
      </c>
      <c r="AC64" s="53">
        <v>0.00754744512960315</v>
      </c>
      <c r="AD64" s="53">
        <v>-0.02193284034729</v>
      </c>
      <c r="AE64" s="53">
        <v>-0.0215845722705126</v>
      </c>
      <c r="AF64" s="53">
        <v>-0.0561732240021229</v>
      </c>
      <c r="AG64" s="53">
        <v>-0.0278927497565746</v>
      </c>
      <c r="AH64" s="53">
        <v>-0.0113941058516502</v>
      </c>
      <c r="AI64" s="53">
        <v>0.0249455124139786</v>
      </c>
      <c r="AJ64" s="53">
        <v>0.0623682178556919</v>
      </c>
      <c r="AK64" s="53">
        <v>0.0540463589131832</v>
      </c>
      <c r="AL64" s="53">
        <v>0.0891351252794266</v>
      </c>
      <c r="AM64" s="53">
        <v>0.0506351590156555</v>
      </c>
      <c r="AN64" s="53">
        <v>0.0610161274671555</v>
      </c>
      <c r="AO64" s="53">
        <v>0.0802334845066071</v>
      </c>
      <c r="AP64" s="53">
        <v>0.0365988612174988</v>
      </c>
      <c r="AQ64" s="53">
        <v>-0.0295402929186821</v>
      </c>
      <c r="AR64" s="53">
        <v>-0.06585643440485</v>
      </c>
      <c r="AS64" s="53">
        <v>-0.0876865386962891</v>
      </c>
      <c r="AT64" s="53">
        <v>-0.113661251962185</v>
      </c>
      <c r="AU64" s="53">
        <v>-0.137249246239662</v>
      </c>
      <c r="AV64" s="53">
        <v>-0.14835524559021</v>
      </c>
      <c r="AW64" s="53">
        <v>-0.162444174289703</v>
      </c>
      <c r="AX64" s="53">
        <v>-0.160518810153008</v>
      </c>
      <c r="AY64" s="53">
        <v>-0.173572778701782</v>
      </c>
      <c r="AZ64" s="53">
        <v>-0.13119038939476</v>
      </c>
      <c r="BA64" s="53">
        <v>-0.164060786366463</v>
      </c>
      <c r="BB64" s="53">
        <v>-0.198003262281418</v>
      </c>
      <c r="BC64" s="53">
        <v>0.0673806071281433</v>
      </c>
      <c r="BD64" s="53">
        <v>0.11224490404129</v>
      </c>
      <c r="BE64" s="53">
        <v>0.0949831381440163</v>
      </c>
      <c r="BF64" s="53">
        <v>0.0718960762023926</v>
      </c>
      <c r="BG64" s="53">
        <v>0.0950428321957588</v>
      </c>
      <c r="BH64" s="53">
        <v>0.144875973463058</v>
      </c>
      <c r="BI64" s="53">
        <v>0.134386971592903</v>
      </c>
      <c r="BJ64" s="53">
        <v>0.106456980109215</v>
      </c>
      <c r="BK64" s="53">
        <v>0.0852148607373238</v>
      </c>
      <c r="BL64" s="53">
        <v>0.165726631879807</v>
      </c>
      <c r="BM64" s="53">
        <v>0.197295337915421</v>
      </c>
      <c r="BN64" s="53">
        <v>0.193717360496521</v>
      </c>
      <c r="BO64" s="53">
        <v>0.183214396238327</v>
      </c>
      <c r="BP64" s="53">
        <v>0.138772234320641</v>
      </c>
      <c r="BQ64" s="53">
        <v>0.102999694645405</v>
      </c>
      <c r="BR64" s="53">
        <v>0.142078563570976</v>
      </c>
      <c r="BS64" s="53">
        <v>0.122059658169746</v>
      </c>
      <c r="BT64" s="53">
        <v>0.111491531133652</v>
      </c>
      <c r="BU64" s="53">
        <v>0.168328627943993</v>
      </c>
      <c r="BV64" s="53">
        <v>0.139975503087044</v>
      </c>
      <c r="BW64" s="53">
        <v>0.135466441512108</v>
      </c>
      <c r="BX64" s="53">
        <v>0.110130727291107</v>
      </c>
      <c r="BY64" s="53">
        <v>0.0920325964689255</v>
      </c>
      <c r="BZ64" s="53">
        <v>0.060627855360508</v>
      </c>
      <c r="CA64" s="53">
        <v>0.0594755671918392</v>
      </c>
      <c r="CB64" s="53">
        <v>0.039668932557106</v>
      </c>
      <c r="CC64" s="53">
        <v>0.0320794284343719</v>
      </c>
      <c r="CD64" s="53">
        <v>0.0108018945902586</v>
      </c>
      <c r="CE64" s="53">
        <v>0.0536954514682293</v>
      </c>
      <c r="CF64" s="53">
        <v>0.0585897564888</v>
      </c>
      <c r="CG64" s="53">
        <v>0.103224784135818</v>
      </c>
      <c r="CH64" s="53">
        <v>0.145468235015869</v>
      </c>
      <c r="CI64" s="53">
        <v>0.119538940489292</v>
      </c>
      <c r="CJ64" s="53">
        <v>0.173621088266373</v>
      </c>
      <c r="CK64" s="53">
        <v>0.156935691833496</v>
      </c>
      <c r="CL64" s="53">
        <v>0.172807320952415</v>
      </c>
      <c r="CM64" s="53">
        <v>0.194296136498451</v>
      </c>
      <c r="CN64" s="53">
        <v>0.174542292952538</v>
      </c>
      <c r="CO64" s="53">
        <v>0.11530689150095</v>
      </c>
      <c r="CP64" s="53">
        <v>0.0920611917972565</v>
      </c>
      <c r="CQ64" s="53">
        <v>0.0744808912277222</v>
      </c>
      <c r="CR64" s="53">
        <v>0.0641529858112335</v>
      </c>
      <c r="CS64" s="53">
        <v>0.045557789504528</v>
      </c>
      <c r="CT64" s="53">
        <v>0.0461402498185635</v>
      </c>
      <c r="CU64" s="53">
        <v>0.0554635860025883</v>
      </c>
      <c r="CV64" s="53">
        <v>0.0535568855702877</v>
      </c>
      <c r="CW64" s="53">
        <v>0.0321201719343662</v>
      </c>
      <c r="CX64" s="53">
        <v>0.0511146746575832</v>
      </c>
      <c r="CY64" s="53">
        <v>0.0427017062902451</v>
      </c>
      <c r="CZ64" s="53">
        <v>0.027937950566411</v>
      </c>
      <c r="DA64" s="53">
        <v>0.078883945941925</v>
      </c>
      <c r="DB64" s="53">
        <v>0.0722091048955917</v>
      </c>
      <c r="DC64" s="53">
        <v>0.0892399996519089</v>
      </c>
      <c r="DD64" s="53">
        <v>0.0830223709344864</v>
      </c>
      <c r="DE64" s="53">
        <v>0.060765665024519</v>
      </c>
      <c r="DF64" s="53">
        <v>0.0474278032779694</v>
      </c>
      <c r="DG64" s="53">
        <v>0.0421415232121944</v>
      </c>
      <c r="DH64" s="53">
        <v>0.0171741768717766</v>
      </c>
      <c r="DI64" s="53">
        <v>0.0300372503697872</v>
      </c>
      <c r="DJ64" s="53">
        <v>0.0197190213948488</v>
      </c>
      <c r="DK64" s="53">
        <v>0.0233344808220863</v>
      </c>
      <c r="DL64" s="53">
        <v>0.0324972532689571</v>
      </c>
      <c r="DM64" s="53">
        <v>0.0404707118868828</v>
      </c>
      <c r="DN64" s="53">
        <v>0.0284569878131151</v>
      </c>
      <c r="DO64" s="53">
        <v>0.0157691556960344</v>
      </c>
      <c r="DP64" s="53">
        <v>0.0330066867172718</v>
      </c>
      <c r="DQ64" s="53">
        <v>0.0147860795259476</v>
      </c>
      <c r="DR64" s="53">
        <v>0.0111565617844462</v>
      </c>
      <c r="DS64" s="53">
        <v>0.000523367896676064</v>
      </c>
      <c r="DT64" s="53">
        <v>0.0107075041159987</v>
      </c>
      <c r="DU64" s="53">
        <v>0.000115196220576763</v>
      </c>
      <c r="DV64" s="53">
        <v>-0.0274589359760284</v>
      </c>
      <c r="DW64" s="53">
        <v>-0.00947485398501158</v>
      </c>
      <c r="DX64" s="53">
        <v>-0.00965768471360207</v>
      </c>
      <c r="DY64" s="53">
        <v>0.00190760754048824</v>
      </c>
      <c r="DZ64" s="53">
        <v>-0.00776604097336531</v>
      </c>
      <c r="EA64" s="53">
        <v>0.000171730294823647</v>
      </c>
      <c r="EB64" s="53">
        <v>-0.0131393894553185</v>
      </c>
      <c r="EC64" s="53">
        <v>-0.0277524683624506</v>
      </c>
      <c r="ED64" s="53">
        <v>-0.0161481313407421</v>
      </c>
      <c r="EE64" s="53">
        <v>-0.024443544447422</v>
      </c>
      <c r="EF64" s="53">
        <v>-0.0292642861604691</v>
      </c>
      <c r="EG64" s="53">
        <v>-0.0116568496450782</v>
      </c>
      <c r="EH64" s="53">
        <v>-0.0306502394378185</v>
      </c>
      <c r="EI64" s="53">
        <v>-0.0524648018181324</v>
      </c>
      <c r="EJ64" s="53">
        <v>-0.0579554587602615</v>
      </c>
      <c r="EK64" s="53">
        <v>-0.0602269284427166</v>
      </c>
      <c r="EL64" s="53">
        <v>-0.0841076895594597</v>
      </c>
      <c r="EM64" s="53">
        <v>-0.0910114496946335</v>
      </c>
      <c r="EN64" s="53">
        <v>-0.104081891477108</v>
      </c>
      <c r="EO64" s="53">
        <v>-0.108331702649593</v>
      </c>
      <c r="EP64" s="53">
        <v>-0.12397850304842</v>
      </c>
      <c r="EQ64" s="53">
        <v>-0.128971308469772</v>
      </c>
      <c r="ER64" s="53">
        <v>-0.140659764409065</v>
      </c>
      <c r="ES64" s="53">
        <v>-0.164072036743164</v>
      </c>
      <c r="ET64" s="53">
        <v>-0.160239964723587</v>
      </c>
      <c r="EU64" s="53">
        <v>-0.151857227087021</v>
      </c>
      <c r="EV64" s="53">
        <v>-0.128469333052635</v>
      </c>
      <c r="EW64" s="53">
        <v>-0.152926757931709</v>
      </c>
      <c r="EX64" s="53">
        <v>-0.172105476260185</v>
      </c>
    </row>
    <row r="65" s="53" customFormat="1" spans="1:154">
      <c r="A65" s="54">
        <v>2384</v>
      </c>
      <c r="B65" s="62">
        <v>2384</v>
      </c>
      <c r="C65" s="53" t="s">
        <v>222</v>
      </c>
      <c r="D65" s="55">
        <v>43851</v>
      </c>
      <c r="E65" s="53">
        <v>0.112486496567726</v>
      </c>
      <c r="F65" s="53">
        <v>0.0627464801073074</v>
      </c>
      <c r="G65" s="53">
        <v>0.0726792961359024</v>
      </c>
      <c r="H65" s="53">
        <v>0.0433949381113052</v>
      </c>
      <c r="I65" s="53">
        <v>-0.0322024822235107</v>
      </c>
      <c r="J65" s="53">
        <v>-0.00742487050592899</v>
      </c>
      <c r="K65" s="53">
        <v>-0.0582149252295494</v>
      </c>
      <c r="L65" s="53">
        <v>-0.0737534239888191</v>
      </c>
      <c r="M65" s="53">
        <v>-0.00148766487836838</v>
      </c>
      <c r="N65" s="53">
        <v>-0.0546969398856163</v>
      </c>
      <c r="O65" s="53">
        <v>-0.0355553887784481</v>
      </c>
      <c r="P65" s="53">
        <v>0.00907829497009516</v>
      </c>
      <c r="Q65" s="53">
        <v>0.0861771032214165</v>
      </c>
      <c r="R65" s="53">
        <v>0.0909579247236252</v>
      </c>
      <c r="S65" s="53">
        <v>0.0680710077285767</v>
      </c>
      <c r="T65" s="53">
        <v>0.104758188128471</v>
      </c>
      <c r="U65" s="53">
        <v>0.106674522161484</v>
      </c>
      <c r="V65" s="53">
        <v>0.154266208410263</v>
      </c>
      <c r="W65" s="53">
        <v>0.158667400479317</v>
      </c>
      <c r="X65" s="53">
        <v>0.137285023927689</v>
      </c>
      <c r="Y65" s="53">
        <v>0.0894027724862099</v>
      </c>
      <c r="Z65" s="53">
        <v>0.0680714845657349</v>
      </c>
      <c r="AA65" s="53">
        <v>0.0887128934264183</v>
      </c>
      <c r="AB65" s="53">
        <v>0.0582499764859676</v>
      </c>
      <c r="AC65" s="53">
        <v>0.0568762347102165</v>
      </c>
      <c r="AD65" s="53">
        <v>0.0507652387022972</v>
      </c>
      <c r="AE65" s="53">
        <v>0.0711803585290909</v>
      </c>
      <c r="AF65" s="53">
        <v>0.0891921818256378</v>
      </c>
      <c r="AG65" s="53">
        <v>0.106523662805557</v>
      </c>
      <c r="AH65" s="53">
        <v>0.120301529765129</v>
      </c>
      <c r="AI65" s="53">
        <v>0.116471044719219</v>
      </c>
      <c r="AJ65" s="53">
        <v>0.157499268651009</v>
      </c>
      <c r="AK65" s="53">
        <v>0.123406603932381</v>
      </c>
      <c r="AL65" s="53">
        <v>0.0603698864579201</v>
      </c>
      <c r="AM65" s="53">
        <v>0.0532317273318768</v>
      </c>
      <c r="AN65" s="53">
        <v>0.105636052787304</v>
      </c>
      <c r="AO65" s="53">
        <v>0.0800018832087517</v>
      </c>
      <c r="AP65" s="53">
        <v>0.0564327538013458</v>
      </c>
      <c r="AQ65" s="53">
        <v>0.0481441915035248</v>
      </c>
      <c r="AR65" s="53">
        <v>0.0918686017394066</v>
      </c>
      <c r="AS65" s="53">
        <v>0.101753443479538</v>
      </c>
      <c r="AT65" s="53">
        <v>0.0979309529066086</v>
      </c>
      <c r="AU65" s="53">
        <v>0.0682650581002235</v>
      </c>
      <c r="AV65" s="53">
        <v>0.0016922780778259</v>
      </c>
      <c r="AW65" s="53">
        <v>-0.00363605679012835</v>
      </c>
      <c r="AX65" s="53">
        <v>0.0254013426601887</v>
      </c>
      <c r="AY65" s="53">
        <v>0.0322258770465851</v>
      </c>
      <c r="AZ65" s="53">
        <v>0.00259501836262643</v>
      </c>
      <c r="BA65" s="53">
        <v>0.0384069085121155</v>
      </c>
      <c r="BB65" s="53">
        <v>-0.00900061428546906</v>
      </c>
      <c r="BC65" s="53">
        <v>0.102769486606121</v>
      </c>
      <c r="BD65" s="53">
        <v>0.0703627020120621</v>
      </c>
      <c r="BE65" s="53">
        <v>0.0986677557229996</v>
      </c>
      <c r="BF65" s="53">
        <v>0.0780580192804337</v>
      </c>
      <c r="BG65" s="53">
        <v>0.0235571525990963</v>
      </c>
      <c r="BH65" s="53">
        <v>-0.0165610574185848</v>
      </c>
      <c r="BI65" s="53">
        <v>-0.0328871458768845</v>
      </c>
      <c r="BJ65" s="53">
        <v>-0.0628358423709869</v>
      </c>
      <c r="BK65" s="53">
        <v>0.0113075636327267</v>
      </c>
      <c r="BL65" s="53">
        <v>-0.00451266393065453</v>
      </c>
      <c r="BM65" s="53">
        <v>0.0147865135222673</v>
      </c>
      <c r="BN65" s="53">
        <v>-0.00200472213327885</v>
      </c>
      <c r="BO65" s="53">
        <v>0.00410500355064869</v>
      </c>
      <c r="BP65" s="53">
        <v>-0.0193744879215956</v>
      </c>
      <c r="BQ65" s="53">
        <v>-0.0335430838167667</v>
      </c>
      <c r="BR65" s="53">
        <v>0.00968898367136717</v>
      </c>
      <c r="BS65" s="53">
        <v>0.019904650747776</v>
      </c>
      <c r="BT65" s="53">
        <v>0.0333759002387524</v>
      </c>
      <c r="BU65" s="53">
        <v>0.0454103797674179</v>
      </c>
      <c r="BV65" s="53">
        <v>0.0341668725013733</v>
      </c>
      <c r="BW65" s="53">
        <v>-0.0120119582861662</v>
      </c>
      <c r="BX65" s="53">
        <v>-0.0116167273372412</v>
      </c>
      <c r="BY65" s="53">
        <v>-0.00744833238422871</v>
      </c>
      <c r="BZ65" s="53">
        <v>-0.0214100703597069</v>
      </c>
      <c r="CA65" s="53">
        <v>-0.0509215146303177</v>
      </c>
      <c r="CB65" s="53">
        <v>-0.058332372456789</v>
      </c>
      <c r="CC65" s="53">
        <v>-0.0348687097430229</v>
      </c>
      <c r="CD65" s="53">
        <v>-0.0268076658248901</v>
      </c>
      <c r="CE65" s="53">
        <v>-0.0036855386570096</v>
      </c>
      <c r="CF65" s="53">
        <v>-0.0151420729234815</v>
      </c>
      <c r="CG65" s="53">
        <v>-0.0140722775831819</v>
      </c>
      <c r="CH65" s="53">
        <v>-0.0396396480500698</v>
      </c>
      <c r="CI65" s="53">
        <v>-0.0440877936780453</v>
      </c>
      <c r="CJ65" s="53">
        <v>-0.0826660990715027</v>
      </c>
      <c r="CK65" s="53">
        <v>-0.0912991985678673</v>
      </c>
      <c r="CL65" s="53">
        <v>-0.0620430707931519</v>
      </c>
      <c r="CM65" s="53">
        <v>-0.0930708423256874</v>
      </c>
      <c r="CN65" s="53">
        <v>-0.124370858073235</v>
      </c>
      <c r="CO65" s="53">
        <v>-0.148443400859833</v>
      </c>
      <c r="CP65" s="53">
        <v>-0.129973381757736</v>
      </c>
      <c r="CQ65" s="53">
        <v>-0.145872503519058</v>
      </c>
      <c r="CR65" s="53">
        <v>-0.149356424808502</v>
      </c>
      <c r="CS65" s="53">
        <v>-0.150128334760666</v>
      </c>
      <c r="CT65" s="53">
        <v>-0.180764883756638</v>
      </c>
      <c r="CU65" s="53">
        <v>-0.162849545478821</v>
      </c>
      <c r="CV65" s="53">
        <v>-0.138981491327286</v>
      </c>
      <c r="CW65" s="53">
        <v>-0.163288086652756</v>
      </c>
      <c r="CX65" s="53">
        <v>-0.186459422111511</v>
      </c>
      <c r="CY65" s="53">
        <v>-0.13471831381321</v>
      </c>
      <c r="CZ65" s="53">
        <v>-0.167165219783783</v>
      </c>
      <c r="DA65" s="53">
        <v>0.0721371546387672</v>
      </c>
      <c r="DB65" s="53">
        <v>0.0548039302229881</v>
      </c>
      <c r="DC65" s="53">
        <v>0.036431685090065</v>
      </c>
      <c r="DD65" s="53">
        <v>0.0277570579200983</v>
      </c>
      <c r="DE65" s="53">
        <v>0.00666050799190998</v>
      </c>
      <c r="DF65" s="53">
        <v>0.0715563297271729</v>
      </c>
      <c r="DG65" s="53">
        <v>0.0370923653244972</v>
      </c>
      <c r="DH65" s="53">
        <v>0.05150256305933</v>
      </c>
      <c r="DI65" s="53">
        <v>0.0496249161660671</v>
      </c>
      <c r="DJ65" s="53">
        <v>0.0122358687222004</v>
      </c>
      <c r="DK65" s="53">
        <v>0.0120782433077693</v>
      </c>
      <c r="DL65" s="53">
        <v>0.0735031589865685</v>
      </c>
      <c r="DM65" s="53">
        <v>0.144492238759995</v>
      </c>
      <c r="DN65" s="53">
        <v>0.172752559185028</v>
      </c>
      <c r="DO65" s="53">
        <v>0.164034232497215</v>
      </c>
      <c r="DP65" s="53">
        <v>0.157489344477654</v>
      </c>
      <c r="DQ65" s="53">
        <v>0.149190023541451</v>
      </c>
      <c r="DR65" s="53">
        <v>0.183310449123383</v>
      </c>
      <c r="DS65" s="53">
        <v>0.175677165389061</v>
      </c>
      <c r="DT65" s="53">
        <v>0.165538296103477</v>
      </c>
      <c r="DU65" s="53">
        <v>0.163834869861603</v>
      </c>
      <c r="DV65" s="53">
        <v>0.142108350992203</v>
      </c>
      <c r="DW65" s="53">
        <v>0.158581376075745</v>
      </c>
      <c r="DX65" s="53">
        <v>0.142080187797546</v>
      </c>
      <c r="DY65" s="53">
        <v>0.170217886567116</v>
      </c>
      <c r="DZ65" s="53">
        <v>0.171517759561539</v>
      </c>
      <c r="EA65" s="53">
        <v>0.168469205498695</v>
      </c>
      <c r="EB65" s="53">
        <v>0.17841999232769</v>
      </c>
      <c r="EC65" s="53">
        <v>0.172629341483116</v>
      </c>
      <c r="ED65" s="53">
        <v>0.19786374270916</v>
      </c>
      <c r="EE65" s="53">
        <v>0.192963466048241</v>
      </c>
      <c r="EF65" s="53">
        <v>0.259559065103531</v>
      </c>
      <c r="EG65" s="53">
        <v>0.229914546012878</v>
      </c>
      <c r="EH65" s="53">
        <v>0.205456122756004</v>
      </c>
      <c r="EI65" s="53">
        <v>0.206951066851616</v>
      </c>
      <c r="EJ65" s="53">
        <v>0.230099275708199</v>
      </c>
      <c r="EK65" s="53">
        <v>0.235492870211601</v>
      </c>
      <c r="EL65" s="53">
        <v>0.243223756551743</v>
      </c>
      <c r="EM65" s="53">
        <v>0.259007722139359</v>
      </c>
      <c r="EN65" s="53">
        <v>0.284262120723724</v>
      </c>
      <c r="EO65" s="53">
        <v>0.31004610657692</v>
      </c>
      <c r="EP65" s="53">
        <v>0.309707522392273</v>
      </c>
      <c r="EQ65" s="53">
        <v>0.280813544988632</v>
      </c>
      <c r="ER65" s="53">
        <v>0.244877308607101</v>
      </c>
      <c r="ES65" s="53">
        <v>0.221633642911911</v>
      </c>
      <c r="ET65" s="53">
        <v>0.226802974939346</v>
      </c>
      <c r="EU65" s="53">
        <v>0.257934123277664</v>
      </c>
      <c r="EV65" s="53">
        <v>0.251474589109421</v>
      </c>
      <c r="EW65" s="53">
        <v>0.235545367002487</v>
      </c>
      <c r="EX65" s="53">
        <v>0.220584750175476</v>
      </c>
    </row>
    <row r="66" s="53" customFormat="1" spans="1:154">
      <c r="A66" s="54">
        <v>2387</v>
      </c>
      <c r="B66" s="62">
        <v>2387</v>
      </c>
      <c r="C66" s="53" t="s">
        <v>225</v>
      </c>
      <c r="D66" s="55">
        <v>43851</v>
      </c>
      <c r="E66" s="53">
        <v>-0.0112292598932981</v>
      </c>
      <c r="F66" s="53">
        <v>-0.010395148769021</v>
      </c>
      <c r="G66" s="53">
        <v>-0.0320585258305073</v>
      </c>
      <c r="H66" s="53">
        <v>-0.134698480367661</v>
      </c>
      <c r="I66" s="53">
        <v>-0.158398240804672</v>
      </c>
      <c r="J66" s="53">
        <v>-0.172268897294998</v>
      </c>
      <c r="K66" s="53">
        <v>-0.176541745662689</v>
      </c>
      <c r="L66" s="53">
        <v>-0.202976301312447</v>
      </c>
      <c r="M66" s="53">
        <v>-0.198339015245438</v>
      </c>
      <c r="N66" s="53">
        <v>-0.216362610459328</v>
      </c>
      <c r="O66" s="53">
        <v>-0.211841017007828</v>
      </c>
      <c r="P66" s="53">
        <v>-0.177519023418427</v>
      </c>
      <c r="Q66" s="53">
        <v>-0.211745455861092</v>
      </c>
      <c r="R66" s="53">
        <v>-0.223018959164619</v>
      </c>
      <c r="S66" s="53">
        <v>-0.194438919425011</v>
      </c>
      <c r="T66" s="53">
        <v>-0.199743717908859</v>
      </c>
      <c r="U66" s="53">
        <v>-0.222727358341217</v>
      </c>
      <c r="V66" s="53">
        <v>-0.214699193835258</v>
      </c>
      <c r="W66" s="53">
        <v>-0.253339976072311</v>
      </c>
      <c r="X66" s="53">
        <v>-0.278272569179535</v>
      </c>
      <c r="Y66" s="53">
        <v>-0.290849506855011</v>
      </c>
      <c r="Z66" s="53">
        <v>-0.330789804458618</v>
      </c>
      <c r="AA66" s="53">
        <v>-0.356475561857224</v>
      </c>
      <c r="AB66" s="53">
        <v>-0.407031565904617</v>
      </c>
      <c r="AC66" s="53">
        <v>-0.406465023756027</v>
      </c>
      <c r="AD66" s="53">
        <v>-0.426935136318207</v>
      </c>
      <c r="AE66" s="53">
        <v>-0.432194650173187</v>
      </c>
      <c r="AF66" s="53">
        <v>-0.460895001888275</v>
      </c>
      <c r="AG66" s="53">
        <v>-0.473776817321777</v>
      </c>
      <c r="AH66" s="53">
        <v>-0.488775342702866</v>
      </c>
      <c r="AI66" s="53">
        <v>-0.512273550033569</v>
      </c>
      <c r="AJ66" s="53">
        <v>-0.536620259284973</v>
      </c>
      <c r="AK66" s="53">
        <v>-0.560280621051788</v>
      </c>
      <c r="AL66" s="53">
        <v>-0.561047255992889</v>
      </c>
      <c r="AM66" s="53">
        <v>-0.579405307769775</v>
      </c>
      <c r="AN66" s="53">
        <v>-0.550887286663055</v>
      </c>
      <c r="AO66" s="53">
        <v>-0.548579692840576</v>
      </c>
      <c r="AP66" s="53">
        <v>-0.565763235092163</v>
      </c>
      <c r="AQ66" s="53">
        <v>-0.589205801486969</v>
      </c>
      <c r="AR66" s="53">
        <v>-0.59911984205246</v>
      </c>
      <c r="AS66" s="53">
        <v>-0.557899057865143</v>
      </c>
      <c r="AT66" s="53">
        <v>-0.530604958534241</v>
      </c>
      <c r="AU66" s="53">
        <v>-0.542320311069489</v>
      </c>
      <c r="AV66" s="53">
        <v>-0.575054943561554</v>
      </c>
      <c r="AW66" s="53">
        <v>-0.591958105564117</v>
      </c>
      <c r="AX66" s="53">
        <v>-0.606394827365875</v>
      </c>
      <c r="AY66" s="53">
        <v>-0.627335727214813</v>
      </c>
      <c r="AZ66" s="53">
        <v>-0.645337343215942</v>
      </c>
      <c r="BA66" s="53">
        <v>-0.650326788425446</v>
      </c>
      <c r="BB66" s="53">
        <v>-0.640293955802917</v>
      </c>
      <c r="BC66" s="53">
        <v>0.00209363969042897</v>
      </c>
      <c r="BD66" s="53">
        <v>0.00928386673331261</v>
      </c>
      <c r="BE66" s="53">
        <v>-0.0161125175654888</v>
      </c>
      <c r="BF66" s="53">
        <v>-0.108955286443233</v>
      </c>
      <c r="BG66" s="53">
        <v>-0.133576706051826</v>
      </c>
      <c r="BH66" s="53">
        <v>-0.133623346686363</v>
      </c>
      <c r="BI66" s="53">
        <v>-0.130497619509697</v>
      </c>
      <c r="BJ66" s="53">
        <v>-0.136680766940117</v>
      </c>
      <c r="BK66" s="53">
        <v>-0.139124676585197</v>
      </c>
      <c r="BL66" s="53">
        <v>-0.140560626983643</v>
      </c>
      <c r="BM66" s="53">
        <v>-0.133570358157158</v>
      </c>
      <c r="BN66" s="53">
        <v>-0.104759573936462</v>
      </c>
      <c r="BO66" s="53">
        <v>-0.121879681944847</v>
      </c>
      <c r="BP66" s="53">
        <v>-0.102405875921249</v>
      </c>
      <c r="BQ66" s="53">
        <v>-0.0957056209445</v>
      </c>
      <c r="BR66" s="53">
        <v>-0.092555820941925</v>
      </c>
      <c r="BS66" s="53">
        <v>-0.0981999561190605</v>
      </c>
      <c r="BT66" s="53">
        <v>-0.086727537214756</v>
      </c>
      <c r="BU66" s="53">
        <v>-0.110664963722229</v>
      </c>
      <c r="BV66" s="53">
        <v>-0.147525683045387</v>
      </c>
      <c r="BW66" s="53">
        <v>-0.158663094043732</v>
      </c>
      <c r="BX66" s="53">
        <v>-0.197002083063126</v>
      </c>
      <c r="BY66" s="53">
        <v>-0.21005767583847</v>
      </c>
      <c r="BZ66" s="53">
        <v>-0.222954660654068</v>
      </c>
      <c r="CA66" s="53">
        <v>-0.236104264855385</v>
      </c>
      <c r="CB66" s="53">
        <v>-0.251999646425247</v>
      </c>
      <c r="CC66" s="53">
        <v>-0.253378093242645</v>
      </c>
      <c r="CD66" s="53">
        <v>-0.27552455663681</v>
      </c>
      <c r="CE66" s="53">
        <v>-0.278876394033432</v>
      </c>
      <c r="CF66" s="53">
        <v>-0.290695548057556</v>
      </c>
      <c r="CG66" s="53">
        <v>-0.304318219423294</v>
      </c>
      <c r="CH66" s="53">
        <v>-0.307262152433395</v>
      </c>
      <c r="CI66" s="53">
        <v>-0.329845935106277</v>
      </c>
      <c r="CJ66" s="53">
        <v>-0.328096091747284</v>
      </c>
      <c r="CK66" s="53">
        <v>-0.334191083908081</v>
      </c>
      <c r="CL66" s="53">
        <v>-0.321721494197845</v>
      </c>
      <c r="CM66" s="53">
        <v>-0.331847786903381</v>
      </c>
      <c r="CN66" s="53">
        <v>-0.356740653514862</v>
      </c>
      <c r="CO66" s="53">
        <v>-0.366398364305496</v>
      </c>
      <c r="CP66" s="53">
        <v>-0.381440132856369</v>
      </c>
      <c r="CQ66" s="53">
        <v>-0.34776359796524</v>
      </c>
      <c r="CR66" s="53">
        <v>-0.32250303030014</v>
      </c>
      <c r="CS66" s="53">
        <v>-0.335085719823837</v>
      </c>
      <c r="CT66" s="53">
        <v>-0.356700658798218</v>
      </c>
      <c r="CU66" s="53">
        <v>-0.367367744445801</v>
      </c>
      <c r="CV66" s="53">
        <v>-0.379139214754105</v>
      </c>
      <c r="CW66" s="53">
        <v>-0.39211717247963</v>
      </c>
      <c r="CX66" s="53">
        <v>-0.408646643161774</v>
      </c>
      <c r="CY66" s="53">
        <v>-0.414583653211594</v>
      </c>
      <c r="CZ66" s="53">
        <v>-0.422896385192871</v>
      </c>
      <c r="DA66" s="53">
        <v>-0.00511463265866041</v>
      </c>
      <c r="DB66" s="53">
        <v>-0.0114707499742508</v>
      </c>
      <c r="DC66" s="53">
        <v>-0.00773774180561304</v>
      </c>
      <c r="DD66" s="53">
        <v>-0.0175349302589893</v>
      </c>
      <c r="DE66" s="53">
        <v>-0.0166132766753435</v>
      </c>
      <c r="DF66" s="53">
        <v>-0.0304372739046812</v>
      </c>
      <c r="DG66" s="53">
        <v>-0.037835855036974</v>
      </c>
      <c r="DH66" s="53">
        <v>-0.0580872744321823</v>
      </c>
      <c r="DI66" s="53">
        <v>-0.0510060824453831</v>
      </c>
      <c r="DJ66" s="53">
        <v>-0.0675937160849571</v>
      </c>
      <c r="DK66" s="53">
        <v>-0.0700623914599419</v>
      </c>
      <c r="DL66" s="53">
        <v>-0.0645511820912361</v>
      </c>
      <c r="DM66" s="53">
        <v>-0.0816575065255165</v>
      </c>
      <c r="DN66" s="53">
        <v>-0.112404808402061</v>
      </c>
      <c r="DO66" s="53">
        <v>-0.0905250310897827</v>
      </c>
      <c r="DP66" s="53">
        <v>-0.0989796295762062</v>
      </c>
      <c r="DQ66" s="53">
        <v>-0.116319142282009</v>
      </c>
      <c r="DR66" s="53">
        <v>-0.119763381779194</v>
      </c>
      <c r="DS66" s="53">
        <v>-0.134466752409935</v>
      </c>
      <c r="DT66" s="53">
        <v>-0.12253861874342</v>
      </c>
      <c r="DU66" s="53">
        <v>-0.123978137969971</v>
      </c>
      <c r="DV66" s="53">
        <v>-0.125579476356506</v>
      </c>
      <c r="DW66" s="53">
        <v>-0.138209611177444</v>
      </c>
      <c r="DX66" s="53">
        <v>-0.175868645310402</v>
      </c>
      <c r="DY66" s="53">
        <v>-0.162152513861656</v>
      </c>
      <c r="DZ66" s="53">
        <v>-0.166727244853973</v>
      </c>
      <c r="EA66" s="53">
        <v>-0.170608282089233</v>
      </c>
      <c r="EB66" s="53">
        <v>-0.177162185311317</v>
      </c>
      <c r="EC66" s="53">
        <v>-0.186692133545876</v>
      </c>
      <c r="ED66" s="53">
        <v>-0.189871549606323</v>
      </c>
      <c r="EE66" s="53">
        <v>-0.199747085571289</v>
      </c>
      <c r="EF66" s="53">
        <v>-0.221149832010269</v>
      </c>
      <c r="EG66" s="53">
        <v>-0.222226440906525</v>
      </c>
      <c r="EH66" s="53">
        <v>-0.22474293410778</v>
      </c>
      <c r="EI66" s="53">
        <v>-0.237005934119225</v>
      </c>
      <c r="EJ66" s="53">
        <v>-0.220957547426224</v>
      </c>
      <c r="EK66" s="53">
        <v>-0.20852367579937</v>
      </c>
      <c r="EL66" s="53">
        <v>-0.200814321637154</v>
      </c>
      <c r="EM66" s="53">
        <v>-0.214599192142487</v>
      </c>
      <c r="EN66" s="53">
        <v>-0.209471419453621</v>
      </c>
      <c r="EO66" s="53">
        <v>-0.201927229762077</v>
      </c>
      <c r="EP66" s="53">
        <v>-0.199893668293953</v>
      </c>
      <c r="EQ66" s="53">
        <v>-0.199026316404343</v>
      </c>
      <c r="ER66" s="53">
        <v>-0.21014603972435</v>
      </c>
      <c r="ES66" s="53">
        <v>-0.216382086277008</v>
      </c>
      <c r="ET66" s="53">
        <v>-0.219047367572784</v>
      </c>
      <c r="EU66" s="53">
        <v>-0.227010294795036</v>
      </c>
      <c r="EV66" s="53">
        <v>-0.228482455015182</v>
      </c>
      <c r="EW66" s="53">
        <v>-0.227534890174866</v>
      </c>
      <c r="EX66" s="53">
        <v>-0.20918932557106</v>
      </c>
    </row>
    <row r="67" s="53" customFormat="1" spans="1:154">
      <c r="A67" s="54">
        <v>2388</v>
      </c>
      <c r="B67" s="62">
        <v>2388</v>
      </c>
      <c r="C67" s="53" t="s">
        <v>228</v>
      </c>
      <c r="D67" s="55">
        <v>43851</v>
      </c>
      <c r="E67" s="53">
        <v>-0.0443084686994553</v>
      </c>
      <c r="F67" s="53">
        <v>-0.0528541728854179</v>
      </c>
      <c r="G67" s="53">
        <v>-0.112829975783825</v>
      </c>
      <c r="H67" s="53">
        <v>-0.188118383288383</v>
      </c>
      <c r="I67" s="53">
        <v>-0.21503609418869</v>
      </c>
      <c r="J67" s="53">
        <v>-0.269996374845505</v>
      </c>
      <c r="K67" s="53">
        <v>-0.303551882505417</v>
      </c>
      <c r="L67" s="53">
        <v>-0.316017240285873</v>
      </c>
      <c r="M67" s="53">
        <v>-0.310263991355896</v>
      </c>
      <c r="N67" s="53">
        <v>-0.348204404115677</v>
      </c>
      <c r="O67" s="53">
        <v>-0.337136805057526</v>
      </c>
      <c r="P67" s="53">
        <v>-0.316768765449524</v>
      </c>
      <c r="Q67" s="53">
        <v>-0.348310172557831</v>
      </c>
      <c r="R67" s="53">
        <v>-0.391707628965378</v>
      </c>
      <c r="S67" s="53">
        <v>-0.347470313310623</v>
      </c>
      <c r="T67" s="53">
        <v>-0.363614648580551</v>
      </c>
      <c r="U67" s="53">
        <v>-0.398942679166794</v>
      </c>
      <c r="V67" s="53">
        <v>-0.388877511024475</v>
      </c>
      <c r="W67" s="53">
        <v>-0.428857058286667</v>
      </c>
      <c r="X67" s="53">
        <v>-0.416843950748444</v>
      </c>
      <c r="Y67" s="53">
        <v>-0.392934054136276</v>
      </c>
      <c r="Z67" s="53">
        <v>-0.436371475458145</v>
      </c>
      <c r="AA67" s="53">
        <v>-0.3654565513134</v>
      </c>
      <c r="AB67" s="53">
        <v>-0.396233975887299</v>
      </c>
      <c r="AC67" s="53">
        <v>-0.388484686613083</v>
      </c>
      <c r="AD67" s="53">
        <v>-0.400789260864258</v>
      </c>
      <c r="AE67" s="53">
        <v>-0.441115766763687</v>
      </c>
      <c r="AF67" s="53">
        <v>-0.435799568891525</v>
      </c>
      <c r="AG67" s="53">
        <v>-0.400364130735397</v>
      </c>
      <c r="AH67" s="53">
        <v>-0.418268352746964</v>
      </c>
      <c r="AI67" s="53">
        <v>-0.425191313028336</v>
      </c>
      <c r="AJ67" s="53">
        <v>-0.459800392389297</v>
      </c>
      <c r="AK67" s="53">
        <v>-0.497773796319962</v>
      </c>
      <c r="AL67" s="53">
        <v>-0.486398488283157</v>
      </c>
      <c r="AM67" s="53">
        <v>-0.523993730545044</v>
      </c>
      <c r="AN67" s="53">
        <v>-0.560100793838501</v>
      </c>
      <c r="AO67" s="53">
        <v>-0.558952331542969</v>
      </c>
      <c r="AP67" s="53">
        <v>-0.552890717983246</v>
      </c>
      <c r="AQ67" s="53">
        <v>-0.544695317745209</v>
      </c>
      <c r="AR67" s="53">
        <v>-0.501180231571198</v>
      </c>
      <c r="AS67" s="53">
        <v>-0.508679091930389</v>
      </c>
      <c r="AT67" s="53">
        <v>-0.479089975357056</v>
      </c>
      <c r="AU67" s="53">
        <v>-0.48166036605835</v>
      </c>
      <c r="AV67" s="53">
        <v>-0.508676826953888</v>
      </c>
      <c r="AW67" s="53">
        <v>-0.517857849597931</v>
      </c>
      <c r="AX67" s="53">
        <v>-0.544998049736023</v>
      </c>
      <c r="AY67" s="53">
        <v>-0.583223819732666</v>
      </c>
      <c r="AZ67" s="53">
        <v>-0.612991631031036</v>
      </c>
      <c r="BA67" s="53">
        <v>-0.628312051296234</v>
      </c>
      <c r="BB67" s="53">
        <v>-0.643028080463409</v>
      </c>
      <c r="BC67" s="53">
        <v>-0.0322530977427959</v>
      </c>
      <c r="BD67" s="53">
        <v>-0.0388810187578201</v>
      </c>
      <c r="BE67" s="53">
        <v>-0.0888029113411903</v>
      </c>
      <c r="BF67" s="53">
        <v>-0.126390695571899</v>
      </c>
      <c r="BG67" s="53">
        <v>-0.155567154288292</v>
      </c>
      <c r="BH67" s="53">
        <v>-0.176898613572121</v>
      </c>
      <c r="BI67" s="53">
        <v>-0.196182176470757</v>
      </c>
      <c r="BJ67" s="53">
        <v>-0.190929874777794</v>
      </c>
      <c r="BK67" s="53">
        <v>-0.183431953191757</v>
      </c>
      <c r="BL67" s="53">
        <v>-0.198605477809906</v>
      </c>
      <c r="BM67" s="53">
        <v>-0.178564712405205</v>
      </c>
      <c r="BN67" s="53">
        <v>-0.162385284900665</v>
      </c>
      <c r="BO67" s="53">
        <v>-0.187341183423996</v>
      </c>
      <c r="BP67" s="53">
        <v>-0.230491578578949</v>
      </c>
      <c r="BQ67" s="53">
        <v>-0.208411023020744</v>
      </c>
      <c r="BR67" s="53">
        <v>-0.223037704825401</v>
      </c>
      <c r="BS67" s="53">
        <v>-0.241944149136543</v>
      </c>
      <c r="BT67" s="53">
        <v>-0.264530807733536</v>
      </c>
      <c r="BU67" s="53">
        <v>-0.299691379070282</v>
      </c>
      <c r="BV67" s="53">
        <v>-0.254004061222076</v>
      </c>
      <c r="BW67" s="53">
        <v>-0.267809957265854</v>
      </c>
      <c r="BX67" s="53">
        <v>-0.270207524299622</v>
      </c>
      <c r="BY67" s="53">
        <v>-0.190123945474625</v>
      </c>
      <c r="BZ67" s="53">
        <v>-0.229626297950745</v>
      </c>
      <c r="CA67" s="53">
        <v>-0.212471038103104</v>
      </c>
      <c r="CB67" s="53">
        <v>-0.225905060768127</v>
      </c>
      <c r="CC67" s="53">
        <v>-0.249731928110123</v>
      </c>
      <c r="CD67" s="53">
        <v>-0.240169867873192</v>
      </c>
      <c r="CE67" s="53">
        <v>-0.201487019658089</v>
      </c>
      <c r="CF67" s="53">
        <v>-0.238123372197151</v>
      </c>
      <c r="CG67" s="53">
        <v>-0.225161775946617</v>
      </c>
      <c r="CH67" s="53">
        <v>-0.244763419032097</v>
      </c>
      <c r="CI67" s="53">
        <v>-0.260904848575592</v>
      </c>
      <c r="CJ67" s="53">
        <v>-0.27703458070755</v>
      </c>
      <c r="CK67" s="53">
        <v>-0.314545482397079</v>
      </c>
      <c r="CL67" s="53">
        <v>-0.356355309486389</v>
      </c>
      <c r="CM67" s="53">
        <v>-0.353489995002747</v>
      </c>
      <c r="CN67" s="53">
        <v>-0.343879908323288</v>
      </c>
      <c r="CO67" s="53">
        <v>-0.329625338315964</v>
      </c>
      <c r="CP67" s="53">
        <v>-0.339864760637283</v>
      </c>
      <c r="CQ67" s="53">
        <v>-0.372723162174225</v>
      </c>
      <c r="CR67" s="53">
        <v>-0.340670794248581</v>
      </c>
      <c r="CS67" s="53">
        <v>-0.33481353521347</v>
      </c>
      <c r="CT67" s="53">
        <v>-0.352454572916031</v>
      </c>
      <c r="CU67" s="53">
        <v>-0.365165799856186</v>
      </c>
      <c r="CV67" s="53">
        <v>-0.386261314153671</v>
      </c>
      <c r="CW67" s="53">
        <v>-0.41649329662323</v>
      </c>
      <c r="CX67" s="53">
        <v>-0.418624877929687</v>
      </c>
      <c r="CY67" s="53">
        <v>-0.420452982187271</v>
      </c>
      <c r="CZ67" s="53">
        <v>-0.411671012639999</v>
      </c>
      <c r="DA67" s="53">
        <v>-0.049490824341774</v>
      </c>
      <c r="DB67" s="53">
        <v>-0.0514086037874222</v>
      </c>
      <c r="DC67" s="53">
        <v>-0.061462514102459</v>
      </c>
      <c r="DD67" s="53">
        <v>-0.0991631522774696</v>
      </c>
      <c r="DE67" s="53">
        <v>-0.096904382109642</v>
      </c>
      <c r="DF67" s="53">
        <v>-0.130533203482628</v>
      </c>
      <c r="DG67" s="53">
        <v>-0.144805163145065</v>
      </c>
      <c r="DH67" s="53">
        <v>-0.162522822618484</v>
      </c>
      <c r="DI67" s="53">
        <v>-0.164267510175705</v>
      </c>
      <c r="DJ67" s="53">
        <v>-0.187034383416176</v>
      </c>
      <c r="DK67" s="53">
        <v>-0.196007534861565</v>
      </c>
      <c r="DL67" s="53">
        <v>-0.191818937659264</v>
      </c>
      <c r="DM67" s="53">
        <v>-0.19840444624424</v>
      </c>
      <c r="DN67" s="53">
        <v>-0.198651492595673</v>
      </c>
      <c r="DO67" s="53">
        <v>-0.176494762301445</v>
      </c>
      <c r="DP67" s="53">
        <v>-0.178012400865555</v>
      </c>
      <c r="DQ67" s="53">
        <v>-0.194433987140656</v>
      </c>
      <c r="DR67" s="53">
        <v>-0.161782160401344</v>
      </c>
      <c r="DS67" s="53">
        <v>-0.16660113632679</v>
      </c>
      <c r="DT67" s="53">
        <v>-0.200275346636772</v>
      </c>
      <c r="DU67" s="53">
        <v>-0.162559553980827</v>
      </c>
      <c r="DV67" s="53">
        <v>-0.203599393367767</v>
      </c>
      <c r="DW67" s="53">
        <v>-0.212768048048019</v>
      </c>
      <c r="DX67" s="53">
        <v>-0.204043120145798</v>
      </c>
      <c r="DY67" s="53">
        <v>-0.213449105620384</v>
      </c>
      <c r="DZ67" s="53">
        <v>-0.212319642305374</v>
      </c>
      <c r="EA67" s="53">
        <v>-0.228819295763969</v>
      </c>
      <c r="EB67" s="53">
        <v>-0.233065158128738</v>
      </c>
      <c r="EC67" s="53">
        <v>-0.236312553286552</v>
      </c>
      <c r="ED67" s="53">
        <v>-0.217580437660217</v>
      </c>
      <c r="EE67" s="53">
        <v>-0.237464994192123</v>
      </c>
      <c r="EF67" s="53">
        <v>-0.252472430467606</v>
      </c>
      <c r="EG67" s="53">
        <v>-0.274304419755936</v>
      </c>
      <c r="EH67" s="53">
        <v>-0.246799349784851</v>
      </c>
      <c r="EI67" s="53">
        <v>-0.246883660554886</v>
      </c>
      <c r="EJ67" s="53">
        <v>-0.241180941462517</v>
      </c>
      <c r="EK67" s="53">
        <v>-0.242897763848305</v>
      </c>
      <c r="EL67" s="53">
        <v>-0.246446251869202</v>
      </c>
      <c r="EM67" s="53">
        <v>-0.252505451440811</v>
      </c>
      <c r="EN67" s="53">
        <v>-0.198750913143158</v>
      </c>
      <c r="EO67" s="53">
        <v>-0.173391416668892</v>
      </c>
      <c r="EP67" s="53">
        <v>-0.175854653120041</v>
      </c>
      <c r="EQ67" s="53">
        <v>-0.184282287955284</v>
      </c>
      <c r="ER67" s="53">
        <v>-0.193657696247101</v>
      </c>
      <c r="ES67" s="53">
        <v>-0.190127491950989</v>
      </c>
      <c r="ET67" s="53">
        <v>-0.196172222495079</v>
      </c>
      <c r="EU67" s="53">
        <v>-0.204165980219841</v>
      </c>
      <c r="EV67" s="53">
        <v>-0.231802225112915</v>
      </c>
      <c r="EW67" s="53">
        <v>-0.245294496417046</v>
      </c>
      <c r="EX67" s="53">
        <v>-0.268792539834976</v>
      </c>
    </row>
    <row r="68" s="53" customFormat="1" spans="1:154">
      <c r="A68" s="54">
        <v>2389</v>
      </c>
      <c r="B68" s="62">
        <v>2389</v>
      </c>
      <c r="C68" s="53" t="s">
        <v>231</v>
      </c>
      <c r="D68" s="55">
        <v>43851</v>
      </c>
      <c r="E68" s="53">
        <v>-0.0459007099270821</v>
      </c>
      <c r="F68" s="53">
        <v>-0.0161611437797546</v>
      </c>
      <c r="G68" s="53">
        <v>-0.0339089669287205</v>
      </c>
      <c r="H68" s="53">
        <v>-0.0869264230132103</v>
      </c>
      <c r="I68" s="53">
        <v>-0.113903947174549</v>
      </c>
      <c r="J68" s="53">
        <v>-0.0726763531565666</v>
      </c>
      <c r="K68" s="53">
        <v>-0.124494276940823</v>
      </c>
      <c r="L68" s="53">
        <v>-0.199898257851601</v>
      </c>
      <c r="M68" s="53">
        <v>-0.0973165407776833</v>
      </c>
      <c r="N68" s="53">
        <v>0.0149912908673286</v>
      </c>
      <c r="O68" s="53">
        <v>0.0920175835490227</v>
      </c>
      <c r="P68" s="53">
        <v>0.110419541597366</v>
      </c>
      <c r="Q68" s="53">
        <v>0.156362250447273</v>
      </c>
      <c r="R68" s="53">
        <v>0.128595024347305</v>
      </c>
      <c r="S68" s="53">
        <v>0.146651789546013</v>
      </c>
      <c r="T68" s="53">
        <v>0.135295644402504</v>
      </c>
      <c r="U68" s="53">
        <v>0.239639282226562</v>
      </c>
      <c r="V68" s="53">
        <v>0.262702226638794</v>
      </c>
      <c r="W68" s="53">
        <v>0.288980782032013</v>
      </c>
      <c r="X68" s="53">
        <v>0.214289650321007</v>
      </c>
      <c r="Y68" s="53">
        <v>0.187461853027344</v>
      </c>
      <c r="Z68" s="53">
        <v>0.161942020058632</v>
      </c>
      <c r="AA68" s="53">
        <v>0.184230342507362</v>
      </c>
      <c r="AB68" s="53">
        <v>0.192110672593117</v>
      </c>
      <c r="AC68" s="53">
        <v>0.180460169911385</v>
      </c>
      <c r="AD68" s="53">
        <v>0.148302480578423</v>
      </c>
      <c r="AE68" s="53">
        <v>0.140043005347252</v>
      </c>
      <c r="AF68" s="53">
        <v>0.0915050730109215</v>
      </c>
      <c r="AG68" s="53">
        <v>0.115426145493984</v>
      </c>
      <c r="AH68" s="53">
        <v>0.164458602666855</v>
      </c>
      <c r="AI68" s="53">
        <v>0.184462457895279</v>
      </c>
      <c r="AJ68" s="53">
        <v>0.175569728016853</v>
      </c>
      <c r="AK68" s="53">
        <v>0.149079173803329</v>
      </c>
      <c r="AL68" s="53">
        <v>0.156338632106781</v>
      </c>
      <c r="AM68" s="53">
        <v>0.163493469357491</v>
      </c>
      <c r="AN68" s="53">
        <v>0.182859748601913</v>
      </c>
      <c r="AO68" s="53">
        <v>0.197056606411934</v>
      </c>
      <c r="AP68" s="53">
        <v>0.167680755257607</v>
      </c>
      <c r="AQ68" s="53">
        <v>0.166258871555328</v>
      </c>
      <c r="AR68" s="53">
        <v>0.190359279513359</v>
      </c>
      <c r="AS68" s="53">
        <v>0.20695136487484</v>
      </c>
      <c r="AT68" s="53">
        <v>0.211659505963326</v>
      </c>
      <c r="AU68" s="53">
        <v>0.192773818969727</v>
      </c>
      <c r="AV68" s="53">
        <v>0.171397775411606</v>
      </c>
      <c r="AW68" s="53">
        <v>0.165822327136993</v>
      </c>
      <c r="AX68" s="53">
        <v>0.177836418151855</v>
      </c>
      <c r="AY68" s="53">
        <v>0.174889281392097</v>
      </c>
      <c r="AZ68" s="53">
        <v>0.205298542976379</v>
      </c>
      <c r="BA68" s="53">
        <v>0.231147423386574</v>
      </c>
      <c r="BB68" s="53">
        <v>0.205215632915497</v>
      </c>
      <c r="BC68" s="53">
        <v>-0.0423240289092064</v>
      </c>
      <c r="BD68" s="53">
        <v>-0.0325245447456837</v>
      </c>
      <c r="BE68" s="53">
        <v>-0.0596838556230068</v>
      </c>
      <c r="BF68" s="53">
        <v>-0.0910423621535301</v>
      </c>
      <c r="BG68" s="53">
        <v>-0.0987778604030609</v>
      </c>
      <c r="BH68" s="53">
        <v>-0.0730106458067894</v>
      </c>
      <c r="BI68" s="53">
        <v>-0.0842929482460022</v>
      </c>
      <c r="BJ68" s="53">
        <v>-0.0441038571298122</v>
      </c>
      <c r="BK68" s="53">
        <v>-0.0358932986855507</v>
      </c>
      <c r="BL68" s="53">
        <v>-0.00961775612086058</v>
      </c>
      <c r="BM68" s="53">
        <v>-0.0289114564657211</v>
      </c>
      <c r="BN68" s="53">
        <v>-0.0306800119578838</v>
      </c>
      <c r="BO68" s="53">
        <v>0.0133956782519817</v>
      </c>
      <c r="BP68" s="53">
        <v>-0.00713719474151731</v>
      </c>
      <c r="BQ68" s="53">
        <v>0.000391507986932993</v>
      </c>
      <c r="BR68" s="53">
        <v>-0.00349956145510077</v>
      </c>
      <c r="BS68" s="53">
        <v>0.0841111615300179</v>
      </c>
      <c r="BT68" s="53">
        <v>0.0996912568807602</v>
      </c>
      <c r="BU68" s="53">
        <v>0.129842773079872</v>
      </c>
      <c r="BV68" s="53">
        <v>0.0610380582511425</v>
      </c>
      <c r="BW68" s="53">
        <v>0.042499665170908</v>
      </c>
      <c r="BX68" s="53">
        <v>0.018624996766448</v>
      </c>
      <c r="BY68" s="53">
        <v>0.0463489890098572</v>
      </c>
      <c r="BZ68" s="53">
        <v>0.0645947977900505</v>
      </c>
      <c r="CA68" s="53">
        <v>0.0507410578429699</v>
      </c>
      <c r="CB68" s="53">
        <v>0.0262838397175074</v>
      </c>
      <c r="CC68" s="53">
        <v>0.023676784709096</v>
      </c>
      <c r="CD68" s="53">
        <v>-0.0238260384649038</v>
      </c>
      <c r="CE68" s="53">
        <v>-9.39858146011829e-5</v>
      </c>
      <c r="CF68" s="53">
        <v>0.0197464637458324</v>
      </c>
      <c r="CG68" s="53">
        <v>0.0196819342672825</v>
      </c>
      <c r="CH68" s="53">
        <v>0.0145415160804987</v>
      </c>
      <c r="CI68" s="53">
        <v>-0.0160134825855494</v>
      </c>
      <c r="CJ68" s="53">
        <v>-0.0170378051698208</v>
      </c>
      <c r="CK68" s="53">
        <v>-0.00564680621027946</v>
      </c>
      <c r="CL68" s="53">
        <v>0.0113250240683556</v>
      </c>
      <c r="CM68" s="53">
        <v>0.0251698940992355</v>
      </c>
      <c r="CN68" s="53">
        <v>0.00086706131696701</v>
      </c>
      <c r="CO68" s="53">
        <v>0.00838149897754192</v>
      </c>
      <c r="CP68" s="53">
        <v>0.0201127249747515</v>
      </c>
      <c r="CQ68" s="53">
        <v>0.00236073508858681</v>
      </c>
      <c r="CR68" s="53">
        <v>-0.00223391782492399</v>
      </c>
      <c r="CS68" s="53">
        <v>-0.0292299911379814</v>
      </c>
      <c r="CT68" s="53">
        <v>-0.0442857816815376</v>
      </c>
      <c r="CU68" s="53">
        <v>-0.0467686429619789</v>
      </c>
      <c r="CV68" s="53">
        <v>-0.0473740436136723</v>
      </c>
      <c r="CW68" s="53">
        <v>-0.0520733594894409</v>
      </c>
      <c r="CX68" s="53">
        <v>-0.0190932583063841</v>
      </c>
      <c r="CY68" s="53">
        <v>0.0114847738295794</v>
      </c>
      <c r="CZ68" s="53">
        <v>-0.000132727902382612</v>
      </c>
      <c r="DA68" s="53">
        <v>-0.031993430107832</v>
      </c>
      <c r="DB68" s="53">
        <v>-0.0120533518493176</v>
      </c>
      <c r="DC68" s="53">
        <v>-0.00264186365529895</v>
      </c>
      <c r="DD68" s="53">
        <v>-0.0243008118122816</v>
      </c>
      <c r="DE68" s="53">
        <v>-0.0435428395867348</v>
      </c>
      <c r="DF68" s="53">
        <v>-0.0280824583023787</v>
      </c>
      <c r="DG68" s="53">
        <v>-0.068618081510067</v>
      </c>
      <c r="DH68" s="53">
        <v>-0.184211149811745</v>
      </c>
      <c r="DI68" s="53">
        <v>-0.0898399949073792</v>
      </c>
      <c r="DJ68" s="53">
        <v>-0.00380770629271865</v>
      </c>
      <c r="DK68" s="53">
        <v>0.0925122871994972</v>
      </c>
      <c r="DL68" s="53">
        <v>0.112682804465294</v>
      </c>
      <c r="DM68" s="53">
        <v>0.114549815654755</v>
      </c>
      <c r="DN68" s="53">
        <v>0.107315473258495</v>
      </c>
      <c r="DO68" s="53">
        <v>0.11784353107214</v>
      </c>
      <c r="DP68" s="53">
        <v>0.110378451645374</v>
      </c>
      <c r="DQ68" s="53">
        <v>0.127111375331879</v>
      </c>
      <c r="DR68" s="53">
        <v>0.134594216942787</v>
      </c>
      <c r="DS68" s="53">
        <v>0.130721256136894</v>
      </c>
      <c r="DT68" s="53">
        <v>0.124834842979908</v>
      </c>
      <c r="DU68" s="53">
        <v>0.116545431315899</v>
      </c>
      <c r="DV68" s="53">
        <v>0.114900268614292</v>
      </c>
      <c r="DW68" s="53">
        <v>0.109464608132839</v>
      </c>
      <c r="DX68" s="53">
        <v>0.0990991294384003</v>
      </c>
      <c r="DY68" s="53">
        <v>0.101302355527878</v>
      </c>
      <c r="DZ68" s="53">
        <v>0.0936018899083138</v>
      </c>
      <c r="EA68" s="53">
        <v>0.0879494771361351</v>
      </c>
      <c r="EB68" s="53">
        <v>0.0869143605232239</v>
      </c>
      <c r="EC68" s="53">
        <v>0.0871033743023872</v>
      </c>
      <c r="ED68" s="53">
        <v>0.116295382380486</v>
      </c>
      <c r="EE68" s="53">
        <v>0.13636377453804</v>
      </c>
      <c r="EF68" s="53">
        <v>0.132611453533173</v>
      </c>
      <c r="EG68" s="53">
        <v>0.136675909161568</v>
      </c>
      <c r="EH68" s="53">
        <v>0.144959673285484</v>
      </c>
      <c r="EI68" s="53">
        <v>0.140723526477814</v>
      </c>
      <c r="EJ68" s="53">
        <v>0.143117964267731</v>
      </c>
      <c r="EK68" s="53">
        <v>0.143469959497452</v>
      </c>
      <c r="EL68" s="53">
        <v>0.138396933674812</v>
      </c>
      <c r="EM68" s="53">
        <v>0.129460617899895</v>
      </c>
      <c r="EN68" s="53">
        <v>0.141829803586006</v>
      </c>
      <c r="EO68" s="53">
        <v>0.176173865795135</v>
      </c>
      <c r="EP68" s="53">
        <v>0.185476675629616</v>
      </c>
      <c r="EQ68" s="53">
        <v>0.193587049841881</v>
      </c>
      <c r="ER68" s="53">
        <v>0.187266796827316</v>
      </c>
      <c r="ES68" s="53">
        <v>0.184174224734306</v>
      </c>
      <c r="ET68" s="53">
        <v>0.196793705224991</v>
      </c>
      <c r="EU68" s="53">
        <v>0.198545902967453</v>
      </c>
      <c r="EV68" s="53">
        <v>0.195975050330162</v>
      </c>
      <c r="EW68" s="53">
        <v>0.191245898604393</v>
      </c>
      <c r="EX68" s="53">
        <v>0.176931604743004</v>
      </c>
    </row>
    <row r="69" s="53" customFormat="1" spans="1:154">
      <c r="A69" s="54">
        <v>2396</v>
      </c>
      <c r="B69" s="62">
        <v>2396</v>
      </c>
      <c r="C69" s="53" t="s">
        <v>234</v>
      </c>
      <c r="D69" s="55">
        <v>43851</v>
      </c>
      <c r="E69" s="53">
        <v>-0.0939135327935219</v>
      </c>
      <c r="F69" s="53">
        <v>-0.0974963083863258</v>
      </c>
      <c r="G69" s="53">
        <v>-0.0782686173915863</v>
      </c>
      <c r="H69" s="53">
        <v>-0.00690629659220576</v>
      </c>
      <c r="I69" s="53">
        <v>-0.0248502530157566</v>
      </c>
      <c r="J69" s="53">
        <v>0.0162507407367229</v>
      </c>
      <c r="K69" s="53">
        <v>0.0598297603428364</v>
      </c>
      <c r="L69" s="53">
        <v>0.0677711516618729</v>
      </c>
      <c r="M69" s="53">
        <v>0.0306599549949169</v>
      </c>
      <c r="N69" s="53">
        <v>0.0207641534507275</v>
      </c>
      <c r="O69" s="53">
        <v>-0.0173552110791206</v>
      </c>
      <c r="P69" s="53">
        <v>-0.00634309556335211</v>
      </c>
      <c r="Q69" s="53">
        <v>0.0246640294790268</v>
      </c>
      <c r="R69" s="53">
        <v>-0.00316486717201769</v>
      </c>
      <c r="S69" s="53">
        <v>0.0260138642042875</v>
      </c>
      <c r="T69" s="53">
        <v>-0.00641550309956074</v>
      </c>
      <c r="U69" s="53">
        <v>-0.0320334993302822</v>
      </c>
      <c r="V69" s="53">
        <v>-0.0183453727513552</v>
      </c>
      <c r="W69" s="53">
        <v>-0.0235607195645571</v>
      </c>
      <c r="X69" s="53">
        <v>-0.0278668031096458</v>
      </c>
      <c r="Y69" s="53">
        <v>0.0199226811528206</v>
      </c>
      <c r="Z69" s="53">
        <v>-0.00441818870604038</v>
      </c>
      <c r="AA69" s="53">
        <v>0.040784265846014</v>
      </c>
      <c r="AB69" s="53">
        <v>0.000800003996118903</v>
      </c>
      <c r="AC69" s="53">
        <v>-0.00139399082399905</v>
      </c>
      <c r="AD69" s="53">
        <v>-0.0821824297308922</v>
      </c>
      <c r="AE69" s="53">
        <v>-0.0722816735506058</v>
      </c>
      <c r="AF69" s="53">
        <v>-0.0725240483880043</v>
      </c>
      <c r="AG69" s="53">
        <v>-0.0482608936727047</v>
      </c>
      <c r="AH69" s="53">
        <v>-0.0161097589880228</v>
      </c>
      <c r="AI69" s="53">
        <v>0.0731720551848412</v>
      </c>
      <c r="AJ69" s="53">
        <v>0.133272886276245</v>
      </c>
      <c r="AK69" s="53">
        <v>0.102069415152073</v>
      </c>
      <c r="AL69" s="53">
        <v>0.134732514619827</v>
      </c>
      <c r="AM69" s="53">
        <v>0.0272945128381252</v>
      </c>
      <c r="AN69" s="53">
        <v>0.0359594263136387</v>
      </c>
      <c r="AO69" s="53">
        <v>0.0169631876051426</v>
      </c>
      <c r="AP69" s="53">
        <v>0.0606300793588161</v>
      </c>
      <c r="AQ69" s="53">
        <v>0.0359043702483177</v>
      </c>
      <c r="AR69" s="53">
        <v>0.0233374424278736</v>
      </c>
      <c r="AS69" s="53">
        <v>0.00695172417908907</v>
      </c>
      <c r="AT69" s="53">
        <v>0.00236615352332592</v>
      </c>
      <c r="AU69" s="53">
        <v>0.0221374277025461</v>
      </c>
      <c r="AV69" s="53">
        <v>-0.0261814296245575</v>
      </c>
      <c r="AW69" s="53">
        <v>-0.0119794514030218</v>
      </c>
      <c r="AX69" s="53">
        <v>0.00268911197781563</v>
      </c>
      <c r="AY69" s="53">
        <v>-0.0127131128683686</v>
      </c>
      <c r="AZ69" s="53">
        <v>-0.0487171187996864</v>
      </c>
      <c r="BA69" s="53">
        <v>-0.0619415789842606</v>
      </c>
      <c r="BB69" s="53">
        <v>-0.0582033842802048</v>
      </c>
      <c r="BC69" s="53">
        <v>-0.10302396863699</v>
      </c>
      <c r="BD69" s="53">
        <v>-0.103730484843254</v>
      </c>
      <c r="BE69" s="53">
        <v>-0.0794980302453041</v>
      </c>
      <c r="BF69" s="53">
        <v>-0.0263359025120735</v>
      </c>
      <c r="BG69" s="53">
        <v>-0.0399337187409401</v>
      </c>
      <c r="BH69" s="53">
        <v>-0.00498270848765969</v>
      </c>
      <c r="BI69" s="53">
        <v>0.0179694648832083</v>
      </c>
      <c r="BJ69" s="53">
        <v>0.0231000948697329</v>
      </c>
      <c r="BK69" s="53">
        <v>-0.00705434894189239</v>
      </c>
      <c r="BL69" s="53">
        <v>-0.00756737543269992</v>
      </c>
      <c r="BM69" s="53">
        <v>-0.0255420953035355</v>
      </c>
      <c r="BN69" s="53">
        <v>-0.0269330143928528</v>
      </c>
      <c r="BO69" s="53">
        <v>0.0295949466526508</v>
      </c>
      <c r="BP69" s="53">
        <v>0.00125434179790318</v>
      </c>
      <c r="BQ69" s="53">
        <v>-0.0191480778157711</v>
      </c>
      <c r="BR69" s="53">
        <v>-0.0384952053427696</v>
      </c>
      <c r="BS69" s="53">
        <v>-0.0447926670312881</v>
      </c>
      <c r="BT69" s="53">
        <v>-0.0289169773459435</v>
      </c>
      <c r="BU69" s="53">
        <v>-0.0307508073747158</v>
      </c>
      <c r="BV69" s="53">
        <v>-0.0265686698257923</v>
      </c>
      <c r="BW69" s="53">
        <v>0.0234767496585846</v>
      </c>
      <c r="BX69" s="53">
        <v>0.0129641517996788</v>
      </c>
      <c r="BY69" s="53">
        <v>0.0768885686993599</v>
      </c>
      <c r="BZ69" s="53">
        <v>0.0611967779695988</v>
      </c>
      <c r="CA69" s="53">
        <v>0.0385450907051563</v>
      </c>
      <c r="CB69" s="53">
        <v>-0.0280929021537304</v>
      </c>
      <c r="CC69" s="53">
        <v>-0.0188270378857851</v>
      </c>
      <c r="CD69" s="53">
        <v>0.00172153650783002</v>
      </c>
      <c r="CE69" s="53">
        <v>0.0454548560082912</v>
      </c>
      <c r="CF69" s="53">
        <v>0.0587979666888714</v>
      </c>
      <c r="CG69" s="53">
        <v>0.0682343393564224</v>
      </c>
      <c r="CH69" s="53">
        <v>0.10830719769001</v>
      </c>
      <c r="CI69" s="53">
        <v>0.103499338030815</v>
      </c>
      <c r="CJ69" s="53">
        <v>0.126144379377365</v>
      </c>
      <c r="CK69" s="53">
        <v>0.037362664937973</v>
      </c>
      <c r="CL69" s="53">
        <v>0.0387529544532299</v>
      </c>
      <c r="CM69" s="53">
        <v>0.0461926013231277</v>
      </c>
      <c r="CN69" s="53">
        <v>0.0710834041237831</v>
      </c>
      <c r="CO69" s="53">
        <v>0.0669537261128426</v>
      </c>
      <c r="CP69" s="53">
        <v>0.0445946231484413</v>
      </c>
      <c r="CQ69" s="53">
        <v>0.0141513673588634</v>
      </c>
      <c r="CR69" s="53">
        <v>-0.00127982371486723</v>
      </c>
      <c r="CS69" s="53">
        <v>-0.0112367644906044</v>
      </c>
      <c r="CT69" s="53">
        <v>-0.0450440719723701</v>
      </c>
      <c r="CU69" s="53">
        <v>-0.0570089742541313</v>
      </c>
      <c r="CV69" s="53">
        <v>-0.0599333271384239</v>
      </c>
      <c r="CW69" s="53">
        <v>-0.0788649544119835</v>
      </c>
      <c r="CX69" s="53">
        <v>-0.105663701891899</v>
      </c>
      <c r="CY69" s="53">
        <v>-0.10642396658659</v>
      </c>
      <c r="CZ69" s="53">
        <v>-0.088989146053791</v>
      </c>
      <c r="DA69" s="53">
        <v>0.0159558244049549</v>
      </c>
      <c r="DB69" s="53">
        <v>0.0130795668810606</v>
      </c>
      <c r="DC69" s="53">
        <v>0.008074801415205</v>
      </c>
      <c r="DD69" s="53">
        <v>0.0262749940156937</v>
      </c>
      <c r="DE69" s="53">
        <v>0.0219288505613804</v>
      </c>
      <c r="DF69" s="53">
        <v>0.0280788391828537</v>
      </c>
      <c r="DG69" s="53">
        <v>0.0487056858837605</v>
      </c>
      <c r="DH69" s="53">
        <v>0.0515164472162724</v>
      </c>
      <c r="DI69" s="53">
        <v>0.0445596911013126</v>
      </c>
      <c r="DJ69" s="53">
        <v>0.0351769179105759</v>
      </c>
      <c r="DK69" s="53">
        <v>0.0150322718545794</v>
      </c>
      <c r="DL69" s="53">
        <v>0.0274353064596653</v>
      </c>
      <c r="DM69" s="53">
        <v>0.00191447231918573</v>
      </c>
      <c r="DN69" s="53">
        <v>0.00242617912590504</v>
      </c>
      <c r="DO69" s="53">
        <v>0.052007332444191</v>
      </c>
      <c r="DP69" s="53">
        <v>0.0389250889420509</v>
      </c>
      <c r="DQ69" s="53">
        <v>0.019604554399848</v>
      </c>
      <c r="DR69" s="53">
        <v>0.0174169931560755</v>
      </c>
      <c r="DS69" s="53">
        <v>0.0140354763716459</v>
      </c>
      <c r="DT69" s="53">
        <v>0.00554725574329495</v>
      </c>
      <c r="DU69" s="53">
        <v>0.00329132052138448</v>
      </c>
      <c r="DV69" s="53">
        <v>-0.010536951944232</v>
      </c>
      <c r="DW69" s="53">
        <v>-0.0292589124292135</v>
      </c>
      <c r="DX69" s="53">
        <v>-0.0535513870418072</v>
      </c>
      <c r="DY69" s="53">
        <v>-0.0330936945974827</v>
      </c>
      <c r="DZ69" s="53">
        <v>-0.0472441390156746</v>
      </c>
      <c r="EA69" s="53">
        <v>-0.0466092489659786</v>
      </c>
      <c r="EB69" s="53">
        <v>-0.0674001947045326</v>
      </c>
      <c r="EC69" s="53">
        <v>-0.086870364844799</v>
      </c>
      <c r="ED69" s="53">
        <v>-0.0680623352527618</v>
      </c>
      <c r="EE69" s="53">
        <v>0.0117830988019705</v>
      </c>
      <c r="EF69" s="53">
        <v>0.0318110696971416</v>
      </c>
      <c r="EG69" s="53">
        <v>0.00541546195745468</v>
      </c>
      <c r="EH69" s="53">
        <v>0.0154335200786591</v>
      </c>
      <c r="EI69" s="53">
        <v>-0.00322276330552995</v>
      </c>
      <c r="EJ69" s="53">
        <v>0.00405186042189598</v>
      </c>
      <c r="EK69" s="53">
        <v>-0.0223840270191431</v>
      </c>
      <c r="EL69" s="53">
        <v>-0.00360793271102011</v>
      </c>
      <c r="EM69" s="53">
        <v>-0.0242039691656828</v>
      </c>
      <c r="EN69" s="53">
        <v>-0.0144117921590805</v>
      </c>
      <c r="EO69" s="53">
        <v>-0.00035425485111773</v>
      </c>
      <c r="EP69" s="53">
        <v>0.0104913655668497</v>
      </c>
      <c r="EQ69" s="53">
        <v>0.0402195788919926</v>
      </c>
      <c r="ER69" s="53">
        <v>0.0257080309092999</v>
      </c>
      <c r="ES69" s="53">
        <v>0.0518749095499516</v>
      </c>
      <c r="ET69" s="53">
        <v>0.0694678276777267</v>
      </c>
      <c r="EU69" s="53">
        <v>0.0729972347617149</v>
      </c>
      <c r="EV69" s="53">
        <v>0.0637919753789902</v>
      </c>
      <c r="EW69" s="53">
        <v>0.0513277761638165</v>
      </c>
      <c r="EX69" s="53">
        <v>0.0376311466097832</v>
      </c>
    </row>
    <row r="70" s="53" customFormat="1" spans="1:154">
      <c r="A70" s="54">
        <v>2402</v>
      </c>
      <c r="B70" s="62">
        <v>2402</v>
      </c>
      <c r="C70" s="53" t="s">
        <v>237</v>
      </c>
      <c r="D70" s="55">
        <v>43851</v>
      </c>
      <c r="E70" s="53">
        <v>0.00944433640688658</v>
      </c>
      <c r="F70" s="53">
        <v>-0.0176270473748446</v>
      </c>
      <c r="G70" s="53">
        <v>-0.0144707169383764</v>
      </c>
      <c r="H70" s="53">
        <v>-0.0586268082261086</v>
      </c>
      <c r="I70" s="53">
        <v>-0.0827352106571198</v>
      </c>
      <c r="J70" s="53">
        <v>-0.0351874828338623</v>
      </c>
      <c r="K70" s="53">
        <v>0.00826212950050831</v>
      </c>
      <c r="L70" s="53">
        <v>0.0545339211821556</v>
      </c>
      <c r="M70" s="53">
        <v>-0.0038362042978406</v>
      </c>
      <c r="N70" s="53">
        <v>0.0466050617396832</v>
      </c>
      <c r="O70" s="53">
        <v>0.0663244053721428</v>
      </c>
      <c r="P70" s="53">
        <v>0.0674522742629051</v>
      </c>
      <c r="Q70" s="53">
        <v>0.0787078812718391</v>
      </c>
      <c r="R70" s="53">
        <v>0.151576712727547</v>
      </c>
      <c r="S70" s="53">
        <v>0.134539559483528</v>
      </c>
      <c r="T70" s="53">
        <v>0.134092062711716</v>
      </c>
      <c r="U70" s="53">
        <v>0.120868727564812</v>
      </c>
      <c r="V70" s="53">
        <v>0.160195469856262</v>
      </c>
      <c r="W70" s="53">
        <v>0.103730820119381</v>
      </c>
      <c r="X70" s="53">
        <v>0.0904862657189369</v>
      </c>
      <c r="Y70" s="53">
        <v>0.0881738588213921</v>
      </c>
      <c r="Z70" s="53">
        <v>0.113137729465961</v>
      </c>
      <c r="AA70" s="53">
        <v>0.0822747722268105</v>
      </c>
      <c r="AB70" s="53">
        <v>0.0440336056053638</v>
      </c>
      <c r="AC70" s="53">
        <v>0.0675600171089172</v>
      </c>
      <c r="AD70" s="53">
        <v>0.016787139698863</v>
      </c>
      <c r="AE70" s="53">
        <v>0.027564262971282</v>
      </c>
      <c r="AF70" s="53">
        <v>-0.000211860635317862</v>
      </c>
      <c r="AG70" s="53">
        <v>0.0257527139037848</v>
      </c>
      <c r="AH70" s="53">
        <v>0.0618628226220608</v>
      </c>
      <c r="AI70" s="53">
        <v>0.0862963646650314</v>
      </c>
      <c r="AJ70" s="53">
        <v>0.0783481672406197</v>
      </c>
      <c r="AK70" s="53">
        <v>0.0357650220394135</v>
      </c>
      <c r="AL70" s="53">
        <v>0.0596237257122993</v>
      </c>
      <c r="AM70" s="53">
        <v>0.0673054456710815</v>
      </c>
      <c r="AN70" s="53">
        <v>0.109603688120842</v>
      </c>
      <c r="AO70" s="53">
        <v>0.0580511465668678</v>
      </c>
      <c r="AP70" s="53">
        <v>0.0529923141002655</v>
      </c>
      <c r="AQ70" s="53">
        <v>0.0629973262548447</v>
      </c>
      <c r="AR70" s="53">
        <v>0.0434147268533707</v>
      </c>
      <c r="AS70" s="53">
        <v>-0.00507247541099787</v>
      </c>
      <c r="AT70" s="53">
        <v>-0.0248135514557362</v>
      </c>
      <c r="AU70" s="53">
        <v>-0.0609061494469643</v>
      </c>
      <c r="AV70" s="53">
        <v>-0.048004224896431</v>
      </c>
      <c r="AW70" s="53">
        <v>-0.0557037964463234</v>
      </c>
      <c r="AX70" s="53">
        <v>-0.0273696463555098</v>
      </c>
      <c r="AY70" s="53">
        <v>-0.0214810874313116</v>
      </c>
      <c r="AZ70" s="53">
        <v>-0.0257159415632486</v>
      </c>
      <c r="BA70" s="53">
        <v>-0.0285130031406879</v>
      </c>
      <c r="BB70" s="53">
        <v>-0.0363425724208355</v>
      </c>
      <c r="BC70" s="53">
        <v>-0.0231492854654789</v>
      </c>
      <c r="BD70" s="53">
        <v>-0.0418806113302708</v>
      </c>
      <c r="BE70" s="53">
        <v>-0.0368780605494976</v>
      </c>
      <c r="BF70" s="53">
        <v>-0.0682330206036568</v>
      </c>
      <c r="BG70" s="53">
        <v>-0.0610939301550388</v>
      </c>
      <c r="BH70" s="53">
        <v>-0.00458131823688745</v>
      </c>
      <c r="BI70" s="53">
        <v>0.0732759982347488</v>
      </c>
      <c r="BJ70" s="53">
        <v>0.118259109556675</v>
      </c>
      <c r="BK70" s="53">
        <v>0.0555561445653439</v>
      </c>
      <c r="BL70" s="53">
        <v>0.126684829592705</v>
      </c>
      <c r="BM70" s="53">
        <v>0.0974642932415009</v>
      </c>
      <c r="BN70" s="53">
        <v>0.0981664732098579</v>
      </c>
      <c r="BO70" s="53">
        <v>0.121422007679939</v>
      </c>
      <c r="BP70" s="53">
        <v>0.190696939826012</v>
      </c>
      <c r="BQ70" s="53">
        <v>0.175135672092438</v>
      </c>
      <c r="BR70" s="53">
        <v>0.197551548480988</v>
      </c>
      <c r="BS70" s="53">
        <v>0.179437339305878</v>
      </c>
      <c r="BT70" s="53">
        <v>0.1829893887043</v>
      </c>
      <c r="BU70" s="53">
        <v>0.135487303137779</v>
      </c>
      <c r="BV70" s="53">
        <v>0.113012924790382</v>
      </c>
      <c r="BW70" s="53">
        <v>0.13611076772213</v>
      </c>
      <c r="BX70" s="53">
        <v>0.148568138480186</v>
      </c>
      <c r="BY70" s="53">
        <v>0.15032422542572</v>
      </c>
      <c r="BZ70" s="53">
        <v>0.118522442877293</v>
      </c>
      <c r="CA70" s="53">
        <v>0.127801045775414</v>
      </c>
      <c r="CB70" s="53">
        <v>0.101573713123798</v>
      </c>
      <c r="CC70" s="53">
        <v>0.0752320289611816</v>
      </c>
      <c r="CD70" s="53">
        <v>0.0318054556846619</v>
      </c>
      <c r="CE70" s="53">
        <v>0.0666928663849831</v>
      </c>
      <c r="CF70" s="53">
        <v>0.0766900107264519</v>
      </c>
      <c r="CG70" s="53">
        <v>0.0763054266571999</v>
      </c>
      <c r="CH70" s="53">
        <v>0.0738274678587914</v>
      </c>
      <c r="CI70" s="53">
        <v>0.0450531467795372</v>
      </c>
      <c r="CJ70" s="53">
        <v>0.0624968484044075</v>
      </c>
      <c r="CK70" s="53">
        <v>0.0600894428789616</v>
      </c>
      <c r="CL70" s="53">
        <v>0.0824626535177231</v>
      </c>
      <c r="CM70" s="53">
        <v>0.0451618134975433</v>
      </c>
      <c r="CN70" s="53">
        <v>0.0165069364011288</v>
      </c>
      <c r="CO70" s="53">
        <v>0.0310959704220295</v>
      </c>
      <c r="CP70" s="53">
        <v>0.036385290324688</v>
      </c>
      <c r="CQ70" s="53">
        <v>0.0215770658105612</v>
      </c>
      <c r="CR70" s="53">
        <v>-0.00639344565570354</v>
      </c>
      <c r="CS70" s="53">
        <v>-0.0240674670785666</v>
      </c>
      <c r="CT70" s="53">
        <v>-0.0533035770058632</v>
      </c>
      <c r="CU70" s="53">
        <v>-0.0465920567512512</v>
      </c>
      <c r="CV70" s="53">
        <v>-0.0245061218738556</v>
      </c>
      <c r="CW70" s="53">
        <v>-0.00613612774759531</v>
      </c>
      <c r="CX70" s="53">
        <v>-0.0265564620494843</v>
      </c>
      <c r="CY70" s="53">
        <v>-0.0233637355268002</v>
      </c>
      <c r="CZ70" s="53">
        <v>-0.0475278720259666</v>
      </c>
      <c r="DA70" s="53">
        <v>0.00583973154425621</v>
      </c>
      <c r="DB70" s="53">
        <v>-0.00250032637268305</v>
      </c>
      <c r="DC70" s="53">
        <v>-0.00434654671698809</v>
      </c>
      <c r="DD70" s="53">
        <v>-0.0171476826071739</v>
      </c>
      <c r="DE70" s="53">
        <v>-0.0483951717615128</v>
      </c>
      <c r="DF70" s="53">
        <v>-0.057360053062439</v>
      </c>
      <c r="DG70" s="53">
        <v>-0.0917677581310272</v>
      </c>
      <c r="DH70" s="53">
        <v>-0.0904790833592415</v>
      </c>
      <c r="DI70" s="53">
        <v>-0.0861462354660034</v>
      </c>
      <c r="DJ70" s="53">
        <v>-0.106833659112453</v>
      </c>
      <c r="DK70" s="53">
        <v>-0.0578937828540802</v>
      </c>
      <c r="DL70" s="53">
        <v>-0.057468093931675</v>
      </c>
      <c r="DM70" s="53">
        <v>-0.0694680139422417</v>
      </c>
      <c r="DN70" s="53">
        <v>-0.0658741220831871</v>
      </c>
      <c r="DO70" s="53">
        <v>-0.0673500001430511</v>
      </c>
      <c r="DP70" s="53">
        <v>-0.0902133882045746</v>
      </c>
      <c r="DQ70" s="53">
        <v>-0.0853225067257881</v>
      </c>
      <c r="DR70" s="53">
        <v>-0.0495478101074696</v>
      </c>
      <c r="DS70" s="53">
        <v>-0.0585103780031204</v>
      </c>
      <c r="DT70" s="53">
        <v>-0.0492805503308773</v>
      </c>
      <c r="DU70" s="53">
        <v>-0.0746907889842987</v>
      </c>
      <c r="DV70" s="53">
        <v>-0.0621842965483665</v>
      </c>
      <c r="DW70" s="53">
        <v>-0.0948033481836319</v>
      </c>
      <c r="DX70" s="53">
        <v>-0.101242728531361</v>
      </c>
      <c r="DY70" s="53">
        <v>-0.0869949236512184</v>
      </c>
      <c r="DZ70" s="53">
        <v>-0.111540466547012</v>
      </c>
      <c r="EA70" s="53">
        <v>-0.0744216591119766</v>
      </c>
      <c r="EB70" s="53">
        <v>-0.0587712079286575</v>
      </c>
      <c r="EC70" s="53">
        <v>-0.0676940456032753</v>
      </c>
      <c r="ED70" s="53">
        <v>-0.0415810756385326</v>
      </c>
      <c r="EE70" s="53">
        <v>-0.0167629532516003</v>
      </c>
      <c r="EF70" s="53">
        <v>-0.0222331937402487</v>
      </c>
      <c r="EG70" s="53">
        <v>-0.0360420159995556</v>
      </c>
      <c r="EH70" s="53">
        <v>-0.0296270120888948</v>
      </c>
      <c r="EI70" s="53">
        <v>-0.0195378884673119</v>
      </c>
      <c r="EJ70" s="53">
        <v>0.000387144624255598</v>
      </c>
      <c r="EK70" s="53">
        <v>-0.0138645609840751</v>
      </c>
      <c r="EL70" s="53">
        <v>0.00973148550838232</v>
      </c>
      <c r="EM70" s="53">
        <v>0.0051474692299962</v>
      </c>
      <c r="EN70" s="53">
        <v>-0.0197244547307491</v>
      </c>
      <c r="EO70" s="53">
        <v>-0.0534034334123135</v>
      </c>
      <c r="EP70" s="53">
        <v>-0.0451739951968193</v>
      </c>
      <c r="EQ70" s="53">
        <v>-0.0635925754904747</v>
      </c>
      <c r="ER70" s="53">
        <v>-0.0214545410126448</v>
      </c>
      <c r="ES70" s="53">
        <v>-0.0358656272292137</v>
      </c>
      <c r="ET70" s="53">
        <v>-0.0296174138784409</v>
      </c>
      <c r="EU70" s="53">
        <v>-0.0420988500118256</v>
      </c>
      <c r="EV70" s="53">
        <v>-0.0259133707731962</v>
      </c>
      <c r="EW70" s="53">
        <v>-0.0319031588733196</v>
      </c>
      <c r="EX70" s="53">
        <v>-0.0155685907229781</v>
      </c>
    </row>
    <row r="71" s="53" customFormat="1" spans="1:154">
      <c r="A71" s="54">
        <v>2413</v>
      </c>
      <c r="B71" s="62">
        <v>2413</v>
      </c>
      <c r="C71" s="53" t="s">
        <v>240</v>
      </c>
      <c r="D71" s="55">
        <v>43851</v>
      </c>
      <c r="E71" s="53">
        <v>0.00200978200882673</v>
      </c>
      <c r="F71" s="53">
        <v>0.0229756496846676</v>
      </c>
      <c r="G71" s="53">
        <v>0.01588817499578</v>
      </c>
      <c r="H71" s="53">
        <v>-0.0278858542442322</v>
      </c>
      <c r="I71" s="53">
        <v>-0.0137170124799013</v>
      </c>
      <c r="J71" s="53">
        <v>-0.0133343171328306</v>
      </c>
      <c r="K71" s="53">
        <v>3.3301766961813e-5</v>
      </c>
      <c r="L71" s="53">
        <v>-0.0336405448615551</v>
      </c>
      <c r="M71" s="53">
        <v>0.0304619148373604</v>
      </c>
      <c r="N71" s="53">
        <v>0.0406591929495335</v>
      </c>
      <c r="O71" s="53">
        <v>0.100522555410862</v>
      </c>
      <c r="P71" s="53">
        <v>0.159833565354347</v>
      </c>
      <c r="Q71" s="53">
        <v>0.215532392263412</v>
      </c>
      <c r="R71" s="53">
        <v>0.287009090185165</v>
      </c>
      <c r="S71" s="53">
        <v>0.358554035425186</v>
      </c>
      <c r="T71" s="53">
        <v>0.394591122865677</v>
      </c>
      <c r="U71" s="53">
        <v>0.475505977869034</v>
      </c>
      <c r="V71" s="53">
        <v>0.561232805252075</v>
      </c>
      <c r="W71" s="53">
        <v>0.625134825706482</v>
      </c>
      <c r="X71" s="53">
        <v>0.542007803916931</v>
      </c>
      <c r="Y71" s="53">
        <v>0.436971485614777</v>
      </c>
      <c r="Z71" s="53">
        <v>0.409566819667816</v>
      </c>
      <c r="AA71" s="53">
        <v>0.432156533002853</v>
      </c>
      <c r="AB71" s="53">
        <v>0.441319078207016</v>
      </c>
      <c r="AC71" s="53">
        <v>0.428120911121368</v>
      </c>
      <c r="AD71" s="53">
        <v>0.403631180524826</v>
      </c>
      <c r="AE71" s="53">
        <v>0.485209047794342</v>
      </c>
      <c r="AF71" s="53">
        <v>0.410875171422958</v>
      </c>
      <c r="AG71" s="53">
        <v>0.482518523931503</v>
      </c>
      <c r="AH71" s="53">
        <v>0.507998049259186</v>
      </c>
      <c r="AI71" s="53">
        <v>0.556110143661499</v>
      </c>
      <c r="AJ71" s="53">
        <v>0.567472815513611</v>
      </c>
      <c r="AK71" s="53">
        <v>0.519903123378754</v>
      </c>
      <c r="AL71" s="53">
        <v>0.491576164960861</v>
      </c>
      <c r="AM71" s="53">
        <v>0.528202295303345</v>
      </c>
      <c r="AN71" s="53">
        <v>0.569626152515411</v>
      </c>
      <c r="AO71" s="53">
        <v>0.543839395046234</v>
      </c>
      <c r="AP71" s="53">
        <v>0.492966622114182</v>
      </c>
      <c r="AQ71" s="53">
        <v>0.480909943580627</v>
      </c>
      <c r="AR71" s="53">
        <v>0.469234138727188</v>
      </c>
      <c r="AS71" s="53">
        <v>0.461174637079239</v>
      </c>
      <c r="AT71" s="53">
        <v>0.468772977590561</v>
      </c>
      <c r="AU71" s="53">
        <v>0.424379289150238</v>
      </c>
      <c r="AV71" s="53">
        <v>0.414905905723572</v>
      </c>
      <c r="AW71" s="53">
        <v>0.4224833548069</v>
      </c>
      <c r="AX71" s="53">
        <v>0.4708451628685</v>
      </c>
      <c r="AY71" s="53">
        <v>0.450188428163528</v>
      </c>
      <c r="AZ71" s="53">
        <v>0.484369844198227</v>
      </c>
      <c r="BA71" s="53">
        <v>0.508167028427124</v>
      </c>
      <c r="BB71" s="53">
        <v>0.510176241397858</v>
      </c>
      <c r="BC71" s="53">
        <v>-0.0210044384002686</v>
      </c>
      <c r="BD71" s="53">
        <v>-0.0045941760763526</v>
      </c>
      <c r="BE71" s="53">
        <v>-0.0202163606882095</v>
      </c>
      <c r="BF71" s="53">
        <v>-0.0583790354430676</v>
      </c>
      <c r="BG71" s="53">
        <v>-0.0420315004885197</v>
      </c>
      <c r="BH71" s="53">
        <v>-0.0383052788674831</v>
      </c>
      <c r="BI71" s="53">
        <v>0.00879569631069899</v>
      </c>
      <c r="BJ71" s="53">
        <v>0.0315078087151051</v>
      </c>
      <c r="BK71" s="53">
        <v>0.0121363522484899</v>
      </c>
      <c r="BL71" s="53">
        <v>0.0343452729284763</v>
      </c>
      <c r="BM71" s="53">
        <v>0.0686675235629082</v>
      </c>
      <c r="BN71" s="53">
        <v>0.114805243909359</v>
      </c>
      <c r="BO71" s="53">
        <v>0.167178705334663</v>
      </c>
      <c r="BP71" s="53">
        <v>0.250341355800629</v>
      </c>
      <c r="BQ71" s="53">
        <v>0.312418401241302</v>
      </c>
      <c r="BR71" s="53">
        <v>0.340924620628357</v>
      </c>
      <c r="BS71" s="53">
        <v>0.432491570711136</v>
      </c>
      <c r="BT71" s="53">
        <v>0.521039724349976</v>
      </c>
      <c r="BU71" s="53">
        <v>0.583749830722809</v>
      </c>
      <c r="BV71" s="53">
        <v>0.507992386817932</v>
      </c>
      <c r="BW71" s="53">
        <v>0.408254235982895</v>
      </c>
      <c r="BX71" s="53">
        <v>0.382327914237976</v>
      </c>
      <c r="BY71" s="53">
        <v>0.401384562253952</v>
      </c>
      <c r="BZ71" s="53">
        <v>0.41292405128479</v>
      </c>
      <c r="CA71" s="53">
        <v>0.391696959733963</v>
      </c>
      <c r="CB71" s="53">
        <v>0.359663039445877</v>
      </c>
      <c r="CC71" s="53">
        <v>0.424444288015366</v>
      </c>
      <c r="CD71" s="53">
        <v>0.361473709344864</v>
      </c>
      <c r="CE71" s="53">
        <v>0.442259639501572</v>
      </c>
      <c r="CF71" s="53">
        <v>0.457234561443329</v>
      </c>
      <c r="CG71" s="53">
        <v>0.509625136852264</v>
      </c>
      <c r="CH71" s="53">
        <v>0.525774717330933</v>
      </c>
      <c r="CI71" s="53">
        <v>0.466391861438751</v>
      </c>
      <c r="CJ71" s="53">
        <v>0.433752685785294</v>
      </c>
      <c r="CK71" s="53">
        <v>0.470868021249771</v>
      </c>
      <c r="CL71" s="53">
        <v>0.501931965351105</v>
      </c>
      <c r="CM71" s="53">
        <v>0.481120496988297</v>
      </c>
      <c r="CN71" s="53">
        <v>0.435668438673019</v>
      </c>
      <c r="CO71" s="53">
        <v>0.432058423757553</v>
      </c>
      <c r="CP71" s="53">
        <v>0.425927996635437</v>
      </c>
      <c r="CQ71" s="53">
        <v>0.403588533401489</v>
      </c>
      <c r="CR71" s="53">
        <v>0.376854509115219</v>
      </c>
      <c r="CS71" s="53">
        <v>0.339027136564255</v>
      </c>
      <c r="CT71" s="53">
        <v>0.325927555561066</v>
      </c>
      <c r="CU71" s="53">
        <v>0.333468407392502</v>
      </c>
      <c r="CV71" s="53">
        <v>0.376242846250534</v>
      </c>
      <c r="CW71" s="53">
        <v>0.363663285970688</v>
      </c>
      <c r="CX71" s="53">
        <v>0.408342361450195</v>
      </c>
      <c r="CY71" s="53">
        <v>0.436862736940384</v>
      </c>
      <c r="CZ71" s="53">
        <v>0.449162542819977</v>
      </c>
      <c r="DA71" s="53">
        <v>0.0130206802859902</v>
      </c>
      <c r="DB71" s="53">
        <v>0.0175762847065926</v>
      </c>
      <c r="DC71" s="53">
        <v>0.0261109936982393</v>
      </c>
      <c r="DD71" s="53">
        <v>0.0204996392130852</v>
      </c>
      <c r="DE71" s="53">
        <v>0.0183209460228682</v>
      </c>
      <c r="DF71" s="53">
        <v>0.0149774216115475</v>
      </c>
      <c r="DG71" s="53">
        <v>-0.0187559351325035</v>
      </c>
      <c r="DH71" s="53">
        <v>-0.0751418918371201</v>
      </c>
      <c r="DI71" s="53">
        <v>0.0083320215344429</v>
      </c>
      <c r="DJ71" s="53">
        <v>-0.00367962243035436</v>
      </c>
      <c r="DK71" s="53">
        <v>0.0218614973127842</v>
      </c>
      <c r="DL71" s="53">
        <v>0.0350347831845284</v>
      </c>
      <c r="DM71" s="53">
        <v>0.038360133767128</v>
      </c>
      <c r="DN71" s="53">
        <v>0.0266741905361414</v>
      </c>
      <c r="DO71" s="53">
        <v>0.0361420921981335</v>
      </c>
      <c r="DP71" s="53">
        <v>0.04367296397686</v>
      </c>
      <c r="DQ71" s="53">
        <v>0.0330208837985992</v>
      </c>
      <c r="DR71" s="53">
        <v>0.03019954636693</v>
      </c>
      <c r="DS71" s="53">
        <v>0.031391404569149</v>
      </c>
      <c r="DT71" s="53">
        <v>0.0240218713879585</v>
      </c>
      <c r="DU71" s="53">
        <v>0.0187236927449703</v>
      </c>
      <c r="DV71" s="53">
        <v>0.0172453559935093</v>
      </c>
      <c r="DW71" s="53">
        <v>0.0207784473896027</v>
      </c>
      <c r="DX71" s="53">
        <v>0.0184014886617661</v>
      </c>
      <c r="DY71" s="53">
        <v>0.0264304205775261</v>
      </c>
      <c r="DZ71" s="53">
        <v>0.0339745990931988</v>
      </c>
      <c r="EA71" s="53">
        <v>0.0507712289690971</v>
      </c>
      <c r="EB71" s="53">
        <v>0.0394079349935055</v>
      </c>
      <c r="EC71" s="53">
        <v>0.0302653536200523</v>
      </c>
      <c r="ED71" s="53">
        <v>0.0407699383795261</v>
      </c>
      <c r="EE71" s="53">
        <v>0.0364915020763874</v>
      </c>
      <c r="EF71" s="53">
        <v>0.0317045822739601</v>
      </c>
      <c r="EG71" s="53">
        <v>0.0435177311301231</v>
      </c>
      <c r="EH71" s="53">
        <v>0.0478299260139465</v>
      </c>
      <c r="EI71" s="53">
        <v>0.0473407059907913</v>
      </c>
      <c r="EJ71" s="53">
        <v>0.0577006414532661</v>
      </c>
      <c r="EK71" s="53">
        <v>0.0527253672480583</v>
      </c>
      <c r="EL71" s="53">
        <v>0.0473046526312828</v>
      </c>
      <c r="EM71" s="53">
        <v>0.0388579703867435</v>
      </c>
      <c r="EN71" s="53">
        <v>0.0333126075565815</v>
      </c>
      <c r="EO71" s="53">
        <v>0.0475925840437412</v>
      </c>
      <c r="EP71" s="53">
        <v>0.0819249302148819</v>
      </c>
      <c r="EQ71" s="53">
        <v>0.075358621776104</v>
      </c>
      <c r="ER71" s="53">
        <v>0.0789848193526268</v>
      </c>
      <c r="ES71" s="53">
        <v>0.0790214091539383</v>
      </c>
      <c r="ET71" s="53">
        <v>0.0846087858080864</v>
      </c>
      <c r="EU71" s="53">
        <v>0.0765315964818001</v>
      </c>
      <c r="EV71" s="53">
        <v>0.0660339370369911</v>
      </c>
      <c r="EW71" s="53">
        <v>0.0613107345998287</v>
      </c>
      <c r="EX71" s="53">
        <v>0.051020123064518</v>
      </c>
    </row>
    <row r="72" s="53" customFormat="1" spans="1:154">
      <c r="A72" s="54">
        <v>2414</v>
      </c>
      <c r="B72" s="62">
        <v>2414</v>
      </c>
      <c r="C72" s="53" t="s">
        <v>243</v>
      </c>
      <c r="D72" s="55">
        <v>43851</v>
      </c>
      <c r="E72" s="53">
        <v>0.108302220702171</v>
      </c>
      <c r="F72" s="53">
        <v>0.078034296631813</v>
      </c>
      <c r="G72" s="53">
        <v>0.23185059428215</v>
      </c>
      <c r="H72" s="53">
        <v>0.356451004743576</v>
      </c>
      <c r="I72" s="53">
        <v>0.393672853708267</v>
      </c>
      <c r="J72" s="53">
        <v>0.54402220249176</v>
      </c>
      <c r="K72" s="53">
        <v>0.557756721973419</v>
      </c>
      <c r="L72" s="53">
        <v>0.440945148468018</v>
      </c>
      <c r="M72" s="53">
        <v>0.484440952539444</v>
      </c>
      <c r="N72" s="53">
        <v>0.428631573915482</v>
      </c>
      <c r="O72" s="53">
        <v>0.538670063018799</v>
      </c>
      <c r="P72" s="53">
        <v>0.539230525493622</v>
      </c>
      <c r="Q72" s="53">
        <v>0.511160910129547</v>
      </c>
      <c r="R72" s="53">
        <v>0.552067875862122</v>
      </c>
      <c r="S72" s="53">
        <v>0.582954406738281</v>
      </c>
      <c r="T72" s="53">
        <v>0.570187985897064</v>
      </c>
      <c r="U72" s="53">
        <v>0.642479360103607</v>
      </c>
      <c r="V72" s="53">
        <v>0.653931677341461</v>
      </c>
      <c r="W72" s="53">
        <v>0.714178204536438</v>
      </c>
      <c r="X72" s="53">
        <v>0.698416948318481</v>
      </c>
      <c r="Y72" s="53">
        <v>0.609846472740173</v>
      </c>
      <c r="Z72" s="53">
        <v>0.718121290206909</v>
      </c>
      <c r="AA72" s="53">
        <v>0.724830508232117</v>
      </c>
      <c r="AB72" s="53">
        <v>0.706907212734222</v>
      </c>
      <c r="AC72" s="53">
        <v>0.647965788841248</v>
      </c>
      <c r="AD72" s="53">
        <v>0.606562733650208</v>
      </c>
      <c r="AE72" s="53">
        <v>0.628828346729279</v>
      </c>
      <c r="AF72" s="53">
        <v>0.619208812713623</v>
      </c>
      <c r="AG72" s="53">
        <v>0.581022620201111</v>
      </c>
      <c r="AH72" s="53">
        <v>0.500974297523499</v>
      </c>
      <c r="AI72" s="53">
        <v>0.441412150859833</v>
      </c>
      <c r="AJ72" s="53">
        <v>0.434214115142822</v>
      </c>
      <c r="AK72" s="53">
        <v>0.419382929801941</v>
      </c>
      <c r="AL72" s="53">
        <v>0.396325618028641</v>
      </c>
      <c r="AM72" s="53">
        <v>0.377037942409515</v>
      </c>
      <c r="AN72" s="53">
        <v>0.366198658943176</v>
      </c>
      <c r="AO72" s="53">
        <v>0.358463436365128</v>
      </c>
      <c r="AP72" s="53">
        <v>0.335205584764481</v>
      </c>
      <c r="AQ72" s="53">
        <v>0.364426791667938</v>
      </c>
      <c r="AR72" s="53">
        <v>0.377440959215164</v>
      </c>
      <c r="AS72" s="53">
        <v>0.400179475545883</v>
      </c>
      <c r="AT72" s="53">
        <v>0.402207791805267</v>
      </c>
      <c r="AU72" s="53">
        <v>0.360759526491165</v>
      </c>
      <c r="AV72" s="53">
        <v>0.380317270755768</v>
      </c>
      <c r="AW72" s="53">
        <v>0.325420737266541</v>
      </c>
      <c r="AX72" s="53">
        <v>0.361019521951675</v>
      </c>
      <c r="AY72" s="53">
        <v>0.32695060968399</v>
      </c>
      <c r="AZ72" s="53">
        <v>0.387128859758377</v>
      </c>
      <c r="BA72" s="53">
        <v>0.399548292160034</v>
      </c>
      <c r="BB72" s="53">
        <v>0.382196426391602</v>
      </c>
      <c r="BC72" s="53">
        <v>0.0974690541625023</v>
      </c>
      <c r="BD72" s="53">
        <v>0.0956866517663002</v>
      </c>
      <c r="BE72" s="53">
        <v>0.190433248877525</v>
      </c>
      <c r="BF72" s="53">
        <v>0.305273801088333</v>
      </c>
      <c r="BG72" s="53">
        <v>0.367184817790985</v>
      </c>
      <c r="BH72" s="53">
        <v>0.435604244470596</v>
      </c>
      <c r="BI72" s="53">
        <v>0.397981524467468</v>
      </c>
      <c r="BJ72" s="53">
        <v>0.32075908780098</v>
      </c>
      <c r="BK72" s="53">
        <v>0.327480345964432</v>
      </c>
      <c r="BL72" s="53">
        <v>0.314157783985138</v>
      </c>
      <c r="BM72" s="53">
        <v>0.385595828294754</v>
      </c>
      <c r="BN72" s="53">
        <v>0.328438103199005</v>
      </c>
      <c r="BO72" s="53">
        <v>0.280361443758011</v>
      </c>
      <c r="BP72" s="53">
        <v>0.283935964107513</v>
      </c>
      <c r="BQ72" s="53">
        <v>0.296437233686447</v>
      </c>
      <c r="BR72" s="53">
        <v>0.281321704387665</v>
      </c>
      <c r="BS72" s="53">
        <v>0.349697470664978</v>
      </c>
      <c r="BT72" s="53">
        <v>0.36259600520134</v>
      </c>
      <c r="BU72" s="53">
        <v>0.454941272735596</v>
      </c>
      <c r="BV72" s="53">
        <v>0.453579068183899</v>
      </c>
      <c r="BW72" s="53">
        <v>0.386615216732025</v>
      </c>
      <c r="BX72" s="53">
        <v>0.470932602882385</v>
      </c>
      <c r="BY72" s="53">
        <v>0.477556079626083</v>
      </c>
      <c r="BZ72" s="53">
        <v>0.470783323049545</v>
      </c>
      <c r="CA72" s="53">
        <v>0.426427841186523</v>
      </c>
      <c r="CB72" s="53">
        <v>0.3810915350914</v>
      </c>
      <c r="CC72" s="53">
        <v>0.387535274028778</v>
      </c>
      <c r="CD72" s="53">
        <v>0.381041288375854</v>
      </c>
      <c r="CE72" s="53">
        <v>0.345148175954819</v>
      </c>
      <c r="CF72" s="53">
        <v>0.287279069423676</v>
      </c>
      <c r="CG72" s="53">
        <v>0.270092785358429</v>
      </c>
      <c r="CH72" s="53">
        <v>0.256078124046326</v>
      </c>
      <c r="CI72" s="53">
        <v>0.236056134104729</v>
      </c>
      <c r="CJ72" s="53">
        <v>0.216659635305405</v>
      </c>
      <c r="CK72" s="53">
        <v>0.181241914629936</v>
      </c>
      <c r="CL72" s="53">
        <v>0.171824365854263</v>
      </c>
      <c r="CM72" s="53">
        <v>0.163417994976044</v>
      </c>
      <c r="CN72" s="53">
        <v>0.140630945563316</v>
      </c>
      <c r="CO72" s="53">
        <v>0.170968443155289</v>
      </c>
      <c r="CP72" s="53">
        <v>0.140320628881454</v>
      </c>
      <c r="CQ72" s="53">
        <v>0.168157741427422</v>
      </c>
      <c r="CR72" s="53">
        <v>0.171800956130028</v>
      </c>
      <c r="CS72" s="53">
        <v>0.149143174290657</v>
      </c>
      <c r="CT72" s="53">
        <v>0.150268822908401</v>
      </c>
      <c r="CU72" s="53">
        <v>0.128437489271164</v>
      </c>
      <c r="CV72" s="53">
        <v>0.152741849422455</v>
      </c>
      <c r="CW72" s="53">
        <v>0.13936273753643</v>
      </c>
      <c r="CX72" s="53">
        <v>0.182736665010452</v>
      </c>
      <c r="CY72" s="53">
        <v>0.20360866189003</v>
      </c>
      <c r="CZ72" s="53">
        <v>0.213834598660469</v>
      </c>
      <c r="DA72" s="53">
        <v>0.111520916223526</v>
      </c>
      <c r="DB72" s="53">
        <v>0.0830354019999504</v>
      </c>
      <c r="DC72" s="53">
        <v>0.142105087637901</v>
      </c>
      <c r="DD72" s="53">
        <v>0.15186496078968</v>
      </c>
      <c r="DE72" s="53">
        <v>0.127175807952881</v>
      </c>
      <c r="DF72" s="53">
        <v>0.209105670452118</v>
      </c>
      <c r="DG72" s="53">
        <v>0.26046296954155</v>
      </c>
      <c r="DH72" s="53">
        <v>0.220873802900314</v>
      </c>
      <c r="DI72" s="53">
        <v>0.257648348808289</v>
      </c>
      <c r="DJ72" s="53">
        <v>0.215161547064781</v>
      </c>
      <c r="DK72" s="53">
        <v>0.253761976957321</v>
      </c>
      <c r="DL72" s="53">
        <v>0.311480194330215</v>
      </c>
      <c r="DM72" s="53">
        <v>0.33148717880249</v>
      </c>
      <c r="DN72" s="53">
        <v>0.368819683790207</v>
      </c>
      <c r="DO72" s="53">
        <v>0.38720491528511</v>
      </c>
      <c r="DP72" s="53">
        <v>0.389554053544998</v>
      </c>
      <c r="DQ72" s="53">
        <v>0.393469661474228</v>
      </c>
      <c r="DR72" s="53">
        <v>0.39202344417572</v>
      </c>
      <c r="DS72" s="53">
        <v>0.359924674034119</v>
      </c>
      <c r="DT72" s="53">
        <v>0.345525622367859</v>
      </c>
      <c r="DU72" s="53">
        <v>0.323918998241425</v>
      </c>
      <c r="DV72" s="53">
        <v>0.347876459360123</v>
      </c>
      <c r="DW72" s="53">
        <v>0.34796217083931</v>
      </c>
      <c r="DX72" s="53">
        <v>0.336811631917953</v>
      </c>
      <c r="DY72" s="53">
        <v>0.322225719690323</v>
      </c>
      <c r="DZ72" s="53">
        <v>0.326158970594406</v>
      </c>
      <c r="EA72" s="53">
        <v>0.341980844736099</v>
      </c>
      <c r="EB72" s="53">
        <v>0.338855296373367</v>
      </c>
      <c r="EC72" s="53">
        <v>0.336562216281891</v>
      </c>
      <c r="ED72" s="53">
        <v>0.314383000135422</v>
      </c>
      <c r="EE72" s="53">
        <v>0.272007137537003</v>
      </c>
      <c r="EF72" s="53">
        <v>0.278823763132095</v>
      </c>
      <c r="EG72" s="53">
        <v>0.28401455283165</v>
      </c>
      <c r="EH72" s="53">
        <v>0.280353754758835</v>
      </c>
      <c r="EI72" s="53">
        <v>0.296483755111694</v>
      </c>
      <c r="EJ72" s="53">
        <v>0.295062035322189</v>
      </c>
      <c r="EK72" s="53">
        <v>0.29573318362236</v>
      </c>
      <c r="EL72" s="53">
        <v>0.295262396335602</v>
      </c>
      <c r="EM72" s="53">
        <v>0.294146090745926</v>
      </c>
      <c r="EN72" s="53">
        <v>0.337808102369308</v>
      </c>
      <c r="EO72" s="53">
        <v>0.332709461450577</v>
      </c>
      <c r="EP72" s="53">
        <v>0.331094563007355</v>
      </c>
      <c r="EQ72" s="53">
        <v>0.312304109334946</v>
      </c>
      <c r="ER72" s="53">
        <v>0.330736190080643</v>
      </c>
      <c r="ES72" s="53">
        <v>0.297670990228653</v>
      </c>
      <c r="ET72" s="53">
        <v>0.308965414762497</v>
      </c>
      <c r="EU72" s="53">
        <v>0.288275629281998</v>
      </c>
      <c r="EV72" s="53">
        <v>0.305079936981201</v>
      </c>
      <c r="EW72" s="53">
        <v>0.296627372503281</v>
      </c>
      <c r="EX72" s="53">
        <v>0.26904958486557</v>
      </c>
    </row>
    <row r="73" s="53" customFormat="1" spans="1:154">
      <c r="A73" s="54">
        <v>2415</v>
      </c>
      <c r="B73" s="62">
        <v>2415</v>
      </c>
      <c r="C73" s="53" t="s">
        <v>246</v>
      </c>
      <c r="D73" s="55">
        <v>43851</v>
      </c>
      <c r="E73" s="53">
        <v>0.0153757175430655</v>
      </c>
      <c r="F73" s="53">
        <v>0.0122166583314538</v>
      </c>
      <c r="G73" s="53">
        <v>0.0356784425675869</v>
      </c>
      <c r="H73" s="53">
        <v>0.0385520122945309</v>
      </c>
      <c r="I73" s="53">
        <v>0.0669812336564064</v>
      </c>
      <c r="J73" s="53">
        <v>0.0438774041831493</v>
      </c>
      <c r="K73" s="53">
        <v>0.0208237189799547</v>
      </c>
      <c r="L73" s="53">
        <v>0.0176231861114502</v>
      </c>
      <c r="M73" s="53">
        <v>0.0147398766130209</v>
      </c>
      <c r="N73" s="53">
        <v>-0.00317432219162583</v>
      </c>
      <c r="O73" s="53">
        <v>0.0117064053192735</v>
      </c>
      <c r="P73" s="53">
        <v>0.0140224685892463</v>
      </c>
      <c r="Q73" s="53">
        <v>0.0416099280118942</v>
      </c>
      <c r="R73" s="53">
        <v>0.0456148982048035</v>
      </c>
      <c r="S73" s="53">
        <v>0.0821783319115639</v>
      </c>
      <c r="T73" s="53">
        <v>0.052760049700737</v>
      </c>
      <c r="U73" s="53">
        <v>0.0508896671235561</v>
      </c>
      <c r="V73" s="53">
        <v>0.0461959578096867</v>
      </c>
      <c r="W73" s="53">
        <v>0.029395405203104</v>
      </c>
      <c r="X73" s="53">
        <v>0.0401845797896385</v>
      </c>
      <c r="Y73" s="53">
        <v>0.0304601285606623</v>
      </c>
      <c r="Z73" s="53">
        <v>0.0406936928629875</v>
      </c>
      <c r="AA73" s="53">
        <v>0.0364005789160728</v>
      </c>
      <c r="AB73" s="53">
        <v>0.0355893597006798</v>
      </c>
      <c r="AC73" s="53">
        <v>0.0398533307015896</v>
      </c>
      <c r="AD73" s="53">
        <v>0.0233648605644703</v>
      </c>
      <c r="AE73" s="53">
        <v>0.0241371933370829</v>
      </c>
      <c r="AF73" s="53">
        <v>0.073763832449913</v>
      </c>
      <c r="AG73" s="53">
        <v>0.049415398389101</v>
      </c>
      <c r="AH73" s="53">
        <v>0.053038626909256</v>
      </c>
      <c r="AI73" s="53">
        <v>0.0475715324282646</v>
      </c>
      <c r="AJ73" s="53">
        <v>0.0368537418544292</v>
      </c>
      <c r="AK73" s="53">
        <v>0.048332154750824</v>
      </c>
      <c r="AL73" s="53">
        <v>0.0227942299097776</v>
      </c>
      <c r="AM73" s="53">
        <v>0.029957203194499</v>
      </c>
      <c r="AN73" s="53">
        <v>0.068131111562252</v>
      </c>
      <c r="AO73" s="53">
        <v>0.0471257716417313</v>
      </c>
      <c r="AP73" s="53">
        <v>0.0358707569539547</v>
      </c>
      <c r="AQ73" s="53">
        <v>0.0121306050568819</v>
      </c>
      <c r="AR73" s="53">
        <v>-0.000108786625787616</v>
      </c>
      <c r="AS73" s="53">
        <v>-0.0238371063023806</v>
      </c>
      <c r="AT73" s="53">
        <v>-0.0133467707782984</v>
      </c>
      <c r="AU73" s="53">
        <v>-0.0208131913095713</v>
      </c>
      <c r="AV73" s="53">
        <v>-0.0226783789694309</v>
      </c>
      <c r="AW73" s="53">
        <v>0.0226915907114744</v>
      </c>
      <c r="AX73" s="53">
        <v>0.0219489093869925</v>
      </c>
      <c r="AY73" s="53">
        <v>0.00767456647008657</v>
      </c>
      <c r="AZ73" s="53">
        <v>-0.0207227077335119</v>
      </c>
      <c r="BA73" s="53">
        <v>-0.0216237269341946</v>
      </c>
      <c r="BB73" s="53">
        <v>-0.0318313390016556</v>
      </c>
      <c r="BC73" s="53">
        <v>0.0194998532533646</v>
      </c>
      <c r="BD73" s="53">
        <v>0.050517350435257</v>
      </c>
      <c r="BE73" s="53">
        <v>0.0690561681985855</v>
      </c>
      <c r="BF73" s="53">
        <v>0.0387675166130066</v>
      </c>
      <c r="BG73" s="53">
        <v>0.0498513393104076</v>
      </c>
      <c r="BH73" s="53">
        <v>0.0237066149711609</v>
      </c>
      <c r="BI73" s="53">
        <v>0.013284245505929</v>
      </c>
      <c r="BJ73" s="53">
        <v>0.0155793158337474</v>
      </c>
      <c r="BK73" s="53">
        <v>0.00605803541839123</v>
      </c>
      <c r="BL73" s="53">
        <v>-0.000343991443514824</v>
      </c>
      <c r="BM73" s="53">
        <v>0.00356952985748649</v>
      </c>
      <c r="BN73" s="53">
        <v>-0.0151127558201551</v>
      </c>
      <c r="BO73" s="53">
        <v>-0.00640703970566392</v>
      </c>
      <c r="BP73" s="53">
        <v>-0.00315659074112773</v>
      </c>
      <c r="BQ73" s="53">
        <v>0.0432393774390221</v>
      </c>
      <c r="BR73" s="53">
        <v>0.0245376545935869</v>
      </c>
      <c r="BS73" s="53">
        <v>0.0259837191551924</v>
      </c>
      <c r="BT73" s="53">
        <v>0.0125465877354145</v>
      </c>
      <c r="BU73" s="53">
        <v>-0.00834623910486698</v>
      </c>
      <c r="BV73" s="53">
        <v>0.0109340790659189</v>
      </c>
      <c r="BW73" s="53">
        <v>0.00288658635690808</v>
      </c>
      <c r="BX73" s="53">
        <v>0.0129135102033615</v>
      </c>
      <c r="BY73" s="53">
        <v>-0.0105125997215509</v>
      </c>
      <c r="BZ73" s="53">
        <v>-0.0122597459703684</v>
      </c>
      <c r="CA73" s="53">
        <v>-0.00841782800853252</v>
      </c>
      <c r="CB73" s="53">
        <v>-0.0157891362905502</v>
      </c>
      <c r="CC73" s="53">
        <v>-0.00875802896916866</v>
      </c>
      <c r="CD73" s="53">
        <v>0.00830965675413609</v>
      </c>
      <c r="CE73" s="53">
        <v>-0.00884333625435829</v>
      </c>
      <c r="CF73" s="53">
        <v>0.00543314544484019</v>
      </c>
      <c r="CG73" s="53">
        <v>0.0111039206385612</v>
      </c>
      <c r="CH73" s="53">
        <v>-0.00335629330947995</v>
      </c>
      <c r="CI73" s="53">
        <v>0.0237178020179272</v>
      </c>
      <c r="CJ73" s="53">
        <v>-0.000168338883668184</v>
      </c>
      <c r="CK73" s="53">
        <v>0.0216605253517628</v>
      </c>
      <c r="CL73" s="53">
        <v>0.0470245890319347</v>
      </c>
      <c r="CM73" s="53">
        <v>0.0212417729198933</v>
      </c>
      <c r="CN73" s="53">
        <v>0.0138872191309929</v>
      </c>
      <c r="CO73" s="53">
        <v>-0.00590024935081601</v>
      </c>
      <c r="CP73" s="53">
        <v>-0.0181121677160263</v>
      </c>
      <c r="CQ73" s="53">
        <v>-0.0317359827458858</v>
      </c>
      <c r="CR73" s="53">
        <v>-0.0262001994997263</v>
      </c>
      <c r="CS73" s="53">
        <v>-0.0383949615061283</v>
      </c>
      <c r="CT73" s="53">
        <v>-0.0450036451220512</v>
      </c>
      <c r="CU73" s="53">
        <v>-0.00271728681400418</v>
      </c>
      <c r="CV73" s="53">
        <v>0.00910857692360878</v>
      </c>
      <c r="CW73" s="53">
        <v>0.0258731264621019</v>
      </c>
      <c r="CX73" s="53">
        <v>0.00265066837891936</v>
      </c>
      <c r="CY73" s="53">
        <v>0.00155689520761371</v>
      </c>
      <c r="CZ73" s="53">
        <v>-0.0262222476303577</v>
      </c>
      <c r="DA73" s="53">
        <v>-0.01390974316746</v>
      </c>
      <c r="DB73" s="53">
        <v>-0.0480862967669964</v>
      </c>
      <c r="DC73" s="53">
        <v>-0.0431633293628693</v>
      </c>
      <c r="DD73" s="53">
        <v>-0.0100011117756367</v>
      </c>
      <c r="DE73" s="53">
        <v>0.00734428828582168</v>
      </c>
      <c r="DF73" s="53">
        <v>0.0103851836174726</v>
      </c>
      <c r="DG73" s="53">
        <v>-0.00224613444879651</v>
      </c>
      <c r="DH73" s="53">
        <v>-0.00774173671379685</v>
      </c>
      <c r="DI73" s="53">
        <v>-0.00110376672819257</v>
      </c>
      <c r="DJ73" s="53">
        <v>-0.0126159377396107</v>
      </c>
      <c r="DK73" s="53">
        <v>-0.00164873199537396</v>
      </c>
      <c r="DL73" s="53">
        <v>0.019349617883563</v>
      </c>
      <c r="DM73" s="53">
        <v>0.0382313616573811</v>
      </c>
      <c r="DN73" s="53">
        <v>0.0389858819544315</v>
      </c>
      <c r="DO73" s="53">
        <v>0.0291533470153809</v>
      </c>
      <c r="DP73" s="53">
        <v>0.018436785787344</v>
      </c>
      <c r="DQ73" s="53">
        <v>0.0151203405112028</v>
      </c>
      <c r="DR73" s="53">
        <v>0.0238637607544661</v>
      </c>
      <c r="DS73" s="53">
        <v>0.0279560368508101</v>
      </c>
      <c r="DT73" s="53">
        <v>0.0194648932665586</v>
      </c>
      <c r="DU73" s="53">
        <v>0.0177879352122545</v>
      </c>
      <c r="DV73" s="53">
        <v>0.0179945733398199</v>
      </c>
      <c r="DW73" s="53">
        <v>0.0371275693178177</v>
      </c>
      <c r="DX73" s="53">
        <v>0.0380634963512421</v>
      </c>
      <c r="DY73" s="53">
        <v>0.038485549390316</v>
      </c>
      <c r="DZ73" s="53">
        <v>0.0293683893978596</v>
      </c>
      <c r="EA73" s="53">
        <v>0.0231096148490906</v>
      </c>
      <c r="EB73" s="53">
        <v>0.0556685701012611</v>
      </c>
      <c r="EC73" s="53">
        <v>0.0484731271862984</v>
      </c>
      <c r="ED73" s="53">
        <v>0.0378198772668839</v>
      </c>
      <c r="EE73" s="53">
        <v>0.0266820043325424</v>
      </c>
      <c r="EF73" s="53">
        <v>0.0304244291037321</v>
      </c>
      <c r="EG73" s="53">
        <v>0.0148287462070584</v>
      </c>
      <c r="EH73" s="53">
        <v>0.0131769608706236</v>
      </c>
      <c r="EI73" s="53">
        <v>-0.00148892914876342</v>
      </c>
      <c r="EJ73" s="53">
        <v>0.0113209113478661</v>
      </c>
      <c r="EK73" s="53">
        <v>0.016098391264677</v>
      </c>
      <c r="EL73" s="53">
        <v>0.0121979303658009</v>
      </c>
      <c r="EM73" s="53">
        <v>0.00824524741619825</v>
      </c>
      <c r="EN73" s="53">
        <v>0.00821777433156967</v>
      </c>
      <c r="EO73" s="53">
        <v>-0.00188672938384116</v>
      </c>
      <c r="EP73" s="53">
        <v>0.0030678219627589</v>
      </c>
      <c r="EQ73" s="53">
        <v>0.00779616180807352</v>
      </c>
      <c r="ER73" s="53">
        <v>0.0125396596267819</v>
      </c>
      <c r="ES73" s="53">
        <v>0.0156232705339789</v>
      </c>
      <c r="ET73" s="53">
        <v>0.00305472617037594</v>
      </c>
      <c r="EU73" s="53">
        <v>-0.0279841665178537</v>
      </c>
      <c r="EV73" s="53">
        <v>-0.0331589840352535</v>
      </c>
      <c r="EW73" s="53">
        <v>-0.0329662300646305</v>
      </c>
      <c r="EX73" s="53">
        <v>-0.0153946978971362</v>
      </c>
    </row>
    <row r="74" s="53" customFormat="1" spans="1:154">
      <c r="A74" s="54">
        <v>2429</v>
      </c>
      <c r="B74" s="62">
        <v>2429</v>
      </c>
      <c r="C74" s="53" t="s">
        <v>249</v>
      </c>
      <c r="D74" s="55">
        <v>43851</v>
      </c>
      <c r="E74" s="53">
        <v>0.0226756855845451</v>
      </c>
      <c r="F74" s="53">
        <v>0.0331883728504181</v>
      </c>
      <c r="G74" s="53">
        <v>0.0745203271508217</v>
      </c>
      <c r="H74" s="53">
        <v>0.189360246062279</v>
      </c>
      <c r="I74" s="53">
        <v>0.245897695422173</v>
      </c>
      <c r="J74" s="53">
        <v>0.24993123114109</v>
      </c>
      <c r="K74" s="53">
        <v>0.210953995585442</v>
      </c>
      <c r="L74" s="53">
        <v>0.189139559864998</v>
      </c>
      <c r="M74" s="53">
        <v>0.167395800352097</v>
      </c>
      <c r="N74" s="53">
        <v>0.174851581454277</v>
      </c>
      <c r="O74" s="53">
        <v>0.197776570916176</v>
      </c>
      <c r="P74" s="53">
        <v>0.239297047257423</v>
      </c>
      <c r="Q74" s="53">
        <v>0.231308609247208</v>
      </c>
      <c r="R74" s="53">
        <v>0.209499210119247</v>
      </c>
      <c r="S74" s="53">
        <v>0.199280291795731</v>
      </c>
      <c r="T74" s="53">
        <v>0.261789083480835</v>
      </c>
      <c r="U74" s="53">
        <v>0.35419374704361</v>
      </c>
      <c r="V74" s="53">
        <v>0.418759047985077</v>
      </c>
      <c r="W74" s="53">
        <v>0.519953608512878</v>
      </c>
      <c r="X74" s="53">
        <v>0.529850363731384</v>
      </c>
      <c r="Y74" s="53">
        <v>0.434981465339661</v>
      </c>
      <c r="Z74" s="53">
        <v>0.361159563064575</v>
      </c>
      <c r="AA74" s="53">
        <v>0.360331416130066</v>
      </c>
      <c r="AB74" s="53">
        <v>0.414959907531738</v>
      </c>
      <c r="AC74" s="53">
        <v>0.420927286148071</v>
      </c>
      <c r="AD74" s="53">
        <v>0.439185410737991</v>
      </c>
      <c r="AE74" s="53">
        <v>0.451137632131577</v>
      </c>
      <c r="AF74" s="53">
        <v>0.429075509309769</v>
      </c>
      <c r="AG74" s="53">
        <v>0.474209904670715</v>
      </c>
      <c r="AH74" s="53">
        <v>0.397417217493057</v>
      </c>
      <c r="AI74" s="53">
        <v>0.356862962245941</v>
      </c>
      <c r="AJ74" s="53">
        <v>0.374856173992157</v>
      </c>
      <c r="AK74" s="53">
        <v>0.344376236200333</v>
      </c>
      <c r="AL74" s="53">
        <v>0.395771741867065</v>
      </c>
      <c r="AM74" s="53">
        <v>0.407399833202362</v>
      </c>
      <c r="AN74" s="53">
        <v>0.445165783166885</v>
      </c>
      <c r="AO74" s="53">
        <v>0.430426031351089</v>
      </c>
      <c r="AP74" s="53">
        <v>0.393125385046005</v>
      </c>
      <c r="AQ74" s="53">
        <v>0.411392748355865</v>
      </c>
      <c r="AR74" s="53">
        <v>0.422084450721741</v>
      </c>
      <c r="AS74" s="53">
        <v>0.406150907278061</v>
      </c>
      <c r="AT74" s="53">
        <v>0.402444690465927</v>
      </c>
      <c r="AU74" s="53">
        <v>0.374582290649414</v>
      </c>
      <c r="AV74" s="53">
        <v>0.356704533100128</v>
      </c>
      <c r="AW74" s="53">
        <v>0.390722066164017</v>
      </c>
      <c r="AX74" s="53">
        <v>0.395565360784531</v>
      </c>
      <c r="AY74" s="53">
        <v>0.384691685438156</v>
      </c>
      <c r="AZ74" s="53">
        <v>0.387445896863937</v>
      </c>
      <c r="BA74" s="53">
        <v>0.41617488861084</v>
      </c>
      <c r="BB74" s="53">
        <v>0.386377722024918</v>
      </c>
      <c r="BC74" s="53">
        <v>0.0115203224122524</v>
      </c>
      <c r="BD74" s="53">
        <v>0.00773627683520317</v>
      </c>
      <c r="BE74" s="53">
        <v>-0.0223850794136524</v>
      </c>
      <c r="BF74" s="53">
        <v>0.0914011746644974</v>
      </c>
      <c r="BG74" s="53">
        <v>0.16336028277874</v>
      </c>
      <c r="BH74" s="53">
        <v>0.157292708754539</v>
      </c>
      <c r="BI74" s="53">
        <v>0.1335079818964</v>
      </c>
      <c r="BJ74" s="53">
        <v>0.131245896220207</v>
      </c>
      <c r="BK74" s="53">
        <v>0.108902096748352</v>
      </c>
      <c r="BL74" s="53">
        <v>0.144570350646973</v>
      </c>
      <c r="BM74" s="53">
        <v>0.140028223395348</v>
      </c>
      <c r="BN74" s="53">
        <v>0.156584739685059</v>
      </c>
      <c r="BO74" s="53">
        <v>0.15549211204052</v>
      </c>
      <c r="BP74" s="53">
        <v>0.125119864940643</v>
      </c>
      <c r="BQ74" s="53">
        <v>0.102322183549404</v>
      </c>
      <c r="BR74" s="53">
        <v>0.182806089520454</v>
      </c>
      <c r="BS74" s="53">
        <v>0.270913034677505</v>
      </c>
      <c r="BT74" s="53">
        <v>0.350291579961777</v>
      </c>
      <c r="BU74" s="53">
        <v>0.448602735996246</v>
      </c>
      <c r="BV74" s="53">
        <v>0.450312048196793</v>
      </c>
      <c r="BW74" s="53">
        <v>0.391266167163849</v>
      </c>
      <c r="BX74" s="53">
        <v>0.34262752532959</v>
      </c>
      <c r="BY74" s="53">
        <v>0.348260015249252</v>
      </c>
      <c r="BZ74" s="53">
        <v>0.35625895857811</v>
      </c>
      <c r="CA74" s="53">
        <v>0.297007441520691</v>
      </c>
      <c r="CB74" s="53">
        <v>0.329408198595047</v>
      </c>
      <c r="CC74" s="53">
        <v>0.289044857025146</v>
      </c>
      <c r="CD74" s="53">
        <v>0.2564896941185</v>
      </c>
      <c r="CE74" s="53">
        <v>0.288775712251663</v>
      </c>
      <c r="CF74" s="53">
        <v>0.214838773012161</v>
      </c>
      <c r="CG74" s="53">
        <v>0.176256284117699</v>
      </c>
      <c r="CH74" s="53">
        <v>0.197155967354774</v>
      </c>
      <c r="CI74" s="53">
        <v>0.141807228326797</v>
      </c>
      <c r="CJ74" s="53">
        <v>0.204653918743134</v>
      </c>
      <c r="CK74" s="53">
        <v>0.225311622023582</v>
      </c>
      <c r="CL74" s="53">
        <v>0.261117219924927</v>
      </c>
      <c r="CM74" s="53">
        <v>0.233887702226639</v>
      </c>
      <c r="CN74" s="53">
        <v>0.186457142233849</v>
      </c>
      <c r="CO74" s="53">
        <v>0.194318056106567</v>
      </c>
      <c r="CP74" s="53">
        <v>0.19074872136116</v>
      </c>
      <c r="CQ74" s="53">
        <v>0.166612505912781</v>
      </c>
      <c r="CR74" s="53">
        <v>0.164919689297676</v>
      </c>
      <c r="CS74" s="53">
        <v>0.138348996639252</v>
      </c>
      <c r="CT74" s="53">
        <v>0.125589162111282</v>
      </c>
      <c r="CU74" s="53">
        <v>0.155336871743202</v>
      </c>
      <c r="CV74" s="53">
        <v>0.185594752430916</v>
      </c>
      <c r="CW74" s="53">
        <v>0.160831838846207</v>
      </c>
      <c r="CX74" s="53">
        <v>0.174721717834473</v>
      </c>
      <c r="CY74" s="53">
        <v>0.215892046689987</v>
      </c>
      <c r="CZ74" s="53">
        <v>0.201281398534775</v>
      </c>
      <c r="DA74" s="53">
        <v>-0.00761424656957388</v>
      </c>
      <c r="DB74" s="53">
        <v>0.00668248720467091</v>
      </c>
      <c r="DC74" s="53">
        <v>0.0781357958912849</v>
      </c>
      <c r="DD74" s="53">
        <v>0.0791894569993019</v>
      </c>
      <c r="DE74" s="53">
        <v>0.0637677982449532</v>
      </c>
      <c r="DF74" s="53">
        <v>0.0738689079880714</v>
      </c>
      <c r="DG74" s="53">
        <v>0.0586763955652714</v>
      </c>
      <c r="DH74" s="53">
        <v>0.0391240455210209</v>
      </c>
      <c r="DI74" s="53">
        <v>0.0397240929305553</v>
      </c>
      <c r="DJ74" s="53">
        <v>0.0115116182714701</v>
      </c>
      <c r="DK74" s="53">
        <v>0.0389787331223488</v>
      </c>
      <c r="DL74" s="53">
        <v>0.0639426931738853</v>
      </c>
      <c r="DM74" s="53">
        <v>0.0570468902587891</v>
      </c>
      <c r="DN74" s="53">
        <v>0.0656097233295441</v>
      </c>
      <c r="DO74" s="53">
        <v>0.0781884863972664</v>
      </c>
      <c r="DP74" s="53">
        <v>0.0602133944630623</v>
      </c>
      <c r="DQ74" s="53">
        <v>0.0645110979676247</v>
      </c>
      <c r="DR74" s="53">
        <v>0.0496978424489498</v>
      </c>
      <c r="DS74" s="53">
        <v>0.052581250667572</v>
      </c>
      <c r="DT74" s="53">
        <v>0.0607687123119831</v>
      </c>
      <c r="DU74" s="53">
        <v>0.0249456893652678</v>
      </c>
      <c r="DV74" s="53">
        <v>-0.000237560365349054</v>
      </c>
      <c r="DW74" s="53">
        <v>-0.00669819954782724</v>
      </c>
      <c r="DX74" s="53">
        <v>0.0399313420057297</v>
      </c>
      <c r="DY74" s="53">
        <v>0.10515022277832</v>
      </c>
      <c r="DZ74" s="53">
        <v>0.0910076051950455</v>
      </c>
      <c r="EA74" s="53">
        <v>0.143323183059692</v>
      </c>
      <c r="EB74" s="53">
        <v>0.153816193342209</v>
      </c>
      <c r="EC74" s="53">
        <v>0.166664585471153</v>
      </c>
      <c r="ED74" s="53">
        <v>0.163808822631836</v>
      </c>
      <c r="EE74" s="53">
        <v>0.161837071180344</v>
      </c>
      <c r="EF74" s="53">
        <v>0.158930584788322</v>
      </c>
      <c r="EG74" s="53">
        <v>0.183799400925636</v>
      </c>
      <c r="EH74" s="53">
        <v>0.172348201274872</v>
      </c>
      <c r="EI74" s="53">
        <v>0.163318604230881</v>
      </c>
      <c r="EJ74" s="53">
        <v>0.16527895629406</v>
      </c>
      <c r="EK74" s="53">
        <v>0.177768722176552</v>
      </c>
      <c r="EL74" s="53">
        <v>0.187898635864258</v>
      </c>
      <c r="EM74" s="53">
        <v>0.198305070400238</v>
      </c>
      <c r="EN74" s="53">
        <v>0.212566122412682</v>
      </c>
      <c r="EO74" s="53">
        <v>0.220768809318542</v>
      </c>
      <c r="EP74" s="53">
        <v>0.218755379319191</v>
      </c>
      <c r="EQ74" s="53">
        <v>0.217463672161102</v>
      </c>
      <c r="ER74" s="53">
        <v>0.212345764040947</v>
      </c>
      <c r="ES74" s="53">
        <v>0.216615602374077</v>
      </c>
      <c r="ET74" s="53">
        <v>0.191200986504555</v>
      </c>
      <c r="EU74" s="53">
        <v>0.205090224742889</v>
      </c>
      <c r="EV74" s="53">
        <v>0.193954557180405</v>
      </c>
      <c r="EW74" s="53">
        <v>0.181513220071793</v>
      </c>
      <c r="EX74" s="53">
        <v>0.166326716542244</v>
      </c>
    </row>
    <row r="75" s="53" customFormat="1" spans="1:154">
      <c r="A75" s="54">
        <v>2436</v>
      </c>
      <c r="B75" s="62">
        <v>2436</v>
      </c>
      <c r="C75" s="53" t="s">
        <v>252</v>
      </c>
      <c r="D75" s="55">
        <v>43851</v>
      </c>
      <c r="E75" s="53">
        <v>0.110322147607803</v>
      </c>
      <c r="F75" s="53">
        <v>0.132302761077881</v>
      </c>
      <c r="G75" s="53">
        <v>0.0876993164420128</v>
      </c>
      <c r="H75" s="53">
        <v>0.112659722566605</v>
      </c>
      <c r="I75" s="53">
        <v>0.0575438663363457</v>
      </c>
      <c r="J75" s="53">
        <v>0.011701287701726</v>
      </c>
      <c r="K75" s="53">
        <v>0.0655461549758911</v>
      </c>
      <c r="L75" s="53">
        <v>0.0394587963819504</v>
      </c>
      <c r="M75" s="53">
        <v>0.0324040502309799</v>
      </c>
      <c r="N75" s="53">
        <v>0.0978146642446518</v>
      </c>
      <c r="O75" s="53">
        <v>0.121358744800091</v>
      </c>
      <c r="P75" s="53">
        <v>0.165733769536018</v>
      </c>
      <c r="Q75" s="53">
        <v>0.133367463946342</v>
      </c>
      <c r="R75" s="53">
        <v>0.112779580056667</v>
      </c>
      <c r="S75" s="53">
        <v>0.135389044880867</v>
      </c>
      <c r="T75" s="53">
        <v>0.144820973277092</v>
      </c>
      <c r="U75" s="53">
        <v>0.180512458086014</v>
      </c>
      <c r="V75" s="53">
        <v>0.201687827706337</v>
      </c>
      <c r="W75" s="53">
        <v>0.344434142112732</v>
      </c>
      <c r="X75" s="53">
        <v>0.319294035434723</v>
      </c>
      <c r="Y75" s="53">
        <v>0.184968963265419</v>
      </c>
      <c r="Z75" s="53">
        <v>0.186069279909134</v>
      </c>
      <c r="AA75" s="53">
        <v>0.181692212820053</v>
      </c>
      <c r="AB75" s="53">
        <v>0.167854607105255</v>
      </c>
      <c r="AC75" s="53">
        <v>0.254957348108292</v>
      </c>
      <c r="AD75" s="53">
        <v>0.343299180269241</v>
      </c>
      <c r="AE75" s="53">
        <v>0.310560822486877</v>
      </c>
      <c r="AF75" s="53">
        <v>0.273501813411713</v>
      </c>
      <c r="AG75" s="53">
        <v>0.322187602519989</v>
      </c>
      <c r="AH75" s="53">
        <v>0.287382036447525</v>
      </c>
      <c r="AI75" s="53">
        <v>0.211269646883011</v>
      </c>
      <c r="AJ75" s="53">
        <v>0.190812006592751</v>
      </c>
      <c r="AK75" s="53">
        <v>0.164837092161179</v>
      </c>
      <c r="AL75" s="53">
        <v>0.1228182092309</v>
      </c>
      <c r="AM75" s="53">
        <v>0.093145377933979</v>
      </c>
      <c r="AN75" s="53">
        <v>0.112897671759129</v>
      </c>
      <c r="AO75" s="53">
        <v>0.064044401049614</v>
      </c>
      <c r="AP75" s="53">
        <v>0.0168997570872307</v>
      </c>
      <c r="AQ75" s="53">
        <v>0.0185863822698593</v>
      </c>
      <c r="AR75" s="53">
        <v>0.0693221241235733</v>
      </c>
      <c r="AS75" s="53">
        <v>0.0868187621235847</v>
      </c>
      <c r="AT75" s="53">
        <v>0.0919134244322777</v>
      </c>
      <c r="AU75" s="53">
        <v>0.0443239882588387</v>
      </c>
      <c r="AV75" s="53">
        <v>0.0108252363279462</v>
      </c>
      <c r="AW75" s="53">
        <v>0.0364691987633705</v>
      </c>
      <c r="AX75" s="53">
        <v>0.0374985560774803</v>
      </c>
      <c r="AY75" s="53">
        <v>-0.0449698716402054</v>
      </c>
      <c r="AZ75" s="53">
        <v>-0.0707047358155251</v>
      </c>
      <c r="BA75" s="53">
        <v>-0.118160635232925</v>
      </c>
      <c r="BB75" s="53">
        <v>-0.11851954460144</v>
      </c>
      <c r="BC75" s="53">
        <v>0.119490310549736</v>
      </c>
      <c r="BD75" s="53">
        <v>0.108686797320843</v>
      </c>
      <c r="BE75" s="53">
        <v>0.0374452099204063</v>
      </c>
      <c r="BF75" s="53">
        <v>0.0614979192614555</v>
      </c>
      <c r="BG75" s="53">
        <v>0.0217387583106756</v>
      </c>
      <c r="BH75" s="53">
        <v>-0.00359512679278851</v>
      </c>
      <c r="BI75" s="53">
        <v>0.0544048473238945</v>
      </c>
      <c r="BJ75" s="53">
        <v>0.0544763542711735</v>
      </c>
      <c r="BK75" s="53">
        <v>0.0706989541649818</v>
      </c>
      <c r="BL75" s="53">
        <v>0.134469717741013</v>
      </c>
      <c r="BM75" s="53">
        <v>0.170946568250656</v>
      </c>
      <c r="BN75" s="53">
        <v>0.202284947037697</v>
      </c>
      <c r="BO75" s="53">
        <v>0.186004653573036</v>
      </c>
      <c r="BP75" s="53">
        <v>0.192905485630035</v>
      </c>
      <c r="BQ75" s="53">
        <v>0.201392143964767</v>
      </c>
      <c r="BR75" s="53">
        <v>0.192034006118774</v>
      </c>
      <c r="BS75" s="53">
        <v>0.212913826107979</v>
      </c>
      <c r="BT75" s="53">
        <v>0.244599387049675</v>
      </c>
      <c r="BU75" s="53">
        <v>0.322668701410294</v>
      </c>
      <c r="BV75" s="53">
        <v>0.321483165025711</v>
      </c>
      <c r="BW75" s="53">
        <v>0.202042296528816</v>
      </c>
      <c r="BX75" s="53">
        <v>0.176240876317024</v>
      </c>
      <c r="BY75" s="53">
        <v>0.209236949682236</v>
      </c>
      <c r="BZ75" s="53">
        <v>0.193492367863655</v>
      </c>
      <c r="CA75" s="53">
        <v>0.26152440905571</v>
      </c>
      <c r="CB75" s="53">
        <v>0.350652813911438</v>
      </c>
      <c r="CC75" s="53">
        <v>0.329872906208038</v>
      </c>
      <c r="CD75" s="53">
        <v>0.259381234645844</v>
      </c>
      <c r="CE75" s="53">
        <v>0.325616925954819</v>
      </c>
      <c r="CF75" s="53">
        <v>0.264869093894958</v>
      </c>
      <c r="CG75" s="53">
        <v>0.215230464935303</v>
      </c>
      <c r="CH75" s="53">
        <v>0.220426753163338</v>
      </c>
      <c r="CI75" s="53">
        <v>0.193316265940666</v>
      </c>
      <c r="CJ75" s="53">
        <v>0.165267303586006</v>
      </c>
      <c r="CK75" s="53">
        <v>0.124392084777355</v>
      </c>
      <c r="CL75" s="53">
        <v>0.125176414847374</v>
      </c>
      <c r="CM75" s="53">
        <v>0.0944223403930664</v>
      </c>
      <c r="CN75" s="53">
        <v>0.0303129442036152</v>
      </c>
      <c r="CO75" s="53">
        <v>0.0460821352899075</v>
      </c>
      <c r="CP75" s="53">
        <v>0.0444588288664818</v>
      </c>
      <c r="CQ75" s="53">
        <v>0.0415497608482838</v>
      </c>
      <c r="CR75" s="53">
        <v>0.0420343466103077</v>
      </c>
      <c r="CS75" s="53">
        <v>0.0170083548873663</v>
      </c>
      <c r="CT75" s="53">
        <v>-0.00773586239665747</v>
      </c>
      <c r="CU75" s="53">
        <v>0.0245901178568602</v>
      </c>
      <c r="CV75" s="53">
        <v>0.0519440732896328</v>
      </c>
      <c r="CW75" s="53">
        <v>-0.0001375253777951</v>
      </c>
      <c r="CX75" s="53">
        <v>-0.00509695615619421</v>
      </c>
      <c r="CY75" s="53">
        <v>-0.0140690980479121</v>
      </c>
      <c r="CZ75" s="53">
        <v>-0.0324344821274281</v>
      </c>
      <c r="DA75" s="53">
        <v>0.0760651081800461</v>
      </c>
      <c r="DB75" s="53">
        <v>0.108849227428436</v>
      </c>
      <c r="DC75" s="53">
        <v>0.135487377643585</v>
      </c>
      <c r="DD75" s="53">
        <v>0.136395081877708</v>
      </c>
      <c r="DE75" s="53">
        <v>0.121038377285004</v>
      </c>
      <c r="DF75" s="53">
        <v>0.100529685616493</v>
      </c>
      <c r="DG75" s="53">
        <v>0.0963745787739754</v>
      </c>
      <c r="DH75" s="53">
        <v>0.070215716958046</v>
      </c>
      <c r="DI75" s="53">
        <v>0.0469383709132671</v>
      </c>
      <c r="DJ75" s="53">
        <v>0.048578217625618</v>
      </c>
      <c r="DK75" s="53">
        <v>0.0356454476714134</v>
      </c>
      <c r="DL75" s="53">
        <v>0.0486820973455906</v>
      </c>
      <c r="DM75" s="53">
        <v>0.0325960889458656</v>
      </c>
      <c r="DN75" s="53">
        <v>0.00510736275464296</v>
      </c>
      <c r="DO75" s="53">
        <v>0.0192301720380783</v>
      </c>
      <c r="DP75" s="53">
        <v>0.0380202420055866</v>
      </c>
      <c r="DQ75" s="53">
        <v>0.0528318993747234</v>
      </c>
      <c r="DR75" s="53">
        <v>0.0423217192292213</v>
      </c>
      <c r="DS75" s="53">
        <v>0.106998704373837</v>
      </c>
      <c r="DT75" s="53">
        <v>0.0830441638827324</v>
      </c>
      <c r="DU75" s="53">
        <v>0.0681599378585815</v>
      </c>
      <c r="DV75" s="53">
        <v>0.0950616747140884</v>
      </c>
      <c r="DW75" s="53">
        <v>0.0576885305345058</v>
      </c>
      <c r="DX75" s="53">
        <v>0.0595955178141594</v>
      </c>
      <c r="DY75" s="53">
        <v>0.0786662101745605</v>
      </c>
      <c r="DZ75" s="53">
        <v>0.0778796449303627</v>
      </c>
      <c r="EA75" s="53">
        <v>0.0659211650490761</v>
      </c>
      <c r="EB75" s="53">
        <v>0.0993538349866867</v>
      </c>
      <c r="EC75" s="53">
        <v>0.0818039551377296</v>
      </c>
      <c r="ED75" s="53">
        <v>0.107746198773384</v>
      </c>
      <c r="EE75" s="53">
        <v>0.0812724605202675</v>
      </c>
      <c r="EF75" s="53">
        <v>0.0556185208261013</v>
      </c>
      <c r="EG75" s="53">
        <v>0.0567541010677814</v>
      </c>
      <c r="EH75" s="53">
        <v>0.0427841767668724</v>
      </c>
      <c r="EI75" s="53">
        <v>0.0539865642786026</v>
      </c>
      <c r="EJ75" s="53">
        <v>0.0729545205831528</v>
      </c>
      <c r="EK75" s="53">
        <v>0.054855328053236</v>
      </c>
      <c r="EL75" s="53">
        <v>0.0718200877308846</v>
      </c>
      <c r="EM75" s="53">
        <v>0.0577375181019306</v>
      </c>
      <c r="EN75" s="53">
        <v>0.110096573829651</v>
      </c>
      <c r="EO75" s="53">
        <v>0.130502268671989</v>
      </c>
      <c r="EP75" s="53">
        <v>0.135112345218658</v>
      </c>
      <c r="EQ75" s="53">
        <v>0.112548902630806</v>
      </c>
      <c r="ER75" s="53">
        <v>0.103794366121292</v>
      </c>
      <c r="ES75" s="53">
        <v>0.0971123576164246</v>
      </c>
      <c r="ET75" s="53">
        <v>0.0707877576351166</v>
      </c>
      <c r="EU75" s="53">
        <v>0.0404009222984314</v>
      </c>
      <c r="EV75" s="53">
        <v>0.0196254923939705</v>
      </c>
      <c r="EW75" s="53">
        <v>-0.0188582688570023</v>
      </c>
      <c r="EX75" s="53">
        <v>-0.000851788790896535</v>
      </c>
    </row>
    <row r="76" s="53" customFormat="1" spans="1:154">
      <c r="A76" s="54">
        <v>2446</v>
      </c>
      <c r="B76" s="62">
        <v>2446</v>
      </c>
      <c r="C76" s="53" t="s">
        <v>255</v>
      </c>
      <c r="D76" s="55">
        <v>43851</v>
      </c>
      <c r="E76" s="53">
        <v>-0.00380409555509686</v>
      </c>
      <c r="F76" s="53">
        <v>-0.0400804318487644</v>
      </c>
      <c r="G76" s="53">
        <v>-0.0897477641701698</v>
      </c>
      <c r="H76" s="53">
        <v>-0.177577421069145</v>
      </c>
      <c r="I76" s="53">
        <v>-0.223319947719574</v>
      </c>
      <c r="J76" s="53">
        <v>-0.228950664401054</v>
      </c>
      <c r="K76" s="53">
        <v>-0.266733050346375</v>
      </c>
      <c r="L76" s="53">
        <v>-0.26830643415451</v>
      </c>
      <c r="M76" s="53">
        <v>-0.224127784371376</v>
      </c>
      <c r="N76" s="53">
        <v>-0.246697515249252</v>
      </c>
      <c r="O76" s="53">
        <v>-0.217165276408195</v>
      </c>
      <c r="P76" s="53">
        <v>-0.196489185094833</v>
      </c>
      <c r="Q76" s="53">
        <v>-0.198843091726303</v>
      </c>
      <c r="R76" s="53">
        <v>-0.210869908332825</v>
      </c>
      <c r="S76" s="53">
        <v>-0.208020061254501</v>
      </c>
      <c r="T76" s="53">
        <v>-0.195960059762001</v>
      </c>
      <c r="U76" s="53">
        <v>-0.226081624627113</v>
      </c>
      <c r="V76" s="53">
        <v>-0.210501551628113</v>
      </c>
      <c r="W76" s="53">
        <v>-0.183463007211685</v>
      </c>
      <c r="X76" s="53">
        <v>-0.217804655432701</v>
      </c>
      <c r="Y76" s="53">
        <v>-0.235069155693054</v>
      </c>
      <c r="Z76" s="53">
        <v>-0.263330429792404</v>
      </c>
      <c r="AA76" s="53">
        <v>-0.196629956364632</v>
      </c>
      <c r="AB76" s="53">
        <v>-0.167152866721153</v>
      </c>
      <c r="AC76" s="53">
        <v>-0.149850383400917</v>
      </c>
      <c r="AD76" s="53">
        <v>-0.284261733293533</v>
      </c>
      <c r="AE76" s="53">
        <v>-0.331899076700211</v>
      </c>
      <c r="AF76" s="53">
        <v>-0.248260021209717</v>
      </c>
      <c r="AG76" s="53">
        <v>-0.221459358930588</v>
      </c>
      <c r="AH76" s="53">
        <v>-0.223681911826134</v>
      </c>
      <c r="AI76" s="53">
        <v>-0.179434522986412</v>
      </c>
      <c r="AJ76" s="53">
        <v>-0.142758309841156</v>
      </c>
      <c r="AK76" s="53">
        <v>-0.206912532448769</v>
      </c>
      <c r="AL76" s="53">
        <v>-0.172066137194633</v>
      </c>
      <c r="AM76" s="53">
        <v>-0.177396669983864</v>
      </c>
      <c r="AN76" s="53">
        <v>-0.136075779795647</v>
      </c>
      <c r="AO76" s="53">
        <v>-0.182838127017021</v>
      </c>
      <c r="AP76" s="53">
        <v>-0.19731467962265</v>
      </c>
      <c r="AQ76" s="53">
        <v>-0.229738563299179</v>
      </c>
      <c r="AR76" s="53">
        <v>-0.215287312865257</v>
      </c>
      <c r="AS76" s="53">
        <v>-0.23884117603302</v>
      </c>
      <c r="AT76" s="53">
        <v>-0.223030105233192</v>
      </c>
      <c r="AU76" s="53">
        <v>-0.279491037130356</v>
      </c>
      <c r="AV76" s="53">
        <v>-0.290197461843491</v>
      </c>
      <c r="AW76" s="53">
        <v>-0.266378492116928</v>
      </c>
      <c r="AX76" s="53">
        <v>-0.251821517944336</v>
      </c>
      <c r="AY76" s="53">
        <v>-0.250016272068024</v>
      </c>
      <c r="AZ76" s="53">
        <v>-0.234148219227791</v>
      </c>
      <c r="BA76" s="53">
        <v>-0.245385855436325</v>
      </c>
      <c r="BB76" s="53">
        <v>-0.267273038625717</v>
      </c>
      <c r="BC76" s="53">
        <v>-0.00855001993477345</v>
      </c>
      <c r="BD76" s="53">
        <v>-0.0327814370393753</v>
      </c>
      <c r="BE76" s="53">
        <v>-0.0660946443676949</v>
      </c>
      <c r="BF76" s="53">
        <v>-0.149138137698174</v>
      </c>
      <c r="BG76" s="53">
        <v>-0.179574698209763</v>
      </c>
      <c r="BH76" s="53">
        <v>-0.186636343598366</v>
      </c>
      <c r="BI76" s="53">
        <v>-0.203543499112129</v>
      </c>
      <c r="BJ76" s="53">
        <v>-0.187191218137741</v>
      </c>
      <c r="BK76" s="53">
        <v>-0.172649919986725</v>
      </c>
      <c r="BL76" s="53">
        <v>-0.185637161135674</v>
      </c>
      <c r="BM76" s="53">
        <v>-0.145232945680618</v>
      </c>
      <c r="BN76" s="53">
        <v>-0.134239733219147</v>
      </c>
      <c r="BO76" s="53">
        <v>-0.134422019124031</v>
      </c>
      <c r="BP76" s="53">
        <v>-0.144876837730408</v>
      </c>
      <c r="BQ76" s="53">
        <v>-0.155136615037918</v>
      </c>
      <c r="BR76" s="53">
        <v>-0.142865344882011</v>
      </c>
      <c r="BS76" s="53">
        <v>-0.160844638943672</v>
      </c>
      <c r="BT76" s="53">
        <v>-0.136707052588463</v>
      </c>
      <c r="BU76" s="53">
        <v>-0.107139244675636</v>
      </c>
      <c r="BV76" s="53">
        <v>-0.106658019125462</v>
      </c>
      <c r="BW76" s="53">
        <v>-0.123563379049301</v>
      </c>
      <c r="BX76" s="53">
        <v>-0.152503132820129</v>
      </c>
      <c r="BY76" s="53">
        <v>-0.0857185050845146</v>
      </c>
      <c r="BZ76" s="53">
        <v>-0.101203337311745</v>
      </c>
      <c r="CA76" s="53">
        <v>-0.0722346007823944</v>
      </c>
      <c r="CB76" s="53">
        <v>-0.0982375591993332</v>
      </c>
      <c r="CC76" s="53">
        <v>-0.130343303084373</v>
      </c>
      <c r="CD76" s="53">
        <v>-0.0815745070576668</v>
      </c>
      <c r="CE76" s="53">
        <v>-0.042605921626091</v>
      </c>
      <c r="CF76" s="53">
        <v>-0.0585830584168434</v>
      </c>
      <c r="CG76" s="53">
        <v>0.0078642126172781</v>
      </c>
      <c r="CH76" s="53">
        <v>0.0595712326467037</v>
      </c>
      <c r="CI76" s="53">
        <v>0.00825929455459118</v>
      </c>
      <c r="CJ76" s="53">
        <v>0.0233986414968967</v>
      </c>
      <c r="CK76" s="53">
        <v>0.0127600487321615</v>
      </c>
      <c r="CL76" s="53">
        <v>0.0273668207228184</v>
      </c>
      <c r="CM76" s="53">
        <v>-0.00787248834967613</v>
      </c>
      <c r="CN76" s="53">
        <v>-0.0343019813299179</v>
      </c>
      <c r="CO76" s="53">
        <v>-0.0625088810920715</v>
      </c>
      <c r="CP76" s="53">
        <v>-0.0725357383489609</v>
      </c>
      <c r="CQ76" s="53">
        <v>-0.107591077685356</v>
      </c>
      <c r="CR76" s="53">
        <v>-0.101817823946476</v>
      </c>
      <c r="CS76" s="53">
        <v>-0.128543883562088</v>
      </c>
      <c r="CT76" s="53">
        <v>-0.148666992783546</v>
      </c>
      <c r="CU76" s="53">
        <v>-0.137818649411201</v>
      </c>
      <c r="CV76" s="53">
        <v>-0.134939908981323</v>
      </c>
      <c r="CW76" s="53">
        <v>-0.155624538660049</v>
      </c>
      <c r="CX76" s="53">
        <v>-0.14381705224514</v>
      </c>
      <c r="CY76" s="53">
        <v>-0.151148542761803</v>
      </c>
      <c r="CZ76" s="53">
        <v>-0.154119297862053</v>
      </c>
      <c r="DA76" s="53">
        <v>0.00175132649019361</v>
      </c>
      <c r="DB76" s="53">
        <v>-0.0102935954928398</v>
      </c>
      <c r="DC76" s="53">
        <v>-0.0266477186232805</v>
      </c>
      <c r="DD76" s="53">
        <v>-0.0314338691532612</v>
      </c>
      <c r="DE76" s="53">
        <v>-0.0467398576438427</v>
      </c>
      <c r="DF76" s="53">
        <v>-0.0453089252114296</v>
      </c>
      <c r="DG76" s="53">
        <v>-0.0661841556429863</v>
      </c>
      <c r="DH76" s="53">
        <v>-0.0841098204255104</v>
      </c>
      <c r="DI76" s="53">
        <v>-0.054472453892231</v>
      </c>
      <c r="DJ76" s="53">
        <v>-0.0640549585223198</v>
      </c>
      <c r="DK76" s="53">
        <v>-0.0749269425868988</v>
      </c>
      <c r="DL76" s="53">
        <v>-0.065244048833847</v>
      </c>
      <c r="DM76" s="53">
        <v>-0.067415677011013</v>
      </c>
      <c r="DN76" s="53">
        <v>-0.0689876601099968</v>
      </c>
      <c r="DO76" s="53">
        <v>-0.0558780431747437</v>
      </c>
      <c r="DP76" s="53">
        <v>-0.0560893192887306</v>
      </c>
      <c r="DQ76" s="53">
        <v>-0.068231575191021</v>
      </c>
      <c r="DR76" s="53">
        <v>-0.076789103448391</v>
      </c>
      <c r="DS76" s="53">
        <v>-0.0793183669447899</v>
      </c>
      <c r="DT76" s="53">
        <v>-0.114141225814819</v>
      </c>
      <c r="DU76" s="53">
        <v>-0.114500366151333</v>
      </c>
      <c r="DV76" s="53">
        <v>-0.113821908831596</v>
      </c>
      <c r="DW76" s="53">
        <v>-0.113906048238277</v>
      </c>
      <c r="DX76" s="53">
        <v>-0.068944126367569</v>
      </c>
      <c r="DY76" s="53">
        <v>-0.0806103870272636</v>
      </c>
      <c r="DZ76" s="53">
        <v>-0.189018785953522</v>
      </c>
      <c r="EA76" s="53">
        <v>-0.204550355672836</v>
      </c>
      <c r="EB76" s="53">
        <v>-0.16968010365963</v>
      </c>
      <c r="EC76" s="53">
        <v>-0.181848034262657</v>
      </c>
      <c r="ED76" s="53">
        <v>-0.16809344291687</v>
      </c>
      <c r="EE76" s="53">
        <v>-0.190293341875076</v>
      </c>
      <c r="EF76" s="53">
        <v>-0.20532414317131</v>
      </c>
      <c r="EG76" s="53">
        <v>-0.218166425824165</v>
      </c>
      <c r="EH76" s="53">
        <v>-0.198459386825562</v>
      </c>
      <c r="EI76" s="53">
        <v>-0.19315131008625</v>
      </c>
      <c r="EJ76" s="53">
        <v>-0.166437193751335</v>
      </c>
      <c r="EK76" s="53">
        <v>-0.177960246801376</v>
      </c>
      <c r="EL76" s="53">
        <v>-0.166007310152054</v>
      </c>
      <c r="EM76" s="53">
        <v>-0.170224264264107</v>
      </c>
      <c r="EN76" s="53">
        <v>-0.145746171474457</v>
      </c>
      <c r="EO76" s="53">
        <v>-0.134244695305824</v>
      </c>
      <c r="EP76" s="53">
        <v>-0.124206885695457</v>
      </c>
      <c r="EQ76" s="53">
        <v>-0.153941750526428</v>
      </c>
      <c r="ER76" s="53">
        <v>-0.144525066018105</v>
      </c>
      <c r="ES76" s="53">
        <v>-0.131554439663887</v>
      </c>
      <c r="ET76" s="53">
        <v>-0.119876213371754</v>
      </c>
      <c r="EU76" s="53">
        <v>-0.0973863378167152</v>
      </c>
      <c r="EV76" s="53">
        <v>-0.0933257564902306</v>
      </c>
      <c r="EW76" s="53">
        <v>-0.0972319170832634</v>
      </c>
      <c r="EX76" s="53">
        <v>-0.116148345172405</v>
      </c>
    </row>
    <row r="77" s="53" customFormat="1" spans="1:154">
      <c r="A77" s="54">
        <v>2449</v>
      </c>
      <c r="B77" s="62">
        <v>2449</v>
      </c>
      <c r="C77" s="53" t="s">
        <v>258</v>
      </c>
      <c r="D77" s="55">
        <v>43851</v>
      </c>
      <c r="E77" s="53">
        <v>0.00115511007606983</v>
      </c>
      <c r="F77" s="53">
        <v>0.00451248697936535</v>
      </c>
      <c r="G77" s="53">
        <v>0.00160660315304995</v>
      </c>
      <c r="H77" s="53">
        <v>0.0614545680582523</v>
      </c>
      <c r="I77" s="53">
        <v>0.00481055583804846</v>
      </c>
      <c r="J77" s="53">
        <v>0.0434403009712696</v>
      </c>
      <c r="K77" s="53">
        <v>0.0463642179965973</v>
      </c>
      <c r="L77" s="53">
        <v>0.0100274495780468</v>
      </c>
      <c r="M77" s="53">
        <v>0.0391157157719135</v>
      </c>
      <c r="N77" s="53">
        <v>0.012946855276823</v>
      </c>
      <c r="O77" s="53">
        <v>0.0963445603847504</v>
      </c>
      <c r="P77" s="53">
        <v>0.142849579453468</v>
      </c>
      <c r="Q77" s="53">
        <v>0.151220574975014</v>
      </c>
      <c r="R77" s="53">
        <v>0.185866713523865</v>
      </c>
      <c r="S77" s="53">
        <v>0.162998363375664</v>
      </c>
      <c r="T77" s="53">
        <v>0.140027269721031</v>
      </c>
      <c r="U77" s="53">
        <v>0.134231954813004</v>
      </c>
      <c r="V77" s="53">
        <v>0.145454362034798</v>
      </c>
      <c r="W77" s="53">
        <v>0.141959428787231</v>
      </c>
      <c r="X77" s="53">
        <v>0.171993017196655</v>
      </c>
      <c r="Y77" s="53">
        <v>0.113794587552547</v>
      </c>
      <c r="Z77" s="53">
        <v>0.0597970709204674</v>
      </c>
      <c r="AA77" s="53">
        <v>0.0618509761989117</v>
      </c>
      <c r="AB77" s="53">
        <v>0.039087500423193</v>
      </c>
      <c r="AC77" s="53">
        <v>0.115654446184635</v>
      </c>
      <c r="AD77" s="53">
        <v>0.0827328711748123</v>
      </c>
      <c r="AE77" s="53">
        <v>0.103351570665836</v>
      </c>
      <c r="AF77" s="53">
        <v>0.0442361831665039</v>
      </c>
      <c r="AG77" s="53">
        <v>0.132887706160545</v>
      </c>
      <c r="AH77" s="53">
        <v>0.120073862373829</v>
      </c>
      <c r="AI77" s="53">
        <v>0.140548780560493</v>
      </c>
      <c r="AJ77" s="53">
        <v>0.174254775047302</v>
      </c>
      <c r="AK77" s="53">
        <v>0.205843687057495</v>
      </c>
      <c r="AL77" s="53">
        <v>0.263160049915314</v>
      </c>
      <c r="AM77" s="53">
        <v>0.287848144769669</v>
      </c>
      <c r="AN77" s="53">
        <v>0.344884306192398</v>
      </c>
      <c r="AO77" s="53">
        <v>0.331137746572495</v>
      </c>
      <c r="AP77" s="53">
        <v>0.324567139148712</v>
      </c>
      <c r="AQ77" s="53">
        <v>0.310776978731155</v>
      </c>
      <c r="AR77" s="53">
        <v>0.312536686658859</v>
      </c>
      <c r="AS77" s="53">
        <v>0.332180678844452</v>
      </c>
      <c r="AT77" s="53">
        <v>0.320263624191284</v>
      </c>
      <c r="AU77" s="53">
        <v>0.298604995012283</v>
      </c>
      <c r="AV77" s="53">
        <v>0.292705237865448</v>
      </c>
      <c r="AW77" s="53">
        <v>0.306895166635513</v>
      </c>
      <c r="AX77" s="53">
        <v>0.33693727850914</v>
      </c>
      <c r="AY77" s="53">
        <v>0.328437030315399</v>
      </c>
      <c r="AZ77" s="53">
        <v>0.31781142950058</v>
      </c>
      <c r="BA77" s="53">
        <v>0.332854747772217</v>
      </c>
      <c r="BB77" s="53">
        <v>0.336047649383545</v>
      </c>
      <c r="BC77" s="53">
        <v>0.00580896995961666</v>
      </c>
      <c r="BD77" s="53">
        <v>-0.00879516266286373</v>
      </c>
      <c r="BE77" s="53">
        <v>-0.000356590375304222</v>
      </c>
      <c r="BF77" s="53">
        <v>0.0213772300630808</v>
      </c>
      <c r="BG77" s="53">
        <v>-0.0351621806621552</v>
      </c>
      <c r="BH77" s="53">
        <v>-0.0357268676161766</v>
      </c>
      <c r="BI77" s="53">
        <v>-0.017984488978982</v>
      </c>
      <c r="BJ77" s="53">
        <v>-0.032143946737051</v>
      </c>
      <c r="BK77" s="53">
        <v>-0.0211463496088982</v>
      </c>
      <c r="BL77" s="53">
        <v>-0.0225713402032852</v>
      </c>
      <c r="BM77" s="53">
        <v>0.032270610332489</v>
      </c>
      <c r="BN77" s="53">
        <v>0.0713314935564995</v>
      </c>
      <c r="BO77" s="53">
        <v>0.0507434234023094</v>
      </c>
      <c r="BP77" s="53">
        <v>0.100541718304157</v>
      </c>
      <c r="BQ77" s="53">
        <v>0.078736424446106</v>
      </c>
      <c r="BR77" s="53">
        <v>0.0737671628594398</v>
      </c>
      <c r="BS77" s="53">
        <v>0.0702558308839798</v>
      </c>
      <c r="BT77" s="53">
        <v>0.0668611377477646</v>
      </c>
      <c r="BU77" s="53">
        <v>0.0549630336463451</v>
      </c>
      <c r="BV77" s="53">
        <v>0.1138970926404</v>
      </c>
      <c r="BW77" s="53">
        <v>0.0470098927617073</v>
      </c>
      <c r="BX77" s="53">
        <v>0.0234402418136597</v>
      </c>
      <c r="BY77" s="53">
        <v>0.0271319411695004</v>
      </c>
      <c r="BZ77" s="53">
        <v>0.0164895784109831</v>
      </c>
      <c r="CA77" s="53">
        <v>0.0241868235170841</v>
      </c>
      <c r="CB77" s="53">
        <v>0.0192693397402763</v>
      </c>
      <c r="CC77" s="53">
        <v>-9.07531939446926e-5</v>
      </c>
      <c r="CD77" s="53">
        <v>-0.0366788543760777</v>
      </c>
      <c r="CE77" s="53">
        <v>-0.0124027822166681</v>
      </c>
      <c r="CF77" s="53">
        <v>-0.0284233167767525</v>
      </c>
      <c r="CG77" s="53">
        <v>-0.0120779015123844</v>
      </c>
      <c r="CH77" s="53">
        <v>0.0128060877323151</v>
      </c>
      <c r="CI77" s="53">
        <v>-0.00539916334673762</v>
      </c>
      <c r="CJ77" s="53">
        <v>0.00788372941315174</v>
      </c>
      <c r="CK77" s="53">
        <v>0.00585134932771325</v>
      </c>
      <c r="CL77" s="53">
        <v>0.0371003746986389</v>
      </c>
      <c r="CM77" s="53">
        <v>0.0206765327602625</v>
      </c>
      <c r="CN77" s="53">
        <v>-0.00921297632157803</v>
      </c>
      <c r="CO77" s="53">
        <v>-0.0202284995466471</v>
      </c>
      <c r="CP77" s="53">
        <v>-0.0297875180840492</v>
      </c>
      <c r="CQ77" s="53">
        <v>-0.0351740680634975</v>
      </c>
      <c r="CR77" s="53">
        <v>-0.0475825928151608</v>
      </c>
      <c r="CS77" s="53">
        <v>-0.059112936258316</v>
      </c>
      <c r="CT77" s="53">
        <v>-0.054179273545742</v>
      </c>
      <c r="CU77" s="53">
        <v>-0.0348516702651978</v>
      </c>
      <c r="CV77" s="53">
        <v>-0.00948680005967617</v>
      </c>
      <c r="CW77" s="53">
        <v>-0.0209862776100636</v>
      </c>
      <c r="CX77" s="53">
        <v>-0.0263252183794975</v>
      </c>
      <c r="CY77" s="53">
        <v>-0.0207324400544167</v>
      </c>
      <c r="CZ77" s="53">
        <v>-0.0188775602728128</v>
      </c>
      <c r="DA77" s="53">
        <v>-0.0285057742148638</v>
      </c>
      <c r="DB77" s="53">
        <v>-0.0105442646890879</v>
      </c>
      <c r="DC77" s="53">
        <v>-0.0218887217342854</v>
      </c>
      <c r="DD77" s="53">
        <v>0.0162254236638546</v>
      </c>
      <c r="DE77" s="53">
        <v>0.0161208212375641</v>
      </c>
      <c r="DF77" s="53">
        <v>0.0553152561187744</v>
      </c>
      <c r="DG77" s="53">
        <v>0.0404967926442623</v>
      </c>
      <c r="DH77" s="53">
        <v>0.018319483846426</v>
      </c>
      <c r="DI77" s="53">
        <v>0.0364101529121399</v>
      </c>
      <c r="DJ77" s="53">
        <v>0.0116662820801139</v>
      </c>
      <c r="DK77" s="53">
        <v>0.0402220375835896</v>
      </c>
      <c r="DL77" s="53">
        <v>0.0476661697030067</v>
      </c>
      <c r="DM77" s="53">
        <v>0.0766252428293228</v>
      </c>
      <c r="DN77" s="53">
        <v>0.0614730753004551</v>
      </c>
      <c r="DO77" s="53">
        <v>0.0604100301861763</v>
      </c>
      <c r="DP77" s="53">
        <v>0.0424081906676292</v>
      </c>
      <c r="DQ77" s="53">
        <v>0.0401242114603519</v>
      </c>
      <c r="DR77" s="53">
        <v>0.0547413155436516</v>
      </c>
      <c r="DS77" s="53">
        <v>0.0631444826722145</v>
      </c>
      <c r="DT77" s="53">
        <v>0.0342440046370029</v>
      </c>
      <c r="DU77" s="53">
        <v>0.0429327785968781</v>
      </c>
      <c r="DV77" s="53">
        <v>0.0125049147754908</v>
      </c>
      <c r="DW77" s="53">
        <v>0.0108671188354492</v>
      </c>
      <c r="DX77" s="53">
        <v>-0.00125399208627641</v>
      </c>
      <c r="DY77" s="53">
        <v>0.0676157101988792</v>
      </c>
      <c r="DZ77" s="53">
        <v>0.0396116152405739</v>
      </c>
      <c r="EA77" s="53">
        <v>0.0795904099941254</v>
      </c>
      <c r="EB77" s="53">
        <v>0.0570631250739098</v>
      </c>
      <c r="EC77" s="53">
        <v>0.121438577771187</v>
      </c>
      <c r="ED77" s="53">
        <v>0.124645262956619</v>
      </c>
      <c r="EE77" s="53">
        <v>0.128774762153625</v>
      </c>
      <c r="EF77" s="53">
        <v>0.137596771121025</v>
      </c>
      <c r="EG77" s="53">
        <v>0.187390938401222</v>
      </c>
      <c r="EH77" s="53">
        <v>0.231424421072006</v>
      </c>
      <c r="EI77" s="53">
        <v>0.25814488530159</v>
      </c>
      <c r="EJ77" s="53">
        <v>0.283932030200958</v>
      </c>
      <c r="EK77" s="53">
        <v>0.286609321832657</v>
      </c>
      <c r="EL77" s="53">
        <v>0.309928208589554</v>
      </c>
      <c r="EM77" s="53">
        <v>0.307153552770615</v>
      </c>
      <c r="EN77" s="53">
        <v>0.318472295999527</v>
      </c>
      <c r="EO77" s="53">
        <v>0.343502849340439</v>
      </c>
      <c r="EP77" s="53">
        <v>0.343994289636612</v>
      </c>
      <c r="EQ77" s="53">
        <v>0.333866000175476</v>
      </c>
      <c r="ER77" s="53">
        <v>0.323032587766647</v>
      </c>
      <c r="ES77" s="53">
        <v>0.31789493560791</v>
      </c>
      <c r="ET77" s="53">
        <v>0.32257217168808</v>
      </c>
      <c r="EU77" s="53">
        <v>0.325571417808533</v>
      </c>
      <c r="EV77" s="53">
        <v>0.320284754037857</v>
      </c>
      <c r="EW77" s="53">
        <v>0.329735279083252</v>
      </c>
      <c r="EX77" s="53">
        <v>0.33107328414917</v>
      </c>
    </row>
    <row r="78" s="53" customFormat="1" spans="1:154">
      <c r="A78" s="54">
        <v>2456</v>
      </c>
      <c r="B78" s="62">
        <v>2456</v>
      </c>
      <c r="C78" s="53" t="s">
        <v>261</v>
      </c>
      <c r="D78" s="55">
        <v>43851</v>
      </c>
      <c r="E78" s="53">
        <v>0.0965700522065163</v>
      </c>
      <c r="F78" s="53">
        <v>0.0741748586297035</v>
      </c>
      <c r="G78" s="53">
        <v>0.117641605436802</v>
      </c>
      <c r="H78" s="53">
        <v>0.134787231683731</v>
      </c>
      <c r="I78" s="53">
        <v>0.0727378651499748</v>
      </c>
      <c r="J78" s="53">
        <v>0.0256251804530621</v>
      </c>
      <c r="K78" s="53">
        <v>0.00243989937007427</v>
      </c>
      <c r="L78" s="53">
        <v>-0.0168065875768661</v>
      </c>
      <c r="M78" s="53">
        <v>0.00877214223146439</v>
      </c>
      <c r="N78" s="53">
        <v>-0.060391865670681</v>
      </c>
      <c r="O78" s="53">
        <v>-0.0314401984214783</v>
      </c>
      <c r="P78" s="53">
        <v>-0.0234308317303658</v>
      </c>
      <c r="Q78" s="53">
        <v>-0.0340863056480885</v>
      </c>
      <c r="R78" s="53">
        <v>-0.0410300977528095</v>
      </c>
      <c r="S78" s="53">
        <v>-0.0890799164772034</v>
      </c>
      <c r="T78" s="53">
        <v>-0.128016442060471</v>
      </c>
      <c r="U78" s="53">
        <v>-0.155528038740158</v>
      </c>
      <c r="V78" s="53">
        <v>-0.118984915316105</v>
      </c>
      <c r="W78" s="53">
        <v>-0.0218964852392673</v>
      </c>
      <c r="X78" s="53">
        <v>0.0210302509367466</v>
      </c>
      <c r="Y78" s="53">
        <v>-0.0576436333358288</v>
      </c>
      <c r="Z78" s="53">
        <v>-0.115268491208553</v>
      </c>
      <c r="AA78" s="53">
        <v>-0.0914236381649971</v>
      </c>
      <c r="AB78" s="53">
        <v>-0.117527730762959</v>
      </c>
      <c r="AC78" s="53">
        <v>-0.0802196934819221</v>
      </c>
      <c r="AD78" s="53">
        <v>-0.117377988994122</v>
      </c>
      <c r="AE78" s="53">
        <v>-0.123434990644455</v>
      </c>
      <c r="AF78" s="53">
        <v>-0.157785683870316</v>
      </c>
      <c r="AG78" s="53">
        <v>-0.0951829701662064</v>
      </c>
      <c r="AH78" s="53">
        <v>-0.132728815078735</v>
      </c>
      <c r="AI78" s="53">
        <v>-0.142934367060661</v>
      </c>
      <c r="AJ78" s="53">
        <v>-0.134551525115967</v>
      </c>
      <c r="AK78" s="53">
        <v>-0.170597210526466</v>
      </c>
      <c r="AL78" s="53">
        <v>-0.157276466488838</v>
      </c>
      <c r="AM78" s="53">
        <v>-0.0939256399869919</v>
      </c>
      <c r="AN78" s="53">
        <v>-0.0537172332406044</v>
      </c>
      <c r="AO78" s="53">
        <v>-0.094592958688736</v>
      </c>
      <c r="AP78" s="53">
        <v>-0.0827196165919304</v>
      </c>
      <c r="AQ78" s="53">
        <v>-0.0969162732362747</v>
      </c>
      <c r="AR78" s="53">
        <v>-0.0832972452044487</v>
      </c>
      <c r="AS78" s="53">
        <v>-0.119583666324615</v>
      </c>
      <c r="AT78" s="53">
        <v>-0.109929107129574</v>
      </c>
      <c r="AU78" s="53">
        <v>-0.138417989015579</v>
      </c>
      <c r="AV78" s="53">
        <v>-0.166019693017006</v>
      </c>
      <c r="AW78" s="53">
        <v>-0.162056908011436</v>
      </c>
      <c r="AX78" s="53">
        <v>-0.11216002702713</v>
      </c>
      <c r="AY78" s="53">
        <v>-0.0844451785087585</v>
      </c>
      <c r="AZ78" s="53">
        <v>-0.0978576019406319</v>
      </c>
      <c r="BA78" s="53">
        <v>-0.11601959913969</v>
      </c>
      <c r="BB78" s="53">
        <v>-0.127534061670303</v>
      </c>
      <c r="BC78" s="53">
        <v>0.0260821804404259</v>
      </c>
      <c r="BD78" s="53">
        <v>0.0182207636535168</v>
      </c>
      <c r="BE78" s="53">
        <v>0.0353352539241314</v>
      </c>
      <c r="BF78" s="53">
        <v>0.00408834964036942</v>
      </c>
      <c r="BG78" s="53">
        <v>-0.0421825051307678</v>
      </c>
      <c r="BH78" s="53">
        <v>-0.0761072337627411</v>
      </c>
      <c r="BI78" s="53">
        <v>-0.111092090606689</v>
      </c>
      <c r="BJ78" s="53">
        <v>-0.115746945142746</v>
      </c>
      <c r="BK78" s="53">
        <v>-0.0602195933461189</v>
      </c>
      <c r="BL78" s="53">
        <v>-0.0865338295698166</v>
      </c>
      <c r="BM78" s="53">
        <v>-0.0668207779526711</v>
      </c>
      <c r="BN78" s="53">
        <v>-0.0404329895973206</v>
      </c>
      <c r="BO78" s="53">
        <v>-0.0740879625082016</v>
      </c>
      <c r="BP78" s="53">
        <v>-0.0746684819459915</v>
      </c>
      <c r="BQ78" s="53">
        <v>-0.117900915443897</v>
      </c>
      <c r="BR78" s="53">
        <v>-0.114980399608612</v>
      </c>
      <c r="BS78" s="53">
        <v>-0.118689648807049</v>
      </c>
      <c r="BT78" s="53">
        <v>-0.0761014521121979</v>
      </c>
      <c r="BU78" s="53">
        <v>0.0155888721346855</v>
      </c>
      <c r="BV78" s="53">
        <v>0.0405838005244732</v>
      </c>
      <c r="BW78" s="53">
        <v>-0.0139605365693569</v>
      </c>
      <c r="BX78" s="53">
        <v>-0.0296484120190144</v>
      </c>
      <c r="BY78" s="53">
        <v>-0.0363953225314617</v>
      </c>
      <c r="BZ78" s="53">
        <v>-0.0467339158058167</v>
      </c>
      <c r="CA78" s="53">
        <v>-0.0870223343372345</v>
      </c>
      <c r="CB78" s="53">
        <v>-0.120942801237106</v>
      </c>
      <c r="CC78" s="53">
        <v>-0.138674795627594</v>
      </c>
      <c r="CD78" s="53">
        <v>-0.170764967799187</v>
      </c>
      <c r="CE78" s="53">
        <v>-0.151917263865471</v>
      </c>
      <c r="CF78" s="53">
        <v>-0.178362622857094</v>
      </c>
      <c r="CG78" s="53">
        <v>-0.186430901288986</v>
      </c>
      <c r="CH78" s="53">
        <v>-0.190472617745399</v>
      </c>
      <c r="CI78" s="53">
        <v>-0.219191804528236</v>
      </c>
      <c r="CJ78" s="53">
        <v>-0.19999298453331</v>
      </c>
      <c r="CK78" s="53">
        <v>-0.188339620828629</v>
      </c>
      <c r="CL78" s="53">
        <v>-0.153827026486397</v>
      </c>
      <c r="CM78" s="53">
        <v>-0.1808892339468</v>
      </c>
      <c r="CN78" s="53">
        <v>-0.197761937975883</v>
      </c>
      <c r="CO78" s="53">
        <v>-0.210108637809753</v>
      </c>
      <c r="CP78" s="53">
        <v>-0.201633438467979</v>
      </c>
      <c r="CQ78" s="53">
        <v>-0.232555910944939</v>
      </c>
      <c r="CR78" s="53">
        <v>-0.245106816291809</v>
      </c>
      <c r="CS78" s="53">
        <v>-0.254812270402908</v>
      </c>
      <c r="CT78" s="53">
        <v>-0.273324966430664</v>
      </c>
      <c r="CU78" s="53">
        <v>-0.259941935539246</v>
      </c>
      <c r="CV78" s="53">
        <v>-0.247891560196877</v>
      </c>
      <c r="CW78" s="53">
        <v>-0.280047863721848</v>
      </c>
      <c r="CX78" s="53">
        <v>-0.292927324771881</v>
      </c>
      <c r="CY78" s="53">
        <v>-0.281827569007874</v>
      </c>
      <c r="CZ78" s="53">
        <v>-0.311658442020416</v>
      </c>
      <c r="DA78" s="53">
        <v>0.066328302025795</v>
      </c>
      <c r="DB78" s="53">
        <v>0.0517945252358913</v>
      </c>
      <c r="DC78" s="53">
        <v>0.0781467780470848</v>
      </c>
      <c r="DD78" s="53">
        <v>0.126539319753647</v>
      </c>
      <c r="DE78" s="53">
        <v>0.110760800540447</v>
      </c>
      <c r="DF78" s="53">
        <v>0.0975728407502174</v>
      </c>
      <c r="DG78" s="53">
        <v>0.109372414648533</v>
      </c>
      <c r="DH78" s="53">
        <v>0.0947807878255844</v>
      </c>
      <c r="DI78" s="53">
        <v>0.0648321658372879</v>
      </c>
      <c r="DJ78" s="53">
        <v>0.0219823904335499</v>
      </c>
      <c r="DK78" s="53">
        <v>0.0312210060656071</v>
      </c>
      <c r="DL78" s="53">
        <v>0.0128425853326917</v>
      </c>
      <c r="DM78" s="53">
        <v>0.0358420833945274</v>
      </c>
      <c r="DN78" s="53">
        <v>0.0294788125902414</v>
      </c>
      <c r="DO78" s="53">
        <v>0.0246614217758179</v>
      </c>
      <c r="DP78" s="53">
        <v>-0.0171956196427345</v>
      </c>
      <c r="DQ78" s="53">
        <v>-0.0409979559481144</v>
      </c>
      <c r="DR78" s="53">
        <v>-0.0470430329442024</v>
      </c>
      <c r="DS78" s="53">
        <v>-0.0416449308395386</v>
      </c>
      <c r="DT78" s="53">
        <v>-0.0237131230533123</v>
      </c>
      <c r="DU78" s="53">
        <v>-0.0478426702320576</v>
      </c>
      <c r="DV78" s="53">
        <v>-0.0897796526551247</v>
      </c>
      <c r="DW78" s="53">
        <v>-0.0591878890991211</v>
      </c>
      <c r="DX78" s="53">
        <v>-0.0749533846974373</v>
      </c>
      <c r="DY78" s="53">
        <v>0.00264307018369436</v>
      </c>
      <c r="DZ78" s="53">
        <v>-0.000594767741858959</v>
      </c>
      <c r="EA78" s="53">
        <v>0.0110802333801985</v>
      </c>
      <c r="EB78" s="53">
        <v>0.00881971139460802</v>
      </c>
      <c r="EC78" s="53">
        <v>0.0525747202336788</v>
      </c>
      <c r="ED78" s="53">
        <v>0.0414742417633533</v>
      </c>
      <c r="EE78" s="53">
        <v>0.0393369607627392</v>
      </c>
      <c r="EF78" s="53">
        <v>0.0517615228891373</v>
      </c>
      <c r="EG78" s="53">
        <v>0.044435016810894</v>
      </c>
      <c r="EH78" s="53">
        <v>0.0385569334030151</v>
      </c>
      <c r="EI78" s="53">
        <v>0.0902544036507607</v>
      </c>
      <c r="EJ78" s="53">
        <v>0.0959502160549164</v>
      </c>
      <c r="EK78" s="53">
        <v>0.0821367055177689</v>
      </c>
      <c r="EL78" s="53">
        <v>0.110882751643658</v>
      </c>
      <c r="EM78" s="53">
        <v>0.109032787382603</v>
      </c>
      <c r="EN78" s="53">
        <v>0.114176623523235</v>
      </c>
      <c r="EO78" s="53">
        <v>0.108812667429447</v>
      </c>
      <c r="EP78" s="53">
        <v>0.131018131971359</v>
      </c>
      <c r="EQ78" s="53">
        <v>0.112234719097614</v>
      </c>
      <c r="ER78" s="53">
        <v>0.103145711123943</v>
      </c>
      <c r="ES78" s="53">
        <v>0.0937254503369331</v>
      </c>
      <c r="ET78" s="53">
        <v>0.131571963429451</v>
      </c>
      <c r="EU78" s="53">
        <v>0.191443100571632</v>
      </c>
      <c r="EV78" s="53">
        <v>0.190910145640373</v>
      </c>
      <c r="EW78" s="53">
        <v>0.161648392677307</v>
      </c>
      <c r="EX78" s="53">
        <v>0.179964810609818</v>
      </c>
    </row>
    <row r="79" s="53" customFormat="1" spans="1:154">
      <c r="A79" s="54">
        <v>2463</v>
      </c>
      <c r="B79" s="62">
        <v>2463</v>
      </c>
      <c r="C79" s="53" t="s">
        <v>264</v>
      </c>
      <c r="D79" s="55">
        <v>43851</v>
      </c>
      <c r="E79" s="53">
        <v>-0.00142708048224449</v>
      </c>
      <c r="F79" s="53">
        <v>-0.0196304935961962</v>
      </c>
      <c r="G79" s="53">
        <v>-0.056982010602951</v>
      </c>
      <c r="H79" s="53">
        <v>-0.160608068108559</v>
      </c>
      <c r="I79" s="53">
        <v>-0.216862723231316</v>
      </c>
      <c r="J79" s="53">
        <v>-0.228373378515244</v>
      </c>
      <c r="K79" s="53">
        <v>-0.196992754936218</v>
      </c>
      <c r="L79" s="53">
        <v>-0.214824825525284</v>
      </c>
      <c r="M79" s="53">
        <v>-0.245247319340706</v>
      </c>
      <c r="N79" s="53">
        <v>-0.299709886312485</v>
      </c>
      <c r="O79" s="53">
        <v>-0.283700734376907</v>
      </c>
      <c r="P79" s="53">
        <v>-0.275339365005493</v>
      </c>
      <c r="Q79" s="53">
        <v>-0.19670344889164</v>
      </c>
      <c r="R79" s="53">
        <v>-0.220055311918259</v>
      </c>
      <c r="S79" s="53">
        <v>-0.232945322990417</v>
      </c>
      <c r="T79" s="53">
        <v>-0.270119398832321</v>
      </c>
      <c r="U79" s="53">
        <v>-0.27238255739212</v>
      </c>
      <c r="V79" s="53">
        <v>-0.216413751244545</v>
      </c>
      <c r="W79" s="53">
        <v>-0.139706566929817</v>
      </c>
      <c r="X79" s="53">
        <v>-0.154399052262306</v>
      </c>
      <c r="Y79" s="53">
        <v>-0.206104919314384</v>
      </c>
      <c r="Z79" s="53">
        <v>-0.212080106139183</v>
      </c>
      <c r="AA79" s="53">
        <v>-0.169601261615753</v>
      </c>
      <c r="AB79" s="53">
        <v>-0.212348327040672</v>
      </c>
      <c r="AC79" s="53">
        <v>-0.217952355742455</v>
      </c>
      <c r="AD79" s="53">
        <v>-0.259202390909195</v>
      </c>
      <c r="AE79" s="53">
        <v>-0.28420627117157</v>
      </c>
      <c r="AF79" s="53">
        <v>-0.216060653328896</v>
      </c>
      <c r="AG79" s="53">
        <v>-0.16750679910183</v>
      </c>
      <c r="AH79" s="53">
        <v>-0.170272693037987</v>
      </c>
      <c r="AI79" s="53">
        <v>-0.174541488289833</v>
      </c>
      <c r="AJ79" s="53">
        <v>-0.176229387521744</v>
      </c>
      <c r="AK79" s="53">
        <v>-0.213655009865761</v>
      </c>
      <c r="AL79" s="53">
        <v>-0.219961956143379</v>
      </c>
      <c r="AM79" s="53">
        <v>-0.253815919160843</v>
      </c>
      <c r="AN79" s="53">
        <v>-0.123736180365086</v>
      </c>
      <c r="AO79" s="53">
        <v>-0.1436428129673</v>
      </c>
      <c r="AP79" s="53">
        <v>-0.129935249686241</v>
      </c>
      <c r="AQ79" s="53">
        <v>-0.149806320667267</v>
      </c>
      <c r="AR79" s="53">
        <v>-0.161656364798546</v>
      </c>
      <c r="AS79" s="53">
        <v>-0.170500189065933</v>
      </c>
      <c r="AT79" s="53">
        <v>-0.179895132780075</v>
      </c>
      <c r="AU79" s="53">
        <v>-0.207012683153152</v>
      </c>
      <c r="AV79" s="53">
        <v>-0.246389970183372</v>
      </c>
      <c r="AW79" s="53">
        <v>-0.284655302762985</v>
      </c>
      <c r="AX79" s="53">
        <v>-0.316144198179245</v>
      </c>
      <c r="AY79" s="53">
        <v>-0.341659039258957</v>
      </c>
      <c r="AZ79" s="53">
        <v>-0.323899209499359</v>
      </c>
      <c r="BA79" s="53">
        <v>-0.249601632356644</v>
      </c>
      <c r="BB79" s="53">
        <v>-0.290673464536667</v>
      </c>
      <c r="BC79" s="53">
        <v>-0.0014111865311861</v>
      </c>
      <c r="BD79" s="53">
        <v>0.000573838129639626</v>
      </c>
      <c r="BE79" s="53">
        <v>-0.0175318699330091</v>
      </c>
      <c r="BF79" s="53">
        <v>-0.116802014410496</v>
      </c>
      <c r="BG79" s="53">
        <v>-0.161879599094391</v>
      </c>
      <c r="BH79" s="53">
        <v>-0.196000546216965</v>
      </c>
      <c r="BI79" s="53">
        <v>-0.157867163419724</v>
      </c>
      <c r="BJ79" s="53">
        <v>-0.159716635942459</v>
      </c>
      <c r="BK79" s="53">
        <v>-0.164483949542046</v>
      </c>
      <c r="BL79" s="53">
        <v>-0.193725675344467</v>
      </c>
      <c r="BM79" s="53">
        <v>-0.180290937423706</v>
      </c>
      <c r="BN79" s="53">
        <v>-0.16427780687809</v>
      </c>
      <c r="BO79" s="53">
        <v>-0.132578521966934</v>
      </c>
      <c r="BP79" s="53">
        <v>-0.152749747037888</v>
      </c>
      <c r="BQ79" s="53">
        <v>-0.16440249979496</v>
      </c>
      <c r="BR79" s="53">
        <v>-0.19232052564621</v>
      </c>
      <c r="BS79" s="53">
        <v>-0.189416885375977</v>
      </c>
      <c r="BT79" s="53">
        <v>-0.128528892993927</v>
      </c>
      <c r="BU79" s="53">
        <v>-0.0454266145825386</v>
      </c>
      <c r="BV79" s="53">
        <v>-0.0169850420206785</v>
      </c>
      <c r="BW79" s="53">
        <v>-0.0693817138671875</v>
      </c>
      <c r="BX79" s="53">
        <v>-0.0620743334293365</v>
      </c>
      <c r="BY79" s="53">
        <v>0.00595145113766193</v>
      </c>
      <c r="BZ79" s="53">
        <v>-0.0289415065199137</v>
      </c>
      <c r="CA79" s="53">
        <v>-0.0449899919331074</v>
      </c>
      <c r="CB79" s="53">
        <v>-0.0600037798285484</v>
      </c>
      <c r="CC79" s="53">
        <v>-0.066706694662571</v>
      </c>
      <c r="CD79" s="53">
        <v>-0.0232465863227844</v>
      </c>
      <c r="CE79" s="53">
        <v>0.0275401026010513</v>
      </c>
      <c r="CF79" s="53">
        <v>0.015346959233284</v>
      </c>
      <c r="CG79" s="53">
        <v>0.0330317094922066</v>
      </c>
      <c r="CH79" s="53">
        <v>0.0481820963323116</v>
      </c>
      <c r="CI79" s="53">
        <v>0.0384399406611919</v>
      </c>
      <c r="CJ79" s="53">
        <v>0.0178019739687443</v>
      </c>
      <c r="CK79" s="53">
        <v>-0.0127483112737536</v>
      </c>
      <c r="CL79" s="53">
        <v>0.0464399643242359</v>
      </c>
      <c r="CM79" s="53">
        <v>0.016934048384428</v>
      </c>
      <c r="CN79" s="53">
        <v>0.0387093424797058</v>
      </c>
      <c r="CO79" s="53">
        <v>0.0200488828122616</v>
      </c>
      <c r="CP79" s="53">
        <v>0.00416426081210375</v>
      </c>
      <c r="CQ79" s="53">
        <v>-0.0275263451039791</v>
      </c>
      <c r="CR79" s="53">
        <v>-0.0356424376368523</v>
      </c>
      <c r="CS79" s="53">
        <v>-0.055498369038105</v>
      </c>
      <c r="CT79" s="53">
        <v>-0.0859340280294418</v>
      </c>
      <c r="CU79" s="53">
        <v>-0.101376757025719</v>
      </c>
      <c r="CV79" s="53">
        <v>-0.117404475808144</v>
      </c>
      <c r="CW79" s="53">
        <v>-0.15513876080513</v>
      </c>
      <c r="CX79" s="53">
        <v>-0.117084830999374</v>
      </c>
      <c r="CY79" s="53">
        <v>-0.110882431268692</v>
      </c>
      <c r="CZ79" s="53">
        <v>-0.128393158316612</v>
      </c>
      <c r="DA79" s="53">
        <v>-0.0150862373411655</v>
      </c>
      <c r="DB79" s="53">
        <v>-0.0352746769785881</v>
      </c>
      <c r="DC79" s="53">
        <v>-0.0545204840600491</v>
      </c>
      <c r="DD79" s="53">
        <v>-0.0588764026761055</v>
      </c>
      <c r="DE79" s="53">
        <v>-0.0700534656643867</v>
      </c>
      <c r="DF79" s="53">
        <v>-0.0474431701004505</v>
      </c>
      <c r="DG79" s="53">
        <v>-0.0541959404945374</v>
      </c>
      <c r="DH79" s="53">
        <v>-0.0701785236597061</v>
      </c>
      <c r="DI79" s="53">
        <v>-0.0958337113261223</v>
      </c>
      <c r="DJ79" s="53">
        <v>-0.12105455994606</v>
      </c>
      <c r="DK79" s="53">
        <v>-0.118480145931244</v>
      </c>
      <c r="DL79" s="53">
        <v>-0.126131892204285</v>
      </c>
      <c r="DM79" s="53">
        <v>-0.0791952684521675</v>
      </c>
      <c r="DN79" s="53">
        <v>-0.0823759138584137</v>
      </c>
      <c r="DO79" s="53">
        <v>-0.0836131647229195</v>
      </c>
      <c r="DP79" s="53">
        <v>-0.0928692296147346</v>
      </c>
      <c r="DQ79" s="53">
        <v>-0.0980360135436058</v>
      </c>
      <c r="DR79" s="53">
        <v>-0.10295519977808</v>
      </c>
      <c r="DS79" s="53">
        <v>-0.109350293874741</v>
      </c>
      <c r="DT79" s="53">
        <v>-0.152484357357025</v>
      </c>
      <c r="DU79" s="53">
        <v>-0.15179355442524</v>
      </c>
      <c r="DV79" s="53">
        <v>-0.165076121687889</v>
      </c>
      <c r="DW79" s="53">
        <v>-0.190623059868813</v>
      </c>
      <c r="DX79" s="53">
        <v>-0.198477163910866</v>
      </c>
      <c r="DY79" s="53">
        <v>-0.188032701611519</v>
      </c>
      <c r="DZ79" s="53">
        <v>-0.214268952608109</v>
      </c>
      <c r="EA79" s="53">
        <v>-0.232569932937622</v>
      </c>
      <c r="EB79" s="53">
        <v>-0.207884415984154</v>
      </c>
      <c r="EC79" s="53">
        <v>-0.210117235779762</v>
      </c>
      <c r="ED79" s="53">
        <v>-0.200689986348152</v>
      </c>
      <c r="EE79" s="53">
        <v>-0.222643539309502</v>
      </c>
      <c r="EF79" s="53">
        <v>-0.239481836557388</v>
      </c>
      <c r="EG79" s="53">
        <v>-0.267165303230286</v>
      </c>
      <c r="EH79" s="53">
        <v>-0.252834260463715</v>
      </c>
      <c r="EI79" s="53">
        <v>-0.25613796710968</v>
      </c>
      <c r="EJ79" s="53">
        <v>-0.185246497392654</v>
      </c>
      <c r="EK79" s="53">
        <v>-0.1756471991539</v>
      </c>
      <c r="EL79" s="53">
        <v>-0.183714926242828</v>
      </c>
      <c r="EM79" s="53">
        <v>-0.184925556182861</v>
      </c>
      <c r="EN79" s="53">
        <v>-0.180890962481499</v>
      </c>
      <c r="EO79" s="53">
        <v>-0.158044189214706</v>
      </c>
      <c r="EP79" s="53">
        <v>-0.159323036670685</v>
      </c>
      <c r="EQ79" s="53">
        <v>-0.166584655642509</v>
      </c>
      <c r="ER79" s="53">
        <v>-0.175526276230812</v>
      </c>
      <c r="ES79" s="53">
        <v>-0.198348894715309</v>
      </c>
      <c r="ET79" s="53">
        <v>-0.213810071349144</v>
      </c>
      <c r="EU79" s="53">
        <v>-0.201590642333031</v>
      </c>
      <c r="EV79" s="53">
        <v>-0.221884727478027</v>
      </c>
      <c r="EW79" s="53">
        <v>-0.153789550065994</v>
      </c>
      <c r="EX79" s="53">
        <v>-0.177350640296936</v>
      </c>
    </row>
    <row r="80" s="53" customFormat="1" spans="1:154">
      <c r="A80" s="54">
        <v>2465</v>
      </c>
      <c r="B80" s="62">
        <v>2465</v>
      </c>
      <c r="C80" s="53" t="s">
        <v>267</v>
      </c>
      <c r="D80" s="55">
        <v>43851</v>
      </c>
      <c r="E80" s="53">
        <v>0.0215648431330919</v>
      </c>
      <c r="F80" s="53">
        <v>0.020582377910614</v>
      </c>
      <c r="G80" s="53">
        <v>0.05965181812644</v>
      </c>
      <c r="H80" s="53">
        <v>0.0222524609416723</v>
      </c>
      <c r="I80" s="53">
        <v>0.0365431979298592</v>
      </c>
      <c r="J80" s="53">
        <v>0.0649614483118057</v>
      </c>
      <c r="K80" s="53">
        <v>0.0790848657488823</v>
      </c>
      <c r="L80" s="53">
        <v>0.0345539897680283</v>
      </c>
      <c r="M80" s="53">
        <v>0.0221753902733326</v>
      </c>
      <c r="N80" s="53">
        <v>0.0277786254882813</v>
      </c>
      <c r="O80" s="53">
        <v>0.0545040741562843</v>
      </c>
      <c r="P80" s="53">
        <v>0.0657338872551918</v>
      </c>
      <c r="Q80" s="53">
        <v>0.0706702917814255</v>
      </c>
      <c r="R80" s="53">
        <v>0.063386857509613</v>
      </c>
      <c r="S80" s="53">
        <v>0.0575708486139774</v>
      </c>
      <c r="T80" s="53">
        <v>0.072538323700428</v>
      </c>
      <c r="U80" s="53">
        <v>0.102705530822277</v>
      </c>
      <c r="V80" s="53">
        <v>0.148783281445503</v>
      </c>
      <c r="W80" s="53">
        <v>0.172742515802383</v>
      </c>
      <c r="X80" s="53">
        <v>0.0932691469788551</v>
      </c>
      <c r="Y80" s="53">
        <v>0.0637200921773911</v>
      </c>
      <c r="Z80" s="53">
        <v>0.0688110142946243</v>
      </c>
      <c r="AA80" s="53">
        <v>0.0631592869758606</v>
      </c>
      <c r="AB80" s="53">
        <v>0.0739101022481918</v>
      </c>
      <c r="AC80" s="53">
        <v>0.0752778947353363</v>
      </c>
      <c r="AD80" s="53">
        <v>0.0415599197149277</v>
      </c>
      <c r="AE80" s="53">
        <v>0.0367662832140923</v>
      </c>
      <c r="AF80" s="53">
        <v>-0.00493694376200438</v>
      </c>
      <c r="AG80" s="53">
        <v>0.0468233712017536</v>
      </c>
      <c r="AH80" s="53">
        <v>0.0601557716727257</v>
      </c>
      <c r="AI80" s="53">
        <v>0.0674779042601585</v>
      </c>
      <c r="AJ80" s="53">
        <v>0.102650597691536</v>
      </c>
      <c r="AK80" s="53">
        <v>0.0606506615877151</v>
      </c>
      <c r="AL80" s="53">
        <v>0.0870134904980659</v>
      </c>
      <c r="AM80" s="53">
        <v>0.0800741314888</v>
      </c>
      <c r="AN80" s="53">
        <v>0.134812772274017</v>
      </c>
      <c r="AO80" s="53">
        <v>0.11311137676239</v>
      </c>
      <c r="AP80" s="53">
        <v>0.0589886084198952</v>
      </c>
      <c r="AQ80" s="53">
        <v>0.0582787096500397</v>
      </c>
      <c r="AR80" s="53">
        <v>0.0346300043165684</v>
      </c>
      <c r="AS80" s="53">
        <v>0.0410270057618618</v>
      </c>
      <c r="AT80" s="53">
        <v>0.0412630066275597</v>
      </c>
      <c r="AU80" s="53">
        <v>0.0497686825692654</v>
      </c>
      <c r="AV80" s="53">
        <v>0.0434584133327007</v>
      </c>
      <c r="AW80" s="53">
        <v>0.038566131144762</v>
      </c>
      <c r="AX80" s="53">
        <v>0.064496137201786</v>
      </c>
      <c r="AY80" s="53">
        <v>0.0481690838932991</v>
      </c>
      <c r="AZ80" s="53">
        <v>0.0657066777348518</v>
      </c>
      <c r="BA80" s="53">
        <v>0.0871931239962578</v>
      </c>
      <c r="BB80" s="53">
        <v>0.0945612862706184</v>
      </c>
      <c r="BC80" s="53">
        <v>0.0122329322621226</v>
      </c>
      <c r="BD80" s="53">
        <v>0.00904922466725111</v>
      </c>
      <c r="BE80" s="53">
        <v>0.00281677674502134</v>
      </c>
      <c r="BF80" s="53">
        <v>-0.0258091986179352</v>
      </c>
      <c r="BG80" s="53">
        <v>0.008356430567801</v>
      </c>
      <c r="BH80" s="53">
        <v>0.0115275392308831</v>
      </c>
      <c r="BI80" s="53">
        <v>0.0307103879749775</v>
      </c>
      <c r="BJ80" s="53">
        <v>0.00277217198163271</v>
      </c>
      <c r="BK80" s="53">
        <v>-0.0278039574623108</v>
      </c>
      <c r="BL80" s="53">
        <v>-0.00662503112107515</v>
      </c>
      <c r="BM80" s="53">
        <v>-0.0186726804822683</v>
      </c>
      <c r="BN80" s="53">
        <v>-0.0196514390408993</v>
      </c>
      <c r="BO80" s="53">
        <v>-0.00980253051966429</v>
      </c>
      <c r="BP80" s="53">
        <v>-0.00387562834657729</v>
      </c>
      <c r="BQ80" s="53">
        <v>-0.0284824203699827</v>
      </c>
      <c r="BR80" s="53">
        <v>-0.0182087123394012</v>
      </c>
      <c r="BS80" s="53">
        <v>0.0282404646277428</v>
      </c>
      <c r="BT80" s="53">
        <v>0.0621990896761417</v>
      </c>
      <c r="BU80" s="53">
        <v>0.0943433940410614</v>
      </c>
      <c r="BV80" s="53">
        <v>0.0280742794275284</v>
      </c>
      <c r="BW80" s="53">
        <v>0.027960330247879</v>
      </c>
      <c r="BX80" s="53">
        <v>0.017053160816431</v>
      </c>
      <c r="BY80" s="53">
        <v>0.00876832753419876</v>
      </c>
      <c r="BZ80" s="53">
        <v>0.0203900337219238</v>
      </c>
      <c r="CA80" s="53">
        <v>0.0170552544295788</v>
      </c>
      <c r="CB80" s="53">
        <v>-0.00640031136572361</v>
      </c>
      <c r="CC80" s="53">
        <v>-0.0264669600874186</v>
      </c>
      <c r="CD80" s="53">
        <v>-0.0529026873409748</v>
      </c>
      <c r="CE80" s="53">
        <v>0.00235017179511487</v>
      </c>
      <c r="CF80" s="53">
        <v>0.0304748099297285</v>
      </c>
      <c r="CG80" s="53">
        <v>0.0430665165185928</v>
      </c>
      <c r="CH80" s="53">
        <v>0.0844763889908791</v>
      </c>
      <c r="CI80" s="53">
        <v>0.0382183343172073</v>
      </c>
      <c r="CJ80" s="53">
        <v>0.0653633773326874</v>
      </c>
      <c r="CK80" s="53">
        <v>0.055257223546505</v>
      </c>
      <c r="CL80" s="53">
        <v>0.0695626065135002</v>
      </c>
      <c r="CM80" s="53">
        <v>0.0427646972239017</v>
      </c>
      <c r="CN80" s="53">
        <v>0.000831519020721316</v>
      </c>
      <c r="CO80" s="53">
        <v>0.00221402454189956</v>
      </c>
      <c r="CP80" s="53">
        <v>-0.0207232087850571</v>
      </c>
      <c r="CQ80" s="53">
        <v>-0.0333864241838455</v>
      </c>
      <c r="CR80" s="53">
        <v>-0.0346411317586899</v>
      </c>
      <c r="CS80" s="53">
        <v>-0.0101440735161304</v>
      </c>
      <c r="CT80" s="53">
        <v>-0.0105988699942827</v>
      </c>
      <c r="CU80" s="53">
        <v>-0.00242714677006006</v>
      </c>
      <c r="CV80" s="53">
        <v>0.0136541938409209</v>
      </c>
      <c r="CW80" s="53">
        <v>-0.00694535579532385</v>
      </c>
      <c r="CX80" s="53">
        <v>0.0139265554025769</v>
      </c>
      <c r="CY80" s="53">
        <v>0.0252827685326338</v>
      </c>
      <c r="CZ80" s="53">
        <v>0.0157315135002136</v>
      </c>
      <c r="DA80" s="53">
        <v>0.00524710305035114</v>
      </c>
      <c r="DB80" s="53">
        <v>0.00744834588840604</v>
      </c>
      <c r="DC80" s="53">
        <v>0.0527502335608006</v>
      </c>
      <c r="DD80" s="53">
        <v>0.0439768508076668</v>
      </c>
      <c r="DE80" s="53">
        <v>0.0241019614040852</v>
      </c>
      <c r="DF80" s="53">
        <v>0.0493490993976593</v>
      </c>
      <c r="DG80" s="53">
        <v>0.0442896671593189</v>
      </c>
      <c r="DH80" s="53">
        <v>0.0276970118284225</v>
      </c>
      <c r="DI80" s="53">
        <v>0.0458945408463478</v>
      </c>
      <c r="DJ80" s="53">
        <v>0.0303188487887383</v>
      </c>
      <c r="DK80" s="53">
        <v>0.0690919458866119</v>
      </c>
      <c r="DL80" s="53">
        <v>0.0813005119562149</v>
      </c>
      <c r="DM80" s="53">
        <v>0.0763880088925362</v>
      </c>
      <c r="DN80" s="53">
        <v>0.0631776824593544</v>
      </c>
      <c r="DO80" s="53">
        <v>0.0819684639573097</v>
      </c>
      <c r="DP80" s="53">
        <v>0.0866622254252434</v>
      </c>
      <c r="DQ80" s="53">
        <v>0.0703802555799484</v>
      </c>
      <c r="DR80" s="53">
        <v>0.0824993774294853</v>
      </c>
      <c r="DS80" s="53">
        <v>0.0743143185973167</v>
      </c>
      <c r="DT80" s="53">
        <v>0.0611100569367409</v>
      </c>
      <c r="DU80" s="53">
        <v>0.0316749550402164</v>
      </c>
      <c r="DV80" s="53">
        <v>0.0476730428636074</v>
      </c>
      <c r="DW80" s="53">
        <v>0.0503061525523663</v>
      </c>
      <c r="DX80" s="53">
        <v>0.0494352616369724</v>
      </c>
      <c r="DY80" s="53">
        <v>0.0541378334164619</v>
      </c>
      <c r="DZ80" s="53">
        <v>0.0438754223287106</v>
      </c>
      <c r="EA80" s="53">
        <v>0.0591484345495701</v>
      </c>
      <c r="EB80" s="53">
        <v>0.043880932033062</v>
      </c>
      <c r="EC80" s="53">
        <v>0.0403883941471577</v>
      </c>
      <c r="ED80" s="53">
        <v>0.0255961567163467</v>
      </c>
      <c r="EE80" s="53">
        <v>0.0203265752643347</v>
      </c>
      <c r="EF80" s="53">
        <v>0.0140893990173936</v>
      </c>
      <c r="EG80" s="53">
        <v>0.0183475166559219</v>
      </c>
      <c r="EH80" s="53">
        <v>0.0175653044134378</v>
      </c>
      <c r="EI80" s="53">
        <v>0.0207320973277092</v>
      </c>
      <c r="EJ80" s="53">
        <v>0.0611653625965118</v>
      </c>
      <c r="EK80" s="53">
        <v>0.0662618726491928</v>
      </c>
      <c r="EL80" s="53">
        <v>0.0540722794830799</v>
      </c>
      <c r="EM80" s="53">
        <v>0.0519798770546913</v>
      </c>
      <c r="EN80" s="53">
        <v>0.0512684024870396</v>
      </c>
      <c r="EO80" s="53">
        <v>0.0703286230564117</v>
      </c>
      <c r="EP80" s="53">
        <v>0.0718193277716637</v>
      </c>
      <c r="EQ80" s="53">
        <v>0.0558279491961002</v>
      </c>
      <c r="ER80" s="53">
        <v>0.049972478300333</v>
      </c>
      <c r="ES80" s="53">
        <v>0.0369084700942039</v>
      </c>
      <c r="ET80" s="53">
        <v>0.0467571392655373</v>
      </c>
      <c r="EU80" s="53">
        <v>0.0510296300053596</v>
      </c>
      <c r="EV80" s="53">
        <v>0.0476953126490116</v>
      </c>
      <c r="EW80" s="53">
        <v>0.0578255504369736</v>
      </c>
      <c r="EX80" s="53">
        <v>0.0747449696063995</v>
      </c>
    </row>
    <row r="81" s="53" customFormat="1" spans="1:154">
      <c r="A81" s="54">
        <v>2475</v>
      </c>
      <c r="B81" s="62">
        <v>2475</v>
      </c>
      <c r="C81" s="53" t="s">
        <v>270</v>
      </c>
      <c r="D81" s="55">
        <v>43851</v>
      </c>
      <c r="E81" s="53">
        <v>0.085205189883709</v>
      </c>
      <c r="F81" s="53">
        <v>0.0632884427905083</v>
      </c>
      <c r="G81" s="53">
        <v>0.0449319370090961</v>
      </c>
      <c r="H81" s="53">
        <v>0.0664685368537903</v>
      </c>
      <c r="I81" s="53">
        <v>0.0661685392260551</v>
      </c>
      <c r="J81" s="53">
        <v>0.0209901761263609</v>
      </c>
      <c r="K81" s="53">
        <v>-0.0574856549501419</v>
      </c>
      <c r="L81" s="53">
        <v>-0.0013723224401474</v>
      </c>
      <c r="M81" s="53">
        <v>0.0121642202138901</v>
      </c>
      <c r="N81" s="53">
        <v>-0.043639212846756</v>
      </c>
      <c r="O81" s="53">
        <v>-0.0331964455544949</v>
      </c>
      <c r="P81" s="53">
        <v>-0.0338981747627258</v>
      </c>
      <c r="Q81" s="53">
        <v>-0.0263418909162283</v>
      </c>
      <c r="R81" s="53">
        <v>-0.0041202949360013</v>
      </c>
      <c r="S81" s="53">
        <v>-0.0130616938695312</v>
      </c>
      <c r="T81" s="53">
        <v>0.0277666486799717</v>
      </c>
      <c r="U81" s="53">
        <v>-0.000567635521292686</v>
      </c>
      <c r="V81" s="53">
        <v>-0.0314150638878345</v>
      </c>
      <c r="W81" s="53">
        <v>-0.0596246384084225</v>
      </c>
      <c r="X81" s="53">
        <v>-0.023961529135704</v>
      </c>
      <c r="Y81" s="53">
        <v>-0.0473974160850048</v>
      </c>
      <c r="Z81" s="53">
        <v>0.0578860379755497</v>
      </c>
      <c r="AA81" s="53">
        <v>0.012837958522141</v>
      </c>
      <c r="AB81" s="53">
        <v>-0.0161365009844303</v>
      </c>
      <c r="AC81" s="53">
        <v>-0.0436934791505337</v>
      </c>
      <c r="AD81" s="53">
        <v>-0.0813896059989929</v>
      </c>
      <c r="AE81" s="53">
        <v>-0.0681323558092117</v>
      </c>
      <c r="AF81" s="53">
        <v>-0.0757289081811905</v>
      </c>
      <c r="AG81" s="53">
        <v>-0.0724641382694244</v>
      </c>
      <c r="AH81" s="53">
        <v>-0.0739660710096359</v>
      </c>
      <c r="AI81" s="53">
        <v>-0.0479953102767467</v>
      </c>
      <c r="AJ81" s="53">
        <v>-0.0310588460415602</v>
      </c>
      <c r="AK81" s="53">
        <v>-0.00809723138809204</v>
      </c>
      <c r="AL81" s="53">
        <v>-0.0329851172864437</v>
      </c>
      <c r="AM81" s="53">
        <v>-0.045304149389267</v>
      </c>
      <c r="AN81" s="53">
        <v>-0.0227766986936331</v>
      </c>
      <c r="AO81" s="53">
        <v>-0.0301337316632271</v>
      </c>
      <c r="AP81" s="53">
        <v>-0.0335839726030827</v>
      </c>
      <c r="AQ81" s="53">
        <v>-0.0483408421278</v>
      </c>
      <c r="AR81" s="53">
        <v>0.0309962835162878</v>
      </c>
      <c r="AS81" s="53">
        <v>-0.00571925332769752</v>
      </c>
      <c r="AT81" s="53">
        <v>0.0141364969313145</v>
      </c>
      <c r="AU81" s="53">
        <v>0.0697496309876442</v>
      </c>
      <c r="AV81" s="53">
        <v>0.0331031829118729</v>
      </c>
      <c r="AW81" s="53">
        <v>0.0339899286627769</v>
      </c>
      <c r="AX81" s="53">
        <v>0.0415136478841305</v>
      </c>
      <c r="AY81" s="53">
        <v>0.00468910904601216</v>
      </c>
      <c r="AZ81" s="53">
        <v>-0.00409148773178458</v>
      </c>
      <c r="BA81" s="53">
        <v>0.0135470656678081</v>
      </c>
      <c r="BB81" s="53">
        <v>-0.0235631447285414</v>
      </c>
      <c r="BC81" s="53">
        <v>0.0699310600757599</v>
      </c>
      <c r="BD81" s="53">
        <v>0.0746656805276871</v>
      </c>
      <c r="BE81" s="53">
        <v>0.0814983397722244</v>
      </c>
      <c r="BF81" s="53">
        <v>0.0797328650951385</v>
      </c>
      <c r="BG81" s="53">
        <v>0.0527844689786434</v>
      </c>
      <c r="BH81" s="53">
        <v>-0.00051073357462883</v>
      </c>
      <c r="BI81" s="53">
        <v>-0.057052131742239</v>
      </c>
      <c r="BJ81" s="53">
        <v>-0.0300609096884727</v>
      </c>
      <c r="BK81" s="53">
        <v>-0.00777772068977356</v>
      </c>
      <c r="BL81" s="53">
        <v>-0.0483132600784302</v>
      </c>
      <c r="BM81" s="53">
        <v>-0.061788447201252</v>
      </c>
      <c r="BN81" s="53">
        <v>-0.0696626156568527</v>
      </c>
      <c r="BO81" s="53">
        <v>-0.0701643005013466</v>
      </c>
      <c r="BP81" s="53">
        <v>-0.0822958424687386</v>
      </c>
      <c r="BQ81" s="53">
        <v>-0.0660332888364792</v>
      </c>
      <c r="BR81" s="53">
        <v>-0.0315551161766052</v>
      </c>
      <c r="BS81" s="53">
        <v>-0.0499465465545654</v>
      </c>
      <c r="BT81" s="53">
        <v>-0.0675886273384094</v>
      </c>
      <c r="BU81" s="53">
        <v>-0.0816150680184364</v>
      </c>
      <c r="BV81" s="53">
        <v>-0.045213658362627</v>
      </c>
      <c r="BW81" s="53">
        <v>-0.0787211656570435</v>
      </c>
      <c r="BX81" s="53">
        <v>0.0170498676598072</v>
      </c>
      <c r="BY81" s="53">
        <v>0.000606543384492397</v>
      </c>
      <c r="BZ81" s="53">
        <v>-0.0309517458081245</v>
      </c>
      <c r="CA81" s="53">
        <v>-0.0541730746626854</v>
      </c>
      <c r="CB81" s="53">
        <v>-0.0867735743522644</v>
      </c>
      <c r="CC81" s="53">
        <v>-0.0590605698525906</v>
      </c>
      <c r="CD81" s="53">
        <v>-0.0517116151750088</v>
      </c>
      <c r="CE81" s="53">
        <v>-0.0461591631174088</v>
      </c>
      <c r="CF81" s="53">
        <v>-0.0386279672384262</v>
      </c>
      <c r="CG81" s="53">
        <v>-0.0174592658877373</v>
      </c>
      <c r="CH81" s="53">
        <v>-0.0215526446700096</v>
      </c>
      <c r="CI81" s="53">
        <v>-0.0167558193206787</v>
      </c>
      <c r="CJ81" s="53">
        <v>-0.0315029621124268</v>
      </c>
      <c r="CK81" s="53">
        <v>-0.026617918163538</v>
      </c>
      <c r="CL81" s="53">
        <v>-0.02267643250525</v>
      </c>
      <c r="CM81" s="53">
        <v>-0.0251896530389786</v>
      </c>
      <c r="CN81" s="53">
        <v>-0.0644307062029839</v>
      </c>
      <c r="CO81" s="53">
        <v>-0.0818111151456833</v>
      </c>
      <c r="CP81" s="53">
        <v>-0.0370736420154572</v>
      </c>
      <c r="CQ81" s="53">
        <v>-0.0805203765630722</v>
      </c>
      <c r="CR81" s="53">
        <v>-0.0750643461942673</v>
      </c>
      <c r="CS81" s="53">
        <v>-0.0106605235487223</v>
      </c>
      <c r="CT81" s="53">
        <v>-0.04553497210145</v>
      </c>
      <c r="CU81" s="53">
        <v>-0.0267067831009626</v>
      </c>
      <c r="CV81" s="53">
        <v>-0.00879318080842495</v>
      </c>
      <c r="CW81" s="53">
        <v>-0.0294597763568163</v>
      </c>
      <c r="CX81" s="53">
        <v>-0.0514436326920986</v>
      </c>
      <c r="CY81" s="53">
        <v>-0.0302294157445431</v>
      </c>
      <c r="CZ81" s="53">
        <v>-0.0784805938601494</v>
      </c>
      <c r="DA81" s="53">
        <v>0.0389183014631271</v>
      </c>
      <c r="DB81" s="53">
        <v>0.0122669339179993</v>
      </c>
      <c r="DC81" s="53">
        <v>-0.0129222385585308</v>
      </c>
      <c r="DD81" s="53">
        <v>0.0103798359632492</v>
      </c>
      <c r="DE81" s="53">
        <v>0.0370282381772995</v>
      </c>
      <c r="DF81" s="53">
        <v>0.0451450794935226</v>
      </c>
      <c r="DG81" s="53">
        <v>0.0232106447219849</v>
      </c>
      <c r="DH81" s="53">
        <v>0.0523327551782131</v>
      </c>
      <c r="DI81" s="53">
        <v>0.0435861088335514</v>
      </c>
      <c r="DJ81" s="53">
        <v>0.028318215161562</v>
      </c>
      <c r="DK81" s="53">
        <v>0.0522361658513546</v>
      </c>
      <c r="DL81" s="53">
        <v>0.0594086088240147</v>
      </c>
      <c r="DM81" s="53">
        <v>0.0674665793776512</v>
      </c>
      <c r="DN81" s="53">
        <v>0.101819708943367</v>
      </c>
      <c r="DO81" s="53">
        <v>0.0766157656908035</v>
      </c>
      <c r="DP81" s="53">
        <v>0.0829659327864647</v>
      </c>
      <c r="DQ81" s="53">
        <v>0.0730230808258057</v>
      </c>
      <c r="DR81" s="53">
        <v>0.0598177313804626</v>
      </c>
      <c r="DS81" s="53">
        <v>0.0456345975399017</v>
      </c>
      <c r="DT81" s="53">
        <v>0.0448962971568108</v>
      </c>
      <c r="DU81" s="53">
        <v>0.0549679137766361</v>
      </c>
      <c r="DV81" s="53">
        <v>0.06448033452034</v>
      </c>
      <c r="DW81" s="53">
        <v>0.0358755812048912</v>
      </c>
      <c r="DX81" s="53">
        <v>0.038459412753582</v>
      </c>
      <c r="DY81" s="53">
        <v>0.0341237671673298</v>
      </c>
      <c r="DZ81" s="53">
        <v>0.0290281344205141</v>
      </c>
      <c r="EA81" s="53">
        <v>0.0145723838359118</v>
      </c>
      <c r="EB81" s="53">
        <v>-0.000373125541955233</v>
      </c>
      <c r="EC81" s="53">
        <v>-0.00266080955043435</v>
      </c>
      <c r="ED81" s="53">
        <v>-0.0116939321160316</v>
      </c>
      <c r="EE81" s="53">
        <v>-0.00689187878742814</v>
      </c>
      <c r="EF81" s="53">
        <v>0.0141379665583372</v>
      </c>
      <c r="EG81" s="53">
        <v>0.0323027558624744</v>
      </c>
      <c r="EH81" s="53">
        <v>0.022162014618516</v>
      </c>
      <c r="EI81" s="53">
        <v>0.00495793810114264</v>
      </c>
      <c r="EJ81" s="53">
        <v>0.0235439017415047</v>
      </c>
      <c r="EK81" s="53">
        <v>0.0187000893056393</v>
      </c>
      <c r="EL81" s="53">
        <v>0.054490901529789</v>
      </c>
      <c r="EM81" s="53">
        <v>0.0571144409477711</v>
      </c>
      <c r="EN81" s="53">
        <v>0.0917140990495682</v>
      </c>
      <c r="EO81" s="53">
        <v>0.098445288836956</v>
      </c>
      <c r="EP81" s="53">
        <v>0.11284501105547</v>
      </c>
      <c r="EQ81" s="53">
        <v>0.104054324328899</v>
      </c>
      <c r="ER81" s="53">
        <v>0.102282322943211</v>
      </c>
      <c r="ES81" s="53">
        <v>0.0843408778309822</v>
      </c>
      <c r="ET81" s="53">
        <v>0.0739509984850883</v>
      </c>
      <c r="EU81" s="53">
        <v>0.0577930547297001</v>
      </c>
      <c r="EV81" s="53">
        <v>0.0709963142871857</v>
      </c>
      <c r="EW81" s="53">
        <v>0.0674206465482712</v>
      </c>
      <c r="EX81" s="53">
        <v>0.0785616189241409</v>
      </c>
    </row>
    <row r="82" s="53" customFormat="1" spans="1:154">
      <c r="A82" s="54">
        <v>2484</v>
      </c>
      <c r="B82" s="62">
        <v>2484</v>
      </c>
      <c r="C82" s="53" t="s">
        <v>273</v>
      </c>
      <c r="D82" s="55">
        <v>43851</v>
      </c>
      <c r="E82" s="53">
        <v>-0.00646804692223668</v>
      </c>
      <c r="F82" s="53">
        <v>0.0369627587497234</v>
      </c>
      <c r="G82" s="53">
        <v>0.0219983048737049</v>
      </c>
      <c r="H82" s="53">
        <v>-0.017539793625474</v>
      </c>
      <c r="I82" s="53">
        <v>-0.0239455513656139</v>
      </c>
      <c r="J82" s="53">
        <v>-0.0536869168281555</v>
      </c>
      <c r="K82" s="53">
        <v>-0.0785531178116798</v>
      </c>
      <c r="L82" s="53">
        <v>-0.0667876377701759</v>
      </c>
      <c r="M82" s="53">
        <v>-0.0463194362819195</v>
      </c>
      <c r="N82" s="53">
        <v>-0.0349440015852451</v>
      </c>
      <c r="O82" s="53">
        <v>0.0581630431115627</v>
      </c>
      <c r="P82" s="53">
        <v>0.054132129997015</v>
      </c>
      <c r="Q82" s="53">
        <v>0.0346616618335247</v>
      </c>
      <c r="R82" s="53">
        <v>0.0343476757407188</v>
      </c>
      <c r="S82" s="53">
        <v>0.130606338381767</v>
      </c>
      <c r="T82" s="53">
        <v>0.113155022263527</v>
      </c>
      <c r="U82" s="53">
        <v>0.0936285629868507</v>
      </c>
      <c r="V82" s="53">
        <v>0.220651984214783</v>
      </c>
      <c r="W82" s="53">
        <v>0.276600331068039</v>
      </c>
      <c r="X82" s="53">
        <v>0.238787397742271</v>
      </c>
      <c r="Y82" s="53">
        <v>0.176878720521927</v>
      </c>
      <c r="Z82" s="53">
        <v>0.149061024188995</v>
      </c>
      <c r="AA82" s="53">
        <v>0.138130068778992</v>
      </c>
      <c r="AB82" s="53">
        <v>0.115203276276588</v>
      </c>
      <c r="AC82" s="53">
        <v>0.12436555325985</v>
      </c>
      <c r="AD82" s="53">
        <v>0.110779769718647</v>
      </c>
      <c r="AE82" s="53">
        <v>0.110841266810894</v>
      </c>
      <c r="AF82" s="53">
        <v>0.0764318555593491</v>
      </c>
      <c r="AG82" s="53">
        <v>0.0939199179410934</v>
      </c>
      <c r="AH82" s="53">
        <v>0.0934401676058769</v>
      </c>
      <c r="AI82" s="53">
        <v>0.121628850698471</v>
      </c>
      <c r="AJ82" s="53">
        <v>0.161973968148232</v>
      </c>
      <c r="AK82" s="53">
        <v>0.14668695628643</v>
      </c>
      <c r="AL82" s="53">
        <v>0.195765659213066</v>
      </c>
      <c r="AM82" s="53">
        <v>0.207977771759033</v>
      </c>
      <c r="AN82" s="53">
        <v>0.250487059354782</v>
      </c>
      <c r="AO82" s="53">
        <v>0.235579460859299</v>
      </c>
      <c r="AP82" s="53">
        <v>0.196487456560135</v>
      </c>
      <c r="AQ82" s="53">
        <v>0.188953578472137</v>
      </c>
      <c r="AR82" s="53">
        <v>0.189338326454163</v>
      </c>
      <c r="AS82" s="53">
        <v>0.176011204719543</v>
      </c>
      <c r="AT82" s="53">
        <v>0.203726664185524</v>
      </c>
      <c r="AU82" s="53">
        <v>0.175663620233536</v>
      </c>
      <c r="AV82" s="53">
        <v>0.15983547270298</v>
      </c>
      <c r="AW82" s="53">
        <v>0.153512299060822</v>
      </c>
      <c r="AX82" s="53">
        <v>0.14180189371109</v>
      </c>
      <c r="AY82" s="53">
        <v>0.170473784208298</v>
      </c>
      <c r="AZ82" s="53">
        <v>0.146395623683929</v>
      </c>
      <c r="BA82" s="53">
        <v>0.163050383329391</v>
      </c>
      <c r="BB82" s="53">
        <v>0.169367104768753</v>
      </c>
      <c r="BC82" s="53">
        <v>-0.0199737697839737</v>
      </c>
      <c r="BD82" s="53">
        <v>0.0351217612624168</v>
      </c>
      <c r="BE82" s="53">
        <v>0.0131527632474899</v>
      </c>
      <c r="BF82" s="53">
        <v>-0.0239553712308407</v>
      </c>
      <c r="BG82" s="53">
        <v>-0.0219456106424332</v>
      </c>
      <c r="BH82" s="53">
        <v>-0.048101507127285</v>
      </c>
      <c r="BI82" s="53">
        <v>-0.0449626408517361</v>
      </c>
      <c r="BJ82" s="53">
        <v>-0.0234733615070581</v>
      </c>
      <c r="BK82" s="53">
        <v>0.00599913252517581</v>
      </c>
      <c r="BL82" s="53">
        <v>0.0169504564255476</v>
      </c>
      <c r="BM82" s="53">
        <v>0.0884667709469795</v>
      </c>
      <c r="BN82" s="53">
        <v>0.0852446779608726</v>
      </c>
      <c r="BO82" s="53">
        <v>0.0716584920883179</v>
      </c>
      <c r="BP82" s="53">
        <v>0.0839118510484695</v>
      </c>
      <c r="BQ82" s="53">
        <v>0.161932572722435</v>
      </c>
      <c r="BR82" s="53">
        <v>0.157862946391106</v>
      </c>
      <c r="BS82" s="53">
        <v>0.136434778571129</v>
      </c>
      <c r="BT82" s="53">
        <v>0.204351961612701</v>
      </c>
      <c r="BU82" s="53">
        <v>0.252163231372833</v>
      </c>
      <c r="BV82" s="53">
        <v>0.209228157997131</v>
      </c>
      <c r="BW82" s="53">
        <v>0.165687933564186</v>
      </c>
      <c r="BX82" s="53">
        <v>0.132937744259834</v>
      </c>
      <c r="BY82" s="53">
        <v>0.139823868870735</v>
      </c>
      <c r="BZ82" s="53">
        <v>0.128227651119232</v>
      </c>
      <c r="CA82" s="53">
        <v>0.132483720779419</v>
      </c>
      <c r="CB82" s="53">
        <v>0.127357810735703</v>
      </c>
      <c r="CC82" s="53">
        <v>0.104287169873714</v>
      </c>
      <c r="CD82" s="53">
        <v>0.0722006782889366</v>
      </c>
      <c r="CE82" s="53">
        <v>0.0873839780688286</v>
      </c>
      <c r="CF82" s="53">
        <v>0.0772495269775391</v>
      </c>
      <c r="CG82" s="53">
        <v>0.108533009886742</v>
      </c>
      <c r="CH82" s="53">
        <v>0.161075830459595</v>
      </c>
      <c r="CI82" s="53">
        <v>0.158977538347244</v>
      </c>
      <c r="CJ82" s="53">
        <v>0.202032327651978</v>
      </c>
      <c r="CK82" s="53">
        <v>0.20187209546566</v>
      </c>
      <c r="CL82" s="53">
        <v>0.210348218679428</v>
      </c>
      <c r="CM82" s="53">
        <v>0.188645794987679</v>
      </c>
      <c r="CN82" s="53">
        <v>0.13414740562439</v>
      </c>
      <c r="CO82" s="53">
        <v>0.139231622219086</v>
      </c>
      <c r="CP82" s="53">
        <v>0.125748574733734</v>
      </c>
      <c r="CQ82" s="53">
        <v>0.100904457271099</v>
      </c>
      <c r="CR82" s="53">
        <v>0.107611447572708</v>
      </c>
      <c r="CS82" s="53">
        <v>0.0761903896927834</v>
      </c>
      <c r="CT82" s="53">
        <v>0.0389924831688404</v>
      </c>
      <c r="CU82" s="53">
        <v>0.0450383573770523</v>
      </c>
      <c r="CV82" s="53">
        <v>0.068664088845253</v>
      </c>
      <c r="CW82" s="53">
        <v>0.0759855061769485</v>
      </c>
      <c r="CX82" s="53">
        <v>0.0626796782016754</v>
      </c>
      <c r="CY82" s="53">
        <v>0.0672168806195259</v>
      </c>
      <c r="CZ82" s="53">
        <v>0.0707042068243027</v>
      </c>
      <c r="DA82" s="53">
        <v>-0.0138821769505739</v>
      </c>
      <c r="DB82" s="53">
        <v>-0.0255469009280205</v>
      </c>
      <c r="DC82" s="53">
        <v>-0.0185423586517572</v>
      </c>
      <c r="DD82" s="53">
        <v>-0.0209723226726055</v>
      </c>
      <c r="DE82" s="53">
        <v>-0.029387841001153</v>
      </c>
      <c r="DF82" s="53">
        <v>-0.0329733081161976</v>
      </c>
      <c r="DG82" s="53">
        <v>-0.0609783791005611</v>
      </c>
      <c r="DH82" s="53">
        <v>-0.0707021728157997</v>
      </c>
      <c r="DI82" s="53">
        <v>-0.0797064676880836</v>
      </c>
      <c r="DJ82" s="53">
        <v>-0.079282358288765</v>
      </c>
      <c r="DK82" s="53">
        <v>-0.0576916262507439</v>
      </c>
      <c r="DL82" s="53">
        <v>-0.0585004463791847</v>
      </c>
      <c r="DM82" s="53">
        <v>-0.0643847286701202</v>
      </c>
      <c r="DN82" s="53">
        <v>-0.0769520774483681</v>
      </c>
      <c r="DO82" s="53">
        <v>-0.0587141402065754</v>
      </c>
      <c r="DP82" s="53">
        <v>-0.0720958337187767</v>
      </c>
      <c r="DQ82" s="53">
        <v>-0.0701941251754761</v>
      </c>
      <c r="DR82" s="53">
        <v>-0.0110878851264715</v>
      </c>
      <c r="DS82" s="53">
        <v>-0.00295080384239554</v>
      </c>
      <c r="DT82" s="53">
        <v>0.00217133807018399</v>
      </c>
      <c r="DU82" s="53">
        <v>-0.0161971189081669</v>
      </c>
      <c r="DV82" s="53">
        <v>-0.0112646194174886</v>
      </c>
      <c r="DW82" s="53">
        <v>-0.0290817022323608</v>
      </c>
      <c r="DX82" s="53">
        <v>-0.0404122732579708</v>
      </c>
      <c r="DY82" s="53">
        <v>-0.0355060733854771</v>
      </c>
      <c r="DZ82" s="53">
        <v>-0.0439659394323826</v>
      </c>
      <c r="EA82" s="53">
        <v>-0.0208338014781475</v>
      </c>
      <c r="EB82" s="53">
        <v>-0.0231567211449146</v>
      </c>
      <c r="EC82" s="53">
        <v>-0.0208519622683525</v>
      </c>
      <c r="ED82" s="53">
        <v>-0.0111972652375698</v>
      </c>
      <c r="EE82" s="53">
        <v>-0.0142920576035976</v>
      </c>
      <c r="EF82" s="53">
        <v>-0.0264897681772709</v>
      </c>
      <c r="EG82" s="53">
        <v>-0.0396784916520119</v>
      </c>
      <c r="EH82" s="53">
        <v>-0.0336545743048191</v>
      </c>
      <c r="EI82" s="53">
        <v>-0.0212822239845991</v>
      </c>
      <c r="EJ82" s="53">
        <v>0.012750955298543</v>
      </c>
      <c r="EK82" s="53">
        <v>0.0195457618683577</v>
      </c>
      <c r="EL82" s="53">
        <v>0.0349521487951279</v>
      </c>
      <c r="EM82" s="53">
        <v>0.0223340578377247</v>
      </c>
      <c r="EN82" s="53">
        <v>0.0362018570303917</v>
      </c>
      <c r="EO82" s="53">
        <v>0.047718845307827</v>
      </c>
      <c r="EP82" s="53">
        <v>0.0687273219227791</v>
      </c>
      <c r="EQ82" s="53">
        <v>0.0720853209495544</v>
      </c>
      <c r="ER82" s="53">
        <v>0.0934550911188126</v>
      </c>
      <c r="ES82" s="53">
        <v>0.0810860469937325</v>
      </c>
      <c r="ET82" s="53">
        <v>0.0457498952746391</v>
      </c>
      <c r="EU82" s="53">
        <v>0.0671003684401512</v>
      </c>
      <c r="EV82" s="53">
        <v>0.056328047066927</v>
      </c>
      <c r="EW82" s="53">
        <v>0.0684456080198288</v>
      </c>
      <c r="EX82" s="53">
        <v>0.071274995803833</v>
      </c>
    </row>
    <row r="83" s="53" customFormat="1" spans="1:154">
      <c r="A83" s="54">
        <v>2506</v>
      </c>
      <c r="B83" s="62">
        <v>2506</v>
      </c>
      <c r="C83" s="53" t="s">
        <v>276</v>
      </c>
      <c r="D83" s="55">
        <v>43851</v>
      </c>
      <c r="E83" s="53">
        <v>0.0634470880031586</v>
      </c>
      <c r="F83" s="53">
        <v>0.0513742379844189</v>
      </c>
      <c r="G83" s="53">
        <v>0.0154324248433113</v>
      </c>
      <c r="H83" s="53">
        <v>0.0218395106494427</v>
      </c>
      <c r="I83" s="53">
        <v>0.0286967661231756</v>
      </c>
      <c r="J83" s="53">
        <v>-0.00365285575389862</v>
      </c>
      <c r="K83" s="53">
        <v>-0.0134917069226503</v>
      </c>
      <c r="L83" s="53">
        <v>-0.0762178897857666</v>
      </c>
      <c r="M83" s="53">
        <v>-0.0137224830687046</v>
      </c>
      <c r="N83" s="53">
        <v>0.0306998025625944</v>
      </c>
      <c r="O83" s="53">
        <v>-0.050043910741806</v>
      </c>
      <c r="P83" s="53">
        <v>-0.0930594429373741</v>
      </c>
      <c r="Q83" s="53">
        <v>-0.0912443697452545</v>
      </c>
      <c r="R83" s="53">
        <v>-0.0925834774971008</v>
      </c>
      <c r="S83" s="53">
        <v>-0.132615178823471</v>
      </c>
      <c r="T83" s="53">
        <v>-0.0438587702810764</v>
      </c>
      <c r="U83" s="53">
        <v>-0.125509634613991</v>
      </c>
      <c r="V83" s="53">
        <v>-0.0799500271677971</v>
      </c>
      <c r="W83" s="53">
        <v>-0.0659307241439819</v>
      </c>
      <c r="X83" s="53">
        <v>-0.0725593641400337</v>
      </c>
      <c r="Y83" s="53">
        <v>-0.066131703555584</v>
      </c>
      <c r="Z83" s="53">
        <v>-0.0835816487669945</v>
      </c>
      <c r="AA83" s="53">
        <v>-0.0983431711792946</v>
      </c>
      <c r="AB83" s="53">
        <v>-0.142404183745384</v>
      </c>
      <c r="AC83" s="53">
        <v>-0.167494639754295</v>
      </c>
      <c r="AD83" s="53">
        <v>-0.186695888638496</v>
      </c>
      <c r="AE83" s="53">
        <v>-0.214725613594055</v>
      </c>
      <c r="AF83" s="53">
        <v>-0.249886363744736</v>
      </c>
      <c r="AG83" s="53">
        <v>-0.262401759624481</v>
      </c>
      <c r="AH83" s="53">
        <v>-0.283691465854645</v>
      </c>
      <c r="AI83" s="53">
        <v>-0.26405069231987</v>
      </c>
      <c r="AJ83" s="53">
        <v>-0.21754090487957</v>
      </c>
      <c r="AK83" s="53">
        <v>-0.193374529480934</v>
      </c>
      <c r="AL83" s="53">
        <v>-0.217958003282547</v>
      </c>
      <c r="AM83" s="53">
        <v>-0.211657345294952</v>
      </c>
      <c r="AN83" s="53">
        <v>-0.212292864918709</v>
      </c>
      <c r="AO83" s="53">
        <v>-0.20182928442955</v>
      </c>
      <c r="AP83" s="53">
        <v>-0.273270606994629</v>
      </c>
      <c r="AQ83" s="53">
        <v>-0.387161314487457</v>
      </c>
      <c r="AR83" s="53">
        <v>-0.530271410942078</v>
      </c>
      <c r="AS83" s="53">
        <v>-0.597914278507233</v>
      </c>
      <c r="AT83" s="53">
        <v>-0.704795479774475</v>
      </c>
      <c r="AU83" s="53">
        <v>-0.716153740882874</v>
      </c>
      <c r="AV83" s="53">
        <v>-0.801361918449402</v>
      </c>
      <c r="AW83" s="53">
        <v>-0.778403580188751</v>
      </c>
      <c r="AX83" s="53">
        <v>-0.801667749881744</v>
      </c>
      <c r="AY83" s="53">
        <v>-0.826037287712097</v>
      </c>
      <c r="AZ83" s="53">
        <v>-0.819603502750397</v>
      </c>
      <c r="BA83" s="53">
        <v>-0.830682039260864</v>
      </c>
      <c r="BB83" s="53">
        <v>-0.844864368438721</v>
      </c>
      <c r="BC83" s="53">
        <v>0.0543554201722145</v>
      </c>
      <c r="BD83" s="53">
        <v>0.0480885058641434</v>
      </c>
      <c r="BE83" s="53">
        <v>-0.00676607899367809</v>
      </c>
      <c r="BF83" s="53">
        <v>-0.0137531086802483</v>
      </c>
      <c r="BG83" s="53">
        <v>-0.00987318903207779</v>
      </c>
      <c r="BH83" s="53">
        <v>-0.0258910302072763</v>
      </c>
      <c r="BI83" s="53">
        <v>-0.0404591225087643</v>
      </c>
      <c r="BJ83" s="53">
        <v>-0.0731596127152443</v>
      </c>
      <c r="BK83" s="53">
        <v>0.000597700942307711</v>
      </c>
      <c r="BL83" s="53">
        <v>0.033712163567543</v>
      </c>
      <c r="BM83" s="53">
        <v>-0.00610195053741336</v>
      </c>
      <c r="BN83" s="53">
        <v>-0.0366396978497505</v>
      </c>
      <c r="BO83" s="53">
        <v>-0.02891162969172</v>
      </c>
      <c r="BP83" s="53">
        <v>-0.02702328376472</v>
      </c>
      <c r="BQ83" s="53">
        <v>-0.0414275266230106</v>
      </c>
      <c r="BR83" s="53">
        <v>-0.0541786029934883</v>
      </c>
      <c r="BS83" s="53">
        <v>-0.0703953132033348</v>
      </c>
      <c r="BT83" s="53">
        <v>-0.0263631120324135</v>
      </c>
      <c r="BU83" s="53">
        <v>-0.00592487351968884</v>
      </c>
      <c r="BV83" s="53">
        <v>-0.0103207137435675</v>
      </c>
      <c r="BW83" s="53">
        <v>0.0154296085238457</v>
      </c>
      <c r="BX83" s="53">
        <v>-0.0219189748167992</v>
      </c>
      <c r="BY83" s="53">
        <v>-0.0148875713348389</v>
      </c>
      <c r="BZ83" s="53">
        <v>-0.0438714176416397</v>
      </c>
      <c r="CA83" s="53">
        <v>-0.0610821545124054</v>
      </c>
      <c r="CB83" s="53">
        <v>-0.0710420683026314</v>
      </c>
      <c r="CC83" s="53">
        <v>-0.0673265010118484</v>
      </c>
      <c r="CD83" s="53">
        <v>-0.0772210583090782</v>
      </c>
      <c r="CE83" s="53">
        <v>-0.121257558465004</v>
      </c>
      <c r="CF83" s="53">
        <v>-0.124432437121868</v>
      </c>
      <c r="CG83" s="53">
        <v>-0.0966964811086655</v>
      </c>
      <c r="CH83" s="53">
        <v>-0.0468446612358093</v>
      </c>
      <c r="CI83" s="53">
        <v>-0.028341256082058</v>
      </c>
      <c r="CJ83" s="53">
        <v>-0.0435129329562187</v>
      </c>
      <c r="CK83" s="53">
        <v>-0.0612585656344891</v>
      </c>
      <c r="CL83" s="53">
        <v>-0.0727327913045883</v>
      </c>
      <c r="CM83" s="53">
        <v>-0.0784955471754074</v>
      </c>
      <c r="CN83" s="53">
        <v>-0.0993228629231453</v>
      </c>
      <c r="CO83" s="53">
        <v>-0.213941901922226</v>
      </c>
      <c r="CP83" s="53">
        <v>-0.329874962568283</v>
      </c>
      <c r="CQ83" s="53">
        <v>-0.392787575721741</v>
      </c>
      <c r="CR83" s="53">
        <v>-0.493049561977386</v>
      </c>
      <c r="CS83" s="53">
        <v>-0.500426888465881</v>
      </c>
      <c r="CT83" s="53">
        <v>-0.580086350440979</v>
      </c>
      <c r="CU83" s="53">
        <v>-0.558648824691772</v>
      </c>
      <c r="CV83" s="53">
        <v>-0.578013062477112</v>
      </c>
      <c r="CW83" s="53">
        <v>-0.605300188064575</v>
      </c>
      <c r="CX83" s="53">
        <v>-0.590750157833099</v>
      </c>
      <c r="CY83" s="53">
        <v>-0.606328785419464</v>
      </c>
      <c r="CZ83" s="53">
        <v>-0.617462396621704</v>
      </c>
      <c r="DA83" s="53">
        <v>0.0366441383957863</v>
      </c>
      <c r="DB83" s="53">
        <v>0.0308382045477629</v>
      </c>
      <c r="DC83" s="53">
        <v>0.0497509762644768</v>
      </c>
      <c r="DD83" s="53">
        <v>0.0631450936198235</v>
      </c>
      <c r="DE83" s="53">
        <v>0.0661224275827408</v>
      </c>
      <c r="DF83" s="53">
        <v>0.0497906506061554</v>
      </c>
      <c r="DG83" s="53">
        <v>0.0545198880136013</v>
      </c>
      <c r="DH83" s="53">
        <v>0.0244941972196102</v>
      </c>
      <c r="DI83" s="53">
        <v>0.0132322898134589</v>
      </c>
      <c r="DJ83" s="53">
        <v>0.0245401114225388</v>
      </c>
      <c r="DK83" s="53">
        <v>-0.0163894854485989</v>
      </c>
      <c r="DL83" s="53">
        <v>-0.0288672726601362</v>
      </c>
      <c r="DM83" s="53">
        <v>-0.0347802639007568</v>
      </c>
      <c r="DN83" s="53">
        <v>-0.0380077213048935</v>
      </c>
      <c r="DO83" s="53">
        <v>-0.0636351704597473</v>
      </c>
      <c r="DP83" s="53">
        <v>0.0378723032772541</v>
      </c>
      <c r="DQ83" s="53">
        <v>-0.0275618471205235</v>
      </c>
      <c r="DR83" s="53">
        <v>-0.0260344371199608</v>
      </c>
      <c r="DS83" s="53">
        <v>-0.0324533730745316</v>
      </c>
      <c r="DT83" s="53">
        <v>-0.0346861779689789</v>
      </c>
      <c r="DU83" s="53">
        <v>-0.0540088377892971</v>
      </c>
      <c r="DV83" s="53">
        <v>-0.0341101959347725</v>
      </c>
      <c r="DW83" s="53">
        <v>-0.0559031218290329</v>
      </c>
      <c r="DX83" s="53">
        <v>-0.0709802880883217</v>
      </c>
      <c r="DY83" s="53">
        <v>-0.0788600072264671</v>
      </c>
      <c r="DZ83" s="53">
        <v>-0.0881013423204422</v>
      </c>
      <c r="EA83" s="53">
        <v>-0.119846642017365</v>
      </c>
      <c r="EB83" s="53">
        <v>-0.145112842321396</v>
      </c>
      <c r="EC83" s="53">
        <v>-0.113591738045216</v>
      </c>
      <c r="ED83" s="53">
        <v>-0.131706550717354</v>
      </c>
      <c r="EE83" s="53">
        <v>-0.139801725745201</v>
      </c>
      <c r="EF83" s="53">
        <v>-0.143143773078918</v>
      </c>
      <c r="EG83" s="53">
        <v>-0.137480795383453</v>
      </c>
      <c r="EH83" s="53">
        <v>-0.146892592310905</v>
      </c>
      <c r="EI83" s="53">
        <v>-0.122846312820911</v>
      </c>
      <c r="EJ83" s="53">
        <v>-0.112007588148117</v>
      </c>
      <c r="EK83" s="53">
        <v>-0.0957812592387199</v>
      </c>
      <c r="EL83" s="53">
        <v>-0.1463952511549</v>
      </c>
      <c r="EM83" s="53">
        <v>-0.145666942000389</v>
      </c>
      <c r="EN83" s="53">
        <v>-0.172844007611275</v>
      </c>
      <c r="EO83" s="53">
        <v>-0.17757423222065</v>
      </c>
      <c r="EP83" s="53">
        <v>-0.184193462133408</v>
      </c>
      <c r="EQ83" s="53">
        <v>-0.188174366950989</v>
      </c>
      <c r="ER83" s="53">
        <v>-0.193723142147064</v>
      </c>
      <c r="ES83" s="53">
        <v>-0.192202284932137</v>
      </c>
      <c r="ET83" s="53">
        <v>-0.196102201938629</v>
      </c>
      <c r="EU83" s="53">
        <v>-0.193184599280357</v>
      </c>
      <c r="EV83" s="53">
        <v>-0.201300919055939</v>
      </c>
      <c r="EW83" s="53">
        <v>-0.19680081307888</v>
      </c>
      <c r="EX83" s="53">
        <v>-0.199849471449852</v>
      </c>
    </row>
    <row r="84" s="53" customFormat="1" spans="1:154">
      <c r="A84" s="54">
        <v>2512</v>
      </c>
      <c r="B84" s="62">
        <v>2512</v>
      </c>
      <c r="C84" s="53" t="s">
        <v>279</v>
      </c>
      <c r="D84" s="55">
        <v>43851</v>
      </c>
      <c r="E84" s="53">
        <v>-0.12380113452673</v>
      </c>
      <c r="F84" s="53">
        <v>-0.145439967513084</v>
      </c>
      <c r="G84" s="53">
        <v>-0.18453249335289</v>
      </c>
      <c r="H84" s="53">
        <v>-0.119804129004478</v>
      </c>
      <c r="I84" s="53">
        <v>-0.178840279579163</v>
      </c>
      <c r="J84" s="53">
        <v>-0.171274334192276</v>
      </c>
      <c r="K84" s="53">
        <v>-0.233695760369301</v>
      </c>
      <c r="L84" s="53">
        <v>-0.313769847154617</v>
      </c>
      <c r="M84" s="53">
        <v>-0.291998326778412</v>
      </c>
      <c r="N84" s="53">
        <v>-0.238374933600426</v>
      </c>
      <c r="O84" s="53">
        <v>-0.21864241361618</v>
      </c>
      <c r="P84" s="53">
        <v>-0.208763837814331</v>
      </c>
      <c r="Q84" s="53">
        <v>-0.130095809698105</v>
      </c>
      <c r="R84" s="53">
        <v>-0.164213418960571</v>
      </c>
      <c r="S84" s="53">
        <v>-0.20503456890583</v>
      </c>
      <c r="T84" s="53">
        <v>-0.120349310338497</v>
      </c>
      <c r="U84" s="53">
        <v>-0.133005380630493</v>
      </c>
      <c r="V84" s="53">
        <v>-0.209897860884666</v>
      </c>
      <c r="W84" s="53">
        <v>-0.279533565044403</v>
      </c>
      <c r="X84" s="53">
        <v>-0.164524108171463</v>
      </c>
      <c r="Y84" s="53">
        <v>-0.168034002184868</v>
      </c>
      <c r="Z84" s="53">
        <v>-0.179480731487274</v>
      </c>
      <c r="AA84" s="53">
        <v>-0.101393640041351</v>
      </c>
      <c r="AB84" s="53">
        <v>-0.0992338955402374</v>
      </c>
      <c r="AC84" s="53">
        <v>-0.113901674747467</v>
      </c>
      <c r="AD84" s="53">
        <v>-0.128323122859001</v>
      </c>
      <c r="AE84" s="53">
        <v>-0.186510294675827</v>
      </c>
      <c r="AF84" s="53">
        <v>-0.2615687251091</v>
      </c>
      <c r="AG84" s="53">
        <v>-0.277178555727005</v>
      </c>
      <c r="AH84" s="53">
        <v>-0.227497011423111</v>
      </c>
      <c r="AI84" s="53">
        <v>-0.256602555513382</v>
      </c>
      <c r="AJ84" s="53">
        <v>-0.269650936126709</v>
      </c>
      <c r="AK84" s="53">
        <v>-0.337287276983261</v>
      </c>
      <c r="AL84" s="53">
        <v>-0.314907938241959</v>
      </c>
      <c r="AM84" s="53">
        <v>-0.372905135154724</v>
      </c>
      <c r="AN84" s="53">
        <v>-0.414309024810791</v>
      </c>
      <c r="AO84" s="53">
        <v>-0.412518382072449</v>
      </c>
      <c r="AP84" s="53">
        <v>-0.450198441743851</v>
      </c>
      <c r="AQ84" s="53">
        <v>-0.425622493028641</v>
      </c>
      <c r="AR84" s="53">
        <v>-0.362441062927246</v>
      </c>
      <c r="AS84" s="53">
        <v>-0.382956147193909</v>
      </c>
      <c r="AT84" s="53">
        <v>-0.392929226160049</v>
      </c>
      <c r="AU84" s="53">
        <v>-0.408129006624222</v>
      </c>
      <c r="AV84" s="53">
        <v>-0.401079267263412</v>
      </c>
      <c r="AW84" s="53">
        <v>-0.429543703794479</v>
      </c>
      <c r="AX84" s="53">
        <v>-0.418064624071121</v>
      </c>
      <c r="AY84" s="53">
        <v>-0.465834587812424</v>
      </c>
      <c r="AZ84" s="53">
        <v>-0.499024927616119</v>
      </c>
      <c r="BA84" s="53">
        <v>-0.497049957513809</v>
      </c>
      <c r="BB84" s="53">
        <v>-0.424727976322174</v>
      </c>
      <c r="BC84" s="53">
        <v>-0.00464536994695663</v>
      </c>
      <c r="BD84" s="53">
        <v>-0.0221561957150698</v>
      </c>
      <c r="BE84" s="53">
        <v>-0.066487081348896</v>
      </c>
      <c r="BF84" s="53">
        <v>-0.018035938963294</v>
      </c>
      <c r="BG84" s="53">
        <v>-0.0316032022237778</v>
      </c>
      <c r="BH84" s="53">
        <v>-0.0174976121634245</v>
      </c>
      <c r="BI84" s="53">
        <v>-0.0206329133361578</v>
      </c>
      <c r="BJ84" s="53">
        <v>-0.0472537875175476</v>
      </c>
      <c r="BK84" s="53">
        <v>-0.0447628349065781</v>
      </c>
      <c r="BL84" s="53">
        <v>-0.0282734930515289</v>
      </c>
      <c r="BM84" s="53">
        <v>0.00185205787420273</v>
      </c>
      <c r="BN84" s="53">
        <v>0.00173748098313808</v>
      </c>
      <c r="BO84" s="53">
        <v>0.0443810448050499</v>
      </c>
      <c r="BP84" s="53">
        <v>0.00264574773609638</v>
      </c>
      <c r="BQ84" s="53">
        <v>-0.0382130965590477</v>
      </c>
      <c r="BR84" s="53">
        <v>-0.0248761288821697</v>
      </c>
      <c r="BS84" s="53">
        <v>-0.0272209513932467</v>
      </c>
      <c r="BT84" s="53">
        <v>-0.0755879655480385</v>
      </c>
      <c r="BU84" s="53">
        <v>-0.10992020368576</v>
      </c>
      <c r="BV84" s="53">
        <v>-0.0514817014336586</v>
      </c>
      <c r="BW84" s="53">
        <v>-0.0919841453433037</v>
      </c>
      <c r="BX84" s="53">
        <v>-0.115001544356346</v>
      </c>
      <c r="BY84" s="53">
        <v>-0.11340020596981</v>
      </c>
      <c r="BZ84" s="53">
        <v>-0.110043674707413</v>
      </c>
      <c r="CA84" s="53">
        <v>-0.125594615936279</v>
      </c>
      <c r="CB84" s="53">
        <v>-0.145848304033279</v>
      </c>
      <c r="CC84" s="53">
        <v>-0.183851018548012</v>
      </c>
      <c r="CD84" s="53">
        <v>-0.241878569126129</v>
      </c>
      <c r="CE84" s="53">
        <v>-0.230122178792953</v>
      </c>
      <c r="CF84" s="53">
        <v>-0.246448084712029</v>
      </c>
      <c r="CG84" s="53">
        <v>-0.263489127159119</v>
      </c>
      <c r="CH84" s="53">
        <v>-0.276002556085587</v>
      </c>
      <c r="CI84" s="53">
        <v>-0.319972157478333</v>
      </c>
      <c r="CJ84" s="53">
        <v>-0.31732714176178</v>
      </c>
      <c r="CK84" s="53">
        <v>-0.351806491613388</v>
      </c>
      <c r="CL84" s="53">
        <v>-0.379833161830902</v>
      </c>
      <c r="CM84" s="53">
        <v>-0.363494962453842</v>
      </c>
      <c r="CN84" s="53">
        <v>-0.386871308088303</v>
      </c>
      <c r="CO84" s="53">
        <v>-0.344015628099442</v>
      </c>
      <c r="CP84" s="53">
        <v>-0.341606199741364</v>
      </c>
      <c r="CQ84" s="53">
        <v>-0.362757325172424</v>
      </c>
      <c r="CR84" s="53">
        <v>-0.353714168071747</v>
      </c>
      <c r="CS84" s="53">
        <v>-0.351941913366318</v>
      </c>
      <c r="CT84" s="53">
        <v>-0.351107507944107</v>
      </c>
      <c r="CU84" s="53">
        <v>-0.35175609588623</v>
      </c>
      <c r="CV84" s="53">
        <v>-0.32351166009903</v>
      </c>
      <c r="CW84" s="53">
        <v>-0.361251205205917</v>
      </c>
      <c r="CX84" s="53">
        <v>-0.381008177995682</v>
      </c>
      <c r="CY84" s="53">
        <v>-0.39383003115654</v>
      </c>
      <c r="CZ84" s="53">
        <v>-0.309610962867737</v>
      </c>
      <c r="DA84" s="53">
        <v>-0.161229372024536</v>
      </c>
      <c r="DB84" s="53">
        <v>-0.165357381105423</v>
      </c>
      <c r="DC84" s="53">
        <v>-0.160119026899338</v>
      </c>
      <c r="DD84" s="53">
        <v>-0.143841788172722</v>
      </c>
      <c r="DE84" s="53">
        <v>-0.189310669898987</v>
      </c>
      <c r="DF84" s="53">
        <v>-0.19585032761097</v>
      </c>
      <c r="DG84" s="53">
        <v>-0.255136460065842</v>
      </c>
      <c r="DH84" s="53">
        <v>-0.308589667081833</v>
      </c>
      <c r="DI84" s="53">
        <v>-0.289309114217758</v>
      </c>
      <c r="DJ84" s="53">
        <v>-0.252175033092499</v>
      </c>
      <c r="DK84" s="53">
        <v>-0.262568056583405</v>
      </c>
      <c r="DL84" s="53">
        <v>-0.252574920654297</v>
      </c>
      <c r="DM84" s="53">
        <v>-0.216550454497337</v>
      </c>
      <c r="DN84" s="53">
        <v>-0.208932772278786</v>
      </c>
      <c r="DO84" s="53">
        <v>-0.208895072340965</v>
      </c>
      <c r="DP84" s="53">
        <v>-0.13754677772522</v>
      </c>
      <c r="DQ84" s="53">
        <v>-0.147858023643494</v>
      </c>
      <c r="DR84" s="53">
        <v>-0.176383495330811</v>
      </c>
      <c r="DS84" s="53">
        <v>-0.211686968803406</v>
      </c>
      <c r="DT84" s="53">
        <v>-0.155116006731987</v>
      </c>
      <c r="DU84" s="53">
        <v>-0.118123456835747</v>
      </c>
      <c r="DV84" s="53">
        <v>-0.106552787125111</v>
      </c>
      <c r="DW84" s="53">
        <v>-0.0300670340657234</v>
      </c>
      <c r="DX84" s="53">
        <v>-0.031263817101717</v>
      </c>
      <c r="DY84" s="53">
        <v>-0.03038065508008</v>
      </c>
      <c r="DZ84" s="53">
        <v>-0.0245484132319689</v>
      </c>
      <c r="EA84" s="53">
        <v>-0.0447328686714172</v>
      </c>
      <c r="EB84" s="53">
        <v>-0.0617637559771538</v>
      </c>
      <c r="EC84" s="53">
        <v>-0.0891299694776535</v>
      </c>
      <c r="ED84" s="53">
        <v>-0.0231225211173296</v>
      </c>
      <c r="EE84" s="53">
        <v>-0.0351870432496071</v>
      </c>
      <c r="EF84" s="53">
        <v>-0.0357219837605953</v>
      </c>
      <c r="EG84" s="53">
        <v>-0.0593887120485306</v>
      </c>
      <c r="EH84" s="53">
        <v>-0.0396543964743614</v>
      </c>
      <c r="EI84" s="53">
        <v>-0.0631722509860992</v>
      </c>
      <c r="EJ84" s="53">
        <v>-0.0765494406223297</v>
      </c>
      <c r="EK84" s="53">
        <v>-0.091097004711628</v>
      </c>
      <c r="EL84" s="53">
        <v>-0.105400718748569</v>
      </c>
      <c r="EM84" s="53">
        <v>-0.123680487275124</v>
      </c>
      <c r="EN84" s="53">
        <v>-0.0629084557294846</v>
      </c>
      <c r="EO84" s="53">
        <v>-0.0622724145650864</v>
      </c>
      <c r="EP84" s="53">
        <v>-0.081288643181324</v>
      </c>
      <c r="EQ84" s="53">
        <v>-0.0982607081532478</v>
      </c>
      <c r="ER84" s="53">
        <v>-0.0920453667640686</v>
      </c>
      <c r="ES84" s="53">
        <v>-0.11986118555069</v>
      </c>
      <c r="ET84" s="53">
        <v>-0.136626571416855</v>
      </c>
      <c r="EU84" s="53">
        <v>-0.146656975150108</v>
      </c>
      <c r="EV84" s="53">
        <v>-0.160090371966362</v>
      </c>
      <c r="EW84" s="53">
        <v>-0.145293518900871</v>
      </c>
      <c r="EX84" s="53">
        <v>-0.157190605998039</v>
      </c>
    </row>
    <row r="85" s="53" customFormat="1" spans="1:154">
      <c r="A85" s="54">
        <v>2519</v>
      </c>
      <c r="B85" s="62">
        <v>2519</v>
      </c>
      <c r="C85" s="53" t="s">
        <v>282</v>
      </c>
      <c r="D85" s="55">
        <v>43851</v>
      </c>
      <c r="E85" s="53">
        <v>0.00183329218998551</v>
      </c>
      <c r="F85" s="53">
        <v>0.023558309301734</v>
      </c>
      <c r="G85" s="53">
        <v>0.0159495696425438</v>
      </c>
      <c r="H85" s="53">
        <v>0.0232118312269449</v>
      </c>
      <c r="I85" s="53">
        <v>0.026257049292326</v>
      </c>
      <c r="J85" s="53">
        <v>0.00897696428000927</v>
      </c>
      <c r="K85" s="53">
        <v>0.00723132072016597</v>
      </c>
      <c r="L85" s="53">
        <v>-0.0153425931930542</v>
      </c>
      <c r="M85" s="53">
        <v>0.0322072096168995</v>
      </c>
      <c r="N85" s="53">
        <v>0.0222658719867468</v>
      </c>
      <c r="O85" s="53">
        <v>0.030053548514843</v>
      </c>
      <c r="P85" s="53">
        <v>0.0386771187186241</v>
      </c>
      <c r="Q85" s="53">
        <v>0.0256358832120895</v>
      </c>
      <c r="R85" s="53">
        <v>0.0309266410768032</v>
      </c>
      <c r="S85" s="53">
        <v>0.052489522844553</v>
      </c>
      <c r="T85" s="53">
        <v>0.0579714588820934</v>
      </c>
      <c r="U85" s="53">
        <v>0.078336738049984</v>
      </c>
      <c r="V85" s="53">
        <v>0.106131099164486</v>
      </c>
      <c r="W85" s="53">
        <v>0.0857481732964516</v>
      </c>
      <c r="X85" s="53">
        <v>0.0739150568842888</v>
      </c>
      <c r="Y85" s="53">
        <v>0.100597143173218</v>
      </c>
      <c r="Z85" s="53">
        <v>0.113875061273575</v>
      </c>
      <c r="AA85" s="53">
        <v>0.0947504267096519</v>
      </c>
      <c r="AB85" s="53">
        <v>0.0726797729730606</v>
      </c>
      <c r="AC85" s="53">
        <v>0.057059857994318</v>
      </c>
      <c r="AD85" s="53">
        <v>0.0673408880829811</v>
      </c>
      <c r="AE85" s="53">
        <v>0.10899955034256</v>
      </c>
      <c r="AF85" s="53">
        <v>0.0944025740027428</v>
      </c>
      <c r="AG85" s="53">
        <v>0.162143155932426</v>
      </c>
      <c r="AH85" s="53">
        <v>0.11736036837101</v>
      </c>
      <c r="AI85" s="53">
        <v>0.168052479624748</v>
      </c>
      <c r="AJ85" s="53">
        <v>0.224070966243744</v>
      </c>
      <c r="AK85" s="53">
        <v>0.209043577313423</v>
      </c>
      <c r="AL85" s="53">
        <v>0.311131805181503</v>
      </c>
      <c r="AM85" s="53">
        <v>0.352666258811951</v>
      </c>
      <c r="AN85" s="53">
        <v>0.383344203233719</v>
      </c>
      <c r="AO85" s="53">
        <v>0.332631558179855</v>
      </c>
      <c r="AP85" s="53">
        <v>0.304868221282959</v>
      </c>
      <c r="AQ85" s="53">
        <v>0.306800723075867</v>
      </c>
      <c r="AR85" s="53">
        <v>0.291531711816788</v>
      </c>
      <c r="AS85" s="53">
        <v>0.256476491689682</v>
      </c>
      <c r="AT85" s="53">
        <v>0.256345152854919</v>
      </c>
      <c r="AU85" s="53">
        <v>0.210654780268669</v>
      </c>
      <c r="AV85" s="53">
        <v>0.194052711129189</v>
      </c>
      <c r="AW85" s="53">
        <v>0.222429037094116</v>
      </c>
      <c r="AX85" s="53">
        <v>0.236720755696297</v>
      </c>
      <c r="AY85" s="53">
        <v>0.221621751785278</v>
      </c>
      <c r="AZ85" s="53">
        <v>0.198611825704575</v>
      </c>
      <c r="BA85" s="53">
        <v>0.199412629008293</v>
      </c>
      <c r="BB85" s="53">
        <v>0.206405818462372</v>
      </c>
      <c r="BC85" s="53">
        <v>0.00932548847049475</v>
      </c>
      <c r="BD85" s="53">
        <v>0.0123906461521983</v>
      </c>
      <c r="BE85" s="53">
        <v>0.0259373299777508</v>
      </c>
      <c r="BF85" s="53">
        <v>0.0141307907178998</v>
      </c>
      <c r="BG85" s="53">
        <v>-0.0064954711124301</v>
      </c>
      <c r="BH85" s="53">
        <v>-0.0147482911124825</v>
      </c>
      <c r="BI85" s="53">
        <v>-0.00218689162284136</v>
      </c>
      <c r="BJ85" s="53">
        <v>-0.00927616935223341</v>
      </c>
      <c r="BK85" s="53">
        <v>-0.000971627421677113</v>
      </c>
      <c r="BL85" s="53">
        <v>-0.000329417176544666</v>
      </c>
      <c r="BM85" s="53">
        <v>-0.00680115353316069</v>
      </c>
      <c r="BN85" s="53">
        <v>0.00154564995318651</v>
      </c>
      <c r="BO85" s="53">
        <v>-0.00206301640719175</v>
      </c>
      <c r="BP85" s="53">
        <v>-0.00284843984991312</v>
      </c>
      <c r="BQ85" s="53">
        <v>0.0208283849060535</v>
      </c>
      <c r="BR85" s="53">
        <v>0.0228124372661114</v>
      </c>
      <c r="BS85" s="53">
        <v>0.0562767125666142</v>
      </c>
      <c r="BT85" s="53">
        <v>0.0598092265427113</v>
      </c>
      <c r="BU85" s="53">
        <v>0.0416966304183006</v>
      </c>
      <c r="BV85" s="53">
        <v>0.0547012239694595</v>
      </c>
      <c r="BW85" s="53">
        <v>0.0670872554183006</v>
      </c>
      <c r="BX85" s="53">
        <v>0.0599144101142883</v>
      </c>
      <c r="BY85" s="53">
        <v>0.0533088482916355</v>
      </c>
      <c r="BZ85" s="53">
        <v>0.0497399866580963</v>
      </c>
      <c r="CA85" s="53">
        <v>0.0320697464048862</v>
      </c>
      <c r="CB85" s="53">
        <v>0.0376813113689423</v>
      </c>
      <c r="CC85" s="53">
        <v>0.0640814676880836</v>
      </c>
      <c r="CD85" s="53">
        <v>0.0538697838783264</v>
      </c>
      <c r="CE85" s="53">
        <v>0.124670192599297</v>
      </c>
      <c r="CF85" s="53">
        <v>0.0774020254611969</v>
      </c>
      <c r="CG85" s="53">
        <v>0.122673533856869</v>
      </c>
      <c r="CH85" s="53">
        <v>0.185324907302856</v>
      </c>
      <c r="CI85" s="53">
        <v>0.173518389463425</v>
      </c>
      <c r="CJ85" s="53">
        <v>0.276439785957336</v>
      </c>
      <c r="CK85" s="53">
        <v>0.316193073987961</v>
      </c>
      <c r="CL85" s="53">
        <v>0.327009826898575</v>
      </c>
      <c r="CM85" s="53">
        <v>0.281782001256943</v>
      </c>
      <c r="CN85" s="53">
        <v>0.257210999727249</v>
      </c>
      <c r="CO85" s="53">
        <v>0.250932902097702</v>
      </c>
      <c r="CP85" s="53">
        <v>0.220118671655655</v>
      </c>
      <c r="CQ85" s="53">
        <v>0.179457306861877</v>
      </c>
      <c r="CR85" s="53">
        <v>0.173723950982094</v>
      </c>
      <c r="CS85" s="53">
        <v>0.136309489607811</v>
      </c>
      <c r="CT85" s="53">
        <v>0.116621367633343</v>
      </c>
      <c r="CU85" s="53">
        <v>0.139798805117607</v>
      </c>
      <c r="CV85" s="53">
        <v>0.131959080696106</v>
      </c>
      <c r="CW85" s="53">
        <v>0.117594890296459</v>
      </c>
      <c r="CX85" s="53">
        <v>0.103596590459347</v>
      </c>
      <c r="CY85" s="53">
        <v>0.115846313536167</v>
      </c>
      <c r="CZ85" s="53">
        <v>0.123882234096527</v>
      </c>
      <c r="DA85" s="53">
        <v>-0.0228575430810452</v>
      </c>
      <c r="DB85" s="53">
        <v>-0.00419768271967769</v>
      </c>
      <c r="DC85" s="53">
        <v>-0.025353105738759</v>
      </c>
      <c r="DD85" s="53">
        <v>-0.00628430536016822</v>
      </c>
      <c r="DE85" s="53">
        <v>0.0173871740698814</v>
      </c>
      <c r="DF85" s="53">
        <v>0.00835990905761719</v>
      </c>
      <c r="DG85" s="53">
        <v>-0.0059471339918673</v>
      </c>
      <c r="DH85" s="53">
        <v>-0.0214317701756954</v>
      </c>
      <c r="DI85" s="53">
        <v>0.0178134925663471</v>
      </c>
      <c r="DJ85" s="53">
        <v>0.00722994236275554</v>
      </c>
      <c r="DK85" s="53">
        <v>0.021489355713129</v>
      </c>
      <c r="DL85" s="53">
        <v>0.021766122430563</v>
      </c>
      <c r="DM85" s="53">
        <v>0.0123335542157292</v>
      </c>
      <c r="DN85" s="53">
        <v>0.0184097345918417</v>
      </c>
      <c r="DO85" s="53">
        <v>0.0162957906723022</v>
      </c>
      <c r="DP85" s="53">
        <v>0.01979367621243</v>
      </c>
      <c r="DQ85" s="53">
        <v>0.00669468194246292</v>
      </c>
      <c r="DR85" s="53">
        <v>0.0309565253555775</v>
      </c>
      <c r="DS85" s="53">
        <v>0.028686199337244</v>
      </c>
      <c r="DT85" s="53">
        <v>0.00384848727844656</v>
      </c>
      <c r="DU85" s="53">
        <v>0.0181445404887199</v>
      </c>
      <c r="DV85" s="53">
        <v>0.0385953076183796</v>
      </c>
      <c r="DW85" s="53">
        <v>0.0260762311518192</v>
      </c>
      <c r="DX85" s="53">
        <v>0.00757443718612194</v>
      </c>
      <c r="DY85" s="53">
        <v>0.00962476432323456</v>
      </c>
      <c r="DZ85" s="53">
        <v>0.0142942313104868</v>
      </c>
      <c r="EA85" s="53">
        <v>0.0295527372509241</v>
      </c>
      <c r="EB85" s="53">
        <v>0.0251674447208643</v>
      </c>
      <c r="EC85" s="53">
        <v>0.0221076142042875</v>
      </c>
      <c r="ED85" s="53">
        <v>0.0245930012315512</v>
      </c>
      <c r="EE85" s="53">
        <v>0.0300136022269726</v>
      </c>
      <c r="EF85" s="53">
        <v>0.0233807098120451</v>
      </c>
      <c r="EG85" s="53">
        <v>0.0201598331332207</v>
      </c>
      <c r="EH85" s="53">
        <v>0.0193266812711954</v>
      </c>
      <c r="EI85" s="53">
        <v>0.0211078226566315</v>
      </c>
      <c r="EJ85" s="53">
        <v>0.0409690178930759</v>
      </c>
      <c r="EK85" s="53">
        <v>0.0354842022061348</v>
      </c>
      <c r="EL85" s="53">
        <v>0.0322918854653835</v>
      </c>
      <c r="EM85" s="53">
        <v>0.0405024886131287</v>
      </c>
      <c r="EN85" s="53">
        <v>0.0560476779937744</v>
      </c>
      <c r="EO85" s="53">
        <v>0.0616538599133492</v>
      </c>
      <c r="EP85" s="53">
        <v>0.067255862057209</v>
      </c>
      <c r="EQ85" s="53">
        <v>0.0589799471199512</v>
      </c>
      <c r="ER85" s="53">
        <v>0.0620659999549389</v>
      </c>
      <c r="ES85" s="53">
        <v>0.0672648772597313</v>
      </c>
      <c r="ET85" s="53">
        <v>0.0893963426351547</v>
      </c>
      <c r="EU85" s="53">
        <v>0.0886615142226219</v>
      </c>
      <c r="EV85" s="53">
        <v>0.0796498954296112</v>
      </c>
      <c r="EW85" s="53">
        <v>0.0682009682059288</v>
      </c>
      <c r="EX85" s="53">
        <v>0.0671582296490669</v>
      </c>
    </row>
    <row r="86" s="53" customFormat="1" spans="1:154">
      <c r="A86" s="54">
        <v>2528</v>
      </c>
      <c r="B86" s="62">
        <v>2528</v>
      </c>
      <c r="C86" s="53" t="s">
        <v>285</v>
      </c>
      <c r="D86" s="55">
        <v>43851</v>
      </c>
      <c r="E86" s="53">
        <v>-0.0439427606761456</v>
      </c>
      <c r="F86" s="53">
        <v>-0.0470798946917057</v>
      </c>
      <c r="G86" s="53">
        <v>-0.0556630641222</v>
      </c>
      <c r="H86" s="53">
        <v>-0.115401811897755</v>
      </c>
      <c r="I86" s="53">
        <v>-0.0910988226532936</v>
      </c>
      <c r="J86" s="53">
        <v>-0.117258571088314</v>
      </c>
      <c r="K86" s="53">
        <v>-0.0729576051235199</v>
      </c>
      <c r="L86" s="53">
        <v>-0.0521138906478882</v>
      </c>
      <c r="M86" s="53">
        <v>-0.0894991904497147</v>
      </c>
      <c r="N86" s="53">
        <v>-0.0864921808242798</v>
      </c>
      <c r="O86" s="53">
        <v>-0.100297771394253</v>
      </c>
      <c r="P86" s="53">
        <v>-0.0963960587978363</v>
      </c>
      <c r="Q86" s="53">
        <v>-0.113588228821754</v>
      </c>
      <c r="R86" s="53">
        <v>-0.128645494580269</v>
      </c>
      <c r="S86" s="53">
        <v>-0.166444718837738</v>
      </c>
      <c r="T86" s="53">
        <v>-0.139976397156715</v>
      </c>
      <c r="U86" s="53">
        <v>-0.142852306365967</v>
      </c>
      <c r="V86" s="53">
        <v>-0.122689060866833</v>
      </c>
      <c r="W86" s="53">
        <v>-0.114123947918415</v>
      </c>
      <c r="X86" s="53">
        <v>-0.17545510828495</v>
      </c>
      <c r="Y86" s="53">
        <v>-0.210945129394531</v>
      </c>
      <c r="Z86" s="53">
        <v>-0.23291788995266</v>
      </c>
      <c r="AA86" s="53">
        <v>-0.203835383057594</v>
      </c>
      <c r="AB86" s="53">
        <v>-0.22945211827755</v>
      </c>
      <c r="AC86" s="53">
        <v>-0.243869110941887</v>
      </c>
      <c r="AD86" s="53">
        <v>-0.25117501616478</v>
      </c>
      <c r="AE86" s="53">
        <v>-0.23348967730999</v>
      </c>
      <c r="AF86" s="53">
        <v>-0.150188341736794</v>
      </c>
      <c r="AG86" s="53">
        <v>-0.107271321117878</v>
      </c>
      <c r="AH86" s="53">
        <v>-0.14246641099453</v>
      </c>
      <c r="AI86" s="53">
        <v>-0.187669590115547</v>
      </c>
      <c r="AJ86" s="53">
        <v>-0.174159705638885</v>
      </c>
      <c r="AK86" s="53">
        <v>-0.237180933356285</v>
      </c>
      <c r="AL86" s="53">
        <v>-0.268993020057678</v>
      </c>
      <c r="AM86" s="53">
        <v>-0.275372356176376</v>
      </c>
      <c r="AN86" s="53">
        <v>-0.212545305490494</v>
      </c>
      <c r="AO86" s="53">
        <v>-0.250958144664764</v>
      </c>
      <c r="AP86" s="53">
        <v>-0.22684371471405</v>
      </c>
      <c r="AQ86" s="53">
        <v>-0.252186566591263</v>
      </c>
      <c r="AR86" s="53">
        <v>-0.349084168672562</v>
      </c>
      <c r="AS86" s="53">
        <v>-0.321877121925354</v>
      </c>
      <c r="AT86" s="53">
        <v>-0.363852947950363</v>
      </c>
      <c r="AU86" s="53">
        <v>-0.271142363548279</v>
      </c>
      <c r="AV86" s="53">
        <v>-0.201414838433266</v>
      </c>
      <c r="AW86" s="53">
        <v>-0.21453458070755</v>
      </c>
      <c r="AX86" s="53">
        <v>-0.255947887897491</v>
      </c>
      <c r="AY86" s="53">
        <v>-0.25511959195137</v>
      </c>
      <c r="AZ86" s="53">
        <v>-0.230479300022125</v>
      </c>
      <c r="BA86" s="53">
        <v>-0.275676161050797</v>
      </c>
      <c r="BB86" s="53">
        <v>-0.225094839930534</v>
      </c>
      <c r="BC86" s="53">
        <v>-0.0296881124377251</v>
      </c>
      <c r="BD86" s="53">
        <v>-0.0250429846346378</v>
      </c>
      <c r="BE86" s="53">
        <v>-0.0249428786337376</v>
      </c>
      <c r="BF86" s="53">
        <v>-0.0849100202322006</v>
      </c>
      <c r="BG86" s="53">
        <v>-0.0483611114323139</v>
      </c>
      <c r="BH86" s="53">
        <v>-0.0544827356934547</v>
      </c>
      <c r="BI86" s="53">
        <v>-0.00485576130449772</v>
      </c>
      <c r="BJ86" s="53">
        <v>0.0088088009506464</v>
      </c>
      <c r="BK86" s="53">
        <v>-0.0154839791357517</v>
      </c>
      <c r="BL86" s="53">
        <v>-0.00944548659026623</v>
      </c>
      <c r="BM86" s="53">
        <v>-0.00935060158371925</v>
      </c>
      <c r="BN86" s="53">
        <v>-0.0177766196429729</v>
      </c>
      <c r="BO86" s="53">
        <v>-0.0263503007590771</v>
      </c>
      <c r="BP86" s="53">
        <v>-0.0366210453212261</v>
      </c>
      <c r="BQ86" s="53">
        <v>-0.0563548989593983</v>
      </c>
      <c r="BR86" s="53">
        <v>-0.0723040178418159</v>
      </c>
      <c r="BS86" s="53">
        <v>-0.0612404458224773</v>
      </c>
      <c r="BT86" s="53">
        <v>-0.034385833889246</v>
      </c>
      <c r="BU86" s="53">
        <v>-0.0200082994997501</v>
      </c>
      <c r="BV86" s="53">
        <v>-0.0442739278078079</v>
      </c>
      <c r="BW86" s="53">
        <v>-0.0617420561611652</v>
      </c>
      <c r="BX86" s="53">
        <v>-0.0771721228957176</v>
      </c>
      <c r="BY86" s="53">
        <v>-0.0235271826386452</v>
      </c>
      <c r="BZ86" s="53">
        <v>-0.0404360331594944</v>
      </c>
      <c r="CA86" s="53">
        <v>-0.0514086112380028</v>
      </c>
      <c r="CB86" s="53">
        <v>-0.0475595146417618</v>
      </c>
      <c r="CC86" s="53">
        <v>-0.0143423527479172</v>
      </c>
      <c r="CD86" s="53">
        <v>0.0269008539617062</v>
      </c>
      <c r="CE86" s="53">
        <v>0.0718052834272385</v>
      </c>
      <c r="CF86" s="53">
        <v>0.0366602726280689</v>
      </c>
      <c r="CG86" s="53">
        <v>0.0230742488056421</v>
      </c>
      <c r="CH86" s="53">
        <v>0.0435287356376648</v>
      </c>
      <c r="CI86" s="53">
        <v>9.14875417947769e-5</v>
      </c>
      <c r="CJ86" s="53">
        <v>0.00132468121591955</v>
      </c>
      <c r="CK86" s="53">
        <v>-0.0099143274128437</v>
      </c>
      <c r="CL86" s="53">
        <v>0.00294339237734675</v>
      </c>
      <c r="CM86" s="53">
        <v>-0.0100609194487333</v>
      </c>
      <c r="CN86" s="53">
        <v>-0.0177270490676165</v>
      </c>
      <c r="CO86" s="53">
        <v>-0.0197599958628416</v>
      </c>
      <c r="CP86" s="53">
        <v>-0.0247511584311724</v>
      </c>
      <c r="CQ86" s="53">
        <v>-0.041077870875597</v>
      </c>
      <c r="CR86" s="53">
        <v>-0.0439410619437695</v>
      </c>
      <c r="CS86" s="53">
        <v>-0.0594271682202816</v>
      </c>
      <c r="CT86" s="53">
        <v>-0.07023586332798</v>
      </c>
      <c r="CU86" s="53">
        <v>-0.0707563459873199</v>
      </c>
      <c r="CV86" s="53">
        <v>-0.0568695440888405</v>
      </c>
      <c r="CW86" s="53">
        <v>-0.0345930308103561</v>
      </c>
      <c r="CX86" s="53">
        <v>-0.0531675107777119</v>
      </c>
      <c r="CY86" s="53">
        <v>-0.0194810032844543</v>
      </c>
      <c r="CZ86" s="53">
        <v>-0.0399607084691525</v>
      </c>
      <c r="DA86" s="53">
        <v>-0.0254010315984488</v>
      </c>
      <c r="DB86" s="53">
        <v>-0.0331832952797413</v>
      </c>
      <c r="DC86" s="53">
        <v>-0.0418665669858456</v>
      </c>
      <c r="DD86" s="53">
        <v>-0.0416381731629372</v>
      </c>
      <c r="DE86" s="53">
        <v>-0.0538840964436531</v>
      </c>
      <c r="DF86" s="53">
        <v>-0.0739222168922424</v>
      </c>
      <c r="DG86" s="53">
        <v>-0.0792482271790504</v>
      </c>
      <c r="DH86" s="53">
        <v>-0.0720690786838531</v>
      </c>
      <c r="DI86" s="53">
        <v>-0.0851615965366364</v>
      </c>
      <c r="DJ86" s="53">
        <v>-0.0881930738687515</v>
      </c>
      <c r="DK86" s="53">
        <v>-0.102093547582626</v>
      </c>
      <c r="DL86" s="53">
        <v>-0.0897658243775368</v>
      </c>
      <c r="DM86" s="53">
        <v>-0.0983843132853508</v>
      </c>
      <c r="DN86" s="53">
        <v>-0.103170827031136</v>
      </c>
      <c r="DO86" s="53">
        <v>-0.121236197650433</v>
      </c>
      <c r="DP86" s="53">
        <v>-0.0788187608122826</v>
      </c>
      <c r="DQ86" s="53">
        <v>-0.0927582383155823</v>
      </c>
      <c r="DR86" s="53">
        <v>-0.0994496047496796</v>
      </c>
      <c r="DS86" s="53">
        <v>-0.105262033641338</v>
      </c>
      <c r="DT86" s="53">
        <v>-0.142327561974525</v>
      </c>
      <c r="DU86" s="53">
        <v>-0.160349458456039</v>
      </c>
      <c r="DV86" s="53">
        <v>-0.166892141103745</v>
      </c>
      <c r="DW86" s="53">
        <v>-0.191454589366913</v>
      </c>
      <c r="DX86" s="53">
        <v>-0.200162470340729</v>
      </c>
      <c r="DY86" s="53">
        <v>-0.203606888651848</v>
      </c>
      <c r="DZ86" s="53">
        <v>-0.214761883020401</v>
      </c>
      <c r="EA86" s="53">
        <v>-0.230293706059456</v>
      </c>
      <c r="EB86" s="53">
        <v>-0.188235566020012</v>
      </c>
      <c r="EC86" s="53">
        <v>-0.190222978591919</v>
      </c>
      <c r="ED86" s="53">
        <v>-0.190273061394691</v>
      </c>
      <c r="EE86" s="53">
        <v>-0.221890226006508</v>
      </c>
      <c r="EF86" s="53">
        <v>-0.228834822773933</v>
      </c>
      <c r="EG86" s="53">
        <v>-0.248418807983398</v>
      </c>
      <c r="EH86" s="53">
        <v>-0.281464099884033</v>
      </c>
      <c r="EI86" s="53">
        <v>-0.276604413986206</v>
      </c>
      <c r="EJ86" s="53">
        <v>-0.226635083556175</v>
      </c>
      <c r="EK86" s="53">
        <v>-0.252043634653091</v>
      </c>
      <c r="EL86" s="53">
        <v>-0.220263049006462</v>
      </c>
      <c r="EM86" s="53">
        <v>-0.243572950363159</v>
      </c>
      <c r="EN86" s="53">
        <v>-0.335479378700256</v>
      </c>
      <c r="EO86" s="53">
        <v>-0.29194563627243</v>
      </c>
      <c r="EP86" s="53">
        <v>-0.331058263778687</v>
      </c>
      <c r="EQ86" s="53">
        <v>-0.222861588001251</v>
      </c>
      <c r="ER86" s="53">
        <v>-0.142325356602669</v>
      </c>
      <c r="ES86" s="53">
        <v>-0.154924616217613</v>
      </c>
      <c r="ET86" s="53">
        <v>-0.210224717855453</v>
      </c>
      <c r="EU86" s="53">
        <v>-0.231672942638397</v>
      </c>
      <c r="EV86" s="53">
        <v>-0.188458174467087</v>
      </c>
      <c r="EW86" s="53">
        <v>-0.267341554164886</v>
      </c>
      <c r="EX86" s="53">
        <v>-0.196280509233475</v>
      </c>
    </row>
    <row r="87" s="53" customFormat="1" spans="1:154">
      <c r="A87" s="54">
        <v>2577</v>
      </c>
      <c r="B87" s="62">
        <v>2577</v>
      </c>
      <c r="C87" s="53" t="s">
        <v>288</v>
      </c>
      <c r="D87" s="55">
        <v>43851</v>
      </c>
      <c r="E87" s="53">
        <v>-0.110829301178455</v>
      </c>
      <c r="F87" s="53">
        <v>-0.146136447787285</v>
      </c>
      <c r="G87" s="53">
        <v>-0.0551065765321255</v>
      </c>
      <c r="H87" s="53">
        <v>-0.054491650313139</v>
      </c>
      <c r="I87" s="53">
        <v>-0.0718336701393127</v>
      </c>
      <c r="J87" s="53">
        <v>-0.0927831530570984</v>
      </c>
      <c r="K87" s="53">
        <v>-0.105599567294121</v>
      </c>
      <c r="L87" s="53">
        <v>-0.124042198061943</v>
      </c>
      <c r="M87" s="53">
        <v>-0.0965879037976265</v>
      </c>
      <c r="N87" s="53">
        <v>-0.130888566374779</v>
      </c>
      <c r="O87" s="53">
        <v>-0.143369853496552</v>
      </c>
      <c r="P87" s="53">
        <v>-0.163088604807854</v>
      </c>
      <c r="Q87" s="53">
        <v>-0.156122267246246</v>
      </c>
      <c r="R87" s="53">
        <v>-0.151193916797638</v>
      </c>
      <c r="S87" s="53">
        <v>-0.17892250418663</v>
      </c>
      <c r="T87" s="53">
        <v>-0.226306602358818</v>
      </c>
      <c r="U87" s="53">
        <v>-0.268089473247528</v>
      </c>
      <c r="V87" s="53">
        <v>-0.254636883735657</v>
      </c>
      <c r="W87" s="53">
        <v>-0.292972534894943</v>
      </c>
      <c r="X87" s="53">
        <v>-0.273324966430664</v>
      </c>
      <c r="Y87" s="53">
        <v>-0.290223807096481</v>
      </c>
      <c r="Z87" s="53">
        <v>-0.418767392635345</v>
      </c>
      <c r="AA87" s="53">
        <v>-0.338590025901794</v>
      </c>
      <c r="AB87" s="53">
        <v>-0.367718100547791</v>
      </c>
      <c r="AC87" s="53">
        <v>-0.398939162492752</v>
      </c>
      <c r="AD87" s="53">
        <v>-0.423379570245743</v>
      </c>
      <c r="AE87" s="53">
        <v>-0.429951995611191</v>
      </c>
      <c r="AF87" s="53">
        <v>-0.554736971855164</v>
      </c>
      <c r="AG87" s="53">
        <v>-0.490006625652313</v>
      </c>
      <c r="AH87" s="53">
        <v>-0.38554984331131</v>
      </c>
      <c r="AI87" s="53">
        <v>-0.294066965579987</v>
      </c>
      <c r="AJ87" s="53">
        <v>-0.228156507015228</v>
      </c>
      <c r="AK87" s="53">
        <v>-0.196638822555542</v>
      </c>
      <c r="AL87" s="53">
        <v>-0.195479080080986</v>
      </c>
      <c r="AM87" s="53">
        <v>-0.170433327555656</v>
      </c>
      <c r="AN87" s="53">
        <v>-0.18968877196312</v>
      </c>
      <c r="AO87" s="53">
        <v>-0.17379903793335</v>
      </c>
      <c r="AP87" s="53">
        <v>-0.145336583256721</v>
      </c>
      <c r="AQ87" s="53">
        <v>-0.131939947605133</v>
      </c>
      <c r="AR87" s="53">
        <v>-0.157768473029137</v>
      </c>
      <c r="AS87" s="53">
        <v>-0.204475954174995</v>
      </c>
      <c r="AT87" s="53">
        <v>-0.242642089724541</v>
      </c>
      <c r="AU87" s="53">
        <v>-0.242358595132828</v>
      </c>
      <c r="AV87" s="53">
        <v>-0.231081873178482</v>
      </c>
      <c r="AW87" s="53">
        <v>-0.248597428202629</v>
      </c>
      <c r="AX87" s="53">
        <v>-0.345073133707047</v>
      </c>
      <c r="AY87" s="53">
        <v>-0.305582523345947</v>
      </c>
      <c r="AZ87" s="53">
        <v>-0.332978546619415</v>
      </c>
      <c r="BA87" s="53">
        <v>-0.317047208547592</v>
      </c>
      <c r="BB87" s="53">
        <v>-0.185590624809265</v>
      </c>
      <c r="BC87" s="53">
        <v>0.00723994290456176</v>
      </c>
      <c r="BD87" s="53">
        <v>0.0149159226566553</v>
      </c>
      <c r="BE87" s="53">
        <v>0.039546050131321</v>
      </c>
      <c r="BF87" s="53">
        <v>0.0271993279457092</v>
      </c>
      <c r="BG87" s="53">
        <v>0.0405773557722569</v>
      </c>
      <c r="BH87" s="53">
        <v>0.0251545980572701</v>
      </c>
      <c r="BI87" s="53">
        <v>0.0312301572412252</v>
      </c>
      <c r="BJ87" s="53">
        <v>0.00762539496645331</v>
      </c>
      <c r="BK87" s="53">
        <v>0.028044905513525</v>
      </c>
      <c r="BL87" s="53">
        <v>0.00203706650063396</v>
      </c>
      <c r="BM87" s="53">
        <v>-0.000255175400525331</v>
      </c>
      <c r="BN87" s="53">
        <v>0.00509492214769125</v>
      </c>
      <c r="BO87" s="53">
        <v>-0.00347826350480318</v>
      </c>
      <c r="BP87" s="53">
        <v>-0.00352896098047495</v>
      </c>
      <c r="BQ87" s="53">
        <v>0.0168521255254745</v>
      </c>
      <c r="BR87" s="53">
        <v>-0.0175437480211258</v>
      </c>
      <c r="BS87" s="53">
        <v>-0.0267638564109802</v>
      </c>
      <c r="BT87" s="53">
        <v>-0.0160056464374065</v>
      </c>
      <c r="BU87" s="53">
        <v>-0.0370336472988129</v>
      </c>
      <c r="BV87" s="53">
        <v>-0.0427683293819427</v>
      </c>
      <c r="BW87" s="53">
        <v>-0.0431386046111584</v>
      </c>
      <c r="BX87" s="53">
        <v>-0.0598333217203617</v>
      </c>
      <c r="BY87" s="53">
        <v>-0.0408744625747204</v>
      </c>
      <c r="BZ87" s="53">
        <v>-0.0544052310287952</v>
      </c>
      <c r="CA87" s="53">
        <v>-0.0782558768987656</v>
      </c>
      <c r="CB87" s="53">
        <v>-0.0982757657766342</v>
      </c>
      <c r="CC87" s="53">
        <v>-0.0860939621925354</v>
      </c>
      <c r="CD87" s="53">
        <v>-0.110148578882217</v>
      </c>
      <c r="CE87" s="53">
        <v>-0.114253476262093</v>
      </c>
      <c r="CF87" s="53">
        <v>-0.107093930244446</v>
      </c>
      <c r="CG87" s="53">
        <v>-0.104698181152344</v>
      </c>
      <c r="CH87" s="53">
        <v>-0.120486088097095</v>
      </c>
      <c r="CI87" s="53">
        <v>-0.125047296285629</v>
      </c>
      <c r="CJ87" s="53">
        <v>-0.133972749114037</v>
      </c>
      <c r="CK87" s="53">
        <v>-0.1379224807024</v>
      </c>
      <c r="CL87" s="53">
        <v>-0.133305862545967</v>
      </c>
      <c r="CM87" s="53">
        <v>-0.11605579406023</v>
      </c>
      <c r="CN87" s="53">
        <v>-0.101621687412262</v>
      </c>
      <c r="CO87" s="53">
        <v>-0.102396108210087</v>
      </c>
      <c r="CP87" s="53">
        <v>-0.118360981345177</v>
      </c>
      <c r="CQ87" s="53">
        <v>-0.121645778417587</v>
      </c>
      <c r="CR87" s="53">
        <v>-0.134221747517586</v>
      </c>
      <c r="CS87" s="53">
        <v>-0.145582973957062</v>
      </c>
      <c r="CT87" s="53">
        <v>-0.147443309426308</v>
      </c>
      <c r="CU87" s="53">
        <v>-0.130633264780045</v>
      </c>
      <c r="CV87" s="53">
        <v>-0.146570414304733</v>
      </c>
      <c r="CW87" s="53">
        <v>-0.158883988857269</v>
      </c>
      <c r="CX87" s="53">
        <v>-0.165162146091461</v>
      </c>
      <c r="CY87" s="53">
        <v>-0.162960574030876</v>
      </c>
      <c r="CZ87" s="53">
        <v>-0.167183801531792</v>
      </c>
      <c r="DA87" s="53">
        <v>-0.116866908967495</v>
      </c>
      <c r="DB87" s="53">
        <v>-0.159850031137466</v>
      </c>
      <c r="DC87" s="53">
        <v>-0.0934502854943275</v>
      </c>
      <c r="DD87" s="53">
        <v>-0.0804886370897293</v>
      </c>
      <c r="DE87" s="53">
        <v>-0.111208684742451</v>
      </c>
      <c r="DF87" s="53">
        <v>-0.11673541367054</v>
      </c>
      <c r="DG87" s="53">
        <v>-0.135627388954163</v>
      </c>
      <c r="DH87" s="53">
        <v>-0.130465254187584</v>
      </c>
      <c r="DI87" s="53">
        <v>-0.123430468142033</v>
      </c>
      <c r="DJ87" s="53">
        <v>-0.131723299622536</v>
      </c>
      <c r="DK87" s="53">
        <v>-0.141912341117859</v>
      </c>
      <c r="DL87" s="53">
        <v>-0.166981175541878</v>
      </c>
      <c r="DM87" s="53">
        <v>-0.151441663503647</v>
      </c>
      <c r="DN87" s="53">
        <v>-0.146462619304657</v>
      </c>
      <c r="DO87" s="53">
        <v>-0.194572284817696</v>
      </c>
      <c r="DP87" s="53">
        <v>-0.207560524344444</v>
      </c>
      <c r="DQ87" s="53">
        <v>-0.240123271942139</v>
      </c>
      <c r="DR87" s="53">
        <v>-0.237428903579712</v>
      </c>
      <c r="DS87" s="53">
        <v>-0.254736572504044</v>
      </c>
      <c r="DT87" s="53">
        <v>-0.229354292154312</v>
      </c>
      <c r="DU87" s="53">
        <v>-0.245882868766785</v>
      </c>
      <c r="DV87" s="53">
        <v>-0.357731729745865</v>
      </c>
      <c r="DW87" s="53">
        <v>-0.296513229608536</v>
      </c>
      <c r="DX87" s="53">
        <v>-0.312110513448715</v>
      </c>
      <c r="DY87" s="53">
        <v>-0.319480955600739</v>
      </c>
      <c r="DZ87" s="53">
        <v>-0.323901474475861</v>
      </c>
      <c r="EA87" s="53">
        <v>-0.342655688524246</v>
      </c>
      <c r="EB87" s="53">
        <v>-0.443386018276215</v>
      </c>
      <c r="EC87" s="53">
        <v>-0.374550819396973</v>
      </c>
      <c r="ED87" s="53">
        <v>-0.277253568172455</v>
      </c>
      <c r="EE87" s="53">
        <v>-0.188166424632072</v>
      </c>
      <c r="EF87" s="53">
        <v>-0.106468074023724</v>
      </c>
      <c r="EG87" s="53">
        <v>-0.0703891888260841</v>
      </c>
      <c r="EH87" s="53">
        <v>-0.0603039897978306</v>
      </c>
      <c r="EI87" s="53">
        <v>-0.0313085056841373</v>
      </c>
      <c r="EJ87" s="53">
        <v>-0.0551805607974529</v>
      </c>
      <c r="EK87" s="53">
        <v>-0.0565409027040005</v>
      </c>
      <c r="EL87" s="53">
        <v>-0.0425125546753407</v>
      </c>
      <c r="EM87" s="53">
        <v>-0.0283415019512177</v>
      </c>
      <c r="EN87" s="53">
        <v>-0.0382051542401314</v>
      </c>
      <c r="EO87" s="53">
        <v>-0.081627830862999</v>
      </c>
      <c r="EP87" s="53">
        <v>-0.107217997312546</v>
      </c>
      <c r="EQ87" s="53">
        <v>-0.0955732762813568</v>
      </c>
      <c r="ER87" s="53">
        <v>-0.0824362188577652</v>
      </c>
      <c r="ES87" s="53">
        <v>-0.116761818528175</v>
      </c>
      <c r="ET87" s="53">
        <v>-0.197300389409065</v>
      </c>
      <c r="EU87" s="53">
        <v>-0.14549620449543</v>
      </c>
      <c r="EV87" s="53">
        <v>-0.166614070534706</v>
      </c>
      <c r="EW87" s="53">
        <v>-0.152884304523468</v>
      </c>
      <c r="EX87" s="53">
        <v>-0.0172044821083546</v>
      </c>
    </row>
    <row r="88" s="53" customFormat="1" spans="1:154">
      <c r="A88" s="54">
        <v>2579</v>
      </c>
      <c r="B88" s="62">
        <v>2579</v>
      </c>
      <c r="C88" s="53" t="s">
        <v>291</v>
      </c>
      <c r="D88" s="55">
        <v>43851</v>
      </c>
      <c r="E88" s="53">
        <v>0.0777633562684059</v>
      </c>
      <c r="F88" s="53">
        <v>0.0886671766638756</v>
      </c>
      <c r="G88" s="53">
        <v>0.084899514913559</v>
      </c>
      <c r="H88" s="53">
        <v>0.0821621119976044</v>
      </c>
      <c r="I88" s="53">
        <v>0.0176400989294052</v>
      </c>
      <c r="J88" s="53">
        <v>0.0485696569085121</v>
      </c>
      <c r="K88" s="53">
        <v>0.108123332262039</v>
      </c>
      <c r="L88" s="53">
        <v>0.105476185679436</v>
      </c>
      <c r="M88" s="53">
        <v>0.0959454327821732</v>
      </c>
      <c r="N88" s="53">
        <v>0.0626828148961067</v>
      </c>
      <c r="O88" s="53">
        <v>0.0597027018666267</v>
      </c>
      <c r="P88" s="53">
        <v>0.0672196969389915</v>
      </c>
      <c r="Q88" s="53">
        <v>0.0507684461772442</v>
      </c>
      <c r="R88" s="53">
        <v>0.00165224680677056</v>
      </c>
      <c r="S88" s="53">
        <v>-0.0442688353359699</v>
      </c>
      <c r="T88" s="53">
        <v>-0.0536000803112984</v>
      </c>
      <c r="U88" s="53">
        <v>-0.0776154920458794</v>
      </c>
      <c r="V88" s="53">
        <v>-0.0557839088141918</v>
      </c>
      <c r="W88" s="53">
        <v>-0.00937554985284805</v>
      </c>
      <c r="X88" s="53">
        <v>0.00432434631511569</v>
      </c>
      <c r="Y88" s="53">
        <v>-0.0220484789460897</v>
      </c>
      <c r="Z88" s="53">
        <v>-0.0627985596656799</v>
      </c>
      <c r="AA88" s="53">
        <v>-0.0428021065890789</v>
      </c>
      <c r="AB88" s="53">
        <v>-0.0932657122612</v>
      </c>
      <c r="AC88" s="53">
        <v>-0.0981351286172867</v>
      </c>
      <c r="AD88" s="53">
        <v>-0.139836817979813</v>
      </c>
      <c r="AE88" s="53">
        <v>-0.153050482273102</v>
      </c>
      <c r="AF88" s="53">
        <v>-0.173795774579048</v>
      </c>
      <c r="AG88" s="53">
        <v>-0.152725234627724</v>
      </c>
      <c r="AH88" s="53">
        <v>-0.168102934956551</v>
      </c>
      <c r="AI88" s="53">
        <v>-0.122999243438244</v>
      </c>
      <c r="AJ88" s="53">
        <v>-0.131486132740974</v>
      </c>
      <c r="AK88" s="53">
        <v>-0.1397984623909</v>
      </c>
      <c r="AL88" s="53">
        <v>-0.127760037779808</v>
      </c>
      <c r="AM88" s="53">
        <v>-0.10130437463522</v>
      </c>
      <c r="AN88" s="53">
        <v>-0.0482063516974449</v>
      </c>
      <c r="AO88" s="53">
        <v>-0.0590980723500252</v>
      </c>
      <c r="AP88" s="53">
        <v>-0.0543723925948143</v>
      </c>
      <c r="AQ88" s="53">
        <v>-0.0688264518976212</v>
      </c>
      <c r="AR88" s="53">
        <v>-0.0821288749575615</v>
      </c>
      <c r="AS88" s="53">
        <v>-0.0553069971501827</v>
      </c>
      <c r="AT88" s="53">
        <v>-0.0716698244214058</v>
      </c>
      <c r="AU88" s="53">
        <v>-0.0725018680095673</v>
      </c>
      <c r="AV88" s="53">
        <v>-0.0758770033717155</v>
      </c>
      <c r="AW88" s="53">
        <v>-0.044693361967802</v>
      </c>
      <c r="AX88" s="53">
        <v>-0.026012446731329</v>
      </c>
      <c r="AY88" s="53">
        <v>0.0503040626645088</v>
      </c>
      <c r="AZ88" s="53">
        <v>-0.00310425506904721</v>
      </c>
      <c r="BA88" s="53">
        <v>-0.029050424695015</v>
      </c>
      <c r="BB88" s="53">
        <v>-0.0492485538125038</v>
      </c>
      <c r="BC88" s="53">
        <v>0.0306380670517683</v>
      </c>
      <c r="BD88" s="53">
        <v>0.0190508048981428</v>
      </c>
      <c r="BE88" s="53">
        <v>0.0228745844215155</v>
      </c>
      <c r="BF88" s="53">
        <v>0.013925464823842</v>
      </c>
      <c r="BG88" s="53">
        <v>-0.0190532337874174</v>
      </c>
      <c r="BH88" s="53">
        <v>-0.014191510155797</v>
      </c>
      <c r="BI88" s="53">
        <v>0.0433226898312569</v>
      </c>
      <c r="BJ88" s="53">
        <v>0.0588082708418369</v>
      </c>
      <c r="BK88" s="53">
        <v>0.0517422929406166</v>
      </c>
      <c r="BL88" s="53">
        <v>0.0587233826518059</v>
      </c>
      <c r="BM88" s="53">
        <v>0.0610010214149952</v>
      </c>
      <c r="BN88" s="53">
        <v>0.0710831433534622</v>
      </c>
      <c r="BO88" s="53">
        <v>0.0482296198606491</v>
      </c>
      <c r="BP88" s="53">
        <v>0.00893384777009487</v>
      </c>
      <c r="BQ88" s="53">
        <v>-0.0183190200477839</v>
      </c>
      <c r="BR88" s="53">
        <v>-0.0319692566990852</v>
      </c>
      <c r="BS88" s="53">
        <v>-0.0131463389843702</v>
      </c>
      <c r="BT88" s="53">
        <v>0.0173259880393744</v>
      </c>
      <c r="BU88" s="53">
        <v>-0.00128189288079739</v>
      </c>
      <c r="BV88" s="53">
        <v>0.0331848934292793</v>
      </c>
      <c r="BW88" s="53">
        <v>-0.0167275946587324</v>
      </c>
      <c r="BX88" s="53">
        <v>-0.0378520712256432</v>
      </c>
      <c r="BY88" s="53">
        <v>-0.0316591262817383</v>
      </c>
      <c r="BZ88" s="53">
        <v>-0.0644969344139099</v>
      </c>
      <c r="CA88" s="53">
        <v>-0.0833585038781166</v>
      </c>
      <c r="CB88" s="53">
        <v>-0.105584010481834</v>
      </c>
      <c r="CC88" s="53">
        <v>-0.127167880535126</v>
      </c>
      <c r="CD88" s="53">
        <v>-0.160911470651627</v>
      </c>
      <c r="CE88" s="53">
        <v>-0.135258957743645</v>
      </c>
      <c r="CF88" s="53">
        <v>-0.14594204723835</v>
      </c>
      <c r="CG88" s="53">
        <v>-0.130949303507805</v>
      </c>
      <c r="CH88" s="53">
        <v>-0.124096661806107</v>
      </c>
      <c r="CI88" s="53">
        <v>-0.14343486726284</v>
      </c>
      <c r="CJ88" s="53">
        <v>-0.139175295829773</v>
      </c>
      <c r="CK88" s="53">
        <v>-0.13638699054718</v>
      </c>
      <c r="CL88" s="53">
        <v>-0.128512144088745</v>
      </c>
      <c r="CM88" s="53">
        <v>-0.145833075046539</v>
      </c>
      <c r="CN88" s="53">
        <v>-0.147164285182953</v>
      </c>
      <c r="CO88" s="53">
        <v>-0.146257430315018</v>
      </c>
      <c r="CP88" s="53">
        <v>-0.160636618733406</v>
      </c>
      <c r="CQ88" s="53">
        <v>-0.175725996494293</v>
      </c>
      <c r="CR88" s="53">
        <v>-0.179623425006866</v>
      </c>
      <c r="CS88" s="53">
        <v>-0.189407348632812</v>
      </c>
      <c r="CT88" s="53">
        <v>-0.191603913903236</v>
      </c>
      <c r="CU88" s="53">
        <v>-0.154429033398628</v>
      </c>
      <c r="CV88" s="53">
        <v>-0.140887603163719</v>
      </c>
      <c r="CW88" s="53">
        <v>-0.0934509113430977</v>
      </c>
      <c r="CX88" s="53">
        <v>-0.133877575397491</v>
      </c>
      <c r="CY88" s="53">
        <v>-0.146781384944916</v>
      </c>
      <c r="CZ88" s="53">
        <v>-0.166744813323021</v>
      </c>
      <c r="DA88" s="53">
        <v>0.0589490979909897</v>
      </c>
      <c r="DB88" s="53">
        <v>0.0814401879906654</v>
      </c>
      <c r="DC88" s="53">
        <v>0.0738487392663956</v>
      </c>
      <c r="DD88" s="53">
        <v>0.0800604596734047</v>
      </c>
      <c r="DE88" s="53">
        <v>0.048517145216465</v>
      </c>
      <c r="DF88" s="53">
        <v>0.0745849832892418</v>
      </c>
      <c r="DG88" s="53">
        <v>0.0766244605183601</v>
      </c>
      <c r="DH88" s="53">
        <v>0.058491725474596</v>
      </c>
      <c r="DI88" s="53">
        <v>0.0560269504785538</v>
      </c>
      <c r="DJ88" s="53">
        <v>0.0157832428812981</v>
      </c>
      <c r="DK88" s="53">
        <v>0.0105254929512739</v>
      </c>
      <c r="DL88" s="53">
        <v>0.007960369810462</v>
      </c>
      <c r="DM88" s="53">
        <v>0.0143626425415277</v>
      </c>
      <c r="DN88" s="53">
        <v>0.00454221153631806</v>
      </c>
      <c r="DO88" s="53">
        <v>-0.0141260046511889</v>
      </c>
      <c r="DP88" s="53">
        <v>-0.00980700924992561</v>
      </c>
      <c r="DQ88" s="53">
        <v>-0.0526453368365765</v>
      </c>
      <c r="DR88" s="53">
        <v>-0.0612860843539238</v>
      </c>
      <c r="DS88" s="53">
        <v>0.00373015506193042</v>
      </c>
      <c r="DT88" s="53">
        <v>-0.0170367360115051</v>
      </c>
      <c r="DU88" s="53">
        <v>0.00650292774662375</v>
      </c>
      <c r="DV88" s="53">
        <v>-0.0131226796656847</v>
      </c>
      <c r="DW88" s="53">
        <v>0.000680830795317888</v>
      </c>
      <c r="DX88" s="53">
        <v>-0.0169449616223574</v>
      </c>
      <c r="DY88" s="53">
        <v>-0.00295281363651156</v>
      </c>
      <c r="DZ88" s="53">
        <v>-0.0224289912730455</v>
      </c>
      <c r="EA88" s="53">
        <v>-0.0140587948262691</v>
      </c>
      <c r="EB88" s="53">
        <v>-0.00106049468740821</v>
      </c>
      <c r="EC88" s="53">
        <v>-0.00564246298745275</v>
      </c>
      <c r="ED88" s="53">
        <v>-0.0103370696306229</v>
      </c>
      <c r="EE88" s="53">
        <v>0.0197738688439131</v>
      </c>
      <c r="EF88" s="53">
        <v>0.00443434854969382</v>
      </c>
      <c r="EG88" s="53">
        <v>0.0154602248221636</v>
      </c>
      <c r="EH88" s="53">
        <v>0.0232390630990267</v>
      </c>
      <c r="EI88" s="53">
        <v>0.0469064302742481</v>
      </c>
      <c r="EJ88" s="53">
        <v>0.092129610478878</v>
      </c>
      <c r="EK88" s="53">
        <v>0.0985588207840919</v>
      </c>
      <c r="EL88" s="53">
        <v>0.104615710675716</v>
      </c>
      <c r="EM88" s="53">
        <v>0.0892547890543938</v>
      </c>
      <c r="EN88" s="53">
        <v>0.0903315618634224</v>
      </c>
      <c r="EO88" s="53">
        <v>0.132242813706398</v>
      </c>
      <c r="EP88" s="53">
        <v>0.119777418673038</v>
      </c>
      <c r="EQ88" s="53">
        <v>0.128729283809662</v>
      </c>
      <c r="ER88" s="53">
        <v>0.127550721168518</v>
      </c>
      <c r="ES88" s="53">
        <v>0.121559478342533</v>
      </c>
      <c r="ET88" s="53">
        <v>0.126698970794678</v>
      </c>
      <c r="EU88" s="53">
        <v>0.155578792095184</v>
      </c>
      <c r="EV88" s="53">
        <v>0.142597123980522</v>
      </c>
      <c r="EW88" s="53">
        <v>0.129554763436317</v>
      </c>
      <c r="EX88" s="53">
        <v>0.129320085048676</v>
      </c>
    </row>
    <row r="89" s="53" customFormat="1" spans="1:154">
      <c r="A89" s="54">
        <v>2583</v>
      </c>
      <c r="B89" s="62">
        <v>2583</v>
      </c>
      <c r="C89" s="53" t="s">
        <v>294</v>
      </c>
      <c r="D89" s="55">
        <v>43851</v>
      </c>
      <c r="E89" s="53">
        <v>-0.0149078276008368</v>
      </c>
      <c r="F89" s="53">
        <v>-0.0261328089982271</v>
      </c>
      <c r="G89" s="53">
        <v>-0.0245582107454538</v>
      </c>
      <c r="H89" s="53">
        <v>-0.0757745206356049</v>
      </c>
      <c r="I89" s="53">
        <v>-0.076622299849987</v>
      </c>
      <c r="J89" s="53">
        <v>-0.113438531756401</v>
      </c>
      <c r="K89" s="53">
        <v>-0.10629390925169</v>
      </c>
      <c r="L89" s="53">
        <v>-0.0974912345409393</v>
      </c>
      <c r="M89" s="53">
        <v>-0.10082333534956</v>
      </c>
      <c r="N89" s="53">
        <v>-0.1146594658494</v>
      </c>
      <c r="O89" s="53">
        <v>-0.0774219930171967</v>
      </c>
      <c r="P89" s="53">
        <v>-0.0696263313293457</v>
      </c>
      <c r="Q89" s="53">
        <v>-0.197902724146843</v>
      </c>
      <c r="R89" s="53">
        <v>-0.232510298490524</v>
      </c>
      <c r="S89" s="53">
        <v>-0.16990652680397</v>
      </c>
      <c r="T89" s="53">
        <v>-0.193681836128235</v>
      </c>
      <c r="U89" s="53">
        <v>-0.207500264048576</v>
      </c>
      <c r="V89" s="53">
        <v>-0.16739884018898</v>
      </c>
      <c r="W89" s="53">
        <v>-0.142772153019905</v>
      </c>
      <c r="X89" s="53">
        <v>-0.168176218867302</v>
      </c>
      <c r="Y89" s="53">
        <v>-0.209986746311188</v>
      </c>
      <c r="Z89" s="53">
        <v>-0.22605873644352</v>
      </c>
      <c r="AA89" s="53">
        <v>-0.232252284884453</v>
      </c>
      <c r="AB89" s="53">
        <v>-0.227612659335136</v>
      </c>
      <c r="AC89" s="53">
        <v>-0.225769639015198</v>
      </c>
      <c r="AD89" s="53">
        <v>-0.248372510075569</v>
      </c>
      <c r="AE89" s="53">
        <v>-0.274893879890442</v>
      </c>
      <c r="AF89" s="53">
        <v>-0.242294788360596</v>
      </c>
      <c r="AG89" s="53">
        <v>-0.236005693674088</v>
      </c>
      <c r="AH89" s="53">
        <v>-0.223740249872208</v>
      </c>
      <c r="AI89" s="53">
        <v>-0.197614327073097</v>
      </c>
      <c r="AJ89" s="53">
        <v>-0.151029959321022</v>
      </c>
      <c r="AK89" s="53">
        <v>-0.196022287011147</v>
      </c>
      <c r="AL89" s="53">
        <v>-0.215035334229469</v>
      </c>
      <c r="AM89" s="53">
        <v>-0.248490512371063</v>
      </c>
      <c r="AN89" s="53">
        <v>-0.224700063467026</v>
      </c>
      <c r="AO89" s="53">
        <v>-0.262421816587448</v>
      </c>
      <c r="AP89" s="53">
        <v>-0.247285336256027</v>
      </c>
      <c r="AQ89" s="53">
        <v>-0.279792249202728</v>
      </c>
      <c r="AR89" s="53">
        <v>-0.251704633235931</v>
      </c>
      <c r="AS89" s="53">
        <v>-0.262890249490738</v>
      </c>
      <c r="AT89" s="53">
        <v>-0.269655466079712</v>
      </c>
      <c r="AU89" s="53">
        <v>-0.302771925926208</v>
      </c>
      <c r="AV89" s="53">
        <v>-0.345952928066254</v>
      </c>
      <c r="AW89" s="53">
        <v>-0.325422495603561</v>
      </c>
      <c r="AX89" s="53">
        <v>-0.335006505250931</v>
      </c>
      <c r="AY89" s="53">
        <v>-0.362468183040619</v>
      </c>
      <c r="AZ89" s="53">
        <v>-0.353787481784821</v>
      </c>
      <c r="BA89" s="53">
        <v>-0.33314648270607</v>
      </c>
      <c r="BB89" s="53">
        <v>-0.338388621807098</v>
      </c>
      <c r="BC89" s="53">
        <v>-0.00231947540305555</v>
      </c>
      <c r="BD89" s="53">
        <v>0.000185026088729501</v>
      </c>
      <c r="BE89" s="53">
        <v>0.000119989970698953</v>
      </c>
      <c r="BF89" s="53">
        <v>-0.0386705622076988</v>
      </c>
      <c r="BG89" s="53">
        <v>-0.0347386039793491</v>
      </c>
      <c r="BH89" s="53">
        <v>-0.0522389486432076</v>
      </c>
      <c r="BI89" s="53">
        <v>-0.0406457595527172</v>
      </c>
      <c r="BJ89" s="53">
        <v>-0.0309172719717026</v>
      </c>
      <c r="BK89" s="53">
        <v>-0.0311213303357363</v>
      </c>
      <c r="BL89" s="53">
        <v>-0.0416003465652466</v>
      </c>
      <c r="BM89" s="53">
        <v>-0.0156467966735363</v>
      </c>
      <c r="BN89" s="53">
        <v>-0.0117942141368985</v>
      </c>
      <c r="BO89" s="53">
        <v>-0.13960063457489</v>
      </c>
      <c r="BP89" s="53">
        <v>-0.178275153040886</v>
      </c>
      <c r="BQ89" s="53">
        <v>-0.0805574059486389</v>
      </c>
      <c r="BR89" s="53">
        <v>-0.108865723013878</v>
      </c>
      <c r="BS89" s="53">
        <v>-0.114483036100864</v>
      </c>
      <c r="BT89" s="53">
        <v>-0.0670139119029045</v>
      </c>
      <c r="BU89" s="53">
        <v>-0.029877157881856</v>
      </c>
      <c r="BV89" s="53">
        <v>-0.0438748970627785</v>
      </c>
      <c r="BW89" s="53">
        <v>-0.0717918202280998</v>
      </c>
      <c r="BX89" s="53">
        <v>-0.0781382247805595</v>
      </c>
      <c r="BY89" s="53">
        <v>-0.0815535113215446</v>
      </c>
      <c r="BZ89" s="53">
        <v>-0.117636390030384</v>
      </c>
      <c r="CA89" s="53">
        <v>-0.125568017363548</v>
      </c>
      <c r="CB89" s="53">
        <v>-0.131279289722443</v>
      </c>
      <c r="CC89" s="53">
        <v>-0.145661681890488</v>
      </c>
      <c r="CD89" s="53">
        <v>-0.0936892256140709</v>
      </c>
      <c r="CE89" s="53">
        <v>-0.0730328559875488</v>
      </c>
      <c r="CF89" s="53">
        <v>-0.0720328465104103</v>
      </c>
      <c r="CG89" s="53">
        <v>-0.0294414777308702</v>
      </c>
      <c r="CH89" s="53">
        <v>0.0197044257074594</v>
      </c>
      <c r="CI89" s="53">
        <v>-0.0164773594588041</v>
      </c>
      <c r="CJ89" s="53">
        <v>-0.0324435792863369</v>
      </c>
      <c r="CK89" s="53">
        <v>-0.0629909858107567</v>
      </c>
      <c r="CL89" s="53">
        <v>-0.0601288713514805</v>
      </c>
      <c r="CM89" s="53">
        <v>-0.0964334830641747</v>
      </c>
      <c r="CN89" s="53">
        <v>-0.113346427679062</v>
      </c>
      <c r="CO89" s="53">
        <v>-0.112639144062996</v>
      </c>
      <c r="CP89" s="53">
        <v>-0.123814225196838</v>
      </c>
      <c r="CQ89" s="53">
        <v>-0.148067280650139</v>
      </c>
      <c r="CR89" s="53">
        <v>-0.165844723582268</v>
      </c>
      <c r="CS89" s="53">
        <v>-0.202676519751549</v>
      </c>
      <c r="CT89" s="53">
        <v>-0.238177329301834</v>
      </c>
      <c r="CU89" s="53">
        <v>-0.231428310275078</v>
      </c>
      <c r="CV89" s="53">
        <v>-0.233308613300323</v>
      </c>
      <c r="CW89" s="53">
        <v>-0.255185902118683</v>
      </c>
      <c r="CX89" s="53">
        <v>-0.260650038719177</v>
      </c>
      <c r="CY89" s="53">
        <v>-0.250895321369171</v>
      </c>
      <c r="CZ89" s="53">
        <v>-0.234279215335846</v>
      </c>
      <c r="DA89" s="53">
        <v>-0.0137019194662571</v>
      </c>
      <c r="DB89" s="53">
        <v>-0.0274314023554325</v>
      </c>
      <c r="DC89" s="53">
        <v>-0.0257917679846287</v>
      </c>
      <c r="DD89" s="53">
        <v>-0.0382175259292126</v>
      </c>
      <c r="DE89" s="53">
        <v>-0.0429972633719444</v>
      </c>
      <c r="DF89" s="53">
        <v>-0.0623131543397903</v>
      </c>
      <c r="DG89" s="53">
        <v>-0.0667617172002792</v>
      </c>
      <c r="DH89" s="53">
        <v>-0.067687526345253</v>
      </c>
      <c r="DI89" s="53">
        <v>-0.0708155706524849</v>
      </c>
      <c r="DJ89" s="53">
        <v>-0.0741726905107498</v>
      </c>
      <c r="DK89" s="53">
        <v>-0.0628887638449669</v>
      </c>
      <c r="DL89" s="53">
        <v>-0.058945681899786</v>
      </c>
      <c r="DM89" s="53">
        <v>-0.0594156533479691</v>
      </c>
      <c r="DN89" s="53">
        <v>-0.0553487129509449</v>
      </c>
      <c r="DO89" s="53">
        <v>-0.0904626920819283</v>
      </c>
      <c r="DP89" s="53">
        <v>-0.0859296768903732</v>
      </c>
      <c r="DQ89" s="53">
        <v>-0.0941307991743088</v>
      </c>
      <c r="DR89" s="53">
        <v>-0.101498506963253</v>
      </c>
      <c r="DS89" s="53">
        <v>-0.114008568227291</v>
      </c>
      <c r="DT89" s="53">
        <v>-0.12541489303112</v>
      </c>
      <c r="DU89" s="53">
        <v>-0.139308497309685</v>
      </c>
      <c r="DV89" s="53">
        <v>-0.149034067988396</v>
      </c>
      <c r="DW89" s="53">
        <v>-0.151812329888344</v>
      </c>
      <c r="DX89" s="53">
        <v>-0.111089833080769</v>
      </c>
      <c r="DY89" s="53">
        <v>-0.101315192878246</v>
      </c>
      <c r="DZ89" s="53">
        <v>-0.118206791579723</v>
      </c>
      <c r="EA89" s="53">
        <v>-0.13034576177597</v>
      </c>
      <c r="EB89" s="53">
        <v>-0.149719133973122</v>
      </c>
      <c r="EC89" s="53">
        <v>-0.164086401462555</v>
      </c>
      <c r="ED89" s="53">
        <v>-0.152820974588394</v>
      </c>
      <c r="EE89" s="53">
        <v>-0.169286414980888</v>
      </c>
      <c r="EF89" s="53">
        <v>-0.171847954392433</v>
      </c>
      <c r="EG89" s="53">
        <v>-0.180658504366875</v>
      </c>
      <c r="EH89" s="53">
        <v>-0.18370532989502</v>
      </c>
      <c r="EI89" s="53">
        <v>-0.186613097786903</v>
      </c>
      <c r="EJ89" s="53">
        <v>-0.165684759616852</v>
      </c>
      <c r="EK89" s="53">
        <v>-0.16710190474987</v>
      </c>
      <c r="EL89" s="53">
        <v>-0.135052472352982</v>
      </c>
      <c r="EM89" s="53">
        <v>-0.16826668381691</v>
      </c>
      <c r="EN89" s="53">
        <v>-0.129003971815109</v>
      </c>
      <c r="EO89" s="53">
        <v>-0.115936540067196</v>
      </c>
      <c r="EP89" s="53">
        <v>-0.104924328625202</v>
      </c>
      <c r="EQ89" s="53">
        <v>-0.101208977401257</v>
      </c>
      <c r="ER89" s="53">
        <v>-0.108889162540436</v>
      </c>
      <c r="ES89" s="53">
        <v>-0.095107764005661</v>
      </c>
      <c r="ET89" s="53">
        <v>-0.102811463177204</v>
      </c>
      <c r="EU89" s="53">
        <v>-0.108395859599113</v>
      </c>
      <c r="EV89" s="53">
        <v>-0.0942510142922401</v>
      </c>
      <c r="EW89" s="53">
        <v>-0.0833647325634956</v>
      </c>
      <c r="EX89" s="53">
        <v>-0.105222970247269</v>
      </c>
    </row>
    <row r="90" s="53" customFormat="1" spans="1:154">
      <c r="A90" s="54">
        <v>2587</v>
      </c>
      <c r="B90" s="62">
        <v>2587</v>
      </c>
      <c r="C90" s="53" t="s">
        <v>297</v>
      </c>
      <c r="D90" s="55">
        <v>43851</v>
      </c>
      <c r="E90" s="53">
        <v>-0.00426975311711431</v>
      </c>
      <c r="F90" s="53">
        <v>-0.0253783985972404</v>
      </c>
      <c r="G90" s="53">
        <v>-0.0344998575747013</v>
      </c>
      <c r="H90" s="53">
        <v>-0.0600741021335125</v>
      </c>
      <c r="I90" s="53">
        <v>-0.113383628427982</v>
      </c>
      <c r="J90" s="53">
        <v>-0.15813159942627</v>
      </c>
      <c r="K90" s="53">
        <v>-0.158327341079712</v>
      </c>
      <c r="L90" s="53">
        <v>-0.214000910520554</v>
      </c>
      <c r="M90" s="53">
        <v>-0.18283286690712</v>
      </c>
      <c r="N90" s="53">
        <v>-0.215052932500839</v>
      </c>
      <c r="O90" s="53">
        <v>-0.194656163454056</v>
      </c>
      <c r="P90" s="53">
        <v>-0.17595349252224</v>
      </c>
      <c r="Q90" s="53">
        <v>-0.186287358403206</v>
      </c>
      <c r="R90" s="53">
        <v>-0.200081363320351</v>
      </c>
      <c r="S90" s="53">
        <v>-0.167907983064651</v>
      </c>
      <c r="T90" s="53">
        <v>-0.184029683470726</v>
      </c>
      <c r="U90" s="53">
        <v>-0.233327597379684</v>
      </c>
      <c r="V90" s="53">
        <v>-0.255817621946335</v>
      </c>
      <c r="W90" s="53">
        <v>-0.300214916467667</v>
      </c>
      <c r="X90" s="53">
        <v>-0.218918099999428</v>
      </c>
      <c r="Y90" s="53">
        <v>-0.240658760070801</v>
      </c>
      <c r="Z90" s="53">
        <v>-0.297326564788818</v>
      </c>
      <c r="AA90" s="53">
        <v>-0.267859131097794</v>
      </c>
      <c r="AB90" s="53">
        <v>-0.307338446378708</v>
      </c>
      <c r="AC90" s="53">
        <v>-0.271560728549957</v>
      </c>
      <c r="AD90" s="53">
        <v>-0.223553508520126</v>
      </c>
      <c r="AE90" s="53">
        <v>-0.263393610715866</v>
      </c>
      <c r="AF90" s="53">
        <v>-0.307875275611877</v>
      </c>
      <c r="AG90" s="53">
        <v>-0.245467737317085</v>
      </c>
      <c r="AH90" s="53">
        <v>-0.233604744076729</v>
      </c>
      <c r="AI90" s="53">
        <v>-0.238271862268448</v>
      </c>
      <c r="AJ90" s="53">
        <v>-0.224757105112076</v>
      </c>
      <c r="AK90" s="53">
        <v>-0.264696806669235</v>
      </c>
      <c r="AL90" s="53">
        <v>-0.282234311103821</v>
      </c>
      <c r="AM90" s="53">
        <v>-0.294473499059677</v>
      </c>
      <c r="AN90" s="53">
        <v>-0.298379242420197</v>
      </c>
      <c r="AO90" s="53">
        <v>-0.305420577526093</v>
      </c>
      <c r="AP90" s="53">
        <v>-0.308519601821899</v>
      </c>
      <c r="AQ90" s="53">
        <v>-0.30958554148674</v>
      </c>
      <c r="AR90" s="53">
        <v>-0.319558769464493</v>
      </c>
      <c r="AS90" s="53">
        <v>-0.356971561908722</v>
      </c>
      <c r="AT90" s="53">
        <v>-0.357228130102158</v>
      </c>
      <c r="AU90" s="53">
        <v>-0.370945274829865</v>
      </c>
      <c r="AV90" s="53">
        <v>-0.411973387002945</v>
      </c>
      <c r="AW90" s="53">
        <v>-0.380675852298737</v>
      </c>
      <c r="AX90" s="53">
        <v>-0.387232840061188</v>
      </c>
      <c r="AY90" s="53">
        <v>-0.400614321231842</v>
      </c>
      <c r="AZ90" s="53">
        <v>-0.440893888473511</v>
      </c>
      <c r="BA90" s="53">
        <v>-0.377010464668274</v>
      </c>
      <c r="BB90" s="53">
        <v>-0.396254450082779</v>
      </c>
      <c r="BC90" s="53">
        <v>-0.0239424929022789</v>
      </c>
      <c r="BD90" s="53">
        <v>-0.0331005118787289</v>
      </c>
      <c r="BE90" s="53">
        <v>-0.0320641435682774</v>
      </c>
      <c r="BF90" s="53">
        <v>-0.0629946365952492</v>
      </c>
      <c r="BG90" s="53">
        <v>-0.0857453495264053</v>
      </c>
      <c r="BH90" s="53">
        <v>-0.114600732922554</v>
      </c>
      <c r="BI90" s="53">
        <v>-0.0988786518573761</v>
      </c>
      <c r="BJ90" s="53">
        <v>-0.118725724518299</v>
      </c>
      <c r="BK90" s="53">
        <v>-0.121387757360935</v>
      </c>
      <c r="BL90" s="53">
        <v>-0.129722729325294</v>
      </c>
      <c r="BM90" s="53">
        <v>-0.114438883960247</v>
      </c>
      <c r="BN90" s="53">
        <v>-0.113162368535995</v>
      </c>
      <c r="BO90" s="53">
        <v>-0.135326236486435</v>
      </c>
      <c r="BP90" s="53">
        <v>-0.145209103822708</v>
      </c>
      <c r="BQ90" s="53">
        <v>-0.135039135813713</v>
      </c>
      <c r="BR90" s="53">
        <v>-0.121612310409546</v>
      </c>
      <c r="BS90" s="53">
        <v>-0.145024359226227</v>
      </c>
      <c r="BT90" s="53">
        <v>-0.158167332410812</v>
      </c>
      <c r="BU90" s="53">
        <v>-0.181136325001717</v>
      </c>
      <c r="BV90" s="53">
        <v>-0.164297476410866</v>
      </c>
      <c r="BW90" s="53">
        <v>-0.176802352070808</v>
      </c>
      <c r="BX90" s="53">
        <v>-0.197911024093628</v>
      </c>
      <c r="BY90" s="53">
        <v>-0.197554707527161</v>
      </c>
      <c r="BZ90" s="53">
        <v>-0.211997032165527</v>
      </c>
      <c r="CA90" s="53">
        <v>-0.194735333323479</v>
      </c>
      <c r="CB90" s="53">
        <v>-0.188321977853775</v>
      </c>
      <c r="CC90" s="53">
        <v>-0.21918585896492</v>
      </c>
      <c r="CD90" s="53">
        <v>-0.243902459740639</v>
      </c>
      <c r="CE90" s="53">
        <v>-0.227486401796341</v>
      </c>
      <c r="CF90" s="53">
        <v>-0.219287112355232</v>
      </c>
      <c r="CG90" s="53">
        <v>-0.226656675338745</v>
      </c>
      <c r="CH90" s="53">
        <v>-0.224495872855186</v>
      </c>
      <c r="CI90" s="53">
        <v>-0.246992975473404</v>
      </c>
      <c r="CJ90" s="53">
        <v>-0.249868363142014</v>
      </c>
      <c r="CK90" s="53">
        <v>-0.2610082924366</v>
      </c>
      <c r="CL90" s="53">
        <v>-0.259696573019028</v>
      </c>
      <c r="CM90" s="53">
        <v>-0.260461062192917</v>
      </c>
      <c r="CN90" s="53">
        <v>-0.25920370221138</v>
      </c>
      <c r="CO90" s="53">
        <v>-0.265883058309555</v>
      </c>
      <c r="CP90" s="53">
        <v>-0.274229764938354</v>
      </c>
      <c r="CQ90" s="53">
        <v>-0.297080546617508</v>
      </c>
      <c r="CR90" s="53">
        <v>-0.277170270681381</v>
      </c>
      <c r="CS90" s="53">
        <v>-0.280698388814926</v>
      </c>
      <c r="CT90" s="53">
        <v>-0.299585342407227</v>
      </c>
      <c r="CU90" s="53">
        <v>-0.301590025424957</v>
      </c>
      <c r="CV90" s="53">
        <v>-0.300660699605942</v>
      </c>
      <c r="CW90" s="53">
        <v>-0.309736490249634</v>
      </c>
      <c r="CX90" s="53">
        <v>-0.31133770942688</v>
      </c>
      <c r="CY90" s="53">
        <v>-0.21892999112606</v>
      </c>
      <c r="CZ90" s="53">
        <v>-0.266985863447189</v>
      </c>
      <c r="DA90" s="53">
        <v>-0.00601302459836006</v>
      </c>
      <c r="DB90" s="53">
        <v>-0.0179636515676975</v>
      </c>
      <c r="DC90" s="53">
        <v>-0.0281214769929647</v>
      </c>
      <c r="DD90" s="53">
        <v>-0.0227652322500944</v>
      </c>
      <c r="DE90" s="53">
        <v>-0.0533240437507629</v>
      </c>
      <c r="DF90" s="53">
        <v>-0.0692166388034821</v>
      </c>
      <c r="DG90" s="53">
        <v>-0.0851344540715218</v>
      </c>
      <c r="DH90" s="53">
        <v>-0.120960958302021</v>
      </c>
      <c r="DI90" s="53">
        <v>-0.0871308818459511</v>
      </c>
      <c r="DJ90" s="53">
        <v>-0.11101596057415</v>
      </c>
      <c r="DK90" s="53">
        <v>-0.105903036892414</v>
      </c>
      <c r="DL90" s="53">
        <v>-0.0884768888354301</v>
      </c>
      <c r="DM90" s="53">
        <v>-0.0766468867659569</v>
      </c>
      <c r="DN90" s="53">
        <v>-0.0805580317974091</v>
      </c>
      <c r="DO90" s="53">
        <v>-0.0585546158254147</v>
      </c>
      <c r="DP90" s="53">
        <v>-0.0881031379103661</v>
      </c>
      <c r="DQ90" s="53">
        <v>-0.113989010453224</v>
      </c>
      <c r="DR90" s="53">
        <v>-0.123336061835289</v>
      </c>
      <c r="DS90" s="53">
        <v>-0.144764363765717</v>
      </c>
      <c r="DT90" s="53">
        <v>-0.0803063809871674</v>
      </c>
      <c r="DU90" s="53">
        <v>-0.0895421728491783</v>
      </c>
      <c r="DV90" s="53">
        <v>-0.125101312994957</v>
      </c>
      <c r="DW90" s="53">
        <v>-0.0959902107715607</v>
      </c>
      <c r="DX90" s="53">
        <v>-0.121027186512947</v>
      </c>
      <c r="DY90" s="53">
        <v>-0.102511174976826</v>
      </c>
      <c r="DZ90" s="53">
        <v>-0.0609172880649567</v>
      </c>
      <c r="EA90" s="53">
        <v>-0.069893516600132</v>
      </c>
      <c r="EB90" s="53">
        <v>-0.0896585881710052</v>
      </c>
      <c r="EC90" s="53">
        <v>-0.0436671040952206</v>
      </c>
      <c r="ED90" s="53">
        <v>-0.0400034040212631</v>
      </c>
      <c r="EE90" s="53">
        <v>-0.037300955504179</v>
      </c>
      <c r="EF90" s="53">
        <v>-0.0259470045566559</v>
      </c>
      <c r="EG90" s="53">
        <v>-0.0433895885944366</v>
      </c>
      <c r="EH90" s="53">
        <v>-0.0580517090857029</v>
      </c>
      <c r="EI90" s="53">
        <v>-0.0591509900987148</v>
      </c>
      <c r="EJ90" s="53">
        <v>-0.0643684193491936</v>
      </c>
      <c r="EK90" s="53">
        <v>-0.0706452876329422</v>
      </c>
      <c r="EL90" s="53">
        <v>-0.0750016793608665</v>
      </c>
      <c r="EM90" s="53">
        <v>-0.0693882405757904</v>
      </c>
      <c r="EN90" s="53">
        <v>-0.0710147693753242</v>
      </c>
      <c r="EO90" s="53">
        <v>-0.0855767577886581</v>
      </c>
      <c r="EP90" s="53">
        <v>-0.105743616819382</v>
      </c>
      <c r="EQ90" s="53">
        <v>-0.115932650864124</v>
      </c>
      <c r="ER90" s="53">
        <v>-0.138073801994324</v>
      </c>
      <c r="ES90" s="53">
        <v>-0.104771606624126</v>
      </c>
      <c r="ET90" s="53">
        <v>-0.112257897853851</v>
      </c>
      <c r="EU90" s="53">
        <v>-0.116563588380814</v>
      </c>
      <c r="EV90" s="53">
        <v>-0.155241936445236</v>
      </c>
      <c r="EW90" s="53">
        <v>-0.183766230940819</v>
      </c>
      <c r="EX90" s="53">
        <v>-0.154954373836517</v>
      </c>
    </row>
    <row r="91" s="53" customFormat="1" spans="1:154">
      <c r="A91" s="54">
        <v>2600</v>
      </c>
      <c r="B91" s="62">
        <v>2600</v>
      </c>
      <c r="C91" s="53" t="s">
        <v>300</v>
      </c>
      <c r="D91" s="55">
        <v>43851</v>
      </c>
      <c r="E91" s="53">
        <v>0.0148199759423733</v>
      </c>
      <c r="F91" s="53">
        <v>0.0416995510458946</v>
      </c>
      <c r="G91" s="53">
        <v>0.148213163018227</v>
      </c>
      <c r="H91" s="53">
        <v>0.0782185271382332</v>
      </c>
      <c r="I91" s="53">
        <v>0.0270809568464756</v>
      </c>
      <c r="J91" s="53">
        <v>-0.0555894561111927</v>
      </c>
      <c r="K91" s="53">
        <v>-0.149090841412544</v>
      </c>
      <c r="L91" s="53">
        <v>-0.169735759496689</v>
      </c>
      <c r="M91" s="53">
        <v>-0.0804579854011536</v>
      </c>
      <c r="N91" s="53">
        <v>-0.149758532643318</v>
      </c>
      <c r="O91" s="53">
        <v>-0.141131997108459</v>
      </c>
      <c r="P91" s="53">
        <v>-0.10748915374279</v>
      </c>
      <c r="Q91" s="53">
        <v>-0.126336395740509</v>
      </c>
      <c r="R91" s="53">
        <v>-0.147218525409698</v>
      </c>
      <c r="S91" s="53">
        <v>-0.17806550860405</v>
      </c>
      <c r="T91" s="53">
        <v>-0.199108928442001</v>
      </c>
      <c r="U91" s="53">
        <v>-0.226666525006294</v>
      </c>
      <c r="V91" s="53">
        <v>-0.24610510468483</v>
      </c>
      <c r="W91" s="53">
        <v>-0.286352664232254</v>
      </c>
      <c r="X91" s="53">
        <v>-0.286832481622696</v>
      </c>
      <c r="Y91" s="53">
        <v>-0.307410776615143</v>
      </c>
      <c r="Z91" s="53">
        <v>-0.293445289134979</v>
      </c>
      <c r="AA91" s="53">
        <v>-0.267018109560013</v>
      </c>
      <c r="AB91" s="53">
        <v>-0.297578066587448</v>
      </c>
      <c r="AC91" s="53">
        <v>-0.26732987165451</v>
      </c>
      <c r="AD91" s="53">
        <v>-0.325075745582581</v>
      </c>
      <c r="AE91" s="53">
        <v>-0.344770669937134</v>
      </c>
      <c r="AF91" s="53">
        <v>-0.357172071933746</v>
      </c>
      <c r="AG91" s="53">
        <v>-0.394326567649841</v>
      </c>
      <c r="AH91" s="53">
        <v>-0.406314432621002</v>
      </c>
      <c r="AI91" s="53">
        <v>-0.441134601831436</v>
      </c>
      <c r="AJ91" s="53">
        <v>-0.432168394327164</v>
      </c>
      <c r="AK91" s="53">
        <v>-0.446851462125778</v>
      </c>
      <c r="AL91" s="53">
        <v>-0.500436842441559</v>
      </c>
      <c r="AM91" s="53">
        <v>-0.473618507385254</v>
      </c>
      <c r="AN91" s="53">
        <v>-0.454790264368057</v>
      </c>
      <c r="AO91" s="53">
        <v>-0.522554159164429</v>
      </c>
      <c r="AP91" s="53">
        <v>-0.511408925056458</v>
      </c>
      <c r="AQ91" s="53">
        <v>-0.540975391864777</v>
      </c>
      <c r="AR91" s="53">
        <v>-0.529174208641052</v>
      </c>
      <c r="AS91" s="53">
        <v>-0.548895835876465</v>
      </c>
      <c r="AT91" s="53">
        <v>-0.511077761650085</v>
      </c>
      <c r="AU91" s="53">
        <v>-0.491569221019745</v>
      </c>
      <c r="AV91" s="53">
        <v>-0.542894661426544</v>
      </c>
      <c r="AW91" s="53">
        <v>-0.515975058078766</v>
      </c>
      <c r="AX91" s="53">
        <v>-0.554653167724609</v>
      </c>
      <c r="AY91" s="53">
        <v>-0.599672198295593</v>
      </c>
      <c r="AZ91" s="53">
        <v>-0.633833348751068</v>
      </c>
      <c r="BA91" s="53">
        <v>-0.683475196361542</v>
      </c>
      <c r="BB91" s="53">
        <v>-0.673753380775452</v>
      </c>
      <c r="BC91" s="53">
        <v>-0.00543274916708469</v>
      </c>
      <c r="BD91" s="53">
        <v>0.0327551737427711</v>
      </c>
      <c r="BE91" s="53">
        <v>0.0660612285137177</v>
      </c>
      <c r="BF91" s="53">
        <v>0.00758674181997776</v>
      </c>
      <c r="BG91" s="53">
        <v>-0.0303667020052671</v>
      </c>
      <c r="BH91" s="53">
        <v>-0.094347283244133</v>
      </c>
      <c r="BI91" s="53">
        <v>-0.151275083422661</v>
      </c>
      <c r="BJ91" s="53">
        <v>-0.148864537477493</v>
      </c>
      <c r="BK91" s="53">
        <v>-0.0936029702425003</v>
      </c>
      <c r="BL91" s="53">
        <v>-0.138889700174332</v>
      </c>
      <c r="BM91" s="53">
        <v>-0.135889500379562</v>
      </c>
      <c r="BN91" s="53">
        <v>-0.13198909163475</v>
      </c>
      <c r="BO91" s="53">
        <v>-0.154865205287933</v>
      </c>
      <c r="BP91" s="53">
        <v>-0.155414387583733</v>
      </c>
      <c r="BQ91" s="53">
        <v>-0.1779825091362</v>
      </c>
      <c r="BR91" s="53">
        <v>-0.181440114974976</v>
      </c>
      <c r="BS91" s="53">
        <v>-0.199530199170113</v>
      </c>
      <c r="BT91" s="53">
        <v>-0.19449719786644</v>
      </c>
      <c r="BU91" s="53">
        <v>-0.228308275341988</v>
      </c>
      <c r="BV91" s="53">
        <v>-0.211003646254539</v>
      </c>
      <c r="BW91" s="53">
        <v>-0.234372660517693</v>
      </c>
      <c r="BX91" s="53">
        <v>-0.226862996816635</v>
      </c>
      <c r="BY91" s="53">
        <v>-0.239606767892838</v>
      </c>
      <c r="BZ91" s="53">
        <v>-0.245319217443466</v>
      </c>
      <c r="CA91" s="53">
        <v>-0.255437135696411</v>
      </c>
      <c r="CB91" s="53">
        <v>-0.289481192827225</v>
      </c>
      <c r="CC91" s="53">
        <v>-0.289093852043152</v>
      </c>
      <c r="CD91" s="53">
        <v>-0.285211354494095</v>
      </c>
      <c r="CE91" s="53">
        <v>-0.313858151435852</v>
      </c>
      <c r="CF91" s="53">
        <v>-0.31765952706337</v>
      </c>
      <c r="CG91" s="53">
        <v>-0.327855736017227</v>
      </c>
      <c r="CH91" s="53">
        <v>-0.334849059581757</v>
      </c>
      <c r="CI91" s="53">
        <v>-0.340109974145889</v>
      </c>
      <c r="CJ91" s="53">
        <v>-0.371380299329758</v>
      </c>
      <c r="CK91" s="53">
        <v>-0.343838781118393</v>
      </c>
      <c r="CL91" s="53">
        <v>-0.335383027791977</v>
      </c>
      <c r="CM91" s="53">
        <v>-0.375247448682785</v>
      </c>
      <c r="CN91" s="53">
        <v>-0.394849091768265</v>
      </c>
      <c r="CO91" s="53">
        <v>-0.433922469615936</v>
      </c>
      <c r="CP91" s="53">
        <v>-0.421248197555542</v>
      </c>
      <c r="CQ91" s="53">
        <v>-0.453637421131134</v>
      </c>
      <c r="CR91" s="53">
        <v>-0.438942104578018</v>
      </c>
      <c r="CS91" s="53">
        <v>-0.435048341751099</v>
      </c>
      <c r="CT91" s="53">
        <v>-0.460441380739212</v>
      </c>
      <c r="CU91" s="53">
        <v>-0.43252620100975</v>
      </c>
      <c r="CV91" s="53">
        <v>-0.436281621456146</v>
      </c>
      <c r="CW91" s="53">
        <v>-0.452956974506378</v>
      </c>
      <c r="CX91" s="53">
        <v>-0.489326804876328</v>
      </c>
      <c r="CY91" s="53">
        <v>-0.487150222063065</v>
      </c>
      <c r="CZ91" s="53">
        <v>-0.513236343860626</v>
      </c>
      <c r="DA91" s="53">
        <v>0.00866673141717911</v>
      </c>
      <c r="DB91" s="53">
        <v>-0.00264161266386509</v>
      </c>
      <c r="DC91" s="53">
        <v>0.070565938949585</v>
      </c>
      <c r="DD91" s="53">
        <v>0.0590457953512669</v>
      </c>
      <c r="DE91" s="53">
        <v>0.0458616651594639</v>
      </c>
      <c r="DF91" s="53">
        <v>0.0271718315780163</v>
      </c>
      <c r="DG91" s="53">
        <v>-0.00940174702554941</v>
      </c>
      <c r="DH91" s="53">
        <v>-0.032457210123539</v>
      </c>
      <c r="DI91" s="53">
        <v>0.00155898835510015</v>
      </c>
      <c r="DJ91" s="53">
        <v>-0.0224548317492008</v>
      </c>
      <c r="DK91" s="53">
        <v>-0.0168284922838211</v>
      </c>
      <c r="DL91" s="53">
        <v>0.0129139414057136</v>
      </c>
      <c r="DM91" s="53">
        <v>0.01694281026721</v>
      </c>
      <c r="DN91" s="53">
        <v>-0.00339014176279306</v>
      </c>
      <c r="DO91" s="53">
        <v>-0.0116689978167415</v>
      </c>
      <c r="DP91" s="53">
        <v>-0.0292548127472401</v>
      </c>
      <c r="DQ91" s="53">
        <v>-0.0387223139405251</v>
      </c>
      <c r="DR91" s="53">
        <v>-0.0631939023733139</v>
      </c>
      <c r="DS91" s="53">
        <v>-0.0696303844451904</v>
      </c>
      <c r="DT91" s="53">
        <v>-0.0874148309230804</v>
      </c>
      <c r="DU91" s="53">
        <v>-0.0846241042017937</v>
      </c>
      <c r="DV91" s="53">
        <v>-0.0781682953238487</v>
      </c>
      <c r="DW91" s="53">
        <v>-0.0389973409473896</v>
      </c>
      <c r="DX91" s="53">
        <v>-0.0638448372483253</v>
      </c>
      <c r="DY91" s="53">
        <v>-0.0234787184745073</v>
      </c>
      <c r="DZ91" s="53">
        <v>-0.0471805594861507</v>
      </c>
      <c r="EA91" s="53">
        <v>-0.0672627985477448</v>
      </c>
      <c r="EB91" s="53">
        <v>-0.0835467129945755</v>
      </c>
      <c r="EC91" s="53">
        <v>-0.0920544192194939</v>
      </c>
      <c r="ED91" s="53">
        <v>-0.100240908563137</v>
      </c>
      <c r="EE91" s="53">
        <v>-0.124864861369133</v>
      </c>
      <c r="EF91" s="53">
        <v>-0.108905345201492</v>
      </c>
      <c r="EG91" s="53">
        <v>-0.118327498435974</v>
      </c>
      <c r="EH91" s="53">
        <v>-0.140642568469048</v>
      </c>
      <c r="EI91" s="53">
        <v>-0.141365736722946</v>
      </c>
      <c r="EJ91" s="53">
        <v>-0.130993232131004</v>
      </c>
      <c r="EK91" s="53">
        <v>-0.15889273583889</v>
      </c>
      <c r="EL91" s="53">
        <v>-0.128145843744278</v>
      </c>
      <c r="EM91" s="53">
        <v>-0.118638955056667</v>
      </c>
      <c r="EN91" s="53">
        <v>-0.119511984288692</v>
      </c>
      <c r="EO91" s="53">
        <v>-0.106844417750835</v>
      </c>
      <c r="EP91" s="53">
        <v>-0.0837216153740883</v>
      </c>
      <c r="EQ91" s="53">
        <v>-0.0681068673729897</v>
      </c>
      <c r="ER91" s="53">
        <v>-0.0940393134951591</v>
      </c>
      <c r="ES91" s="53">
        <v>-0.0950348526239395</v>
      </c>
      <c r="ET91" s="53">
        <v>-0.129957512021065</v>
      </c>
      <c r="EU91" s="53">
        <v>-0.158301219344139</v>
      </c>
      <c r="EV91" s="53">
        <v>-0.156092569231987</v>
      </c>
      <c r="EW91" s="53">
        <v>-0.207910999655724</v>
      </c>
      <c r="EX91" s="53">
        <v>-0.172103047370911</v>
      </c>
    </row>
    <row r="92" s="53" customFormat="1" spans="1:154">
      <c r="A92" s="54">
        <v>2618</v>
      </c>
      <c r="B92" s="62">
        <v>2618</v>
      </c>
      <c r="C92" s="53" t="s">
        <v>303</v>
      </c>
      <c r="D92" s="55">
        <v>43851</v>
      </c>
      <c r="E92" s="53">
        <v>0.0171405225992203</v>
      </c>
      <c r="F92" s="53">
        <v>-0.0102210827171803</v>
      </c>
      <c r="G92" s="53">
        <v>-0.0373557880520821</v>
      </c>
      <c r="H92" s="53">
        <v>-0.0720595940947533</v>
      </c>
      <c r="I92" s="53">
        <v>-0.0965572968125343</v>
      </c>
      <c r="J92" s="53">
        <v>-0.132595270872116</v>
      </c>
      <c r="K92" s="53">
        <v>-0.13201692700386</v>
      </c>
      <c r="L92" s="53">
        <v>-0.148224160075188</v>
      </c>
      <c r="M92" s="53">
        <v>-0.141268581151962</v>
      </c>
      <c r="N92" s="53">
        <v>-0.170739039778709</v>
      </c>
      <c r="O92" s="53">
        <v>-0.0881964787840843</v>
      </c>
      <c r="P92" s="53">
        <v>-0.0586116015911102</v>
      </c>
      <c r="Q92" s="53">
        <v>-0.0402195416390896</v>
      </c>
      <c r="R92" s="53">
        <v>-0.0354269817471504</v>
      </c>
      <c r="S92" s="53">
        <v>0.00958945229649544</v>
      </c>
      <c r="T92" s="53">
        <v>-0.023779921233654</v>
      </c>
      <c r="U92" s="53">
        <v>-0.0543101765215397</v>
      </c>
      <c r="V92" s="53">
        <v>0.0434631071984768</v>
      </c>
      <c r="W92" s="53">
        <v>0.0936929062008858</v>
      </c>
      <c r="X92" s="53">
        <v>0.0211465265601873</v>
      </c>
      <c r="Y92" s="53">
        <v>-0.00615975214168429</v>
      </c>
      <c r="Z92" s="53">
        <v>-0.0494173169136047</v>
      </c>
      <c r="AA92" s="53">
        <v>-0.0485914014279842</v>
      </c>
      <c r="AB92" s="53">
        <v>-0.0743109807372093</v>
      </c>
      <c r="AC92" s="53">
        <v>-0.0675502270460129</v>
      </c>
      <c r="AD92" s="53">
        <v>-0.113597467541695</v>
      </c>
      <c r="AE92" s="53">
        <v>-0.121798910200596</v>
      </c>
      <c r="AF92" s="53">
        <v>-0.167747020721436</v>
      </c>
      <c r="AG92" s="53">
        <v>-0.153643622994423</v>
      </c>
      <c r="AH92" s="53">
        <v>-0.164438754320145</v>
      </c>
      <c r="AI92" s="53">
        <v>-0.135608732700348</v>
      </c>
      <c r="AJ92" s="53">
        <v>-0.118026584386826</v>
      </c>
      <c r="AK92" s="53">
        <v>-0.118126876652241</v>
      </c>
      <c r="AL92" s="53">
        <v>-0.101165600121021</v>
      </c>
      <c r="AM92" s="53">
        <v>-0.101739853620529</v>
      </c>
      <c r="AN92" s="53">
        <v>-0.0921876132488251</v>
      </c>
      <c r="AO92" s="53">
        <v>-0.0883450731635094</v>
      </c>
      <c r="AP92" s="53">
        <v>-0.0795909762382507</v>
      </c>
      <c r="AQ92" s="53">
        <v>-0.0933629348874092</v>
      </c>
      <c r="AR92" s="53">
        <v>-0.102199725806713</v>
      </c>
      <c r="AS92" s="53">
        <v>-0.106941774487495</v>
      </c>
      <c r="AT92" s="53">
        <v>-0.0954184457659721</v>
      </c>
      <c r="AU92" s="53">
        <v>-0.110623739659786</v>
      </c>
      <c r="AV92" s="53">
        <v>-0.1419757604599</v>
      </c>
      <c r="AW92" s="53">
        <v>-0.0826680362224579</v>
      </c>
      <c r="AX92" s="53">
        <v>-0.0430770665407181</v>
      </c>
      <c r="AY92" s="53">
        <v>-0.0425811372697353</v>
      </c>
      <c r="AZ92" s="53">
        <v>-0.05085414275527</v>
      </c>
      <c r="BA92" s="53">
        <v>-0.0459264814853668</v>
      </c>
      <c r="BB92" s="53">
        <v>-0.080082893371582</v>
      </c>
      <c r="BC92" s="53">
        <v>0.0209168680012226</v>
      </c>
      <c r="BD92" s="53">
        <v>-0.0139536121860147</v>
      </c>
      <c r="BE92" s="53">
        <v>-0.0316841676831245</v>
      </c>
      <c r="BF92" s="53">
        <v>-0.078244537115097</v>
      </c>
      <c r="BG92" s="53">
        <v>-0.0810404121875763</v>
      </c>
      <c r="BH92" s="53">
        <v>-0.105860196053982</v>
      </c>
      <c r="BI92" s="53">
        <v>-0.100019477307796</v>
      </c>
      <c r="BJ92" s="53">
        <v>-0.106543369591236</v>
      </c>
      <c r="BK92" s="53">
        <v>-0.0951976627111435</v>
      </c>
      <c r="BL92" s="53">
        <v>-0.0958421677350998</v>
      </c>
      <c r="BM92" s="53">
        <v>-0.0806241258978844</v>
      </c>
      <c r="BN92" s="53">
        <v>-0.0590805634856224</v>
      </c>
      <c r="BO92" s="53">
        <v>-0.0598969012498856</v>
      </c>
      <c r="BP92" s="53">
        <v>-0.0433478616178036</v>
      </c>
      <c r="BQ92" s="53">
        <v>-0.00267461687326431</v>
      </c>
      <c r="BR92" s="53">
        <v>-0.0128939040005207</v>
      </c>
      <c r="BS92" s="53">
        <v>-0.0360775589942932</v>
      </c>
      <c r="BT92" s="53">
        <v>0.0184874087572098</v>
      </c>
      <c r="BU92" s="53">
        <v>0.0761833488941193</v>
      </c>
      <c r="BV92" s="53">
        <v>0.0132449865341187</v>
      </c>
      <c r="BW92" s="53">
        <v>-0.00211265310645103</v>
      </c>
      <c r="BX92" s="53">
        <v>-0.0414762161672115</v>
      </c>
      <c r="BY92" s="53">
        <v>-0.0363613627851009</v>
      </c>
      <c r="BZ92" s="53">
        <v>-0.0464571602642536</v>
      </c>
      <c r="CA92" s="53">
        <v>-0.0468481443822384</v>
      </c>
      <c r="CB92" s="53">
        <v>-0.0884547233581543</v>
      </c>
      <c r="CC92" s="53">
        <v>-0.106965370476246</v>
      </c>
      <c r="CD92" s="53">
        <v>-0.135786160826683</v>
      </c>
      <c r="CE92" s="53">
        <v>-0.116426154971123</v>
      </c>
      <c r="CF92" s="53">
        <v>-0.12504930794239</v>
      </c>
      <c r="CG92" s="53">
        <v>-0.113515920937061</v>
      </c>
      <c r="CH92" s="53">
        <v>-0.0972909703850746</v>
      </c>
      <c r="CI92" s="53">
        <v>-0.101275742053986</v>
      </c>
      <c r="CJ92" s="53">
        <v>-0.0826045647263527</v>
      </c>
      <c r="CK92" s="53">
        <v>-0.0839555785059929</v>
      </c>
      <c r="CL92" s="53">
        <v>-0.0701286643743515</v>
      </c>
      <c r="CM92" s="53">
        <v>-0.0918498784303665</v>
      </c>
      <c r="CN92" s="53">
        <v>-0.120486855506897</v>
      </c>
      <c r="CO92" s="53">
        <v>-0.127689614892006</v>
      </c>
      <c r="CP92" s="53">
        <v>-0.136147111654282</v>
      </c>
      <c r="CQ92" s="53">
        <v>-0.148312345147133</v>
      </c>
      <c r="CR92" s="53">
        <v>-0.144650891423225</v>
      </c>
      <c r="CS92" s="53">
        <v>-0.154886439442635</v>
      </c>
      <c r="CT92" s="53">
        <v>-0.168774396181107</v>
      </c>
      <c r="CU92" s="53">
        <v>-0.161727920174599</v>
      </c>
      <c r="CV92" s="53">
        <v>-0.146174937486649</v>
      </c>
      <c r="CW92" s="53">
        <v>-0.148454561829567</v>
      </c>
      <c r="CX92" s="53">
        <v>-0.153794303536415</v>
      </c>
      <c r="CY92" s="53">
        <v>-0.134737059473991</v>
      </c>
      <c r="CZ92" s="53">
        <v>-0.14448419213295</v>
      </c>
      <c r="DA92" s="53">
        <v>0.00999605841934681</v>
      </c>
      <c r="DB92" s="53">
        <v>0.017504932358861</v>
      </c>
      <c r="DC92" s="53">
        <v>0.00810078158974648</v>
      </c>
      <c r="DD92" s="53">
        <v>0.0199573468416929</v>
      </c>
      <c r="DE92" s="53">
        <v>-0.00174447754397988</v>
      </c>
      <c r="DF92" s="53">
        <v>-0.0129626654088497</v>
      </c>
      <c r="DG92" s="53">
        <v>-0.0182250421494246</v>
      </c>
      <c r="DH92" s="53">
        <v>-0.0279083866626024</v>
      </c>
      <c r="DI92" s="53">
        <v>-0.0322985090315342</v>
      </c>
      <c r="DJ92" s="53">
        <v>-0.061124462634325</v>
      </c>
      <c r="DK92" s="53">
        <v>0.00620004767552018</v>
      </c>
      <c r="DL92" s="53">
        <v>0.0142413657158613</v>
      </c>
      <c r="DM92" s="53">
        <v>0.0334497652947903</v>
      </c>
      <c r="DN92" s="53">
        <v>0.0216932836920023</v>
      </c>
      <c r="DO92" s="53">
        <v>0.0260364711284637</v>
      </c>
      <c r="DP92" s="53">
        <v>0.00288638519123197</v>
      </c>
      <c r="DQ92" s="53">
        <v>-0.00446021603420377</v>
      </c>
      <c r="DR92" s="53">
        <v>0.038748100399971</v>
      </c>
      <c r="DS92" s="53">
        <v>0.0312819555401802</v>
      </c>
      <c r="DT92" s="53">
        <v>0.0216739438474178</v>
      </c>
      <c r="DU92" s="53">
        <v>0.0097253043204546</v>
      </c>
      <c r="DV92" s="53">
        <v>0.00583130167797208</v>
      </c>
      <c r="DW92" s="53">
        <v>0.00154236471280456</v>
      </c>
      <c r="DX92" s="53">
        <v>-0.0140814166516066</v>
      </c>
      <c r="DY92" s="53">
        <v>-0.00692967651411891</v>
      </c>
      <c r="DZ92" s="53">
        <v>-0.0113703384995461</v>
      </c>
      <c r="EA92" s="53">
        <v>-0.00106114195659757</v>
      </c>
      <c r="EB92" s="53">
        <v>-0.0181884579360485</v>
      </c>
      <c r="EC92" s="53">
        <v>-0.0234450567513704</v>
      </c>
      <c r="ED92" s="53">
        <v>-0.0256170555949211</v>
      </c>
      <c r="EE92" s="53">
        <v>-0.00832041073590517</v>
      </c>
      <c r="EF92" s="53">
        <v>-0.0069632139056921</v>
      </c>
      <c r="EG92" s="53">
        <v>-0.0030787296127528</v>
      </c>
      <c r="EH92" s="53">
        <v>-0.00478863809257746</v>
      </c>
      <c r="EI92" s="53">
        <v>-0.00401187501847744</v>
      </c>
      <c r="EJ92" s="53">
        <v>-0.00828654877841473</v>
      </c>
      <c r="EK92" s="53">
        <v>0.0172772072255611</v>
      </c>
      <c r="EL92" s="53">
        <v>0.0546682849526405</v>
      </c>
      <c r="EM92" s="53">
        <v>0.048099085688591</v>
      </c>
      <c r="EN92" s="53">
        <v>0.0477197878062725</v>
      </c>
      <c r="EO92" s="53">
        <v>0.0551429726183414</v>
      </c>
      <c r="EP92" s="53">
        <v>0.0630048513412476</v>
      </c>
      <c r="EQ92" s="53">
        <v>0.0580350942909718</v>
      </c>
      <c r="ER92" s="53">
        <v>0.0405710376799107</v>
      </c>
      <c r="ES92" s="53">
        <v>0.0928322821855545</v>
      </c>
      <c r="ET92" s="53">
        <v>0.116870269179344</v>
      </c>
      <c r="EU92" s="53">
        <v>0.119645819067955</v>
      </c>
      <c r="EV92" s="53">
        <v>0.116712562739849</v>
      </c>
      <c r="EW92" s="53">
        <v>0.102582983672619</v>
      </c>
      <c r="EX92" s="53">
        <v>0.0781736895442009</v>
      </c>
    </row>
    <row r="93" s="53" customFormat="1" spans="1:154">
      <c r="A93" s="54">
        <v>2635</v>
      </c>
      <c r="B93" s="62">
        <v>2635</v>
      </c>
      <c r="C93" s="53" t="s">
        <v>306</v>
      </c>
      <c r="D93" s="55">
        <v>43851</v>
      </c>
      <c r="E93" s="53">
        <v>0.115984588861465</v>
      </c>
      <c r="F93" s="53">
        <v>0.154901534318924</v>
      </c>
      <c r="G93" s="53">
        <v>0.264111906290054</v>
      </c>
      <c r="H93" s="53">
        <v>0.363692075014114</v>
      </c>
      <c r="I93" s="53">
        <v>0.3752421438694</v>
      </c>
      <c r="J93" s="53">
        <v>0.412547945976257</v>
      </c>
      <c r="K93" s="53">
        <v>0.280176103115082</v>
      </c>
      <c r="L93" s="53">
        <v>0.341002464294434</v>
      </c>
      <c r="M93" s="53">
        <v>0.337543070316315</v>
      </c>
      <c r="N93" s="53">
        <v>0.316513329744339</v>
      </c>
      <c r="O93" s="53">
        <v>0.397391945123672</v>
      </c>
      <c r="P93" s="53">
        <v>0.412302166223526</v>
      </c>
      <c r="Q93" s="53">
        <v>0.405826479196548</v>
      </c>
      <c r="R93" s="53">
        <v>0.380905479192734</v>
      </c>
      <c r="S93" s="53">
        <v>0.326598703861237</v>
      </c>
      <c r="T93" s="53">
        <v>0.29438978433609</v>
      </c>
      <c r="U93" s="53">
        <v>0.332644462585449</v>
      </c>
      <c r="V93" s="53">
        <v>0.324992328882217</v>
      </c>
      <c r="W93" s="53">
        <v>0.285645723342896</v>
      </c>
      <c r="X93" s="53">
        <v>0.236143618822098</v>
      </c>
      <c r="Y93" s="53">
        <v>0.153679221868515</v>
      </c>
      <c r="Z93" s="53">
        <v>0.139247342944145</v>
      </c>
      <c r="AA93" s="53">
        <v>0.107934139668941</v>
      </c>
      <c r="AB93" s="53">
        <v>0.085832878947258</v>
      </c>
      <c r="AC93" s="53">
        <v>0.0775074660778046</v>
      </c>
      <c r="AD93" s="53">
        <v>0.0370778143405914</v>
      </c>
      <c r="AE93" s="53">
        <v>0.0356473363935947</v>
      </c>
      <c r="AF93" s="53">
        <v>0.0382925234735012</v>
      </c>
      <c r="AG93" s="53">
        <v>0.117698542773724</v>
      </c>
      <c r="AH93" s="53">
        <v>0.0963634997606277</v>
      </c>
      <c r="AI93" s="53">
        <v>0.110326662659645</v>
      </c>
      <c r="AJ93" s="53">
        <v>0.120666772127151</v>
      </c>
      <c r="AK93" s="53">
        <v>0.0699928030371666</v>
      </c>
      <c r="AL93" s="53">
        <v>0.0968315899372101</v>
      </c>
      <c r="AM93" s="53">
        <v>0.102236092090607</v>
      </c>
      <c r="AN93" s="53">
        <v>0.139323532581329</v>
      </c>
      <c r="AO93" s="53">
        <v>0.111498139798641</v>
      </c>
      <c r="AP93" s="53">
        <v>0.119439527392387</v>
      </c>
      <c r="AQ93" s="53">
        <v>0.109011448919773</v>
      </c>
      <c r="AR93" s="53">
        <v>0.12764085829258</v>
      </c>
      <c r="AS93" s="53">
        <v>0.0931953489780426</v>
      </c>
      <c r="AT93" s="53">
        <v>0.0740014463663101</v>
      </c>
      <c r="AU93" s="53">
        <v>0.046738263219595</v>
      </c>
      <c r="AV93" s="53">
        <v>0.012372181750834</v>
      </c>
      <c r="AW93" s="53">
        <v>0.035602942109108</v>
      </c>
      <c r="AX93" s="53">
        <v>0.0508013740181923</v>
      </c>
      <c r="AY93" s="53">
        <v>0.118705928325653</v>
      </c>
      <c r="AZ93" s="53">
        <v>0.0860359817743301</v>
      </c>
      <c r="BA93" s="53">
        <v>0.055394034832716</v>
      </c>
      <c r="BB93" s="53">
        <v>0.0346600636839867</v>
      </c>
      <c r="BC93" s="53">
        <v>0.0830808281898499</v>
      </c>
      <c r="BD93" s="53">
        <v>0.152846962213516</v>
      </c>
      <c r="BE93" s="53">
        <v>0.248305529356003</v>
      </c>
      <c r="BF93" s="53">
        <v>0.348890066146851</v>
      </c>
      <c r="BG93" s="53">
        <v>0.404721468687057</v>
      </c>
      <c r="BH93" s="53">
        <v>0.462358474731445</v>
      </c>
      <c r="BI93" s="53">
        <v>0.338592559099197</v>
      </c>
      <c r="BJ93" s="53">
        <v>0.333688139915466</v>
      </c>
      <c r="BK93" s="53">
        <v>0.284175455570221</v>
      </c>
      <c r="BL93" s="53">
        <v>0.28098464012146</v>
      </c>
      <c r="BM93" s="53">
        <v>0.2716925740242</v>
      </c>
      <c r="BN93" s="53">
        <v>0.243858069181442</v>
      </c>
      <c r="BO93" s="53">
        <v>0.225733175873756</v>
      </c>
      <c r="BP93" s="53">
        <v>0.231251522898674</v>
      </c>
      <c r="BQ93" s="53">
        <v>0.170276910066605</v>
      </c>
      <c r="BR93" s="53">
        <v>0.15110482275486</v>
      </c>
      <c r="BS93" s="53">
        <v>0.173633456230164</v>
      </c>
      <c r="BT93" s="53">
        <v>0.159842759370804</v>
      </c>
      <c r="BU93" s="53">
        <v>0.128267988562584</v>
      </c>
      <c r="BV93" s="53">
        <v>0.0861270651221275</v>
      </c>
      <c r="BW93" s="53">
        <v>0.0289670918136835</v>
      </c>
      <c r="BX93" s="53">
        <v>0.00984104163944721</v>
      </c>
      <c r="BY93" s="53">
        <v>-0.00452859932556748</v>
      </c>
      <c r="BZ93" s="53">
        <v>-0.011913238093257</v>
      </c>
      <c r="CA93" s="53">
        <v>-0.0251789018511772</v>
      </c>
      <c r="CB93" s="53">
        <v>-0.0545612387359142</v>
      </c>
      <c r="CC93" s="53">
        <v>-0.0610075034201145</v>
      </c>
      <c r="CD93" s="53">
        <v>-0.0868033245205879</v>
      </c>
      <c r="CE93" s="53">
        <v>-0.0498487688601017</v>
      </c>
      <c r="CF93" s="53">
        <v>-0.057606365531683</v>
      </c>
      <c r="CG93" s="53">
        <v>-0.0609857216477394</v>
      </c>
      <c r="CH93" s="53">
        <v>-0.0498431585729122</v>
      </c>
      <c r="CI93" s="53">
        <v>-0.0855340287089348</v>
      </c>
      <c r="CJ93" s="53">
        <v>-0.0565693341195583</v>
      </c>
      <c r="CK93" s="53">
        <v>-0.0663203746080399</v>
      </c>
      <c r="CL93" s="53">
        <v>-0.0528822429478168</v>
      </c>
      <c r="CM93" s="53">
        <v>-0.0789776742458344</v>
      </c>
      <c r="CN93" s="53">
        <v>-0.0929999426007271</v>
      </c>
      <c r="CO93" s="53">
        <v>-0.104779466986656</v>
      </c>
      <c r="CP93" s="53">
        <v>-0.0998970195651054</v>
      </c>
      <c r="CQ93" s="53">
        <v>-0.12059673666954</v>
      </c>
      <c r="CR93" s="53">
        <v>-0.137132152915001</v>
      </c>
      <c r="CS93" s="53">
        <v>-0.140335395932198</v>
      </c>
      <c r="CT93" s="53">
        <v>-0.152967184782028</v>
      </c>
      <c r="CU93" s="53">
        <v>-0.136400774121284</v>
      </c>
      <c r="CV93" s="53">
        <v>-0.116608083248138</v>
      </c>
      <c r="CW93" s="53">
        <v>-0.135622963309288</v>
      </c>
      <c r="CX93" s="53">
        <v>-0.155452758073807</v>
      </c>
      <c r="CY93" s="53">
        <v>-0.163683667778969</v>
      </c>
      <c r="CZ93" s="53">
        <v>-0.184980362653732</v>
      </c>
      <c r="DA93" s="53">
        <v>0.0213665477931499</v>
      </c>
      <c r="DB93" s="53">
        <v>-0.00948265381157398</v>
      </c>
      <c r="DC93" s="53">
        <v>0.00426914636045694</v>
      </c>
      <c r="DD93" s="53">
        <v>0.0032647920306772</v>
      </c>
      <c r="DE93" s="53">
        <v>-0.0410165637731552</v>
      </c>
      <c r="DF93" s="53">
        <v>-0.0613477639853954</v>
      </c>
      <c r="DG93" s="53">
        <v>-0.0699536874890327</v>
      </c>
      <c r="DH93" s="53">
        <v>-0.00422292109578848</v>
      </c>
      <c r="DI93" s="53">
        <v>0.0418303906917572</v>
      </c>
      <c r="DJ93" s="53">
        <v>0.0239914562553167</v>
      </c>
      <c r="DK93" s="53">
        <v>0.114162161946297</v>
      </c>
      <c r="DL93" s="53">
        <v>0.156906872987747</v>
      </c>
      <c r="DM93" s="53">
        <v>0.168556079268456</v>
      </c>
      <c r="DN93" s="53">
        <v>0.138116717338562</v>
      </c>
      <c r="DO93" s="53">
        <v>0.144784554839134</v>
      </c>
      <c r="DP93" s="53">
        <v>0.131747752428055</v>
      </c>
      <c r="DQ93" s="53">
        <v>0.147473782300949</v>
      </c>
      <c r="DR93" s="53">
        <v>0.153612345457077</v>
      </c>
      <c r="DS93" s="53">
        <v>0.145840510725975</v>
      </c>
      <c r="DT93" s="53">
        <v>0.138479337096214</v>
      </c>
      <c r="DU93" s="53">
        <v>0.11317490786314</v>
      </c>
      <c r="DV93" s="53">
        <v>0.117869086563587</v>
      </c>
      <c r="DW93" s="53">
        <v>0.100925520062447</v>
      </c>
      <c r="DX93" s="53">
        <v>0.0862089022994041</v>
      </c>
      <c r="DY93" s="53">
        <v>0.0911491438746452</v>
      </c>
      <c r="DZ93" s="53">
        <v>0.0801018327474594</v>
      </c>
      <c r="EA93" s="53">
        <v>0.0851176157593727</v>
      </c>
      <c r="EB93" s="53">
        <v>0.113558627665043</v>
      </c>
      <c r="EC93" s="53">
        <v>0.156010091304779</v>
      </c>
      <c r="ED93" s="53">
        <v>0.142432644963264</v>
      </c>
      <c r="EE93" s="53">
        <v>0.159775167703629</v>
      </c>
      <c r="EF93" s="53">
        <v>0.158972710371017</v>
      </c>
      <c r="EG93" s="53">
        <v>0.143989607691765</v>
      </c>
      <c r="EH93" s="53">
        <v>0.141863703727722</v>
      </c>
      <c r="EI93" s="53">
        <v>0.157019257545471</v>
      </c>
      <c r="EJ93" s="53">
        <v>0.180668547749519</v>
      </c>
      <c r="EK93" s="53">
        <v>0.17893859744072</v>
      </c>
      <c r="EL93" s="53">
        <v>0.200902253389359</v>
      </c>
      <c r="EM93" s="53">
        <v>0.202253699302673</v>
      </c>
      <c r="EN93" s="53">
        <v>0.216000661253929</v>
      </c>
      <c r="EO93" s="53">
        <v>0.202254861593246</v>
      </c>
      <c r="EP93" s="53">
        <v>0.199596375226974</v>
      </c>
      <c r="EQ93" s="53">
        <v>0.175536438822746</v>
      </c>
      <c r="ER93" s="53">
        <v>0.153802141547203</v>
      </c>
      <c r="ES93" s="53">
        <v>0.160466492176056</v>
      </c>
      <c r="ET93" s="53">
        <v>0.155872240662575</v>
      </c>
      <c r="EU93" s="53">
        <v>0.242791667580605</v>
      </c>
      <c r="EV93" s="53">
        <v>0.2299515157938</v>
      </c>
      <c r="EW93" s="53">
        <v>0.207540482282639</v>
      </c>
      <c r="EX93" s="53">
        <v>0.208103209733963</v>
      </c>
    </row>
    <row r="94" s="53" customFormat="1" spans="1:154">
      <c r="A94" s="54">
        <v>2636</v>
      </c>
      <c r="B94" s="62">
        <v>2636</v>
      </c>
      <c r="C94" s="53" t="s">
        <v>309</v>
      </c>
      <c r="D94" s="55">
        <v>43851</v>
      </c>
      <c r="E94" s="53">
        <v>0.0241868961602449</v>
      </c>
      <c r="F94" s="53">
        <v>-0.0106980204582214</v>
      </c>
      <c r="G94" s="53">
        <v>-0.0245226752012968</v>
      </c>
      <c r="H94" s="53">
        <v>-0.0680399611592293</v>
      </c>
      <c r="I94" s="53">
        <v>-0.104644030332565</v>
      </c>
      <c r="J94" s="53">
        <v>-0.0903052911162376</v>
      </c>
      <c r="K94" s="53">
        <v>-0.0960307642817497</v>
      </c>
      <c r="L94" s="53">
        <v>-0.103077560663223</v>
      </c>
      <c r="M94" s="53">
        <v>-0.0924252271652222</v>
      </c>
      <c r="N94" s="53">
        <v>-0.125917106866837</v>
      </c>
      <c r="O94" s="53">
        <v>-0.108091905713081</v>
      </c>
      <c r="P94" s="53">
        <v>-0.0941620171070099</v>
      </c>
      <c r="Q94" s="53">
        <v>-0.0833482816815376</v>
      </c>
      <c r="R94" s="53">
        <v>-0.0933937877416611</v>
      </c>
      <c r="S94" s="53">
        <v>-0.00102930702269077</v>
      </c>
      <c r="T94" s="53">
        <v>-0.0342563092708588</v>
      </c>
      <c r="U94" s="53">
        <v>-0.0431567840278149</v>
      </c>
      <c r="V94" s="53">
        <v>0.0341236181557178</v>
      </c>
      <c r="W94" s="53">
        <v>0.128435507416725</v>
      </c>
      <c r="X94" s="53">
        <v>0.0638753548264503</v>
      </c>
      <c r="Y94" s="53">
        <v>0.0192475765943527</v>
      </c>
      <c r="Z94" s="53">
        <v>-0.0250278003513813</v>
      </c>
      <c r="AA94" s="53">
        <v>-0.0133934607729316</v>
      </c>
      <c r="AB94" s="53">
        <v>-0.0721288025379181</v>
      </c>
      <c r="AC94" s="53">
        <v>-0.0550543740391731</v>
      </c>
      <c r="AD94" s="53">
        <v>-0.0904707014560699</v>
      </c>
      <c r="AE94" s="53">
        <v>-0.0783197209239006</v>
      </c>
      <c r="AF94" s="53">
        <v>-0.105494126677513</v>
      </c>
      <c r="AG94" s="53">
        <v>-0.0867275819182396</v>
      </c>
      <c r="AH94" s="53">
        <v>-0.111636862158775</v>
      </c>
      <c r="AI94" s="53">
        <v>-0.0691123977303505</v>
      </c>
      <c r="AJ94" s="53">
        <v>-0.0665050745010376</v>
      </c>
      <c r="AK94" s="53">
        <v>-0.087065301835537</v>
      </c>
      <c r="AL94" s="53">
        <v>-0.0866138786077499</v>
      </c>
      <c r="AM94" s="53">
        <v>-0.0846562087535858</v>
      </c>
      <c r="AN94" s="53">
        <v>-0.0594087168574333</v>
      </c>
      <c r="AO94" s="53">
        <v>-0.0629659444093704</v>
      </c>
      <c r="AP94" s="53">
        <v>-0.0674512684345245</v>
      </c>
      <c r="AQ94" s="53">
        <v>-0.0919793918728828</v>
      </c>
      <c r="AR94" s="53">
        <v>-0.0806578621268272</v>
      </c>
      <c r="AS94" s="53">
        <v>-0.0890925750136375</v>
      </c>
      <c r="AT94" s="53">
        <v>-0.0944309681653976</v>
      </c>
      <c r="AU94" s="53">
        <v>-0.0813526809215546</v>
      </c>
      <c r="AV94" s="53">
        <v>-0.0698572546243668</v>
      </c>
      <c r="AW94" s="53">
        <v>-0.0617141798138618</v>
      </c>
      <c r="AX94" s="53">
        <v>-0.0707789063453674</v>
      </c>
      <c r="AY94" s="53">
        <v>-0.0739790722727776</v>
      </c>
      <c r="AZ94" s="53">
        <v>-0.087926559150219</v>
      </c>
      <c r="BA94" s="53">
        <v>-0.0906551778316498</v>
      </c>
      <c r="BB94" s="53">
        <v>-0.116922274231911</v>
      </c>
      <c r="BC94" s="53">
        <v>0.0188518688082695</v>
      </c>
      <c r="BD94" s="53">
        <v>0.00152831897139549</v>
      </c>
      <c r="BE94" s="53">
        <v>-0.014823067933321</v>
      </c>
      <c r="BF94" s="53">
        <v>-0.0518193356692791</v>
      </c>
      <c r="BG94" s="53">
        <v>-0.0721106976270676</v>
      </c>
      <c r="BH94" s="53">
        <v>-0.067871630191803</v>
      </c>
      <c r="BI94" s="53">
        <v>-0.0458675138652325</v>
      </c>
      <c r="BJ94" s="53">
        <v>-0.0552599281072617</v>
      </c>
      <c r="BK94" s="53">
        <v>-0.0439212657511234</v>
      </c>
      <c r="BL94" s="53">
        <v>-0.060635581612587</v>
      </c>
      <c r="BM94" s="53">
        <v>-0.0600364655256271</v>
      </c>
      <c r="BN94" s="53">
        <v>-0.048527717590332</v>
      </c>
      <c r="BO94" s="53">
        <v>-0.0538855008780956</v>
      </c>
      <c r="BP94" s="53">
        <v>-0.043619729578495</v>
      </c>
      <c r="BQ94" s="53">
        <v>0.0407299399375916</v>
      </c>
      <c r="BR94" s="53">
        <v>0.0197127852588892</v>
      </c>
      <c r="BS94" s="53">
        <v>-0.00213594548404217</v>
      </c>
      <c r="BT94" s="53">
        <v>0.0519508346915245</v>
      </c>
      <c r="BU94" s="53">
        <v>0.149890020489693</v>
      </c>
      <c r="BV94" s="53">
        <v>0.0894475877285004</v>
      </c>
      <c r="BW94" s="53">
        <v>0.064799576997757</v>
      </c>
      <c r="BX94" s="53">
        <v>0.0372694209218025</v>
      </c>
      <c r="BY94" s="53">
        <v>0.0381784476339817</v>
      </c>
      <c r="BZ94" s="53">
        <v>-0.00519680976867676</v>
      </c>
      <c r="CA94" s="53">
        <v>-0.0058397576212883</v>
      </c>
      <c r="CB94" s="53">
        <v>-0.016178859397769</v>
      </c>
      <c r="CC94" s="53">
        <v>-0.0324062630534172</v>
      </c>
      <c r="CD94" s="53">
        <v>-0.0480747371912003</v>
      </c>
      <c r="CE94" s="53">
        <v>-0.0203038975596428</v>
      </c>
      <c r="CF94" s="53">
        <v>-0.0404713787138462</v>
      </c>
      <c r="CG94" s="53">
        <v>-0.0108166467398405</v>
      </c>
      <c r="CH94" s="53">
        <v>-0.0168134775012732</v>
      </c>
      <c r="CI94" s="53">
        <v>-0.0355011224746704</v>
      </c>
      <c r="CJ94" s="53">
        <v>-0.0323041640222073</v>
      </c>
      <c r="CK94" s="53">
        <v>-0.0464998558163643</v>
      </c>
      <c r="CL94" s="53">
        <v>-0.0372643694281578</v>
      </c>
      <c r="CM94" s="53">
        <v>-0.0535585768520832</v>
      </c>
      <c r="CN94" s="53">
        <v>-0.0680915862321854</v>
      </c>
      <c r="CO94" s="53">
        <v>-0.0620151646435261</v>
      </c>
      <c r="CP94" s="53">
        <v>-0.0699011087417603</v>
      </c>
      <c r="CQ94" s="53">
        <v>-0.0762249976396561</v>
      </c>
      <c r="CR94" s="53">
        <v>-0.0755905732512474</v>
      </c>
      <c r="CS94" s="53">
        <v>-0.0665542706847191</v>
      </c>
      <c r="CT94" s="53">
        <v>-0.0572929121553898</v>
      </c>
      <c r="CU94" s="53">
        <v>-0.0489408150315285</v>
      </c>
      <c r="CV94" s="53">
        <v>-0.0495964959263802</v>
      </c>
      <c r="CW94" s="53">
        <v>-0.0626965388655663</v>
      </c>
      <c r="CX94" s="53">
        <v>-0.0713395401835442</v>
      </c>
      <c r="CY94" s="53">
        <v>-0.0717501267790794</v>
      </c>
      <c r="CZ94" s="53">
        <v>-0.0826172381639481</v>
      </c>
      <c r="DA94" s="53">
        <v>0.000112453475594521</v>
      </c>
      <c r="DB94" s="53">
        <v>-0.0174489133059978</v>
      </c>
      <c r="DC94" s="53">
        <v>-0.0149221811443567</v>
      </c>
      <c r="DD94" s="53">
        <v>-0.0214431956410408</v>
      </c>
      <c r="DE94" s="53">
        <v>-0.0377559028565884</v>
      </c>
      <c r="DF94" s="53">
        <v>-0.0276562292128801</v>
      </c>
      <c r="DG94" s="53">
        <v>-0.0553858242928982</v>
      </c>
      <c r="DH94" s="53">
        <v>-0.0530402064323425</v>
      </c>
      <c r="DI94" s="53">
        <v>-0.0537265352904797</v>
      </c>
      <c r="DJ94" s="53">
        <v>-0.0705040991306305</v>
      </c>
      <c r="DK94" s="53">
        <v>-0.0532780140638351</v>
      </c>
      <c r="DL94" s="53">
        <v>-0.0508568771183491</v>
      </c>
      <c r="DM94" s="53">
        <v>-0.0346853509545326</v>
      </c>
      <c r="DN94" s="53">
        <v>-0.0549966357648373</v>
      </c>
      <c r="DO94" s="53">
        <v>-0.0469818226993084</v>
      </c>
      <c r="DP94" s="53">
        <v>-0.0591916665434837</v>
      </c>
      <c r="DQ94" s="53">
        <v>-0.0462434142827988</v>
      </c>
      <c r="DR94" s="53">
        <v>-0.0230497941374779</v>
      </c>
      <c r="DS94" s="53">
        <v>-0.0266770794987679</v>
      </c>
      <c r="DT94" s="53">
        <v>-0.0307948067784309</v>
      </c>
      <c r="DU94" s="53">
        <v>-0.0507745705544949</v>
      </c>
      <c r="DV94" s="53">
        <v>-0.0675197914242744</v>
      </c>
      <c r="DW94" s="53">
        <v>-0.0567944832146168</v>
      </c>
      <c r="DX94" s="53">
        <v>-0.0721545666456223</v>
      </c>
      <c r="DY94" s="53">
        <v>-0.0544371902942657</v>
      </c>
      <c r="DZ94" s="53">
        <v>-0.0795144140720367</v>
      </c>
      <c r="EA94" s="53">
        <v>-0.0511360317468643</v>
      </c>
      <c r="EB94" s="53">
        <v>-0.0626419633626938</v>
      </c>
      <c r="EC94" s="53">
        <v>-0.0716462582349777</v>
      </c>
      <c r="ED94" s="53">
        <v>-0.0763880610466003</v>
      </c>
      <c r="EE94" s="53">
        <v>-0.0635183304548264</v>
      </c>
      <c r="EF94" s="53">
        <v>-0.0549141727387905</v>
      </c>
      <c r="EG94" s="53">
        <v>-0.0567867569625378</v>
      </c>
      <c r="EH94" s="53">
        <v>-0.0595322847366333</v>
      </c>
      <c r="EI94" s="53">
        <v>-0.0433789305388927</v>
      </c>
      <c r="EJ94" s="53">
        <v>-0.0273669194430113</v>
      </c>
      <c r="EK94" s="53">
        <v>-0.0146299451589584</v>
      </c>
      <c r="EL94" s="53">
        <v>-0.00458225561305881</v>
      </c>
      <c r="EM94" s="53">
        <v>-0.0351868011057377</v>
      </c>
      <c r="EN94" s="53">
        <v>-0.0159793309867382</v>
      </c>
      <c r="EO94" s="53">
        <v>-0.0180901531130075</v>
      </c>
      <c r="EP94" s="53">
        <v>-0.0240629725158215</v>
      </c>
      <c r="EQ94" s="53">
        <v>-0.0200209897011518</v>
      </c>
      <c r="ER94" s="53">
        <v>-0.0177869126200676</v>
      </c>
      <c r="ES94" s="53">
        <v>-0.0179959386587143</v>
      </c>
      <c r="ET94" s="53">
        <v>-0.0264049805700779</v>
      </c>
      <c r="EU94" s="53">
        <v>-0.0165051072835922</v>
      </c>
      <c r="EV94" s="53">
        <v>-0.0218095928430557</v>
      </c>
      <c r="EW94" s="53">
        <v>-0.0241276286542416</v>
      </c>
      <c r="EX94" s="53">
        <v>-0.0395276099443436</v>
      </c>
    </row>
    <row r="95" s="53" customFormat="1" spans="1:154">
      <c r="A95" s="54">
        <v>2655</v>
      </c>
      <c r="B95" s="62">
        <v>2655</v>
      </c>
      <c r="C95" s="53" t="s">
        <v>312</v>
      </c>
      <c r="D95" s="55">
        <v>43851</v>
      </c>
      <c r="E95" s="53">
        <v>-0.0714679434895515</v>
      </c>
      <c r="F95" s="53">
        <v>-0.141371101140976</v>
      </c>
      <c r="G95" s="53">
        <v>-0.123602189123631</v>
      </c>
      <c r="H95" s="53">
        <v>-0.184698522090912</v>
      </c>
      <c r="I95" s="53">
        <v>-0.227375209331512</v>
      </c>
      <c r="J95" s="53">
        <v>-0.256207853555679</v>
      </c>
      <c r="K95" s="53">
        <v>-0.301769137382507</v>
      </c>
      <c r="L95" s="53">
        <v>-0.324847489595413</v>
      </c>
      <c r="M95" s="53">
        <v>-0.289778798818588</v>
      </c>
      <c r="N95" s="53">
        <v>-0.341148912906647</v>
      </c>
      <c r="O95" s="53">
        <v>-0.358849793672562</v>
      </c>
      <c r="P95" s="53">
        <v>-0.369310438632965</v>
      </c>
      <c r="Q95" s="53">
        <v>-0.316742420196533</v>
      </c>
      <c r="R95" s="53">
        <v>-0.340309262275696</v>
      </c>
      <c r="S95" s="53">
        <v>-0.395191460847855</v>
      </c>
      <c r="T95" s="53">
        <v>-0.426311522722244</v>
      </c>
      <c r="U95" s="53">
        <v>-0.476572632789612</v>
      </c>
      <c r="V95" s="53">
        <v>-0.520418465137482</v>
      </c>
      <c r="W95" s="53">
        <v>-0.604249060153961</v>
      </c>
      <c r="X95" s="53">
        <v>-0.545379936695099</v>
      </c>
      <c r="Y95" s="53">
        <v>-0.633707404136658</v>
      </c>
      <c r="Z95" s="53">
        <v>-0.560400903224945</v>
      </c>
      <c r="AA95" s="53">
        <v>-0.472341686487198</v>
      </c>
      <c r="AB95" s="53">
        <v>-0.493435621261597</v>
      </c>
      <c r="AC95" s="53">
        <v>-0.542154848575592</v>
      </c>
      <c r="AD95" s="53">
        <v>-0.648293912410736</v>
      </c>
      <c r="AE95" s="53">
        <v>-0.727576494216919</v>
      </c>
      <c r="AF95" s="53">
        <v>-0.681658625602722</v>
      </c>
      <c r="AG95" s="53">
        <v>-0.69681054353714</v>
      </c>
      <c r="AH95" s="53">
        <v>-0.632597684860229</v>
      </c>
      <c r="AI95" s="53">
        <v>-0.613972723484039</v>
      </c>
      <c r="AJ95" s="53">
        <v>-0.630509555339813</v>
      </c>
      <c r="AK95" s="53">
        <v>-0.665266036987305</v>
      </c>
      <c r="AL95" s="53">
        <v>-0.593613684177399</v>
      </c>
      <c r="AM95" s="53">
        <v>-0.653336942195892</v>
      </c>
      <c r="AN95" s="53">
        <v>-0.653958797454834</v>
      </c>
      <c r="AO95" s="53">
        <v>-0.616401374340057</v>
      </c>
      <c r="AP95" s="53">
        <v>-0.630383968353271</v>
      </c>
      <c r="AQ95" s="53">
        <v>-0.603065967559814</v>
      </c>
      <c r="AR95" s="53">
        <v>-0.605502605438232</v>
      </c>
      <c r="AS95" s="53">
        <v>-0.685497522354126</v>
      </c>
      <c r="AT95" s="53">
        <v>-0.725660920143127</v>
      </c>
      <c r="AU95" s="53">
        <v>-0.741075217723846</v>
      </c>
      <c r="AV95" s="53">
        <v>-0.797161161899567</v>
      </c>
      <c r="AW95" s="53">
        <v>-0.800107181072235</v>
      </c>
      <c r="AX95" s="53">
        <v>-0.773554682731628</v>
      </c>
      <c r="AY95" s="53">
        <v>-0.742476940155029</v>
      </c>
      <c r="AZ95" s="53">
        <v>-0.796157836914062</v>
      </c>
      <c r="BA95" s="53">
        <v>-0.694029092788696</v>
      </c>
      <c r="BB95" s="53">
        <v>-0.722197592258453</v>
      </c>
      <c r="BC95" s="53">
        <v>-0.0432616285979748</v>
      </c>
      <c r="BD95" s="53">
        <v>-0.0699640065431595</v>
      </c>
      <c r="BE95" s="53">
        <v>-0.101716369390488</v>
      </c>
      <c r="BF95" s="53">
        <v>-0.152274653315544</v>
      </c>
      <c r="BG95" s="53">
        <v>-0.181852623820305</v>
      </c>
      <c r="BH95" s="53">
        <v>-0.193691328167915</v>
      </c>
      <c r="BI95" s="53">
        <v>-0.213301971554756</v>
      </c>
      <c r="BJ95" s="53">
        <v>-0.21765910089016</v>
      </c>
      <c r="BK95" s="53">
        <v>-0.160926774144173</v>
      </c>
      <c r="BL95" s="53">
        <v>-0.199109271168709</v>
      </c>
      <c r="BM95" s="53">
        <v>-0.200381428003311</v>
      </c>
      <c r="BN95" s="53">
        <v>-0.198843285441399</v>
      </c>
      <c r="BO95" s="53">
        <v>-0.178153023123741</v>
      </c>
      <c r="BP95" s="53">
        <v>-0.195522755384445</v>
      </c>
      <c r="BQ95" s="53">
        <v>-0.194357469677925</v>
      </c>
      <c r="BR95" s="53">
        <v>-0.212383836507797</v>
      </c>
      <c r="BS95" s="53">
        <v>-0.229553610086441</v>
      </c>
      <c r="BT95" s="53">
        <v>-0.258366972208023</v>
      </c>
      <c r="BU95" s="53">
        <v>-0.292792320251465</v>
      </c>
      <c r="BV95" s="53">
        <v>-0.264720290899277</v>
      </c>
      <c r="BW95" s="53">
        <v>-0.292982459068298</v>
      </c>
      <c r="BX95" s="53">
        <v>-0.315993636846542</v>
      </c>
      <c r="BY95" s="53">
        <v>-0.311875134706497</v>
      </c>
      <c r="BZ95" s="53">
        <v>-0.299055010080338</v>
      </c>
      <c r="CA95" s="53">
        <v>-0.292964100837708</v>
      </c>
      <c r="CB95" s="53">
        <v>-0.282300859689713</v>
      </c>
      <c r="CC95" s="53">
        <v>-0.303475230932236</v>
      </c>
      <c r="CD95" s="53">
        <v>-0.33690670132637</v>
      </c>
      <c r="CE95" s="53">
        <v>-0.344686388969421</v>
      </c>
      <c r="CF95" s="53">
        <v>-0.355676561594009</v>
      </c>
      <c r="CG95" s="53">
        <v>-0.369586646556854</v>
      </c>
      <c r="CH95" s="53">
        <v>-0.394357621669769</v>
      </c>
      <c r="CI95" s="53">
        <v>-0.395610600709915</v>
      </c>
      <c r="CJ95" s="53">
        <v>-0.416104465723038</v>
      </c>
      <c r="CK95" s="53">
        <v>-0.437194854021072</v>
      </c>
      <c r="CL95" s="53">
        <v>-0.449579387903214</v>
      </c>
      <c r="CM95" s="53">
        <v>-0.457917094230652</v>
      </c>
      <c r="CN95" s="53">
        <v>-0.474416941404343</v>
      </c>
      <c r="CO95" s="53">
        <v>-0.47268334031105</v>
      </c>
      <c r="CP95" s="53">
        <v>-0.466697216033936</v>
      </c>
      <c r="CQ95" s="53">
        <v>-0.493881076574326</v>
      </c>
      <c r="CR95" s="53">
        <v>-0.490584939718246</v>
      </c>
      <c r="CS95" s="53">
        <v>-0.495714247226715</v>
      </c>
      <c r="CT95" s="53">
        <v>-0.523788511753082</v>
      </c>
      <c r="CU95" s="53">
        <v>-0.522614300251007</v>
      </c>
      <c r="CV95" s="53">
        <v>-0.527211725711823</v>
      </c>
      <c r="CW95" s="53">
        <v>-0.532257497310638</v>
      </c>
      <c r="CX95" s="53">
        <v>-0.544490873813629</v>
      </c>
      <c r="CY95" s="53">
        <v>-0.543229818344116</v>
      </c>
      <c r="CZ95" s="53">
        <v>-0.566413283348083</v>
      </c>
      <c r="DA95" s="53">
        <v>-0.068610742688179</v>
      </c>
      <c r="DB95" s="53">
        <v>-0.111811518669128</v>
      </c>
      <c r="DC95" s="53">
        <v>-0.0622902400791645</v>
      </c>
      <c r="DD95" s="53">
        <v>-0.0728283002972603</v>
      </c>
      <c r="DE95" s="53">
        <v>-0.0859270095825195</v>
      </c>
      <c r="DF95" s="53">
        <v>-0.102920949459076</v>
      </c>
      <c r="DG95" s="53">
        <v>-0.128871574997902</v>
      </c>
      <c r="DH95" s="53">
        <v>-0.147592797875404</v>
      </c>
      <c r="DI95" s="53">
        <v>-0.169256448745728</v>
      </c>
      <c r="DJ95" s="53">
        <v>-0.182444050908089</v>
      </c>
      <c r="DK95" s="53">
        <v>-0.198872804641724</v>
      </c>
      <c r="DL95" s="53">
        <v>-0.210871562361717</v>
      </c>
      <c r="DM95" s="53">
        <v>-0.178993821144104</v>
      </c>
      <c r="DN95" s="53">
        <v>-0.185190930962563</v>
      </c>
      <c r="DO95" s="53">
        <v>-0.24123840034008</v>
      </c>
      <c r="DP95" s="53">
        <v>-0.254332095384598</v>
      </c>
      <c r="DQ95" s="53">
        <v>-0.287423431873322</v>
      </c>
      <c r="DR95" s="53">
        <v>-0.302455931901932</v>
      </c>
      <c r="DS95" s="53">
        <v>-0.351861149072647</v>
      </c>
      <c r="DT95" s="53">
        <v>-0.321064025163651</v>
      </c>
      <c r="DU95" s="53">
        <v>-0.381129384040833</v>
      </c>
      <c r="DV95" s="53">
        <v>-0.284811705350876</v>
      </c>
      <c r="DW95" s="53">
        <v>-0.200870975852013</v>
      </c>
      <c r="DX95" s="53">
        <v>-0.234785050153732</v>
      </c>
      <c r="DY95" s="53">
        <v>-0.289595127105713</v>
      </c>
      <c r="DZ95" s="53">
        <v>-0.406397461891174</v>
      </c>
      <c r="EA95" s="53">
        <v>-0.464505672454834</v>
      </c>
      <c r="EB95" s="53">
        <v>-0.385156363248825</v>
      </c>
      <c r="EC95" s="53">
        <v>-0.392528623342514</v>
      </c>
      <c r="ED95" s="53">
        <v>-0.317325532436371</v>
      </c>
      <c r="EE95" s="53">
        <v>-0.284790515899658</v>
      </c>
      <c r="EF95" s="53">
        <v>-0.276556372642517</v>
      </c>
      <c r="EG95" s="53">
        <v>-0.310059875249863</v>
      </c>
      <c r="EH95" s="53">
        <v>-0.217913612723351</v>
      </c>
      <c r="EI95" s="53">
        <v>-0.256546497344971</v>
      </c>
      <c r="EJ95" s="53">
        <v>-0.244783848524094</v>
      </c>
      <c r="EK95" s="53">
        <v>-0.19888873398304</v>
      </c>
      <c r="EL95" s="53">
        <v>-0.196371451020241</v>
      </c>
      <c r="EM95" s="53">
        <v>-0.170787051320076</v>
      </c>
      <c r="EN95" s="53">
        <v>-0.179209843277931</v>
      </c>
      <c r="EO95" s="53">
        <v>-0.23202084004879</v>
      </c>
      <c r="EP95" s="53">
        <v>-0.275480419397354</v>
      </c>
      <c r="EQ95" s="53">
        <v>-0.285765379667282</v>
      </c>
      <c r="ER95" s="53">
        <v>-0.31377699971199</v>
      </c>
      <c r="ES95" s="53">
        <v>-0.317897289991379</v>
      </c>
      <c r="ET95" s="53">
        <v>-0.286747395992279</v>
      </c>
      <c r="EU95" s="53">
        <v>-0.250623852014542</v>
      </c>
      <c r="EV95" s="53">
        <v>-0.292071342468262</v>
      </c>
      <c r="EW95" s="53">
        <v>-0.19120366871357</v>
      </c>
      <c r="EX95" s="53">
        <v>-0.196188703179359</v>
      </c>
    </row>
    <row r="96" s="53" customFormat="1" spans="1:154">
      <c r="A96" s="54">
        <v>2660</v>
      </c>
      <c r="B96" s="62">
        <v>2660</v>
      </c>
      <c r="C96" s="53" t="s">
        <v>315</v>
      </c>
      <c r="D96" s="55">
        <v>43851</v>
      </c>
      <c r="E96" s="53">
        <v>-0.0414478667080402</v>
      </c>
      <c r="F96" s="53">
        <v>-0.0620391592383385</v>
      </c>
      <c r="G96" s="53">
        <v>-0.117915838956833</v>
      </c>
      <c r="H96" s="53">
        <v>-0.161215588450432</v>
      </c>
      <c r="I96" s="53">
        <v>-0.150320947170258</v>
      </c>
      <c r="J96" s="53">
        <v>-0.174280986189842</v>
      </c>
      <c r="K96" s="53">
        <v>-0.221104353666306</v>
      </c>
      <c r="L96" s="53">
        <v>-0.215288430452347</v>
      </c>
      <c r="M96" s="53">
        <v>-0.16869892179966</v>
      </c>
      <c r="N96" s="53">
        <v>-0.176734417676926</v>
      </c>
      <c r="O96" s="53">
        <v>-0.146482959389687</v>
      </c>
      <c r="P96" s="53">
        <v>-0.141144335269928</v>
      </c>
      <c r="Q96" s="53">
        <v>-0.16007624566555</v>
      </c>
      <c r="R96" s="53">
        <v>-0.195044055581093</v>
      </c>
      <c r="S96" s="53">
        <v>-0.160897627472878</v>
      </c>
      <c r="T96" s="53">
        <v>-0.157936245203018</v>
      </c>
      <c r="U96" s="53">
        <v>-0.137697830796242</v>
      </c>
      <c r="V96" s="53">
        <v>-0.173598229885101</v>
      </c>
      <c r="W96" s="53">
        <v>-0.222812205553055</v>
      </c>
      <c r="X96" s="53">
        <v>-0.149256467819214</v>
      </c>
      <c r="Y96" s="53">
        <v>-0.155770361423492</v>
      </c>
      <c r="Z96" s="53">
        <v>-0.207995027303696</v>
      </c>
      <c r="AA96" s="53">
        <v>-0.19490884244442</v>
      </c>
      <c r="AB96" s="53">
        <v>-0.164611116051674</v>
      </c>
      <c r="AC96" s="53">
        <v>-0.134526044130325</v>
      </c>
      <c r="AD96" s="53">
        <v>-0.0897064283490181</v>
      </c>
      <c r="AE96" s="53">
        <v>-0.116290830075741</v>
      </c>
      <c r="AF96" s="53">
        <v>-0.144591316580772</v>
      </c>
      <c r="AG96" s="53">
        <v>-0.123102024197578</v>
      </c>
      <c r="AH96" s="53">
        <v>-0.116767443716526</v>
      </c>
      <c r="AI96" s="53">
        <v>-0.110532335937023</v>
      </c>
      <c r="AJ96" s="53">
        <v>-0.0360988900065422</v>
      </c>
      <c r="AK96" s="53">
        <v>-0.0880196243524551</v>
      </c>
      <c r="AL96" s="53">
        <v>-0.130536898970604</v>
      </c>
      <c r="AM96" s="53">
        <v>-0.066417783498764</v>
      </c>
      <c r="AN96" s="53">
        <v>-0.0679286643862724</v>
      </c>
      <c r="AO96" s="53">
        <v>-0.0828683823347092</v>
      </c>
      <c r="AP96" s="53">
        <v>-0.127765774726868</v>
      </c>
      <c r="AQ96" s="53">
        <v>-0.151231437921524</v>
      </c>
      <c r="AR96" s="53">
        <v>-0.0321788303554058</v>
      </c>
      <c r="AS96" s="53">
        <v>0.010349091142416</v>
      </c>
      <c r="AT96" s="53">
        <v>0.00719838915392756</v>
      </c>
      <c r="AU96" s="53">
        <v>0.0619598366320133</v>
      </c>
      <c r="AV96" s="53">
        <v>0.056048933416605</v>
      </c>
      <c r="AW96" s="53">
        <v>0.126676395535469</v>
      </c>
      <c r="AX96" s="53">
        <v>0.0916937738656998</v>
      </c>
      <c r="AY96" s="53">
        <v>0.0530515722930431</v>
      </c>
      <c r="AZ96" s="53">
        <v>0.0577194094657898</v>
      </c>
      <c r="BA96" s="53">
        <v>0.100123412907124</v>
      </c>
      <c r="BB96" s="53">
        <v>0.0682790875434875</v>
      </c>
      <c r="BC96" s="53">
        <v>-0.00979349855333567</v>
      </c>
      <c r="BD96" s="53">
        <v>-0.0410043299198151</v>
      </c>
      <c r="BE96" s="53">
        <v>-0.0842738822102547</v>
      </c>
      <c r="BF96" s="53">
        <v>-0.125166520476341</v>
      </c>
      <c r="BG96" s="53">
        <v>-0.127260506153107</v>
      </c>
      <c r="BH96" s="53">
        <v>-0.135134488344193</v>
      </c>
      <c r="BI96" s="53">
        <v>-0.154077276587486</v>
      </c>
      <c r="BJ96" s="53">
        <v>-0.135088041424751</v>
      </c>
      <c r="BK96" s="53">
        <v>-0.12474013119936</v>
      </c>
      <c r="BL96" s="53">
        <v>-0.12602898478508</v>
      </c>
      <c r="BM96" s="53">
        <v>-0.107344329357147</v>
      </c>
      <c r="BN96" s="53">
        <v>-0.0953263640403748</v>
      </c>
      <c r="BO96" s="53">
        <v>-0.107241198420525</v>
      </c>
      <c r="BP96" s="53">
        <v>-0.134340837597847</v>
      </c>
      <c r="BQ96" s="53">
        <v>-0.140178188681602</v>
      </c>
      <c r="BR96" s="53">
        <v>-0.137932434678078</v>
      </c>
      <c r="BS96" s="53">
        <v>-0.113463953137398</v>
      </c>
      <c r="BT96" s="53">
        <v>-0.148039922118187</v>
      </c>
      <c r="BU96" s="53">
        <v>-0.169950142502785</v>
      </c>
      <c r="BV96" s="53">
        <v>-0.130259424448013</v>
      </c>
      <c r="BW96" s="53">
        <v>-0.130751147866249</v>
      </c>
      <c r="BX96" s="53">
        <v>-0.132816329598427</v>
      </c>
      <c r="BY96" s="53">
        <v>-0.103524282574654</v>
      </c>
      <c r="BZ96" s="53">
        <v>-0.118170164525509</v>
      </c>
      <c r="CA96" s="53">
        <v>-0.118909046053886</v>
      </c>
      <c r="CB96" s="53">
        <v>-0.0818715393543243</v>
      </c>
      <c r="CC96" s="53">
        <v>-0.0962066799402237</v>
      </c>
      <c r="CD96" s="53">
        <v>-0.136041820049286</v>
      </c>
      <c r="CE96" s="53">
        <v>-0.106980882585049</v>
      </c>
      <c r="CF96" s="53">
        <v>-0.112834021449089</v>
      </c>
      <c r="CG96" s="53">
        <v>-0.0915423557162285</v>
      </c>
      <c r="CH96" s="53">
        <v>-0.0412627048790455</v>
      </c>
      <c r="CI96" s="53">
        <v>-0.102950073778629</v>
      </c>
      <c r="CJ96" s="53">
        <v>-0.144314602017403</v>
      </c>
      <c r="CK96" s="53">
        <v>-0.0814704149961472</v>
      </c>
      <c r="CL96" s="53">
        <v>-0.0936807617545128</v>
      </c>
      <c r="CM96" s="53">
        <v>-0.0951973125338554</v>
      </c>
      <c r="CN96" s="53">
        <v>-0.127089023590088</v>
      </c>
      <c r="CO96" s="53">
        <v>-0.132454767823219</v>
      </c>
      <c r="CP96" s="53">
        <v>-0.0494722612202168</v>
      </c>
      <c r="CQ96" s="53">
        <v>-0.00685421144589782</v>
      </c>
      <c r="CR96" s="53">
        <v>-0.0220759063959122</v>
      </c>
      <c r="CS96" s="53">
        <v>0.0512749999761581</v>
      </c>
      <c r="CT96" s="53">
        <v>0.0275930482894182</v>
      </c>
      <c r="CU96" s="53">
        <v>0.0685714781284332</v>
      </c>
      <c r="CV96" s="53">
        <v>0.0560346134006977</v>
      </c>
      <c r="CW96" s="53">
        <v>0.00596837932243943</v>
      </c>
      <c r="CX96" s="53">
        <v>0.0190008711069822</v>
      </c>
      <c r="CY96" s="53">
        <v>0.0605704747140408</v>
      </c>
      <c r="CZ96" s="53">
        <v>0.03785490244627</v>
      </c>
      <c r="DA96" s="53">
        <v>-0.0321805030107498</v>
      </c>
      <c r="DB96" s="53">
        <v>-0.0215609632432461</v>
      </c>
      <c r="DC96" s="53">
        <v>-0.0341680943965912</v>
      </c>
      <c r="DD96" s="53">
        <v>-0.0365752093493938</v>
      </c>
      <c r="DE96" s="53">
        <v>-0.0235865730792284</v>
      </c>
      <c r="DF96" s="53">
        <v>-0.0396726317703724</v>
      </c>
      <c r="DG96" s="53">
        <v>-0.0675532221794128</v>
      </c>
      <c r="DH96" s="53">
        <v>-0.0807265266776085</v>
      </c>
      <c r="DI96" s="53">
        <v>-0.0444849245250225</v>
      </c>
      <c r="DJ96" s="53">
        <v>-0.0512315705418587</v>
      </c>
      <c r="DK96" s="53">
        <v>-0.039664763957262</v>
      </c>
      <c r="DL96" s="53">
        <v>-0.0463441088795662</v>
      </c>
      <c r="DM96" s="53">
        <v>-0.0533611886203289</v>
      </c>
      <c r="DN96" s="53">
        <v>-0.0612293593585491</v>
      </c>
      <c r="DO96" s="53">
        <v>-0.0212455671280622</v>
      </c>
      <c r="DP96" s="53">
        <v>-0.0205299463123083</v>
      </c>
      <c r="DQ96" s="53">
        <v>-0.0247600171715021</v>
      </c>
      <c r="DR96" s="53">
        <v>-0.0260844435542822</v>
      </c>
      <c r="DS96" s="53">
        <v>-0.0533881895244122</v>
      </c>
      <c r="DT96" s="53">
        <v>-0.0195231791585684</v>
      </c>
      <c r="DU96" s="53">
        <v>-0.0255453437566757</v>
      </c>
      <c r="DV96" s="53">
        <v>-0.0757048279047012</v>
      </c>
      <c r="DW96" s="53">
        <v>-0.0919106900691986</v>
      </c>
      <c r="DX96" s="53">
        <v>-0.0469670929014683</v>
      </c>
      <c r="DY96" s="53">
        <v>-0.0161431301385164</v>
      </c>
      <c r="DZ96" s="53">
        <v>-0.00836102664470673</v>
      </c>
      <c r="EA96" s="53">
        <v>-0.0206102896481752</v>
      </c>
      <c r="EB96" s="53">
        <v>-0.00907563418149948</v>
      </c>
      <c r="EC96" s="53">
        <v>-0.0166472736746073</v>
      </c>
      <c r="ED96" s="53">
        <v>-0.0044595580548048</v>
      </c>
      <c r="EE96" s="53">
        <v>-0.0195161215960979</v>
      </c>
      <c r="EF96" s="53">
        <v>0.00463767908513546</v>
      </c>
      <c r="EG96" s="53">
        <v>0.0144043145701289</v>
      </c>
      <c r="EH96" s="53">
        <v>0.0132515747100115</v>
      </c>
      <c r="EI96" s="53">
        <v>0.014526491984725</v>
      </c>
      <c r="EJ96" s="53">
        <v>0.0252259615808725</v>
      </c>
      <c r="EK96" s="53">
        <v>0.011802795343101</v>
      </c>
      <c r="EL96" s="53">
        <v>-0.00120289460755885</v>
      </c>
      <c r="EM96" s="53">
        <v>-0.0193028021603823</v>
      </c>
      <c r="EN96" s="53">
        <v>0.0167672988027334</v>
      </c>
      <c r="EO96" s="53">
        <v>0.0166771672666073</v>
      </c>
      <c r="EP96" s="53">
        <v>0.0287481602281332</v>
      </c>
      <c r="EQ96" s="53">
        <v>0.0101587027311325</v>
      </c>
      <c r="ER96" s="53">
        <v>0.027929749339819</v>
      </c>
      <c r="ES96" s="53">
        <v>0.0575787834823132</v>
      </c>
      <c r="ET96" s="53">
        <v>0.0351330302655697</v>
      </c>
      <c r="EU96" s="53">
        <v>0.0465570576488972</v>
      </c>
      <c r="EV96" s="53">
        <v>0.0381924025714397</v>
      </c>
      <c r="EW96" s="53">
        <v>0.0390268042683601</v>
      </c>
      <c r="EX96" s="53">
        <v>0.0298980474472046</v>
      </c>
    </row>
    <row r="97" s="53" customFormat="1" spans="1:154">
      <c r="A97" s="54">
        <v>2729</v>
      </c>
      <c r="B97" s="62">
        <v>2729</v>
      </c>
      <c r="C97" s="53" t="s">
        <v>318</v>
      </c>
      <c r="D97" s="55">
        <v>43851</v>
      </c>
      <c r="E97" s="53">
        <v>0.0296158604323864</v>
      </c>
      <c r="F97" s="53">
        <v>0.00500446557998657</v>
      </c>
      <c r="G97" s="53">
        <v>-0.140724122524261</v>
      </c>
      <c r="H97" s="53">
        <v>-0.134885758161545</v>
      </c>
      <c r="I97" s="53">
        <v>-0.19064074754715</v>
      </c>
      <c r="J97" s="53">
        <v>-0.184742107987404</v>
      </c>
      <c r="K97" s="53">
        <v>-0.237828448414803</v>
      </c>
      <c r="L97" s="53">
        <v>-0.206672444939613</v>
      </c>
      <c r="M97" s="53">
        <v>-0.185953736305237</v>
      </c>
      <c r="N97" s="53">
        <v>-0.166517361998558</v>
      </c>
      <c r="O97" s="53">
        <v>-0.185696482658386</v>
      </c>
      <c r="P97" s="53">
        <v>-0.174578458070755</v>
      </c>
      <c r="Q97" s="53">
        <v>-0.172386676073074</v>
      </c>
      <c r="R97" s="53">
        <v>-0.103074848651886</v>
      </c>
      <c r="S97" s="53">
        <v>-0.151469543576241</v>
      </c>
      <c r="T97" s="53">
        <v>-0.161913901567459</v>
      </c>
      <c r="U97" s="53">
        <v>-0.133446991443634</v>
      </c>
      <c r="V97" s="53">
        <v>-0.0960834845900536</v>
      </c>
      <c r="W97" s="53">
        <v>-0.120076157152653</v>
      </c>
      <c r="X97" s="53">
        <v>-0.0876978486776352</v>
      </c>
      <c r="Y97" s="53">
        <v>0.02601233497262</v>
      </c>
      <c r="Z97" s="53">
        <v>0.0756193473935127</v>
      </c>
      <c r="AA97" s="53">
        <v>0.0682106986641884</v>
      </c>
      <c r="AB97" s="53">
        <v>0.0688287019729614</v>
      </c>
      <c r="AC97" s="53">
        <v>0.0264834426343441</v>
      </c>
      <c r="AD97" s="53">
        <v>0.0302469860762358</v>
      </c>
      <c r="AE97" s="53">
        <v>-0.0124011011794209</v>
      </c>
      <c r="AF97" s="53">
        <v>-0.0557037815451622</v>
      </c>
      <c r="AG97" s="53">
        <v>-0.0686207711696625</v>
      </c>
      <c r="AH97" s="53">
        <v>-0.103944808244705</v>
      </c>
      <c r="AI97" s="53">
        <v>-0.111101932823658</v>
      </c>
      <c r="AJ97" s="53">
        <v>-0.110309153795242</v>
      </c>
      <c r="AK97" s="53">
        <v>-0.110623486340046</v>
      </c>
      <c r="AL97" s="53">
        <v>-0.129632070660591</v>
      </c>
      <c r="AM97" s="53">
        <v>-0.143908128142357</v>
      </c>
      <c r="AN97" s="53">
        <v>-0.129212602972984</v>
      </c>
      <c r="AO97" s="53">
        <v>-0.132477581501007</v>
      </c>
      <c r="AP97" s="53">
        <v>-0.185592710971832</v>
      </c>
      <c r="AQ97" s="53">
        <v>-0.186461865901947</v>
      </c>
      <c r="AR97" s="53">
        <v>-0.173921138048172</v>
      </c>
      <c r="AS97" s="53">
        <v>-0.126394927501678</v>
      </c>
      <c r="AT97" s="53">
        <v>-0.135465383529663</v>
      </c>
      <c r="AU97" s="53">
        <v>-0.160561263561249</v>
      </c>
      <c r="AV97" s="53">
        <v>-0.11922574788332</v>
      </c>
      <c r="AW97" s="53">
        <v>-0.15927529335022</v>
      </c>
      <c r="AX97" s="53">
        <v>-0.201481252908707</v>
      </c>
      <c r="AY97" s="53">
        <v>-0.180216953158379</v>
      </c>
      <c r="AZ97" s="53">
        <v>-0.196730986237526</v>
      </c>
      <c r="BA97" s="53">
        <v>-0.224554300308228</v>
      </c>
      <c r="BB97" s="53">
        <v>-0.245863661170006</v>
      </c>
      <c r="BC97" s="53">
        <v>0.0307801812887192</v>
      </c>
      <c r="BD97" s="53">
        <v>0.0237698666751385</v>
      </c>
      <c r="BE97" s="53">
        <v>-0.0589628927409649</v>
      </c>
      <c r="BF97" s="53">
        <v>0.00700682029128075</v>
      </c>
      <c r="BG97" s="53">
        <v>-0.0142387300729752</v>
      </c>
      <c r="BH97" s="53">
        <v>-0.0351798459887505</v>
      </c>
      <c r="BI97" s="53">
        <v>-0.0485583767294884</v>
      </c>
      <c r="BJ97" s="53">
        <v>-0.011914499104023</v>
      </c>
      <c r="BK97" s="53">
        <v>0.000589665025472641</v>
      </c>
      <c r="BL97" s="53">
        <v>-0.0127155957743526</v>
      </c>
      <c r="BM97" s="53">
        <v>-0.0180748701095581</v>
      </c>
      <c r="BN97" s="53">
        <v>-0.00396421551704407</v>
      </c>
      <c r="BO97" s="53">
        <v>0.0346280038356781</v>
      </c>
      <c r="BP97" s="53">
        <v>0.00470567308366299</v>
      </c>
      <c r="BQ97" s="53">
        <v>-0.0303633604198694</v>
      </c>
      <c r="BR97" s="53">
        <v>-0.0255843997001648</v>
      </c>
      <c r="BS97" s="53">
        <v>-0.0629144981503487</v>
      </c>
      <c r="BT97" s="53">
        <v>-0.0609159618616104</v>
      </c>
      <c r="BU97" s="53">
        <v>-0.106043569743633</v>
      </c>
      <c r="BV97" s="53">
        <v>-0.0861758515238762</v>
      </c>
      <c r="BW97" s="53">
        <v>0.00600327830761671</v>
      </c>
      <c r="BX97" s="53">
        <v>0.0269501693546772</v>
      </c>
      <c r="BY97" s="53">
        <v>0.029809944331646</v>
      </c>
      <c r="BZ97" s="53">
        <v>-0.00869445595890284</v>
      </c>
      <c r="CA97" s="53">
        <v>-0.0392466448247433</v>
      </c>
      <c r="CB97" s="53">
        <v>-0.0372373946011066</v>
      </c>
      <c r="CC97" s="53">
        <v>-0.0727775767445564</v>
      </c>
      <c r="CD97" s="53">
        <v>-0.120530188083649</v>
      </c>
      <c r="CE97" s="53">
        <v>-0.116385698318481</v>
      </c>
      <c r="CF97" s="53">
        <v>-0.134300097823143</v>
      </c>
      <c r="CG97" s="53">
        <v>-0.123233795166016</v>
      </c>
      <c r="CH97" s="53">
        <v>-0.105241633951664</v>
      </c>
      <c r="CI97" s="53">
        <v>-0.093462273478508</v>
      </c>
      <c r="CJ97" s="53">
        <v>-0.104722857475281</v>
      </c>
      <c r="CK97" s="53">
        <v>-0.116098068654537</v>
      </c>
      <c r="CL97" s="53">
        <v>-0.112717382609844</v>
      </c>
      <c r="CM97" s="53">
        <v>-0.107534177601337</v>
      </c>
      <c r="CN97" s="53">
        <v>-0.158425867557526</v>
      </c>
      <c r="CO97" s="53">
        <v>-0.160378634929657</v>
      </c>
      <c r="CP97" s="53">
        <v>-0.174994558095932</v>
      </c>
      <c r="CQ97" s="53">
        <v>-0.196097925305367</v>
      </c>
      <c r="CR97" s="53">
        <v>-0.199819311499596</v>
      </c>
      <c r="CS97" s="53">
        <v>-0.190373703837395</v>
      </c>
      <c r="CT97" s="53">
        <v>-0.208385333418846</v>
      </c>
      <c r="CU97" s="53">
        <v>-0.218024000525475</v>
      </c>
      <c r="CV97" s="53">
        <v>-0.242291793227196</v>
      </c>
      <c r="CW97" s="53">
        <v>-0.242523342370987</v>
      </c>
      <c r="CX97" s="53">
        <v>-0.240895599126816</v>
      </c>
      <c r="CY97" s="53">
        <v>-0.267566472291946</v>
      </c>
      <c r="CZ97" s="53">
        <v>-0.267657846212387</v>
      </c>
      <c r="DA97" s="53">
        <v>-0.0107200415804982</v>
      </c>
      <c r="DB97" s="53">
        <v>-0.0283211208879948</v>
      </c>
      <c r="DC97" s="53">
        <v>-0.0913169533014297</v>
      </c>
      <c r="DD97" s="53">
        <v>-0.151448309421539</v>
      </c>
      <c r="DE97" s="53">
        <v>-0.185957744717598</v>
      </c>
      <c r="DF97" s="53">
        <v>-0.159117996692657</v>
      </c>
      <c r="DG97" s="53">
        <v>-0.198825791478157</v>
      </c>
      <c r="DH97" s="53">
        <v>-0.204313665628433</v>
      </c>
      <c r="DI97" s="53">
        <v>-0.196099117398262</v>
      </c>
      <c r="DJ97" s="53">
        <v>-0.163357496261597</v>
      </c>
      <c r="DK97" s="53">
        <v>-0.177177339792252</v>
      </c>
      <c r="DL97" s="53">
        <v>-0.180169954895973</v>
      </c>
      <c r="DM97" s="53">
        <v>-0.216570407152176</v>
      </c>
      <c r="DN97" s="53">
        <v>-0.117336243391037</v>
      </c>
      <c r="DO97" s="53">
        <v>-0.130661904811859</v>
      </c>
      <c r="DP97" s="53">
        <v>-0.145885229110718</v>
      </c>
      <c r="DQ97" s="53">
        <v>-0.0800882130861282</v>
      </c>
      <c r="DR97" s="53">
        <v>-0.044723242521286</v>
      </c>
      <c r="DS97" s="53">
        <v>-0.0235883090645075</v>
      </c>
      <c r="DT97" s="53">
        <v>-0.0110777206718922</v>
      </c>
      <c r="DU97" s="53">
        <v>0.0104533359408379</v>
      </c>
      <c r="DV97" s="53">
        <v>0.039113461971283</v>
      </c>
      <c r="DW97" s="53">
        <v>0.0288450326770544</v>
      </c>
      <c r="DX97" s="53">
        <v>0.0679674372076988</v>
      </c>
      <c r="DY97" s="53">
        <v>0.0561743676662445</v>
      </c>
      <c r="DZ97" s="53">
        <v>0.0579286590218544</v>
      </c>
      <c r="EA97" s="53">
        <v>0.0508207529783249</v>
      </c>
      <c r="EB97" s="53">
        <v>0.0552706867456436</v>
      </c>
      <c r="EC97" s="53">
        <v>0.0382091999053955</v>
      </c>
      <c r="ED97" s="53">
        <v>0.0207995735108852</v>
      </c>
      <c r="EE97" s="53">
        <v>0.00257613859139383</v>
      </c>
      <c r="EF97" s="53">
        <v>-0.0146232452243567</v>
      </c>
      <c r="EG97" s="53">
        <v>-0.0267169270664454</v>
      </c>
      <c r="EH97" s="53">
        <v>-0.0344649404287338</v>
      </c>
      <c r="EI97" s="53">
        <v>-0.0373657830059528</v>
      </c>
      <c r="EJ97" s="53">
        <v>-0.0260509457439184</v>
      </c>
      <c r="EK97" s="53">
        <v>-0.0344991311430931</v>
      </c>
      <c r="EL97" s="53">
        <v>-0.0367225632071495</v>
      </c>
      <c r="EM97" s="53">
        <v>-0.0356389507651329</v>
      </c>
      <c r="EN97" s="53">
        <v>-0.00848229788243771</v>
      </c>
      <c r="EO97" s="53">
        <v>0.0601472780108452</v>
      </c>
      <c r="EP97" s="53">
        <v>0.0547982044517994</v>
      </c>
      <c r="EQ97" s="53">
        <v>0.0202567223459482</v>
      </c>
      <c r="ER97" s="53">
        <v>0.0796038657426834</v>
      </c>
      <c r="ES97" s="53">
        <v>0.049192987382412</v>
      </c>
      <c r="ET97" s="53">
        <v>0.0312548242509365</v>
      </c>
      <c r="EU97" s="53">
        <v>0.0527506694197655</v>
      </c>
      <c r="EV97" s="53">
        <v>0.034608893096447</v>
      </c>
      <c r="EW97" s="53">
        <v>0.0334564670920372</v>
      </c>
      <c r="EX97" s="53">
        <v>0.0122384447604418</v>
      </c>
    </row>
    <row r="98" s="53" customFormat="1" spans="1:154">
      <c r="A98" s="54">
        <v>2782</v>
      </c>
      <c r="B98" s="62">
        <v>2782</v>
      </c>
      <c r="C98" s="53" t="s">
        <v>321</v>
      </c>
      <c r="D98" s="55">
        <v>43851</v>
      </c>
      <c r="E98" s="53">
        <v>-0.00188307650387287</v>
      </c>
      <c r="F98" s="53">
        <v>0.0163123644888401</v>
      </c>
      <c r="G98" s="53">
        <v>0.0482387319207191</v>
      </c>
      <c r="H98" s="53">
        <v>-0.00450591556727886</v>
      </c>
      <c r="I98" s="53">
        <v>-0.00644554011523724</v>
      </c>
      <c r="J98" s="53">
        <v>-0.027711745351553</v>
      </c>
      <c r="K98" s="53">
        <v>-0.043363057076931</v>
      </c>
      <c r="L98" s="53">
        <v>-0.0660800710320473</v>
      </c>
      <c r="M98" s="53">
        <v>-0.00304729864001274</v>
      </c>
      <c r="N98" s="53">
        <v>-0.0197123978286982</v>
      </c>
      <c r="O98" s="53">
        <v>-0.00152233149856329</v>
      </c>
      <c r="P98" s="53">
        <v>-0.00354524911381304</v>
      </c>
      <c r="Q98" s="53">
        <v>-0.0265291295945644</v>
      </c>
      <c r="R98" s="53">
        <v>-0.0300529208034277</v>
      </c>
      <c r="S98" s="53">
        <v>-0.0205488987267017</v>
      </c>
      <c r="T98" s="53">
        <v>-0.0349899306893349</v>
      </c>
      <c r="U98" s="53">
        <v>-0.0238166991621256</v>
      </c>
      <c r="V98" s="53">
        <v>0.0163154043257236</v>
      </c>
      <c r="W98" s="53">
        <v>0.000409767671953887</v>
      </c>
      <c r="X98" s="53">
        <v>-0.00572058884426951</v>
      </c>
      <c r="Y98" s="53">
        <v>-0.0488178618252277</v>
      </c>
      <c r="Z98" s="53">
        <v>-0.06350077688694</v>
      </c>
      <c r="AA98" s="53">
        <v>-0.089450903236866</v>
      </c>
      <c r="AB98" s="53">
        <v>-0.1123863235116</v>
      </c>
      <c r="AC98" s="53">
        <v>-0.133671253919601</v>
      </c>
      <c r="AD98" s="53">
        <v>-0.138361096382141</v>
      </c>
      <c r="AE98" s="53">
        <v>-0.13890577852726</v>
      </c>
      <c r="AF98" s="53">
        <v>-0.140632897615433</v>
      </c>
      <c r="AG98" s="53">
        <v>-0.157751888036728</v>
      </c>
      <c r="AH98" s="53">
        <v>-0.0853140726685524</v>
      </c>
      <c r="AI98" s="53">
        <v>-0.0741322487592697</v>
      </c>
      <c r="AJ98" s="53">
        <v>-0.0776173397898674</v>
      </c>
      <c r="AK98" s="53">
        <v>-0.0650247111916542</v>
      </c>
      <c r="AL98" s="53">
        <v>-0.0912904962897301</v>
      </c>
      <c r="AM98" s="53">
        <v>-0.065432496368885</v>
      </c>
      <c r="AN98" s="53">
        <v>-0.0725776851177216</v>
      </c>
      <c r="AO98" s="53">
        <v>0.0167010631412268</v>
      </c>
      <c r="AP98" s="53">
        <v>0.049194797873497</v>
      </c>
      <c r="AQ98" s="53">
        <v>0.0856042206287384</v>
      </c>
      <c r="AR98" s="53">
        <v>0.024554368108511</v>
      </c>
      <c r="AS98" s="53">
        <v>0.00244282674975693</v>
      </c>
      <c r="AT98" s="53">
        <v>0.0042121852748096</v>
      </c>
      <c r="AU98" s="53">
        <v>-0.0234991256147623</v>
      </c>
      <c r="AV98" s="53">
        <v>-0.0427821427583694</v>
      </c>
      <c r="AW98" s="53">
        <v>-0.0259101055562496</v>
      </c>
      <c r="AX98" s="53">
        <v>-0.0183529686182737</v>
      </c>
      <c r="AY98" s="53">
        <v>-0.0285514984279871</v>
      </c>
      <c r="AZ98" s="53">
        <v>-0.0298872869461775</v>
      </c>
      <c r="BA98" s="53">
        <v>-0.010786640457809</v>
      </c>
      <c r="BB98" s="53">
        <v>-0.00943583901971579</v>
      </c>
      <c r="BC98" s="53">
        <v>0.0120309079065919</v>
      </c>
      <c r="BD98" s="53">
        <v>0.0354011543095112</v>
      </c>
      <c r="BE98" s="53">
        <v>0.0612133704125881</v>
      </c>
      <c r="BF98" s="53">
        <v>0.0183464176952839</v>
      </c>
      <c r="BG98" s="53">
        <v>0.00427620764821768</v>
      </c>
      <c r="BH98" s="53">
        <v>-0.0125023396685719</v>
      </c>
      <c r="BI98" s="53">
        <v>-0.0148932095617056</v>
      </c>
      <c r="BJ98" s="53">
        <v>-0.0140126515179873</v>
      </c>
      <c r="BK98" s="53">
        <v>-0.0077704768627882</v>
      </c>
      <c r="BL98" s="53">
        <v>-0.00710799172520638</v>
      </c>
      <c r="BM98" s="53">
        <v>-0.00315542984753847</v>
      </c>
      <c r="BN98" s="53">
        <v>-0.00389646016992629</v>
      </c>
      <c r="BO98" s="53">
        <v>-0.0213943030685186</v>
      </c>
      <c r="BP98" s="53">
        <v>-0.0267995558679104</v>
      </c>
      <c r="BQ98" s="53">
        <v>-0.000963056751061231</v>
      </c>
      <c r="BR98" s="53">
        <v>-0.0146945109590888</v>
      </c>
      <c r="BS98" s="53">
        <v>-0.00815698318183422</v>
      </c>
      <c r="BT98" s="53">
        <v>0.0239860620349646</v>
      </c>
      <c r="BU98" s="53">
        <v>0.00418011611327529</v>
      </c>
      <c r="BV98" s="53">
        <v>-0.0136598646640778</v>
      </c>
      <c r="BW98" s="53">
        <v>-0.0459984727203846</v>
      </c>
      <c r="BX98" s="53">
        <v>-0.0598453097045422</v>
      </c>
      <c r="BY98" s="53">
        <v>-0.082071952521801</v>
      </c>
      <c r="BZ98" s="53">
        <v>-0.088396929204464</v>
      </c>
      <c r="CA98" s="53">
        <v>-0.102395921945572</v>
      </c>
      <c r="CB98" s="53">
        <v>-0.0927983671426773</v>
      </c>
      <c r="CC98" s="53">
        <v>-0.101244390010834</v>
      </c>
      <c r="CD98" s="53">
        <v>-0.0902495458722115</v>
      </c>
      <c r="CE98" s="53">
        <v>-0.0985046103596687</v>
      </c>
      <c r="CF98" s="53">
        <v>-0.0391774214804173</v>
      </c>
      <c r="CG98" s="53">
        <v>-0.0363305136561394</v>
      </c>
      <c r="CH98" s="53">
        <v>-0.0340490899980068</v>
      </c>
      <c r="CI98" s="53">
        <v>-0.0244496967643499</v>
      </c>
      <c r="CJ98" s="53">
        <v>-0.0424271263182163</v>
      </c>
      <c r="CK98" s="53">
        <v>-0.0185518190264702</v>
      </c>
      <c r="CL98" s="53">
        <v>-0.0274718180298805</v>
      </c>
      <c r="CM98" s="53">
        <v>0.0536824315786362</v>
      </c>
      <c r="CN98" s="53">
        <v>0.0850734636187553</v>
      </c>
      <c r="CO98" s="53">
        <v>0.11641787737608</v>
      </c>
      <c r="CP98" s="53">
        <v>0.0794734209775925</v>
      </c>
      <c r="CQ98" s="53">
        <v>0.0785121098160744</v>
      </c>
      <c r="CR98" s="53">
        <v>0.0534273348748684</v>
      </c>
      <c r="CS98" s="53">
        <v>0.0281713996082544</v>
      </c>
      <c r="CT98" s="53">
        <v>0.0167858861386776</v>
      </c>
      <c r="CU98" s="53">
        <v>0.0362332053482533</v>
      </c>
      <c r="CV98" s="53">
        <v>0.0366676598787308</v>
      </c>
      <c r="CW98" s="53">
        <v>0.0301010347902775</v>
      </c>
      <c r="CX98" s="53">
        <v>0.0180621426552534</v>
      </c>
      <c r="CY98" s="53">
        <v>0.0326732955873013</v>
      </c>
      <c r="CZ98" s="53">
        <v>0.02153598703444</v>
      </c>
      <c r="DA98" s="53">
        <v>-0.0111459949985147</v>
      </c>
      <c r="DB98" s="53">
        <v>-0.0163208022713661</v>
      </c>
      <c r="DC98" s="53">
        <v>-0.0102066518738866</v>
      </c>
      <c r="DD98" s="53">
        <v>-0.0200843438506126</v>
      </c>
      <c r="DE98" s="53">
        <v>-0.0079537583515048</v>
      </c>
      <c r="DF98" s="53">
        <v>-0.0124414162710309</v>
      </c>
      <c r="DG98" s="53">
        <v>-0.0257018599659204</v>
      </c>
      <c r="DH98" s="53">
        <v>-0.0492994301021099</v>
      </c>
      <c r="DI98" s="53">
        <v>0.00749116763472557</v>
      </c>
      <c r="DJ98" s="53">
        <v>-0.00983641669154167</v>
      </c>
      <c r="DK98" s="53">
        <v>0.00440108776092529</v>
      </c>
      <c r="DL98" s="53">
        <v>0.00311920046806335</v>
      </c>
      <c r="DM98" s="53">
        <v>-0.00236683711409569</v>
      </c>
      <c r="DN98" s="53">
        <v>-0.000485374592244625</v>
      </c>
      <c r="DO98" s="53">
        <v>-0.0168178528547287</v>
      </c>
      <c r="DP98" s="53">
        <v>-0.0175274293869734</v>
      </c>
      <c r="DQ98" s="53">
        <v>-0.0128917265683413</v>
      </c>
      <c r="DR98" s="53">
        <v>-0.00490266736596823</v>
      </c>
      <c r="DS98" s="53">
        <v>-0.00100235920399427</v>
      </c>
      <c r="DT98" s="53">
        <v>0.0107072656974196</v>
      </c>
      <c r="DU98" s="53">
        <v>-5.13996928930283e-5</v>
      </c>
      <c r="DV98" s="53">
        <v>-0.000887476839125156</v>
      </c>
      <c r="DW98" s="53">
        <v>-0.00461096595972776</v>
      </c>
      <c r="DX98" s="53">
        <v>-0.0212214067578316</v>
      </c>
      <c r="DY98" s="53">
        <v>-0.0285073351114988</v>
      </c>
      <c r="DZ98" s="53">
        <v>-0.0427947342395782</v>
      </c>
      <c r="EA98" s="53">
        <v>-0.0348934009671211</v>
      </c>
      <c r="EB98" s="53">
        <v>-0.0476153567433357</v>
      </c>
      <c r="EC98" s="53">
        <v>-0.0564792789518833</v>
      </c>
      <c r="ED98" s="53">
        <v>-0.0433686673641205</v>
      </c>
      <c r="EE98" s="53">
        <v>-0.0350337475538254</v>
      </c>
      <c r="EF98" s="53">
        <v>-0.0408002659678459</v>
      </c>
      <c r="EG98" s="53">
        <v>-0.0378070212900639</v>
      </c>
      <c r="EH98" s="53">
        <v>-0.0460953786969185</v>
      </c>
      <c r="EI98" s="53">
        <v>-0.0441126897931099</v>
      </c>
      <c r="EJ98" s="53">
        <v>-0.0423378758132458</v>
      </c>
      <c r="EK98" s="53">
        <v>-0.0342133790254593</v>
      </c>
      <c r="EL98" s="53">
        <v>-0.0331106744706631</v>
      </c>
      <c r="EM98" s="53">
        <v>-0.028045667335391</v>
      </c>
      <c r="EN98" s="53">
        <v>-0.0521510615944862</v>
      </c>
      <c r="EO98" s="53">
        <v>-0.0733012929558754</v>
      </c>
      <c r="EP98" s="53">
        <v>-0.0464471615850925</v>
      </c>
      <c r="EQ98" s="53">
        <v>-0.0489025376737118</v>
      </c>
      <c r="ER98" s="53">
        <v>-0.0568000413477421</v>
      </c>
      <c r="ES98" s="53">
        <v>-0.0593753233551979</v>
      </c>
      <c r="ET98" s="53">
        <v>-0.0522526428103447</v>
      </c>
      <c r="EU98" s="53">
        <v>-0.0558845438063145</v>
      </c>
      <c r="EV98" s="53">
        <v>-0.0451814420521259</v>
      </c>
      <c r="EW98" s="53">
        <v>-0.0406919457018375</v>
      </c>
      <c r="EX98" s="53">
        <v>-0.0282038375735283</v>
      </c>
    </row>
    <row r="99" s="53" customFormat="1" spans="1:154">
      <c r="A99" s="54">
        <v>2792</v>
      </c>
      <c r="B99" s="62">
        <v>2792</v>
      </c>
      <c r="C99" s="53" t="s">
        <v>324</v>
      </c>
      <c r="D99" s="55">
        <v>43851</v>
      </c>
      <c r="E99" s="53">
        <v>0.00623038504272699</v>
      </c>
      <c r="F99" s="53">
        <v>0.00450230296701193</v>
      </c>
      <c r="G99" s="53">
        <v>-0.0381618812680244</v>
      </c>
      <c r="H99" s="53">
        <v>-0.107363738119602</v>
      </c>
      <c r="I99" s="53">
        <v>-0.148796752095222</v>
      </c>
      <c r="J99" s="53">
        <v>-0.185628309845924</v>
      </c>
      <c r="K99" s="53">
        <v>-0.209075033664703</v>
      </c>
      <c r="L99" s="53">
        <v>-0.15515860915184</v>
      </c>
      <c r="M99" s="53">
        <v>-0.172169864177704</v>
      </c>
      <c r="N99" s="53">
        <v>-0.20546367764473</v>
      </c>
      <c r="O99" s="53">
        <v>-0.200037881731987</v>
      </c>
      <c r="P99" s="53">
        <v>-0.195093229413033</v>
      </c>
      <c r="Q99" s="53">
        <v>-0.192838817834854</v>
      </c>
      <c r="R99" s="53">
        <v>-0.177495792508125</v>
      </c>
      <c r="S99" s="53">
        <v>-0.174808636307716</v>
      </c>
      <c r="T99" s="53">
        <v>-0.193866178393364</v>
      </c>
      <c r="U99" s="53">
        <v>-0.190933868288994</v>
      </c>
      <c r="V99" s="53">
        <v>-0.126277729868889</v>
      </c>
      <c r="W99" s="53">
        <v>-0.0492643006145954</v>
      </c>
      <c r="X99" s="53">
        <v>-0.0157213155180216</v>
      </c>
      <c r="Y99" s="53">
        <v>-0.077264092862606</v>
      </c>
      <c r="Z99" s="53">
        <v>-0.0978194251656532</v>
      </c>
      <c r="AA99" s="53">
        <v>-0.0616600215435028</v>
      </c>
      <c r="AB99" s="53">
        <v>-0.0667304843664169</v>
      </c>
      <c r="AC99" s="53">
        <v>-0.0203158389776945</v>
      </c>
      <c r="AD99" s="53">
        <v>-0.0478578731417656</v>
      </c>
      <c r="AE99" s="53">
        <v>-0.0315834730863571</v>
      </c>
      <c r="AF99" s="53">
        <v>0.0613617412745953</v>
      </c>
      <c r="AG99" s="53">
        <v>0.0950973331928253</v>
      </c>
      <c r="AH99" s="53">
        <v>0.0872072353959084</v>
      </c>
      <c r="AI99" s="53">
        <v>0.0771835967898369</v>
      </c>
      <c r="AJ99" s="53">
        <v>0.043663565069437</v>
      </c>
      <c r="AK99" s="53">
        <v>0.00627654092386365</v>
      </c>
      <c r="AL99" s="53">
        <v>-0.00346971629187465</v>
      </c>
      <c r="AM99" s="53">
        <v>-0.0118186865001917</v>
      </c>
      <c r="AN99" s="53">
        <v>0.0469322875142097</v>
      </c>
      <c r="AO99" s="53">
        <v>0.0488692112267017</v>
      </c>
      <c r="AP99" s="53">
        <v>0.0931200906634331</v>
      </c>
      <c r="AQ99" s="53">
        <v>0.0909233912825584</v>
      </c>
      <c r="AR99" s="53">
        <v>0.0837740302085876</v>
      </c>
      <c r="AS99" s="53">
        <v>0.0779100432991982</v>
      </c>
      <c r="AT99" s="53">
        <v>0.0618113800883293</v>
      </c>
      <c r="AU99" s="53">
        <v>0.0120900087058544</v>
      </c>
      <c r="AV99" s="53">
        <v>-0.0197403747588396</v>
      </c>
      <c r="AW99" s="53">
        <v>-0.0390304774045944</v>
      </c>
      <c r="AX99" s="53">
        <v>-0.0251727402210236</v>
      </c>
      <c r="AY99" s="53">
        <v>-0.0468562208116055</v>
      </c>
      <c r="AZ99" s="53">
        <v>-0.0726700127124786</v>
      </c>
      <c r="BA99" s="53">
        <v>-0.0730062052607536</v>
      </c>
      <c r="BB99" s="53">
        <v>-0.107014924287796</v>
      </c>
      <c r="BC99" s="53">
        <v>-0.0220292434096336</v>
      </c>
      <c r="BD99" s="53">
        <v>-0.0386131256818771</v>
      </c>
      <c r="BE99" s="53">
        <v>-0.0701026767492294</v>
      </c>
      <c r="BF99" s="53">
        <v>-0.126870304346085</v>
      </c>
      <c r="BG99" s="53">
        <v>-0.155076622962952</v>
      </c>
      <c r="BH99" s="53">
        <v>-0.184015691280365</v>
      </c>
      <c r="BI99" s="53">
        <v>-0.198528006672859</v>
      </c>
      <c r="BJ99" s="53">
        <v>-0.164739921689034</v>
      </c>
      <c r="BK99" s="53">
        <v>-0.166476592421532</v>
      </c>
      <c r="BL99" s="53">
        <v>-0.179702252149582</v>
      </c>
      <c r="BM99" s="53">
        <v>-0.179009363055229</v>
      </c>
      <c r="BN99" s="53">
        <v>-0.171012341976166</v>
      </c>
      <c r="BO99" s="53">
        <v>-0.163086026906967</v>
      </c>
      <c r="BP99" s="53">
        <v>-0.174372002482414</v>
      </c>
      <c r="BQ99" s="53">
        <v>-0.175735145807266</v>
      </c>
      <c r="BR99" s="53">
        <v>-0.18301697075367</v>
      </c>
      <c r="BS99" s="53">
        <v>-0.177038133144379</v>
      </c>
      <c r="BT99" s="53">
        <v>-0.111611008644104</v>
      </c>
      <c r="BU99" s="53">
        <v>-0.0329476371407509</v>
      </c>
      <c r="BV99" s="53">
        <v>0.00126802735030651</v>
      </c>
      <c r="BW99" s="53">
        <v>-0.0424422174692154</v>
      </c>
      <c r="BX99" s="53">
        <v>-0.0796384587883949</v>
      </c>
      <c r="BY99" s="53">
        <v>-0.0437341332435608</v>
      </c>
      <c r="BZ99" s="53">
        <v>-0.0384477749466896</v>
      </c>
      <c r="CA99" s="53">
        <v>-0.00872362777590752</v>
      </c>
      <c r="CB99" s="53">
        <v>-0.0178211145102978</v>
      </c>
      <c r="CC99" s="53">
        <v>0.00394136738032103</v>
      </c>
      <c r="CD99" s="53">
        <v>0.101560942828655</v>
      </c>
      <c r="CE99" s="53">
        <v>0.151848465204239</v>
      </c>
      <c r="CF99" s="53">
        <v>0.122148394584656</v>
      </c>
      <c r="CG99" s="53">
        <v>0.119740463793278</v>
      </c>
      <c r="CH99" s="53">
        <v>0.100644253194332</v>
      </c>
      <c r="CI99" s="53">
        <v>0.0587752088904381</v>
      </c>
      <c r="CJ99" s="53">
        <v>0.0302216820418835</v>
      </c>
      <c r="CK99" s="53">
        <v>0.0139484209939837</v>
      </c>
      <c r="CL99" s="53">
        <v>0.0636515840888023</v>
      </c>
      <c r="CM99" s="53">
        <v>0.052720881998539</v>
      </c>
      <c r="CN99" s="53">
        <v>0.0905287191271782</v>
      </c>
      <c r="CO99" s="53">
        <v>0.104568772017956</v>
      </c>
      <c r="CP99" s="53">
        <v>0.0724926218390465</v>
      </c>
      <c r="CQ99" s="53">
        <v>0.0412550307810307</v>
      </c>
      <c r="CR99" s="53">
        <v>0.0320826172828674</v>
      </c>
      <c r="CS99" s="53">
        <v>-0.0054237637668848</v>
      </c>
      <c r="CT99" s="53">
        <v>-0.0326822847127914</v>
      </c>
      <c r="CU99" s="53">
        <v>-0.0491480976343155</v>
      </c>
      <c r="CV99" s="53">
        <v>-0.0387132242321968</v>
      </c>
      <c r="CW99" s="53">
        <v>-0.0659607574343681</v>
      </c>
      <c r="CX99" s="53">
        <v>-0.0776392444968224</v>
      </c>
      <c r="CY99" s="53">
        <v>-0.079194039106369</v>
      </c>
      <c r="CZ99" s="53">
        <v>-0.0834366083145142</v>
      </c>
      <c r="DA99" s="53">
        <v>0.00679696165025234</v>
      </c>
      <c r="DB99" s="53">
        <v>0.0216527618467808</v>
      </c>
      <c r="DC99" s="53">
        <v>0.0104781296104193</v>
      </c>
      <c r="DD99" s="53">
        <v>-0.00195609126240015</v>
      </c>
      <c r="DE99" s="53">
        <v>-0.0151828052476048</v>
      </c>
      <c r="DF99" s="53">
        <v>-0.0230752881616354</v>
      </c>
      <c r="DG99" s="53">
        <v>-0.0320097059011459</v>
      </c>
      <c r="DH99" s="53">
        <v>-0.011881354264915</v>
      </c>
      <c r="DI99" s="53">
        <v>-0.0271559357643127</v>
      </c>
      <c r="DJ99" s="53">
        <v>-0.0472240895032883</v>
      </c>
      <c r="DK99" s="53">
        <v>-0.0424911752343178</v>
      </c>
      <c r="DL99" s="53">
        <v>-0.0455435551702976</v>
      </c>
      <c r="DM99" s="53">
        <v>-0.0512154549360275</v>
      </c>
      <c r="DN99" s="53">
        <v>-0.0245864633470774</v>
      </c>
      <c r="DO99" s="53">
        <v>-0.0205361489206553</v>
      </c>
      <c r="DP99" s="53">
        <v>-0.0323118641972542</v>
      </c>
      <c r="DQ99" s="53">
        <v>-0.035358402878046</v>
      </c>
      <c r="DR99" s="53">
        <v>-0.0361293889582157</v>
      </c>
      <c r="DS99" s="53">
        <v>-0.0377793274819851</v>
      </c>
      <c r="DT99" s="53">
        <v>-0.0384520068764687</v>
      </c>
      <c r="DU99" s="53">
        <v>-0.0562845356762409</v>
      </c>
      <c r="DV99" s="53">
        <v>-0.0396436266601086</v>
      </c>
      <c r="DW99" s="53">
        <v>-0.0393885523080826</v>
      </c>
      <c r="DX99" s="53">
        <v>-0.0497453771531582</v>
      </c>
      <c r="DY99" s="53">
        <v>-0.0330548770725727</v>
      </c>
      <c r="DZ99" s="53">
        <v>-0.0514994226396084</v>
      </c>
      <c r="EA99" s="53">
        <v>-0.0569875054061413</v>
      </c>
      <c r="EB99" s="53">
        <v>-0.0616618692874908</v>
      </c>
      <c r="EC99" s="53">
        <v>-0.0782138034701347</v>
      </c>
      <c r="ED99" s="53">
        <v>-0.056403823196888</v>
      </c>
      <c r="EE99" s="53">
        <v>-0.064019538462162</v>
      </c>
      <c r="EF99" s="53">
        <v>-0.078443355858326</v>
      </c>
      <c r="EG99" s="53">
        <v>-0.0739613324403763</v>
      </c>
      <c r="EH99" s="53">
        <v>-0.05515406280756</v>
      </c>
      <c r="EI99" s="53">
        <v>-0.0472297742962837</v>
      </c>
      <c r="EJ99" s="53">
        <v>-0.0381819605827332</v>
      </c>
      <c r="EK99" s="53">
        <v>-0.0253143366426229</v>
      </c>
      <c r="EL99" s="53">
        <v>-0.0188712943345308</v>
      </c>
      <c r="EM99" s="53">
        <v>-0.0351080484688282</v>
      </c>
      <c r="EN99" s="53">
        <v>-0.0101812575012445</v>
      </c>
      <c r="EO99" s="53">
        <v>0.0151923429220915</v>
      </c>
      <c r="EP99" s="53">
        <v>0.00826609507203102</v>
      </c>
      <c r="EQ99" s="53">
        <v>-0.00394889386370778</v>
      </c>
      <c r="ER99" s="53">
        <v>-0.00852075405418873</v>
      </c>
      <c r="ES99" s="53">
        <v>-0.0113450419157743</v>
      </c>
      <c r="ET99" s="53">
        <v>-0.00792218372225761</v>
      </c>
      <c r="EU99" s="53">
        <v>-0.00235813017934561</v>
      </c>
      <c r="EV99" s="53">
        <v>-0.0164934378117323</v>
      </c>
      <c r="EW99" s="53">
        <v>-0.0152748338878155</v>
      </c>
      <c r="EX99" s="53">
        <v>-0.0450409799814224</v>
      </c>
    </row>
    <row r="100" s="53" customFormat="1" spans="1:154">
      <c r="A100" s="54">
        <v>2796</v>
      </c>
      <c r="B100" s="62">
        <v>2796</v>
      </c>
      <c r="C100" s="53" t="s">
        <v>327</v>
      </c>
      <c r="D100" s="55">
        <v>43851</v>
      </c>
      <c r="E100" s="53">
        <v>0.0394455417990685</v>
      </c>
      <c r="F100" s="53">
        <v>0.0315902382135391</v>
      </c>
      <c r="G100" s="53">
        <v>-0.0285558309406042</v>
      </c>
      <c r="H100" s="53">
        <v>-0.0826497226953506</v>
      </c>
      <c r="I100" s="53">
        <v>-0.107508651912212</v>
      </c>
      <c r="J100" s="53">
        <v>-0.0942923426628113</v>
      </c>
      <c r="K100" s="53">
        <v>-0.0757800713181496</v>
      </c>
      <c r="L100" s="53">
        <v>-0.0842869207262993</v>
      </c>
      <c r="M100" s="53">
        <v>-0.0898034274578094</v>
      </c>
      <c r="N100" s="53">
        <v>-0.135232046246529</v>
      </c>
      <c r="O100" s="53">
        <v>-0.125649228692055</v>
      </c>
      <c r="P100" s="53">
        <v>-0.112943336367607</v>
      </c>
      <c r="Q100" s="53">
        <v>-0.0795165598392487</v>
      </c>
      <c r="R100" s="53">
        <v>-0.0892556831240654</v>
      </c>
      <c r="S100" s="53">
        <v>-0.0806988924741745</v>
      </c>
      <c r="T100" s="53">
        <v>-0.0993454158306122</v>
      </c>
      <c r="U100" s="53">
        <v>-0.110299907624722</v>
      </c>
      <c r="V100" s="53">
        <v>-0.0495408475399017</v>
      </c>
      <c r="W100" s="53">
        <v>0.0374176576733589</v>
      </c>
      <c r="X100" s="53">
        <v>0.0690278336405754</v>
      </c>
      <c r="Y100" s="53">
        <v>0.0662145838141441</v>
      </c>
      <c r="Z100" s="53">
        <v>0.0791037082672119</v>
      </c>
      <c r="AA100" s="53">
        <v>0.140293285250664</v>
      </c>
      <c r="AB100" s="53">
        <v>0.0711568295955658</v>
      </c>
      <c r="AC100" s="53">
        <v>0.0842880979180336</v>
      </c>
      <c r="AD100" s="53">
        <v>0.0844994336366653</v>
      </c>
      <c r="AE100" s="53">
        <v>0.0477140508592129</v>
      </c>
      <c r="AF100" s="53">
        <v>0.0889044776558876</v>
      </c>
      <c r="AG100" s="53">
        <v>0.143438592553139</v>
      </c>
      <c r="AH100" s="53">
        <v>0.134457737207413</v>
      </c>
      <c r="AI100" s="53">
        <v>0.13133904337883</v>
      </c>
      <c r="AJ100" s="53">
        <v>0.12098740041256</v>
      </c>
      <c r="AK100" s="53">
        <v>0.135763928294182</v>
      </c>
      <c r="AL100" s="53">
        <v>0.146932020783424</v>
      </c>
      <c r="AM100" s="53">
        <v>0.11913937330246</v>
      </c>
      <c r="AN100" s="53">
        <v>0.157195687294006</v>
      </c>
      <c r="AO100" s="53">
        <v>0.137862727046013</v>
      </c>
      <c r="AP100" s="53">
        <v>0.182289823889732</v>
      </c>
      <c r="AQ100" s="53">
        <v>0.15490248799324</v>
      </c>
      <c r="AR100" s="53">
        <v>0.142091929912567</v>
      </c>
      <c r="AS100" s="53">
        <v>0.128214970231056</v>
      </c>
      <c r="AT100" s="53">
        <v>0.136994332075119</v>
      </c>
      <c r="AU100" s="53">
        <v>0.136860594153404</v>
      </c>
      <c r="AV100" s="53">
        <v>0.123660698533058</v>
      </c>
      <c r="AW100" s="53">
        <v>0.127135455608368</v>
      </c>
      <c r="AX100" s="53">
        <v>0.133668854832649</v>
      </c>
      <c r="AY100" s="53">
        <v>0.107319481670856</v>
      </c>
      <c r="AZ100" s="53">
        <v>0.0755692049860954</v>
      </c>
      <c r="BA100" s="53">
        <v>0.104843899607658</v>
      </c>
      <c r="BB100" s="53">
        <v>0.102890834212303</v>
      </c>
      <c r="BC100" s="53">
        <v>0.0165315046906471</v>
      </c>
      <c r="BD100" s="53">
        <v>-0.0121915154159069</v>
      </c>
      <c r="BE100" s="53">
        <v>-0.0220729745924473</v>
      </c>
      <c r="BF100" s="53">
        <v>-0.0668263956904411</v>
      </c>
      <c r="BG100" s="53">
        <v>-0.0901402533054352</v>
      </c>
      <c r="BH100" s="53">
        <v>-0.121780142188072</v>
      </c>
      <c r="BI100" s="53">
        <v>-0.0884706601500511</v>
      </c>
      <c r="BJ100" s="53">
        <v>-0.089072547852993</v>
      </c>
      <c r="BK100" s="53">
        <v>-0.083935484290123</v>
      </c>
      <c r="BL100" s="53">
        <v>-0.0992236733436584</v>
      </c>
      <c r="BM100" s="53">
        <v>-0.0978691950440407</v>
      </c>
      <c r="BN100" s="53">
        <v>-0.0834526419639587</v>
      </c>
      <c r="BO100" s="53">
        <v>-0.0710074752569199</v>
      </c>
      <c r="BP100" s="53">
        <v>-0.0929365307092667</v>
      </c>
      <c r="BQ100" s="53">
        <v>-0.0910964906215668</v>
      </c>
      <c r="BR100" s="53">
        <v>-0.107548981904984</v>
      </c>
      <c r="BS100" s="53">
        <v>-0.113251313567162</v>
      </c>
      <c r="BT100" s="53">
        <v>-0.0476899296045303</v>
      </c>
      <c r="BU100" s="53">
        <v>0.0450445711612701</v>
      </c>
      <c r="BV100" s="53">
        <v>0.0933300107717514</v>
      </c>
      <c r="BW100" s="53">
        <v>0.0906996503472328</v>
      </c>
      <c r="BX100" s="53">
        <v>0.101152583956718</v>
      </c>
      <c r="BY100" s="53">
        <v>0.16805537045002</v>
      </c>
      <c r="BZ100" s="53">
        <v>0.108076304197311</v>
      </c>
      <c r="CA100" s="53">
        <v>0.0894280895590782</v>
      </c>
      <c r="CB100" s="53">
        <v>0.0999885126948357</v>
      </c>
      <c r="CC100" s="53">
        <v>0.0653399676084518</v>
      </c>
      <c r="CD100" s="53">
        <v>0.108750209212303</v>
      </c>
      <c r="CE100" s="53">
        <v>0.16714733839035</v>
      </c>
      <c r="CF100" s="53">
        <v>0.145076155662537</v>
      </c>
      <c r="CG100" s="53">
        <v>0.150127485394478</v>
      </c>
      <c r="CH100" s="53">
        <v>0.14358676970005</v>
      </c>
      <c r="CI100" s="53">
        <v>0.106889858841896</v>
      </c>
      <c r="CJ100" s="53">
        <v>0.0897171869874001</v>
      </c>
      <c r="CK100" s="53">
        <v>0.0713917836546898</v>
      </c>
      <c r="CL100" s="53">
        <v>0.124509483575821</v>
      </c>
      <c r="CM100" s="53">
        <v>0.0929274037480354</v>
      </c>
      <c r="CN100" s="53">
        <v>0.136827424168587</v>
      </c>
      <c r="CO100" s="53">
        <v>0.116240911185741</v>
      </c>
      <c r="CP100" s="53">
        <v>0.105087451636791</v>
      </c>
      <c r="CQ100" s="53">
        <v>0.0825781673192978</v>
      </c>
      <c r="CR100" s="53">
        <v>0.0820616707205772</v>
      </c>
      <c r="CS100" s="53">
        <v>0.0686074793338776</v>
      </c>
      <c r="CT100" s="53">
        <v>0.0518625564873219</v>
      </c>
      <c r="CU100" s="53">
        <v>0.0576881170272827</v>
      </c>
      <c r="CV100" s="53">
        <v>0.059792697429657</v>
      </c>
      <c r="CW100" s="53">
        <v>0.0344278998672962</v>
      </c>
      <c r="CX100" s="53">
        <v>0.0191633049398661</v>
      </c>
      <c r="CY100" s="53">
        <v>0.0342063158750534</v>
      </c>
      <c r="CZ100" s="53">
        <v>0.0352394618093967</v>
      </c>
      <c r="DA100" s="53">
        <v>0.0444763414561749</v>
      </c>
      <c r="DB100" s="53">
        <v>0.0653440579771996</v>
      </c>
      <c r="DC100" s="53">
        <v>0.0150794461369514</v>
      </c>
      <c r="DD100" s="53">
        <v>0.00573897548019886</v>
      </c>
      <c r="DE100" s="53">
        <v>0.00419390201568604</v>
      </c>
      <c r="DF100" s="53">
        <v>0.0490501075983047</v>
      </c>
      <c r="DG100" s="53">
        <v>0.0342528969049454</v>
      </c>
      <c r="DH100" s="53">
        <v>0.026347927749157</v>
      </c>
      <c r="DI100" s="53">
        <v>0.0156943537294865</v>
      </c>
      <c r="DJ100" s="53">
        <v>-0.0144460750743747</v>
      </c>
      <c r="DK100" s="53">
        <v>-0.00621773768216372</v>
      </c>
      <c r="DL100" s="53">
        <v>-0.0079283881932497</v>
      </c>
      <c r="DM100" s="53">
        <v>0.0130532141774893</v>
      </c>
      <c r="DN100" s="53">
        <v>0.0252431500703096</v>
      </c>
      <c r="DO100" s="53">
        <v>0.0319598987698555</v>
      </c>
      <c r="DP100" s="53">
        <v>0.0297658685594797</v>
      </c>
      <c r="DQ100" s="53">
        <v>0.0245137065649033</v>
      </c>
      <c r="DR100" s="53">
        <v>0.0197113826870918</v>
      </c>
      <c r="DS100" s="53">
        <v>0.0139353880658746</v>
      </c>
      <c r="DT100" s="53">
        <v>-0.00273988163098693</v>
      </c>
      <c r="DU100" s="53">
        <v>-0.00292276730760932</v>
      </c>
      <c r="DV100" s="53">
        <v>-0.000486574484966695</v>
      </c>
      <c r="DW100" s="53">
        <v>-0.00619978131726384</v>
      </c>
      <c r="DX100" s="53">
        <v>-0.015357174910605</v>
      </c>
      <c r="DY100" s="53">
        <v>0.0164223071187735</v>
      </c>
      <c r="DZ100" s="53">
        <v>0.0060732220299542</v>
      </c>
      <c r="EA100" s="53">
        <v>0.00393638573586941</v>
      </c>
      <c r="EB100" s="53">
        <v>0.00171656615566462</v>
      </c>
      <c r="EC100" s="53">
        <v>-0.0021464554592967</v>
      </c>
      <c r="ED100" s="53">
        <v>0.0109438765794039</v>
      </c>
      <c r="EE100" s="53">
        <v>0.00277386233210564</v>
      </c>
      <c r="EF100" s="53">
        <v>-0.00103707250673324</v>
      </c>
      <c r="EG100" s="53">
        <v>0.050436370074749</v>
      </c>
      <c r="EH100" s="53">
        <v>0.0787771344184875</v>
      </c>
      <c r="EI100" s="53">
        <v>0.0693098902702332</v>
      </c>
      <c r="EJ100" s="53">
        <v>0.0542485006153584</v>
      </c>
      <c r="EK100" s="53">
        <v>0.0664976164698601</v>
      </c>
      <c r="EL100" s="53">
        <v>0.0670246928930283</v>
      </c>
      <c r="EM100" s="53">
        <v>0.0602238848805428</v>
      </c>
      <c r="EN100" s="53">
        <v>0.0585667826235294</v>
      </c>
      <c r="EO100" s="53">
        <v>0.0671991109848022</v>
      </c>
      <c r="EP100" s="53">
        <v>0.0764949694275856</v>
      </c>
      <c r="EQ100" s="53">
        <v>0.0898154228925705</v>
      </c>
      <c r="ER100" s="53">
        <v>0.0933604463934898</v>
      </c>
      <c r="ES100" s="53">
        <v>0.091009646654129</v>
      </c>
      <c r="ET100" s="53">
        <v>0.0954384505748749</v>
      </c>
      <c r="EU100" s="53">
        <v>0.0944538861513138</v>
      </c>
      <c r="EV100" s="53">
        <v>0.0779682025313377</v>
      </c>
      <c r="EW100" s="53">
        <v>0.0921998843550682</v>
      </c>
      <c r="EX100" s="53">
        <v>0.0892136767506599</v>
      </c>
    </row>
    <row r="101" s="53" customFormat="1" spans="1:154">
      <c r="A101" s="54">
        <v>2806</v>
      </c>
      <c r="B101" s="62">
        <v>2806</v>
      </c>
      <c r="C101" s="53" t="s">
        <v>330</v>
      </c>
      <c r="D101" s="55">
        <v>43851</v>
      </c>
      <c r="E101" s="53">
        <v>-0.0321117006242275</v>
      </c>
      <c r="F101" s="53">
        <v>0.0122090056538582</v>
      </c>
      <c r="G101" s="53">
        <v>0.0194047801196575</v>
      </c>
      <c r="H101" s="53">
        <v>-0.0638496801257133</v>
      </c>
      <c r="I101" s="53">
        <v>-0.0922519490122795</v>
      </c>
      <c r="J101" s="53">
        <v>-0.0998932346701622</v>
      </c>
      <c r="K101" s="53">
        <v>-0.13304740190506</v>
      </c>
      <c r="L101" s="53">
        <v>-0.111913666129112</v>
      </c>
      <c r="M101" s="53">
        <v>-0.112844049930573</v>
      </c>
      <c r="N101" s="53">
        <v>-0.0925920009613037</v>
      </c>
      <c r="O101" s="53">
        <v>-0.0866635143756866</v>
      </c>
      <c r="P101" s="53">
        <v>-0.0936646834015846</v>
      </c>
      <c r="Q101" s="53">
        <v>-0.110318541526794</v>
      </c>
      <c r="R101" s="53">
        <v>-0.120205707848072</v>
      </c>
      <c r="S101" s="53">
        <v>-0.0986221507191658</v>
      </c>
      <c r="T101" s="53">
        <v>-0.107978224754333</v>
      </c>
      <c r="U101" s="53">
        <v>-0.105945229530334</v>
      </c>
      <c r="V101" s="53">
        <v>-0.0269394684582949</v>
      </c>
      <c r="W101" s="53">
        <v>0.00945120304822922</v>
      </c>
      <c r="X101" s="53">
        <v>0.00259929499588907</v>
      </c>
      <c r="Y101" s="53">
        <v>0.00289273541420698</v>
      </c>
      <c r="Z101" s="53">
        <v>-0.00764082465320826</v>
      </c>
      <c r="AA101" s="53">
        <v>-0.0300029218196869</v>
      </c>
      <c r="AB101" s="53">
        <v>-0.0491709783673286</v>
      </c>
      <c r="AC101" s="53">
        <v>-0.0631230622529984</v>
      </c>
      <c r="AD101" s="53">
        <v>-0.120740510523319</v>
      </c>
      <c r="AE101" s="53">
        <v>-0.0194339156150818</v>
      </c>
      <c r="AF101" s="53">
        <v>-0.0333935581147671</v>
      </c>
      <c r="AG101" s="53">
        <v>-0.032525185495615</v>
      </c>
      <c r="AH101" s="53">
        <v>-0.00868049263954163</v>
      </c>
      <c r="AI101" s="53">
        <v>-0.0111950729042292</v>
      </c>
      <c r="AJ101" s="53">
        <v>-0.0287869554013014</v>
      </c>
      <c r="AK101" s="53">
        <v>-0.0139984432607889</v>
      </c>
      <c r="AL101" s="53">
        <v>0.00625450536608696</v>
      </c>
      <c r="AM101" s="53">
        <v>0.0230767410248518</v>
      </c>
      <c r="AN101" s="53">
        <v>0.0339014194905758</v>
      </c>
      <c r="AO101" s="53">
        <v>0.0278987158089876</v>
      </c>
      <c r="AP101" s="53">
        <v>0.0269004534929991</v>
      </c>
      <c r="AQ101" s="53">
        <v>0.0194150842726231</v>
      </c>
      <c r="AR101" s="53">
        <v>0.0523090250790119</v>
      </c>
      <c r="AS101" s="53">
        <v>0.0281607955694199</v>
      </c>
      <c r="AT101" s="53">
        <v>0.0187402497977018</v>
      </c>
      <c r="AU101" s="53">
        <v>0.0360407941043377</v>
      </c>
      <c r="AV101" s="53">
        <v>0.0290529783815145</v>
      </c>
      <c r="AW101" s="53">
        <v>0.0829161182045937</v>
      </c>
      <c r="AX101" s="53">
        <v>0.0588717311620712</v>
      </c>
      <c r="AY101" s="53">
        <v>0.0288263484835625</v>
      </c>
      <c r="AZ101" s="53">
        <v>0.0290164891630411</v>
      </c>
      <c r="BA101" s="53">
        <v>0.0457980372011662</v>
      </c>
      <c r="BB101" s="53">
        <v>0.0320999585092068</v>
      </c>
      <c r="BC101" s="53">
        <v>-0.0137668624520302</v>
      </c>
      <c r="BD101" s="53">
        <v>0.0192315950989723</v>
      </c>
      <c r="BE101" s="53">
        <v>0.0304436758160591</v>
      </c>
      <c r="BF101" s="53">
        <v>-0.0291806124150753</v>
      </c>
      <c r="BG101" s="53">
        <v>-0.0402451567351818</v>
      </c>
      <c r="BH101" s="53">
        <v>-0.064753994345665</v>
      </c>
      <c r="BI101" s="53">
        <v>-0.0665709152817726</v>
      </c>
      <c r="BJ101" s="53">
        <v>-0.052179429680109</v>
      </c>
      <c r="BK101" s="53">
        <v>-0.0452951304614544</v>
      </c>
      <c r="BL101" s="53">
        <v>-0.0389299243688583</v>
      </c>
      <c r="BM101" s="53">
        <v>-0.0486829020082951</v>
      </c>
      <c r="BN101" s="53">
        <v>-0.0599426813423634</v>
      </c>
      <c r="BO101" s="53">
        <v>-0.0729627683758736</v>
      </c>
      <c r="BP101" s="53">
        <v>-0.0752210393548012</v>
      </c>
      <c r="BQ101" s="53">
        <v>-0.0316671133041382</v>
      </c>
      <c r="BR101" s="53">
        <v>-0.0553617849946022</v>
      </c>
      <c r="BS101" s="53">
        <v>-0.0282813906669617</v>
      </c>
      <c r="BT101" s="53">
        <v>0.0529988184571266</v>
      </c>
      <c r="BU101" s="53">
        <v>0.0838367715477943</v>
      </c>
      <c r="BV101" s="53">
        <v>0.0209942385554314</v>
      </c>
      <c r="BW101" s="53">
        <v>0.0176421869546175</v>
      </c>
      <c r="BX101" s="53">
        <v>0.00761091895401478</v>
      </c>
      <c r="BY101" s="53">
        <v>-0.00304506137035787</v>
      </c>
      <c r="BZ101" s="53">
        <v>-0.0157646052539349</v>
      </c>
      <c r="CA101" s="53">
        <v>-0.014448806643486</v>
      </c>
      <c r="CB101" s="53">
        <v>-0.026919512078166</v>
      </c>
      <c r="CC101" s="53">
        <v>-0.0294972155243158</v>
      </c>
      <c r="CD101" s="53">
        <v>-0.0282139908522367</v>
      </c>
      <c r="CE101" s="53">
        <v>-0.0352722443640232</v>
      </c>
      <c r="CF101" s="53">
        <v>-0.0192962139844894</v>
      </c>
      <c r="CG101" s="53">
        <v>-0.0102829746901989</v>
      </c>
      <c r="CH101" s="53">
        <v>-0.021821727976203</v>
      </c>
      <c r="CI101" s="53">
        <v>0.00585710443556309</v>
      </c>
      <c r="CJ101" s="53">
        <v>0.00575435534119606</v>
      </c>
      <c r="CK101" s="53">
        <v>0.0166512243449688</v>
      </c>
      <c r="CL101" s="53">
        <v>0.0201214049011469</v>
      </c>
      <c r="CM101" s="53">
        <v>0.017866613343358</v>
      </c>
      <c r="CN101" s="53">
        <v>0.0355247184634209</v>
      </c>
      <c r="CO101" s="53">
        <v>0.0342577546834946</v>
      </c>
      <c r="CP101" s="53">
        <v>0.0497875884175301</v>
      </c>
      <c r="CQ101" s="53">
        <v>0.0261995457112789</v>
      </c>
      <c r="CR101" s="53">
        <v>0.0230152569711208</v>
      </c>
      <c r="CS101" s="53">
        <v>0.0266807582229376</v>
      </c>
      <c r="CT101" s="53">
        <v>0.0188892707228661</v>
      </c>
      <c r="CU101" s="53">
        <v>0.0780842155218124</v>
      </c>
      <c r="CV101" s="53">
        <v>0.0482065044343472</v>
      </c>
      <c r="CW101" s="53">
        <v>0.0309874340891838</v>
      </c>
      <c r="CX101" s="53">
        <v>0.0221729278564453</v>
      </c>
      <c r="CY101" s="53">
        <v>0.0335698947310448</v>
      </c>
      <c r="CZ101" s="53">
        <v>0.0211874973028898</v>
      </c>
      <c r="DA101" s="53">
        <v>-0.0252283979207277</v>
      </c>
      <c r="DB101" s="53">
        <v>-0.0139061473309994</v>
      </c>
      <c r="DC101" s="53">
        <v>-0.017922455444932</v>
      </c>
      <c r="DD101" s="53">
        <v>-0.0415526255965233</v>
      </c>
      <c r="DE101" s="53">
        <v>-0.0588903464376926</v>
      </c>
      <c r="DF101" s="53">
        <v>-0.0420227907598019</v>
      </c>
      <c r="DG101" s="53">
        <v>-0.0733600482344627</v>
      </c>
      <c r="DH101" s="53">
        <v>-0.0666178017854691</v>
      </c>
      <c r="DI101" s="53">
        <v>-0.0744324773550034</v>
      </c>
      <c r="DJ101" s="53">
        <v>-0.0605456382036209</v>
      </c>
      <c r="DK101" s="53">
        <v>-0.0448641739785671</v>
      </c>
      <c r="DL101" s="53">
        <v>-0.0406055599451065</v>
      </c>
      <c r="DM101" s="53">
        <v>-0.0442393347620964</v>
      </c>
      <c r="DN101" s="53">
        <v>-0.0518682263791561</v>
      </c>
      <c r="DO101" s="53">
        <v>-0.0738385915756226</v>
      </c>
      <c r="DP101" s="53">
        <v>-0.0595000013709068</v>
      </c>
      <c r="DQ101" s="53">
        <v>-0.0845474004745483</v>
      </c>
      <c r="DR101" s="53">
        <v>-0.0868218466639519</v>
      </c>
      <c r="DS101" s="53">
        <v>-0.0812691226601601</v>
      </c>
      <c r="DT101" s="53">
        <v>-0.0252785012125969</v>
      </c>
      <c r="DU101" s="53">
        <v>-0.0216330103576183</v>
      </c>
      <c r="DV101" s="53">
        <v>-0.0221353024244308</v>
      </c>
      <c r="DW101" s="53">
        <v>-0.0338414162397385</v>
      </c>
      <c r="DX101" s="53">
        <v>-0.040289930999279</v>
      </c>
      <c r="DY101" s="53">
        <v>-0.0555578097701073</v>
      </c>
      <c r="DZ101" s="53">
        <v>-0.100704558193684</v>
      </c>
      <c r="EA101" s="53">
        <v>0.00317974202334881</v>
      </c>
      <c r="EB101" s="53">
        <v>-0.0120631251484156</v>
      </c>
      <c r="EC101" s="53">
        <v>-0.00413650088012218</v>
      </c>
      <c r="ED101" s="53">
        <v>0.00373216345906258</v>
      </c>
      <c r="EE101" s="53">
        <v>-0.0077956560999155</v>
      </c>
      <c r="EF101" s="53">
        <v>-0.0138487862423062</v>
      </c>
      <c r="EG101" s="53">
        <v>-0.0267391055822372</v>
      </c>
      <c r="EH101" s="53">
        <v>-0.00638340786099434</v>
      </c>
      <c r="EI101" s="53">
        <v>-0.000458041206002235</v>
      </c>
      <c r="EJ101" s="53">
        <v>0.00689645577222109</v>
      </c>
      <c r="EK101" s="53">
        <v>0.00314854364842176</v>
      </c>
      <c r="EL101" s="53">
        <v>-0.0155078219249845</v>
      </c>
      <c r="EM101" s="53">
        <v>-0.0217262282967567</v>
      </c>
      <c r="EN101" s="53">
        <v>-0.00436212029308081</v>
      </c>
      <c r="EO101" s="53">
        <v>-0.00492230895906687</v>
      </c>
      <c r="EP101" s="53">
        <v>-0.0111585669219494</v>
      </c>
      <c r="EQ101" s="53">
        <v>0.00247647752985358</v>
      </c>
      <c r="ER101" s="53">
        <v>0.00328015116974711</v>
      </c>
      <c r="ES101" s="53">
        <v>-0.00205165380612016</v>
      </c>
      <c r="ET101" s="53">
        <v>0.00378166930750012</v>
      </c>
      <c r="EU101" s="53">
        <v>-0.00904464349150658</v>
      </c>
      <c r="EV101" s="53">
        <v>-3.9996113628149e-5</v>
      </c>
      <c r="EW101" s="53">
        <v>0.00534458411857486</v>
      </c>
      <c r="EX101" s="53">
        <v>0.00402890471741557</v>
      </c>
    </row>
    <row r="102" s="53" customFormat="1" spans="1:154">
      <c r="A102" s="54">
        <v>2813</v>
      </c>
      <c r="B102" s="62">
        <v>2813</v>
      </c>
      <c r="C102" s="53" t="s">
        <v>333</v>
      </c>
      <c r="D102" s="55">
        <v>43851</v>
      </c>
      <c r="E102" s="53">
        <v>-0.0163279976695776</v>
      </c>
      <c r="F102" s="53">
        <v>0.0108777340501547</v>
      </c>
      <c r="G102" s="53">
        <v>0.0213312674313784</v>
      </c>
      <c r="H102" s="53">
        <v>-0.0136876851320267</v>
      </c>
      <c r="I102" s="53">
        <v>-0.012550113722682</v>
      </c>
      <c r="J102" s="53">
        <v>-0.0476039797067642</v>
      </c>
      <c r="K102" s="53">
        <v>-0.0664810687303543</v>
      </c>
      <c r="L102" s="53">
        <v>-0.0621151439845562</v>
      </c>
      <c r="M102" s="53">
        <v>-0.0456609800457954</v>
      </c>
      <c r="N102" s="53">
        <v>-0.0659738853573799</v>
      </c>
      <c r="O102" s="53">
        <v>-0.0513628125190735</v>
      </c>
      <c r="P102" s="53">
        <v>-0.0599637366831303</v>
      </c>
      <c r="Q102" s="53">
        <v>-0.0798403099179268</v>
      </c>
      <c r="R102" s="53">
        <v>-0.0971453934907913</v>
      </c>
      <c r="S102" s="53">
        <v>-0.0767715945839882</v>
      </c>
      <c r="T102" s="53">
        <v>-0.107418768107891</v>
      </c>
      <c r="U102" s="53">
        <v>-0.0930361971259117</v>
      </c>
      <c r="V102" s="53">
        <v>-0.0179556030780077</v>
      </c>
      <c r="W102" s="53">
        <v>0.091994933784008</v>
      </c>
      <c r="X102" s="53">
        <v>0.193948715925217</v>
      </c>
      <c r="Y102" s="53">
        <v>0.128355443477631</v>
      </c>
      <c r="Z102" s="53">
        <v>0.112667791545391</v>
      </c>
      <c r="AA102" s="53">
        <v>0.0666310712695122</v>
      </c>
      <c r="AB102" s="53">
        <v>0.0229542255401611</v>
      </c>
      <c r="AC102" s="53">
        <v>0.010663490742445</v>
      </c>
      <c r="AD102" s="53">
        <v>-0.00434692949056625</v>
      </c>
      <c r="AE102" s="53">
        <v>-0.0314948074519634</v>
      </c>
      <c r="AF102" s="53">
        <v>0.0368088819086552</v>
      </c>
      <c r="AG102" s="53">
        <v>0.0774415880441666</v>
      </c>
      <c r="AH102" s="53">
        <v>0.0823490172624588</v>
      </c>
      <c r="AI102" s="53">
        <v>0.0937432274222374</v>
      </c>
      <c r="AJ102" s="53">
        <v>0.13128188252449</v>
      </c>
      <c r="AK102" s="53">
        <v>0.157580927014351</v>
      </c>
      <c r="AL102" s="53">
        <v>0.115499429404736</v>
      </c>
      <c r="AM102" s="53">
        <v>0.10647289454937</v>
      </c>
      <c r="AN102" s="53">
        <v>0.114686608314514</v>
      </c>
      <c r="AO102" s="53">
        <v>0.112724006175995</v>
      </c>
      <c r="AP102" s="53">
        <v>0.108972892165184</v>
      </c>
      <c r="AQ102" s="53">
        <v>0.105429239571095</v>
      </c>
      <c r="AR102" s="53">
        <v>0.0968649685382843</v>
      </c>
      <c r="AS102" s="53">
        <v>0.156776964664459</v>
      </c>
      <c r="AT102" s="53">
        <v>0.0927872732281685</v>
      </c>
      <c r="AU102" s="53">
        <v>0.153146594762802</v>
      </c>
      <c r="AV102" s="53">
        <v>0.142348423600197</v>
      </c>
      <c r="AW102" s="53">
        <v>0.142673596739769</v>
      </c>
      <c r="AX102" s="53">
        <v>0.13400861620903</v>
      </c>
      <c r="AY102" s="53">
        <v>0.131640404462814</v>
      </c>
      <c r="AZ102" s="53">
        <v>0.103258512914181</v>
      </c>
      <c r="BA102" s="53">
        <v>0.11783691495657</v>
      </c>
      <c r="BB102" s="53">
        <v>0.141359388828278</v>
      </c>
      <c r="BC102" s="53">
        <v>-0.00451042503118515</v>
      </c>
      <c r="BD102" s="53">
        <v>0.0294449329376221</v>
      </c>
      <c r="BE102" s="53">
        <v>0.0519277676939964</v>
      </c>
      <c r="BF102" s="53">
        <v>0.022175170481205</v>
      </c>
      <c r="BG102" s="53">
        <v>0.0241929143667221</v>
      </c>
      <c r="BH102" s="53">
        <v>-0.00828997790813446</v>
      </c>
      <c r="BI102" s="53">
        <v>-0.00699574593454599</v>
      </c>
      <c r="BJ102" s="53">
        <v>-0.00246894545853138</v>
      </c>
      <c r="BK102" s="53">
        <v>-0.0132252341136336</v>
      </c>
      <c r="BL102" s="53">
        <v>-0.0186258237808943</v>
      </c>
      <c r="BM102" s="53">
        <v>-0.0255742594599724</v>
      </c>
      <c r="BN102" s="53">
        <v>-0.0261621382087469</v>
      </c>
      <c r="BO102" s="53">
        <v>-0.0419810637831688</v>
      </c>
      <c r="BP102" s="53">
        <v>-0.0397310107946396</v>
      </c>
      <c r="BQ102" s="53">
        <v>-0.0310111176222563</v>
      </c>
      <c r="BR102" s="53">
        <v>-0.0487663596868515</v>
      </c>
      <c r="BS102" s="53">
        <v>-0.0336481742560863</v>
      </c>
      <c r="BT102" s="53">
        <v>0.0519847683608532</v>
      </c>
      <c r="BU102" s="53">
        <v>0.153369426727295</v>
      </c>
      <c r="BV102" s="53">
        <v>0.291585713624954</v>
      </c>
      <c r="BW102" s="53">
        <v>0.188570261001587</v>
      </c>
      <c r="BX102" s="53">
        <v>0.163370341062546</v>
      </c>
      <c r="BY102" s="53">
        <v>0.13069050014019</v>
      </c>
      <c r="BZ102" s="53">
        <v>0.103576511144638</v>
      </c>
      <c r="CA102" s="53">
        <v>0.0759052783250809</v>
      </c>
      <c r="CB102" s="53">
        <v>0.0918219313025475</v>
      </c>
      <c r="CC102" s="53">
        <v>0.0709285661578178</v>
      </c>
      <c r="CD102" s="53">
        <v>0.106409497559071</v>
      </c>
      <c r="CE102" s="53">
        <v>0.136618316173553</v>
      </c>
      <c r="CF102" s="53">
        <v>0.126486510038376</v>
      </c>
      <c r="CG102" s="53">
        <v>0.146083608269691</v>
      </c>
      <c r="CH102" s="53">
        <v>0.192800670862198</v>
      </c>
      <c r="CI102" s="53">
        <v>0.217076510190964</v>
      </c>
      <c r="CJ102" s="53">
        <v>0.162125259637833</v>
      </c>
      <c r="CK102" s="53">
        <v>0.15552245080471</v>
      </c>
      <c r="CL102" s="53">
        <v>0.166695535182953</v>
      </c>
      <c r="CM102" s="53">
        <v>0.142520606517792</v>
      </c>
      <c r="CN102" s="53">
        <v>0.141849502921104</v>
      </c>
      <c r="CO102" s="53">
        <v>0.138210132718086</v>
      </c>
      <c r="CP102" s="53">
        <v>0.130163997411728</v>
      </c>
      <c r="CQ102" s="53">
        <v>0.168040916323662</v>
      </c>
      <c r="CR102" s="53">
        <v>0.142547979950905</v>
      </c>
      <c r="CS102" s="53">
        <v>0.134511947631836</v>
      </c>
      <c r="CT102" s="53">
        <v>0.13257722556591</v>
      </c>
      <c r="CU102" s="53">
        <v>0.133352071046829</v>
      </c>
      <c r="CV102" s="53">
        <v>0.12420666217804</v>
      </c>
      <c r="CW102" s="53">
        <v>0.118570670485497</v>
      </c>
      <c r="CX102" s="53">
        <v>0.0951912403106689</v>
      </c>
      <c r="CY102" s="53">
        <v>0.106384932994843</v>
      </c>
      <c r="CZ102" s="53">
        <v>0.144288092851639</v>
      </c>
      <c r="DA102" s="53">
        <v>-0.0254374500364065</v>
      </c>
      <c r="DB102" s="53">
        <v>-0.0321870744228363</v>
      </c>
      <c r="DC102" s="53">
        <v>-0.044216375797987</v>
      </c>
      <c r="DD102" s="53">
        <v>-0.0494827330112457</v>
      </c>
      <c r="DE102" s="53">
        <v>-0.0503629073500633</v>
      </c>
      <c r="DF102" s="53">
        <v>-0.0529338791966438</v>
      </c>
      <c r="DG102" s="53">
        <v>-0.073105201125145</v>
      </c>
      <c r="DH102" s="53">
        <v>-0.0732660740613937</v>
      </c>
      <c r="DI102" s="53">
        <v>-0.0460556223988533</v>
      </c>
      <c r="DJ102" s="53">
        <v>-0.0609679408371449</v>
      </c>
      <c r="DK102" s="53">
        <v>-0.0394084304571152</v>
      </c>
      <c r="DL102" s="53">
        <v>-0.0474214777350426</v>
      </c>
      <c r="DM102" s="53">
        <v>-0.0514791235327721</v>
      </c>
      <c r="DN102" s="53">
        <v>-0.0710342600941658</v>
      </c>
      <c r="DO102" s="53">
        <v>-0.0593803562223911</v>
      </c>
      <c r="DP102" s="53">
        <v>-0.0722722858190536</v>
      </c>
      <c r="DQ102" s="53">
        <v>-0.0730078965425491</v>
      </c>
      <c r="DR102" s="53">
        <v>-0.0835602506995201</v>
      </c>
      <c r="DS102" s="53">
        <v>-0.0749943628907204</v>
      </c>
      <c r="DT102" s="53">
        <v>-0.111256875097752</v>
      </c>
      <c r="DU102" s="53">
        <v>-0.0738346949219704</v>
      </c>
      <c r="DV102" s="53">
        <v>-0.0643224194645882</v>
      </c>
      <c r="DW102" s="53">
        <v>-0.0776793137192726</v>
      </c>
      <c r="DX102" s="53">
        <v>-0.094242163002491</v>
      </c>
      <c r="DY102" s="53">
        <v>-0.0788616612553596</v>
      </c>
      <c r="DZ102" s="53">
        <v>-0.109788738191128</v>
      </c>
      <c r="EA102" s="53">
        <v>-0.116043254733086</v>
      </c>
      <c r="EB102" s="53">
        <v>-0.0832204967737198</v>
      </c>
      <c r="EC102" s="53">
        <v>-0.072796605527401</v>
      </c>
      <c r="ED102" s="53">
        <v>-0.0577573664486408</v>
      </c>
      <c r="EE102" s="53">
        <v>-0.0659602656960487</v>
      </c>
      <c r="EF102" s="53">
        <v>-0.0751386731863022</v>
      </c>
      <c r="EG102" s="53">
        <v>-0.0731154680252075</v>
      </c>
      <c r="EH102" s="53">
        <v>-0.0602457039058208</v>
      </c>
      <c r="EI102" s="53">
        <v>-0.062669426202774</v>
      </c>
      <c r="EJ102" s="53">
        <v>-0.0656287968158722</v>
      </c>
      <c r="EK102" s="53">
        <v>-0.0434164777398109</v>
      </c>
      <c r="EL102" s="53">
        <v>-0.0464964918792248</v>
      </c>
      <c r="EM102" s="53">
        <v>-0.0464007742702961</v>
      </c>
      <c r="EN102" s="53">
        <v>-0.0469189062714577</v>
      </c>
      <c r="EO102" s="53">
        <v>-0.024883821606636</v>
      </c>
      <c r="EP102" s="53">
        <v>-0.0633805766701698</v>
      </c>
      <c r="EQ102" s="53">
        <v>0.00501478463411331</v>
      </c>
      <c r="ER102" s="53">
        <v>-0.00384868239052594</v>
      </c>
      <c r="ES102" s="53">
        <v>-0.00429835636168718</v>
      </c>
      <c r="ET102" s="53">
        <v>-0.00381792266853154</v>
      </c>
      <c r="EU102" s="53">
        <v>-0.000550139928236604</v>
      </c>
      <c r="EV102" s="53">
        <v>-0.00555260293185711</v>
      </c>
      <c r="EW102" s="53">
        <v>-0.00216789450496435</v>
      </c>
      <c r="EX102" s="53">
        <v>-0.0165485963225365</v>
      </c>
    </row>
    <row r="103" s="53" customFormat="1" spans="1:154">
      <c r="A103" s="54">
        <v>2815</v>
      </c>
      <c r="B103" s="62">
        <v>2815</v>
      </c>
      <c r="C103" s="53" t="s">
        <v>336</v>
      </c>
      <c r="D103" s="55">
        <v>43851</v>
      </c>
      <c r="E103" s="53">
        <v>0.0332993119955063</v>
      </c>
      <c r="F103" s="53">
        <v>0.00470717716962099</v>
      </c>
      <c r="G103" s="53">
        <v>0.00286523508839309</v>
      </c>
      <c r="H103" s="53">
        <v>-0.0268255788832903</v>
      </c>
      <c r="I103" s="53">
        <v>-0.0816455110907555</v>
      </c>
      <c r="J103" s="53">
        <v>-0.0993443503975868</v>
      </c>
      <c r="K103" s="53">
        <v>-0.104668013751507</v>
      </c>
      <c r="L103" s="53">
        <v>-0.121291771531105</v>
      </c>
      <c r="M103" s="53">
        <v>-0.109955348074436</v>
      </c>
      <c r="N103" s="53">
        <v>-0.121139086782932</v>
      </c>
      <c r="O103" s="53">
        <v>-0.0712247043848038</v>
      </c>
      <c r="P103" s="53">
        <v>-0.0436499491333961</v>
      </c>
      <c r="Q103" s="53">
        <v>-0.0279488805681467</v>
      </c>
      <c r="R103" s="53">
        <v>-0.0380887612700462</v>
      </c>
      <c r="S103" s="53">
        <v>-0.00248118885792792</v>
      </c>
      <c r="T103" s="53">
        <v>-0.022511774674058</v>
      </c>
      <c r="U103" s="53">
        <v>-0.0387615039944649</v>
      </c>
      <c r="V103" s="53">
        <v>0.0479355789721012</v>
      </c>
      <c r="W103" s="53">
        <v>0.0771373957395554</v>
      </c>
      <c r="X103" s="53">
        <v>0.0139823313802481</v>
      </c>
      <c r="Y103" s="53">
        <v>-0.0238420274108648</v>
      </c>
      <c r="Z103" s="53">
        <v>-0.0716385394334793</v>
      </c>
      <c r="AA103" s="53">
        <v>0.0193375702947378</v>
      </c>
      <c r="AB103" s="53">
        <v>0.0531724989414215</v>
      </c>
      <c r="AC103" s="53">
        <v>0.00255213375203311</v>
      </c>
      <c r="AD103" s="53">
        <v>0.012269414961338</v>
      </c>
      <c r="AE103" s="53">
        <v>-0.0420081503689289</v>
      </c>
      <c r="AF103" s="53">
        <v>-0.0266502518206835</v>
      </c>
      <c r="AG103" s="53">
        <v>0.0565143600106239</v>
      </c>
      <c r="AH103" s="53">
        <v>0.0713715329766273</v>
      </c>
      <c r="AI103" s="53">
        <v>0.0428709834814072</v>
      </c>
      <c r="AJ103" s="53">
        <v>0.0746040269732475</v>
      </c>
      <c r="AK103" s="53">
        <v>0.00637319544330239</v>
      </c>
      <c r="AL103" s="53">
        <v>-0.0043617538176477</v>
      </c>
      <c r="AM103" s="53">
        <v>-0.0354203507304192</v>
      </c>
      <c r="AN103" s="53">
        <v>0.0191315710544586</v>
      </c>
      <c r="AO103" s="53">
        <v>-0.0060007874853909</v>
      </c>
      <c r="AP103" s="53">
        <v>-0.0333063639700413</v>
      </c>
      <c r="AQ103" s="53">
        <v>-0.068848729133606</v>
      </c>
      <c r="AR103" s="53">
        <v>-0.0772857740521431</v>
      </c>
      <c r="AS103" s="53">
        <v>-0.117467574775219</v>
      </c>
      <c r="AT103" s="53">
        <v>-0.135870143771172</v>
      </c>
      <c r="AU103" s="53">
        <v>-0.132690191268921</v>
      </c>
      <c r="AV103" s="53">
        <v>-0.126146391034126</v>
      </c>
      <c r="AW103" s="53">
        <v>-0.167877793312073</v>
      </c>
      <c r="AX103" s="53">
        <v>-0.144127145409584</v>
      </c>
      <c r="AY103" s="53">
        <v>-0.153099343180656</v>
      </c>
      <c r="AZ103" s="53">
        <v>-0.182945504784584</v>
      </c>
      <c r="BA103" s="53">
        <v>-0.219724625349045</v>
      </c>
      <c r="BB103" s="53">
        <v>-0.21398563683033</v>
      </c>
      <c r="BC103" s="53">
        <v>0.0245516411960125</v>
      </c>
      <c r="BD103" s="53">
        <v>0.0174384526908398</v>
      </c>
      <c r="BE103" s="53">
        <v>-0.000922407256439328</v>
      </c>
      <c r="BF103" s="53">
        <v>-0.0219315011054277</v>
      </c>
      <c r="BG103" s="53">
        <v>-0.0535391569137573</v>
      </c>
      <c r="BH103" s="53">
        <v>-0.0701180547475815</v>
      </c>
      <c r="BI103" s="53">
        <v>-0.0598959475755692</v>
      </c>
      <c r="BJ103" s="53">
        <v>-0.0519728884100914</v>
      </c>
      <c r="BK103" s="53">
        <v>-0.0635043382644653</v>
      </c>
      <c r="BL103" s="53">
        <v>-0.0569094233214855</v>
      </c>
      <c r="BM103" s="53">
        <v>-0.0472841486334801</v>
      </c>
      <c r="BN103" s="53">
        <v>-0.0146149666979909</v>
      </c>
      <c r="BO103" s="53">
        <v>-0.0097316550090909</v>
      </c>
      <c r="BP103" s="53">
        <v>-0.00857799965888262</v>
      </c>
      <c r="BQ103" s="53">
        <v>0.0180923417210579</v>
      </c>
      <c r="BR103" s="53">
        <v>0.0178270488977432</v>
      </c>
      <c r="BS103" s="53">
        <v>-0.0121825123205781</v>
      </c>
      <c r="BT103" s="53">
        <v>0.0602343305945396</v>
      </c>
      <c r="BU103" s="53">
        <v>0.0852791368961334</v>
      </c>
      <c r="BV103" s="53">
        <v>0.0454766042530537</v>
      </c>
      <c r="BW103" s="53">
        <v>0.0292619746178389</v>
      </c>
      <c r="BX103" s="53">
        <v>-0.00114710000343621</v>
      </c>
      <c r="BY103" s="53">
        <v>0.0570926517248154</v>
      </c>
      <c r="BZ103" s="53">
        <v>0.0957345739006996</v>
      </c>
      <c r="CA103" s="53">
        <v>0.0371608883142471</v>
      </c>
      <c r="CB103" s="53">
        <v>0.0617054365575314</v>
      </c>
      <c r="CC103" s="53">
        <v>0.000425536883994937</v>
      </c>
      <c r="CD103" s="53">
        <v>0.0196487512439489</v>
      </c>
      <c r="CE103" s="53">
        <v>0.0931147560477257</v>
      </c>
      <c r="CF103" s="53">
        <v>0.122784197330475</v>
      </c>
      <c r="CG103" s="53">
        <v>0.102345012128353</v>
      </c>
      <c r="CH103" s="53">
        <v>0.103085078299046</v>
      </c>
      <c r="CI103" s="53">
        <v>0.0485712736845016</v>
      </c>
      <c r="CJ103" s="53">
        <v>0.0110389841720462</v>
      </c>
      <c r="CK103" s="53">
        <v>-0.0321509726345539</v>
      </c>
      <c r="CL103" s="53">
        <v>0.000429878709837794</v>
      </c>
      <c r="CM103" s="53">
        <v>-0.030767822638154</v>
      </c>
      <c r="CN103" s="53">
        <v>-0.0629760921001434</v>
      </c>
      <c r="CO103" s="53">
        <v>-0.0799029022455215</v>
      </c>
      <c r="CP103" s="53">
        <v>-0.0759285539388657</v>
      </c>
      <c r="CQ103" s="53">
        <v>-0.106881313025951</v>
      </c>
      <c r="CR103" s="53">
        <v>-0.102917738258839</v>
      </c>
      <c r="CS103" s="53">
        <v>-0.0999961420893669</v>
      </c>
      <c r="CT103" s="53">
        <v>-0.0814729183912277</v>
      </c>
      <c r="CU103" s="53">
        <v>-0.069914311170578</v>
      </c>
      <c r="CV103" s="53">
        <v>-0.0512054674327374</v>
      </c>
      <c r="CW103" s="53">
        <v>-0.0540877282619476</v>
      </c>
      <c r="CX103" s="53">
        <v>-0.0712144523859024</v>
      </c>
      <c r="CY103" s="53">
        <v>-0.0853269919753075</v>
      </c>
      <c r="CZ103" s="53">
        <v>-0.107864215970039</v>
      </c>
      <c r="DA103" s="53">
        <v>0.0118837868794799</v>
      </c>
      <c r="DB103" s="53">
        <v>-0.00959515850991011</v>
      </c>
      <c r="DC103" s="53">
        <v>0.00692376028746367</v>
      </c>
      <c r="DD103" s="53">
        <v>-0.00175796006806195</v>
      </c>
      <c r="DE103" s="53">
        <v>-0.0249702371656895</v>
      </c>
      <c r="DF103" s="53">
        <v>-0.0260901730507612</v>
      </c>
      <c r="DG103" s="53">
        <v>-0.0416359454393387</v>
      </c>
      <c r="DH103" s="53">
        <v>-0.0661827698349953</v>
      </c>
      <c r="DI103" s="53">
        <v>-0.0433148927986622</v>
      </c>
      <c r="DJ103" s="53">
        <v>-0.0610935464501381</v>
      </c>
      <c r="DK103" s="53">
        <v>-0.020804438740015</v>
      </c>
      <c r="DL103" s="53">
        <v>-0.025898864492774</v>
      </c>
      <c r="DM103" s="53">
        <v>-0.0150811076164246</v>
      </c>
      <c r="DN103" s="53">
        <v>-0.0263746436685324</v>
      </c>
      <c r="DO103" s="53">
        <v>-0.0174374133348465</v>
      </c>
      <c r="DP103" s="53">
        <v>-0.0372027084231377</v>
      </c>
      <c r="DQ103" s="53">
        <v>-0.0234428737312555</v>
      </c>
      <c r="DR103" s="53">
        <v>-0.00916263274848461</v>
      </c>
      <c r="DS103" s="53">
        <v>-0.00500561855733395</v>
      </c>
      <c r="DT103" s="53">
        <v>-0.0283581539988518</v>
      </c>
      <c r="DU103" s="53">
        <v>-0.049967885017395</v>
      </c>
      <c r="DV103" s="53">
        <v>-0.0673553273081779</v>
      </c>
      <c r="DW103" s="53">
        <v>-0.0346189625561237</v>
      </c>
      <c r="DX103" s="53">
        <v>-0.0394259579479694</v>
      </c>
      <c r="DY103" s="53">
        <v>-0.031472634524107</v>
      </c>
      <c r="DZ103" s="53">
        <v>-0.0462999045848846</v>
      </c>
      <c r="EA103" s="53">
        <v>-0.0392975695431232</v>
      </c>
      <c r="EB103" s="53">
        <v>-0.0431628860533237</v>
      </c>
      <c r="EC103" s="53">
        <v>-0.0334642790257931</v>
      </c>
      <c r="ED103" s="53">
        <v>-0.0482765473425388</v>
      </c>
      <c r="EE103" s="53">
        <v>-0.0563379116356373</v>
      </c>
      <c r="EF103" s="53">
        <v>-0.0253449361771345</v>
      </c>
      <c r="EG103" s="53">
        <v>-0.0390619598329067</v>
      </c>
      <c r="EH103" s="53">
        <v>-0.0122646205127239</v>
      </c>
      <c r="EI103" s="53">
        <v>-0.000133258756250143</v>
      </c>
      <c r="EJ103" s="53">
        <v>0.0218378100544214</v>
      </c>
      <c r="EK103" s="53">
        <v>0.0279031526297331</v>
      </c>
      <c r="EL103" s="53">
        <v>0.0328058414161205</v>
      </c>
      <c r="EM103" s="53">
        <v>0.0141902882605791</v>
      </c>
      <c r="EN103" s="53">
        <v>0.00177889736369252</v>
      </c>
      <c r="EO103" s="53">
        <v>-0.00745014799758792</v>
      </c>
      <c r="EP103" s="53">
        <v>-0.0298162959516048</v>
      </c>
      <c r="EQ103" s="53">
        <v>-0.029557928442955</v>
      </c>
      <c r="ER103" s="53">
        <v>-0.0415373593568802</v>
      </c>
      <c r="ES103" s="53">
        <v>-0.0948273688554764</v>
      </c>
      <c r="ET103" s="53">
        <v>-0.089785560965538</v>
      </c>
      <c r="EU103" s="53">
        <v>-0.0958754941821098</v>
      </c>
      <c r="EV103" s="53">
        <v>-0.108594939112663</v>
      </c>
      <c r="EW103" s="53">
        <v>-0.131261512637138</v>
      </c>
      <c r="EX103" s="53">
        <v>-0.102985307574272</v>
      </c>
    </row>
    <row r="104" s="53" customFormat="1" spans="1:154">
      <c r="A104" s="54">
        <v>2829</v>
      </c>
      <c r="B104" s="62">
        <v>2829</v>
      </c>
      <c r="C104" s="53" t="s">
        <v>339</v>
      </c>
      <c r="D104" s="55">
        <v>43851</v>
      </c>
      <c r="E104" s="53">
        <v>0.0435900315642357</v>
      </c>
      <c r="F104" s="53">
        <v>0.0691622123122215</v>
      </c>
      <c r="G104" s="53">
        <v>0.0138102229684591</v>
      </c>
      <c r="H104" s="53">
        <v>0.0230160336941481</v>
      </c>
      <c r="I104" s="53">
        <v>0.0810273811221123</v>
      </c>
      <c r="J104" s="53">
        <v>0.0684222429990768</v>
      </c>
      <c r="K104" s="53">
        <v>0.0889021307229996</v>
      </c>
      <c r="L104" s="53">
        <v>0.182519108057022</v>
      </c>
      <c r="M104" s="53">
        <v>0.136740326881409</v>
      </c>
      <c r="N104" s="53">
        <v>0.222262367606163</v>
      </c>
      <c r="O104" s="53">
        <v>0.345047444105148</v>
      </c>
      <c r="P104" s="53">
        <v>0.419841051101685</v>
      </c>
      <c r="Q104" s="53">
        <v>0.383507311344147</v>
      </c>
      <c r="R104" s="53">
        <v>0.390645176172256</v>
      </c>
      <c r="S104" s="53">
        <v>0.335119545459747</v>
      </c>
      <c r="T104" s="53">
        <v>0.379074841737747</v>
      </c>
      <c r="U104" s="53">
        <v>0.354804843664169</v>
      </c>
      <c r="V104" s="53">
        <v>0.396626740694046</v>
      </c>
      <c r="W104" s="53">
        <v>0.390294343233109</v>
      </c>
      <c r="X104" s="53">
        <v>0.418765485286713</v>
      </c>
      <c r="Y104" s="53">
        <v>0.37196072936058</v>
      </c>
      <c r="Z104" s="53">
        <v>0.324976742267609</v>
      </c>
      <c r="AA104" s="53">
        <v>0.320965528488159</v>
      </c>
      <c r="AB104" s="53">
        <v>0.293875575065613</v>
      </c>
      <c r="AC104" s="53">
        <v>0.248266220092773</v>
      </c>
      <c r="AD104" s="53">
        <v>0.234342560172081</v>
      </c>
      <c r="AE104" s="53">
        <v>0.231348887085915</v>
      </c>
      <c r="AF104" s="53">
        <v>0.203579738736153</v>
      </c>
      <c r="AG104" s="53">
        <v>0.217468559741974</v>
      </c>
      <c r="AH104" s="53">
        <v>0.239855393767357</v>
      </c>
      <c r="AI104" s="53">
        <v>0.235933616757393</v>
      </c>
      <c r="AJ104" s="53">
        <v>0.242389187216759</v>
      </c>
      <c r="AK104" s="53">
        <v>0.187145337462425</v>
      </c>
      <c r="AL104" s="53">
        <v>0.177019611001015</v>
      </c>
      <c r="AM104" s="53">
        <v>0.168179452419281</v>
      </c>
      <c r="AN104" s="53">
        <v>0.180143177509308</v>
      </c>
      <c r="AO104" s="53">
        <v>0.200014814734459</v>
      </c>
      <c r="AP104" s="53">
        <v>0.166642725467682</v>
      </c>
      <c r="AQ104" s="53">
        <v>0.208112135529518</v>
      </c>
      <c r="AR104" s="53">
        <v>0.277114987373352</v>
      </c>
      <c r="AS104" s="53">
        <v>0.225623488426208</v>
      </c>
      <c r="AT104" s="53">
        <v>0.212600126862526</v>
      </c>
      <c r="AU104" s="53">
        <v>0.213672935962677</v>
      </c>
      <c r="AV104" s="53">
        <v>0.199522241950035</v>
      </c>
      <c r="AW104" s="53">
        <v>0.236001268029213</v>
      </c>
      <c r="AX104" s="53">
        <v>0.27033719420433</v>
      </c>
      <c r="AY104" s="53">
        <v>0.264629900455475</v>
      </c>
      <c r="AZ104" s="53">
        <v>0.318521022796631</v>
      </c>
      <c r="BA104" s="53">
        <v>0.326689928770065</v>
      </c>
      <c r="BB104" s="53">
        <v>0.319014400243759</v>
      </c>
      <c r="BC104" s="53">
        <v>0.0413886941969395</v>
      </c>
      <c r="BD104" s="53">
        <v>0.063409186899662</v>
      </c>
      <c r="BE104" s="53">
        <v>0.0293743312358856</v>
      </c>
      <c r="BF104" s="53">
        <v>-0.0453573912382126</v>
      </c>
      <c r="BG104" s="53">
        <v>-0.056331567466259</v>
      </c>
      <c r="BH104" s="53">
        <v>-0.0628492161631584</v>
      </c>
      <c r="BI104" s="53">
        <v>-0.0732937976717949</v>
      </c>
      <c r="BJ104" s="53">
        <v>0.0172141399234533</v>
      </c>
      <c r="BK104" s="53">
        <v>-0.0343271605670452</v>
      </c>
      <c r="BL104" s="53">
        <v>0.057244461029768</v>
      </c>
      <c r="BM104" s="53">
        <v>0.158389419317245</v>
      </c>
      <c r="BN104" s="53">
        <v>0.224354684352875</v>
      </c>
      <c r="BO104" s="53">
        <v>0.202410101890564</v>
      </c>
      <c r="BP104" s="53">
        <v>0.234677702188492</v>
      </c>
      <c r="BQ104" s="53">
        <v>0.185459852218628</v>
      </c>
      <c r="BR104" s="53">
        <v>0.209582671523094</v>
      </c>
      <c r="BS104" s="53">
        <v>0.196673810482025</v>
      </c>
      <c r="BT104" s="53">
        <v>0.246316760778427</v>
      </c>
      <c r="BU104" s="53">
        <v>0.254617691040039</v>
      </c>
      <c r="BV104" s="53">
        <v>0.268828332424164</v>
      </c>
      <c r="BW104" s="53">
        <v>0.231980830430984</v>
      </c>
      <c r="BX104" s="53">
        <v>0.181694403290749</v>
      </c>
      <c r="BY104" s="53">
        <v>0.183625459671021</v>
      </c>
      <c r="BZ104" s="53">
        <v>0.160773724317551</v>
      </c>
      <c r="CA104" s="53">
        <v>0.119078241288662</v>
      </c>
      <c r="CB104" s="53">
        <v>0.108820855617523</v>
      </c>
      <c r="CC104" s="53">
        <v>0.111170493066311</v>
      </c>
      <c r="CD104" s="53">
        <v>0.08552485704422</v>
      </c>
      <c r="CE104" s="53">
        <v>0.109125301241875</v>
      </c>
      <c r="CF104" s="53">
        <v>0.124945886433125</v>
      </c>
      <c r="CG104" s="53">
        <v>0.122042797505856</v>
      </c>
      <c r="CH104" s="53">
        <v>0.136343643069267</v>
      </c>
      <c r="CI104" s="53">
        <v>0.091086208820343</v>
      </c>
      <c r="CJ104" s="53">
        <v>0.07807607203722</v>
      </c>
      <c r="CK104" s="53">
        <v>0.0693626552820206</v>
      </c>
      <c r="CL104" s="53">
        <v>0.0754943862557411</v>
      </c>
      <c r="CM104" s="53">
        <v>0.0820344686508179</v>
      </c>
      <c r="CN104" s="53">
        <v>0.0316406562924385</v>
      </c>
      <c r="CO104" s="53">
        <v>0.0742162689566612</v>
      </c>
      <c r="CP104" s="53">
        <v>0.153290763497353</v>
      </c>
      <c r="CQ104" s="53">
        <v>0.0976637825369835</v>
      </c>
      <c r="CR104" s="53">
        <v>0.0788110569119453</v>
      </c>
      <c r="CS104" s="53">
        <v>0.073778010904789</v>
      </c>
      <c r="CT104" s="53">
        <v>0.057795837521553</v>
      </c>
      <c r="CU104" s="53">
        <v>0.0930280983448029</v>
      </c>
      <c r="CV104" s="53">
        <v>0.10329407453537</v>
      </c>
      <c r="CW104" s="53">
        <v>0.0860603973269463</v>
      </c>
      <c r="CX104" s="53">
        <v>0.105859227478504</v>
      </c>
      <c r="CY104" s="53">
        <v>0.106253691017628</v>
      </c>
      <c r="CZ104" s="53">
        <v>0.102811448276043</v>
      </c>
      <c r="DA104" s="53">
        <v>0.0393436327576637</v>
      </c>
      <c r="DB104" s="53">
        <v>0.042895320802927</v>
      </c>
      <c r="DC104" s="53">
        <v>0.021578187122941</v>
      </c>
      <c r="DD104" s="53">
        <v>0.105515718460083</v>
      </c>
      <c r="DE104" s="53">
        <v>0.174501240253448</v>
      </c>
      <c r="DF104" s="53">
        <v>0.168413758277893</v>
      </c>
      <c r="DG104" s="53">
        <v>0.199338227510452</v>
      </c>
      <c r="DH104" s="53">
        <v>0.202447265386581</v>
      </c>
      <c r="DI104" s="53">
        <v>0.208209782838821</v>
      </c>
      <c r="DJ104" s="53">
        <v>0.202160209417343</v>
      </c>
      <c r="DK104" s="53">
        <v>0.223800331354141</v>
      </c>
      <c r="DL104" s="53">
        <v>0.232628658413887</v>
      </c>
      <c r="DM104" s="53">
        <v>0.21823950111866</v>
      </c>
      <c r="DN104" s="53">
        <v>0.193109750747681</v>
      </c>
      <c r="DO104" s="53">
        <v>0.186801984906197</v>
      </c>
      <c r="DP104" s="53">
        <v>0.20663446187973</v>
      </c>
      <c r="DQ104" s="53">
        <v>0.195273324847221</v>
      </c>
      <c r="DR104" s="53">
        <v>0.187452271580696</v>
      </c>
      <c r="DS104" s="53">
        <v>0.172818958759308</v>
      </c>
      <c r="DT104" s="53">
        <v>0.187079444527626</v>
      </c>
      <c r="DU104" s="53">
        <v>0.177122205495834</v>
      </c>
      <c r="DV104" s="53">
        <v>0.180424645543098</v>
      </c>
      <c r="DW104" s="53">
        <v>0.174482375383377</v>
      </c>
      <c r="DX104" s="53">
        <v>0.170244157314301</v>
      </c>
      <c r="DY104" s="53">
        <v>0.166330277919769</v>
      </c>
      <c r="DZ104" s="53">
        <v>0.162663996219635</v>
      </c>
      <c r="EA104" s="53">
        <v>0.157320693135262</v>
      </c>
      <c r="EB104" s="53">
        <v>0.15519717335701</v>
      </c>
      <c r="EC104" s="53">
        <v>0.145485565066338</v>
      </c>
      <c r="ED104" s="53">
        <v>0.15205180644989</v>
      </c>
      <c r="EE104" s="53">
        <v>0.151033118367195</v>
      </c>
      <c r="EF104" s="53">
        <v>0.143187835812569</v>
      </c>
      <c r="EG104" s="53">
        <v>0.133201420307159</v>
      </c>
      <c r="EH104" s="53">
        <v>0.136085838079453</v>
      </c>
      <c r="EI104" s="53">
        <v>0.135959088802338</v>
      </c>
      <c r="EJ104" s="53">
        <v>0.141791090369225</v>
      </c>
      <c r="EK104" s="53">
        <v>0.155122637748718</v>
      </c>
      <c r="EL104" s="53">
        <v>0.172144368290901</v>
      </c>
      <c r="EM104" s="53">
        <v>0.171038165688515</v>
      </c>
      <c r="EN104" s="53">
        <v>0.160966515541077</v>
      </c>
      <c r="EO104" s="53">
        <v>0.165102005004883</v>
      </c>
      <c r="EP104" s="53">
        <v>0.170931369066238</v>
      </c>
      <c r="EQ104" s="53">
        <v>0.177037224173546</v>
      </c>
      <c r="ER104" s="53">
        <v>0.178868696093559</v>
      </c>
      <c r="ES104" s="53">
        <v>0.180115461349487</v>
      </c>
      <c r="ET104" s="53">
        <v>0.204185411334038</v>
      </c>
      <c r="EU104" s="53">
        <v>0.215711802244186</v>
      </c>
      <c r="EV104" s="53">
        <v>0.249804079532623</v>
      </c>
      <c r="EW104" s="53">
        <v>0.257578521966934</v>
      </c>
      <c r="EX104" s="53">
        <v>0.253345251083374</v>
      </c>
    </row>
    <row r="105" s="53" customFormat="1" spans="1:154">
      <c r="A105" s="54">
        <v>2835</v>
      </c>
      <c r="B105" s="62">
        <v>2835</v>
      </c>
      <c r="C105" s="53" t="s">
        <v>342</v>
      </c>
      <c r="D105" s="55">
        <v>43851</v>
      </c>
      <c r="E105" s="53">
        <v>-0.0322658121585846</v>
      </c>
      <c r="F105" s="53">
        <v>-0.0404115319252014</v>
      </c>
      <c r="G105" s="53">
        <v>-0.0934533551335335</v>
      </c>
      <c r="H105" s="53">
        <v>-0.102305509150028</v>
      </c>
      <c r="I105" s="53">
        <v>-0.145811930298805</v>
      </c>
      <c r="J105" s="53">
        <v>-0.16476021707058</v>
      </c>
      <c r="K105" s="53">
        <v>-0.186817318201065</v>
      </c>
      <c r="L105" s="53">
        <v>-0.207163259387016</v>
      </c>
      <c r="M105" s="53">
        <v>-0.208462119102478</v>
      </c>
      <c r="N105" s="53">
        <v>-0.222254112362862</v>
      </c>
      <c r="O105" s="53">
        <v>-0.201137244701385</v>
      </c>
      <c r="P105" s="53">
        <v>-0.198330372571945</v>
      </c>
      <c r="Q105" s="53">
        <v>-0.228666424751282</v>
      </c>
      <c r="R105" s="53">
        <v>-0.257933646440506</v>
      </c>
      <c r="S105" s="53">
        <v>-0.212653562426567</v>
      </c>
      <c r="T105" s="53">
        <v>-0.236379653215408</v>
      </c>
      <c r="U105" s="53">
        <v>-0.25466588139534</v>
      </c>
      <c r="V105" s="53">
        <v>-0.231156334280968</v>
      </c>
      <c r="W105" s="53">
        <v>-0.25923827290535</v>
      </c>
      <c r="X105" s="53">
        <v>-0.247280344367027</v>
      </c>
      <c r="Y105" s="53">
        <v>-0.262910664081573</v>
      </c>
      <c r="Z105" s="53">
        <v>-0.279068320989609</v>
      </c>
      <c r="AA105" s="53">
        <v>-0.281653255224228</v>
      </c>
      <c r="AB105" s="53">
        <v>-0.302557080984116</v>
      </c>
      <c r="AC105" s="53">
        <v>-0.304012209177017</v>
      </c>
      <c r="AD105" s="53">
        <v>-0.330597907304764</v>
      </c>
      <c r="AE105" s="53">
        <v>-0.359033167362213</v>
      </c>
      <c r="AF105" s="53">
        <v>-0.419613063335419</v>
      </c>
      <c r="AG105" s="53">
        <v>-0.42930668592453</v>
      </c>
      <c r="AH105" s="53">
        <v>-0.428252130746841</v>
      </c>
      <c r="AI105" s="53">
        <v>-0.450797945261002</v>
      </c>
      <c r="AJ105" s="53">
        <v>-0.488715440034866</v>
      </c>
      <c r="AK105" s="53">
        <v>-0.528879702091217</v>
      </c>
      <c r="AL105" s="53">
        <v>-0.525285363197327</v>
      </c>
      <c r="AM105" s="53">
        <v>-0.542934238910675</v>
      </c>
      <c r="AN105" s="53">
        <v>-0.59560227394104</v>
      </c>
      <c r="AO105" s="53">
        <v>-0.593279004096985</v>
      </c>
      <c r="AP105" s="53">
        <v>-0.61531925201416</v>
      </c>
      <c r="AQ105" s="53">
        <v>-0.61775416135788</v>
      </c>
      <c r="AR105" s="53">
        <v>-0.596853137016296</v>
      </c>
      <c r="AS105" s="53">
        <v>-0.610590636730194</v>
      </c>
      <c r="AT105" s="53">
        <v>-0.615154922008514</v>
      </c>
      <c r="AU105" s="53">
        <v>-0.634225010871887</v>
      </c>
      <c r="AV105" s="53">
        <v>-0.658654987812042</v>
      </c>
      <c r="AW105" s="53">
        <v>-0.686981320381165</v>
      </c>
      <c r="AX105" s="53">
        <v>-0.653175413608551</v>
      </c>
      <c r="AY105" s="53">
        <v>-0.646874010562897</v>
      </c>
      <c r="AZ105" s="53">
        <v>-0.677293241024017</v>
      </c>
      <c r="BA105" s="53">
        <v>-0.715683043003082</v>
      </c>
      <c r="BB105" s="53">
        <v>-0.756853997707367</v>
      </c>
      <c r="BC105" s="53">
        <v>-0.0160428788512945</v>
      </c>
      <c r="BD105" s="53">
        <v>-0.0281744692474604</v>
      </c>
      <c r="BE105" s="53">
        <v>-0.0677198097109795</v>
      </c>
      <c r="BF105" s="53">
        <v>-0.0908055305480957</v>
      </c>
      <c r="BG105" s="53">
        <v>-0.127457112073898</v>
      </c>
      <c r="BH105" s="53">
        <v>-0.139396876096725</v>
      </c>
      <c r="BI105" s="53">
        <v>-0.15632651746273</v>
      </c>
      <c r="BJ105" s="53">
        <v>-0.162432089447975</v>
      </c>
      <c r="BK105" s="53">
        <v>-0.145695373415947</v>
      </c>
      <c r="BL105" s="53">
        <v>-0.161702945828438</v>
      </c>
      <c r="BM105" s="53">
        <v>-0.149258390069008</v>
      </c>
      <c r="BN105" s="53">
        <v>-0.137344643473625</v>
      </c>
      <c r="BO105" s="53">
        <v>-0.160333350300789</v>
      </c>
      <c r="BP105" s="53">
        <v>-0.196743547916412</v>
      </c>
      <c r="BQ105" s="53">
        <v>-0.187615573406219</v>
      </c>
      <c r="BR105" s="53">
        <v>-0.1958909034729</v>
      </c>
      <c r="BS105" s="53">
        <v>-0.195780977606773</v>
      </c>
      <c r="BT105" s="53">
        <v>-0.204760044813156</v>
      </c>
      <c r="BU105" s="53">
        <v>-0.218581601977348</v>
      </c>
      <c r="BV105" s="53">
        <v>-0.203500777482986</v>
      </c>
      <c r="BW105" s="53">
        <v>-0.210890144109726</v>
      </c>
      <c r="BX105" s="53">
        <v>-0.201417490839958</v>
      </c>
      <c r="BY105" s="53">
        <v>-0.198654502630234</v>
      </c>
      <c r="BZ105" s="53">
        <v>-0.213422164320946</v>
      </c>
      <c r="CA105" s="53">
        <v>-0.220172822475433</v>
      </c>
      <c r="CB105" s="53">
        <v>-0.246435075998306</v>
      </c>
      <c r="CC105" s="53">
        <v>-0.286882758140564</v>
      </c>
      <c r="CD105" s="53">
        <v>-0.336162745952606</v>
      </c>
      <c r="CE105" s="53">
        <v>-0.327566236257553</v>
      </c>
      <c r="CF105" s="53">
        <v>-0.331336081027985</v>
      </c>
      <c r="CG105" s="53">
        <v>-0.348827332258224</v>
      </c>
      <c r="CH105" s="53">
        <v>-0.38161027431488</v>
      </c>
      <c r="CI105" s="53">
        <v>-0.409736454486847</v>
      </c>
      <c r="CJ105" s="53">
        <v>-0.415756970643997</v>
      </c>
      <c r="CK105" s="53">
        <v>-0.426135629415512</v>
      </c>
      <c r="CL105" s="53">
        <v>-0.451907366514206</v>
      </c>
      <c r="CM105" s="53">
        <v>-0.44905623793602</v>
      </c>
      <c r="CN105" s="53">
        <v>-0.472464382648468</v>
      </c>
      <c r="CO105" s="53">
        <v>-0.455273747444153</v>
      </c>
      <c r="CP105" s="53">
        <v>-0.456102937459946</v>
      </c>
      <c r="CQ105" s="53">
        <v>-0.463608920574188</v>
      </c>
      <c r="CR105" s="53">
        <v>-0.456976801156998</v>
      </c>
      <c r="CS105" s="53">
        <v>-0.460553109645844</v>
      </c>
      <c r="CT105" s="53">
        <v>-0.462928622961044</v>
      </c>
      <c r="CU105" s="53">
        <v>-0.469014436006546</v>
      </c>
      <c r="CV105" s="53">
        <v>-0.469763278961182</v>
      </c>
      <c r="CW105" s="53">
        <v>-0.471318960189819</v>
      </c>
      <c r="CX105" s="53">
        <v>-0.473398625850677</v>
      </c>
      <c r="CY105" s="53">
        <v>-0.452413141727448</v>
      </c>
      <c r="CZ105" s="53">
        <v>-0.491107225418091</v>
      </c>
      <c r="DA105" s="53">
        <v>-0.0532464720308781</v>
      </c>
      <c r="DB105" s="53">
        <v>-0.0492605976760387</v>
      </c>
      <c r="DC105" s="53">
        <v>-0.0627570822834969</v>
      </c>
      <c r="DD105" s="53">
        <v>-0.0485235117375851</v>
      </c>
      <c r="DE105" s="53">
        <v>-0.0553783550858498</v>
      </c>
      <c r="DF105" s="53">
        <v>-0.0623868741095066</v>
      </c>
      <c r="DG105" s="53">
        <v>-0.0675143301486969</v>
      </c>
      <c r="DH105" s="53">
        <v>-0.081754706799984</v>
      </c>
      <c r="DI105" s="53">
        <v>-0.0997902825474739</v>
      </c>
      <c r="DJ105" s="53">
        <v>-0.0975747033953667</v>
      </c>
      <c r="DK105" s="53">
        <v>-0.0889023840427399</v>
      </c>
      <c r="DL105" s="53">
        <v>-0.0980092510581017</v>
      </c>
      <c r="DM105" s="53">
        <v>-0.105356618762016</v>
      </c>
      <c r="DN105" s="53">
        <v>-0.0982136502861977</v>
      </c>
      <c r="DO105" s="53">
        <v>-0.0620615258812904</v>
      </c>
      <c r="DP105" s="53">
        <v>-0.0775122940540314</v>
      </c>
      <c r="DQ105" s="53">
        <v>-0.0959084182977676</v>
      </c>
      <c r="DR105" s="53">
        <v>-0.0634198188781738</v>
      </c>
      <c r="DS105" s="53">
        <v>-0.0776801854372025</v>
      </c>
      <c r="DT105" s="53">
        <v>-0.0808031111955643</v>
      </c>
      <c r="DU105" s="53">
        <v>-0.0890440493822098</v>
      </c>
      <c r="DV105" s="53">
        <v>-0.114674374461174</v>
      </c>
      <c r="DW105" s="53">
        <v>-0.120022296905518</v>
      </c>
      <c r="DX105" s="53">
        <v>-0.126158460974693</v>
      </c>
      <c r="DY105" s="53">
        <v>-0.120862923562527</v>
      </c>
      <c r="DZ105" s="53">
        <v>-0.121186353266239</v>
      </c>
      <c r="EA105" s="53">
        <v>-0.109173960983753</v>
      </c>
      <c r="EB105" s="53">
        <v>-0.120473876595497</v>
      </c>
      <c r="EC105" s="53">
        <v>-0.1387639939785</v>
      </c>
      <c r="ED105" s="53">
        <v>-0.133939579129219</v>
      </c>
      <c r="EE105" s="53">
        <v>-0.138994142413139</v>
      </c>
      <c r="EF105" s="53">
        <v>-0.144128710031509</v>
      </c>
      <c r="EG105" s="53">
        <v>-0.15616674721241</v>
      </c>
      <c r="EH105" s="53">
        <v>-0.146551921963692</v>
      </c>
      <c r="EI105" s="53">
        <v>-0.153822153806686</v>
      </c>
      <c r="EJ105" s="53">
        <v>-0.180718466639519</v>
      </c>
      <c r="EK105" s="53">
        <v>-0.18124632537365</v>
      </c>
      <c r="EL105" s="53">
        <v>-0.179878383874893</v>
      </c>
      <c r="EM105" s="53">
        <v>-0.199503943324089</v>
      </c>
      <c r="EN105" s="53">
        <v>-0.177773728966713</v>
      </c>
      <c r="EO105" s="53">
        <v>-0.184005290269852</v>
      </c>
      <c r="EP105" s="53">
        <v>-0.195201650261879</v>
      </c>
      <c r="EQ105" s="53">
        <v>-0.210695430636406</v>
      </c>
      <c r="ER105" s="53">
        <v>-0.232749909162521</v>
      </c>
      <c r="ES105" s="53">
        <v>-0.254990428686142</v>
      </c>
      <c r="ET105" s="53">
        <v>-0.220435664057732</v>
      </c>
      <c r="EU105" s="53">
        <v>-0.21257857978344</v>
      </c>
      <c r="EV105" s="53">
        <v>-0.240918144583702</v>
      </c>
      <c r="EW105" s="53">
        <v>-0.300293445587158</v>
      </c>
      <c r="EX105" s="53">
        <v>-0.3027703166008</v>
      </c>
    </row>
    <row r="106" s="53" customFormat="1" spans="1:154">
      <c r="A106" s="54">
        <v>2841</v>
      </c>
      <c r="B106" s="62">
        <v>2841</v>
      </c>
      <c r="C106" s="53" t="s">
        <v>345</v>
      </c>
      <c r="D106" s="55">
        <v>43851</v>
      </c>
      <c r="E106" s="53">
        <v>-0.0271938536316156</v>
      </c>
      <c r="F106" s="53">
        <v>0.0122059918940067</v>
      </c>
      <c r="G106" s="53">
        <v>-0.0338357426226139</v>
      </c>
      <c r="H106" s="53">
        <v>0.0411668382585049</v>
      </c>
      <c r="I106" s="53">
        <v>0.0755422487854958</v>
      </c>
      <c r="J106" s="53">
        <v>0.0764563828706741</v>
      </c>
      <c r="K106" s="53">
        <v>0.0870163068175316</v>
      </c>
      <c r="L106" s="53">
        <v>0.0624180398881435</v>
      </c>
      <c r="M106" s="53">
        <v>0.0600127279758453</v>
      </c>
      <c r="N106" s="53">
        <v>0.0500500202178955</v>
      </c>
      <c r="O106" s="53">
        <v>0.0445305220782757</v>
      </c>
      <c r="P106" s="53">
        <v>0.0182114951312542</v>
      </c>
      <c r="Q106" s="53">
        <v>0.00240016728639603</v>
      </c>
      <c r="R106" s="53">
        <v>-0.0182055532932281</v>
      </c>
      <c r="S106" s="53">
        <v>-0.0503765121102333</v>
      </c>
      <c r="T106" s="53">
        <v>-0.0603866837918758</v>
      </c>
      <c r="U106" s="53">
        <v>0.0285010412335396</v>
      </c>
      <c r="V106" s="53">
        <v>0.0765743106603622</v>
      </c>
      <c r="W106" s="53">
        <v>0.0570781715214252</v>
      </c>
      <c r="X106" s="53">
        <v>-0.00149131915532053</v>
      </c>
      <c r="Y106" s="53">
        <v>0.0254394542425871</v>
      </c>
      <c r="Z106" s="53">
        <v>-0.0115274582058191</v>
      </c>
      <c r="AA106" s="53">
        <v>-0.0119024980813265</v>
      </c>
      <c r="AB106" s="53">
        <v>-0.0341860204935074</v>
      </c>
      <c r="AC106" s="53">
        <v>-0.0280181579291821</v>
      </c>
      <c r="AD106" s="53">
        <v>-0.041863925755024</v>
      </c>
      <c r="AE106" s="53">
        <v>-0.0597885958850384</v>
      </c>
      <c r="AF106" s="53">
        <v>-0.0882646664977074</v>
      </c>
      <c r="AG106" s="53">
        <v>-0.0807560533285141</v>
      </c>
      <c r="AH106" s="53">
        <v>-0.0887146145105362</v>
      </c>
      <c r="AI106" s="53">
        <v>-0.093544103205204</v>
      </c>
      <c r="AJ106" s="53">
        <v>-0.093783788383007</v>
      </c>
      <c r="AK106" s="53">
        <v>-0.0995008125901222</v>
      </c>
      <c r="AL106" s="53">
        <v>-0.106290154159069</v>
      </c>
      <c r="AM106" s="53">
        <v>-0.13469210267067</v>
      </c>
      <c r="AN106" s="53">
        <v>-0.124312192201614</v>
      </c>
      <c r="AO106" s="53">
        <v>-0.114420235157013</v>
      </c>
      <c r="AP106" s="53">
        <v>-0.105593368411064</v>
      </c>
      <c r="AQ106" s="53">
        <v>-0.13360869884491</v>
      </c>
      <c r="AR106" s="53">
        <v>-0.101682350039482</v>
      </c>
      <c r="AS106" s="53">
        <v>-0.111156553030014</v>
      </c>
      <c r="AT106" s="53">
        <v>-0.0912104099988937</v>
      </c>
      <c r="AU106" s="53">
        <v>-0.103535674512386</v>
      </c>
      <c r="AV106" s="53">
        <v>-0.10990834236145</v>
      </c>
      <c r="AW106" s="53">
        <v>-0.123295284807682</v>
      </c>
      <c r="AX106" s="53">
        <v>-0.132290005683899</v>
      </c>
      <c r="AY106" s="53">
        <v>-0.113005921244621</v>
      </c>
      <c r="AZ106" s="53">
        <v>-0.130521565675735</v>
      </c>
      <c r="BA106" s="53">
        <v>-0.148275539278984</v>
      </c>
      <c r="BB106" s="53">
        <v>-0.128434643149376</v>
      </c>
      <c r="BC106" s="53">
        <v>-0.0126319751143456</v>
      </c>
      <c r="BD106" s="53">
        <v>-0.00213478831574321</v>
      </c>
      <c r="BE106" s="53">
        <v>-0.0182379186153412</v>
      </c>
      <c r="BF106" s="53">
        <v>0.0657681822776794</v>
      </c>
      <c r="BG106" s="53">
        <v>0.0877623558044434</v>
      </c>
      <c r="BH106" s="53">
        <v>0.0794613733887672</v>
      </c>
      <c r="BI106" s="53">
        <v>0.0981925874948502</v>
      </c>
      <c r="BJ106" s="53">
        <v>0.080050878226757</v>
      </c>
      <c r="BK106" s="53">
        <v>0.0751004219055176</v>
      </c>
      <c r="BL106" s="53">
        <v>0.0723915323615074</v>
      </c>
      <c r="BM106" s="53">
        <v>0.0640102177858353</v>
      </c>
      <c r="BN106" s="53">
        <v>0.0566786825656891</v>
      </c>
      <c r="BO106" s="53">
        <v>0.0525782480835915</v>
      </c>
      <c r="BP106" s="53">
        <v>0.0310244373977184</v>
      </c>
      <c r="BQ106" s="53">
        <v>0.00679917447268963</v>
      </c>
      <c r="BR106" s="53">
        <v>-0.00159147474914789</v>
      </c>
      <c r="BS106" s="53">
        <v>0.0880416482686996</v>
      </c>
      <c r="BT106" s="53">
        <v>0.135433211922646</v>
      </c>
      <c r="BU106" s="53">
        <v>0.11443143337965</v>
      </c>
      <c r="BV106" s="53">
        <v>0.0959765613079071</v>
      </c>
      <c r="BW106" s="53">
        <v>0.0869412645697594</v>
      </c>
      <c r="BX106" s="53">
        <v>0.0737491175532341</v>
      </c>
      <c r="BY106" s="53">
        <v>0.068969264626503</v>
      </c>
      <c r="BZ106" s="53">
        <v>0.0648883357644081</v>
      </c>
      <c r="CA106" s="53">
        <v>0.0342100076377392</v>
      </c>
      <c r="CB106" s="53">
        <v>0.031066345050931</v>
      </c>
      <c r="CC106" s="53">
        <v>0.0178454127162695</v>
      </c>
      <c r="CD106" s="53">
        <v>-0.00259091751649976</v>
      </c>
      <c r="CE106" s="53">
        <v>0.014467453584075</v>
      </c>
      <c r="CF106" s="53">
        <v>0.00286639435216784</v>
      </c>
      <c r="CG106" s="53">
        <v>-0.00327589130029082</v>
      </c>
      <c r="CH106" s="53">
        <v>-0.0119789503514767</v>
      </c>
      <c r="CI106" s="53">
        <v>-0.00987807661294937</v>
      </c>
      <c r="CJ106" s="53">
        <v>-0.0181021746248007</v>
      </c>
      <c r="CK106" s="53">
        <v>-0.0267839841544628</v>
      </c>
      <c r="CL106" s="53">
        <v>-0.0323754623532295</v>
      </c>
      <c r="CM106" s="53">
        <v>-0.0258926525712013</v>
      </c>
      <c r="CN106" s="53">
        <v>-0.0461505055427551</v>
      </c>
      <c r="CO106" s="53">
        <v>-0.0470574088394642</v>
      </c>
      <c r="CP106" s="53">
        <v>-0.00946237798780203</v>
      </c>
      <c r="CQ106" s="53">
        <v>-0.0142699927091599</v>
      </c>
      <c r="CR106" s="53">
        <v>0.00969381630420685</v>
      </c>
      <c r="CS106" s="53">
        <v>-0.0120997820049524</v>
      </c>
      <c r="CT106" s="53">
        <v>-0.0361372493207455</v>
      </c>
      <c r="CU106" s="53">
        <v>-0.0411149077117443</v>
      </c>
      <c r="CV106" s="53">
        <v>-0.0459905676543713</v>
      </c>
      <c r="CW106" s="53">
        <v>-0.0362538285553455</v>
      </c>
      <c r="CX106" s="53">
        <v>-0.0449393726885319</v>
      </c>
      <c r="CY106" s="53">
        <v>-0.064138375222683</v>
      </c>
      <c r="CZ106" s="53">
        <v>-0.0448905043303967</v>
      </c>
      <c r="DA106" s="53">
        <v>-0.0262137986719608</v>
      </c>
      <c r="DB106" s="53">
        <v>0.00268886145204306</v>
      </c>
      <c r="DC106" s="53">
        <v>-0.0272497422993183</v>
      </c>
      <c r="DD106" s="53">
        <v>-0.0362532623112202</v>
      </c>
      <c r="DE106" s="53">
        <v>-0.0238720215857029</v>
      </c>
      <c r="DF106" s="53">
        <v>-0.0146569069474936</v>
      </c>
      <c r="DG106" s="53">
        <v>-0.0228281989693642</v>
      </c>
      <c r="DH106" s="53">
        <v>-0.0292847566306591</v>
      </c>
      <c r="DI106" s="53">
        <v>-0.0267396084964275</v>
      </c>
      <c r="DJ106" s="53">
        <v>-0.0339934341609478</v>
      </c>
      <c r="DK106" s="53">
        <v>-0.0311316102743149</v>
      </c>
      <c r="DL106" s="53">
        <v>-0.0501191057264805</v>
      </c>
      <c r="DM106" s="53">
        <v>-0.061829999089241</v>
      </c>
      <c r="DN106" s="53">
        <v>-0.0608819089829922</v>
      </c>
      <c r="DO106" s="53">
        <v>-0.0688276067376137</v>
      </c>
      <c r="DP106" s="53">
        <v>-0.0704471245408058</v>
      </c>
      <c r="DQ106" s="53">
        <v>-0.0711925253272057</v>
      </c>
      <c r="DR106" s="53">
        <v>-0.0705108195543289</v>
      </c>
      <c r="DS106" s="53">
        <v>-0.0690051764249802</v>
      </c>
      <c r="DT106" s="53">
        <v>-0.109119802713394</v>
      </c>
      <c r="DU106" s="53">
        <v>-0.0731537267565727</v>
      </c>
      <c r="DV106" s="53">
        <v>-0.0969284996390343</v>
      </c>
      <c r="DW106" s="53">
        <v>-0.0925236791372299</v>
      </c>
      <c r="DX106" s="53">
        <v>-0.110726274549961</v>
      </c>
      <c r="DY106" s="53">
        <v>-0.0738800838589668</v>
      </c>
      <c r="DZ106" s="53">
        <v>-0.0845821872353554</v>
      </c>
      <c r="EA106" s="53">
        <v>-0.0892859250307083</v>
      </c>
      <c r="EB106" s="53">
        <v>-0.0973256677389145</v>
      </c>
      <c r="EC106" s="53">
        <v>-0.10687542706728</v>
      </c>
      <c r="ED106" s="53">
        <v>-0.103232927620411</v>
      </c>
      <c r="EE106" s="53">
        <v>-0.101920127868652</v>
      </c>
      <c r="EF106" s="53">
        <v>-0.0934567525982857</v>
      </c>
      <c r="EG106" s="53">
        <v>-0.101274661719799</v>
      </c>
      <c r="EH106" s="53">
        <v>-0.0998398959636688</v>
      </c>
      <c r="EI106" s="53">
        <v>-0.119560040533543</v>
      </c>
      <c r="EJ106" s="53">
        <v>-0.10358864814043</v>
      </c>
      <c r="EK106" s="53">
        <v>-0.100179500877857</v>
      </c>
      <c r="EL106" s="53">
        <v>-0.0710947811603546</v>
      </c>
      <c r="EM106" s="53">
        <v>-0.0982032045722008</v>
      </c>
      <c r="EN106" s="53">
        <v>-0.103871889412403</v>
      </c>
      <c r="EO106" s="53">
        <v>-0.1085384786129</v>
      </c>
      <c r="EP106" s="53">
        <v>-0.112556144595146</v>
      </c>
      <c r="EQ106" s="53">
        <v>-0.103087812662125</v>
      </c>
      <c r="ER106" s="53">
        <v>-0.0854230150580406</v>
      </c>
      <c r="ES106" s="53">
        <v>-0.0938322991132736</v>
      </c>
      <c r="ET106" s="53">
        <v>-0.097951352596283</v>
      </c>
      <c r="EU106" s="53">
        <v>-0.0884040147066116</v>
      </c>
      <c r="EV106" s="53">
        <v>-0.0972341150045395</v>
      </c>
      <c r="EW106" s="53">
        <v>-0.0957890823483467</v>
      </c>
      <c r="EX106" s="53">
        <v>-0.0951960608363152</v>
      </c>
    </row>
    <row r="107" s="53" customFormat="1" spans="1:154">
      <c r="A107" s="54">
        <v>2845</v>
      </c>
      <c r="B107" s="62">
        <v>2845</v>
      </c>
      <c r="C107" s="53" t="s">
        <v>348</v>
      </c>
      <c r="D107" s="55">
        <v>43851</v>
      </c>
      <c r="E107" s="53">
        <v>-0.0174785405397415</v>
      </c>
      <c r="F107" s="53">
        <v>-0.0173863135278225</v>
      </c>
      <c r="G107" s="53">
        <v>-0.0508035197854042</v>
      </c>
      <c r="H107" s="53">
        <v>-0.147425949573517</v>
      </c>
      <c r="I107" s="53">
        <v>-0.136824697256088</v>
      </c>
      <c r="J107" s="53">
        <v>-0.15341117978096</v>
      </c>
      <c r="K107" s="53">
        <v>-0.198370069265366</v>
      </c>
      <c r="L107" s="53">
        <v>-0.189269602298737</v>
      </c>
      <c r="M107" s="53">
        <v>-0.186797812581062</v>
      </c>
      <c r="N107" s="53">
        <v>-0.225571304559708</v>
      </c>
      <c r="O107" s="53">
        <v>-0.231232300400734</v>
      </c>
      <c r="P107" s="53">
        <v>-0.225635439157486</v>
      </c>
      <c r="Q107" s="53">
        <v>-0.229813694953918</v>
      </c>
      <c r="R107" s="53">
        <v>-0.128794774413109</v>
      </c>
      <c r="S107" s="53">
        <v>-0.0955971255898476</v>
      </c>
      <c r="T107" s="53">
        <v>-0.0964773595333099</v>
      </c>
      <c r="U107" s="53">
        <v>-0.109516739845276</v>
      </c>
      <c r="V107" s="53">
        <v>-0.114136599004269</v>
      </c>
      <c r="W107" s="53">
        <v>-0.154879987239838</v>
      </c>
      <c r="X107" s="53">
        <v>-0.0964092537760735</v>
      </c>
      <c r="Y107" s="53">
        <v>-0.112825721502304</v>
      </c>
      <c r="Z107" s="53">
        <v>0.00181437400169671</v>
      </c>
      <c r="AA107" s="53">
        <v>0.0646730363368988</v>
      </c>
      <c r="AB107" s="53">
        <v>0.118173889815807</v>
      </c>
      <c r="AC107" s="53">
        <v>0.10059443116188</v>
      </c>
      <c r="AD107" s="53">
        <v>0.0901337713003159</v>
      </c>
      <c r="AE107" s="53">
        <v>0.0542481429874897</v>
      </c>
      <c r="AF107" s="53">
        <v>0.0404375568032265</v>
      </c>
      <c r="AG107" s="53">
        <v>0.0841602087020874</v>
      </c>
      <c r="AH107" s="53">
        <v>0.0825548768043518</v>
      </c>
      <c r="AI107" s="53">
        <v>0.0786270350217819</v>
      </c>
      <c r="AJ107" s="53">
        <v>0.04822938144207</v>
      </c>
      <c r="AK107" s="53">
        <v>0.0678898990154266</v>
      </c>
      <c r="AL107" s="53">
        <v>0.167095422744751</v>
      </c>
      <c r="AM107" s="53">
        <v>0.1321901679039</v>
      </c>
      <c r="AN107" s="53">
        <v>0.187108263373375</v>
      </c>
      <c r="AO107" s="53">
        <v>0.171099618077278</v>
      </c>
      <c r="AP107" s="53">
        <v>0.208144590258598</v>
      </c>
      <c r="AQ107" s="53">
        <v>0.164177775382996</v>
      </c>
      <c r="AR107" s="53">
        <v>0.174642771482468</v>
      </c>
      <c r="AS107" s="53">
        <v>0.163578718900681</v>
      </c>
      <c r="AT107" s="53">
        <v>0.289404779672623</v>
      </c>
      <c r="AU107" s="53">
        <v>0.242429718375206</v>
      </c>
      <c r="AV107" s="53">
        <v>0.259407669305801</v>
      </c>
      <c r="AW107" s="53">
        <v>0.359847903251648</v>
      </c>
      <c r="AX107" s="53">
        <v>0.343516170978546</v>
      </c>
      <c r="AY107" s="53">
        <v>0.295502871274948</v>
      </c>
      <c r="AZ107" s="53">
        <v>0.305716156959534</v>
      </c>
      <c r="BA107" s="53">
        <v>0.323455303907394</v>
      </c>
      <c r="BB107" s="53">
        <v>0.296094655990601</v>
      </c>
      <c r="BC107" s="53">
        <v>-0.0120552135631442</v>
      </c>
      <c r="BD107" s="53">
        <v>0.00249917339533567</v>
      </c>
      <c r="BE107" s="53">
        <v>-0.0213328935205936</v>
      </c>
      <c r="BF107" s="53">
        <v>-0.0828826278448105</v>
      </c>
      <c r="BG107" s="53">
        <v>-0.105734139680862</v>
      </c>
      <c r="BH107" s="53">
        <v>-0.114313013851643</v>
      </c>
      <c r="BI107" s="53">
        <v>-0.124613918364048</v>
      </c>
      <c r="BJ107" s="53">
        <v>-0.109863363206387</v>
      </c>
      <c r="BK107" s="53">
        <v>-0.114534616470337</v>
      </c>
      <c r="BL107" s="53">
        <v>-0.130646258592606</v>
      </c>
      <c r="BM107" s="53">
        <v>-0.14195553958416</v>
      </c>
      <c r="BN107" s="53">
        <v>-0.139536395668983</v>
      </c>
      <c r="BO107" s="53">
        <v>-0.130209907889366</v>
      </c>
      <c r="BP107" s="53">
        <v>-0.0962502956390381</v>
      </c>
      <c r="BQ107" s="53">
        <v>-0.0624558813869953</v>
      </c>
      <c r="BR107" s="53">
        <v>-0.0469041131436825</v>
      </c>
      <c r="BS107" s="53">
        <v>-0.0759451761841774</v>
      </c>
      <c r="BT107" s="53">
        <v>-0.0752933248877525</v>
      </c>
      <c r="BU107" s="53">
        <v>-0.113456696271896</v>
      </c>
      <c r="BV107" s="53">
        <v>-0.0501484423875809</v>
      </c>
      <c r="BW107" s="53">
        <v>-0.068818211555481</v>
      </c>
      <c r="BX107" s="53">
        <v>0.0370180197060108</v>
      </c>
      <c r="BY107" s="53">
        <v>0.113069318234921</v>
      </c>
      <c r="BZ107" s="53">
        <v>0.186795428395271</v>
      </c>
      <c r="CA107" s="53">
        <v>0.155504480004311</v>
      </c>
      <c r="CB107" s="53">
        <v>0.133375078439713</v>
      </c>
      <c r="CC107" s="53">
        <v>0.0927352830767632</v>
      </c>
      <c r="CD107" s="53">
        <v>0.0939682200551033</v>
      </c>
      <c r="CE107" s="53">
        <v>0.100846618413925</v>
      </c>
      <c r="CF107" s="53">
        <v>0.0936280563473701</v>
      </c>
      <c r="CG107" s="53">
        <v>0.0901145413517952</v>
      </c>
      <c r="CH107" s="53">
        <v>0.0665757656097412</v>
      </c>
      <c r="CI107" s="53">
        <v>0.0861940234899521</v>
      </c>
      <c r="CJ107" s="53">
        <v>0.191633492708206</v>
      </c>
      <c r="CK107" s="53">
        <v>0.15309140086174</v>
      </c>
      <c r="CL107" s="53">
        <v>0.163135677576065</v>
      </c>
      <c r="CM107" s="53">
        <v>0.155694633722305</v>
      </c>
      <c r="CN107" s="53">
        <v>0.203094959259033</v>
      </c>
      <c r="CO107" s="53">
        <v>0.161577954888344</v>
      </c>
      <c r="CP107" s="53">
        <v>0.153593137860298</v>
      </c>
      <c r="CQ107" s="53">
        <v>0.110238172113895</v>
      </c>
      <c r="CR107" s="53">
        <v>0.232113763689995</v>
      </c>
      <c r="CS107" s="53">
        <v>0.199152007699013</v>
      </c>
      <c r="CT107" s="53">
        <v>0.246470302343369</v>
      </c>
      <c r="CU107" s="53">
        <v>0.273670077323914</v>
      </c>
      <c r="CV107" s="53">
        <v>0.263221681118011</v>
      </c>
      <c r="CW107" s="53">
        <v>0.21335306763649</v>
      </c>
      <c r="CX107" s="53">
        <v>0.240551248192787</v>
      </c>
      <c r="CY107" s="53">
        <v>0.226998656988144</v>
      </c>
      <c r="CZ107" s="53">
        <v>0.192105859518051</v>
      </c>
      <c r="DA107" s="53">
        <v>-0.0229261219501495</v>
      </c>
      <c r="DB107" s="53">
        <v>-0.0373882800340652</v>
      </c>
      <c r="DC107" s="53">
        <v>-0.0469734221696854</v>
      </c>
      <c r="DD107" s="53">
        <v>-0.0820461139082909</v>
      </c>
      <c r="DE107" s="53">
        <v>-0.0485933497548103</v>
      </c>
      <c r="DF107" s="53">
        <v>-0.056600958108902</v>
      </c>
      <c r="DG107" s="53">
        <v>-0.0912589430809021</v>
      </c>
      <c r="DH107" s="53">
        <v>-0.0969090387225151</v>
      </c>
      <c r="DI107" s="53">
        <v>-0.0897659882903099</v>
      </c>
      <c r="DJ107" s="53">
        <v>-0.112427845597267</v>
      </c>
      <c r="DK107" s="53">
        <v>-0.106779552996159</v>
      </c>
      <c r="DL107" s="53">
        <v>-0.103601835668087</v>
      </c>
      <c r="DM107" s="53">
        <v>-0.117106571793556</v>
      </c>
      <c r="DN107" s="53">
        <v>-0.0500472746789455</v>
      </c>
      <c r="DO107" s="53">
        <v>-0.0506440401077271</v>
      </c>
      <c r="DP107" s="53">
        <v>-0.0670760422945023</v>
      </c>
      <c r="DQ107" s="53">
        <v>-0.0510743670165539</v>
      </c>
      <c r="DR107" s="53">
        <v>-0.0563460737466812</v>
      </c>
      <c r="DS107" s="53">
        <v>-0.0589260905981064</v>
      </c>
      <c r="DT107" s="53">
        <v>-0.0637636110186577</v>
      </c>
      <c r="DU107" s="53">
        <v>-0.0615103021264076</v>
      </c>
      <c r="DV107" s="53">
        <v>-0.0527064427733421</v>
      </c>
      <c r="DW107" s="53">
        <v>-0.0658990740776062</v>
      </c>
      <c r="DX107" s="53">
        <v>-0.0861243382096291</v>
      </c>
      <c r="DY107" s="53">
        <v>-0.0724128484725952</v>
      </c>
      <c r="DZ107" s="53">
        <v>-0.0607441067695618</v>
      </c>
      <c r="EA107" s="53">
        <v>-0.0559899359941483</v>
      </c>
      <c r="EB107" s="53">
        <v>-0.0710334628820419</v>
      </c>
      <c r="EC107" s="53">
        <v>-0.0341892056167126</v>
      </c>
      <c r="ED107" s="53">
        <v>-0.0285759754478931</v>
      </c>
      <c r="EE107" s="53">
        <v>-0.0289903003722429</v>
      </c>
      <c r="EF107" s="53">
        <v>-0.0358491763472557</v>
      </c>
      <c r="EG107" s="53">
        <v>-0.03580691665411</v>
      </c>
      <c r="EH107" s="53">
        <v>-0.04204086586833</v>
      </c>
      <c r="EI107" s="53">
        <v>-0.0384040325880051</v>
      </c>
      <c r="EJ107" s="53">
        <v>0.00646978709846735</v>
      </c>
      <c r="EK107" s="53">
        <v>-0.00209781783632934</v>
      </c>
      <c r="EL107" s="53">
        <v>-0.0124531676992774</v>
      </c>
      <c r="EM107" s="53">
        <v>-0.0149029707536101</v>
      </c>
      <c r="EN107" s="53">
        <v>0.00354683143086731</v>
      </c>
      <c r="EO107" s="53">
        <v>0.0358377508819103</v>
      </c>
      <c r="EP107" s="53">
        <v>0.0397882349789143</v>
      </c>
      <c r="EQ107" s="53">
        <v>0.0257749184966087</v>
      </c>
      <c r="ER107" s="53">
        <v>-0.00456542707979679</v>
      </c>
      <c r="ES107" s="53">
        <v>0.0686750188469887</v>
      </c>
      <c r="ET107" s="53">
        <v>0.062791682779789</v>
      </c>
      <c r="EU107" s="53">
        <v>0.0646470040082932</v>
      </c>
      <c r="EV107" s="53">
        <v>0.0476621203124523</v>
      </c>
      <c r="EW107" s="53">
        <v>0.0789538472890854</v>
      </c>
      <c r="EX107" s="53">
        <v>0.0864860191941261</v>
      </c>
    </row>
    <row r="108" s="53" customFormat="1" spans="1:154">
      <c r="A108" s="54">
        <v>2848</v>
      </c>
      <c r="B108" s="62">
        <v>2848</v>
      </c>
      <c r="C108" s="53" t="s">
        <v>351</v>
      </c>
      <c r="D108" s="55">
        <v>43851</v>
      </c>
      <c r="E108" s="53">
        <v>-0.0885639041662216</v>
      </c>
      <c r="F108" s="53">
        <v>-0.110323920845985</v>
      </c>
      <c r="G108" s="53">
        <v>-0.204712584614754</v>
      </c>
      <c r="H108" s="53">
        <v>-0.273709118366241</v>
      </c>
      <c r="I108" s="53">
        <v>-0.168348118662834</v>
      </c>
      <c r="J108" s="53">
        <v>-0.221398904919624</v>
      </c>
      <c r="K108" s="53">
        <v>-0.186327695846558</v>
      </c>
      <c r="L108" s="53">
        <v>-0.193718001246452</v>
      </c>
      <c r="M108" s="53">
        <v>-0.206494733691216</v>
      </c>
      <c r="N108" s="53">
        <v>-0.223771438002586</v>
      </c>
      <c r="O108" s="53">
        <v>-0.2114028185606</v>
      </c>
      <c r="P108" s="53">
        <v>-0.207995653152466</v>
      </c>
      <c r="Q108" s="53">
        <v>-0.205490365624428</v>
      </c>
      <c r="R108" s="53">
        <v>-0.225632831454277</v>
      </c>
      <c r="S108" s="53">
        <v>-0.176903754472733</v>
      </c>
      <c r="T108" s="53">
        <v>-0.155433744192123</v>
      </c>
      <c r="U108" s="53">
        <v>-0.17612811923027</v>
      </c>
      <c r="V108" s="53">
        <v>-0.185180857777596</v>
      </c>
      <c r="W108" s="53">
        <v>-0.200118646025658</v>
      </c>
      <c r="X108" s="53">
        <v>-0.175702288746834</v>
      </c>
      <c r="Y108" s="53">
        <v>-0.187209784984589</v>
      </c>
      <c r="Z108" s="53">
        <v>-0.171091303229332</v>
      </c>
      <c r="AA108" s="53">
        <v>-0.114278271794319</v>
      </c>
      <c r="AB108" s="53">
        <v>-0.142016589641571</v>
      </c>
      <c r="AC108" s="53">
        <v>-0.136877626180649</v>
      </c>
      <c r="AD108" s="53">
        <v>-0.166133806109428</v>
      </c>
      <c r="AE108" s="53">
        <v>-0.21453645825386</v>
      </c>
      <c r="AF108" s="53">
        <v>-0.16428741812706</v>
      </c>
      <c r="AG108" s="53">
        <v>-0.103659406304359</v>
      </c>
      <c r="AH108" s="53">
        <v>-0.155369132757187</v>
      </c>
      <c r="AI108" s="53">
        <v>-0.100862957537174</v>
      </c>
      <c r="AJ108" s="53">
        <v>0.00727180857211351</v>
      </c>
      <c r="AK108" s="53">
        <v>-0.0183161720633507</v>
      </c>
      <c r="AL108" s="53">
        <v>-0.0574230179190636</v>
      </c>
      <c r="AM108" s="53">
        <v>-0.111124828457832</v>
      </c>
      <c r="AN108" s="53">
        <v>-0.118416398763657</v>
      </c>
      <c r="AO108" s="53">
        <v>-0.122141264379025</v>
      </c>
      <c r="AP108" s="53">
        <v>-0.113610945641994</v>
      </c>
      <c r="AQ108" s="53">
        <v>-0.103179737925529</v>
      </c>
      <c r="AR108" s="53">
        <v>-0.0928544253110886</v>
      </c>
      <c r="AS108" s="53">
        <v>-0.106230422854424</v>
      </c>
      <c r="AT108" s="53">
        <v>-0.0955440551042557</v>
      </c>
      <c r="AU108" s="53">
        <v>-0.107400245964527</v>
      </c>
      <c r="AV108" s="53">
        <v>-0.147630766034126</v>
      </c>
      <c r="AW108" s="53">
        <v>-0.151575490832329</v>
      </c>
      <c r="AX108" s="53">
        <v>-0.191651195287704</v>
      </c>
      <c r="AY108" s="53">
        <v>-0.227118402719498</v>
      </c>
      <c r="AZ108" s="53">
        <v>-0.266129225492477</v>
      </c>
      <c r="BA108" s="53">
        <v>-0.259088575839996</v>
      </c>
      <c r="BB108" s="53">
        <v>-0.293076157569885</v>
      </c>
      <c r="BC108" s="53">
        <v>-0.0719857066869736</v>
      </c>
      <c r="BD108" s="53">
        <v>-0.0747692286968231</v>
      </c>
      <c r="BE108" s="53">
        <v>-0.122986614704132</v>
      </c>
      <c r="BF108" s="53">
        <v>-0.163915976881981</v>
      </c>
      <c r="BG108" s="53">
        <v>-0.165139570832253</v>
      </c>
      <c r="BH108" s="53">
        <v>-0.188683956861496</v>
      </c>
      <c r="BI108" s="53">
        <v>-0.176846966147423</v>
      </c>
      <c r="BJ108" s="53">
        <v>-0.169736415147781</v>
      </c>
      <c r="BK108" s="53">
        <v>-0.163844734430313</v>
      </c>
      <c r="BL108" s="53">
        <v>-0.182537570595741</v>
      </c>
      <c r="BM108" s="53">
        <v>-0.165595412254333</v>
      </c>
      <c r="BN108" s="53">
        <v>-0.157417953014374</v>
      </c>
      <c r="BO108" s="53">
        <v>-0.150186955928802</v>
      </c>
      <c r="BP108" s="53">
        <v>-0.157573878765106</v>
      </c>
      <c r="BQ108" s="53">
        <v>-0.143216118216515</v>
      </c>
      <c r="BR108" s="53">
        <v>-0.133798405528069</v>
      </c>
      <c r="BS108" s="53">
        <v>-0.156656220555305</v>
      </c>
      <c r="BT108" s="53">
        <v>-0.161640137434006</v>
      </c>
      <c r="BU108" s="53">
        <v>-0.161428138613701</v>
      </c>
      <c r="BV108" s="53">
        <v>-0.127589449286461</v>
      </c>
      <c r="BW108" s="53">
        <v>-0.112706735730171</v>
      </c>
      <c r="BX108" s="53">
        <v>-0.125685423612595</v>
      </c>
      <c r="BY108" s="53">
        <v>-0.0446775183081627</v>
      </c>
      <c r="BZ108" s="53">
        <v>-0.0845382809638977</v>
      </c>
      <c r="CA108" s="53">
        <v>-0.0799950882792473</v>
      </c>
      <c r="CB108" s="53">
        <v>-0.0969462618231773</v>
      </c>
      <c r="CC108" s="53">
        <v>-0.11176310479641</v>
      </c>
      <c r="CD108" s="53">
        <v>-0.100468635559082</v>
      </c>
      <c r="CE108" s="53">
        <v>-0.0374599732458591</v>
      </c>
      <c r="CF108" s="53">
        <v>-0.062932513654232</v>
      </c>
      <c r="CG108" s="53">
        <v>-0.0219415239989758</v>
      </c>
      <c r="CH108" s="53">
        <v>0.00854536145925522</v>
      </c>
      <c r="CI108" s="53">
        <v>-0.0469528995454311</v>
      </c>
      <c r="CJ108" s="53">
        <v>-0.0697745829820633</v>
      </c>
      <c r="CK108" s="53">
        <v>-0.14008641242981</v>
      </c>
      <c r="CL108" s="53">
        <v>-0.145132929086685</v>
      </c>
      <c r="CM108" s="53">
        <v>-0.142314061522484</v>
      </c>
      <c r="CN108" s="53">
        <v>-0.121776171028614</v>
      </c>
      <c r="CO108" s="53">
        <v>-0.0940617620944977</v>
      </c>
      <c r="CP108" s="53">
        <v>-0.110920131206512</v>
      </c>
      <c r="CQ108" s="53">
        <v>-0.14933106303215</v>
      </c>
      <c r="CR108" s="53">
        <v>-0.147338762879372</v>
      </c>
      <c r="CS108" s="53">
        <v>-0.163041800260544</v>
      </c>
      <c r="CT108" s="53">
        <v>-0.195147201418877</v>
      </c>
      <c r="CU108" s="53">
        <v>-0.195664748549461</v>
      </c>
      <c r="CV108" s="53">
        <v>-0.199031785130501</v>
      </c>
      <c r="CW108" s="53">
        <v>-0.221381440758705</v>
      </c>
      <c r="CX108" s="53">
        <v>-0.232611685991287</v>
      </c>
      <c r="CY108" s="53">
        <v>-0.228275969624519</v>
      </c>
      <c r="CZ108" s="53">
        <v>-0.236782982945442</v>
      </c>
      <c r="DA108" s="53">
        <v>-0.0436431914567947</v>
      </c>
      <c r="DB108" s="53">
        <v>-0.062619686126709</v>
      </c>
      <c r="DC108" s="53">
        <v>-0.108790956437588</v>
      </c>
      <c r="DD108" s="53">
        <v>-0.136858120560646</v>
      </c>
      <c r="DE108" s="53">
        <v>-0.0302735436707735</v>
      </c>
      <c r="DF108" s="53">
        <v>-0.0597799345850945</v>
      </c>
      <c r="DG108" s="53">
        <v>-0.0365457125008106</v>
      </c>
      <c r="DH108" s="53">
        <v>-0.0510465800762177</v>
      </c>
      <c r="DI108" s="53">
        <v>-0.0697149932384491</v>
      </c>
      <c r="DJ108" s="53">
        <v>-0.0682988613843918</v>
      </c>
      <c r="DK108" s="53">
        <v>-0.0728723928332329</v>
      </c>
      <c r="DL108" s="53">
        <v>-0.0776426941156387</v>
      </c>
      <c r="DM108" s="53">
        <v>-0.082368403673172</v>
      </c>
      <c r="DN108" s="53">
        <v>-0.0951239466667175</v>
      </c>
      <c r="DO108" s="53">
        <v>-0.0607526302337646</v>
      </c>
      <c r="DP108" s="53">
        <v>-0.048700325191021</v>
      </c>
      <c r="DQ108" s="53">
        <v>-0.0465368814766407</v>
      </c>
      <c r="DR108" s="53">
        <v>-0.0506057180464268</v>
      </c>
      <c r="DS108" s="53">
        <v>-0.0657555088400841</v>
      </c>
      <c r="DT108" s="53">
        <v>-0.0751778334379196</v>
      </c>
      <c r="DU108" s="53">
        <v>-0.101568043231964</v>
      </c>
      <c r="DV108" s="53">
        <v>-0.0724708735942841</v>
      </c>
      <c r="DW108" s="53">
        <v>-0.0966657400131226</v>
      </c>
      <c r="DX108" s="53">
        <v>-0.0845432877540588</v>
      </c>
      <c r="DY108" s="53">
        <v>-0.0839475244283676</v>
      </c>
      <c r="DZ108" s="53">
        <v>-0.0962525457143784</v>
      </c>
      <c r="EA108" s="53">
        <v>-0.129838347434998</v>
      </c>
      <c r="EB108" s="53">
        <v>-0.0908837765455246</v>
      </c>
      <c r="EC108" s="53">
        <v>-0.0932644233107567</v>
      </c>
      <c r="ED108" s="53">
        <v>-0.119501613080502</v>
      </c>
      <c r="EE108" s="53">
        <v>-0.105986423790455</v>
      </c>
      <c r="EF108" s="53">
        <v>-0.0283385440707207</v>
      </c>
      <c r="EG108" s="53">
        <v>0.00157173629850149</v>
      </c>
      <c r="EH108" s="53">
        <v>-0.0147134223952889</v>
      </c>
      <c r="EI108" s="53">
        <v>0.00189658720046282</v>
      </c>
      <c r="EJ108" s="53">
        <v>-0.000348458532243967</v>
      </c>
      <c r="EK108" s="53">
        <v>-0.00689219869673252</v>
      </c>
      <c r="EL108" s="53">
        <v>-0.0188997630029917</v>
      </c>
      <c r="EM108" s="53">
        <v>-0.0361829698085785</v>
      </c>
      <c r="EN108" s="53">
        <v>-0.00899928994476795</v>
      </c>
      <c r="EO108" s="53">
        <v>0.0160356499254704</v>
      </c>
      <c r="EP108" s="53">
        <v>0.0247297175228596</v>
      </c>
      <c r="EQ108" s="53">
        <v>0.02857656031847</v>
      </c>
      <c r="ER108" s="53">
        <v>0.020451445132494</v>
      </c>
      <c r="ES108" s="53">
        <v>0.0170242637395859</v>
      </c>
      <c r="ET108" s="53">
        <v>-0.019684411585331</v>
      </c>
      <c r="EU108" s="53">
        <v>-0.0328019522130489</v>
      </c>
      <c r="EV108" s="53">
        <v>-0.0605825185775757</v>
      </c>
      <c r="EW108" s="53">
        <v>-0.0578776150941849</v>
      </c>
      <c r="EX108" s="53">
        <v>-0.0833581611514091</v>
      </c>
    </row>
    <row r="109" s="53" customFormat="1" spans="1:154">
      <c r="A109" s="54">
        <v>2855</v>
      </c>
      <c r="B109" s="62">
        <v>2855</v>
      </c>
      <c r="C109" s="53" t="s">
        <v>354</v>
      </c>
      <c r="D109" s="55">
        <v>43851</v>
      </c>
      <c r="E109" s="53">
        <v>0.0381905809044838</v>
      </c>
      <c r="F109" s="53">
        <v>0.00109580997377634</v>
      </c>
      <c r="G109" s="53">
        <v>-0.0644377171993256</v>
      </c>
      <c r="H109" s="53">
        <v>-0.0789776220917702</v>
      </c>
      <c r="I109" s="53">
        <v>-0.144114479422569</v>
      </c>
      <c r="J109" s="53">
        <v>-0.163470864295959</v>
      </c>
      <c r="K109" s="53">
        <v>-0.15677373111248</v>
      </c>
      <c r="L109" s="53">
        <v>-0.177634209394455</v>
      </c>
      <c r="M109" s="53">
        <v>-0.200639694929123</v>
      </c>
      <c r="N109" s="53">
        <v>-0.213696002960205</v>
      </c>
      <c r="O109" s="53">
        <v>-0.2330182492733</v>
      </c>
      <c r="P109" s="53">
        <v>-0.196719840168953</v>
      </c>
      <c r="Q109" s="53">
        <v>-0.19076956808567</v>
      </c>
      <c r="R109" s="53">
        <v>-0.214589342474937</v>
      </c>
      <c r="S109" s="53">
        <v>-0.221340090036392</v>
      </c>
      <c r="T109" s="53">
        <v>-0.166458114981651</v>
      </c>
      <c r="U109" s="53">
        <v>-0.221251800656319</v>
      </c>
      <c r="V109" s="53">
        <v>-0.247874811291695</v>
      </c>
      <c r="W109" s="53">
        <v>-0.262212812900543</v>
      </c>
      <c r="X109" s="53">
        <v>-0.248928502202034</v>
      </c>
      <c r="Y109" s="53">
        <v>-0.285804152488708</v>
      </c>
      <c r="Z109" s="53">
        <v>-0.360717177391052</v>
      </c>
      <c r="AA109" s="53">
        <v>-0.272229433059692</v>
      </c>
      <c r="AB109" s="53">
        <v>-0.222669318318367</v>
      </c>
      <c r="AC109" s="53">
        <v>-0.225762918591499</v>
      </c>
      <c r="AD109" s="53">
        <v>-0.243103727698326</v>
      </c>
      <c r="AE109" s="53">
        <v>-0.301777422428131</v>
      </c>
      <c r="AF109" s="53">
        <v>-0.321870535612106</v>
      </c>
      <c r="AG109" s="53">
        <v>-0.296124577522278</v>
      </c>
      <c r="AH109" s="53">
        <v>-0.321259647607803</v>
      </c>
      <c r="AI109" s="53">
        <v>-0.299732506275177</v>
      </c>
      <c r="AJ109" s="53">
        <v>-0.231849774718285</v>
      </c>
      <c r="AK109" s="53">
        <v>-0.249926507472992</v>
      </c>
      <c r="AL109" s="53">
        <v>-0.272108346223831</v>
      </c>
      <c r="AM109" s="53">
        <v>-0.273424476385117</v>
      </c>
      <c r="AN109" s="53">
        <v>-0.303025931119919</v>
      </c>
      <c r="AO109" s="53">
        <v>-0.319910615682602</v>
      </c>
      <c r="AP109" s="53">
        <v>-0.329797744750977</v>
      </c>
      <c r="AQ109" s="53">
        <v>-0.318308174610138</v>
      </c>
      <c r="AR109" s="53">
        <v>-0.271617889404297</v>
      </c>
      <c r="AS109" s="53">
        <v>-0.289527088403702</v>
      </c>
      <c r="AT109" s="53">
        <v>-0.28664293885231</v>
      </c>
      <c r="AU109" s="53">
        <v>-0.30094039440155</v>
      </c>
      <c r="AV109" s="53">
        <v>-0.336307674646378</v>
      </c>
      <c r="AW109" s="53">
        <v>-0.314302802085876</v>
      </c>
      <c r="AX109" s="53">
        <v>-0.291518956422806</v>
      </c>
      <c r="AY109" s="53">
        <v>-0.294566690921783</v>
      </c>
      <c r="AZ109" s="53">
        <v>-0.34297987818718</v>
      </c>
      <c r="BA109" s="53">
        <v>-0.402008503675461</v>
      </c>
      <c r="BB109" s="53">
        <v>-0.352781563997269</v>
      </c>
      <c r="BC109" s="53">
        <v>0.0288909375667572</v>
      </c>
      <c r="BD109" s="53">
        <v>0.0248489156365395</v>
      </c>
      <c r="BE109" s="53">
        <v>-0.0316192917525768</v>
      </c>
      <c r="BF109" s="53">
        <v>-0.0465756468474865</v>
      </c>
      <c r="BG109" s="53">
        <v>-0.0858841016888618</v>
      </c>
      <c r="BH109" s="53">
        <v>-0.0911332741379738</v>
      </c>
      <c r="BI109" s="53">
        <v>-0.115873157978058</v>
      </c>
      <c r="BJ109" s="53">
        <v>-0.11558722704649</v>
      </c>
      <c r="BK109" s="53">
        <v>-0.0993486791849136</v>
      </c>
      <c r="BL109" s="53">
        <v>-0.115929111838341</v>
      </c>
      <c r="BM109" s="53">
        <v>-0.11732754856348</v>
      </c>
      <c r="BN109" s="53">
        <v>-0.0930116251111031</v>
      </c>
      <c r="BO109" s="53">
        <v>-0.0935582146048546</v>
      </c>
      <c r="BP109" s="53">
        <v>-0.103233985602856</v>
      </c>
      <c r="BQ109" s="53">
        <v>-0.112860806286335</v>
      </c>
      <c r="BR109" s="53">
        <v>-0.0583772994577885</v>
      </c>
      <c r="BS109" s="53">
        <v>-0.0986425578594208</v>
      </c>
      <c r="BT109" s="53">
        <v>-0.118693299591541</v>
      </c>
      <c r="BU109" s="53">
        <v>-0.112882919609547</v>
      </c>
      <c r="BV109" s="53">
        <v>-0.116027183830738</v>
      </c>
      <c r="BW109" s="53">
        <v>-0.122570961713791</v>
      </c>
      <c r="BX109" s="53">
        <v>-0.124869778752327</v>
      </c>
      <c r="BY109" s="53">
        <v>-0.090680755674839</v>
      </c>
      <c r="BZ109" s="53">
        <v>-0.137009307742119</v>
      </c>
      <c r="CA109" s="53">
        <v>-0.14110492169857</v>
      </c>
      <c r="CB109" s="53">
        <v>-0.149680107831955</v>
      </c>
      <c r="CC109" s="53">
        <v>-0.196802452206612</v>
      </c>
      <c r="CD109" s="53">
        <v>-0.24312786757946</v>
      </c>
      <c r="CE109" s="53">
        <v>-0.229670777916908</v>
      </c>
      <c r="CF109" s="53">
        <v>-0.247939467430115</v>
      </c>
      <c r="CG109" s="53">
        <v>-0.248083397746086</v>
      </c>
      <c r="CH109" s="53">
        <v>-0.256276249885559</v>
      </c>
      <c r="CI109" s="53">
        <v>-0.265138149261475</v>
      </c>
      <c r="CJ109" s="53">
        <v>-0.274590313434601</v>
      </c>
      <c r="CK109" s="53">
        <v>-0.278929442167282</v>
      </c>
      <c r="CL109" s="53">
        <v>-0.306483626365662</v>
      </c>
      <c r="CM109" s="53">
        <v>-0.302049517631531</v>
      </c>
      <c r="CN109" s="53">
        <v>-0.316020578145981</v>
      </c>
      <c r="CO109" s="53">
        <v>-0.290477931499481</v>
      </c>
      <c r="CP109" s="53">
        <v>-0.277097404003143</v>
      </c>
      <c r="CQ109" s="53">
        <v>-0.299245297908783</v>
      </c>
      <c r="CR109" s="53">
        <v>-0.289775669574738</v>
      </c>
      <c r="CS109" s="53">
        <v>-0.291851967573166</v>
      </c>
      <c r="CT109" s="53">
        <v>-0.321535736322403</v>
      </c>
      <c r="CU109" s="53">
        <v>-0.317940682172775</v>
      </c>
      <c r="CV109" s="53">
        <v>-0.320935010910034</v>
      </c>
      <c r="CW109" s="53">
        <v>-0.342800110578537</v>
      </c>
      <c r="CX109" s="53">
        <v>-0.353497087955475</v>
      </c>
      <c r="CY109" s="53">
        <v>-0.360113263130188</v>
      </c>
      <c r="CZ109" s="53">
        <v>-0.364624530076981</v>
      </c>
      <c r="DA109" s="53">
        <v>0.0184670463204384</v>
      </c>
      <c r="DB109" s="53">
        <v>-0.0145857045426965</v>
      </c>
      <c r="DC109" s="53">
        <v>-0.0236510224640369</v>
      </c>
      <c r="DD109" s="53">
        <v>-0.0232345759868622</v>
      </c>
      <c r="DE109" s="53">
        <v>-0.0490629822015762</v>
      </c>
      <c r="DF109" s="53">
        <v>-0.0631701871752739</v>
      </c>
      <c r="DG109" s="53">
        <v>-0.0317331627011299</v>
      </c>
      <c r="DH109" s="53">
        <v>-0.0528795793652534</v>
      </c>
      <c r="DI109" s="53">
        <v>-0.0921236127614975</v>
      </c>
      <c r="DJ109" s="53">
        <v>-0.0885994806885719</v>
      </c>
      <c r="DK109" s="53">
        <v>-0.106523290276527</v>
      </c>
      <c r="DL109" s="53">
        <v>-0.0945408120751381</v>
      </c>
      <c r="DM109" s="53">
        <v>-0.0880439579486847</v>
      </c>
      <c r="DN109" s="53">
        <v>-0.102187961339951</v>
      </c>
      <c r="DO109" s="53">
        <v>-0.0993118807673454</v>
      </c>
      <c r="DP109" s="53">
        <v>-0.0989134162664413</v>
      </c>
      <c r="DQ109" s="53">
        <v>-0.113441847264767</v>
      </c>
      <c r="DR109" s="53">
        <v>-0.120014116168022</v>
      </c>
      <c r="DS109" s="53">
        <v>-0.140162482857704</v>
      </c>
      <c r="DT109" s="53">
        <v>-0.123733922839165</v>
      </c>
      <c r="DU109" s="53">
        <v>-0.154065787792206</v>
      </c>
      <c r="DV109" s="53">
        <v>-0.226679995656013</v>
      </c>
      <c r="DW109" s="53">
        <v>-0.172381281852722</v>
      </c>
      <c r="DX109" s="53">
        <v>-0.076492615044117</v>
      </c>
      <c r="DY109" s="53">
        <v>-0.0754906013607979</v>
      </c>
      <c r="DZ109" s="53">
        <v>-0.08425622433424</v>
      </c>
      <c r="EA109" s="53">
        <v>-0.0958075523376465</v>
      </c>
      <c r="EB109" s="53">
        <v>-0.0695752799510956</v>
      </c>
      <c r="EC109" s="53">
        <v>-0.0572864040732384</v>
      </c>
      <c r="ED109" s="53">
        <v>-0.0641527771949768</v>
      </c>
      <c r="EE109" s="53">
        <v>-0.0424816943705082</v>
      </c>
      <c r="EF109" s="53">
        <v>0.0335938818752766</v>
      </c>
      <c r="EG109" s="53">
        <v>0.0243790447711945</v>
      </c>
      <c r="EH109" s="53">
        <v>0.01164935156703</v>
      </c>
      <c r="EI109" s="53">
        <v>0.0146723566576838</v>
      </c>
      <c r="EJ109" s="53">
        <v>0.012625090777874</v>
      </c>
      <c r="EK109" s="53">
        <v>-0.00869370438158512</v>
      </c>
      <c r="EL109" s="53">
        <v>-0.00460978783667088</v>
      </c>
      <c r="EM109" s="53">
        <v>-0.0186628140509129</v>
      </c>
      <c r="EN109" s="53">
        <v>0.0146469129249454</v>
      </c>
      <c r="EO109" s="53">
        <v>0.0188856236636639</v>
      </c>
      <c r="EP109" s="53">
        <v>0.0123001290485263</v>
      </c>
      <c r="EQ109" s="53">
        <v>7.89780169725418e-5</v>
      </c>
      <c r="ER109" s="53">
        <v>-0.00560452602803707</v>
      </c>
      <c r="ES109" s="53">
        <v>0.0128052849322557</v>
      </c>
      <c r="ET109" s="53">
        <v>0.0385834574699402</v>
      </c>
      <c r="EU109" s="53">
        <v>0.0574008151888847</v>
      </c>
      <c r="EV109" s="53">
        <v>0.0196846183389425</v>
      </c>
      <c r="EW109" s="53">
        <v>-0.0327278301119804</v>
      </c>
      <c r="EX109" s="53">
        <v>0.0210103746503592</v>
      </c>
    </row>
    <row r="110" s="53" customFormat="1" spans="1:154">
      <c r="A110" s="54">
        <v>2859</v>
      </c>
      <c r="B110" s="62">
        <v>2859</v>
      </c>
      <c r="C110" s="53" t="s">
        <v>357</v>
      </c>
      <c r="D110" s="55">
        <v>43851</v>
      </c>
      <c r="E110" s="53">
        <v>0.0104322712868452</v>
      </c>
      <c r="F110" s="53">
        <v>0.0371305607259274</v>
      </c>
      <c r="G110" s="53">
        <v>0.0312986746430397</v>
      </c>
      <c r="H110" s="53">
        <v>0.114920802414417</v>
      </c>
      <c r="I110" s="53">
        <v>0.102428585290909</v>
      </c>
      <c r="J110" s="53">
        <v>0.10016705095768</v>
      </c>
      <c r="K110" s="53">
        <v>0.0771778002381325</v>
      </c>
      <c r="L110" s="53">
        <v>0.0568425804376602</v>
      </c>
      <c r="M110" s="53">
        <v>0.087584875524044</v>
      </c>
      <c r="N110" s="53">
        <v>0.121831022202969</v>
      </c>
      <c r="O110" s="53">
        <v>0.112133331596851</v>
      </c>
      <c r="P110" s="53">
        <v>0.156697809696198</v>
      </c>
      <c r="Q110" s="53">
        <v>0.184583932161331</v>
      </c>
      <c r="R110" s="53">
        <v>0.204203009605408</v>
      </c>
      <c r="S110" s="53">
        <v>0.203095301985741</v>
      </c>
      <c r="T110" s="53">
        <v>0.197825759649277</v>
      </c>
      <c r="U110" s="53">
        <v>0.220222100615501</v>
      </c>
      <c r="V110" s="53">
        <v>0.265126973390579</v>
      </c>
      <c r="W110" s="53">
        <v>0.269927263259888</v>
      </c>
      <c r="X110" s="53">
        <v>0.330987602472305</v>
      </c>
      <c r="Y110" s="53">
        <v>0.246410697698593</v>
      </c>
      <c r="Z110" s="53">
        <v>0.179304704070091</v>
      </c>
      <c r="AA110" s="53">
        <v>0.180952176451683</v>
      </c>
      <c r="AB110" s="53">
        <v>0.181262373924255</v>
      </c>
      <c r="AC110" s="53">
        <v>0.185034066438675</v>
      </c>
      <c r="AD110" s="53">
        <v>0.173551633954048</v>
      </c>
      <c r="AE110" s="53">
        <v>0.170261099934578</v>
      </c>
      <c r="AF110" s="53">
        <v>0.18601082265377</v>
      </c>
      <c r="AG110" s="53">
        <v>0.225130558013916</v>
      </c>
      <c r="AH110" s="53">
        <v>0.266895174980164</v>
      </c>
      <c r="AI110" s="53">
        <v>0.277608186006546</v>
      </c>
      <c r="AJ110" s="53">
        <v>0.326827168464661</v>
      </c>
      <c r="AK110" s="53">
        <v>0.343753546476364</v>
      </c>
      <c r="AL110" s="53">
        <v>0.336448699235916</v>
      </c>
      <c r="AM110" s="53">
        <v>0.409751325845718</v>
      </c>
      <c r="AN110" s="53">
        <v>0.418417185544968</v>
      </c>
      <c r="AO110" s="53">
        <v>0.382192760705948</v>
      </c>
      <c r="AP110" s="53">
        <v>0.331590712070465</v>
      </c>
      <c r="AQ110" s="53">
        <v>0.276323854923248</v>
      </c>
      <c r="AR110" s="53">
        <v>0.263248175382614</v>
      </c>
      <c r="AS110" s="53">
        <v>0.269291579723358</v>
      </c>
      <c r="AT110" s="53">
        <v>0.246646821498871</v>
      </c>
      <c r="AU110" s="53">
        <v>0.197470724582672</v>
      </c>
      <c r="AV110" s="53">
        <v>0.170251965522766</v>
      </c>
      <c r="AW110" s="53">
        <v>0.158704876899719</v>
      </c>
      <c r="AX110" s="53">
        <v>0.145480930805206</v>
      </c>
      <c r="AY110" s="53">
        <v>0.130467012524605</v>
      </c>
      <c r="AZ110" s="53">
        <v>0.111714981496334</v>
      </c>
      <c r="BA110" s="53">
        <v>0.133542373776436</v>
      </c>
      <c r="BB110" s="53">
        <v>0.116562530398369</v>
      </c>
      <c r="BC110" s="53">
        <v>-0.0051569938659668</v>
      </c>
      <c r="BD110" s="53">
        <v>0.0255621261894703</v>
      </c>
      <c r="BE110" s="53">
        <v>-0.00943630561232567</v>
      </c>
      <c r="BF110" s="53">
        <v>0.0709980428218842</v>
      </c>
      <c r="BG110" s="53">
        <v>0.059486098587513</v>
      </c>
      <c r="BH110" s="53">
        <v>0.0520408675074577</v>
      </c>
      <c r="BI110" s="53">
        <v>0.0360540561378002</v>
      </c>
      <c r="BJ110" s="53">
        <v>0.012193868868053</v>
      </c>
      <c r="BK110" s="53">
        <v>0.042639147490263</v>
      </c>
      <c r="BL110" s="53">
        <v>0.0881540551781654</v>
      </c>
      <c r="BM110" s="53">
        <v>0.0887131541967392</v>
      </c>
      <c r="BN110" s="53">
        <v>0.0868260860443115</v>
      </c>
      <c r="BO110" s="53">
        <v>0.125680267810822</v>
      </c>
      <c r="BP110" s="53">
        <v>0.139399871230125</v>
      </c>
      <c r="BQ110" s="53">
        <v>0.141123622655869</v>
      </c>
      <c r="BR110" s="53">
        <v>0.134238198399544</v>
      </c>
      <c r="BS110" s="53">
        <v>0.155980795621872</v>
      </c>
      <c r="BT110" s="53">
        <v>0.176979407668114</v>
      </c>
      <c r="BU110" s="53">
        <v>0.191653579473495</v>
      </c>
      <c r="BV110" s="53">
        <v>0.205724850296974</v>
      </c>
      <c r="BW110" s="53">
        <v>0.132860735058784</v>
      </c>
      <c r="BX110" s="53">
        <v>0.0789153352379799</v>
      </c>
      <c r="BY110" s="53">
        <v>0.0936335846781731</v>
      </c>
      <c r="BZ110" s="53">
        <v>0.101294137537479</v>
      </c>
      <c r="CA110" s="53">
        <v>0.0982380211353302</v>
      </c>
      <c r="CB110" s="53">
        <v>0.0991986691951752</v>
      </c>
      <c r="CC110" s="53">
        <v>0.0945173501968384</v>
      </c>
      <c r="CD110" s="53">
        <v>0.102874524891376</v>
      </c>
      <c r="CE110" s="53">
        <v>0.14365354180336</v>
      </c>
      <c r="CF110" s="53">
        <v>0.168628975749016</v>
      </c>
      <c r="CG110" s="53">
        <v>0.185496851801872</v>
      </c>
      <c r="CH110" s="53">
        <v>0.239446595311165</v>
      </c>
      <c r="CI110" s="53">
        <v>0.245524808764458</v>
      </c>
      <c r="CJ110" s="53">
        <v>0.227825373411179</v>
      </c>
      <c r="CK110" s="53">
        <v>0.259597808122635</v>
      </c>
      <c r="CL110" s="53">
        <v>0.263246089220047</v>
      </c>
      <c r="CM110" s="53">
        <v>0.24012890458107</v>
      </c>
      <c r="CN110" s="53">
        <v>0.173406690359116</v>
      </c>
      <c r="CO110" s="53">
        <v>0.108625248074532</v>
      </c>
      <c r="CP110" s="53">
        <v>0.0874579772353172</v>
      </c>
      <c r="CQ110" s="53">
        <v>0.0871510058641434</v>
      </c>
      <c r="CR110" s="53">
        <v>0.0585541985929012</v>
      </c>
      <c r="CS110" s="53">
        <v>0.0360627472400665</v>
      </c>
      <c r="CT110" s="53">
        <v>0.0141148511320353</v>
      </c>
      <c r="CU110" s="53">
        <v>0.00498413573950529</v>
      </c>
      <c r="CV110" s="53">
        <v>0.0192769672721624</v>
      </c>
      <c r="CW110" s="53">
        <v>0.0229256618767977</v>
      </c>
      <c r="CX110" s="53">
        <v>0.0141662815585732</v>
      </c>
      <c r="CY110" s="53">
        <v>0.0216133985668421</v>
      </c>
      <c r="CZ110" s="53">
        <v>0.000306403147988021</v>
      </c>
      <c r="DA110" s="53">
        <v>0.0362245216965675</v>
      </c>
      <c r="DB110" s="53">
        <v>0.0322036892175674</v>
      </c>
      <c r="DC110" s="53">
        <v>0.0613702349364758</v>
      </c>
      <c r="DD110" s="53">
        <v>0.0645580142736435</v>
      </c>
      <c r="DE110" s="53">
        <v>0.0635777413845062</v>
      </c>
      <c r="DF110" s="53">
        <v>0.0687614381313324</v>
      </c>
      <c r="DG110" s="53">
        <v>0.0617589987814426</v>
      </c>
      <c r="DH110" s="53">
        <v>0.0652839615941048</v>
      </c>
      <c r="DI110" s="53">
        <v>0.0655809864401817</v>
      </c>
      <c r="DJ110" s="53">
        <v>0.0543122254312038</v>
      </c>
      <c r="DK110" s="53">
        <v>0.0440554320812225</v>
      </c>
      <c r="DL110" s="53">
        <v>0.090506985783577</v>
      </c>
      <c r="DM110" s="53">
        <v>0.07953891903162</v>
      </c>
      <c r="DN110" s="53">
        <v>0.0854384005069733</v>
      </c>
      <c r="DO110" s="53">
        <v>0.0826069414615631</v>
      </c>
      <c r="DP110" s="53">
        <v>0.0842228233814239</v>
      </c>
      <c r="DQ110" s="53">
        <v>0.0848765596747398</v>
      </c>
      <c r="DR110" s="53">
        <v>0.108782798051834</v>
      </c>
      <c r="DS110" s="53">
        <v>0.0989089235663414</v>
      </c>
      <c r="DT110" s="53">
        <v>0.145898029208183</v>
      </c>
      <c r="DU110" s="53">
        <v>0.1341852247715</v>
      </c>
      <c r="DV110" s="53">
        <v>0.121024630963802</v>
      </c>
      <c r="DW110" s="53">
        <v>0.10795384645462</v>
      </c>
      <c r="DX110" s="53">
        <v>0.100603483617306</v>
      </c>
      <c r="DY110" s="53">
        <v>0.107431307435036</v>
      </c>
      <c r="DZ110" s="53">
        <v>0.0949882119894028</v>
      </c>
      <c r="EA110" s="53">
        <v>0.0963790044188499</v>
      </c>
      <c r="EB110" s="53">
        <v>0.103771552443504</v>
      </c>
      <c r="EC110" s="53">
        <v>0.102112278342247</v>
      </c>
      <c r="ED110" s="53">
        <v>0.118901446461678</v>
      </c>
      <c r="EE110" s="53">
        <v>0.112746596336365</v>
      </c>
      <c r="EF110" s="53">
        <v>0.108015827834606</v>
      </c>
      <c r="EG110" s="53">
        <v>0.118863984942436</v>
      </c>
      <c r="EH110" s="53">
        <v>0.129258558154106</v>
      </c>
      <c r="EI110" s="53">
        <v>0.170788750052452</v>
      </c>
      <c r="EJ110" s="53">
        <v>0.175806328654289</v>
      </c>
      <c r="EK110" s="53">
        <v>0.162699118256569</v>
      </c>
      <c r="EL110" s="53">
        <v>0.178819268941879</v>
      </c>
      <c r="EM110" s="53">
        <v>0.188333868980408</v>
      </c>
      <c r="EN110" s="53">
        <v>0.196425452828407</v>
      </c>
      <c r="EO110" s="53">
        <v>0.202775835990906</v>
      </c>
      <c r="EP110" s="53">
        <v>0.20872788131237</v>
      </c>
      <c r="EQ110" s="53">
        <v>0.182043239474297</v>
      </c>
      <c r="ER110" s="53">
        <v>0.176772370934486</v>
      </c>
      <c r="ES110" s="53">
        <v>0.174355983734131</v>
      </c>
      <c r="ET110" s="53">
        <v>0.146839216351509</v>
      </c>
      <c r="EU110" s="53">
        <v>0.128176614642143</v>
      </c>
      <c r="EV110" s="53">
        <v>0.118183948099613</v>
      </c>
      <c r="EW110" s="53">
        <v>0.132564231753349</v>
      </c>
      <c r="EX110" s="53">
        <v>0.136891379952431</v>
      </c>
    </row>
    <row r="111" s="53" customFormat="1" spans="1:154">
      <c r="A111" s="54">
        <v>2861</v>
      </c>
      <c r="B111" s="62">
        <v>2861</v>
      </c>
      <c r="C111" s="53" t="s">
        <v>360</v>
      </c>
      <c r="D111" s="55">
        <v>43851</v>
      </c>
      <c r="E111" s="53">
        <v>-0.0430306196212769</v>
      </c>
      <c r="F111" s="53">
        <v>-0.100525625050068</v>
      </c>
      <c r="G111" s="53">
        <v>-0.0878338366746902</v>
      </c>
      <c r="H111" s="53">
        <v>-0.171415686607361</v>
      </c>
      <c r="I111" s="53">
        <v>-0.207713171839714</v>
      </c>
      <c r="J111" s="53">
        <v>-0.238349452614784</v>
      </c>
      <c r="K111" s="53">
        <v>-0.242507591843605</v>
      </c>
      <c r="L111" s="53">
        <v>-0.222708389163017</v>
      </c>
      <c r="M111" s="53">
        <v>-0.239745169878006</v>
      </c>
      <c r="N111" s="53">
        <v>-0.259657949209213</v>
      </c>
      <c r="O111" s="53">
        <v>-0.224597066640854</v>
      </c>
      <c r="P111" s="53">
        <v>-0.229387223720551</v>
      </c>
      <c r="Q111" s="53">
        <v>-0.234112232923508</v>
      </c>
      <c r="R111" s="53">
        <v>-0.245606854557991</v>
      </c>
      <c r="S111" s="53">
        <v>-0.217630043625832</v>
      </c>
      <c r="T111" s="53">
        <v>-0.275793969631195</v>
      </c>
      <c r="U111" s="53">
        <v>-0.30515918135643</v>
      </c>
      <c r="V111" s="53">
        <v>-0.286600530147552</v>
      </c>
      <c r="W111" s="53">
        <v>-0.328555971384048</v>
      </c>
      <c r="X111" s="53">
        <v>-0.304326176643372</v>
      </c>
      <c r="Y111" s="53">
        <v>-0.364015251398087</v>
      </c>
      <c r="Z111" s="53">
        <v>-0.415261149406433</v>
      </c>
      <c r="AA111" s="53">
        <v>-0.41266542673111</v>
      </c>
      <c r="AB111" s="53">
        <v>-0.418023467063904</v>
      </c>
      <c r="AC111" s="53">
        <v>-0.429478466510773</v>
      </c>
      <c r="AD111" s="53">
        <v>-0.459718197584152</v>
      </c>
      <c r="AE111" s="53">
        <v>-0.49427342414856</v>
      </c>
      <c r="AF111" s="53">
        <v>-0.606889188289642</v>
      </c>
      <c r="AG111" s="53">
        <v>-0.609447240829468</v>
      </c>
      <c r="AH111" s="53">
        <v>-0.679061830043793</v>
      </c>
      <c r="AI111" s="53">
        <v>-0.673260390758514</v>
      </c>
      <c r="AJ111" s="53">
        <v>-0.642118692398071</v>
      </c>
      <c r="AK111" s="53">
        <v>-0.681721448898315</v>
      </c>
      <c r="AL111" s="53">
        <v>-0.738898575305939</v>
      </c>
      <c r="AM111" s="53">
        <v>-0.705718398094177</v>
      </c>
      <c r="AN111" s="53">
        <v>-0.712697148323059</v>
      </c>
      <c r="AO111" s="53">
        <v>-0.748988687992096</v>
      </c>
      <c r="AP111" s="53">
        <v>-0.707388460636139</v>
      </c>
      <c r="AQ111" s="53">
        <v>-0.690408289432526</v>
      </c>
      <c r="AR111" s="53">
        <v>-0.6699258685112</v>
      </c>
      <c r="AS111" s="53">
        <v>-0.71452009677887</v>
      </c>
      <c r="AT111" s="53">
        <v>-0.764756500720978</v>
      </c>
      <c r="AU111" s="53">
        <v>-0.798681378364563</v>
      </c>
      <c r="AV111" s="53">
        <v>-0.834546387195587</v>
      </c>
      <c r="AW111" s="53">
        <v>-0.855886518955231</v>
      </c>
      <c r="AX111" s="53">
        <v>-0.943537473678589</v>
      </c>
      <c r="AY111" s="53">
        <v>-0.973367989063263</v>
      </c>
      <c r="AZ111" s="53">
        <v>-0.905360043048859</v>
      </c>
      <c r="BA111" s="53">
        <v>-0.844314932823181</v>
      </c>
      <c r="BB111" s="53">
        <v>-0.78723019361496</v>
      </c>
      <c r="BC111" s="53">
        <v>0.000801479443907738</v>
      </c>
      <c r="BD111" s="53">
        <v>-0.00457736663520336</v>
      </c>
      <c r="BE111" s="53">
        <v>-0.0259382259100676</v>
      </c>
      <c r="BF111" s="53">
        <v>-0.0925595536828041</v>
      </c>
      <c r="BG111" s="53">
        <v>-0.115465223789215</v>
      </c>
      <c r="BH111" s="53">
        <v>-0.124641977250576</v>
      </c>
      <c r="BI111" s="53">
        <v>-0.128930047154427</v>
      </c>
      <c r="BJ111" s="53">
        <v>-0.125386565923691</v>
      </c>
      <c r="BK111" s="53">
        <v>-0.122407302260399</v>
      </c>
      <c r="BL111" s="53">
        <v>-0.133977189660072</v>
      </c>
      <c r="BM111" s="53">
        <v>-0.0897750407457352</v>
      </c>
      <c r="BN111" s="53">
        <v>-0.0961625427007675</v>
      </c>
      <c r="BO111" s="53">
        <v>-0.102371640503407</v>
      </c>
      <c r="BP111" s="53">
        <v>-0.106465436518192</v>
      </c>
      <c r="BQ111" s="53">
        <v>-0.0786039754748344</v>
      </c>
      <c r="BR111" s="53">
        <v>-0.109070785343647</v>
      </c>
      <c r="BS111" s="53">
        <v>-0.118323989212513</v>
      </c>
      <c r="BT111" s="53">
        <v>-0.101787284016609</v>
      </c>
      <c r="BU111" s="53">
        <v>-0.119490869343281</v>
      </c>
      <c r="BV111" s="53">
        <v>-0.113427773118019</v>
      </c>
      <c r="BW111" s="53">
        <v>-0.14203442633152</v>
      </c>
      <c r="BX111" s="53">
        <v>-0.168742820620537</v>
      </c>
      <c r="BY111" s="53">
        <v>-0.146139070391655</v>
      </c>
      <c r="BZ111" s="53">
        <v>-0.14655365049839</v>
      </c>
      <c r="CA111" s="53">
        <v>-0.152907848358154</v>
      </c>
      <c r="CB111" s="53">
        <v>-0.172831147909164</v>
      </c>
      <c r="CC111" s="53">
        <v>-0.182232216000557</v>
      </c>
      <c r="CD111" s="53">
        <v>-0.195611611008644</v>
      </c>
      <c r="CE111" s="53">
        <v>-0.18761171400547</v>
      </c>
      <c r="CF111" s="53">
        <v>-0.211433261632919</v>
      </c>
      <c r="CG111" s="53">
        <v>-0.220444515347481</v>
      </c>
      <c r="CH111" s="53">
        <v>-0.21890577673912</v>
      </c>
      <c r="CI111" s="53">
        <v>-0.251257956027985</v>
      </c>
      <c r="CJ111" s="53">
        <v>-0.275245010852814</v>
      </c>
      <c r="CK111" s="53">
        <v>-0.24952007830143</v>
      </c>
      <c r="CL111" s="53">
        <v>-0.233813315629959</v>
      </c>
      <c r="CM111" s="53">
        <v>-0.275999665260315</v>
      </c>
      <c r="CN111" s="53">
        <v>-0.282255262136459</v>
      </c>
      <c r="CO111" s="53">
        <v>-0.277339518070221</v>
      </c>
      <c r="CP111" s="53">
        <v>-0.294136494398117</v>
      </c>
      <c r="CQ111" s="53">
        <v>-0.306160181760788</v>
      </c>
      <c r="CR111" s="53">
        <v>-0.319028109312057</v>
      </c>
      <c r="CS111" s="53">
        <v>-0.345732390880585</v>
      </c>
      <c r="CT111" s="53">
        <v>-0.370647817850113</v>
      </c>
      <c r="CU111" s="53">
        <v>-0.376819312572479</v>
      </c>
      <c r="CV111" s="53">
        <v>-0.375605255365372</v>
      </c>
      <c r="CW111" s="53">
        <v>-0.379292368888855</v>
      </c>
      <c r="CX111" s="53">
        <v>-0.384785681962967</v>
      </c>
      <c r="CY111" s="53">
        <v>-0.367566108703613</v>
      </c>
      <c r="CZ111" s="53">
        <v>-0.386357367038727</v>
      </c>
      <c r="DA111" s="53">
        <v>-0.0570568144321442</v>
      </c>
      <c r="DB111" s="53">
        <v>-0.109172970056534</v>
      </c>
      <c r="DC111" s="53">
        <v>-0.0751203298568726</v>
      </c>
      <c r="DD111" s="53">
        <v>-0.0920808538794518</v>
      </c>
      <c r="DE111" s="53">
        <v>-0.105472654104233</v>
      </c>
      <c r="DF111" s="53">
        <v>-0.126932188868523</v>
      </c>
      <c r="DG111" s="53">
        <v>-0.126802265644073</v>
      </c>
      <c r="DH111" s="53">
        <v>-0.110546536743641</v>
      </c>
      <c r="DI111" s="53">
        <v>-0.130562588572502</v>
      </c>
      <c r="DJ111" s="53">
        <v>-0.138905465602875</v>
      </c>
      <c r="DK111" s="53">
        <v>-0.148046731948853</v>
      </c>
      <c r="DL111" s="53">
        <v>-0.146449401974678</v>
      </c>
      <c r="DM111" s="53">
        <v>-0.144965305924416</v>
      </c>
      <c r="DN111" s="53">
        <v>-0.152366131544113</v>
      </c>
      <c r="DO111" s="53">
        <v>-0.152250781655312</v>
      </c>
      <c r="DP111" s="53">
        <v>-0.179947897791862</v>
      </c>
      <c r="DQ111" s="53">
        <v>-0.20005989074707</v>
      </c>
      <c r="DR111" s="53">
        <v>-0.198037952184677</v>
      </c>
      <c r="DS111" s="53">
        <v>-0.222289815545082</v>
      </c>
      <c r="DT111" s="53">
        <v>-0.204123109579086</v>
      </c>
      <c r="DU111" s="53">
        <v>-0.235205546021461</v>
      </c>
      <c r="DV111" s="53">
        <v>-0.25974303483963</v>
      </c>
      <c r="DW111" s="53">
        <v>-0.279751092195511</v>
      </c>
      <c r="DX111" s="53">
        <v>-0.284694522619247</v>
      </c>
      <c r="DY111" s="53">
        <v>-0.289795339107513</v>
      </c>
      <c r="DZ111" s="53">
        <v>-0.300111770629883</v>
      </c>
      <c r="EA111" s="53">
        <v>-0.325265914201736</v>
      </c>
      <c r="EB111" s="53">
        <v>-0.424502313137054</v>
      </c>
      <c r="EC111" s="53">
        <v>-0.435060203075409</v>
      </c>
      <c r="ED111" s="53">
        <v>-0.480853289365768</v>
      </c>
      <c r="EE111" s="53">
        <v>-0.466040581464767</v>
      </c>
      <c r="EF111" s="53">
        <v>-0.436437606811523</v>
      </c>
      <c r="EG111" s="53">
        <v>-0.443688184022903</v>
      </c>
      <c r="EH111" s="53">
        <v>-0.47687828540802</v>
      </c>
      <c r="EI111" s="53">
        <v>-0.469423025846481</v>
      </c>
      <c r="EJ111" s="53">
        <v>-0.492108553647995</v>
      </c>
      <c r="EK111" s="53">
        <v>-0.486213743686676</v>
      </c>
      <c r="EL111" s="53">
        <v>-0.438357919454575</v>
      </c>
      <c r="EM111" s="53">
        <v>-0.426293522119522</v>
      </c>
      <c r="EN111" s="53">
        <v>-0.389014095067978</v>
      </c>
      <c r="EO111" s="53">
        <v>-0.421584635972977</v>
      </c>
      <c r="EP111" s="53">
        <v>-0.458953082561493</v>
      </c>
      <c r="EQ111" s="53">
        <v>-0.466173708438873</v>
      </c>
      <c r="ER111" s="53">
        <v>-0.477123260498047</v>
      </c>
      <c r="ES111" s="53">
        <v>-0.492291927337646</v>
      </c>
      <c r="ET111" s="53">
        <v>-0.58115690946579</v>
      </c>
      <c r="EU111" s="53">
        <v>-0.607300341129303</v>
      </c>
      <c r="EV111" s="53">
        <v>-0.533799111843109</v>
      </c>
      <c r="EW111" s="53">
        <v>-0.489973545074463</v>
      </c>
      <c r="EX111" s="53">
        <v>-0.41409757733345</v>
      </c>
    </row>
    <row r="112" s="53" customFormat="1" spans="1:154">
      <c r="A112" s="54">
        <v>2866</v>
      </c>
      <c r="B112" s="62">
        <v>2866</v>
      </c>
      <c r="C112" s="53" t="s">
        <v>363</v>
      </c>
      <c r="D112" s="55">
        <v>43851</v>
      </c>
      <c r="E112" s="53">
        <v>-0.0282041952013969</v>
      </c>
      <c r="F112" s="53">
        <v>-0.0633824020624161</v>
      </c>
      <c r="G112" s="53">
        <v>-0.112315647304058</v>
      </c>
      <c r="H112" s="53">
        <v>-0.12964403629303</v>
      </c>
      <c r="I112" s="53">
        <v>-0.00300594791769981</v>
      </c>
      <c r="J112" s="53">
        <v>0.0509028062224388</v>
      </c>
      <c r="K112" s="53">
        <v>0.0808224752545357</v>
      </c>
      <c r="L112" s="53">
        <v>0.113373465836048</v>
      </c>
      <c r="M112" s="53">
        <v>0.0664903819561005</v>
      </c>
      <c r="N112" s="53">
        <v>0.16143687069416</v>
      </c>
      <c r="O112" s="53">
        <v>0.144277065992355</v>
      </c>
      <c r="P112" s="53">
        <v>0.121073827147484</v>
      </c>
      <c r="Q112" s="53">
        <v>0.188237220048904</v>
      </c>
      <c r="R112" s="53">
        <v>0.158877715468407</v>
      </c>
      <c r="S112" s="53">
        <v>0.229000568389893</v>
      </c>
      <c r="T112" s="53">
        <v>0.199155911803246</v>
      </c>
      <c r="U112" s="53">
        <v>0.197969198226929</v>
      </c>
      <c r="V112" s="53">
        <v>0.163723185658455</v>
      </c>
      <c r="W112" s="53">
        <v>0.142385691404343</v>
      </c>
      <c r="X112" s="53">
        <v>0.0913626998662949</v>
      </c>
      <c r="Y112" s="53">
        <v>0.0533255562186241</v>
      </c>
      <c r="Z112" s="53">
        <v>-0.00546094682067633</v>
      </c>
      <c r="AA112" s="53">
        <v>-0.0407923795282841</v>
      </c>
      <c r="AB112" s="53">
        <v>-0.0461416132748127</v>
      </c>
      <c r="AC112" s="53">
        <v>0.0341318622231483</v>
      </c>
      <c r="AD112" s="53">
        <v>0.000175612978637218</v>
      </c>
      <c r="AE112" s="53">
        <v>-0.0126672592014074</v>
      </c>
      <c r="AF112" s="53">
        <v>-0.0554786920547485</v>
      </c>
      <c r="AG112" s="53">
        <v>-0.0129031892865896</v>
      </c>
      <c r="AH112" s="53">
        <v>-0.0443751811981201</v>
      </c>
      <c r="AI112" s="53">
        <v>-0.0301980171352625</v>
      </c>
      <c r="AJ112" s="53">
        <v>-0.0590001866221428</v>
      </c>
      <c r="AK112" s="53">
        <v>-0.102147974073887</v>
      </c>
      <c r="AL112" s="53">
        <v>-0.100998133420944</v>
      </c>
      <c r="AM112" s="53">
        <v>-0.0881846249103546</v>
      </c>
      <c r="AN112" s="53">
        <v>-0.0726879462599754</v>
      </c>
      <c r="AO112" s="53">
        <v>-0.0867895185947418</v>
      </c>
      <c r="AP112" s="53">
        <v>-0.0997536331415176</v>
      </c>
      <c r="AQ112" s="53">
        <v>-0.0715861096978188</v>
      </c>
      <c r="AR112" s="53">
        <v>-0.0439349673688412</v>
      </c>
      <c r="AS112" s="53">
        <v>-0.0633024424314499</v>
      </c>
      <c r="AT112" s="53">
        <v>-0.0904326587915421</v>
      </c>
      <c r="AU112" s="53">
        <v>-0.128925755620003</v>
      </c>
      <c r="AV112" s="53">
        <v>-0.129788547754288</v>
      </c>
      <c r="AW112" s="53">
        <v>-0.106855221092701</v>
      </c>
      <c r="AX112" s="53">
        <v>-0.0704853907227516</v>
      </c>
      <c r="AY112" s="53">
        <v>-0.0652822181582451</v>
      </c>
      <c r="AZ112" s="53">
        <v>-0.0727771520614624</v>
      </c>
      <c r="BA112" s="53">
        <v>-0.0948600545525551</v>
      </c>
      <c r="BB112" s="53">
        <v>-0.120521157979965</v>
      </c>
      <c r="BC112" s="53">
        <v>-0.0229973085224628</v>
      </c>
      <c r="BD112" s="53">
        <v>-0.047795157879591</v>
      </c>
      <c r="BE112" s="53">
        <v>-0.0569902919232845</v>
      </c>
      <c r="BF112" s="53">
        <v>-0.0504743531346321</v>
      </c>
      <c r="BG112" s="53">
        <v>0.00641808565706015</v>
      </c>
      <c r="BH112" s="53">
        <v>-0.0247644297778606</v>
      </c>
      <c r="BI112" s="53">
        <v>-0.0349765233695507</v>
      </c>
      <c r="BJ112" s="53">
        <v>-0.076430544257164</v>
      </c>
      <c r="BK112" s="53">
        <v>-0.099277563393116</v>
      </c>
      <c r="BL112" s="53">
        <v>-0.0384949818253517</v>
      </c>
      <c r="BM112" s="53">
        <v>-0.0674747079610825</v>
      </c>
      <c r="BN112" s="53">
        <v>-0.0528571009635925</v>
      </c>
      <c r="BO112" s="53">
        <v>-0.0231882650405169</v>
      </c>
      <c r="BP112" s="53">
        <v>-0.0326301977038383</v>
      </c>
      <c r="BQ112" s="53">
        <v>-0.0709654241800308</v>
      </c>
      <c r="BR112" s="53">
        <v>-0.0602836571633816</v>
      </c>
      <c r="BS112" s="53">
        <v>-0.0658220648765564</v>
      </c>
      <c r="BT112" s="53">
        <v>-0.101897045969963</v>
      </c>
      <c r="BU112" s="53">
        <v>-0.136860638856888</v>
      </c>
      <c r="BV112" s="53">
        <v>-0.185047715902328</v>
      </c>
      <c r="BW112" s="53">
        <v>-0.211553424596786</v>
      </c>
      <c r="BX112" s="53">
        <v>-0.242654889822006</v>
      </c>
      <c r="BY112" s="53">
        <v>-0.25409346818924</v>
      </c>
      <c r="BZ112" s="53">
        <v>-0.278434425592422</v>
      </c>
      <c r="CA112" s="53">
        <v>-0.275579482316971</v>
      </c>
      <c r="CB112" s="53">
        <v>-0.293893754482269</v>
      </c>
      <c r="CC112" s="53">
        <v>-0.319797098636627</v>
      </c>
      <c r="CD112" s="53">
        <v>-0.34724023938179</v>
      </c>
      <c r="CE112" s="53">
        <v>-0.326084971427917</v>
      </c>
      <c r="CF112" s="53">
        <v>-0.351006865501404</v>
      </c>
      <c r="CG112" s="53">
        <v>-0.345825165510178</v>
      </c>
      <c r="CH112" s="53">
        <v>-0.359786778688431</v>
      </c>
      <c r="CI112" s="53">
        <v>-0.396514296531677</v>
      </c>
      <c r="CJ112" s="53">
        <v>-0.381432384252548</v>
      </c>
      <c r="CK112" s="53">
        <v>-0.386117935180664</v>
      </c>
      <c r="CL112" s="53">
        <v>-0.384366512298584</v>
      </c>
      <c r="CM112" s="53">
        <v>-0.37774121761322</v>
      </c>
      <c r="CN112" s="53">
        <v>-0.407665252685547</v>
      </c>
      <c r="CO112" s="53">
        <v>-0.409275084733963</v>
      </c>
      <c r="CP112" s="53">
        <v>-0.407116055488586</v>
      </c>
      <c r="CQ112" s="53">
        <v>-0.415801763534546</v>
      </c>
      <c r="CR112" s="53">
        <v>-0.43054410815239</v>
      </c>
      <c r="CS112" s="53">
        <v>-0.455150008201599</v>
      </c>
      <c r="CT112" s="53">
        <v>-0.458264410495758</v>
      </c>
      <c r="CU112" s="53">
        <v>-0.4560806453228</v>
      </c>
      <c r="CV112" s="53">
        <v>-0.437340050935745</v>
      </c>
      <c r="CW112" s="53">
        <v>-0.440631836652756</v>
      </c>
      <c r="CX112" s="53">
        <v>-0.43794709444046</v>
      </c>
      <c r="CY112" s="53">
        <v>-0.457003504037857</v>
      </c>
      <c r="CZ112" s="53">
        <v>-0.461631566286087</v>
      </c>
      <c r="DA112" s="53">
        <v>-0.0179516896605492</v>
      </c>
      <c r="DB112" s="53">
        <v>-0.0283320434391499</v>
      </c>
      <c r="DC112" s="53">
        <v>-0.0680701583623886</v>
      </c>
      <c r="DD112" s="53">
        <v>-0.0919144824147224</v>
      </c>
      <c r="DE112" s="53">
        <v>-0.0221688374876976</v>
      </c>
      <c r="DF112" s="53">
        <v>0.0629224330186844</v>
      </c>
      <c r="DG112" s="53">
        <v>0.103054195642471</v>
      </c>
      <c r="DH112" s="53">
        <v>0.177059218287468</v>
      </c>
      <c r="DI112" s="53">
        <v>0.153023138642311</v>
      </c>
      <c r="DJ112" s="53">
        <v>0.187187060713768</v>
      </c>
      <c r="DK112" s="53">
        <v>0.199006959795952</v>
      </c>
      <c r="DL112" s="53">
        <v>0.161186128854752</v>
      </c>
      <c r="DM112" s="53">
        <v>0.198680683970451</v>
      </c>
      <c r="DN112" s="53">
        <v>0.17876310646534</v>
      </c>
      <c r="DO112" s="53">
        <v>0.287221193313599</v>
      </c>
      <c r="DP112" s="53">
        <v>0.246694773435593</v>
      </c>
      <c r="DQ112" s="53">
        <v>0.251046448945999</v>
      </c>
      <c r="DR112" s="53">
        <v>0.252875417470932</v>
      </c>
      <c r="DS112" s="53">
        <v>0.266501516103745</v>
      </c>
      <c r="DT112" s="53">
        <v>0.263665616512299</v>
      </c>
      <c r="DU112" s="53">
        <v>0.252134174108505</v>
      </c>
      <c r="DV112" s="53">
        <v>0.224449127912521</v>
      </c>
      <c r="DW112" s="53">
        <v>0.20055627822876</v>
      </c>
      <c r="DX112" s="53">
        <v>0.219548001885414</v>
      </c>
      <c r="DY112" s="53">
        <v>0.296966522932053</v>
      </c>
      <c r="DZ112" s="53">
        <v>0.281324565410614</v>
      </c>
      <c r="EA112" s="53">
        <v>0.29438504576683</v>
      </c>
      <c r="EB112" s="53">
        <v>0.279016733169556</v>
      </c>
      <c r="EC112" s="53">
        <v>0.300436973571777</v>
      </c>
      <c r="ED112" s="53">
        <v>0.293886870145798</v>
      </c>
      <c r="EE112" s="53">
        <v>0.302882343530655</v>
      </c>
      <c r="EF112" s="53">
        <v>0.288041800260544</v>
      </c>
      <c r="EG112" s="53">
        <v>0.281621515750885</v>
      </c>
      <c r="EH112" s="53">
        <v>0.267689436674118</v>
      </c>
      <c r="EI112" s="53">
        <v>0.285188496112823</v>
      </c>
      <c r="EJ112" s="53">
        <v>0.298933744430542</v>
      </c>
      <c r="EK112" s="53">
        <v>0.278206884860992</v>
      </c>
      <c r="EL112" s="53">
        <v>0.295166820287704</v>
      </c>
      <c r="EM112" s="53">
        <v>0.324944168329239</v>
      </c>
      <c r="EN112" s="53">
        <v>0.350436270236969</v>
      </c>
      <c r="EO112" s="53">
        <v>0.339754521846771</v>
      </c>
      <c r="EP112" s="53">
        <v>0.327366650104523</v>
      </c>
      <c r="EQ112" s="53">
        <v>0.313479453325272</v>
      </c>
      <c r="ER112" s="53">
        <v>0.315731078386307</v>
      </c>
      <c r="ES112" s="53">
        <v>0.336480617523193</v>
      </c>
      <c r="ET112" s="53">
        <v>0.354109853506088</v>
      </c>
      <c r="EU112" s="53">
        <v>0.362604796886444</v>
      </c>
      <c r="EV112" s="53">
        <v>0.352425158023834</v>
      </c>
      <c r="EW112" s="53">
        <v>0.349398642778397</v>
      </c>
      <c r="EX112" s="53">
        <v>0.328365594148636</v>
      </c>
    </row>
    <row r="113" s="53" customFormat="1" spans="1:154">
      <c r="A113" s="54">
        <v>2869</v>
      </c>
      <c r="B113" s="62">
        <v>2869</v>
      </c>
      <c r="C113" s="53" t="s">
        <v>366</v>
      </c>
      <c r="D113" s="55">
        <v>43851</v>
      </c>
      <c r="E113" s="53">
        <v>-0.0669426694512367</v>
      </c>
      <c r="F113" s="53">
        <v>-0.0770813226699829</v>
      </c>
      <c r="G113" s="53">
        <v>-0.133521154522896</v>
      </c>
      <c r="H113" s="53">
        <v>-0.177156895399094</v>
      </c>
      <c r="I113" s="53">
        <v>-0.254121035337448</v>
      </c>
      <c r="J113" s="53">
        <v>-0.211491361260414</v>
      </c>
      <c r="K113" s="53">
        <v>-0.244578585028648</v>
      </c>
      <c r="L113" s="53">
        <v>-0.230705440044403</v>
      </c>
      <c r="M113" s="53">
        <v>-0.232245355844498</v>
      </c>
      <c r="N113" s="53">
        <v>-0.276266515254974</v>
      </c>
      <c r="O113" s="53">
        <v>-0.262263923883438</v>
      </c>
      <c r="P113" s="53">
        <v>-0.264764577150345</v>
      </c>
      <c r="Q113" s="53">
        <v>-0.261862069368362</v>
      </c>
      <c r="R113" s="53">
        <v>-0.26999968290329</v>
      </c>
      <c r="S113" s="53">
        <v>-0.285048127174377</v>
      </c>
      <c r="T113" s="53">
        <v>-0.300644099712372</v>
      </c>
      <c r="U113" s="53">
        <v>-0.333781987428665</v>
      </c>
      <c r="V113" s="53">
        <v>-0.323957890272141</v>
      </c>
      <c r="W113" s="53">
        <v>-0.306654393672943</v>
      </c>
      <c r="X113" s="53">
        <v>-0.23996864259243</v>
      </c>
      <c r="Y113" s="53">
        <v>-0.243953630328178</v>
      </c>
      <c r="Z113" s="53">
        <v>-0.284230709075928</v>
      </c>
      <c r="AA113" s="53">
        <v>-0.235079497098923</v>
      </c>
      <c r="AB113" s="53">
        <v>-0.255173772573471</v>
      </c>
      <c r="AC113" s="53">
        <v>-0.24291230738163</v>
      </c>
      <c r="AD113" s="53">
        <v>-0.272743761539459</v>
      </c>
      <c r="AE113" s="53">
        <v>-0.365608841180801</v>
      </c>
      <c r="AF113" s="53">
        <v>-0.400160253047943</v>
      </c>
      <c r="AG113" s="53">
        <v>-0.414344489574432</v>
      </c>
      <c r="AH113" s="53">
        <v>-0.46824899315834</v>
      </c>
      <c r="AI113" s="53">
        <v>-0.513729453086853</v>
      </c>
      <c r="AJ113" s="53">
        <v>-0.500462472438812</v>
      </c>
      <c r="AK113" s="53">
        <v>-0.578486740589142</v>
      </c>
      <c r="AL113" s="53">
        <v>-0.603904008865356</v>
      </c>
      <c r="AM113" s="53">
        <v>-0.607848227024078</v>
      </c>
      <c r="AN113" s="53">
        <v>-0.651460409164429</v>
      </c>
      <c r="AO113" s="53">
        <v>-0.684674263000488</v>
      </c>
      <c r="AP113" s="53">
        <v>-0.728792726993561</v>
      </c>
      <c r="AQ113" s="53">
        <v>-0.722237884998322</v>
      </c>
      <c r="AR113" s="53">
        <v>-0.747962474822998</v>
      </c>
      <c r="AS113" s="53">
        <v>-0.803416132926941</v>
      </c>
      <c r="AT113" s="53">
        <v>-0.757327437400818</v>
      </c>
      <c r="AU113" s="53">
        <v>-0.810115694999695</v>
      </c>
      <c r="AV113" s="53">
        <v>-0.84345668554306</v>
      </c>
      <c r="AW113" s="53">
        <v>-0.878113448619843</v>
      </c>
      <c r="AX113" s="53">
        <v>-0.889055132865906</v>
      </c>
      <c r="AY113" s="53">
        <v>-0.912505447864532</v>
      </c>
      <c r="AZ113" s="53">
        <v>-0.923154950141907</v>
      </c>
      <c r="BA113" s="53">
        <v>-0.938904821872711</v>
      </c>
      <c r="BB113" s="53">
        <v>-0.988216936588287</v>
      </c>
      <c r="BC113" s="53">
        <v>-0.0774521753191948</v>
      </c>
      <c r="BD113" s="53">
        <v>-0.116043739020824</v>
      </c>
      <c r="BE113" s="53">
        <v>-0.193169966340065</v>
      </c>
      <c r="BF113" s="53">
        <v>-0.195109114050865</v>
      </c>
      <c r="BG113" s="53">
        <v>-0.200018689036369</v>
      </c>
      <c r="BH113" s="53">
        <v>-0.232318073511124</v>
      </c>
      <c r="BI113" s="53">
        <v>-0.28183451294899</v>
      </c>
      <c r="BJ113" s="53">
        <v>-0.251542717218399</v>
      </c>
      <c r="BK113" s="53">
        <v>-0.244819581508636</v>
      </c>
      <c r="BL113" s="53">
        <v>-0.263010948896408</v>
      </c>
      <c r="BM113" s="53">
        <v>-0.212330117821693</v>
      </c>
      <c r="BN113" s="53">
        <v>-0.200152143836021</v>
      </c>
      <c r="BO113" s="53">
        <v>-0.206287384033203</v>
      </c>
      <c r="BP113" s="53">
        <v>-0.220990315079689</v>
      </c>
      <c r="BQ113" s="53">
        <v>-0.250779241323471</v>
      </c>
      <c r="BR113" s="53">
        <v>-0.266252487897873</v>
      </c>
      <c r="BS113" s="53">
        <v>-0.279719680547714</v>
      </c>
      <c r="BT113" s="53">
        <v>-0.259512543678284</v>
      </c>
      <c r="BU113" s="53">
        <v>-0.204652473330498</v>
      </c>
      <c r="BV113" s="53">
        <v>-0.163653612136841</v>
      </c>
      <c r="BW113" s="53">
        <v>-0.199998170137405</v>
      </c>
      <c r="BX113" s="53">
        <v>-0.238874346017838</v>
      </c>
      <c r="BY113" s="53">
        <v>-0.159221664071083</v>
      </c>
      <c r="BZ113" s="53">
        <v>-0.180825352668762</v>
      </c>
      <c r="CA113" s="53">
        <v>-0.170635804533958</v>
      </c>
      <c r="CB113" s="53">
        <v>-0.200985088944435</v>
      </c>
      <c r="CC113" s="53">
        <v>-0.256348103284836</v>
      </c>
      <c r="CD113" s="53">
        <v>-0.296272605657578</v>
      </c>
      <c r="CE113" s="53">
        <v>-0.288234263658524</v>
      </c>
      <c r="CF113" s="53">
        <v>-0.319760411977768</v>
      </c>
      <c r="CG113" s="53">
        <v>-0.34335732460022</v>
      </c>
      <c r="CH113" s="53">
        <v>-0.361204385757446</v>
      </c>
      <c r="CI113" s="53">
        <v>-0.426177352666855</v>
      </c>
      <c r="CJ113" s="53">
        <v>-0.450787663459778</v>
      </c>
      <c r="CK113" s="53">
        <v>-0.427123755216599</v>
      </c>
      <c r="CL113" s="53">
        <v>-0.456193953752518</v>
      </c>
      <c r="CM113" s="53">
        <v>-0.483255416154861</v>
      </c>
      <c r="CN113" s="53">
        <v>-0.525322079658508</v>
      </c>
      <c r="CO113" s="53">
        <v>-0.515823185443878</v>
      </c>
      <c r="CP113" s="53">
        <v>-0.51421183347702</v>
      </c>
      <c r="CQ113" s="53">
        <v>-0.53565788269043</v>
      </c>
      <c r="CR113" s="53">
        <v>-0.519131004810333</v>
      </c>
      <c r="CS113" s="53">
        <v>-0.547775506973267</v>
      </c>
      <c r="CT113" s="53">
        <v>-0.571139335632324</v>
      </c>
      <c r="CU113" s="53">
        <v>-0.595800817012787</v>
      </c>
      <c r="CV113" s="53">
        <v>-0.58536022901535</v>
      </c>
      <c r="CW113" s="53">
        <v>-0.603757441043854</v>
      </c>
      <c r="CX113" s="53">
        <v>-0.602154850959778</v>
      </c>
      <c r="CY113" s="53">
        <v>-0.60610020160675</v>
      </c>
      <c r="CZ113" s="53">
        <v>-0.610841870307922</v>
      </c>
      <c r="DA113" s="53">
        <v>-0.0718612000346184</v>
      </c>
      <c r="DB113" s="53">
        <v>-0.0434082970023155</v>
      </c>
      <c r="DC113" s="53">
        <v>-0.0227219089865685</v>
      </c>
      <c r="DD113" s="53">
        <v>-0.0644184947013855</v>
      </c>
      <c r="DE113" s="53">
        <v>-0.136473044753075</v>
      </c>
      <c r="DF113" s="53">
        <v>-0.0615439973771572</v>
      </c>
      <c r="DG113" s="53">
        <v>-0.0451147705316544</v>
      </c>
      <c r="DH113" s="53">
        <v>-0.0615334436297417</v>
      </c>
      <c r="DI113" s="53">
        <v>-0.0697964876890182</v>
      </c>
      <c r="DJ113" s="53">
        <v>-0.0956262871623039</v>
      </c>
      <c r="DK113" s="53">
        <v>-0.132304519414902</v>
      </c>
      <c r="DL113" s="53">
        <v>-0.146983131766319</v>
      </c>
      <c r="DM113" s="53">
        <v>-0.137945383787155</v>
      </c>
      <c r="DN113" s="53">
        <v>-0.131380081176758</v>
      </c>
      <c r="DO113" s="53">
        <v>-0.116639599204063</v>
      </c>
      <c r="DP113" s="53">
        <v>-0.116762332618237</v>
      </c>
      <c r="DQ113" s="53">
        <v>-0.136433035135269</v>
      </c>
      <c r="DR113" s="53">
        <v>-0.146816059947014</v>
      </c>
      <c r="DS113" s="53">
        <v>-0.184372648596764</v>
      </c>
      <c r="DT113" s="53">
        <v>-0.158685743808746</v>
      </c>
      <c r="DU113" s="53">
        <v>-0.12632617354393</v>
      </c>
      <c r="DV113" s="53">
        <v>-0.127727061510086</v>
      </c>
      <c r="DW113" s="53">
        <v>-0.158228546380997</v>
      </c>
      <c r="DX113" s="53">
        <v>-0.156719148159027</v>
      </c>
      <c r="DY113" s="53">
        <v>-0.154647216200829</v>
      </c>
      <c r="DZ113" s="53">
        <v>-0.15412937104702</v>
      </c>
      <c r="EA113" s="53">
        <v>-0.1916314214468</v>
      </c>
      <c r="EB113" s="53">
        <v>-0.1862583309412</v>
      </c>
      <c r="EC113" s="53">
        <v>-0.208480954170227</v>
      </c>
      <c r="ED113" s="53">
        <v>-0.230859309434891</v>
      </c>
      <c r="EE113" s="53">
        <v>-0.252742826938629</v>
      </c>
      <c r="EF113" s="53">
        <v>-0.221628800034523</v>
      </c>
      <c r="EG113" s="53">
        <v>-0.234680071473122</v>
      </c>
      <c r="EH113" s="53">
        <v>-0.235487043857574</v>
      </c>
      <c r="EI113" s="53">
        <v>-0.263095200061798</v>
      </c>
      <c r="EJ113" s="53">
        <v>-0.277637153863907</v>
      </c>
      <c r="EK113" s="53">
        <v>-0.283789575099945</v>
      </c>
      <c r="EL113" s="53">
        <v>-0.285841345787048</v>
      </c>
      <c r="EM113" s="53">
        <v>-0.288785457611084</v>
      </c>
      <c r="EN113" s="53">
        <v>-0.316121399402618</v>
      </c>
      <c r="EO113" s="53">
        <v>-0.350129008293152</v>
      </c>
      <c r="EP113" s="53">
        <v>-0.320567160844803</v>
      </c>
      <c r="EQ113" s="53">
        <v>-0.344710886478424</v>
      </c>
      <c r="ER113" s="53">
        <v>-0.35468801856041</v>
      </c>
      <c r="ES113" s="53">
        <v>-0.364683359861374</v>
      </c>
      <c r="ET113" s="53">
        <v>-0.386065572500229</v>
      </c>
      <c r="EU113" s="53">
        <v>-0.391118705272675</v>
      </c>
      <c r="EV113" s="53">
        <v>-0.403370797634125</v>
      </c>
      <c r="EW113" s="53">
        <v>-0.415175318717957</v>
      </c>
      <c r="EX113" s="53">
        <v>-0.459745764732361</v>
      </c>
    </row>
    <row r="114" s="53" customFormat="1" spans="1:154">
      <c r="A114" s="54">
        <v>2876</v>
      </c>
      <c r="B114" s="62">
        <v>2876</v>
      </c>
      <c r="C114" s="53" t="s">
        <v>369</v>
      </c>
      <c r="D114" s="55">
        <v>43851</v>
      </c>
      <c r="E114" s="53">
        <v>0.0274775065481663</v>
      </c>
      <c r="F114" s="53">
        <v>-0.0319101251661777</v>
      </c>
      <c r="G114" s="53">
        <v>-0.06161268055439</v>
      </c>
      <c r="H114" s="53">
        <v>-0.0116376290097833</v>
      </c>
      <c r="I114" s="53">
        <v>0.0128427306190133</v>
      </c>
      <c r="J114" s="53">
        <v>0.00555099453777075</v>
      </c>
      <c r="K114" s="53">
        <v>-0.0240866336971521</v>
      </c>
      <c r="L114" s="53">
        <v>-0.0888184681534767</v>
      </c>
      <c r="M114" s="53">
        <v>-0.0129124959930778</v>
      </c>
      <c r="N114" s="53">
        <v>-0.0410315617918968</v>
      </c>
      <c r="O114" s="53">
        <v>-0.0571389496326447</v>
      </c>
      <c r="P114" s="53">
        <v>-0.0854013934731483</v>
      </c>
      <c r="Q114" s="53">
        <v>-0.0675723105669022</v>
      </c>
      <c r="R114" s="53">
        <v>-0.0992531999945641</v>
      </c>
      <c r="S114" s="53">
        <v>-0.0983871966600418</v>
      </c>
      <c r="T114" s="53">
        <v>-0.13380292057991</v>
      </c>
      <c r="U114" s="53">
        <v>-0.10282726585865</v>
      </c>
      <c r="V114" s="53">
        <v>-0.0715707466006279</v>
      </c>
      <c r="W114" s="53">
        <v>-0.0596576109528542</v>
      </c>
      <c r="X114" s="53">
        <v>-0.0956632271409035</v>
      </c>
      <c r="Y114" s="53">
        <v>-0.124312095344067</v>
      </c>
      <c r="Z114" s="53">
        <v>-0.123501300811768</v>
      </c>
      <c r="AA114" s="53">
        <v>-0.167124018073082</v>
      </c>
      <c r="AB114" s="53">
        <v>-0.193124338984489</v>
      </c>
      <c r="AC114" s="53">
        <v>-0.219484955072403</v>
      </c>
      <c r="AD114" s="53">
        <v>-0.192425012588501</v>
      </c>
      <c r="AE114" s="53">
        <v>-0.234401226043701</v>
      </c>
      <c r="AF114" s="53">
        <v>-0.276554733514786</v>
      </c>
      <c r="AG114" s="53">
        <v>-0.283222794532776</v>
      </c>
      <c r="AH114" s="53">
        <v>-0.313249319791794</v>
      </c>
      <c r="AI114" s="53">
        <v>-0.346869111061096</v>
      </c>
      <c r="AJ114" s="53">
        <v>-0.340439945459366</v>
      </c>
      <c r="AK114" s="53">
        <v>-0.38807401061058</v>
      </c>
      <c r="AL114" s="53">
        <v>-0.401430368423462</v>
      </c>
      <c r="AM114" s="53">
        <v>-0.396232753992081</v>
      </c>
      <c r="AN114" s="53">
        <v>-0.402415961027145</v>
      </c>
      <c r="AO114" s="53">
        <v>-0.432882875204086</v>
      </c>
      <c r="AP114" s="53">
        <v>-0.443546444177628</v>
      </c>
      <c r="AQ114" s="53">
        <v>-0.428446352481842</v>
      </c>
      <c r="AR114" s="53">
        <v>-0.429956406354904</v>
      </c>
      <c r="AS114" s="53">
        <v>-0.457561016082764</v>
      </c>
      <c r="AT114" s="53">
        <v>-0.44514662027359</v>
      </c>
      <c r="AU114" s="53">
        <v>-0.453276246786118</v>
      </c>
      <c r="AV114" s="53">
        <v>-0.471098124980927</v>
      </c>
      <c r="AW114" s="53">
        <v>-0.449191570281982</v>
      </c>
      <c r="AX114" s="53">
        <v>-0.437407195568085</v>
      </c>
      <c r="AY114" s="53">
        <v>-0.473031044006348</v>
      </c>
      <c r="AZ114" s="53">
        <v>-0.420041769742966</v>
      </c>
      <c r="BA114" s="53">
        <v>-0.398141264915466</v>
      </c>
      <c r="BB114" s="53">
        <v>-0.399138122797012</v>
      </c>
      <c r="BC114" s="53">
        <v>-0.00998872891068459</v>
      </c>
      <c r="BD114" s="53">
        <v>-0.0662429258227348</v>
      </c>
      <c r="BE114" s="53">
        <v>-0.100408665835857</v>
      </c>
      <c r="BF114" s="53">
        <v>-0.0470059178769588</v>
      </c>
      <c r="BG114" s="53">
        <v>-0.000632591545581818</v>
      </c>
      <c r="BH114" s="53">
        <v>-0.0229471456259489</v>
      </c>
      <c r="BI114" s="53">
        <v>-0.029048852622509</v>
      </c>
      <c r="BJ114" s="53">
        <v>-0.0625784024596214</v>
      </c>
      <c r="BK114" s="53">
        <v>-0.0188862383365631</v>
      </c>
      <c r="BL114" s="53">
        <v>-0.048054926097393</v>
      </c>
      <c r="BM114" s="53">
        <v>-0.0533502660691738</v>
      </c>
      <c r="BN114" s="53">
        <v>-0.0632487684488297</v>
      </c>
      <c r="BO114" s="53">
        <v>-0.0398625731468201</v>
      </c>
      <c r="BP114" s="53">
        <v>-0.0502526462078094</v>
      </c>
      <c r="BQ114" s="53">
        <v>-0.0431542657315731</v>
      </c>
      <c r="BR114" s="53">
        <v>-0.0233968887478113</v>
      </c>
      <c r="BS114" s="53">
        <v>-0.0342248529195786</v>
      </c>
      <c r="BT114" s="53">
        <v>-0.0340958945453167</v>
      </c>
      <c r="BU114" s="53">
        <v>-0.00383843341842294</v>
      </c>
      <c r="BV114" s="53">
        <v>-0.0577189102768898</v>
      </c>
      <c r="BW114" s="53">
        <v>-0.0924679413437843</v>
      </c>
      <c r="BX114" s="53">
        <v>-0.0719317570328712</v>
      </c>
      <c r="BY114" s="53">
        <v>-0.0845203176140785</v>
      </c>
      <c r="BZ114" s="53">
        <v>-0.136006519198418</v>
      </c>
      <c r="CA114" s="53">
        <v>-0.212270930409431</v>
      </c>
      <c r="CB114" s="53">
        <v>-0.213356792926788</v>
      </c>
      <c r="CC114" s="53">
        <v>-0.241941869258881</v>
      </c>
      <c r="CD114" s="53">
        <v>-0.288622051477432</v>
      </c>
      <c r="CE114" s="53">
        <v>-0.27542582154274</v>
      </c>
      <c r="CF114" s="53">
        <v>-0.314897656440735</v>
      </c>
      <c r="CG114" s="53">
        <v>-0.336841553449631</v>
      </c>
      <c r="CH114" s="53">
        <v>-0.344062119722366</v>
      </c>
      <c r="CI114" s="53">
        <v>-0.38357350230217</v>
      </c>
      <c r="CJ114" s="53">
        <v>-0.406709909439087</v>
      </c>
      <c r="CK114" s="53">
        <v>-0.39556884765625</v>
      </c>
      <c r="CL114" s="53">
        <v>-0.402874648571014</v>
      </c>
      <c r="CM114" s="53">
        <v>-0.423055678606033</v>
      </c>
      <c r="CN114" s="53">
        <v>-0.442464232444763</v>
      </c>
      <c r="CO114" s="53">
        <v>-0.430366039276123</v>
      </c>
      <c r="CP114" s="53">
        <v>-0.421292632818222</v>
      </c>
      <c r="CQ114" s="53">
        <v>-0.442263543605804</v>
      </c>
      <c r="CR114" s="53">
        <v>-0.433425039052963</v>
      </c>
      <c r="CS114" s="53">
        <v>-0.413028836250305</v>
      </c>
      <c r="CT114" s="53">
        <v>-0.394269794225693</v>
      </c>
      <c r="CU114" s="53">
        <v>-0.403638601303101</v>
      </c>
      <c r="CV114" s="53">
        <v>-0.404352009296417</v>
      </c>
      <c r="CW114" s="53">
        <v>-0.453727692365646</v>
      </c>
      <c r="CX114" s="53">
        <v>-0.456508338451385</v>
      </c>
      <c r="CY114" s="53">
        <v>-0.434601366519928</v>
      </c>
      <c r="CZ114" s="53">
        <v>-0.459256023168564</v>
      </c>
      <c r="DA114" s="53">
        <v>0.0679396986961365</v>
      </c>
      <c r="DB114" s="53">
        <v>0.064806267619133</v>
      </c>
      <c r="DC114" s="53">
        <v>0.0692694559693336</v>
      </c>
      <c r="DD114" s="53">
        <v>0.0658417567610741</v>
      </c>
      <c r="DE114" s="53">
        <v>0.0439487881958485</v>
      </c>
      <c r="DF114" s="53">
        <v>0.058971606194973</v>
      </c>
      <c r="DG114" s="53">
        <v>0.0354356840252876</v>
      </c>
      <c r="DH114" s="53">
        <v>0.0042333984747529</v>
      </c>
      <c r="DI114" s="53">
        <v>0.0364472083747387</v>
      </c>
      <c r="DJ114" s="53">
        <v>0.0374968312680721</v>
      </c>
      <c r="DK114" s="53">
        <v>0.0266847833991051</v>
      </c>
      <c r="DL114" s="53">
        <v>0.00832083914428949</v>
      </c>
      <c r="DM114" s="53">
        <v>0.00276372884400189</v>
      </c>
      <c r="DN114" s="53">
        <v>-0.0185270830988884</v>
      </c>
      <c r="DO114" s="53">
        <v>-0.0247594602406025</v>
      </c>
      <c r="DP114" s="53">
        <v>-0.0799325704574585</v>
      </c>
      <c r="DQ114" s="53">
        <v>-0.0381289459764957</v>
      </c>
      <c r="DR114" s="53">
        <v>-0.00700138229876757</v>
      </c>
      <c r="DS114" s="53">
        <v>-0.0253457091748714</v>
      </c>
      <c r="DT114" s="53">
        <v>-0.00747084897011518</v>
      </c>
      <c r="DU114" s="53">
        <v>-0.00137068820185959</v>
      </c>
      <c r="DV114" s="53">
        <v>-0.0210960768163204</v>
      </c>
      <c r="DW114" s="53">
        <v>-0.0521302260458469</v>
      </c>
      <c r="DX114" s="53">
        <v>-0.0266443528234959</v>
      </c>
      <c r="DY114" s="53">
        <v>0.023259449750185</v>
      </c>
      <c r="DZ114" s="53">
        <v>0.0514052547514439</v>
      </c>
      <c r="EA114" s="53">
        <v>0.0380141101777554</v>
      </c>
      <c r="EB114" s="53">
        <v>0.0425407849252224</v>
      </c>
      <c r="EC114" s="53">
        <v>0.0226764809340239</v>
      </c>
      <c r="ED114" s="53">
        <v>0.032121803611517</v>
      </c>
      <c r="EE114" s="53">
        <v>0.0204459261149168</v>
      </c>
      <c r="EF114" s="53">
        <v>0.0340956300497055</v>
      </c>
      <c r="EG114" s="53">
        <v>0.0259729512035847</v>
      </c>
      <c r="EH114" s="53">
        <v>0.0357530079782009</v>
      </c>
      <c r="EI114" s="53">
        <v>0.0298095569014549</v>
      </c>
      <c r="EJ114" s="53">
        <v>0.0309321582317352</v>
      </c>
      <c r="EK114" s="53">
        <v>0.0206462517380714</v>
      </c>
      <c r="EL114" s="53">
        <v>0.0293912533670664</v>
      </c>
      <c r="EM114" s="53">
        <v>0.0323931500315666</v>
      </c>
      <c r="EN114" s="53">
        <v>0.0218097176402807</v>
      </c>
      <c r="EO114" s="53">
        <v>0.0151760019361973</v>
      </c>
      <c r="EP114" s="53">
        <v>0.0187518764287233</v>
      </c>
      <c r="EQ114" s="53">
        <v>-0.00977393519133329</v>
      </c>
      <c r="ER114" s="53">
        <v>-0.0463548749685287</v>
      </c>
      <c r="ES114" s="53">
        <v>-0.0150795010849833</v>
      </c>
      <c r="ET114" s="53">
        <v>-0.00258173956535757</v>
      </c>
      <c r="EU114" s="53">
        <v>0.0111701404675841</v>
      </c>
      <c r="EV114" s="53">
        <v>0.066940039396286</v>
      </c>
      <c r="EW114" s="53">
        <v>0.0669335722923279</v>
      </c>
      <c r="EX114" s="53">
        <v>0.0905913636088371</v>
      </c>
    </row>
    <row r="115" s="53" customFormat="1" spans="1:154">
      <c r="A115" s="54">
        <v>2881</v>
      </c>
      <c r="B115" s="62">
        <v>2881</v>
      </c>
      <c r="C115" s="53" t="s">
        <v>372</v>
      </c>
      <c r="D115" s="55">
        <v>43851</v>
      </c>
      <c r="E115" s="53">
        <v>-0.0708519443869591</v>
      </c>
      <c r="F115" s="53">
        <v>-0.111803598701954</v>
      </c>
      <c r="G115" s="53">
        <v>-0.209806144237518</v>
      </c>
      <c r="H115" s="53">
        <v>-0.293243914842606</v>
      </c>
      <c r="I115" s="53">
        <v>-0.31141921877861</v>
      </c>
      <c r="J115" s="53">
        <v>-0.348023295402527</v>
      </c>
      <c r="K115" s="53">
        <v>-0.407936364412308</v>
      </c>
      <c r="L115" s="53">
        <v>-0.411737740039825</v>
      </c>
      <c r="M115" s="53">
        <v>-0.384374916553497</v>
      </c>
      <c r="N115" s="53">
        <v>-0.42096745967865</v>
      </c>
      <c r="O115" s="53">
        <v>-0.442045629024506</v>
      </c>
      <c r="P115" s="53">
        <v>-0.406151294708252</v>
      </c>
      <c r="Q115" s="53">
        <v>-0.374041467905045</v>
      </c>
      <c r="R115" s="53">
        <v>-0.400053113698959</v>
      </c>
      <c r="S115" s="53">
        <v>-0.410194039344788</v>
      </c>
      <c r="T115" s="53">
        <v>-0.300194442272186</v>
      </c>
      <c r="U115" s="53">
        <v>-0.328715980052948</v>
      </c>
      <c r="V115" s="53">
        <v>-0.350074946880341</v>
      </c>
      <c r="W115" s="53">
        <v>-0.403956025838852</v>
      </c>
      <c r="X115" s="53">
        <v>-0.401664286851883</v>
      </c>
      <c r="Y115" s="53">
        <v>-0.450795531272888</v>
      </c>
      <c r="Z115" s="53">
        <v>-0.472908943891525</v>
      </c>
      <c r="AA115" s="53">
        <v>-0.443348944187164</v>
      </c>
      <c r="AB115" s="53">
        <v>-0.457845091819763</v>
      </c>
      <c r="AC115" s="53">
        <v>-0.452159613370895</v>
      </c>
      <c r="AD115" s="53">
        <v>-0.447243630886078</v>
      </c>
      <c r="AE115" s="53">
        <v>-0.474380224943161</v>
      </c>
      <c r="AF115" s="53">
        <v>-0.415892779827118</v>
      </c>
      <c r="AG115" s="53">
        <v>-0.376771032810211</v>
      </c>
      <c r="AH115" s="53">
        <v>-0.423544585704803</v>
      </c>
      <c r="AI115" s="53">
        <v>-0.482674151659012</v>
      </c>
      <c r="AJ115" s="53">
        <v>-0.511987030506134</v>
      </c>
      <c r="AK115" s="53">
        <v>-0.583144545555115</v>
      </c>
      <c r="AL115" s="53">
        <v>-0.621600866317749</v>
      </c>
      <c r="AM115" s="53">
        <v>-0.650130927562714</v>
      </c>
      <c r="AN115" s="53">
        <v>-0.66708779335022</v>
      </c>
      <c r="AO115" s="53">
        <v>-0.688516676425934</v>
      </c>
      <c r="AP115" s="53">
        <v>-0.728505671024323</v>
      </c>
      <c r="AQ115" s="53">
        <v>-0.712323129177094</v>
      </c>
      <c r="AR115" s="53">
        <v>-0.70550799369812</v>
      </c>
      <c r="AS115" s="53">
        <v>-0.722554802894592</v>
      </c>
      <c r="AT115" s="53">
        <v>-0.678183853626251</v>
      </c>
      <c r="AU115" s="53">
        <v>-0.718667566776276</v>
      </c>
      <c r="AV115" s="53">
        <v>-0.73462051153183</v>
      </c>
      <c r="AW115" s="53">
        <v>-0.729561865329742</v>
      </c>
      <c r="AX115" s="53">
        <v>-0.75880366563797</v>
      </c>
      <c r="AY115" s="53">
        <v>-0.747198343276978</v>
      </c>
      <c r="AZ115" s="53">
        <v>-0.779313027858734</v>
      </c>
      <c r="BA115" s="53">
        <v>-0.770817518234253</v>
      </c>
      <c r="BB115" s="53">
        <v>-0.820534944534302</v>
      </c>
      <c r="BC115" s="53">
        <v>-0.0646468549966812</v>
      </c>
      <c r="BD115" s="53">
        <v>-0.0994425043463707</v>
      </c>
      <c r="BE115" s="53">
        <v>-0.179011046886444</v>
      </c>
      <c r="BF115" s="53">
        <v>-0.231182128190994</v>
      </c>
      <c r="BG115" s="53">
        <v>-0.236261025071144</v>
      </c>
      <c r="BH115" s="53">
        <v>-0.263046979904175</v>
      </c>
      <c r="BI115" s="53">
        <v>-0.291535913944244</v>
      </c>
      <c r="BJ115" s="53">
        <v>-0.275407731533051</v>
      </c>
      <c r="BK115" s="53">
        <v>-0.240290895104408</v>
      </c>
      <c r="BL115" s="53">
        <v>-0.269311636686325</v>
      </c>
      <c r="BM115" s="53">
        <v>-0.27152606844902</v>
      </c>
      <c r="BN115" s="53">
        <v>-0.267678439617157</v>
      </c>
      <c r="BO115" s="53">
        <v>-0.248497694730759</v>
      </c>
      <c r="BP115" s="53">
        <v>-0.25922879576683</v>
      </c>
      <c r="BQ115" s="53">
        <v>-0.246569022536278</v>
      </c>
      <c r="BR115" s="53">
        <v>-0.205333530902863</v>
      </c>
      <c r="BS115" s="53">
        <v>-0.239830657839775</v>
      </c>
      <c r="BT115" s="53">
        <v>-0.254180461168289</v>
      </c>
      <c r="BU115" s="53">
        <v>-0.301744312047958</v>
      </c>
      <c r="BV115" s="53">
        <v>-0.271272450685501</v>
      </c>
      <c r="BW115" s="53">
        <v>-0.297759681940079</v>
      </c>
      <c r="BX115" s="53">
        <v>-0.329553186893463</v>
      </c>
      <c r="BY115" s="53">
        <v>-0.271585255861282</v>
      </c>
      <c r="BZ115" s="53">
        <v>-0.288278490304947</v>
      </c>
      <c r="CA115" s="53">
        <v>-0.283122837543488</v>
      </c>
      <c r="CB115" s="53">
        <v>-0.275393784046173</v>
      </c>
      <c r="CC115" s="53">
        <v>-0.294029057025909</v>
      </c>
      <c r="CD115" s="53">
        <v>-0.263110220432281</v>
      </c>
      <c r="CE115" s="53">
        <v>-0.211544573307037</v>
      </c>
      <c r="CF115" s="53">
        <v>-0.265159726142883</v>
      </c>
      <c r="CG115" s="53">
        <v>-0.298860967159271</v>
      </c>
      <c r="CH115" s="53">
        <v>-0.337383151054382</v>
      </c>
      <c r="CI115" s="53">
        <v>-0.383764266967773</v>
      </c>
      <c r="CJ115" s="53">
        <v>-0.416033565998077</v>
      </c>
      <c r="CK115" s="53">
        <v>-0.438849002122879</v>
      </c>
      <c r="CL115" s="53">
        <v>-0.453823775053024</v>
      </c>
      <c r="CM115" s="53">
        <v>-0.458556264638901</v>
      </c>
      <c r="CN115" s="53">
        <v>-0.486128449440002</v>
      </c>
      <c r="CO115" s="53">
        <v>-0.475880980491638</v>
      </c>
      <c r="CP115" s="53">
        <v>-0.470270752906799</v>
      </c>
      <c r="CQ115" s="53">
        <v>-0.49141788482666</v>
      </c>
      <c r="CR115" s="53">
        <v>-0.449230432510376</v>
      </c>
      <c r="CS115" s="53">
        <v>-0.47422656416893</v>
      </c>
      <c r="CT115" s="53">
        <v>-0.490566968917847</v>
      </c>
      <c r="CU115" s="53">
        <v>-0.495662420988083</v>
      </c>
      <c r="CV115" s="53">
        <v>-0.499964773654938</v>
      </c>
      <c r="CW115" s="53">
        <v>-0.522568583488464</v>
      </c>
      <c r="CX115" s="53">
        <v>-0.533774971961975</v>
      </c>
      <c r="CY115" s="53">
        <v>-0.525304019451141</v>
      </c>
      <c r="CZ115" s="53">
        <v>-0.536455929279327</v>
      </c>
      <c r="DA115" s="53">
        <v>-0.0420656241476536</v>
      </c>
      <c r="DB115" s="53">
        <v>-0.0482216328382492</v>
      </c>
      <c r="DC115" s="53">
        <v>-0.0666556432843208</v>
      </c>
      <c r="DD115" s="53">
        <v>-0.0979223325848579</v>
      </c>
      <c r="DE115" s="53">
        <v>-0.111018717288971</v>
      </c>
      <c r="DF115" s="53">
        <v>-0.120836831629276</v>
      </c>
      <c r="DG115" s="53">
        <v>-0.152260974049568</v>
      </c>
      <c r="DH115" s="53">
        <v>-0.17219053208828</v>
      </c>
      <c r="DI115" s="53">
        <v>-0.179944545030594</v>
      </c>
      <c r="DJ115" s="53">
        <v>-0.187516361474991</v>
      </c>
      <c r="DK115" s="53">
        <v>-0.206380113959312</v>
      </c>
      <c r="DL115" s="53">
        <v>-0.174333423376083</v>
      </c>
      <c r="DM115" s="53">
        <v>-0.161404311656952</v>
      </c>
      <c r="DN115" s="53">
        <v>-0.176684856414795</v>
      </c>
      <c r="DO115" s="53">
        <v>-0.199485555291176</v>
      </c>
      <c r="DP115" s="53">
        <v>-0.13072144985199</v>
      </c>
      <c r="DQ115" s="53">
        <v>-0.124745838344097</v>
      </c>
      <c r="DR115" s="53">
        <v>-0.131755024194717</v>
      </c>
      <c r="DS115" s="53">
        <v>-0.138072237372398</v>
      </c>
      <c r="DT115" s="53">
        <v>-0.166252389550209</v>
      </c>
      <c r="DU115" s="53">
        <v>-0.188896387815475</v>
      </c>
      <c r="DV115" s="53">
        <v>-0.179216310381889</v>
      </c>
      <c r="DW115" s="53">
        <v>-0.207624226808548</v>
      </c>
      <c r="DX115" s="53">
        <v>-0.205427139997482</v>
      </c>
      <c r="DY115" s="53">
        <v>-0.204897329211235</v>
      </c>
      <c r="DZ115" s="53">
        <v>-0.20771037042141</v>
      </c>
      <c r="EA115" s="53">
        <v>-0.216211721301079</v>
      </c>
      <c r="EB115" s="53">
        <v>-0.188643097877502</v>
      </c>
      <c r="EC115" s="53">
        <v>-0.201087012887001</v>
      </c>
      <c r="ED115" s="53">
        <v>-0.194245398044586</v>
      </c>
      <c r="EE115" s="53">
        <v>-0.219673722982407</v>
      </c>
      <c r="EF115" s="53">
        <v>-0.210464417934418</v>
      </c>
      <c r="EG115" s="53">
        <v>-0.235240817070007</v>
      </c>
      <c r="EH115" s="53">
        <v>-0.241427823901176</v>
      </c>
      <c r="EI115" s="53">
        <v>-0.247142478823662</v>
      </c>
      <c r="EJ115" s="53">
        <v>-0.249124586582184</v>
      </c>
      <c r="EK115" s="53">
        <v>-0.265820950269699</v>
      </c>
      <c r="EL115" s="53">
        <v>-0.278237789869308</v>
      </c>
      <c r="EM115" s="53">
        <v>-0.272302716970444</v>
      </c>
      <c r="EN115" s="53">
        <v>-0.271097779273987</v>
      </c>
      <c r="EO115" s="53">
        <v>-0.266997426748276</v>
      </c>
      <c r="EP115" s="53">
        <v>-0.264813959598541</v>
      </c>
      <c r="EQ115" s="53">
        <v>-0.280301541090012</v>
      </c>
      <c r="ER115" s="53">
        <v>-0.279914081096649</v>
      </c>
      <c r="ES115" s="53">
        <v>-0.269759982824326</v>
      </c>
      <c r="ET115" s="53">
        <v>-0.294699430465698</v>
      </c>
      <c r="EU115" s="53">
        <v>-0.260490268468857</v>
      </c>
      <c r="EV115" s="53">
        <v>-0.281398564577103</v>
      </c>
      <c r="EW115" s="53">
        <v>-0.281374037265778</v>
      </c>
      <c r="EX115" s="53">
        <v>-0.31993955373764</v>
      </c>
    </row>
    <row r="116" s="53" customFormat="1" spans="1:154">
      <c r="A116" s="54">
        <v>2885</v>
      </c>
      <c r="B116" s="62">
        <v>2885</v>
      </c>
      <c r="C116" s="53" t="s">
        <v>375</v>
      </c>
      <c r="D116" s="55">
        <v>43851</v>
      </c>
      <c r="E116" s="53">
        <v>-0.0400691032409668</v>
      </c>
      <c r="F116" s="53">
        <v>-0.0497546717524529</v>
      </c>
      <c r="G116" s="53">
        <v>-0.0951027870178223</v>
      </c>
      <c r="H116" s="53">
        <v>-0.187177419662476</v>
      </c>
      <c r="I116" s="53">
        <v>-0.225022345781326</v>
      </c>
      <c r="J116" s="53">
        <v>-0.276550501585007</v>
      </c>
      <c r="K116" s="53">
        <v>-0.323494166135788</v>
      </c>
      <c r="L116" s="53">
        <v>-0.329822301864624</v>
      </c>
      <c r="M116" s="53">
        <v>-0.275354862213135</v>
      </c>
      <c r="N116" s="53">
        <v>-0.292051762342453</v>
      </c>
      <c r="O116" s="53">
        <v>-0.292420953512192</v>
      </c>
      <c r="P116" s="53">
        <v>-0.278234839439392</v>
      </c>
      <c r="Q116" s="53">
        <v>-0.296048432588577</v>
      </c>
      <c r="R116" s="53">
        <v>-0.290555268526077</v>
      </c>
      <c r="S116" s="53">
        <v>-0.17448915541172</v>
      </c>
      <c r="T116" s="53">
        <v>-0.161613211035728</v>
      </c>
      <c r="U116" s="53">
        <v>-0.192879736423492</v>
      </c>
      <c r="V116" s="53">
        <v>-0.24113903939724</v>
      </c>
      <c r="W116" s="53">
        <v>-0.244501456618309</v>
      </c>
      <c r="X116" s="53">
        <v>-0.0511235296726227</v>
      </c>
      <c r="Y116" s="53">
        <v>-0.0521372370421886</v>
      </c>
      <c r="Z116" s="53">
        <v>-0.0638341829180717</v>
      </c>
      <c r="AA116" s="53">
        <v>-0.0783193856477737</v>
      </c>
      <c r="AB116" s="53">
        <v>-0.121112197637558</v>
      </c>
      <c r="AC116" s="53">
        <v>-0.159665539860725</v>
      </c>
      <c r="AD116" s="53">
        <v>-0.185272231698036</v>
      </c>
      <c r="AE116" s="53">
        <v>-0.200687423348427</v>
      </c>
      <c r="AF116" s="53">
        <v>-0.148336365818977</v>
      </c>
      <c r="AG116" s="53">
        <v>-0.139775007963181</v>
      </c>
      <c r="AH116" s="53">
        <v>-0.100552655756474</v>
      </c>
      <c r="AI116" s="53">
        <v>-0.127708047628403</v>
      </c>
      <c r="AJ116" s="53">
        <v>-0.15704233944416</v>
      </c>
      <c r="AK116" s="53">
        <v>-0.195196881890297</v>
      </c>
      <c r="AL116" s="53">
        <v>-0.190483972430229</v>
      </c>
      <c r="AM116" s="53">
        <v>-0.209306165575981</v>
      </c>
      <c r="AN116" s="53">
        <v>-0.180485799908638</v>
      </c>
      <c r="AO116" s="53">
        <v>-0.177890226244926</v>
      </c>
      <c r="AP116" s="53">
        <v>-0.158494681119919</v>
      </c>
      <c r="AQ116" s="53">
        <v>-0.165303558111191</v>
      </c>
      <c r="AR116" s="53">
        <v>-0.143856957554817</v>
      </c>
      <c r="AS116" s="53">
        <v>-0.158736899495125</v>
      </c>
      <c r="AT116" s="53">
        <v>-0.138617098331451</v>
      </c>
      <c r="AU116" s="53">
        <v>-0.144387677311897</v>
      </c>
      <c r="AV116" s="53">
        <v>-0.219958990812302</v>
      </c>
      <c r="AW116" s="53">
        <v>-0.178353875875473</v>
      </c>
      <c r="AX116" s="53">
        <v>-0.180475369095802</v>
      </c>
      <c r="AY116" s="53">
        <v>-0.212624251842499</v>
      </c>
      <c r="AZ116" s="53">
        <v>-0.250499665737152</v>
      </c>
      <c r="BA116" s="53">
        <v>-0.249677732586861</v>
      </c>
      <c r="BB116" s="53">
        <v>-0.272676944732666</v>
      </c>
      <c r="BC116" s="53">
        <v>-0.0406470187008381</v>
      </c>
      <c r="BD116" s="53">
        <v>-0.0582008026540279</v>
      </c>
      <c r="BE116" s="53">
        <v>-0.0904387831687927</v>
      </c>
      <c r="BF116" s="53">
        <v>-0.156963720917702</v>
      </c>
      <c r="BG116" s="53">
        <v>-0.191577196121216</v>
      </c>
      <c r="BH116" s="53">
        <v>-0.219132110476494</v>
      </c>
      <c r="BI116" s="53">
        <v>-0.234415575861931</v>
      </c>
      <c r="BJ116" s="53">
        <v>-0.208638533949852</v>
      </c>
      <c r="BK116" s="53">
        <v>-0.208130538463593</v>
      </c>
      <c r="BL116" s="53">
        <v>-0.202697172760963</v>
      </c>
      <c r="BM116" s="53">
        <v>-0.203962251543999</v>
      </c>
      <c r="BN116" s="53">
        <v>-0.197848498821259</v>
      </c>
      <c r="BO116" s="53">
        <v>-0.214923888444901</v>
      </c>
      <c r="BP116" s="53">
        <v>-0.219998523592949</v>
      </c>
      <c r="BQ116" s="53">
        <v>-0.109913855791092</v>
      </c>
      <c r="BR116" s="53">
        <v>-0.0991275608539581</v>
      </c>
      <c r="BS116" s="53">
        <v>-0.129842296242714</v>
      </c>
      <c r="BT116" s="53">
        <v>-0.181805968284607</v>
      </c>
      <c r="BU116" s="53">
        <v>-0.18131311237812</v>
      </c>
      <c r="BV116" s="53">
        <v>0.0247435756027699</v>
      </c>
      <c r="BW116" s="53">
        <v>0.0231121312826872</v>
      </c>
      <c r="BX116" s="53">
        <v>0.00610483204945922</v>
      </c>
      <c r="BY116" s="53">
        <v>0.00897525995969772</v>
      </c>
      <c r="BZ116" s="53">
        <v>-0.0353384241461754</v>
      </c>
      <c r="CA116" s="53">
        <v>-0.0753334388136864</v>
      </c>
      <c r="CB116" s="53">
        <v>-0.0875824987888336</v>
      </c>
      <c r="CC116" s="53">
        <v>-0.107133522629738</v>
      </c>
      <c r="CD116" s="53">
        <v>-0.056149672716856</v>
      </c>
      <c r="CE116" s="53">
        <v>-0.0325641892850399</v>
      </c>
      <c r="CF116" s="53">
        <v>-0.037120383232832</v>
      </c>
      <c r="CG116" s="53">
        <v>-0.0440977998077869</v>
      </c>
      <c r="CH116" s="53">
        <v>-0.0680352225899696</v>
      </c>
      <c r="CI116" s="53">
        <v>-0.0965260490775108</v>
      </c>
      <c r="CJ116" s="53">
        <v>-0.0851539447903633</v>
      </c>
      <c r="CK116" s="53">
        <v>-0.112462028861046</v>
      </c>
      <c r="CL116" s="53">
        <v>-0.101549826562405</v>
      </c>
      <c r="CM116" s="53">
        <v>-0.0827988684177399</v>
      </c>
      <c r="CN116" s="53">
        <v>-0.0532129667699337</v>
      </c>
      <c r="CO116" s="53">
        <v>-0.0307041667401791</v>
      </c>
      <c r="CP116" s="53">
        <v>-0.0582068152725697</v>
      </c>
      <c r="CQ116" s="53">
        <v>-0.102145813405514</v>
      </c>
      <c r="CR116" s="53">
        <v>-0.0955019593238831</v>
      </c>
      <c r="CS116" s="53">
        <v>-0.0938174203038216</v>
      </c>
      <c r="CT116" s="53">
        <v>-0.138968855142593</v>
      </c>
      <c r="CU116" s="53">
        <v>-0.140990927815437</v>
      </c>
      <c r="CV116" s="53">
        <v>-0.155144810676575</v>
      </c>
      <c r="CW116" s="53">
        <v>-0.187745928764343</v>
      </c>
      <c r="CX116" s="53">
        <v>-0.194039136171341</v>
      </c>
      <c r="CY116" s="53">
        <v>-0.18914270401001</v>
      </c>
      <c r="CZ116" s="53">
        <v>-0.197049453854561</v>
      </c>
      <c r="DA116" s="53">
        <v>-0.0327504798769951</v>
      </c>
      <c r="DB116" s="53">
        <v>-0.0248822644352913</v>
      </c>
      <c r="DC116" s="53">
        <v>-0.0379924029111862</v>
      </c>
      <c r="DD116" s="53">
        <v>-0.0635420829057693</v>
      </c>
      <c r="DE116" s="53">
        <v>-0.0667735561728477</v>
      </c>
      <c r="DF116" s="53">
        <v>-0.0907467901706696</v>
      </c>
      <c r="DG116" s="53">
        <v>-0.122406989336014</v>
      </c>
      <c r="DH116" s="53">
        <v>-0.154512166976929</v>
      </c>
      <c r="DI116" s="53">
        <v>-0.100552715361118</v>
      </c>
      <c r="DJ116" s="53">
        <v>-0.122682996094227</v>
      </c>
      <c r="DK116" s="53">
        <v>-0.121787093579769</v>
      </c>
      <c r="DL116" s="53">
        <v>-0.113714724779129</v>
      </c>
      <c r="DM116" s="53">
        <v>-0.114452958106995</v>
      </c>
      <c r="DN116" s="53">
        <v>-0.103885151445866</v>
      </c>
      <c r="DO116" s="53">
        <v>-0.0979037061333656</v>
      </c>
      <c r="DP116" s="53">
        <v>-0.095814049243927</v>
      </c>
      <c r="DQ116" s="53">
        <v>-0.0963658466935158</v>
      </c>
      <c r="DR116" s="53">
        <v>-0.0926614627242088</v>
      </c>
      <c r="DS116" s="53">
        <v>-0.0965167507529259</v>
      </c>
      <c r="DT116" s="53">
        <v>-0.109195500612259</v>
      </c>
      <c r="DU116" s="53">
        <v>-0.108577765524387</v>
      </c>
      <c r="DV116" s="53">
        <v>-0.103267408907413</v>
      </c>
      <c r="DW116" s="53">
        <v>-0.120623037219048</v>
      </c>
      <c r="DX116" s="53">
        <v>-0.119102172553539</v>
      </c>
      <c r="DY116" s="53">
        <v>-0.117660492658615</v>
      </c>
      <c r="DZ116" s="53">
        <v>-0.131018117070198</v>
      </c>
      <c r="EA116" s="53">
        <v>-0.126882284879684</v>
      </c>
      <c r="EB116" s="53">
        <v>-0.125515088438988</v>
      </c>
      <c r="EC116" s="53">
        <v>-0.140539214015007</v>
      </c>
      <c r="ED116" s="53">
        <v>-0.096760667860508</v>
      </c>
      <c r="EE116" s="53">
        <v>-0.116938643157482</v>
      </c>
      <c r="EF116" s="53">
        <v>-0.122335515916348</v>
      </c>
      <c r="EG116" s="53">
        <v>-0.131999224424362</v>
      </c>
      <c r="EH116" s="53">
        <v>-0.138658419251442</v>
      </c>
      <c r="EI116" s="53">
        <v>-0.130172535777092</v>
      </c>
      <c r="EJ116" s="53">
        <v>-0.112264364957809</v>
      </c>
      <c r="EK116" s="53">
        <v>-0.128419756889343</v>
      </c>
      <c r="EL116" s="53">
        <v>-0.138610109686852</v>
      </c>
      <c r="EM116" s="53">
        <v>-0.167927771806717</v>
      </c>
      <c r="EN116" s="53">
        <v>-0.118978530168533</v>
      </c>
      <c r="EO116" s="53">
        <v>-0.0899194702506065</v>
      </c>
      <c r="EP116" s="53">
        <v>-0.0764435306191444</v>
      </c>
      <c r="EQ116" s="53">
        <v>-0.0838986560702324</v>
      </c>
      <c r="ER116" s="53">
        <v>-0.114318542182446</v>
      </c>
      <c r="ES116" s="53">
        <v>-0.0706913471221924</v>
      </c>
      <c r="ET116" s="53">
        <v>-0.0586589500308037</v>
      </c>
      <c r="EU116" s="53">
        <v>-0.0582067146897316</v>
      </c>
      <c r="EV116" s="53">
        <v>-0.0897889360785484</v>
      </c>
      <c r="EW116" s="53">
        <v>-0.0938634276390076</v>
      </c>
      <c r="EX116" s="53">
        <v>-0.108955889940262</v>
      </c>
    </row>
    <row r="117" s="53" customFormat="1" spans="1:154">
      <c r="A117" s="54">
        <v>2888</v>
      </c>
      <c r="B117" s="62">
        <v>2888</v>
      </c>
      <c r="C117" s="53" t="s">
        <v>378</v>
      </c>
      <c r="D117" s="55">
        <v>43851</v>
      </c>
      <c r="E117" s="53">
        <v>-0.0911741405725479</v>
      </c>
      <c r="F117" s="53">
        <v>-0.153557792305946</v>
      </c>
      <c r="G117" s="53">
        <v>-0.149562776088715</v>
      </c>
      <c r="H117" s="53">
        <v>-0.13662414252758</v>
      </c>
      <c r="I117" s="53">
        <v>-0.150149345397949</v>
      </c>
      <c r="J117" s="53">
        <v>-0.141490608453751</v>
      </c>
      <c r="K117" s="53">
        <v>-0.144928470253944</v>
      </c>
      <c r="L117" s="53">
        <v>-0.154762834310532</v>
      </c>
      <c r="M117" s="53">
        <v>-0.138435125350952</v>
      </c>
      <c r="N117" s="53">
        <v>-0.172690331935883</v>
      </c>
      <c r="O117" s="53">
        <v>-0.168019413948059</v>
      </c>
      <c r="P117" s="53">
        <v>-0.175679996609688</v>
      </c>
      <c r="Q117" s="53">
        <v>-0.163437187671661</v>
      </c>
      <c r="R117" s="53">
        <v>-0.158428519964218</v>
      </c>
      <c r="S117" s="53">
        <v>-0.202955514192581</v>
      </c>
      <c r="T117" s="53">
        <v>-0.164244890213013</v>
      </c>
      <c r="U117" s="53">
        <v>-0.165620476007462</v>
      </c>
      <c r="V117" s="53">
        <v>-0.154477030038834</v>
      </c>
      <c r="W117" s="53">
        <v>-0.203437522053719</v>
      </c>
      <c r="X117" s="53">
        <v>-0.249640345573425</v>
      </c>
      <c r="Y117" s="53">
        <v>-0.293316870927811</v>
      </c>
      <c r="Z117" s="53">
        <v>-0.367177933454514</v>
      </c>
      <c r="AA117" s="53">
        <v>-0.362787932157516</v>
      </c>
      <c r="AB117" s="53">
        <v>-0.391066312789917</v>
      </c>
      <c r="AC117" s="53">
        <v>-0.390968173742294</v>
      </c>
      <c r="AD117" s="53">
        <v>-0.442797064781189</v>
      </c>
      <c r="AE117" s="53">
        <v>-0.439938277006149</v>
      </c>
      <c r="AF117" s="53">
        <v>-0.491462796926498</v>
      </c>
      <c r="AG117" s="53">
        <v>-0.385035485029221</v>
      </c>
      <c r="AH117" s="53">
        <v>-0.429900646209717</v>
      </c>
      <c r="AI117" s="53">
        <v>-0.437768340110779</v>
      </c>
      <c r="AJ117" s="53">
        <v>-0.443420439958572</v>
      </c>
      <c r="AK117" s="53">
        <v>-0.431063324213028</v>
      </c>
      <c r="AL117" s="53">
        <v>-0.472184479236603</v>
      </c>
      <c r="AM117" s="53">
        <v>-0.428054839372635</v>
      </c>
      <c r="AN117" s="53">
        <v>-0.473375111818314</v>
      </c>
      <c r="AO117" s="53">
        <v>-0.427038371562958</v>
      </c>
      <c r="AP117" s="53">
        <v>-0.428763389587402</v>
      </c>
      <c r="AQ117" s="53">
        <v>-0.379964590072632</v>
      </c>
      <c r="AR117" s="53">
        <v>-0.324038654565811</v>
      </c>
      <c r="AS117" s="53">
        <v>-0.37522953748703</v>
      </c>
      <c r="AT117" s="53">
        <v>-0.40441906452179</v>
      </c>
      <c r="AU117" s="53">
        <v>-0.428154438734055</v>
      </c>
      <c r="AV117" s="53">
        <v>-0.445178389549255</v>
      </c>
      <c r="AW117" s="53">
        <v>-0.479604244232178</v>
      </c>
      <c r="AX117" s="53">
        <v>-0.565122723579407</v>
      </c>
      <c r="AY117" s="53">
        <v>-0.563668847084045</v>
      </c>
      <c r="AZ117" s="53">
        <v>-0.607690453529358</v>
      </c>
      <c r="BA117" s="53">
        <v>-0.526634156703949</v>
      </c>
      <c r="BB117" s="53">
        <v>-0.40815070271492</v>
      </c>
      <c r="BC117" s="53">
        <v>-0.0438971407711506</v>
      </c>
      <c r="BD117" s="53">
        <v>-0.0679792389273643</v>
      </c>
      <c r="BE117" s="53">
        <v>-0.110123939812183</v>
      </c>
      <c r="BF117" s="53">
        <v>-0.102778911590576</v>
      </c>
      <c r="BG117" s="53">
        <v>-0.0970040634274483</v>
      </c>
      <c r="BH117" s="53">
        <v>-0.102366827428341</v>
      </c>
      <c r="BI117" s="53">
        <v>-0.0928259715437889</v>
      </c>
      <c r="BJ117" s="53">
        <v>-0.101721093058586</v>
      </c>
      <c r="BK117" s="53">
        <v>-0.0686984956264496</v>
      </c>
      <c r="BL117" s="53">
        <v>-0.0879643559455872</v>
      </c>
      <c r="BM117" s="53">
        <v>-0.0950050204992294</v>
      </c>
      <c r="BN117" s="53">
        <v>-0.0956988111138344</v>
      </c>
      <c r="BO117" s="53">
        <v>-0.0998535677790642</v>
      </c>
      <c r="BP117" s="53">
        <v>-0.100589230656624</v>
      </c>
      <c r="BQ117" s="53">
        <v>-0.104429818689823</v>
      </c>
      <c r="BR117" s="53">
        <v>-0.0694880485534668</v>
      </c>
      <c r="BS117" s="53">
        <v>-0.055985938757658</v>
      </c>
      <c r="BT117" s="53">
        <v>-0.0526388511061668</v>
      </c>
      <c r="BU117" s="53">
        <v>-0.0929506197571754</v>
      </c>
      <c r="BV117" s="53">
        <v>-0.114788308739662</v>
      </c>
      <c r="BW117" s="53">
        <v>-0.127286061644554</v>
      </c>
      <c r="BX117" s="53">
        <v>-0.141301915049553</v>
      </c>
      <c r="BY117" s="53">
        <v>-0.12652724981308</v>
      </c>
      <c r="BZ117" s="53">
        <v>-0.135550320148468</v>
      </c>
      <c r="CA117" s="53">
        <v>-0.146197125315666</v>
      </c>
      <c r="CB117" s="53">
        <v>-0.152824804186821</v>
      </c>
      <c r="CC117" s="53">
        <v>-0.159540563821793</v>
      </c>
      <c r="CD117" s="53">
        <v>-0.192811131477356</v>
      </c>
      <c r="CE117" s="53">
        <v>-0.177137807011604</v>
      </c>
      <c r="CF117" s="53">
        <v>-0.192246317863464</v>
      </c>
      <c r="CG117" s="53">
        <v>-0.207487612962723</v>
      </c>
      <c r="CH117" s="53">
        <v>-0.225950628519058</v>
      </c>
      <c r="CI117" s="53">
        <v>-0.242997393012047</v>
      </c>
      <c r="CJ117" s="53">
        <v>-0.263726681470871</v>
      </c>
      <c r="CK117" s="53">
        <v>-0.277574241161346</v>
      </c>
      <c r="CL117" s="53">
        <v>-0.277729123830795</v>
      </c>
      <c r="CM117" s="53">
        <v>-0.255316942930222</v>
      </c>
      <c r="CN117" s="53">
        <v>-0.261436700820923</v>
      </c>
      <c r="CO117" s="53">
        <v>-0.25467249751091</v>
      </c>
      <c r="CP117" s="53">
        <v>-0.246490329504013</v>
      </c>
      <c r="CQ117" s="53">
        <v>-0.26082369685173</v>
      </c>
      <c r="CR117" s="53">
        <v>-0.257878601551056</v>
      </c>
      <c r="CS117" s="53">
        <v>-0.264906585216522</v>
      </c>
      <c r="CT117" s="53">
        <v>-0.272082179784775</v>
      </c>
      <c r="CU117" s="53">
        <v>-0.271344184875488</v>
      </c>
      <c r="CV117" s="53">
        <v>-0.267571926116943</v>
      </c>
      <c r="CW117" s="53">
        <v>-0.287247627973557</v>
      </c>
      <c r="CX117" s="53">
        <v>-0.289186835289001</v>
      </c>
      <c r="CY117" s="53">
        <v>-0.279883176088333</v>
      </c>
      <c r="CZ117" s="53">
        <v>-0.279049187898636</v>
      </c>
      <c r="DA117" s="53">
        <v>-0.0795020014047623</v>
      </c>
      <c r="DB117" s="53">
        <v>-0.117803558707237</v>
      </c>
      <c r="DC117" s="53">
        <v>-0.0716638416051865</v>
      </c>
      <c r="DD117" s="53">
        <v>-0.0660702288150787</v>
      </c>
      <c r="DE117" s="53">
        <v>-0.0853702872991562</v>
      </c>
      <c r="DF117" s="53">
        <v>-0.0713487789034843</v>
      </c>
      <c r="DG117" s="53">
        <v>-0.0843275040388107</v>
      </c>
      <c r="DH117" s="53">
        <v>-0.0852667391300201</v>
      </c>
      <c r="DI117" s="53">
        <v>-0.101961627602577</v>
      </c>
      <c r="DJ117" s="53">
        <v>-0.11695097386837</v>
      </c>
      <c r="DK117" s="53">
        <v>-0.105239391326904</v>
      </c>
      <c r="DL117" s="53">
        <v>-0.112206190824509</v>
      </c>
      <c r="DM117" s="53">
        <v>-0.0958086177706718</v>
      </c>
      <c r="DN117" s="53">
        <v>-0.0900642797350883</v>
      </c>
      <c r="DO117" s="53">
        <v>-0.130750685930252</v>
      </c>
      <c r="DP117" s="53">
        <v>-0.126981839537621</v>
      </c>
      <c r="DQ117" s="53">
        <v>-0.141859531402588</v>
      </c>
      <c r="DR117" s="53">
        <v>-0.134063184261322</v>
      </c>
      <c r="DS117" s="53">
        <v>-0.142711892724037</v>
      </c>
      <c r="DT117" s="53">
        <v>-0.167077034711838</v>
      </c>
      <c r="DU117" s="53">
        <v>-0.198255807161331</v>
      </c>
      <c r="DV117" s="53">
        <v>-0.258101016283035</v>
      </c>
      <c r="DW117" s="53">
        <v>-0.26848566532135</v>
      </c>
      <c r="DX117" s="53">
        <v>-0.287741005420685</v>
      </c>
      <c r="DY117" s="53">
        <v>-0.276996076107025</v>
      </c>
      <c r="DZ117" s="53">
        <v>-0.322197258472443</v>
      </c>
      <c r="EA117" s="53">
        <v>-0.31262269616127</v>
      </c>
      <c r="EB117" s="53">
        <v>-0.330876648426056</v>
      </c>
      <c r="EC117" s="53">
        <v>-0.240122675895691</v>
      </c>
      <c r="ED117" s="53">
        <v>-0.269879341125488</v>
      </c>
      <c r="EE117" s="53">
        <v>-0.262505710124969</v>
      </c>
      <c r="EF117" s="53">
        <v>-0.24969482421875</v>
      </c>
      <c r="EG117" s="53">
        <v>-0.220290943980217</v>
      </c>
      <c r="EH117" s="53">
        <v>-0.240682810544968</v>
      </c>
      <c r="EI117" s="53">
        <v>-0.182705596089363</v>
      </c>
      <c r="EJ117" s="53">
        <v>-0.227871000766754</v>
      </c>
      <c r="EK117" s="53">
        <v>-0.203946426510811</v>
      </c>
      <c r="EL117" s="53">
        <v>-0.199551686644554</v>
      </c>
      <c r="EM117" s="53">
        <v>-0.157517090439796</v>
      </c>
      <c r="EN117" s="53">
        <v>-0.109773308038712</v>
      </c>
      <c r="EO117" s="53">
        <v>-0.146630853414536</v>
      </c>
      <c r="EP117" s="53">
        <v>-0.178765445947647</v>
      </c>
      <c r="EQ117" s="53">
        <v>-0.195472836494446</v>
      </c>
      <c r="ER117" s="53">
        <v>-0.205321222543716</v>
      </c>
      <c r="ES117" s="53">
        <v>-0.240485072135925</v>
      </c>
      <c r="ET117" s="53">
        <v>-0.329775840044022</v>
      </c>
      <c r="EU117" s="53">
        <v>-0.308646202087402</v>
      </c>
      <c r="EV117" s="53">
        <v>-0.350728631019592</v>
      </c>
      <c r="EW117" s="53">
        <v>-0.278976023197174</v>
      </c>
      <c r="EX117" s="53">
        <v>-0.16132652759552</v>
      </c>
    </row>
    <row r="118" s="53" customFormat="1" spans="1:154">
      <c r="A118" s="54">
        <v>2897</v>
      </c>
      <c r="B118" s="62">
        <v>2897</v>
      </c>
      <c r="C118" s="53" t="s">
        <v>381</v>
      </c>
      <c r="D118" s="55">
        <v>43851</v>
      </c>
      <c r="E118" s="53">
        <v>-0.048688992857933</v>
      </c>
      <c r="F118" s="53">
        <v>-0.0592523328959942</v>
      </c>
      <c r="G118" s="53">
        <v>-0.132477462291718</v>
      </c>
      <c r="H118" s="53">
        <v>-0.231676131486893</v>
      </c>
      <c r="I118" s="53">
        <v>-0.253946334123611</v>
      </c>
      <c r="J118" s="53">
        <v>-0.338634699583054</v>
      </c>
      <c r="K118" s="53">
        <v>-0.234827816486359</v>
      </c>
      <c r="L118" s="53">
        <v>-0.174586325883865</v>
      </c>
      <c r="M118" s="53">
        <v>-0.219747185707092</v>
      </c>
      <c r="N118" s="53">
        <v>-0.154633566737175</v>
      </c>
      <c r="O118" s="53">
        <v>-0.179279401898384</v>
      </c>
      <c r="P118" s="53">
        <v>-0.201945632696152</v>
      </c>
      <c r="Q118" s="53">
        <v>-0.19410252571106</v>
      </c>
      <c r="R118" s="53">
        <v>-0.204681426286697</v>
      </c>
      <c r="S118" s="53">
        <v>-0.180507972836494</v>
      </c>
      <c r="T118" s="53">
        <v>-0.210552155971527</v>
      </c>
      <c r="U118" s="53">
        <v>-0.232239320874214</v>
      </c>
      <c r="V118" s="53">
        <v>-0.213704794645309</v>
      </c>
      <c r="W118" s="53">
        <v>-0.173228815197945</v>
      </c>
      <c r="X118" s="53">
        <v>-0.18808601796627</v>
      </c>
      <c r="Y118" s="53">
        <v>-0.270456314086914</v>
      </c>
      <c r="Z118" s="53">
        <v>-0.332883358001709</v>
      </c>
      <c r="AA118" s="53">
        <v>-0.18371419608593</v>
      </c>
      <c r="AB118" s="53">
        <v>-0.0941421166062355</v>
      </c>
      <c r="AC118" s="53">
        <v>-0.011983186006546</v>
      </c>
      <c r="AD118" s="53">
        <v>-0.0391442477703094</v>
      </c>
      <c r="AE118" s="53">
        <v>0.015090137720108</v>
      </c>
      <c r="AF118" s="53">
        <v>0.0288181994110346</v>
      </c>
      <c r="AG118" s="53">
        <v>0.0785069689154625</v>
      </c>
      <c r="AH118" s="53">
        <v>0.130257770419121</v>
      </c>
      <c r="AI118" s="53">
        <v>0.18905870616436</v>
      </c>
      <c r="AJ118" s="53">
        <v>0.228342637419701</v>
      </c>
      <c r="AK118" s="53">
        <v>0.199002459645271</v>
      </c>
      <c r="AL118" s="53">
        <v>0.185569912195206</v>
      </c>
      <c r="AM118" s="53">
        <v>0.128622695803642</v>
      </c>
      <c r="AN118" s="53">
        <v>0.204096809029579</v>
      </c>
      <c r="AO118" s="53">
        <v>0.242544814944267</v>
      </c>
      <c r="AP118" s="53">
        <v>0.264199465513229</v>
      </c>
      <c r="AQ118" s="53">
        <v>0.205666676163673</v>
      </c>
      <c r="AR118" s="53">
        <v>0.21615631878376</v>
      </c>
      <c r="AS118" s="53">
        <v>0.198913380503654</v>
      </c>
      <c r="AT118" s="53">
        <v>0.170764654874802</v>
      </c>
      <c r="AU118" s="53">
        <v>0.162919253110886</v>
      </c>
      <c r="AV118" s="53">
        <v>0.143801555037498</v>
      </c>
      <c r="AW118" s="53">
        <v>0.10592644661665</v>
      </c>
      <c r="AX118" s="53">
        <v>0.0536962635815144</v>
      </c>
      <c r="AY118" s="53">
        <v>-0.0154670523479581</v>
      </c>
      <c r="AZ118" s="53">
        <v>-0.0801507532596588</v>
      </c>
      <c r="BA118" s="53">
        <v>-0.0940459296107292</v>
      </c>
      <c r="BB118" s="53">
        <v>-0.149803981184959</v>
      </c>
      <c r="BC118" s="53">
        <v>-0.0362741500139236</v>
      </c>
      <c r="BD118" s="53">
        <v>-0.0646504461765289</v>
      </c>
      <c r="BE118" s="53">
        <v>-0.118858829140663</v>
      </c>
      <c r="BF118" s="53">
        <v>-0.168966993689537</v>
      </c>
      <c r="BG118" s="53">
        <v>-0.208158582448959</v>
      </c>
      <c r="BH118" s="53">
        <v>-0.230981066823006</v>
      </c>
      <c r="BI118" s="53">
        <v>-0.211819142103195</v>
      </c>
      <c r="BJ118" s="53">
        <v>-0.157410532236099</v>
      </c>
      <c r="BK118" s="53">
        <v>-0.173231080174446</v>
      </c>
      <c r="BL118" s="53">
        <v>-0.125449806451797</v>
      </c>
      <c r="BM118" s="53">
        <v>-0.138116911053658</v>
      </c>
      <c r="BN118" s="53">
        <v>-0.152341619133949</v>
      </c>
      <c r="BO118" s="53">
        <v>-0.15625274181366</v>
      </c>
      <c r="BP118" s="53">
        <v>-0.16363288462162</v>
      </c>
      <c r="BQ118" s="53">
        <v>-0.153561413288116</v>
      </c>
      <c r="BR118" s="53">
        <v>-0.178470194339752</v>
      </c>
      <c r="BS118" s="53">
        <v>-0.195626810193062</v>
      </c>
      <c r="BT118" s="53">
        <v>-0.171721234917641</v>
      </c>
      <c r="BU118" s="53">
        <v>-0.113698735833168</v>
      </c>
      <c r="BV118" s="53">
        <v>-0.123943462967873</v>
      </c>
      <c r="BW118" s="53">
        <v>-0.176205888390541</v>
      </c>
      <c r="BX118" s="53">
        <v>-0.206658989191055</v>
      </c>
      <c r="BY118" s="53">
        <v>-0.120125368237495</v>
      </c>
      <c r="BZ118" s="53">
        <v>-0.0819101482629776</v>
      </c>
      <c r="CA118" s="53">
        <v>-0.0148797743022442</v>
      </c>
      <c r="CB118" s="53">
        <v>-0.038453072309494</v>
      </c>
      <c r="CC118" s="53">
        <v>-0.0764002576470375</v>
      </c>
      <c r="CD118" s="53">
        <v>-0.0539037361741066</v>
      </c>
      <c r="CE118" s="53">
        <v>0.0146783739328384</v>
      </c>
      <c r="CF118" s="53">
        <v>0.0474021881818771</v>
      </c>
      <c r="CG118" s="53">
        <v>0.145069494843483</v>
      </c>
      <c r="CH118" s="53">
        <v>0.165782287716866</v>
      </c>
      <c r="CI118" s="53">
        <v>0.120544359087944</v>
      </c>
      <c r="CJ118" s="53">
        <v>0.100142702460289</v>
      </c>
      <c r="CK118" s="53">
        <v>0.0333130992949009</v>
      </c>
      <c r="CL118" s="53">
        <v>0.104904040694237</v>
      </c>
      <c r="CM118" s="53">
        <v>0.161767974495888</v>
      </c>
      <c r="CN118" s="53">
        <v>0.176927745342255</v>
      </c>
      <c r="CO118" s="53">
        <v>0.124059736728668</v>
      </c>
      <c r="CP118" s="53">
        <v>0.104516707360744</v>
      </c>
      <c r="CQ118" s="53">
        <v>0.067550428211689</v>
      </c>
      <c r="CR118" s="53">
        <v>0.0414098538458347</v>
      </c>
      <c r="CS118" s="53">
        <v>0.00979230552911758</v>
      </c>
      <c r="CT118" s="53">
        <v>0.00335770612582564</v>
      </c>
      <c r="CU118" s="53">
        <v>-0.0286989454180002</v>
      </c>
      <c r="CV118" s="53">
        <v>-0.0277769658714533</v>
      </c>
      <c r="CW118" s="53">
        <v>-0.0642186775803566</v>
      </c>
      <c r="CX118" s="53">
        <v>-0.062088992446661</v>
      </c>
      <c r="CY118" s="53">
        <v>-0.0767627954483032</v>
      </c>
      <c r="CZ118" s="53">
        <v>-0.0898999720811844</v>
      </c>
      <c r="DA118" s="53">
        <v>-0.0463170558214188</v>
      </c>
      <c r="DB118" s="53">
        <v>-0.0285040996968746</v>
      </c>
      <c r="DC118" s="53">
        <v>-0.0475208461284637</v>
      </c>
      <c r="DD118" s="53">
        <v>-0.096611350774765</v>
      </c>
      <c r="DE118" s="53">
        <v>-0.0796899795532227</v>
      </c>
      <c r="DF118" s="53">
        <v>-0.141555845737457</v>
      </c>
      <c r="DG118" s="53">
        <v>-0.0569108799099922</v>
      </c>
      <c r="DH118" s="53">
        <v>-0.0510779991745949</v>
      </c>
      <c r="DI118" s="53">
        <v>-0.0804183185100555</v>
      </c>
      <c r="DJ118" s="53">
        <v>-0.0630859732627869</v>
      </c>
      <c r="DK118" s="53">
        <v>-0.0750647112727165</v>
      </c>
      <c r="DL118" s="53">
        <v>-0.0835062339901924</v>
      </c>
      <c r="DM118" s="53">
        <v>-0.0717519968748093</v>
      </c>
      <c r="DN118" s="53">
        <v>-0.0749507546424866</v>
      </c>
      <c r="DO118" s="53">
        <v>-0.060848779976368</v>
      </c>
      <c r="DP118" s="53">
        <v>-0.0659841820597649</v>
      </c>
      <c r="DQ118" s="53">
        <v>-0.0705147385597229</v>
      </c>
      <c r="DR118" s="53">
        <v>-0.0758857727050781</v>
      </c>
      <c r="DS118" s="53">
        <v>-0.093432292342186</v>
      </c>
      <c r="DT118" s="53">
        <v>-0.0980447754263878</v>
      </c>
      <c r="DU118" s="53">
        <v>-0.128152653574944</v>
      </c>
      <c r="DV118" s="53">
        <v>-0.160126596689224</v>
      </c>
      <c r="DW118" s="53">
        <v>-0.0974910482764244</v>
      </c>
      <c r="DX118" s="53">
        <v>-0.0461341887712479</v>
      </c>
      <c r="DY118" s="53">
        <v>-0.0310056284070015</v>
      </c>
      <c r="DZ118" s="53">
        <v>-0.0345933958888054</v>
      </c>
      <c r="EA118" s="53">
        <v>0.0575881749391556</v>
      </c>
      <c r="EB118" s="53">
        <v>0.0488197207450867</v>
      </c>
      <c r="EC118" s="53">
        <v>0.0299263820052147</v>
      </c>
      <c r="ED118" s="53">
        <v>0.0489533692598343</v>
      </c>
      <c r="EE118" s="53">
        <v>0.0100869899615645</v>
      </c>
      <c r="EF118" s="53">
        <v>0.0286581367254257</v>
      </c>
      <c r="EG118" s="53">
        <v>0.0445558801293373</v>
      </c>
      <c r="EH118" s="53">
        <v>0.0515249893069267</v>
      </c>
      <c r="EI118" s="53">
        <v>0.0614073798060417</v>
      </c>
      <c r="EJ118" s="53">
        <v>0.0652905479073524</v>
      </c>
      <c r="EK118" s="53">
        <v>0.0468746237456799</v>
      </c>
      <c r="EL118" s="53">
        <v>0.0533695220947266</v>
      </c>
      <c r="EM118" s="53">
        <v>0.0477047227323055</v>
      </c>
      <c r="EN118" s="53">
        <v>0.0777373984456062</v>
      </c>
      <c r="EO118" s="53">
        <v>0.0974607393145561</v>
      </c>
      <c r="EP118" s="53">
        <v>0.0954525917768478</v>
      </c>
      <c r="EQ118" s="53">
        <v>0.119224734604359</v>
      </c>
      <c r="ER118" s="53">
        <v>0.106541641056538</v>
      </c>
      <c r="ES118" s="53">
        <v>0.100723177194595</v>
      </c>
      <c r="ET118" s="53">
        <v>0.0475710108876228</v>
      </c>
      <c r="EU118" s="53">
        <v>0.014849410392344</v>
      </c>
      <c r="EV118" s="53">
        <v>-0.0519639775156975</v>
      </c>
      <c r="EW118" s="53">
        <v>-0.051185354590416</v>
      </c>
      <c r="EX118" s="53">
        <v>-0.093806229531765</v>
      </c>
    </row>
    <row r="119" s="53" customFormat="1" spans="1:154">
      <c r="A119" s="54">
        <v>2902</v>
      </c>
      <c r="B119" s="62">
        <v>2902</v>
      </c>
      <c r="C119" s="53" t="s">
        <v>384</v>
      </c>
      <c r="D119" s="55">
        <v>43851</v>
      </c>
      <c r="E119" s="53">
        <v>-0.0409883409738541</v>
      </c>
      <c r="F119" s="53">
        <v>-0.0957272052764893</v>
      </c>
      <c r="G119" s="53">
        <v>-0.179728880524635</v>
      </c>
      <c r="H119" s="53">
        <v>-0.163693308830261</v>
      </c>
      <c r="I119" s="53">
        <v>-0.210814073681831</v>
      </c>
      <c r="J119" s="53">
        <v>-0.229241669178009</v>
      </c>
      <c r="K119" s="53">
        <v>-0.217192679643631</v>
      </c>
      <c r="L119" s="53">
        <v>-0.176586046814919</v>
      </c>
      <c r="M119" s="53">
        <v>-0.201380088925362</v>
      </c>
      <c r="N119" s="53">
        <v>-0.196620494127274</v>
      </c>
      <c r="O119" s="53">
        <v>-0.192641109228134</v>
      </c>
      <c r="P119" s="53">
        <v>-0.20886904001236</v>
      </c>
      <c r="Q119" s="53">
        <v>-0.215350717306137</v>
      </c>
      <c r="R119" s="53">
        <v>-0.235504314303398</v>
      </c>
      <c r="S119" s="53">
        <v>-0.227750480175018</v>
      </c>
      <c r="T119" s="53">
        <v>-0.245415940880775</v>
      </c>
      <c r="U119" s="53">
        <v>-0.234861135482788</v>
      </c>
      <c r="V119" s="53">
        <v>-0.249137684702873</v>
      </c>
      <c r="W119" s="53">
        <v>-0.231999143958092</v>
      </c>
      <c r="X119" s="53">
        <v>-0.279345124959946</v>
      </c>
      <c r="Y119" s="53">
        <v>-0.334079682826996</v>
      </c>
      <c r="Z119" s="53">
        <v>-0.218849629163742</v>
      </c>
      <c r="AA119" s="53">
        <v>-0.262422829866409</v>
      </c>
      <c r="AB119" s="53">
        <v>-0.240542113780975</v>
      </c>
      <c r="AC119" s="53">
        <v>-0.266065716743469</v>
      </c>
      <c r="AD119" s="53">
        <v>-0.302721261978149</v>
      </c>
      <c r="AE119" s="53">
        <v>-0.287054628133774</v>
      </c>
      <c r="AF119" s="53">
        <v>-0.24088978767395</v>
      </c>
      <c r="AG119" s="53">
        <v>-0.277536869049072</v>
      </c>
      <c r="AH119" s="53">
        <v>-0.288082927465439</v>
      </c>
      <c r="AI119" s="53">
        <v>-0.335614681243896</v>
      </c>
      <c r="AJ119" s="53">
        <v>-0.358077615499496</v>
      </c>
      <c r="AK119" s="53">
        <v>-0.397217869758606</v>
      </c>
      <c r="AL119" s="53">
        <v>-0.402718245983124</v>
      </c>
      <c r="AM119" s="53">
        <v>-0.408758252859116</v>
      </c>
      <c r="AN119" s="53">
        <v>-0.40252959728241</v>
      </c>
      <c r="AO119" s="53">
        <v>-0.420193642377853</v>
      </c>
      <c r="AP119" s="53">
        <v>-0.407983541488647</v>
      </c>
      <c r="AQ119" s="53">
        <v>-0.422734677791595</v>
      </c>
      <c r="AR119" s="53">
        <v>-0.423927903175354</v>
      </c>
      <c r="AS119" s="53">
        <v>-0.408337712287903</v>
      </c>
      <c r="AT119" s="53">
        <v>-0.446039259433746</v>
      </c>
      <c r="AU119" s="53">
        <v>-0.47128164768219</v>
      </c>
      <c r="AV119" s="53">
        <v>-0.514288008213043</v>
      </c>
      <c r="AW119" s="53">
        <v>-0.547233462333679</v>
      </c>
      <c r="AX119" s="53">
        <v>-0.582652151584625</v>
      </c>
      <c r="AY119" s="53">
        <v>-0.613603234291077</v>
      </c>
      <c r="AZ119" s="53">
        <v>-0.605439960956573</v>
      </c>
      <c r="BA119" s="53">
        <v>-0.624097049236298</v>
      </c>
      <c r="BB119" s="53">
        <v>-0.612541854381561</v>
      </c>
      <c r="BC119" s="53">
        <v>-0.0221099406480789</v>
      </c>
      <c r="BD119" s="53">
        <v>-0.0686684548854828</v>
      </c>
      <c r="BE119" s="53">
        <v>-0.127541050314903</v>
      </c>
      <c r="BF119" s="53">
        <v>-0.0972156748175621</v>
      </c>
      <c r="BG119" s="53">
        <v>-0.138357877731323</v>
      </c>
      <c r="BH119" s="53">
        <v>-0.173926487565041</v>
      </c>
      <c r="BI119" s="53">
        <v>-0.164029940962791</v>
      </c>
      <c r="BJ119" s="53">
        <v>-0.12096431851387</v>
      </c>
      <c r="BK119" s="53">
        <v>-0.153865605592728</v>
      </c>
      <c r="BL119" s="53">
        <v>-0.154327571392059</v>
      </c>
      <c r="BM119" s="53">
        <v>-0.152420416474342</v>
      </c>
      <c r="BN119" s="53">
        <v>-0.161766722798347</v>
      </c>
      <c r="BO119" s="53">
        <v>-0.156716555356979</v>
      </c>
      <c r="BP119" s="53">
        <v>-0.144376575946808</v>
      </c>
      <c r="BQ119" s="53">
        <v>-0.164626613259315</v>
      </c>
      <c r="BR119" s="53">
        <v>-0.17362105846405</v>
      </c>
      <c r="BS119" s="53">
        <v>-0.167059645056725</v>
      </c>
      <c r="BT119" s="53">
        <v>-0.196833536028862</v>
      </c>
      <c r="BU119" s="53">
        <v>-0.181297391653061</v>
      </c>
      <c r="BV119" s="53">
        <v>-0.19737882912159</v>
      </c>
      <c r="BW119" s="53">
        <v>-0.203169882297516</v>
      </c>
      <c r="BX119" s="53">
        <v>-0.162289276719093</v>
      </c>
      <c r="BY119" s="53">
        <v>-0.191809833049774</v>
      </c>
      <c r="BZ119" s="53">
        <v>-0.175415724515915</v>
      </c>
      <c r="CA119" s="53">
        <v>-0.176288843154907</v>
      </c>
      <c r="CB119" s="53">
        <v>-0.216562151908875</v>
      </c>
      <c r="CC119" s="53">
        <v>-0.179231226444244</v>
      </c>
      <c r="CD119" s="53">
        <v>-0.146928161382675</v>
      </c>
      <c r="CE119" s="53">
        <v>-0.181598454713821</v>
      </c>
      <c r="CF119" s="53">
        <v>-0.187716320157051</v>
      </c>
      <c r="CG119" s="53">
        <v>-0.20951771736145</v>
      </c>
      <c r="CH119" s="53">
        <v>-0.228526413440704</v>
      </c>
      <c r="CI119" s="53">
        <v>-0.23611207306385</v>
      </c>
      <c r="CJ119" s="53">
        <v>-0.277057260274887</v>
      </c>
      <c r="CK119" s="53">
        <v>-0.291540265083313</v>
      </c>
      <c r="CL119" s="53">
        <v>-0.284627258777618</v>
      </c>
      <c r="CM119" s="53">
        <v>-0.283580213785172</v>
      </c>
      <c r="CN119" s="53">
        <v>-0.263686269521713</v>
      </c>
      <c r="CO119" s="53">
        <v>-0.280374944210052</v>
      </c>
      <c r="CP119" s="53">
        <v>-0.308662891387939</v>
      </c>
      <c r="CQ119" s="53">
        <v>-0.295746326446533</v>
      </c>
      <c r="CR119" s="53">
        <v>-0.304620206356049</v>
      </c>
      <c r="CS119" s="53">
        <v>-0.332409828901291</v>
      </c>
      <c r="CT119" s="53">
        <v>-0.356439828872681</v>
      </c>
      <c r="CU119" s="53">
        <v>-0.373335361480713</v>
      </c>
      <c r="CV119" s="53">
        <v>-0.394762277603149</v>
      </c>
      <c r="CW119" s="53">
        <v>-0.414869427680969</v>
      </c>
      <c r="CX119" s="53">
        <v>-0.402891218662262</v>
      </c>
      <c r="CY119" s="53">
        <v>-0.41777092218399</v>
      </c>
      <c r="CZ119" s="53">
        <v>-0.403021663427353</v>
      </c>
      <c r="DA119" s="53">
        <v>0.0155407190322876</v>
      </c>
      <c r="DB119" s="53">
        <v>0.00736036896705627</v>
      </c>
      <c r="DC119" s="53">
        <v>-0.0177687164396048</v>
      </c>
      <c r="DD119" s="53">
        <v>-0.032058522105217</v>
      </c>
      <c r="DE119" s="53">
        <v>-0.0380370728671551</v>
      </c>
      <c r="DF119" s="53">
        <v>-0.0208960510790348</v>
      </c>
      <c r="DG119" s="53">
        <v>-0.0187436193227768</v>
      </c>
      <c r="DH119" s="53">
        <v>-0.0212026033550501</v>
      </c>
      <c r="DI119" s="53">
        <v>-0.0130953621119261</v>
      </c>
      <c r="DJ119" s="53">
        <v>-0.00787379406392574</v>
      </c>
      <c r="DK119" s="53">
        <v>-0.00580156594514847</v>
      </c>
      <c r="DL119" s="53">
        <v>-0.0126831913366914</v>
      </c>
      <c r="DM119" s="53">
        <v>-0.0242150351405144</v>
      </c>
      <c r="DN119" s="53">
        <v>-0.0567086152732372</v>
      </c>
      <c r="DO119" s="53">
        <v>-0.0287047475576401</v>
      </c>
      <c r="DP119" s="53">
        <v>-0.0373757481575012</v>
      </c>
      <c r="DQ119" s="53">
        <v>-0.0333823710680008</v>
      </c>
      <c r="DR119" s="53">
        <v>-0.0178850330412388</v>
      </c>
      <c r="DS119" s="53">
        <v>-0.0162826292216778</v>
      </c>
      <c r="DT119" s="53">
        <v>-0.0475471802055836</v>
      </c>
      <c r="DU119" s="53">
        <v>-0.0964906811714172</v>
      </c>
      <c r="DV119" s="53">
        <v>-0.022141233086586</v>
      </c>
      <c r="DW119" s="53">
        <v>-0.0361938811838627</v>
      </c>
      <c r="DX119" s="53">
        <v>-0.030707273632288</v>
      </c>
      <c r="DY119" s="53">
        <v>-0.0553577691316605</v>
      </c>
      <c r="DZ119" s="53">
        <v>-0.051739975810051</v>
      </c>
      <c r="EA119" s="53">
        <v>-0.0734042972326279</v>
      </c>
      <c r="EB119" s="53">
        <v>-0.0595425106585026</v>
      </c>
      <c r="EC119" s="53">
        <v>-0.0615192912518978</v>
      </c>
      <c r="ED119" s="53">
        <v>-0.0659475028514862</v>
      </c>
      <c r="EE119" s="53">
        <v>-0.0916778594255447</v>
      </c>
      <c r="EF119" s="53">
        <v>-0.0951320677995682</v>
      </c>
      <c r="EG119" s="53">
        <v>-0.126686677336693</v>
      </c>
      <c r="EH119" s="53">
        <v>-0.0912418365478516</v>
      </c>
      <c r="EI119" s="53">
        <v>-0.0827988460659981</v>
      </c>
      <c r="EJ119" s="53">
        <v>-0.0834832042455673</v>
      </c>
      <c r="EK119" s="53">
        <v>-0.10219432413578</v>
      </c>
      <c r="EL119" s="53">
        <v>-0.109878152608871</v>
      </c>
      <c r="EM119" s="53">
        <v>-0.107940621674061</v>
      </c>
      <c r="EN119" s="53">
        <v>-0.0808458924293518</v>
      </c>
      <c r="EO119" s="53">
        <v>-0.0781722739338875</v>
      </c>
      <c r="EP119" s="53">
        <v>-0.106999926269054</v>
      </c>
      <c r="EQ119" s="53">
        <v>-0.104452699422836</v>
      </c>
      <c r="ER119" s="53">
        <v>-0.123429052531719</v>
      </c>
      <c r="ES119" s="53">
        <v>-0.139478996396065</v>
      </c>
      <c r="ET119" s="53">
        <v>-0.153470739722252</v>
      </c>
      <c r="EU119" s="53">
        <v>-0.164314717054367</v>
      </c>
      <c r="EV119" s="53">
        <v>-0.16812963783741</v>
      </c>
      <c r="EW119" s="53">
        <v>-0.171907007694244</v>
      </c>
      <c r="EX119" s="53">
        <v>-0.175101101398468</v>
      </c>
    </row>
    <row r="120" s="53" customFormat="1" spans="1:154">
      <c r="A120" s="54">
        <v>2906</v>
      </c>
      <c r="B120" s="62">
        <v>2906</v>
      </c>
      <c r="C120" s="53" t="s">
        <v>387</v>
      </c>
      <c r="D120" s="55">
        <v>43851</v>
      </c>
      <c r="E120" s="53">
        <v>0.0285976435989141</v>
      </c>
      <c r="F120" s="53">
        <v>0.0616415478289127</v>
      </c>
      <c r="G120" s="53">
        <v>0.0434666611254215</v>
      </c>
      <c r="H120" s="53">
        <v>-0.0236175637692213</v>
      </c>
      <c r="I120" s="53">
        <v>-0.0249713789671659</v>
      </c>
      <c r="J120" s="53">
        <v>-0.011954702436924</v>
      </c>
      <c r="K120" s="53">
        <v>-0.0225062165409327</v>
      </c>
      <c r="L120" s="53">
        <v>-0.014763368293643</v>
      </c>
      <c r="M120" s="53">
        <v>0.000837146770209074</v>
      </c>
      <c r="N120" s="53">
        <v>-0.0165989734232426</v>
      </c>
      <c r="O120" s="53">
        <v>-0.0176556315273046</v>
      </c>
      <c r="P120" s="53">
        <v>-0.0153783373534679</v>
      </c>
      <c r="Q120" s="53">
        <v>0.0221929233521223</v>
      </c>
      <c r="R120" s="53">
        <v>-0.00126144895330071</v>
      </c>
      <c r="S120" s="53">
        <v>-0.0123384008184075</v>
      </c>
      <c r="T120" s="53">
        <v>-0.0051448829472065</v>
      </c>
      <c r="U120" s="53">
        <v>-0.0191197004169226</v>
      </c>
      <c r="V120" s="53">
        <v>0.0494092740118504</v>
      </c>
      <c r="W120" s="53">
        <v>0.102783374488354</v>
      </c>
      <c r="X120" s="53">
        <v>0.161547601222992</v>
      </c>
      <c r="Y120" s="53">
        <v>0.0781166553497314</v>
      </c>
      <c r="Z120" s="53">
        <v>0.0255870893597603</v>
      </c>
      <c r="AA120" s="53">
        <v>0.00854274816811085</v>
      </c>
      <c r="AB120" s="53">
        <v>0.000620170962065458</v>
      </c>
      <c r="AC120" s="53">
        <v>0.0676355436444283</v>
      </c>
      <c r="AD120" s="53">
        <v>0.0568099394440651</v>
      </c>
      <c r="AE120" s="53">
        <v>0.0706402882933617</v>
      </c>
      <c r="AF120" s="53">
        <v>0.0842418596148491</v>
      </c>
      <c r="AG120" s="53">
        <v>0.102886207401752</v>
      </c>
      <c r="AH120" s="53">
        <v>0.0641159862279892</v>
      </c>
      <c r="AI120" s="53">
        <v>0.0378256402909756</v>
      </c>
      <c r="AJ120" s="53">
        <v>0.0235320907086134</v>
      </c>
      <c r="AK120" s="53">
        <v>-0.00767010264098644</v>
      </c>
      <c r="AL120" s="53">
        <v>0.0488861203193665</v>
      </c>
      <c r="AM120" s="53">
        <v>0.0477744042873383</v>
      </c>
      <c r="AN120" s="53">
        <v>0.0736573487520218</v>
      </c>
      <c r="AO120" s="53">
        <v>0.071602039039135</v>
      </c>
      <c r="AP120" s="53">
        <v>0.0680821165442467</v>
      </c>
      <c r="AQ120" s="53">
        <v>0.0973810851573944</v>
      </c>
      <c r="AR120" s="53">
        <v>0.109383039176464</v>
      </c>
      <c r="AS120" s="53">
        <v>0.0877667963504791</v>
      </c>
      <c r="AT120" s="53">
        <v>0.0715011581778526</v>
      </c>
      <c r="AU120" s="53">
        <v>0.0384222343564034</v>
      </c>
      <c r="AV120" s="53">
        <v>0.0343569740653038</v>
      </c>
      <c r="AW120" s="53">
        <v>0.0249039381742477</v>
      </c>
      <c r="AX120" s="53">
        <v>0.0341163128614426</v>
      </c>
      <c r="AY120" s="53">
        <v>-0.00813918653875589</v>
      </c>
      <c r="AZ120" s="53">
        <v>-0.0223562493920326</v>
      </c>
      <c r="BA120" s="53">
        <v>0.0030877476092428</v>
      </c>
      <c r="BB120" s="53">
        <v>0.0583274364471436</v>
      </c>
      <c r="BC120" s="53">
        <v>0.0313189066946507</v>
      </c>
      <c r="BD120" s="53">
        <v>0.0843710154294968</v>
      </c>
      <c r="BE120" s="53">
        <v>0.0518475621938705</v>
      </c>
      <c r="BF120" s="53">
        <v>-0.00287142908200622</v>
      </c>
      <c r="BG120" s="53">
        <v>0.00745948636904359</v>
      </c>
      <c r="BH120" s="53">
        <v>-0.00214366195723414</v>
      </c>
      <c r="BI120" s="53">
        <v>0.0134835056960583</v>
      </c>
      <c r="BJ120" s="53">
        <v>0.0314461812376976</v>
      </c>
      <c r="BK120" s="53">
        <v>0.00750443199649453</v>
      </c>
      <c r="BL120" s="53">
        <v>0.000266773160547018</v>
      </c>
      <c r="BM120" s="53">
        <v>-0.0123784001916647</v>
      </c>
      <c r="BN120" s="53">
        <v>-0.0070388144813478</v>
      </c>
      <c r="BO120" s="53">
        <v>0.0217738691717386</v>
      </c>
      <c r="BP120" s="53">
        <v>0.00811449624598026</v>
      </c>
      <c r="BQ120" s="53">
        <v>-0.00777498027309775</v>
      </c>
      <c r="BR120" s="53">
        <v>0.00410739379003644</v>
      </c>
      <c r="BS120" s="53">
        <v>0.00391136715188622</v>
      </c>
      <c r="BT120" s="53">
        <v>0.0765886306762695</v>
      </c>
      <c r="BU120" s="53">
        <v>0.172065213322639</v>
      </c>
      <c r="BV120" s="53">
        <v>0.310301929712296</v>
      </c>
      <c r="BW120" s="53">
        <v>0.203191876411438</v>
      </c>
      <c r="BX120" s="53">
        <v>0.160742715001106</v>
      </c>
      <c r="BY120" s="53">
        <v>0.145180597901344</v>
      </c>
      <c r="BZ120" s="53">
        <v>0.10968342423439</v>
      </c>
      <c r="CA120" s="53">
        <v>0.0926184505224228</v>
      </c>
      <c r="CB120" s="53">
        <v>0.0926533713936806</v>
      </c>
      <c r="CC120" s="53">
        <v>0.121969565749168</v>
      </c>
      <c r="CD120" s="53">
        <v>0.154936984181404</v>
      </c>
      <c r="CE120" s="53">
        <v>0.152031511068344</v>
      </c>
      <c r="CF120" s="53">
        <v>0.113947816193104</v>
      </c>
      <c r="CG120" s="53">
        <v>0.0782687291502953</v>
      </c>
      <c r="CH120" s="53">
        <v>0.0360286459326744</v>
      </c>
      <c r="CI120" s="53">
        <v>0.00227978592738509</v>
      </c>
      <c r="CJ120" s="53">
        <v>0.00797761417925358</v>
      </c>
      <c r="CK120" s="53">
        <v>0.00788354594260454</v>
      </c>
      <c r="CL120" s="53">
        <v>0.014000971801579</v>
      </c>
      <c r="CM120" s="53">
        <v>0.0228339061141014</v>
      </c>
      <c r="CN120" s="53">
        <v>0.0121814906597137</v>
      </c>
      <c r="CO120" s="53">
        <v>0.0403843633830547</v>
      </c>
      <c r="CP120" s="53">
        <v>0.0355026051402092</v>
      </c>
      <c r="CQ120" s="53">
        <v>0.0183635000139475</v>
      </c>
      <c r="CR120" s="53">
        <v>0.00863821431994438</v>
      </c>
      <c r="CS120" s="53">
        <v>-0.010107085108757</v>
      </c>
      <c r="CT120" s="53">
        <v>-0.0140426531434059</v>
      </c>
      <c r="CU120" s="53">
        <v>-0.0167384147644043</v>
      </c>
      <c r="CV120" s="53">
        <v>-0.00595530867576599</v>
      </c>
      <c r="CW120" s="53">
        <v>-0.0264464765787125</v>
      </c>
      <c r="CX120" s="53">
        <v>-0.0305605698376894</v>
      </c>
      <c r="CY120" s="53">
        <v>-0.0297156218439341</v>
      </c>
      <c r="CZ120" s="53">
        <v>0.00267035746946931</v>
      </c>
      <c r="DA120" s="53">
        <v>0.00317474128678441</v>
      </c>
      <c r="DB120" s="53">
        <v>-0.0168334655463696</v>
      </c>
      <c r="DC120" s="53">
        <v>-0.00248489668592811</v>
      </c>
      <c r="DD120" s="53">
        <v>-0.0148501321673393</v>
      </c>
      <c r="DE120" s="53">
        <v>-0.0265348628163338</v>
      </c>
      <c r="DF120" s="53">
        <v>-0.00391503842547536</v>
      </c>
      <c r="DG120" s="53">
        <v>-0.0300937201827765</v>
      </c>
      <c r="DH120" s="53">
        <v>-0.0403135493397713</v>
      </c>
      <c r="DI120" s="53">
        <v>-0.000771282706409693</v>
      </c>
      <c r="DJ120" s="53">
        <v>-0.0109697431325912</v>
      </c>
      <c r="DK120" s="53">
        <v>0.000618771184235811</v>
      </c>
      <c r="DL120" s="53">
        <v>-0.00244351988658309</v>
      </c>
      <c r="DM120" s="53">
        <v>0.00631505670025945</v>
      </c>
      <c r="DN120" s="53">
        <v>-0.0034799431450665</v>
      </c>
      <c r="DO120" s="53">
        <v>0.00133258197456598</v>
      </c>
      <c r="DP120" s="53">
        <v>-0.00335627421736717</v>
      </c>
      <c r="DQ120" s="53">
        <v>-0.017135065048933</v>
      </c>
      <c r="DR120" s="53">
        <v>-0.0212833508849144</v>
      </c>
      <c r="DS120" s="53">
        <v>-0.0633858442306519</v>
      </c>
      <c r="DT120" s="53">
        <v>-0.142858326435089</v>
      </c>
      <c r="DU120" s="53">
        <v>-0.119179219007492</v>
      </c>
      <c r="DV120" s="53">
        <v>-0.129259616136551</v>
      </c>
      <c r="DW120" s="53">
        <v>-0.130741849541664</v>
      </c>
      <c r="DX120" s="53">
        <v>-0.103167250752449</v>
      </c>
      <c r="DY120" s="53">
        <v>-0.0190868992358446</v>
      </c>
      <c r="DZ120" s="53">
        <v>-0.0299474280327559</v>
      </c>
      <c r="EA120" s="53">
        <v>-0.0454332791268826</v>
      </c>
      <c r="EB120" s="53">
        <v>-0.0647991225123405</v>
      </c>
      <c r="EC120" s="53">
        <v>-0.0432493053376675</v>
      </c>
      <c r="ED120" s="53">
        <v>-0.0439358279109001</v>
      </c>
      <c r="EE120" s="53">
        <v>-0.0345470830798149</v>
      </c>
      <c r="EF120" s="53">
        <v>-0.00660055316984653</v>
      </c>
      <c r="EG120" s="53">
        <v>-0.00405388604849577</v>
      </c>
      <c r="EH120" s="53">
        <v>0.0468045063316822</v>
      </c>
      <c r="EI120" s="53">
        <v>0.0457868576049805</v>
      </c>
      <c r="EJ120" s="53">
        <v>0.0655523836612701</v>
      </c>
      <c r="EK120" s="53">
        <v>0.054664134979248</v>
      </c>
      <c r="EL120" s="53">
        <v>0.0617966279387474</v>
      </c>
      <c r="EM120" s="53">
        <v>0.0628927201032639</v>
      </c>
      <c r="EN120" s="53">
        <v>0.07977644354105</v>
      </c>
      <c r="EO120" s="53">
        <v>0.0752993002533913</v>
      </c>
      <c r="EP120" s="53">
        <v>0.0687589421868324</v>
      </c>
      <c r="EQ120" s="53">
        <v>0.0544253215193748</v>
      </c>
      <c r="ER120" s="53">
        <v>0.0542956292629242</v>
      </c>
      <c r="ES120" s="53">
        <v>0.0475383549928665</v>
      </c>
      <c r="ET120" s="53">
        <v>0.045967623591423</v>
      </c>
      <c r="EU120" s="53">
        <v>0.0242032930254936</v>
      </c>
      <c r="EV120" s="53">
        <v>0.0141003224998713</v>
      </c>
      <c r="EW120" s="53">
        <v>0.0386993698775768</v>
      </c>
      <c r="EX120" s="53">
        <v>0.0615530833601952</v>
      </c>
    </row>
    <row r="121" s="53" customFormat="1" spans="1:154">
      <c r="A121" s="54">
        <v>2913</v>
      </c>
      <c r="B121" s="62">
        <v>2913</v>
      </c>
      <c r="C121" s="53" t="s">
        <v>390</v>
      </c>
      <c r="D121" s="55">
        <v>43851</v>
      </c>
      <c r="E121" s="53">
        <v>-0.0161479339003563</v>
      </c>
      <c r="F121" s="53">
        <v>-0.0264082513749599</v>
      </c>
      <c r="G121" s="53">
        <v>-0.0735773593187332</v>
      </c>
      <c r="H121" s="53">
        <v>-0.121765896677971</v>
      </c>
      <c r="I121" s="53">
        <v>-0.161055758595467</v>
      </c>
      <c r="J121" s="53">
        <v>-0.203452453017235</v>
      </c>
      <c r="K121" s="53">
        <v>-0.165869846940041</v>
      </c>
      <c r="L121" s="53">
        <v>-0.17865677177906</v>
      </c>
      <c r="M121" s="53">
        <v>-0.153706759214401</v>
      </c>
      <c r="N121" s="53">
        <v>-0.172514528036118</v>
      </c>
      <c r="O121" s="53">
        <v>-0.158958047628403</v>
      </c>
      <c r="P121" s="53">
        <v>-0.151444002985954</v>
      </c>
      <c r="Q121" s="53">
        <v>-0.192123770713806</v>
      </c>
      <c r="R121" s="53">
        <v>-0.194059565663338</v>
      </c>
      <c r="S121" s="53">
        <v>-0.137208193540573</v>
      </c>
      <c r="T121" s="53">
        <v>-0.141620665788651</v>
      </c>
      <c r="U121" s="53">
        <v>-0.155472740530968</v>
      </c>
      <c r="V121" s="53">
        <v>-0.146819457411766</v>
      </c>
      <c r="W121" s="53">
        <v>-0.187715500593185</v>
      </c>
      <c r="X121" s="53">
        <v>-0.1890749335289</v>
      </c>
      <c r="Y121" s="53">
        <v>-0.190518915653229</v>
      </c>
      <c r="Z121" s="53">
        <v>-0.166841685771942</v>
      </c>
      <c r="AA121" s="53">
        <v>-0.178713709115982</v>
      </c>
      <c r="AB121" s="53">
        <v>-0.188465788960457</v>
      </c>
      <c r="AC121" s="53">
        <v>-0.190434113144875</v>
      </c>
      <c r="AD121" s="53">
        <v>-0.219584450125694</v>
      </c>
      <c r="AE121" s="53">
        <v>-0.233596086502075</v>
      </c>
      <c r="AF121" s="53">
        <v>-0.252536475658417</v>
      </c>
      <c r="AG121" s="53">
        <v>-0.259599208831787</v>
      </c>
      <c r="AH121" s="53">
        <v>-0.241426885128021</v>
      </c>
      <c r="AI121" s="53">
        <v>-0.245355904102325</v>
      </c>
      <c r="AJ121" s="53">
        <v>-0.249997615814209</v>
      </c>
      <c r="AK121" s="53">
        <v>-0.256937474012375</v>
      </c>
      <c r="AL121" s="53">
        <v>-0.265715658664703</v>
      </c>
      <c r="AM121" s="53">
        <v>-0.257506221532822</v>
      </c>
      <c r="AN121" s="53">
        <v>-0.205929964780807</v>
      </c>
      <c r="AO121" s="53">
        <v>-0.225420236587524</v>
      </c>
      <c r="AP121" s="53">
        <v>-0.288249433040619</v>
      </c>
      <c r="AQ121" s="53">
        <v>-0.310026556253433</v>
      </c>
      <c r="AR121" s="53">
        <v>-0.285044819116592</v>
      </c>
      <c r="AS121" s="53">
        <v>-0.290265113115311</v>
      </c>
      <c r="AT121" s="53">
        <v>-0.291479170322418</v>
      </c>
      <c r="AU121" s="53">
        <v>-0.347016632556915</v>
      </c>
      <c r="AV121" s="53">
        <v>-0.393245756626129</v>
      </c>
      <c r="AW121" s="53">
        <v>-0.397360265254974</v>
      </c>
      <c r="AX121" s="53">
        <v>-0.396274983882904</v>
      </c>
      <c r="AY121" s="53">
        <v>-0.425618767738342</v>
      </c>
      <c r="AZ121" s="53">
        <v>-0.453332602977753</v>
      </c>
      <c r="BA121" s="53">
        <v>-0.444846481084824</v>
      </c>
      <c r="BB121" s="53">
        <v>-0.457922428846359</v>
      </c>
      <c r="BC121" s="53">
        <v>-0.0321831852197647</v>
      </c>
      <c r="BD121" s="53">
        <v>-0.0540567934513092</v>
      </c>
      <c r="BE121" s="53">
        <v>-0.0880003571510315</v>
      </c>
      <c r="BF121" s="53">
        <v>-0.135594218969345</v>
      </c>
      <c r="BG121" s="53">
        <v>-0.163327053189278</v>
      </c>
      <c r="BH121" s="53">
        <v>-0.18307089805603</v>
      </c>
      <c r="BI121" s="53">
        <v>-0.131156980991364</v>
      </c>
      <c r="BJ121" s="53">
        <v>-0.119379051029682</v>
      </c>
      <c r="BK121" s="53">
        <v>-0.10593319684267</v>
      </c>
      <c r="BL121" s="53">
        <v>-0.119030825793743</v>
      </c>
      <c r="BM121" s="53">
        <v>-0.0946995615959167</v>
      </c>
      <c r="BN121" s="53">
        <v>-0.078294537961483</v>
      </c>
      <c r="BO121" s="53">
        <v>-0.104562327265739</v>
      </c>
      <c r="BP121" s="53">
        <v>-0.0975110530853271</v>
      </c>
      <c r="BQ121" s="53">
        <v>-0.105365082621574</v>
      </c>
      <c r="BR121" s="53">
        <v>-0.110022239387035</v>
      </c>
      <c r="BS121" s="53">
        <v>-0.117842614650726</v>
      </c>
      <c r="BT121" s="53">
        <v>-0.110256880521774</v>
      </c>
      <c r="BU121" s="53">
        <v>-0.141137719154358</v>
      </c>
      <c r="BV121" s="53">
        <v>-0.112594485282898</v>
      </c>
      <c r="BW121" s="53">
        <v>-0.122412174940109</v>
      </c>
      <c r="BX121" s="53">
        <v>-0.114046573638916</v>
      </c>
      <c r="BY121" s="53">
        <v>-0.107191555202007</v>
      </c>
      <c r="BZ121" s="53">
        <v>-0.133072927594185</v>
      </c>
      <c r="CA121" s="53">
        <v>-0.138129666447639</v>
      </c>
      <c r="CB121" s="53">
        <v>-0.151824116706848</v>
      </c>
      <c r="CC121" s="53">
        <v>-0.173156142234802</v>
      </c>
      <c r="CD121" s="53">
        <v>-0.193637311458588</v>
      </c>
      <c r="CE121" s="53">
        <v>-0.190015614032745</v>
      </c>
      <c r="CF121" s="53">
        <v>-0.184498637914658</v>
      </c>
      <c r="CG121" s="53">
        <v>-0.171435236930847</v>
      </c>
      <c r="CH121" s="53">
        <v>-0.171985268592834</v>
      </c>
      <c r="CI121" s="53">
        <v>-0.175474941730499</v>
      </c>
      <c r="CJ121" s="53">
        <v>-0.185016423463821</v>
      </c>
      <c r="CK121" s="53">
        <v>-0.168381065130234</v>
      </c>
      <c r="CL121" s="53">
        <v>-0.136870145797729</v>
      </c>
      <c r="CM121" s="53">
        <v>-0.149385437369347</v>
      </c>
      <c r="CN121" s="53">
        <v>-0.20575687289238</v>
      </c>
      <c r="CO121" s="53">
        <v>-0.216054528951645</v>
      </c>
      <c r="CP121" s="53">
        <v>-0.221066012978554</v>
      </c>
      <c r="CQ121" s="53">
        <v>-0.234388396143913</v>
      </c>
      <c r="CR121" s="53">
        <v>-0.24319614470005</v>
      </c>
      <c r="CS121" s="53">
        <v>-0.264728605747223</v>
      </c>
      <c r="CT121" s="53">
        <v>-0.294215857982635</v>
      </c>
      <c r="CU121" s="53">
        <v>-0.293725281953812</v>
      </c>
      <c r="CV121" s="53">
        <v>-0.27829772233963</v>
      </c>
      <c r="CW121" s="53">
        <v>-0.303398609161377</v>
      </c>
      <c r="CX121" s="53">
        <v>-0.321286052465439</v>
      </c>
      <c r="CY121" s="53">
        <v>-0.310815274715424</v>
      </c>
      <c r="CZ121" s="53">
        <v>-0.270819097757339</v>
      </c>
      <c r="DA121" s="53">
        <v>-0.00391167588531971</v>
      </c>
      <c r="DB121" s="53">
        <v>0.00770161114633083</v>
      </c>
      <c r="DC121" s="53">
        <v>-0.00552393589168787</v>
      </c>
      <c r="DD121" s="53">
        <v>-0.00611860584467649</v>
      </c>
      <c r="DE121" s="53">
        <v>-0.0176756232976913</v>
      </c>
      <c r="DF121" s="53">
        <v>-0.0403284952044487</v>
      </c>
      <c r="DG121" s="53">
        <v>-0.05465979129076</v>
      </c>
      <c r="DH121" s="53">
        <v>-0.0792246460914612</v>
      </c>
      <c r="DI121" s="53">
        <v>-0.0677204951643944</v>
      </c>
      <c r="DJ121" s="53">
        <v>-0.073430635035038</v>
      </c>
      <c r="DK121" s="53">
        <v>-0.0842054113745689</v>
      </c>
      <c r="DL121" s="53">
        <v>-0.0930963903665543</v>
      </c>
      <c r="DM121" s="53">
        <v>-0.10750836879015</v>
      </c>
      <c r="DN121" s="53">
        <v>-0.116495437920094</v>
      </c>
      <c r="DO121" s="53">
        <v>-0.0517900362610817</v>
      </c>
      <c r="DP121" s="53">
        <v>-0.0515453554689884</v>
      </c>
      <c r="DQ121" s="53">
        <v>-0.0575770474970341</v>
      </c>
      <c r="DR121" s="53">
        <v>-0.056509505957365</v>
      </c>
      <c r="DS121" s="53">
        <v>-0.0665247067809105</v>
      </c>
      <c r="DT121" s="53">
        <v>-0.0964273661375046</v>
      </c>
      <c r="DU121" s="53">
        <v>-0.0880536660552025</v>
      </c>
      <c r="DV121" s="53">
        <v>-0.0727420449256897</v>
      </c>
      <c r="DW121" s="53">
        <v>-0.0914690718054771</v>
      </c>
      <c r="DX121" s="53">
        <v>-0.0753397941589355</v>
      </c>
      <c r="DY121" s="53">
        <v>-0.0722513720393181</v>
      </c>
      <c r="DZ121" s="53">
        <v>-0.0877072513103485</v>
      </c>
      <c r="EA121" s="53">
        <v>-0.0803868696093559</v>
      </c>
      <c r="EB121" s="53">
        <v>-0.0788460820913315</v>
      </c>
      <c r="EC121" s="53">
        <v>-0.0895305350422859</v>
      </c>
      <c r="ED121" s="53">
        <v>-0.0768751800060272</v>
      </c>
      <c r="EE121" s="53">
        <v>-0.0938675925135612</v>
      </c>
      <c r="EF121" s="53">
        <v>-0.0979592800140381</v>
      </c>
      <c r="EG121" s="53">
        <v>-0.101409442722797</v>
      </c>
      <c r="EH121" s="53">
        <v>-0.100646175444126</v>
      </c>
      <c r="EI121" s="53">
        <v>-0.109072081744671</v>
      </c>
      <c r="EJ121" s="53">
        <v>-0.0890067517757416</v>
      </c>
      <c r="EK121" s="53">
        <v>-0.0959817171096802</v>
      </c>
      <c r="EL121" s="53">
        <v>-0.102439500391483</v>
      </c>
      <c r="EM121" s="53">
        <v>-0.113918960094452</v>
      </c>
      <c r="EN121" s="53">
        <v>-0.083925724029541</v>
      </c>
      <c r="EO121" s="53">
        <v>-0.0758236423134804</v>
      </c>
      <c r="EP121" s="53">
        <v>-0.0682299435138702</v>
      </c>
      <c r="EQ121" s="53">
        <v>-0.102234952151775</v>
      </c>
      <c r="ER121" s="53">
        <v>-0.118976831436157</v>
      </c>
      <c r="ES121" s="53">
        <v>-0.123581916093826</v>
      </c>
      <c r="ET121" s="53">
        <v>-0.137924209237099</v>
      </c>
      <c r="EU121" s="53">
        <v>-0.142167091369629</v>
      </c>
      <c r="EV121" s="53">
        <v>-0.151993453502655</v>
      </c>
      <c r="EW121" s="53">
        <v>-0.153978124260902</v>
      </c>
      <c r="EX121" s="53">
        <v>-0.207050248980522</v>
      </c>
    </row>
    <row r="122" s="53" customFormat="1" spans="1:154">
      <c r="A122" s="54">
        <v>2916</v>
      </c>
      <c r="B122" s="62">
        <v>2916</v>
      </c>
      <c r="C122" s="53" t="s">
        <v>393</v>
      </c>
      <c r="D122" s="55">
        <v>43851</v>
      </c>
      <c r="E122" s="53">
        <v>0.0730690062046051</v>
      </c>
      <c r="F122" s="53">
        <v>0.0428097620606422</v>
      </c>
      <c r="G122" s="53">
        <v>0.0215778052806854</v>
      </c>
      <c r="H122" s="53">
        <v>-0.0105800302699208</v>
      </c>
      <c r="I122" s="53">
        <v>-0.027975469827652</v>
      </c>
      <c r="J122" s="53">
        <v>0.0166367962956429</v>
      </c>
      <c r="K122" s="53">
        <v>0.0692110806703568</v>
      </c>
      <c r="L122" s="53">
        <v>0.0718283653259277</v>
      </c>
      <c r="M122" s="53">
        <v>0.0699225515127182</v>
      </c>
      <c r="N122" s="53">
        <v>0.0388954393565655</v>
      </c>
      <c r="O122" s="53">
        <v>0.0968320444226265</v>
      </c>
      <c r="P122" s="53">
        <v>0.112055726349354</v>
      </c>
      <c r="Q122" s="53">
        <v>0.19689604640007</v>
      </c>
      <c r="R122" s="53">
        <v>0.177001982927322</v>
      </c>
      <c r="S122" s="53">
        <v>0.199151307344437</v>
      </c>
      <c r="T122" s="53">
        <v>0.169287338852882</v>
      </c>
      <c r="U122" s="53">
        <v>0.205674111843109</v>
      </c>
      <c r="V122" s="53">
        <v>0.268217951059341</v>
      </c>
      <c r="W122" s="53">
        <v>0.222180128097534</v>
      </c>
      <c r="X122" s="53">
        <v>0.166984423995018</v>
      </c>
      <c r="Y122" s="53">
        <v>0.12915076315403</v>
      </c>
      <c r="Z122" s="53">
        <v>0.125953957438469</v>
      </c>
      <c r="AA122" s="53">
        <v>0.169225677847862</v>
      </c>
      <c r="AB122" s="53">
        <v>0.122684463858604</v>
      </c>
      <c r="AC122" s="53">
        <v>0.17609666287899</v>
      </c>
      <c r="AD122" s="53">
        <v>0.122762493789196</v>
      </c>
      <c r="AE122" s="53">
        <v>0.113073073327541</v>
      </c>
      <c r="AF122" s="53">
        <v>0.179545670747757</v>
      </c>
      <c r="AG122" s="53">
        <v>0.224516972899437</v>
      </c>
      <c r="AH122" s="53">
        <v>0.272317260503769</v>
      </c>
      <c r="AI122" s="53">
        <v>0.282086730003357</v>
      </c>
      <c r="AJ122" s="53">
        <v>0.311099201440811</v>
      </c>
      <c r="AK122" s="53">
        <v>0.275741636753082</v>
      </c>
      <c r="AL122" s="53">
        <v>0.237954705953598</v>
      </c>
      <c r="AM122" s="53">
        <v>0.206888720393181</v>
      </c>
      <c r="AN122" s="53">
        <v>0.240706205368042</v>
      </c>
      <c r="AO122" s="53">
        <v>0.142353773117065</v>
      </c>
      <c r="AP122" s="53">
        <v>0.0968218818306923</v>
      </c>
      <c r="AQ122" s="53">
        <v>0.0773140266537666</v>
      </c>
      <c r="AR122" s="53">
        <v>0.0966375544667244</v>
      </c>
      <c r="AS122" s="53">
        <v>0.0761028528213501</v>
      </c>
      <c r="AT122" s="53">
        <v>0.0947961509227753</v>
      </c>
      <c r="AU122" s="53">
        <v>0.0981738045811653</v>
      </c>
      <c r="AV122" s="53">
        <v>0.0493386164307594</v>
      </c>
      <c r="AW122" s="53">
        <v>0.0220862682908773</v>
      </c>
      <c r="AX122" s="53">
        <v>0.0511381886899471</v>
      </c>
      <c r="AY122" s="53">
        <v>0.0708154663443565</v>
      </c>
      <c r="AZ122" s="53">
        <v>0.058484997600317</v>
      </c>
      <c r="BA122" s="53">
        <v>0.0762506350874901</v>
      </c>
      <c r="BB122" s="53">
        <v>0.0945951491594315</v>
      </c>
      <c r="BC122" s="53">
        <v>0.0708743408322334</v>
      </c>
      <c r="BD122" s="53">
        <v>0.059178963303566</v>
      </c>
      <c r="BE122" s="53">
        <v>0.0353143289685249</v>
      </c>
      <c r="BF122" s="53">
        <v>0.0297305509448051</v>
      </c>
      <c r="BG122" s="53">
        <v>-0.00916429236531258</v>
      </c>
      <c r="BH122" s="53">
        <v>-0.0363651551306248</v>
      </c>
      <c r="BI122" s="53">
        <v>0.00489001302048564</v>
      </c>
      <c r="BJ122" s="53">
        <v>0.00695468578487635</v>
      </c>
      <c r="BK122" s="53">
        <v>0.0122974868863821</v>
      </c>
      <c r="BL122" s="53">
        <v>-0.00948477350175381</v>
      </c>
      <c r="BM122" s="53">
        <v>0.0448865443468094</v>
      </c>
      <c r="BN122" s="53">
        <v>0.072247251868248</v>
      </c>
      <c r="BO122" s="53">
        <v>0.132200047373772</v>
      </c>
      <c r="BP122" s="53">
        <v>0.116562187671661</v>
      </c>
      <c r="BQ122" s="53">
        <v>0.126528486609459</v>
      </c>
      <c r="BR122" s="53">
        <v>0.107553526759148</v>
      </c>
      <c r="BS122" s="53">
        <v>0.147199764847755</v>
      </c>
      <c r="BT122" s="53">
        <v>0.212380155920982</v>
      </c>
      <c r="BU122" s="53">
        <v>0.180719196796417</v>
      </c>
      <c r="BV122" s="53">
        <v>0.160430312156677</v>
      </c>
      <c r="BW122" s="53">
        <v>0.114974588155746</v>
      </c>
      <c r="BX122" s="53">
        <v>0.118153467774391</v>
      </c>
      <c r="BY122" s="53">
        <v>0.191284075379372</v>
      </c>
      <c r="BZ122" s="53">
        <v>0.145417168736458</v>
      </c>
      <c r="CA122" s="53">
        <v>0.177096337080002</v>
      </c>
      <c r="CB122" s="53">
        <v>0.149930998682976</v>
      </c>
      <c r="CC122" s="53">
        <v>0.164524137973785</v>
      </c>
      <c r="CD122" s="53">
        <v>0.197280928492546</v>
      </c>
      <c r="CE122" s="53">
        <v>0.256539732217789</v>
      </c>
      <c r="CF122" s="53">
        <v>0.280165046453476</v>
      </c>
      <c r="CG122" s="53">
        <v>0.319852918386459</v>
      </c>
      <c r="CH122" s="53">
        <v>0.354372799396515</v>
      </c>
      <c r="CI122" s="53">
        <v>0.350488543510437</v>
      </c>
      <c r="CJ122" s="53">
        <v>0.314607173204422</v>
      </c>
      <c r="CK122" s="53">
        <v>0.292550593614578</v>
      </c>
      <c r="CL122" s="53">
        <v>0.303250789642334</v>
      </c>
      <c r="CM122" s="53">
        <v>0.205873042345047</v>
      </c>
      <c r="CN122" s="53">
        <v>0.164480030536652</v>
      </c>
      <c r="CO122" s="53">
        <v>0.143648937344551</v>
      </c>
      <c r="CP122" s="53">
        <v>0.182630240917206</v>
      </c>
      <c r="CQ122" s="53">
        <v>0.167851626873016</v>
      </c>
      <c r="CR122" s="53">
        <v>0.181130915880203</v>
      </c>
      <c r="CS122" s="53">
        <v>0.185622841119766</v>
      </c>
      <c r="CT122" s="53">
        <v>0.154713094234467</v>
      </c>
      <c r="CU122" s="53">
        <v>0.158423364162445</v>
      </c>
      <c r="CV122" s="53">
        <v>0.171595111489296</v>
      </c>
      <c r="CW122" s="53">
        <v>0.153376951813698</v>
      </c>
      <c r="CX122" s="53">
        <v>0.141730278730392</v>
      </c>
      <c r="CY122" s="53">
        <v>0.161507397890091</v>
      </c>
      <c r="CZ122" s="53">
        <v>0.183156937360764</v>
      </c>
      <c r="DA122" s="53">
        <v>0.000712750013917685</v>
      </c>
      <c r="DB122" s="53">
        <v>-0.017851110547781</v>
      </c>
      <c r="DC122" s="53">
        <v>-0.0152184339240193</v>
      </c>
      <c r="DD122" s="53">
        <v>-0.0417924895882607</v>
      </c>
      <c r="DE122" s="53">
        <v>-0.0202930867671967</v>
      </c>
      <c r="DF122" s="53">
        <v>0.0515200421214104</v>
      </c>
      <c r="DG122" s="53">
        <v>0.0628391578793526</v>
      </c>
      <c r="DH122" s="53">
        <v>0.0633917674422264</v>
      </c>
      <c r="DI122" s="53">
        <v>0.0561431497335434</v>
      </c>
      <c r="DJ122" s="53">
        <v>0.0468983016908169</v>
      </c>
      <c r="DK122" s="53">
        <v>0.0504635944962502</v>
      </c>
      <c r="DL122" s="53">
        <v>0.0383265614509583</v>
      </c>
      <c r="DM122" s="53">
        <v>0.0632140934467316</v>
      </c>
      <c r="DN122" s="53">
        <v>0.0589578896760941</v>
      </c>
      <c r="DO122" s="53">
        <v>0.0711409151554108</v>
      </c>
      <c r="DP122" s="53">
        <v>0.0602519027888775</v>
      </c>
      <c r="DQ122" s="53">
        <v>0.056992445141077</v>
      </c>
      <c r="DR122" s="53">
        <v>0.0543558970093727</v>
      </c>
      <c r="DS122" s="53">
        <v>0.0399790145456791</v>
      </c>
      <c r="DT122" s="53">
        <v>0.00507221184670925</v>
      </c>
      <c r="DU122" s="53">
        <v>0.012694270350039</v>
      </c>
      <c r="DV122" s="53">
        <v>0.00631858222186565</v>
      </c>
      <c r="DW122" s="53">
        <v>-0.0235403161495924</v>
      </c>
      <c r="DX122" s="53">
        <v>-0.0242146123200655</v>
      </c>
      <c r="DY122" s="53">
        <v>-0.0024815856013447</v>
      </c>
      <c r="DZ122" s="53">
        <v>-0.0286504123359919</v>
      </c>
      <c r="EA122" s="53">
        <v>-0.0529329814016819</v>
      </c>
      <c r="EB122" s="53">
        <v>-0.0192171577364206</v>
      </c>
      <c r="EC122" s="53">
        <v>-0.0335046537220478</v>
      </c>
      <c r="ED122" s="53">
        <v>-0.00932968221604824</v>
      </c>
      <c r="EE122" s="53">
        <v>-0.0392480976879597</v>
      </c>
      <c r="EF122" s="53">
        <v>-0.0447554849088192</v>
      </c>
      <c r="EG122" s="53">
        <v>-0.0762288272380829</v>
      </c>
      <c r="EH122" s="53">
        <v>-0.0781343877315521</v>
      </c>
      <c r="EI122" s="53">
        <v>-0.0871437788009644</v>
      </c>
      <c r="EJ122" s="53">
        <v>-0.0640264824032784</v>
      </c>
      <c r="EK122" s="53">
        <v>-0.0650011822581291</v>
      </c>
      <c r="EL122" s="53">
        <v>-0.0691400617361069</v>
      </c>
      <c r="EM122" s="53">
        <v>-0.0678168162703514</v>
      </c>
      <c r="EN122" s="53">
        <v>-0.0874745920300484</v>
      </c>
      <c r="EO122" s="53">
        <v>-0.0932306945323944</v>
      </c>
      <c r="EP122" s="53">
        <v>-0.0878166779875755</v>
      </c>
      <c r="EQ122" s="53">
        <v>-0.0889309570193291</v>
      </c>
      <c r="ER122" s="53">
        <v>-0.106856390833855</v>
      </c>
      <c r="ES122" s="53">
        <v>-0.13781900703907</v>
      </c>
      <c r="ET122" s="53">
        <v>-0.121938832104206</v>
      </c>
      <c r="EU122" s="53">
        <v>-0.0840433910489082</v>
      </c>
      <c r="EV122" s="53">
        <v>-0.0847271904349327</v>
      </c>
      <c r="EW122" s="53">
        <v>-0.0867386683821678</v>
      </c>
      <c r="EX122" s="53">
        <v>-0.0900437086820602</v>
      </c>
    </row>
    <row r="123" s="53" customFormat="1" spans="1:154">
      <c r="A123" s="54">
        <v>2925</v>
      </c>
      <c r="B123" s="62">
        <v>2925</v>
      </c>
      <c r="C123" s="53" t="s">
        <v>396</v>
      </c>
      <c r="D123" s="55">
        <v>43851</v>
      </c>
      <c r="E123" s="53">
        <v>0.0017548780888319</v>
      </c>
      <c r="F123" s="53">
        <v>0.00114043336361647</v>
      </c>
      <c r="G123" s="53">
        <v>0.0503092892467976</v>
      </c>
      <c r="H123" s="53">
        <v>0.173520281910896</v>
      </c>
      <c r="I123" s="53">
        <v>0.123848751187325</v>
      </c>
      <c r="J123" s="53">
        <v>0.122737064957619</v>
      </c>
      <c r="K123" s="53">
        <v>0.171896144747734</v>
      </c>
      <c r="L123" s="53">
        <v>0.166022777557373</v>
      </c>
      <c r="M123" s="53">
        <v>0.178164348006248</v>
      </c>
      <c r="N123" s="53">
        <v>0.25244215130806</v>
      </c>
      <c r="O123" s="53">
        <v>0.278337925672531</v>
      </c>
      <c r="P123" s="53">
        <v>0.301229059696198</v>
      </c>
      <c r="Q123" s="53">
        <v>0.317192256450653</v>
      </c>
      <c r="R123" s="53">
        <v>0.308061361312866</v>
      </c>
      <c r="S123" s="53">
        <v>0.438596934080124</v>
      </c>
      <c r="T123" s="53">
        <v>0.439658850431442</v>
      </c>
      <c r="U123" s="53">
        <v>0.410703241825104</v>
      </c>
      <c r="V123" s="53">
        <v>0.401644021272659</v>
      </c>
      <c r="W123" s="53">
        <v>0.431810021400452</v>
      </c>
      <c r="X123" s="53">
        <v>0.407836318016052</v>
      </c>
      <c r="Y123" s="53">
        <v>0.396516084671021</v>
      </c>
      <c r="Z123" s="53">
        <v>0.46638622879982</v>
      </c>
      <c r="AA123" s="53">
        <v>0.445725381374359</v>
      </c>
      <c r="AB123" s="53">
        <v>0.403886169195175</v>
      </c>
      <c r="AC123" s="53">
        <v>0.418538600206375</v>
      </c>
      <c r="AD123" s="53">
        <v>0.443674296140671</v>
      </c>
      <c r="AE123" s="53">
        <v>0.428581446409225</v>
      </c>
      <c r="AF123" s="53">
        <v>0.367954164743423</v>
      </c>
      <c r="AG123" s="53">
        <v>0.344359904527664</v>
      </c>
      <c r="AH123" s="53">
        <v>0.330633968114853</v>
      </c>
      <c r="AI123" s="53">
        <v>0.292298763990402</v>
      </c>
      <c r="AJ123" s="53">
        <v>0.284059703350067</v>
      </c>
      <c r="AK123" s="53">
        <v>0.214023172855377</v>
      </c>
      <c r="AL123" s="53">
        <v>0.16941836476326</v>
      </c>
      <c r="AM123" s="53">
        <v>0.150699183344841</v>
      </c>
      <c r="AN123" s="53">
        <v>0.121181063354015</v>
      </c>
      <c r="AO123" s="53">
        <v>0.121303804218769</v>
      </c>
      <c r="AP123" s="53">
        <v>0.143041908740997</v>
      </c>
      <c r="AQ123" s="53">
        <v>0.124925546348095</v>
      </c>
      <c r="AR123" s="53">
        <v>0.136096179485321</v>
      </c>
      <c r="AS123" s="53">
        <v>0.142833814024925</v>
      </c>
      <c r="AT123" s="53">
        <v>0.13919135928154</v>
      </c>
      <c r="AU123" s="53">
        <v>0.16233891248703</v>
      </c>
      <c r="AV123" s="53">
        <v>0.188758254051208</v>
      </c>
      <c r="AW123" s="53">
        <v>0.200291961431503</v>
      </c>
      <c r="AX123" s="53">
        <v>0.273668646812439</v>
      </c>
      <c r="AY123" s="53">
        <v>0.289900839328766</v>
      </c>
      <c r="AZ123" s="53">
        <v>0.317145437002182</v>
      </c>
      <c r="BA123" s="53">
        <v>0.289497464895248</v>
      </c>
      <c r="BB123" s="53">
        <v>0.286213159561157</v>
      </c>
      <c r="BC123" s="53">
        <v>0.0176203288137913</v>
      </c>
      <c r="BD123" s="53">
        <v>0.0177782848477364</v>
      </c>
      <c r="BE123" s="53">
        <v>0.014085479080677</v>
      </c>
      <c r="BF123" s="53">
        <v>0.12167314440012</v>
      </c>
      <c r="BG123" s="53">
        <v>0.0841770321130753</v>
      </c>
      <c r="BH123" s="53">
        <v>0.0796645879745483</v>
      </c>
      <c r="BI123" s="53">
        <v>0.124802365899086</v>
      </c>
      <c r="BJ123" s="53">
        <v>0.130300760269165</v>
      </c>
      <c r="BK123" s="53">
        <v>0.108028389513493</v>
      </c>
      <c r="BL123" s="53">
        <v>0.095981664955616</v>
      </c>
      <c r="BM123" s="53">
        <v>0.104328043758869</v>
      </c>
      <c r="BN123" s="53">
        <v>0.102724425494671</v>
      </c>
      <c r="BO123" s="53">
        <v>0.103296682238579</v>
      </c>
      <c r="BP123" s="53">
        <v>0.0898163393139839</v>
      </c>
      <c r="BQ123" s="53">
        <v>0.192489340901375</v>
      </c>
      <c r="BR123" s="53">
        <v>0.218435898423195</v>
      </c>
      <c r="BS123" s="53">
        <v>0.203768044710159</v>
      </c>
      <c r="BT123" s="53">
        <v>0.195268169045448</v>
      </c>
      <c r="BU123" s="53">
        <v>0.216521337628365</v>
      </c>
      <c r="BV123" s="53">
        <v>0.192196235060692</v>
      </c>
      <c r="BW123" s="53">
        <v>0.181971281766891</v>
      </c>
      <c r="BX123" s="53">
        <v>0.277425944805145</v>
      </c>
      <c r="BY123" s="53">
        <v>0.251223027706146</v>
      </c>
      <c r="BZ123" s="53">
        <v>0.205157056450844</v>
      </c>
      <c r="CA123" s="53">
        <v>0.210528671741486</v>
      </c>
      <c r="CB123" s="53">
        <v>0.24530440568924</v>
      </c>
      <c r="CC123" s="53">
        <v>0.200398609042168</v>
      </c>
      <c r="CD123" s="53">
        <v>0.15907110273838</v>
      </c>
      <c r="CE123" s="53">
        <v>0.143309503793716</v>
      </c>
      <c r="CF123" s="53">
        <v>0.122972398996353</v>
      </c>
      <c r="CG123" s="53">
        <v>0.0835095196962357</v>
      </c>
      <c r="CH123" s="53">
        <v>0.0440885610878468</v>
      </c>
      <c r="CI123" s="53">
        <v>-0.0194833222776651</v>
      </c>
      <c r="CJ123" s="53">
        <v>-0.0424535162746906</v>
      </c>
      <c r="CK123" s="53">
        <v>-0.0302754826843739</v>
      </c>
      <c r="CL123" s="53">
        <v>-0.0331349037587643</v>
      </c>
      <c r="CM123" s="53">
        <v>-0.0478635430335999</v>
      </c>
      <c r="CN123" s="53">
        <v>-0.108605585992336</v>
      </c>
      <c r="CO123" s="53">
        <v>-0.13866163790226</v>
      </c>
      <c r="CP123" s="53">
        <v>-0.110767990350723</v>
      </c>
      <c r="CQ123" s="53">
        <v>-0.111521400511265</v>
      </c>
      <c r="CR123" s="53">
        <v>-0.123782642185688</v>
      </c>
      <c r="CS123" s="53">
        <v>-0.113656289875507</v>
      </c>
      <c r="CT123" s="53">
        <v>-0.0771923288702965</v>
      </c>
      <c r="CU123" s="53">
        <v>-0.0561033189296722</v>
      </c>
      <c r="CV123" s="53">
        <v>-0.0373432189226151</v>
      </c>
      <c r="CW123" s="53">
        <v>-0.0580423325300217</v>
      </c>
      <c r="CX123" s="53">
        <v>-0.0406647361814976</v>
      </c>
      <c r="CY123" s="53">
        <v>-0.0573798939585686</v>
      </c>
      <c r="CZ123" s="53">
        <v>-0.0628842934966087</v>
      </c>
      <c r="DA123" s="53">
        <v>-0.0150558799505234</v>
      </c>
      <c r="DB123" s="53">
        <v>-0.0158282816410065</v>
      </c>
      <c r="DC123" s="53">
        <v>0.0370333790779114</v>
      </c>
      <c r="DD123" s="53">
        <v>0.0526567026972771</v>
      </c>
      <c r="DE123" s="53">
        <v>0.0404812879860401</v>
      </c>
      <c r="DF123" s="53">
        <v>0.0438820496201515</v>
      </c>
      <c r="DG123" s="53">
        <v>0.0479033514857292</v>
      </c>
      <c r="DH123" s="53">
        <v>0.0365315973758698</v>
      </c>
      <c r="DI123" s="53">
        <v>0.0709455236792564</v>
      </c>
      <c r="DJ123" s="53">
        <v>0.157270058989525</v>
      </c>
      <c r="DK123" s="53">
        <v>0.174819439649582</v>
      </c>
      <c r="DL123" s="53">
        <v>0.199314206838608</v>
      </c>
      <c r="DM123" s="53">
        <v>0.214705154299736</v>
      </c>
      <c r="DN123" s="53">
        <v>0.219054594635963</v>
      </c>
      <c r="DO123" s="53">
        <v>0.246917143464088</v>
      </c>
      <c r="DP123" s="53">
        <v>0.222032517194748</v>
      </c>
      <c r="DQ123" s="53">
        <v>0.207744762301445</v>
      </c>
      <c r="DR123" s="53">
        <v>0.207185432314873</v>
      </c>
      <c r="DS123" s="53">
        <v>0.216098263859749</v>
      </c>
      <c r="DT123" s="53">
        <v>0.216449648141861</v>
      </c>
      <c r="DU123" s="53">
        <v>0.215354382991791</v>
      </c>
      <c r="DV123" s="53">
        <v>0.189769864082336</v>
      </c>
      <c r="DW123" s="53">
        <v>0.195311918854713</v>
      </c>
      <c r="DX123" s="53">
        <v>0.199538677930832</v>
      </c>
      <c r="DY123" s="53">
        <v>0.20881949365139</v>
      </c>
      <c r="DZ123" s="53">
        <v>0.199179455637932</v>
      </c>
      <c r="EA123" s="53">
        <v>0.22899241745472</v>
      </c>
      <c r="EB123" s="53">
        <v>0.209692642092705</v>
      </c>
      <c r="EC123" s="53">
        <v>0.201859980821609</v>
      </c>
      <c r="ED123" s="53">
        <v>0.208471134305</v>
      </c>
      <c r="EE123" s="53">
        <v>0.209598824381828</v>
      </c>
      <c r="EF123" s="53">
        <v>0.240780726075172</v>
      </c>
      <c r="EG123" s="53">
        <v>0.234316065907478</v>
      </c>
      <c r="EH123" s="53">
        <v>0.212681442499161</v>
      </c>
      <c r="EI123" s="53">
        <v>0.181784242391586</v>
      </c>
      <c r="EJ123" s="53">
        <v>0.155125543475151</v>
      </c>
      <c r="EK123" s="53">
        <v>0.16997691988945</v>
      </c>
      <c r="EL123" s="53">
        <v>0.252457082271576</v>
      </c>
      <c r="EM123" s="53">
        <v>0.264396756887436</v>
      </c>
      <c r="EN123" s="53">
        <v>0.247673735022545</v>
      </c>
      <c r="EO123" s="53">
        <v>0.255164802074432</v>
      </c>
      <c r="EP123" s="53">
        <v>0.263783574104309</v>
      </c>
      <c r="EQ123" s="53">
        <v>0.276804774999619</v>
      </c>
      <c r="ER123" s="53">
        <v>0.266760140657425</v>
      </c>
      <c r="ES123" s="53">
        <v>0.257204830646515</v>
      </c>
      <c r="ET123" s="53">
        <v>0.311821430921555</v>
      </c>
      <c r="EU123" s="53">
        <v>0.348752737045288</v>
      </c>
      <c r="EV123" s="53">
        <v>0.358619749546051</v>
      </c>
      <c r="EW123" s="53">
        <v>0.347686946392059</v>
      </c>
      <c r="EX123" s="53">
        <v>0.349907040596008</v>
      </c>
    </row>
    <row r="124" s="53" customFormat="1" spans="1:154">
      <c r="A124" s="54">
        <v>2935</v>
      </c>
      <c r="B124" s="62">
        <v>2935</v>
      </c>
      <c r="C124" s="53" t="s">
        <v>399</v>
      </c>
      <c r="D124" s="55">
        <v>43851</v>
      </c>
      <c r="E124" s="53">
        <v>0.0173398908227682</v>
      </c>
      <c r="F124" s="53">
        <v>0.0229376778006554</v>
      </c>
      <c r="G124" s="53">
        <v>0.00625727884471416</v>
      </c>
      <c r="H124" s="53">
        <v>-0.0380361825227737</v>
      </c>
      <c r="I124" s="53">
        <v>-0.00857408158481121</v>
      </c>
      <c r="J124" s="53">
        <v>-0.000573278870433569</v>
      </c>
      <c r="K124" s="53">
        <v>-0.028210274875164</v>
      </c>
      <c r="L124" s="53">
        <v>0.0296323001384735</v>
      </c>
      <c r="M124" s="53">
        <v>0.0235318243503571</v>
      </c>
      <c r="N124" s="53">
        <v>0.0273992959409952</v>
      </c>
      <c r="O124" s="53">
        <v>0.0892297029495239</v>
      </c>
      <c r="P124" s="53">
        <v>0.154924601316452</v>
      </c>
      <c r="Q124" s="53">
        <v>0.128747090697289</v>
      </c>
      <c r="R124" s="53">
        <v>0.186454325914383</v>
      </c>
      <c r="S124" s="53">
        <v>0.141262233257294</v>
      </c>
      <c r="T124" s="53">
        <v>0.141433998942375</v>
      </c>
      <c r="U124" s="53">
        <v>0.150779217481613</v>
      </c>
      <c r="V124" s="53">
        <v>0.179487109184265</v>
      </c>
      <c r="W124" s="53">
        <v>0.149411886930466</v>
      </c>
      <c r="X124" s="53">
        <v>0.108684666454792</v>
      </c>
      <c r="Y124" s="53">
        <v>0.0972688645124435</v>
      </c>
      <c r="Z124" s="53">
        <v>0.0791559964418411</v>
      </c>
      <c r="AA124" s="53">
        <v>0.0932037010788918</v>
      </c>
      <c r="AB124" s="53">
        <v>0.125501990318298</v>
      </c>
      <c r="AC124" s="53">
        <v>0.177982419729233</v>
      </c>
      <c r="AD124" s="53">
        <v>0.198566675186157</v>
      </c>
      <c r="AE124" s="53">
        <v>0.237632542848587</v>
      </c>
      <c r="AF124" s="53">
        <v>0.207520753145218</v>
      </c>
      <c r="AG124" s="53">
        <v>0.251492083072662</v>
      </c>
      <c r="AH124" s="53">
        <v>0.298717856407166</v>
      </c>
      <c r="AI124" s="53">
        <v>0.255838811397552</v>
      </c>
      <c r="AJ124" s="53">
        <v>0.219433292746544</v>
      </c>
      <c r="AK124" s="53">
        <v>0.192476764321327</v>
      </c>
      <c r="AL124" s="53">
        <v>0.191840186715126</v>
      </c>
      <c r="AM124" s="53">
        <v>0.200867831707001</v>
      </c>
      <c r="AN124" s="53">
        <v>0.204469919204712</v>
      </c>
      <c r="AO124" s="53">
        <v>0.178950265049934</v>
      </c>
      <c r="AP124" s="53">
        <v>0.101487420499325</v>
      </c>
      <c r="AQ124" s="53">
        <v>0.112158447504044</v>
      </c>
      <c r="AR124" s="53">
        <v>0.115084312856197</v>
      </c>
      <c r="AS124" s="53">
        <v>0.116593182086945</v>
      </c>
      <c r="AT124" s="53">
        <v>0.132352724671364</v>
      </c>
      <c r="AU124" s="53">
        <v>0.123655095696449</v>
      </c>
      <c r="AV124" s="53">
        <v>0.129675060510635</v>
      </c>
      <c r="AW124" s="53">
        <v>0.143937140703201</v>
      </c>
      <c r="AX124" s="53">
        <v>0.146027192473412</v>
      </c>
      <c r="AY124" s="53">
        <v>0.127722814679146</v>
      </c>
      <c r="AZ124" s="53">
        <v>0.154601156711578</v>
      </c>
      <c r="BA124" s="53">
        <v>0.153923720121384</v>
      </c>
      <c r="BB124" s="53">
        <v>0.154801219701767</v>
      </c>
      <c r="BC124" s="53">
        <v>0.00430589355528355</v>
      </c>
      <c r="BD124" s="53">
        <v>0.0220008790493011</v>
      </c>
      <c r="BE124" s="53">
        <v>-0.00268933922052383</v>
      </c>
      <c r="BF124" s="53">
        <v>-0.0444323755800724</v>
      </c>
      <c r="BG124" s="53">
        <v>-0.00403155013918877</v>
      </c>
      <c r="BH124" s="53">
        <v>0.00969111546874046</v>
      </c>
      <c r="BI124" s="53">
        <v>0.00869977660477161</v>
      </c>
      <c r="BJ124" s="53">
        <v>0.104313857853413</v>
      </c>
      <c r="BK124" s="53">
        <v>0.0584215968847275</v>
      </c>
      <c r="BL124" s="53">
        <v>0.0725690796971321</v>
      </c>
      <c r="BM124" s="53">
        <v>0.136360675096512</v>
      </c>
      <c r="BN124" s="53">
        <v>0.189332067966461</v>
      </c>
      <c r="BO124" s="53">
        <v>0.160028904676437</v>
      </c>
      <c r="BP124" s="53">
        <v>0.231207922101021</v>
      </c>
      <c r="BQ124" s="53">
        <v>0.168643832206726</v>
      </c>
      <c r="BR124" s="53">
        <v>0.159009858965874</v>
      </c>
      <c r="BS124" s="53">
        <v>0.157415673136711</v>
      </c>
      <c r="BT124" s="53">
        <v>0.181883335113525</v>
      </c>
      <c r="BU124" s="53">
        <v>0.161183342337608</v>
      </c>
      <c r="BV124" s="53">
        <v>0.129208952188492</v>
      </c>
      <c r="BW124" s="53">
        <v>0.122726127505302</v>
      </c>
      <c r="BX124" s="53">
        <v>0.110977053642273</v>
      </c>
      <c r="BY124" s="53">
        <v>0.12552398443222</v>
      </c>
      <c r="BZ124" s="53">
        <v>0.176889523863792</v>
      </c>
      <c r="CA124" s="53">
        <v>0.217775598168373</v>
      </c>
      <c r="CB124" s="53">
        <v>0.21000500023365</v>
      </c>
      <c r="CC124" s="53">
        <v>0.217354908585548</v>
      </c>
      <c r="CD124" s="53">
        <v>0.191329464316368</v>
      </c>
      <c r="CE124" s="53">
        <v>0.244126260280609</v>
      </c>
      <c r="CF124" s="53">
        <v>0.286130845546722</v>
      </c>
      <c r="CG124" s="53">
        <v>0.250865757465363</v>
      </c>
      <c r="CH124" s="53">
        <v>0.229378536343575</v>
      </c>
      <c r="CI124" s="53">
        <v>0.185250729322433</v>
      </c>
      <c r="CJ124" s="53">
        <v>0.182550996541977</v>
      </c>
      <c r="CK124" s="53">
        <v>0.195420622825623</v>
      </c>
      <c r="CL124" s="53">
        <v>0.188096448779106</v>
      </c>
      <c r="CM124" s="53">
        <v>0.160383775830269</v>
      </c>
      <c r="CN124" s="53">
        <v>0.111400842666626</v>
      </c>
      <c r="CO124" s="53">
        <v>0.126536160707474</v>
      </c>
      <c r="CP124" s="53">
        <v>0.119238749146461</v>
      </c>
      <c r="CQ124" s="53">
        <v>0.114368729293346</v>
      </c>
      <c r="CR124" s="53">
        <v>0.117538020014763</v>
      </c>
      <c r="CS124" s="53">
        <v>0.107364788651466</v>
      </c>
      <c r="CT124" s="53">
        <v>0.119113378226757</v>
      </c>
      <c r="CU124" s="53">
        <v>0.132906630635262</v>
      </c>
      <c r="CV124" s="53">
        <v>0.134477913379669</v>
      </c>
      <c r="CW124" s="53">
        <v>0.117508105933666</v>
      </c>
      <c r="CX124" s="53">
        <v>0.138326808810234</v>
      </c>
      <c r="CY124" s="53">
        <v>0.139410808682442</v>
      </c>
      <c r="CZ124" s="53">
        <v>0.137976750731468</v>
      </c>
      <c r="DA124" s="53">
        <v>0.0212812200188637</v>
      </c>
      <c r="DB124" s="53">
        <v>0.00918402057141066</v>
      </c>
      <c r="DC124" s="53">
        <v>0.0171938389539719</v>
      </c>
      <c r="DD124" s="53">
        <v>0.0146434139460325</v>
      </c>
      <c r="DE124" s="53">
        <v>0.00370469084009528</v>
      </c>
      <c r="DF124" s="53">
        <v>-0.00201717251911759</v>
      </c>
      <c r="DG124" s="53">
        <v>-0.0286628287285566</v>
      </c>
      <c r="DH124" s="53">
        <v>-0.0664343386888504</v>
      </c>
      <c r="DI124" s="53">
        <v>-0.0266425516456366</v>
      </c>
      <c r="DJ124" s="53">
        <v>-0.036922562867403</v>
      </c>
      <c r="DK124" s="53">
        <v>-0.0388837493956089</v>
      </c>
      <c r="DL124" s="53">
        <v>-0.0261602364480495</v>
      </c>
      <c r="DM124" s="53">
        <v>-0.0230345949530602</v>
      </c>
      <c r="DN124" s="53">
        <v>-0.0365063734352589</v>
      </c>
      <c r="DO124" s="53">
        <v>-0.0191343799233437</v>
      </c>
      <c r="DP124" s="53">
        <v>-0.00932862982153893</v>
      </c>
      <c r="DQ124" s="53">
        <v>0.00161076430231333</v>
      </c>
      <c r="DR124" s="53">
        <v>0.00585099076852202</v>
      </c>
      <c r="DS124" s="53">
        <v>-0.00352422287687659</v>
      </c>
      <c r="DT124" s="53">
        <v>-0.0122770629823208</v>
      </c>
      <c r="DU124" s="53">
        <v>-0.0172100383788347</v>
      </c>
      <c r="DV124" s="53">
        <v>-0.0235738307237625</v>
      </c>
      <c r="DW124" s="53">
        <v>-0.0240730624645948</v>
      </c>
      <c r="DX124" s="53">
        <v>-0.0431403107941151</v>
      </c>
      <c r="DY124" s="53">
        <v>-0.0315459445118904</v>
      </c>
      <c r="DZ124" s="53">
        <v>-0.00319110648706555</v>
      </c>
      <c r="EA124" s="53">
        <v>0.0285248570144176</v>
      </c>
      <c r="EB124" s="53">
        <v>0.0244384985417128</v>
      </c>
      <c r="EC124" s="53">
        <v>0.0156130557879806</v>
      </c>
      <c r="ED124" s="53">
        <v>0.020834244787693</v>
      </c>
      <c r="EE124" s="53">
        <v>0.0132202776148915</v>
      </c>
      <c r="EF124" s="53">
        <v>-0.00169802270829678</v>
      </c>
      <c r="EG124" s="53">
        <v>0.0154732577502728</v>
      </c>
      <c r="EH124" s="53">
        <v>0.017536411061883</v>
      </c>
      <c r="EI124" s="53">
        <v>0.0136944213882089</v>
      </c>
      <c r="EJ124" s="53">
        <v>0.0246206969022751</v>
      </c>
      <c r="EK124" s="53">
        <v>0.0268137045204639</v>
      </c>
      <c r="EL124" s="53">
        <v>-0.0016662017442286</v>
      </c>
      <c r="EM124" s="53">
        <v>-0.00613049417734146</v>
      </c>
      <c r="EN124" s="53">
        <v>0.00409279018640518</v>
      </c>
      <c r="EO124" s="53">
        <v>0.0104716718196869</v>
      </c>
      <c r="EP124" s="53">
        <v>0.0230619236826897</v>
      </c>
      <c r="EQ124" s="53">
        <v>0.0245375279337168</v>
      </c>
      <c r="ER124" s="53">
        <v>0.0188089087605476</v>
      </c>
      <c r="ES124" s="53">
        <v>0.0192777253687382</v>
      </c>
      <c r="ET124" s="53">
        <v>0.0197964981198311</v>
      </c>
      <c r="EU124" s="53">
        <v>0.0184619314968586</v>
      </c>
      <c r="EV124" s="53">
        <v>0.0245215632021427</v>
      </c>
      <c r="EW124" s="53">
        <v>0.0227601267397404</v>
      </c>
      <c r="EX124" s="53">
        <v>0.0250716898590326</v>
      </c>
    </row>
    <row r="125" s="53" customFormat="1" spans="1:154">
      <c r="A125" s="54">
        <v>2937</v>
      </c>
      <c r="B125" s="62">
        <v>2937</v>
      </c>
      <c r="C125" s="53" t="s">
        <v>402</v>
      </c>
      <c r="D125" s="55">
        <v>43851</v>
      </c>
      <c r="E125" s="53">
        <v>0.00668579572811723</v>
      </c>
      <c r="F125" s="53">
        <v>-0.00464850524440408</v>
      </c>
      <c r="G125" s="53">
        <v>-0.0230617560446262</v>
      </c>
      <c r="H125" s="53">
        <v>-0.05727668851614</v>
      </c>
      <c r="I125" s="53">
        <v>-0.0885136425495148</v>
      </c>
      <c r="J125" s="53">
        <v>-0.0527971014380455</v>
      </c>
      <c r="K125" s="53">
        <v>-0.0747756883502007</v>
      </c>
      <c r="L125" s="53">
        <v>-0.0307865813374519</v>
      </c>
      <c r="M125" s="53">
        <v>-0.00555073376744986</v>
      </c>
      <c r="N125" s="53">
        <v>-0.0340659432113171</v>
      </c>
      <c r="O125" s="53">
        <v>0.0120744686573744</v>
      </c>
      <c r="P125" s="53">
        <v>-0.00444563012570143</v>
      </c>
      <c r="Q125" s="53">
        <v>-0.0305422022938728</v>
      </c>
      <c r="R125" s="53">
        <v>-0.0556824877858162</v>
      </c>
      <c r="S125" s="53">
        <v>-0.0713996887207031</v>
      </c>
      <c r="T125" s="53">
        <v>-0.0801087245345116</v>
      </c>
      <c r="U125" s="53">
        <v>-0.0600095205008984</v>
      </c>
      <c r="V125" s="53">
        <v>-0.0272462721914053</v>
      </c>
      <c r="W125" s="53">
        <v>-0.068516418337822</v>
      </c>
      <c r="X125" s="53">
        <v>-0.0504693649709225</v>
      </c>
      <c r="Y125" s="53">
        <v>-0.0590047463774681</v>
      </c>
      <c r="Z125" s="53">
        <v>-0.0730231776833534</v>
      </c>
      <c r="AA125" s="53">
        <v>-0.0481554642319679</v>
      </c>
      <c r="AB125" s="53">
        <v>-0.048432681709528</v>
      </c>
      <c r="AC125" s="53">
        <v>0.0108556505292654</v>
      </c>
      <c r="AD125" s="53">
        <v>-0.015298904851079</v>
      </c>
      <c r="AE125" s="53">
        <v>-0.00739550031721592</v>
      </c>
      <c r="AF125" s="53">
        <v>0.000451734289526939</v>
      </c>
      <c r="AG125" s="53">
        <v>0.0100279087200761</v>
      </c>
      <c r="AH125" s="53">
        <v>0.0665953606367111</v>
      </c>
      <c r="AI125" s="53">
        <v>0.0196368955075741</v>
      </c>
      <c r="AJ125" s="53">
        <v>-0.0173834040760994</v>
      </c>
      <c r="AK125" s="53">
        <v>-0.0131186814978719</v>
      </c>
      <c r="AL125" s="53">
        <v>-0.0180924870073795</v>
      </c>
      <c r="AM125" s="53">
        <v>-0.0334516614675522</v>
      </c>
      <c r="AN125" s="53">
        <v>-0.0191922150552273</v>
      </c>
      <c r="AO125" s="53">
        <v>-0.0390696190297604</v>
      </c>
      <c r="AP125" s="53">
        <v>-0.0402618646621704</v>
      </c>
      <c r="AQ125" s="53">
        <v>-0.0447554625570774</v>
      </c>
      <c r="AR125" s="53">
        <v>-0.0111043127253652</v>
      </c>
      <c r="AS125" s="53">
        <v>0.000979554606601596</v>
      </c>
      <c r="AT125" s="53">
        <v>0.0283020008355379</v>
      </c>
      <c r="AU125" s="53">
        <v>0.0307521019130945</v>
      </c>
      <c r="AV125" s="53">
        <v>0.0167282018810511</v>
      </c>
      <c r="AW125" s="53">
        <v>0.0295551121234894</v>
      </c>
      <c r="AX125" s="53">
        <v>0.0322739668190479</v>
      </c>
      <c r="AY125" s="53">
        <v>0.0247728154063225</v>
      </c>
      <c r="AZ125" s="53">
        <v>-0.0141319567337632</v>
      </c>
      <c r="BA125" s="53">
        <v>-0.0287689194083214</v>
      </c>
      <c r="BB125" s="53">
        <v>-0.0352789275348186</v>
      </c>
      <c r="BC125" s="53">
        <v>0.00643471488729119</v>
      </c>
      <c r="BD125" s="53">
        <v>0.00195932993665338</v>
      </c>
      <c r="BE125" s="53">
        <v>-0.00302217295393348</v>
      </c>
      <c r="BF125" s="53">
        <v>-0.0427768900990486</v>
      </c>
      <c r="BG125" s="53">
        <v>-0.0731718316674232</v>
      </c>
      <c r="BH125" s="53">
        <v>-0.0478148944675922</v>
      </c>
      <c r="BI125" s="53">
        <v>-0.0550931878387928</v>
      </c>
      <c r="BJ125" s="53">
        <v>-0.0173851791769266</v>
      </c>
      <c r="BK125" s="53">
        <v>0.0142675247043371</v>
      </c>
      <c r="BL125" s="53">
        <v>-0.00654291966930032</v>
      </c>
      <c r="BM125" s="53">
        <v>0.0361901000142097</v>
      </c>
      <c r="BN125" s="53">
        <v>0.0197904594242573</v>
      </c>
      <c r="BO125" s="53">
        <v>0.000619558151811361</v>
      </c>
      <c r="BP125" s="53">
        <v>-0.0210546385496855</v>
      </c>
      <c r="BQ125" s="53">
        <v>-0.0392316393554211</v>
      </c>
      <c r="BR125" s="53">
        <v>-0.0498030856251717</v>
      </c>
      <c r="BS125" s="53">
        <v>-0.0365783125162125</v>
      </c>
      <c r="BT125" s="53">
        <v>-0.0458161570131779</v>
      </c>
      <c r="BU125" s="53">
        <v>-0.0768188983201981</v>
      </c>
      <c r="BV125" s="53">
        <v>-0.0567335411906242</v>
      </c>
      <c r="BW125" s="53">
        <v>-0.059372041374445</v>
      </c>
      <c r="BX125" s="53">
        <v>-0.0697172805666924</v>
      </c>
      <c r="BY125" s="53">
        <v>-0.0487961322069168</v>
      </c>
      <c r="BZ125" s="53">
        <v>-0.0412424802780151</v>
      </c>
      <c r="CA125" s="53">
        <v>0.0115033714100718</v>
      </c>
      <c r="CB125" s="53">
        <v>-0.00333035085350275</v>
      </c>
      <c r="CC125" s="53">
        <v>-0.00422660727053881</v>
      </c>
      <c r="CD125" s="53">
        <v>0.0129843140020967</v>
      </c>
      <c r="CE125" s="53">
        <v>0.0234557818621397</v>
      </c>
      <c r="CF125" s="53">
        <v>0.0626385733485222</v>
      </c>
      <c r="CG125" s="53">
        <v>0.0426586456596851</v>
      </c>
      <c r="CH125" s="53">
        <v>0.0209408067166805</v>
      </c>
      <c r="CI125" s="53">
        <v>-0.00422701891511679</v>
      </c>
      <c r="CJ125" s="53">
        <v>-0.00455768778920174</v>
      </c>
      <c r="CK125" s="53">
        <v>-0.0178858414292336</v>
      </c>
      <c r="CL125" s="53">
        <v>-0.0169367101043463</v>
      </c>
      <c r="CM125" s="53">
        <v>-0.0328699238598347</v>
      </c>
      <c r="CN125" s="53">
        <v>-0.052553329616785</v>
      </c>
      <c r="CO125" s="53">
        <v>-0.0475216507911682</v>
      </c>
      <c r="CP125" s="53">
        <v>-0.0462812036275864</v>
      </c>
      <c r="CQ125" s="53">
        <v>-0.0559581704437733</v>
      </c>
      <c r="CR125" s="53">
        <v>-0.0307006072252989</v>
      </c>
      <c r="CS125" s="53">
        <v>-0.0204385425895452</v>
      </c>
      <c r="CT125" s="53">
        <v>-0.0251906719058752</v>
      </c>
      <c r="CU125" s="53">
        <v>-0.0119329150766134</v>
      </c>
      <c r="CV125" s="53">
        <v>-0.0179406404495239</v>
      </c>
      <c r="CW125" s="53">
        <v>-0.0351035743951797</v>
      </c>
      <c r="CX125" s="53">
        <v>-0.0479812324047089</v>
      </c>
      <c r="CY125" s="53">
        <v>-0.0466163493692875</v>
      </c>
      <c r="CZ125" s="53">
        <v>-0.0570220313966274</v>
      </c>
      <c r="DA125" s="53">
        <v>-0.000969237647950649</v>
      </c>
      <c r="DB125" s="53">
        <v>-0.00782815366983414</v>
      </c>
      <c r="DC125" s="53">
        <v>-0.0212599020451307</v>
      </c>
      <c r="DD125" s="53">
        <v>-0.0157201141119003</v>
      </c>
      <c r="DE125" s="53">
        <v>-0.0165621284395456</v>
      </c>
      <c r="DF125" s="53">
        <v>-0.00620252406224608</v>
      </c>
      <c r="DG125" s="53">
        <v>-0.020902818068862</v>
      </c>
      <c r="DH125" s="53">
        <v>-0.0146217215806246</v>
      </c>
      <c r="DI125" s="53">
        <v>-0.0210385769605637</v>
      </c>
      <c r="DJ125" s="53">
        <v>-0.0287433434277773</v>
      </c>
      <c r="DK125" s="53">
        <v>-0.0253359507769346</v>
      </c>
      <c r="DL125" s="53">
        <v>-0.0254564080387354</v>
      </c>
      <c r="DM125" s="53">
        <v>-0.0323820784687996</v>
      </c>
      <c r="DN125" s="53">
        <v>-0.0358481667935848</v>
      </c>
      <c r="DO125" s="53">
        <v>-0.0333883725106716</v>
      </c>
      <c r="DP125" s="53">
        <v>-0.0315259583294392</v>
      </c>
      <c r="DQ125" s="53">
        <v>-0.02465152554214</v>
      </c>
      <c r="DR125" s="53">
        <v>0.0173495654016733</v>
      </c>
      <c r="DS125" s="53">
        <v>0.00708216056227684</v>
      </c>
      <c r="DT125" s="53">
        <v>0.00504385679960251</v>
      </c>
      <c r="DU125" s="53">
        <v>-0.00085302465595305</v>
      </c>
      <c r="DV125" s="53">
        <v>-0.00452620908617973</v>
      </c>
      <c r="DW125" s="53">
        <v>-0.000579652143642306</v>
      </c>
      <c r="DX125" s="53">
        <v>-0.00841051898896694</v>
      </c>
      <c r="DY125" s="53">
        <v>-0.00186803913675249</v>
      </c>
      <c r="DZ125" s="53">
        <v>-0.0131888724863529</v>
      </c>
      <c r="EA125" s="53">
        <v>-0.0043892115354538</v>
      </c>
      <c r="EB125" s="53">
        <v>-0.0137528982013464</v>
      </c>
      <c r="EC125" s="53">
        <v>-0.0146481925621629</v>
      </c>
      <c r="ED125" s="53">
        <v>0.00273646716959774</v>
      </c>
      <c r="EE125" s="53">
        <v>-0.02424206584692</v>
      </c>
      <c r="EF125" s="53">
        <v>-0.0395445302128792</v>
      </c>
      <c r="EG125" s="53">
        <v>-0.0101119810715318</v>
      </c>
      <c r="EH125" s="53">
        <v>-0.0147551167756319</v>
      </c>
      <c r="EI125" s="53">
        <v>-0.0167861375957727</v>
      </c>
      <c r="EJ125" s="53">
        <v>-0.00347582250833511</v>
      </c>
      <c r="EK125" s="53">
        <v>-0.00742001365870237</v>
      </c>
      <c r="EL125" s="53">
        <v>0.0110711483284831</v>
      </c>
      <c r="EM125" s="53">
        <v>0.00154586881399155</v>
      </c>
      <c r="EN125" s="53">
        <v>0.0339565724134445</v>
      </c>
      <c r="EO125" s="53">
        <v>0.055717408657074</v>
      </c>
      <c r="EP125" s="53">
        <v>0.0577822886407375</v>
      </c>
      <c r="EQ125" s="53">
        <v>0.0499703250825405</v>
      </c>
      <c r="ER125" s="53">
        <v>0.040698554366827</v>
      </c>
      <c r="ES125" s="53">
        <v>0.0402677096426487</v>
      </c>
      <c r="ET125" s="53">
        <v>0.0489942915737629</v>
      </c>
      <c r="EU125" s="53">
        <v>0.0586560741066933</v>
      </c>
      <c r="EV125" s="53">
        <v>0.0326289534568787</v>
      </c>
      <c r="EW125" s="53">
        <v>0.0166271105408669</v>
      </c>
      <c r="EX125" s="53">
        <v>0.0205227844417095</v>
      </c>
    </row>
    <row r="126" s="53" customFormat="1" spans="1:154">
      <c r="A126" s="54">
        <v>2938</v>
      </c>
      <c r="B126" s="62">
        <v>2938</v>
      </c>
      <c r="C126" s="53" t="s">
        <v>405</v>
      </c>
      <c r="D126" s="55">
        <v>43851</v>
      </c>
      <c r="E126" s="53">
        <v>0.0198938362300396</v>
      </c>
      <c r="F126" s="53">
        <v>0.0053142923861742</v>
      </c>
      <c r="G126" s="53">
        <v>-0.0287088751792908</v>
      </c>
      <c r="H126" s="53">
        <v>-0.0639342293143272</v>
      </c>
      <c r="I126" s="53">
        <v>-0.106000445783138</v>
      </c>
      <c r="J126" s="53">
        <v>-0.187833055853844</v>
      </c>
      <c r="K126" s="53">
        <v>-0.219990789890289</v>
      </c>
      <c r="L126" s="53">
        <v>-0.226234629750252</v>
      </c>
      <c r="M126" s="53">
        <v>-0.121629945933819</v>
      </c>
      <c r="N126" s="53">
        <v>-0.156861826777458</v>
      </c>
      <c r="O126" s="53">
        <v>-0.17690010368824</v>
      </c>
      <c r="P126" s="53">
        <v>-0.143711432814598</v>
      </c>
      <c r="Q126" s="53">
        <v>-0.183687195181847</v>
      </c>
      <c r="R126" s="53">
        <v>-0.238394901156425</v>
      </c>
      <c r="S126" s="53">
        <v>-0.230071142315865</v>
      </c>
      <c r="T126" s="53">
        <v>-0.251873165369034</v>
      </c>
      <c r="U126" s="53">
        <v>-0.23796358704567</v>
      </c>
      <c r="V126" s="53">
        <v>-0.267621487379074</v>
      </c>
      <c r="W126" s="53">
        <v>-0.252268314361572</v>
      </c>
      <c r="X126" s="53">
        <v>-0.36407008767128</v>
      </c>
      <c r="Y126" s="53">
        <v>-0.417872846126556</v>
      </c>
      <c r="Z126" s="53">
        <v>-0.507855176925659</v>
      </c>
      <c r="AA126" s="53">
        <v>-0.501737475395203</v>
      </c>
      <c r="AB126" s="53">
        <v>-0.540405929088593</v>
      </c>
      <c r="AC126" s="53">
        <v>-0.598933637142181</v>
      </c>
      <c r="AD126" s="53">
        <v>-0.610506057739258</v>
      </c>
      <c r="AE126" s="53">
        <v>-0.658115208148956</v>
      </c>
      <c r="AF126" s="53">
        <v>-0.708540976047516</v>
      </c>
      <c r="AG126" s="53">
        <v>-0.715023159980774</v>
      </c>
      <c r="AH126" s="53">
        <v>-0.776570379734039</v>
      </c>
      <c r="AI126" s="53">
        <v>-0.805626153945923</v>
      </c>
      <c r="AJ126" s="53">
        <v>-0.843658745288849</v>
      </c>
      <c r="AK126" s="53">
        <v>-0.877301275730133</v>
      </c>
      <c r="AL126" s="53">
        <v>-0.868976056575775</v>
      </c>
      <c r="AM126" s="53">
        <v>-0.905676364898682</v>
      </c>
      <c r="AN126" s="53">
        <v>-0.939660012722015</v>
      </c>
      <c r="AO126" s="53">
        <v>-0.969654262065887</v>
      </c>
      <c r="AP126" s="53">
        <v>-1.01072335243225</v>
      </c>
      <c r="AQ126" s="53">
        <v>-1.01603007316589</v>
      </c>
      <c r="AR126" s="53">
        <v>-0.964824676513672</v>
      </c>
      <c r="AS126" s="53">
        <v>-1.01541113853455</v>
      </c>
      <c r="AT126" s="53">
        <v>-1.00113117694855</v>
      </c>
      <c r="AU126" s="53">
        <v>-0.997231602668762</v>
      </c>
      <c r="AV126" s="53">
        <v>-0.970858454704285</v>
      </c>
      <c r="AW126" s="53">
        <v>-0.977165699005127</v>
      </c>
      <c r="AX126" s="53">
        <v>-0.933519542217255</v>
      </c>
      <c r="AY126" s="53">
        <v>-0.890425086021423</v>
      </c>
      <c r="AZ126" s="53">
        <v>-0.930499792098999</v>
      </c>
      <c r="BA126" s="53">
        <v>-0.879518330097198</v>
      </c>
      <c r="BB126" s="53">
        <v>-0.923600196838379</v>
      </c>
      <c r="BC126" s="53">
        <v>0.00521259009838104</v>
      </c>
      <c r="BD126" s="53">
        <v>0.00546084716916084</v>
      </c>
      <c r="BE126" s="53">
        <v>-0.0273652859032154</v>
      </c>
      <c r="BF126" s="53">
        <v>-0.0411157570779324</v>
      </c>
      <c r="BG126" s="53">
        <v>-0.072505921125412</v>
      </c>
      <c r="BH126" s="53">
        <v>-0.132963269948959</v>
      </c>
      <c r="BI126" s="53">
        <v>-0.188586667180061</v>
      </c>
      <c r="BJ126" s="53">
        <v>-0.207340016961098</v>
      </c>
      <c r="BK126" s="53">
        <v>-0.106423676013947</v>
      </c>
      <c r="BL126" s="53">
        <v>-0.131044253706932</v>
      </c>
      <c r="BM126" s="53">
        <v>-0.117105685174465</v>
      </c>
      <c r="BN126" s="53">
        <v>-0.0915963351726532</v>
      </c>
      <c r="BO126" s="53">
        <v>-0.126851916313171</v>
      </c>
      <c r="BP126" s="53">
        <v>-0.180916592478752</v>
      </c>
      <c r="BQ126" s="53">
        <v>-0.193968266248703</v>
      </c>
      <c r="BR126" s="53">
        <v>-0.222228989005089</v>
      </c>
      <c r="BS126" s="53">
        <v>-0.186139643192291</v>
      </c>
      <c r="BT126" s="53">
        <v>-0.193540677428246</v>
      </c>
      <c r="BU126" s="53">
        <v>-0.189615175127983</v>
      </c>
      <c r="BV126" s="53">
        <v>-0.230015724897385</v>
      </c>
      <c r="BW126" s="53">
        <v>-0.282069236040115</v>
      </c>
      <c r="BX126" s="53">
        <v>-0.316852509975433</v>
      </c>
      <c r="BY126" s="53">
        <v>-0.324944674968719</v>
      </c>
      <c r="BZ126" s="53">
        <v>-0.359063118696213</v>
      </c>
      <c r="CA126" s="53">
        <v>-0.398562580347061</v>
      </c>
      <c r="CB126" s="53">
        <v>-0.397756218910217</v>
      </c>
      <c r="CC126" s="53">
        <v>-0.419310122728348</v>
      </c>
      <c r="CD126" s="53">
        <v>-0.452347159385681</v>
      </c>
      <c r="CE126" s="53">
        <v>-0.447714328765869</v>
      </c>
      <c r="CF126" s="53">
        <v>-0.458917528390884</v>
      </c>
      <c r="CG126" s="53">
        <v>-0.47647088766098</v>
      </c>
      <c r="CH126" s="53">
        <v>-0.494036346673965</v>
      </c>
      <c r="CI126" s="53">
        <v>-0.51873242855072</v>
      </c>
      <c r="CJ126" s="53">
        <v>-0.520847678184509</v>
      </c>
      <c r="CK126" s="53">
        <v>-0.565397024154663</v>
      </c>
      <c r="CL126" s="53">
        <v>-0.59058153629303</v>
      </c>
      <c r="CM126" s="53">
        <v>-0.604917228221893</v>
      </c>
      <c r="CN126" s="53">
        <v>-0.668167471885681</v>
      </c>
      <c r="CO126" s="53">
        <v>-0.680681049823761</v>
      </c>
      <c r="CP126" s="53">
        <v>-0.638622164726257</v>
      </c>
      <c r="CQ126" s="53">
        <v>-0.660650908946991</v>
      </c>
      <c r="CR126" s="53">
        <v>-0.66238671541214</v>
      </c>
      <c r="CS126" s="53">
        <v>-0.666164875030518</v>
      </c>
      <c r="CT126" s="53">
        <v>-0.642883539199829</v>
      </c>
      <c r="CU126" s="53">
        <v>-0.61993545293808</v>
      </c>
      <c r="CV126" s="53">
        <v>-0.571300029754639</v>
      </c>
      <c r="CW126" s="53">
        <v>-0.558853924274445</v>
      </c>
      <c r="CX126" s="53">
        <v>-0.59583568572998</v>
      </c>
      <c r="CY126" s="53">
        <v>-0.573501646518707</v>
      </c>
      <c r="CZ126" s="53">
        <v>-0.607219815254211</v>
      </c>
      <c r="DA126" s="53">
        <v>-0.00151679664850235</v>
      </c>
      <c r="DB126" s="53">
        <v>-0.0163445975631475</v>
      </c>
      <c r="DC126" s="53">
        <v>-0.0175416320562363</v>
      </c>
      <c r="DD126" s="53">
        <v>-0.0390165112912655</v>
      </c>
      <c r="DE126" s="53">
        <v>-0.0496925674378872</v>
      </c>
      <c r="DF126" s="53">
        <v>-0.0710678175091743</v>
      </c>
      <c r="DG126" s="53">
        <v>-0.0476021692156792</v>
      </c>
      <c r="DH126" s="53">
        <v>-0.0350926481187344</v>
      </c>
      <c r="DI126" s="53">
        <v>-0.0314043201506138</v>
      </c>
      <c r="DJ126" s="53">
        <v>-0.0420156046748161</v>
      </c>
      <c r="DK126" s="53">
        <v>-0.0759924575686455</v>
      </c>
      <c r="DL126" s="53">
        <v>-0.0683131441473961</v>
      </c>
      <c r="DM126" s="53">
        <v>-0.0730333179235458</v>
      </c>
      <c r="DN126" s="53">
        <v>-0.0736763551831245</v>
      </c>
      <c r="DO126" s="53">
        <v>-0.0523009113967419</v>
      </c>
      <c r="DP126" s="53">
        <v>-0.045842207968235</v>
      </c>
      <c r="DQ126" s="53">
        <v>-0.0680219903588295</v>
      </c>
      <c r="DR126" s="53">
        <v>-0.0902788564562798</v>
      </c>
      <c r="DS126" s="53">
        <v>-0.0788511857390404</v>
      </c>
      <c r="DT126" s="53">
        <v>-0.150252416729927</v>
      </c>
      <c r="DU126" s="53">
        <v>-0.15200163424015</v>
      </c>
      <c r="DV126" s="53">
        <v>-0.207200691103935</v>
      </c>
      <c r="DW126" s="53">
        <v>-0.192990854382515</v>
      </c>
      <c r="DX126" s="53">
        <v>-0.197540879249573</v>
      </c>
      <c r="DY126" s="53">
        <v>-0.216569125652313</v>
      </c>
      <c r="DZ126" s="53">
        <v>-0.228947907686234</v>
      </c>
      <c r="EA126" s="53">
        <v>-0.255003154277802</v>
      </c>
      <c r="EB126" s="53">
        <v>-0.272391885519028</v>
      </c>
      <c r="EC126" s="53">
        <v>-0.283506900072098</v>
      </c>
      <c r="ED126" s="53">
        <v>-0.333850890398026</v>
      </c>
      <c r="EE126" s="53">
        <v>-0.345353275537491</v>
      </c>
      <c r="EF126" s="53">
        <v>-0.365820467472076</v>
      </c>
      <c r="EG126" s="53">
        <v>-0.374766916036606</v>
      </c>
      <c r="EH126" s="53">
        <v>-0.364326417446136</v>
      </c>
      <c r="EI126" s="53">
        <v>-0.356477409601212</v>
      </c>
      <c r="EJ126" s="53">
        <v>-0.365276515483856</v>
      </c>
      <c r="EK126" s="53">
        <v>-0.380935043096542</v>
      </c>
      <c r="EL126" s="53">
        <v>-0.358753889799118</v>
      </c>
      <c r="EM126" s="53">
        <v>-0.351547032594681</v>
      </c>
      <c r="EN126" s="53">
        <v>-0.342400580644608</v>
      </c>
      <c r="EO126" s="53">
        <v>-0.370958268642426</v>
      </c>
      <c r="EP126" s="53">
        <v>-0.354942500591278</v>
      </c>
      <c r="EQ126" s="53">
        <v>-0.347264796495438</v>
      </c>
      <c r="ER126" s="53">
        <v>-0.344172924757004</v>
      </c>
      <c r="ES126" s="53">
        <v>-0.373428285121918</v>
      </c>
      <c r="ET126" s="53">
        <v>-0.378417521715164</v>
      </c>
      <c r="EU126" s="53">
        <v>-0.347769230604172</v>
      </c>
      <c r="EV126" s="53">
        <v>-0.350862175226212</v>
      </c>
      <c r="EW126" s="53">
        <v>-0.322214692831039</v>
      </c>
      <c r="EX126" s="53">
        <v>-0.332578420639038</v>
      </c>
    </row>
    <row r="127" s="53" customFormat="1" spans="1:154">
      <c r="A127" s="54">
        <v>2947</v>
      </c>
      <c r="B127" s="62">
        <v>2947</v>
      </c>
      <c r="C127" s="53" t="s">
        <v>1201</v>
      </c>
      <c r="D127" s="55">
        <v>43851</v>
      </c>
      <c r="E127" s="53">
        <v>0.0336687229573727</v>
      </c>
      <c r="F127" s="53">
        <v>-0.0110621144995093</v>
      </c>
      <c r="G127" s="53">
        <v>-0.0455982610583305</v>
      </c>
      <c r="H127" s="53">
        <v>-0.0625163167715073</v>
      </c>
      <c r="I127" s="53">
        <v>-0.0900485664606094</v>
      </c>
      <c r="J127" s="53">
        <v>-0.111053802073002</v>
      </c>
      <c r="K127" s="53">
        <v>-0.0874183848500252</v>
      </c>
      <c r="L127" s="53">
        <v>-0.118924409151077</v>
      </c>
      <c r="M127" s="53">
        <v>-0.111953943967819</v>
      </c>
      <c r="N127" s="53">
        <v>-0.147354796528816</v>
      </c>
      <c r="O127" s="53">
        <v>-0.192701935768127</v>
      </c>
      <c r="P127" s="53">
        <v>-0.223652973771095</v>
      </c>
      <c r="Q127" s="53">
        <v>-0.220248281955719</v>
      </c>
      <c r="R127" s="53">
        <v>-0.194366574287415</v>
      </c>
      <c r="S127" s="53">
        <v>-0.237627446651459</v>
      </c>
      <c r="T127" s="53">
        <v>-0.251190155744553</v>
      </c>
      <c r="U127" s="53">
        <v>-0.228287398815155</v>
      </c>
      <c r="V127" s="53">
        <v>-0.188752025365829</v>
      </c>
      <c r="W127" s="53">
        <v>-0.183096706867218</v>
      </c>
      <c r="X127" s="53">
        <v>-0.135271698236465</v>
      </c>
      <c r="Y127" s="53">
        <v>-0.215647667646408</v>
      </c>
      <c r="Z127" s="53">
        <v>-0.280857920646667</v>
      </c>
      <c r="AA127" s="53">
        <v>-0.28641939163208</v>
      </c>
      <c r="AB127" s="53">
        <v>-0.328102350234985</v>
      </c>
      <c r="AC127" s="53">
        <v>-0.30362993478775</v>
      </c>
      <c r="AD127" s="53">
        <v>-0.32824718952179</v>
      </c>
      <c r="AE127" s="53">
        <v>-0.349322289228439</v>
      </c>
      <c r="AF127" s="53">
        <v>-0.356821089982986</v>
      </c>
      <c r="AG127" s="53">
        <v>-0.302671611309052</v>
      </c>
      <c r="AH127" s="53">
        <v>-0.329995453357697</v>
      </c>
      <c r="AI127" s="53">
        <v>-0.362240850925446</v>
      </c>
      <c r="AJ127" s="53">
        <v>-0.352351069450378</v>
      </c>
      <c r="AK127" s="53">
        <v>-0.384078860282898</v>
      </c>
      <c r="AL127" s="53">
        <v>-0.423337161540985</v>
      </c>
      <c r="AM127" s="53">
        <v>-0.425005853176117</v>
      </c>
      <c r="AN127" s="53">
        <v>-0.415081351995468</v>
      </c>
      <c r="AO127" s="53">
        <v>-0.412092834711075</v>
      </c>
      <c r="AP127" s="53">
        <v>-0.438735991716385</v>
      </c>
      <c r="AQ127" s="53">
        <v>-0.416116416454315</v>
      </c>
      <c r="AR127" s="53">
        <v>-0.40247043967247</v>
      </c>
      <c r="AS127" s="53">
        <v>-0.464745670557022</v>
      </c>
      <c r="AT127" s="53">
        <v>-0.458260715007782</v>
      </c>
      <c r="AU127" s="53">
        <v>-0.497110486030579</v>
      </c>
      <c r="AV127" s="53">
        <v>-0.483113199472427</v>
      </c>
      <c r="AW127" s="53">
        <v>-0.429790496826172</v>
      </c>
      <c r="AX127" s="53">
        <v>-0.43483766913414</v>
      </c>
      <c r="AY127" s="53">
        <v>-0.451591283082962</v>
      </c>
      <c r="AZ127" s="53">
        <v>-0.427683740854263</v>
      </c>
      <c r="BA127" s="53">
        <v>-0.391812562942505</v>
      </c>
      <c r="BB127" s="53">
        <v>-0.404862850904465</v>
      </c>
      <c r="BC127" s="53">
        <v>-0.0277404934167862</v>
      </c>
      <c r="BD127" s="53">
        <v>-0.0527475215494633</v>
      </c>
      <c r="BE127" s="53">
        <v>-0.0780881494283676</v>
      </c>
      <c r="BF127" s="53">
        <v>-0.0980006605386734</v>
      </c>
      <c r="BG127" s="53">
        <v>-0.104726664721966</v>
      </c>
      <c r="BH127" s="53">
        <v>-0.123997278511524</v>
      </c>
      <c r="BI127" s="53">
        <v>-0.090521052479744</v>
      </c>
      <c r="BJ127" s="53">
        <v>-0.117373943328857</v>
      </c>
      <c r="BK127" s="53">
        <v>-0.0850591510534286</v>
      </c>
      <c r="BL127" s="53">
        <v>-0.108666844666004</v>
      </c>
      <c r="BM127" s="53">
        <v>-0.135830566287041</v>
      </c>
      <c r="BN127" s="53">
        <v>-0.129451647400856</v>
      </c>
      <c r="BO127" s="53">
        <v>-0.124321930110455</v>
      </c>
      <c r="BP127" s="53">
        <v>-0.110584996640682</v>
      </c>
      <c r="BQ127" s="53">
        <v>-0.126631185412407</v>
      </c>
      <c r="BR127" s="53">
        <v>-0.123788729310036</v>
      </c>
      <c r="BS127" s="53">
        <v>-0.13757249712944</v>
      </c>
      <c r="BT127" s="53">
        <v>-0.123667672276497</v>
      </c>
      <c r="BU127" s="53">
        <v>-0.144011527299881</v>
      </c>
      <c r="BV127" s="53">
        <v>-0.135358318686485</v>
      </c>
      <c r="BW127" s="53">
        <v>-0.180770352482796</v>
      </c>
      <c r="BX127" s="53">
        <v>-0.216614574193954</v>
      </c>
      <c r="BY127" s="53">
        <v>-0.227794140577316</v>
      </c>
      <c r="BZ127" s="53">
        <v>-0.242069616913795</v>
      </c>
      <c r="CA127" s="53">
        <v>-0.257752299308777</v>
      </c>
      <c r="CB127" s="53">
        <v>-0.268667876720428</v>
      </c>
      <c r="CC127" s="53">
        <v>-0.283298671245575</v>
      </c>
      <c r="CD127" s="53">
        <v>-0.298735976219177</v>
      </c>
      <c r="CE127" s="53">
        <v>-0.290447771549225</v>
      </c>
      <c r="CF127" s="53">
        <v>-0.310063421726227</v>
      </c>
      <c r="CG127" s="53">
        <v>-0.337124019861221</v>
      </c>
      <c r="CH127" s="53">
        <v>-0.342341691255569</v>
      </c>
      <c r="CI127" s="53">
        <v>-0.35928738117218</v>
      </c>
      <c r="CJ127" s="53">
        <v>-0.386627793312073</v>
      </c>
      <c r="CK127" s="53">
        <v>-0.385139316320419</v>
      </c>
      <c r="CL127" s="53">
        <v>-0.375674337148666</v>
      </c>
      <c r="CM127" s="53">
        <v>-0.373978793621063</v>
      </c>
      <c r="CN127" s="53">
        <v>-0.394349992275238</v>
      </c>
      <c r="CO127" s="53">
        <v>-0.406789302825928</v>
      </c>
      <c r="CP127" s="53">
        <v>-0.411265462636948</v>
      </c>
      <c r="CQ127" s="53">
        <v>-0.42764875292778</v>
      </c>
      <c r="CR127" s="53">
        <v>-0.402906149625778</v>
      </c>
      <c r="CS127" s="53">
        <v>-0.426336228847504</v>
      </c>
      <c r="CT127" s="53">
        <v>-0.418365746736526</v>
      </c>
      <c r="CU127" s="53">
        <v>-0.421833157539368</v>
      </c>
      <c r="CV127" s="53">
        <v>-0.421832710504532</v>
      </c>
      <c r="CW127" s="53">
        <v>-0.438901871442795</v>
      </c>
      <c r="CX127" s="53">
        <v>-0.427014231681824</v>
      </c>
      <c r="CY127" s="53">
        <v>-0.430257230997086</v>
      </c>
      <c r="CZ127" s="53">
        <v>-0.440601378679276</v>
      </c>
      <c r="DA127" s="53">
        <v>0.0329560488462448</v>
      </c>
      <c r="DB127" s="53">
        <v>0.0132322404533625</v>
      </c>
      <c r="DC127" s="53">
        <v>0.00403671711683273</v>
      </c>
      <c r="DD127" s="53">
        <v>0.00703117903321981</v>
      </c>
      <c r="DE127" s="53">
        <v>-0.0137750646099448</v>
      </c>
      <c r="DF127" s="53">
        <v>-0.0155096957460046</v>
      </c>
      <c r="DG127" s="53">
        <v>-0.0253505036234856</v>
      </c>
      <c r="DH127" s="53">
        <v>-0.0300036296248436</v>
      </c>
      <c r="DI127" s="53">
        <v>-0.0553479641675949</v>
      </c>
      <c r="DJ127" s="53">
        <v>-0.0671411231160164</v>
      </c>
      <c r="DK127" s="53">
        <v>-0.0853245407342911</v>
      </c>
      <c r="DL127" s="53">
        <v>-0.122654497623444</v>
      </c>
      <c r="DM127" s="53">
        <v>-0.124379523098469</v>
      </c>
      <c r="DN127" s="53">
        <v>-0.112234748899937</v>
      </c>
      <c r="DO127" s="53">
        <v>-0.139449417591095</v>
      </c>
      <c r="DP127" s="53">
        <v>-0.155854597687721</v>
      </c>
      <c r="DQ127" s="53">
        <v>-0.119168072938919</v>
      </c>
      <c r="DR127" s="53">
        <v>-0.0935375168919563</v>
      </c>
      <c r="DS127" s="53">
        <v>-0.0675383433699608</v>
      </c>
      <c r="DT127" s="53">
        <v>-0.0283665470778942</v>
      </c>
      <c r="DU127" s="53">
        <v>-0.0633304789662361</v>
      </c>
      <c r="DV127" s="53">
        <v>-0.0926965177059174</v>
      </c>
      <c r="DW127" s="53">
        <v>-0.0870784223079681</v>
      </c>
      <c r="DX127" s="53">
        <v>-0.114485882222652</v>
      </c>
      <c r="DY127" s="53">
        <v>-0.0743307992815971</v>
      </c>
      <c r="DZ127" s="53">
        <v>-0.0880325064063072</v>
      </c>
      <c r="EA127" s="53">
        <v>-0.0944767817854881</v>
      </c>
      <c r="EB127" s="53">
        <v>-0.0865382701158524</v>
      </c>
      <c r="EC127" s="53">
        <v>-0.0406770221889019</v>
      </c>
      <c r="ED127" s="53">
        <v>-0.0483852028846741</v>
      </c>
      <c r="EE127" s="53">
        <v>-0.053569994866848</v>
      </c>
      <c r="EF127" s="53">
        <v>-0.0384625233709812</v>
      </c>
      <c r="EG127" s="53">
        <v>-0.0532446540892124</v>
      </c>
      <c r="EH127" s="53">
        <v>-0.0651625245809555</v>
      </c>
      <c r="EI127" s="53">
        <v>-0.068319708108902</v>
      </c>
      <c r="EJ127" s="53">
        <v>-0.0678601786494255</v>
      </c>
      <c r="EK127" s="53">
        <v>-0.0665672123432159</v>
      </c>
      <c r="EL127" s="53">
        <v>-0.0728391855955124</v>
      </c>
      <c r="EM127" s="53">
        <v>-0.0377802737057209</v>
      </c>
      <c r="EN127" s="53">
        <v>-0.0196581315249205</v>
      </c>
      <c r="EO127" s="53">
        <v>-0.0655500739812851</v>
      </c>
      <c r="EP127" s="53">
        <v>-0.0838077589869499</v>
      </c>
      <c r="EQ127" s="53">
        <v>-0.0992274135351181</v>
      </c>
      <c r="ER127" s="53">
        <v>-0.0932006314396858</v>
      </c>
      <c r="ES127" s="53">
        <v>-0.0364105217158794</v>
      </c>
      <c r="ET127" s="53">
        <v>-0.0414581075310707</v>
      </c>
      <c r="EU127" s="53">
        <v>-0.0411425866186619</v>
      </c>
      <c r="EV127" s="53">
        <v>-0.0291226822882891</v>
      </c>
      <c r="EW127" s="53">
        <v>0.00999150332063437</v>
      </c>
      <c r="EX127" s="53">
        <v>0.00728536071255803</v>
      </c>
    </row>
    <row r="128" s="53" customFormat="1" spans="1:154">
      <c r="A128" s="54">
        <v>2952</v>
      </c>
      <c r="B128" s="62">
        <v>2952</v>
      </c>
      <c r="C128" s="53" t="s">
        <v>1202</v>
      </c>
      <c r="D128" s="55">
        <v>43851</v>
      </c>
      <c r="E128" s="53">
        <v>-0.0452567860484123</v>
      </c>
      <c r="F128" s="53">
        <v>-0.0328273102641106</v>
      </c>
      <c r="G128" s="53">
        <v>-0.0806300714612007</v>
      </c>
      <c r="H128" s="53">
        <v>-0.141033917665482</v>
      </c>
      <c r="I128" s="53">
        <v>-0.180117949843407</v>
      </c>
      <c r="J128" s="53">
        <v>-0.226295441389084</v>
      </c>
      <c r="K128" s="53">
        <v>-0.227025389671326</v>
      </c>
      <c r="L128" s="53">
        <v>-0.245051011443138</v>
      </c>
      <c r="M128" s="53">
        <v>-0.126943945884705</v>
      </c>
      <c r="N128" s="53">
        <v>-0.156356111168861</v>
      </c>
      <c r="O128" s="53">
        <v>-0.149176761507988</v>
      </c>
      <c r="P128" s="53">
        <v>-0.191966488957405</v>
      </c>
      <c r="Q128" s="53">
        <v>-0.147261008620262</v>
      </c>
      <c r="R128" s="53">
        <v>-0.168984666466713</v>
      </c>
      <c r="S128" s="53">
        <v>-0.186540871858597</v>
      </c>
      <c r="T128" s="53">
        <v>-0.19302886724472</v>
      </c>
      <c r="U128" s="53">
        <v>-0.17776845395565</v>
      </c>
      <c r="V128" s="53">
        <v>-0.229591801762581</v>
      </c>
      <c r="W128" s="53">
        <v>-0.283567756414413</v>
      </c>
      <c r="X128" s="53">
        <v>-0.236459776759148</v>
      </c>
      <c r="Y128" s="53">
        <v>-0.257577866315842</v>
      </c>
      <c r="Z128" s="53">
        <v>-0.274348229169846</v>
      </c>
      <c r="AA128" s="53">
        <v>-0.25295501947403</v>
      </c>
      <c r="AB128" s="53">
        <v>-0.284707725048065</v>
      </c>
      <c r="AC128" s="53">
        <v>-0.241607844829559</v>
      </c>
      <c r="AD128" s="53">
        <v>-0.244598761200905</v>
      </c>
      <c r="AE128" s="53">
        <v>-0.281615883111954</v>
      </c>
      <c r="AF128" s="53">
        <v>-0.303762674331665</v>
      </c>
      <c r="AG128" s="53">
        <v>-0.314379036426544</v>
      </c>
      <c r="AH128" s="53">
        <v>-0.32446026802063</v>
      </c>
      <c r="AI128" s="53">
        <v>-0.324287861585617</v>
      </c>
      <c r="AJ128" s="53">
        <v>-0.353789567947388</v>
      </c>
      <c r="AK128" s="53">
        <v>-0.331650882959366</v>
      </c>
      <c r="AL128" s="53">
        <v>-0.334196925163269</v>
      </c>
      <c r="AM128" s="53">
        <v>-0.37664783000946</v>
      </c>
      <c r="AN128" s="53">
        <v>-0.375103503465652</v>
      </c>
      <c r="AO128" s="53">
        <v>-0.344809770584106</v>
      </c>
      <c r="AP128" s="53">
        <v>-0.362153649330139</v>
      </c>
      <c r="AQ128" s="53">
        <v>-0.369471311569214</v>
      </c>
      <c r="AR128" s="53">
        <v>-0.328929364681244</v>
      </c>
      <c r="AS128" s="53">
        <v>-0.336253792047501</v>
      </c>
      <c r="AT128" s="53">
        <v>-0.310010552406311</v>
      </c>
      <c r="AU128" s="53">
        <v>-0.397689312696457</v>
      </c>
      <c r="AV128" s="53">
        <v>-0.483274579048157</v>
      </c>
      <c r="AW128" s="53">
        <v>-0.394355356693268</v>
      </c>
      <c r="AX128" s="53">
        <v>-0.275464087724686</v>
      </c>
      <c r="AY128" s="53">
        <v>-0.178269147872925</v>
      </c>
      <c r="AZ128" s="53">
        <v>-0.202335268259048</v>
      </c>
      <c r="BA128" s="53">
        <v>-0.256983637809753</v>
      </c>
      <c r="BB128" s="53">
        <v>-0.293378591537476</v>
      </c>
      <c r="BC128" s="53">
        <v>-0.019548213109374</v>
      </c>
      <c r="BD128" s="53">
        <v>-0.019762409850955</v>
      </c>
      <c r="BE128" s="53">
        <v>-0.0524475201964378</v>
      </c>
      <c r="BF128" s="53">
        <v>-0.0871990621089935</v>
      </c>
      <c r="BG128" s="53">
        <v>-0.123976863920689</v>
      </c>
      <c r="BH128" s="53">
        <v>-0.151619851589203</v>
      </c>
      <c r="BI128" s="53">
        <v>-0.152630001306534</v>
      </c>
      <c r="BJ128" s="53">
        <v>-0.13827657699585</v>
      </c>
      <c r="BK128" s="53">
        <v>-0.0238293930888176</v>
      </c>
      <c r="BL128" s="53">
        <v>-0.0288108754903078</v>
      </c>
      <c r="BM128" s="53">
        <v>-0.0420218594372272</v>
      </c>
      <c r="BN128" s="53">
        <v>-0.0570038519799709</v>
      </c>
      <c r="BO128" s="53">
        <v>-0.0878344774246216</v>
      </c>
      <c r="BP128" s="53">
        <v>-0.113402687013149</v>
      </c>
      <c r="BQ128" s="53">
        <v>-0.120806805789471</v>
      </c>
      <c r="BR128" s="53">
        <v>-0.114795915782452</v>
      </c>
      <c r="BS128" s="53">
        <v>-0.135887816548347</v>
      </c>
      <c r="BT128" s="53">
        <v>-0.176877573132515</v>
      </c>
      <c r="BU128" s="53">
        <v>-0.217412337660789</v>
      </c>
      <c r="BV128" s="53">
        <v>-0.177288576960564</v>
      </c>
      <c r="BW128" s="53">
        <v>-0.195305362343788</v>
      </c>
      <c r="BX128" s="53">
        <v>-0.205070525407791</v>
      </c>
      <c r="BY128" s="53">
        <v>-0.180619657039642</v>
      </c>
      <c r="BZ128" s="53">
        <v>-0.206207394599915</v>
      </c>
      <c r="CA128" s="53">
        <v>-0.205363035202026</v>
      </c>
      <c r="CB128" s="53">
        <v>-0.200077176094055</v>
      </c>
      <c r="CC128" s="53">
        <v>-0.221216559410095</v>
      </c>
      <c r="CD128" s="53">
        <v>-0.227450668811798</v>
      </c>
      <c r="CE128" s="53">
        <v>-0.231862232089043</v>
      </c>
      <c r="CF128" s="53">
        <v>-0.236860543489456</v>
      </c>
      <c r="CG128" s="53">
        <v>-0.24552783370018</v>
      </c>
      <c r="CH128" s="53">
        <v>-0.260804772377014</v>
      </c>
      <c r="CI128" s="53">
        <v>-0.24504442512989</v>
      </c>
      <c r="CJ128" s="53">
        <v>-0.247029528021812</v>
      </c>
      <c r="CK128" s="53">
        <v>-0.254126220941544</v>
      </c>
      <c r="CL128" s="53">
        <v>-0.270677506923676</v>
      </c>
      <c r="CM128" s="53">
        <v>-0.264629542827606</v>
      </c>
      <c r="CN128" s="53">
        <v>-0.257172733545303</v>
      </c>
      <c r="CO128" s="53">
        <v>-0.256406426429749</v>
      </c>
      <c r="CP128" s="53">
        <v>-0.252980321645737</v>
      </c>
      <c r="CQ128" s="53">
        <v>-0.262870818376541</v>
      </c>
      <c r="CR128" s="53">
        <v>-0.252752393484116</v>
      </c>
      <c r="CS128" s="53">
        <v>-0.30609592795372</v>
      </c>
      <c r="CT128" s="53">
        <v>-0.371768653392792</v>
      </c>
      <c r="CU128" s="53">
        <v>-0.272861570119858</v>
      </c>
      <c r="CV128" s="53">
        <v>-0.271585673093796</v>
      </c>
      <c r="CW128" s="53">
        <v>-0.183056518435478</v>
      </c>
      <c r="CX128" s="53">
        <v>-0.210402816534042</v>
      </c>
      <c r="CY128" s="53">
        <v>-0.270219773054123</v>
      </c>
      <c r="CZ128" s="53">
        <v>-0.291285902261734</v>
      </c>
      <c r="DA128" s="53">
        <v>-0.0580252036452293</v>
      </c>
      <c r="DB128" s="53">
        <v>-0.0453815273940563</v>
      </c>
      <c r="DC128" s="53">
        <v>-0.0604991838335991</v>
      </c>
      <c r="DD128" s="53">
        <v>-0.0861514806747437</v>
      </c>
      <c r="DE128" s="53">
        <v>-0.0884577184915543</v>
      </c>
      <c r="DF128" s="53">
        <v>-0.106992214918137</v>
      </c>
      <c r="DG128" s="53">
        <v>-0.106712020933628</v>
      </c>
      <c r="DH128" s="53">
        <v>-0.139091059565544</v>
      </c>
      <c r="DI128" s="53">
        <v>-0.135431185364723</v>
      </c>
      <c r="DJ128" s="53">
        <v>-0.159861862659454</v>
      </c>
      <c r="DK128" s="53">
        <v>-0.139471530914307</v>
      </c>
      <c r="DL128" s="53">
        <v>-0.167279258370399</v>
      </c>
      <c r="DM128" s="53">
        <v>-0.0917431563138962</v>
      </c>
      <c r="DN128" s="53">
        <v>-0.0878986045718193</v>
      </c>
      <c r="DO128" s="53">
        <v>-0.0980506986379623</v>
      </c>
      <c r="DP128" s="53">
        <v>-0.110549584031105</v>
      </c>
      <c r="DQ128" s="53">
        <v>-0.0741972550749779</v>
      </c>
      <c r="DR128" s="53">
        <v>-0.0850308611989021</v>
      </c>
      <c r="DS128" s="53">
        <v>-0.0984720587730408</v>
      </c>
      <c r="DT128" s="53">
        <v>-0.0914878249168396</v>
      </c>
      <c r="DU128" s="53">
        <v>-0.0945891439914703</v>
      </c>
      <c r="DV128" s="53">
        <v>-0.10159432888031</v>
      </c>
      <c r="DW128" s="53">
        <v>-0.104651995003223</v>
      </c>
      <c r="DX128" s="53">
        <v>-0.110816970467567</v>
      </c>
      <c r="DY128" s="53">
        <v>-0.068561427295208</v>
      </c>
      <c r="DZ128" s="53">
        <v>-0.0768382102251053</v>
      </c>
      <c r="EA128" s="53">
        <v>-0.0927159488201141</v>
      </c>
      <c r="EB128" s="53">
        <v>-0.108628645539284</v>
      </c>
      <c r="EC128" s="53">
        <v>-0.114833422005177</v>
      </c>
      <c r="ED128" s="53">
        <v>-0.119916342198849</v>
      </c>
      <c r="EE128" s="53">
        <v>-0.111076653003693</v>
      </c>
      <c r="EF128" s="53">
        <v>-0.12530143558979</v>
      </c>
      <c r="EG128" s="53">
        <v>-0.118923082947731</v>
      </c>
      <c r="EH128" s="53">
        <v>-0.119484022259712</v>
      </c>
      <c r="EI128" s="53">
        <v>-0.154838249087334</v>
      </c>
      <c r="EJ128" s="53">
        <v>-0.136742636561394</v>
      </c>
      <c r="EK128" s="53">
        <v>-0.112496830523014</v>
      </c>
      <c r="EL128" s="53">
        <v>-0.137297540903091</v>
      </c>
      <c r="EM128" s="53">
        <v>-0.145381525158882</v>
      </c>
      <c r="EN128" s="53">
        <v>-0.108265653252602</v>
      </c>
      <c r="EO128" s="53">
        <v>-0.105699591338634</v>
      </c>
      <c r="EP128" s="53">
        <v>-0.0895747914910316</v>
      </c>
      <c r="EQ128" s="53">
        <v>-0.123910002410412</v>
      </c>
      <c r="ER128" s="53">
        <v>-0.143822565674782</v>
      </c>
      <c r="ES128" s="53">
        <v>-0.153810411691666</v>
      </c>
      <c r="ET128" s="53">
        <v>-0.0361950397491455</v>
      </c>
      <c r="EU128" s="53">
        <v>-0.0275292694568634</v>
      </c>
      <c r="EV128" s="53">
        <v>-0.0242490824311972</v>
      </c>
      <c r="EW128" s="53">
        <v>-0.019080488011241</v>
      </c>
      <c r="EX128" s="53">
        <v>-0.0344093218445778</v>
      </c>
    </row>
    <row r="129" s="53" customFormat="1" spans="1:154">
      <c r="A129" s="54">
        <v>2955</v>
      </c>
      <c r="B129" s="62">
        <v>2955</v>
      </c>
      <c r="C129" s="53" t="s">
        <v>1203</v>
      </c>
      <c r="D129" s="55">
        <v>43851</v>
      </c>
      <c r="E129" s="53">
        <v>-0.0456953197717667</v>
      </c>
      <c r="F129" s="53">
        <v>-0.0608888156712055</v>
      </c>
      <c r="G129" s="53">
        <v>-0.129684329032898</v>
      </c>
      <c r="H129" s="53">
        <v>-0.00206506252288818</v>
      </c>
      <c r="I129" s="53">
        <v>0.0633703023195267</v>
      </c>
      <c r="J129" s="53">
        <v>0.165690511465073</v>
      </c>
      <c r="K129" s="53">
        <v>0.244042679667473</v>
      </c>
      <c r="L129" s="53">
        <v>0.230434581637383</v>
      </c>
      <c r="M129" s="53">
        <v>0.277147829532623</v>
      </c>
      <c r="N129" s="53">
        <v>0.36576434969902</v>
      </c>
      <c r="O129" s="53">
        <v>0.285585075616837</v>
      </c>
      <c r="P129" s="53">
        <v>0.211403548717499</v>
      </c>
      <c r="Q129" s="53">
        <v>0.1953414529562</v>
      </c>
      <c r="R129" s="53">
        <v>0.177199959754944</v>
      </c>
      <c r="S129" s="53">
        <v>0.119594000279903</v>
      </c>
      <c r="T129" s="53">
        <v>0.134535387158394</v>
      </c>
      <c r="U129" s="53">
        <v>0.12277726829052</v>
      </c>
      <c r="V129" s="53">
        <v>0.158678993582726</v>
      </c>
      <c r="W129" s="53">
        <v>0.151576325297356</v>
      </c>
      <c r="X129" s="53">
        <v>0.132726341485977</v>
      </c>
      <c r="Y129" s="53">
        <v>0.163753569126129</v>
      </c>
      <c r="Z129" s="53">
        <v>0.144167512655258</v>
      </c>
      <c r="AA129" s="53">
        <v>0.145169585943222</v>
      </c>
      <c r="AB129" s="53">
        <v>0.151332706212997</v>
      </c>
      <c r="AC129" s="53">
        <v>0.123319871723652</v>
      </c>
      <c r="AD129" s="53">
        <v>0.0927723795175552</v>
      </c>
      <c r="AE129" s="53">
        <v>0.0734867602586746</v>
      </c>
      <c r="AF129" s="53">
        <v>-0.0017620378639549</v>
      </c>
      <c r="AG129" s="53">
        <v>0.000610688934102654</v>
      </c>
      <c r="AH129" s="53">
        <v>-0.01293970271945</v>
      </c>
      <c r="AI129" s="53">
        <v>0.0159516595304012</v>
      </c>
      <c r="AJ129" s="53">
        <v>0.0970933884382248</v>
      </c>
      <c r="AK129" s="53">
        <v>0.0660639777779579</v>
      </c>
      <c r="AL129" s="53">
        <v>0.0146771911531687</v>
      </c>
      <c r="AM129" s="53">
        <v>0.073300763964653</v>
      </c>
      <c r="AN129" s="53">
        <v>0.110073059797287</v>
      </c>
      <c r="AO129" s="53">
        <v>0.156620144844055</v>
      </c>
      <c r="AP129" s="53">
        <v>0.0614775158464909</v>
      </c>
      <c r="AQ129" s="53">
        <v>0.0820004269480705</v>
      </c>
      <c r="AR129" s="53">
        <v>0.0433315522968769</v>
      </c>
      <c r="AS129" s="53">
        <v>0.060090895742178</v>
      </c>
      <c r="AT129" s="53">
        <v>-0.00920269638299942</v>
      </c>
      <c r="AU129" s="53">
        <v>-0.109463199973106</v>
      </c>
      <c r="AV129" s="53">
        <v>-0.139203429222107</v>
      </c>
      <c r="AW129" s="53">
        <v>-0.146215066313744</v>
      </c>
      <c r="AX129" s="53">
        <v>-0.138343766331673</v>
      </c>
      <c r="AY129" s="53">
        <v>-0.163331538438797</v>
      </c>
      <c r="AZ129" s="53">
        <v>-0.134616494178772</v>
      </c>
      <c r="BA129" s="53">
        <v>-0.138532146811485</v>
      </c>
      <c r="BB129" s="53">
        <v>-0.151281237602234</v>
      </c>
      <c r="BC129" s="53">
        <v>-0.0323120839893818</v>
      </c>
      <c r="BD129" s="53">
        <v>-0.0649154931306839</v>
      </c>
      <c r="BE129" s="53">
        <v>-0.137436509132385</v>
      </c>
      <c r="BF129" s="53">
        <v>-0.0131519185379148</v>
      </c>
      <c r="BG129" s="53">
        <v>0.0632371753454208</v>
      </c>
      <c r="BH129" s="53">
        <v>0.150434941053391</v>
      </c>
      <c r="BI129" s="53">
        <v>0.236401930451393</v>
      </c>
      <c r="BJ129" s="53">
        <v>0.222477808594704</v>
      </c>
      <c r="BK129" s="53">
        <v>0.284087389707565</v>
      </c>
      <c r="BL129" s="53">
        <v>0.372940331697464</v>
      </c>
      <c r="BM129" s="53">
        <v>0.309933692216873</v>
      </c>
      <c r="BN129" s="53">
        <v>0.267062693834305</v>
      </c>
      <c r="BO129" s="53">
        <v>0.254877537488937</v>
      </c>
      <c r="BP129" s="53">
        <v>0.25404104590416</v>
      </c>
      <c r="BQ129" s="53">
        <v>0.152379393577576</v>
      </c>
      <c r="BR129" s="53">
        <v>0.143016621470451</v>
      </c>
      <c r="BS129" s="53">
        <v>0.134350135922432</v>
      </c>
      <c r="BT129" s="53">
        <v>0.170800924301147</v>
      </c>
      <c r="BU129" s="53">
        <v>0.173335611820221</v>
      </c>
      <c r="BV129" s="53">
        <v>0.16422712802887</v>
      </c>
      <c r="BW129" s="53">
        <v>0.180874869227409</v>
      </c>
      <c r="BX129" s="53">
        <v>0.174025654792786</v>
      </c>
      <c r="BY129" s="53">
        <v>0.191933870315552</v>
      </c>
      <c r="BZ129" s="53">
        <v>0.198213875293732</v>
      </c>
      <c r="CA129" s="53">
        <v>0.168898046016693</v>
      </c>
      <c r="CB129" s="53">
        <v>0.125594839453697</v>
      </c>
      <c r="CC129" s="53">
        <v>0.111303865909576</v>
      </c>
      <c r="CD129" s="53">
        <v>0.0548159517347813</v>
      </c>
      <c r="CE129" s="53">
        <v>0.0616939514875412</v>
      </c>
      <c r="CF129" s="53">
        <v>0.0434999987483025</v>
      </c>
      <c r="CG129" s="53">
        <v>0.0765819773077965</v>
      </c>
      <c r="CH129" s="53">
        <v>0.135383635759354</v>
      </c>
      <c r="CI129" s="53">
        <v>0.115650303661823</v>
      </c>
      <c r="CJ129" s="53">
        <v>0.0815498530864716</v>
      </c>
      <c r="CK129" s="53">
        <v>0.137793526053429</v>
      </c>
      <c r="CL129" s="53">
        <v>0.173137828707695</v>
      </c>
      <c r="CM129" s="53">
        <v>0.222777292132378</v>
      </c>
      <c r="CN129" s="53">
        <v>0.13409648835659</v>
      </c>
      <c r="CO129" s="53">
        <v>0.157578811049461</v>
      </c>
      <c r="CP129" s="53">
        <v>0.144346162676811</v>
      </c>
      <c r="CQ129" s="53">
        <v>0.149089992046356</v>
      </c>
      <c r="CR129" s="53">
        <v>0.0944833606481552</v>
      </c>
      <c r="CS129" s="53">
        <v>0.00719878589734435</v>
      </c>
      <c r="CT129" s="53">
        <v>-0.030003247782588</v>
      </c>
      <c r="CU129" s="53">
        <v>-0.0511515811085701</v>
      </c>
      <c r="CV129" s="53">
        <v>-0.0392908118665218</v>
      </c>
      <c r="CW129" s="53">
        <v>-0.0805638134479523</v>
      </c>
      <c r="CX129" s="53">
        <v>-0.0632470771670341</v>
      </c>
      <c r="CY129" s="53">
        <v>-0.0680860206484795</v>
      </c>
      <c r="CZ129" s="53">
        <v>-0.0641133934259415</v>
      </c>
      <c r="DA129" s="53">
        <v>-0.0482769906520844</v>
      </c>
      <c r="DB129" s="53">
        <v>-0.0308670829981565</v>
      </c>
      <c r="DC129" s="53">
        <v>-0.0271415784955025</v>
      </c>
      <c r="DD129" s="53">
        <v>-0.0238069035112858</v>
      </c>
      <c r="DE129" s="53">
        <v>-0.0347606353461742</v>
      </c>
      <c r="DF129" s="53">
        <v>-0.0196381881833076</v>
      </c>
      <c r="DG129" s="53">
        <v>-0.0272530093789101</v>
      </c>
      <c r="DH129" s="53">
        <v>-0.0269369818270206</v>
      </c>
      <c r="DI129" s="53">
        <v>-0.0418333411216736</v>
      </c>
      <c r="DJ129" s="53">
        <v>-0.042069748044014</v>
      </c>
      <c r="DK129" s="53">
        <v>-0.059242382645607</v>
      </c>
      <c r="DL129" s="53">
        <v>-0.0905528888106346</v>
      </c>
      <c r="DM129" s="53">
        <v>-0.0944298356771469</v>
      </c>
      <c r="DN129" s="53">
        <v>-0.111734837293625</v>
      </c>
      <c r="DO129" s="53">
        <v>-0.0676791444420815</v>
      </c>
      <c r="DP129" s="53">
        <v>-0.0433750003576279</v>
      </c>
      <c r="DQ129" s="53">
        <v>-0.046466626226902</v>
      </c>
      <c r="DR129" s="53">
        <v>-0.0470156744122505</v>
      </c>
      <c r="DS129" s="53">
        <v>-0.0566530451178551</v>
      </c>
      <c r="DT129" s="53">
        <v>-0.0663945451378822</v>
      </c>
      <c r="DU129" s="53">
        <v>-0.05201505869627</v>
      </c>
      <c r="DV129" s="53">
        <v>-0.0647519007325172</v>
      </c>
      <c r="DW129" s="53">
        <v>-0.0816580429673195</v>
      </c>
      <c r="DX129" s="53">
        <v>-0.081774927675724</v>
      </c>
      <c r="DY129" s="53">
        <v>-0.080471932888031</v>
      </c>
      <c r="DZ129" s="53">
        <v>-0.0677162110805511</v>
      </c>
      <c r="EA129" s="53">
        <v>-0.0727108642458916</v>
      </c>
      <c r="EB129" s="53">
        <v>-0.0914717465639114</v>
      </c>
      <c r="EC129" s="53">
        <v>-0.0959770232439041</v>
      </c>
      <c r="ED129" s="53">
        <v>-0.0913334563374519</v>
      </c>
      <c r="EE129" s="53">
        <v>-0.0955240800976753</v>
      </c>
      <c r="EF129" s="53">
        <v>-0.0731840059161186</v>
      </c>
      <c r="EG129" s="53">
        <v>-0.0844800844788551</v>
      </c>
      <c r="EH129" s="53">
        <v>-0.101766422390938</v>
      </c>
      <c r="EI129" s="53">
        <v>-0.0993865206837654</v>
      </c>
      <c r="EJ129" s="53">
        <v>-0.0979585275053978</v>
      </c>
      <c r="EK129" s="53">
        <v>-0.101050905883312</v>
      </c>
      <c r="EL129" s="53">
        <v>-0.107512727379799</v>
      </c>
      <c r="EM129" s="53">
        <v>-0.1104721352458</v>
      </c>
      <c r="EN129" s="53">
        <v>-0.135908365249634</v>
      </c>
      <c r="EO129" s="53">
        <v>-0.123892851173878</v>
      </c>
      <c r="EP129" s="53">
        <v>-0.138579815626144</v>
      </c>
      <c r="EQ129" s="53">
        <v>-0.151555746793747</v>
      </c>
      <c r="ER129" s="53">
        <v>-0.144093945622444</v>
      </c>
      <c r="ES129" s="53">
        <v>-0.129957228899002</v>
      </c>
      <c r="ET129" s="53">
        <v>-0.133946716785431</v>
      </c>
      <c r="EU129" s="53">
        <v>-0.117661483585835</v>
      </c>
      <c r="EV129" s="53">
        <v>-0.106263175606728</v>
      </c>
      <c r="EW129" s="53">
        <v>-0.105339892208576</v>
      </c>
      <c r="EX129" s="53">
        <v>-0.122061602771282</v>
      </c>
    </row>
    <row r="130" s="53" customFormat="1" spans="1:154">
      <c r="A130" s="54">
        <v>2960</v>
      </c>
      <c r="B130" s="62">
        <v>2960</v>
      </c>
      <c r="C130" s="53" t="s">
        <v>1204</v>
      </c>
      <c r="D130" s="55">
        <v>43851</v>
      </c>
      <c r="E130" s="53">
        <v>-0.0702608674764633</v>
      </c>
      <c r="F130" s="53">
        <v>-0.128659874200821</v>
      </c>
      <c r="G130" s="53">
        <v>-0.310892283916473</v>
      </c>
      <c r="H130" s="53">
        <v>-0.3604995906353</v>
      </c>
      <c r="I130" s="53">
        <v>-0.368526339530945</v>
      </c>
      <c r="J130" s="53">
        <v>-0.37989017367363</v>
      </c>
      <c r="K130" s="53">
        <v>-0.408005744218826</v>
      </c>
      <c r="L130" s="53">
        <v>-0.401339262723923</v>
      </c>
      <c r="M130" s="53">
        <v>-0.431294471025467</v>
      </c>
      <c r="N130" s="53">
        <v>-0.452741712331772</v>
      </c>
      <c r="O130" s="53">
        <v>-0.481164634227753</v>
      </c>
      <c r="P130" s="53">
        <v>-0.484930545091629</v>
      </c>
      <c r="Q130" s="53">
        <v>-0.472805589437485</v>
      </c>
      <c r="R130" s="53">
        <v>-0.504447817802429</v>
      </c>
      <c r="S130" s="53">
        <v>-0.481115251779556</v>
      </c>
      <c r="T130" s="53">
        <v>-0.478748559951782</v>
      </c>
      <c r="U130" s="53">
        <v>-0.469765245914459</v>
      </c>
      <c r="V130" s="53">
        <v>-0.539462506771088</v>
      </c>
      <c r="W130" s="53">
        <v>-0.595155775547028</v>
      </c>
      <c r="X130" s="53">
        <v>-0.588264405727386</v>
      </c>
      <c r="Y130" s="53">
        <v>-0.586129128932953</v>
      </c>
      <c r="Z130" s="53">
        <v>-0.659163773059845</v>
      </c>
      <c r="AA130" s="53">
        <v>-0.628552854061127</v>
      </c>
      <c r="AB130" s="53">
        <v>-0.643794000148773</v>
      </c>
      <c r="AC130" s="53">
        <v>-0.621402382850647</v>
      </c>
      <c r="AD130" s="53">
        <v>-0.589957892894745</v>
      </c>
      <c r="AE130" s="53">
        <v>-0.665343999862671</v>
      </c>
      <c r="AF130" s="53">
        <v>-0.704971075057983</v>
      </c>
      <c r="AG130" s="53">
        <v>-0.711091279983521</v>
      </c>
      <c r="AH130" s="53">
        <v>-0.72174459695816</v>
      </c>
      <c r="AI130" s="53">
        <v>-0.787725985050201</v>
      </c>
      <c r="AJ130" s="53">
        <v>-0.848468065261841</v>
      </c>
      <c r="AK130" s="53">
        <v>-0.924217343330383</v>
      </c>
      <c r="AL130" s="53">
        <v>-0.963184654712677</v>
      </c>
      <c r="AM130" s="53">
        <v>-1.02705347537994</v>
      </c>
      <c r="AN130" s="53">
        <v>-1.05901432037354</v>
      </c>
      <c r="AO130" s="53">
        <v>-1.05679070949554</v>
      </c>
      <c r="AP130" s="53">
        <v>-1.12753570079803</v>
      </c>
      <c r="AQ130" s="53">
        <v>-1.11473333835602</v>
      </c>
      <c r="AR130" s="53">
        <v>-1.05985224246979</v>
      </c>
      <c r="AS130" s="53">
        <v>-1.0692058801651</v>
      </c>
      <c r="AT130" s="53">
        <v>-1.06494665145874</v>
      </c>
      <c r="AU130" s="53">
        <v>-1.08609294891357</v>
      </c>
      <c r="AV130" s="53">
        <v>-1.02142608165741</v>
      </c>
      <c r="AW130" s="53">
        <v>-1.05406928062439</v>
      </c>
      <c r="AX130" s="53">
        <v>-1.07559549808502</v>
      </c>
      <c r="AY130" s="53">
        <v>-1.12963402271271</v>
      </c>
      <c r="AZ130" s="53">
        <v>-1.1532655954361</v>
      </c>
      <c r="BA130" s="53">
        <v>-1.14619076251984</v>
      </c>
      <c r="BB130" s="53">
        <v>-1.21704614162445</v>
      </c>
      <c r="BC130" s="53">
        <v>-0.0625236928462982</v>
      </c>
      <c r="BD130" s="53">
        <v>-0.115821830928326</v>
      </c>
      <c r="BE130" s="53">
        <v>-0.27627032995224</v>
      </c>
      <c r="BF130" s="53">
        <v>-0.287140727043152</v>
      </c>
      <c r="BG130" s="53">
        <v>-0.300326526165009</v>
      </c>
      <c r="BH130" s="53">
        <v>-0.300835400819778</v>
      </c>
      <c r="BI130" s="53">
        <v>-0.312816172838211</v>
      </c>
      <c r="BJ130" s="53">
        <v>-0.290274500846863</v>
      </c>
      <c r="BK130" s="53">
        <v>-0.291470497846603</v>
      </c>
      <c r="BL130" s="53">
        <v>-0.308081686496735</v>
      </c>
      <c r="BM130" s="53">
        <v>-0.319241315126419</v>
      </c>
      <c r="BN130" s="53">
        <v>-0.316177159547806</v>
      </c>
      <c r="BO130" s="53">
        <v>-0.303367108106613</v>
      </c>
      <c r="BP130" s="53">
        <v>-0.335584670305252</v>
      </c>
      <c r="BQ130" s="53">
        <v>-0.347290277481079</v>
      </c>
      <c r="BR130" s="53">
        <v>-0.343541294336319</v>
      </c>
      <c r="BS130" s="53">
        <v>-0.366537392139435</v>
      </c>
      <c r="BT130" s="53">
        <v>-0.420537859201431</v>
      </c>
      <c r="BU130" s="53">
        <v>-0.46372926235199</v>
      </c>
      <c r="BV130" s="53">
        <v>-0.423320204019547</v>
      </c>
      <c r="BW130" s="53">
        <v>-0.410918593406677</v>
      </c>
      <c r="BX130" s="53">
        <v>-0.465485990047455</v>
      </c>
      <c r="BY130" s="53">
        <v>-0.414030283689499</v>
      </c>
      <c r="BZ130" s="53">
        <v>-0.437721133232117</v>
      </c>
      <c r="CA130" s="53">
        <v>-0.414167553186417</v>
      </c>
      <c r="CB130" s="53">
        <v>-0.397441774606705</v>
      </c>
      <c r="CC130" s="53">
        <v>-0.447486221790314</v>
      </c>
      <c r="CD130" s="53">
        <v>-0.497783452272415</v>
      </c>
      <c r="CE130" s="53">
        <v>-0.48831233382225</v>
      </c>
      <c r="CF130" s="53">
        <v>-0.502133965492249</v>
      </c>
      <c r="CG130" s="53">
        <v>-0.543963074684143</v>
      </c>
      <c r="CH130" s="53">
        <v>-0.601682245731354</v>
      </c>
      <c r="CI130" s="53">
        <v>-0.65766179561615</v>
      </c>
      <c r="CJ130" s="53">
        <v>-0.677288413047791</v>
      </c>
      <c r="CK130" s="53">
        <v>-0.724636912345886</v>
      </c>
      <c r="CL130" s="53">
        <v>-0.755384683609009</v>
      </c>
      <c r="CM130" s="53">
        <v>-0.741039931774139</v>
      </c>
      <c r="CN130" s="53">
        <v>-0.789457499980927</v>
      </c>
      <c r="CO130" s="53">
        <v>-0.75762927532196</v>
      </c>
      <c r="CP130" s="53">
        <v>-0.729981005191803</v>
      </c>
      <c r="CQ130" s="53">
        <v>-0.723633944988251</v>
      </c>
      <c r="CR130" s="53">
        <v>-0.723526239395142</v>
      </c>
      <c r="CS130" s="53">
        <v>-0.723799824714661</v>
      </c>
      <c r="CT130" s="53">
        <v>-0.672934830188751</v>
      </c>
      <c r="CU130" s="53">
        <v>-0.714516162872314</v>
      </c>
      <c r="CV130" s="53">
        <v>-0.711525559425354</v>
      </c>
      <c r="CW130" s="53">
        <v>-0.75565505027771</v>
      </c>
      <c r="CX130" s="53">
        <v>-0.754384875297546</v>
      </c>
      <c r="CY130" s="53">
        <v>-0.767740845680237</v>
      </c>
      <c r="CZ130" s="53">
        <v>-0.782470107078552</v>
      </c>
      <c r="DA130" s="53">
        <v>-0.0555686466395855</v>
      </c>
      <c r="DB130" s="53">
        <v>-0.0606695152819157</v>
      </c>
      <c r="DC130" s="53">
        <v>-0.0824534446001053</v>
      </c>
      <c r="DD130" s="53">
        <v>-0.121190331876278</v>
      </c>
      <c r="DE130" s="53">
        <v>-0.116031274199486</v>
      </c>
      <c r="DF130" s="53">
        <v>-0.12688621878624</v>
      </c>
      <c r="DG130" s="53">
        <v>-0.143021017313004</v>
      </c>
      <c r="DH130" s="53">
        <v>-0.158896237611771</v>
      </c>
      <c r="DI130" s="53">
        <v>-0.187655434012413</v>
      </c>
      <c r="DJ130" s="53">
        <v>-0.192491486668587</v>
      </c>
      <c r="DK130" s="53">
        <v>-0.209754794836044</v>
      </c>
      <c r="DL130" s="53">
        <v>-0.216584831476212</v>
      </c>
      <c r="DM130" s="53">
        <v>-0.217269957065582</v>
      </c>
      <c r="DN130" s="53">
        <v>-0.216694638133049</v>
      </c>
      <c r="DO130" s="53">
        <v>-0.181656420230865</v>
      </c>
      <c r="DP130" s="53">
        <v>-0.183038726449013</v>
      </c>
      <c r="DQ130" s="53">
        <v>-0.151059329509735</v>
      </c>
      <c r="DR130" s="53">
        <v>-0.166756123304367</v>
      </c>
      <c r="DS130" s="53">
        <v>-0.179257959127426</v>
      </c>
      <c r="DT130" s="53">
        <v>-0.212775677442551</v>
      </c>
      <c r="DU130" s="53">
        <v>-0.223042011260986</v>
      </c>
      <c r="DV130" s="53">
        <v>-0.241509273648262</v>
      </c>
      <c r="DW130" s="53">
        <v>-0.262354016304016</v>
      </c>
      <c r="DX130" s="53">
        <v>-0.253904342651367</v>
      </c>
      <c r="DY130" s="53">
        <v>-0.255066305398941</v>
      </c>
      <c r="DZ130" s="53">
        <v>-0.240347608923912</v>
      </c>
      <c r="EA130" s="53">
        <v>-0.265689224004745</v>
      </c>
      <c r="EB130" s="53">
        <v>-0.255019098520279</v>
      </c>
      <c r="EC130" s="53">
        <v>-0.270610392093658</v>
      </c>
      <c r="ED130" s="53">
        <v>-0.267442137002945</v>
      </c>
      <c r="EE130" s="53">
        <v>-0.291594386100769</v>
      </c>
      <c r="EF130" s="53">
        <v>-0.294617265462875</v>
      </c>
      <c r="EG130" s="53">
        <v>-0.314387023448944</v>
      </c>
      <c r="EH130" s="53">
        <v>-0.333727687597275</v>
      </c>
      <c r="EI130" s="53">
        <v>-0.350248008966446</v>
      </c>
      <c r="EJ130" s="53">
        <v>-0.351461052894592</v>
      </c>
      <c r="EK130" s="53">
        <v>-0.363582223653793</v>
      </c>
      <c r="EL130" s="53">
        <v>-0.385909616947174</v>
      </c>
      <c r="EM130" s="53">
        <v>-0.404935538768768</v>
      </c>
      <c r="EN130" s="53">
        <v>-0.377702683210373</v>
      </c>
      <c r="EO130" s="53">
        <v>-0.39340341091156</v>
      </c>
      <c r="EP130" s="53">
        <v>-0.389251857995987</v>
      </c>
      <c r="EQ130" s="53">
        <v>-0.410124599933624</v>
      </c>
      <c r="ER130" s="53">
        <v>-0.396322757005692</v>
      </c>
      <c r="ES130" s="53">
        <v>-0.387384623289108</v>
      </c>
      <c r="ET130" s="53">
        <v>-0.411901354789734</v>
      </c>
      <c r="EU130" s="53">
        <v>-0.421810388565063</v>
      </c>
      <c r="EV130" s="53">
        <v>-0.446712166070938</v>
      </c>
      <c r="EW130" s="53">
        <v>-0.42628139257431</v>
      </c>
      <c r="EX130" s="53">
        <v>-0.482407599687576</v>
      </c>
    </row>
    <row r="131" s="53" customFormat="1" spans="1:154">
      <c r="A131" s="54">
        <v>2962</v>
      </c>
      <c r="B131" s="62">
        <v>2962</v>
      </c>
      <c r="C131" s="53" t="s">
        <v>408</v>
      </c>
      <c r="D131" s="55">
        <v>43851</v>
      </c>
      <c r="E131" s="53">
        <v>-0.109122253954411</v>
      </c>
      <c r="F131" s="53">
        <v>-0.409090667963028</v>
      </c>
      <c r="G131" s="53">
        <v>-1.03398215770721</v>
      </c>
      <c r="H131" s="53">
        <v>-1.23394596576691</v>
      </c>
      <c r="I131" s="53">
        <v>-1.21061170101166</v>
      </c>
      <c r="J131" s="53">
        <v>-1.17409348487854</v>
      </c>
      <c r="K131" s="53">
        <v>-1.26052236557007</v>
      </c>
      <c r="L131" s="53">
        <v>-1.16829884052277</v>
      </c>
      <c r="M131" s="53">
        <v>-1.29148042201996</v>
      </c>
      <c r="N131" s="53">
        <v>-1.30274391174316</v>
      </c>
      <c r="O131" s="53">
        <v>-1.34141743183136</v>
      </c>
      <c r="P131" s="53">
        <v>-1.3287957906723</v>
      </c>
      <c r="Q131" s="53">
        <v>-1.13992166519165</v>
      </c>
      <c r="R131" s="53">
        <v>-1.08888566493988</v>
      </c>
      <c r="S131" s="53">
        <v>-1.10288166999817</v>
      </c>
      <c r="T131" s="53">
        <v>-1.047478556633</v>
      </c>
      <c r="U131" s="53">
        <v>-1.06564331054687</v>
      </c>
      <c r="V131" s="53">
        <v>-1.18810093402863</v>
      </c>
      <c r="W131" s="53">
        <v>-1.28735649585724</v>
      </c>
      <c r="X131" s="53">
        <v>-1.29620051383972</v>
      </c>
      <c r="Y131" s="53">
        <v>-1.43008196353912</v>
      </c>
      <c r="Z131" s="53">
        <v>-1.67768943309784</v>
      </c>
      <c r="AA131" s="53">
        <v>-1.50189232826233</v>
      </c>
      <c r="AB131" s="53">
        <v>-1.47006022930145</v>
      </c>
      <c r="AC131" s="53">
        <v>-1.32515680789948</v>
      </c>
      <c r="AD131" s="53">
        <v>-1.15550935268402</v>
      </c>
      <c r="AE131" s="53">
        <v>-1.30960786342621</v>
      </c>
      <c r="AF131" s="53">
        <v>-1.50813615322113</v>
      </c>
      <c r="AG131" s="53">
        <v>-1.41822934150696</v>
      </c>
      <c r="AH131" s="53">
        <v>-1.45821821689606</v>
      </c>
      <c r="AI131" s="53">
        <v>-1.57612121105194</v>
      </c>
      <c r="AJ131" s="53">
        <v>-1.63304233551025</v>
      </c>
      <c r="AK131" s="53">
        <v>-1.85300827026367</v>
      </c>
      <c r="AL131" s="53">
        <v>-1.91608965396881</v>
      </c>
      <c r="AM131" s="53">
        <v>-2.08608102798462</v>
      </c>
      <c r="AN131" s="53">
        <v>-2.14272427558899</v>
      </c>
      <c r="AO131" s="53">
        <v>-2.16836619377136</v>
      </c>
      <c r="AP131" s="53">
        <v>-2.3995156288147</v>
      </c>
      <c r="AQ131" s="53">
        <v>-2.32877779006958</v>
      </c>
      <c r="AR131" s="53">
        <v>-2.06932497024536</v>
      </c>
      <c r="AS131" s="53">
        <v>-2.13592195510864</v>
      </c>
      <c r="AT131" s="53">
        <v>-2.12069463729858</v>
      </c>
      <c r="AU131" s="53">
        <v>-2.29705953598022</v>
      </c>
      <c r="AV131" s="53">
        <v>-2.36849093437195</v>
      </c>
      <c r="AW131" s="53">
        <v>-2.39919018745422</v>
      </c>
      <c r="AX131" s="53">
        <v>-2.43119072914124</v>
      </c>
      <c r="AY131" s="53">
        <v>-2.56249761581421</v>
      </c>
      <c r="AZ131" s="53">
        <v>-2.50916814804077</v>
      </c>
      <c r="BA131" s="53">
        <v>-2.5067982673645</v>
      </c>
      <c r="BB131" s="53">
        <v>-2.74178051948547</v>
      </c>
      <c r="BC131" s="53">
        <v>-0.153477787971497</v>
      </c>
      <c r="BD131" s="53">
        <v>-0.391892343759537</v>
      </c>
      <c r="BE131" s="53">
        <v>-0.957582354545593</v>
      </c>
      <c r="BF131" s="53">
        <v>-1.04315364360809</v>
      </c>
      <c r="BG131" s="53">
        <v>-1.00617170333862</v>
      </c>
      <c r="BH131" s="53">
        <v>-0.952802002429962</v>
      </c>
      <c r="BI131" s="53">
        <v>-0.969027519226074</v>
      </c>
      <c r="BJ131" s="53">
        <v>-0.879305243492126</v>
      </c>
      <c r="BK131" s="53">
        <v>-0.899929165840149</v>
      </c>
      <c r="BL131" s="53">
        <v>-0.907333135604858</v>
      </c>
      <c r="BM131" s="53">
        <v>-0.947710573673248</v>
      </c>
      <c r="BN131" s="53">
        <v>-0.940054714679718</v>
      </c>
      <c r="BO131" s="53">
        <v>-0.819662630558014</v>
      </c>
      <c r="BP131" s="53">
        <v>-0.780854225158691</v>
      </c>
      <c r="BQ131" s="53">
        <v>-0.831817924976349</v>
      </c>
      <c r="BR131" s="53">
        <v>-0.726808071136475</v>
      </c>
      <c r="BS131" s="53">
        <v>-0.788885712623596</v>
      </c>
      <c r="BT131" s="53">
        <v>-0.882005870342255</v>
      </c>
      <c r="BU131" s="53">
        <v>-0.982111275196075</v>
      </c>
      <c r="BV131" s="53">
        <v>-0.890272080898285</v>
      </c>
      <c r="BW131" s="53">
        <v>-0.957754909992218</v>
      </c>
      <c r="BX131" s="53">
        <v>-1.21110761165619</v>
      </c>
      <c r="BY131" s="53">
        <v>-0.973950207233429</v>
      </c>
      <c r="BZ131" s="53">
        <v>-0.979550004005432</v>
      </c>
      <c r="CA131" s="53">
        <v>-0.901987850666046</v>
      </c>
      <c r="CB131" s="53">
        <v>-0.811876952648163</v>
      </c>
      <c r="CC131" s="53">
        <v>-0.904991090297699</v>
      </c>
      <c r="CD131" s="53">
        <v>-1.09464848041534</v>
      </c>
      <c r="CE131" s="53">
        <v>-1.01453804969788</v>
      </c>
      <c r="CF131" s="53">
        <v>-1.07418787479401</v>
      </c>
      <c r="CG131" s="53">
        <v>-1.18529665470123</v>
      </c>
      <c r="CH131" s="53">
        <v>-1.31770050525665</v>
      </c>
      <c r="CI131" s="53">
        <v>-1.48865747451782</v>
      </c>
      <c r="CJ131" s="53">
        <v>-1.52426290512085</v>
      </c>
      <c r="CK131" s="53">
        <v>-1.67809009552002</v>
      </c>
      <c r="CL131" s="53">
        <v>-1.76009881496429</v>
      </c>
      <c r="CM131" s="53">
        <v>-1.71152257919312</v>
      </c>
      <c r="CN131" s="53">
        <v>-1.92437970638275</v>
      </c>
      <c r="CO131" s="53">
        <v>-1.80403101444244</v>
      </c>
      <c r="CP131" s="53">
        <v>-1.70981001853943</v>
      </c>
      <c r="CQ131" s="53">
        <v>-1.7772901058197</v>
      </c>
      <c r="CR131" s="53">
        <v>-1.77020490169525</v>
      </c>
      <c r="CS131" s="53">
        <v>-1.84216523170471</v>
      </c>
      <c r="CT131" s="53">
        <v>-1.91452646255493</v>
      </c>
      <c r="CU131" s="53">
        <v>-1.99458825588226</v>
      </c>
      <c r="CV131" s="53">
        <v>-1.97520434856415</v>
      </c>
      <c r="CW131" s="53">
        <v>-2.06733226776123</v>
      </c>
      <c r="CX131" s="53">
        <v>-1.97487413883209</v>
      </c>
      <c r="CY131" s="53">
        <v>-1.98563587665558</v>
      </c>
      <c r="CZ131" s="53">
        <v>-2.01364684104919</v>
      </c>
      <c r="DA131" s="53">
        <v>-0.0810187235474586</v>
      </c>
      <c r="DB131" s="53">
        <v>-0.142572581768036</v>
      </c>
      <c r="DC131" s="53">
        <v>-0.201774060726166</v>
      </c>
      <c r="DD131" s="53">
        <v>-0.316166639328003</v>
      </c>
      <c r="DE131" s="53">
        <v>-0.329814285039902</v>
      </c>
      <c r="DF131" s="53">
        <v>-0.346665799617767</v>
      </c>
      <c r="DG131" s="53">
        <v>-0.416869074106216</v>
      </c>
      <c r="DH131" s="53">
        <v>-0.414367854595184</v>
      </c>
      <c r="DI131" s="53">
        <v>-0.516925513744354</v>
      </c>
      <c r="DJ131" s="53">
        <v>-0.52078503370285</v>
      </c>
      <c r="DK131" s="53">
        <v>-0.519081115722656</v>
      </c>
      <c r="DL131" s="53">
        <v>-0.514115333557129</v>
      </c>
      <c r="DM131" s="53">
        <v>-0.445633262395859</v>
      </c>
      <c r="DN131" s="53">
        <v>-0.433405637741089</v>
      </c>
      <c r="DO131" s="53">
        <v>-0.396438032388687</v>
      </c>
      <c r="DP131" s="53">
        <v>-0.446044743061066</v>
      </c>
      <c r="DQ131" s="53">
        <v>-0.402131855487823</v>
      </c>
      <c r="DR131" s="53">
        <v>-0.431469261646271</v>
      </c>
      <c r="DS131" s="53">
        <v>-0.430619537830353</v>
      </c>
      <c r="DT131" s="53">
        <v>-0.531302630901337</v>
      </c>
      <c r="DU131" s="53">
        <v>-0.59770131111145</v>
      </c>
      <c r="DV131" s="53">
        <v>-0.59195601940155</v>
      </c>
      <c r="DW131" s="53">
        <v>-0.6533163189888</v>
      </c>
      <c r="DX131" s="53">
        <v>-0.615884482860565</v>
      </c>
      <c r="DY131" s="53">
        <v>-0.548543214797974</v>
      </c>
      <c r="DZ131" s="53">
        <v>-0.46900662779808</v>
      </c>
      <c r="EA131" s="53">
        <v>-0.529991030693054</v>
      </c>
      <c r="EB131" s="53">
        <v>-0.538861989974976</v>
      </c>
      <c r="EC131" s="53">
        <v>-0.529065549373627</v>
      </c>
      <c r="ED131" s="53">
        <v>-0.50940465927124</v>
      </c>
      <c r="EE131" s="53">
        <v>-0.516198813915253</v>
      </c>
      <c r="EF131" s="53">
        <v>-0.440716058015823</v>
      </c>
      <c r="EG131" s="53">
        <v>-0.489725023508072</v>
      </c>
      <c r="EH131" s="53">
        <v>-0.517201006412506</v>
      </c>
      <c r="EI131" s="53">
        <v>-0.533365309238434</v>
      </c>
      <c r="EJ131" s="53">
        <v>-0.507999777793884</v>
      </c>
      <c r="EK131" s="53">
        <v>-0.582217931747437</v>
      </c>
      <c r="EL131" s="53">
        <v>-0.600510120391846</v>
      </c>
      <c r="EM131" s="53">
        <v>-0.650121092796326</v>
      </c>
      <c r="EN131" s="53">
        <v>-0.484889268875122</v>
      </c>
      <c r="EO131" s="53">
        <v>-0.484006017446518</v>
      </c>
      <c r="EP131" s="53">
        <v>-0.475864052772522</v>
      </c>
      <c r="EQ131" s="53">
        <v>-0.580268442630768</v>
      </c>
      <c r="ER131" s="53">
        <v>-0.579338788986206</v>
      </c>
      <c r="ES131" s="53">
        <v>-0.52997612953186</v>
      </c>
      <c r="ET131" s="53">
        <v>-0.581360518932343</v>
      </c>
      <c r="EU131" s="53">
        <v>-0.620539546012878</v>
      </c>
      <c r="EV131" s="53">
        <v>-0.659668207168579</v>
      </c>
      <c r="EW131" s="53">
        <v>-0.646536588668823</v>
      </c>
      <c r="EX131" s="53">
        <v>-0.853507995605469</v>
      </c>
    </row>
    <row r="132" s="53" customFormat="1" spans="1:154">
      <c r="A132" s="54">
        <v>300042</v>
      </c>
      <c r="B132" s="62">
        <v>300042</v>
      </c>
      <c r="C132" s="53" t="s">
        <v>411</v>
      </c>
      <c r="D132" s="55">
        <v>43851</v>
      </c>
      <c r="E132" s="53">
        <v>-0.0262808762490749</v>
      </c>
      <c r="F132" s="53">
        <v>-0.0179160609841347</v>
      </c>
      <c r="G132" s="53">
        <v>-0.0169523507356644</v>
      </c>
      <c r="H132" s="53">
        <v>-0.0109000047668815</v>
      </c>
      <c r="I132" s="53">
        <v>-0.048300638794899</v>
      </c>
      <c r="J132" s="53">
        <v>-0.10293024033308</v>
      </c>
      <c r="K132" s="53">
        <v>-0.12140204012394</v>
      </c>
      <c r="L132" s="53">
        <v>-0.153779476881027</v>
      </c>
      <c r="M132" s="53">
        <v>-0.144490912556648</v>
      </c>
      <c r="N132" s="53">
        <v>-0.173428699374199</v>
      </c>
      <c r="O132" s="53">
        <v>-0.110878996551037</v>
      </c>
      <c r="P132" s="53">
        <v>-0.125755578279495</v>
      </c>
      <c r="Q132" s="53">
        <v>-0.156023234128952</v>
      </c>
      <c r="R132" s="53">
        <v>-0.12949338555336</v>
      </c>
      <c r="S132" s="53">
        <v>-0.0560131929814816</v>
      </c>
      <c r="T132" s="53">
        <v>-0.100940942764282</v>
      </c>
      <c r="U132" s="53">
        <v>-0.0508639514446259</v>
      </c>
      <c r="V132" s="53">
        <v>-0.0500981360673904</v>
      </c>
      <c r="W132" s="53">
        <v>-0.113965325057507</v>
      </c>
      <c r="X132" s="53">
        <v>-0.11941784620285</v>
      </c>
      <c r="Y132" s="53">
        <v>-0.176515460014343</v>
      </c>
      <c r="Z132" s="53">
        <v>-0.156516015529633</v>
      </c>
      <c r="AA132" s="53">
        <v>-0.158043697476387</v>
      </c>
      <c r="AB132" s="53">
        <v>-0.212118685245514</v>
      </c>
      <c r="AC132" s="53">
        <v>-0.165821999311447</v>
      </c>
      <c r="AD132" s="53">
        <v>-0.196355029940605</v>
      </c>
      <c r="AE132" s="53">
        <v>-0.242240130901337</v>
      </c>
      <c r="AF132" s="53">
        <v>-0.253121256828308</v>
      </c>
      <c r="AG132" s="53">
        <v>-0.270246088504791</v>
      </c>
      <c r="AH132" s="53">
        <v>-0.216952323913574</v>
      </c>
      <c r="AI132" s="53">
        <v>-0.126812189817429</v>
      </c>
      <c r="AJ132" s="53">
        <v>-0.101719297468662</v>
      </c>
      <c r="AK132" s="53">
        <v>-0.16240282356739</v>
      </c>
      <c r="AL132" s="53">
        <v>-0.2220439016819</v>
      </c>
      <c r="AM132" s="53">
        <v>-0.275257229804993</v>
      </c>
      <c r="AN132" s="53">
        <v>-0.256135016679764</v>
      </c>
      <c r="AO132" s="53">
        <v>-0.277462691068649</v>
      </c>
      <c r="AP132" s="53">
        <v>-0.305365383625031</v>
      </c>
      <c r="AQ132" s="53">
        <v>-0.326868772506714</v>
      </c>
      <c r="AR132" s="53">
        <v>-0.319936960935593</v>
      </c>
      <c r="AS132" s="53">
        <v>-0.324235260486603</v>
      </c>
      <c r="AT132" s="53">
        <v>-0.330305874347687</v>
      </c>
      <c r="AU132" s="53">
        <v>-0.323550313711166</v>
      </c>
      <c r="AV132" s="53">
        <v>-0.302881360054016</v>
      </c>
      <c r="AW132" s="53">
        <v>-0.296462804079056</v>
      </c>
      <c r="AX132" s="53">
        <v>-0.380040615797043</v>
      </c>
      <c r="AY132" s="53">
        <v>-0.399441093206406</v>
      </c>
      <c r="AZ132" s="53">
        <v>-0.381835848093033</v>
      </c>
      <c r="BA132" s="53">
        <v>-0.353283852338791</v>
      </c>
      <c r="BB132" s="53">
        <v>-0.364722728729248</v>
      </c>
      <c r="BC132" s="53">
        <v>-0.00451245903968811</v>
      </c>
      <c r="BD132" s="53">
        <v>-0.00197744369506836</v>
      </c>
      <c r="BE132" s="53">
        <v>0.013066790997982</v>
      </c>
      <c r="BF132" s="53">
        <v>0.00701265782117844</v>
      </c>
      <c r="BG132" s="53">
        <v>-0.00857701525092125</v>
      </c>
      <c r="BH132" s="53">
        <v>-0.0410799719393253</v>
      </c>
      <c r="BI132" s="53">
        <v>-0.0469832569360733</v>
      </c>
      <c r="BJ132" s="53">
        <v>-0.054485596716404</v>
      </c>
      <c r="BK132" s="53">
        <v>-0.0468542650341988</v>
      </c>
      <c r="BL132" s="53">
        <v>-0.0500254966318607</v>
      </c>
      <c r="BM132" s="53">
        <v>-0.0269259251654148</v>
      </c>
      <c r="BN132" s="53">
        <v>-0.0224414207041264</v>
      </c>
      <c r="BO132" s="53">
        <v>-0.0489985235035419</v>
      </c>
      <c r="BP132" s="53">
        <v>-0.0616622306406498</v>
      </c>
      <c r="BQ132" s="53">
        <v>-0.00808794517070055</v>
      </c>
      <c r="BR132" s="53">
        <v>-0.0466358251869678</v>
      </c>
      <c r="BS132" s="53">
        <v>-0.00580639112740755</v>
      </c>
      <c r="BT132" s="53">
        <v>-0.0209518894553185</v>
      </c>
      <c r="BU132" s="53">
        <v>-0.0631958246231079</v>
      </c>
      <c r="BV132" s="53">
        <v>-0.0715256482362747</v>
      </c>
      <c r="BW132" s="53">
        <v>-0.100677452981472</v>
      </c>
      <c r="BX132" s="53">
        <v>-0.0626904144883156</v>
      </c>
      <c r="BY132" s="53">
        <v>-0.0645804405212402</v>
      </c>
      <c r="BZ132" s="53">
        <v>-0.0939384773373604</v>
      </c>
      <c r="CA132" s="53">
        <v>-0.0558926835656166</v>
      </c>
      <c r="CB132" s="53">
        <v>-0.0823582857847214</v>
      </c>
      <c r="CC132" s="53">
        <v>-0.126722425222397</v>
      </c>
      <c r="CD132" s="53">
        <v>-0.14390929043293</v>
      </c>
      <c r="CE132" s="53">
        <v>-0.133190646767616</v>
      </c>
      <c r="CF132" s="53">
        <v>-0.140232264995575</v>
      </c>
      <c r="CG132" s="53">
        <v>-0.0445813350379467</v>
      </c>
      <c r="CH132" s="53">
        <v>-0.00877479091286659</v>
      </c>
      <c r="CI132" s="53">
        <v>-0.0544247590005398</v>
      </c>
      <c r="CJ132" s="53">
        <v>-0.103519886732101</v>
      </c>
      <c r="CK132" s="53">
        <v>-0.124722056090832</v>
      </c>
      <c r="CL132" s="53">
        <v>-0.127887353301048</v>
      </c>
      <c r="CM132" s="53">
        <v>-0.146176159381866</v>
      </c>
      <c r="CN132" s="53">
        <v>-0.160033583641052</v>
      </c>
      <c r="CO132" s="53">
        <v>-0.16209214925766</v>
      </c>
      <c r="CP132" s="53">
        <v>-0.182423919439316</v>
      </c>
      <c r="CQ132" s="53">
        <v>-0.190644532442093</v>
      </c>
      <c r="CR132" s="53">
        <v>-0.179239809513092</v>
      </c>
      <c r="CS132" s="53">
        <v>-0.155962467193604</v>
      </c>
      <c r="CT132" s="53">
        <v>-0.164687871932983</v>
      </c>
      <c r="CU132" s="53">
        <v>-0.156566098332405</v>
      </c>
      <c r="CV132" s="53">
        <v>-0.163508296012878</v>
      </c>
      <c r="CW132" s="53">
        <v>-0.188441962003708</v>
      </c>
      <c r="CX132" s="53">
        <v>-0.14473594725132</v>
      </c>
      <c r="CY132" s="53">
        <v>-0.135515257716179</v>
      </c>
      <c r="CZ132" s="53">
        <v>-0.155825585126877</v>
      </c>
      <c r="DA132" s="53">
        <v>-0.0501255616545677</v>
      </c>
      <c r="DB132" s="53">
        <v>-0.0442957617342472</v>
      </c>
      <c r="DC132" s="53">
        <v>-0.0583762861788273</v>
      </c>
      <c r="DD132" s="53">
        <v>-0.0462698042392731</v>
      </c>
      <c r="DE132" s="53">
        <v>-0.0680807679891586</v>
      </c>
      <c r="DF132" s="53">
        <v>-0.0902074128389359</v>
      </c>
      <c r="DG132" s="53">
        <v>-0.102775923907757</v>
      </c>
      <c r="DH132" s="53">
        <v>-0.127651020884514</v>
      </c>
      <c r="DI132" s="53">
        <v>-0.12599378824234</v>
      </c>
      <c r="DJ132" s="53">
        <v>-0.151760339736938</v>
      </c>
      <c r="DK132" s="53">
        <v>-0.112310215830803</v>
      </c>
      <c r="DL132" s="53">
        <v>-0.13167130947113</v>
      </c>
      <c r="DM132" s="53">
        <v>-0.13538184762001</v>
      </c>
      <c r="DN132" s="53">
        <v>-0.0961883068084717</v>
      </c>
      <c r="DO132" s="53">
        <v>-0.0762823894619942</v>
      </c>
      <c r="DP132" s="53">
        <v>-0.0826622545719147</v>
      </c>
      <c r="DQ132" s="53">
        <v>-0.0734147056937218</v>
      </c>
      <c r="DR132" s="53">
        <v>-0.0575033873319626</v>
      </c>
      <c r="DS132" s="53">
        <v>-0.0791266486048698</v>
      </c>
      <c r="DT132" s="53">
        <v>-0.0762493386864662</v>
      </c>
      <c r="DU132" s="53">
        <v>-0.104195155203342</v>
      </c>
      <c r="DV132" s="53">
        <v>-0.122182741761208</v>
      </c>
      <c r="DW132" s="53">
        <v>-0.121820397675037</v>
      </c>
      <c r="DX132" s="53">
        <v>-0.146537333726883</v>
      </c>
      <c r="DY132" s="53">
        <v>-0.138286456465721</v>
      </c>
      <c r="DZ132" s="53">
        <v>-0.142353877425194</v>
      </c>
      <c r="EA132" s="53">
        <v>-0.143874853849411</v>
      </c>
      <c r="EB132" s="53">
        <v>-0.137569114565849</v>
      </c>
      <c r="EC132" s="53">
        <v>-0.165412575006485</v>
      </c>
      <c r="ED132" s="53">
        <v>-0.105077214539051</v>
      </c>
      <c r="EE132" s="53">
        <v>-0.110587991774082</v>
      </c>
      <c r="EF132" s="53">
        <v>-0.121301651000977</v>
      </c>
      <c r="EG132" s="53">
        <v>-0.136335209012032</v>
      </c>
      <c r="EH132" s="53">
        <v>-0.14688116312027</v>
      </c>
      <c r="EI132" s="53">
        <v>-0.178892329335213</v>
      </c>
      <c r="EJ132" s="53">
        <v>-0.156604796648026</v>
      </c>
      <c r="EK132" s="53">
        <v>-0.159643664956093</v>
      </c>
      <c r="EL132" s="53">
        <v>-0.173688933253288</v>
      </c>
      <c r="EM132" s="53">
        <v>-0.193133756518364</v>
      </c>
      <c r="EN132" s="53">
        <v>-0.165870189666748</v>
      </c>
      <c r="EO132" s="53">
        <v>-0.161947876214981</v>
      </c>
      <c r="EP132" s="53">
        <v>-0.179423213005066</v>
      </c>
      <c r="EQ132" s="53">
        <v>-0.195944979786873</v>
      </c>
      <c r="ER132" s="53">
        <v>-0.166550636291504</v>
      </c>
      <c r="ES132" s="53">
        <v>-0.168253853917122</v>
      </c>
      <c r="ET132" s="53">
        <v>-0.244889467954636</v>
      </c>
      <c r="EU132" s="53">
        <v>-0.239356264472008</v>
      </c>
      <c r="EV132" s="53">
        <v>-0.265457034111023</v>
      </c>
      <c r="EW132" s="53">
        <v>-0.246125727891922</v>
      </c>
      <c r="EX132" s="53">
        <v>-0.237254276871681</v>
      </c>
    </row>
    <row r="133" s="53" customFormat="1" spans="1:154">
      <c r="A133" s="54">
        <v>300046</v>
      </c>
      <c r="B133" s="62">
        <v>300046</v>
      </c>
      <c r="C133" s="53" t="s">
        <v>414</v>
      </c>
      <c r="D133" s="55">
        <v>43851</v>
      </c>
      <c r="E133" s="53">
        <v>0.0152806732803583</v>
      </c>
      <c r="F133" s="53">
        <v>-0.0369964465498924</v>
      </c>
      <c r="G133" s="53">
        <v>-0.0965013578534126</v>
      </c>
      <c r="H133" s="53">
        <v>-0.083295539021492</v>
      </c>
      <c r="I133" s="53">
        <v>-0.0126282135024667</v>
      </c>
      <c r="J133" s="53">
        <v>0.131985887885094</v>
      </c>
      <c r="K133" s="53">
        <v>0.200077280402184</v>
      </c>
      <c r="L133" s="53">
        <v>0.238137409090996</v>
      </c>
      <c r="M133" s="53">
        <v>0.191267088055611</v>
      </c>
      <c r="N133" s="53">
        <v>0.249806225299835</v>
      </c>
      <c r="O133" s="53">
        <v>0.378196895122528</v>
      </c>
      <c r="P133" s="53">
        <v>0.424874722957611</v>
      </c>
      <c r="Q133" s="53">
        <v>0.430663704872131</v>
      </c>
      <c r="R133" s="53">
        <v>0.474822908639908</v>
      </c>
      <c r="S133" s="53">
        <v>0.432028532028198</v>
      </c>
      <c r="T133" s="53">
        <v>0.423187106847763</v>
      </c>
      <c r="U133" s="53">
        <v>0.386137396097183</v>
      </c>
      <c r="V133" s="53">
        <v>0.454227060079575</v>
      </c>
      <c r="W133" s="53">
        <v>0.396742761135101</v>
      </c>
      <c r="X133" s="53">
        <v>0.498773157596588</v>
      </c>
      <c r="Y133" s="53">
        <v>0.368068754673004</v>
      </c>
      <c r="Z133" s="53">
        <v>0.301413059234619</v>
      </c>
      <c r="AA133" s="53">
        <v>0.300716042518616</v>
      </c>
      <c r="AB133" s="53">
        <v>0.267120599746704</v>
      </c>
      <c r="AC133" s="53">
        <v>0.272943496704102</v>
      </c>
      <c r="AD133" s="53">
        <v>0.25668266415596</v>
      </c>
      <c r="AE133" s="53">
        <v>0.24637046456337</v>
      </c>
      <c r="AF133" s="53">
        <v>0.158979713916779</v>
      </c>
      <c r="AG133" s="53">
        <v>0.290444135665894</v>
      </c>
      <c r="AH133" s="53">
        <v>0.438655227422714</v>
      </c>
      <c r="AI133" s="53">
        <v>0.435071736574173</v>
      </c>
      <c r="AJ133" s="53">
        <v>0.500381290912628</v>
      </c>
      <c r="AK133" s="53">
        <v>0.439335227012634</v>
      </c>
      <c r="AL133" s="53">
        <v>0.419272601604462</v>
      </c>
      <c r="AM133" s="53">
        <v>0.413729339838028</v>
      </c>
      <c r="AN133" s="53">
        <v>0.598004043102264</v>
      </c>
      <c r="AO133" s="53">
        <v>0.658897638320923</v>
      </c>
      <c r="AP133" s="53">
        <v>0.611357867717743</v>
      </c>
      <c r="AQ133" s="53">
        <v>0.668820381164551</v>
      </c>
      <c r="AR133" s="53">
        <v>0.669351935386658</v>
      </c>
      <c r="AS133" s="53">
        <v>0.702935814857483</v>
      </c>
      <c r="AT133" s="53">
        <v>0.656463801860809</v>
      </c>
      <c r="AU133" s="53">
        <v>0.571791529655457</v>
      </c>
      <c r="AV133" s="53">
        <v>0.688897609710693</v>
      </c>
      <c r="AW133" s="53">
        <v>0.695630013942719</v>
      </c>
      <c r="AX133" s="53">
        <v>0.753868758678436</v>
      </c>
      <c r="AY133" s="53">
        <v>0.842984616756439</v>
      </c>
      <c r="AZ133" s="53">
        <v>0.816251456737518</v>
      </c>
      <c r="BA133" s="53">
        <v>0.783144176006317</v>
      </c>
      <c r="BB133" s="53">
        <v>0.711775779724121</v>
      </c>
      <c r="BC133" s="53">
        <v>0.0645962655544281</v>
      </c>
      <c r="BD133" s="53">
        <v>0.0287069138139486</v>
      </c>
      <c r="BE133" s="53">
        <v>-0.00538151897490025</v>
      </c>
      <c r="BF133" s="53">
        <v>-0.0308739822357893</v>
      </c>
      <c r="BG133" s="53">
        <v>0.0365006253123283</v>
      </c>
      <c r="BH133" s="53">
        <v>0.107807748019695</v>
      </c>
      <c r="BI133" s="53">
        <v>0.188332140445709</v>
      </c>
      <c r="BJ133" s="53">
        <v>0.226066544651985</v>
      </c>
      <c r="BK133" s="53">
        <v>0.208008542656898</v>
      </c>
      <c r="BL133" s="53">
        <v>0.287849694490433</v>
      </c>
      <c r="BM133" s="53">
        <v>0.406601160764694</v>
      </c>
      <c r="BN133" s="53">
        <v>0.463884562253952</v>
      </c>
      <c r="BO133" s="53">
        <v>0.453099727630615</v>
      </c>
      <c r="BP133" s="53">
        <v>0.520778656005859</v>
      </c>
      <c r="BQ133" s="53">
        <v>0.460472196340561</v>
      </c>
      <c r="BR133" s="53">
        <v>0.457542032003403</v>
      </c>
      <c r="BS133" s="53">
        <v>0.418129444122314</v>
      </c>
      <c r="BT133" s="53">
        <v>0.424894779920578</v>
      </c>
      <c r="BU133" s="53">
        <v>0.368203639984131</v>
      </c>
      <c r="BV133" s="53">
        <v>0.463349044322968</v>
      </c>
      <c r="BW133" s="53">
        <v>0.356342852115631</v>
      </c>
      <c r="BX133" s="53">
        <v>0.318690925836563</v>
      </c>
      <c r="BY133" s="53">
        <v>0.306771844625473</v>
      </c>
      <c r="BZ133" s="53">
        <v>0.296243667602539</v>
      </c>
      <c r="CA133" s="53">
        <v>0.295200616121292</v>
      </c>
      <c r="CB133" s="53">
        <v>0.291547924280167</v>
      </c>
      <c r="CC133" s="53">
        <v>0.254856050014496</v>
      </c>
      <c r="CD133" s="53">
        <v>0.193843141198158</v>
      </c>
      <c r="CE133" s="53">
        <v>0.272801488637924</v>
      </c>
      <c r="CF133" s="53">
        <v>0.384759694337845</v>
      </c>
      <c r="CG133" s="53">
        <v>0.384875565767288</v>
      </c>
      <c r="CH133" s="53">
        <v>0.451863765716553</v>
      </c>
      <c r="CI133" s="53">
        <v>0.395721554756165</v>
      </c>
      <c r="CJ133" s="53">
        <v>0.362171322107315</v>
      </c>
      <c r="CK133" s="53">
        <v>0.337498992681503</v>
      </c>
      <c r="CL133" s="53">
        <v>0.418821066617966</v>
      </c>
      <c r="CM133" s="53">
        <v>0.449391782283783</v>
      </c>
      <c r="CN133" s="53">
        <v>0.387261897325516</v>
      </c>
      <c r="CO133" s="53">
        <v>0.456522196531296</v>
      </c>
      <c r="CP133" s="53">
        <v>0.4353246986866</v>
      </c>
      <c r="CQ133" s="53">
        <v>0.460763096809387</v>
      </c>
      <c r="CR133" s="53">
        <v>0.406805068254471</v>
      </c>
      <c r="CS133" s="53">
        <v>0.340902328491211</v>
      </c>
      <c r="CT133" s="53">
        <v>0.439723283052444</v>
      </c>
      <c r="CU133" s="53">
        <v>0.445915848016739</v>
      </c>
      <c r="CV133" s="53">
        <v>0.518155992031097</v>
      </c>
      <c r="CW133" s="53">
        <v>0.578205347061157</v>
      </c>
      <c r="CX133" s="53">
        <v>0.560153841972351</v>
      </c>
      <c r="CY133" s="53">
        <v>0.538173735141754</v>
      </c>
      <c r="CZ133" s="53">
        <v>0.497885406017303</v>
      </c>
      <c r="DA133" s="53">
        <v>-0.00759986415505409</v>
      </c>
      <c r="DB133" s="53">
        <v>-0.0239876322448254</v>
      </c>
      <c r="DC133" s="53">
        <v>-0.0494041070342064</v>
      </c>
      <c r="DD133" s="53">
        <v>-0.010705828666687</v>
      </c>
      <c r="DE133" s="53">
        <v>-0.00741311069577932</v>
      </c>
      <c r="DF133" s="53">
        <v>0.065893866121769</v>
      </c>
      <c r="DG133" s="53">
        <v>0.0534608624875546</v>
      </c>
      <c r="DH133" s="53">
        <v>0.0537865906953812</v>
      </c>
      <c r="DI133" s="53">
        <v>0.0249742679297924</v>
      </c>
      <c r="DJ133" s="53">
        <v>0.00367227266542614</v>
      </c>
      <c r="DK133" s="53">
        <v>0.0133114764466882</v>
      </c>
      <c r="DL133" s="53">
        <v>0.0027058960404247</v>
      </c>
      <c r="DM133" s="53">
        <v>0.0192797183990479</v>
      </c>
      <c r="DN133" s="53">
        <v>-0.00423998013138771</v>
      </c>
      <c r="DO133" s="53">
        <v>0.0132720712572336</v>
      </c>
      <c r="DP133" s="53">
        <v>0.00736081041395664</v>
      </c>
      <c r="DQ133" s="53">
        <v>0.00972367264330387</v>
      </c>
      <c r="DR133" s="53">
        <v>0.0710479989647865</v>
      </c>
      <c r="DS133" s="53">
        <v>0.0702548325061798</v>
      </c>
      <c r="DT133" s="53">
        <v>0.0771398395299911</v>
      </c>
      <c r="DU133" s="53">
        <v>0.0534416548907757</v>
      </c>
      <c r="DV133" s="53">
        <v>0.0244378633797169</v>
      </c>
      <c r="DW133" s="53">
        <v>0.0356599166989326</v>
      </c>
      <c r="DX133" s="53">
        <v>0.0125926556065679</v>
      </c>
      <c r="DY133" s="53">
        <v>0.0194585956633091</v>
      </c>
      <c r="DZ133" s="53">
        <v>0.00685048941522837</v>
      </c>
      <c r="EA133" s="53">
        <v>0.0332301519811153</v>
      </c>
      <c r="EB133" s="53">
        <v>0.00685230363160372</v>
      </c>
      <c r="EC133" s="53">
        <v>0.0593583956360817</v>
      </c>
      <c r="ED133" s="53">
        <v>0.0956112742424011</v>
      </c>
      <c r="EE133" s="53">
        <v>0.0919118970632553</v>
      </c>
      <c r="EF133" s="53">
        <v>0.0902332738041878</v>
      </c>
      <c r="EG133" s="53">
        <v>0.0853293910622597</v>
      </c>
      <c r="EH133" s="53">
        <v>0.0988170206546783</v>
      </c>
      <c r="EI133" s="53">
        <v>0.117946065962315</v>
      </c>
      <c r="EJ133" s="53">
        <v>0.220898687839508</v>
      </c>
      <c r="EK133" s="53">
        <v>0.251221626996994</v>
      </c>
      <c r="EL133" s="53">
        <v>0.265811711549759</v>
      </c>
      <c r="EM133" s="53">
        <v>0.254013895988464</v>
      </c>
      <c r="EN133" s="53">
        <v>0.27574297785759</v>
      </c>
      <c r="EO133" s="53">
        <v>0.283888459205627</v>
      </c>
      <c r="EP133" s="53">
        <v>0.29137447476387</v>
      </c>
      <c r="EQ133" s="53">
        <v>0.272604942321777</v>
      </c>
      <c r="ER133" s="53">
        <v>0.290890067815781</v>
      </c>
      <c r="ES133" s="53">
        <v>0.291429936885834</v>
      </c>
      <c r="ET133" s="53">
        <v>0.277428507804871</v>
      </c>
      <c r="EU133" s="53">
        <v>0.306495040655136</v>
      </c>
      <c r="EV133" s="53">
        <v>0.297813355922699</v>
      </c>
      <c r="EW133" s="53">
        <v>0.28668612241745</v>
      </c>
      <c r="EX133" s="53">
        <v>0.255606055259705</v>
      </c>
    </row>
    <row r="134" s="53" customFormat="1" spans="1:154">
      <c r="A134" s="54">
        <v>300053</v>
      </c>
      <c r="B134" s="62">
        <v>300053</v>
      </c>
      <c r="C134" s="53" t="s">
        <v>417</v>
      </c>
      <c r="D134" s="55">
        <v>43851</v>
      </c>
      <c r="E134" s="53">
        <v>0.0480359271168709</v>
      </c>
      <c r="F134" s="53">
        <v>0.053767554461956</v>
      </c>
      <c r="G134" s="53">
        <v>0.0938141644001007</v>
      </c>
      <c r="H134" s="53">
        <v>0.00995593424886465</v>
      </c>
      <c r="I134" s="53">
        <v>0.0418229885399342</v>
      </c>
      <c r="J134" s="53">
        <v>0.0955522134900093</v>
      </c>
      <c r="K134" s="53">
        <v>0.0994364693760872</v>
      </c>
      <c r="L134" s="53">
        <v>0.0863953456282616</v>
      </c>
      <c r="M134" s="53">
        <v>0.0464747361838818</v>
      </c>
      <c r="N134" s="53">
        <v>0.118736639618874</v>
      </c>
      <c r="O134" s="53">
        <v>0.103564664721489</v>
      </c>
      <c r="P134" s="53">
        <v>0.159154653549194</v>
      </c>
      <c r="Q134" s="53">
        <v>0.168754547834396</v>
      </c>
      <c r="R134" s="53">
        <v>0.158125147223473</v>
      </c>
      <c r="S134" s="53">
        <v>0.070943146944046</v>
      </c>
      <c r="T134" s="53">
        <v>0.0338528230786324</v>
      </c>
      <c r="U134" s="53">
        <v>0.00878194160759449</v>
      </c>
      <c r="V134" s="53">
        <v>0.0674692243337631</v>
      </c>
      <c r="W134" s="53">
        <v>0.0783262774348259</v>
      </c>
      <c r="X134" s="53">
        <v>0.0335177071392536</v>
      </c>
      <c r="Y134" s="53">
        <v>0.00610303413122892</v>
      </c>
      <c r="Z134" s="53">
        <v>-0.00324276369065046</v>
      </c>
      <c r="AA134" s="53">
        <v>0.0650896728038788</v>
      </c>
      <c r="AB134" s="53">
        <v>0.0133023159578443</v>
      </c>
      <c r="AC134" s="53">
        <v>0.0306927617639303</v>
      </c>
      <c r="AD134" s="53">
        <v>-0.0125834420323372</v>
      </c>
      <c r="AE134" s="53">
        <v>-0.00772053562104702</v>
      </c>
      <c r="AF134" s="53">
        <v>0.0167537145316601</v>
      </c>
      <c r="AG134" s="53">
        <v>0.0408392883837223</v>
      </c>
      <c r="AH134" s="53">
        <v>0.0473298467695713</v>
      </c>
      <c r="AI134" s="53">
        <v>0.0175406783819199</v>
      </c>
      <c r="AJ134" s="53">
        <v>-0.00705520622432232</v>
      </c>
      <c r="AK134" s="53">
        <v>0.0128998216241598</v>
      </c>
      <c r="AL134" s="53">
        <v>-0.0123063791543245</v>
      </c>
      <c r="AM134" s="53">
        <v>-0.00890237279236317</v>
      </c>
      <c r="AN134" s="53">
        <v>0.0241378396749496</v>
      </c>
      <c r="AO134" s="53">
        <v>-0.0228587090969086</v>
      </c>
      <c r="AP134" s="53">
        <v>-0.0395580232143402</v>
      </c>
      <c r="AQ134" s="53">
        <v>-0.0885499715805054</v>
      </c>
      <c r="AR134" s="53">
        <v>-0.0475958734750748</v>
      </c>
      <c r="AS134" s="53">
        <v>-0.0321550741791725</v>
      </c>
      <c r="AT134" s="53">
        <v>-0.057597704231739</v>
      </c>
      <c r="AU134" s="53">
        <v>-0.071015790104866</v>
      </c>
      <c r="AV134" s="53">
        <v>-0.0749117881059647</v>
      </c>
      <c r="AW134" s="53">
        <v>0.00293768336996436</v>
      </c>
      <c r="AX134" s="53">
        <v>0.0175338666886091</v>
      </c>
      <c r="AY134" s="53">
        <v>-0.0185038521885872</v>
      </c>
      <c r="AZ134" s="53">
        <v>-0.00446646055206656</v>
      </c>
      <c r="BA134" s="53">
        <v>0.0184810254722834</v>
      </c>
      <c r="BB134" s="53">
        <v>0.0206153579056263</v>
      </c>
      <c r="BC134" s="53">
        <v>-0.00176929868757725</v>
      </c>
      <c r="BD134" s="53">
        <v>0.0326883271336555</v>
      </c>
      <c r="BE134" s="53">
        <v>0.0413165912032127</v>
      </c>
      <c r="BF134" s="53">
        <v>-0.0579939633607864</v>
      </c>
      <c r="BG134" s="53">
        <v>0.00910609401762486</v>
      </c>
      <c r="BH134" s="53">
        <v>0.0761546418070793</v>
      </c>
      <c r="BI134" s="53">
        <v>0.102614022791386</v>
      </c>
      <c r="BJ134" s="53">
        <v>0.0770461112260818</v>
      </c>
      <c r="BK134" s="53">
        <v>0.0344865471124649</v>
      </c>
      <c r="BL134" s="53">
        <v>0.115274339914322</v>
      </c>
      <c r="BM134" s="53">
        <v>0.0971183180809021</v>
      </c>
      <c r="BN134" s="53">
        <v>0.14608097076416</v>
      </c>
      <c r="BO134" s="53">
        <v>0.153614267706871</v>
      </c>
      <c r="BP134" s="53">
        <v>0.150444582104683</v>
      </c>
      <c r="BQ134" s="53">
        <v>0.0974746495485306</v>
      </c>
      <c r="BR134" s="53">
        <v>0.084693968296051</v>
      </c>
      <c r="BS134" s="53">
        <v>0.0823947489261627</v>
      </c>
      <c r="BT134" s="53">
        <v>0.116482898592949</v>
      </c>
      <c r="BU134" s="53">
        <v>0.112047530710697</v>
      </c>
      <c r="BV134" s="53">
        <v>0.0575583949685097</v>
      </c>
      <c r="BW134" s="53">
        <v>0.0661227852106094</v>
      </c>
      <c r="BX134" s="53">
        <v>0.047230388969183</v>
      </c>
      <c r="BY134" s="53">
        <v>0.0191611517220736</v>
      </c>
      <c r="BZ134" s="53">
        <v>-0.00688281888142228</v>
      </c>
      <c r="CA134" s="53">
        <v>-0.012413764372468</v>
      </c>
      <c r="CB134" s="53">
        <v>-0.0429730601608753</v>
      </c>
      <c r="CC134" s="53">
        <v>-0.0460862889885902</v>
      </c>
      <c r="CD134" s="53">
        <v>-0.0135304573923349</v>
      </c>
      <c r="CE134" s="53">
        <v>0.00243881926871836</v>
      </c>
      <c r="CF134" s="53">
        <v>-0.000259333988651633</v>
      </c>
      <c r="CG134" s="53">
        <v>-0.017141692340374</v>
      </c>
      <c r="CH134" s="53">
        <v>-0.0311942435801029</v>
      </c>
      <c r="CI134" s="53">
        <v>-0.0573169253766537</v>
      </c>
      <c r="CJ134" s="53">
        <v>-0.0755608156323433</v>
      </c>
      <c r="CK134" s="53">
        <v>-0.0760513618588448</v>
      </c>
      <c r="CL134" s="53">
        <v>-0.0528143532574177</v>
      </c>
      <c r="CM134" s="53">
        <v>-0.0597526617348194</v>
      </c>
      <c r="CN134" s="53">
        <v>-0.0668387115001678</v>
      </c>
      <c r="CO134" s="53">
        <v>-0.0669162645936012</v>
      </c>
      <c r="CP134" s="53">
        <v>-0.0837691351771355</v>
      </c>
      <c r="CQ134" s="53">
        <v>-0.100447542965412</v>
      </c>
      <c r="CR134" s="53">
        <v>-0.110127173364162</v>
      </c>
      <c r="CS134" s="53">
        <v>-0.12376356869936</v>
      </c>
      <c r="CT134" s="53">
        <v>-0.136964470148087</v>
      </c>
      <c r="CU134" s="53">
        <v>-0.132814973592758</v>
      </c>
      <c r="CV134" s="53">
        <v>-0.123669013381004</v>
      </c>
      <c r="CW134" s="53">
        <v>-0.134580537676811</v>
      </c>
      <c r="CX134" s="53">
        <v>-0.1153200045228</v>
      </c>
      <c r="CY134" s="53">
        <v>-0.108491137623787</v>
      </c>
      <c r="CZ134" s="53">
        <v>-0.117929480969906</v>
      </c>
      <c r="DA134" s="53">
        <v>0.0264024324715137</v>
      </c>
      <c r="DB134" s="53">
        <v>-0.00232357159256935</v>
      </c>
      <c r="DC134" s="53">
        <v>0.0290947742760181</v>
      </c>
      <c r="DD134" s="53">
        <v>0.0445470996201038</v>
      </c>
      <c r="DE134" s="53">
        <v>0.0093140983954072</v>
      </c>
      <c r="DF134" s="53">
        <v>-0.00400522816926241</v>
      </c>
      <c r="DG134" s="53">
        <v>-0.0265803448855877</v>
      </c>
      <c r="DH134" s="53">
        <v>-0.0140535654500127</v>
      </c>
      <c r="DI134" s="53">
        <v>-0.0114146070554852</v>
      </c>
      <c r="DJ134" s="53">
        <v>-0.0199404992163181</v>
      </c>
      <c r="DK134" s="53">
        <v>-0.0169564466923475</v>
      </c>
      <c r="DL134" s="53">
        <v>-0.0103291124105453</v>
      </c>
      <c r="DM134" s="53">
        <v>-0.00826250575482845</v>
      </c>
      <c r="DN134" s="53">
        <v>-0.0157222244888544</v>
      </c>
      <c r="DO134" s="53">
        <v>-0.0499343015253544</v>
      </c>
      <c r="DP134" s="53">
        <v>-0.0742439404129982</v>
      </c>
      <c r="DQ134" s="53">
        <v>-0.0970156043767929</v>
      </c>
      <c r="DR134" s="53">
        <v>-0.0724164694547653</v>
      </c>
      <c r="DS134" s="53">
        <v>-0.0571240521967411</v>
      </c>
      <c r="DT134" s="53">
        <v>-0.0474434830248356</v>
      </c>
      <c r="DU134" s="53">
        <v>-0.0834225416183472</v>
      </c>
      <c r="DV134" s="53">
        <v>-0.0738759487867355</v>
      </c>
      <c r="DW134" s="53">
        <v>0.0225257277488708</v>
      </c>
      <c r="DX134" s="53">
        <v>-0.00321766035631299</v>
      </c>
      <c r="DY134" s="53">
        <v>0.0197037309408188</v>
      </c>
      <c r="DZ134" s="53">
        <v>0.00698682246729732</v>
      </c>
      <c r="EA134" s="53">
        <v>0.0149629600346088</v>
      </c>
      <c r="EB134" s="53">
        <v>0.0068813762627542</v>
      </c>
      <c r="EC134" s="53">
        <v>0.0149976760149002</v>
      </c>
      <c r="ED134" s="53">
        <v>0.0241863839328289</v>
      </c>
      <c r="EE134" s="53">
        <v>0.0112795755267143</v>
      </c>
      <c r="EF134" s="53">
        <v>0.000736241694539785</v>
      </c>
      <c r="EG134" s="53">
        <v>0.0468139499425888</v>
      </c>
      <c r="EH134" s="53">
        <v>0.0398516431450844</v>
      </c>
      <c r="EI134" s="53">
        <v>0.0437461920082569</v>
      </c>
      <c r="EJ134" s="53">
        <v>0.0535493977367878</v>
      </c>
      <c r="EK134" s="53">
        <v>0.0134911593049765</v>
      </c>
      <c r="EL134" s="53">
        <v>0.00387789285741746</v>
      </c>
      <c r="EM134" s="53">
        <v>-0.0450365021824837</v>
      </c>
      <c r="EN134" s="53">
        <v>0.0127704665064812</v>
      </c>
      <c r="EO134" s="53">
        <v>0.0448896735906601</v>
      </c>
      <c r="EP134" s="53">
        <v>0.0291266720741987</v>
      </c>
      <c r="EQ134" s="53">
        <v>0.0293449833989143</v>
      </c>
      <c r="ER134" s="53">
        <v>0.0386498905718327</v>
      </c>
      <c r="ES134" s="53">
        <v>0.112349860370159</v>
      </c>
      <c r="ET134" s="53">
        <v>0.117800079286098</v>
      </c>
      <c r="EU134" s="53">
        <v>0.0926738902926445</v>
      </c>
      <c r="EV134" s="53">
        <v>0.0874507427215576</v>
      </c>
      <c r="EW134" s="53">
        <v>0.103569366037846</v>
      </c>
      <c r="EX134" s="53">
        <v>0.115142047405243</v>
      </c>
    </row>
    <row r="135" s="53" customFormat="1" spans="1:154">
      <c r="A135" s="54">
        <v>300065</v>
      </c>
      <c r="B135" s="62">
        <v>300065</v>
      </c>
      <c r="C135" s="53" t="s">
        <v>420</v>
      </c>
      <c r="D135" s="55">
        <v>43851</v>
      </c>
      <c r="E135" s="53">
        <v>-0.00774426106363535</v>
      </c>
      <c r="F135" s="53">
        <v>0.00015907158376649</v>
      </c>
      <c r="G135" s="53">
        <v>-0.0150439236313105</v>
      </c>
      <c r="H135" s="53">
        <v>-0.0387618020176888</v>
      </c>
      <c r="I135" s="53">
        <v>-0.0110414354130626</v>
      </c>
      <c r="J135" s="53">
        <v>-0.0299358163028955</v>
      </c>
      <c r="K135" s="53">
        <v>-0.0757691338658333</v>
      </c>
      <c r="L135" s="53">
        <v>-0.0885993242263794</v>
      </c>
      <c r="M135" s="53">
        <v>-0.0598810501396656</v>
      </c>
      <c r="N135" s="53">
        <v>-0.049088928848505</v>
      </c>
      <c r="O135" s="53">
        <v>-0.0420474484562874</v>
      </c>
      <c r="P135" s="53">
        <v>-0.0541686490178108</v>
      </c>
      <c r="Q135" s="53">
        <v>-0.0548405721783638</v>
      </c>
      <c r="R135" s="53">
        <v>-0.0696438327431679</v>
      </c>
      <c r="S135" s="53">
        <v>-0.0483896322548389</v>
      </c>
      <c r="T135" s="53">
        <v>-0.0501373335719109</v>
      </c>
      <c r="U135" s="53">
        <v>-0.0362826287746429</v>
      </c>
      <c r="V135" s="53">
        <v>-0.0416871793568134</v>
      </c>
      <c r="W135" s="53">
        <v>-0.068323515355587</v>
      </c>
      <c r="X135" s="53">
        <v>-0.0576438643038273</v>
      </c>
      <c r="Y135" s="53">
        <v>-0.0662285387516022</v>
      </c>
      <c r="Z135" s="53">
        <v>-0.107313126325607</v>
      </c>
      <c r="AA135" s="53">
        <v>-0.103260904550552</v>
      </c>
      <c r="AB135" s="53">
        <v>-0.113842040300369</v>
      </c>
      <c r="AC135" s="53">
        <v>-0.109409525990486</v>
      </c>
      <c r="AD135" s="53">
        <v>-0.107424981892109</v>
      </c>
      <c r="AE135" s="53">
        <v>-0.128931298851967</v>
      </c>
      <c r="AF135" s="53">
        <v>-0.143175303936005</v>
      </c>
      <c r="AG135" s="53">
        <v>-0.143334463238716</v>
      </c>
      <c r="AH135" s="53">
        <v>-0.126260995864868</v>
      </c>
      <c r="AI135" s="53">
        <v>-0.118806667625904</v>
      </c>
      <c r="AJ135" s="53">
        <v>-0.134506672620773</v>
      </c>
      <c r="AK135" s="53">
        <v>-0.137384966015816</v>
      </c>
      <c r="AL135" s="53">
        <v>-0.150801792740822</v>
      </c>
      <c r="AM135" s="53">
        <v>-0.157191962003708</v>
      </c>
      <c r="AN135" s="53">
        <v>-0.159192681312561</v>
      </c>
      <c r="AO135" s="53">
        <v>-0.15715004503727</v>
      </c>
      <c r="AP135" s="53">
        <v>-0.148408770561218</v>
      </c>
      <c r="AQ135" s="53">
        <v>-0.15192773938179</v>
      </c>
      <c r="AR135" s="53">
        <v>-0.155634194612503</v>
      </c>
      <c r="AS135" s="53">
        <v>-0.127149730920792</v>
      </c>
      <c r="AT135" s="53">
        <v>-0.102257460355759</v>
      </c>
      <c r="AU135" s="53">
        <v>-0.056339256465435</v>
      </c>
      <c r="AV135" s="53">
        <v>-0.0626048296689987</v>
      </c>
      <c r="AW135" s="53">
        <v>-0.0717817470431328</v>
      </c>
      <c r="AX135" s="53">
        <v>-0.0712890848517418</v>
      </c>
      <c r="AY135" s="53">
        <v>-0.0941495820879936</v>
      </c>
      <c r="AZ135" s="53">
        <v>-0.0952930450439453</v>
      </c>
      <c r="BA135" s="53">
        <v>-0.0921487435698509</v>
      </c>
      <c r="BB135" s="53">
        <v>-0.103153042495251</v>
      </c>
      <c r="BC135" s="53">
        <v>-0.0153082897886634</v>
      </c>
      <c r="BD135" s="53">
        <v>-0.0159073136746883</v>
      </c>
      <c r="BE135" s="53">
        <v>-0.0293213911354542</v>
      </c>
      <c r="BF135" s="53">
        <v>-0.0543849878013134</v>
      </c>
      <c r="BG135" s="53">
        <v>-0.0183340571820736</v>
      </c>
      <c r="BH135" s="53">
        <v>-0.031522911041975</v>
      </c>
      <c r="BI135" s="53">
        <v>-0.0526818633079529</v>
      </c>
      <c r="BJ135" s="53">
        <v>-0.0335035026073456</v>
      </c>
      <c r="BK135" s="53">
        <v>-0.0444274134933949</v>
      </c>
      <c r="BL135" s="53">
        <v>-0.0167781691998243</v>
      </c>
      <c r="BM135" s="53">
        <v>-0.0145364096388221</v>
      </c>
      <c r="BN135" s="53">
        <v>-0.0239267125725746</v>
      </c>
      <c r="BO135" s="53">
        <v>-0.0173016637563705</v>
      </c>
      <c r="BP135" s="53">
        <v>-0.0355279594659805</v>
      </c>
      <c r="BQ135" s="53">
        <v>-0.039453350007534</v>
      </c>
      <c r="BR135" s="53">
        <v>-0.0454238280653954</v>
      </c>
      <c r="BS135" s="53">
        <v>-0.0374346040189266</v>
      </c>
      <c r="BT135" s="53">
        <v>-0.0409178286790848</v>
      </c>
      <c r="BU135" s="53">
        <v>-0.0608175024390221</v>
      </c>
      <c r="BV135" s="53">
        <v>-0.0471379868686199</v>
      </c>
      <c r="BW135" s="53">
        <v>-0.0517032667994499</v>
      </c>
      <c r="BX135" s="53">
        <v>-0.0815863236784935</v>
      </c>
      <c r="BY135" s="53">
        <v>-0.0861651226878166</v>
      </c>
      <c r="BZ135" s="53">
        <v>-0.101287432014942</v>
      </c>
      <c r="CA135" s="53">
        <v>-0.101389326155186</v>
      </c>
      <c r="CB135" s="53">
        <v>-0.0960140898823738</v>
      </c>
      <c r="CC135" s="53">
        <v>-0.112249664962292</v>
      </c>
      <c r="CD135" s="53">
        <v>-0.127665832638741</v>
      </c>
      <c r="CE135" s="53">
        <v>-0.122299931943417</v>
      </c>
      <c r="CF135" s="53">
        <v>-0.106519401073456</v>
      </c>
      <c r="CG135" s="53">
        <v>-0.112393520772457</v>
      </c>
      <c r="CH135" s="53">
        <v>-0.128536269068718</v>
      </c>
      <c r="CI135" s="53">
        <v>-0.128479987382889</v>
      </c>
      <c r="CJ135" s="53">
        <v>-0.13305638730526</v>
      </c>
      <c r="CK135" s="53">
        <v>-0.140624582767487</v>
      </c>
      <c r="CL135" s="53">
        <v>-0.143706053495407</v>
      </c>
      <c r="CM135" s="53">
        <v>-0.145500794053078</v>
      </c>
      <c r="CN135" s="53">
        <v>-0.132836923003197</v>
      </c>
      <c r="CO135" s="53">
        <v>-0.133087635040283</v>
      </c>
      <c r="CP135" s="53">
        <v>-0.141649439930916</v>
      </c>
      <c r="CQ135" s="53">
        <v>-0.136534377932549</v>
      </c>
      <c r="CR135" s="53">
        <v>-0.130938410758972</v>
      </c>
      <c r="CS135" s="53">
        <v>-0.092747338116169</v>
      </c>
      <c r="CT135" s="53">
        <v>-0.0989831909537315</v>
      </c>
      <c r="CU135" s="53">
        <v>-0.100572198629379</v>
      </c>
      <c r="CV135" s="53">
        <v>-0.105010777711868</v>
      </c>
      <c r="CW135" s="53">
        <v>-0.11924359947443</v>
      </c>
      <c r="CX135" s="53">
        <v>-0.113315410912037</v>
      </c>
      <c r="CY135" s="53">
        <v>-0.104614950716496</v>
      </c>
      <c r="CZ135" s="53">
        <v>-0.115537248551846</v>
      </c>
      <c r="DA135" s="53">
        <v>-0.00771914981305599</v>
      </c>
      <c r="DB135" s="53">
        <v>0.000783205963671207</v>
      </c>
      <c r="DC135" s="53">
        <v>-0.0010057114996016</v>
      </c>
      <c r="DD135" s="53">
        <v>0.000340008293278515</v>
      </c>
      <c r="DE135" s="53">
        <v>-0.00799055770039558</v>
      </c>
      <c r="DF135" s="53">
        <v>-0.013696082867682</v>
      </c>
      <c r="DG135" s="53">
        <v>-0.0383704453706741</v>
      </c>
      <c r="DH135" s="53">
        <v>-0.0703789964318275</v>
      </c>
      <c r="DI135" s="53">
        <v>-0.0307368133217096</v>
      </c>
      <c r="DJ135" s="53">
        <v>-0.0475939363241196</v>
      </c>
      <c r="DK135" s="53">
        <v>-0.0427942164242268</v>
      </c>
      <c r="DL135" s="53">
        <v>-0.0455251149833202</v>
      </c>
      <c r="DM135" s="53">
        <v>-0.0528220869600773</v>
      </c>
      <c r="DN135" s="53">
        <v>-0.0493990480899811</v>
      </c>
      <c r="DO135" s="53">
        <v>-0.0242194589227438</v>
      </c>
      <c r="DP135" s="53">
        <v>-0.0199966840445995</v>
      </c>
      <c r="DQ135" s="53">
        <v>-0.0141312032938004</v>
      </c>
      <c r="DR135" s="53">
        <v>-0.0160525310784578</v>
      </c>
      <c r="DS135" s="53">
        <v>-0.0227891895920038</v>
      </c>
      <c r="DT135" s="53">
        <v>-0.0257890578359365</v>
      </c>
      <c r="DU135" s="53">
        <v>-0.0298084542155266</v>
      </c>
      <c r="DV135" s="53">
        <v>-0.0410099811851978</v>
      </c>
      <c r="DW135" s="53">
        <v>-0.0323789641261101</v>
      </c>
      <c r="DX135" s="53">
        <v>-0.0278377868235111</v>
      </c>
      <c r="DY135" s="53">
        <v>-0.0233033783733845</v>
      </c>
      <c r="DZ135" s="53">
        <v>-0.0266940724104643</v>
      </c>
      <c r="EA135" s="53">
        <v>-0.0319648198783398</v>
      </c>
      <c r="EB135" s="53">
        <v>-0.0307926572859287</v>
      </c>
      <c r="EC135" s="53">
        <v>-0.0363177098333836</v>
      </c>
      <c r="ED135" s="53">
        <v>-0.0350247733294964</v>
      </c>
      <c r="EE135" s="53">
        <v>-0.0216963291168213</v>
      </c>
      <c r="EF135" s="53">
        <v>-0.0212535820901394</v>
      </c>
      <c r="EG135" s="53">
        <v>-0.0241881683468819</v>
      </c>
      <c r="EH135" s="53">
        <v>-0.0330285765230656</v>
      </c>
      <c r="EI135" s="53">
        <v>-0.031850554049015</v>
      </c>
      <c r="EJ135" s="53">
        <v>-0.0307698156684637</v>
      </c>
      <c r="EK135" s="53">
        <v>-0.0269324369728565</v>
      </c>
      <c r="EL135" s="53">
        <v>-0.0308550223708153</v>
      </c>
      <c r="EM135" s="53">
        <v>-0.0341232791543007</v>
      </c>
      <c r="EN135" s="53">
        <v>-0.0292679313570261</v>
      </c>
      <c r="EO135" s="53">
        <v>-0.0058985436335206</v>
      </c>
      <c r="EP135" s="53">
        <v>0.0133977634832263</v>
      </c>
      <c r="EQ135" s="53">
        <v>0.0211248993873596</v>
      </c>
      <c r="ER135" s="53">
        <v>0.0210951790213585</v>
      </c>
      <c r="ES135" s="53">
        <v>0.0135072786360979</v>
      </c>
      <c r="ET135" s="53">
        <v>0.0184385143220425</v>
      </c>
      <c r="EU135" s="53">
        <v>0.00981083791702986</v>
      </c>
      <c r="EV135" s="53">
        <v>0.00273918895982206</v>
      </c>
      <c r="EW135" s="53">
        <v>-0.00281697255559266</v>
      </c>
      <c r="EX135" s="53">
        <v>-0.0028989736456424</v>
      </c>
    </row>
    <row r="136" s="53" customFormat="1" spans="1:154">
      <c r="A136" s="54">
        <v>300076</v>
      </c>
      <c r="B136" s="62">
        <v>300076</v>
      </c>
      <c r="C136" s="53" t="s">
        <v>423</v>
      </c>
      <c r="D136" s="55">
        <v>43851</v>
      </c>
      <c r="E136" s="53">
        <v>-0.0364179648458958</v>
      </c>
      <c r="F136" s="53">
        <v>-0.0162986256182194</v>
      </c>
      <c r="G136" s="53">
        <v>-0.0113232610747218</v>
      </c>
      <c r="H136" s="53">
        <v>-0.0595040395855904</v>
      </c>
      <c r="I136" s="53">
        <v>-0.0893005877733231</v>
      </c>
      <c r="J136" s="53">
        <v>-0.104745909571648</v>
      </c>
      <c r="K136" s="53">
        <v>-0.111437685787678</v>
      </c>
      <c r="L136" s="53">
        <v>-0.135987088084221</v>
      </c>
      <c r="M136" s="53">
        <v>-0.16362652182579</v>
      </c>
      <c r="N136" s="53">
        <v>-0.171378582715988</v>
      </c>
      <c r="O136" s="53">
        <v>-0.194122567772865</v>
      </c>
      <c r="P136" s="53">
        <v>-0.199246764183044</v>
      </c>
      <c r="Q136" s="53">
        <v>-0.204845443367958</v>
      </c>
      <c r="R136" s="53">
        <v>-0.239385738968849</v>
      </c>
      <c r="S136" s="53">
        <v>-0.292524367570877</v>
      </c>
      <c r="T136" s="53">
        <v>-0.327305048704147</v>
      </c>
      <c r="U136" s="53">
        <v>-0.344668507575989</v>
      </c>
      <c r="V136" s="53">
        <v>-0.362884342670441</v>
      </c>
      <c r="W136" s="53">
        <v>-0.378566265106201</v>
      </c>
      <c r="X136" s="53">
        <v>-0.341569066047668</v>
      </c>
      <c r="Y136" s="53">
        <v>-0.401071399450302</v>
      </c>
      <c r="Z136" s="53">
        <v>-0.388926833868027</v>
      </c>
      <c r="AA136" s="53">
        <v>-0.364167630672455</v>
      </c>
      <c r="AB136" s="53">
        <v>-0.388304740190506</v>
      </c>
      <c r="AC136" s="53">
        <v>-0.39594304561615</v>
      </c>
      <c r="AD136" s="53">
        <v>-0.440921127796173</v>
      </c>
      <c r="AE136" s="53">
        <v>-0.435763090848923</v>
      </c>
      <c r="AF136" s="53">
        <v>-0.399342149496078</v>
      </c>
      <c r="AG136" s="53">
        <v>-0.410846024751663</v>
      </c>
      <c r="AH136" s="53">
        <v>-0.412969768047333</v>
      </c>
      <c r="AI136" s="53">
        <v>-0.393237113952637</v>
      </c>
      <c r="AJ136" s="53">
        <v>-0.415758520364761</v>
      </c>
      <c r="AK136" s="53">
        <v>-0.444508731365204</v>
      </c>
      <c r="AL136" s="53">
        <v>-0.482421725988388</v>
      </c>
      <c r="AM136" s="53">
        <v>-0.521024286746979</v>
      </c>
      <c r="AN136" s="53">
        <v>-0.511968791484833</v>
      </c>
      <c r="AO136" s="53">
        <v>-0.538481056690216</v>
      </c>
      <c r="AP136" s="53">
        <v>-0.494218409061432</v>
      </c>
      <c r="AQ136" s="53">
        <v>-0.47873991727829</v>
      </c>
      <c r="AR136" s="53">
        <v>-0.496491402387619</v>
      </c>
      <c r="AS136" s="53">
        <v>-0.527728676795959</v>
      </c>
      <c r="AT136" s="53">
        <v>-0.497376084327698</v>
      </c>
      <c r="AU136" s="53">
        <v>-0.51143217086792</v>
      </c>
      <c r="AV136" s="53">
        <v>-0.530782282352448</v>
      </c>
      <c r="AW136" s="53">
        <v>-0.514913439750671</v>
      </c>
      <c r="AX136" s="53">
        <v>-0.473531514406204</v>
      </c>
      <c r="AY136" s="53">
        <v>-0.461509764194489</v>
      </c>
      <c r="AZ136" s="53">
        <v>-0.521636188030243</v>
      </c>
      <c r="BA136" s="53">
        <v>-0.502355217933655</v>
      </c>
      <c r="BB136" s="53">
        <v>-0.507198691368103</v>
      </c>
      <c r="BC136" s="53">
        <v>-0.0142326401546597</v>
      </c>
      <c r="BD136" s="53">
        <v>0.00543203856796026</v>
      </c>
      <c r="BE136" s="53">
        <v>0.0273515656590462</v>
      </c>
      <c r="BF136" s="53">
        <v>-0.00425199512392282</v>
      </c>
      <c r="BG136" s="53">
        <v>-0.0222702696919441</v>
      </c>
      <c r="BH136" s="53">
        <v>-0.0216148681938648</v>
      </c>
      <c r="BI136" s="53">
        <v>-0.0190379358828068</v>
      </c>
      <c r="BJ136" s="53">
        <v>-0.0340172797441483</v>
      </c>
      <c r="BK136" s="53">
        <v>-0.0542556121945381</v>
      </c>
      <c r="BL136" s="53">
        <v>-0.0562304370105267</v>
      </c>
      <c r="BM136" s="53">
        <v>-0.0701772198081017</v>
      </c>
      <c r="BN136" s="53">
        <v>-0.0830205082893372</v>
      </c>
      <c r="BO136" s="53">
        <v>-0.083807647228241</v>
      </c>
      <c r="BP136" s="53">
        <v>-0.096186175942421</v>
      </c>
      <c r="BQ136" s="53">
        <v>-0.0946465656161308</v>
      </c>
      <c r="BR136" s="53">
        <v>-0.115931704640388</v>
      </c>
      <c r="BS136" s="53">
        <v>-0.117986530065536</v>
      </c>
      <c r="BT136" s="53">
        <v>-0.113229103386402</v>
      </c>
      <c r="BU136" s="53">
        <v>-0.123783633112907</v>
      </c>
      <c r="BV136" s="53">
        <v>-0.0894171148538589</v>
      </c>
      <c r="BW136" s="53">
        <v>-0.120720379054546</v>
      </c>
      <c r="BX136" s="53">
        <v>-0.123479746282101</v>
      </c>
      <c r="BY136" s="53">
        <v>-0.11622179299593</v>
      </c>
      <c r="BZ136" s="53">
        <v>-0.129554316401482</v>
      </c>
      <c r="CA136" s="53">
        <v>-0.135665312409401</v>
      </c>
      <c r="CB136" s="53">
        <v>-0.156304329633713</v>
      </c>
      <c r="CC136" s="53">
        <v>-0.153377592563629</v>
      </c>
      <c r="CD136" s="53">
        <v>-0.149501204490662</v>
      </c>
      <c r="CE136" s="53">
        <v>-0.153276056051254</v>
      </c>
      <c r="CF136" s="53">
        <v>-0.157906636595726</v>
      </c>
      <c r="CG136" s="53">
        <v>-0.159051299095154</v>
      </c>
      <c r="CH136" s="53">
        <v>-0.163476169109344</v>
      </c>
      <c r="CI136" s="53">
        <v>-0.143680676817894</v>
      </c>
      <c r="CJ136" s="53">
        <v>-0.160670518875122</v>
      </c>
      <c r="CK136" s="53">
        <v>-0.178554445505142</v>
      </c>
      <c r="CL136" s="53">
        <v>-0.177046149969101</v>
      </c>
      <c r="CM136" s="53">
        <v>-0.175431609153748</v>
      </c>
      <c r="CN136" s="53">
        <v>-0.157342240214348</v>
      </c>
      <c r="CO136" s="53">
        <v>-0.155495554208755</v>
      </c>
      <c r="CP136" s="53">
        <v>-0.156848102807999</v>
      </c>
      <c r="CQ136" s="53">
        <v>-0.177236497402191</v>
      </c>
      <c r="CR136" s="53">
        <v>-0.181718692183495</v>
      </c>
      <c r="CS136" s="53">
        <v>-0.189521968364716</v>
      </c>
      <c r="CT136" s="53">
        <v>-0.194965824484825</v>
      </c>
      <c r="CU136" s="53">
        <v>-0.18609145283699</v>
      </c>
      <c r="CV136" s="53">
        <v>-0.195056140422821</v>
      </c>
      <c r="CW136" s="53">
        <v>-0.184762179851532</v>
      </c>
      <c r="CX136" s="53">
        <v>-0.213509783148766</v>
      </c>
      <c r="CY136" s="53">
        <v>-0.211994722485542</v>
      </c>
      <c r="CZ136" s="53">
        <v>-0.207724690437317</v>
      </c>
      <c r="DA136" s="53">
        <v>-0.0269526764750481</v>
      </c>
      <c r="DB136" s="53">
        <v>-0.0264980141073465</v>
      </c>
      <c r="DC136" s="53">
        <v>-0.0434421747922897</v>
      </c>
      <c r="DD136" s="53">
        <v>-0.0600193962454796</v>
      </c>
      <c r="DE136" s="53">
        <v>-0.0717976689338684</v>
      </c>
      <c r="DF136" s="53">
        <v>-0.087898388504982</v>
      </c>
      <c r="DG136" s="53">
        <v>-0.0971671044826508</v>
      </c>
      <c r="DH136" s="53">
        <v>-0.106737159192562</v>
      </c>
      <c r="DI136" s="53">
        <v>-0.114138253033161</v>
      </c>
      <c r="DJ136" s="53">
        <v>-0.119915500283241</v>
      </c>
      <c r="DK136" s="53">
        <v>-0.128712698817253</v>
      </c>
      <c r="DL136" s="53">
        <v>-0.120993614196777</v>
      </c>
      <c r="DM136" s="53">
        <v>-0.125805154442787</v>
      </c>
      <c r="DN136" s="53">
        <v>-0.147966906428337</v>
      </c>
      <c r="DO136" s="53">
        <v>-0.202645167708397</v>
      </c>
      <c r="DP136" s="53">
        <v>-0.216140702366829</v>
      </c>
      <c r="DQ136" s="53">
        <v>-0.231449320912361</v>
      </c>
      <c r="DR136" s="53">
        <v>-0.254422605037689</v>
      </c>
      <c r="DS136" s="53">
        <v>-0.259549975395203</v>
      </c>
      <c r="DT136" s="53">
        <v>-0.256919294595718</v>
      </c>
      <c r="DU136" s="53">
        <v>-0.285118371248245</v>
      </c>
      <c r="DV136" s="53">
        <v>-0.270214438438416</v>
      </c>
      <c r="DW136" s="53">
        <v>-0.252713203430176</v>
      </c>
      <c r="DX136" s="53">
        <v>-0.263517796993256</v>
      </c>
      <c r="DY136" s="53">
        <v>-0.265045076608658</v>
      </c>
      <c r="DZ136" s="53">
        <v>-0.289384126663208</v>
      </c>
      <c r="EA136" s="53">
        <v>-0.287152826786041</v>
      </c>
      <c r="EB136" s="53">
        <v>-0.254608273506165</v>
      </c>
      <c r="EC136" s="53">
        <v>-0.262337297201157</v>
      </c>
      <c r="ED136" s="53">
        <v>-0.259830474853516</v>
      </c>
      <c r="EE136" s="53">
        <v>-0.238953158259392</v>
      </c>
      <c r="EF136" s="53">
        <v>-0.257049709558487</v>
      </c>
      <c r="EG136" s="53">
        <v>-0.305595397949219</v>
      </c>
      <c r="EH136" s="53">
        <v>-0.326518535614014</v>
      </c>
      <c r="EI136" s="53">
        <v>-0.347237169742584</v>
      </c>
      <c r="EJ136" s="53">
        <v>-0.339689970016479</v>
      </c>
      <c r="EK136" s="53">
        <v>-0.367816805839539</v>
      </c>
      <c r="EL136" s="53">
        <v>-0.341643512248993</v>
      </c>
      <c r="EM136" s="53">
        <v>-0.328011721372604</v>
      </c>
      <c r="EN136" s="53">
        <v>-0.34441065788269</v>
      </c>
      <c r="EO136" s="53">
        <v>-0.355259507894516</v>
      </c>
      <c r="EP136" s="53">
        <v>-0.320424735546112</v>
      </c>
      <c r="EQ136" s="53">
        <v>-0.326677531003952</v>
      </c>
      <c r="ER136" s="53">
        <v>-0.340583831071854</v>
      </c>
      <c r="ES136" s="53">
        <v>-0.333589375019073</v>
      </c>
      <c r="ET136" s="53">
        <v>-0.283242732286453</v>
      </c>
      <c r="EU136" s="53">
        <v>-0.281514942646027</v>
      </c>
      <c r="EV136" s="53">
        <v>-0.312893748283386</v>
      </c>
      <c r="EW136" s="53">
        <v>-0.295127838850021</v>
      </c>
      <c r="EX136" s="53">
        <v>-0.304241359233856</v>
      </c>
    </row>
    <row r="137" s="53" customFormat="1" spans="1:154">
      <c r="A137" s="54">
        <v>300077</v>
      </c>
      <c r="B137" s="62">
        <v>300077</v>
      </c>
      <c r="C137" s="53" t="s">
        <v>426</v>
      </c>
      <c r="D137" s="55">
        <v>43851</v>
      </c>
      <c r="E137" s="53">
        <v>0.0492122173309326</v>
      </c>
      <c r="F137" s="53">
        <v>0.157913401722908</v>
      </c>
      <c r="G137" s="53">
        <v>0.0971346348524094</v>
      </c>
      <c r="H137" s="53">
        <v>0.123102344572544</v>
      </c>
      <c r="I137" s="53">
        <v>0.0982553735375404</v>
      </c>
      <c r="J137" s="53">
        <v>0.142379075288773</v>
      </c>
      <c r="K137" s="53">
        <v>0.157601803541183</v>
      </c>
      <c r="L137" s="53">
        <v>0.144369557499886</v>
      </c>
      <c r="M137" s="53">
        <v>0.138823464512825</v>
      </c>
      <c r="N137" s="53">
        <v>0.142903834581375</v>
      </c>
      <c r="O137" s="53">
        <v>0.237288519740105</v>
      </c>
      <c r="P137" s="53">
        <v>0.268762171268463</v>
      </c>
      <c r="Q137" s="53">
        <v>0.253507882356644</v>
      </c>
      <c r="R137" s="53">
        <v>0.257982581853867</v>
      </c>
      <c r="S137" s="53">
        <v>0.249930009245872</v>
      </c>
      <c r="T137" s="53">
        <v>0.263670384883881</v>
      </c>
      <c r="U137" s="53">
        <v>0.214033231139183</v>
      </c>
      <c r="V137" s="53">
        <v>0.216451853513718</v>
      </c>
      <c r="W137" s="53">
        <v>0.172537595033646</v>
      </c>
      <c r="X137" s="53">
        <v>0.215991094708443</v>
      </c>
      <c r="Y137" s="53">
        <v>0.151751399040222</v>
      </c>
      <c r="Z137" s="53">
        <v>0.119270861148834</v>
      </c>
      <c r="AA137" s="53">
        <v>0.155026614665985</v>
      </c>
      <c r="AB137" s="53">
        <v>0.137455716729164</v>
      </c>
      <c r="AC137" s="53">
        <v>0.154045194387436</v>
      </c>
      <c r="AD137" s="53">
        <v>0.135880291461945</v>
      </c>
      <c r="AE137" s="53">
        <v>0.13455930352211</v>
      </c>
      <c r="AF137" s="53">
        <v>0.0883328318595886</v>
      </c>
      <c r="AG137" s="53">
        <v>0.139727115631104</v>
      </c>
      <c r="AH137" s="53">
        <v>0.113039471209049</v>
      </c>
      <c r="AI137" s="53">
        <v>0.15655805170536</v>
      </c>
      <c r="AJ137" s="53">
        <v>0.165813878178596</v>
      </c>
      <c r="AK137" s="53">
        <v>0.119698733091354</v>
      </c>
      <c r="AL137" s="53">
        <v>0.132103651762009</v>
      </c>
      <c r="AM137" s="53">
        <v>0.0704628005623817</v>
      </c>
      <c r="AN137" s="53">
        <v>0.0669439285993576</v>
      </c>
      <c r="AO137" s="53">
        <v>0.0290645211935043</v>
      </c>
      <c r="AP137" s="53">
        <v>0.0120958862826228</v>
      </c>
      <c r="AQ137" s="53">
        <v>0.0254521109163761</v>
      </c>
      <c r="AR137" s="53">
        <v>0.0478270016610622</v>
      </c>
      <c r="AS137" s="53">
        <v>0.0344051495194435</v>
      </c>
      <c r="AT137" s="53">
        <v>0.026250097900629</v>
      </c>
      <c r="AU137" s="53">
        <v>0.0525722056627274</v>
      </c>
      <c r="AV137" s="53">
        <v>0.0671338960528374</v>
      </c>
      <c r="AW137" s="53">
        <v>0.0595701932907104</v>
      </c>
      <c r="AX137" s="53">
        <v>0.0486513115465641</v>
      </c>
      <c r="AY137" s="53">
        <v>0.0323296785354614</v>
      </c>
      <c r="AZ137" s="53">
        <v>0.0411517508327961</v>
      </c>
      <c r="BA137" s="53">
        <v>0.0556377880275249</v>
      </c>
      <c r="BB137" s="53">
        <v>0.00648880237713456</v>
      </c>
      <c r="BC137" s="53">
        <v>0.0437441915273666</v>
      </c>
      <c r="BD137" s="53">
        <v>0.0919952914118767</v>
      </c>
      <c r="BE137" s="53">
        <v>0.0552131906151772</v>
      </c>
      <c r="BF137" s="53">
        <v>0.0680879130959511</v>
      </c>
      <c r="BG137" s="53">
        <v>0.0502186678349972</v>
      </c>
      <c r="BH137" s="53">
        <v>0.08737413585186</v>
      </c>
      <c r="BI137" s="53">
        <v>0.0861275345087051</v>
      </c>
      <c r="BJ137" s="53">
        <v>0.0867200270295143</v>
      </c>
      <c r="BK137" s="53">
        <v>0.0758260488510132</v>
      </c>
      <c r="BL137" s="53">
        <v>0.0849469155073166</v>
      </c>
      <c r="BM137" s="53">
        <v>0.161185875535011</v>
      </c>
      <c r="BN137" s="53">
        <v>0.188526809215546</v>
      </c>
      <c r="BO137" s="53">
        <v>0.162357673048973</v>
      </c>
      <c r="BP137" s="53">
        <v>0.155267134308815</v>
      </c>
      <c r="BQ137" s="53">
        <v>0.167675450444221</v>
      </c>
      <c r="BR137" s="53">
        <v>0.178206503391266</v>
      </c>
      <c r="BS137" s="53">
        <v>0.141261577606201</v>
      </c>
      <c r="BT137" s="53">
        <v>0.128731742501259</v>
      </c>
      <c r="BU137" s="53">
        <v>0.0922550782561302</v>
      </c>
      <c r="BV137" s="53">
        <v>0.141015768051147</v>
      </c>
      <c r="BW137" s="53">
        <v>0.0916547700762749</v>
      </c>
      <c r="BX137" s="53">
        <v>0.0736602917313576</v>
      </c>
      <c r="BY137" s="53">
        <v>0.0911874994635582</v>
      </c>
      <c r="BZ137" s="53">
        <v>0.0720080956816673</v>
      </c>
      <c r="CA137" s="53">
        <v>0.101939871907234</v>
      </c>
      <c r="CB137" s="53">
        <v>0.0847132876515388</v>
      </c>
      <c r="CC137" s="53">
        <v>0.0484444983303547</v>
      </c>
      <c r="CD137" s="53">
        <v>0.0214677676558495</v>
      </c>
      <c r="CE137" s="53">
        <v>0.0655280724167824</v>
      </c>
      <c r="CF137" s="53">
        <v>0.0396813116967678</v>
      </c>
      <c r="CG137" s="53">
        <v>0.100774347782135</v>
      </c>
      <c r="CH137" s="53">
        <v>0.118071213364601</v>
      </c>
      <c r="CI137" s="53">
        <v>0.0734239220619202</v>
      </c>
      <c r="CJ137" s="53">
        <v>0.0755713954567909</v>
      </c>
      <c r="CK137" s="53">
        <v>0.0287638511508703</v>
      </c>
      <c r="CL137" s="53">
        <v>0.0193660985678434</v>
      </c>
      <c r="CM137" s="53">
        <v>-0.0088959913700819</v>
      </c>
      <c r="CN137" s="53">
        <v>-0.0434595309197903</v>
      </c>
      <c r="CO137" s="53">
        <v>-0.0330474339425564</v>
      </c>
      <c r="CP137" s="53">
        <v>-0.0293372813612223</v>
      </c>
      <c r="CQ137" s="53">
        <v>-0.0510572604835033</v>
      </c>
      <c r="CR137" s="53">
        <v>-0.0541762970387936</v>
      </c>
      <c r="CS137" s="53">
        <v>-0.0690699517726898</v>
      </c>
      <c r="CT137" s="53">
        <v>-0.0621379911899567</v>
      </c>
      <c r="CU137" s="53">
        <v>-0.0567055717110634</v>
      </c>
      <c r="CV137" s="53">
        <v>-0.0419568121433258</v>
      </c>
      <c r="CW137" s="53">
        <v>-0.0568946488201618</v>
      </c>
      <c r="CX137" s="53">
        <v>-0.0350951589643955</v>
      </c>
      <c r="CY137" s="53">
        <v>-0.0182177685201168</v>
      </c>
      <c r="CZ137" s="53">
        <v>-0.0324833504855633</v>
      </c>
      <c r="DA137" s="53">
        <v>0.0179403871297836</v>
      </c>
      <c r="DB137" s="53">
        <v>0.0783904641866684</v>
      </c>
      <c r="DC137" s="53">
        <v>0.0543938018381596</v>
      </c>
      <c r="DD137" s="53">
        <v>0.0674868002533913</v>
      </c>
      <c r="DE137" s="53">
        <v>0.0605090670287609</v>
      </c>
      <c r="DF137" s="53">
        <v>0.0674773082137108</v>
      </c>
      <c r="DG137" s="53">
        <v>0.0839466378092766</v>
      </c>
      <c r="DH137" s="53">
        <v>0.0701218917965889</v>
      </c>
      <c r="DI137" s="53">
        <v>0.0754697844386101</v>
      </c>
      <c r="DJ137" s="53">
        <v>0.0704292804002762</v>
      </c>
      <c r="DK137" s="53">
        <v>0.0885750129818916</v>
      </c>
      <c r="DL137" s="53">
        <v>0.0927077233791351</v>
      </c>
      <c r="DM137" s="53">
        <v>0.103622578084469</v>
      </c>
      <c r="DN137" s="53">
        <v>0.11518782377243</v>
      </c>
      <c r="DO137" s="53">
        <v>0.0947269275784492</v>
      </c>
      <c r="DP137" s="53">
        <v>0.0979362577199936</v>
      </c>
      <c r="DQ137" s="53">
        <v>0.0852440148591995</v>
      </c>
      <c r="DR137" s="53">
        <v>0.100192464888096</v>
      </c>
      <c r="DS137" s="53">
        <v>0.0927548781037331</v>
      </c>
      <c r="DT137" s="53">
        <v>0.0874476805329323</v>
      </c>
      <c r="DU137" s="53">
        <v>0.0725689828395844</v>
      </c>
      <c r="DV137" s="53">
        <v>0.058082927018404</v>
      </c>
      <c r="DW137" s="53">
        <v>0.0763114765286446</v>
      </c>
      <c r="DX137" s="53">
        <v>0.0779199823737144</v>
      </c>
      <c r="DY137" s="53">
        <v>0.0645776838064194</v>
      </c>
      <c r="DZ137" s="53">
        <v>0.0636393651366234</v>
      </c>
      <c r="EA137" s="53">
        <v>0.0985871702432632</v>
      </c>
      <c r="EB137" s="53">
        <v>0.0793374255299568</v>
      </c>
      <c r="EC137" s="53">
        <v>0.0866714045405388</v>
      </c>
      <c r="ED137" s="53">
        <v>0.0858305171132088</v>
      </c>
      <c r="EE137" s="53">
        <v>0.0682560727000237</v>
      </c>
      <c r="EF137" s="53">
        <v>0.0602150298655033</v>
      </c>
      <c r="EG137" s="53">
        <v>0.0587471723556519</v>
      </c>
      <c r="EH137" s="53">
        <v>0.0690046176314354</v>
      </c>
      <c r="EI137" s="53">
        <v>0.0541713088750839</v>
      </c>
      <c r="EJ137" s="53">
        <v>0.060050193220377</v>
      </c>
      <c r="EK137" s="53">
        <v>0.050432875752449</v>
      </c>
      <c r="EL137" s="53">
        <v>0.0680277794599533</v>
      </c>
      <c r="EM137" s="53">
        <v>0.0709719061851501</v>
      </c>
      <c r="EN137" s="53">
        <v>0.0896366462111473</v>
      </c>
      <c r="EO137" s="53">
        <v>0.0979347676038742</v>
      </c>
      <c r="EP137" s="53">
        <v>0.0928987562656403</v>
      </c>
      <c r="EQ137" s="53">
        <v>0.134114518761635</v>
      </c>
      <c r="ER137" s="53">
        <v>0.141744256019592</v>
      </c>
      <c r="ES137" s="53">
        <v>0.128748133778572</v>
      </c>
      <c r="ET137" s="53">
        <v>0.103080488741398</v>
      </c>
      <c r="EU137" s="53">
        <v>0.101696692407131</v>
      </c>
      <c r="EV137" s="53">
        <v>0.0887192711234093</v>
      </c>
      <c r="EW137" s="53">
        <v>0.0863279178738594</v>
      </c>
      <c r="EX137" s="53">
        <v>0.0514445155858994</v>
      </c>
    </row>
    <row r="138" s="53" customFormat="1" spans="1:154">
      <c r="A138" s="54">
        <v>300078</v>
      </c>
      <c r="B138" s="62">
        <v>300078</v>
      </c>
      <c r="C138" s="53" t="s">
        <v>429</v>
      </c>
      <c r="D138" s="55">
        <v>43851</v>
      </c>
      <c r="E138" s="53">
        <v>0.0243988167494535</v>
      </c>
      <c r="F138" s="53">
        <v>-0.0623111128807068</v>
      </c>
      <c r="G138" s="53">
        <v>-0.0942652896046638</v>
      </c>
      <c r="H138" s="53">
        <v>0.012722379527986</v>
      </c>
      <c r="I138" s="53">
        <v>0.0265069287270308</v>
      </c>
      <c r="J138" s="53">
        <v>0.0412149094045162</v>
      </c>
      <c r="K138" s="53">
        <v>0.0497187040746212</v>
      </c>
      <c r="L138" s="53">
        <v>0.0774503573775291</v>
      </c>
      <c r="M138" s="53">
        <v>0.0692935511469841</v>
      </c>
      <c r="N138" s="53">
        <v>0.0900958925485611</v>
      </c>
      <c r="O138" s="53">
        <v>0.0243157111108303</v>
      </c>
      <c r="P138" s="53">
        <v>0.0221833512187004</v>
      </c>
      <c r="Q138" s="53">
        <v>0.0712331980466843</v>
      </c>
      <c r="R138" s="53">
        <v>0.135222241282463</v>
      </c>
      <c r="S138" s="53">
        <v>0.108319632709026</v>
      </c>
      <c r="T138" s="53">
        <v>0.117255799472332</v>
      </c>
      <c r="U138" s="53">
        <v>0.0452892817556858</v>
      </c>
      <c r="V138" s="53">
        <v>0.0640092641115189</v>
      </c>
      <c r="W138" s="53">
        <v>0.0301866866648197</v>
      </c>
      <c r="X138" s="53">
        <v>0.0314886495471001</v>
      </c>
      <c r="Y138" s="53">
        <v>0.0799417868256569</v>
      </c>
      <c r="Z138" s="53">
        <v>0.0198625065386295</v>
      </c>
      <c r="AA138" s="53">
        <v>0.06536003947258</v>
      </c>
      <c r="AB138" s="53">
        <v>0.0648479163646698</v>
      </c>
      <c r="AC138" s="53">
        <v>0.015562136657536</v>
      </c>
      <c r="AD138" s="53">
        <v>-0.035574596375227</v>
      </c>
      <c r="AE138" s="53">
        <v>-0.0657620131969452</v>
      </c>
      <c r="AF138" s="53">
        <v>-0.136683568358421</v>
      </c>
      <c r="AG138" s="53">
        <v>-0.13788215816021</v>
      </c>
      <c r="AH138" s="53">
        <v>-0.20409694314003</v>
      </c>
      <c r="AI138" s="53">
        <v>-0.275064289569855</v>
      </c>
      <c r="AJ138" s="53">
        <v>-0.235420227050781</v>
      </c>
      <c r="AK138" s="53">
        <v>-0.297125786542892</v>
      </c>
      <c r="AL138" s="53">
        <v>-0.292043596506119</v>
      </c>
      <c r="AM138" s="53">
        <v>-0.250672042369843</v>
      </c>
      <c r="AN138" s="53">
        <v>-0.239416673779488</v>
      </c>
      <c r="AO138" s="53">
        <v>-0.207615748047829</v>
      </c>
      <c r="AP138" s="53">
        <v>-0.192918688058853</v>
      </c>
      <c r="AQ138" s="53">
        <v>-0.176379323005676</v>
      </c>
      <c r="AR138" s="53">
        <v>-0.222297534346581</v>
      </c>
      <c r="AS138" s="53">
        <v>-0.306043714284897</v>
      </c>
      <c r="AT138" s="53">
        <v>-0.368038475513458</v>
      </c>
      <c r="AU138" s="53">
        <v>-0.395336031913757</v>
      </c>
      <c r="AV138" s="53">
        <v>-0.371525496244431</v>
      </c>
      <c r="AW138" s="53">
        <v>-0.389894902706146</v>
      </c>
      <c r="AX138" s="53">
        <v>-0.354592144489288</v>
      </c>
      <c r="AY138" s="53">
        <v>-0.376477420330048</v>
      </c>
      <c r="AZ138" s="53">
        <v>-0.38299435377121</v>
      </c>
      <c r="BA138" s="53">
        <v>-0.405508011579514</v>
      </c>
      <c r="BB138" s="53">
        <v>-0.396795094013214</v>
      </c>
      <c r="BC138" s="53">
        <v>0.0046874494291842</v>
      </c>
      <c r="BD138" s="53">
        <v>-0.0678242743015289</v>
      </c>
      <c r="BE138" s="53">
        <v>-0.0963744595646858</v>
      </c>
      <c r="BF138" s="53">
        <v>0.00994256697595119</v>
      </c>
      <c r="BG138" s="53">
        <v>0.0403849892318249</v>
      </c>
      <c r="BH138" s="53">
        <v>0.0703395530581474</v>
      </c>
      <c r="BI138" s="53">
        <v>0.0782087221741676</v>
      </c>
      <c r="BJ138" s="53">
        <v>0.0817586481571198</v>
      </c>
      <c r="BK138" s="53">
        <v>0.0575598478317261</v>
      </c>
      <c r="BL138" s="53">
        <v>0.114386953413486</v>
      </c>
      <c r="BM138" s="53">
        <v>0.0627461820840836</v>
      </c>
      <c r="BN138" s="53">
        <v>0.0322812534868717</v>
      </c>
      <c r="BO138" s="53">
        <v>0.0931083261966705</v>
      </c>
      <c r="BP138" s="53">
        <v>0.141980513930321</v>
      </c>
      <c r="BQ138" s="53">
        <v>0.108154259622097</v>
      </c>
      <c r="BR138" s="53">
        <v>0.143778190016747</v>
      </c>
      <c r="BS138" s="53">
        <v>0.106148414313793</v>
      </c>
      <c r="BT138" s="53">
        <v>0.117667973041534</v>
      </c>
      <c r="BU138" s="53">
        <v>0.0946286395192146</v>
      </c>
      <c r="BV138" s="53">
        <v>0.0958635956048965</v>
      </c>
      <c r="BW138" s="53">
        <v>0.152311027050018</v>
      </c>
      <c r="BX138" s="53">
        <v>0.11761274933815</v>
      </c>
      <c r="BY138" s="53">
        <v>0.182459518313408</v>
      </c>
      <c r="BZ138" s="53">
        <v>0.172927305102348</v>
      </c>
      <c r="CA138" s="53">
        <v>0.125387936830521</v>
      </c>
      <c r="CB138" s="53">
        <v>0.0700909271836281</v>
      </c>
      <c r="CC138" s="53">
        <v>0.0624863617122173</v>
      </c>
      <c r="CD138" s="53">
        <v>-0.00641326839104295</v>
      </c>
      <c r="CE138" s="53">
        <v>0.00874652154743671</v>
      </c>
      <c r="CF138" s="53">
        <v>-0.0257787089794874</v>
      </c>
      <c r="CG138" s="53">
        <v>-0.0423214584589005</v>
      </c>
      <c r="CH138" s="53">
        <v>-0.031704269349575</v>
      </c>
      <c r="CI138" s="53">
        <v>-0.0751206576824188</v>
      </c>
      <c r="CJ138" s="53">
        <v>-0.0520940348505974</v>
      </c>
      <c r="CK138" s="53">
        <v>-0.0639420300722122</v>
      </c>
      <c r="CL138" s="53">
        <v>-0.0659795626997948</v>
      </c>
      <c r="CM138" s="53">
        <v>-0.0119008664041758</v>
      </c>
      <c r="CN138" s="53">
        <v>-0.00527712097391486</v>
      </c>
      <c r="CO138" s="53">
        <v>0.0182018112391233</v>
      </c>
      <c r="CP138" s="53">
        <v>-0.0149440038949251</v>
      </c>
      <c r="CQ138" s="53">
        <v>-0.0634138584136963</v>
      </c>
      <c r="CR138" s="53">
        <v>-0.107173845171928</v>
      </c>
      <c r="CS138" s="53">
        <v>-0.151127085089684</v>
      </c>
      <c r="CT138" s="53">
        <v>-0.179440096020699</v>
      </c>
      <c r="CU138" s="53">
        <v>-0.194244727492332</v>
      </c>
      <c r="CV138" s="53">
        <v>-0.167760089039803</v>
      </c>
      <c r="CW138" s="53">
        <v>-0.173263624310493</v>
      </c>
      <c r="CX138" s="53">
        <v>-0.185864493250847</v>
      </c>
      <c r="CY138" s="53">
        <v>-0.191260784864426</v>
      </c>
      <c r="CZ138" s="53">
        <v>-0.165084883570671</v>
      </c>
      <c r="DA138" s="53">
        <v>0.0193872060626745</v>
      </c>
      <c r="DB138" s="53">
        <v>0.00518900109454989</v>
      </c>
      <c r="DC138" s="53">
        <v>0.00178500963374972</v>
      </c>
      <c r="DD138" s="53">
        <v>0.00245564966462553</v>
      </c>
      <c r="DE138" s="53">
        <v>-0.0142022203654051</v>
      </c>
      <c r="DF138" s="53">
        <v>-0.0294488053768873</v>
      </c>
      <c r="DG138" s="53">
        <v>-0.0288141816854477</v>
      </c>
      <c r="DH138" s="53">
        <v>-0.00463245250284672</v>
      </c>
      <c r="DI138" s="53">
        <v>0.0114095415920019</v>
      </c>
      <c r="DJ138" s="53">
        <v>-0.0246152263134718</v>
      </c>
      <c r="DK138" s="53">
        <v>-0.0387546382844448</v>
      </c>
      <c r="DL138" s="53">
        <v>-0.01042206492275</v>
      </c>
      <c r="DM138" s="53">
        <v>-0.0221992917358875</v>
      </c>
      <c r="DN138" s="53">
        <v>-0.0070824446156621</v>
      </c>
      <c r="DO138" s="53">
        <v>-0.000158793525770307</v>
      </c>
      <c r="DP138" s="53">
        <v>-0.0268465559929609</v>
      </c>
      <c r="DQ138" s="53">
        <v>-0.0611832924187183</v>
      </c>
      <c r="DR138" s="53">
        <v>-0.0539828725159168</v>
      </c>
      <c r="DS138" s="53">
        <v>-0.0647661164402962</v>
      </c>
      <c r="DT138" s="53">
        <v>-0.0646991059184074</v>
      </c>
      <c r="DU138" s="53">
        <v>-0.0726933926343918</v>
      </c>
      <c r="DV138" s="53">
        <v>-0.0980743989348412</v>
      </c>
      <c r="DW138" s="53">
        <v>-0.117423638701439</v>
      </c>
      <c r="DX138" s="53">
        <v>-0.108403541147709</v>
      </c>
      <c r="DY138" s="53">
        <v>-0.110149957239628</v>
      </c>
      <c r="DZ138" s="53">
        <v>-0.105989687144756</v>
      </c>
      <c r="EA138" s="53">
        <v>-0.128572538495064</v>
      </c>
      <c r="EB138" s="53">
        <v>-0.130594462156296</v>
      </c>
      <c r="EC138" s="53">
        <v>-0.146952837705612</v>
      </c>
      <c r="ED138" s="53">
        <v>-0.178642392158508</v>
      </c>
      <c r="EE138" s="53">
        <v>-0.233067005872726</v>
      </c>
      <c r="EF138" s="53">
        <v>-0.204040125012398</v>
      </c>
      <c r="EG138" s="53">
        <v>-0.222329303622246</v>
      </c>
      <c r="EH138" s="53">
        <v>-0.240273728966713</v>
      </c>
      <c r="EI138" s="53">
        <v>-0.187054172158241</v>
      </c>
      <c r="EJ138" s="53">
        <v>-0.173761278390884</v>
      </c>
      <c r="EK138" s="53">
        <v>-0.19603905081749</v>
      </c>
      <c r="EL138" s="53">
        <v>-0.187965735793114</v>
      </c>
      <c r="EM138" s="53">
        <v>-0.194905295968056</v>
      </c>
      <c r="EN138" s="53">
        <v>-0.207677692174911</v>
      </c>
      <c r="EO138" s="53">
        <v>-0.242954030632973</v>
      </c>
      <c r="EP138" s="53">
        <v>-0.261188805103302</v>
      </c>
      <c r="EQ138" s="53">
        <v>-0.244533121585846</v>
      </c>
      <c r="ER138" s="53">
        <v>-0.192409545183182</v>
      </c>
      <c r="ES138" s="53">
        <v>-0.195974335074425</v>
      </c>
      <c r="ET138" s="53">
        <v>-0.187156215310097</v>
      </c>
      <c r="EU138" s="53">
        <v>-0.203537955880165</v>
      </c>
      <c r="EV138" s="53">
        <v>-0.197454020380974</v>
      </c>
      <c r="EW138" s="53">
        <v>-0.214571386575699</v>
      </c>
      <c r="EX138" s="53">
        <v>-0.232034355401993</v>
      </c>
    </row>
    <row r="139" s="53" customFormat="1" spans="1:154">
      <c r="A139" s="54">
        <v>300079</v>
      </c>
      <c r="B139" s="62">
        <v>300079</v>
      </c>
      <c r="C139" s="53" t="s">
        <v>1205</v>
      </c>
      <c r="D139" s="55">
        <v>43851</v>
      </c>
      <c r="E139" s="53">
        <v>0.0587941333651543</v>
      </c>
      <c r="F139" s="53">
        <v>0.0305566359311342</v>
      </c>
      <c r="G139" s="53">
        <v>0.0552672781050205</v>
      </c>
      <c r="H139" s="53">
        <v>0.0302251540124416</v>
      </c>
      <c r="I139" s="53">
        <v>0.0568441338837147</v>
      </c>
      <c r="J139" s="53">
        <v>0.0881307274103165</v>
      </c>
      <c r="K139" s="53">
        <v>0.0576322600245476</v>
      </c>
      <c r="L139" s="53">
        <v>0.00968999229371548</v>
      </c>
      <c r="M139" s="53">
        <v>-0.027525071054697</v>
      </c>
      <c r="N139" s="53">
        <v>0.0551391318440437</v>
      </c>
      <c r="O139" s="53">
        <v>0.095944918692112</v>
      </c>
      <c r="P139" s="53">
        <v>0.0662505924701691</v>
      </c>
      <c r="Q139" s="53">
        <v>0.0686627328395844</v>
      </c>
      <c r="R139" s="53">
        <v>0.0454232506453991</v>
      </c>
      <c r="S139" s="53">
        <v>0.0348248928785324</v>
      </c>
      <c r="T139" s="53">
        <v>-0.0206938479095697</v>
      </c>
      <c r="U139" s="53">
        <v>-0.0316500701010227</v>
      </c>
      <c r="V139" s="53">
        <v>0.0221835263073444</v>
      </c>
      <c r="W139" s="53">
        <v>0.00990352686494589</v>
      </c>
      <c r="X139" s="53">
        <v>0.00177109357900918</v>
      </c>
      <c r="Y139" s="53">
        <v>-0.0341209024190903</v>
      </c>
      <c r="Z139" s="53">
        <v>-0.011409361846745</v>
      </c>
      <c r="AA139" s="53">
        <v>-0.00625324714928865</v>
      </c>
      <c r="AB139" s="53">
        <v>0.0724279135465622</v>
      </c>
      <c r="AC139" s="53">
        <v>0.0501209273934364</v>
      </c>
      <c r="AD139" s="53">
        <v>-0.000148250488564372</v>
      </c>
      <c r="AE139" s="53">
        <v>-0.0582308433949947</v>
      </c>
      <c r="AF139" s="53">
        <v>0.0440856032073498</v>
      </c>
      <c r="AG139" s="53">
        <v>0.0873763412237167</v>
      </c>
      <c r="AH139" s="53">
        <v>0.0879031717777252</v>
      </c>
      <c r="AI139" s="53">
        <v>0.125917375087738</v>
      </c>
      <c r="AJ139" s="53">
        <v>0.13846056163311</v>
      </c>
      <c r="AK139" s="53">
        <v>0.141904383897781</v>
      </c>
      <c r="AL139" s="53">
        <v>0.126490518450737</v>
      </c>
      <c r="AM139" s="53">
        <v>0.117462299764156</v>
      </c>
      <c r="AN139" s="53">
        <v>0.142973110079765</v>
      </c>
      <c r="AO139" s="53">
        <v>0.116631552577019</v>
      </c>
      <c r="AP139" s="53">
        <v>0.132399916648865</v>
      </c>
      <c r="AQ139" s="53">
        <v>0.118456609547138</v>
      </c>
      <c r="AR139" s="53">
        <v>0.121080219745636</v>
      </c>
      <c r="AS139" s="53">
        <v>0.139919936656952</v>
      </c>
      <c r="AT139" s="53">
        <v>0.182645320892334</v>
      </c>
      <c r="AU139" s="53">
        <v>0.199115633964539</v>
      </c>
      <c r="AV139" s="53">
        <v>0.204574689269066</v>
      </c>
      <c r="AW139" s="53">
        <v>0.225277826189995</v>
      </c>
      <c r="AX139" s="53">
        <v>0.227662906050682</v>
      </c>
      <c r="AY139" s="53">
        <v>0.209651410579681</v>
      </c>
      <c r="AZ139" s="53">
        <v>0.194498583674431</v>
      </c>
      <c r="BA139" s="53">
        <v>0.219735205173492</v>
      </c>
      <c r="BB139" s="53">
        <v>0.211959883570671</v>
      </c>
      <c r="BC139" s="53">
        <v>0.0655982047319412</v>
      </c>
      <c r="BD139" s="53">
        <v>0.0556326285004616</v>
      </c>
      <c r="BE139" s="53">
        <v>0.095399409532547</v>
      </c>
      <c r="BF139" s="53">
        <v>0.051526851952076</v>
      </c>
      <c r="BG139" s="53">
        <v>0.0170476697385311</v>
      </c>
      <c r="BH139" s="53">
        <v>0.0299885347485542</v>
      </c>
      <c r="BI139" s="53">
        <v>0.0168443322181702</v>
      </c>
      <c r="BJ139" s="53">
        <v>0.00332976877689362</v>
      </c>
      <c r="BK139" s="53">
        <v>-0.0147442426532507</v>
      </c>
      <c r="BL139" s="53">
        <v>0.0180244166404009</v>
      </c>
      <c r="BM139" s="53">
        <v>0.028777115046978</v>
      </c>
      <c r="BN139" s="53">
        <v>0.0190148465335369</v>
      </c>
      <c r="BO139" s="53">
        <v>-0.00809382647275925</v>
      </c>
      <c r="BP139" s="53">
        <v>-0.0138266328722239</v>
      </c>
      <c r="BQ139" s="53">
        <v>-0.0241617206484079</v>
      </c>
      <c r="BR139" s="53">
        <v>-0.0568372905254364</v>
      </c>
      <c r="BS139" s="53">
        <v>-0.0498040094971657</v>
      </c>
      <c r="BT139" s="53">
        <v>-0.0380071885883808</v>
      </c>
      <c r="BU139" s="53">
        <v>-0.052451066672802</v>
      </c>
      <c r="BV139" s="53">
        <v>-0.0361696481704712</v>
      </c>
      <c r="BW139" s="53">
        <v>-0.0627942308783531</v>
      </c>
      <c r="BX139" s="53">
        <v>-0.0683951526880264</v>
      </c>
      <c r="BY139" s="53">
        <v>-0.0833026021718979</v>
      </c>
      <c r="BZ139" s="53">
        <v>-0.0859117433428764</v>
      </c>
      <c r="CA139" s="53">
        <v>-0.104946166276932</v>
      </c>
      <c r="CB139" s="53">
        <v>-0.133082672953606</v>
      </c>
      <c r="CC139" s="53">
        <v>-0.149883463978767</v>
      </c>
      <c r="CD139" s="53">
        <v>-0.150337368249893</v>
      </c>
      <c r="CE139" s="53">
        <v>-0.150384247303009</v>
      </c>
      <c r="CF139" s="53">
        <v>-0.158708646893501</v>
      </c>
      <c r="CG139" s="53">
        <v>-0.114616811275482</v>
      </c>
      <c r="CH139" s="53">
        <v>-0.0993657186627388</v>
      </c>
      <c r="CI139" s="53">
        <v>-0.0951266884803772</v>
      </c>
      <c r="CJ139" s="53">
        <v>-0.104769103229046</v>
      </c>
      <c r="CK139" s="53">
        <v>-0.0997844785451889</v>
      </c>
      <c r="CL139" s="53">
        <v>-0.0973391607403755</v>
      </c>
      <c r="CM139" s="53">
        <v>-0.112156368792057</v>
      </c>
      <c r="CN139" s="53">
        <v>-0.088996596634388</v>
      </c>
      <c r="CO139" s="53">
        <v>-0.101645186543465</v>
      </c>
      <c r="CP139" s="53">
        <v>-0.113494232296944</v>
      </c>
      <c r="CQ139" s="53">
        <v>-0.122059896588326</v>
      </c>
      <c r="CR139" s="53">
        <v>-0.110476188361645</v>
      </c>
      <c r="CS139" s="53">
        <v>-0.0998328179121017</v>
      </c>
      <c r="CT139" s="53">
        <v>-0.103825591504574</v>
      </c>
      <c r="CU139" s="53">
        <v>-0.0886927247047424</v>
      </c>
      <c r="CV139" s="53">
        <v>-0.083250880241394</v>
      </c>
      <c r="CW139" s="53">
        <v>-0.0883576720952988</v>
      </c>
      <c r="CX139" s="53">
        <v>-0.103684648871422</v>
      </c>
      <c r="CY139" s="53">
        <v>-0.0836723446846008</v>
      </c>
      <c r="CZ139" s="53">
        <v>-0.0934153273701668</v>
      </c>
      <c r="DA139" s="53">
        <v>0.00874804146587849</v>
      </c>
      <c r="DB139" s="53">
        <v>-0.00952387414872646</v>
      </c>
      <c r="DC139" s="53">
        <v>-0.0245800130069256</v>
      </c>
      <c r="DD139" s="53">
        <v>-0.00574957951903343</v>
      </c>
      <c r="DE139" s="53">
        <v>0.0553485825657845</v>
      </c>
      <c r="DF139" s="53">
        <v>0.0736943110823631</v>
      </c>
      <c r="DG139" s="53">
        <v>0.0563400462269783</v>
      </c>
      <c r="DH139" s="53">
        <v>0.0219123419374228</v>
      </c>
      <c r="DI139" s="53">
        <v>0.00277129001915455</v>
      </c>
      <c r="DJ139" s="53">
        <v>0.0526668354868889</v>
      </c>
      <c r="DK139" s="53">
        <v>0.0827199220657349</v>
      </c>
      <c r="DL139" s="53">
        <v>0.0627878680825233</v>
      </c>
      <c r="DM139" s="53">
        <v>0.0923086851835251</v>
      </c>
      <c r="DN139" s="53">
        <v>0.074802003800869</v>
      </c>
      <c r="DO139" s="53">
        <v>0.0745387300848961</v>
      </c>
      <c r="DP139" s="53">
        <v>0.0516955591738224</v>
      </c>
      <c r="DQ139" s="53">
        <v>0.0337060578167439</v>
      </c>
      <c r="DR139" s="53">
        <v>0.0757428333163261</v>
      </c>
      <c r="DS139" s="53">
        <v>0.0779067128896713</v>
      </c>
      <c r="DT139" s="53">
        <v>0.053492859005928</v>
      </c>
      <c r="DU139" s="53">
        <v>0.044225450605154</v>
      </c>
      <c r="DV139" s="53">
        <v>0.0725379139184952</v>
      </c>
      <c r="DW139" s="53">
        <v>0.092601478099823</v>
      </c>
      <c r="DX139" s="53">
        <v>0.173891767859459</v>
      </c>
      <c r="DY139" s="53">
        <v>0.170619204640388</v>
      </c>
      <c r="DZ139" s="53">
        <v>0.148486539721489</v>
      </c>
      <c r="EA139" s="53">
        <v>0.107204735279083</v>
      </c>
      <c r="EB139" s="53">
        <v>0.209975078701973</v>
      </c>
      <c r="EC139" s="53">
        <v>0.253312706947327</v>
      </c>
      <c r="ED139" s="53">
        <v>0.262163937091827</v>
      </c>
      <c r="EE139" s="53">
        <v>0.256086319684982</v>
      </c>
      <c r="EF139" s="53">
        <v>0.253378391265869</v>
      </c>
      <c r="EG139" s="53">
        <v>0.252583205699921</v>
      </c>
      <c r="EH139" s="53">
        <v>0.246811747550964</v>
      </c>
      <c r="EI139" s="53">
        <v>0.232798904180527</v>
      </c>
      <c r="EJ139" s="53">
        <v>0.255864381790161</v>
      </c>
      <c r="EK139" s="53">
        <v>0.244340047240257</v>
      </c>
      <c r="EL139" s="53">
        <v>0.236948624253273</v>
      </c>
      <c r="EM139" s="53">
        <v>0.235653921961784</v>
      </c>
      <c r="EN139" s="53">
        <v>0.250126570463181</v>
      </c>
      <c r="EO139" s="53">
        <v>0.277531951665878</v>
      </c>
      <c r="EP139" s="53">
        <v>0.308673620223999</v>
      </c>
      <c r="EQ139" s="53">
        <v>0.314500570297241</v>
      </c>
      <c r="ER139" s="53">
        <v>0.323952406644821</v>
      </c>
      <c r="ES139" s="53">
        <v>0.329522669315338</v>
      </c>
      <c r="ET139" s="53">
        <v>0.326465904712677</v>
      </c>
      <c r="EU139" s="53">
        <v>0.313561201095581</v>
      </c>
      <c r="EV139" s="53">
        <v>0.313735365867615</v>
      </c>
      <c r="EW139" s="53">
        <v>0.318959653377533</v>
      </c>
      <c r="EX139" s="53">
        <v>0.320927321910858</v>
      </c>
    </row>
    <row r="140" s="53" customFormat="1" spans="1:154">
      <c r="A140" s="54">
        <v>300083</v>
      </c>
      <c r="B140" s="62">
        <v>300083</v>
      </c>
      <c r="C140" s="53" t="s">
        <v>435</v>
      </c>
      <c r="D140" s="55">
        <v>43851</v>
      </c>
      <c r="E140" s="53">
        <v>-0.00687148235738277</v>
      </c>
      <c r="F140" s="53">
        <v>0.0416722744703293</v>
      </c>
      <c r="G140" s="53">
        <v>0.00258235447108746</v>
      </c>
      <c r="H140" s="53">
        <v>-0.0224882066249847</v>
      </c>
      <c r="I140" s="53">
        <v>-0.0328937396407127</v>
      </c>
      <c r="J140" s="53">
        <v>0.016777865588665</v>
      </c>
      <c r="K140" s="53">
        <v>0.0950049757957458</v>
      </c>
      <c r="L140" s="53">
        <v>0.0820928961038589</v>
      </c>
      <c r="M140" s="53">
        <v>0.0863623097538948</v>
      </c>
      <c r="N140" s="53">
        <v>0.0329067371785641</v>
      </c>
      <c r="O140" s="53">
        <v>0.0148020144551992</v>
      </c>
      <c r="P140" s="53">
        <v>0.00596593506634235</v>
      </c>
      <c r="Q140" s="53">
        <v>0.0870209932327271</v>
      </c>
      <c r="R140" s="53">
        <v>0.163395196199417</v>
      </c>
      <c r="S140" s="53">
        <v>0.184804856777191</v>
      </c>
      <c r="T140" s="53">
        <v>0.18308499455452</v>
      </c>
      <c r="U140" s="53">
        <v>0.167579725384712</v>
      </c>
      <c r="V140" s="53">
        <v>0.182257458567619</v>
      </c>
      <c r="W140" s="53">
        <v>0.15354235470295</v>
      </c>
      <c r="X140" s="53">
        <v>0.198666736483574</v>
      </c>
      <c r="Y140" s="53">
        <v>0.262018978595734</v>
      </c>
      <c r="Z140" s="53">
        <v>0.241887137293816</v>
      </c>
      <c r="AA140" s="53">
        <v>0.315888941287994</v>
      </c>
      <c r="AB140" s="53">
        <v>0.303036421537399</v>
      </c>
      <c r="AC140" s="53">
        <v>0.356654018163681</v>
      </c>
      <c r="AD140" s="53">
        <v>0.43498957157135</v>
      </c>
      <c r="AE140" s="53">
        <v>0.482996016740799</v>
      </c>
      <c r="AF140" s="53">
        <v>0.559124827384949</v>
      </c>
      <c r="AG140" s="53">
        <v>0.612480223178864</v>
      </c>
      <c r="AH140" s="53">
        <v>0.60593581199646</v>
      </c>
      <c r="AI140" s="53">
        <v>0.633425891399384</v>
      </c>
      <c r="AJ140" s="53">
        <v>0.697328090667725</v>
      </c>
      <c r="AK140" s="53">
        <v>0.677212774753571</v>
      </c>
      <c r="AL140" s="53">
        <v>0.686359405517578</v>
      </c>
      <c r="AM140" s="53">
        <v>0.66722697019577</v>
      </c>
      <c r="AN140" s="53">
        <v>0.674117267131805</v>
      </c>
      <c r="AO140" s="53">
        <v>0.686396300792694</v>
      </c>
      <c r="AP140" s="53">
        <v>0.631756663322449</v>
      </c>
      <c r="AQ140" s="53">
        <v>0.563780069351196</v>
      </c>
      <c r="AR140" s="53">
        <v>0.571144759654999</v>
      </c>
      <c r="AS140" s="53">
        <v>0.551442384719849</v>
      </c>
      <c r="AT140" s="53">
        <v>0.512143611907959</v>
      </c>
      <c r="AU140" s="53">
        <v>0.507321059703827</v>
      </c>
      <c r="AV140" s="53">
        <v>0.423707634210587</v>
      </c>
      <c r="AW140" s="53">
        <v>0.52628493309021</v>
      </c>
      <c r="AX140" s="53">
        <v>0.537261545658112</v>
      </c>
      <c r="AY140" s="53">
        <v>0.578399658203125</v>
      </c>
      <c r="AZ140" s="53">
        <v>0.61245584487915</v>
      </c>
      <c r="BA140" s="53">
        <v>0.637721300125122</v>
      </c>
      <c r="BB140" s="53">
        <v>0.642726838588715</v>
      </c>
      <c r="BC140" s="53">
        <v>-0.0544383227825165</v>
      </c>
      <c r="BD140" s="53">
        <v>-0.0572587326169014</v>
      </c>
      <c r="BE140" s="53">
        <v>-0.050783671438694</v>
      </c>
      <c r="BF140" s="53">
        <v>-0.0843981504440308</v>
      </c>
      <c r="BG140" s="53">
        <v>-0.0778048932552338</v>
      </c>
      <c r="BH140" s="53">
        <v>-0.10794623196125</v>
      </c>
      <c r="BI140" s="53">
        <v>-0.107252344489098</v>
      </c>
      <c r="BJ140" s="53">
        <v>-0.101376481354237</v>
      </c>
      <c r="BK140" s="53">
        <v>-0.102043837308884</v>
      </c>
      <c r="BL140" s="53">
        <v>-0.126074433326721</v>
      </c>
      <c r="BM140" s="53">
        <v>-0.134438365697861</v>
      </c>
      <c r="BN140" s="53">
        <v>-0.141927883028984</v>
      </c>
      <c r="BO140" s="53">
        <v>-0.091233603656292</v>
      </c>
      <c r="BP140" s="53">
        <v>-0.0403553694486618</v>
      </c>
      <c r="BQ140" s="53">
        <v>0.00629220996052027</v>
      </c>
      <c r="BR140" s="53">
        <v>0.0278509147465229</v>
      </c>
      <c r="BS140" s="53">
        <v>0.0257773883640766</v>
      </c>
      <c r="BT140" s="53">
        <v>0.00998671445995569</v>
      </c>
      <c r="BU140" s="53">
        <v>0.00151929631829262</v>
      </c>
      <c r="BV140" s="53">
        <v>0.0562598891556263</v>
      </c>
      <c r="BW140" s="53">
        <v>0.0839072316884995</v>
      </c>
      <c r="BX140" s="53">
        <v>0.10208834707737</v>
      </c>
      <c r="BY140" s="53">
        <v>0.102921590209007</v>
      </c>
      <c r="BZ140" s="53">
        <v>0.0480579510331154</v>
      </c>
      <c r="CA140" s="53">
        <v>0.0481375753879547</v>
      </c>
      <c r="CB140" s="53">
        <v>0.115311734378338</v>
      </c>
      <c r="CC140" s="53">
        <v>0.155663952231407</v>
      </c>
      <c r="CD140" s="53">
        <v>0.153755247592926</v>
      </c>
      <c r="CE140" s="53">
        <v>0.193318545818329</v>
      </c>
      <c r="CF140" s="53">
        <v>0.188925340771675</v>
      </c>
      <c r="CG140" s="53">
        <v>0.206544771790504</v>
      </c>
      <c r="CH140" s="53">
        <v>0.279098629951477</v>
      </c>
      <c r="CI140" s="53">
        <v>0.254847139120102</v>
      </c>
      <c r="CJ140" s="53">
        <v>0.255539774894714</v>
      </c>
      <c r="CK140" s="53">
        <v>0.24226875603199</v>
      </c>
      <c r="CL140" s="53">
        <v>0.231063634157181</v>
      </c>
      <c r="CM140" s="53">
        <v>0.238645225763321</v>
      </c>
      <c r="CN140" s="53">
        <v>0.193447053432465</v>
      </c>
      <c r="CO140" s="53">
        <v>0.1136364787817</v>
      </c>
      <c r="CP140" s="53">
        <v>0.108464024960995</v>
      </c>
      <c r="CQ140" s="53">
        <v>0.0848114341497421</v>
      </c>
      <c r="CR140" s="53">
        <v>0.0626676306128502</v>
      </c>
      <c r="CS140" s="53">
        <v>0.0438739359378815</v>
      </c>
      <c r="CT140" s="53">
        <v>0.00903985369950533</v>
      </c>
      <c r="CU140" s="53">
        <v>0.0277442075312138</v>
      </c>
      <c r="CV140" s="53">
        <v>0.0454679988324642</v>
      </c>
      <c r="CW140" s="53">
        <v>0.0605994276702404</v>
      </c>
      <c r="CX140" s="53">
        <v>0.107083335518837</v>
      </c>
      <c r="CY140" s="53">
        <v>0.130005985498428</v>
      </c>
      <c r="CZ140" s="53">
        <v>0.127764746546745</v>
      </c>
      <c r="DA140" s="53">
        <v>0.0222479738295078</v>
      </c>
      <c r="DB140" s="53">
        <v>0.0736121460795403</v>
      </c>
      <c r="DC140" s="53">
        <v>0.0280471630394459</v>
      </c>
      <c r="DD140" s="53">
        <v>0.0365910828113556</v>
      </c>
      <c r="DE140" s="53">
        <v>0.0195922888815403</v>
      </c>
      <c r="DF140" s="53">
        <v>0.0994052290916443</v>
      </c>
      <c r="DG140" s="53">
        <v>0.176938459277153</v>
      </c>
      <c r="DH140" s="53">
        <v>0.158150508999825</v>
      </c>
      <c r="DI140" s="53">
        <v>0.163087278604507</v>
      </c>
      <c r="DJ140" s="53">
        <v>0.133662298321724</v>
      </c>
      <c r="DK140" s="53">
        <v>0.123921513557434</v>
      </c>
      <c r="DL140" s="53">
        <v>0.122574962675571</v>
      </c>
      <c r="DM140" s="53">
        <v>0.152935728430748</v>
      </c>
      <c r="DN140" s="53">
        <v>0.178431704640388</v>
      </c>
      <c r="DO140" s="53">
        <v>0.153193786740303</v>
      </c>
      <c r="DP140" s="53">
        <v>0.129915222525597</v>
      </c>
      <c r="DQ140" s="53">
        <v>0.116483472287655</v>
      </c>
      <c r="DR140" s="53">
        <v>0.146951884031296</v>
      </c>
      <c r="DS140" s="53">
        <v>0.126704186201096</v>
      </c>
      <c r="DT140" s="53">
        <v>0.117087975144386</v>
      </c>
      <c r="DU140" s="53">
        <v>0.152792870998383</v>
      </c>
      <c r="DV140" s="53">
        <v>0.114479929208755</v>
      </c>
      <c r="DW140" s="53">
        <v>0.187648490071297</v>
      </c>
      <c r="DX140" s="53">
        <v>0.229659602046013</v>
      </c>
      <c r="DY140" s="53">
        <v>0.283197581768036</v>
      </c>
      <c r="DZ140" s="53">
        <v>0.294358968734741</v>
      </c>
      <c r="EA140" s="53">
        <v>0.302013218402863</v>
      </c>
      <c r="EB140" s="53">
        <v>0.380050718784332</v>
      </c>
      <c r="EC140" s="53">
        <v>0.393842786550522</v>
      </c>
      <c r="ED140" s="53">
        <v>0.391691625118256</v>
      </c>
      <c r="EE140" s="53">
        <v>0.401562243700027</v>
      </c>
      <c r="EF140" s="53">
        <v>0.392910599708557</v>
      </c>
      <c r="EG140" s="53">
        <v>0.397046774625778</v>
      </c>
      <c r="EH140" s="53">
        <v>0.405500799417496</v>
      </c>
      <c r="EI140" s="53">
        <v>0.399639368057251</v>
      </c>
      <c r="EJ140" s="53">
        <v>0.417734801769257</v>
      </c>
      <c r="EK140" s="53">
        <v>0.42243218421936</v>
      </c>
      <c r="EL140" s="53">
        <v>0.412990748882294</v>
      </c>
      <c r="EM140" s="53">
        <v>0.424824714660645</v>
      </c>
      <c r="EN140" s="53">
        <v>0.437361836433411</v>
      </c>
      <c r="EO140" s="53">
        <v>0.441312074661255</v>
      </c>
      <c r="EP140" s="53">
        <v>0.424157083034515</v>
      </c>
      <c r="EQ140" s="53">
        <v>0.438128262758255</v>
      </c>
      <c r="ER140" s="53">
        <v>0.389348924160004</v>
      </c>
      <c r="ES140" s="53">
        <v>0.473221838474274</v>
      </c>
      <c r="ET140" s="53">
        <v>0.466474682092667</v>
      </c>
      <c r="EU140" s="53">
        <v>0.492481350898743</v>
      </c>
      <c r="EV140" s="53">
        <v>0.480053633451462</v>
      </c>
      <c r="EW140" s="53">
        <v>0.482396453619003</v>
      </c>
      <c r="EX140" s="53">
        <v>0.48964324593544</v>
      </c>
    </row>
    <row r="141" s="53" customFormat="1" spans="1:154">
      <c r="A141" s="54">
        <v>300088</v>
      </c>
      <c r="B141" s="62">
        <v>300088</v>
      </c>
      <c r="C141" s="53" t="s">
        <v>438</v>
      </c>
      <c r="D141" s="55">
        <v>43851</v>
      </c>
      <c r="E141" s="53">
        <v>0.100303485989571</v>
      </c>
      <c r="F141" s="53">
        <v>0.121801450848579</v>
      </c>
      <c r="G141" s="53">
        <v>0.100658535957336</v>
      </c>
      <c r="H141" s="53">
        <v>0.0862599313259125</v>
      </c>
      <c r="I141" s="53">
        <v>0.0351678803563118</v>
      </c>
      <c r="J141" s="53">
        <v>0.0157158561050892</v>
      </c>
      <c r="K141" s="53">
        <v>-0.0789842009544373</v>
      </c>
      <c r="L141" s="53">
        <v>-0.0239953938871622</v>
      </c>
      <c r="M141" s="53">
        <v>-0.0686945542693138</v>
      </c>
      <c r="N141" s="53">
        <v>-0.0916572362184525</v>
      </c>
      <c r="O141" s="53">
        <v>0.045738697052002</v>
      </c>
      <c r="P141" s="53">
        <v>0.0302744656801224</v>
      </c>
      <c r="Q141" s="53">
        <v>0.0719736590981483</v>
      </c>
      <c r="R141" s="53">
        <v>0.0671504586935043</v>
      </c>
      <c r="S141" s="53">
        <v>0.0431053899228573</v>
      </c>
      <c r="T141" s="53">
        <v>0.0147806340828538</v>
      </c>
      <c r="U141" s="53">
        <v>0.0336023792624474</v>
      </c>
      <c r="V141" s="53">
        <v>-0.0494116693735123</v>
      </c>
      <c r="W141" s="53">
        <v>-0.0847207903862</v>
      </c>
      <c r="X141" s="53">
        <v>-0.124102219939232</v>
      </c>
      <c r="Y141" s="53">
        <v>-0.151553347706795</v>
      </c>
      <c r="Z141" s="53">
        <v>-0.190943792462349</v>
      </c>
      <c r="AA141" s="53">
        <v>-0.185999497771263</v>
      </c>
      <c r="AB141" s="53">
        <v>-0.145683005452156</v>
      </c>
      <c r="AC141" s="53">
        <v>-0.0841327756643295</v>
      </c>
      <c r="AD141" s="53">
        <v>-0.116054110229015</v>
      </c>
      <c r="AE141" s="53">
        <v>-0.137097999453545</v>
      </c>
      <c r="AF141" s="53">
        <v>-0.158370107412338</v>
      </c>
      <c r="AG141" s="53">
        <v>-0.0817589685320854</v>
      </c>
      <c r="AH141" s="53">
        <v>-0.0296173002570868</v>
      </c>
      <c r="AI141" s="53">
        <v>-0.0428501479327679</v>
      </c>
      <c r="AJ141" s="53">
        <v>-0.0480261072516441</v>
      </c>
      <c r="AK141" s="53">
        <v>-0.0792180746793747</v>
      </c>
      <c r="AL141" s="53">
        <v>-0.0476618222892284</v>
      </c>
      <c r="AM141" s="53">
        <v>-0.0441234968602657</v>
      </c>
      <c r="AN141" s="53">
        <v>-0.000342224608175457</v>
      </c>
      <c r="AO141" s="53">
        <v>-0.0319771282374859</v>
      </c>
      <c r="AP141" s="53">
        <v>-0.0195058099925518</v>
      </c>
      <c r="AQ141" s="53">
        <v>0.0303672142326832</v>
      </c>
      <c r="AR141" s="53">
        <v>0.0447670258581638</v>
      </c>
      <c r="AS141" s="53">
        <v>0.102953568100929</v>
      </c>
      <c r="AT141" s="53">
        <v>0.0961172431707382</v>
      </c>
      <c r="AU141" s="53">
        <v>0.0542009174823761</v>
      </c>
      <c r="AV141" s="53">
        <v>0.00898024439811707</v>
      </c>
      <c r="AW141" s="53">
        <v>0.0362259484827518</v>
      </c>
      <c r="AX141" s="53">
        <v>0.0539468750357628</v>
      </c>
      <c r="AY141" s="53">
        <v>0.116678632795811</v>
      </c>
      <c r="AZ141" s="53">
        <v>0.0802455693483353</v>
      </c>
      <c r="BA141" s="53">
        <v>0.0554591156542301</v>
      </c>
      <c r="BB141" s="53">
        <v>0.0214504785835743</v>
      </c>
      <c r="BC141" s="53">
        <v>0.0551181510090828</v>
      </c>
      <c r="BD141" s="53">
        <v>0.0950523912906647</v>
      </c>
      <c r="BE141" s="53">
        <v>0.0858567357063293</v>
      </c>
      <c r="BF141" s="53">
        <v>0.0811805799603462</v>
      </c>
      <c r="BG141" s="53">
        <v>0.0701281726360321</v>
      </c>
      <c r="BH141" s="53">
        <v>0.0373302474617958</v>
      </c>
      <c r="BI141" s="53">
        <v>-0.0307636186480522</v>
      </c>
      <c r="BJ141" s="53">
        <v>0.037071667611599</v>
      </c>
      <c r="BK141" s="53">
        <v>0.0163318235427141</v>
      </c>
      <c r="BL141" s="53">
        <v>0.0121820513159037</v>
      </c>
      <c r="BM141" s="53">
        <v>0.0639525800943375</v>
      </c>
      <c r="BN141" s="53">
        <v>0.0647438764572144</v>
      </c>
      <c r="BO141" s="53">
        <v>0.0481302551925182</v>
      </c>
      <c r="BP141" s="53">
        <v>0.0168672762811184</v>
      </c>
      <c r="BQ141" s="53">
        <v>-0.0210911966860294</v>
      </c>
      <c r="BR141" s="53">
        <v>-0.017106369137764</v>
      </c>
      <c r="BS141" s="53">
        <v>-0.0169544741511345</v>
      </c>
      <c r="BT141" s="53">
        <v>-0.0478342808783054</v>
      </c>
      <c r="BU141" s="53">
        <v>-0.0845553576946259</v>
      </c>
      <c r="BV141" s="53">
        <v>-0.0914135277271271</v>
      </c>
      <c r="BW141" s="53">
        <v>-0.134786799550056</v>
      </c>
      <c r="BX141" s="53">
        <v>-0.157574653625488</v>
      </c>
      <c r="BY141" s="53">
        <v>-0.157738342881203</v>
      </c>
      <c r="BZ141" s="53">
        <v>-0.172117456793785</v>
      </c>
      <c r="CA141" s="53">
        <v>-0.192485705018044</v>
      </c>
      <c r="CB141" s="53">
        <v>-0.210945799946785</v>
      </c>
      <c r="CC141" s="53">
        <v>-0.209757477045059</v>
      </c>
      <c r="CD141" s="53">
        <v>-0.239030748605728</v>
      </c>
      <c r="CE141" s="53">
        <v>-0.226189002394676</v>
      </c>
      <c r="CF141" s="53">
        <v>-0.226387202739716</v>
      </c>
      <c r="CG141" s="53">
        <v>-0.221754819154739</v>
      </c>
      <c r="CH141" s="53">
        <v>-0.219102397561073</v>
      </c>
      <c r="CI141" s="53">
        <v>-0.246147677302361</v>
      </c>
      <c r="CJ141" s="53">
        <v>-0.225654035806656</v>
      </c>
      <c r="CK141" s="53">
        <v>-0.210194453597069</v>
      </c>
      <c r="CL141" s="53">
        <v>-0.18328021466732</v>
      </c>
      <c r="CM141" s="53">
        <v>-0.207087337970734</v>
      </c>
      <c r="CN141" s="53">
        <v>-0.238556429743767</v>
      </c>
      <c r="CO141" s="53">
        <v>-0.249196901917458</v>
      </c>
      <c r="CP141" s="53">
        <v>-0.251155763864517</v>
      </c>
      <c r="CQ141" s="53">
        <v>-0.271688282489777</v>
      </c>
      <c r="CR141" s="53">
        <v>-0.277980655431747</v>
      </c>
      <c r="CS141" s="53">
        <v>-0.281371980905533</v>
      </c>
      <c r="CT141" s="53">
        <v>-0.312394320964813</v>
      </c>
      <c r="CU141" s="53">
        <v>-0.292597711086273</v>
      </c>
      <c r="CV141" s="53">
        <v>-0.286439836025238</v>
      </c>
      <c r="CW141" s="53">
        <v>-0.307833611965179</v>
      </c>
      <c r="CX141" s="53">
        <v>-0.323231935501099</v>
      </c>
      <c r="CY141" s="53">
        <v>-0.288881570100784</v>
      </c>
      <c r="CZ141" s="53">
        <v>-0.306422740221024</v>
      </c>
      <c r="DA141" s="53">
        <v>0.0259846076369286</v>
      </c>
      <c r="DB141" s="53">
        <v>0.00754832476377487</v>
      </c>
      <c r="DC141" s="53">
        <v>-0.00439891964197159</v>
      </c>
      <c r="DD141" s="53">
        <v>-0.0141213703900576</v>
      </c>
      <c r="DE141" s="53">
        <v>-0.054161012172699</v>
      </c>
      <c r="DF141" s="53">
        <v>-0.0408151187002659</v>
      </c>
      <c r="DG141" s="53">
        <v>-0.0674213096499443</v>
      </c>
      <c r="DH141" s="53">
        <v>-0.0802677869796753</v>
      </c>
      <c r="DI141" s="53">
        <v>-0.104227103292942</v>
      </c>
      <c r="DJ141" s="53">
        <v>-0.123040020465851</v>
      </c>
      <c r="DK141" s="53">
        <v>-0.0374146141111851</v>
      </c>
      <c r="DL141" s="53">
        <v>-0.0536701381206512</v>
      </c>
      <c r="DM141" s="53">
        <v>0.0046426746994257</v>
      </c>
      <c r="DN141" s="53">
        <v>0.0310824532061815</v>
      </c>
      <c r="DO141" s="53">
        <v>0.0449958592653275</v>
      </c>
      <c r="DP141" s="53">
        <v>0.0126862768083811</v>
      </c>
      <c r="DQ141" s="53">
        <v>0.0313561260700226</v>
      </c>
      <c r="DR141" s="53">
        <v>-0.0207781158387661</v>
      </c>
      <c r="DS141" s="53">
        <v>-0.0193661618977785</v>
      </c>
      <c r="DT141" s="53">
        <v>-0.0518894195556641</v>
      </c>
      <c r="DU141" s="53">
        <v>-0.0359672755002975</v>
      </c>
      <c r="DV141" s="53">
        <v>-0.0525698587298393</v>
      </c>
      <c r="DW141" s="53">
        <v>-0.04746188595891</v>
      </c>
      <c r="DX141" s="53">
        <v>0.00723371421918273</v>
      </c>
      <c r="DY141" s="53">
        <v>0.0891522020101547</v>
      </c>
      <c r="DZ141" s="53">
        <v>0.0756909549236298</v>
      </c>
      <c r="EA141" s="53">
        <v>0.0534587539732456</v>
      </c>
      <c r="EB141" s="53">
        <v>0.06145990639925</v>
      </c>
      <c r="EC141" s="53">
        <v>0.125229313969612</v>
      </c>
      <c r="ED141" s="53">
        <v>0.177569180727005</v>
      </c>
      <c r="EE141" s="53">
        <v>0.159703940153122</v>
      </c>
      <c r="EF141" s="53">
        <v>0.151875555515289</v>
      </c>
      <c r="EG141" s="53">
        <v>0.147728875279427</v>
      </c>
      <c r="EH141" s="53">
        <v>0.158791497349739</v>
      </c>
      <c r="EI141" s="53">
        <v>0.146870225667953</v>
      </c>
      <c r="EJ141" s="53">
        <v>0.163737267255783</v>
      </c>
      <c r="EK141" s="53">
        <v>0.155909478664398</v>
      </c>
      <c r="EL141" s="53">
        <v>0.199849888682365</v>
      </c>
      <c r="EM141" s="53">
        <v>0.260363399982452</v>
      </c>
      <c r="EN141" s="53">
        <v>0.276722073554993</v>
      </c>
      <c r="EO141" s="53">
        <v>0.355441123247147</v>
      </c>
      <c r="EP141" s="53">
        <v>0.354897171258926</v>
      </c>
      <c r="EQ141" s="53">
        <v>0.316372185945511</v>
      </c>
      <c r="ER141" s="53">
        <v>0.30217382311821</v>
      </c>
      <c r="ES141" s="53">
        <v>0.309622943401337</v>
      </c>
      <c r="ET141" s="53">
        <v>0.321185976266861</v>
      </c>
      <c r="EU141" s="53">
        <v>0.405311495065689</v>
      </c>
      <c r="EV141" s="53">
        <v>0.384276777505875</v>
      </c>
      <c r="EW141" s="53">
        <v>0.325139939785004</v>
      </c>
      <c r="EX141" s="53">
        <v>0.308672487735748</v>
      </c>
    </row>
    <row r="142" s="53" customFormat="1" spans="1:154">
      <c r="A142" s="54">
        <v>300101</v>
      </c>
      <c r="B142" s="62">
        <v>300101</v>
      </c>
      <c r="C142" s="53" t="s">
        <v>441</v>
      </c>
      <c r="D142" s="55">
        <v>43851</v>
      </c>
      <c r="E142" s="53">
        <v>0.128428995609283</v>
      </c>
      <c r="F142" s="53">
        <v>0.127612411975861</v>
      </c>
      <c r="G142" s="53">
        <v>0.183062121272087</v>
      </c>
      <c r="H142" s="53">
        <v>0.217445611953735</v>
      </c>
      <c r="I142" s="53">
        <v>0.249283209443092</v>
      </c>
      <c r="J142" s="53">
        <v>0.231695517897606</v>
      </c>
      <c r="K142" s="53">
        <v>0.215577572584152</v>
      </c>
      <c r="L142" s="53">
        <v>0.149742007255554</v>
      </c>
      <c r="M142" s="53">
        <v>0.169739544391632</v>
      </c>
      <c r="N142" s="53">
        <v>0.231445625424385</v>
      </c>
      <c r="O142" s="53">
        <v>0.209603354334831</v>
      </c>
      <c r="P142" s="53">
        <v>0.266709566116333</v>
      </c>
      <c r="Q142" s="53">
        <v>0.261378854513168</v>
      </c>
      <c r="R142" s="53">
        <v>0.227094605565071</v>
      </c>
      <c r="S142" s="53">
        <v>0.275438874959946</v>
      </c>
      <c r="T142" s="53">
        <v>0.371298670768738</v>
      </c>
      <c r="U142" s="53">
        <v>0.319895952939987</v>
      </c>
      <c r="V142" s="53">
        <v>0.322786450386047</v>
      </c>
      <c r="W142" s="53">
        <v>0.300528824329376</v>
      </c>
      <c r="X142" s="53">
        <v>0.246679291129112</v>
      </c>
      <c r="Y142" s="53">
        <v>0.234999105334282</v>
      </c>
      <c r="Z142" s="53">
        <v>0.194159790873528</v>
      </c>
      <c r="AA142" s="53">
        <v>0.198180958628654</v>
      </c>
      <c r="AB142" s="53">
        <v>0.18862247467041</v>
      </c>
      <c r="AC142" s="53">
        <v>0.188124746084213</v>
      </c>
      <c r="AD142" s="53">
        <v>0.182556822896004</v>
      </c>
      <c r="AE142" s="53">
        <v>0.16782720386982</v>
      </c>
      <c r="AF142" s="53">
        <v>0.131758764386177</v>
      </c>
      <c r="AG142" s="53">
        <v>0.192575484514236</v>
      </c>
      <c r="AH142" s="53">
        <v>0.213789239525795</v>
      </c>
      <c r="AI142" s="53">
        <v>0.209439307451248</v>
      </c>
      <c r="AJ142" s="53">
        <v>0.246824026107788</v>
      </c>
      <c r="AK142" s="53">
        <v>0.231385812163353</v>
      </c>
      <c r="AL142" s="53">
        <v>0.22673761844635</v>
      </c>
      <c r="AM142" s="53">
        <v>0.215327501296997</v>
      </c>
      <c r="AN142" s="53">
        <v>0.212001770734787</v>
      </c>
      <c r="AO142" s="53">
        <v>0.18640011548996</v>
      </c>
      <c r="AP142" s="53">
        <v>0.131103754043579</v>
      </c>
      <c r="AQ142" s="53">
        <v>0.129431188106537</v>
      </c>
      <c r="AR142" s="53">
        <v>0.139047130942345</v>
      </c>
      <c r="AS142" s="53">
        <v>0.123267665505409</v>
      </c>
      <c r="AT142" s="53">
        <v>0.131306543946266</v>
      </c>
      <c r="AU142" s="53">
        <v>0.113484136760235</v>
      </c>
      <c r="AV142" s="53">
        <v>0.10840830206871</v>
      </c>
      <c r="AW142" s="53">
        <v>0.12431850284338</v>
      </c>
      <c r="AX142" s="53">
        <v>0.141064494848251</v>
      </c>
      <c r="AY142" s="53">
        <v>0.144644185900688</v>
      </c>
      <c r="AZ142" s="53">
        <v>0.154144674539566</v>
      </c>
      <c r="BA142" s="53">
        <v>0.157292455434799</v>
      </c>
      <c r="BB142" s="53">
        <v>0.143224775791168</v>
      </c>
      <c r="BC142" s="53">
        <v>0.071902833878994</v>
      </c>
      <c r="BD142" s="53">
        <v>0.0545779317617416</v>
      </c>
      <c r="BE142" s="53">
        <v>0.0397300347685814</v>
      </c>
      <c r="BF142" s="53">
        <v>0.0676974207162857</v>
      </c>
      <c r="BG142" s="53">
        <v>0.114321157336235</v>
      </c>
      <c r="BH142" s="53">
        <v>0.101562097668648</v>
      </c>
      <c r="BI142" s="53">
        <v>0.108247846364975</v>
      </c>
      <c r="BJ142" s="53">
        <v>0.0776142179965973</v>
      </c>
      <c r="BK142" s="53">
        <v>0.0533060804009438</v>
      </c>
      <c r="BL142" s="53">
        <v>0.113795265555382</v>
      </c>
      <c r="BM142" s="53">
        <v>0.0951271876692772</v>
      </c>
      <c r="BN142" s="53">
        <v>0.142578840255737</v>
      </c>
      <c r="BO142" s="53">
        <v>0.141517251729965</v>
      </c>
      <c r="BP142" s="53">
        <v>0.131092369556427</v>
      </c>
      <c r="BQ142" s="53">
        <v>0.171195045113564</v>
      </c>
      <c r="BR142" s="53">
        <v>0.229456603527069</v>
      </c>
      <c r="BS142" s="53">
        <v>0.184810802340508</v>
      </c>
      <c r="BT142" s="53">
        <v>0.17072781920433</v>
      </c>
      <c r="BU142" s="53">
        <v>0.152158379554749</v>
      </c>
      <c r="BV142" s="53">
        <v>0.0864101946353912</v>
      </c>
      <c r="BW142" s="53">
        <v>0.0984265580773354</v>
      </c>
      <c r="BX142" s="53">
        <v>0.073113739490509</v>
      </c>
      <c r="BY142" s="53">
        <v>0.0681106746196747</v>
      </c>
      <c r="BZ142" s="53">
        <v>0.0681705921888351</v>
      </c>
      <c r="CA142" s="53">
        <v>0.0667671263217926</v>
      </c>
      <c r="CB142" s="53">
        <v>0.0617988631129265</v>
      </c>
      <c r="CC142" s="53">
        <v>0.031220655888319</v>
      </c>
      <c r="CD142" s="53">
        <v>-0.000578333623707294</v>
      </c>
      <c r="CE142" s="53">
        <v>0.0549956560134888</v>
      </c>
      <c r="CF142" s="53">
        <v>0.0694006904959679</v>
      </c>
      <c r="CG142" s="53">
        <v>0.0717921778559685</v>
      </c>
      <c r="CH142" s="53">
        <v>0.115146987140179</v>
      </c>
      <c r="CI142" s="53">
        <v>0.0872324332594872</v>
      </c>
      <c r="CJ142" s="53">
        <v>0.0857190042734146</v>
      </c>
      <c r="CK142" s="53">
        <v>0.0707292556762695</v>
      </c>
      <c r="CL142" s="53">
        <v>0.0643837824463844</v>
      </c>
      <c r="CM142" s="53">
        <v>0.0497245341539383</v>
      </c>
      <c r="CN142" s="53">
        <v>-0.00826726201921701</v>
      </c>
      <c r="CO142" s="53">
        <v>-0.0127815855666995</v>
      </c>
      <c r="CP142" s="53">
        <v>-0.0160565283149481</v>
      </c>
      <c r="CQ142" s="53">
        <v>-0.0305171459913254</v>
      </c>
      <c r="CR142" s="53">
        <v>-0.032584186643362</v>
      </c>
      <c r="CS142" s="53">
        <v>-0.0463613122701645</v>
      </c>
      <c r="CT142" s="53">
        <v>-0.0544329360127449</v>
      </c>
      <c r="CU142" s="53">
        <v>-0.0375205725431442</v>
      </c>
      <c r="CV142" s="53">
        <v>-0.0228921733796597</v>
      </c>
      <c r="CW142" s="53">
        <v>-0.0388614498078823</v>
      </c>
      <c r="CX142" s="53">
        <v>-0.02168208360672</v>
      </c>
      <c r="CY142" s="53">
        <v>-0.0157366115599871</v>
      </c>
      <c r="CZ142" s="53">
        <v>-0.0160215739160776</v>
      </c>
      <c r="DA142" s="53">
        <v>0.0971018746495247</v>
      </c>
      <c r="DB142" s="53">
        <v>0.113610185682774</v>
      </c>
      <c r="DC142" s="53">
        <v>0.18390779197216</v>
      </c>
      <c r="DD142" s="53">
        <v>0.190323889255524</v>
      </c>
      <c r="DE142" s="53">
        <v>0.175537750124931</v>
      </c>
      <c r="DF142" s="53">
        <v>0.170709118247032</v>
      </c>
      <c r="DG142" s="53">
        <v>0.147905439138412</v>
      </c>
      <c r="DH142" s="53">
        <v>0.112703494727612</v>
      </c>
      <c r="DI142" s="53">
        <v>0.157009169459343</v>
      </c>
      <c r="DJ142" s="53">
        <v>0.158226057887077</v>
      </c>
      <c r="DK142" s="53">
        <v>0.155051872134209</v>
      </c>
      <c r="DL142" s="53">
        <v>0.164706438779831</v>
      </c>
      <c r="DM142" s="53">
        <v>0.160437300801277</v>
      </c>
      <c r="DN142" s="53">
        <v>0.136577948927879</v>
      </c>
      <c r="DO142" s="53">
        <v>0.144819542765617</v>
      </c>
      <c r="DP142" s="53">
        <v>0.182417765259743</v>
      </c>
      <c r="DQ142" s="53">
        <v>0.175660848617554</v>
      </c>
      <c r="DR142" s="53">
        <v>0.192634344100952</v>
      </c>
      <c r="DS142" s="53">
        <v>0.188946157693863</v>
      </c>
      <c r="DT142" s="53">
        <v>0.200844809412956</v>
      </c>
      <c r="DU142" s="53">
        <v>0.177148252725601</v>
      </c>
      <c r="DV142" s="53">
        <v>0.161621764302254</v>
      </c>
      <c r="DW142" s="53">
        <v>0.170645996928215</v>
      </c>
      <c r="DX142" s="53">
        <v>0.16102759540081</v>
      </c>
      <c r="DY142" s="53">
        <v>0.161933317780495</v>
      </c>
      <c r="DZ142" s="53">
        <v>0.161333665251732</v>
      </c>
      <c r="EA142" s="53">
        <v>0.177182257175446</v>
      </c>
      <c r="EB142" s="53">
        <v>0.172912806272507</v>
      </c>
      <c r="EC142" s="53">
        <v>0.178155526518822</v>
      </c>
      <c r="ED142" s="53">
        <v>0.184964254498482</v>
      </c>
      <c r="EE142" s="53">
        <v>0.178222835063934</v>
      </c>
      <c r="EF142" s="53">
        <v>0.172252744436264</v>
      </c>
      <c r="EG142" s="53">
        <v>0.18472908437252</v>
      </c>
      <c r="EH142" s="53">
        <v>0.181594327092171</v>
      </c>
      <c r="EI142" s="53">
        <v>0.185173943638802</v>
      </c>
      <c r="EJ142" s="53">
        <v>0.188193693757057</v>
      </c>
      <c r="EK142" s="53">
        <v>0.177251294255257</v>
      </c>
      <c r="EL142" s="53">
        <v>0.179946720600128</v>
      </c>
      <c r="EM142" s="53">
        <v>0.182788476347923</v>
      </c>
      <c r="EN142" s="53">
        <v>0.195679366588593</v>
      </c>
      <c r="EO142" s="53">
        <v>0.194360509514809</v>
      </c>
      <c r="EP142" s="53">
        <v>0.204466432332993</v>
      </c>
      <c r="EQ142" s="53">
        <v>0.200421154499054</v>
      </c>
      <c r="ER142" s="53">
        <v>0.20341694355011</v>
      </c>
      <c r="ES142" s="53">
        <v>0.202414780855179</v>
      </c>
      <c r="ET142" s="53">
        <v>0.204532369971275</v>
      </c>
      <c r="EU142" s="53">
        <v>0.224081337451935</v>
      </c>
      <c r="EV142" s="53">
        <v>0.216402471065521</v>
      </c>
      <c r="EW142" s="53">
        <v>0.213604763150215</v>
      </c>
      <c r="EX142" s="53">
        <v>0.199822053313255</v>
      </c>
    </row>
    <row r="143" s="53" customFormat="1" spans="1:154">
      <c r="A143" s="54">
        <v>300102</v>
      </c>
      <c r="B143" s="62">
        <v>300102</v>
      </c>
      <c r="C143" s="53" t="s">
        <v>444</v>
      </c>
      <c r="D143" s="55">
        <v>43851</v>
      </c>
      <c r="E143" s="53">
        <v>0.0291959140449762</v>
      </c>
      <c r="F143" s="53">
        <v>-0.0125958677381277</v>
      </c>
      <c r="G143" s="53">
        <v>-0.0432343631982803</v>
      </c>
      <c r="H143" s="53">
        <v>-0.0581757798790932</v>
      </c>
      <c r="I143" s="53">
        <v>-0.0674514845013618</v>
      </c>
      <c r="J143" s="53">
        <v>-0.0845985487103462</v>
      </c>
      <c r="K143" s="53">
        <v>-0.102723225951195</v>
      </c>
      <c r="L143" s="53">
        <v>-0.129774332046509</v>
      </c>
      <c r="M143" s="53">
        <v>-0.095016784965992</v>
      </c>
      <c r="N143" s="53">
        <v>-0.066459484398365</v>
      </c>
      <c r="O143" s="53">
        <v>0.00621405523270369</v>
      </c>
      <c r="P143" s="53">
        <v>0.107825197279453</v>
      </c>
      <c r="Q143" s="53">
        <v>0.1888267993927</v>
      </c>
      <c r="R143" s="53">
        <v>0.249239012598991</v>
      </c>
      <c r="S143" s="53">
        <v>0.34038633108139</v>
      </c>
      <c r="T143" s="53">
        <v>0.433057576417923</v>
      </c>
      <c r="U143" s="53">
        <v>0.511549532413483</v>
      </c>
      <c r="V143" s="53">
        <v>0.534111201763153</v>
      </c>
      <c r="W143" s="53">
        <v>0.575733363628387</v>
      </c>
      <c r="X143" s="53">
        <v>0.467616766691208</v>
      </c>
      <c r="Y143" s="53">
        <v>0.34414866566658</v>
      </c>
      <c r="Z143" s="53">
        <v>0.260344326496124</v>
      </c>
      <c r="AA143" s="53">
        <v>0.291919499635696</v>
      </c>
      <c r="AB143" s="53">
        <v>0.305720508098602</v>
      </c>
      <c r="AC143" s="53">
        <v>0.352173984050751</v>
      </c>
      <c r="AD143" s="53">
        <v>0.337979882955551</v>
      </c>
      <c r="AE143" s="53">
        <v>0.307210743427277</v>
      </c>
      <c r="AF143" s="53">
        <v>0.25017523765564</v>
      </c>
      <c r="AG143" s="53">
        <v>0.307161301374435</v>
      </c>
      <c r="AH143" s="53">
        <v>0.250521034002304</v>
      </c>
      <c r="AI143" s="53">
        <v>0.463045418262482</v>
      </c>
      <c r="AJ143" s="53">
        <v>0.565329492092133</v>
      </c>
      <c r="AK143" s="53">
        <v>0.459410339593887</v>
      </c>
      <c r="AL143" s="53">
        <v>0.387681722640991</v>
      </c>
      <c r="AM143" s="53">
        <v>0.464063853025436</v>
      </c>
      <c r="AN143" s="53">
        <v>0.585286498069763</v>
      </c>
      <c r="AO143" s="53">
        <v>0.534994065761566</v>
      </c>
      <c r="AP143" s="53">
        <v>0.516164004802704</v>
      </c>
      <c r="AQ143" s="53">
        <v>0.506525874137878</v>
      </c>
      <c r="AR143" s="53">
        <v>0.55205625295639</v>
      </c>
      <c r="AS143" s="53">
        <v>0.533706963062286</v>
      </c>
      <c r="AT143" s="53">
        <v>0.540278196334839</v>
      </c>
      <c r="AU143" s="53">
        <v>0.472374856472015</v>
      </c>
      <c r="AV143" s="53">
        <v>0.484328061342239</v>
      </c>
      <c r="AW143" s="53">
        <v>0.49547153711319</v>
      </c>
      <c r="AX143" s="53">
        <v>0.550708293914795</v>
      </c>
      <c r="AY143" s="53">
        <v>0.553483545780182</v>
      </c>
      <c r="AZ143" s="53">
        <v>0.533982932567596</v>
      </c>
      <c r="BA143" s="53">
        <v>0.580791354179382</v>
      </c>
      <c r="BB143" s="53">
        <v>0.529426991939545</v>
      </c>
      <c r="BC143" s="53">
        <v>0.0154476976022124</v>
      </c>
      <c r="BD143" s="53">
        <v>-0.0152622433379292</v>
      </c>
      <c r="BE143" s="53">
        <v>-0.0354617796838284</v>
      </c>
      <c r="BF143" s="53">
        <v>-0.0600974634289742</v>
      </c>
      <c r="BG143" s="53">
        <v>-0.0459219627082348</v>
      </c>
      <c r="BH143" s="53">
        <v>-0.0640979036688805</v>
      </c>
      <c r="BI143" s="53">
        <v>-0.0744236037135124</v>
      </c>
      <c r="BJ143" s="53">
        <v>-0.0743222385644913</v>
      </c>
      <c r="BK143" s="53">
        <v>-0.0657063946127892</v>
      </c>
      <c r="BL143" s="53">
        <v>-0.0319426655769348</v>
      </c>
      <c r="BM143" s="53">
        <v>0.0344755947589874</v>
      </c>
      <c r="BN143" s="53">
        <v>0.137651592493057</v>
      </c>
      <c r="BO143" s="53">
        <v>0.202355772256851</v>
      </c>
      <c r="BP143" s="53">
        <v>0.276089012622833</v>
      </c>
      <c r="BQ143" s="53">
        <v>0.381845772266388</v>
      </c>
      <c r="BR143" s="53">
        <v>0.464275389909744</v>
      </c>
      <c r="BS143" s="53">
        <v>0.55432265996933</v>
      </c>
      <c r="BT143" s="53">
        <v>0.558887541294098</v>
      </c>
      <c r="BU143" s="53">
        <v>0.589439451694489</v>
      </c>
      <c r="BV143" s="53">
        <v>0.516034364700317</v>
      </c>
      <c r="BW143" s="53">
        <v>0.413962066173553</v>
      </c>
      <c r="BX143" s="53">
        <v>0.373153448104858</v>
      </c>
      <c r="BY143" s="53">
        <v>0.363146841526031</v>
      </c>
      <c r="BZ143" s="53">
        <v>0.395031154155731</v>
      </c>
      <c r="CA143" s="53">
        <v>0.392258554697037</v>
      </c>
      <c r="CB143" s="53">
        <v>0.419519871473312</v>
      </c>
      <c r="CC143" s="53">
        <v>0.350116223096848</v>
      </c>
      <c r="CD143" s="53">
        <v>0.280257493257523</v>
      </c>
      <c r="CE143" s="53">
        <v>0.309878796339035</v>
      </c>
      <c r="CF143" s="53">
        <v>0.278061151504517</v>
      </c>
      <c r="CG143" s="53">
        <v>0.396130234003067</v>
      </c>
      <c r="CH143" s="53">
        <v>0.480974107980728</v>
      </c>
      <c r="CI143" s="53">
        <v>0.41535148024559</v>
      </c>
      <c r="CJ143" s="53">
        <v>0.350010722875595</v>
      </c>
      <c r="CK143" s="53">
        <v>0.324673861265182</v>
      </c>
      <c r="CL143" s="53">
        <v>0.41090601682663</v>
      </c>
      <c r="CM143" s="53">
        <v>0.363153696060181</v>
      </c>
      <c r="CN143" s="53">
        <v>0.336744636297226</v>
      </c>
      <c r="CO143" s="53">
        <v>0.350349068641663</v>
      </c>
      <c r="CP143" s="53">
        <v>0.36433219909668</v>
      </c>
      <c r="CQ143" s="53">
        <v>0.338424324989319</v>
      </c>
      <c r="CR143" s="53">
        <v>0.346630543470383</v>
      </c>
      <c r="CS143" s="53">
        <v>0.274995863437653</v>
      </c>
      <c r="CT143" s="53">
        <v>0.269761234521866</v>
      </c>
      <c r="CU143" s="53">
        <v>0.290575355291367</v>
      </c>
      <c r="CV143" s="53">
        <v>0.331484526395798</v>
      </c>
      <c r="CW143" s="53">
        <v>0.325877279043198</v>
      </c>
      <c r="CX143" s="53">
        <v>0.311529248952866</v>
      </c>
      <c r="CY143" s="53">
        <v>0.352165549993515</v>
      </c>
      <c r="CZ143" s="53">
        <v>0.31609046459198</v>
      </c>
      <c r="DA143" s="53">
        <v>0.00887921638786793</v>
      </c>
      <c r="DB143" s="53">
        <v>-0.00220262445509434</v>
      </c>
      <c r="DC143" s="53">
        <v>-0.0126415817067027</v>
      </c>
      <c r="DD143" s="53">
        <v>-0.0029473165050149</v>
      </c>
      <c r="DE143" s="53">
        <v>-0.0263985246419907</v>
      </c>
      <c r="DF143" s="53">
        <v>-0.0253696478903294</v>
      </c>
      <c r="DG143" s="53">
        <v>-0.0331686250865459</v>
      </c>
      <c r="DH143" s="53">
        <v>-0.0603210963308811</v>
      </c>
      <c r="DI143" s="53">
        <v>-0.0341793894767761</v>
      </c>
      <c r="DJ143" s="53">
        <v>-0.0393858179450035</v>
      </c>
      <c r="DK143" s="53">
        <v>-0.0331305377185345</v>
      </c>
      <c r="DL143" s="53">
        <v>-0.0346954017877579</v>
      </c>
      <c r="DM143" s="53">
        <v>-0.0183979794383049</v>
      </c>
      <c r="DN143" s="53">
        <v>-0.0317189991474152</v>
      </c>
      <c r="DO143" s="53">
        <v>-0.0463284291327</v>
      </c>
      <c r="DP143" s="53">
        <v>-0.0360868200659752</v>
      </c>
      <c r="DQ143" s="53">
        <v>-0.0476421043276787</v>
      </c>
      <c r="DR143" s="53">
        <v>-0.0296453423798084</v>
      </c>
      <c r="DS143" s="53">
        <v>-0.0185750853270292</v>
      </c>
      <c r="DT143" s="53">
        <v>-0.0532865896821022</v>
      </c>
      <c r="DU143" s="53">
        <v>-0.074682392179966</v>
      </c>
      <c r="DV143" s="53">
        <v>-0.117678113281727</v>
      </c>
      <c r="DW143" s="53">
        <v>-0.0760963335633278</v>
      </c>
      <c r="DX143" s="53">
        <v>-0.0941796526312828</v>
      </c>
      <c r="DY143" s="53">
        <v>-0.0449535548686981</v>
      </c>
      <c r="DZ143" s="53">
        <v>-0.0864089727401733</v>
      </c>
      <c r="EA143" s="53">
        <v>-0.047774501144886</v>
      </c>
      <c r="EB143" s="53">
        <v>-0.0349512696266174</v>
      </c>
      <c r="EC143" s="53">
        <v>-0.00758650805801153</v>
      </c>
      <c r="ED143" s="53">
        <v>-0.0324091278016567</v>
      </c>
      <c r="EE143" s="53">
        <v>0.0620461888611317</v>
      </c>
      <c r="EF143" s="53">
        <v>0.0794863700866699</v>
      </c>
      <c r="EG143" s="53">
        <v>0.0391898527741432</v>
      </c>
      <c r="EH143" s="53">
        <v>0.0328020006418228</v>
      </c>
      <c r="EI143" s="53">
        <v>0.134521007537842</v>
      </c>
      <c r="EJ143" s="53">
        <v>0.169511467218399</v>
      </c>
      <c r="EK143" s="53">
        <v>0.166971385478973</v>
      </c>
      <c r="EL143" s="53">
        <v>0.174550354480743</v>
      </c>
      <c r="EM143" s="53">
        <v>0.151307821273804</v>
      </c>
      <c r="EN143" s="53">
        <v>0.18285508453846</v>
      </c>
      <c r="EO143" s="53">
        <v>0.190413624048233</v>
      </c>
      <c r="EP143" s="53">
        <v>0.188778638839722</v>
      </c>
      <c r="EQ143" s="53">
        <v>0.192509979009628</v>
      </c>
      <c r="ER143" s="53">
        <v>0.2096978276968</v>
      </c>
      <c r="ES143" s="53">
        <v>0.200027167797089</v>
      </c>
      <c r="ET143" s="53">
        <v>0.214354768395424</v>
      </c>
      <c r="EU143" s="53">
        <v>0.222737282514572</v>
      </c>
      <c r="EV143" s="53">
        <v>0.21758471429348</v>
      </c>
      <c r="EW143" s="53">
        <v>0.223756775259972</v>
      </c>
      <c r="EX143" s="53">
        <v>0.20846751332283</v>
      </c>
    </row>
    <row r="144" s="53" customFormat="1" spans="1:154">
      <c r="A144" s="54">
        <v>300114</v>
      </c>
      <c r="B144" s="62">
        <v>300114</v>
      </c>
      <c r="C144" s="53" t="s">
        <v>447</v>
      </c>
      <c r="D144" s="55">
        <v>43851</v>
      </c>
      <c r="E144" s="53">
        <v>-0.00941947102546692</v>
      </c>
      <c r="F144" s="53">
        <v>-0.0153891667723656</v>
      </c>
      <c r="G144" s="53">
        <v>0.000703168567270041</v>
      </c>
      <c r="H144" s="53">
        <v>0.00308714248239994</v>
      </c>
      <c r="I144" s="53">
        <v>-0.0306303594261408</v>
      </c>
      <c r="J144" s="53">
        <v>-0.0368690937757492</v>
      </c>
      <c r="K144" s="53">
        <v>-0.0376638807356358</v>
      </c>
      <c r="L144" s="53">
        <v>-0.0576528608798981</v>
      </c>
      <c r="M144" s="53">
        <v>-0.0573257319629192</v>
      </c>
      <c r="N144" s="53">
        <v>-0.0812295898795128</v>
      </c>
      <c r="O144" s="53">
        <v>-0.0518291480839252</v>
      </c>
      <c r="P144" s="53">
        <v>-0.0481904856860638</v>
      </c>
      <c r="Q144" s="53">
        <v>-0.0242758076637983</v>
      </c>
      <c r="R144" s="53">
        <v>-0.0383342206478119</v>
      </c>
      <c r="S144" s="53">
        <v>-0.0581987984478474</v>
      </c>
      <c r="T144" s="53">
        <v>-0.0880909264087677</v>
      </c>
      <c r="U144" s="53">
        <v>-0.0897101983428001</v>
      </c>
      <c r="V144" s="53">
        <v>-0.0827384665608406</v>
      </c>
      <c r="W144" s="53">
        <v>-0.0329949446022511</v>
      </c>
      <c r="X144" s="53">
        <v>-0.0610398426651955</v>
      </c>
      <c r="Y144" s="53">
        <v>-0.102833040058613</v>
      </c>
      <c r="Z144" s="53">
        <v>-0.124246753752232</v>
      </c>
      <c r="AA144" s="53">
        <v>-0.0934149250388145</v>
      </c>
      <c r="AB144" s="53">
        <v>-0.113168433308601</v>
      </c>
      <c r="AC144" s="53">
        <v>-0.0963801369071007</v>
      </c>
      <c r="AD144" s="53">
        <v>-0.133007317781448</v>
      </c>
      <c r="AE144" s="53">
        <v>-0.152938544750214</v>
      </c>
      <c r="AF144" s="53">
        <v>-0.183734834194183</v>
      </c>
      <c r="AG144" s="53">
        <v>-0.187327742576599</v>
      </c>
      <c r="AH144" s="53">
        <v>-0.176443427801132</v>
      </c>
      <c r="AI144" s="53">
        <v>-0.181667402386665</v>
      </c>
      <c r="AJ144" s="53">
        <v>-0.184935748577118</v>
      </c>
      <c r="AK144" s="53">
        <v>-0.210739627480507</v>
      </c>
      <c r="AL144" s="53">
        <v>-0.184675648808479</v>
      </c>
      <c r="AM144" s="53">
        <v>-0.196912631392479</v>
      </c>
      <c r="AN144" s="53">
        <v>-0.15831470489502</v>
      </c>
      <c r="AO144" s="53">
        <v>-0.134299829602242</v>
      </c>
      <c r="AP144" s="53">
        <v>-0.139094114303589</v>
      </c>
      <c r="AQ144" s="53">
        <v>-0.147788509726524</v>
      </c>
      <c r="AR144" s="53">
        <v>-0.162406980991364</v>
      </c>
      <c r="AS144" s="53">
        <v>-0.182851850986481</v>
      </c>
      <c r="AT144" s="53">
        <v>-0.177136272192001</v>
      </c>
      <c r="AU144" s="53">
        <v>-0.157349601387978</v>
      </c>
      <c r="AV144" s="53">
        <v>-0.136104077100754</v>
      </c>
      <c r="AW144" s="53">
        <v>-0.115139804780483</v>
      </c>
      <c r="AX144" s="53">
        <v>-0.108517505228519</v>
      </c>
      <c r="AY144" s="53">
        <v>-0.111519604921341</v>
      </c>
      <c r="AZ144" s="53">
        <v>-0.13397541642189</v>
      </c>
      <c r="BA144" s="53">
        <v>-0.126056268811226</v>
      </c>
      <c r="BB144" s="53">
        <v>-0.148715600371361</v>
      </c>
      <c r="BC144" s="53">
        <v>-0.0331056192517281</v>
      </c>
      <c r="BD144" s="53">
        <v>-0.0367040485143661</v>
      </c>
      <c r="BE144" s="53">
        <v>-0.0224281754344702</v>
      </c>
      <c r="BF144" s="53">
        <v>-0.0175444073975086</v>
      </c>
      <c r="BG144" s="53">
        <v>-0.0398599579930305</v>
      </c>
      <c r="BH144" s="53">
        <v>-0.0418943241238594</v>
      </c>
      <c r="BI144" s="53">
        <v>-0.0208908431231976</v>
      </c>
      <c r="BJ144" s="53">
        <v>-0.0366235487163067</v>
      </c>
      <c r="BK144" s="53">
        <v>-0.0405106246471405</v>
      </c>
      <c r="BL144" s="53">
        <v>-0.0394173972308636</v>
      </c>
      <c r="BM144" s="53">
        <v>-0.0138453282415867</v>
      </c>
      <c r="BN144" s="53">
        <v>-0.0260544028133154</v>
      </c>
      <c r="BO144" s="53">
        <v>0.00347301596775651</v>
      </c>
      <c r="BP144" s="53">
        <v>-0.00744649535045028</v>
      </c>
      <c r="BQ144" s="53">
        <v>-0.0230707973241806</v>
      </c>
      <c r="BR144" s="53">
        <v>-0.0382956489920616</v>
      </c>
      <c r="BS144" s="53">
        <v>-0.0341137573122978</v>
      </c>
      <c r="BT144" s="53">
        <v>-0.0314148589968681</v>
      </c>
      <c r="BU144" s="53">
        <v>0.0261819772422314</v>
      </c>
      <c r="BV144" s="53">
        <v>-0.0152593664824963</v>
      </c>
      <c r="BW144" s="53">
        <v>-0.0306489244103432</v>
      </c>
      <c r="BX144" s="53">
        <v>-0.0532440915703773</v>
      </c>
      <c r="BY144" s="53">
        <v>-0.0359717719256878</v>
      </c>
      <c r="BZ144" s="53">
        <v>-0.0360557287931442</v>
      </c>
      <c r="CA144" s="53">
        <v>-0.0285367146134377</v>
      </c>
      <c r="CB144" s="53">
        <v>-0.059651080518961</v>
      </c>
      <c r="CC144" s="53">
        <v>-0.0802165865898132</v>
      </c>
      <c r="CD144" s="53">
        <v>-0.104183979332447</v>
      </c>
      <c r="CE144" s="53">
        <v>-0.0977288708090782</v>
      </c>
      <c r="CF144" s="53">
        <v>-0.0986659005284309</v>
      </c>
      <c r="CG144" s="53">
        <v>-0.0961794927716255</v>
      </c>
      <c r="CH144" s="53">
        <v>-0.0855401456356049</v>
      </c>
      <c r="CI144" s="53">
        <v>-0.103929936885834</v>
      </c>
      <c r="CJ144" s="53">
        <v>-0.09088234603405</v>
      </c>
      <c r="CK144" s="53">
        <v>-0.0893886238336563</v>
      </c>
      <c r="CL144" s="53">
        <v>-0.0726893916726112</v>
      </c>
      <c r="CM144" s="53">
        <v>-0.0744780227541924</v>
      </c>
      <c r="CN144" s="53">
        <v>-0.079666405916214</v>
      </c>
      <c r="CO144" s="53">
        <v>-0.0764767974615097</v>
      </c>
      <c r="CP144" s="53">
        <v>-0.0929739028215408</v>
      </c>
      <c r="CQ144" s="53">
        <v>-0.105729497969151</v>
      </c>
      <c r="CR144" s="53">
        <v>-0.10764043033123</v>
      </c>
      <c r="CS144" s="53">
        <v>-0.108956694602966</v>
      </c>
      <c r="CT144" s="53">
        <v>-0.0929881259799004</v>
      </c>
      <c r="CU144" s="53">
        <v>-0.0731078162789345</v>
      </c>
      <c r="CV144" s="53">
        <v>-0.0705074667930603</v>
      </c>
      <c r="CW144" s="53">
        <v>-0.0758679509162903</v>
      </c>
      <c r="CX144" s="53">
        <v>-0.0945815294981003</v>
      </c>
      <c r="CY144" s="53">
        <v>-0.0884018689393997</v>
      </c>
      <c r="CZ144" s="53">
        <v>-0.0967088267207146</v>
      </c>
      <c r="DA144" s="53">
        <v>-0.00161531008780003</v>
      </c>
      <c r="DB144" s="53">
        <v>-0.00398658076301217</v>
      </c>
      <c r="DC144" s="53">
        <v>-0.0021701161749661</v>
      </c>
      <c r="DD144" s="53">
        <v>-0.00466991029679775</v>
      </c>
      <c r="DE144" s="53">
        <v>-0.0160718634724617</v>
      </c>
      <c r="DF144" s="53">
        <v>-0.0202762298285961</v>
      </c>
      <c r="DG144" s="53">
        <v>-0.0420744977891445</v>
      </c>
      <c r="DH144" s="53">
        <v>-0.0463307723402977</v>
      </c>
      <c r="DI144" s="53">
        <v>-0.0421165712177753</v>
      </c>
      <c r="DJ144" s="53">
        <v>-0.0671136528253555</v>
      </c>
      <c r="DK144" s="53">
        <v>-0.0632852762937546</v>
      </c>
      <c r="DL144" s="53">
        <v>-0.0474375449120998</v>
      </c>
      <c r="DM144" s="53">
        <v>-0.0530502833425999</v>
      </c>
      <c r="DN144" s="53">
        <v>-0.0561891868710518</v>
      </c>
      <c r="DO144" s="53">
        <v>-0.0604294613003731</v>
      </c>
      <c r="DP144" s="53">
        <v>-0.0750967413187027</v>
      </c>
      <c r="DQ144" s="53">
        <v>-0.0808979049324989</v>
      </c>
      <c r="DR144" s="53">
        <v>-0.0766250714659691</v>
      </c>
      <c r="DS144" s="53">
        <v>-0.084478385746479</v>
      </c>
      <c r="DT144" s="53">
        <v>-0.0710819363594055</v>
      </c>
      <c r="DU144" s="53">
        <v>-0.0974855720996857</v>
      </c>
      <c r="DV144" s="53">
        <v>-0.0963041186332703</v>
      </c>
      <c r="DW144" s="53">
        <v>-0.0827446132898331</v>
      </c>
      <c r="DX144" s="53">
        <v>-0.102414168417454</v>
      </c>
      <c r="DY144" s="53">
        <v>-0.0931448861956596</v>
      </c>
      <c r="DZ144" s="53">
        <v>-0.0986577048897743</v>
      </c>
      <c r="EA144" s="53">
        <v>-0.0980234146118164</v>
      </c>
      <c r="EB144" s="53">
        <v>-0.104852318763733</v>
      </c>
      <c r="EC144" s="53">
        <v>-0.114900335669518</v>
      </c>
      <c r="ED144" s="53">
        <v>-0.103078983724117</v>
      </c>
      <c r="EE144" s="53">
        <v>-0.110789373517036</v>
      </c>
      <c r="EF144" s="53">
        <v>-0.12469706684351</v>
      </c>
      <c r="EG144" s="53">
        <v>-0.13211116194725</v>
      </c>
      <c r="EH144" s="53">
        <v>-0.119094766676426</v>
      </c>
      <c r="EI144" s="53">
        <v>-0.132825464010239</v>
      </c>
      <c r="EJ144" s="53">
        <v>-0.110926769673824</v>
      </c>
      <c r="EK144" s="53">
        <v>-0.0851232632994652</v>
      </c>
      <c r="EL144" s="53">
        <v>-0.0847291648387909</v>
      </c>
      <c r="EM144" s="53">
        <v>-0.0966131836175919</v>
      </c>
      <c r="EN144" s="53">
        <v>-0.0947345420718193</v>
      </c>
      <c r="EO144" s="53">
        <v>-0.102423816919327</v>
      </c>
      <c r="EP144" s="53">
        <v>-0.0947973057627678</v>
      </c>
      <c r="EQ144" s="53">
        <v>-0.0736943706870079</v>
      </c>
      <c r="ER144" s="53">
        <v>-0.06841741502285</v>
      </c>
      <c r="ES144" s="53">
        <v>-0.0673334524035454</v>
      </c>
      <c r="ET144" s="53">
        <v>-0.0633115023374557</v>
      </c>
      <c r="EU144" s="53">
        <v>-0.060953114181757</v>
      </c>
      <c r="EV144" s="53">
        <v>-0.064695343375206</v>
      </c>
      <c r="EW144" s="53">
        <v>-0.0629558637738228</v>
      </c>
      <c r="EX144" s="53">
        <v>-0.0773082301020622</v>
      </c>
    </row>
    <row r="145" s="53" customFormat="1" spans="1:154">
      <c r="A145" s="54">
        <v>300115</v>
      </c>
      <c r="B145" s="62">
        <v>300115</v>
      </c>
      <c r="C145" s="53" t="s">
        <v>450</v>
      </c>
      <c r="D145" s="55">
        <v>43851</v>
      </c>
      <c r="E145" s="53">
        <v>0.0924284160137177</v>
      </c>
      <c r="F145" s="53">
        <v>0.136679828166962</v>
      </c>
      <c r="G145" s="53">
        <v>0.158082231879234</v>
      </c>
      <c r="H145" s="53">
        <v>0.158280044794083</v>
      </c>
      <c r="I145" s="53">
        <v>0.10111889988184</v>
      </c>
      <c r="J145" s="53">
        <v>0.0389856025576591</v>
      </c>
      <c r="K145" s="53">
        <v>0.00435722060501575</v>
      </c>
      <c r="L145" s="53">
        <v>-0.0321163088083267</v>
      </c>
      <c r="M145" s="53">
        <v>-0.0758191272616386</v>
      </c>
      <c r="N145" s="53">
        <v>-0.108713537454605</v>
      </c>
      <c r="O145" s="53">
        <v>-0.0792384818196297</v>
      </c>
      <c r="P145" s="53">
        <v>-0.0982200652360916</v>
      </c>
      <c r="Q145" s="53">
        <v>-0.0966522693634033</v>
      </c>
      <c r="R145" s="53">
        <v>-0.124333664774895</v>
      </c>
      <c r="S145" s="53">
        <v>-0.143871814012527</v>
      </c>
      <c r="T145" s="53">
        <v>-0.183744013309479</v>
      </c>
      <c r="U145" s="53">
        <v>-0.135916098952293</v>
      </c>
      <c r="V145" s="53">
        <v>-0.102964743971825</v>
      </c>
      <c r="W145" s="53">
        <v>-0.0968929678201675</v>
      </c>
      <c r="X145" s="53">
        <v>-0.0358312502503395</v>
      </c>
      <c r="Y145" s="53">
        <v>0.0113700684159994</v>
      </c>
      <c r="Z145" s="53">
        <v>-0.0119597166776657</v>
      </c>
      <c r="AA145" s="53">
        <v>-0.0385917015373707</v>
      </c>
      <c r="AB145" s="53">
        <v>-0.104102373123169</v>
      </c>
      <c r="AC145" s="53">
        <v>-0.0816819071769714</v>
      </c>
      <c r="AD145" s="53">
        <v>-0.116883456707001</v>
      </c>
      <c r="AE145" s="53">
        <v>-0.15731880068779</v>
      </c>
      <c r="AF145" s="53">
        <v>-0.227400779724121</v>
      </c>
      <c r="AG145" s="53">
        <v>-0.208077549934387</v>
      </c>
      <c r="AH145" s="53">
        <v>-0.235862836241722</v>
      </c>
      <c r="AI145" s="53">
        <v>-0.259308934211731</v>
      </c>
      <c r="AJ145" s="53">
        <v>-0.206135600805283</v>
      </c>
      <c r="AK145" s="53">
        <v>-0.18794196844101</v>
      </c>
      <c r="AL145" s="53">
        <v>-0.127600282430649</v>
      </c>
      <c r="AM145" s="53">
        <v>-0.0878031849861145</v>
      </c>
      <c r="AN145" s="53">
        <v>-0.0239271521568298</v>
      </c>
      <c r="AO145" s="53">
        <v>-0.0432559065520763</v>
      </c>
      <c r="AP145" s="53">
        <v>-0.0369629822671413</v>
      </c>
      <c r="AQ145" s="53">
        <v>-0.0519713833928108</v>
      </c>
      <c r="AR145" s="53">
        <v>-0.00653421599417925</v>
      </c>
      <c r="AS145" s="53">
        <v>-0.024613831192255</v>
      </c>
      <c r="AT145" s="53">
        <v>0.0174729935824871</v>
      </c>
      <c r="AU145" s="53">
        <v>-0.0186397060751915</v>
      </c>
      <c r="AV145" s="53">
        <v>-0.0631710290908813</v>
      </c>
      <c r="AW145" s="53">
        <v>-0.0514503940939903</v>
      </c>
      <c r="AX145" s="53">
        <v>-0.034757811576128</v>
      </c>
      <c r="AY145" s="53">
        <v>0.0123110450804234</v>
      </c>
      <c r="AZ145" s="53">
        <v>0.0625429004430771</v>
      </c>
      <c r="BA145" s="53">
        <v>0.00335886050015688</v>
      </c>
      <c r="BB145" s="53">
        <v>-0.0559260733425617</v>
      </c>
      <c r="BC145" s="53">
        <v>0.0457775071263313</v>
      </c>
      <c r="BD145" s="53">
        <v>0.112206429243088</v>
      </c>
      <c r="BE145" s="53">
        <v>0.119185611605644</v>
      </c>
      <c r="BF145" s="53">
        <v>0.137254163622856</v>
      </c>
      <c r="BG145" s="53">
        <v>0.100194901227951</v>
      </c>
      <c r="BH145" s="53">
        <v>0.0742378607392311</v>
      </c>
      <c r="BI145" s="53">
        <v>0.0694503784179687</v>
      </c>
      <c r="BJ145" s="53">
        <v>0.0622470155358315</v>
      </c>
      <c r="BK145" s="53">
        <v>0.0344776064157486</v>
      </c>
      <c r="BL145" s="53">
        <v>0.0227567758411169</v>
      </c>
      <c r="BM145" s="53">
        <v>0.027878824621439</v>
      </c>
      <c r="BN145" s="53">
        <v>0.019323792308569</v>
      </c>
      <c r="BO145" s="53">
        <v>0.00924712512642145</v>
      </c>
      <c r="BP145" s="53">
        <v>-0.00599892344325781</v>
      </c>
      <c r="BQ145" s="53">
        <v>-0.0362534932792187</v>
      </c>
      <c r="BR145" s="53">
        <v>-0.0553840175271034</v>
      </c>
      <c r="BS145" s="53">
        <v>0.00549463834613562</v>
      </c>
      <c r="BT145" s="53">
        <v>0.034163661301136</v>
      </c>
      <c r="BU145" s="53">
        <v>0.0454942658543587</v>
      </c>
      <c r="BV145" s="53">
        <v>0.132935851812363</v>
      </c>
      <c r="BW145" s="53">
        <v>0.163184627890587</v>
      </c>
      <c r="BX145" s="53">
        <v>0.164379388093948</v>
      </c>
      <c r="BY145" s="53">
        <v>0.156031012535095</v>
      </c>
      <c r="BZ145" s="53">
        <v>0.103811576962471</v>
      </c>
      <c r="CA145" s="53">
        <v>0.0831801444292068</v>
      </c>
      <c r="CB145" s="53">
        <v>0.0190987028181553</v>
      </c>
      <c r="CC145" s="53">
        <v>-0.0171904899179935</v>
      </c>
      <c r="CD145" s="53">
        <v>-0.0541130639612675</v>
      </c>
      <c r="CE145" s="53">
        <v>-0.0557495467364788</v>
      </c>
      <c r="CF145" s="53">
        <v>-0.0790843069553375</v>
      </c>
      <c r="CG145" s="53">
        <v>-0.0810600444674492</v>
      </c>
      <c r="CH145" s="53">
        <v>-0.0940376371145248</v>
      </c>
      <c r="CI145" s="53">
        <v>-0.0443648807704449</v>
      </c>
      <c r="CJ145" s="53">
        <v>0.0109952697530389</v>
      </c>
      <c r="CK145" s="53">
        <v>0.0287843197584152</v>
      </c>
      <c r="CL145" s="53">
        <v>0.0687966346740723</v>
      </c>
      <c r="CM145" s="53">
        <v>0.0536310411989689</v>
      </c>
      <c r="CN145" s="53">
        <v>0.029306422919035</v>
      </c>
      <c r="CO145" s="53">
        <v>0.0175690501928329</v>
      </c>
      <c r="CP145" s="53">
        <v>0.0394694022834301</v>
      </c>
      <c r="CQ145" s="53">
        <v>0.0129755726084113</v>
      </c>
      <c r="CR145" s="53">
        <v>0.0382083542644978</v>
      </c>
      <c r="CS145" s="53">
        <v>0.0324853360652924</v>
      </c>
      <c r="CT145" s="53">
        <v>0.00768560450524092</v>
      </c>
      <c r="CU145" s="53">
        <v>0.0160754304379225</v>
      </c>
      <c r="CV145" s="53">
        <v>0.0170857701450586</v>
      </c>
      <c r="CW145" s="53">
        <v>0.0210018623620272</v>
      </c>
      <c r="CX145" s="53">
        <v>-0.0157251860946417</v>
      </c>
      <c r="CY145" s="53">
        <v>-0.028934333473444</v>
      </c>
      <c r="CZ145" s="53">
        <v>-0.0620825029909611</v>
      </c>
      <c r="DA145" s="53">
        <v>0.0605649650096893</v>
      </c>
      <c r="DB145" s="53">
        <v>0.0383874475955963</v>
      </c>
      <c r="DC145" s="53">
        <v>0.0528106726706028</v>
      </c>
      <c r="DD145" s="53">
        <v>0.0349399447441101</v>
      </c>
      <c r="DE145" s="53">
        <v>0.0148380529135466</v>
      </c>
      <c r="DF145" s="53">
        <v>-0.0213382039219141</v>
      </c>
      <c r="DG145" s="53">
        <v>-0.0511791035532951</v>
      </c>
      <c r="DH145" s="53">
        <v>-0.0804492682218552</v>
      </c>
      <c r="DI145" s="53">
        <v>-0.0963826701045036</v>
      </c>
      <c r="DJ145" s="53">
        <v>-0.117556251585484</v>
      </c>
      <c r="DK145" s="53">
        <v>-0.0932032465934753</v>
      </c>
      <c r="DL145" s="53">
        <v>-0.103629797697067</v>
      </c>
      <c r="DM145" s="53">
        <v>-0.0919853299856186</v>
      </c>
      <c r="DN145" s="53">
        <v>-0.104420684278011</v>
      </c>
      <c r="DO145" s="53">
        <v>-0.0937042608857155</v>
      </c>
      <c r="DP145" s="53">
        <v>-0.114445939660072</v>
      </c>
      <c r="DQ145" s="53">
        <v>-0.127496674656868</v>
      </c>
      <c r="DR145" s="53">
        <v>-0.123214349150658</v>
      </c>
      <c r="DS145" s="53">
        <v>-0.128473177552223</v>
      </c>
      <c r="DT145" s="53">
        <v>-0.154853045940399</v>
      </c>
      <c r="DU145" s="53">
        <v>-0.137900501489639</v>
      </c>
      <c r="DV145" s="53">
        <v>-0.16242504119873</v>
      </c>
      <c r="DW145" s="53">
        <v>-0.180708661675453</v>
      </c>
      <c r="DX145" s="53">
        <v>-0.193999886512756</v>
      </c>
      <c r="DY145" s="53">
        <v>-0.150947988033295</v>
      </c>
      <c r="DZ145" s="53">
        <v>-0.122068107128143</v>
      </c>
      <c r="EA145" s="53">
        <v>-0.126214265823364</v>
      </c>
      <c r="EB145" s="53">
        <v>-0.159373670816422</v>
      </c>
      <c r="EC145" s="53">
        <v>-0.138413950800896</v>
      </c>
      <c r="ED145" s="53">
        <v>-0.142864480614662</v>
      </c>
      <c r="EE145" s="53">
        <v>-0.16433484852314</v>
      </c>
      <c r="EF145" s="53">
        <v>-0.0981839075684547</v>
      </c>
      <c r="EG145" s="53">
        <v>-0.129663035273552</v>
      </c>
      <c r="EH145" s="53">
        <v>-0.124681502580643</v>
      </c>
      <c r="EI145" s="53">
        <v>-0.102673448622227</v>
      </c>
      <c r="EJ145" s="53">
        <v>-0.0788097307085991</v>
      </c>
      <c r="EK145" s="53">
        <v>-0.0829728916287422</v>
      </c>
      <c r="EL145" s="53">
        <v>-0.0523553490638733</v>
      </c>
      <c r="EM145" s="53">
        <v>-0.0556263774633408</v>
      </c>
      <c r="EN145" s="53">
        <v>-0.0320895612239838</v>
      </c>
      <c r="EO145" s="53">
        <v>-0.0236753467470407</v>
      </c>
      <c r="EP145" s="53">
        <v>-0.00682130269706249</v>
      </c>
      <c r="EQ145" s="53">
        <v>-0.0372109860181808</v>
      </c>
      <c r="ER145" s="53">
        <v>-0.0569425746798515</v>
      </c>
      <c r="ES145" s="53">
        <v>-0.0536117665469646</v>
      </c>
      <c r="ET145" s="53">
        <v>-0.0379295237362385</v>
      </c>
      <c r="EU145" s="53">
        <v>0.00522324070334435</v>
      </c>
      <c r="EV145" s="53">
        <v>0.0921821445226669</v>
      </c>
      <c r="EW145" s="53">
        <v>0.0462072528898716</v>
      </c>
      <c r="EX145" s="53">
        <v>0.0200704876333475</v>
      </c>
    </row>
    <row r="146" s="53" customFormat="1" spans="1:154">
      <c r="A146" s="54">
        <v>300120</v>
      </c>
      <c r="B146" s="62">
        <v>300120</v>
      </c>
      <c r="C146" s="53" t="s">
        <v>453</v>
      </c>
      <c r="D146" s="55">
        <v>43851</v>
      </c>
      <c r="E146" s="53">
        <v>0.0879656821489334</v>
      </c>
      <c r="F146" s="53">
        <v>0.0848667398095131</v>
      </c>
      <c r="G146" s="53">
        <v>0.0776083916425705</v>
      </c>
      <c r="H146" s="53">
        <v>0.0466439463198185</v>
      </c>
      <c r="I146" s="53">
        <v>0.0552510656416416</v>
      </c>
      <c r="J146" s="53">
        <v>0.0225987788289785</v>
      </c>
      <c r="K146" s="53">
        <v>0.00898572616279125</v>
      </c>
      <c r="L146" s="53">
        <v>-0.00514872977510095</v>
      </c>
      <c r="M146" s="53">
        <v>0.00353108020499349</v>
      </c>
      <c r="N146" s="53">
        <v>0.0197426527738571</v>
      </c>
      <c r="O146" s="53">
        <v>0.00604826165363193</v>
      </c>
      <c r="P146" s="53">
        <v>0.00463585974648595</v>
      </c>
      <c r="Q146" s="53">
        <v>-0.00992149114608765</v>
      </c>
      <c r="R146" s="53">
        <v>-0.00565789826214314</v>
      </c>
      <c r="S146" s="53">
        <v>0.035790029913187</v>
      </c>
      <c r="T146" s="53">
        <v>0.030812855809927</v>
      </c>
      <c r="U146" s="53">
        <v>0.0376512482762337</v>
      </c>
      <c r="V146" s="53">
        <v>0.0374043993651867</v>
      </c>
      <c r="W146" s="53">
        <v>0.0074405581690371</v>
      </c>
      <c r="X146" s="53">
        <v>0.0104857739061117</v>
      </c>
      <c r="Y146" s="53">
        <v>0.00623901514336467</v>
      </c>
      <c r="Z146" s="53">
        <v>-0.00472700828686357</v>
      </c>
      <c r="AA146" s="53">
        <v>0.0467741191387177</v>
      </c>
      <c r="AB146" s="53">
        <v>0.0685640051960945</v>
      </c>
      <c r="AC146" s="53">
        <v>0.0748326480388641</v>
      </c>
      <c r="AD146" s="53">
        <v>0.0474136546254158</v>
      </c>
      <c r="AE146" s="53">
        <v>0.0405894555151463</v>
      </c>
      <c r="AF146" s="53">
        <v>0.0602102763950825</v>
      </c>
      <c r="AG146" s="53">
        <v>0.0872074961662292</v>
      </c>
      <c r="AH146" s="53">
        <v>0.0906530618667603</v>
      </c>
      <c r="AI146" s="53">
        <v>0.208744779229164</v>
      </c>
      <c r="AJ146" s="53">
        <v>0.328908205032349</v>
      </c>
      <c r="AK146" s="53">
        <v>0.271268963813782</v>
      </c>
      <c r="AL146" s="53">
        <v>0.277491390705109</v>
      </c>
      <c r="AM146" s="53">
        <v>0.211026027798653</v>
      </c>
      <c r="AN146" s="53">
        <v>0.189263701438904</v>
      </c>
      <c r="AO146" s="53">
        <v>0.211441665887833</v>
      </c>
      <c r="AP146" s="53">
        <v>0.264862805604935</v>
      </c>
      <c r="AQ146" s="53">
        <v>0.22873318195343</v>
      </c>
      <c r="AR146" s="53">
        <v>0.212901622056961</v>
      </c>
      <c r="AS146" s="53">
        <v>0.156916186213493</v>
      </c>
      <c r="AT146" s="53">
        <v>0.144770786166191</v>
      </c>
      <c r="AU146" s="53">
        <v>0.126777246594429</v>
      </c>
      <c r="AV146" s="53">
        <v>0.104436136782169</v>
      </c>
      <c r="AW146" s="53">
        <v>0.138999074697495</v>
      </c>
      <c r="AX146" s="53">
        <v>0.153347983956337</v>
      </c>
      <c r="AY146" s="53">
        <v>0.116190902888775</v>
      </c>
      <c r="AZ146" s="53">
        <v>0.0902322679758072</v>
      </c>
      <c r="BA146" s="53">
        <v>0.0705725103616714</v>
      </c>
      <c r="BB146" s="53">
        <v>0.0993204414844513</v>
      </c>
      <c r="BC146" s="53">
        <v>0.0631903782486916</v>
      </c>
      <c r="BD146" s="53">
        <v>0.0652581602334976</v>
      </c>
      <c r="BE146" s="53">
        <v>0.0738107711076736</v>
      </c>
      <c r="BF146" s="53">
        <v>0.0480698123574257</v>
      </c>
      <c r="BG146" s="53">
        <v>0.0340189225971699</v>
      </c>
      <c r="BH146" s="53">
        <v>0.0118980519473553</v>
      </c>
      <c r="BI146" s="53">
        <v>0.0141660701483488</v>
      </c>
      <c r="BJ146" s="53">
        <v>0.0179457236081362</v>
      </c>
      <c r="BK146" s="53">
        <v>0.0178610533475876</v>
      </c>
      <c r="BL146" s="53">
        <v>0.0174259133636951</v>
      </c>
      <c r="BM146" s="53">
        <v>0.011791511438787</v>
      </c>
      <c r="BN146" s="53">
        <v>0.0242427866905928</v>
      </c>
      <c r="BO146" s="53">
        <v>0.0129175875335932</v>
      </c>
      <c r="BP146" s="53">
        <v>0.0141433831304312</v>
      </c>
      <c r="BQ146" s="53">
        <v>0.0228084586560726</v>
      </c>
      <c r="BR146" s="53">
        <v>0.0178687386214733</v>
      </c>
      <c r="BS146" s="53">
        <v>0.0193228926509619</v>
      </c>
      <c r="BT146" s="53">
        <v>0.0172209907323122</v>
      </c>
      <c r="BU146" s="53">
        <v>-0.00264461897313595</v>
      </c>
      <c r="BV146" s="53">
        <v>0.0056429784744978</v>
      </c>
      <c r="BW146" s="53">
        <v>0.0140276309102774</v>
      </c>
      <c r="BX146" s="53">
        <v>0.012871352955699</v>
      </c>
      <c r="BY146" s="53">
        <v>0.0529007837176323</v>
      </c>
      <c r="BZ146" s="53">
        <v>0.0663942992687225</v>
      </c>
      <c r="CA146" s="53">
        <v>0.0618465840816498</v>
      </c>
      <c r="CB146" s="53">
        <v>0.0397060848772526</v>
      </c>
      <c r="CC146" s="53">
        <v>0.0298994928598404</v>
      </c>
      <c r="CD146" s="53">
        <v>0.0524624288082123</v>
      </c>
      <c r="CE146" s="53">
        <v>0.0814944729208946</v>
      </c>
      <c r="CF146" s="53">
        <v>0.0854711458086967</v>
      </c>
      <c r="CG146" s="53">
        <v>0.209854751825333</v>
      </c>
      <c r="CH146" s="53">
        <v>0.326930016279221</v>
      </c>
      <c r="CI146" s="53">
        <v>0.276281803846359</v>
      </c>
      <c r="CJ146" s="53">
        <v>0.27839007973671</v>
      </c>
      <c r="CK146" s="53">
        <v>0.212279573082924</v>
      </c>
      <c r="CL146" s="53">
        <v>0.187607198953629</v>
      </c>
      <c r="CM146" s="53">
        <v>0.210628554224968</v>
      </c>
      <c r="CN146" s="53">
        <v>0.273365408182144</v>
      </c>
      <c r="CO146" s="53">
        <v>0.237934395670891</v>
      </c>
      <c r="CP146" s="53">
        <v>0.212958827614784</v>
      </c>
      <c r="CQ146" s="53">
        <v>0.159940555691719</v>
      </c>
      <c r="CR146" s="53">
        <v>0.142256826162338</v>
      </c>
      <c r="CS146" s="53">
        <v>0.128140702843666</v>
      </c>
      <c r="CT146" s="53">
        <v>0.107290789484978</v>
      </c>
      <c r="CU146" s="53">
        <v>0.121394708752632</v>
      </c>
      <c r="CV146" s="53">
        <v>0.121593825519085</v>
      </c>
      <c r="CW146" s="53">
        <v>0.0904130935668945</v>
      </c>
      <c r="CX146" s="53">
        <v>0.0858633369207382</v>
      </c>
      <c r="CY146" s="53">
        <v>0.0863139256834984</v>
      </c>
      <c r="CZ146" s="53">
        <v>0.10304956138134</v>
      </c>
      <c r="DA146" s="53">
        <v>0.0333515889942646</v>
      </c>
      <c r="DB146" s="53">
        <v>0.0281848702579737</v>
      </c>
      <c r="DC146" s="53">
        <v>0.0123739056289196</v>
      </c>
      <c r="DD146" s="53">
        <v>0.00715042604133487</v>
      </c>
      <c r="DE146" s="53">
        <v>0.0298084337264299</v>
      </c>
      <c r="DF146" s="53">
        <v>0.0192770175635815</v>
      </c>
      <c r="DG146" s="53">
        <v>0.00339594623073936</v>
      </c>
      <c r="DH146" s="53">
        <v>-0.0145181622356176</v>
      </c>
      <c r="DI146" s="53">
        <v>-0.00575368152931333</v>
      </c>
      <c r="DJ146" s="53">
        <v>0.0108930300921202</v>
      </c>
      <c r="DK146" s="53">
        <v>0.00283304089680314</v>
      </c>
      <c r="DL146" s="53">
        <v>-0.0110306367278099</v>
      </c>
      <c r="DM146" s="53">
        <v>-0.0142627879977226</v>
      </c>
      <c r="DN146" s="53">
        <v>-0.0112249907106161</v>
      </c>
      <c r="DO146" s="53">
        <v>0.0215578619390726</v>
      </c>
      <c r="DP146" s="53">
        <v>0.021520409733057</v>
      </c>
      <c r="DQ146" s="53">
        <v>0.02690464630723</v>
      </c>
      <c r="DR146" s="53">
        <v>0.0287596974521875</v>
      </c>
      <c r="DS146" s="53">
        <v>0.01866146735847</v>
      </c>
      <c r="DT146" s="53">
        <v>0.0134190861135721</v>
      </c>
      <c r="DU146" s="53">
        <v>0.0007876749150455</v>
      </c>
      <c r="DV146" s="53">
        <v>-0.00902207009494305</v>
      </c>
      <c r="DW146" s="53">
        <v>0.00244962377473712</v>
      </c>
      <c r="DX146" s="53">
        <v>0.0107460003346205</v>
      </c>
      <c r="DY146" s="53">
        <v>0.0215623565018177</v>
      </c>
      <c r="DZ146" s="53">
        <v>0.0162838604301214</v>
      </c>
      <c r="EA146" s="53">
        <v>0.0192662551999092</v>
      </c>
      <c r="EB146" s="53">
        <v>0.0163241382688284</v>
      </c>
      <c r="EC146" s="53">
        <v>0.0142893195152283</v>
      </c>
      <c r="ED146" s="53">
        <v>0.013758210465312</v>
      </c>
      <c r="EE146" s="53">
        <v>0.00746630970388651</v>
      </c>
      <c r="EF146" s="53">
        <v>0.0105544878169894</v>
      </c>
      <c r="EG146" s="53">
        <v>0.00356345414184034</v>
      </c>
      <c r="EH146" s="53">
        <v>0.00767761655151844</v>
      </c>
      <c r="EI146" s="53">
        <v>0.00732274865731597</v>
      </c>
      <c r="EJ146" s="53">
        <v>0.0102327968925238</v>
      </c>
      <c r="EK146" s="53">
        <v>0.00938940234482288</v>
      </c>
      <c r="EL146" s="53">
        <v>7.36917136237025e-5</v>
      </c>
      <c r="EM146" s="53">
        <v>-0.000624920823611319</v>
      </c>
      <c r="EN146" s="53">
        <v>0.00851908512413502</v>
      </c>
      <c r="EO146" s="53">
        <v>0.00555191235616803</v>
      </c>
      <c r="EP146" s="53">
        <v>0.011090244166553</v>
      </c>
      <c r="EQ146" s="53">
        <v>0.00721283489838243</v>
      </c>
      <c r="ER146" s="53">
        <v>0.00572163658216596</v>
      </c>
      <c r="ES146" s="53">
        <v>0.0261806510388851</v>
      </c>
      <c r="ET146" s="53">
        <v>0.0403304435312748</v>
      </c>
      <c r="EU146" s="53">
        <v>0.0343541018664837</v>
      </c>
      <c r="EV146" s="53">
        <v>0.0129452189430594</v>
      </c>
      <c r="EW146" s="53">
        <v>-0.00716512696817517</v>
      </c>
      <c r="EX146" s="53">
        <v>0.00484717404469848</v>
      </c>
    </row>
    <row r="147" s="53" customFormat="1" spans="1:154">
      <c r="A147" s="54">
        <v>300127</v>
      </c>
      <c r="B147" s="62">
        <v>300127</v>
      </c>
      <c r="C147" s="53" t="s">
        <v>456</v>
      </c>
      <c r="D147" s="55">
        <v>43851</v>
      </c>
      <c r="E147" s="53">
        <v>-0.0434415973722935</v>
      </c>
      <c r="F147" s="53">
        <v>-0.125038266181946</v>
      </c>
      <c r="G147" s="53">
        <v>-0.252468705177307</v>
      </c>
      <c r="H147" s="53">
        <v>-0.286563813686371</v>
      </c>
      <c r="I147" s="53">
        <v>-0.270530134439468</v>
      </c>
      <c r="J147" s="53">
        <v>-0.284776002168655</v>
      </c>
      <c r="K147" s="53">
        <v>-0.317597061395645</v>
      </c>
      <c r="L147" s="53">
        <v>-0.32711997628212</v>
      </c>
      <c r="M147" s="53">
        <v>-0.320457220077515</v>
      </c>
      <c r="N147" s="53">
        <v>-0.340320110321045</v>
      </c>
      <c r="O147" s="53">
        <v>-0.301379948854446</v>
      </c>
      <c r="P147" s="53">
        <v>-0.293340921401978</v>
      </c>
      <c r="Q147" s="53">
        <v>-0.27441880106926</v>
      </c>
      <c r="R147" s="53">
        <v>-0.27212792634964</v>
      </c>
      <c r="S147" s="53">
        <v>-0.296420246362686</v>
      </c>
      <c r="T147" s="53">
        <v>-0.266207009553909</v>
      </c>
      <c r="U147" s="53">
        <v>-0.261386096477509</v>
      </c>
      <c r="V147" s="53">
        <v>-0.262260884046555</v>
      </c>
      <c r="W147" s="53">
        <v>-0.291079968214035</v>
      </c>
      <c r="X147" s="53">
        <v>-0.334276467561722</v>
      </c>
      <c r="Y147" s="53">
        <v>-0.392791748046875</v>
      </c>
      <c r="Z147" s="53">
        <v>-0.497998267412186</v>
      </c>
      <c r="AA147" s="53">
        <v>-0.460691720247269</v>
      </c>
      <c r="AB147" s="53">
        <v>-0.451403200626373</v>
      </c>
      <c r="AC147" s="53">
        <v>-0.478196293115616</v>
      </c>
      <c r="AD147" s="53">
        <v>-0.464471966028214</v>
      </c>
      <c r="AE147" s="53">
        <v>-0.462440967559814</v>
      </c>
      <c r="AF147" s="53">
        <v>-0.56321382522583</v>
      </c>
      <c r="AG147" s="53">
        <v>-0.544986486434937</v>
      </c>
      <c r="AH147" s="53">
        <v>-0.538727462291718</v>
      </c>
      <c r="AI147" s="53">
        <v>-0.579918801784515</v>
      </c>
      <c r="AJ147" s="53">
        <v>-0.639217853546143</v>
      </c>
      <c r="AK147" s="53">
        <v>-0.663782715797424</v>
      </c>
      <c r="AL147" s="53">
        <v>-0.666217565536499</v>
      </c>
      <c r="AM147" s="53">
        <v>-0.732849061489105</v>
      </c>
      <c r="AN147" s="53">
        <v>-0.821140825748444</v>
      </c>
      <c r="AO147" s="53">
        <v>-0.789865672588348</v>
      </c>
      <c r="AP147" s="53">
        <v>-0.845391929149628</v>
      </c>
      <c r="AQ147" s="53">
        <v>-0.78522115945816</v>
      </c>
      <c r="AR147" s="53">
        <v>-0.752849221229553</v>
      </c>
      <c r="AS147" s="53">
        <v>-0.71824049949646</v>
      </c>
      <c r="AT147" s="53">
        <v>-0.802489757537842</v>
      </c>
      <c r="AU147" s="53">
        <v>-0.711213171482086</v>
      </c>
      <c r="AV147" s="53">
        <v>-0.669072806835175</v>
      </c>
      <c r="AW147" s="53">
        <v>-0.675024271011353</v>
      </c>
      <c r="AX147" s="53">
        <v>-0.660520195960999</v>
      </c>
      <c r="AY147" s="53">
        <v>-0.653368830680847</v>
      </c>
      <c r="AZ147" s="53">
        <v>-0.652126491069794</v>
      </c>
      <c r="BA147" s="53">
        <v>-0.724760174751282</v>
      </c>
      <c r="BB147" s="53">
        <v>-0.749813735485077</v>
      </c>
      <c r="BC147" s="53">
        <v>-0.0412723608314991</v>
      </c>
      <c r="BD147" s="53">
        <v>-0.0959451347589493</v>
      </c>
      <c r="BE147" s="53">
        <v>-0.205747172236443</v>
      </c>
      <c r="BF147" s="53">
        <v>-0.206454515457153</v>
      </c>
      <c r="BG147" s="53">
        <v>-0.190811991691589</v>
      </c>
      <c r="BH147" s="53">
        <v>-0.196650967001915</v>
      </c>
      <c r="BI147" s="53">
        <v>-0.217585384845734</v>
      </c>
      <c r="BJ147" s="53">
        <v>-0.200297027826309</v>
      </c>
      <c r="BK147" s="53">
        <v>-0.201575890183449</v>
      </c>
      <c r="BL147" s="53">
        <v>-0.192938894033432</v>
      </c>
      <c r="BM147" s="53">
        <v>-0.165704026818275</v>
      </c>
      <c r="BN147" s="53">
        <v>-0.168120458722115</v>
      </c>
      <c r="BO147" s="53">
        <v>-0.145262449979782</v>
      </c>
      <c r="BP147" s="53">
        <v>-0.116675958037376</v>
      </c>
      <c r="BQ147" s="53">
        <v>-0.170795157551765</v>
      </c>
      <c r="BR147" s="53">
        <v>-0.164742991328239</v>
      </c>
      <c r="BS147" s="53">
        <v>-0.159126624464989</v>
      </c>
      <c r="BT147" s="53">
        <v>-0.164404064416885</v>
      </c>
      <c r="BU147" s="53">
        <v>-0.199063017964363</v>
      </c>
      <c r="BV147" s="53">
        <v>-0.22814416885376</v>
      </c>
      <c r="BW147" s="53">
        <v>-0.249422147870064</v>
      </c>
      <c r="BX147" s="53">
        <v>-0.322865813970566</v>
      </c>
      <c r="BY147" s="53">
        <v>-0.283232361078262</v>
      </c>
      <c r="BZ147" s="53">
        <v>-0.29163721203804</v>
      </c>
      <c r="CA147" s="53">
        <v>-0.296594977378845</v>
      </c>
      <c r="CB147" s="53">
        <v>-0.283636152744293</v>
      </c>
      <c r="CC147" s="53">
        <v>-0.313419669866562</v>
      </c>
      <c r="CD147" s="53">
        <v>-0.377835273742676</v>
      </c>
      <c r="CE147" s="53">
        <v>-0.358644247055054</v>
      </c>
      <c r="CF147" s="53">
        <v>-0.383387595415115</v>
      </c>
      <c r="CG147" s="53">
        <v>-0.417952835559845</v>
      </c>
      <c r="CH147" s="53">
        <v>-0.452769756317139</v>
      </c>
      <c r="CI147" s="53">
        <v>-0.501772284507751</v>
      </c>
      <c r="CJ147" s="53">
        <v>-0.523462057113647</v>
      </c>
      <c r="CK147" s="53">
        <v>-0.550841212272644</v>
      </c>
      <c r="CL147" s="53">
        <v>-0.580103039741516</v>
      </c>
      <c r="CM147" s="53">
        <v>-0.565901756286621</v>
      </c>
      <c r="CN147" s="53">
        <v>-0.617497086524963</v>
      </c>
      <c r="CO147" s="53">
        <v>-0.570012867450714</v>
      </c>
      <c r="CP147" s="53">
        <v>-0.550148963928223</v>
      </c>
      <c r="CQ147" s="53">
        <v>-0.514333486557007</v>
      </c>
      <c r="CR147" s="53">
        <v>-0.54243940114975</v>
      </c>
      <c r="CS147" s="53">
        <v>-0.544529438018799</v>
      </c>
      <c r="CT147" s="53">
        <v>-0.503823101520538</v>
      </c>
      <c r="CU147" s="53">
        <v>-0.506373941898346</v>
      </c>
      <c r="CV147" s="53">
        <v>-0.515284717082977</v>
      </c>
      <c r="CW147" s="53">
        <v>-0.499399811029434</v>
      </c>
      <c r="CX147" s="53">
        <v>-0.503037333488464</v>
      </c>
      <c r="CY147" s="53">
        <v>-0.525878846645355</v>
      </c>
      <c r="CZ147" s="53">
        <v>-0.550863564014435</v>
      </c>
      <c r="DA147" s="53">
        <v>-0.0510841831564903</v>
      </c>
      <c r="DB147" s="53">
        <v>-0.0780080705881119</v>
      </c>
      <c r="DC147" s="53">
        <v>-0.0956364870071411</v>
      </c>
      <c r="DD147" s="53">
        <v>-0.129024237394333</v>
      </c>
      <c r="DE147" s="53">
        <v>-0.128633081912994</v>
      </c>
      <c r="DF147" s="53">
        <v>-0.137039989233017</v>
      </c>
      <c r="DG147" s="53">
        <v>-0.148926600813866</v>
      </c>
      <c r="DH147" s="53">
        <v>-0.175737887620926</v>
      </c>
      <c r="DI147" s="53">
        <v>-0.167796269059181</v>
      </c>
      <c r="DJ147" s="53">
        <v>-0.196296185255051</v>
      </c>
      <c r="DK147" s="53">
        <v>-0.184590861201286</v>
      </c>
      <c r="DL147" s="53">
        <v>-0.174135401844978</v>
      </c>
      <c r="DM147" s="53">
        <v>-0.178071305155754</v>
      </c>
      <c r="DN147" s="53">
        <v>-0.20436692237854</v>
      </c>
      <c r="DO147" s="53">
        <v>-0.174540027976036</v>
      </c>
      <c r="DP147" s="53">
        <v>-0.150378957390785</v>
      </c>
      <c r="DQ147" s="53">
        <v>-0.151174411177635</v>
      </c>
      <c r="DR147" s="53">
        <v>-0.146771773695946</v>
      </c>
      <c r="DS147" s="53">
        <v>-0.140931889414787</v>
      </c>
      <c r="DT147" s="53">
        <v>-0.155047237873077</v>
      </c>
      <c r="DU147" s="53">
        <v>-0.192284539341927</v>
      </c>
      <c r="DV147" s="53">
        <v>-0.224047407507896</v>
      </c>
      <c r="DW147" s="53">
        <v>-0.226374313235283</v>
      </c>
      <c r="DX147" s="53">
        <v>-0.208680927753448</v>
      </c>
      <c r="DY147" s="53">
        <v>-0.230516269803047</v>
      </c>
      <c r="DZ147" s="53">
        <v>-0.229750782251358</v>
      </c>
      <c r="EA147" s="53">
        <v>-0.197936221957207</v>
      </c>
      <c r="EB147" s="53">
        <v>-0.23429349064827</v>
      </c>
      <c r="EC147" s="53">
        <v>-0.235257193446159</v>
      </c>
      <c r="ED147" s="53">
        <v>-0.204254820942879</v>
      </c>
      <c r="EE147" s="53">
        <v>-0.210880905389786</v>
      </c>
      <c r="EF147" s="53">
        <v>-0.235363006591797</v>
      </c>
      <c r="EG147" s="53">
        <v>-0.210925400257111</v>
      </c>
      <c r="EH147" s="53">
        <v>-0.191670492291451</v>
      </c>
      <c r="EI147" s="53">
        <v>-0.230922773480415</v>
      </c>
      <c r="EJ147" s="53">
        <v>-0.289952754974365</v>
      </c>
      <c r="EK147" s="53">
        <v>-0.272878855466843</v>
      </c>
      <c r="EL147" s="53">
        <v>-0.27680978178978</v>
      </c>
      <c r="EM147" s="53">
        <v>-0.264123231172562</v>
      </c>
      <c r="EN147" s="53">
        <v>-0.251615226268768</v>
      </c>
      <c r="EO147" s="53">
        <v>-0.252821981906891</v>
      </c>
      <c r="EP147" s="53">
        <v>-0.308965355157852</v>
      </c>
      <c r="EQ147" s="53">
        <v>-0.215598717331886</v>
      </c>
      <c r="ER147" s="53">
        <v>-0.214164644479752</v>
      </c>
      <c r="ES147" s="53">
        <v>-0.217565312981606</v>
      </c>
      <c r="ET147" s="53">
        <v>-0.194150403141975</v>
      </c>
      <c r="EU147" s="53">
        <v>-0.202883929014206</v>
      </c>
      <c r="EV147" s="53">
        <v>-0.198004066944122</v>
      </c>
      <c r="EW147" s="53">
        <v>-0.247796297073364</v>
      </c>
      <c r="EX147" s="53">
        <v>-0.247865095734596</v>
      </c>
    </row>
    <row r="148" s="53" customFormat="1" spans="1:154">
      <c r="A148" s="54">
        <v>300128</v>
      </c>
      <c r="B148" s="62">
        <v>300128</v>
      </c>
      <c r="C148" s="53" t="s">
        <v>459</v>
      </c>
      <c r="D148" s="55">
        <v>43851</v>
      </c>
      <c r="E148" s="53">
        <v>-0.0217103436589241</v>
      </c>
      <c r="F148" s="53">
        <v>-0.0275339223444462</v>
      </c>
      <c r="G148" s="53">
        <v>-0.0147702693939209</v>
      </c>
      <c r="H148" s="53">
        <v>-0.0431830808520317</v>
      </c>
      <c r="I148" s="53">
        <v>-0.0698722302913666</v>
      </c>
      <c r="J148" s="53">
        <v>-0.111442357301712</v>
      </c>
      <c r="K148" s="53">
        <v>-0.126867458224297</v>
      </c>
      <c r="L148" s="53">
        <v>-0.165346279740334</v>
      </c>
      <c r="M148" s="53">
        <v>-0.131318911910057</v>
      </c>
      <c r="N148" s="53">
        <v>-0.128174275159836</v>
      </c>
      <c r="O148" s="53">
        <v>-0.0972167998552322</v>
      </c>
      <c r="P148" s="53">
        <v>-0.103240765631199</v>
      </c>
      <c r="Q148" s="53">
        <v>-0.129531651735306</v>
      </c>
      <c r="R148" s="53">
        <v>-0.0792784243822098</v>
      </c>
      <c r="S148" s="53">
        <v>-0.0890212655067444</v>
      </c>
      <c r="T148" s="53">
        <v>-0.0512390360236168</v>
      </c>
      <c r="U148" s="53">
        <v>-0.0861601978540421</v>
      </c>
      <c r="V148" s="53">
        <v>-0.0754703432321548</v>
      </c>
      <c r="W148" s="53">
        <v>-0.00913353823125362</v>
      </c>
      <c r="X148" s="53">
        <v>-0.0154038090258837</v>
      </c>
      <c r="Y148" s="53">
        <v>-0.0539548620581627</v>
      </c>
      <c r="Z148" s="53">
        <v>-0.059705838561058</v>
      </c>
      <c r="AA148" s="53">
        <v>-0.081947036087513</v>
      </c>
      <c r="AB148" s="53">
        <v>-0.0191524215042591</v>
      </c>
      <c r="AC148" s="53">
        <v>-0.0257780253887177</v>
      </c>
      <c r="AD148" s="53">
        <v>-0.0434679687023163</v>
      </c>
      <c r="AE148" s="53">
        <v>-0.0572591088712215</v>
      </c>
      <c r="AF148" s="53">
        <v>-0.095159187912941</v>
      </c>
      <c r="AG148" s="53">
        <v>-0.0610445775091648</v>
      </c>
      <c r="AH148" s="53">
        <v>-0.0587386153638363</v>
      </c>
      <c r="AI148" s="53">
        <v>-0.0558361895382404</v>
      </c>
      <c r="AJ148" s="53">
        <v>-0.0313875563442707</v>
      </c>
      <c r="AK148" s="53">
        <v>-0.0243261028081179</v>
      </c>
      <c r="AL148" s="53">
        <v>0.0366902202367783</v>
      </c>
      <c r="AM148" s="53">
        <v>-0.0338500328361988</v>
      </c>
      <c r="AN148" s="53">
        <v>-0.0301772933453321</v>
      </c>
      <c r="AO148" s="53">
        <v>-0.0555848553776741</v>
      </c>
      <c r="AP148" s="53">
        <v>-0.0673779919743538</v>
      </c>
      <c r="AQ148" s="53">
        <v>-0.0446782186627388</v>
      </c>
      <c r="AR148" s="53">
        <v>-0.0209131389856339</v>
      </c>
      <c r="AS148" s="53">
        <v>0.0144382352009416</v>
      </c>
      <c r="AT148" s="53">
        <v>0.0107379928231239</v>
      </c>
      <c r="AU148" s="53">
        <v>0.0113355182111263</v>
      </c>
      <c r="AV148" s="53">
        <v>-0.00913768447935581</v>
      </c>
      <c r="AW148" s="53">
        <v>0.0146290510892868</v>
      </c>
      <c r="AX148" s="53">
        <v>0.00951141864061356</v>
      </c>
      <c r="AY148" s="53">
        <v>0.0334553346037865</v>
      </c>
      <c r="AZ148" s="53">
        <v>0.00283361971378326</v>
      </c>
      <c r="BA148" s="53">
        <v>0.0101121999323368</v>
      </c>
      <c r="BB148" s="53">
        <v>0.0897560194134712</v>
      </c>
      <c r="BC148" s="53">
        <v>-0.0212150737643242</v>
      </c>
      <c r="BD148" s="53">
        <v>-0.0119191138073802</v>
      </c>
      <c r="BE148" s="53">
        <v>0.00787344295531511</v>
      </c>
      <c r="BF148" s="53">
        <v>-0.0269474945962429</v>
      </c>
      <c r="BG148" s="53">
        <v>-0.0496287979185581</v>
      </c>
      <c r="BH148" s="53">
        <v>-0.0660684853792191</v>
      </c>
      <c r="BI148" s="53">
        <v>-0.0509787276387215</v>
      </c>
      <c r="BJ148" s="53">
        <v>-0.0552422553300858</v>
      </c>
      <c r="BK148" s="53">
        <v>-0.0538751855492592</v>
      </c>
      <c r="BL148" s="53">
        <v>-0.0454217530786991</v>
      </c>
      <c r="BM148" s="53">
        <v>-0.0160519052296877</v>
      </c>
      <c r="BN148" s="53">
        <v>-0.0120881805196404</v>
      </c>
      <c r="BO148" s="53">
        <v>-0.0253680311143398</v>
      </c>
      <c r="BP148" s="53">
        <v>0.0373941399157047</v>
      </c>
      <c r="BQ148" s="53">
        <v>0.00987953599542379</v>
      </c>
      <c r="BR148" s="53">
        <v>0.0363570190966129</v>
      </c>
      <c r="BS148" s="53">
        <v>0.0107638379558921</v>
      </c>
      <c r="BT148" s="53">
        <v>0.0305666550993919</v>
      </c>
      <c r="BU148" s="53">
        <v>0.0738475546240807</v>
      </c>
      <c r="BV148" s="53">
        <v>0.0711522102355957</v>
      </c>
      <c r="BW148" s="53">
        <v>0.0407095514237881</v>
      </c>
      <c r="BX148" s="53">
        <v>0.0369480364024639</v>
      </c>
      <c r="BY148" s="53">
        <v>0.0454228818416595</v>
      </c>
      <c r="BZ148" s="53">
        <v>0.0244537368416786</v>
      </c>
      <c r="CA148" s="53">
        <v>0.0122002009302378</v>
      </c>
      <c r="CB148" s="53">
        <v>1.07148662209511e-5</v>
      </c>
      <c r="CC148" s="53">
        <v>-0.019106674939394</v>
      </c>
      <c r="CD148" s="53">
        <v>-0.0432691462337971</v>
      </c>
      <c r="CE148" s="53">
        <v>-0.0294343642890453</v>
      </c>
      <c r="CF148" s="53">
        <v>-0.0376109629869461</v>
      </c>
      <c r="CG148" s="53">
        <v>-0.0122533785179257</v>
      </c>
      <c r="CH148" s="53">
        <v>0.0244784541428089</v>
      </c>
      <c r="CI148" s="53">
        <v>0.0396703034639359</v>
      </c>
      <c r="CJ148" s="53">
        <v>0.0524066910147667</v>
      </c>
      <c r="CK148" s="53">
        <v>0.0441605448722839</v>
      </c>
      <c r="CL148" s="53">
        <v>0.0415052957832813</v>
      </c>
      <c r="CM148" s="53">
        <v>0.0265678707510233</v>
      </c>
      <c r="CN148" s="53">
        <v>0.0292644891887903</v>
      </c>
      <c r="CO148" s="53">
        <v>0.0475019291043282</v>
      </c>
      <c r="CP148" s="53">
        <v>0.0311272218823433</v>
      </c>
      <c r="CQ148" s="53">
        <v>0.0235617179423571</v>
      </c>
      <c r="CR148" s="53">
        <v>0.0214413776993752</v>
      </c>
      <c r="CS148" s="53">
        <v>0.0257228836417198</v>
      </c>
      <c r="CT148" s="53">
        <v>0.0143104232847691</v>
      </c>
      <c r="CU148" s="53">
        <v>0.0266625769436359</v>
      </c>
      <c r="CV148" s="53">
        <v>0.0222437046468258</v>
      </c>
      <c r="CW148" s="53">
        <v>0.0509595908224583</v>
      </c>
      <c r="CX148" s="53">
        <v>0.016902718693018</v>
      </c>
      <c r="CY148" s="53">
        <v>0.0159561038017273</v>
      </c>
      <c r="CZ148" s="53">
        <v>0.103905953466892</v>
      </c>
      <c r="DA148" s="53">
        <v>-0.00240038055926561</v>
      </c>
      <c r="DB148" s="53">
        <v>-0.0175199173390865</v>
      </c>
      <c r="DC148" s="53">
        <v>-0.0245488211512566</v>
      </c>
      <c r="DD148" s="53">
        <v>-0.0181406959891319</v>
      </c>
      <c r="DE148" s="53">
        <v>-0.0221485458314419</v>
      </c>
      <c r="DF148" s="53">
        <v>-0.0472789779305458</v>
      </c>
      <c r="DG148" s="53">
        <v>-0.0777938440442085</v>
      </c>
      <c r="DH148" s="53">
        <v>-0.112009137868881</v>
      </c>
      <c r="DI148" s="53">
        <v>-0.0793488249182701</v>
      </c>
      <c r="DJ148" s="53">
        <v>-0.0846576243638992</v>
      </c>
      <c r="DK148" s="53">
        <v>-0.0830700099468231</v>
      </c>
      <c r="DL148" s="53">
        <v>-0.0930576920509338</v>
      </c>
      <c r="DM148" s="53">
        <v>-0.106068722903728</v>
      </c>
      <c r="DN148" s="53">
        <v>-0.118577674031258</v>
      </c>
      <c r="DO148" s="53">
        <v>-0.100805908441544</v>
      </c>
      <c r="DP148" s="53">
        <v>-0.0895011648535728</v>
      </c>
      <c r="DQ148" s="53">
        <v>-0.0988291501998901</v>
      </c>
      <c r="DR148" s="53">
        <v>-0.1079421043396</v>
      </c>
      <c r="DS148" s="53">
        <v>-0.0848862007260323</v>
      </c>
      <c r="DT148" s="53">
        <v>-0.0884611308574677</v>
      </c>
      <c r="DU148" s="53">
        <v>-0.0965695232152939</v>
      </c>
      <c r="DV148" s="53">
        <v>-0.0985589846968651</v>
      </c>
      <c r="DW148" s="53">
        <v>-0.129275023937225</v>
      </c>
      <c r="DX148" s="53">
        <v>-0.0455112643539906</v>
      </c>
      <c r="DY148" s="53">
        <v>-0.0398833341896534</v>
      </c>
      <c r="DZ148" s="53">
        <v>-0.0453837923705578</v>
      </c>
      <c r="EA148" s="53">
        <v>-0.0400575399398804</v>
      </c>
      <c r="EB148" s="53">
        <v>-0.053795151412487</v>
      </c>
      <c r="EC148" s="53">
        <v>-0.0335153229534626</v>
      </c>
      <c r="ED148" s="53">
        <v>-0.0230327639728785</v>
      </c>
      <c r="EE148" s="53">
        <v>-0.0454879179596901</v>
      </c>
      <c r="EF148" s="53">
        <v>-0.0577711164951324</v>
      </c>
      <c r="EG148" s="53">
        <v>-0.0659015104174614</v>
      </c>
      <c r="EH148" s="53">
        <v>-0.0176215805113316</v>
      </c>
      <c r="EI148" s="53">
        <v>-0.0799156874418259</v>
      </c>
      <c r="EJ148" s="53">
        <v>-0.0735877007246017</v>
      </c>
      <c r="EK148" s="53">
        <v>-0.0840578377246857</v>
      </c>
      <c r="EL148" s="53">
        <v>-0.0985475927591324</v>
      </c>
      <c r="EM148" s="53">
        <v>-0.0940852537751198</v>
      </c>
      <c r="EN148" s="53">
        <v>-0.0539454706013203</v>
      </c>
      <c r="EO148" s="53">
        <v>-0.0110285915434361</v>
      </c>
      <c r="EP148" s="53">
        <v>-0.0126084936782718</v>
      </c>
      <c r="EQ148" s="53">
        <v>-0.0162924751639366</v>
      </c>
      <c r="ER148" s="53">
        <v>-0.025353217497468</v>
      </c>
      <c r="ES148" s="53">
        <v>-0.0139386346563697</v>
      </c>
      <c r="ET148" s="53">
        <v>-0.0146373948082328</v>
      </c>
      <c r="EU148" s="53">
        <v>-0.0194093640893698</v>
      </c>
      <c r="EV148" s="53">
        <v>-0.0159742087125778</v>
      </c>
      <c r="EW148" s="53">
        <v>-0.00774901360273361</v>
      </c>
      <c r="EX148" s="53">
        <v>-0.0160550400614738</v>
      </c>
    </row>
    <row r="149" s="53" customFormat="1" spans="1:154">
      <c r="A149" s="54">
        <v>300134</v>
      </c>
      <c r="B149" s="62">
        <v>300134</v>
      </c>
      <c r="C149" s="53" t="s">
        <v>462</v>
      </c>
      <c r="D149" s="55">
        <v>43851</v>
      </c>
      <c r="E149" s="53">
        <v>-0.016011580824852</v>
      </c>
      <c r="F149" s="53">
        <v>-0.0621778629720211</v>
      </c>
      <c r="G149" s="53">
        <v>-0.131676346063614</v>
      </c>
      <c r="H149" s="53">
        <v>-0.139147117733955</v>
      </c>
      <c r="I149" s="53">
        <v>-0.136149361729622</v>
      </c>
      <c r="J149" s="53">
        <v>-0.182134464383125</v>
      </c>
      <c r="K149" s="53">
        <v>-0.238615959882736</v>
      </c>
      <c r="L149" s="53">
        <v>-0.228181630373001</v>
      </c>
      <c r="M149" s="53">
        <v>-0.237574353814125</v>
      </c>
      <c r="N149" s="53">
        <v>-0.286105841398239</v>
      </c>
      <c r="O149" s="53">
        <v>-0.255993247032166</v>
      </c>
      <c r="P149" s="53">
        <v>-0.198084011673927</v>
      </c>
      <c r="Q149" s="53">
        <v>-0.198933333158493</v>
      </c>
      <c r="R149" s="53">
        <v>-0.221587955951691</v>
      </c>
      <c r="S149" s="53">
        <v>-0.227507665753365</v>
      </c>
      <c r="T149" s="53">
        <v>-0.213808193802834</v>
      </c>
      <c r="U149" s="53">
        <v>-0.182055413722992</v>
      </c>
      <c r="V149" s="53">
        <v>-0.080213226377964</v>
      </c>
      <c r="W149" s="53">
        <v>-0.0687963366508484</v>
      </c>
      <c r="X149" s="53">
        <v>-0.0974327549338341</v>
      </c>
      <c r="Y149" s="53">
        <v>-0.13453671336174</v>
      </c>
      <c r="Z149" s="53">
        <v>-0.118142612278461</v>
      </c>
      <c r="AA149" s="53">
        <v>-0.0709330216050148</v>
      </c>
      <c r="AB149" s="53">
        <v>-0.0968132540583611</v>
      </c>
      <c r="AC149" s="53">
        <v>-0.0707754269242287</v>
      </c>
      <c r="AD149" s="53">
        <v>-0.0894596502184868</v>
      </c>
      <c r="AE149" s="53">
        <v>-0.146839842200279</v>
      </c>
      <c r="AF149" s="53">
        <v>-0.0479997359216213</v>
      </c>
      <c r="AG149" s="53">
        <v>0.0219369102269411</v>
      </c>
      <c r="AH149" s="53">
        <v>0.0250462405383587</v>
      </c>
      <c r="AI149" s="53">
        <v>0.105565689504147</v>
      </c>
      <c r="AJ149" s="53">
        <v>0.112157970666885</v>
      </c>
      <c r="AK149" s="53">
        <v>0.0389252230525017</v>
      </c>
      <c r="AL149" s="53">
        <v>0.00191852869465947</v>
      </c>
      <c r="AM149" s="53">
        <v>-0.0235906206071377</v>
      </c>
      <c r="AN149" s="53">
        <v>0.0174812134355307</v>
      </c>
      <c r="AO149" s="53">
        <v>-0.0137035027146339</v>
      </c>
      <c r="AP149" s="53">
        <v>0.008981978520751</v>
      </c>
      <c r="AQ149" s="53">
        <v>0.00706661306321621</v>
      </c>
      <c r="AR149" s="53">
        <v>0.00767827220261097</v>
      </c>
      <c r="AS149" s="53">
        <v>-0.0189490336924791</v>
      </c>
      <c r="AT149" s="53">
        <v>-0.138673827052116</v>
      </c>
      <c r="AU149" s="53">
        <v>-0.135824292898178</v>
      </c>
      <c r="AV149" s="53">
        <v>-0.147521913051605</v>
      </c>
      <c r="AW149" s="53">
        <v>-0.156250342726707</v>
      </c>
      <c r="AX149" s="53">
        <v>-0.159607008099556</v>
      </c>
      <c r="AY149" s="53">
        <v>-0.192952394485474</v>
      </c>
      <c r="AZ149" s="53">
        <v>-0.208623632788658</v>
      </c>
      <c r="BA149" s="53">
        <v>-0.212110847234726</v>
      </c>
      <c r="BB149" s="53">
        <v>-0.243086531758308</v>
      </c>
      <c r="BC149" s="53">
        <v>-0.0170654840767384</v>
      </c>
      <c r="BD149" s="53">
        <v>-0.0422845147550106</v>
      </c>
      <c r="BE149" s="53">
        <v>-0.0671736896038055</v>
      </c>
      <c r="BF149" s="53">
        <v>-0.0760680064558983</v>
      </c>
      <c r="BG149" s="53">
        <v>-0.0564252622425556</v>
      </c>
      <c r="BH149" s="53">
        <v>-0.0879841521382332</v>
      </c>
      <c r="BI149" s="53">
        <v>-0.108074143528938</v>
      </c>
      <c r="BJ149" s="53">
        <v>-0.0998929813504219</v>
      </c>
      <c r="BK149" s="53">
        <v>-0.113541074097157</v>
      </c>
      <c r="BL149" s="53">
        <v>-0.13226754963398</v>
      </c>
      <c r="BM149" s="53">
        <v>-0.133967161178589</v>
      </c>
      <c r="BN149" s="53">
        <v>-0.125142484903336</v>
      </c>
      <c r="BO149" s="53">
        <v>-0.118763640522957</v>
      </c>
      <c r="BP149" s="53">
        <v>-0.132904544472694</v>
      </c>
      <c r="BQ149" s="53">
        <v>-0.147217586636543</v>
      </c>
      <c r="BR149" s="53">
        <v>-0.145101264119148</v>
      </c>
      <c r="BS149" s="53">
        <v>-0.1217270642519</v>
      </c>
      <c r="BT149" s="53">
        <v>-0.0651012808084488</v>
      </c>
      <c r="BU149" s="53">
        <v>-0.0444281324744225</v>
      </c>
      <c r="BV149" s="53">
        <v>-0.0669410973787308</v>
      </c>
      <c r="BW149" s="53">
        <v>-0.0852622538805008</v>
      </c>
      <c r="BX149" s="53">
        <v>-0.0773429051041603</v>
      </c>
      <c r="BY149" s="53">
        <v>-0.0101207084953785</v>
      </c>
      <c r="BZ149" s="53">
        <v>-0.0271368809044361</v>
      </c>
      <c r="CA149" s="53">
        <v>-0.0088085513561964</v>
      </c>
      <c r="CB149" s="53">
        <v>-0.0173498727381229</v>
      </c>
      <c r="CC149" s="53">
        <v>-0.061944741755724</v>
      </c>
      <c r="CD149" s="53">
        <v>-0.00853496789932251</v>
      </c>
      <c r="CE149" s="53">
        <v>0.0644964575767517</v>
      </c>
      <c r="CF149" s="53">
        <v>0.0592671930789948</v>
      </c>
      <c r="CG149" s="53">
        <v>0.136989086866379</v>
      </c>
      <c r="CH149" s="53">
        <v>0.135373294353485</v>
      </c>
      <c r="CI149" s="53">
        <v>0.0814026370644569</v>
      </c>
      <c r="CJ149" s="53">
        <v>0.052532471716404</v>
      </c>
      <c r="CK149" s="53">
        <v>0.0288944058120251</v>
      </c>
      <c r="CL149" s="53">
        <v>0.0689182728528976</v>
      </c>
      <c r="CM149" s="53">
        <v>0.0434347130358219</v>
      </c>
      <c r="CN149" s="53">
        <v>0.0682787746191025</v>
      </c>
      <c r="CO149" s="53">
        <v>0.0948794633150101</v>
      </c>
      <c r="CP149" s="53">
        <v>0.0729363188147545</v>
      </c>
      <c r="CQ149" s="53">
        <v>0.0548583902418613</v>
      </c>
      <c r="CR149" s="53">
        <v>0.0258339941501617</v>
      </c>
      <c r="CS149" s="53">
        <v>-0.00528254033997655</v>
      </c>
      <c r="CT149" s="53">
        <v>-0.0203637145459652</v>
      </c>
      <c r="CU149" s="53">
        <v>-0.0231179725378752</v>
      </c>
      <c r="CV149" s="53">
        <v>-0.0241104383021593</v>
      </c>
      <c r="CW149" s="53">
        <v>-0.0584595948457718</v>
      </c>
      <c r="CX149" s="53">
        <v>-0.0712639093399048</v>
      </c>
      <c r="CY149" s="53">
        <v>-0.066021516919136</v>
      </c>
      <c r="CZ149" s="53">
        <v>-0.0707269087433815</v>
      </c>
      <c r="DA149" s="53">
        <v>-0.0193062871694565</v>
      </c>
      <c r="DB149" s="53">
        <v>-0.0402535423636436</v>
      </c>
      <c r="DC149" s="53">
        <v>-0.0848628431558609</v>
      </c>
      <c r="DD149" s="53">
        <v>-0.0834393054246902</v>
      </c>
      <c r="DE149" s="53">
        <v>-0.100084289908409</v>
      </c>
      <c r="DF149" s="53">
        <v>-0.114510491490364</v>
      </c>
      <c r="DG149" s="53">
        <v>-0.15090200304985</v>
      </c>
      <c r="DH149" s="53">
        <v>-0.148648828268051</v>
      </c>
      <c r="DI149" s="53">
        <v>-0.144393473863602</v>
      </c>
      <c r="DJ149" s="53">
        <v>-0.174198478460312</v>
      </c>
      <c r="DK149" s="53">
        <v>-0.14238628745079</v>
      </c>
      <c r="DL149" s="53">
        <v>-0.0933017134666443</v>
      </c>
      <c r="DM149" s="53">
        <v>-0.100529879331589</v>
      </c>
      <c r="DN149" s="53">
        <v>-0.109043605625629</v>
      </c>
      <c r="DO149" s="53">
        <v>-0.100650273263454</v>
      </c>
      <c r="DP149" s="53">
        <v>-0.089067131280899</v>
      </c>
      <c r="DQ149" s="53">
        <v>-0.0806885361671448</v>
      </c>
      <c r="DR149" s="53">
        <v>-0.0354721322655678</v>
      </c>
      <c r="DS149" s="53">
        <v>-0.0447283945977688</v>
      </c>
      <c r="DT149" s="53">
        <v>-0.0508518479764462</v>
      </c>
      <c r="DU149" s="53">
        <v>-0.0696346461772919</v>
      </c>
      <c r="DV149" s="53">
        <v>-0.061159897595644</v>
      </c>
      <c r="DW149" s="53">
        <v>-0.0811725035309792</v>
      </c>
      <c r="DX149" s="53">
        <v>-0.0900365635752678</v>
      </c>
      <c r="DY149" s="53">
        <v>-0.0823270678520203</v>
      </c>
      <c r="DZ149" s="53">
        <v>-0.0924699753522873</v>
      </c>
      <c r="EA149" s="53">
        <v>-0.105255290865898</v>
      </c>
      <c r="EB149" s="53">
        <v>-0.0598249584436417</v>
      </c>
      <c r="EC149" s="53">
        <v>-0.0629197359085083</v>
      </c>
      <c r="ED149" s="53">
        <v>-0.0545811429619789</v>
      </c>
      <c r="EE149" s="53">
        <v>-0.0517835952341557</v>
      </c>
      <c r="EF149" s="53">
        <v>-0.0435755215585232</v>
      </c>
      <c r="EG149" s="53">
        <v>-0.0628376081585884</v>
      </c>
      <c r="EH149" s="53">
        <v>-0.0709741339087486</v>
      </c>
      <c r="EI149" s="53">
        <v>-0.0728452205657959</v>
      </c>
      <c r="EJ149" s="53">
        <v>-0.071797251701355</v>
      </c>
      <c r="EK149" s="53">
        <v>-0.0774984061717987</v>
      </c>
      <c r="EL149" s="53">
        <v>-0.0796569883823395</v>
      </c>
      <c r="EM149" s="53">
        <v>-0.108173035085201</v>
      </c>
      <c r="EN149" s="53">
        <v>-0.0856182351708412</v>
      </c>
      <c r="EO149" s="53">
        <v>-0.0941676124930382</v>
      </c>
      <c r="EP149" s="53">
        <v>-0.184868007898331</v>
      </c>
      <c r="EQ149" s="53">
        <v>-0.150901943445206</v>
      </c>
      <c r="ER149" s="53">
        <v>-0.147518396377563</v>
      </c>
      <c r="ES149" s="53">
        <v>-0.15349255502224</v>
      </c>
      <c r="ET149" s="53">
        <v>-0.155856758356094</v>
      </c>
      <c r="EU149" s="53">
        <v>-0.154852986335754</v>
      </c>
      <c r="EV149" s="53">
        <v>-0.157719925045967</v>
      </c>
      <c r="EW149" s="53">
        <v>-0.166449517011642</v>
      </c>
      <c r="EX149" s="53">
        <v>-0.19271981716156</v>
      </c>
    </row>
    <row r="150" s="53" customFormat="1" spans="1:154">
      <c r="A150" s="54">
        <v>300136</v>
      </c>
      <c r="B150" s="62">
        <v>300136</v>
      </c>
      <c r="C150" s="53" t="s">
        <v>465</v>
      </c>
      <c r="D150" s="55">
        <v>43851</v>
      </c>
      <c r="E150" s="53">
        <v>0.00247382186353207</v>
      </c>
      <c r="F150" s="53">
        <v>-0.0219720397144556</v>
      </c>
      <c r="G150" s="53">
        <v>-0.0659586042165756</v>
      </c>
      <c r="H150" s="53">
        <v>-0.0927985683083534</v>
      </c>
      <c r="I150" s="53">
        <v>-0.126194819808006</v>
      </c>
      <c r="J150" s="53">
        <v>-0.140918731689453</v>
      </c>
      <c r="K150" s="53">
        <v>-0.210097223520279</v>
      </c>
      <c r="L150" s="53">
        <v>-0.23151171207428</v>
      </c>
      <c r="M150" s="53">
        <v>-0.203785210847855</v>
      </c>
      <c r="N150" s="53">
        <v>-0.271421164274216</v>
      </c>
      <c r="O150" s="53">
        <v>-0.273945063352585</v>
      </c>
      <c r="P150" s="53">
        <v>-0.273516923189163</v>
      </c>
      <c r="Q150" s="53">
        <v>-0.2682124376297</v>
      </c>
      <c r="R150" s="53">
        <v>-0.314278155565262</v>
      </c>
      <c r="S150" s="53">
        <v>-0.287189334630966</v>
      </c>
      <c r="T150" s="53">
        <v>-0.285665661096573</v>
      </c>
      <c r="U150" s="53">
        <v>-0.247953578829765</v>
      </c>
      <c r="V150" s="53">
        <v>-0.175807401537895</v>
      </c>
      <c r="W150" s="53">
        <v>-0.161539375782013</v>
      </c>
      <c r="X150" s="53">
        <v>-0.176108032464981</v>
      </c>
      <c r="Y150" s="53">
        <v>-0.147110551595688</v>
      </c>
      <c r="Z150" s="53">
        <v>-0.1564552038908</v>
      </c>
      <c r="AA150" s="53">
        <v>-0.177854523062706</v>
      </c>
      <c r="AB150" s="53">
        <v>-0.220000565052032</v>
      </c>
      <c r="AC150" s="53">
        <v>-0.255297839641571</v>
      </c>
      <c r="AD150" s="53">
        <v>-0.296321719884872</v>
      </c>
      <c r="AE150" s="53">
        <v>-0.288262575864792</v>
      </c>
      <c r="AF150" s="53">
        <v>-0.342376381158829</v>
      </c>
      <c r="AG150" s="53">
        <v>-0.31687593460083</v>
      </c>
      <c r="AH150" s="53">
        <v>-0.324888795614243</v>
      </c>
      <c r="AI150" s="53">
        <v>-0.348035633563995</v>
      </c>
      <c r="AJ150" s="53">
        <v>-0.30795830488205</v>
      </c>
      <c r="AK150" s="53">
        <v>-0.362341165542603</v>
      </c>
      <c r="AL150" s="53">
        <v>-0.401794224977493</v>
      </c>
      <c r="AM150" s="53">
        <v>-0.405235588550568</v>
      </c>
      <c r="AN150" s="53">
        <v>-0.369493186473846</v>
      </c>
      <c r="AO150" s="53">
        <v>-0.394866973161697</v>
      </c>
      <c r="AP150" s="53">
        <v>-0.39746230840683</v>
      </c>
      <c r="AQ150" s="53">
        <v>-0.429219514131546</v>
      </c>
      <c r="AR150" s="53">
        <v>-0.372228562831879</v>
      </c>
      <c r="AS150" s="53">
        <v>-0.395048290491104</v>
      </c>
      <c r="AT150" s="53">
        <v>-0.402218014001846</v>
      </c>
      <c r="AU150" s="53">
        <v>-0.417489498853683</v>
      </c>
      <c r="AV150" s="53">
        <v>-0.448300331830978</v>
      </c>
      <c r="AW150" s="53">
        <v>-0.441060811281204</v>
      </c>
      <c r="AX150" s="53">
        <v>-0.429154217243195</v>
      </c>
      <c r="AY150" s="53">
        <v>-0.468572407960892</v>
      </c>
      <c r="AZ150" s="53">
        <v>-0.486390054225922</v>
      </c>
      <c r="BA150" s="53">
        <v>-0.527798414230347</v>
      </c>
      <c r="BB150" s="53">
        <v>-0.549384415149689</v>
      </c>
      <c r="BC150" s="53">
        <v>-0.0419090911746025</v>
      </c>
      <c r="BD150" s="53">
        <v>-0.0651252940297127</v>
      </c>
      <c r="BE150" s="53">
        <v>-0.0885722786188126</v>
      </c>
      <c r="BF150" s="53">
        <v>-0.0881718546152115</v>
      </c>
      <c r="BG150" s="53">
        <v>-0.135292619466782</v>
      </c>
      <c r="BH150" s="53">
        <v>-0.154269814491272</v>
      </c>
      <c r="BI150" s="53">
        <v>-0.195361196994781</v>
      </c>
      <c r="BJ150" s="53">
        <v>-0.201399281620979</v>
      </c>
      <c r="BK150" s="53">
        <v>-0.161609053611755</v>
      </c>
      <c r="BL150" s="53">
        <v>-0.191741749644279</v>
      </c>
      <c r="BM150" s="53">
        <v>-0.179534703493118</v>
      </c>
      <c r="BN150" s="53">
        <v>-0.176716893911362</v>
      </c>
      <c r="BO150" s="53">
        <v>-0.174302354454994</v>
      </c>
      <c r="BP150" s="53">
        <v>-0.203049659729004</v>
      </c>
      <c r="BQ150" s="53">
        <v>-0.198833912611008</v>
      </c>
      <c r="BR150" s="53">
        <v>-0.215302079916</v>
      </c>
      <c r="BS150" s="53">
        <v>-0.176237463951111</v>
      </c>
      <c r="BT150" s="53">
        <v>-0.116280719637871</v>
      </c>
      <c r="BU150" s="53">
        <v>-0.102394782006741</v>
      </c>
      <c r="BV150" s="53">
        <v>-0.0819331184029579</v>
      </c>
      <c r="BW150" s="53">
        <v>-0.0729349404573441</v>
      </c>
      <c r="BX150" s="53">
        <v>-0.0696669295430183</v>
      </c>
      <c r="BY150" s="53">
        <v>-0.0939863324165344</v>
      </c>
      <c r="BZ150" s="53">
        <v>-0.125830367207527</v>
      </c>
      <c r="CA150" s="53">
        <v>-0.158203855156898</v>
      </c>
      <c r="CB150" s="53">
        <v>-0.160611480474472</v>
      </c>
      <c r="CC150" s="53">
        <v>-0.177825346589088</v>
      </c>
      <c r="CD150" s="53">
        <v>-0.206835404038429</v>
      </c>
      <c r="CE150" s="53">
        <v>-0.19899944961071</v>
      </c>
      <c r="CF150" s="53">
        <v>-0.204532995820045</v>
      </c>
      <c r="CG150" s="53">
        <v>-0.215196385979652</v>
      </c>
      <c r="CH150" s="53">
        <v>-0.232960820198059</v>
      </c>
      <c r="CI150" s="53">
        <v>-0.264377355575562</v>
      </c>
      <c r="CJ150" s="53">
        <v>-0.297489434480667</v>
      </c>
      <c r="CK150" s="53">
        <v>-0.305254310369492</v>
      </c>
      <c r="CL150" s="53">
        <v>-0.287269055843353</v>
      </c>
      <c r="CM150" s="53">
        <v>-0.311722189188004</v>
      </c>
      <c r="CN150" s="53">
        <v>-0.332334995269775</v>
      </c>
      <c r="CO150" s="53">
        <v>-0.349971741437912</v>
      </c>
      <c r="CP150" s="53">
        <v>-0.324575424194336</v>
      </c>
      <c r="CQ150" s="53">
        <v>-0.349903374910355</v>
      </c>
      <c r="CR150" s="53">
        <v>-0.35882779955864</v>
      </c>
      <c r="CS150" s="53">
        <v>-0.360399127006531</v>
      </c>
      <c r="CT150" s="53">
        <v>-0.398483663797379</v>
      </c>
      <c r="CU150" s="53">
        <v>-0.38468262553215</v>
      </c>
      <c r="CV150" s="53">
        <v>-0.341922044754028</v>
      </c>
      <c r="CW150" s="53">
        <v>-0.377570956945419</v>
      </c>
      <c r="CX150" s="53">
        <v>-0.391987383365631</v>
      </c>
      <c r="CY150" s="53">
        <v>-0.371198147535324</v>
      </c>
      <c r="CZ150" s="53">
        <v>-0.407677382230759</v>
      </c>
      <c r="DA150" s="53">
        <v>0.0140261240303516</v>
      </c>
      <c r="DB150" s="53">
        <v>0.0127964662387967</v>
      </c>
      <c r="DC150" s="53">
        <v>-0.00774311786517501</v>
      </c>
      <c r="DD150" s="53">
        <v>-0.0349834971129894</v>
      </c>
      <c r="DE150" s="53">
        <v>-0.0212589912116528</v>
      </c>
      <c r="DF150" s="53">
        <v>-0.0170057024806738</v>
      </c>
      <c r="DG150" s="53">
        <v>-0.0450928136706352</v>
      </c>
      <c r="DH150" s="53">
        <v>-0.0604692101478577</v>
      </c>
      <c r="DI150" s="53">
        <v>-0.0725329369306564</v>
      </c>
      <c r="DJ150" s="53">
        <v>-0.110036201775074</v>
      </c>
      <c r="DK150" s="53">
        <v>-0.124767147004604</v>
      </c>
      <c r="DL150" s="53">
        <v>-0.12715682387352</v>
      </c>
      <c r="DM150" s="53">
        <v>-0.124266870319843</v>
      </c>
      <c r="DN150" s="53">
        <v>-0.141585290431976</v>
      </c>
      <c r="DO150" s="53">
        <v>-0.118712209165096</v>
      </c>
      <c r="DP150" s="53">
        <v>-0.100720383226871</v>
      </c>
      <c r="DQ150" s="53">
        <v>-0.102072902023792</v>
      </c>
      <c r="DR150" s="53">
        <v>-0.0898834690451622</v>
      </c>
      <c r="DS150" s="53">
        <v>-0.0895013809204102</v>
      </c>
      <c r="DT150" s="53">
        <v>-0.124531708657742</v>
      </c>
      <c r="DU150" s="53">
        <v>-0.104532398283482</v>
      </c>
      <c r="DV150" s="53">
        <v>-0.11714506149292</v>
      </c>
      <c r="DW150" s="53">
        <v>-0.114224977791309</v>
      </c>
      <c r="DX150" s="53">
        <v>-0.124526984989643</v>
      </c>
      <c r="DY150" s="53">
        <v>-0.127450779080391</v>
      </c>
      <c r="DZ150" s="53">
        <v>-0.166067034006119</v>
      </c>
      <c r="EA150" s="53">
        <v>-0.140794023871422</v>
      </c>
      <c r="EB150" s="53">
        <v>-0.165897756814957</v>
      </c>
      <c r="EC150" s="53">
        <v>-0.148233264684677</v>
      </c>
      <c r="ED150" s="53">
        <v>-0.150712594389915</v>
      </c>
      <c r="EE150" s="53">
        <v>-0.163196012377739</v>
      </c>
      <c r="EF150" s="53">
        <v>-0.105354256927967</v>
      </c>
      <c r="EG150" s="53">
        <v>-0.128320604562759</v>
      </c>
      <c r="EH150" s="53">
        <v>-0.134661570191383</v>
      </c>
      <c r="EI150" s="53">
        <v>-0.130338087677956</v>
      </c>
      <c r="EJ150" s="53">
        <v>-0.112580932676792</v>
      </c>
      <c r="EK150" s="53">
        <v>-0.113501571118832</v>
      </c>
      <c r="EL150" s="53">
        <v>-0.095484122633934</v>
      </c>
      <c r="EM150" s="53">
        <v>-0.109604544937611</v>
      </c>
      <c r="EN150" s="53">
        <v>-0.0780099481344223</v>
      </c>
      <c r="EO150" s="53">
        <v>-0.0755017250776291</v>
      </c>
      <c r="EP150" s="53">
        <v>-0.0737470015883446</v>
      </c>
      <c r="EQ150" s="53">
        <v>-0.0874471589922905</v>
      </c>
      <c r="ER150" s="53">
        <v>-0.0801734551787376</v>
      </c>
      <c r="ES150" s="53">
        <v>-0.0867349728941917</v>
      </c>
      <c r="ET150" s="53">
        <v>-0.117588952183723</v>
      </c>
      <c r="EU150" s="53">
        <v>-0.121358215808868</v>
      </c>
      <c r="EV150" s="53">
        <v>-0.124759450554848</v>
      </c>
      <c r="EW150" s="53">
        <v>-0.186957031488419</v>
      </c>
      <c r="EX150" s="53">
        <v>-0.172063827514648</v>
      </c>
    </row>
    <row r="151" s="53" customFormat="1" spans="1:154">
      <c r="A151" s="54">
        <v>300139</v>
      </c>
      <c r="B151" s="62">
        <v>300139</v>
      </c>
      <c r="C151" s="53" t="s">
        <v>468</v>
      </c>
      <c r="D151" s="55">
        <v>43851</v>
      </c>
      <c r="E151" s="53">
        <v>-0.00380832422524691</v>
      </c>
      <c r="F151" s="53">
        <v>-0.0287347547709942</v>
      </c>
      <c r="G151" s="53">
        <v>-0.0834192931652069</v>
      </c>
      <c r="H151" s="53">
        <v>-0.0979653149843216</v>
      </c>
      <c r="I151" s="53">
        <v>-0.146665304899216</v>
      </c>
      <c r="J151" s="53">
        <v>-0.140947788953781</v>
      </c>
      <c r="K151" s="53">
        <v>-0.164728224277496</v>
      </c>
      <c r="L151" s="53">
        <v>-0.163722172379494</v>
      </c>
      <c r="M151" s="53">
        <v>-0.10589425265789</v>
      </c>
      <c r="N151" s="53">
        <v>-0.134444296360016</v>
      </c>
      <c r="O151" s="53">
        <v>-0.0770581215620041</v>
      </c>
      <c r="P151" s="53">
        <v>0.0310140568763018</v>
      </c>
      <c r="Q151" s="53">
        <v>0.0130982706323266</v>
      </c>
      <c r="R151" s="53">
        <v>-0.000808958895504475</v>
      </c>
      <c r="S151" s="53">
        <v>-0.0150876855477691</v>
      </c>
      <c r="T151" s="53">
        <v>-0.0302985236048698</v>
      </c>
      <c r="U151" s="53">
        <v>-0.0160208381712437</v>
      </c>
      <c r="V151" s="53">
        <v>0.031363271176815</v>
      </c>
      <c r="W151" s="53">
        <v>-0.00551996752619743</v>
      </c>
      <c r="X151" s="53">
        <v>-0.000803142786026001</v>
      </c>
      <c r="Y151" s="53">
        <v>-0.0263587608933449</v>
      </c>
      <c r="Z151" s="53">
        <v>-0.0723689123988152</v>
      </c>
      <c r="AA151" s="53">
        <v>-0.0783344581723213</v>
      </c>
      <c r="AB151" s="53">
        <v>-0.00731683615595102</v>
      </c>
      <c r="AC151" s="53">
        <v>0.0101555390283465</v>
      </c>
      <c r="AD151" s="53">
        <v>-0.0175019130110741</v>
      </c>
      <c r="AE151" s="53">
        <v>-0.0406040623784065</v>
      </c>
      <c r="AF151" s="53">
        <v>-0.0692231804132462</v>
      </c>
      <c r="AG151" s="53">
        <v>-0.0134506281465292</v>
      </c>
      <c r="AH151" s="53">
        <v>-0.0304480791091919</v>
      </c>
      <c r="AI151" s="53">
        <v>-0.0369479805231094</v>
      </c>
      <c r="AJ151" s="53">
        <v>-0.0298057273030281</v>
      </c>
      <c r="AK151" s="53">
        <v>-0.0706533119082451</v>
      </c>
      <c r="AL151" s="53">
        <v>-0.0826845169067383</v>
      </c>
      <c r="AM151" s="53">
        <v>-0.097063846886158</v>
      </c>
      <c r="AN151" s="53">
        <v>-0.0883065760135651</v>
      </c>
      <c r="AO151" s="53">
        <v>-0.105785541236401</v>
      </c>
      <c r="AP151" s="53">
        <v>-0.107877932488918</v>
      </c>
      <c r="AQ151" s="53">
        <v>-0.0834680795669556</v>
      </c>
      <c r="AR151" s="53">
        <v>-0.0478522554039955</v>
      </c>
      <c r="AS151" s="53">
        <v>-0.0623235516250134</v>
      </c>
      <c r="AT151" s="53">
        <v>-0.0575107857584953</v>
      </c>
      <c r="AU151" s="53">
        <v>-0.0627585127949715</v>
      </c>
      <c r="AV151" s="53">
        <v>-0.0534827932715416</v>
      </c>
      <c r="AW151" s="53">
        <v>-0.0424842461943626</v>
      </c>
      <c r="AX151" s="53">
        <v>-0.0152591839432716</v>
      </c>
      <c r="AY151" s="53">
        <v>-0.046359121799469</v>
      </c>
      <c r="AZ151" s="53">
        <v>-0.0335681512951851</v>
      </c>
      <c r="BA151" s="53">
        <v>-0.0355243533849716</v>
      </c>
      <c r="BB151" s="53">
        <v>-0.062356524169445</v>
      </c>
      <c r="BC151" s="53">
        <v>-0.0190625339746475</v>
      </c>
      <c r="BD151" s="53">
        <v>-0.0135550480335951</v>
      </c>
      <c r="BE151" s="53">
        <v>-0.0579729154706001</v>
      </c>
      <c r="BF151" s="53">
        <v>-0.0849420800805092</v>
      </c>
      <c r="BG151" s="53">
        <v>-0.116609767079353</v>
      </c>
      <c r="BH151" s="53">
        <v>-0.117006570100784</v>
      </c>
      <c r="BI151" s="53">
        <v>-0.106289692223072</v>
      </c>
      <c r="BJ151" s="53">
        <v>-0.0985891371965408</v>
      </c>
      <c r="BK151" s="53">
        <v>-0.0737217888236046</v>
      </c>
      <c r="BL151" s="53">
        <v>-0.0746364668011665</v>
      </c>
      <c r="BM151" s="53">
        <v>-0.0477224849164486</v>
      </c>
      <c r="BN151" s="53">
        <v>0.0605459026992321</v>
      </c>
      <c r="BO151" s="53">
        <v>0.049345325678587</v>
      </c>
      <c r="BP151" s="53">
        <v>0.0446239151060581</v>
      </c>
      <c r="BQ151" s="53">
        <v>0.0218556486070156</v>
      </c>
      <c r="BR151" s="53">
        <v>0.0130438497290015</v>
      </c>
      <c r="BS151" s="53">
        <v>0.00387470610439777</v>
      </c>
      <c r="BT151" s="53">
        <v>0.0253706630319357</v>
      </c>
      <c r="BU151" s="53">
        <v>-0.00694902427494526</v>
      </c>
      <c r="BV151" s="53">
        <v>-0.00997407548129559</v>
      </c>
      <c r="BW151" s="53">
        <v>-0.0153634315356612</v>
      </c>
      <c r="BX151" s="53">
        <v>-0.0484732836484909</v>
      </c>
      <c r="BY151" s="53">
        <v>-0.0339957736432552</v>
      </c>
      <c r="BZ151" s="53">
        <v>0.0129363359883428</v>
      </c>
      <c r="CA151" s="53">
        <v>0.0237906575202942</v>
      </c>
      <c r="CB151" s="53">
        <v>0.00721187982708216</v>
      </c>
      <c r="CC151" s="53">
        <v>-0.0358343794941902</v>
      </c>
      <c r="CD151" s="53">
        <v>-0.0714040696620941</v>
      </c>
      <c r="CE151" s="53">
        <v>-0.019552044570446</v>
      </c>
      <c r="CF151" s="53">
        <v>-0.0329136066138744</v>
      </c>
      <c r="CG151" s="53">
        <v>-0.0390082858502865</v>
      </c>
      <c r="CH151" s="53">
        <v>-0.020422101020813</v>
      </c>
      <c r="CI151" s="53">
        <v>-0.0672828778624535</v>
      </c>
      <c r="CJ151" s="53">
        <v>-0.0820870921015739</v>
      </c>
      <c r="CK151" s="53">
        <v>-0.117178082466125</v>
      </c>
      <c r="CL151" s="53">
        <v>-0.124601453542709</v>
      </c>
      <c r="CM151" s="53">
        <v>-0.119982562959194</v>
      </c>
      <c r="CN151" s="53">
        <v>-0.150644242763519</v>
      </c>
      <c r="CO151" s="53">
        <v>-0.122177354991436</v>
      </c>
      <c r="CP151" s="53">
        <v>-0.118718639016151</v>
      </c>
      <c r="CQ151" s="53">
        <v>-0.133192867040634</v>
      </c>
      <c r="CR151" s="53">
        <v>-0.128360211849213</v>
      </c>
      <c r="CS151" s="53">
        <v>-0.129098564386368</v>
      </c>
      <c r="CT151" s="53">
        <v>-0.127715602517128</v>
      </c>
      <c r="CU151" s="53">
        <v>-0.117085367441177</v>
      </c>
      <c r="CV151" s="53">
        <v>-0.10246155411005</v>
      </c>
      <c r="CW151" s="53">
        <v>-0.122696235775948</v>
      </c>
      <c r="CX151" s="53">
        <v>-0.130762815475464</v>
      </c>
      <c r="CY151" s="53">
        <v>-0.127312630414963</v>
      </c>
      <c r="CZ151" s="53">
        <v>-0.132868334650993</v>
      </c>
      <c r="DA151" s="53">
        <v>-0.0188070647418499</v>
      </c>
      <c r="DB151" s="53">
        <v>-0.049240980297327</v>
      </c>
      <c r="DC151" s="53">
        <v>-0.0595076568424702</v>
      </c>
      <c r="DD151" s="53">
        <v>-0.0470845103263855</v>
      </c>
      <c r="DE151" s="53">
        <v>-0.0641168132424355</v>
      </c>
      <c r="DF151" s="53">
        <v>-0.0580024905502796</v>
      </c>
      <c r="DG151" s="53">
        <v>-0.0924998074769974</v>
      </c>
      <c r="DH151" s="53">
        <v>-0.0991943180561066</v>
      </c>
      <c r="DI151" s="53">
        <v>-0.0662337392568588</v>
      </c>
      <c r="DJ151" s="53">
        <v>-0.0938691049814224</v>
      </c>
      <c r="DK151" s="53">
        <v>-0.0633969157934189</v>
      </c>
      <c r="DL151" s="53">
        <v>-0.0635931193828583</v>
      </c>
      <c r="DM151" s="53">
        <v>-0.0703083276748657</v>
      </c>
      <c r="DN151" s="53">
        <v>-0.0794941484928131</v>
      </c>
      <c r="DO151" s="53">
        <v>-0.0710046142339706</v>
      </c>
      <c r="DP151" s="53">
        <v>-0.077403649687767</v>
      </c>
      <c r="DQ151" s="53">
        <v>-0.0539568215608597</v>
      </c>
      <c r="DR151" s="53">
        <v>-0.0280686672776937</v>
      </c>
      <c r="DS151" s="53">
        <v>-0.0326322168111801</v>
      </c>
      <c r="DT151" s="53">
        <v>-0.0248903427273035</v>
      </c>
      <c r="DU151" s="53">
        <v>-0.0450566038489342</v>
      </c>
      <c r="DV151" s="53">
        <v>-0.0579569041728973</v>
      </c>
      <c r="DW151" s="53">
        <v>-0.0783999636769295</v>
      </c>
      <c r="DX151" s="53">
        <v>-0.054314449429512</v>
      </c>
      <c r="DY151" s="53">
        <v>-0.0476963929831982</v>
      </c>
      <c r="DZ151" s="53">
        <v>-0.0587750673294067</v>
      </c>
      <c r="EA151" s="53">
        <v>-0.0388309583067894</v>
      </c>
      <c r="EB151" s="53">
        <v>-0.0318803861737251</v>
      </c>
      <c r="EC151" s="53">
        <v>-0.0279598589986563</v>
      </c>
      <c r="ED151" s="53">
        <v>-0.0315957516431808</v>
      </c>
      <c r="EE151" s="53">
        <v>-0.0320009663701057</v>
      </c>
      <c r="EF151" s="53">
        <v>-0.0434449017047882</v>
      </c>
      <c r="EG151" s="53">
        <v>-0.0374317094683647</v>
      </c>
      <c r="EH151" s="53">
        <v>-0.0346587002277374</v>
      </c>
      <c r="EI151" s="53">
        <v>-0.013947045430541</v>
      </c>
      <c r="EJ151" s="53">
        <v>0.00223359884694219</v>
      </c>
      <c r="EK151" s="53">
        <v>-0.0198642574250698</v>
      </c>
      <c r="EL151" s="53">
        <v>0.0087050274014473</v>
      </c>
      <c r="EM151" s="53">
        <v>0.00464800233021379</v>
      </c>
      <c r="EN151" s="53">
        <v>0.0368051119148731</v>
      </c>
      <c r="EO151" s="53">
        <v>0.0368080362677574</v>
      </c>
      <c r="EP151" s="53">
        <v>0.0367881469428539</v>
      </c>
      <c r="EQ151" s="53">
        <v>0.0322787761688232</v>
      </c>
      <c r="ER151" s="53">
        <v>0.040171530097723</v>
      </c>
      <c r="ES151" s="53">
        <v>0.0405398458242416</v>
      </c>
      <c r="ET151" s="53">
        <v>0.0531410947442055</v>
      </c>
      <c r="EU151" s="53">
        <v>0.0422758385539055</v>
      </c>
      <c r="EV151" s="53">
        <v>0.0631333887577057</v>
      </c>
      <c r="EW151" s="53">
        <v>0.0577270090579987</v>
      </c>
      <c r="EX151" s="53">
        <v>0.0364505313336849</v>
      </c>
    </row>
    <row r="152" s="53" customFormat="1" spans="1:154">
      <c r="A152" s="54">
        <v>300155</v>
      </c>
      <c r="B152" s="62">
        <v>300155</v>
      </c>
      <c r="C152" s="53" t="s">
        <v>471</v>
      </c>
      <c r="D152" s="55">
        <v>43851</v>
      </c>
      <c r="E152" s="53">
        <v>0.0619451887905598</v>
      </c>
      <c r="F152" s="53">
        <v>0.071391798555851</v>
      </c>
      <c r="G152" s="53">
        <v>0.0795866027474403</v>
      </c>
      <c r="H152" s="53">
        <v>0.0707164853811264</v>
      </c>
      <c r="I152" s="53">
        <v>0.0661979839205742</v>
      </c>
      <c r="J152" s="53">
        <v>0.0648518726229668</v>
      </c>
      <c r="K152" s="53">
        <v>0.102207504212856</v>
      </c>
      <c r="L152" s="53">
        <v>0.116375178098679</v>
      </c>
      <c r="M152" s="53">
        <v>0.218394428491592</v>
      </c>
      <c r="N152" s="53">
        <v>0.297866195440292</v>
      </c>
      <c r="O152" s="53">
        <v>0.409712880849838</v>
      </c>
      <c r="P152" s="53">
        <v>0.503808975219727</v>
      </c>
      <c r="Q152" s="53">
        <v>0.555900871753693</v>
      </c>
      <c r="R152" s="53">
        <v>0.638728737831116</v>
      </c>
      <c r="S152" s="53">
        <v>0.549650967121124</v>
      </c>
      <c r="T152" s="53">
        <v>0.431782752275467</v>
      </c>
      <c r="U152" s="53">
        <v>0.308506339788437</v>
      </c>
      <c r="V152" s="53">
        <v>0.304102689027786</v>
      </c>
      <c r="W152" s="53">
        <v>0.407510817050934</v>
      </c>
      <c r="X152" s="53">
        <v>0.413069307804108</v>
      </c>
      <c r="Y152" s="53">
        <v>0.332355380058289</v>
      </c>
      <c r="Z152" s="53">
        <v>0.438659608364105</v>
      </c>
      <c r="AA152" s="53">
        <v>0.396189153194427</v>
      </c>
      <c r="AB152" s="53">
        <v>0.410065025091171</v>
      </c>
      <c r="AC152" s="53">
        <v>0.392131924629211</v>
      </c>
      <c r="AD152" s="53">
        <v>0.45387202501297</v>
      </c>
      <c r="AE152" s="53">
        <v>0.384349554777145</v>
      </c>
      <c r="AF152" s="53">
        <v>0.313625514507294</v>
      </c>
      <c r="AG152" s="53">
        <v>0.278792023658752</v>
      </c>
      <c r="AH152" s="53">
        <v>0.245437443256378</v>
      </c>
      <c r="AI152" s="53">
        <v>0.24567423760891</v>
      </c>
      <c r="AJ152" s="53">
        <v>0.236189618706703</v>
      </c>
      <c r="AK152" s="53">
        <v>0.21051000058651</v>
      </c>
      <c r="AL152" s="53">
        <v>0.246890023350716</v>
      </c>
      <c r="AM152" s="53">
        <v>0.258349448442459</v>
      </c>
      <c r="AN152" s="53">
        <v>0.290200531482697</v>
      </c>
      <c r="AO152" s="53">
        <v>0.308580935001373</v>
      </c>
      <c r="AP152" s="53">
        <v>0.296043813228607</v>
      </c>
      <c r="AQ152" s="53">
        <v>0.288805335760117</v>
      </c>
      <c r="AR152" s="53">
        <v>0.26887184381485</v>
      </c>
      <c r="AS152" s="53">
        <v>0.227082177996635</v>
      </c>
      <c r="AT152" s="53">
        <v>0.216126948595047</v>
      </c>
      <c r="AU152" s="53">
        <v>0.187088906764984</v>
      </c>
      <c r="AV152" s="53">
        <v>0.171466439962387</v>
      </c>
      <c r="AW152" s="53">
        <v>0.176076233386993</v>
      </c>
      <c r="AX152" s="53">
        <v>0.186296343803406</v>
      </c>
      <c r="AY152" s="53">
        <v>0.171807825565338</v>
      </c>
      <c r="AZ152" s="53">
        <v>0.113847561180592</v>
      </c>
      <c r="BA152" s="53">
        <v>0.0373939201235771</v>
      </c>
      <c r="BB152" s="53">
        <v>0.10041156411171</v>
      </c>
      <c r="BC152" s="53">
        <v>0.0413081683218479</v>
      </c>
      <c r="BD152" s="53">
        <v>0.0630579516291618</v>
      </c>
      <c r="BE152" s="53">
        <v>0.067495621740818</v>
      </c>
      <c r="BF152" s="53">
        <v>0.083235889673233</v>
      </c>
      <c r="BG152" s="53">
        <v>0.0728935897350311</v>
      </c>
      <c r="BH152" s="53">
        <v>0.0803950652480125</v>
      </c>
      <c r="BI152" s="53">
        <v>0.120274104177952</v>
      </c>
      <c r="BJ152" s="53">
        <v>0.140677005052567</v>
      </c>
      <c r="BK152" s="53">
        <v>0.248702123761177</v>
      </c>
      <c r="BL152" s="53">
        <v>0.327569216489792</v>
      </c>
      <c r="BM152" s="53">
        <v>0.443055212497711</v>
      </c>
      <c r="BN152" s="53">
        <v>0.541715204715729</v>
      </c>
      <c r="BO152" s="53">
        <v>0.594941735267639</v>
      </c>
      <c r="BP152" s="53">
        <v>0.666585683822632</v>
      </c>
      <c r="BQ152" s="53">
        <v>0.571397840976715</v>
      </c>
      <c r="BR152" s="53">
        <v>0.463084936141968</v>
      </c>
      <c r="BS152" s="53">
        <v>0.347737014293671</v>
      </c>
      <c r="BT152" s="53">
        <v>0.341863006353378</v>
      </c>
      <c r="BU152" s="53">
        <v>0.44010391831398</v>
      </c>
      <c r="BV152" s="53">
        <v>0.434843242168427</v>
      </c>
      <c r="BW152" s="53">
        <v>0.381521195173264</v>
      </c>
      <c r="BX152" s="53">
        <v>0.462262660264969</v>
      </c>
      <c r="BY152" s="53">
        <v>0.422662109136581</v>
      </c>
      <c r="BZ152" s="53">
        <v>0.445699006319046</v>
      </c>
      <c r="CA152" s="53">
        <v>0.425860643386841</v>
      </c>
      <c r="CB152" s="53">
        <v>0.495857357978821</v>
      </c>
      <c r="CC152" s="53">
        <v>0.424689590930939</v>
      </c>
      <c r="CD152" s="53">
        <v>0.364333808422089</v>
      </c>
      <c r="CE152" s="53">
        <v>0.321602284908295</v>
      </c>
      <c r="CF152" s="53">
        <v>0.291701048612595</v>
      </c>
      <c r="CG152" s="53">
        <v>0.292637705802917</v>
      </c>
      <c r="CH152" s="53">
        <v>0.283559888601303</v>
      </c>
      <c r="CI152" s="53">
        <v>0.266841143369675</v>
      </c>
      <c r="CJ152" s="53">
        <v>0.30353656411171</v>
      </c>
      <c r="CK152" s="53">
        <v>0.310003638267517</v>
      </c>
      <c r="CL152" s="53">
        <v>0.341006606817245</v>
      </c>
      <c r="CM152" s="53">
        <v>0.354180037975311</v>
      </c>
      <c r="CN152" s="53">
        <v>0.341727435588837</v>
      </c>
      <c r="CO152" s="53">
        <v>0.33292019367218</v>
      </c>
      <c r="CP152" s="53">
        <v>0.314638525247574</v>
      </c>
      <c r="CQ152" s="53">
        <v>0.282030314207077</v>
      </c>
      <c r="CR152" s="53">
        <v>0.271949470043182</v>
      </c>
      <c r="CS152" s="53">
        <v>0.252442568540573</v>
      </c>
      <c r="CT152" s="53">
        <v>0.239704310894012</v>
      </c>
      <c r="CU152" s="53">
        <v>0.252564907073975</v>
      </c>
      <c r="CV152" s="53">
        <v>0.287547290325165</v>
      </c>
      <c r="CW152" s="53">
        <v>0.281712800264359</v>
      </c>
      <c r="CX152" s="53">
        <v>0.258390784263611</v>
      </c>
      <c r="CY152" s="53">
        <v>0.259703010320663</v>
      </c>
      <c r="CZ152" s="53">
        <v>0.257682353258133</v>
      </c>
      <c r="DA152" s="53">
        <v>0.0340196155011654</v>
      </c>
      <c r="DB152" s="53">
        <v>0.021716445684433</v>
      </c>
      <c r="DC152" s="53">
        <v>0.0254735760390759</v>
      </c>
      <c r="DD152" s="53">
        <v>0.000863183755427599</v>
      </c>
      <c r="DE152" s="53">
        <v>0.00668698502704501</v>
      </c>
      <c r="DF152" s="53">
        <v>-0.00216059992089868</v>
      </c>
      <c r="DG152" s="53">
        <v>-0.00468400958925486</v>
      </c>
      <c r="DH152" s="53">
        <v>-0.0109192347154021</v>
      </c>
      <c r="DI152" s="53">
        <v>-0.016925111413002</v>
      </c>
      <c r="DJ152" s="53">
        <v>-0.016320426017046</v>
      </c>
      <c r="DK152" s="53">
        <v>-0.0199597273021936</v>
      </c>
      <c r="DL152" s="53">
        <v>-0.0245236214250326</v>
      </c>
      <c r="DM152" s="53">
        <v>-0.0256582386791706</v>
      </c>
      <c r="DN152" s="53">
        <v>-0.0144743546843529</v>
      </c>
      <c r="DO152" s="53">
        <v>-0.00836430676281452</v>
      </c>
      <c r="DP152" s="53">
        <v>-0.0179195962846279</v>
      </c>
      <c r="DQ152" s="53">
        <v>-0.0258480943739414</v>
      </c>
      <c r="DR152" s="53">
        <v>-0.0243777334690094</v>
      </c>
      <c r="DS152" s="53">
        <v>-0.0192105080932379</v>
      </c>
      <c r="DT152" s="53">
        <v>-0.00839136354625225</v>
      </c>
      <c r="DU152" s="53">
        <v>-0.035783227533102</v>
      </c>
      <c r="DV152" s="53">
        <v>-0.0102204438298941</v>
      </c>
      <c r="DW152" s="53">
        <v>-0.0130903441458941</v>
      </c>
      <c r="DX152" s="53">
        <v>-0.0222513936460018</v>
      </c>
      <c r="DY152" s="53">
        <v>-0.0203461460769176</v>
      </c>
      <c r="DZ152" s="53">
        <v>-0.0286027528345585</v>
      </c>
      <c r="EA152" s="53">
        <v>-0.0269574634730816</v>
      </c>
      <c r="EB152" s="53">
        <v>-0.0373256765305996</v>
      </c>
      <c r="EC152" s="53">
        <v>-0.0294276904314756</v>
      </c>
      <c r="ED152" s="53">
        <v>-0.0328810028731823</v>
      </c>
      <c r="EE152" s="53">
        <v>-0.0335808843374252</v>
      </c>
      <c r="EF152" s="53">
        <v>-0.0339876674115658</v>
      </c>
      <c r="EG152" s="53">
        <v>-0.0429485663771629</v>
      </c>
      <c r="EH152" s="53">
        <v>-0.0432639382779598</v>
      </c>
      <c r="EI152" s="53">
        <v>-0.0382715947926044</v>
      </c>
      <c r="EJ152" s="53">
        <v>-0.0374235101044178</v>
      </c>
      <c r="EK152" s="53">
        <v>-0.0322165191173553</v>
      </c>
      <c r="EL152" s="53">
        <v>-0.0323010459542274</v>
      </c>
      <c r="EM152" s="53">
        <v>-0.0307322591543198</v>
      </c>
      <c r="EN152" s="53">
        <v>-0.0323840975761414</v>
      </c>
      <c r="EO152" s="53">
        <v>-0.0415655300021172</v>
      </c>
      <c r="EP152" s="53">
        <v>-0.0424399338662624</v>
      </c>
      <c r="EQ152" s="53">
        <v>-0.0519710667431355</v>
      </c>
      <c r="ER152" s="53">
        <v>-0.0548552870750427</v>
      </c>
      <c r="ES152" s="53">
        <v>-0.0631060898303986</v>
      </c>
      <c r="ET152" s="53">
        <v>-0.0878683626651764</v>
      </c>
      <c r="EU152" s="53">
        <v>-0.096522368490696</v>
      </c>
      <c r="EV152" s="53">
        <v>-0.131160616874695</v>
      </c>
      <c r="EW152" s="53">
        <v>-0.208926498889923</v>
      </c>
      <c r="EX152" s="53">
        <v>-0.14388819038868</v>
      </c>
    </row>
    <row r="153" s="53" customFormat="1" spans="1:154">
      <c r="A153" s="54">
        <v>300162</v>
      </c>
      <c r="B153" s="62">
        <v>300162</v>
      </c>
      <c r="C153" s="53" t="s">
        <v>474</v>
      </c>
      <c r="D153" s="55">
        <v>43851</v>
      </c>
      <c r="E153" s="53">
        <v>0.0782750397920609</v>
      </c>
      <c r="F153" s="53">
        <v>0.0132548026740551</v>
      </c>
      <c r="G153" s="53">
        <v>-0.0727222040295601</v>
      </c>
      <c r="H153" s="53">
        <v>-0.0897934064269066</v>
      </c>
      <c r="I153" s="53">
        <v>-0.0568594262003899</v>
      </c>
      <c r="J153" s="53">
        <v>-0.0467750728130341</v>
      </c>
      <c r="K153" s="53">
        <v>-0.095870703458786</v>
      </c>
      <c r="L153" s="53">
        <v>-0.130100399255753</v>
      </c>
      <c r="M153" s="53">
        <v>-0.182512149214745</v>
      </c>
      <c r="N153" s="53">
        <v>-0.136840835213661</v>
      </c>
      <c r="O153" s="53">
        <v>-0.114702880382538</v>
      </c>
      <c r="P153" s="53">
        <v>-0.0909676179289818</v>
      </c>
      <c r="Q153" s="53">
        <v>-0.116342708468437</v>
      </c>
      <c r="R153" s="53">
        <v>-0.1619513630867</v>
      </c>
      <c r="S153" s="53">
        <v>-0.0726972743868828</v>
      </c>
      <c r="T153" s="53">
        <v>-0.025884697213769</v>
      </c>
      <c r="U153" s="53">
        <v>-0.0397949442267418</v>
      </c>
      <c r="V153" s="53">
        <v>-0.0861765444278717</v>
      </c>
      <c r="W153" s="53">
        <v>-0.124529860913754</v>
      </c>
      <c r="X153" s="53">
        <v>-0.0704191327095032</v>
      </c>
      <c r="Y153" s="53">
        <v>-0.110307082533836</v>
      </c>
      <c r="Z153" s="53">
        <v>-0.166577368974686</v>
      </c>
      <c r="AA153" s="53">
        <v>-0.120834015309811</v>
      </c>
      <c r="AB153" s="53">
        <v>-0.081490233540535</v>
      </c>
      <c r="AC153" s="53">
        <v>-0.032466571778059</v>
      </c>
      <c r="AD153" s="53">
        <v>-0.0612320005893707</v>
      </c>
      <c r="AE153" s="53">
        <v>-0.0751361027359962</v>
      </c>
      <c r="AF153" s="53">
        <v>-0.0949757173657417</v>
      </c>
      <c r="AG153" s="53">
        <v>-0.0662877410650253</v>
      </c>
      <c r="AH153" s="53">
        <v>-0.0576965622603893</v>
      </c>
      <c r="AI153" s="53">
        <v>-0.0584511607885361</v>
      </c>
      <c r="AJ153" s="53">
        <v>-0.0912901535630226</v>
      </c>
      <c r="AK153" s="53">
        <v>-0.109376475214958</v>
      </c>
      <c r="AL153" s="53">
        <v>-0.105606466531754</v>
      </c>
      <c r="AM153" s="53">
        <v>-0.0995351821184158</v>
      </c>
      <c r="AN153" s="53">
        <v>-0.109327919781208</v>
      </c>
      <c r="AO153" s="53">
        <v>-0.109502874314785</v>
      </c>
      <c r="AP153" s="53">
        <v>-0.138205155730247</v>
      </c>
      <c r="AQ153" s="53">
        <v>-0.147598907351494</v>
      </c>
      <c r="AR153" s="53">
        <v>-0.122672468423843</v>
      </c>
      <c r="AS153" s="53">
        <v>-0.143611267209053</v>
      </c>
      <c r="AT153" s="53">
        <v>-0.141453996300697</v>
      </c>
      <c r="AU153" s="53">
        <v>-0.1562889367342</v>
      </c>
      <c r="AV153" s="53">
        <v>-0.185662299394608</v>
      </c>
      <c r="AW153" s="53">
        <v>-0.163409933447838</v>
      </c>
      <c r="AX153" s="53">
        <v>-0.19533859193325</v>
      </c>
      <c r="AY153" s="53">
        <v>-0.204509764909744</v>
      </c>
      <c r="AZ153" s="53">
        <v>-0.216685056686401</v>
      </c>
      <c r="BA153" s="53">
        <v>-0.238540351390839</v>
      </c>
      <c r="BB153" s="53">
        <v>-0.279786050319672</v>
      </c>
      <c r="BC153" s="53">
        <v>0.0242239125072956</v>
      </c>
      <c r="BD153" s="53">
        <v>-0.0212952718138695</v>
      </c>
      <c r="BE153" s="53">
        <v>-0.083311140537262</v>
      </c>
      <c r="BF153" s="53">
        <v>-0.0944395363330841</v>
      </c>
      <c r="BG153" s="53">
        <v>-0.0645782127976418</v>
      </c>
      <c r="BH153" s="53">
        <v>-0.0614293068647385</v>
      </c>
      <c r="BI153" s="53">
        <v>-0.0816775560379028</v>
      </c>
      <c r="BJ153" s="53">
        <v>-0.0863891392946243</v>
      </c>
      <c r="BK153" s="53">
        <v>-0.114894174039364</v>
      </c>
      <c r="BL153" s="53">
        <v>-0.0634441897273064</v>
      </c>
      <c r="BM153" s="53">
        <v>-0.044815830886364</v>
      </c>
      <c r="BN153" s="53">
        <v>-0.0221138596534729</v>
      </c>
      <c r="BO153" s="53">
        <v>-0.041666503995657</v>
      </c>
      <c r="BP153" s="53">
        <v>-0.0508116744458675</v>
      </c>
      <c r="BQ153" s="53">
        <v>-0.0796392038464546</v>
      </c>
      <c r="BR153" s="53">
        <v>3.4804455935955e-5</v>
      </c>
      <c r="BS153" s="53">
        <v>-0.047861386090517</v>
      </c>
      <c r="BT153" s="53">
        <v>-0.0787706673145294</v>
      </c>
      <c r="BU153" s="53">
        <v>-0.11803575605154</v>
      </c>
      <c r="BV153" s="53">
        <v>-0.0925006568431854</v>
      </c>
      <c r="BW153" s="53">
        <v>-0.112500980496407</v>
      </c>
      <c r="BX153" s="53">
        <v>-0.15101432800293</v>
      </c>
      <c r="BY153" s="53">
        <v>-0.108713611960411</v>
      </c>
      <c r="BZ153" s="53">
        <v>-0.110368303954601</v>
      </c>
      <c r="CA153" s="53">
        <v>-0.109733179211617</v>
      </c>
      <c r="CB153" s="53">
        <v>-0.114304088056087</v>
      </c>
      <c r="CC153" s="53">
        <v>-0.148526281118393</v>
      </c>
      <c r="CD153" s="53">
        <v>-0.180376261472702</v>
      </c>
      <c r="CE153" s="53">
        <v>-0.153380960226059</v>
      </c>
      <c r="CF153" s="53">
        <v>-0.166041448712349</v>
      </c>
      <c r="CG153" s="53">
        <v>-0.158170968294144</v>
      </c>
      <c r="CH153" s="53">
        <v>-0.181582018733025</v>
      </c>
      <c r="CI153" s="53">
        <v>-0.192469120025635</v>
      </c>
      <c r="CJ153" s="53">
        <v>-0.197805434465408</v>
      </c>
      <c r="CK153" s="53">
        <v>-0.199910804629326</v>
      </c>
      <c r="CL153" s="53">
        <v>-0.20936331152916</v>
      </c>
      <c r="CM153" s="53">
        <v>-0.205520033836365</v>
      </c>
      <c r="CN153" s="53">
        <v>-0.235461130738258</v>
      </c>
      <c r="CO153" s="53">
        <v>-0.230714350938797</v>
      </c>
      <c r="CP153" s="53">
        <v>-0.233608528971672</v>
      </c>
      <c r="CQ153" s="53">
        <v>-0.258464097976685</v>
      </c>
      <c r="CR153" s="53">
        <v>-0.250466763973236</v>
      </c>
      <c r="CS153" s="53">
        <v>-0.256649225950241</v>
      </c>
      <c r="CT153" s="53">
        <v>-0.277421712875366</v>
      </c>
      <c r="CU153" s="53">
        <v>-0.292502343654633</v>
      </c>
      <c r="CV153" s="53">
        <v>-0.282682508230209</v>
      </c>
      <c r="CW153" s="53">
        <v>-0.297845155000687</v>
      </c>
      <c r="CX153" s="53">
        <v>-0.290386736392975</v>
      </c>
      <c r="CY153" s="53">
        <v>-0.2837795317173</v>
      </c>
      <c r="CZ153" s="53">
        <v>-0.291511237621307</v>
      </c>
      <c r="DA153" s="53">
        <v>0.0333792790770531</v>
      </c>
      <c r="DB153" s="53">
        <v>0.0138782262802124</v>
      </c>
      <c r="DC153" s="53">
        <v>-0.0100829117000103</v>
      </c>
      <c r="DD153" s="53">
        <v>-0.0160257183015347</v>
      </c>
      <c r="DE153" s="53">
        <v>-0.0129530634731054</v>
      </c>
      <c r="DF153" s="53">
        <v>-0.00601761601865292</v>
      </c>
      <c r="DG153" s="53">
        <v>-0.0348649956285954</v>
      </c>
      <c r="DH153" s="53">
        <v>-0.0643831044435501</v>
      </c>
      <c r="DI153" s="53">
        <v>-0.0882898271083832</v>
      </c>
      <c r="DJ153" s="53">
        <v>-0.0940684974193573</v>
      </c>
      <c r="DK153" s="53">
        <v>-0.0905588939785957</v>
      </c>
      <c r="DL153" s="53">
        <v>-0.0895256027579308</v>
      </c>
      <c r="DM153" s="53">
        <v>-0.0953480526804924</v>
      </c>
      <c r="DN153" s="53">
        <v>-0.131811544299126</v>
      </c>
      <c r="DO153" s="53">
        <v>-0.0137299234047532</v>
      </c>
      <c r="DP153" s="53">
        <v>-0.0465913489460945</v>
      </c>
      <c r="DQ153" s="53">
        <v>-0.0126054072752595</v>
      </c>
      <c r="DR153" s="53">
        <v>-0.0280777234584093</v>
      </c>
      <c r="DS153" s="53">
        <v>-0.0271659512072802</v>
      </c>
      <c r="DT153" s="53">
        <v>0.00140967778861523</v>
      </c>
      <c r="DU153" s="53">
        <v>-0.0184779521077871</v>
      </c>
      <c r="DV153" s="53">
        <v>-0.0362348854541779</v>
      </c>
      <c r="DW153" s="53">
        <v>-0.0327922515571117</v>
      </c>
      <c r="DX153" s="53">
        <v>0.00820621848106384</v>
      </c>
      <c r="DY153" s="53">
        <v>0.056594755500555</v>
      </c>
      <c r="DZ153" s="53">
        <v>0.0324002392590046</v>
      </c>
      <c r="EA153" s="53">
        <v>0.0527183301746845</v>
      </c>
      <c r="EB153" s="53">
        <v>0.0647286921739578</v>
      </c>
      <c r="EC153" s="53">
        <v>0.0664213672280312</v>
      </c>
      <c r="ED153" s="53">
        <v>0.0876730382442474</v>
      </c>
      <c r="EE153" s="53">
        <v>0.0790479555726051</v>
      </c>
      <c r="EF153" s="53">
        <v>0.0696200206875801</v>
      </c>
      <c r="EG153" s="53">
        <v>0.0624207966029644</v>
      </c>
      <c r="EH153" s="53">
        <v>0.0715271234512329</v>
      </c>
      <c r="EI153" s="53">
        <v>0.0797037705779076</v>
      </c>
      <c r="EJ153" s="53">
        <v>0.0793635472655296</v>
      </c>
      <c r="EK153" s="53">
        <v>0.0753453075885773</v>
      </c>
      <c r="EL153" s="53">
        <v>0.076584130525589</v>
      </c>
      <c r="EM153" s="53">
        <v>0.0624435916543007</v>
      </c>
      <c r="EN153" s="53">
        <v>0.0902642160654068</v>
      </c>
      <c r="EO153" s="53">
        <v>0.0941809862852097</v>
      </c>
      <c r="EP153" s="53">
        <v>0.0883409157395363</v>
      </c>
      <c r="EQ153" s="53">
        <v>0.0796884521842003</v>
      </c>
      <c r="ER153" s="53">
        <v>0.0710875689983368</v>
      </c>
      <c r="ES153" s="53">
        <v>0.108420550823212</v>
      </c>
      <c r="ET153" s="53">
        <v>0.066672071814537</v>
      </c>
      <c r="EU153" s="53">
        <v>0.0726635307073593</v>
      </c>
      <c r="EV153" s="53">
        <v>0.053029827773571</v>
      </c>
      <c r="EW153" s="53">
        <v>0.0245673414319754</v>
      </c>
      <c r="EX153" s="53">
        <v>-0.00894666649401188</v>
      </c>
    </row>
    <row r="154" s="53" customFormat="1" spans="1:154">
      <c r="A154" s="54">
        <v>300177</v>
      </c>
      <c r="B154" s="62">
        <v>300177</v>
      </c>
      <c r="C154" s="53" t="s">
        <v>1206</v>
      </c>
      <c r="D154" s="55">
        <v>43851</v>
      </c>
      <c r="E154" s="53">
        <v>0.0745543763041496</v>
      </c>
      <c r="F154" s="53">
        <v>0.0969594717025757</v>
      </c>
      <c r="G154" s="53">
        <v>0.126419320702553</v>
      </c>
      <c r="H154" s="53">
        <v>0.167758971452713</v>
      </c>
      <c r="I154" s="53">
        <v>0.236705452203751</v>
      </c>
      <c r="J154" s="53">
        <v>0.231317952275276</v>
      </c>
      <c r="K154" s="53">
        <v>0.241111546754837</v>
      </c>
      <c r="L154" s="53">
        <v>0.162962853908539</v>
      </c>
      <c r="M154" s="53">
        <v>0.174473747611046</v>
      </c>
      <c r="N154" s="53">
        <v>0.203781425952911</v>
      </c>
      <c r="O154" s="53">
        <v>0.182491958141327</v>
      </c>
      <c r="P154" s="53">
        <v>0.225932717323303</v>
      </c>
      <c r="Q154" s="53">
        <v>0.204699665307999</v>
      </c>
      <c r="R154" s="53">
        <v>0.178290367126465</v>
      </c>
      <c r="S154" s="53">
        <v>0.152698934078217</v>
      </c>
      <c r="T154" s="53">
        <v>0.224820286035538</v>
      </c>
      <c r="U154" s="53">
        <v>0.203615114092827</v>
      </c>
      <c r="V154" s="53">
        <v>0.183398485183716</v>
      </c>
      <c r="W154" s="53">
        <v>0.179373174905777</v>
      </c>
      <c r="X154" s="53">
        <v>0.185572504997253</v>
      </c>
      <c r="Y154" s="53">
        <v>0.184969797730446</v>
      </c>
      <c r="Z154" s="53">
        <v>0.126582607626915</v>
      </c>
      <c r="AA154" s="53">
        <v>0.0913197696208954</v>
      </c>
      <c r="AB154" s="53">
        <v>0.0459066964685917</v>
      </c>
      <c r="AC154" s="53">
        <v>0.0356355868279934</v>
      </c>
      <c r="AD154" s="53">
        <v>0.00235323281958699</v>
      </c>
      <c r="AE154" s="53">
        <v>0.0121457763016224</v>
      </c>
      <c r="AF154" s="53">
        <v>-0.0381589531898499</v>
      </c>
      <c r="AG154" s="53">
        <v>0.00158011680468917</v>
      </c>
      <c r="AH154" s="53">
        <v>-0.00601347675547004</v>
      </c>
      <c r="AI154" s="53">
        <v>0.00744295911863446</v>
      </c>
      <c r="AJ154" s="53">
        <v>0.00434784358367324</v>
      </c>
      <c r="AK154" s="53">
        <v>-0.0193872321397066</v>
      </c>
      <c r="AL154" s="53">
        <v>-0.00102555798366666</v>
      </c>
      <c r="AM154" s="53">
        <v>-0.0121070127934217</v>
      </c>
      <c r="AN154" s="53">
        <v>0.00467765145003796</v>
      </c>
      <c r="AO154" s="53">
        <v>-0.0223850477486849</v>
      </c>
      <c r="AP154" s="53">
        <v>-0.0433406047523022</v>
      </c>
      <c r="AQ154" s="53">
        <v>-0.0412188917398453</v>
      </c>
      <c r="AR154" s="53">
        <v>-0.0549363419413567</v>
      </c>
      <c r="AS154" s="53">
        <v>-0.0790029317140579</v>
      </c>
      <c r="AT154" s="53">
        <v>-0.0947685986757278</v>
      </c>
      <c r="AU154" s="53">
        <v>-0.0822177603840828</v>
      </c>
      <c r="AV154" s="53">
        <v>-0.0875596851110458</v>
      </c>
      <c r="AW154" s="53">
        <v>-0.0880252048373222</v>
      </c>
      <c r="AX154" s="53">
        <v>-0.0848615989089012</v>
      </c>
      <c r="AY154" s="53">
        <v>-0.0997783914208412</v>
      </c>
      <c r="AZ154" s="53">
        <v>-0.106560558080673</v>
      </c>
      <c r="BA154" s="53">
        <v>-0.127731293439865</v>
      </c>
      <c r="BB154" s="53">
        <v>-0.158830836415291</v>
      </c>
      <c r="BC154" s="53">
        <v>0.0368054546415806</v>
      </c>
      <c r="BD154" s="53">
        <v>0.0683284029364586</v>
      </c>
      <c r="BE154" s="53">
        <v>0.0813723132014275</v>
      </c>
      <c r="BF154" s="53">
        <v>0.130115509033203</v>
      </c>
      <c r="BG154" s="53">
        <v>0.184103220701218</v>
      </c>
      <c r="BH154" s="53">
        <v>0.1845533400774</v>
      </c>
      <c r="BI154" s="53">
        <v>0.215611383318901</v>
      </c>
      <c r="BJ154" s="53">
        <v>0.192043721675873</v>
      </c>
      <c r="BK154" s="53">
        <v>0.16800083220005</v>
      </c>
      <c r="BL154" s="53">
        <v>0.191254138946533</v>
      </c>
      <c r="BM154" s="53">
        <v>0.164487689733505</v>
      </c>
      <c r="BN154" s="53">
        <v>0.199389234185219</v>
      </c>
      <c r="BO154" s="53">
        <v>0.190550804138184</v>
      </c>
      <c r="BP154" s="53">
        <v>0.173386722803116</v>
      </c>
      <c r="BQ154" s="53">
        <v>0.12773685157299</v>
      </c>
      <c r="BR154" s="53">
        <v>0.142796367406845</v>
      </c>
      <c r="BS154" s="53">
        <v>0.129543840885162</v>
      </c>
      <c r="BT154" s="53">
        <v>0.1053232178092</v>
      </c>
      <c r="BU154" s="53">
        <v>0.17636550962925</v>
      </c>
      <c r="BV154" s="53">
        <v>0.167918741703033</v>
      </c>
      <c r="BW154" s="53">
        <v>0.185392126441002</v>
      </c>
      <c r="BX154" s="53">
        <v>0.164891093969345</v>
      </c>
      <c r="BY154" s="53">
        <v>0.108129911124706</v>
      </c>
      <c r="BZ154" s="53">
        <v>0.0677265897393227</v>
      </c>
      <c r="CA154" s="53">
        <v>0.0396771691739559</v>
      </c>
      <c r="CB154" s="53">
        <v>0.011009675450623</v>
      </c>
      <c r="CC154" s="53">
        <v>-0.00664938148111105</v>
      </c>
      <c r="CD154" s="53">
        <v>-0.0439570769667625</v>
      </c>
      <c r="CE154" s="53">
        <v>-0.00403653737157583</v>
      </c>
      <c r="CF154" s="53">
        <v>-0.00347074680030346</v>
      </c>
      <c r="CG154" s="53">
        <v>0.00897420197725296</v>
      </c>
      <c r="CH154" s="53">
        <v>0.0123907290399075</v>
      </c>
      <c r="CI154" s="53">
        <v>-0.0113034173846245</v>
      </c>
      <c r="CJ154" s="53">
        <v>0.00416112318634987</v>
      </c>
      <c r="CK154" s="53">
        <v>-0.0114520844072104</v>
      </c>
      <c r="CL154" s="53">
        <v>0.0119402501732111</v>
      </c>
      <c r="CM154" s="53">
        <v>-0.00978360138833523</v>
      </c>
      <c r="CN154" s="53">
        <v>-0.032961517572403</v>
      </c>
      <c r="CO154" s="53">
        <v>-0.035376563668251</v>
      </c>
      <c r="CP154" s="53">
        <v>-0.0496086999773979</v>
      </c>
      <c r="CQ154" s="53">
        <v>-0.0597007274627686</v>
      </c>
      <c r="CR154" s="53">
        <v>-0.0673594400286674</v>
      </c>
      <c r="CS154" s="53">
        <v>-0.0801857486367226</v>
      </c>
      <c r="CT154" s="53">
        <v>-0.0847438424825668</v>
      </c>
      <c r="CU154" s="53">
        <v>-0.0776087865233421</v>
      </c>
      <c r="CV154" s="53">
        <v>-0.076416052877903</v>
      </c>
      <c r="CW154" s="53">
        <v>-0.0924114435911179</v>
      </c>
      <c r="CX154" s="53">
        <v>-0.0826819390058517</v>
      </c>
      <c r="CY154" s="53">
        <v>-0.0808911174535751</v>
      </c>
      <c r="CZ154" s="53">
        <v>-0.0947448536753654</v>
      </c>
      <c r="DA154" s="53">
        <v>0.062688872218132</v>
      </c>
      <c r="DB154" s="53">
        <v>0.0535710230469704</v>
      </c>
      <c r="DC154" s="53">
        <v>0.0699869617819786</v>
      </c>
      <c r="DD154" s="53">
        <v>0.0625834092497826</v>
      </c>
      <c r="DE154" s="53">
        <v>0.0775421857833862</v>
      </c>
      <c r="DF154" s="53">
        <v>0.0717045590281487</v>
      </c>
      <c r="DG154" s="53">
        <v>0.0504401177167892</v>
      </c>
      <c r="DH154" s="53">
        <v>-0.00414090557023883</v>
      </c>
      <c r="DI154" s="53">
        <v>0.0314128659665585</v>
      </c>
      <c r="DJ154" s="53">
        <v>0.0374672375619411</v>
      </c>
      <c r="DK154" s="53">
        <v>0.0429442189633846</v>
      </c>
      <c r="DL154" s="53">
        <v>0.0514834336936474</v>
      </c>
      <c r="DM154" s="53">
        <v>0.0390888229012489</v>
      </c>
      <c r="DN154" s="53">
        <v>0.0298435967415571</v>
      </c>
      <c r="DO154" s="53">
        <v>0.0499020330607891</v>
      </c>
      <c r="DP154" s="53">
        <v>0.106963858008385</v>
      </c>
      <c r="DQ154" s="53">
        <v>0.0990112349390984</v>
      </c>
      <c r="DR154" s="53">
        <v>0.103015214204788</v>
      </c>
      <c r="DS154" s="53">
        <v>0.0279476195573807</v>
      </c>
      <c r="DT154" s="53">
        <v>0.0425937175750732</v>
      </c>
      <c r="DU154" s="53">
        <v>0.0245176311582327</v>
      </c>
      <c r="DV154" s="53">
        <v>-0.0133685264736414</v>
      </c>
      <c r="DW154" s="53">
        <v>0.00812980532646179</v>
      </c>
      <c r="DX154" s="53">
        <v>0.00312005588784814</v>
      </c>
      <c r="DY154" s="53">
        <v>0.0208983663469553</v>
      </c>
      <c r="DZ154" s="53">
        <v>0.0162835083901882</v>
      </c>
      <c r="EA154" s="53">
        <v>0.043735109269619</v>
      </c>
      <c r="EB154" s="53">
        <v>0.0307380724698305</v>
      </c>
      <c r="EC154" s="53">
        <v>0.0305566042661667</v>
      </c>
      <c r="ED154" s="53">
        <v>0.0223972201347351</v>
      </c>
      <c r="EE154" s="53">
        <v>0.0234087072312832</v>
      </c>
      <c r="EF154" s="53">
        <v>0.01689706556499</v>
      </c>
      <c r="EG154" s="53">
        <v>0.0168561358004808</v>
      </c>
      <c r="EH154" s="53">
        <v>0.0197532698512077</v>
      </c>
      <c r="EI154" s="53">
        <v>0.0242850221693516</v>
      </c>
      <c r="EJ154" s="53">
        <v>0.0176773518323898</v>
      </c>
      <c r="EK154" s="53">
        <v>0.0123385041952133</v>
      </c>
      <c r="EL154" s="53">
        <v>0.0145608652383089</v>
      </c>
      <c r="EM154" s="53">
        <v>0.0190976206213236</v>
      </c>
      <c r="EN154" s="53">
        <v>0.0196123067289591</v>
      </c>
      <c r="EO154" s="53">
        <v>0.00563774816691875</v>
      </c>
      <c r="EP154" s="53">
        <v>-0.00246920343488455</v>
      </c>
      <c r="EQ154" s="53">
        <v>0.0229079350829124</v>
      </c>
      <c r="ER154" s="53">
        <v>0.022124107927084</v>
      </c>
      <c r="ES154" s="53">
        <v>0.0145235331729054</v>
      </c>
      <c r="ET154" s="53">
        <v>0.0164944045245647</v>
      </c>
      <c r="EU154" s="53">
        <v>0.0175730027258396</v>
      </c>
      <c r="EV154" s="53">
        <v>0.00106133427470922</v>
      </c>
      <c r="EW154" s="53">
        <v>-0.021900225430727</v>
      </c>
      <c r="EX154" s="53">
        <v>-0.0391460433602333</v>
      </c>
    </row>
    <row r="155" s="53" customFormat="1" spans="1:154">
      <c r="A155" s="54">
        <v>300205</v>
      </c>
      <c r="B155" s="62">
        <v>300205</v>
      </c>
      <c r="C155" s="53" t="s">
        <v>477</v>
      </c>
      <c r="D155" s="55">
        <v>43851</v>
      </c>
      <c r="E155" s="53">
        <v>0.00908745732158422</v>
      </c>
      <c r="F155" s="53">
        <v>-0.0107396626845002</v>
      </c>
      <c r="G155" s="53">
        <v>0.0298067294061184</v>
      </c>
      <c r="H155" s="53">
        <v>0.164262548089027</v>
      </c>
      <c r="I155" s="53">
        <v>0.220818623900414</v>
      </c>
      <c r="J155" s="53">
        <v>0.229424849152565</v>
      </c>
      <c r="K155" s="53">
        <v>0.215243428945541</v>
      </c>
      <c r="L155" s="53">
        <v>0.232193902134895</v>
      </c>
      <c r="M155" s="53">
        <v>0.230859383940697</v>
      </c>
      <c r="N155" s="53">
        <v>0.327920079231262</v>
      </c>
      <c r="O155" s="53">
        <v>0.28059121966362</v>
      </c>
      <c r="P155" s="53">
        <v>0.280453115701675</v>
      </c>
      <c r="Q155" s="53">
        <v>0.246803477406502</v>
      </c>
      <c r="R155" s="53">
        <v>0.254952311515808</v>
      </c>
      <c r="S155" s="53">
        <v>0.185259759426117</v>
      </c>
      <c r="T155" s="53">
        <v>0.17329840362072</v>
      </c>
      <c r="U155" s="53">
        <v>0.154264628887177</v>
      </c>
      <c r="V155" s="53">
        <v>0.175788581371307</v>
      </c>
      <c r="W155" s="53">
        <v>0.250393062829971</v>
      </c>
      <c r="X155" s="53">
        <v>0.189767152070999</v>
      </c>
      <c r="Y155" s="53">
        <v>0.280548006296158</v>
      </c>
      <c r="Z155" s="53">
        <v>0.308964610099792</v>
      </c>
      <c r="AA155" s="53">
        <v>0.234994143247604</v>
      </c>
      <c r="AB155" s="53">
        <v>0.174846991896629</v>
      </c>
      <c r="AC155" s="53">
        <v>0.162257850170135</v>
      </c>
      <c r="AD155" s="53">
        <v>0.125216662883759</v>
      </c>
      <c r="AE155" s="53">
        <v>0.124357879161835</v>
      </c>
      <c r="AF155" s="53">
        <v>0.161765947937965</v>
      </c>
      <c r="AG155" s="53">
        <v>0.181269243359566</v>
      </c>
      <c r="AH155" s="53">
        <v>0.172449126839638</v>
      </c>
      <c r="AI155" s="53">
        <v>0.152422025799751</v>
      </c>
      <c r="AJ155" s="53">
        <v>0.153129488229752</v>
      </c>
      <c r="AK155" s="53">
        <v>0.114939942955971</v>
      </c>
      <c r="AL155" s="53">
        <v>0.109856553375721</v>
      </c>
      <c r="AM155" s="53">
        <v>0.10243271291256</v>
      </c>
      <c r="AN155" s="53">
        <v>0.124915480613708</v>
      </c>
      <c r="AO155" s="53">
        <v>0.121583268046379</v>
      </c>
      <c r="AP155" s="53">
        <v>0.129882887005806</v>
      </c>
      <c r="AQ155" s="53">
        <v>0.144632801413536</v>
      </c>
      <c r="AR155" s="53">
        <v>0.097538061439991</v>
      </c>
      <c r="AS155" s="53">
        <v>0.0768775045871735</v>
      </c>
      <c r="AT155" s="53">
        <v>0.0703062564134598</v>
      </c>
      <c r="AU155" s="53">
        <v>-0.00678351521492004</v>
      </c>
      <c r="AV155" s="53">
        <v>-0.0225011762231588</v>
      </c>
      <c r="AW155" s="53">
        <v>-0.0170226469635963</v>
      </c>
      <c r="AX155" s="53">
        <v>-0.0212123468518257</v>
      </c>
      <c r="AY155" s="53">
        <v>-0.0213588960468769</v>
      </c>
      <c r="AZ155" s="53">
        <v>-0.0437679514288902</v>
      </c>
      <c r="BA155" s="53">
        <v>-0.0289591029286385</v>
      </c>
      <c r="BB155" s="53">
        <v>-0.0450135059654713</v>
      </c>
      <c r="BC155" s="53">
        <v>0.0137276919558644</v>
      </c>
      <c r="BD155" s="53">
        <v>0.00918284896761179</v>
      </c>
      <c r="BE155" s="53">
        <v>0.0646128579974174</v>
      </c>
      <c r="BF155" s="53">
        <v>0.158959537744522</v>
      </c>
      <c r="BG155" s="53">
        <v>0.227349653840065</v>
      </c>
      <c r="BH155" s="53">
        <v>0.230374455451965</v>
      </c>
      <c r="BI155" s="53">
        <v>0.225541889667511</v>
      </c>
      <c r="BJ155" s="53">
        <v>0.2371656447649</v>
      </c>
      <c r="BK155" s="53">
        <v>0.251768738031387</v>
      </c>
      <c r="BL155" s="53">
        <v>0.332511693239212</v>
      </c>
      <c r="BM155" s="53">
        <v>0.286620527505875</v>
      </c>
      <c r="BN155" s="53">
        <v>0.265050798654556</v>
      </c>
      <c r="BO155" s="53">
        <v>0.214209899306297</v>
      </c>
      <c r="BP155" s="53">
        <v>0.229409977793694</v>
      </c>
      <c r="BQ155" s="53">
        <v>0.163001626729965</v>
      </c>
      <c r="BR155" s="53">
        <v>0.155560553073883</v>
      </c>
      <c r="BS155" s="53">
        <v>0.1506607234478</v>
      </c>
      <c r="BT155" s="53">
        <v>0.166996479034424</v>
      </c>
      <c r="BU155" s="53">
        <v>0.228728830814362</v>
      </c>
      <c r="BV155" s="53">
        <v>0.175716429948807</v>
      </c>
      <c r="BW155" s="53">
        <v>0.271440804004669</v>
      </c>
      <c r="BX155" s="53">
        <v>0.298398286104202</v>
      </c>
      <c r="BY155" s="53">
        <v>0.227927401661873</v>
      </c>
      <c r="BZ155" s="53">
        <v>0.179928317666054</v>
      </c>
      <c r="CA155" s="53">
        <v>0.162173122167587</v>
      </c>
      <c r="CB155" s="53">
        <v>0.129675149917603</v>
      </c>
      <c r="CC155" s="53">
        <v>0.117841631174088</v>
      </c>
      <c r="CD155" s="53">
        <v>0.157955124974251</v>
      </c>
      <c r="CE155" s="53">
        <v>0.178740724921227</v>
      </c>
      <c r="CF155" s="53">
        <v>0.167710274457932</v>
      </c>
      <c r="CG155" s="53">
        <v>0.15506212413311</v>
      </c>
      <c r="CH155" s="53">
        <v>0.135956153273582</v>
      </c>
      <c r="CI155" s="53">
        <v>0.109314195811749</v>
      </c>
      <c r="CJ155" s="53">
        <v>0.11252723634243</v>
      </c>
      <c r="CK155" s="53">
        <v>0.0976690053939819</v>
      </c>
      <c r="CL155" s="53">
        <v>0.114992804825306</v>
      </c>
      <c r="CM155" s="53">
        <v>0.112761206924915</v>
      </c>
      <c r="CN155" s="53">
        <v>0.119541503489017</v>
      </c>
      <c r="CO155" s="53">
        <v>0.143468528985977</v>
      </c>
      <c r="CP155" s="53">
        <v>0.122520849108696</v>
      </c>
      <c r="CQ155" s="53">
        <v>0.131956294178963</v>
      </c>
      <c r="CR155" s="53">
        <v>0.110779799520969</v>
      </c>
      <c r="CS155" s="53">
        <v>0.0889451950788498</v>
      </c>
      <c r="CT155" s="53">
        <v>0.0792271941900253</v>
      </c>
      <c r="CU155" s="53">
        <v>0.0750059485435486</v>
      </c>
      <c r="CV155" s="53">
        <v>0.0789319723844528</v>
      </c>
      <c r="CW155" s="53">
        <v>0.0678810700774193</v>
      </c>
      <c r="CX155" s="53">
        <v>0.0723877623677254</v>
      </c>
      <c r="CY155" s="53">
        <v>0.0827564746141434</v>
      </c>
      <c r="CZ155" s="53">
        <v>0.0972504317760468</v>
      </c>
      <c r="DA155" s="53">
        <v>-0.0145659493282437</v>
      </c>
      <c r="DB155" s="53">
        <v>-0.029848225414753</v>
      </c>
      <c r="DC155" s="53">
        <v>-0.0447318442165852</v>
      </c>
      <c r="DD155" s="53">
        <v>-0.00462270248681307</v>
      </c>
      <c r="DE155" s="53">
        <v>-0.0164567474275827</v>
      </c>
      <c r="DF155" s="53">
        <v>-0.0108753256499767</v>
      </c>
      <c r="DG155" s="53">
        <v>-0.020224180072546</v>
      </c>
      <c r="DH155" s="53">
        <v>-0.0148974573239684</v>
      </c>
      <c r="DI155" s="53">
        <v>-0.0308350771665573</v>
      </c>
      <c r="DJ155" s="53">
        <v>-0.0145173175260425</v>
      </c>
      <c r="DK155" s="53">
        <v>-0.0159550253301859</v>
      </c>
      <c r="DL155" s="53">
        <v>0.00547660933807492</v>
      </c>
      <c r="DM155" s="53">
        <v>0.0226678550243378</v>
      </c>
      <c r="DN155" s="53">
        <v>0.0156166180968285</v>
      </c>
      <c r="DO155" s="53">
        <v>0.0123324124142528</v>
      </c>
      <c r="DP155" s="53">
        <v>0.00781213957816362</v>
      </c>
      <c r="DQ155" s="53">
        <v>-0.00632180459797382</v>
      </c>
      <c r="DR155" s="53">
        <v>-0.00113360746763647</v>
      </c>
      <c r="DS155" s="53">
        <v>0.0117385108023882</v>
      </c>
      <c r="DT155" s="53">
        <v>0.00412501581013203</v>
      </c>
      <c r="DU155" s="53">
        <v>-0.000818491680547595</v>
      </c>
      <c r="DV155" s="53">
        <v>0.00064059579744935</v>
      </c>
      <c r="DW155" s="53">
        <v>-0.0028589847497642</v>
      </c>
      <c r="DX155" s="53">
        <v>-0.0150070339441299</v>
      </c>
      <c r="DY155" s="53">
        <v>-0.00984099507331848</v>
      </c>
      <c r="DZ155" s="53">
        <v>-0.0143841896206141</v>
      </c>
      <c r="EA155" s="53">
        <v>-0.00340946530923247</v>
      </c>
      <c r="EB155" s="53">
        <v>-0.00611489173024893</v>
      </c>
      <c r="EC155" s="53">
        <v>-0.00739719159901142</v>
      </c>
      <c r="ED155" s="53">
        <v>-0.00518686417490244</v>
      </c>
      <c r="EE155" s="53">
        <v>-0.0125658269971609</v>
      </c>
      <c r="EF155" s="53">
        <v>0.00724761933088303</v>
      </c>
      <c r="EG155" s="53">
        <v>-0.00429996848106384</v>
      </c>
      <c r="EH155" s="53">
        <v>-0.0125963948667049</v>
      </c>
      <c r="EI155" s="53">
        <v>-0.00516200624406338</v>
      </c>
      <c r="EJ155" s="53">
        <v>-3.04239802062511e-6</v>
      </c>
      <c r="EK155" s="53">
        <v>-0.00110365473665297</v>
      </c>
      <c r="EL155" s="53">
        <v>0.00041566917207092</v>
      </c>
      <c r="EM155" s="53">
        <v>-0.0087614394724369</v>
      </c>
      <c r="EN155" s="53">
        <v>-0.0349084958434105</v>
      </c>
      <c r="EO155" s="53">
        <v>-0.0650045052170753</v>
      </c>
      <c r="EP155" s="53">
        <v>-0.0503992587327957</v>
      </c>
      <c r="EQ155" s="53">
        <v>-0.105654425919056</v>
      </c>
      <c r="ER155" s="53">
        <v>-0.111654087901115</v>
      </c>
      <c r="ES155" s="53">
        <v>-0.101954311132431</v>
      </c>
      <c r="ET155" s="53">
        <v>-0.110070034861565</v>
      </c>
      <c r="EU155" s="53">
        <v>-0.099165678024292</v>
      </c>
      <c r="EV155" s="53">
        <v>-0.126081421971321</v>
      </c>
      <c r="EW155" s="53">
        <v>-0.121641293168068</v>
      </c>
      <c r="EX155" s="53">
        <v>-0.152189657092094</v>
      </c>
    </row>
    <row r="156" s="53" customFormat="1" spans="1:154">
      <c r="A156" s="54">
        <v>300211</v>
      </c>
      <c r="B156" s="62">
        <v>300211</v>
      </c>
      <c r="C156" s="53" t="s">
        <v>480</v>
      </c>
      <c r="D156" s="55">
        <v>43851</v>
      </c>
      <c r="E156" s="53">
        <v>-0.124118328094482</v>
      </c>
      <c r="F156" s="53">
        <v>-0.147721722722054</v>
      </c>
      <c r="G156" s="53">
        <v>-0.162385001778603</v>
      </c>
      <c r="H156" s="53">
        <v>-0.134533077478409</v>
      </c>
      <c r="I156" s="53">
        <v>-0.124786853790283</v>
      </c>
      <c r="J156" s="53">
        <v>-0.0518541075289249</v>
      </c>
      <c r="K156" s="53">
        <v>0.0522238872945309</v>
      </c>
      <c r="L156" s="53">
        <v>-0.0479848720133305</v>
      </c>
      <c r="M156" s="53">
        <v>-0.0189981572329998</v>
      </c>
      <c r="N156" s="53">
        <v>-0.057748056948185</v>
      </c>
      <c r="O156" s="53">
        <v>-0.144406288862228</v>
      </c>
      <c r="P156" s="53">
        <v>-0.144759714603424</v>
      </c>
      <c r="Q156" s="53">
        <v>-0.110089287161827</v>
      </c>
      <c r="R156" s="53">
        <v>-0.119337916374207</v>
      </c>
      <c r="S156" s="53">
        <v>-0.156143039464951</v>
      </c>
      <c r="T156" s="53">
        <v>-0.146357253193855</v>
      </c>
      <c r="U156" s="53">
        <v>-0.166800439357758</v>
      </c>
      <c r="V156" s="53">
        <v>-0.161112755537033</v>
      </c>
      <c r="W156" s="53">
        <v>-0.151547327637672</v>
      </c>
      <c r="X156" s="53">
        <v>-0.0319926850497723</v>
      </c>
      <c r="Y156" s="53">
        <v>-0.113086454570293</v>
      </c>
      <c r="Z156" s="53">
        <v>-0.173715099692345</v>
      </c>
      <c r="AA156" s="53">
        <v>-0.13851173222065</v>
      </c>
      <c r="AB156" s="53">
        <v>-0.111511275172234</v>
      </c>
      <c r="AC156" s="53">
        <v>-0.13122121989727</v>
      </c>
      <c r="AD156" s="53">
        <v>-0.122874885797501</v>
      </c>
      <c r="AE156" s="53">
        <v>-0.141252025961876</v>
      </c>
      <c r="AF156" s="53">
        <v>-0.077777773141861</v>
      </c>
      <c r="AG156" s="53">
        <v>-0.0561091676354408</v>
      </c>
      <c r="AH156" s="53">
        <v>-0.0786881744861603</v>
      </c>
      <c r="AI156" s="53">
        <v>-0.112287633121014</v>
      </c>
      <c r="AJ156" s="53">
        <v>-0.137010604143143</v>
      </c>
      <c r="AK156" s="53">
        <v>-0.171281784772873</v>
      </c>
      <c r="AL156" s="53">
        <v>-0.179106771945953</v>
      </c>
      <c r="AM156" s="53">
        <v>-0.167324706912041</v>
      </c>
      <c r="AN156" s="53">
        <v>-0.164208441972733</v>
      </c>
      <c r="AO156" s="53">
        <v>-0.18737505376339</v>
      </c>
      <c r="AP156" s="53">
        <v>-0.168566912412643</v>
      </c>
      <c r="AQ156" s="53">
        <v>-0.115362673997879</v>
      </c>
      <c r="AR156" s="53">
        <v>-0.125477880239487</v>
      </c>
      <c r="AS156" s="53">
        <v>-0.144744098186493</v>
      </c>
      <c r="AT156" s="53">
        <v>-0.167206197977066</v>
      </c>
      <c r="AU156" s="53">
        <v>-0.199088081717491</v>
      </c>
      <c r="AV156" s="53">
        <v>-0.199732050299644</v>
      </c>
      <c r="AW156" s="53">
        <v>-0.18143467605114</v>
      </c>
      <c r="AX156" s="53">
        <v>-0.150357112288475</v>
      </c>
      <c r="AY156" s="53">
        <v>-0.151982188224792</v>
      </c>
      <c r="AZ156" s="53">
        <v>-0.130358651280403</v>
      </c>
      <c r="BA156" s="53">
        <v>-0.11755894869566</v>
      </c>
      <c r="BB156" s="53">
        <v>-0.0934848710894585</v>
      </c>
      <c r="BC156" s="53">
        <v>-0.169448927044868</v>
      </c>
      <c r="BD156" s="53">
        <v>-0.155386909842491</v>
      </c>
      <c r="BE156" s="53">
        <v>-0.197274073958397</v>
      </c>
      <c r="BF156" s="53">
        <v>-0.150041520595551</v>
      </c>
      <c r="BG156" s="53">
        <v>-0.145501270890236</v>
      </c>
      <c r="BH156" s="53">
        <v>-0.0714992210268974</v>
      </c>
      <c r="BI156" s="53">
        <v>0.00967327225953341</v>
      </c>
      <c r="BJ156" s="53">
        <v>-0.0783358067274094</v>
      </c>
      <c r="BK156" s="53">
        <v>-0.0512800142168999</v>
      </c>
      <c r="BL156" s="53">
        <v>-0.0693994835019112</v>
      </c>
      <c r="BM156" s="53">
        <v>-0.119247026741505</v>
      </c>
      <c r="BN156" s="53">
        <v>-0.152408018708229</v>
      </c>
      <c r="BO156" s="53">
        <v>-0.0879416391253471</v>
      </c>
      <c r="BP156" s="53">
        <v>-0.0817186757922173</v>
      </c>
      <c r="BQ156" s="53">
        <v>-0.118268065154552</v>
      </c>
      <c r="BR156" s="53">
        <v>-0.117789909243584</v>
      </c>
      <c r="BS156" s="53">
        <v>-0.133772730827332</v>
      </c>
      <c r="BT156" s="53">
        <v>-0.11195882409811</v>
      </c>
      <c r="BU156" s="53">
        <v>-0.139514848589897</v>
      </c>
      <c r="BV156" s="53">
        <v>-0.00179870706051588</v>
      </c>
      <c r="BW156" s="53">
        <v>-0.095841109752655</v>
      </c>
      <c r="BX156" s="53">
        <v>-0.142315790057182</v>
      </c>
      <c r="BY156" s="53">
        <v>-0.11137218773365</v>
      </c>
      <c r="BZ156" s="53">
        <v>-0.118900679051876</v>
      </c>
      <c r="CA156" s="53">
        <v>-0.12949575483799</v>
      </c>
      <c r="CB156" s="53">
        <v>-0.126298576593399</v>
      </c>
      <c r="CC156" s="53">
        <v>-0.143119186162949</v>
      </c>
      <c r="CD156" s="53">
        <v>-0.0831752195954323</v>
      </c>
      <c r="CE156" s="53">
        <v>-0.0633291453123093</v>
      </c>
      <c r="CF156" s="53">
        <v>-0.100843206048012</v>
      </c>
      <c r="CG156" s="53">
        <v>-0.120098166167736</v>
      </c>
      <c r="CH156" s="53">
        <v>-0.142966270446777</v>
      </c>
      <c r="CI156" s="53">
        <v>-0.173542112112045</v>
      </c>
      <c r="CJ156" s="53">
        <v>-0.169781774282455</v>
      </c>
      <c r="CK156" s="53">
        <v>-0.172949105501175</v>
      </c>
      <c r="CL156" s="53">
        <v>-0.176360681653023</v>
      </c>
      <c r="CM156" s="53">
        <v>-0.174259692430496</v>
      </c>
      <c r="CN156" s="53">
        <v>-0.165815472602844</v>
      </c>
      <c r="CO156" s="53">
        <v>-0.149095430970192</v>
      </c>
      <c r="CP156" s="53">
        <v>-0.159154027700424</v>
      </c>
      <c r="CQ156" s="53">
        <v>-0.181012734770775</v>
      </c>
      <c r="CR156" s="53">
        <v>-0.17399275302887</v>
      </c>
      <c r="CS156" s="53">
        <v>-0.190646424889565</v>
      </c>
      <c r="CT156" s="53">
        <v>-0.210025727748871</v>
      </c>
      <c r="CU156" s="53">
        <v>-0.214167416095734</v>
      </c>
      <c r="CV156" s="53">
        <v>-0.212939277291298</v>
      </c>
      <c r="CW156" s="53">
        <v>-0.209304198622704</v>
      </c>
      <c r="CX156" s="53">
        <v>-0.214789286255836</v>
      </c>
      <c r="CY156" s="53">
        <v>-0.195737257599831</v>
      </c>
      <c r="CZ156" s="53">
        <v>-0.201789766550064</v>
      </c>
      <c r="DA156" s="53">
        <v>-0.0529560707509518</v>
      </c>
      <c r="DB156" s="53">
        <v>-0.0906214863061905</v>
      </c>
      <c r="DC156" s="53">
        <v>-0.0633976012468338</v>
      </c>
      <c r="DD156" s="53">
        <v>-0.0827782154083252</v>
      </c>
      <c r="DE156" s="53">
        <v>-0.0775722488760948</v>
      </c>
      <c r="DF156" s="53">
        <v>-0.0786415487527847</v>
      </c>
      <c r="DG156" s="53">
        <v>-0.0557360500097275</v>
      </c>
      <c r="DH156" s="53">
        <v>-0.0679357275366783</v>
      </c>
      <c r="DI156" s="53">
        <v>-0.0660048127174377</v>
      </c>
      <c r="DJ156" s="53">
        <v>-0.0866352394223213</v>
      </c>
      <c r="DK156" s="53">
        <v>-0.123445928096771</v>
      </c>
      <c r="DL156" s="53">
        <v>-0.0906383544206619</v>
      </c>
      <c r="DM156" s="53">
        <v>-0.120434314012527</v>
      </c>
      <c r="DN156" s="53">
        <v>-0.135905906558037</v>
      </c>
      <c r="DO156" s="53">
        <v>-0.136161640286446</v>
      </c>
      <c r="DP156" s="53">
        <v>-0.1268540173769</v>
      </c>
      <c r="DQ156" s="53">
        <v>-0.131314367055893</v>
      </c>
      <c r="DR156" s="53">
        <v>-0.147440582513809</v>
      </c>
      <c r="DS156" s="53">
        <v>-0.110319137573242</v>
      </c>
      <c r="DT156" s="53">
        <v>-0.128480643033981</v>
      </c>
      <c r="DU156" s="53">
        <v>-0.115532010793686</v>
      </c>
      <c r="DV156" s="53">
        <v>-0.129685968160629</v>
      </c>
      <c r="DW156" s="53">
        <v>-0.125426217913628</v>
      </c>
      <c r="DX156" s="53">
        <v>-0.090897262096405</v>
      </c>
      <c r="DY156" s="53">
        <v>-0.100012138485909</v>
      </c>
      <c r="DZ156" s="53">
        <v>-0.0948629826307297</v>
      </c>
      <c r="EA156" s="53">
        <v>-0.0964195132255554</v>
      </c>
      <c r="EB156" s="53">
        <v>-0.0928892195224762</v>
      </c>
      <c r="EC156" s="53">
        <v>-0.0910666882991791</v>
      </c>
      <c r="ED156" s="53">
        <v>-0.076131634414196</v>
      </c>
      <c r="EE156" s="53">
        <v>-0.0904761329293251</v>
      </c>
      <c r="EF156" s="53">
        <v>-0.0923310071229935</v>
      </c>
      <c r="EG156" s="53">
        <v>-0.0960263386368752</v>
      </c>
      <c r="EH156" s="53">
        <v>-0.107611663639545</v>
      </c>
      <c r="EI156" s="53">
        <v>-0.0926622748374939</v>
      </c>
      <c r="EJ156" s="53">
        <v>-0.0861344188451767</v>
      </c>
      <c r="EK156" s="53">
        <v>-0.111402027308941</v>
      </c>
      <c r="EL156" s="53">
        <v>-0.101038105785847</v>
      </c>
      <c r="EM156" s="53">
        <v>-0.0645539164543152</v>
      </c>
      <c r="EN156" s="53">
        <v>-0.0646105259656906</v>
      </c>
      <c r="EO156" s="53">
        <v>-0.0620180293917656</v>
      </c>
      <c r="EP156" s="53">
        <v>-0.0915001183748245</v>
      </c>
      <c r="EQ156" s="53">
        <v>-0.106728330254555</v>
      </c>
      <c r="ER156" s="53">
        <v>-0.0879929885268211</v>
      </c>
      <c r="ES156" s="53">
        <v>-0.0655539259314537</v>
      </c>
      <c r="ET156" s="53">
        <v>-0.0357044972479343</v>
      </c>
      <c r="EU156" s="53">
        <v>-0.0409646555781364</v>
      </c>
      <c r="EV156" s="53">
        <v>-0.0138560300692916</v>
      </c>
      <c r="EW156" s="53">
        <v>-0.0201083589345217</v>
      </c>
      <c r="EX156" s="53">
        <v>0.0100182248279452</v>
      </c>
    </row>
    <row r="157" s="53" customFormat="1" spans="1:154">
      <c r="A157" s="54">
        <v>300213</v>
      </c>
      <c r="B157" s="62">
        <v>300213</v>
      </c>
      <c r="C157" s="53" t="s">
        <v>483</v>
      </c>
      <c r="D157" s="55">
        <v>43851</v>
      </c>
      <c r="E157" s="53">
        <v>0.0041609164327383</v>
      </c>
      <c r="F157" s="53">
        <v>0.00877444166690111</v>
      </c>
      <c r="G157" s="53">
        <v>-0.00429270416498184</v>
      </c>
      <c r="H157" s="53">
        <v>0.0388543680310249</v>
      </c>
      <c r="I157" s="53">
        <v>0.0195996128022671</v>
      </c>
      <c r="J157" s="53">
        <v>0.00275421189144254</v>
      </c>
      <c r="K157" s="53">
        <v>-0.0237958692014217</v>
      </c>
      <c r="L157" s="53">
        <v>-0.0446919091045856</v>
      </c>
      <c r="M157" s="53">
        <v>-0.0469382628798485</v>
      </c>
      <c r="N157" s="53">
        <v>-0.0314930155873299</v>
      </c>
      <c r="O157" s="53">
        <v>-0.0306891072541475</v>
      </c>
      <c r="P157" s="53">
        <v>-0.0280201938003302</v>
      </c>
      <c r="Q157" s="53">
        <v>-0.0203608181327581</v>
      </c>
      <c r="R157" s="53">
        <v>-0.00763033796101809</v>
      </c>
      <c r="S157" s="53">
        <v>-0.00671403296291828</v>
      </c>
      <c r="T157" s="53">
        <v>-0.0126820392906666</v>
      </c>
      <c r="U157" s="53">
        <v>-0.0187762435525656</v>
      </c>
      <c r="V157" s="53">
        <v>-0.0277946665883064</v>
      </c>
      <c r="W157" s="53">
        <v>0.00383103708736598</v>
      </c>
      <c r="X157" s="53">
        <v>0.00843819323927164</v>
      </c>
      <c r="Y157" s="53">
        <v>-0.0139082036912441</v>
      </c>
      <c r="Z157" s="53">
        <v>-0.0255522187799215</v>
      </c>
      <c r="AA157" s="53">
        <v>0.028434757143259</v>
      </c>
      <c r="AB157" s="53">
        <v>0.00848483107984066</v>
      </c>
      <c r="AC157" s="53">
        <v>0.0523420311510563</v>
      </c>
      <c r="AD157" s="53">
        <v>0.025214072316885</v>
      </c>
      <c r="AE157" s="53">
        <v>0.0313521660864353</v>
      </c>
      <c r="AF157" s="53">
        <v>0.0351848378777504</v>
      </c>
      <c r="AG157" s="53">
        <v>0.0647960156202316</v>
      </c>
      <c r="AH157" s="53">
        <v>0.0573080331087112</v>
      </c>
      <c r="AI157" s="53">
        <v>0.0806355178356171</v>
      </c>
      <c r="AJ157" s="53">
        <v>0.122881822288036</v>
      </c>
      <c r="AK157" s="53">
        <v>0.0719332173466682</v>
      </c>
      <c r="AL157" s="53">
        <v>0.0843361243605614</v>
      </c>
      <c r="AM157" s="53">
        <v>0.0468362793326378</v>
      </c>
      <c r="AN157" s="53">
        <v>0.073058120906353</v>
      </c>
      <c r="AO157" s="53">
        <v>0.0558993741869926</v>
      </c>
      <c r="AP157" s="53">
        <v>0.0401702560484409</v>
      </c>
      <c r="AQ157" s="53">
        <v>0.0358819663524628</v>
      </c>
      <c r="AR157" s="53">
        <v>0.0555382147431374</v>
      </c>
      <c r="AS157" s="53">
        <v>0.0405506044626236</v>
      </c>
      <c r="AT157" s="53">
        <v>0.0646107643842697</v>
      </c>
      <c r="AU157" s="53">
        <v>0.0437853708863258</v>
      </c>
      <c r="AV157" s="53">
        <v>0.0230234488844872</v>
      </c>
      <c r="AW157" s="53">
        <v>0.00600199261680245</v>
      </c>
      <c r="AX157" s="53">
        <v>0.0189028177410364</v>
      </c>
      <c r="AY157" s="53">
        <v>0.0131492465734482</v>
      </c>
      <c r="AZ157" s="53">
        <v>0.0373942404985428</v>
      </c>
      <c r="BA157" s="53">
        <v>0.121948406100273</v>
      </c>
      <c r="BB157" s="53">
        <v>0.201100364327431</v>
      </c>
      <c r="BC157" s="53">
        <v>-0.00801635999232531</v>
      </c>
      <c r="BD157" s="53">
        <v>-0.00916378665715456</v>
      </c>
      <c r="BE157" s="53">
        <v>-0.0154683263972402</v>
      </c>
      <c r="BF157" s="53">
        <v>0.0261686854064465</v>
      </c>
      <c r="BG157" s="53">
        <v>0.00915611814707518</v>
      </c>
      <c r="BH157" s="53">
        <v>-0.00392177421599627</v>
      </c>
      <c r="BI157" s="53">
        <v>-0.0107131693512201</v>
      </c>
      <c r="BJ157" s="53">
        <v>-0.0148283839225769</v>
      </c>
      <c r="BK157" s="53">
        <v>-0.0210503544658422</v>
      </c>
      <c r="BL157" s="53">
        <v>-0.0172281041741371</v>
      </c>
      <c r="BM157" s="53">
        <v>-0.0178556852042675</v>
      </c>
      <c r="BN157" s="53">
        <v>-0.0168778039515018</v>
      </c>
      <c r="BO157" s="53">
        <v>-0.00714891450479627</v>
      </c>
      <c r="BP157" s="53">
        <v>-0.00100254325661808</v>
      </c>
      <c r="BQ157" s="53">
        <v>-0.00440322514623404</v>
      </c>
      <c r="BR157" s="53">
        <v>-0.00897926185280085</v>
      </c>
      <c r="BS157" s="53">
        <v>-0.0131245832890272</v>
      </c>
      <c r="BT157" s="53">
        <v>-0.0132555868476629</v>
      </c>
      <c r="BU157" s="53">
        <v>0.00484191626310349</v>
      </c>
      <c r="BV157" s="53">
        <v>0.0103188827633858</v>
      </c>
      <c r="BW157" s="53">
        <v>-0.000621358049102128</v>
      </c>
      <c r="BX157" s="53">
        <v>-0.00846368260681629</v>
      </c>
      <c r="BY157" s="53">
        <v>0.0515243299305439</v>
      </c>
      <c r="BZ157" s="53">
        <v>0.0289063863456249</v>
      </c>
      <c r="CA157" s="53">
        <v>0.0662364289164543</v>
      </c>
      <c r="CB157" s="53">
        <v>0.0429650284349918</v>
      </c>
      <c r="CC157" s="53">
        <v>0.0432747453451157</v>
      </c>
      <c r="CD157" s="53">
        <v>0.0564295053482056</v>
      </c>
      <c r="CE157" s="53">
        <v>0.0891677215695381</v>
      </c>
      <c r="CF157" s="53">
        <v>0.0753007978200912</v>
      </c>
      <c r="CG157" s="53">
        <v>0.112505927681923</v>
      </c>
      <c r="CH157" s="53">
        <v>0.156354710459709</v>
      </c>
      <c r="CI157" s="53">
        <v>0.107127226889133</v>
      </c>
      <c r="CJ157" s="53">
        <v>0.117538444697857</v>
      </c>
      <c r="CK157" s="53">
        <v>0.0791746377944946</v>
      </c>
      <c r="CL157" s="53">
        <v>0.0979180410504341</v>
      </c>
      <c r="CM157" s="53">
        <v>0.0755683556199074</v>
      </c>
      <c r="CN157" s="53">
        <v>0.0710856020450592</v>
      </c>
      <c r="CO157" s="53">
        <v>0.0791041329503059</v>
      </c>
      <c r="CP157" s="53">
        <v>0.0673794820904732</v>
      </c>
      <c r="CQ157" s="53">
        <v>0.0478552542626858</v>
      </c>
      <c r="CR157" s="53">
        <v>0.0613530725240707</v>
      </c>
      <c r="CS157" s="53">
        <v>0.0443897619843483</v>
      </c>
      <c r="CT157" s="53">
        <v>0.0190692245960236</v>
      </c>
      <c r="CU157" s="53">
        <v>0.0074431044049561</v>
      </c>
      <c r="CV157" s="53">
        <v>0.0165634118020535</v>
      </c>
      <c r="CW157" s="53">
        <v>0.0105165569111705</v>
      </c>
      <c r="CX157" s="53">
        <v>0.0340985469520092</v>
      </c>
      <c r="CY157" s="53">
        <v>0.12927171587944</v>
      </c>
      <c r="CZ157" s="53">
        <v>0.218480095267296</v>
      </c>
      <c r="DA157" s="53">
        <v>0.00374545436352491</v>
      </c>
      <c r="DB157" s="53">
        <v>0.00950640626251698</v>
      </c>
      <c r="DC157" s="53">
        <v>0.00274380017071962</v>
      </c>
      <c r="DD157" s="53">
        <v>0.00425386009737849</v>
      </c>
      <c r="DE157" s="53">
        <v>0.00201167305931449</v>
      </c>
      <c r="DF157" s="53">
        <v>-0.00175583607051522</v>
      </c>
      <c r="DG157" s="53">
        <v>-0.0215145219117403</v>
      </c>
      <c r="DH157" s="53">
        <v>-0.0382953472435474</v>
      </c>
      <c r="DI157" s="53">
        <v>-0.0343197286128998</v>
      </c>
      <c r="DJ157" s="53">
        <v>-0.0226967316120863</v>
      </c>
      <c r="DK157" s="53">
        <v>-0.0212652441114187</v>
      </c>
      <c r="DL157" s="53">
        <v>-0.0195742100477219</v>
      </c>
      <c r="DM157" s="53">
        <v>-0.0216437242925167</v>
      </c>
      <c r="DN157" s="53">
        <v>-0.0150596164166927</v>
      </c>
      <c r="DO157" s="53">
        <v>-0.0107426298782229</v>
      </c>
      <c r="DP157" s="53">
        <v>-0.0121345994994044</v>
      </c>
      <c r="DQ157" s="53">
        <v>-0.0140834823250771</v>
      </c>
      <c r="DR157" s="53">
        <v>-0.0229709018021822</v>
      </c>
      <c r="DS157" s="53">
        <v>-0.00944270100444555</v>
      </c>
      <c r="DT157" s="53">
        <v>-0.0103125115856528</v>
      </c>
      <c r="DU157" s="53">
        <v>-0.021718667820096</v>
      </c>
      <c r="DV157" s="53">
        <v>-0.0255203582346439</v>
      </c>
      <c r="DW157" s="53">
        <v>-0.0315213985741138</v>
      </c>
      <c r="DX157" s="53">
        <v>-0.028853377327323</v>
      </c>
      <c r="DY157" s="53">
        <v>-0.0223262254148722</v>
      </c>
      <c r="DZ157" s="53">
        <v>-0.0261827800422907</v>
      </c>
      <c r="EA157" s="53">
        <v>-0.0203544050455093</v>
      </c>
      <c r="EB157" s="53">
        <v>-0.029676491394639</v>
      </c>
      <c r="EC157" s="53">
        <v>-0.0328035317361355</v>
      </c>
      <c r="ED157" s="53">
        <v>-0.0264245867729187</v>
      </c>
      <c r="EE157" s="53">
        <v>-0.0403022393584251</v>
      </c>
      <c r="EF157" s="53">
        <v>-0.0419047176837921</v>
      </c>
      <c r="EG157" s="53">
        <v>-0.0436258316040039</v>
      </c>
      <c r="EH157" s="53">
        <v>-0.0416341386735439</v>
      </c>
      <c r="EI157" s="53">
        <v>-0.0407701842486858</v>
      </c>
      <c r="EJ157" s="53">
        <v>-0.0332917384803295</v>
      </c>
      <c r="EK157" s="53">
        <v>-0.0281008072197437</v>
      </c>
      <c r="EL157" s="53">
        <v>-0.039347168058157</v>
      </c>
      <c r="EM157" s="53">
        <v>-0.0516539886593819</v>
      </c>
      <c r="EN157" s="53">
        <v>-0.0202730931341648</v>
      </c>
      <c r="EO157" s="53">
        <v>-0.015736473724246</v>
      </c>
      <c r="EP157" s="53">
        <v>-0.00517413299530745</v>
      </c>
      <c r="EQ157" s="53">
        <v>-0.00903621315956116</v>
      </c>
      <c r="ER157" s="53">
        <v>-0.0044775977730751</v>
      </c>
      <c r="ES157" s="53">
        <v>-0.00987293384969234</v>
      </c>
      <c r="ET157" s="53">
        <v>-0.00609241612255573</v>
      </c>
      <c r="EU157" s="53">
        <v>-0.005799132399261</v>
      </c>
      <c r="EV157" s="53">
        <v>-0.00513612711802125</v>
      </c>
      <c r="EW157" s="53">
        <v>-0.0157551243901253</v>
      </c>
      <c r="EX157" s="53">
        <v>-0.0258115511387587</v>
      </c>
    </row>
    <row r="158" s="53" customFormat="1" spans="1:154">
      <c r="A158" s="54">
        <v>300219</v>
      </c>
      <c r="B158" s="62">
        <v>300219</v>
      </c>
      <c r="C158" s="53" t="s">
        <v>486</v>
      </c>
      <c r="D158" s="55">
        <v>43851</v>
      </c>
      <c r="E158" s="53">
        <v>0.0434841141104698</v>
      </c>
      <c r="F158" s="53">
        <v>0.028267502784729</v>
      </c>
      <c r="G158" s="53">
        <v>0.0139128547161818</v>
      </c>
      <c r="H158" s="53">
        <v>0.00646676868200302</v>
      </c>
      <c r="I158" s="53">
        <v>-0.0132085718214512</v>
      </c>
      <c r="J158" s="53">
        <v>-0.0197925008833408</v>
      </c>
      <c r="K158" s="53">
        <v>-0.0468574427068233</v>
      </c>
      <c r="L158" s="53">
        <v>-0.07536531239748</v>
      </c>
      <c r="M158" s="53">
        <v>0.0460409931838512</v>
      </c>
      <c r="N158" s="53">
        <v>0.0222671572118998</v>
      </c>
      <c r="O158" s="53">
        <v>0.110141940414906</v>
      </c>
      <c r="P158" s="53">
        <v>0.0892581567168236</v>
      </c>
      <c r="Q158" s="53">
        <v>0.10412859916687</v>
      </c>
      <c r="R158" s="53">
        <v>0.0983636230230331</v>
      </c>
      <c r="S158" s="53">
        <v>0.0863728001713753</v>
      </c>
      <c r="T158" s="53">
        <v>0.0727416500449181</v>
      </c>
      <c r="U158" s="53">
        <v>0.034883875399828</v>
      </c>
      <c r="V158" s="53">
        <v>0.111650489270687</v>
      </c>
      <c r="W158" s="53">
        <v>0.198132365942001</v>
      </c>
      <c r="X158" s="53">
        <v>0.203113198280334</v>
      </c>
      <c r="Y158" s="53">
        <v>0.213111013174057</v>
      </c>
      <c r="Z158" s="53">
        <v>0.206932544708252</v>
      </c>
      <c r="AA158" s="53">
        <v>0.171908214688301</v>
      </c>
      <c r="AB158" s="53">
        <v>0.22953125834465</v>
      </c>
      <c r="AC158" s="53">
        <v>0.254927217960358</v>
      </c>
      <c r="AD158" s="53">
        <v>0.220605865120888</v>
      </c>
      <c r="AE158" s="53">
        <v>0.243094727396965</v>
      </c>
      <c r="AF158" s="53">
        <v>0.222986817359924</v>
      </c>
      <c r="AG158" s="53">
        <v>0.242093160748482</v>
      </c>
      <c r="AH158" s="53">
        <v>0.234442129731178</v>
      </c>
      <c r="AI158" s="53">
        <v>0.234778672456741</v>
      </c>
      <c r="AJ158" s="53">
        <v>0.274666517972946</v>
      </c>
      <c r="AK158" s="53">
        <v>0.255129426717758</v>
      </c>
      <c r="AL158" s="53">
        <v>0.300745487213135</v>
      </c>
      <c r="AM158" s="53">
        <v>0.310906857252121</v>
      </c>
      <c r="AN158" s="53">
        <v>0.315847426652908</v>
      </c>
      <c r="AO158" s="53">
        <v>0.282096028327942</v>
      </c>
      <c r="AP158" s="53">
        <v>0.261844307184219</v>
      </c>
      <c r="AQ158" s="53">
        <v>0.240186959505081</v>
      </c>
      <c r="AR158" s="53">
        <v>0.282694399356842</v>
      </c>
      <c r="AS158" s="53">
        <v>0.276779413223267</v>
      </c>
      <c r="AT158" s="53">
        <v>0.282480716705322</v>
      </c>
      <c r="AU158" s="53">
        <v>0.301901489496231</v>
      </c>
      <c r="AV158" s="53">
        <v>0.301705539226532</v>
      </c>
      <c r="AW158" s="53">
        <v>0.312669724225998</v>
      </c>
      <c r="AX158" s="53">
        <v>0.322171270847321</v>
      </c>
      <c r="AY158" s="53">
        <v>0.311133742332458</v>
      </c>
      <c r="AZ158" s="53">
        <v>0.346809983253479</v>
      </c>
      <c r="BA158" s="53">
        <v>0.390656590461731</v>
      </c>
      <c r="BB158" s="53">
        <v>0.395560592412949</v>
      </c>
      <c r="BC158" s="53">
        <v>-0.00304111838340759</v>
      </c>
      <c r="BD158" s="53">
        <v>-0.0267391391098499</v>
      </c>
      <c r="BE158" s="53">
        <v>-0.0338122732937336</v>
      </c>
      <c r="BF158" s="53">
        <v>-0.0304599329829216</v>
      </c>
      <c r="BG158" s="53">
        <v>-0.0581196472048759</v>
      </c>
      <c r="BH158" s="53">
        <v>-0.0767144933342934</v>
      </c>
      <c r="BI158" s="53">
        <v>-0.055008701980114</v>
      </c>
      <c r="BJ158" s="53">
        <v>-0.044252522289753</v>
      </c>
      <c r="BK158" s="53">
        <v>-0.0401942618191242</v>
      </c>
      <c r="BL158" s="53">
        <v>-0.0378202199935913</v>
      </c>
      <c r="BM158" s="53">
        <v>0.0375292599201202</v>
      </c>
      <c r="BN158" s="53">
        <v>0.0177071839570999</v>
      </c>
      <c r="BO158" s="53">
        <v>0.00569004751741886</v>
      </c>
      <c r="BP158" s="53">
        <v>-0.000102419406175613</v>
      </c>
      <c r="BQ158" s="53">
        <v>-0.0108381770551205</v>
      </c>
      <c r="BR158" s="53">
        <v>-0.00150327757000923</v>
      </c>
      <c r="BS158" s="53">
        <v>-0.0217289440333843</v>
      </c>
      <c r="BT158" s="53">
        <v>0.0638106465339661</v>
      </c>
      <c r="BU158" s="53">
        <v>0.1380804926157</v>
      </c>
      <c r="BV158" s="53">
        <v>0.15356607735157</v>
      </c>
      <c r="BW158" s="53">
        <v>0.160619825124741</v>
      </c>
      <c r="BX158" s="53">
        <v>0.174575284123421</v>
      </c>
      <c r="BY158" s="53">
        <v>0.176985293626785</v>
      </c>
      <c r="BZ158" s="53">
        <v>0.155534222722054</v>
      </c>
      <c r="CA158" s="53">
        <v>0.154003396630287</v>
      </c>
      <c r="CB158" s="53">
        <v>0.130899339914322</v>
      </c>
      <c r="CC158" s="53">
        <v>0.128752321004868</v>
      </c>
      <c r="CD158" s="53">
        <v>0.133079290390015</v>
      </c>
      <c r="CE158" s="53">
        <v>0.127542719244957</v>
      </c>
      <c r="CF158" s="53">
        <v>0.108754828572273</v>
      </c>
      <c r="CG158" s="53">
        <v>0.101383566856384</v>
      </c>
      <c r="CH158" s="53">
        <v>0.144209384918213</v>
      </c>
      <c r="CI158" s="53">
        <v>0.134268045425415</v>
      </c>
      <c r="CJ158" s="53">
        <v>0.14479760825634</v>
      </c>
      <c r="CK158" s="53">
        <v>0.151078477501869</v>
      </c>
      <c r="CL158" s="53">
        <v>0.157007083296776</v>
      </c>
      <c r="CM158" s="53">
        <v>0.143891483545303</v>
      </c>
      <c r="CN158" s="53">
        <v>0.121504500508308</v>
      </c>
      <c r="CO158" s="53">
        <v>0.0984095260500908</v>
      </c>
      <c r="CP158" s="53">
        <v>0.102299064397812</v>
      </c>
      <c r="CQ158" s="53">
        <v>0.0905477330088615</v>
      </c>
      <c r="CR158" s="53">
        <v>0.0904384106397629</v>
      </c>
      <c r="CS158" s="53">
        <v>0.0666330754756927</v>
      </c>
      <c r="CT158" s="53">
        <v>0.0638350173830986</v>
      </c>
      <c r="CU158" s="53">
        <v>0.0812211856245995</v>
      </c>
      <c r="CV158" s="53">
        <v>0.113177724182606</v>
      </c>
      <c r="CW158" s="53">
        <v>0.11238756030798</v>
      </c>
      <c r="CX158" s="53">
        <v>0.15099111199379</v>
      </c>
      <c r="CY158" s="53">
        <v>0.17939418554306</v>
      </c>
      <c r="CZ158" s="53">
        <v>0.185372114181519</v>
      </c>
      <c r="DA158" s="53">
        <v>0.0544522479176521</v>
      </c>
      <c r="DB158" s="53">
        <v>0.062933661043644</v>
      </c>
      <c r="DC158" s="53">
        <v>0.0556521452963352</v>
      </c>
      <c r="DD158" s="53">
        <v>0.0448537208139896</v>
      </c>
      <c r="DE158" s="53">
        <v>0.0528380908071995</v>
      </c>
      <c r="DF158" s="53">
        <v>0.0648490116000175</v>
      </c>
      <c r="DG158" s="53">
        <v>0.0160782765597105</v>
      </c>
      <c r="DH158" s="53">
        <v>-0.0231857728213072</v>
      </c>
      <c r="DI158" s="53">
        <v>0.0941622704267502</v>
      </c>
      <c r="DJ158" s="53">
        <v>0.0680143982172012</v>
      </c>
      <c r="DK158" s="53">
        <v>0.08053969591856</v>
      </c>
      <c r="DL158" s="53">
        <v>0.0794779881834984</v>
      </c>
      <c r="DM158" s="53">
        <v>0.106365568935871</v>
      </c>
      <c r="DN158" s="53">
        <v>0.106393054127693</v>
      </c>
      <c r="DO158" s="53">
        <v>0.105137996375561</v>
      </c>
      <c r="DP158" s="53">
        <v>0.0821719467639923</v>
      </c>
      <c r="DQ158" s="53">
        <v>0.064539834856987</v>
      </c>
      <c r="DR158" s="53">
        <v>0.0557668581604958</v>
      </c>
      <c r="DS158" s="53">
        <v>0.0679788812994957</v>
      </c>
      <c r="DT158" s="53">
        <v>0.0574741438031197</v>
      </c>
      <c r="DU158" s="53">
        <v>0.0604182183742523</v>
      </c>
      <c r="DV158" s="53">
        <v>0.040284276008606</v>
      </c>
      <c r="DW158" s="53">
        <v>0.00284994067624211</v>
      </c>
      <c r="DX158" s="53">
        <v>0.0819240510463715</v>
      </c>
      <c r="DY158" s="53">
        <v>0.108850859105587</v>
      </c>
      <c r="DZ158" s="53">
        <v>0.0976335406303406</v>
      </c>
      <c r="EA158" s="53">
        <v>0.122269421815872</v>
      </c>
      <c r="EB158" s="53">
        <v>0.097834549844265</v>
      </c>
      <c r="EC158" s="53">
        <v>0.12247746437788</v>
      </c>
      <c r="ED158" s="53">
        <v>0.13361431658268</v>
      </c>
      <c r="EE158" s="53">
        <v>0.141322121024132</v>
      </c>
      <c r="EF158" s="53">
        <v>0.138384148478508</v>
      </c>
      <c r="EG158" s="53">
        <v>0.128788411617279</v>
      </c>
      <c r="EH158" s="53">
        <v>0.163874909281731</v>
      </c>
      <c r="EI158" s="53">
        <v>0.167755410075188</v>
      </c>
      <c r="EJ158" s="53">
        <v>0.166767373681068</v>
      </c>
      <c r="EK158" s="53">
        <v>0.146131545305252</v>
      </c>
      <c r="EL158" s="53">
        <v>0.148266807198524</v>
      </c>
      <c r="EM158" s="53">
        <v>0.149704456329346</v>
      </c>
      <c r="EN158" s="53">
        <v>0.188322365283966</v>
      </c>
      <c r="EO158" s="53">
        <v>0.19415870308876</v>
      </c>
      <c r="EP158" s="53">
        <v>0.199969321489334</v>
      </c>
      <c r="EQ158" s="53">
        <v>0.243195444345474</v>
      </c>
      <c r="ER158" s="53">
        <v>0.245797544717789</v>
      </c>
      <c r="ES158" s="53">
        <v>0.239375561475754</v>
      </c>
      <c r="ET158" s="53">
        <v>0.21692056953907</v>
      </c>
      <c r="EU158" s="53">
        <v>0.206673189997673</v>
      </c>
      <c r="EV158" s="53">
        <v>0.203745886683464</v>
      </c>
      <c r="EW158" s="53">
        <v>0.219189435243607</v>
      </c>
      <c r="EX158" s="53">
        <v>0.218115493655205</v>
      </c>
    </row>
    <row r="159" s="53" customFormat="1" spans="1:154">
      <c r="A159" s="54">
        <v>300220</v>
      </c>
      <c r="B159" s="62">
        <v>300220</v>
      </c>
      <c r="C159" s="53" t="s">
        <v>489</v>
      </c>
      <c r="D159" s="55">
        <v>43851</v>
      </c>
      <c r="E159" s="53">
        <v>0.00214846967719495</v>
      </c>
      <c r="F159" s="53">
        <v>0.0024199781473726</v>
      </c>
      <c r="G159" s="53">
        <v>-0.0429270006716251</v>
      </c>
      <c r="H159" s="53">
        <v>-0.0359740443527699</v>
      </c>
      <c r="I159" s="53">
        <v>-0.0266314186155796</v>
      </c>
      <c r="J159" s="53">
        <v>-0.0188945941627026</v>
      </c>
      <c r="K159" s="53">
        <v>0.0364739708602428</v>
      </c>
      <c r="L159" s="53">
        <v>0.090409554541111</v>
      </c>
      <c r="M159" s="53">
        <v>0.0485826842486858</v>
      </c>
      <c r="N159" s="53">
        <v>0.0542655512690544</v>
      </c>
      <c r="O159" s="53">
        <v>0.0814653784036636</v>
      </c>
      <c r="P159" s="53">
        <v>0.0538931787014008</v>
      </c>
      <c r="Q159" s="53">
        <v>0.0543745644390583</v>
      </c>
      <c r="R159" s="53">
        <v>0.068038672208786</v>
      </c>
      <c r="S159" s="53">
        <v>0.124111048877239</v>
      </c>
      <c r="T159" s="53">
        <v>0.20372711122036</v>
      </c>
      <c r="U159" s="53">
        <v>0.271867722272873</v>
      </c>
      <c r="V159" s="53">
        <v>0.27671492099762</v>
      </c>
      <c r="W159" s="53">
        <v>0.292438268661499</v>
      </c>
      <c r="X159" s="53">
        <v>0.300286799669266</v>
      </c>
      <c r="Y159" s="53">
        <v>0.316164612770081</v>
      </c>
      <c r="Z159" s="53">
        <v>0.391766935586929</v>
      </c>
      <c r="AA159" s="53">
        <v>0.390935808420181</v>
      </c>
      <c r="AB159" s="53">
        <v>0.41454491019249</v>
      </c>
      <c r="AC159" s="53">
        <v>0.414648354053497</v>
      </c>
      <c r="AD159" s="53">
        <v>0.366437613964081</v>
      </c>
      <c r="AE159" s="53">
        <v>0.361879676580429</v>
      </c>
      <c r="AF159" s="53">
        <v>0.329676568508148</v>
      </c>
      <c r="AG159" s="53">
        <v>0.318647891283035</v>
      </c>
      <c r="AH159" s="53">
        <v>0.29604309797287</v>
      </c>
      <c r="AI159" s="53">
        <v>0.292293906211853</v>
      </c>
      <c r="AJ159" s="53">
        <v>0.275464415550232</v>
      </c>
      <c r="AK159" s="53">
        <v>0.257972925901413</v>
      </c>
      <c r="AL159" s="53">
        <v>0.246257275342941</v>
      </c>
      <c r="AM159" s="53">
        <v>0.22955858707428</v>
      </c>
      <c r="AN159" s="53">
        <v>0.23707902431488</v>
      </c>
      <c r="AO159" s="53">
        <v>0.234014004468918</v>
      </c>
      <c r="AP159" s="53">
        <v>0.260572016239166</v>
      </c>
      <c r="AQ159" s="53">
        <v>0.270293176174164</v>
      </c>
      <c r="AR159" s="53">
        <v>0.22238028049469</v>
      </c>
      <c r="AS159" s="53">
        <v>0.204562619328499</v>
      </c>
      <c r="AT159" s="53">
        <v>0.19192536175251</v>
      </c>
      <c r="AU159" s="53">
        <v>0.170978084206581</v>
      </c>
      <c r="AV159" s="53">
        <v>0.19881434738636</v>
      </c>
      <c r="AW159" s="53">
        <v>0.21117439866066</v>
      </c>
      <c r="AX159" s="53">
        <v>0.20907486975193</v>
      </c>
      <c r="AY159" s="53">
        <v>0.278019517660141</v>
      </c>
      <c r="AZ159" s="53">
        <v>0.262448459863663</v>
      </c>
      <c r="BA159" s="53">
        <v>0.272262454032898</v>
      </c>
      <c r="BB159" s="53">
        <v>0.29818132519722</v>
      </c>
      <c r="BC159" s="53">
        <v>0.00470259971916676</v>
      </c>
      <c r="BD159" s="53">
        <v>-0.0152311753481627</v>
      </c>
      <c r="BE159" s="53">
        <v>-0.0724592655897141</v>
      </c>
      <c r="BF159" s="53">
        <v>-0.0587993636727333</v>
      </c>
      <c r="BG159" s="53">
        <v>-0.0836219787597656</v>
      </c>
      <c r="BH159" s="53">
        <v>-0.106481559574604</v>
      </c>
      <c r="BI159" s="53">
        <v>-0.109492786228657</v>
      </c>
      <c r="BJ159" s="53">
        <v>-0.0963851436972618</v>
      </c>
      <c r="BK159" s="53">
        <v>-0.118522867560387</v>
      </c>
      <c r="BL159" s="53">
        <v>-0.080083079636097</v>
      </c>
      <c r="BM159" s="53">
        <v>-0.0874816179275513</v>
      </c>
      <c r="BN159" s="53">
        <v>-0.108836762607098</v>
      </c>
      <c r="BO159" s="53">
        <v>-0.0991191267967224</v>
      </c>
      <c r="BP159" s="53">
        <v>-0.0713237375020981</v>
      </c>
      <c r="BQ159" s="53">
        <v>-0.0452554523944855</v>
      </c>
      <c r="BR159" s="53">
        <v>0.0445467233657837</v>
      </c>
      <c r="BS159" s="53">
        <v>0.11347808688879</v>
      </c>
      <c r="BT159" s="53">
        <v>0.116808973252773</v>
      </c>
      <c r="BU159" s="53">
        <v>0.109163485467434</v>
      </c>
      <c r="BV159" s="53">
        <v>0.099394716322422</v>
      </c>
      <c r="BW159" s="53">
        <v>0.101316772401333</v>
      </c>
      <c r="BX159" s="53">
        <v>0.101194217801094</v>
      </c>
      <c r="BY159" s="53">
        <v>0.10027126967907</v>
      </c>
      <c r="BZ159" s="53">
        <v>0.129984959959984</v>
      </c>
      <c r="CA159" s="53">
        <v>0.112497061491013</v>
      </c>
      <c r="CB159" s="53">
        <v>0.0691568776965141</v>
      </c>
      <c r="CC159" s="53">
        <v>0.0628610998392105</v>
      </c>
      <c r="CD159" s="53">
        <v>0.0258684810250998</v>
      </c>
      <c r="CE159" s="53">
        <v>0.0163350701332092</v>
      </c>
      <c r="CF159" s="53">
        <v>0.0146884769201279</v>
      </c>
      <c r="CG159" s="53">
        <v>0.0107954274863005</v>
      </c>
      <c r="CH159" s="53">
        <v>0.00116199953481555</v>
      </c>
      <c r="CI159" s="53">
        <v>-0.0110394489020109</v>
      </c>
      <c r="CJ159" s="53">
        <v>-0.0183008834719658</v>
      </c>
      <c r="CK159" s="53">
        <v>-0.0377146266400814</v>
      </c>
      <c r="CL159" s="53">
        <v>-0.0312711931765079</v>
      </c>
      <c r="CM159" s="53">
        <v>-0.0420196875929832</v>
      </c>
      <c r="CN159" s="53">
        <v>-0.0139595437794924</v>
      </c>
      <c r="CO159" s="53">
        <v>-0.00491758761927485</v>
      </c>
      <c r="CP159" s="53">
        <v>-0.0129933319985867</v>
      </c>
      <c r="CQ159" s="53">
        <v>-0.0197411440312862</v>
      </c>
      <c r="CR159" s="53">
        <v>-0.0325437374413013</v>
      </c>
      <c r="CS159" s="53">
        <v>-0.0563027448952198</v>
      </c>
      <c r="CT159" s="53">
        <v>-0.0460414178669453</v>
      </c>
      <c r="CU159" s="53">
        <v>-0.0366666540503502</v>
      </c>
      <c r="CV159" s="53">
        <v>-0.044366080313921</v>
      </c>
      <c r="CW159" s="53">
        <v>0.0209551621228456</v>
      </c>
      <c r="CX159" s="53">
        <v>0.0122092925012112</v>
      </c>
      <c r="CY159" s="53">
        <v>0.0478025004267693</v>
      </c>
      <c r="CZ159" s="53">
        <v>0.070051796734333</v>
      </c>
      <c r="DA159" s="53">
        <v>0.0031726707238704</v>
      </c>
      <c r="DB159" s="53">
        <v>0.0233779549598694</v>
      </c>
      <c r="DC159" s="53">
        <v>0.0352590680122375</v>
      </c>
      <c r="DD159" s="53">
        <v>0.0285521205514669</v>
      </c>
      <c r="DE159" s="53">
        <v>0.0627173632383347</v>
      </c>
      <c r="DF159" s="53">
        <v>0.0933137610554695</v>
      </c>
      <c r="DG159" s="53">
        <v>0.151693552732468</v>
      </c>
      <c r="DH159" s="53">
        <v>0.192521497607231</v>
      </c>
      <c r="DI159" s="53">
        <v>0.172832354903221</v>
      </c>
      <c r="DJ159" s="53">
        <v>0.14007543027401</v>
      </c>
      <c r="DK159" s="53">
        <v>0.174673795700073</v>
      </c>
      <c r="DL159" s="53">
        <v>0.168456748127937</v>
      </c>
      <c r="DM159" s="53">
        <v>0.159220486879349</v>
      </c>
      <c r="DN159" s="53">
        <v>0.145089209079742</v>
      </c>
      <c r="DO159" s="53">
        <v>0.175093293190002</v>
      </c>
      <c r="DP159" s="53">
        <v>0.164907187223434</v>
      </c>
      <c r="DQ159" s="53">
        <v>0.164116427302361</v>
      </c>
      <c r="DR159" s="53">
        <v>0.165632754564285</v>
      </c>
      <c r="DS159" s="53">
        <v>0.189001590013504</v>
      </c>
      <c r="DT159" s="53">
        <v>0.206618875265121</v>
      </c>
      <c r="DU159" s="53">
        <v>0.220574632287025</v>
      </c>
      <c r="DV159" s="53">
        <v>0.296299517154694</v>
      </c>
      <c r="DW159" s="53">
        <v>0.29639133810997</v>
      </c>
      <c r="DX159" s="53">
        <v>0.290286779403687</v>
      </c>
      <c r="DY159" s="53">
        <v>0.307878077030182</v>
      </c>
      <c r="DZ159" s="53">
        <v>0.303007543087006</v>
      </c>
      <c r="EA159" s="53">
        <v>0.304745376110077</v>
      </c>
      <c r="EB159" s="53">
        <v>0.309534877538681</v>
      </c>
      <c r="EC159" s="53">
        <v>0.308039605617523</v>
      </c>
      <c r="ED159" s="53">
        <v>0.2870814204216</v>
      </c>
      <c r="EE159" s="53">
        <v>0.287225276231766</v>
      </c>
      <c r="EF159" s="53">
        <v>0.280029207468033</v>
      </c>
      <c r="EG159" s="53">
        <v>0.274739176034927</v>
      </c>
      <c r="EH159" s="53">
        <v>0.270284980535507</v>
      </c>
      <c r="EI159" s="53">
        <v>0.273000031709671</v>
      </c>
      <c r="EJ159" s="53">
        <v>0.274076998233795</v>
      </c>
      <c r="EK159" s="53">
        <v>0.281760483980179</v>
      </c>
      <c r="EL159" s="53">
        <v>0.280258357524872</v>
      </c>
      <c r="EM159" s="53">
        <v>0.28093758225441</v>
      </c>
      <c r="EN159" s="53">
        <v>0.241100415587425</v>
      </c>
      <c r="EO159" s="53">
        <v>0.230030551552773</v>
      </c>
      <c r="EP159" s="53">
        <v>0.230195894837379</v>
      </c>
      <c r="EQ159" s="53">
        <v>0.233007624745369</v>
      </c>
      <c r="ER159" s="53">
        <v>0.250582575798035</v>
      </c>
      <c r="ES159" s="53">
        <v>0.253567844629288</v>
      </c>
      <c r="ET159" s="53">
        <v>0.25916776061058</v>
      </c>
      <c r="EU159" s="53">
        <v>0.262791156768799</v>
      </c>
      <c r="EV159" s="53">
        <v>0.255965977907181</v>
      </c>
      <c r="EW159" s="53">
        <v>0.230186745524406</v>
      </c>
      <c r="EX159" s="53">
        <v>0.233856320381165</v>
      </c>
    </row>
    <row r="160" s="53" customFormat="1" spans="1:154">
      <c r="A160" s="54">
        <v>300223</v>
      </c>
      <c r="B160" s="62">
        <v>300223</v>
      </c>
      <c r="C160" s="53" t="s">
        <v>492</v>
      </c>
      <c r="D160" s="55">
        <v>43851</v>
      </c>
      <c r="E160" s="53">
        <v>0.121869035065174</v>
      </c>
      <c r="F160" s="53">
        <v>0.0617217943072319</v>
      </c>
      <c r="G160" s="53">
        <v>0.0141607038676739</v>
      </c>
      <c r="H160" s="53">
        <v>0.038652915507555</v>
      </c>
      <c r="I160" s="53">
        <v>-0.0632470399141312</v>
      </c>
      <c r="J160" s="53">
        <v>-0.0959709137678146</v>
      </c>
      <c r="K160" s="53">
        <v>-0.0267451405525208</v>
      </c>
      <c r="L160" s="53">
        <v>-0.0745833218097687</v>
      </c>
      <c r="M160" s="53">
        <v>-0.0541350916028023</v>
      </c>
      <c r="N160" s="53">
        <v>-0.116802111268044</v>
      </c>
      <c r="O160" s="53">
        <v>-0.0229591317474842</v>
      </c>
      <c r="P160" s="53">
        <v>-0.0672507807612419</v>
      </c>
      <c r="Q160" s="53">
        <v>-0.102946162223816</v>
      </c>
      <c r="R160" s="53">
        <v>-0.0623941943049431</v>
      </c>
      <c r="S160" s="53">
        <v>-0.0415790602564812</v>
      </c>
      <c r="T160" s="53">
        <v>-0.0730377361178398</v>
      </c>
      <c r="U160" s="53">
        <v>-0.144474774599075</v>
      </c>
      <c r="V160" s="53">
        <v>-0.0898897498846054</v>
      </c>
      <c r="W160" s="53">
        <v>-0.0859433859586716</v>
      </c>
      <c r="X160" s="53">
        <v>-0.116398140788078</v>
      </c>
      <c r="Y160" s="53">
        <v>-0.142016276717186</v>
      </c>
      <c r="Z160" s="53">
        <v>-0.236720591783524</v>
      </c>
      <c r="AA160" s="53">
        <v>-0.196822553873062</v>
      </c>
      <c r="AB160" s="53">
        <v>-0.249724566936493</v>
      </c>
      <c r="AC160" s="53">
        <v>-0.363802313804626</v>
      </c>
      <c r="AD160" s="53">
        <v>-0.363649070262909</v>
      </c>
      <c r="AE160" s="53">
        <v>-0.348453938961029</v>
      </c>
      <c r="AF160" s="53">
        <v>-0.425291866064072</v>
      </c>
      <c r="AG160" s="53">
        <v>-0.304719716310501</v>
      </c>
      <c r="AH160" s="53">
        <v>-0.323685467243195</v>
      </c>
      <c r="AI160" s="53">
        <v>-0.232066735625267</v>
      </c>
      <c r="AJ160" s="53">
        <v>-0.22422730922699</v>
      </c>
      <c r="AK160" s="53">
        <v>-0.291216015815735</v>
      </c>
      <c r="AL160" s="53">
        <v>-0.246221959590912</v>
      </c>
      <c r="AM160" s="53">
        <v>-0.277523934841156</v>
      </c>
      <c r="AN160" s="53">
        <v>-0.296917885541916</v>
      </c>
      <c r="AO160" s="53">
        <v>-0.339537709951401</v>
      </c>
      <c r="AP160" s="53">
        <v>-0.33122718334198</v>
      </c>
      <c r="AQ160" s="53">
        <v>-0.341463446617126</v>
      </c>
      <c r="AR160" s="53">
        <v>-0.306486636400223</v>
      </c>
      <c r="AS160" s="53">
        <v>-0.271910309791565</v>
      </c>
      <c r="AT160" s="53">
        <v>-0.283989608287811</v>
      </c>
      <c r="AU160" s="53">
        <v>-0.32014188170433</v>
      </c>
      <c r="AV160" s="53">
        <v>-0.354849845170975</v>
      </c>
      <c r="AW160" s="53">
        <v>-0.417356193065643</v>
      </c>
      <c r="AX160" s="53">
        <v>-0.258781671524048</v>
      </c>
      <c r="AY160" s="53">
        <v>-0.20137120783329</v>
      </c>
      <c r="AZ160" s="53">
        <v>-0.30252605676651</v>
      </c>
      <c r="BA160" s="53">
        <v>-0.325114786624908</v>
      </c>
      <c r="BB160" s="53">
        <v>-0.369425892829895</v>
      </c>
      <c r="BC160" s="53">
        <v>0.0708516612648964</v>
      </c>
      <c r="BD160" s="53">
        <v>0.05393286049366</v>
      </c>
      <c r="BE160" s="53">
        <v>-0.0143325924873352</v>
      </c>
      <c r="BF160" s="53">
        <v>0.028321024030447</v>
      </c>
      <c r="BG160" s="53">
        <v>-0.032238207757473</v>
      </c>
      <c r="BH160" s="53">
        <v>-0.0803669989109039</v>
      </c>
      <c r="BI160" s="53">
        <v>-0.043292585760355</v>
      </c>
      <c r="BJ160" s="53">
        <v>-0.0703326091170311</v>
      </c>
      <c r="BK160" s="53">
        <v>-0.0501972958445549</v>
      </c>
      <c r="BL160" s="53">
        <v>-0.0710197985172272</v>
      </c>
      <c r="BM160" s="53">
        <v>0.0448106192052364</v>
      </c>
      <c r="BN160" s="53">
        <v>0.0519011951982975</v>
      </c>
      <c r="BO160" s="53">
        <v>0.0220031328499317</v>
      </c>
      <c r="BP160" s="53">
        <v>0.0377940125763416</v>
      </c>
      <c r="BQ160" s="53">
        <v>0.0524092242121696</v>
      </c>
      <c r="BR160" s="53">
        <v>0.053169347345829</v>
      </c>
      <c r="BS160" s="53">
        <v>0.00517934374511242</v>
      </c>
      <c r="BT160" s="53">
        <v>0.0167979318648577</v>
      </c>
      <c r="BU160" s="53">
        <v>-0.00761914066970348</v>
      </c>
      <c r="BV160" s="53">
        <v>0.00295073725283146</v>
      </c>
      <c r="BW160" s="53">
        <v>-0.027194669470191</v>
      </c>
      <c r="BX160" s="53">
        <v>-0.0320750027894974</v>
      </c>
      <c r="BY160" s="53">
        <v>-0.0581151992082596</v>
      </c>
      <c r="BZ160" s="53">
        <v>-0.0679572448134422</v>
      </c>
      <c r="CA160" s="53">
        <v>-0.130544558167458</v>
      </c>
      <c r="CB160" s="53">
        <v>-0.136654451489449</v>
      </c>
      <c r="CC160" s="53">
        <v>-0.190539076924324</v>
      </c>
      <c r="CD160" s="53">
        <v>-0.2516128718853</v>
      </c>
      <c r="CE160" s="53">
        <v>-0.188405066728592</v>
      </c>
      <c r="CF160" s="53">
        <v>-0.229237750172615</v>
      </c>
      <c r="CG160" s="53">
        <v>-0.207534864544868</v>
      </c>
      <c r="CH160" s="53">
        <v>-0.192856252193451</v>
      </c>
      <c r="CI160" s="53">
        <v>-0.226567402482033</v>
      </c>
      <c r="CJ160" s="53">
        <v>-0.239480584859848</v>
      </c>
      <c r="CK160" s="53">
        <v>-0.293385744094849</v>
      </c>
      <c r="CL160" s="53">
        <v>-0.317297786474228</v>
      </c>
      <c r="CM160" s="53">
        <v>-0.368094474077225</v>
      </c>
      <c r="CN160" s="53">
        <v>-0.432064175605774</v>
      </c>
      <c r="CO160" s="53">
        <v>-0.425391733646393</v>
      </c>
      <c r="CP160" s="53">
        <v>-0.39834526181221</v>
      </c>
      <c r="CQ160" s="53">
        <v>-0.414424568414688</v>
      </c>
      <c r="CR160" s="53">
        <v>-0.41388264298439</v>
      </c>
      <c r="CS160" s="53">
        <v>-0.406690418720245</v>
      </c>
      <c r="CT160" s="53">
        <v>-0.4248988032341</v>
      </c>
      <c r="CU160" s="53">
        <v>-0.416211873292923</v>
      </c>
      <c r="CV160" s="53">
        <v>-0.362450867891312</v>
      </c>
      <c r="CW160" s="53">
        <v>-0.376849412918091</v>
      </c>
      <c r="CX160" s="53">
        <v>-0.411668717861176</v>
      </c>
      <c r="CY160" s="53">
        <v>-0.440533608198166</v>
      </c>
      <c r="CZ160" s="53">
        <v>-0.479527473449707</v>
      </c>
      <c r="DA160" s="53">
        <v>0.109664410352707</v>
      </c>
      <c r="DB160" s="53">
        <v>0.0664359778165817</v>
      </c>
      <c r="DC160" s="53">
        <v>0.0871403366327286</v>
      </c>
      <c r="DD160" s="53">
        <v>0.0689789354801178</v>
      </c>
      <c r="DE160" s="53">
        <v>0.027638204395771</v>
      </c>
      <c r="DF160" s="53">
        <v>0.0430431179702282</v>
      </c>
      <c r="DG160" s="53">
        <v>0.0751944854855537</v>
      </c>
      <c r="DH160" s="53">
        <v>0.0543963313102722</v>
      </c>
      <c r="DI160" s="53">
        <v>0.0547092445194721</v>
      </c>
      <c r="DJ160" s="53">
        <v>0.0128647228702903</v>
      </c>
      <c r="DK160" s="53">
        <v>-0.00912271160632372</v>
      </c>
      <c r="DL160" s="53">
        <v>-0.0605049319565296</v>
      </c>
      <c r="DM160" s="53">
        <v>-0.0663022547960281</v>
      </c>
      <c r="DN160" s="53">
        <v>-0.0415411666035652</v>
      </c>
      <c r="DO160" s="53">
        <v>-0.0353412441909313</v>
      </c>
      <c r="DP160" s="53">
        <v>-0.067560039460659</v>
      </c>
      <c r="DQ160" s="53">
        <v>-0.0910070836544037</v>
      </c>
      <c r="DR160" s="53">
        <v>-0.0480406396090984</v>
      </c>
      <c r="DS160" s="53">
        <v>-0.0196772068738937</v>
      </c>
      <c r="DT160" s="53">
        <v>-0.0607018396258354</v>
      </c>
      <c r="DU160" s="53">
        <v>-0.0561745651066303</v>
      </c>
      <c r="DV160" s="53">
        <v>-0.145998552441597</v>
      </c>
      <c r="DW160" s="53">
        <v>-0.0800603255629539</v>
      </c>
      <c r="DX160" s="53">
        <v>-0.123120285570621</v>
      </c>
      <c r="DY160" s="53">
        <v>-0.17461071908474</v>
      </c>
      <c r="DZ160" s="53">
        <v>-0.16834756731987</v>
      </c>
      <c r="EA160" s="53">
        <v>-0.0992678329348564</v>
      </c>
      <c r="EB160" s="53">
        <v>-0.115031965076923</v>
      </c>
      <c r="EC160" s="53">
        <v>-0.0576676204800606</v>
      </c>
      <c r="ED160" s="53">
        <v>-0.0358006916940212</v>
      </c>
      <c r="EE160" s="53">
        <v>0.0341151691973209</v>
      </c>
      <c r="EF160" s="53">
        <v>0.027275986969471</v>
      </c>
      <c r="EG160" s="53">
        <v>-0.0060015800409019</v>
      </c>
      <c r="EH160" s="53">
        <v>0.0519056729972363</v>
      </c>
      <c r="EI160" s="53">
        <v>0.0745088756084442</v>
      </c>
      <c r="EJ160" s="53">
        <v>0.0790269449353218</v>
      </c>
      <c r="EK160" s="53">
        <v>0.087203785777092</v>
      </c>
      <c r="EL160" s="53">
        <v>0.159484028816223</v>
      </c>
      <c r="EM160" s="53">
        <v>0.142575338482857</v>
      </c>
      <c r="EN160" s="53">
        <v>0.150505676865578</v>
      </c>
      <c r="EO160" s="53">
        <v>0.201161295175552</v>
      </c>
      <c r="EP160" s="53">
        <v>0.188540056347847</v>
      </c>
      <c r="EQ160" s="53">
        <v>0.145195573568344</v>
      </c>
      <c r="ER160" s="53">
        <v>0.128695979714394</v>
      </c>
      <c r="ES160" s="53">
        <v>0.0575027018785477</v>
      </c>
      <c r="ET160" s="53">
        <v>0.162316247820854</v>
      </c>
      <c r="EU160" s="53">
        <v>0.234125256538391</v>
      </c>
      <c r="EV160" s="53">
        <v>0.167789697647095</v>
      </c>
      <c r="EW160" s="53">
        <v>0.174065858125687</v>
      </c>
      <c r="EX160" s="53">
        <v>0.168748617172241</v>
      </c>
    </row>
    <row r="161" s="53" customFormat="1" spans="1:154">
      <c r="A161" s="54">
        <v>300227</v>
      </c>
      <c r="B161" s="62">
        <v>300227</v>
      </c>
      <c r="C161" s="53" t="s">
        <v>495</v>
      </c>
      <c r="D161" s="55">
        <v>43851</v>
      </c>
      <c r="E161" s="53">
        <v>0.00891397334635258</v>
      </c>
      <c r="F161" s="53">
        <v>-0.0179458577185869</v>
      </c>
      <c r="G161" s="53">
        <v>-0.022141570225358</v>
      </c>
      <c r="H161" s="53">
        <v>-0.00168869458138943</v>
      </c>
      <c r="I161" s="53">
        <v>0.00941471941769123</v>
      </c>
      <c r="J161" s="53">
        <v>-0.0134007288143039</v>
      </c>
      <c r="K161" s="53">
        <v>-0.0119017073884606</v>
      </c>
      <c r="L161" s="53">
        <v>-0.0690609365701675</v>
      </c>
      <c r="M161" s="53">
        <v>-0.051074855029583</v>
      </c>
      <c r="N161" s="53">
        <v>-0.0256312396377325</v>
      </c>
      <c r="O161" s="53">
        <v>0.033492237329483</v>
      </c>
      <c r="P161" s="53">
        <v>0.0453165248036385</v>
      </c>
      <c r="Q161" s="53">
        <v>0.050837367773056</v>
      </c>
      <c r="R161" s="53">
        <v>0.000158961862325668</v>
      </c>
      <c r="S161" s="53">
        <v>0.0422397553920746</v>
      </c>
      <c r="T161" s="53">
        <v>0.0464986152946949</v>
      </c>
      <c r="U161" s="53">
        <v>0.06765366345644</v>
      </c>
      <c r="V161" s="53">
        <v>0.109163492918015</v>
      </c>
      <c r="W161" s="53">
        <v>0.123935982584953</v>
      </c>
      <c r="X161" s="53">
        <v>0.069133386015892</v>
      </c>
      <c r="Y161" s="53">
        <v>0.106953017413616</v>
      </c>
      <c r="Z161" s="53">
        <v>0.0586843267083168</v>
      </c>
      <c r="AA161" s="53">
        <v>0.0370365977287292</v>
      </c>
      <c r="AB161" s="53">
        <v>0.018575806170702</v>
      </c>
      <c r="AC161" s="53">
        <v>-0.0088519249111414</v>
      </c>
      <c r="AD161" s="53">
        <v>-0.0200736429542303</v>
      </c>
      <c r="AE161" s="53">
        <v>-0.0162427239120007</v>
      </c>
      <c r="AF161" s="53">
        <v>0.00468609295785427</v>
      </c>
      <c r="AG161" s="53">
        <v>0.0168950445950031</v>
      </c>
      <c r="AH161" s="53">
        <v>-0.0433381460607052</v>
      </c>
      <c r="AI161" s="53">
        <v>-0.0359893627464771</v>
      </c>
      <c r="AJ161" s="53">
        <v>-0.0559893995523453</v>
      </c>
      <c r="AK161" s="53">
        <v>-0.0287352595478296</v>
      </c>
      <c r="AL161" s="53">
        <v>-0.0420970544219017</v>
      </c>
      <c r="AM161" s="53">
        <v>-0.0495714917778969</v>
      </c>
      <c r="AN161" s="53">
        <v>-0.037045132368803</v>
      </c>
      <c r="AO161" s="53">
        <v>-0.034511461853981</v>
      </c>
      <c r="AP161" s="53">
        <v>-0.0173764452338219</v>
      </c>
      <c r="AQ161" s="53">
        <v>-0.0245712175965309</v>
      </c>
      <c r="AR161" s="53">
        <v>-0.0154964104294777</v>
      </c>
      <c r="AS161" s="53">
        <v>-0.0145415998995304</v>
      </c>
      <c r="AT161" s="53">
        <v>-0.00469273515045643</v>
      </c>
      <c r="AU161" s="53">
        <v>0.0154513344168663</v>
      </c>
      <c r="AV161" s="53">
        <v>0.0229187179356813</v>
      </c>
      <c r="AW161" s="53">
        <v>0.0546097345650196</v>
      </c>
      <c r="AX161" s="53">
        <v>0.110445983707905</v>
      </c>
      <c r="AY161" s="53">
        <v>0.139533489942551</v>
      </c>
      <c r="AZ161" s="53">
        <v>0.185606718063354</v>
      </c>
      <c r="BA161" s="53">
        <v>0.179095730185509</v>
      </c>
      <c r="BB161" s="53">
        <v>0.129277393221855</v>
      </c>
      <c r="BC161" s="53">
        <v>-0.0165235977619886</v>
      </c>
      <c r="BD161" s="53">
        <v>-0.0213762056082487</v>
      </c>
      <c r="BE161" s="53">
        <v>-0.0355030372738838</v>
      </c>
      <c r="BF161" s="53">
        <v>-0.0442696809768677</v>
      </c>
      <c r="BG161" s="53">
        <v>-0.0501241162419319</v>
      </c>
      <c r="BH161" s="53">
        <v>-0.0702905431389809</v>
      </c>
      <c r="BI161" s="53">
        <v>-0.0745826885104179</v>
      </c>
      <c r="BJ161" s="53">
        <v>-0.103449307382107</v>
      </c>
      <c r="BK161" s="53">
        <v>-0.102260231971741</v>
      </c>
      <c r="BL161" s="53">
        <v>-0.101224437355995</v>
      </c>
      <c r="BM161" s="53">
        <v>-0.106643058359623</v>
      </c>
      <c r="BN161" s="53">
        <v>-0.0779359266161919</v>
      </c>
      <c r="BO161" s="53">
        <v>-0.0677376687526703</v>
      </c>
      <c r="BP161" s="53">
        <v>-0.0935546606779099</v>
      </c>
      <c r="BQ161" s="53">
        <v>-0.0851909667253494</v>
      </c>
      <c r="BR161" s="53">
        <v>-0.0785661786794662</v>
      </c>
      <c r="BS161" s="53">
        <v>-0.0878040045499802</v>
      </c>
      <c r="BT161" s="53">
        <v>-0.0668655708432198</v>
      </c>
      <c r="BU161" s="53">
        <v>-0.0435160100460052</v>
      </c>
      <c r="BV161" s="53">
        <v>-0.0844290181994438</v>
      </c>
      <c r="BW161" s="53">
        <v>-0.0482767224311829</v>
      </c>
      <c r="BX161" s="53">
        <v>-0.0852566435933113</v>
      </c>
      <c r="BY161" s="53">
        <v>-0.0868575572967529</v>
      </c>
      <c r="BZ161" s="53">
        <v>-0.111192256212234</v>
      </c>
      <c r="CA161" s="53">
        <v>-0.123510435223579</v>
      </c>
      <c r="CB161" s="53">
        <v>-0.125568345189095</v>
      </c>
      <c r="CC161" s="53">
        <v>-0.139478236436844</v>
      </c>
      <c r="CD161" s="53">
        <v>-0.124090164899826</v>
      </c>
      <c r="CE161" s="53">
        <v>-0.117143116891384</v>
      </c>
      <c r="CF161" s="53">
        <v>-0.145840361714363</v>
      </c>
      <c r="CG161" s="53">
        <v>-0.149101763963699</v>
      </c>
      <c r="CH161" s="53">
        <v>-0.158322542905807</v>
      </c>
      <c r="CI161" s="53">
        <v>-0.135934457182884</v>
      </c>
      <c r="CJ161" s="53">
        <v>-0.150108322501183</v>
      </c>
      <c r="CK161" s="53">
        <v>-0.163455277681351</v>
      </c>
      <c r="CL161" s="53">
        <v>-0.174953907728195</v>
      </c>
      <c r="CM161" s="53">
        <v>-0.172682821750641</v>
      </c>
      <c r="CN161" s="53">
        <v>-0.175165429711342</v>
      </c>
      <c r="CO161" s="53">
        <v>-0.18021023273468</v>
      </c>
      <c r="CP161" s="53">
        <v>-0.183998256921768</v>
      </c>
      <c r="CQ161" s="53">
        <v>-0.190064236521721</v>
      </c>
      <c r="CR161" s="53">
        <v>-0.203684493899345</v>
      </c>
      <c r="CS161" s="53">
        <v>-0.198580846190453</v>
      </c>
      <c r="CT161" s="53">
        <v>-0.200287669897079</v>
      </c>
      <c r="CU161" s="53">
        <v>-0.161805838346481</v>
      </c>
      <c r="CV161" s="53">
        <v>-0.116220347583294</v>
      </c>
      <c r="CW161" s="53">
        <v>-0.087004728615284</v>
      </c>
      <c r="CX161" s="53">
        <v>-0.0351756848394871</v>
      </c>
      <c r="CY161" s="53">
        <v>-0.0348635204136372</v>
      </c>
      <c r="CZ161" s="53">
        <v>-0.083985410630703</v>
      </c>
      <c r="DA161" s="53">
        <v>0.000262521207332611</v>
      </c>
      <c r="DB161" s="53">
        <v>-0.0217447020113468</v>
      </c>
      <c r="DC161" s="53">
        <v>-0.0118135847151279</v>
      </c>
      <c r="DD161" s="53">
        <v>0.0174059346318245</v>
      </c>
      <c r="DE161" s="53">
        <v>0.0343637876212597</v>
      </c>
      <c r="DF161" s="53">
        <v>0.0317147672176361</v>
      </c>
      <c r="DG161" s="53">
        <v>0.0375059321522713</v>
      </c>
      <c r="DH161" s="53">
        <v>0.00921331904828548</v>
      </c>
      <c r="DI161" s="53">
        <v>0.026010325178504</v>
      </c>
      <c r="DJ161" s="53">
        <v>0.0504181459546089</v>
      </c>
      <c r="DK161" s="53">
        <v>0.114960245788097</v>
      </c>
      <c r="DL161" s="53">
        <v>0.0980774015188217</v>
      </c>
      <c r="DM161" s="53">
        <v>0.0933999866247177</v>
      </c>
      <c r="DN161" s="53">
        <v>0.0685385763645172</v>
      </c>
      <c r="DO161" s="53">
        <v>0.102255672216415</v>
      </c>
      <c r="DP161" s="53">
        <v>0.0998897403478622</v>
      </c>
      <c r="DQ161" s="53">
        <v>0.130282610654831</v>
      </c>
      <c r="DR161" s="53">
        <v>0.150854021310806</v>
      </c>
      <c r="DS161" s="53">
        <v>0.14227694272995</v>
      </c>
      <c r="DT161" s="53">
        <v>0.128387361764908</v>
      </c>
      <c r="DU161" s="53">
        <v>0.13005468249321</v>
      </c>
      <c r="DV161" s="53">
        <v>0.11876592040062</v>
      </c>
      <c r="DW161" s="53">
        <v>0.0987191051244736</v>
      </c>
      <c r="DX161" s="53">
        <v>0.104593016207218</v>
      </c>
      <c r="DY161" s="53">
        <v>0.0894834622740746</v>
      </c>
      <c r="DZ161" s="53">
        <v>0.0803196579217911</v>
      </c>
      <c r="EA161" s="53">
        <v>0.0980604663491249</v>
      </c>
      <c r="EB161" s="53">
        <v>0.103601209819317</v>
      </c>
      <c r="EC161" s="53">
        <v>0.108863115310669</v>
      </c>
      <c r="ED161" s="53">
        <v>0.077327162027359</v>
      </c>
      <c r="EE161" s="53">
        <v>0.0879373475909233</v>
      </c>
      <c r="EF161" s="53">
        <v>0.0771581009030342</v>
      </c>
      <c r="EG161" s="53">
        <v>0.0820241421461105</v>
      </c>
      <c r="EH161" s="53">
        <v>0.0828362181782722</v>
      </c>
      <c r="EI161" s="53">
        <v>0.0887087434530258</v>
      </c>
      <c r="EJ161" s="53">
        <v>0.112733729183674</v>
      </c>
      <c r="EK161" s="53">
        <v>0.112996302545071</v>
      </c>
      <c r="EL161" s="53">
        <v>0.132613942027092</v>
      </c>
      <c r="EM161" s="53">
        <v>0.130463972687721</v>
      </c>
      <c r="EN161" s="53">
        <v>0.143326804041862</v>
      </c>
      <c r="EO161" s="53">
        <v>0.150347590446472</v>
      </c>
      <c r="EP161" s="53">
        <v>0.173816710710526</v>
      </c>
      <c r="EQ161" s="53">
        <v>0.18885712325573</v>
      </c>
      <c r="ER161" s="53">
        <v>0.198031336069107</v>
      </c>
      <c r="ES161" s="53">
        <v>0.191240519285202</v>
      </c>
      <c r="ET161" s="53">
        <v>0.20149128139019</v>
      </c>
      <c r="EU161" s="53">
        <v>0.201363176107407</v>
      </c>
      <c r="EV161" s="53">
        <v>0.195607349276543</v>
      </c>
      <c r="EW161" s="53">
        <v>0.188784211874008</v>
      </c>
      <c r="EX161" s="53">
        <v>0.18808776140213</v>
      </c>
    </row>
    <row r="162" s="53" customFormat="1" spans="1:154">
      <c r="A162" s="54">
        <v>300232</v>
      </c>
      <c r="B162" s="62">
        <v>300232</v>
      </c>
      <c r="C162" s="53" t="s">
        <v>498</v>
      </c>
      <c r="D162" s="55">
        <v>43851</v>
      </c>
      <c r="E162" s="53">
        <v>0.0169168002903461</v>
      </c>
      <c r="F162" s="53">
        <v>-0.00713906018063426</v>
      </c>
      <c r="G162" s="53">
        <v>0.0301516260951757</v>
      </c>
      <c r="H162" s="53">
        <v>0.111356981098652</v>
      </c>
      <c r="I162" s="53">
        <v>0.0823360681533813</v>
      </c>
      <c r="J162" s="53">
        <v>0.0498104989528656</v>
      </c>
      <c r="K162" s="53">
        <v>0.0513820573687553</v>
      </c>
      <c r="L162" s="53">
        <v>0.0362721160054207</v>
      </c>
      <c r="M162" s="53">
        <v>0.0335750505328178</v>
      </c>
      <c r="N162" s="53">
        <v>0.0156977567821741</v>
      </c>
      <c r="O162" s="53">
        <v>0.0751344561576843</v>
      </c>
      <c r="P162" s="53">
        <v>0.0783245489001274</v>
      </c>
      <c r="Q162" s="53">
        <v>0.107109263539314</v>
      </c>
      <c r="R162" s="53">
        <v>0.0845339968800545</v>
      </c>
      <c r="S162" s="53">
        <v>0.111289694905281</v>
      </c>
      <c r="T162" s="53">
        <v>0.075867585837841</v>
      </c>
      <c r="U162" s="53">
        <v>0.04094223305583</v>
      </c>
      <c r="V162" s="53">
        <v>0.0715268403291702</v>
      </c>
      <c r="W162" s="53">
        <v>0.0129955131560564</v>
      </c>
      <c r="X162" s="53">
        <v>0.020500173792243</v>
      </c>
      <c r="Y162" s="53">
        <v>0.0253576897084713</v>
      </c>
      <c r="Z162" s="53">
        <v>0.00684178341180086</v>
      </c>
      <c r="AA162" s="53">
        <v>-0.0164645649492741</v>
      </c>
      <c r="AB162" s="53">
        <v>0.00857931282371283</v>
      </c>
      <c r="AC162" s="53">
        <v>0.0787193104624748</v>
      </c>
      <c r="AD162" s="53">
        <v>0.055331613868475</v>
      </c>
      <c r="AE162" s="53">
        <v>0.0659865587949753</v>
      </c>
      <c r="AF162" s="53">
        <v>0.0746016278862953</v>
      </c>
      <c r="AG162" s="53">
        <v>0.0788803622126579</v>
      </c>
      <c r="AH162" s="53">
        <v>0.0860337615013123</v>
      </c>
      <c r="AI162" s="53">
        <v>0.0954821556806564</v>
      </c>
      <c r="AJ162" s="53">
        <v>0.0846836343407631</v>
      </c>
      <c r="AK162" s="53">
        <v>0.108206868171692</v>
      </c>
      <c r="AL162" s="53">
        <v>0.115830212831497</v>
      </c>
      <c r="AM162" s="53">
        <v>0.136942759156227</v>
      </c>
      <c r="AN162" s="53">
        <v>0.207925409078598</v>
      </c>
      <c r="AO162" s="53">
        <v>0.189498364925385</v>
      </c>
      <c r="AP162" s="53">
        <v>0.193335980176926</v>
      </c>
      <c r="AQ162" s="53">
        <v>0.168645933270454</v>
      </c>
      <c r="AR162" s="53">
        <v>0.155216619372368</v>
      </c>
      <c r="AS162" s="53">
        <v>0.188446238636971</v>
      </c>
      <c r="AT162" s="53">
        <v>0.210494443774223</v>
      </c>
      <c r="AU162" s="53">
        <v>0.221184149384499</v>
      </c>
      <c r="AV162" s="53">
        <v>0.183381080627441</v>
      </c>
      <c r="AW162" s="53">
        <v>0.169520884752274</v>
      </c>
      <c r="AX162" s="53">
        <v>0.161247208714485</v>
      </c>
      <c r="AY162" s="53">
        <v>0.128983736038208</v>
      </c>
      <c r="AZ162" s="53">
        <v>0.0904871672391891</v>
      </c>
      <c r="BA162" s="53">
        <v>0.073691189289093</v>
      </c>
      <c r="BB162" s="53">
        <v>0.0759311020374298</v>
      </c>
      <c r="BC162" s="53">
        <v>0.0245508626103401</v>
      </c>
      <c r="BD162" s="53">
        <v>0.00792292971163988</v>
      </c>
      <c r="BE162" s="53">
        <v>0.0545643754303455</v>
      </c>
      <c r="BF162" s="53">
        <v>0.0909587442874908</v>
      </c>
      <c r="BG162" s="53">
        <v>0.0533870756626129</v>
      </c>
      <c r="BH162" s="53">
        <v>0.013467782177031</v>
      </c>
      <c r="BI162" s="53">
        <v>0.00888212025165558</v>
      </c>
      <c r="BJ162" s="53">
        <v>-0.0128628127276897</v>
      </c>
      <c r="BK162" s="53">
        <v>-0.0383272282779217</v>
      </c>
      <c r="BL162" s="53">
        <v>-0.0146350730210543</v>
      </c>
      <c r="BM162" s="53">
        <v>-0.0264543071389198</v>
      </c>
      <c r="BN162" s="53">
        <v>-0.0140922721475363</v>
      </c>
      <c r="BO162" s="53">
        <v>0.0131791103631258</v>
      </c>
      <c r="BP162" s="53">
        <v>0.011425007134676</v>
      </c>
      <c r="BQ162" s="53">
        <v>0.0528825484216213</v>
      </c>
      <c r="BR162" s="53">
        <v>0.0295537766069174</v>
      </c>
      <c r="BS162" s="53">
        <v>-0.00796893425285816</v>
      </c>
      <c r="BT162" s="53">
        <v>0.00635252334177494</v>
      </c>
      <c r="BU162" s="53">
        <v>-0.0342174768447876</v>
      </c>
      <c r="BV162" s="53">
        <v>-0.0293489787727594</v>
      </c>
      <c r="BW162" s="53">
        <v>-0.031295869499445</v>
      </c>
      <c r="BX162" s="53">
        <v>-0.029870230704546</v>
      </c>
      <c r="BY162" s="53">
        <v>-0.0569246076047421</v>
      </c>
      <c r="BZ162" s="53">
        <v>-0.0751138105988502</v>
      </c>
      <c r="CA162" s="53">
        <v>-0.0772541686892509</v>
      </c>
      <c r="CB162" s="53">
        <v>-0.0781304761767387</v>
      </c>
      <c r="CC162" s="53">
        <v>-0.0873129740357399</v>
      </c>
      <c r="CD162" s="53">
        <v>-0.104779422283173</v>
      </c>
      <c r="CE162" s="53">
        <v>-0.109244801104069</v>
      </c>
      <c r="CF162" s="53">
        <v>-0.107139758765697</v>
      </c>
      <c r="CG162" s="53">
        <v>-0.0918510556221008</v>
      </c>
      <c r="CH162" s="53">
        <v>-0.0985289141535759</v>
      </c>
      <c r="CI162" s="53">
        <v>-0.099553294479847</v>
      </c>
      <c r="CJ162" s="53">
        <v>-0.0807954519987106</v>
      </c>
      <c r="CK162" s="53">
        <v>-0.063799187541008</v>
      </c>
      <c r="CL162" s="53">
        <v>-0.0134210716933012</v>
      </c>
      <c r="CM162" s="53">
        <v>-0.0350245945155621</v>
      </c>
      <c r="CN162" s="53">
        <v>-0.0334843508899212</v>
      </c>
      <c r="CO162" s="53">
        <v>-0.0421281754970551</v>
      </c>
      <c r="CP162" s="53">
        <v>-0.0555518791079521</v>
      </c>
      <c r="CQ162" s="53">
        <v>-0.053068321198225</v>
      </c>
      <c r="CR162" s="53">
        <v>-0.0467226691544056</v>
      </c>
      <c r="CS162" s="53">
        <v>-0.035455197095871</v>
      </c>
      <c r="CT162" s="53">
        <v>-0.0544465743005276</v>
      </c>
      <c r="CU162" s="53">
        <v>-0.0428160019218922</v>
      </c>
      <c r="CV162" s="53">
        <v>-0.0522828176617622</v>
      </c>
      <c r="CW162" s="53">
        <v>-0.0685151070356369</v>
      </c>
      <c r="CX162" s="53">
        <v>-0.100314080715179</v>
      </c>
      <c r="CY162" s="53">
        <v>-0.0957351848483086</v>
      </c>
      <c r="CZ162" s="53">
        <v>-0.0883096233010292</v>
      </c>
      <c r="DA162" s="53">
        <v>0.0193614475429058</v>
      </c>
      <c r="DB162" s="53">
        <v>0.0119335204362869</v>
      </c>
      <c r="DC162" s="53">
        <v>0.0025827600620687</v>
      </c>
      <c r="DD162" s="53">
        <v>0.0473937429487705</v>
      </c>
      <c r="DE162" s="53">
        <v>0.0559444986283779</v>
      </c>
      <c r="DF162" s="53">
        <v>0.0633382275700569</v>
      </c>
      <c r="DG162" s="53">
        <v>0.0694954469799995</v>
      </c>
      <c r="DH162" s="53">
        <v>0.0761304423213005</v>
      </c>
      <c r="DI162" s="53">
        <v>0.098897784948349</v>
      </c>
      <c r="DJ162" s="53">
        <v>0.0573283396661282</v>
      </c>
      <c r="DK162" s="53">
        <v>0.128584280610085</v>
      </c>
      <c r="DL162" s="53">
        <v>0.119412332773209</v>
      </c>
      <c r="DM162" s="53">
        <v>0.120925664901733</v>
      </c>
      <c r="DN162" s="53">
        <v>0.100104495882988</v>
      </c>
      <c r="DO162" s="53">
        <v>0.0854026526212692</v>
      </c>
      <c r="DP162" s="53">
        <v>0.0733093246817589</v>
      </c>
      <c r="DQ162" s="53">
        <v>0.0759066790342331</v>
      </c>
      <c r="DR162" s="53">
        <v>0.0921698287129402</v>
      </c>
      <c r="DS162" s="53">
        <v>0.0742084980010986</v>
      </c>
      <c r="DT162" s="53">
        <v>0.0768446624279022</v>
      </c>
      <c r="DU162" s="53">
        <v>0.083649069070816</v>
      </c>
      <c r="DV162" s="53">
        <v>0.063707523047924</v>
      </c>
      <c r="DW162" s="53">
        <v>0.0674555525183678</v>
      </c>
      <c r="DX162" s="53">
        <v>0.110688634216785</v>
      </c>
      <c r="DY162" s="53">
        <v>0.182968989014626</v>
      </c>
      <c r="DZ162" s="53">
        <v>0.160457596182823</v>
      </c>
      <c r="EA162" s="53">
        <v>0.180295035243034</v>
      </c>
      <c r="EB162" s="53">
        <v>0.206376567482948</v>
      </c>
      <c r="EC162" s="53">
        <v>0.215120673179626</v>
      </c>
      <c r="ED162" s="53">
        <v>0.22016903758049</v>
      </c>
      <c r="EE162" s="53">
        <v>0.214328721165657</v>
      </c>
      <c r="EF162" s="53">
        <v>0.210208058357239</v>
      </c>
      <c r="EG162" s="53">
        <v>0.234755679965019</v>
      </c>
      <c r="EH162" s="53">
        <v>0.223621174693108</v>
      </c>
      <c r="EI162" s="53">
        <v>0.227737456560135</v>
      </c>
      <c r="EJ162" s="53">
        <v>0.248341992497444</v>
      </c>
      <c r="EK162" s="53">
        <v>0.251518487930298</v>
      </c>
      <c r="EL162" s="53">
        <v>0.253815829753876</v>
      </c>
      <c r="EM162" s="53">
        <v>0.23776963353157</v>
      </c>
      <c r="EN162" s="53">
        <v>0.2377640157938</v>
      </c>
      <c r="EO162" s="53">
        <v>0.268510073423386</v>
      </c>
      <c r="EP162" s="53">
        <v>0.284212619066238</v>
      </c>
      <c r="EQ162" s="53">
        <v>0.283634841442108</v>
      </c>
      <c r="ER162" s="53">
        <v>0.264823168516159</v>
      </c>
      <c r="ES162" s="53">
        <v>0.239332392811775</v>
      </c>
      <c r="ET162" s="53">
        <v>0.240525528788567</v>
      </c>
      <c r="EU162" s="53">
        <v>0.224494367837906</v>
      </c>
      <c r="EV162" s="53">
        <v>0.217796757817268</v>
      </c>
      <c r="EW162" s="53">
        <v>0.196421891450882</v>
      </c>
      <c r="EX162" s="53">
        <v>0.191236242651939</v>
      </c>
    </row>
    <row r="163" s="53" customFormat="1" spans="1:154">
      <c r="A163" s="54">
        <v>300241</v>
      </c>
      <c r="B163" s="62">
        <v>300241</v>
      </c>
      <c r="C163" s="53" t="s">
        <v>501</v>
      </c>
      <c r="D163" s="55">
        <v>43851</v>
      </c>
      <c r="E163" s="53">
        <v>0.00991389900445938</v>
      </c>
      <c r="F163" s="53">
        <v>0.000456352718174458</v>
      </c>
      <c r="G163" s="53">
        <v>-0.0107228038832545</v>
      </c>
      <c r="H163" s="53">
        <v>-0.053189255297184</v>
      </c>
      <c r="I163" s="53">
        <v>-0.0966535359621048</v>
      </c>
      <c r="J163" s="53">
        <v>-0.106481611728668</v>
      </c>
      <c r="K163" s="53">
        <v>-0.165820509195328</v>
      </c>
      <c r="L163" s="53">
        <v>-0.182662397623062</v>
      </c>
      <c r="M163" s="53">
        <v>-0.13898204267025</v>
      </c>
      <c r="N163" s="53">
        <v>-0.180029258131981</v>
      </c>
      <c r="O163" s="53">
        <v>-0.147823750972748</v>
      </c>
      <c r="P163" s="53">
        <v>-0.0884065553545952</v>
      </c>
      <c r="Q163" s="53">
        <v>-0.0759355872869492</v>
      </c>
      <c r="R163" s="53">
        <v>-0.0676748529076576</v>
      </c>
      <c r="S163" s="53">
        <v>-0.0882319062948227</v>
      </c>
      <c r="T163" s="53">
        <v>-0.0286951195448637</v>
      </c>
      <c r="U163" s="53">
        <v>-0.0711302235722542</v>
      </c>
      <c r="V163" s="53">
        <v>-0.106845170259476</v>
      </c>
      <c r="W163" s="53">
        <v>-0.164222657680511</v>
      </c>
      <c r="X163" s="53">
        <v>-0.148319363594055</v>
      </c>
      <c r="Y163" s="53">
        <v>-0.162282019853592</v>
      </c>
      <c r="Z163" s="53">
        <v>-0.267414510250092</v>
      </c>
      <c r="AA163" s="53">
        <v>-0.265042006969452</v>
      </c>
      <c r="AB163" s="53">
        <v>-0.268418371677399</v>
      </c>
      <c r="AC163" s="53">
        <v>-0.181911990046501</v>
      </c>
      <c r="AD163" s="53">
        <v>-0.189648851752281</v>
      </c>
      <c r="AE163" s="53">
        <v>-0.154549106955528</v>
      </c>
      <c r="AF163" s="53">
        <v>-0.121330127120018</v>
      </c>
      <c r="AG163" s="53">
        <v>-0.109647765755653</v>
      </c>
      <c r="AH163" s="53">
        <v>-0.0690991580486298</v>
      </c>
      <c r="AI163" s="53">
        <v>-0.050516813993454</v>
      </c>
      <c r="AJ163" s="53">
        <v>-0.0280090309679508</v>
      </c>
      <c r="AK163" s="53">
        <v>-0.0356151163578033</v>
      </c>
      <c r="AL163" s="53">
        <v>0.0280849914997816</v>
      </c>
      <c r="AM163" s="53">
        <v>0.000786409014835954</v>
      </c>
      <c r="AN163" s="53">
        <v>0.0555413104593754</v>
      </c>
      <c r="AO163" s="53">
        <v>0.0652522966265678</v>
      </c>
      <c r="AP163" s="53">
        <v>0.0463466569781303</v>
      </c>
      <c r="AQ163" s="53">
        <v>0.0384330749511719</v>
      </c>
      <c r="AR163" s="53">
        <v>0.0466962791979313</v>
      </c>
      <c r="AS163" s="53">
        <v>0.0747902542352676</v>
      </c>
      <c r="AT163" s="53">
        <v>0.0786191523075104</v>
      </c>
      <c r="AU163" s="53">
        <v>0.0669396296143532</v>
      </c>
      <c r="AV163" s="53">
        <v>0.0395936034619808</v>
      </c>
      <c r="AW163" s="53">
        <v>0.0353250876069069</v>
      </c>
      <c r="AX163" s="53">
        <v>0.0183005724102259</v>
      </c>
      <c r="AY163" s="53">
        <v>0.0473455525934696</v>
      </c>
      <c r="AZ163" s="53">
        <v>0.103431031107903</v>
      </c>
      <c r="BA163" s="53">
        <v>0.0875443071126938</v>
      </c>
      <c r="BB163" s="53">
        <v>0.0762068927288055</v>
      </c>
      <c r="BC163" s="53">
        <v>0.00247158482670784</v>
      </c>
      <c r="BD163" s="53">
        <v>0.00572071969509125</v>
      </c>
      <c r="BE163" s="53">
        <v>0.00171457976102829</v>
      </c>
      <c r="BF163" s="53">
        <v>-0.0307153910398483</v>
      </c>
      <c r="BG163" s="53">
        <v>-0.0636797323822975</v>
      </c>
      <c r="BH163" s="53">
        <v>-0.0676297023892403</v>
      </c>
      <c r="BI163" s="53">
        <v>-0.0880025997757912</v>
      </c>
      <c r="BJ163" s="53">
        <v>-0.0843720510601997</v>
      </c>
      <c r="BK163" s="53">
        <v>-0.0392172411084175</v>
      </c>
      <c r="BL163" s="53">
        <v>-0.0499439388513565</v>
      </c>
      <c r="BM163" s="53">
        <v>-0.0307071916759014</v>
      </c>
      <c r="BN163" s="53">
        <v>0.00241458043456078</v>
      </c>
      <c r="BO163" s="53">
        <v>0.00523938983678818</v>
      </c>
      <c r="BP163" s="53">
        <v>0.0105334259569645</v>
      </c>
      <c r="BQ163" s="53">
        <v>-0.0146046057343483</v>
      </c>
      <c r="BR163" s="53">
        <v>0.056271918118</v>
      </c>
      <c r="BS163" s="53">
        <v>0.0118576288223267</v>
      </c>
      <c r="BT163" s="53">
        <v>-0.0322626531124115</v>
      </c>
      <c r="BU163" s="53">
        <v>-0.071671336889267</v>
      </c>
      <c r="BV163" s="53">
        <v>-0.00612213462591171</v>
      </c>
      <c r="BW163" s="53">
        <v>-0.0394841060042381</v>
      </c>
      <c r="BX163" s="53">
        <v>-0.059185154736042</v>
      </c>
      <c r="BY163" s="53">
        <v>-0.0666660070419312</v>
      </c>
      <c r="BZ163" s="53">
        <v>-0.0898672938346863</v>
      </c>
      <c r="CA163" s="53">
        <v>-0.0861855372786522</v>
      </c>
      <c r="CB163" s="53">
        <v>-0.0808175653219223</v>
      </c>
      <c r="CC163" s="53">
        <v>-0.0521881990134716</v>
      </c>
      <c r="CD163" s="53">
        <v>-0.0124161224812269</v>
      </c>
      <c r="CE163" s="53">
        <v>-0.0088034775108099</v>
      </c>
      <c r="CF163" s="53">
        <v>0.00168262096121907</v>
      </c>
      <c r="CG163" s="53">
        <v>0.0479738973081112</v>
      </c>
      <c r="CH163" s="53">
        <v>0.0710683166980743</v>
      </c>
      <c r="CI163" s="53">
        <v>0.0516211614012718</v>
      </c>
      <c r="CJ163" s="53">
        <v>0.0232329517602921</v>
      </c>
      <c r="CK163" s="53">
        <v>-0.021027572453022</v>
      </c>
      <c r="CL163" s="53">
        <v>-0.0159033928066492</v>
      </c>
      <c r="CM163" s="53">
        <v>-0.0181841105222702</v>
      </c>
      <c r="CN163" s="53">
        <v>-0.0413871109485626</v>
      </c>
      <c r="CO163" s="53">
        <v>-0.0421741455793381</v>
      </c>
      <c r="CP163" s="53">
        <v>-0.0546796582639217</v>
      </c>
      <c r="CQ163" s="53">
        <v>-0.0604053847491741</v>
      </c>
      <c r="CR163" s="53">
        <v>-0.0601261258125305</v>
      </c>
      <c r="CS163" s="53">
        <v>-0.057010643184185</v>
      </c>
      <c r="CT163" s="53">
        <v>-0.0848469287157059</v>
      </c>
      <c r="CU163" s="53">
        <v>-0.07942184060812</v>
      </c>
      <c r="CV163" s="53">
        <v>-0.0754109621047974</v>
      </c>
      <c r="CW163" s="53">
        <v>-0.0579765476286411</v>
      </c>
      <c r="CX163" s="53">
        <v>-0.0725312456488609</v>
      </c>
      <c r="CY163" s="53">
        <v>-0.0758374407887459</v>
      </c>
      <c r="CZ163" s="53">
        <v>-0.0903467386960983</v>
      </c>
      <c r="DA163" s="53">
        <v>-0.0109524577856064</v>
      </c>
      <c r="DB163" s="53">
        <v>-0.0236591398715973</v>
      </c>
      <c r="DC163" s="53">
        <v>-0.0308321565389633</v>
      </c>
      <c r="DD163" s="53">
        <v>-0.0408686362206936</v>
      </c>
      <c r="DE163" s="53">
        <v>-0.0513685792684555</v>
      </c>
      <c r="DF163" s="53">
        <v>-0.0572466850280762</v>
      </c>
      <c r="DG163" s="53">
        <v>-0.0962126925587654</v>
      </c>
      <c r="DH163" s="53">
        <v>-0.11668511480093</v>
      </c>
      <c r="DI163" s="53">
        <v>-0.1181595697999</v>
      </c>
      <c r="DJ163" s="53">
        <v>-0.148480087518692</v>
      </c>
      <c r="DK163" s="53">
        <v>-0.135511338710785</v>
      </c>
      <c r="DL163" s="53">
        <v>-0.109215907752514</v>
      </c>
      <c r="DM163" s="53">
        <v>-0.099569745361805</v>
      </c>
      <c r="DN163" s="53">
        <v>-0.09660305082798</v>
      </c>
      <c r="DO163" s="53">
        <v>-0.0920220762491226</v>
      </c>
      <c r="DP163" s="53">
        <v>-0.103361807763577</v>
      </c>
      <c r="DQ163" s="53">
        <v>-0.101382628083229</v>
      </c>
      <c r="DR163" s="53">
        <v>-0.0929772853851318</v>
      </c>
      <c r="DS163" s="53">
        <v>-0.110946096479893</v>
      </c>
      <c r="DT163" s="53">
        <v>-0.160592004656792</v>
      </c>
      <c r="DU163" s="53">
        <v>-0.141192674636841</v>
      </c>
      <c r="DV163" s="53">
        <v>-0.226624116301537</v>
      </c>
      <c r="DW163" s="53">
        <v>-0.216770753264427</v>
      </c>
      <c r="DX163" s="53">
        <v>-0.196945831179619</v>
      </c>
      <c r="DY163" s="53">
        <v>-0.114121228456497</v>
      </c>
      <c r="DZ163" s="53">
        <v>-0.127226054668427</v>
      </c>
      <c r="EA163" s="53">
        <v>-0.120755672454834</v>
      </c>
      <c r="EB163" s="53">
        <v>-0.127308785915375</v>
      </c>
      <c r="EC163" s="53">
        <v>-0.119239062070847</v>
      </c>
      <c r="ED163" s="53">
        <v>-0.0891765505075455</v>
      </c>
      <c r="EE163" s="53">
        <v>-0.116885483264923</v>
      </c>
      <c r="EF163" s="53">
        <v>-0.117472119629383</v>
      </c>
      <c r="EG163" s="53">
        <v>-0.105631053447723</v>
      </c>
      <c r="EH163" s="53">
        <v>-0.0135427322238684</v>
      </c>
      <c r="EI163" s="53">
        <v>0.00341920903883874</v>
      </c>
      <c r="EJ163" s="53">
        <v>0.0530499294400215</v>
      </c>
      <c r="EK163" s="53">
        <v>0.0650416389107704</v>
      </c>
      <c r="EL163" s="53">
        <v>0.0693389996886253</v>
      </c>
      <c r="EM163" s="53">
        <v>0.0622124448418617</v>
      </c>
      <c r="EN163" s="53">
        <v>0.0829811617732048</v>
      </c>
      <c r="EO163" s="53">
        <v>0.116800867021084</v>
      </c>
      <c r="EP163" s="53">
        <v>0.120350502431393</v>
      </c>
      <c r="EQ163" s="53">
        <v>0.105555504560471</v>
      </c>
      <c r="ER163" s="53">
        <v>0.106045760214329</v>
      </c>
      <c r="ES163" s="53">
        <v>0.0963521525263786</v>
      </c>
      <c r="ET163" s="53">
        <v>0.0753167569637299</v>
      </c>
      <c r="EU163" s="53">
        <v>0.0869273245334625</v>
      </c>
      <c r="EV163" s="53">
        <v>0.157567501068115</v>
      </c>
      <c r="EW163" s="53">
        <v>0.144986972212791</v>
      </c>
      <c r="EX163" s="53">
        <v>0.148158863186836</v>
      </c>
    </row>
    <row r="164" s="53" customFormat="1" spans="1:154">
      <c r="A164" s="54">
        <v>300256</v>
      </c>
      <c r="B164" s="62">
        <v>300256</v>
      </c>
      <c r="C164" s="53" t="s">
        <v>504</v>
      </c>
      <c r="D164" s="55">
        <v>43851</v>
      </c>
      <c r="E164" s="53">
        <v>0.158274710178375</v>
      </c>
      <c r="F164" s="53">
        <v>0.104384459555149</v>
      </c>
      <c r="G164" s="53">
        <v>0.0677636563777924</v>
      </c>
      <c r="H164" s="53">
        <v>0.0135401599109173</v>
      </c>
      <c r="I164" s="53">
        <v>-0.0472111068665981</v>
      </c>
      <c r="J164" s="53">
        <v>-0.0696550607681274</v>
      </c>
      <c r="K164" s="53">
        <v>-0.0834954679012299</v>
      </c>
      <c r="L164" s="53">
        <v>-0.0674431845545769</v>
      </c>
      <c r="M164" s="53">
        <v>-0.0388893149793148</v>
      </c>
      <c r="N164" s="53">
        <v>-0.0882736966013908</v>
      </c>
      <c r="O164" s="53">
        <v>-0.105745889246464</v>
      </c>
      <c r="P164" s="53">
        <v>-0.104789093136787</v>
      </c>
      <c r="Q164" s="53">
        <v>-0.053449772298336</v>
      </c>
      <c r="R164" s="53">
        <v>-0.0580636858940125</v>
      </c>
      <c r="S164" s="53">
        <v>-0.0522407181560993</v>
      </c>
      <c r="T164" s="53">
        <v>-0.121942766010761</v>
      </c>
      <c r="U164" s="53">
        <v>-0.0977793708443642</v>
      </c>
      <c r="V164" s="53">
        <v>-0.121024861931801</v>
      </c>
      <c r="W164" s="53">
        <v>-0.171816945075989</v>
      </c>
      <c r="X164" s="53">
        <v>-0.214126780629158</v>
      </c>
      <c r="Y164" s="53">
        <v>-0.218207865953445</v>
      </c>
      <c r="Z164" s="53">
        <v>-0.291460335254669</v>
      </c>
      <c r="AA164" s="53">
        <v>-0.275956779718399</v>
      </c>
      <c r="AB164" s="53">
        <v>-0.325149446725845</v>
      </c>
      <c r="AC164" s="53">
        <v>-0.319258630275726</v>
      </c>
      <c r="AD164" s="53">
        <v>-0.272509306669235</v>
      </c>
      <c r="AE164" s="53">
        <v>-0.294248342514038</v>
      </c>
      <c r="AF164" s="53">
        <v>-0.365057319402695</v>
      </c>
      <c r="AG164" s="53">
        <v>-0.262848258018494</v>
      </c>
      <c r="AH164" s="53">
        <v>-0.23323680460453</v>
      </c>
      <c r="AI164" s="53">
        <v>-0.11142897605896</v>
      </c>
      <c r="AJ164" s="53">
        <v>-0.0531251020729542</v>
      </c>
      <c r="AK164" s="53">
        <v>-0.157663851976395</v>
      </c>
      <c r="AL164" s="53">
        <v>-0.235692530870438</v>
      </c>
      <c r="AM164" s="53">
        <v>-0.263518154621124</v>
      </c>
      <c r="AN164" s="53">
        <v>-0.18301796913147</v>
      </c>
      <c r="AO164" s="53">
        <v>-0.1935905367136</v>
      </c>
      <c r="AP164" s="53">
        <v>-0.220427185297012</v>
      </c>
      <c r="AQ164" s="53">
        <v>-0.131451740860939</v>
      </c>
      <c r="AR164" s="53">
        <v>-0.0958804115653038</v>
      </c>
      <c r="AS164" s="53">
        <v>-0.128642290830612</v>
      </c>
      <c r="AT164" s="53">
        <v>-0.189615204930305</v>
      </c>
      <c r="AU164" s="53">
        <v>-0.216528117656708</v>
      </c>
      <c r="AV164" s="53">
        <v>-0.231255948543549</v>
      </c>
      <c r="AW164" s="53">
        <v>-0.249455407261848</v>
      </c>
      <c r="AX164" s="53">
        <v>-0.227803289890289</v>
      </c>
      <c r="AY164" s="53">
        <v>-0.256682753562927</v>
      </c>
      <c r="AZ164" s="53">
        <v>-0.256614714860916</v>
      </c>
      <c r="BA164" s="53">
        <v>-0.242377653717995</v>
      </c>
      <c r="BB164" s="53">
        <v>-0.313179075717926</v>
      </c>
      <c r="BC164" s="53">
        <v>0.14991994202137</v>
      </c>
      <c r="BD164" s="53">
        <v>0.128719046711922</v>
      </c>
      <c r="BE164" s="53">
        <v>0.0818487480282784</v>
      </c>
      <c r="BF164" s="53">
        <v>0.0477485284209251</v>
      </c>
      <c r="BG164" s="53">
        <v>0.0216666217893362</v>
      </c>
      <c r="BH164" s="53">
        <v>0.00910910591483116</v>
      </c>
      <c r="BI164" s="53">
        <v>0.0175045784562826</v>
      </c>
      <c r="BJ164" s="53">
        <v>0.0477209389209747</v>
      </c>
      <c r="BK164" s="53">
        <v>0.0233495086431503</v>
      </c>
      <c r="BL164" s="53">
        <v>0.0128803988918662</v>
      </c>
      <c r="BM164" s="53">
        <v>-0.0188170000910759</v>
      </c>
      <c r="BN164" s="53">
        <v>-0.0153165860101581</v>
      </c>
      <c r="BO164" s="53">
        <v>0.0222222022712231</v>
      </c>
      <c r="BP164" s="53">
        <v>0.0331598110496998</v>
      </c>
      <c r="BQ164" s="53">
        <v>0.0515441596508026</v>
      </c>
      <c r="BR164" s="53">
        <v>0.0435358583927155</v>
      </c>
      <c r="BS164" s="53">
        <v>0.0538141764700413</v>
      </c>
      <c r="BT164" s="53">
        <v>0.0213740412145853</v>
      </c>
      <c r="BU164" s="53">
        <v>-0.0254630651324987</v>
      </c>
      <c r="BV164" s="53">
        <v>-0.0367117114365101</v>
      </c>
      <c r="BW164" s="53">
        <v>-0.0391393303871155</v>
      </c>
      <c r="BX164" s="53">
        <v>-0.0864022001624107</v>
      </c>
      <c r="BY164" s="53">
        <v>-0.0228763744235039</v>
      </c>
      <c r="BZ164" s="53">
        <v>-0.0354358106851578</v>
      </c>
      <c r="CA164" s="53">
        <v>-0.0521498695015907</v>
      </c>
      <c r="CB164" s="53">
        <v>-0.0578102469444275</v>
      </c>
      <c r="CC164" s="53">
        <v>-0.0907269790768623</v>
      </c>
      <c r="CD164" s="53">
        <v>-0.118695437908173</v>
      </c>
      <c r="CE164" s="53">
        <v>-0.101403422653675</v>
      </c>
      <c r="CF164" s="53">
        <v>-0.113590881228447</v>
      </c>
      <c r="CG164" s="53">
        <v>-0.0352113470435143</v>
      </c>
      <c r="CH164" s="53">
        <v>0.00037533207796514</v>
      </c>
      <c r="CI164" s="53">
        <v>-0.0734691470861435</v>
      </c>
      <c r="CJ164" s="53">
        <v>-0.149963855743408</v>
      </c>
      <c r="CK164" s="53">
        <v>-0.165481895208359</v>
      </c>
      <c r="CL164" s="53">
        <v>-0.165838852524757</v>
      </c>
      <c r="CM164" s="53">
        <v>-0.190061315894127</v>
      </c>
      <c r="CN164" s="53">
        <v>-0.199485331773758</v>
      </c>
      <c r="CO164" s="53">
        <v>-0.106013983488083</v>
      </c>
      <c r="CP164" s="53">
        <v>-0.0933681204915047</v>
      </c>
      <c r="CQ164" s="53">
        <v>-0.115631319582462</v>
      </c>
      <c r="CR164" s="53">
        <v>-0.161442086100578</v>
      </c>
      <c r="CS164" s="53">
        <v>-0.162642449140549</v>
      </c>
      <c r="CT164" s="53">
        <v>-0.160305663943291</v>
      </c>
      <c r="CU164" s="53">
        <v>-0.184487104415894</v>
      </c>
      <c r="CV164" s="53">
        <v>-0.188629627227783</v>
      </c>
      <c r="CW164" s="53">
        <v>-0.219221398234367</v>
      </c>
      <c r="CX164" s="53">
        <v>-0.247449442744255</v>
      </c>
      <c r="CY164" s="53">
        <v>-0.235722050070763</v>
      </c>
      <c r="CZ164" s="53">
        <v>-0.254299998283386</v>
      </c>
      <c r="DA164" s="53">
        <v>0.106499098241329</v>
      </c>
      <c r="DB164" s="53">
        <v>0.0738097429275513</v>
      </c>
      <c r="DC164" s="53">
        <v>0.0840592384338379</v>
      </c>
      <c r="DD164" s="53">
        <v>0.0639359652996063</v>
      </c>
      <c r="DE164" s="53">
        <v>0.0292666014283895</v>
      </c>
      <c r="DF164" s="53">
        <v>0.0193801615387201</v>
      </c>
      <c r="DG164" s="53">
        <v>-0.00285571441054344</v>
      </c>
      <c r="DH164" s="53">
        <v>-0.0170197896659374</v>
      </c>
      <c r="DI164" s="53">
        <v>0.0359055064618587</v>
      </c>
      <c r="DJ164" s="53">
        <v>-0.00300976540893316</v>
      </c>
      <c r="DK164" s="53">
        <v>0.0112154390662909</v>
      </c>
      <c r="DL164" s="53">
        <v>0.00867182482033968</v>
      </c>
      <c r="DM164" s="53">
        <v>0.0224723573774099</v>
      </c>
      <c r="DN164" s="53">
        <v>0.0069208312779665</v>
      </c>
      <c r="DO164" s="53">
        <v>-0.0056405458599329</v>
      </c>
      <c r="DP164" s="53">
        <v>-0.0673342943191528</v>
      </c>
      <c r="DQ164" s="53">
        <v>-0.0534492172300816</v>
      </c>
      <c r="DR164" s="53">
        <v>-0.0442545749247074</v>
      </c>
      <c r="DS164" s="53">
        <v>-0.048209547996521</v>
      </c>
      <c r="DT164" s="53">
        <v>-0.0792707353830338</v>
      </c>
      <c r="DU164" s="53">
        <v>-0.0809242054820061</v>
      </c>
      <c r="DV164" s="53">
        <v>-0.106913805007935</v>
      </c>
      <c r="DW164" s="53">
        <v>-0.154936075210571</v>
      </c>
      <c r="DX164" s="53">
        <v>-0.191569298505783</v>
      </c>
      <c r="DY164" s="53">
        <v>-0.168964445590973</v>
      </c>
      <c r="DZ164" s="53">
        <v>-0.116554729640484</v>
      </c>
      <c r="EA164" s="53">
        <v>-0.105377033352852</v>
      </c>
      <c r="EB164" s="53">
        <v>-0.148217543959618</v>
      </c>
      <c r="EC164" s="53">
        <v>-0.0633004903793335</v>
      </c>
      <c r="ED164" s="53">
        <v>-0.0215015932917595</v>
      </c>
      <c r="EE164" s="53">
        <v>0.0219267010688782</v>
      </c>
      <c r="EF164" s="53">
        <v>0.0446438975632191</v>
      </c>
      <c r="EG164" s="53">
        <v>0.0139496242627501</v>
      </c>
      <c r="EH164" s="53">
        <v>0.0124156633391976</v>
      </c>
      <c r="EI164" s="53">
        <v>0.000108082545921206</v>
      </c>
      <c r="EJ164" s="53">
        <v>0.0809652134776115</v>
      </c>
      <c r="EK164" s="53">
        <v>0.0946151167154312</v>
      </c>
      <c r="EL164" s="53">
        <v>0.0772024765610695</v>
      </c>
      <c r="EM164" s="53">
        <v>0.0727065652608871</v>
      </c>
      <c r="EN164" s="53">
        <v>0.0956320390105247</v>
      </c>
      <c r="EO164" s="53">
        <v>0.0851333513855934</v>
      </c>
      <c r="EP164" s="53">
        <v>0.0699712038040161</v>
      </c>
      <c r="EQ164" s="53">
        <v>0.0442586615681648</v>
      </c>
      <c r="ER164" s="53">
        <v>0.0271940510720015</v>
      </c>
      <c r="ES164" s="53">
        <v>0.033176027238369</v>
      </c>
      <c r="ET164" s="53">
        <v>0.0589706748723984</v>
      </c>
      <c r="EU164" s="53">
        <v>0.0606829561293125</v>
      </c>
      <c r="EV164" s="53">
        <v>0.088979035615921</v>
      </c>
      <c r="EW164" s="53">
        <v>0.0914887338876724</v>
      </c>
      <c r="EX164" s="53">
        <v>0.0392652526497841</v>
      </c>
    </row>
    <row r="165" s="53" customFormat="1" spans="1:154">
      <c r="A165" s="54">
        <v>300270</v>
      </c>
      <c r="B165" s="62">
        <v>300270</v>
      </c>
      <c r="C165" s="53" t="s">
        <v>507</v>
      </c>
      <c r="D165" s="55">
        <v>43851</v>
      </c>
      <c r="E165" s="53">
        <v>-0.134932294487953</v>
      </c>
      <c r="F165" s="53">
        <v>-0.160387009382248</v>
      </c>
      <c r="G165" s="53">
        <v>-0.267445147037506</v>
      </c>
      <c r="H165" s="53">
        <v>-0.200577557086945</v>
      </c>
      <c r="I165" s="53">
        <v>-0.118473768234253</v>
      </c>
      <c r="J165" s="53">
        <v>-0.109802663326263</v>
      </c>
      <c r="K165" s="53">
        <v>-0.128293812274933</v>
      </c>
      <c r="L165" s="53">
        <v>-0.110588148236275</v>
      </c>
      <c r="M165" s="53">
        <v>-0.125796124339104</v>
      </c>
      <c r="N165" s="53">
        <v>-0.149340331554413</v>
      </c>
      <c r="O165" s="53">
        <v>-0.152547851204872</v>
      </c>
      <c r="P165" s="53">
        <v>-0.14509654045105</v>
      </c>
      <c r="Q165" s="53">
        <v>-0.130986914038658</v>
      </c>
      <c r="R165" s="53">
        <v>-0.120689019560814</v>
      </c>
      <c r="S165" s="53">
        <v>-0.130344912409782</v>
      </c>
      <c r="T165" s="53">
        <v>-0.127686768770218</v>
      </c>
      <c r="U165" s="53">
        <v>-0.0994605645537376</v>
      </c>
      <c r="V165" s="53">
        <v>-0.100447446107864</v>
      </c>
      <c r="W165" s="53">
        <v>-0.0777769759297371</v>
      </c>
      <c r="X165" s="53">
        <v>-0.127981901168823</v>
      </c>
      <c r="Y165" s="53">
        <v>-0.178704455494881</v>
      </c>
      <c r="Z165" s="53">
        <v>-0.247820779681206</v>
      </c>
      <c r="AA165" s="53">
        <v>-0.196708425879478</v>
      </c>
      <c r="AB165" s="53">
        <v>-0.215141355991364</v>
      </c>
      <c r="AC165" s="53">
        <v>-0.191216230392456</v>
      </c>
      <c r="AD165" s="53">
        <v>-0.211579993367195</v>
      </c>
      <c r="AE165" s="53">
        <v>-0.265521556138992</v>
      </c>
      <c r="AF165" s="53">
        <v>-0.271643847227097</v>
      </c>
      <c r="AG165" s="53">
        <v>-0.238754481077194</v>
      </c>
      <c r="AH165" s="53">
        <v>-0.263769418001175</v>
      </c>
      <c r="AI165" s="53">
        <v>-0.275194764137268</v>
      </c>
      <c r="AJ165" s="53">
        <v>-0.295915126800537</v>
      </c>
      <c r="AK165" s="53">
        <v>-0.359165489673615</v>
      </c>
      <c r="AL165" s="53">
        <v>-0.377937078475952</v>
      </c>
      <c r="AM165" s="53">
        <v>-0.40128692984581</v>
      </c>
      <c r="AN165" s="53">
        <v>-0.410899251699448</v>
      </c>
      <c r="AO165" s="53">
        <v>-0.385951012372971</v>
      </c>
      <c r="AP165" s="53">
        <v>-0.380447745323181</v>
      </c>
      <c r="AQ165" s="53">
        <v>-0.384609073400497</v>
      </c>
      <c r="AR165" s="53">
        <v>-0.302005618810654</v>
      </c>
      <c r="AS165" s="53">
        <v>-0.349018782377243</v>
      </c>
      <c r="AT165" s="53">
        <v>-0.416981101036072</v>
      </c>
      <c r="AU165" s="53">
        <v>-0.521205246448517</v>
      </c>
      <c r="AV165" s="53">
        <v>-0.551059782505035</v>
      </c>
      <c r="AW165" s="53">
        <v>-0.581410884857178</v>
      </c>
      <c r="AX165" s="53">
        <v>-0.618804454803467</v>
      </c>
      <c r="AY165" s="53">
        <v>-0.695790350437164</v>
      </c>
      <c r="AZ165" s="53">
        <v>-0.661246180534363</v>
      </c>
      <c r="BA165" s="53">
        <v>-0.673638880252838</v>
      </c>
      <c r="BB165" s="53">
        <v>-0.635696172714233</v>
      </c>
      <c r="BC165" s="53">
        <v>-0.08570696413517</v>
      </c>
      <c r="BD165" s="53">
        <v>-0.133681640028954</v>
      </c>
      <c r="BE165" s="53">
        <v>-0.178348660469055</v>
      </c>
      <c r="BF165" s="53">
        <v>-0.207222282886505</v>
      </c>
      <c r="BG165" s="53">
        <v>-0.222589999437332</v>
      </c>
      <c r="BH165" s="53">
        <v>-0.199222937226295</v>
      </c>
      <c r="BI165" s="53">
        <v>-0.193901896476746</v>
      </c>
      <c r="BJ165" s="53">
        <v>-0.202840387821198</v>
      </c>
      <c r="BK165" s="53">
        <v>-0.210085913538933</v>
      </c>
      <c r="BL165" s="53">
        <v>-0.218574792146683</v>
      </c>
      <c r="BM165" s="53">
        <v>-0.222915962338448</v>
      </c>
      <c r="BN165" s="53">
        <v>-0.218593999743462</v>
      </c>
      <c r="BO165" s="53">
        <v>-0.21595823764801</v>
      </c>
      <c r="BP165" s="53">
        <v>-0.202847361564636</v>
      </c>
      <c r="BQ165" s="53">
        <v>-0.213408455252647</v>
      </c>
      <c r="BR165" s="53">
        <v>-0.202059626579285</v>
      </c>
      <c r="BS165" s="53">
        <v>-0.179859906435013</v>
      </c>
      <c r="BT165" s="53">
        <v>-0.173539891839027</v>
      </c>
      <c r="BU165" s="53">
        <v>-0.145152807235718</v>
      </c>
      <c r="BV165" s="53">
        <v>-0.167186915874481</v>
      </c>
      <c r="BW165" s="53">
        <v>-0.1900614798069</v>
      </c>
      <c r="BX165" s="53">
        <v>-0.229627653956413</v>
      </c>
      <c r="BY165" s="53">
        <v>-0.177543118596077</v>
      </c>
      <c r="BZ165" s="53">
        <v>-0.219648241996765</v>
      </c>
      <c r="CA165" s="53">
        <v>-0.212370693683624</v>
      </c>
      <c r="CB165" s="53">
        <v>-0.206516742706299</v>
      </c>
      <c r="CC165" s="53">
        <v>-0.230977907776833</v>
      </c>
      <c r="CD165" s="53">
        <v>-0.252437651157379</v>
      </c>
      <c r="CE165" s="53">
        <v>-0.214589968323708</v>
      </c>
      <c r="CF165" s="53">
        <v>-0.24733392894268</v>
      </c>
      <c r="CG165" s="53">
        <v>-0.255250573158264</v>
      </c>
      <c r="CH165" s="53">
        <v>-0.265127211809158</v>
      </c>
      <c r="CI165" s="53">
        <v>-0.314703613519669</v>
      </c>
      <c r="CJ165" s="53">
        <v>-0.333882749080658</v>
      </c>
      <c r="CK165" s="53">
        <v>-0.360929518938065</v>
      </c>
      <c r="CL165" s="53">
        <v>-0.369811534881592</v>
      </c>
      <c r="CM165" s="53">
        <v>-0.339554995298386</v>
      </c>
      <c r="CN165" s="53">
        <v>-0.335792928934097</v>
      </c>
      <c r="CO165" s="53">
        <v>-0.325974524021149</v>
      </c>
      <c r="CP165" s="53">
        <v>-0.241758495569229</v>
      </c>
      <c r="CQ165" s="53">
        <v>-0.262013226747513</v>
      </c>
      <c r="CR165" s="53">
        <v>-0.306704044342041</v>
      </c>
      <c r="CS165" s="53">
        <v>-0.377521574497223</v>
      </c>
      <c r="CT165" s="53">
        <v>-0.409211188554764</v>
      </c>
      <c r="CU165" s="53">
        <v>-0.410370469093323</v>
      </c>
      <c r="CV165" s="53">
        <v>-0.403770506381989</v>
      </c>
      <c r="CW165" s="53">
        <v>-0.433793067932129</v>
      </c>
      <c r="CX165" s="53">
        <v>-0.433577507734299</v>
      </c>
      <c r="CY165" s="53">
        <v>-0.431489765644073</v>
      </c>
      <c r="CZ165" s="53">
        <v>-0.429216176271439</v>
      </c>
      <c r="DA165" s="53">
        <v>-0.141633003950119</v>
      </c>
      <c r="DB165" s="53">
        <v>-0.11911304295063</v>
      </c>
      <c r="DC165" s="53">
        <v>-0.181504160165787</v>
      </c>
      <c r="DD165" s="53">
        <v>-0.0857629403471947</v>
      </c>
      <c r="DE165" s="53">
        <v>0.011708552017808</v>
      </c>
      <c r="DF165" s="53">
        <v>-0.00298739597201347</v>
      </c>
      <c r="DG165" s="53">
        <v>-0.0267995893955231</v>
      </c>
      <c r="DH165" s="53">
        <v>-0.000155424699187279</v>
      </c>
      <c r="DI165" s="53">
        <v>-0.00811787322163582</v>
      </c>
      <c r="DJ165" s="53">
        <v>-0.0231732092797756</v>
      </c>
      <c r="DK165" s="53">
        <v>-0.0220395736396313</v>
      </c>
      <c r="DL165" s="53">
        <v>-0.0189102105796337</v>
      </c>
      <c r="DM165" s="53">
        <v>-0.00743635464459658</v>
      </c>
      <c r="DN165" s="53">
        <v>-0.0102493325248361</v>
      </c>
      <c r="DO165" s="53">
        <v>-0.00934413075447083</v>
      </c>
      <c r="DP165" s="53">
        <v>-0.0180348139256239</v>
      </c>
      <c r="DQ165" s="53">
        <v>-0.0120083270594478</v>
      </c>
      <c r="DR165" s="53">
        <v>-0.0193152334541082</v>
      </c>
      <c r="DS165" s="53">
        <v>-0.0250318478792906</v>
      </c>
      <c r="DT165" s="53">
        <v>-0.0532026588916779</v>
      </c>
      <c r="DU165" s="53">
        <v>-0.0810506492853165</v>
      </c>
      <c r="DV165" s="53">
        <v>-0.110600806772709</v>
      </c>
      <c r="DW165" s="53">
        <v>-0.111572988331318</v>
      </c>
      <c r="DX165" s="53">
        <v>-0.0879007875919342</v>
      </c>
      <c r="DY165" s="53">
        <v>-0.0712532177567482</v>
      </c>
      <c r="DZ165" s="53">
        <v>-0.0974709242582321</v>
      </c>
      <c r="EA165" s="53">
        <v>-0.126951321959496</v>
      </c>
      <c r="EB165" s="53">
        <v>-0.111613892018795</v>
      </c>
      <c r="EC165" s="53">
        <v>-0.116572193801403</v>
      </c>
      <c r="ED165" s="53">
        <v>-0.10884316265583</v>
      </c>
      <c r="EE165" s="53">
        <v>-0.11235186457634</v>
      </c>
      <c r="EF165" s="53">
        <v>-0.123195573687553</v>
      </c>
      <c r="EG165" s="53">
        <v>-0.136869534850121</v>
      </c>
      <c r="EH165" s="53">
        <v>-0.136462017893791</v>
      </c>
      <c r="EI165" s="53">
        <v>-0.132765099406242</v>
      </c>
      <c r="EJ165" s="53">
        <v>-0.13349537551403</v>
      </c>
      <c r="EK165" s="53">
        <v>-0.138803690671921</v>
      </c>
      <c r="EL165" s="53">
        <v>-0.137062504887581</v>
      </c>
      <c r="EM165" s="53">
        <v>-0.151042208075523</v>
      </c>
      <c r="EN165" s="53">
        <v>-0.15265479683876</v>
      </c>
      <c r="EO165" s="53">
        <v>-0.179413229227066</v>
      </c>
      <c r="EP165" s="53">
        <v>-0.202684730291367</v>
      </c>
      <c r="EQ165" s="53">
        <v>-0.236091360449791</v>
      </c>
      <c r="ER165" s="53">
        <v>-0.234256252646446</v>
      </c>
      <c r="ES165" s="53">
        <v>-0.263448089361191</v>
      </c>
      <c r="ET165" s="53">
        <v>-0.307441622018814</v>
      </c>
      <c r="EU165" s="53">
        <v>-0.354404956102371</v>
      </c>
      <c r="EV165" s="53">
        <v>-0.320076316595078</v>
      </c>
      <c r="EW165" s="53">
        <v>-0.3345567882061</v>
      </c>
      <c r="EX165" s="53">
        <v>-0.298887640237808</v>
      </c>
    </row>
    <row r="166" s="53" customFormat="1" spans="1:154">
      <c r="A166" s="54">
        <v>300282</v>
      </c>
      <c r="B166" s="62">
        <v>300282</v>
      </c>
      <c r="C166" s="53" t="s">
        <v>510</v>
      </c>
      <c r="D166" s="55">
        <v>43851</v>
      </c>
      <c r="E166" s="53">
        <v>-0.0158596504479647</v>
      </c>
      <c r="F166" s="53">
        <v>0.0145463841035962</v>
      </c>
      <c r="G166" s="53">
        <v>-0.000863228226080537</v>
      </c>
      <c r="H166" s="53">
        <v>0.0983673483133316</v>
      </c>
      <c r="I166" s="53">
        <v>0.186043381690979</v>
      </c>
      <c r="J166" s="53">
        <v>0.22350224852562</v>
      </c>
      <c r="K166" s="53">
        <v>0.208183094859123</v>
      </c>
      <c r="L166" s="53">
        <v>0.151522368192673</v>
      </c>
      <c r="M166" s="53">
        <v>0.131389155983925</v>
      </c>
      <c r="N166" s="53">
        <v>0.17598582804203</v>
      </c>
      <c r="O166" s="53">
        <v>0.111871831119061</v>
      </c>
      <c r="P166" s="53">
        <v>0.0892954021692276</v>
      </c>
      <c r="Q166" s="53">
        <v>0.105982422828674</v>
      </c>
      <c r="R166" s="53">
        <v>0.163529247045517</v>
      </c>
      <c r="S166" s="53">
        <v>0.124737910926342</v>
      </c>
      <c r="T166" s="53">
        <v>0.110180534422398</v>
      </c>
      <c r="U166" s="53">
        <v>0.134102374315262</v>
      </c>
      <c r="V166" s="53">
        <v>0.159114822745323</v>
      </c>
      <c r="W166" s="53">
        <v>0.146536350250244</v>
      </c>
      <c r="X166" s="53">
        <v>0.107501849532127</v>
      </c>
      <c r="Y166" s="53">
        <v>0.163131222128868</v>
      </c>
      <c r="Z166" s="53">
        <v>0.185936197638512</v>
      </c>
      <c r="AA166" s="53">
        <v>0.144463628530502</v>
      </c>
      <c r="AB166" s="53">
        <v>0.120270937681198</v>
      </c>
      <c r="AC166" s="53">
        <v>0.0961366295814514</v>
      </c>
      <c r="AD166" s="53">
        <v>0.0856796875596046</v>
      </c>
      <c r="AE166" s="53">
        <v>0.0944615751504898</v>
      </c>
      <c r="AF166" s="53">
        <v>0.052969578653574</v>
      </c>
      <c r="AG166" s="53">
        <v>0.064925380051136</v>
      </c>
      <c r="AH166" s="53">
        <v>0.0935591459274292</v>
      </c>
      <c r="AI166" s="53">
        <v>0.0944058895111084</v>
      </c>
      <c r="AJ166" s="53">
        <v>0.0953815281391144</v>
      </c>
      <c r="AK166" s="53">
        <v>0.0807124376296997</v>
      </c>
      <c r="AL166" s="53">
        <v>0.0470299124717712</v>
      </c>
      <c r="AM166" s="53">
        <v>0.0246826484799385</v>
      </c>
      <c r="AN166" s="53">
        <v>0.036554504185915</v>
      </c>
      <c r="AO166" s="53">
        <v>0.0451335534453392</v>
      </c>
      <c r="AP166" s="53">
        <v>0.0139785911887884</v>
      </c>
      <c r="AQ166" s="53">
        <v>0.0285733006894588</v>
      </c>
      <c r="AR166" s="53">
        <v>-0.0313346236944199</v>
      </c>
      <c r="AS166" s="53">
        <v>-0.0708409249782562</v>
      </c>
      <c r="AT166" s="53">
        <v>-0.073447622358799</v>
      </c>
      <c r="AU166" s="53">
        <v>-0.110553860664368</v>
      </c>
      <c r="AV166" s="53">
        <v>-0.102729916572571</v>
      </c>
      <c r="AW166" s="53">
        <v>-0.0767977684736252</v>
      </c>
      <c r="AX166" s="53">
        <v>-0.0443580634891987</v>
      </c>
      <c r="AY166" s="53">
        <v>-0.0329573601484299</v>
      </c>
      <c r="AZ166" s="53">
        <v>-0.00687675410881639</v>
      </c>
      <c r="BA166" s="53">
        <v>0.0392431579530239</v>
      </c>
      <c r="BB166" s="53">
        <v>0.0764771774411201</v>
      </c>
      <c r="BC166" s="53">
        <v>-0.00321812927722931</v>
      </c>
      <c r="BD166" s="53">
        <v>0.0276719108223915</v>
      </c>
      <c r="BE166" s="53">
        <v>0.0177548676729202</v>
      </c>
      <c r="BF166" s="53">
        <v>0.114184491336346</v>
      </c>
      <c r="BG166" s="53">
        <v>0.211406111717224</v>
      </c>
      <c r="BH166" s="53">
        <v>0.257775694131851</v>
      </c>
      <c r="BI166" s="53">
        <v>0.244476124644279</v>
      </c>
      <c r="BJ166" s="53">
        <v>0.176481440663338</v>
      </c>
      <c r="BK166" s="53">
        <v>0.169297143816948</v>
      </c>
      <c r="BL166" s="53">
        <v>0.180036127567291</v>
      </c>
      <c r="BM166" s="53">
        <v>0.117617025971413</v>
      </c>
      <c r="BN166" s="53">
        <v>0.0865355730056763</v>
      </c>
      <c r="BO166" s="53">
        <v>0.0929210260510445</v>
      </c>
      <c r="BP166" s="53">
        <v>0.159278139472008</v>
      </c>
      <c r="BQ166" s="53">
        <v>0.129139110445976</v>
      </c>
      <c r="BR166" s="53">
        <v>0.124025352299213</v>
      </c>
      <c r="BS166" s="53">
        <v>0.148090958595276</v>
      </c>
      <c r="BT166" s="53">
        <v>0.171225920319557</v>
      </c>
      <c r="BU166" s="53">
        <v>0.153857603669167</v>
      </c>
      <c r="BV166" s="53">
        <v>0.14608770608902</v>
      </c>
      <c r="BW166" s="53">
        <v>0.204464063048363</v>
      </c>
      <c r="BX166" s="53">
        <v>0.205839872360229</v>
      </c>
      <c r="BY166" s="53">
        <v>0.166973739862442</v>
      </c>
      <c r="BZ166" s="53">
        <v>0.132612377405167</v>
      </c>
      <c r="CA166" s="53">
        <v>0.0999856293201447</v>
      </c>
      <c r="CB166" s="53">
        <v>0.0996692404150963</v>
      </c>
      <c r="CC166" s="53">
        <v>0.0948570296168327</v>
      </c>
      <c r="CD166" s="53">
        <v>0.0628142282366753</v>
      </c>
      <c r="CE166" s="53">
        <v>0.0735626444220543</v>
      </c>
      <c r="CF166" s="53">
        <v>0.111465945839882</v>
      </c>
      <c r="CG166" s="53">
        <v>0.0862646102905273</v>
      </c>
      <c r="CH166" s="53">
        <v>0.0811737701296806</v>
      </c>
      <c r="CI166" s="53">
        <v>0.0607753619551659</v>
      </c>
      <c r="CJ166" s="53">
        <v>0.0438580624759197</v>
      </c>
      <c r="CK166" s="53">
        <v>0.036838423460722</v>
      </c>
      <c r="CL166" s="53">
        <v>0.0384726896882057</v>
      </c>
      <c r="CM166" s="53">
        <v>0.0299801826477051</v>
      </c>
      <c r="CN166" s="53">
        <v>0.00388457346707582</v>
      </c>
      <c r="CO166" s="53">
        <v>0.00753151159733534</v>
      </c>
      <c r="CP166" s="53">
        <v>0.0103724747896194</v>
      </c>
      <c r="CQ166" s="53">
        <v>-0.000609647482633591</v>
      </c>
      <c r="CR166" s="53">
        <v>-0.00117130391299725</v>
      </c>
      <c r="CS166" s="53">
        <v>-0.0298295617103577</v>
      </c>
      <c r="CT166" s="53">
        <v>-0.0120969079434872</v>
      </c>
      <c r="CU166" s="53">
        <v>-0.011253222823143</v>
      </c>
      <c r="CV166" s="53">
        <v>0.0124076586216688</v>
      </c>
      <c r="CW166" s="53">
        <v>0.00463838595896959</v>
      </c>
      <c r="CX166" s="53">
        <v>0.0252992622554302</v>
      </c>
      <c r="CY166" s="53">
        <v>0.0276880785822868</v>
      </c>
      <c r="CZ166" s="53">
        <v>0.0416247472167015</v>
      </c>
      <c r="DA166" s="53">
        <v>-0.0278207492083311</v>
      </c>
      <c r="DB166" s="53">
        <v>-0.0283047538250685</v>
      </c>
      <c r="DC166" s="53">
        <v>-0.0337973237037659</v>
      </c>
      <c r="DD166" s="53">
        <v>-0.0309963710606098</v>
      </c>
      <c r="DE166" s="53">
        <v>-0.0405419580638409</v>
      </c>
      <c r="DF166" s="53">
        <v>-0.0494526773691177</v>
      </c>
      <c r="DG166" s="53">
        <v>-0.051472257822752</v>
      </c>
      <c r="DH166" s="53">
        <v>-0.0401383116841316</v>
      </c>
      <c r="DI166" s="53">
        <v>-0.0530872158706188</v>
      </c>
      <c r="DJ166" s="53">
        <v>-0.0192295368760824</v>
      </c>
      <c r="DK166" s="53">
        <v>-0.0209244228899479</v>
      </c>
      <c r="DL166" s="53">
        <v>-0.0124194007366896</v>
      </c>
      <c r="DM166" s="53">
        <v>-0.00211783102713525</v>
      </c>
      <c r="DN166" s="53">
        <v>-0.0109281176701188</v>
      </c>
      <c r="DO166" s="53">
        <v>-0.0195804350078106</v>
      </c>
      <c r="DP166" s="53">
        <v>-0.0290240477770567</v>
      </c>
      <c r="DQ166" s="53">
        <v>-0.0291678123176098</v>
      </c>
      <c r="DR166" s="53">
        <v>-0.0272903274744749</v>
      </c>
      <c r="DS166" s="53">
        <v>-0.0225004684180021</v>
      </c>
      <c r="DT166" s="53">
        <v>-0.0537650771439075</v>
      </c>
      <c r="DU166" s="53">
        <v>-0.0565120615065098</v>
      </c>
      <c r="DV166" s="53">
        <v>-0.0350829027593136</v>
      </c>
      <c r="DW166" s="53">
        <v>-0.0376893393695354</v>
      </c>
      <c r="DX166" s="53">
        <v>-0.0275206658989191</v>
      </c>
      <c r="DY166" s="53">
        <v>-0.0190282240509987</v>
      </c>
      <c r="DZ166" s="53">
        <v>-0.0291687790304422</v>
      </c>
      <c r="EA166" s="53">
        <v>-0.0155746806412935</v>
      </c>
      <c r="EB166" s="53">
        <v>-0.0250238813459873</v>
      </c>
      <c r="EC166" s="53">
        <v>-0.0238164942711592</v>
      </c>
      <c r="ED166" s="53">
        <v>-0.0330860279500484</v>
      </c>
      <c r="EE166" s="53">
        <v>-0.00703794835135341</v>
      </c>
      <c r="EF166" s="53">
        <v>-0.00097147049382329</v>
      </c>
      <c r="EG166" s="53">
        <v>0.00475784903392196</v>
      </c>
      <c r="EH166" s="53">
        <v>-0.0120073761790991</v>
      </c>
      <c r="EI166" s="53">
        <v>-0.0273350030183792</v>
      </c>
      <c r="EJ166" s="53">
        <v>-0.0170974135398865</v>
      </c>
      <c r="EK166" s="53">
        <v>-2.58558429777622e-5</v>
      </c>
      <c r="EL166" s="53">
        <v>-0.00508521031588316</v>
      </c>
      <c r="EM166" s="53">
        <v>0.00586256198585033</v>
      </c>
      <c r="EN166" s="53">
        <v>-0.0568863227963448</v>
      </c>
      <c r="EO166" s="53">
        <v>-0.0854105055332184</v>
      </c>
      <c r="EP166" s="53">
        <v>-0.0874555483460426</v>
      </c>
      <c r="EQ166" s="53">
        <v>-0.0959035307168961</v>
      </c>
      <c r="ER166" s="53">
        <v>-0.105812236666679</v>
      </c>
      <c r="ES166" s="53">
        <v>-0.0807237699627876</v>
      </c>
      <c r="ET166" s="53">
        <v>-0.0719449520111084</v>
      </c>
      <c r="EU166" s="53">
        <v>-0.0527749769389629</v>
      </c>
      <c r="EV166" s="53">
        <v>-0.0473552420735359</v>
      </c>
      <c r="EW166" s="53">
        <v>-0.00362415006384254</v>
      </c>
      <c r="EX166" s="53">
        <v>0.0196732021868229</v>
      </c>
    </row>
    <row r="167" s="53" customFormat="1" spans="1:154">
      <c r="A167" s="54">
        <v>300296</v>
      </c>
      <c r="B167" s="62">
        <v>300296</v>
      </c>
      <c r="C167" s="53" t="s">
        <v>513</v>
      </c>
      <c r="D167" s="55">
        <v>43851</v>
      </c>
      <c r="E167" s="53">
        <v>0.0483596287667751</v>
      </c>
      <c r="F167" s="53">
        <v>-0.0160608477890491</v>
      </c>
      <c r="G167" s="53">
        <v>-0.00128216110169888</v>
      </c>
      <c r="H167" s="53">
        <v>-0.0102300047874451</v>
      </c>
      <c r="I167" s="53">
        <v>-0.0398569032549858</v>
      </c>
      <c r="J167" s="53">
        <v>-0.0910764038562775</v>
      </c>
      <c r="K167" s="53">
        <v>-0.0543702654540539</v>
      </c>
      <c r="L167" s="53">
        <v>-0.090720497071743</v>
      </c>
      <c r="M167" s="53">
        <v>-0.0770886912941933</v>
      </c>
      <c r="N167" s="53">
        <v>-0.0399033389985561</v>
      </c>
      <c r="O167" s="53">
        <v>-0.0328989736735821</v>
      </c>
      <c r="P167" s="53">
        <v>-0.0381006002426147</v>
      </c>
      <c r="Q167" s="53">
        <v>-0.0452757254242897</v>
      </c>
      <c r="R167" s="53">
        <v>-0.0795214399695396</v>
      </c>
      <c r="S167" s="53">
        <v>-0.0544690415263176</v>
      </c>
      <c r="T167" s="53">
        <v>-0.096054881811142</v>
      </c>
      <c r="U167" s="53">
        <v>-0.0150452265515923</v>
      </c>
      <c r="V167" s="53">
        <v>0.0178811401128769</v>
      </c>
      <c r="W167" s="53">
        <v>-0.0174440331757069</v>
      </c>
      <c r="X167" s="53">
        <v>0.0648220703005791</v>
      </c>
      <c r="Y167" s="53">
        <v>0.0444792620837688</v>
      </c>
      <c r="Z167" s="53">
        <v>0.0313519090414047</v>
      </c>
      <c r="AA167" s="53">
        <v>0.0352126359939575</v>
      </c>
      <c r="AB167" s="53">
        <v>0.00332801137119532</v>
      </c>
      <c r="AC167" s="53">
        <v>0.0789757445454597</v>
      </c>
      <c r="AD167" s="53">
        <v>0.115797631442547</v>
      </c>
      <c r="AE167" s="53">
        <v>0.152402549982071</v>
      </c>
      <c r="AF167" s="53">
        <v>0.15993894636631</v>
      </c>
      <c r="AG167" s="53">
        <v>0.175813212990761</v>
      </c>
      <c r="AH167" s="53">
        <v>0.158854201436043</v>
      </c>
      <c r="AI167" s="53">
        <v>0.156524688005447</v>
      </c>
      <c r="AJ167" s="53">
        <v>0.133768379688263</v>
      </c>
      <c r="AK167" s="53">
        <v>0.105888195335865</v>
      </c>
      <c r="AL167" s="53">
        <v>0.102888651192188</v>
      </c>
      <c r="AM167" s="53">
        <v>0.0859298855066299</v>
      </c>
      <c r="AN167" s="53">
        <v>0.11461453139782</v>
      </c>
      <c r="AO167" s="53">
        <v>0.105951674282551</v>
      </c>
      <c r="AP167" s="53">
        <v>0.103370860219002</v>
      </c>
      <c r="AQ167" s="53">
        <v>0.0510693937540054</v>
      </c>
      <c r="AR167" s="53">
        <v>0.0580725595355034</v>
      </c>
      <c r="AS167" s="53">
        <v>0.0385130308568478</v>
      </c>
      <c r="AT167" s="53">
        <v>0.0463098734617233</v>
      </c>
      <c r="AU167" s="53">
        <v>0.0240817964076996</v>
      </c>
      <c r="AV167" s="53">
        <v>0.0157998949289322</v>
      </c>
      <c r="AW167" s="53">
        <v>0.0145896226167679</v>
      </c>
      <c r="AX167" s="53">
        <v>0.0255496092140675</v>
      </c>
      <c r="AY167" s="53">
        <v>0.0121266664937139</v>
      </c>
      <c r="AZ167" s="53">
        <v>-0.0268326550722122</v>
      </c>
      <c r="BA167" s="53">
        <v>-0.0304306428879499</v>
      </c>
      <c r="BB167" s="53">
        <v>-0.00617311242967844</v>
      </c>
      <c r="BC167" s="53">
        <v>-0.00330479023978114</v>
      </c>
      <c r="BD167" s="53">
        <v>-0.0148461647331715</v>
      </c>
      <c r="BE167" s="53">
        <v>0.00363912852481008</v>
      </c>
      <c r="BF167" s="53">
        <v>-0.0199623797088861</v>
      </c>
      <c r="BG167" s="53">
        <v>-0.0296557433903217</v>
      </c>
      <c r="BH167" s="53">
        <v>-0.0559013932943344</v>
      </c>
      <c r="BI167" s="53">
        <v>-0.0466714575886726</v>
      </c>
      <c r="BJ167" s="53">
        <v>-0.0685460492968559</v>
      </c>
      <c r="BK167" s="53">
        <v>-0.076625645160675</v>
      </c>
      <c r="BL167" s="53">
        <v>-0.0509422495961189</v>
      </c>
      <c r="BM167" s="53">
        <v>-0.0426759161055088</v>
      </c>
      <c r="BN167" s="53">
        <v>-0.0376678109169006</v>
      </c>
      <c r="BO167" s="53">
        <v>-0.0466813892126083</v>
      </c>
      <c r="BP167" s="53">
        <v>-0.0514900088310242</v>
      </c>
      <c r="BQ167" s="53">
        <v>-0.0555983707308769</v>
      </c>
      <c r="BR167" s="53">
        <v>-0.0532380267977715</v>
      </c>
      <c r="BS167" s="53">
        <v>-0.0622676163911819</v>
      </c>
      <c r="BT167" s="53">
        <v>-0.0487885698676109</v>
      </c>
      <c r="BU167" s="53">
        <v>-0.0624738074839115</v>
      </c>
      <c r="BV167" s="53">
        <v>0.00961044803261757</v>
      </c>
      <c r="BW167" s="53">
        <v>-0.00232594925910234</v>
      </c>
      <c r="BX167" s="53">
        <v>-0.0237397141754627</v>
      </c>
      <c r="BY167" s="53">
        <v>-0.0319794304668903</v>
      </c>
      <c r="BZ167" s="53">
        <v>-0.0541865825653076</v>
      </c>
      <c r="CA167" s="53">
        <v>-0.0547987744212151</v>
      </c>
      <c r="CB167" s="53">
        <v>-0.00320745166391134</v>
      </c>
      <c r="CC167" s="53">
        <v>0.015872448682785</v>
      </c>
      <c r="CD167" s="53">
        <v>0.0131307868286967</v>
      </c>
      <c r="CE167" s="53">
        <v>0.0249408185482025</v>
      </c>
      <c r="CF167" s="53">
        <v>0.00150387641042471</v>
      </c>
      <c r="CG167" s="53">
        <v>-0.00770697649568319</v>
      </c>
      <c r="CH167" s="53">
        <v>-0.0265270695090294</v>
      </c>
      <c r="CI167" s="53">
        <v>-0.0469460487365723</v>
      </c>
      <c r="CJ167" s="53">
        <v>-0.0426914878189564</v>
      </c>
      <c r="CK167" s="53">
        <v>-0.0468074157834053</v>
      </c>
      <c r="CL167" s="53">
        <v>-0.0340123921632767</v>
      </c>
      <c r="CM167" s="53">
        <v>-0.0388573072850704</v>
      </c>
      <c r="CN167" s="53">
        <v>-0.0484032407402992</v>
      </c>
      <c r="CO167" s="53">
        <v>-0.0534377880394459</v>
      </c>
      <c r="CP167" s="53">
        <v>-0.066159650683403</v>
      </c>
      <c r="CQ167" s="53">
        <v>-0.0823765695095062</v>
      </c>
      <c r="CR167" s="53">
        <v>-0.0731464922428131</v>
      </c>
      <c r="CS167" s="53">
        <v>-0.0808793976902962</v>
      </c>
      <c r="CT167" s="53">
        <v>-0.076293833553791</v>
      </c>
      <c r="CU167" s="53">
        <v>-0.0657989382743835</v>
      </c>
      <c r="CV167" s="53">
        <v>-0.0692187249660492</v>
      </c>
      <c r="CW167" s="53">
        <v>-0.0823011994361877</v>
      </c>
      <c r="CX167" s="53">
        <v>-0.100753076374531</v>
      </c>
      <c r="CY167" s="53">
        <v>-0.105076409876347</v>
      </c>
      <c r="CZ167" s="53">
        <v>-0.115276500582695</v>
      </c>
      <c r="DA167" s="53">
        <v>0.056131225079298</v>
      </c>
      <c r="DB167" s="53">
        <v>0.00325212255120277</v>
      </c>
      <c r="DC167" s="53">
        <v>-0.000454484019428492</v>
      </c>
      <c r="DD167" s="53">
        <v>0.0141991805285215</v>
      </c>
      <c r="DE167" s="53">
        <v>-0.00573435286059976</v>
      </c>
      <c r="DF167" s="53">
        <v>-0.0307082068175077</v>
      </c>
      <c r="DG167" s="53">
        <v>-0.00323200272396207</v>
      </c>
      <c r="DH167" s="53">
        <v>-0.0177076440304518</v>
      </c>
      <c r="DI167" s="53">
        <v>0.00400375341996551</v>
      </c>
      <c r="DJ167" s="53">
        <v>0.0155057162046432</v>
      </c>
      <c r="DK167" s="53">
        <v>0.0142437480390072</v>
      </c>
      <c r="DL167" s="53">
        <v>0.00403401907533407</v>
      </c>
      <c r="DM167" s="53">
        <v>0.00587247032672167</v>
      </c>
      <c r="DN167" s="53">
        <v>-0.023564625531435</v>
      </c>
      <c r="DO167" s="53">
        <v>0.00559613388031721</v>
      </c>
      <c r="DP167" s="53">
        <v>-0.0383500494062901</v>
      </c>
      <c r="DQ167" s="53">
        <v>0.0516891963779926</v>
      </c>
      <c r="DR167" s="53">
        <v>0.071136511862278</v>
      </c>
      <c r="DS167" s="53">
        <v>0.0494965799152851</v>
      </c>
      <c r="DT167" s="53">
        <v>0.059678427875042</v>
      </c>
      <c r="DU167" s="53">
        <v>0.0512720160186291</v>
      </c>
      <c r="DV167" s="53">
        <v>0.0595584288239479</v>
      </c>
      <c r="DW167" s="53">
        <v>0.0716588720679283</v>
      </c>
      <c r="DX167" s="53">
        <v>0.0619814023375511</v>
      </c>
      <c r="DY167" s="53">
        <v>0.138241320848465</v>
      </c>
      <c r="DZ167" s="53">
        <v>0.123471885919571</v>
      </c>
      <c r="EA167" s="53">
        <v>0.140996903181076</v>
      </c>
      <c r="EB167" s="53">
        <v>0.151274964213371</v>
      </c>
      <c r="EC167" s="53">
        <v>0.155339196324348</v>
      </c>
      <c r="ED167" s="53">
        <v>0.161817118525505</v>
      </c>
      <c r="EE167" s="53">
        <v>0.168698474764824</v>
      </c>
      <c r="EF167" s="53">
        <v>0.164762258529663</v>
      </c>
      <c r="EG167" s="53">
        <v>0.157301053404808</v>
      </c>
      <c r="EH167" s="53">
        <v>0.150046944618225</v>
      </c>
      <c r="EI167" s="53">
        <v>0.137204110622406</v>
      </c>
      <c r="EJ167" s="53">
        <v>0.153093740344048</v>
      </c>
      <c r="EK167" s="53">
        <v>0.149275779724121</v>
      </c>
      <c r="EL167" s="53">
        <v>0.156240910291672</v>
      </c>
      <c r="EM167" s="53">
        <v>0.108973987400532</v>
      </c>
      <c r="EN167" s="53">
        <v>0.128699019551277</v>
      </c>
      <c r="EO167" s="53">
        <v>0.125356405973434</v>
      </c>
      <c r="EP167" s="53">
        <v>0.123923175036907</v>
      </c>
      <c r="EQ167" s="53">
        <v>0.109427995979786</v>
      </c>
      <c r="ER167" s="53">
        <v>0.096560537815094</v>
      </c>
      <c r="ES167" s="53">
        <v>0.0848553627729416</v>
      </c>
      <c r="ET167" s="53">
        <v>0.0992351472377777</v>
      </c>
      <c r="EU167" s="53">
        <v>0.0988946706056595</v>
      </c>
      <c r="EV167" s="53">
        <v>0.0783872231841087</v>
      </c>
      <c r="EW167" s="53">
        <v>0.0791125744581223</v>
      </c>
      <c r="EX167" s="53">
        <v>0.11357019841671</v>
      </c>
    </row>
    <row r="168" s="53" customFormat="1" spans="1:154">
      <c r="A168" s="54">
        <v>300301</v>
      </c>
      <c r="B168" s="62">
        <v>300301</v>
      </c>
      <c r="C168" s="53" t="s">
        <v>516</v>
      </c>
      <c r="D168" s="55">
        <v>43851</v>
      </c>
      <c r="E168" s="53">
        <v>-0.0205790065228939</v>
      </c>
      <c r="F168" s="53">
        <v>-0.0270668230950832</v>
      </c>
      <c r="G168" s="53">
        <v>-0.0178339220583439</v>
      </c>
      <c r="H168" s="53">
        <v>-0.082505002617836</v>
      </c>
      <c r="I168" s="53">
        <v>-0.114469029009342</v>
      </c>
      <c r="J168" s="53">
        <v>-0.145512342453003</v>
      </c>
      <c r="K168" s="53">
        <v>-0.158585548400879</v>
      </c>
      <c r="L168" s="53">
        <v>-0.163416936993599</v>
      </c>
      <c r="M168" s="53">
        <v>-0.15625187754631</v>
      </c>
      <c r="N168" s="53">
        <v>-0.143650993704796</v>
      </c>
      <c r="O168" s="53">
        <v>-0.142690911889076</v>
      </c>
      <c r="P168" s="53">
        <v>-0.160512208938599</v>
      </c>
      <c r="Q168" s="53">
        <v>-0.157841801643372</v>
      </c>
      <c r="R168" s="53">
        <v>-0.145049199461937</v>
      </c>
      <c r="S168" s="53">
        <v>-0.152347028255463</v>
      </c>
      <c r="T168" s="53">
        <v>-0.160753548145294</v>
      </c>
      <c r="U168" s="53">
        <v>-0.17600117623806</v>
      </c>
      <c r="V168" s="53">
        <v>-0.1490598320961</v>
      </c>
      <c r="W168" s="53">
        <v>-0.163804098963737</v>
      </c>
      <c r="X168" s="53">
        <v>-0.166246145963669</v>
      </c>
      <c r="Y168" s="53">
        <v>-0.184785410761833</v>
      </c>
      <c r="Z168" s="53">
        <v>-0.19476380944252</v>
      </c>
      <c r="AA168" s="53">
        <v>-0.218691855669022</v>
      </c>
      <c r="AB168" s="53">
        <v>-0.248908251523972</v>
      </c>
      <c r="AC168" s="53">
        <v>-0.237382620573044</v>
      </c>
      <c r="AD168" s="53">
        <v>-0.249225348234177</v>
      </c>
      <c r="AE168" s="53">
        <v>-0.244621381163597</v>
      </c>
      <c r="AF168" s="53">
        <v>-0.255640834569931</v>
      </c>
      <c r="AG168" s="53">
        <v>-0.207872614264488</v>
      </c>
      <c r="AH168" s="53">
        <v>-0.205230638384819</v>
      </c>
      <c r="AI168" s="53">
        <v>-0.181623503565788</v>
      </c>
      <c r="AJ168" s="53">
        <v>-0.186371654272079</v>
      </c>
      <c r="AK168" s="53">
        <v>-0.193105176091194</v>
      </c>
      <c r="AL168" s="53">
        <v>-0.209059581160545</v>
      </c>
      <c r="AM168" s="53">
        <v>-0.233526021242142</v>
      </c>
      <c r="AN168" s="53">
        <v>-0.228239163756371</v>
      </c>
      <c r="AO168" s="53">
        <v>-0.244721755385399</v>
      </c>
      <c r="AP168" s="53">
        <v>-0.255522340536118</v>
      </c>
      <c r="AQ168" s="53">
        <v>-0.256119728088379</v>
      </c>
      <c r="AR168" s="53">
        <v>-0.245772659778595</v>
      </c>
      <c r="AS168" s="53">
        <v>-0.236768066883087</v>
      </c>
      <c r="AT168" s="53">
        <v>-0.245130091905594</v>
      </c>
      <c r="AU168" s="53">
        <v>-0.234046712517738</v>
      </c>
      <c r="AV168" s="53">
        <v>-0.218418300151825</v>
      </c>
      <c r="AW168" s="53">
        <v>-0.232016026973724</v>
      </c>
      <c r="AX168" s="53">
        <v>-0.218362033367157</v>
      </c>
      <c r="AY168" s="53">
        <v>-0.194161385297775</v>
      </c>
      <c r="AZ168" s="53">
        <v>-0.219332367181778</v>
      </c>
      <c r="BA168" s="53">
        <v>-0.233528047800064</v>
      </c>
      <c r="BB168" s="53">
        <v>-0.240171685814857</v>
      </c>
      <c r="BC168" s="53">
        <v>-0.0144594879820943</v>
      </c>
      <c r="BD168" s="53">
        <v>-0.0122431786730886</v>
      </c>
      <c r="BE168" s="53">
        <v>0.00283666234463453</v>
      </c>
      <c r="BF168" s="53">
        <v>-0.065218910574913</v>
      </c>
      <c r="BG168" s="53">
        <v>-0.0945667028427124</v>
      </c>
      <c r="BH168" s="53">
        <v>-0.122101932764053</v>
      </c>
      <c r="BI168" s="53">
        <v>-0.126582190394402</v>
      </c>
      <c r="BJ168" s="53">
        <v>-0.121337592601776</v>
      </c>
      <c r="BK168" s="53">
        <v>-0.115338928997517</v>
      </c>
      <c r="BL168" s="53">
        <v>-0.104628100991249</v>
      </c>
      <c r="BM168" s="53">
        <v>-0.105522394180298</v>
      </c>
      <c r="BN168" s="53">
        <v>-0.107867114245892</v>
      </c>
      <c r="BO168" s="53">
        <v>-0.107970826327801</v>
      </c>
      <c r="BP168" s="53">
        <v>-0.0835445076227188</v>
      </c>
      <c r="BQ168" s="53">
        <v>-0.0974662974476814</v>
      </c>
      <c r="BR168" s="53">
        <v>-0.0950644686818123</v>
      </c>
      <c r="BS168" s="53">
        <v>-0.0998061895370483</v>
      </c>
      <c r="BT168" s="53">
        <v>-0.0871979221701622</v>
      </c>
      <c r="BU168" s="53">
        <v>-0.0986096560955048</v>
      </c>
      <c r="BV168" s="53">
        <v>-0.0928319692611694</v>
      </c>
      <c r="BW168" s="53">
        <v>-0.0953911393880844</v>
      </c>
      <c r="BX168" s="53">
        <v>-0.0880186557769775</v>
      </c>
      <c r="BY168" s="53">
        <v>-0.102130874991417</v>
      </c>
      <c r="BZ168" s="53">
        <v>-0.122475370764732</v>
      </c>
      <c r="CA168" s="53">
        <v>-0.129006430506706</v>
      </c>
      <c r="CB168" s="53">
        <v>-0.139515221118927</v>
      </c>
      <c r="CC168" s="53">
        <v>-0.145159304141998</v>
      </c>
      <c r="CD168" s="53">
        <v>-0.158446744084358</v>
      </c>
      <c r="CE168" s="53">
        <v>-0.130145519971848</v>
      </c>
      <c r="CF168" s="53">
        <v>-0.11685549467802</v>
      </c>
      <c r="CG168" s="53">
        <v>-0.0986464619636536</v>
      </c>
      <c r="CH168" s="53">
        <v>-0.0896917805075645</v>
      </c>
      <c r="CI168" s="53">
        <v>-0.106786787509918</v>
      </c>
      <c r="CJ168" s="53">
        <v>-0.125355541706085</v>
      </c>
      <c r="CK168" s="53">
        <v>-0.148556277155876</v>
      </c>
      <c r="CL168" s="53">
        <v>-0.157175347208977</v>
      </c>
      <c r="CM168" s="53">
        <v>-0.172530263662338</v>
      </c>
      <c r="CN168" s="53">
        <v>-0.182095944881439</v>
      </c>
      <c r="CO168" s="53">
        <v>-0.168472304940224</v>
      </c>
      <c r="CP168" s="53">
        <v>-0.160245269536972</v>
      </c>
      <c r="CQ168" s="53">
        <v>-0.149864822626114</v>
      </c>
      <c r="CR168" s="53">
        <v>-0.165281429886818</v>
      </c>
      <c r="CS168" s="53">
        <v>-0.157562628388405</v>
      </c>
      <c r="CT168" s="53">
        <v>-0.144135683774948</v>
      </c>
      <c r="CU168" s="53">
        <v>-0.149130642414093</v>
      </c>
      <c r="CV168" s="53">
        <v>-0.141491830348969</v>
      </c>
      <c r="CW168" s="53">
        <v>-0.116892859339714</v>
      </c>
      <c r="CX168" s="53">
        <v>-0.14544104039669</v>
      </c>
      <c r="CY168" s="53">
        <v>-0.164929926395416</v>
      </c>
      <c r="CZ168" s="53">
        <v>-0.159588068723679</v>
      </c>
      <c r="DA168" s="53">
        <v>-0.0180970281362534</v>
      </c>
      <c r="DB168" s="53">
        <v>-0.0268011540174484</v>
      </c>
      <c r="DC168" s="53">
        <v>-0.0326480977237225</v>
      </c>
      <c r="DD168" s="53">
        <v>-0.0292636044323444</v>
      </c>
      <c r="DE168" s="53">
        <v>-0.0318798422813416</v>
      </c>
      <c r="DF168" s="53">
        <v>-0.0353879258036613</v>
      </c>
      <c r="DG168" s="53">
        <v>-0.0439808778464794</v>
      </c>
      <c r="DH168" s="53">
        <v>-0.0540568567812443</v>
      </c>
      <c r="DI168" s="53">
        <v>-0.0528904609382153</v>
      </c>
      <c r="DJ168" s="53">
        <v>-0.0510004013776779</v>
      </c>
      <c r="DK168" s="53">
        <v>-0.0491460300981998</v>
      </c>
      <c r="DL168" s="53">
        <v>-0.0646226108074188</v>
      </c>
      <c r="DM168" s="53">
        <v>-0.0618484877049923</v>
      </c>
      <c r="DN168" s="53">
        <v>-0.0734822079539299</v>
      </c>
      <c r="DO168" s="53">
        <v>-0.066858246922493</v>
      </c>
      <c r="DP168" s="53">
        <v>-0.0776665955781937</v>
      </c>
      <c r="DQ168" s="53">
        <v>-0.0881724953651428</v>
      </c>
      <c r="DR168" s="53">
        <v>-0.0738394185900688</v>
      </c>
      <c r="DS168" s="53">
        <v>-0.0771719589829445</v>
      </c>
      <c r="DT168" s="53">
        <v>-0.0853916853666306</v>
      </c>
      <c r="DU168" s="53">
        <v>-0.101371787488461</v>
      </c>
      <c r="DV168" s="53">
        <v>-0.118722677230835</v>
      </c>
      <c r="DW168" s="53">
        <v>-0.128538489341736</v>
      </c>
      <c r="DX168" s="53">
        <v>-0.138410404324532</v>
      </c>
      <c r="DY168" s="53">
        <v>-0.120353698730469</v>
      </c>
      <c r="DZ168" s="53">
        <v>-0.1216876283288</v>
      </c>
      <c r="EA168" s="53">
        <v>-0.11143958568573</v>
      </c>
      <c r="EB168" s="53">
        <v>-0.109171614050865</v>
      </c>
      <c r="EC168" s="53">
        <v>-0.0897046029567719</v>
      </c>
      <c r="ED168" s="53">
        <v>-0.100352644920349</v>
      </c>
      <c r="EE168" s="53">
        <v>-0.0949545502662659</v>
      </c>
      <c r="EF168" s="53">
        <v>-0.108657389879227</v>
      </c>
      <c r="EG168" s="53">
        <v>-0.0982958897948265</v>
      </c>
      <c r="EH168" s="53">
        <v>-0.0956815406680107</v>
      </c>
      <c r="EI168" s="53">
        <v>-0.0969472602009773</v>
      </c>
      <c r="EJ168" s="53">
        <v>-0.0830413177609444</v>
      </c>
      <c r="EK168" s="53">
        <v>-0.0841689929366112</v>
      </c>
      <c r="EL168" s="53">
        <v>-0.0854038968682289</v>
      </c>
      <c r="EM168" s="53">
        <v>-0.0996249318122864</v>
      </c>
      <c r="EN168" s="53">
        <v>-0.0975048989057541</v>
      </c>
      <c r="EO168" s="53">
        <v>-0.098880760371685</v>
      </c>
      <c r="EP168" s="53">
        <v>-0.0918261781334877</v>
      </c>
      <c r="EQ168" s="53">
        <v>-0.0884616076946259</v>
      </c>
      <c r="ER168" s="53">
        <v>-0.086260125041008</v>
      </c>
      <c r="ES168" s="53">
        <v>-0.0948628932237625</v>
      </c>
      <c r="ET168" s="53">
        <v>-0.0888477265834808</v>
      </c>
      <c r="EU168" s="53">
        <v>-0.0892460346221924</v>
      </c>
      <c r="EV168" s="53">
        <v>-0.0858688428997993</v>
      </c>
      <c r="EW168" s="53">
        <v>-0.080575630068779</v>
      </c>
      <c r="EX168" s="53">
        <v>-0.0925611257553101</v>
      </c>
    </row>
    <row r="169" s="53" customFormat="1" spans="1:154">
      <c r="A169" s="54">
        <v>300303</v>
      </c>
      <c r="B169" s="62">
        <v>300303</v>
      </c>
      <c r="C169" s="53" t="s">
        <v>519</v>
      </c>
      <c r="D169" s="55">
        <v>43851</v>
      </c>
      <c r="E169" s="53">
        <v>0.08919607847929</v>
      </c>
      <c r="F169" s="53">
        <v>0.103548124432564</v>
      </c>
      <c r="G169" s="53">
        <v>0.118235684931278</v>
      </c>
      <c r="H169" s="53">
        <v>0.0959273427724838</v>
      </c>
      <c r="I169" s="53">
        <v>0.100597284734249</v>
      </c>
      <c r="J169" s="53">
        <v>0.12535785138607</v>
      </c>
      <c r="K169" s="53">
        <v>0.0978116020560265</v>
      </c>
      <c r="L169" s="53">
        <v>0.0742171555757523</v>
      </c>
      <c r="M169" s="53">
        <v>0.0799629762768745</v>
      </c>
      <c r="N169" s="53">
        <v>0.054973553866148</v>
      </c>
      <c r="O169" s="53">
        <v>0.163712948560715</v>
      </c>
      <c r="P169" s="53">
        <v>0.19244210422039</v>
      </c>
      <c r="Q169" s="53">
        <v>0.194289371371269</v>
      </c>
      <c r="R169" s="53">
        <v>0.135883629322052</v>
      </c>
      <c r="S169" s="53">
        <v>0.0309386178851128</v>
      </c>
      <c r="T169" s="53">
        <v>0.0331031903624535</v>
      </c>
      <c r="U169" s="53">
        <v>-0.0185094345360994</v>
      </c>
      <c r="V169" s="53">
        <v>0.0611359775066376</v>
      </c>
      <c r="W169" s="53">
        <v>0.121747523546219</v>
      </c>
      <c r="X169" s="53">
        <v>0.0851421132683754</v>
      </c>
      <c r="Y169" s="53">
        <v>0.0806070938706398</v>
      </c>
      <c r="Z169" s="53">
        <v>-0.034204974770546</v>
      </c>
      <c r="AA169" s="53">
        <v>0.0299287345260382</v>
      </c>
      <c r="AB169" s="53">
        <v>0.09787717461586</v>
      </c>
      <c r="AC169" s="53">
        <v>0.13736318051815</v>
      </c>
      <c r="AD169" s="53">
        <v>0.0782289803028107</v>
      </c>
      <c r="AE169" s="53">
        <v>0.159177348017693</v>
      </c>
      <c r="AF169" s="53">
        <v>0.167853280901909</v>
      </c>
      <c r="AG169" s="53">
        <v>0.280361205339432</v>
      </c>
      <c r="AH169" s="53">
        <v>0.246749103069305</v>
      </c>
      <c r="AI169" s="53">
        <v>0.252587348222733</v>
      </c>
      <c r="AJ169" s="53">
        <v>0.230496183037758</v>
      </c>
      <c r="AK169" s="53">
        <v>0.198854580521584</v>
      </c>
      <c r="AL169" s="53">
        <v>0.234945252537727</v>
      </c>
      <c r="AM169" s="53">
        <v>0.216112524271011</v>
      </c>
      <c r="AN169" s="53">
        <v>0.22141245007515</v>
      </c>
      <c r="AO169" s="53">
        <v>0.197595164179802</v>
      </c>
      <c r="AP169" s="53">
        <v>0.146150603890419</v>
      </c>
      <c r="AQ169" s="53">
        <v>0.1209332421422</v>
      </c>
      <c r="AR169" s="53">
        <v>0.15248416364193</v>
      </c>
      <c r="AS169" s="53">
        <v>0.128991425037384</v>
      </c>
      <c r="AT169" s="53">
        <v>0.0976601392030716</v>
      </c>
      <c r="AU169" s="53">
        <v>0.0692752450704575</v>
      </c>
      <c r="AV169" s="53">
        <v>0.0645053163170815</v>
      </c>
      <c r="AW169" s="53">
        <v>0.0673556625843048</v>
      </c>
      <c r="AX169" s="53">
        <v>0.124968595802784</v>
      </c>
      <c r="AY169" s="53">
        <v>0.161796540021896</v>
      </c>
      <c r="AZ169" s="53">
        <v>0.153846055269241</v>
      </c>
      <c r="BA169" s="53">
        <v>0.142207682132721</v>
      </c>
      <c r="BB169" s="53">
        <v>0.129139333963394</v>
      </c>
      <c r="BC169" s="53">
        <v>0.0719474330544472</v>
      </c>
      <c r="BD169" s="53">
        <v>0.135593444108963</v>
      </c>
      <c r="BE169" s="53">
        <v>0.127255335450172</v>
      </c>
      <c r="BF169" s="53">
        <v>0.105816185474396</v>
      </c>
      <c r="BG169" s="53">
        <v>0.063083678483963</v>
      </c>
      <c r="BH169" s="53">
        <v>0.0584178529679775</v>
      </c>
      <c r="BI169" s="53">
        <v>0.100956112146378</v>
      </c>
      <c r="BJ169" s="53">
        <v>0.101715631783009</v>
      </c>
      <c r="BK169" s="53">
        <v>0.089724101126194</v>
      </c>
      <c r="BL169" s="53">
        <v>0.10611766576767</v>
      </c>
      <c r="BM169" s="53">
        <v>0.137615039944649</v>
      </c>
      <c r="BN169" s="53">
        <v>0.176066100597382</v>
      </c>
      <c r="BO169" s="53">
        <v>0.144214808940887</v>
      </c>
      <c r="BP169" s="53">
        <v>0.122652396559715</v>
      </c>
      <c r="BQ169" s="53">
        <v>0.0492969118058681</v>
      </c>
      <c r="BR169" s="53">
        <v>0.0535985752940178</v>
      </c>
      <c r="BS169" s="53">
        <v>0.0260327216237783</v>
      </c>
      <c r="BT169" s="53">
        <v>0.0746396407485008</v>
      </c>
      <c r="BU169" s="53">
        <v>0.124345578253269</v>
      </c>
      <c r="BV169" s="53">
        <v>0.165486812591553</v>
      </c>
      <c r="BW169" s="53">
        <v>0.122382082045078</v>
      </c>
      <c r="BX169" s="53">
        <v>0.0837935879826546</v>
      </c>
      <c r="BY169" s="53">
        <v>0.0552931427955627</v>
      </c>
      <c r="BZ169" s="53">
        <v>0.0384046584367752</v>
      </c>
      <c r="CA169" s="53">
        <v>-0.00415952503681183</v>
      </c>
      <c r="CB169" s="53">
        <v>-0.0269014164805412</v>
      </c>
      <c r="CC169" s="53">
        <v>-0.0462258756160736</v>
      </c>
      <c r="CD169" s="53">
        <v>-0.108446046710014</v>
      </c>
      <c r="CE169" s="53">
        <v>-0.0873675644397736</v>
      </c>
      <c r="CF169" s="53">
        <v>-0.104124151170254</v>
      </c>
      <c r="CG169" s="53">
        <v>-0.103146724402905</v>
      </c>
      <c r="CH169" s="53">
        <v>-0.117146342992783</v>
      </c>
      <c r="CI169" s="53">
        <v>-0.163747310638428</v>
      </c>
      <c r="CJ169" s="53">
        <v>-0.13886584341526</v>
      </c>
      <c r="CK169" s="53">
        <v>-0.159470662474632</v>
      </c>
      <c r="CL169" s="53">
        <v>-0.147004082798958</v>
      </c>
      <c r="CM169" s="53">
        <v>-0.164949208498001</v>
      </c>
      <c r="CN169" s="53">
        <v>-0.20508086681366</v>
      </c>
      <c r="CO169" s="53">
        <v>-0.211093068122864</v>
      </c>
      <c r="CP169" s="53">
        <v>-0.20179945230484</v>
      </c>
      <c r="CQ169" s="53">
        <v>-0.213588237762451</v>
      </c>
      <c r="CR169" s="53">
        <v>-0.230308324098587</v>
      </c>
      <c r="CS169" s="53">
        <v>-0.248033612966537</v>
      </c>
      <c r="CT169" s="53">
        <v>-0.255995243787766</v>
      </c>
      <c r="CU169" s="53">
        <v>-0.245938524603844</v>
      </c>
      <c r="CV169" s="53">
        <v>-0.196696430444717</v>
      </c>
      <c r="CW169" s="53">
        <v>-0.179736867547035</v>
      </c>
      <c r="CX169" s="53">
        <v>-0.203736737370491</v>
      </c>
      <c r="CY169" s="53">
        <v>-0.200318902730942</v>
      </c>
      <c r="CZ169" s="53">
        <v>-0.208791673183441</v>
      </c>
      <c r="DA169" s="53">
        <v>0.0486798584461212</v>
      </c>
      <c r="DB169" s="53">
        <v>-0.000614110380411148</v>
      </c>
      <c r="DC169" s="53">
        <v>0.022411560639739</v>
      </c>
      <c r="DD169" s="53">
        <v>0.0215423703193665</v>
      </c>
      <c r="DE169" s="53">
        <v>0.0689448118209839</v>
      </c>
      <c r="DF169" s="53">
        <v>0.0983712151646614</v>
      </c>
      <c r="DG169" s="53">
        <v>0.0282867085188627</v>
      </c>
      <c r="DH169" s="53">
        <v>0.00393274053931236</v>
      </c>
      <c r="DI169" s="53">
        <v>0.0216700900346041</v>
      </c>
      <c r="DJ169" s="53">
        <v>-0.0197128970175982</v>
      </c>
      <c r="DK169" s="53">
        <v>0.0575291216373444</v>
      </c>
      <c r="DL169" s="53">
        <v>0.0478072240948677</v>
      </c>
      <c r="DM169" s="53">
        <v>0.0815057829022408</v>
      </c>
      <c r="DN169" s="53">
        <v>0.0446624420583248</v>
      </c>
      <c r="DO169" s="53">
        <v>0.0130729181692004</v>
      </c>
      <c r="DP169" s="53">
        <v>0.0109358280897141</v>
      </c>
      <c r="DQ169" s="53">
        <v>-0.0131109431385994</v>
      </c>
      <c r="DR169" s="53">
        <v>0.01792754791677</v>
      </c>
      <c r="DS169" s="53">
        <v>0.0288331545889378</v>
      </c>
      <c r="DT169" s="53">
        <v>-0.0489134900271893</v>
      </c>
      <c r="DU169" s="53">
        <v>-0.0103437788784504</v>
      </c>
      <c r="DV169" s="53">
        <v>-0.0865673571825027</v>
      </c>
      <c r="DW169" s="53">
        <v>0.00606680288910866</v>
      </c>
      <c r="DX169" s="53">
        <v>0.0909037292003632</v>
      </c>
      <c r="DY169" s="53">
        <v>0.172953918576241</v>
      </c>
      <c r="DZ169" s="53">
        <v>0.136561617255211</v>
      </c>
      <c r="EA169" s="53">
        <v>0.236834436655045</v>
      </c>
      <c r="EB169" s="53">
        <v>0.307730555534363</v>
      </c>
      <c r="EC169" s="53">
        <v>0.399159997701645</v>
      </c>
      <c r="ED169" s="53">
        <v>0.382304489612579</v>
      </c>
      <c r="EE169" s="53">
        <v>0.387165307998657</v>
      </c>
      <c r="EF169" s="53">
        <v>0.379073739051819</v>
      </c>
      <c r="EG169" s="53">
        <v>0.39403310418129</v>
      </c>
      <c r="EH169" s="53">
        <v>0.405242323875427</v>
      </c>
      <c r="EI169" s="53">
        <v>0.407014399766922</v>
      </c>
      <c r="EJ169" s="53">
        <v>0.399847745895386</v>
      </c>
      <c r="EK169" s="53">
        <v>0.393975585699081</v>
      </c>
      <c r="EL169" s="53">
        <v>0.382662683725357</v>
      </c>
      <c r="EM169" s="53">
        <v>0.363457530736923</v>
      </c>
      <c r="EN169" s="53">
        <v>0.385714828968048</v>
      </c>
      <c r="EO169" s="53">
        <v>0.374010860919952</v>
      </c>
      <c r="EP169" s="53">
        <v>0.359399676322937</v>
      </c>
      <c r="EQ169" s="53">
        <v>0.348740071058273</v>
      </c>
      <c r="ER169" s="53">
        <v>0.351931780576706</v>
      </c>
      <c r="ES169" s="53">
        <v>0.344725400209427</v>
      </c>
      <c r="ET169" s="53">
        <v>0.35309624671936</v>
      </c>
      <c r="EU169" s="53">
        <v>0.37296462059021</v>
      </c>
      <c r="EV169" s="53">
        <v>0.389014005661011</v>
      </c>
      <c r="EW169" s="53">
        <v>0.373957812786102</v>
      </c>
      <c r="EX169" s="53">
        <v>0.369362235069275</v>
      </c>
    </row>
    <row r="170" s="53" customFormat="1" spans="1:154">
      <c r="A170" s="54">
        <v>300308</v>
      </c>
      <c r="B170" s="62">
        <v>300308</v>
      </c>
      <c r="C170" s="53" t="s">
        <v>522</v>
      </c>
      <c r="D170" s="55">
        <v>43851</v>
      </c>
      <c r="E170" s="53">
        <v>0.039188589900732</v>
      </c>
      <c r="F170" s="53">
        <v>0.0363167077302933</v>
      </c>
      <c r="G170" s="53">
        <v>0.0466567017138004</v>
      </c>
      <c r="H170" s="53">
        <v>0.109319165349007</v>
      </c>
      <c r="I170" s="53">
        <v>0.0924724042415619</v>
      </c>
      <c r="J170" s="53">
        <v>0.141879811882973</v>
      </c>
      <c r="K170" s="53">
        <v>0.14881543815136</v>
      </c>
      <c r="L170" s="53">
        <v>0.1566222012043</v>
      </c>
      <c r="M170" s="53">
        <v>0.138286054134369</v>
      </c>
      <c r="N170" s="53">
        <v>0.118278376758099</v>
      </c>
      <c r="O170" s="53">
        <v>0.0909306928515434</v>
      </c>
      <c r="P170" s="53">
        <v>0.0752149373292923</v>
      </c>
      <c r="Q170" s="53">
        <v>0.0825629755854607</v>
      </c>
      <c r="R170" s="53">
        <v>0.0846524387598038</v>
      </c>
      <c r="S170" s="53">
        <v>0.108120076358318</v>
      </c>
      <c r="T170" s="53">
        <v>0.0668511688709259</v>
      </c>
      <c r="U170" s="53">
        <v>0.0495329052209854</v>
      </c>
      <c r="V170" s="53">
        <v>0.0856181532144547</v>
      </c>
      <c r="W170" s="53">
        <v>0.0725459679961205</v>
      </c>
      <c r="X170" s="53">
        <v>0.0580564774572849</v>
      </c>
      <c r="Y170" s="53">
        <v>0.0523316152393818</v>
      </c>
      <c r="Z170" s="53">
        <v>0.0960806906223297</v>
      </c>
      <c r="AA170" s="53">
        <v>0.103213496506214</v>
      </c>
      <c r="AB170" s="53">
        <v>0.0633336007595062</v>
      </c>
      <c r="AC170" s="53">
        <v>0.0444558225572109</v>
      </c>
      <c r="AD170" s="53">
        <v>0.0393002852797508</v>
      </c>
      <c r="AE170" s="53">
        <v>0.125328227877617</v>
      </c>
      <c r="AF170" s="53">
        <v>0.150893121957779</v>
      </c>
      <c r="AG170" s="53">
        <v>0.176861554384232</v>
      </c>
      <c r="AH170" s="53">
        <v>0.13263900578022</v>
      </c>
      <c r="AI170" s="53">
        <v>0.0776590555906296</v>
      </c>
      <c r="AJ170" s="53">
        <v>0.0898308828473091</v>
      </c>
      <c r="AK170" s="53">
        <v>0.0710262656211853</v>
      </c>
      <c r="AL170" s="53">
        <v>0.0989562049508095</v>
      </c>
      <c r="AM170" s="53">
        <v>0.104306817054749</v>
      </c>
      <c r="AN170" s="53">
        <v>0.172155901789665</v>
      </c>
      <c r="AO170" s="53">
        <v>0.150089129805565</v>
      </c>
      <c r="AP170" s="53">
        <v>0.121405743062496</v>
      </c>
      <c r="AQ170" s="53">
        <v>0.127086743712425</v>
      </c>
      <c r="AR170" s="53">
        <v>0.107163622975349</v>
      </c>
      <c r="AS170" s="53">
        <v>0.132299363613129</v>
      </c>
      <c r="AT170" s="53">
        <v>0.118060827255249</v>
      </c>
      <c r="AU170" s="53">
        <v>0.113694690167904</v>
      </c>
      <c r="AV170" s="53">
        <v>0.175361722707748</v>
      </c>
      <c r="AW170" s="53">
        <v>0.190645560622215</v>
      </c>
      <c r="AX170" s="53">
        <v>0.172454193234444</v>
      </c>
      <c r="AY170" s="53">
        <v>0.146328061819077</v>
      </c>
      <c r="AZ170" s="53">
        <v>0.101095661520958</v>
      </c>
      <c r="BA170" s="53">
        <v>0.101279072463512</v>
      </c>
      <c r="BB170" s="53">
        <v>0.101336106657982</v>
      </c>
      <c r="BC170" s="53">
        <v>-0.00273171905428171</v>
      </c>
      <c r="BD170" s="53">
        <v>-0.00759332347661257</v>
      </c>
      <c r="BE170" s="53">
        <v>-0.00411539245396852</v>
      </c>
      <c r="BF170" s="53">
        <v>0.056244034320116</v>
      </c>
      <c r="BG170" s="53">
        <v>0.0579752326011658</v>
      </c>
      <c r="BH170" s="53">
        <v>0.107368893921375</v>
      </c>
      <c r="BI170" s="53">
        <v>0.135757595300674</v>
      </c>
      <c r="BJ170" s="53">
        <v>0.144195944070816</v>
      </c>
      <c r="BK170" s="53">
        <v>0.133822485804558</v>
      </c>
      <c r="BL170" s="53">
        <v>0.126558870077133</v>
      </c>
      <c r="BM170" s="53">
        <v>0.118331350386143</v>
      </c>
      <c r="BN170" s="53">
        <v>0.109857387840748</v>
      </c>
      <c r="BO170" s="53">
        <v>0.116125710308552</v>
      </c>
      <c r="BP170" s="53">
        <v>0.123174458742142</v>
      </c>
      <c r="BQ170" s="53">
        <v>0.1025565341115</v>
      </c>
      <c r="BR170" s="53">
        <v>0.0890399441123009</v>
      </c>
      <c r="BS170" s="53">
        <v>0.0796088725328445</v>
      </c>
      <c r="BT170" s="53">
        <v>0.112309381365776</v>
      </c>
      <c r="BU170" s="53">
        <v>0.0892030373215675</v>
      </c>
      <c r="BV170" s="53">
        <v>0.0630607679486275</v>
      </c>
      <c r="BW170" s="53">
        <v>0.0453650280833244</v>
      </c>
      <c r="BX170" s="53">
        <v>0.0823496282100677</v>
      </c>
      <c r="BY170" s="53">
        <v>0.109394140541553</v>
      </c>
      <c r="BZ170" s="53">
        <v>0.0679144114255905</v>
      </c>
      <c r="CA170" s="53">
        <v>0.0412754267454147</v>
      </c>
      <c r="CB170" s="53">
        <v>0.034655936062336</v>
      </c>
      <c r="CC170" s="53">
        <v>0.0572105199098587</v>
      </c>
      <c r="CD170" s="53">
        <v>0.0977422967553139</v>
      </c>
      <c r="CE170" s="53">
        <v>0.129548400640488</v>
      </c>
      <c r="CF170" s="53">
        <v>0.0814418941736221</v>
      </c>
      <c r="CG170" s="53">
        <v>0.0507965609431267</v>
      </c>
      <c r="CH170" s="53">
        <v>0.0501470565795898</v>
      </c>
      <c r="CI170" s="53">
        <v>0.0561794638633728</v>
      </c>
      <c r="CJ170" s="53">
        <v>0.0847621262073517</v>
      </c>
      <c r="CK170" s="53">
        <v>0.0869956836104393</v>
      </c>
      <c r="CL170" s="53">
        <v>0.123696647584438</v>
      </c>
      <c r="CM170" s="53">
        <v>0.102028481662273</v>
      </c>
      <c r="CN170" s="53">
        <v>0.0623824670910835</v>
      </c>
      <c r="CO170" s="53">
        <v>0.0698160529136658</v>
      </c>
      <c r="CP170" s="53">
        <v>0.0503470525145531</v>
      </c>
      <c r="CQ170" s="53">
        <v>0.0199789013713598</v>
      </c>
      <c r="CR170" s="53">
        <v>0.0195682868361473</v>
      </c>
      <c r="CS170" s="53">
        <v>0.0254751779139042</v>
      </c>
      <c r="CT170" s="53">
        <v>0.0433361455798149</v>
      </c>
      <c r="CU170" s="53">
        <v>0.0494878850877285</v>
      </c>
      <c r="CV170" s="53">
        <v>0.0458971448242664</v>
      </c>
      <c r="CW170" s="53">
        <v>0.0328445881605148</v>
      </c>
      <c r="CX170" s="53">
        <v>0.010511196218431</v>
      </c>
      <c r="CY170" s="53">
        <v>0.0426590032875538</v>
      </c>
      <c r="CZ170" s="53">
        <v>0.0282264091074467</v>
      </c>
      <c r="DA170" s="53">
        <v>0.0369429849088192</v>
      </c>
      <c r="DB170" s="53">
        <v>0.0389327071607113</v>
      </c>
      <c r="DC170" s="53">
        <v>0.0457947701215744</v>
      </c>
      <c r="DD170" s="53">
        <v>0.0480978079140186</v>
      </c>
      <c r="DE170" s="53">
        <v>0.0295198485255241</v>
      </c>
      <c r="DF170" s="53">
        <v>0.0295335929840803</v>
      </c>
      <c r="DG170" s="53">
        <v>0.00808051042258739</v>
      </c>
      <c r="DH170" s="53">
        <v>0.00744892470538616</v>
      </c>
      <c r="DI170" s="53">
        <v>-0.000513754552230239</v>
      </c>
      <c r="DJ170" s="53">
        <v>-0.0132578210905194</v>
      </c>
      <c r="DK170" s="53">
        <v>-0.0323779843747616</v>
      </c>
      <c r="DL170" s="53">
        <v>-0.0396197699010372</v>
      </c>
      <c r="DM170" s="53">
        <v>-0.0385400541126728</v>
      </c>
      <c r="DN170" s="53">
        <v>-0.0434993468225002</v>
      </c>
      <c r="DO170" s="53">
        <v>0.000586217036470771</v>
      </c>
      <c r="DP170" s="53">
        <v>-0.0271661002188921</v>
      </c>
      <c r="DQ170" s="53">
        <v>-0.0350532941520214</v>
      </c>
      <c r="DR170" s="53">
        <v>-0.0316685512661934</v>
      </c>
      <c r="DS170" s="53">
        <v>-0.0216343943029642</v>
      </c>
      <c r="DT170" s="53">
        <v>-0.00998161640018225</v>
      </c>
      <c r="DU170" s="53">
        <v>0.00198926753364503</v>
      </c>
      <c r="DV170" s="53">
        <v>0.00875373557209969</v>
      </c>
      <c r="DW170" s="53">
        <v>-0.0111579671502113</v>
      </c>
      <c r="DX170" s="53">
        <v>-0.00955813564360142</v>
      </c>
      <c r="DY170" s="53">
        <v>-0.0017969289328903</v>
      </c>
      <c r="DZ170" s="53">
        <v>-0.00033297180198133</v>
      </c>
      <c r="EA170" s="53">
        <v>0.0631403848528862</v>
      </c>
      <c r="EB170" s="53">
        <v>0.0481735058128834</v>
      </c>
      <c r="EC170" s="53">
        <v>0.0423358269035816</v>
      </c>
      <c r="ED170" s="53">
        <v>0.0462197922170162</v>
      </c>
      <c r="EE170" s="53">
        <v>0.0218851678073406</v>
      </c>
      <c r="EF170" s="53">
        <v>0.0347065031528473</v>
      </c>
      <c r="EG170" s="53">
        <v>0.00986947678029537</v>
      </c>
      <c r="EH170" s="53">
        <v>0.00921676214784384</v>
      </c>
      <c r="EI170" s="53">
        <v>0.0123338084667921</v>
      </c>
      <c r="EJ170" s="53">
        <v>0.0434819310903549</v>
      </c>
      <c r="EK170" s="53">
        <v>0.0430833175778389</v>
      </c>
      <c r="EL170" s="53">
        <v>0.054045956581831</v>
      </c>
      <c r="EM170" s="53">
        <v>0.0522933639585972</v>
      </c>
      <c r="EN170" s="53">
        <v>0.0518392473459244</v>
      </c>
      <c r="EO170" s="53">
        <v>0.107343129813671</v>
      </c>
      <c r="EP170" s="53">
        <v>0.0935152173042297</v>
      </c>
      <c r="EQ170" s="53">
        <v>0.0832421854138374</v>
      </c>
      <c r="ER170" s="53">
        <v>0.127048254013062</v>
      </c>
      <c r="ES170" s="53">
        <v>0.136180356144905</v>
      </c>
      <c r="ET170" s="53">
        <v>0.121579729020596</v>
      </c>
      <c r="EU170" s="53">
        <v>0.10850615054369</v>
      </c>
      <c r="EV170" s="53">
        <v>0.0856071412563324</v>
      </c>
      <c r="EW170" s="53">
        <v>0.0536427423357964</v>
      </c>
      <c r="EX170" s="53">
        <v>0.0681323781609535</v>
      </c>
    </row>
    <row r="171" s="53" customFormat="1" spans="1:154">
      <c r="A171" s="54">
        <v>300319</v>
      </c>
      <c r="B171" s="62">
        <v>300319</v>
      </c>
      <c r="C171" s="53" t="s">
        <v>525</v>
      </c>
      <c r="D171" s="55">
        <v>43851</v>
      </c>
      <c r="E171" s="53">
        <v>0.0254525505006313</v>
      </c>
      <c r="F171" s="53">
        <v>-0.0597789473831654</v>
      </c>
      <c r="G171" s="53">
        <v>-0.127340257167816</v>
      </c>
      <c r="H171" s="53">
        <v>-0.147221103310585</v>
      </c>
      <c r="I171" s="53">
        <v>-0.13111986219883</v>
      </c>
      <c r="J171" s="53">
        <v>-0.156006842851639</v>
      </c>
      <c r="K171" s="53">
        <v>-0.181282892823219</v>
      </c>
      <c r="L171" s="53">
        <v>-0.224605917930603</v>
      </c>
      <c r="M171" s="53">
        <v>-0.22592057287693</v>
      </c>
      <c r="N171" s="53">
        <v>-0.293303966522217</v>
      </c>
      <c r="O171" s="53">
        <v>-0.255474507808685</v>
      </c>
      <c r="P171" s="53">
        <v>-0.251769781112671</v>
      </c>
      <c r="Q171" s="53">
        <v>-0.236646845936775</v>
      </c>
      <c r="R171" s="53">
        <v>-0.229273840785027</v>
      </c>
      <c r="S171" s="53">
        <v>-0.209982320666313</v>
      </c>
      <c r="T171" s="53">
        <v>-0.243284866213799</v>
      </c>
      <c r="U171" s="53">
        <v>-0.197502613067627</v>
      </c>
      <c r="V171" s="53">
        <v>-0.118549264967442</v>
      </c>
      <c r="W171" s="53">
        <v>-0.115145079791546</v>
      </c>
      <c r="X171" s="53">
        <v>-0.156662672758102</v>
      </c>
      <c r="Y171" s="53">
        <v>-0.179877758026123</v>
      </c>
      <c r="Z171" s="53">
        <v>-0.179415971040726</v>
      </c>
      <c r="AA171" s="53">
        <v>-0.191398158669472</v>
      </c>
      <c r="AB171" s="53">
        <v>-0.240199849009514</v>
      </c>
      <c r="AC171" s="53">
        <v>-0.229140087962151</v>
      </c>
      <c r="AD171" s="53">
        <v>-0.26698899269104</v>
      </c>
      <c r="AE171" s="53">
        <v>-0.268047779798508</v>
      </c>
      <c r="AF171" s="53">
        <v>-0.369483441114426</v>
      </c>
      <c r="AG171" s="53">
        <v>-0.35409352183342</v>
      </c>
      <c r="AH171" s="53">
        <v>-0.335210204124451</v>
      </c>
      <c r="AI171" s="53">
        <v>-0.345552623271942</v>
      </c>
      <c r="AJ171" s="53">
        <v>-0.38392499089241</v>
      </c>
      <c r="AK171" s="53">
        <v>-0.451800346374512</v>
      </c>
      <c r="AL171" s="53">
        <v>-0.462724506855011</v>
      </c>
      <c r="AM171" s="53">
        <v>-0.443576693534851</v>
      </c>
      <c r="AN171" s="53">
        <v>-0.450421571731567</v>
      </c>
      <c r="AO171" s="53">
        <v>-0.409328669309616</v>
      </c>
      <c r="AP171" s="53">
        <v>-0.35982283949852</v>
      </c>
      <c r="AQ171" s="53">
        <v>-0.387689888477325</v>
      </c>
      <c r="AR171" s="53">
        <v>-0.420688778162003</v>
      </c>
      <c r="AS171" s="53">
        <v>-0.413262546062469</v>
      </c>
      <c r="AT171" s="53">
        <v>-0.39708998799324</v>
      </c>
      <c r="AU171" s="53">
        <v>-0.420025914907455</v>
      </c>
      <c r="AV171" s="53">
        <v>-0.430487275123596</v>
      </c>
      <c r="AW171" s="53">
        <v>-0.448111832141876</v>
      </c>
      <c r="AX171" s="53">
        <v>-0.431307733058929</v>
      </c>
      <c r="AY171" s="53">
        <v>-0.376370489597321</v>
      </c>
      <c r="AZ171" s="53">
        <v>-0.374591678380966</v>
      </c>
      <c r="BA171" s="53">
        <v>-0.384873986244202</v>
      </c>
      <c r="BB171" s="53">
        <v>-0.413524448871613</v>
      </c>
      <c r="BC171" s="53">
        <v>0.0186469331383705</v>
      </c>
      <c r="BD171" s="53">
        <v>-0.0538327321410179</v>
      </c>
      <c r="BE171" s="53">
        <v>-0.0978710502386093</v>
      </c>
      <c r="BF171" s="53">
        <v>-0.140953108668327</v>
      </c>
      <c r="BG171" s="53">
        <v>-0.141640618443489</v>
      </c>
      <c r="BH171" s="53">
        <v>-0.160792395472527</v>
      </c>
      <c r="BI171" s="53">
        <v>-0.191041573882103</v>
      </c>
      <c r="BJ171" s="53">
        <v>-0.214257881045341</v>
      </c>
      <c r="BK171" s="53">
        <v>-0.173726916313171</v>
      </c>
      <c r="BL171" s="53">
        <v>-0.199576526880264</v>
      </c>
      <c r="BM171" s="53">
        <v>-0.174775928258896</v>
      </c>
      <c r="BN171" s="53">
        <v>-0.150041922926903</v>
      </c>
      <c r="BO171" s="53">
        <v>-0.122250817716122</v>
      </c>
      <c r="BP171" s="53">
        <v>-0.118201330304146</v>
      </c>
      <c r="BQ171" s="53">
        <v>-0.105395570397377</v>
      </c>
      <c r="BR171" s="53">
        <v>-0.114131614565849</v>
      </c>
      <c r="BS171" s="53">
        <v>-0.0568540468811989</v>
      </c>
      <c r="BT171" s="53">
        <v>-0.0659768283367157</v>
      </c>
      <c r="BU171" s="53">
        <v>-0.0608406737446785</v>
      </c>
      <c r="BV171" s="53">
        <v>-0.0875993743538857</v>
      </c>
      <c r="BW171" s="53">
        <v>-0.0829771310091019</v>
      </c>
      <c r="BX171" s="53">
        <v>-0.0974153727293015</v>
      </c>
      <c r="BY171" s="53">
        <v>-0.0627420395612717</v>
      </c>
      <c r="BZ171" s="53">
        <v>-0.0910978242754936</v>
      </c>
      <c r="CA171" s="53">
        <v>-0.0908118560910225</v>
      </c>
      <c r="CB171" s="53">
        <v>-0.103223100304604</v>
      </c>
      <c r="CC171" s="53">
        <v>-0.150445535778999</v>
      </c>
      <c r="CD171" s="53">
        <v>-0.218510583043098</v>
      </c>
      <c r="CE171" s="53">
        <v>-0.1819978505373</v>
      </c>
      <c r="CF171" s="53">
        <v>-0.205548405647278</v>
      </c>
      <c r="CG171" s="53">
        <v>-0.203922405838966</v>
      </c>
      <c r="CH171" s="53">
        <v>-0.216135278344154</v>
      </c>
      <c r="CI171" s="53">
        <v>-0.263476222753525</v>
      </c>
      <c r="CJ171" s="53">
        <v>-0.271948754787445</v>
      </c>
      <c r="CK171" s="53">
        <v>-0.303490579128265</v>
      </c>
      <c r="CL171" s="53">
        <v>-0.301351815462112</v>
      </c>
      <c r="CM171" s="53">
        <v>-0.307892441749573</v>
      </c>
      <c r="CN171" s="53">
        <v>-0.350479453802109</v>
      </c>
      <c r="CO171" s="53">
        <v>-0.362635731697083</v>
      </c>
      <c r="CP171" s="53">
        <v>-0.361767202615738</v>
      </c>
      <c r="CQ171" s="53">
        <v>-0.388143926858902</v>
      </c>
      <c r="CR171" s="53">
        <v>-0.38440266251564</v>
      </c>
      <c r="CS171" s="53">
        <v>-0.39262792468071</v>
      </c>
      <c r="CT171" s="53">
        <v>-0.416061133146286</v>
      </c>
      <c r="CU171" s="53">
        <v>-0.41456326842308</v>
      </c>
      <c r="CV171" s="53">
        <v>-0.404755920171738</v>
      </c>
      <c r="CW171" s="53">
        <v>-0.432472765445709</v>
      </c>
      <c r="CX171" s="53">
        <v>-0.418986260890961</v>
      </c>
      <c r="CY171" s="53">
        <v>-0.406075119972229</v>
      </c>
      <c r="CZ171" s="53">
        <v>-0.422849506139755</v>
      </c>
      <c r="DA171" s="53">
        <v>0.0272303856909275</v>
      </c>
      <c r="DB171" s="53">
        <v>0.0144785530865192</v>
      </c>
      <c r="DC171" s="53">
        <v>-0.00904444418847561</v>
      </c>
      <c r="DD171" s="53">
        <v>0.0141567792743444</v>
      </c>
      <c r="DE171" s="53">
        <v>0.0309455282986164</v>
      </c>
      <c r="DF171" s="53">
        <v>0.0252103172242641</v>
      </c>
      <c r="DG171" s="53">
        <v>0.0301834587007761</v>
      </c>
      <c r="DH171" s="53">
        <v>0.01007672958076</v>
      </c>
      <c r="DI171" s="53">
        <v>-0.0317688956856728</v>
      </c>
      <c r="DJ171" s="53">
        <v>-0.0733026713132858</v>
      </c>
      <c r="DK171" s="53">
        <v>-0.0602737963199615</v>
      </c>
      <c r="DL171" s="53">
        <v>-0.0813030898571014</v>
      </c>
      <c r="DM171" s="53">
        <v>-0.0939712598919868</v>
      </c>
      <c r="DN171" s="53">
        <v>-0.0906477496027946</v>
      </c>
      <c r="DO171" s="53">
        <v>-0.0841619893908501</v>
      </c>
      <c r="DP171" s="53">
        <v>-0.108728483319283</v>
      </c>
      <c r="DQ171" s="53">
        <v>-0.120223790407181</v>
      </c>
      <c r="DR171" s="53">
        <v>-0.0321476720273495</v>
      </c>
      <c r="DS171" s="53">
        <v>-0.0338796339929104</v>
      </c>
      <c r="DT171" s="53">
        <v>-0.0486385375261307</v>
      </c>
      <c r="DU171" s="53">
        <v>-0.0764758661389351</v>
      </c>
      <c r="DV171" s="53">
        <v>-0.0615758337080479</v>
      </c>
      <c r="DW171" s="53">
        <v>-0.108231350779533</v>
      </c>
      <c r="DX171" s="53">
        <v>-0.128677248954773</v>
      </c>
      <c r="DY171" s="53">
        <v>-0.117903463542461</v>
      </c>
      <c r="DZ171" s="53">
        <v>-0.14334112405777</v>
      </c>
      <c r="EA171" s="53">
        <v>-0.0971774682402611</v>
      </c>
      <c r="EB171" s="53">
        <v>-0.130548104643822</v>
      </c>
      <c r="EC171" s="53">
        <v>-0.151670888066292</v>
      </c>
      <c r="ED171" s="53">
        <v>-0.109237022697926</v>
      </c>
      <c r="EE171" s="53">
        <v>-0.12120545655489</v>
      </c>
      <c r="EF171" s="53">
        <v>-0.147364929318428</v>
      </c>
      <c r="EG171" s="53">
        <v>-0.167899325489998</v>
      </c>
      <c r="EH171" s="53">
        <v>-0.170350968837738</v>
      </c>
      <c r="EI171" s="53">
        <v>-0.119661346077919</v>
      </c>
      <c r="EJ171" s="53">
        <v>-0.128645002841949</v>
      </c>
      <c r="EK171" s="53">
        <v>-0.0810114741325378</v>
      </c>
      <c r="EL171" s="53">
        <v>0.0110813649371266</v>
      </c>
      <c r="EM171" s="53">
        <v>-0.00462940242141485</v>
      </c>
      <c r="EN171" s="53">
        <v>-0.0384967885911465</v>
      </c>
      <c r="EO171" s="53">
        <v>-0.00469385366886854</v>
      </c>
      <c r="EP171" s="53">
        <v>0.00773744191974401</v>
      </c>
      <c r="EQ171" s="53">
        <v>-0.0069732153788209</v>
      </c>
      <c r="ER171" s="53">
        <v>0.00599861983209848</v>
      </c>
      <c r="ES171" s="53">
        <v>-0.013123775832355</v>
      </c>
      <c r="ET171" s="53">
        <v>-0.00612703803926706</v>
      </c>
      <c r="EU171" s="53">
        <v>0.0765270441770554</v>
      </c>
      <c r="EV171" s="53">
        <v>0.0648193359375</v>
      </c>
      <c r="EW171" s="53">
        <v>0.0416258908808231</v>
      </c>
      <c r="EX171" s="53">
        <v>0.0297498293220997</v>
      </c>
    </row>
    <row r="172" s="53" customFormat="1" spans="1:154">
      <c r="A172" s="54">
        <v>300322</v>
      </c>
      <c r="B172" s="62">
        <v>300322</v>
      </c>
      <c r="C172" s="53" t="s">
        <v>528</v>
      </c>
      <c r="D172" s="55">
        <v>43851</v>
      </c>
      <c r="E172" s="53">
        <v>-0.0510916411876678</v>
      </c>
      <c r="F172" s="53">
        <v>-0.100754588842392</v>
      </c>
      <c r="G172" s="53">
        <v>-0.155764237046242</v>
      </c>
      <c r="H172" s="53">
        <v>-0.178778544068336</v>
      </c>
      <c r="I172" s="53">
        <v>-0.225951343774796</v>
      </c>
      <c r="J172" s="53">
        <v>-0.256851643323898</v>
      </c>
      <c r="K172" s="53">
        <v>-0.223615512251854</v>
      </c>
      <c r="L172" s="53">
        <v>-0.242804706096649</v>
      </c>
      <c r="M172" s="53">
        <v>-0.239716321229935</v>
      </c>
      <c r="N172" s="53">
        <v>-0.293452620506287</v>
      </c>
      <c r="O172" s="53">
        <v>-0.294498354196548</v>
      </c>
      <c r="P172" s="53">
        <v>-0.294713020324707</v>
      </c>
      <c r="Q172" s="53">
        <v>-0.303946167230606</v>
      </c>
      <c r="R172" s="53">
        <v>-0.368141382932663</v>
      </c>
      <c r="S172" s="53">
        <v>-0.346790373325348</v>
      </c>
      <c r="T172" s="53">
        <v>-0.365380555391312</v>
      </c>
      <c r="U172" s="53">
        <v>-0.379465669393539</v>
      </c>
      <c r="V172" s="53">
        <v>-0.329490393400192</v>
      </c>
      <c r="W172" s="53">
        <v>-0.302700787782669</v>
      </c>
      <c r="X172" s="53">
        <v>-0.387843549251556</v>
      </c>
      <c r="Y172" s="53">
        <v>-0.416954874992371</v>
      </c>
      <c r="Z172" s="53">
        <v>-0.434902101755142</v>
      </c>
      <c r="AA172" s="53">
        <v>-0.448239773511887</v>
      </c>
      <c r="AB172" s="53">
        <v>-0.463098019361496</v>
      </c>
      <c r="AC172" s="53">
        <v>-0.459218233823776</v>
      </c>
      <c r="AD172" s="53">
        <v>-0.475355982780457</v>
      </c>
      <c r="AE172" s="53">
        <v>-0.531002998352051</v>
      </c>
      <c r="AF172" s="53">
        <v>-0.484687507152557</v>
      </c>
      <c r="AG172" s="53">
        <v>-0.455951035022736</v>
      </c>
      <c r="AH172" s="53">
        <v>-0.46365749835968</v>
      </c>
      <c r="AI172" s="53">
        <v>-0.468904107809067</v>
      </c>
      <c r="AJ172" s="53">
        <v>-0.480125963687897</v>
      </c>
      <c r="AK172" s="53">
        <v>-0.558600604534149</v>
      </c>
      <c r="AL172" s="53">
        <v>-0.591327369213104</v>
      </c>
      <c r="AM172" s="53">
        <v>-0.634667813777924</v>
      </c>
      <c r="AN172" s="53">
        <v>-0.644338726997375</v>
      </c>
      <c r="AO172" s="53">
        <v>-0.656626105308533</v>
      </c>
      <c r="AP172" s="53">
        <v>-0.624018669128418</v>
      </c>
      <c r="AQ172" s="53">
        <v>-0.641761064529419</v>
      </c>
      <c r="AR172" s="53">
        <v>-0.680165946483612</v>
      </c>
      <c r="AS172" s="53">
        <v>-0.738669991493225</v>
      </c>
      <c r="AT172" s="53">
        <v>-0.736329555511475</v>
      </c>
      <c r="AU172" s="53">
        <v>-0.765544950962067</v>
      </c>
      <c r="AV172" s="53">
        <v>-0.775951325893402</v>
      </c>
      <c r="AW172" s="53">
        <v>-0.799326241016388</v>
      </c>
      <c r="AX172" s="53">
        <v>-0.838594555854797</v>
      </c>
      <c r="AY172" s="53">
        <v>-0.89540559053421</v>
      </c>
      <c r="AZ172" s="53">
        <v>-0.92780339717865</v>
      </c>
      <c r="BA172" s="53">
        <v>-0.915987074375153</v>
      </c>
      <c r="BB172" s="53">
        <v>-0.886376082897186</v>
      </c>
      <c r="BC172" s="53">
        <v>-0.0587609075009823</v>
      </c>
      <c r="BD172" s="53">
        <v>-0.103246405720711</v>
      </c>
      <c r="BE172" s="53">
        <v>-0.145712167024612</v>
      </c>
      <c r="BF172" s="53">
        <v>-0.157338514924049</v>
      </c>
      <c r="BG172" s="53">
        <v>-0.184450641274452</v>
      </c>
      <c r="BH172" s="53">
        <v>-0.21117128431797</v>
      </c>
      <c r="BI172" s="53">
        <v>-0.21883088350296</v>
      </c>
      <c r="BJ172" s="53">
        <v>-0.218353599309921</v>
      </c>
      <c r="BK172" s="53">
        <v>-0.180069923400879</v>
      </c>
      <c r="BL172" s="53">
        <v>-0.197156131267548</v>
      </c>
      <c r="BM172" s="53">
        <v>-0.19116073846817</v>
      </c>
      <c r="BN172" s="53">
        <v>-0.179607301950455</v>
      </c>
      <c r="BO172" s="53">
        <v>-0.186375081539154</v>
      </c>
      <c r="BP172" s="53">
        <v>-0.217734098434448</v>
      </c>
      <c r="BQ172" s="53">
        <v>-0.212803199887276</v>
      </c>
      <c r="BR172" s="53">
        <v>-0.227406814694405</v>
      </c>
      <c r="BS172" s="53">
        <v>-0.237582296133041</v>
      </c>
      <c r="BT172" s="53">
        <v>-0.194587677717209</v>
      </c>
      <c r="BU172" s="53">
        <v>-0.149765685200691</v>
      </c>
      <c r="BV172" s="53">
        <v>-0.17531019449234</v>
      </c>
      <c r="BW172" s="53">
        <v>-0.207279145717621</v>
      </c>
      <c r="BX172" s="53">
        <v>-0.231274366378784</v>
      </c>
      <c r="BY172" s="53">
        <v>-0.223794892430305</v>
      </c>
      <c r="BZ172" s="53">
        <v>-0.249036565423012</v>
      </c>
      <c r="CA172" s="53">
        <v>-0.265878230333328</v>
      </c>
      <c r="CB172" s="53">
        <v>-0.277748286724091</v>
      </c>
      <c r="CC172" s="53">
        <v>-0.329555511474609</v>
      </c>
      <c r="CD172" s="53">
        <v>-0.30439230799675</v>
      </c>
      <c r="CE172" s="53">
        <v>-0.267206251621246</v>
      </c>
      <c r="CF172" s="53">
        <v>-0.274277448654175</v>
      </c>
      <c r="CG172" s="53">
        <v>-0.270767331123352</v>
      </c>
      <c r="CH172" s="53">
        <v>-0.288366496562958</v>
      </c>
      <c r="CI172" s="53">
        <v>-0.336882084608078</v>
      </c>
      <c r="CJ172" s="53">
        <v>-0.35086664557457</v>
      </c>
      <c r="CK172" s="53">
        <v>-0.400673776865005</v>
      </c>
      <c r="CL172" s="53">
        <v>-0.411118477582932</v>
      </c>
      <c r="CM172" s="53">
        <v>-0.412488490343094</v>
      </c>
      <c r="CN172" s="53">
        <v>-0.396981805562973</v>
      </c>
      <c r="CO172" s="53">
        <v>-0.38341149687767</v>
      </c>
      <c r="CP172" s="53">
        <v>-0.391048640012741</v>
      </c>
      <c r="CQ172" s="53">
        <v>-0.426710277795792</v>
      </c>
      <c r="CR172" s="53">
        <v>-0.43218919634819</v>
      </c>
      <c r="CS172" s="53">
        <v>-0.451822429895401</v>
      </c>
      <c r="CT172" s="53">
        <v>-0.476065665483475</v>
      </c>
      <c r="CU172" s="53">
        <v>-0.48678931593895</v>
      </c>
      <c r="CV172" s="53">
        <v>-0.485627561807632</v>
      </c>
      <c r="CW172" s="53">
        <v>-0.51315438747406</v>
      </c>
      <c r="CX172" s="53">
        <v>-0.528355956077576</v>
      </c>
      <c r="CY172" s="53">
        <v>-0.531995058059692</v>
      </c>
      <c r="CZ172" s="53">
        <v>-0.54006814956665</v>
      </c>
      <c r="DA172" s="53">
        <v>-0.0417622402310371</v>
      </c>
      <c r="DB172" s="53">
        <v>-0.0469396971166134</v>
      </c>
      <c r="DC172" s="53">
        <v>-0.0594835877418518</v>
      </c>
      <c r="DD172" s="53">
        <v>-0.070871539413929</v>
      </c>
      <c r="DE172" s="53">
        <v>-0.0909322127699852</v>
      </c>
      <c r="DF172" s="53">
        <v>-0.0951118692755699</v>
      </c>
      <c r="DG172" s="53">
        <v>-0.054216131567955</v>
      </c>
      <c r="DH172" s="53">
        <v>-0.0738826245069504</v>
      </c>
      <c r="DI172" s="53">
        <v>-0.109077915549278</v>
      </c>
      <c r="DJ172" s="53">
        <v>-0.1457279920578</v>
      </c>
      <c r="DK172" s="53">
        <v>-0.15276911854744</v>
      </c>
      <c r="DL172" s="53">
        <v>-0.164537236094475</v>
      </c>
      <c r="DM172" s="53">
        <v>-0.167002603411674</v>
      </c>
      <c r="DN172" s="53">
        <v>-0.199838787317276</v>
      </c>
      <c r="DO172" s="53">
        <v>-0.183418691158295</v>
      </c>
      <c r="DP172" s="53">
        <v>-0.187405243515968</v>
      </c>
      <c r="DQ172" s="53">
        <v>-0.191314890980721</v>
      </c>
      <c r="DR172" s="53">
        <v>-0.184334233403206</v>
      </c>
      <c r="DS172" s="53">
        <v>-0.202366605401039</v>
      </c>
      <c r="DT172" s="53">
        <v>-0.2619648873806</v>
      </c>
      <c r="DU172" s="53">
        <v>-0.259107232093811</v>
      </c>
      <c r="DV172" s="53">
        <v>-0.253059238195419</v>
      </c>
      <c r="DW172" s="53">
        <v>-0.273876368999481</v>
      </c>
      <c r="DX172" s="53">
        <v>-0.263492971658707</v>
      </c>
      <c r="DY172" s="53">
        <v>-0.24277152121067</v>
      </c>
      <c r="DZ172" s="53">
        <v>-0.247039213776588</v>
      </c>
      <c r="EA172" s="53">
        <v>-0.250878989696503</v>
      </c>
      <c r="EB172" s="53">
        <v>-0.22972671687603</v>
      </c>
      <c r="EC172" s="53">
        <v>-0.238176316022873</v>
      </c>
      <c r="ED172" s="53">
        <v>-0.238811552524567</v>
      </c>
      <c r="EE172" s="53">
        <v>-0.247568294405937</v>
      </c>
      <c r="EF172" s="53">
        <v>-0.241190969944</v>
      </c>
      <c r="EG172" s="53">
        <v>-0.271150022745132</v>
      </c>
      <c r="EH172" s="53">
        <v>-0.289892256259918</v>
      </c>
      <c r="EI172" s="53">
        <v>-0.283425539731979</v>
      </c>
      <c r="EJ172" s="53">
        <v>-0.282651752233505</v>
      </c>
      <c r="EK172" s="53">
        <v>-0.2935691177845</v>
      </c>
      <c r="EL172" s="53">
        <v>-0.276468366384506</v>
      </c>
      <c r="EM172" s="53">
        <v>-0.30778107047081</v>
      </c>
      <c r="EN172" s="53">
        <v>-0.338548809289932</v>
      </c>
      <c r="EO172" s="53">
        <v>-0.361391216516495</v>
      </c>
      <c r="EP172" s="53">
        <v>-0.353571861982346</v>
      </c>
      <c r="EQ172" s="53">
        <v>-0.363153994083405</v>
      </c>
      <c r="ER172" s="53">
        <v>-0.349317163228989</v>
      </c>
      <c r="ES172" s="53">
        <v>-0.361968398094177</v>
      </c>
      <c r="ET172" s="53">
        <v>-0.402398526668549</v>
      </c>
      <c r="EU172" s="53">
        <v>-0.431682676076889</v>
      </c>
      <c r="EV172" s="53">
        <v>-0.448878943920135</v>
      </c>
      <c r="EW172" s="53">
        <v>-0.433423548936844</v>
      </c>
      <c r="EX172" s="53">
        <v>-0.395739436149597</v>
      </c>
    </row>
    <row r="173" s="53" customFormat="1" spans="1:154">
      <c r="A173" s="54">
        <v>300323</v>
      </c>
      <c r="B173" s="62">
        <v>300323</v>
      </c>
      <c r="C173" s="53" t="s">
        <v>531</v>
      </c>
      <c r="D173" s="55">
        <v>43851</v>
      </c>
      <c r="E173" s="53">
        <v>-0.0218913815915585</v>
      </c>
      <c r="F173" s="53">
        <v>-0.070494182407856</v>
      </c>
      <c r="G173" s="53">
        <v>-0.0970138236880302</v>
      </c>
      <c r="H173" s="53">
        <v>-0.139973744750023</v>
      </c>
      <c r="I173" s="53">
        <v>-0.131133705377579</v>
      </c>
      <c r="J173" s="53">
        <v>-0.113501571118832</v>
      </c>
      <c r="K173" s="53">
        <v>-0.154341995716095</v>
      </c>
      <c r="L173" s="53">
        <v>-0.184473395347595</v>
      </c>
      <c r="M173" s="53">
        <v>-0.0902043879032135</v>
      </c>
      <c r="N173" s="53">
        <v>-0.134702309966087</v>
      </c>
      <c r="O173" s="53">
        <v>-0.0760701969265938</v>
      </c>
      <c r="P173" s="53">
        <v>-0.00516249891370535</v>
      </c>
      <c r="Q173" s="53">
        <v>0.0166494436562061</v>
      </c>
      <c r="R173" s="53">
        <v>-0.0321808308362961</v>
      </c>
      <c r="S173" s="53">
        <v>0.0646085366606712</v>
      </c>
      <c r="T173" s="53">
        <v>0.116672620177269</v>
      </c>
      <c r="U173" s="53">
        <v>0.0622031986713409</v>
      </c>
      <c r="V173" s="53">
        <v>0.0827047601342201</v>
      </c>
      <c r="W173" s="53">
        <v>0.117596678435802</v>
      </c>
      <c r="X173" s="53">
        <v>0.13739874958992</v>
      </c>
      <c r="Y173" s="53">
        <v>0.0748777240514755</v>
      </c>
      <c r="Z173" s="53">
        <v>-0.00521590188145638</v>
      </c>
      <c r="AA173" s="53">
        <v>0.0259023010730743</v>
      </c>
      <c r="AB173" s="53">
        <v>0.013840215280652</v>
      </c>
      <c r="AC173" s="53">
        <v>0.0844351276755333</v>
      </c>
      <c r="AD173" s="53">
        <v>0.0807454660534859</v>
      </c>
      <c r="AE173" s="53">
        <v>0.128566712141037</v>
      </c>
      <c r="AF173" s="53">
        <v>0.0900547653436661</v>
      </c>
      <c r="AG173" s="53">
        <v>0.191811472177505</v>
      </c>
      <c r="AH173" s="53">
        <v>0.174235567450523</v>
      </c>
      <c r="AI173" s="53">
        <v>0.195125386118889</v>
      </c>
      <c r="AJ173" s="53">
        <v>0.191515877842903</v>
      </c>
      <c r="AK173" s="53">
        <v>0.23819474875927</v>
      </c>
      <c r="AL173" s="53">
        <v>0.267611503601074</v>
      </c>
      <c r="AM173" s="53">
        <v>0.268466293811798</v>
      </c>
      <c r="AN173" s="53">
        <v>0.279601782560349</v>
      </c>
      <c r="AO173" s="53">
        <v>0.27327960729599</v>
      </c>
      <c r="AP173" s="53">
        <v>0.251110076904297</v>
      </c>
      <c r="AQ173" s="53">
        <v>0.325215041637421</v>
      </c>
      <c r="AR173" s="53">
        <v>0.320869565010071</v>
      </c>
      <c r="AS173" s="53">
        <v>0.286310344934464</v>
      </c>
      <c r="AT173" s="53">
        <v>0.278443247079849</v>
      </c>
      <c r="AU173" s="53">
        <v>0.279534339904785</v>
      </c>
      <c r="AV173" s="53">
        <v>0.269940823316574</v>
      </c>
      <c r="AW173" s="53">
        <v>0.257354706525803</v>
      </c>
      <c r="AX173" s="53">
        <v>0.308582782745361</v>
      </c>
      <c r="AY173" s="53">
        <v>0.364478349685669</v>
      </c>
      <c r="AZ173" s="53">
        <v>0.3241967856884</v>
      </c>
      <c r="BA173" s="53">
        <v>0.301439553499222</v>
      </c>
      <c r="BB173" s="53">
        <v>0.333695292472839</v>
      </c>
      <c r="BC173" s="53">
        <v>-0.00402293261140585</v>
      </c>
      <c r="BD173" s="53">
        <v>-0.0227689854800701</v>
      </c>
      <c r="BE173" s="53">
        <v>-0.0480729304254055</v>
      </c>
      <c r="BF173" s="53">
        <v>-0.0824146196246147</v>
      </c>
      <c r="BG173" s="53">
        <v>-0.0652018189430237</v>
      </c>
      <c r="BH173" s="53">
        <v>-0.101066589355469</v>
      </c>
      <c r="BI173" s="53">
        <v>-0.107464887201786</v>
      </c>
      <c r="BJ173" s="53">
        <v>-0.0985314473509789</v>
      </c>
      <c r="BK173" s="53">
        <v>-0.0877808630466461</v>
      </c>
      <c r="BL173" s="53">
        <v>-0.0910239592194557</v>
      </c>
      <c r="BM173" s="53">
        <v>-0.0701368227601051</v>
      </c>
      <c r="BN173" s="53">
        <v>-0.0217343419790268</v>
      </c>
      <c r="BO173" s="53">
        <v>-0.00178073346614838</v>
      </c>
      <c r="BP173" s="53">
        <v>-0.0251649878919125</v>
      </c>
      <c r="BQ173" s="53">
        <v>-0.00565322488546371</v>
      </c>
      <c r="BR173" s="53">
        <v>0.0737331062555313</v>
      </c>
      <c r="BS173" s="53">
        <v>0.0220842361450195</v>
      </c>
      <c r="BT173" s="53">
        <v>0.0073224063962698</v>
      </c>
      <c r="BU173" s="53">
        <v>0.0548406764864922</v>
      </c>
      <c r="BV173" s="53">
        <v>0.0596725940704346</v>
      </c>
      <c r="BW173" s="53">
        <v>0.0160545241087675</v>
      </c>
      <c r="BX173" s="53">
        <v>-0.00854180939495564</v>
      </c>
      <c r="BY173" s="53">
        <v>0.00289947725832462</v>
      </c>
      <c r="BZ173" s="53">
        <v>-0.0168700274080038</v>
      </c>
      <c r="CA173" s="53">
        <v>-0.0264923050999641</v>
      </c>
      <c r="CB173" s="53">
        <v>-0.039689589291811</v>
      </c>
      <c r="CC173" s="53">
        <v>-0.0646288245916367</v>
      </c>
      <c r="CD173" s="53">
        <v>-0.0987774580717087</v>
      </c>
      <c r="CE173" s="53">
        <v>-0.047019150108099</v>
      </c>
      <c r="CF173" s="53">
        <v>-0.0726284235715866</v>
      </c>
      <c r="CG173" s="53">
        <v>-0.0632664039731026</v>
      </c>
      <c r="CH173" s="53">
        <v>-0.0564394518733025</v>
      </c>
      <c r="CI173" s="53">
        <v>-0.064888209104538</v>
      </c>
      <c r="CJ173" s="53">
        <v>-0.0757452473044395</v>
      </c>
      <c r="CK173" s="53">
        <v>-0.0844297036528587</v>
      </c>
      <c r="CL173" s="53">
        <v>-0.078675776720047</v>
      </c>
      <c r="CM173" s="53">
        <v>-0.0926940068602562</v>
      </c>
      <c r="CN173" s="53">
        <v>-0.102687440812588</v>
      </c>
      <c r="CO173" s="53">
        <v>-0.01076206471771</v>
      </c>
      <c r="CP173" s="53">
        <v>-0.0263574663549662</v>
      </c>
      <c r="CQ173" s="53">
        <v>-0.0669107958674431</v>
      </c>
      <c r="CR173" s="53">
        <v>-0.0875123217701912</v>
      </c>
      <c r="CS173" s="53">
        <v>-0.117750234901905</v>
      </c>
      <c r="CT173" s="53">
        <v>-0.133171677589417</v>
      </c>
      <c r="CU173" s="53">
        <v>-0.124370209872723</v>
      </c>
      <c r="CV173" s="53">
        <v>-0.12169573456049</v>
      </c>
      <c r="CW173" s="53">
        <v>-0.0869656726717949</v>
      </c>
      <c r="CX173" s="53">
        <v>-0.115307047963142</v>
      </c>
      <c r="CY173" s="53">
        <v>-0.12920306622982</v>
      </c>
      <c r="CZ173" s="53">
        <v>-0.139615505933762</v>
      </c>
      <c r="DA173" s="53">
        <v>-0.0305862296372652</v>
      </c>
      <c r="DB173" s="53">
        <v>-0.0604429841041565</v>
      </c>
      <c r="DC173" s="53">
        <v>-0.0616586729884148</v>
      </c>
      <c r="DD173" s="53">
        <v>-0.0702769011259079</v>
      </c>
      <c r="DE173" s="53">
        <v>-0.0786496549844742</v>
      </c>
      <c r="DF173" s="53">
        <v>-0.0251527614891529</v>
      </c>
      <c r="DG173" s="53">
        <v>-0.059594888240099</v>
      </c>
      <c r="DH173" s="53">
        <v>-0.0986597239971161</v>
      </c>
      <c r="DI173" s="53">
        <v>-0.0151413111016154</v>
      </c>
      <c r="DJ173" s="53">
        <v>-0.0563961267471313</v>
      </c>
      <c r="DK173" s="53">
        <v>-0.0186511538922787</v>
      </c>
      <c r="DL173" s="53">
        <v>0.00385406124405563</v>
      </c>
      <c r="DM173" s="53">
        <v>0.00571239646524191</v>
      </c>
      <c r="DN173" s="53">
        <v>-0.0197336263954639</v>
      </c>
      <c r="DO173" s="53">
        <v>0.0575439818203449</v>
      </c>
      <c r="DP173" s="53">
        <v>0.0302217341959476</v>
      </c>
      <c r="DQ173" s="53">
        <v>0.0274011828005314</v>
      </c>
      <c r="DR173" s="53">
        <v>0.0626645684242249</v>
      </c>
      <c r="DS173" s="53">
        <v>0.0500382222235203</v>
      </c>
      <c r="DT173" s="53">
        <v>0.0650083869695663</v>
      </c>
      <c r="DU173" s="53">
        <v>0.0461054146289825</v>
      </c>
      <c r="DV173" s="53">
        <v>-0.00939187407493591</v>
      </c>
      <c r="DW173" s="53">
        <v>0.0102850422263145</v>
      </c>
      <c r="DX173" s="53">
        <v>0.0179924611002207</v>
      </c>
      <c r="DY173" s="53">
        <v>0.0982096493244171</v>
      </c>
      <c r="DZ173" s="53">
        <v>0.107717268168926</v>
      </c>
      <c r="EA173" s="53">
        <v>0.180477768182755</v>
      </c>
      <c r="EB173" s="53">
        <v>0.176114439964294</v>
      </c>
      <c r="EC173" s="53">
        <v>0.226112842559814</v>
      </c>
      <c r="ED173" s="53">
        <v>0.23414620757103</v>
      </c>
      <c r="EE173" s="53">
        <v>0.245673999190331</v>
      </c>
      <c r="EF173" s="53">
        <v>0.235237553715706</v>
      </c>
      <c r="EG173" s="53">
        <v>0.290365189313889</v>
      </c>
      <c r="EH173" s="53">
        <v>0.330638974905014</v>
      </c>
      <c r="EI173" s="53">
        <v>0.340178221464157</v>
      </c>
      <c r="EJ173" s="53">
        <v>0.345559775829315</v>
      </c>
      <c r="EK173" s="53">
        <v>0.353255838155746</v>
      </c>
      <c r="EL173" s="53">
        <v>0.341079711914062</v>
      </c>
      <c r="EM173" s="53">
        <v>0.323259323835373</v>
      </c>
      <c r="EN173" s="53">
        <v>0.334509253501892</v>
      </c>
      <c r="EO173" s="53">
        <v>0.340503364801407</v>
      </c>
      <c r="EP173" s="53">
        <v>0.35323777794838</v>
      </c>
      <c r="EQ173" s="53">
        <v>0.384566783905029</v>
      </c>
      <c r="ER173" s="53">
        <v>0.39039471745491</v>
      </c>
      <c r="ES173" s="53">
        <v>0.369007140398026</v>
      </c>
      <c r="ET173" s="53">
        <v>0.417560756206512</v>
      </c>
      <c r="EU173" s="53">
        <v>0.438726246356964</v>
      </c>
      <c r="EV173" s="53">
        <v>0.426786065101624</v>
      </c>
      <c r="EW173" s="53">
        <v>0.417924851179123</v>
      </c>
      <c r="EX173" s="53">
        <v>0.460593014955521</v>
      </c>
    </row>
    <row r="174" s="53" customFormat="1" spans="1:154">
      <c r="A174" s="54">
        <v>300327</v>
      </c>
      <c r="B174" s="62">
        <v>300327</v>
      </c>
      <c r="C174" s="53" t="s">
        <v>534</v>
      </c>
      <c r="D174" s="55">
        <v>43851</v>
      </c>
      <c r="E174" s="53">
        <v>0.0907696932554245</v>
      </c>
      <c r="F174" s="53">
        <v>0.0619754754006863</v>
      </c>
      <c r="G174" s="53">
        <v>0.0600863620638847</v>
      </c>
      <c r="H174" s="53">
        <v>0.143348872661591</v>
      </c>
      <c r="I174" s="53">
        <v>0.0754069164395332</v>
      </c>
      <c r="J174" s="53">
        <v>0.059031717479229</v>
      </c>
      <c r="K174" s="53">
        <v>0.112340003252029</v>
      </c>
      <c r="L174" s="53">
        <v>0.111091807484627</v>
      </c>
      <c r="M174" s="53">
        <v>0.12131106108427</v>
      </c>
      <c r="N174" s="53">
        <v>0.105761632323265</v>
      </c>
      <c r="O174" s="53">
        <v>0.100638628005981</v>
      </c>
      <c r="P174" s="53">
        <v>0.130494698882103</v>
      </c>
      <c r="Q174" s="53">
        <v>0.210355371236801</v>
      </c>
      <c r="R174" s="53">
        <v>0.178248271346092</v>
      </c>
      <c r="S174" s="53">
        <v>0.164488092064857</v>
      </c>
      <c r="T174" s="53">
        <v>0.109022915363312</v>
      </c>
      <c r="U174" s="53">
        <v>0.135320723056793</v>
      </c>
      <c r="V174" s="53">
        <v>0.177004978060722</v>
      </c>
      <c r="W174" s="53">
        <v>0.15229344367981</v>
      </c>
      <c r="X174" s="53">
        <v>0.101321190595627</v>
      </c>
      <c r="Y174" s="53">
        <v>0.0655788481235504</v>
      </c>
      <c r="Z174" s="53">
        <v>0.0204541999846697</v>
      </c>
      <c r="AA174" s="53">
        <v>0.0343078672885895</v>
      </c>
      <c r="AB174" s="53">
        <v>-0.0337449088692665</v>
      </c>
      <c r="AC174" s="53">
        <v>-0.0106607209891081</v>
      </c>
      <c r="AD174" s="53">
        <v>-0.00631564948707819</v>
      </c>
      <c r="AE174" s="53">
        <v>0.0231730826199055</v>
      </c>
      <c r="AF174" s="53">
        <v>-0.0160686392337084</v>
      </c>
      <c r="AG174" s="53">
        <v>0.0200963150709867</v>
      </c>
      <c r="AH174" s="53">
        <v>0.0123260952532291</v>
      </c>
      <c r="AI174" s="53">
        <v>0.0239040665328503</v>
      </c>
      <c r="AJ174" s="53">
        <v>0.0549248978495598</v>
      </c>
      <c r="AK174" s="53">
        <v>0.0648187547922134</v>
      </c>
      <c r="AL174" s="53">
        <v>0.115819871425629</v>
      </c>
      <c r="AM174" s="53">
        <v>0.111281149089336</v>
      </c>
      <c r="AN174" s="53">
        <v>0.138269543647766</v>
      </c>
      <c r="AO174" s="53">
        <v>0.0916738957166672</v>
      </c>
      <c r="AP174" s="53">
        <v>0.0368913970887661</v>
      </c>
      <c r="AQ174" s="53">
        <v>-0.0310994312167168</v>
      </c>
      <c r="AR174" s="53">
        <v>-0.0152224507182837</v>
      </c>
      <c r="AS174" s="53">
        <v>-0.0204265583306551</v>
      </c>
      <c r="AT174" s="53">
        <v>-0.0151724107563496</v>
      </c>
      <c r="AU174" s="53">
        <v>-0.0463854596018791</v>
      </c>
      <c r="AV174" s="53">
        <v>0.0340309217572212</v>
      </c>
      <c r="AW174" s="53">
        <v>0.0781399086117744</v>
      </c>
      <c r="AX174" s="53">
        <v>0.0617440268397331</v>
      </c>
      <c r="AY174" s="53">
        <v>0.0568972155451775</v>
      </c>
      <c r="AZ174" s="53">
        <v>0.0919489488005638</v>
      </c>
      <c r="BA174" s="53">
        <v>0.0846450924873352</v>
      </c>
      <c r="BB174" s="53">
        <v>0.0472009405493736</v>
      </c>
      <c r="BC174" s="53">
        <v>0.0256857946515083</v>
      </c>
      <c r="BD174" s="53">
        <v>-0.00948543194681406</v>
      </c>
      <c r="BE174" s="53">
        <v>-0.0426115766167641</v>
      </c>
      <c r="BF174" s="53">
        <v>-0.00876472610980272</v>
      </c>
      <c r="BG174" s="53">
        <v>-0.0504791550338268</v>
      </c>
      <c r="BH174" s="53">
        <v>-0.0624569989740849</v>
      </c>
      <c r="BI174" s="53">
        <v>-0.023230291903019</v>
      </c>
      <c r="BJ174" s="53">
        <v>-0.00455178413540125</v>
      </c>
      <c r="BK174" s="53">
        <v>0.0199302583932877</v>
      </c>
      <c r="BL174" s="53">
        <v>0.0298361219465733</v>
      </c>
      <c r="BM174" s="53">
        <v>0.0327707156538963</v>
      </c>
      <c r="BN174" s="53">
        <v>0.0163701325654984</v>
      </c>
      <c r="BO174" s="53">
        <v>0.0333183258771896</v>
      </c>
      <c r="BP174" s="53">
        <v>0.0120353326201439</v>
      </c>
      <c r="BQ174" s="53">
        <v>-0.0166328810155392</v>
      </c>
      <c r="BR174" s="53">
        <v>-0.0442679785192013</v>
      </c>
      <c r="BS174" s="53">
        <v>-0.00378916785120964</v>
      </c>
      <c r="BT174" s="53">
        <v>0.018564373254776</v>
      </c>
      <c r="BU174" s="53">
        <v>-0.00727410428225994</v>
      </c>
      <c r="BV174" s="53">
        <v>-0.0340305492281914</v>
      </c>
      <c r="BW174" s="53">
        <v>-0.0759681388735771</v>
      </c>
      <c r="BX174" s="53">
        <v>-0.0901237428188324</v>
      </c>
      <c r="BY174" s="53">
        <v>-0.0707151964306831</v>
      </c>
      <c r="BZ174" s="53">
        <v>-0.116113916039467</v>
      </c>
      <c r="CA174" s="53">
        <v>-0.125114738941193</v>
      </c>
      <c r="CB174" s="53">
        <v>-0.128690600395203</v>
      </c>
      <c r="CC174" s="53">
        <v>-0.137484475970268</v>
      </c>
      <c r="CD174" s="53">
        <v>-0.161839187145233</v>
      </c>
      <c r="CE174" s="53">
        <v>-0.123638480901718</v>
      </c>
      <c r="CF174" s="53">
        <v>-0.146541595458984</v>
      </c>
      <c r="CG174" s="53">
        <v>-0.125977411866188</v>
      </c>
      <c r="CH174" s="53">
        <v>-0.102223485708237</v>
      </c>
      <c r="CI174" s="53">
        <v>-0.0818246006965637</v>
      </c>
      <c r="CJ174" s="53">
        <v>-0.049773883074522</v>
      </c>
      <c r="CK174" s="53">
        <v>-0.0636626556515694</v>
      </c>
      <c r="CL174" s="53">
        <v>-0.0610985457897186</v>
      </c>
      <c r="CM174" s="53">
        <v>-0.0775289908051491</v>
      </c>
      <c r="CN174" s="53">
        <v>-0.137078315019608</v>
      </c>
      <c r="CO174" s="53">
        <v>-0.182776540517807</v>
      </c>
      <c r="CP174" s="53">
        <v>-0.19620244204998</v>
      </c>
      <c r="CQ174" s="53">
        <v>-0.215576961636543</v>
      </c>
      <c r="CR174" s="53">
        <v>-0.219577297568321</v>
      </c>
      <c r="CS174" s="53">
        <v>-0.2294582426548</v>
      </c>
      <c r="CT174" s="53">
        <v>-0.140233635902405</v>
      </c>
      <c r="CU174" s="53">
        <v>-0.102227665483952</v>
      </c>
      <c r="CV174" s="53">
        <v>-0.108791708946228</v>
      </c>
      <c r="CW174" s="53">
        <v>-0.136310324072838</v>
      </c>
      <c r="CX174" s="53">
        <v>-0.133220449090004</v>
      </c>
      <c r="CY174" s="53">
        <v>-0.12239433825016</v>
      </c>
      <c r="CZ174" s="53">
        <v>-0.151412382721901</v>
      </c>
      <c r="DA174" s="53">
        <v>0.0527764149010181</v>
      </c>
      <c r="DB174" s="53">
        <v>0.0591534227132797</v>
      </c>
      <c r="DC174" s="53">
        <v>0.0903904587030411</v>
      </c>
      <c r="DD174" s="53">
        <v>0.139806121587753</v>
      </c>
      <c r="DE174" s="53">
        <v>0.113578587770462</v>
      </c>
      <c r="DF174" s="53">
        <v>0.109181225299835</v>
      </c>
      <c r="DG174" s="53">
        <v>0.12326280772686</v>
      </c>
      <c r="DH174" s="53">
        <v>0.103336103260517</v>
      </c>
      <c r="DI174" s="53">
        <v>0.0890733152627945</v>
      </c>
      <c r="DJ174" s="53">
        <v>0.0636180266737938</v>
      </c>
      <c r="DK174" s="53">
        <v>0.0555604286491871</v>
      </c>
      <c r="DL174" s="53">
        <v>0.101817086338997</v>
      </c>
      <c r="DM174" s="53">
        <v>0.164729565382004</v>
      </c>
      <c r="DN174" s="53">
        <v>0.15390545129776</v>
      </c>
      <c r="DO174" s="53">
        <v>0.168813496828079</v>
      </c>
      <c r="DP174" s="53">
        <v>0.140983402729034</v>
      </c>
      <c r="DQ174" s="53">
        <v>0.126802414655685</v>
      </c>
      <c r="DR174" s="53">
        <v>0.146133109927177</v>
      </c>
      <c r="DS174" s="53">
        <v>0.147260069847107</v>
      </c>
      <c r="DT174" s="53">
        <v>0.12304425239563</v>
      </c>
      <c r="DU174" s="53">
        <v>0.129239499568939</v>
      </c>
      <c r="DV174" s="53">
        <v>0.0982704535126686</v>
      </c>
      <c r="DW174" s="53">
        <v>0.0927155837416649</v>
      </c>
      <c r="DX174" s="53">
        <v>0.070061519742012</v>
      </c>
      <c r="DY174" s="53">
        <v>0.102146543562412</v>
      </c>
      <c r="DZ174" s="53">
        <v>0.110067464411259</v>
      </c>
      <c r="EA174" s="53">
        <v>0.148350074887276</v>
      </c>
      <c r="EB174" s="53">
        <v>0.133463069796562</v>
      </c>
      <c r="EC174" s="53">
        <v>0.131427317857742</v>
      </c>
      <c r="ED174" s="53">
        <v>0.146560207009315</v>
      </c>
      <c r="EE174" s="53">
        <v>0.137574002146721</v>
      </c>
      <c r="EF174" s="53">
        <v>0.144840896129608</v>
      </c>
      <c r="EG174" s="53">
        <v>0.134335875511169</v>
      </c>
      <c r="EH174" s="53">
        <v>0.153286263346672</v>
      </c>
      <c r="EI174" s="53">
        <v>0.162636324763298</v>
      </c>
      <c r="EJ174" s="53">
        <v>0.187060609459877</v>
      </c>
      <c r="EK174" s="53">
        <v>0.156895399093628</v>
      </c>
      <c r="EL174" s="53">
        <v>0.161662220954895</v>
      </c>
      <c r="EM174" s="53">
        <v>0.139369621872902</v>
      </c>
      <c r="EN174" s="53">
        <v>0.168672502040863</v>
      </c>
      <c r="EO174" s="53">
        <v>0.182842925190926</v>
      </c>
      <c r="EP174" s="53">
        <v>0.192097395658493</v>
      </c>
      <c r="EQ174" s="53">
        <v>0.170765295624733</v>
      </c>
      <c r="ER174" s="53">
        <v>0.161957085132599</v>
      </c>
      <c r="ES174" s="53">
        <v>0.168060094118118</v>
      </c>
      <c r="ET174" s="53">
        <v>0.158228248357773</v>
      </c>
      <c r="EU174" s="53">
        <v>0.180900052189827</v>
      </c>
      <c r="EV174" s="53">
        <v>0.212861925363541</v>
      </c>
      <c r="EW174" s="53">
        <v>0.194731950759888</v>
      </c>
      <c r="EX174" s="53">
        <v>0.186305835843086</v>
      </c>
    </row>
    <row r="175" s="53" customFormat="1" spans="1:154">
      <c r="A175" s="54">
        <v>300331</v>
      </c>
      <c r="B175" s="62">
        <v>300331</v>
      </c>
      <c r="C175" s="53" t="s">
        <v>537</v>
      </c>
      <c r="D175" s="55">
        <v>43851</v>
      </c>
      <c r="E175" s="53">
        <v>0.0288495160639286</v>
      </c>
      <c r="F175" s="53">
        <v>0.0308446139097214</v>
      </c>
      <c r="G175" s="53">
        <v>0.0716063305735588</v>
      </c>
      <c r="H175" s="53">
        <v>0.0475718751549721</v>
      </c>
      <c r="I175" s="53">
        <v>0.00949481129646301</v>
      </c>
      <c r="J175" s="53">
        <v>0.0358686335384846</v>
      </c>
      <c r="K175" s="53">
        <v>0.0423036590218544</v>
      </c>
      <c r="L175" s="53">
        <v>0.0309134237468243</v>
      </c>
      <c r="M175" s="53">
        <v>0.088803343474865</v>
      </c>
      <c r="N175" s="53">
        <v>0.0961737856268883</v>
      </c>
      <c r="O175" s="53">
        <v>0.140462398529053</v>
      </c>
      <c r="P175" s="53">
        <v>0.0984129533171654</v>
      </c>
      <c r="Q175" s="53">
        <v>0.058825708925724</v>
      </c>
      <c r="R175" s="53">
        <v>0.0742732584476471</v>
      </c>
      <c r="S175" s="53">
        <v>0.0565583109855652</v>
      </c>
      <c r="T175" s="53">
        <v>0.00913271401077509</v>
      </c>
      <c r="U175" s="53">
        <v>0.0190452635288239</v>
      </c>
      <c r="V175" s="53">
        <v>0.0916307866573334</v>
      </c>
      <c r="W175" s="53">
        <v>0.180941849946976</v>
      </c>
      <c r="X175" s="53">
        <v>0.23330420255661</v>
      </c>
      <c r="Y175" s="53">
        <v>0.269118189811707</v>
      </c>
      <c r="Z175" s="53">
        <v>0.244096145033836</v>
      </c>
      <c r="AA175" s="53">
        <v>0.124006822705269</v>
      </c>
      <c r="AB175" s="53">
        <v>0.078678123652935</v>
      </c>
      <c r="AC175" s="53">
        <v>0.0678985789418221</v>
      </c>
      <c r="AD175" s="53">
        <v>-0.00863784551620483</v>
      </c>
      <c r="AE175" s="53">
        <v>0.0134127885103226</v>
      </c>
      <c r="AF175" s="53">
        <v>-0.00454217009246349</v>
      </c>
      <c r="AG175" s="53">
        <v>0.0739854797720909</v>
      </c>
      <c r="AH175" s="53">
        <v>0.00969080999493599</v>
      </c>
      <c r="AI175" s="53">
        <v>0.0282946303486824</v>
      </c>
      <c r="AJ175" s="53">
        <v>0.0682891383767128</v>
      </c>
      <c r="AK175" s="53">
        <v>0.0186237804591656</v>
      </c>
      <c r="AL175" s="53">
        <v>0.0200568046420813</v>
      </c>
      <c r="AM175" s="53">
        <v>0.0371506661176682</v>
      </c>
      <c r="AN175" s="53">
        <v>0.0477419272065163</v>
      </c>
      <c r="AO175" s="53">
        <v>-0.0430396609008312</v>
      </c>
      <c r="AP175" s="53">
        <v>-0.11029551923275</v>
      </c>
      <c r="AQ175" s="53">
        <v>-0.0911424905061722</v>
      </c>
      <c r="AR175" s="53">
        <v>-0.108476310968399</v>
      </c>
      <c r="AS175" s="53">
        <v>-0.120675884187222</v>
      </c>
      <c r="AT175" s="53">
        <v>-0.135203346610069</v>
      </c>
      <c r="AU175" s="53">
        <v>-0.18213626742363</v>
      </c>
      <c r="AV175" s="53">
        <v>-0.20013140141964</v>
      </c>
      <c r="AW175" s="53">
        <v>-0.204038739204407</v>
      </c>
      <c r="AX175" s="53">
        <v>-0.209478974342346</v>
      </c>
      <c r="AY175" s="53">
        <v>-0.203186303377151</v>
      </c>
      <c r="AZ175" s="53">
        <v>-0.250080317258835</v>
      </c>
      <c r="BA175" s="53">
        <v>-0.302421391010284</v>
      </c>
      <c r="BB175" s="53">
        <v>-0.324746429920197</v>
      </c>
      <c r="BC175" s="53">
        <v>0.0151948994025588</v>
      </c>
      <c r="BD175" s="53">
        <v>0.0126557825133204</v>
      </c>
      <c r="BE175" s="53">
        <v>0.0420411117374897</v>
      </c>
      <c r="BF175" s="53">
        <v>0.00156516116112471</v>
      </c>
      <c r="BG175" s="53">
        <v>-0.0229729004204273</v>
      </c>
      <c r="BH175" s="53">
        <v>-0.000436312519013882</v>
      </c>
      <c r="BI175" s="53">
        <v>0.0293718464672565</v>
      </c>
      <c r="BJ175" s="53">
        <v>0.0260959304869175</v>
      </c>
      <c r="BK175" s="53">
        <v>0.026920959353447</v>
      </c>
      <c r="BL175" s="53">
        <v>0.0154754733666778</v>
      </c>
      <c r="BM175" s="53">
        <v>0.0558061972260475</v>
      </c>
      <c r="BN175" s="53">
        <v>0.0422804467380047</v>
      </c>
      <c r="BO175" s="53">
        <v>0.0180316418409348</v>
      </c>
      <c r="BP175" s="53">
        <v>0.0479550659656525</v>
      </c>
      <c r="BQ175" s="53">
        <v>0.0827545821666718</v>
      </c>
      <c r="BR175" s="53">
        <v>0.043748565018177</v>
      </c>
      <c r="BS175" s="53">
        <v>0.0322847329080105</v>
      </c>
      <c r="BT175" s="53">
        <v>0.0968028753995895</v>
      </c>
      <c r="BU175" s="53">
        <v>0.193832010030746</v>
      </c>
      <c r="BV175" s="53">
        <v>0.246047705411911</v>
      </c>
      <c r="BW175" s="53">
        <v>0.306714624166489</v>
      </c>
      <c r="BX175" s="53">
        <v>0.28880974650383</v>
      </c>
      <c r="BY175" s="53">
        <v>0.196425840258598</v>
      </c>
      <c r="BZ175" s="53">
        <v>0.148362055420876</v>
      </c>
      <c r="CA175" s="53">
        <v>0.117694117128849</v>
      </c>
      <c r="CB175" s="53">
        <v>0.0651378706097603</v>
      </c>
      <c r="CC175" s="53">
        <v>0.0863726139068604</v>
      </c>
      <c r="CD175" s="53">
        <v>0.0840543210506439</v>
      </c>
      <c r="CE175" s="53">
        <v>0.138216078281403</v>
      </c>
      <c r="CF175" s="53">
        <v>0.101785011589527</v>
      </c>
      <c r="CG175" s="53">
        <v>0.101920314133167</v>
      </c>
      <c r="CH175" s="53">
        <v>0.143877431750298</v>
      </c>
      <c r="CI175" s="53">
        <v>0.0971790105104446</v>
      </c>
      <c r="CJ175" s="53">
        <v>0.101057909429073</v>
      </c>
      <c r="CK175" s="53">
        <v>0.128944158554077</v>
      </c>
      <c r="CL175" s="53">
        <v>0.168015629053116</v>
      </c>
      <c r="CM175" s="53">
        <v>0.133680522441864</v>
      </c>
      <c r="CN175" s="53">
        <v>0.105937071144581</v>
      </c>
      <c r="CO175" s="53">
        <v>0.0996915772557259</v>
      </c>
      <c r="CP175" s="53">
        <v>0.0742684081196785</v>
      </c>
      <c r="CQ175" s="53">
        <v>0.0553320087492466</v>
      </c>
      <c r="CR175" s="53">
        <v>0.0391319021582603</v>
      </c>
      <c r="CS175" s="53">
        <v>0.00331970909610391</v>
      </c>
      <c r="CT175" s="53">
        <v>-0.012103009968996</v>
      </c>
      <c r="CU175" s="53">
        <v>-0.0145153487101197</v>
      </c>
      <c r="CV175" s="53">
        <v>-0.00532424543052912</v>
      </c>
      <c r="CW175" s="53">
        <v>0.00413061957806349</v>
      </c>
      <c r="CX175" s="53">
        <v>-0.0336105413734913</v>
      </c>
      <c r="CY175" s="53">
        <v>-0.0598732382059097</v>
      </c>
      <c r="CZ175" s="53">
        <v>-0.0540721975266933</v>
      </c>
      <c r="DA175" s="53">
        <v>-0.00192253943532705</v>
      </c>
      <c r="DB175" s="53">
        <v>0.00261167343705893</v>
      </c>
      <c r="DC175" s="53">
        <v>0.0139880608767271</v>
      </c>
      <c r="DD175" s="53">
        <v>0.0304295551031828</v>
      </c>
      <c r="DE175" s="53">
        <v>0.0168905537575483</v>
      </c>
      <c r="DF175" s="53">
        <v>0.020727789029479</v>
      </c>
      <c r="DG175" s="53">
        <v>-0.002645343542099</v>
      </c>
      <c r="DH175" s="53">
        <v>-0.0107596628367901</v>
      </c>
      <c r="DI175" s="53">
        <v>0.0463052242994308</v>
      </c>
      <c r="DJ175" s="53">
        <v>0.0651211589574814</v>
      </c>
      <c r="DK175" s="53">
        <v>0.0690790489315987</v>
      </c>
      <c r="DL175" s="53">
        <v>0.0405553467571735</v>
      </c>
      <c r="DM175" s="53">
        <v>0.0252169109880924</v>
      </c>
      <c r="DN175" s="53">
        <v>0.0107410354539752</v>
      </c>
      <c r="DO175" s="53">
        <v>-0.0417734272778034</v>
      </c>
      <c r="DP175" s="53">
        <v>-0.0501930080354214</v>
      </c>
      <c r="DQ175" s="53">
        <v>-0.0288166292011738</v>
      </c>
      <c r="DR175" s="53">
        <v>-0.0207492411136627</v>
      </c>
      <c r="DS175" s="53">
        <v>-0.0284673199057579</v>
      </c>
      <c r="DT175" s="53">
        <v>-0.0283206515014172</v>
      </c>
      <c r="DU175" s="53">
        <v>-0.053173590451479</v>
      </c>
      <c r="DV175" s="53">
        <v>-0.0602907761931419</v>
      </c>
      <c r="DW175" s="53">
        <v>-0.087996169924736</v>
      </c>
      <c r="DX175" s="53">
        <v>-0.0852610915899277</v>
      </c>
      <c r="DY175" s="53">
        <v>-0.0653726905584335</v>
      </c>
      <c r="DZ175" s="53">
        <v>-0.0893528759479523</v>
      </c>
      <c r="EA175" s="53">
        <v>-0.0885369852185249</v>
      </c>
      <c r="EB175" s="53">
        <v>-0.10417365282774</v>
      </c>
      <c r="EC175" s="53">
        <v>-0.0798077583312988</v>
      </c>
      <c r="ED175" s="53">
        <v>-0.107671365141869</v>
      </c>
      <c r="EE175" s="53">
        <v>-0.089202843606472</v>
      </c>
      <c r="EF175" s="53">
        <v>-0.0911654457449913</v>
      </c>
      <c r="EG175" s="53">
        <v>-0.0941323935985565</v>
      </c>
      <c r="EH175" s="53">
        <v>-0.0965782627463341</v>
      </c>
      <c r="EI175" s="53">
        <v>-0.107370644807816</v>
      </c>
      <c r="EJ175" s="53">
        <v>-0.135850861668587</v>
      </c>
      <c r="EK175" s="53">
        <v>-0.192297339439392</v>
      </c>
      <c r="EL175" s="53">
        <v>-0.231809750199318</v>
      </c>
      <c r="EM175" s="53">
        <v>-0.206411212682724</v>
      </c>
      <c r="EN175" s="53">
        <v>-0.198321878910065</v>
      </c>
      <c r="EO175" s="53">
        <v>-0.191585049033165</v>
      </c>
      <c r="EP175" s="53">
        <v>-0.189912408590317</v>
      </c>
      <c r="EQ175" s="53">
        <v>-0.201033130288124</v>
      </c>
      <c r="ER175" s="53">
        <v>-0.20360554754734</v>
      </c>
      <c r="ES175" s="53">
        <v>-0.205100551247597</v>
      </c>
      <c r="ET175" s="53">
        <v>-0.219731882214546</v>
      </c>
      <c r="EU175" s="53">
        <v>-0.222894072532654</v>
      </c>
      <c r="EV175" s="53">
        <v>-0.232046946883202</v>
      </c>
      <c r="EW175" s="53">
        <v>-0.258125305175781</v>
      </c>
      <c r="EX175" s="53">
        <v>-0.286251395940781</v>
      </c>
    </row>
    <row r="176" s="53" customFormat="1" spans="1:154">
      <c r="A176" s="54">
        <v>300346</v>
      </c>
      <c r="B176" s="62">
        <v>300346</v>
      </c>
      <c r="C176" s="53" t="s">
        <v>540</v>
      </c>
      <c r="D176" s="55">
        <v>43851</v>
      </c>
      <c r="E176" s="53">
        <v>0.119519397616386</v>
      </c>
      <c r="F176" s="53">
        <v>0.0747590959072113</v>
      </c>
      <c r="G176" s="53">
        <v>0.1251011043787</v>
      </c>
      <c r="H176" s="53">
        <v>0.125521451234818</v>
      </c>
      <c r="I176" s="53">
        <v>0.106758505105972</v>
      </c>
      <c r="J176" s="53">
        <v>0.143670424818993</v>
      </c>
      <c r="K176" s="53">
        <v>0.12163794785738</v>
      </c>
      <c r="L176" s="53">
        <v>0.0753384158015251</v>
      </c>
      <c r="M176" s="53">
        <v>0.0509824194014072</v>
      </c>
      <c r="N176" s="53">
        <v>-0.00808668602257967</v>
      </c>
      <c r="O176" s="53">
        <v>0.0601571574807167</v>
      </c>
      <c r="P176" s="53">
        <v>0.113385900855064</v>
      </c>
      <c r="Q176" s="53">
        <v>0.183249682188034</v>
      </c>
      <c r="R176" s="53">
        <v>0.224646270275116</v>
      </c>
      <c r="S176" s="53">
        <v>0.114775873720646</v>
      </c>
      <c r="T176" s="53">
        <v>0.134742721915245</v>
      </c>
      <c r="U176" s="53">
        <v>0.294823497533798</v>
      </c>
      <c r="V176" s="53">
        <v>0.428464233875275</v>
      </c>
      <c r="W176" s="53">
        <v>0.55469423532486</v>
      </c>
      <c r="X176" s="53">
        <v>0.556303322315216</v>
      </c>
      <c r="Y176" s="53">
        <v>0.408761024475098</v>
      </c>
      <c r="Z176" s="53">
        <v>0.502246379852295</v>
      </c>
      <c r="AA176" s="53">
        <v>0.511501729488373</v>
      </c>
      <c r="AB176" s="53">
        <v>0.520112276077271</v>
      </c>
      <c r="AC176" s="53">
        <v>0.512137413024902</v>
      </c>
      <c r="AD176" s="53">
        <v>0.460699856281281</v>
      </c>
      <c r="AE176" s="53">
        <v>0.417331844568253</v>
      </c>
      <c r="AF176" s="53">
        <v>0.387558102607727</v>
      </c>
      <c r="AG176" s="53">
        <v>0.433436691761017</v>
      </c>
      <c r="AH176" s="53">
        <v>0.378980815410614</v>
      </c>
      <c r="AI176" s="53">
        <v>0.356657385826111</v>
      </c>
      <c r="AJ176" s="53">
        <v>0.406031608581543</v>
      </c>
      <c r="AK176" s="53">
        <v>0.496405094861984</v>
      </c>
      <c r="AL176" s="53">
        <v>0.585987269878387</v>
      </c>
      <c r="AM176" s="53">
        <v>0.581408977508545</v>
      </c>
      <c r="AN176" s="53">
        <v>0.644799888134003</v>
      </c>
      <c r="AO176" s="53">
        <v>0.54923290014267</v>
      </c>
      <c r="AP176" s="53">
        <v>0.49698880314827</v>
      </c>
      <c r="AQ176" s="53">
        <v>0.43888396024704</v>
      </c>
      <c r="AR176" s="53">
        <v>0.430385440587997</v>
      </c>
      <c r="AS176" s="53">
        <v>0.440960109233856</v>
      </c>
      <c r="AT176" s="53">
        <v>0.406353414058685</v>
      </c>
      <c r="AU176" s="53">
        <v>0.323512881994247</v>
      </c>
      <c r="AV176" s="53">
        <v>0.304894387722015</v>
      </c>
      <c r="AW176" s="53">
        <v>0.305443048477173</v>
      </c>
      <c r="AX176" s="53">
        <v>0.313232481479645</v>
      </c>
      <c r="AY176" s="53">
        <v>0.260255694389343</v>
      </c>
      <c r="AZ176" s="53">
        <v>0.224300384521484</v>
      </c>
      <c r="BA176" s="53">
        <v>0.203137904405594</v>
      </c>
      <c r="BB176" s="53">
        <v>0.12318454682827</v>
      </c>
      <c r="BC176" s="53">
        <v>0.0842465460300446</v>
      </c>
      <c r="BD176" s="53">
        <v>0.032927218824625</v>
      </c>
      <c r="BE176" s="53">
        <v>-0.0102928541600704</v>
      </c>
      <c r="BF176" s="53">
        <v>-0.00452035292983055</v>
      </c>
      <c r="BG176" s="53">
        <v>-0.0678622275590897</v>
      </c>
      <c r="BH176" s="53">
        <v>-0.0452379658818245</v>
      </c>
      <c r="BI176" s="53">
        <v>-0.0421652793884277</v>
      </c>
      <c r="BJ176" s="53">
        <v>-0.0618516057729721</v>
      </c>
      <c r="BK176" s="53">
        <v>-0.036854013800621</v>
      </c>
      <c r="BL176" s="53">
        <v>-0.052688255906105</v>
      </c>
      <c r="BM176" s="53">
        <v>-0.00731421448290348</v>
      </c>
      <c r="BN176" s="53">
        <v>0.013714861124754</v>
      </c>
      <c r="BO176" s="53">
        <v>0.0653074532747269</v>
      </c>
      <c r="BP176" s="53">
        <v>0.117616720497608</v>
      </c>
      <c r="BQ176" s="53">
        <v>0.0939024463295937</v>
      </c>
      <c r="BR176" s="53">
        <v>0.0748764052987099</v>
      </c>
      <c r="BS176" s="53">
        <v>0.139656290411949</v>
      </c>
      <c r="BT176" s="53">
        <v>0.186397597193718</v>
      </c>
      <c r="BU176" s="53">
        <v>0.243531137704849</v>
      </c>
      <c r="BV176" s="53">
        <v>0.231681153178215</v>
      </c>
      <c r="BW176" s="53">
        <v>0.117124728858471</v>
      </c>
      <c r="BX176" s="53">
        <v>0.201930373907089</v>
      </c>
      <c r="BY176" s="53">
        <v>0.230381056666374</v>
      </c>
      <c r="BZ176" s="53">
        <v>0.222498506307602</v>
      </c>
      <c r="CA176" s="53">
        <v>0.135200798511505</v>
      </c>
      <c r="CB176" s="53">
        <v>0.119653694331646</v>
      </c>
      <c r="CC176" s="53">
        <v>0.0712021291255951</v>
      </c>
      <c r="CD176" s="53">
        <v>0.0412762351334095</v>
      </c>
      <c r="CE176" s="53">
        <v>0.0900300517678261</v>
      </c>
      <c r="CF176" s="53">
        <v>0.0283686779439449</v>
      </c>
      <c r="CG176" s="53">
        <v>0.0312327444553375</v>
      </c>
      <c r="CH176" s="53">
        <v>0.0941331833600998</v>
      </c>
      <c r="CI176" s="53">
        <v>0.189448490738869</v>
      </c>
      <c r="CJ176" s="53">
        <v>0.289363414049149</v>
      </c>
      <c r="CK176" s="53">
        <v>0.263773679733276</v>
      </c>
      <c r="CL176" s="53">
        <v>0.307286381721497</v>
      </c>
      <c r="CM176" s="53">
        <v>0.218748360872269</v>
      </c>
      <c r="CN176" s="53">
        <v>0.157213389873505</v>
      </c>
      <c r="CO176" s="53">
        <v>0.124153584241867</v>
      </c>
      <c r="CP176" s="53">
        <v>0.100924409925938</v>
      </c>
      <c r="CQ176" s="53">
        <v>0.105310693383217</v>
      </c>
      <c r="CR176" s="53">
        <v>0.0708397701382637</v>
      </c>
      <c r="CS176" s="53">
        <v>0.0357207283377647</v>
      </c>
      <c r="CT176" s="53">
        <v>0.0417861118912697</v>
      </c>
      <c r="CU176" s="53">
        <v>0.0434937477111816</v>
      </c>
      <c r="CV176" s="53">
        <v>0.0746091455221176</v>
      </c>
      <c r="CW176" s="53">
        <v>0.0207527279853821</v>
      </c>
      <c r="CX176" s="53">
        <v>-0.012018509209156</v>
      </c>
      <c r="CY176" s="53">
        <v>-0.0342957004904747</v>
      </c>
      <c r="CZ176" s="53">
        <v>-0.0546926371753216</v>
      </c>
      <c r="DA176" s="53">
        <v>0.08248370885849</v>
      </c>
      <c r="DB176" s="53">
        <v>0.0890427380800247</v>
      </c>
      <c r="DC176" s="53">
        <v>0.182604819536209</v>
      </c>
      <c r="DD176" s="53">
        <v>0.177252665162086</v>
      </c>
      <c r="DE176" s="53">
        <v>0.221831575036049</v>
      </c>
      <c r="DF176" s="53">
        <v>0.236119255423546</v>
      </c>
      <c r="DG176" s="53">
        <v>0.211014077067375</v>
      </c>
      <c r="DH176" s="53">
        <v>0.184400871396065</v>
      </c>
      <c r="DI176" s="53">
        <v>0.135047286748886</v>
      </c>
      <c r="DJ176" s="53">
        <v>0.0918124243617058</v>
      </c>
      <c r="DK176" s="53">
        <v>0.114682227373123</v>
      </c>
      <c r="DL176" s="53">
        <v>0.146881893277168</v>
      </c>
      <c r="DM176" s="53">
        <v>0.165153086185455</v>
      </c>
      <c r="DN176" s="53">
        <v>0.154240399599075</v>
      </c>
      <c r="DO176" s="53">
        <v>0.0680842846632004</v>
      </c>
      <c r="DP176" s="53">
        <v>0.107077166438103</v>
      </c>
      <c r="DQ176" s="53">
        <v>0.202378079295158</v>
      </c>
      <c r="DR176" s="53">
        <v>0.289277493953705</v>
      </c>
      <c r="DS176" s="53">
        <v>0.35837396979332</v>
      </c>
      <c r="DT176" s="53">
        <v>0.371832996606827</v>
      </c>
      <c r="DU176" s="53">
        <v>0.338847160339355</v>
      </c>
      <c r="DV176" s="53">
        <v>0.347526848316193</v>
      </c>
      <c r="DW176" s="53">
        <v>0.328331559896469</v>
      </c>
      <c r="DX176" s="53">
        <v>0.344824582338333</v>
      </c>
      <c r="DY176" s="53">
        <v>0.424147427082062</v>
      </c>
      <c r="DZ176" s="53">
        <v>0.388256996870041</v>
      </c>
      <c r="EA176" s="53">
        <v>0.393340587615967</v>
      </c>
      <c r="EB176" s="53">
        <v>0.393492728471756</v>
      </c>
      <c r="EC176" s="53">
        <v>0.390617489814758</v>
      </c>
      <c r="ED176" s="53">
        <v>0.397822976112366</v>
      </c>
      <c r="EE176" s="53">
        <v>0.37263548374176</v>
      </c>
      <c r="EF176" s="53">
        <v>0.359109282493591</v>
      </c>
      <c r="EG176" s="53">
        <v>0.354167431592941</v>
      </c>
      <c r="EH176" s="53">
        <v>0.343834698200226</v>
      </c>
      <c r="EI176" s="53">
        <v>0.364846140146255</v>
      </c>
      <c r="EJ176" s="53">
        <v>0.384724348783493</v>
      </c>
      <c r="EK176" s="53">
        <v>0.377695381641388</v>
      </c>
      <c r="EL176" s="53">
        <v>0.386986255645752</v>
      </c>
      <c r="EM176" s="53">
        <v>0.36194121837616</v>
      </c>
      <c r="EN176" s="53">
        <v>0.376671880483627</v>
      </c>
      <c r="EO176" s="53">
        <v>0.382860273122787</v>
      </c>
      <c r="EP176" s="53">
        <v>0.382724493741989</v>
      </c>
      <c r="EQ176" s="53">
        <v>0.335003018379211</v>
      </c>
      <c r="ER176" s="53">
        <v>0.310319155454636</v>
      </c>
      <c r="ES176" s="53">
        <v>0.309160143136978</v>
      </c>
      <c r="ET176" s="53">
        <v>0.285834193229675</v>
      </c>
      <c r="EU176" s="53">
        <v>0.286713808774948</v>
      </c>
      <c r="EV176" s="53">
        <v>0.283529758453369</v>
      </c>
      <c r="EW176" s="53">
        <v>0.284644454717636</v>
      </c>
      <c r="EX176" s="53">
        <v>0.225088030099869</v>
      </c>
    </row>
    <row r="177" s="53" customFormat="1" spans="1:154">
      <c r="A177" s="54">
        <v>300351</v>
      </c>
      <c r="B177" s="62">
        <v>300351</v>
      </c>
      <c r="C177" s="53" t="s">
        <v>543</v>
      </c>
      <c r="D177" s="55">
        <v>43851</v>
      </c>
      <c r="E177" s="53">
        <v>-0.115480870008469</v>
      </c>
      <c r="F177" s="53">
        <v>-0.0864515528082848</v>
      </c>
      <c r="G177" s="53">
        <v>-0.113695487380028</v>
      </c>
      <c r="H177" s="53">
        <v>-0.161780595779419</v>
      </c>
      <c r="I177" s="53">
        <v>-0.149587318301201</v>
      </c>
      <c r="J177" s="53">
        <v>-0.177022978663445</v>
      </c>
      <c r="K177" s="53">
        <v>-0.219038605690002</v>
      </c>
      <c r="L177" s="53">
        <v>-0.210845828056335</v>
      </c>
      <c r="M177" s="53">
        <v>-0.202826395630836</v>
      </c>
      <c r="N177" s="53">
        <v>-0.219137012958527</v>
      </c>
      <c r="O177" s="53">
        <v>-0.187116295099258</v>
      </c>
      <c r="P177" s="53">
        <v>-0.168043106794357</v>
      </c>
      <c r="Q177" s="53">
        <v>-0.150378882884979</v>
      </c>
      <c r="R177" s="53">
        <v>-0.168965920805931</v>
      </c>
      <c r="S177" s="53">
        <v>-0.144402623176575</v>
      </c>
      <c r="T177" s="53">
        <v>-0.14611691236496</v>
      </c>
      <c r="U177" s="53">
        <v>-0.158093839883804</v>
      </c>
      <c r="V177" s="53">
        <v>-0.144476413726807</v>
      </c>
      <c r="W177" s="53">
        <v>-0.142681628465652</v>
      </c>
      <c r="X177" s="53">
        <v>-0.00756081705912948</v>
      </c>
      <c r="Y177" s="53">
        <v>-0.109425857663155</v>
      </c>
      <c r="Z177" s="53">
        <v>-0.136074066162109</v>
      </c>
      <c r="AA177" s="53">
        <v>-0.128226950764656</v>
      </c>
      <c r="AB177" s="53">
        <v>-0.156445547938347</v>
      </c>
      <c r="AC177" s="53">
        <v>-0.161241665482521</v>
      </c>
      <c r="AD177" s="53">
        <v>-0.14506608247757</v>
      </c>
      <c r="AE177" s="53">
        <v>-0.160769268870354</v>
      </c>
      <c r="AF177" s="53">
        <v>-0.142441123723984</v>
      </c>
      <c r="AG177" s="53">
        <v>-0.146838620305061</v>
      </c>
      <c r="AH177" s="53">
        <v>-0.0333032496273518</v>
      </c>
      <c r="AI177" s="53">
        <v>-0.0654700770974159</v>
      </c>
      <c r="AJ177" s="53">
        <v>-0.0526664033532143</v>
      </c>
      <c r="AK177" s="53">
        <v>-0.0493858754634857</v>
      </c>
      <c r="AL177" s="53">
        <v>-0.101199202239513</v>
      </c>
      <c r="AM177" s="53">
        <v>-0.143275886774063</v>
      </c>
      <c r="AN177" s="53">
        <v>-0.14852836728096</v>
      </c>
      <c r="AO177" s="53">
        <v>-0.149169683456421</v>
      </c>
      <c r="AP177" s="53">
        <v>-0.179473668336868</v>
      </c>
      <c r="AQ177" s="53">
        <v>-0.186461895704269</v>
      </c>
      <c r="AR177" s="53">
        <v>-0.134363546967506</v>
      </c>
      <c r="AS177" s="53">
        <v>-0.137381672859192</v>
      </c>
      <c r="AT177" s="53">
        <v>-0.0903860181570053</v>
      </c>
      <c r="AU177" s="53">
        <v>-0.101168692111969</v>
      </c>
      <c r="AV177" s="53">
        <v>-0.108561336994171</v>
      </c>
      <c r="AW177" s="53">
        <v>-0.121312141418457</v>
      </c>
      <c r="AX177" s="53">
        <v>-0.133898004889488</v>
      </c>
      <c r="AY177" s="53">
        <v>-0.0872904658317566</v>
      </c>
      <c r="AZ177" s="53">
        <v>-0.0997528731822968</v>
      </c>
      <c r="BA177" s="53">
        <v>-0.0801997259259224</v>
      </c>
      <c r="BB177" s="53">
        <v>-0.107860408723354</v>
      </c>
      <c r="BC177" s="53">
        <v>-0.000868553295731544</v>
      </c>
      <c r="BD177" s="53">
        <v>0.0157249420881271</v>
      </c>
      <c r="BE177" s="53">
        <v>-0.00458326935768127</v>
      </c>
      <c r="BF177" s="53">
        <v>-0.0354457423090935</v>
      </c>
      <c r="BG177" s="53">
        <v>-0.028120020404458</v>
      </c>
      <c r="BH177" s="53">
        <v>-0.0505256503820419</v>
      </c>
      <c r="BI177" s="53">
        <v>-0.0643890202045441</v>
      </c>
      <c r="BJ177" s="53">
        <v>-0.0453376993536949</v>
      </c>
      <c r="BK177" s="53">
        <v>-0.050125926733017</v>
      </c>
      <c r="BL177" s="53">
        <v>-0.0431817322969437</v>
      </c>
      <c r="BM177" s="53">
        <v>-0.0271295867860317</v>
      </c>
      <c r="BN177" s="53">
        <v>-0.0237168408930302</v>
      </c>
      <c r="BO177" s="53">
        <v>-0.0225423090159893</v>
      </c>
      <c r="BP177" s="53">
        <v>-0.0385722145438194</v>
      </c>
      <c r="BQ177" s="53">
        <v>-0.0273727551102638</v>
      </c>
      <c r="BR177" s="53">
        <v>-0.0379306674003601</v>
      </c>
      <c r="BS177" s="53">
        <v>-0.0460247993469238</v>
      </c>
      <c r="BT177" s="53">
        <v>-0.0373547524213791</v>
      </c>
      <c r="BU177" s="53">
        <v>-0.0424150265753269</v>
      </c>
      <c r="BV177" s="53">
        <v>0.102391988039017</v>
      </c>
      <c r="BW177" s="53">
        <v>0.0147458650171757</v>
      </c>
      <c r="BX177" s="53">
        <v>-0.018674049526453</v>
      </c>
      <c r="BY177" s="53">
        <v>-0.000803399831056595</v>
      </c>
      <c r="BZ177" s="53">
        <v>-0.0248741582036018</v>
      </c>
      <c r="CA177" s="53">
        <v>-0.0289104767143726</v>
      </c>
      <c r="CB177" s="53">
        <v>-0.0194147247821093</v>
      </c>
      <c r="CC177" s="53">
        <v>-0.0415147170424461</v>
      </c>
      <c r="CD177" s="53">
        <v>-0.0155518800020218</v>
      </c>
      <c r="CE177" s="53">
        <v>-0.0186883974820375</v>
      </c>
      <c r="CF177" s="53">
        <v>0.0928766429424286</v>
      </c>
      <c r="CG177" s="53">
        <v>0.0748486146330833</v>
      </c>
      <c r="CH177" s="53">
        <v>0.0693831592798233</v>
      </c>
      <c r="CI177" s="53">
        <v>0.0689340978860855</v>
      </c>
      <c r="CJ177" s="53">
        <v>0.0351926125586033</v>
      </c>
      <c r="CK177" s="53">
        <v>0.00576731981709599</v>
      </c>
      <c r="CL177" s="53">
        <v>-0.00500215357169509</v>
      </c>
      <c r="CM177" s="53">
        <v>-0.00990750826895237</v>
      </c>
      <c r="CN177" s="53">
        <v>-0.0318081974983215</v>
      </c>
      <c r="CO177" s="53">
        <v>-0.0272123385220766</v>
      </c>
      <c r="CP177" s="53">
        <v>-0.00646320870146155</v>
      </c>
      <c r="CQ177" s="53">
        <v>-0.0219427961856127</v>
      </c>
      <c r="CR177" s="53">
        <v>0.0147355999797583</v>
      </c>
      <c r="CS177" s="53">
        <v>0.00546575197950006</v>
      </c>
      <c r="CT177" s="53">
        <v>-0.00844059139490128</v>
      </c>
      <c r="CU177" s="53">
        <v>-0.0134547408670187</v>
      </c>
      <c r="CV177" s="53">
        <v>-0.0116950944066048</v>
      </c>
      <c r="CW177" s="53">
        <v>0.00221977988258004</v>
      </c>
      <c r="CX177" s="53">
        <v>-0.00345957232639194</v>
      </c>
      <c r="CY177" s="53">
        <v>0.0105978678911924</v>
      </c>
      <c r="CZ177" s="53">
        <v>0.00773470662534237</v>
      </c>
      <c r="DA177" s="53">
        <v>-0.132450550794601</v>
      </c>
      <c r="DB177" s="53">
        <v>-0.120014727115631</v>
      </c>
      <c r="DC177" s="53">
        <v>-0.126950457692146</v>
      </c>
      <c r="DD177" s="53">
        <v>-0.144173085689545</v>
      </c>
      <c r="DE177" s="53">
        <v>-0.139305531978607</v>
      </c>
      <c r="DF177" s="53">
        <v>-0.144335567951202</v>
      </c>
      <c r="DG177" s="53">
        <v>-0.172487825155258</v>
      </c>
      <c r="DH177" s="53">
        <v>-0.18334636092186</v>
      </c>
      <c r="DI177" s="53">
        <v>-0.170538708567619</v>
      </c>
      <c r="DJ177" s="53">
        <v>-0.193793520331383</v>
      </c>
      <c r="DK177" s="53">
        <v>-0.177824944257736</v>
      </c>
      <c r="DL177" s="53">
        <v>-0.162164509296417</v>
      </c>
      <c r="DM177" s="53">
        <v>-0.145674809813499</v>
      </c>
      <c r="DN177" s="53">
        <v>-0.148231938481331</v>
      </c>
      <c r="DO177" s="53">
        <v>-0.13486810028553</v>
      </c>
      <c r="DP177" s="53">
        <v>-0.126024484634399</v>
      </c>
      <c r="DQ177" s="53">
        <v>-0.129907265305519</v>
      </c>
      <c r="DR177" s="53">
        <v>-0.124959893524647</v>
      </c>
      <c r="DS177" s="53">
        <v>-0.118104845285416</v>
      </c>
      <c r="DT177" s="53">
        <v>-0.127791032195091</v>
      </c>
      <c r="DU177" s="53">
        <v>-0.14200995862484</v>
      </c>
      <c r="DV177" s="53">
        <v>-0.135238260030746</v>
      </c>
      <c r="DW177" s="53">
        <v>-0.145261779427528</v>
      </c>
      <c r="DX177" s="53">
        <v>-0.149409621953964</v>
      </c>
      <c r="DY177" s="53">
        <v>-0.150169432163239</v>
      </c>
      <c r="DZ177" s="53">
        <v>-0.143489599227905</v>
      </c>
      <c r="EA177" s="53">
        <v>-0.137092784047127</v>
      </c>
      <c r="EB177" s="53">
        <v>-0.144727483391762</v>
      </c>
      <c r="EC177" s="53">
        <v>-0.145988464355469</v>
      </c>
      <c r="ED177" s="53">
        <v>-0.14401812851429</v>
      </c>
      <c r="EE177" s="53">
        <v>-0.158156931400299</v>
      </c>
      <c r="EF177" s="53">
        <v>-0.139887794852257</v>
      </c>
      <c r="EG177" s="53">
        <v>-0.136158213019371</v>
      </c>
      <c r="EH177" s="53">
        <v>-0.154230043292046</v>
      </c>
      <c r="EI177" s="53">
        <v>-0.166881442070007</v>
      </c>
      <c r="EJ177" s="53">
        <v>-0.161364451050758</v>
      </c>
      <c r="EK177" s="53">
        <v>-0.157100409269333</v>
      </c>
      <c r="EL177" s="53">
        <v>-0.165503695607185</v>
      </c>
      <c r="EM177" s="53">
        <v>-0.177087783813477</v>
      </c>
      <c r="EN177" s="53">
        <v>-0.145738586783409</v>
      </c>
      <c r="EO177" s="53">
        <v>-0.133277118206024</v>
      </c>
      <c r="EP177" s="53">
        <v>-0.122959852218628</v>
      </c>
      <c r="EQ177" s="53">
        <v>-0.124472677707672</v>
      </c>
      <c r="ER177" s="53">
        <v>-0.117958977818489</v>
      </c>
      <c r="ES177" s="53">
        <v>-0.125695630908012</v>
      </c>
      <c r="ET177" s="53">
        <v>-0.140041142702103</v>
      </c>
      <c r="EU177" s="53">
        <v>-0.10734848678112</v>
      </c>
      <c r="EV177" s="53">
        <v>-0.114131532609463</v>
      </c>
      <c r="EW177" s="53">
        <v>-0.10863583534956</v>
      </c>
      <c r="EX177" s="53">
        <v>-0.133433356881142</v>
      </c>
    </row>
    <row r="178" s="53" customFormat="1" spans="1:154">
      <c r="A178" s="54">
        <v>300353</v>
      </c>
      <c r="B178" s="62">
        <v>300353</v>
      </c>
      <c r="C178" s="53" t="s">
        <v>546</v>
      </c>
      <c r="D178" s="55">
        <v>43851</v>
      </c>
      <c r="E178" s="53">
        <v>0.0169976912438869</v>
      </c>
      <c r="F178" s="53">
        <v>-0.0274577103555202</v>
      </c>
      <c r="G178" s="53">
        <v>0.0106845833361149</v>
      </c>
      <c r="H178" s="53">
        <v>-0.017884524539113</v>
      </c>
      <c r="I178" s="53">
        <v>0.00322723016142845</v>
      </c>
      <c r="J178" s="53">
        <v>-0.0418759770691395</v>
      </c>
      <c r="K178" s="53">
        <v>-0.0620078779757023</v>
      </c>
      <c r="L178" s="53">
        <v>-0.100293099880219</v>
      </c>
      <c r="M178" s="53">
        <v>-0.154323861002922</v>
      </c>
      <c r="N178" s="53">
        <v>-0.13731861114502</v>
      </c>
      <c r="O178" s="53">
        <v>-0.102777719497681</v>
      </c>
      <c r="P178" s="53">
        <v>-0.115088135004044</v>
      </c>
      <c r="Q178" s="53">
        <v>-0.112281575798988</v>
      </c>
      <c r="R178" s="53">
        <v>-0.127847075462341</v>
      </c>
      <c r="S178" s="53">
        <v>-0.0999933704733849</v>
      </c>
      <c r="T178" s="53">
        <v>-0.103954955935478</v>
      </c>
      <c r="U178" s="53">
        <v>-0.0197882000356913</v>
      </c>
      <c r="V178" s="53">
        <v>-0.005049635656178</v>
      </c>
      <c r="W178" s="53">
        <v>0.000589991803281009</v>
      </c>
      <c r="X178" s="53">
        <v>0.0153235318139195</v>
      </c>
      <c r="Y178" s="53">
        <v>0.0963534861803055</v>
      </c>
      <c r="Z178" s="53">
        <v>0.0483447201550007</v>
      </c>
      <c r="AA178" s="53">
        <v>0.0365416221320629</v>
      </c>
      <c r="AB178" s="53">
        <v>0.0305779557675123</v>
      </c>
      <c r="AC178" s="53">
        <v>-0.0112225655466318</v>
      </c>
      <c r="AD178" s="53">
        <v>-0.02411132119596</v>
      </c>
      <c r="AE178" s="53">
        <v>0.0087619423866272</v>
      </c>
      <c r="AF178" s="53">
        <v>0.0157007202506065</v>
      </c>
      <c r="AG178" s="53">
        <v>0.0354008711874485</v>
      </c>
      <c r="AH178" s="53">
        <v>0.0552909933030605</v>
      </c>
      <c r="AI178" s="53">
        <v>-0.00581306917592883</v>
      </c>
      <c r="AJ178" s="53">
        <v>0.00548205943778157</v>
      </c>
      <c r="AK178" s="53">
        <v>-0.0242366287857294</v>
      </c>
      <c r="AL178" s="53">
        <v>-0.0677507892251015</v>
      </c>
      <c r="AM178" s="53">
        <v>-0.0762282013893127</v>
      </c>
      <c r="AN178" s="53">
        <v>-0.0847907140851021</v>
      </c>
      <c r="AO178" s="53">
        <v>-0.126675173640251</v>
      </c>
      <c r="AP178" s="53">
        <v>-0.137723073363304</v>
      </c>
      <c r="AQ178" s="53">
        <v>-0.153870820999146</v>
      </c>
      <c r="AR178" s="53">
        <v>-0.0703880190849304</v>
      </c>
      <c r="AS178" s="53">
        <v>-0.0544331669807434</v>
      </c>
      <c r="AT178" s="53">
        <v>-0.0705869272351265</v>
      </c>
      <c r="AU178" s="53">
        <v>-0.0830412581562996</v>
      </c>
      <c r="AV178" s="53">
        <v>-0.0960173904895782</v>
      </c>
      <c r="AW178" s="53">
        <v>-0.0861017182469368</v>
      </c>
      <c r="AX178" s="53">
        <v>-0.0965755507349968</v>
      </c>
      <c r="AY178" s="53">
        <v>-0.118647404015064</v>
      </c>
      <c r="AZ178" s="53">
        <v>-0.155219495296478</v>
      </c>
      <c r="BA178" s="53">
        <v>-0.157236188650131</v>
      </c>
      <c r="BB178" s="53">
        <v>-0.1834866553545</v>
      </c>
      <c r="BC178" s="53">
        <v>0.00319450814276934</v>
      </c>
      <c r="BD178" s="53">
        <v>-0.0331660248339176</v>
      </c>
      <c r="BE178" s="53">
        <v>-0.000230061821639538</v>
      </c>
      <c r="BF178" s="53">
        <v>-0.0233723111450672</v>
      </c>
      <c r="BG178" s="53">
        <v>0.00675238948315382</v>
      </c>
      <c r="BH178" s="53">
        <v>-0.0254681967198849</v>
      </c>
      <c r="BI178" s="53">
        <v>-0.0348654761910439</v>
      </c>
      <c r="BJ178" s="53">
        <v>-0.0780758336186409</v>
      </c>
      <c r="BK178" s="53">
        <v>-0.123050771653652</v>
      </c>
      <c r="BL178" s="53">
        <v>-0.0828418657183647</v>
      </c>
      <c r="BM178" s="53">
        <v>-0.0572365783154964</v>
      </c>
      <c r="BN178" s="53">
        <v>-0.0709219947457314</v>
      </c>
      <c r="BO178" s="53">
        <v>-0.0777900069952011</v>
      </c>
      <c r="BP178" s="53">
        <v>-0.0973010510206223</v>
      </c>
      <c r="BQ178" s="53">
        <v>-0.091215007007122</v>
      </c>
      <c r="BR178" s="53">
        <v>-0.0988019481301308</v>
      </c>
      <c r="BS178" s="53">
        <v>-0.0135463308542967</v>
      </c>
      <c r="BT178" s="53">
        <v>-0.013146648183465</v>
      </c>
      <c r="BU178" s="53">
        <v>0.00247632153332233</v>
      </c>
      <c r="BV178" s="53">
        <v>0.0272611752152443</v>
      </c>
      <c r="BW178" s="53">
        <v>0.124700576066971</v>
      </c>
      <c r="BX178" s="53">
        <v>0.0829857140779495</v>
      </c>
      <c r="BY178" s="53">
        <v>0.0412352494895458</v>
      </c>
      <c r="BZ178" s="53">
        <v>0.021823450922966</v>
      </c>
      <c r="CA178" s="53">
        <v>-0.0155928693711758</v>
      </c>
      <c r="CB178" s="53">
        <v>-0.022124158218503</v>
      </c>
      <c r="CC178" s="53">
        <v>-0.00803542602807283</v>
      </c>
      <c r="CD178" s="53">
        <v>0.00758289080113173</v>
      </c>
      <c r="CE178" s="53">
        <v>0.0282429158687592</v>
      </c>
      <c r="CF178" s="53">
        <v>0.0337258689105511</v>
      </c>
      <c r="CG178" s="53">
        <v>-0.00817944202572107</v>
      </c>
      <c r="CH178" s="53">
        <v>-0.000825629569590092</v>
      </c>
      <c r="CI178" s="53">
        <v>-0.0301437638700008</v>
      </c>
      <c r="CJ178" s="53">
        <v>-0.0686926320195198</v>
      </c>
      <c r="CK178" s="53">
        <v>-0.0786235705018044</v>
      </c>
      <c r="CL178" s="53">
        <v>-0.0868738740682602</v>
      </c>
      <c r="CM178" s="53">
        <v>-0.1182816401124</v>
      </c>
      <c r="CN178" s="53">
        <v>-0.129326894879341</v>
      </c>
      <c r="CO178" s="53">
        <v>-0.130798831582069</v>
      </c>
      <c r="CP178" s="53">
        <v>-0.139099761843681</v>
      </c>
      <c r="CQ178" s="53">
        <v>-0.140740752220154</v>
      </c>
      <c r="CR178" s="53">
        <v>-0.164417073130608</v>
      </c>
      <c r="CS178" s="53">
        <v>-0.174514696002007</v>
      </c>
      <c r="CT178" s="53">
        <v>-0.190399885177612</v>
      </c>
      <c r="CU178" s="53">
        <v>-0.185707733035088</v>
      </c>
      <c r="CV178" s="53">
        <v>-0.190436497330666</v>
      </c>
      <c r="CW178" s="53">
        <v>-0.20619623363018</v>
      </c>
      <c r="CX178" s="53">
        <v>-0.21594250202179</v>
      </c>
      <c r="CY178" s="53">
        <v>-0.216696336865425</v>
      </c>
      <c r="CZ178" s="53">
        <v>-0.220997601747513</v>
      </c>
      <c r="DA178" s="53">
        <v>0.00503046810626984</v>
      </c>
      <c r="DB178" s="53">
        <v>-0.00306440051645041</v>
      </c>
      <c r="DC178" s="53">
        <v>0.00214193062856793</v>
      </c>
      <c r="DD178" s="53">
        <v>-0.00328492652624846</v>
      </c>
      <c r="DE178" s="53">
        <v>-0.0122978733852506</v>
      </c>
      <c r="DF178" s="53">
        <v>-0.0251804925501347</v>
      </c>
      <c r="DG178" s="53">
        <v>-0.0359151139855385</v>
      </c>
      <c r="DH178" s="53">
        <v>-0.0309899803251028</v>
      </c>
      <c r="DI178" s="53">
        <v>-0.0400457978248596</v>
      </c>
      <c r="DJ178" s="53">
        <v>-0.0632494613528252</v>
      </c>
      <c r="DK178" s="53">
        <v>-0.0543138571083546</v>
      </c>
      <c r="DL178" s="53">
        <v>-0.0529388561844826</v>
      </c>
      <c r="DM178" s="53">
        <v>-0.0432642847299576</v>
      </c>
      <c r="DN178" s="53">
        <v>-0.0393187403678894</v>
      </c>
      <c r="DO178" s="53">
        <v>-0.0175510756671429</v>
      </c>
      <c r="DP178" s="53">
        <v>-0.0139257228001952</v>
      </c>
      <c r="DQ178" s="53">
        <v>-0.0150145823135972</v>
      </c>
      <c r="DR178" s="53">
        <v>-0.000675701652653515</v>
      </c>
      <c r="DS178" s="53">
        <v>-0.0106590436771512</v>
      </c>
      <c r="DT178" s="53">
        <v>-0.0207103583961725</v>
      </c>
      <c r="DU178" s="53">
        <v>-0.0371198058128357</v>
      </c>
      <c r="DV178" s="53">
        <v>-0.0434137135744095</v>
      </c>
      <c r="DW178" s="53">
        <v>-0.0134663423523307</v>
      </c>
      <c r="DX178" s="53">
        <v>-1.82088697329164e-5</v>
      </c>
      <c r="DY178" s="53">
        <v>-0.00440240977331996</v>
      </c>
      <c r="DZ178" s="53">
        <v>-0.0107598779723048</v>
      </c>
      <c r="EA178" s="53">
        <v>0.00802465435117483</v>
      </c>
      <c r="EB178" s="53">
        <v>-0.000654885196126997</v>
      </c>
      <c r="EC178" s="53">
        <v>-0.00161475932691246</v>
      </c>
      <c r="ED178" s="53">
        <v>0.0127924093976617</v>
      </c>
      <c r="EE178" s="53">
        <v>-0.00640634121373296</v>
      </c>
      <c r="EF178" s="53">
        <v>-0.00246502505615354</v>
      </c>
      <c r="EG178" s="53">
        <v>-0.00286557804793119</v>
      </c>
      <c r="EH178" s="53">
        <v>-0.00783087126910686</v>
      </c>
      <c r="EI178" s="53">
        <v>-0.00637735007330775</v>
      </c>
      <c r="EJ178" s="53">
        <v>-0.00668955221772194</v>
      </c>
      <c r="EK178" s="53">
        <v>-0.0171662550419569</v>
      </c>
      <c r="EL178" s="53">
        <v>-0.0171688888221979</v>
      </c>
      <c r="EM178" s="53">
        <v>-0.0318447127938271</v>
      </c>
      <c r="EN178" s="53">
        <v>0.0599390342831612</v>
      </c>
      <c r="EO178" s="53">
        <v>0.0775348618626595</v>
      </c>
      <c r="EP178" s="53">
        <v>0.0850574299693108</v>
      </c>
      <c r="EQ178" s="53">
        <v>0.0827007219195366</v>
      </c>
      <c r="ER178" s="53">
        <v>0.0856097862124443</v>
      </c>
      <c r="ES178" s="53">
        <v>0.0908332988619804</v>
      </c>
      <c r="ET178" s="53">
        <v>0.0850882306694984</v>
      </c>
      <c r="EU178" s="53">
        <v>0.0787761211395264</v>
      </c>
      <c r="EV178" s="53">
        <v>0.0519502945244312</v>
      </c>
      <c r="EW178" s="53">
        <v>0.0506874322891235</v>
      </c>
      <c r="EX178" s="53">
        <v>0.0287382323294878</v>
      </c>
    </row>
    <row r="179" s="53" customFormat="1" spans="1:154">
      <c r="A179" s="54">
        <v>300373</v>
      </c>
      <c r="B179" s="62">
        <v>300373</v>
      </c>
      <c r="C179" s="53" t="s">
        <v>549</v>
      </c>
      <c r="D179" s="55">
        <v>43851</v>
      </c>
      <c r="E179" s="53">
        <v>0.181661561131477</v>
      </c>
      <c r="F179" s="53">
        <v>0.188527300953865</v>
      </c>
      <c r="G179" s="53">
        <v>0.169006153941154</v>
      </c>
      <c r="H179" s="53">
        <v>0.360603541135788</v>
      </c>
      <c r="I179" s="53">
        <v>0.260850042104721</v>
      </c>
      <c r="J179" s="53">
        <v>0.251468569040298</v>
      </c>
      <c r="K179" s="53">
        <v>0.33563306927681</v>
      </c>
      <c r="L179" s="53">
        <v>0.384075790643692</v>
      </c>
      <c r="M179" s="53">
        <v>0.358109891414642</v>
      </c>
      <c r="N179" s="53">
        <v>0.420767962932587</v>
      </c>
      <c r="O179" s="53">
        <v>0.477391332387924</v>
      </c>
      <c r="P179" s="53">
        <v>0.484243988990784</v>
      </c>
      <c r="Q179" s="53">
        <v>0.473245531320572</v>
      </c>
      <c r="R179" s="53">
        <v>0.47339004278183</v>
      </c>
      <c r="S179" s="53">
        <v>0.530056536197662</v>
      </c>
      <c r="T179" s="53">
        <v>0.475271254777908</v>
      </c>
      <c r="U179" s="53">
        <v>0.469034016132355</v>
      </c>
      <c r="V179" s="53">
        <v>0.504850387573242</v>
      </c>
      <c r="W179" s="53">
        <v>0.427985608577728</v>
      </c>
      <c r="X179" s="53">
        <v>0.379116803407669</v>
      </c>
      <c r="Y179" s="53">
        <v>0.324250221252441</v>
      </c>
      <c r="Z179" s="53">
        <v>0.292983919382095</v>
      </c>
      <c r="AA179" s="53">
        <v>0.303287863731384</v>
      </c>
      <c r="AB179" s="53">
        <v>0.259554594755173</v>
      </c>
      <c r="AC179" s="53">
        <v>0.293288499116898</v>
      </c>
      <c r="AD179" s="53">
        <v>0.24873161315918</v>
      </c>
      <c r="AE179" s="53">
        <v>0.279283702373505</v>
      </c>
      <c r="AF179" s="53">
        <v>0.21762178838253</v>
      </c>
      <c r="AG179" s="53">
        <v>0.27538850903511</v>
      </c>
      <c r="AH179" s="53">
        <v>0.23746745288372</v>
      </c>
      <c r="AI179" s="53">
        <v>0.257058620452881</v>
      </c>
      <c r="AJ179" s="53">
        <v>0.265974968671799</v>
      </c>
      <c r="AK179" s="53">
        <v>0.324272036552429</v>
      </c>
      <c r="AL179" s="53">
        <v>0.36603856086731</v>
      </c>
      <c r="AM179" s="53">
        <v>0.479704856872559</v>
      </c>
      <c r="AN179" s="53">
        <v>0.553184688091278</v>
      </c>
      <c r="AO179" s="53">
        <v>0.49298158288002</v>
      </c>
      <c r="AP179" s="53">
        <v>0.45359194278717</v>
      </c>
      <c r="AQ179" s="53">
        <v>0.376553893089294</v>
      </c>
      <c r="AR179" s="53">
        <v>0.381780505180359</v>
      </c>
      <c r="AS179" s="53">
        <v>0.391086012125015</v>
      </c>
      <c r="AT179" s="53">
        <v>0.359244644641876</v>
      </c>
      <c r="AU179" s="53">
        <v>0.347587406635284</v>
      </c>
      <c r="AV179" s="53">
        <v>0.351646363735199</v>
      </c>
      <c r="AW179" s="53">
        <v>0.347327262163162</v>
      </c>
      <c r="AX179" s="53">
        <v>0.373697489500046</v>
      </c>
      <c r="AY179" s="53">
        <v>0.382491499185562</v>
      </c>
      <c r="AZ179" s="53">
        <v>0.365280568599701</v>
      </c>
      <c r="BA179" s="53">
        <v>0.371093481779099</v>
      </c>
      <c r="BB179" s="53">
        <v>0.339246332645416</v>
      </c>
      <c r="BC179" s="53">
        <v>0.121692419052124</v>
      </c>
      <c r="BD179" s="53">
        <v>0.141907885670662</v>
      </c>
      <c r="BE179" s="53">
        <v>0.124966472387314</v>
      </c>
      <c r="BF179" s="53">
        <v>0.223281383514404</v>
      </c>
      <c r="BG179" s="53">
        <v>0.157677620649338</v>
      </c>
      <c r="BH179" s="53">
        <v>0.147170141339302</v>
      </c>
      <c r="BI179" s="53">
        <v>0.220667913556099</v>
      </c>
      <c r="BJ179" s="53">
        <v>0.233468160033226</v>
      </c>
      <c r="BK179" s="53">
        <v>0.226726680994034</v>
      </c>
      <c r="BL179" s="53">
        <v>0.299215972423553</v>
      </c>
      <c r="BM179" s="53">
        <v>0.347284853458405</v>
      </c>
      <c r="BN179" s="53">
        <v>0.345304757356644</v>
      </c>
      <c r="BO179" s="53">
        <v>0.330166459083557</v>
      </c>
      <c r="BP179" s="53">
        <v>0.335618555545807</v>
      </c>
      <c r="BQ179" s="53">
        <v>0.383565366268158</v>
      </c>
      <c r="BR179" s="53">
        <v>0.361090809106827</v>
      </c>
      <c r="BS179" s="53">
        <v>0.374692261219025</v>
      </c>
      <c r="BT179" s="53">
        <v>0.37314373254776</v>
      </c>
      <c r="BU179" s="53">
        <v>0.309724241495132</v>
      </c>
      <c r="BV179" s="53">
        <v>0.272749453783035</v>
      </c>
      <c r="BW179" s="53">
        <v>0.23906697332859</v>
      </c>
      <c r="BX179" s="53">
        <v>0.245679825544357</v>
      </c>
      <c r="BY179" s="53">
        <v>0.237675100564957</v>
      </c>
      <c r="BZ179" s="53">
        <v>0.20320650935173</v>
      </c>
      <c r="CA179" s="53">
        <v>0.193180039525032</v>
      </c>
      <c r="CB179" s="53">
        <v>0.167895689606667</v>
      </c>
      <c r="CC179" s="53">
        <v>0.160336866974831</v>
      </c>
      <c r="CD179" s="53">
        <v>0.122751235961914</v>
      </c>
      <c r="CE179" s="53">
        <v>0.170339688658714</v>
      </c>
      <c r="CF179" s="53">
        <v>0.126558631658554</v>
      </c>
      <c r="CG179" s="53">
        <v>0.149570778012276</v>
      </c>
      <c r="CH179" s="53">
        <v>0.171191722154617</v>
      </c>
      <c r="CI179" s="53">
        <v>0.223973855376244</v>
      </c>
      <c r="CJ179" s="53">
        <v>0.273426562547684</v>
      </c>
      <c r="CK179" s="53">
        <v>0.290838956832886</v>
      </c>
      <c r="CL179" s="53">
        <v>0.318037658929825</v>
      </c>
      <c r="CM179" s="53">
        <v>0.266761094331741</v>
      </c>
      <c r="CN179" s="53">
        <v>0.212779834866524</v>
      </c>
      <c r="CO179" s="53">
        <v>0.140127211809158</v>
      </c>
      <c r="CP179" s="53">
        <v>0.123053967952728</v>
      </c>
      <c r="CQ179" s="53">
        <v>0.108931049704552</v>
      </c>
      <c r="CR179" s="53">
        <v>0.0894115343689919</v>
      </c>
      <c r="CS179" s="53">
        <v>0.101300269365311</v>
      </c>
      <c r="CT179" s="53">
        <v>0.115822307765484</v>
      </c>
      <c r="CU179" s="53">
        <v>0.126167312264442</v>
      </c>
      <c r="CV179" s="53">
        <v>0.145869106054306</v>
      </c>
      <c r="CW179" s="53">
        <v>0.104511871933937</v>
      </c>
      <c r="CX179" s="53">
        <v>0.088458389043808</v>
      </c>
      <c r="CY179" s="53">
        <v>0.0960867330431938</v>
      </c>
      <c r="CZ179" s="53">
        <v>0.0782711207866669</v>
      </c>
      <c r="DA179" s="53">
        <v>0.0841746777296066</v>
      </c>
      <c r="DB179" s="53">
        <v>0.0708249509334564</v>
      </c>
      <c r="DC179" s="53">
        <v>0.0682452097535133</v>
      </c>
      <c r="DD179" s="53">
        <v>0.161527693271637</v>
      </c>
      <c r="DE179" s="53">
        <v>0.127377972006798</v>
      </c>
      <c r="DF179" s="53">
        <v>0.12850396335125</v>
      </c>
      <c r="DG179" s="53">
        <v>0.139170676469803</v>
      </c>
      <c r="DH179" s="53">
        <v>0.17481318116188</v>
      </c>
      <c r="DI179" s="53">
        <v>0.155588746070862</v>
      </c>
      <c r="DJ179" s="53">
        <v>0.145757526159286</v>
      </c>
      <c r="DK179" s="53">
        <v>0.154312014579773</v>
      </c>
      <c r="DL179" s="53">
        <v>0.163144767284393</v>
      </c>
      <c r="DM179" s="53">
        <v>0.167284622788429</v>
      </c>
      <c r="DN179" s="53">
        <v>0.161977037787437</v>
      </c>
      <c r="DO179" s="53">
        <v>0.170696720480919</v>
      </c>
      <c r="DP179" s="53">
        <v>0.138385981321335</v>
      </c>
      <c r="DQ179" s="53">
        <v>0.118547290563583</v>
      </c>
      <c r="DR179" s="53">
        <v>0.155912205576897</v>
      </c>
      <c r="DS179" s="53">
        <v>0.142466902732849</v>
      </c>
      <c r="DT179" s="53">
        <v>0.130572885274887</v>
      </c>
      <c r="DU179" s="53">
        <v>0.109388791024685</v>
      </c>
      <c r="DV179" s="53">
        <v>0.0715096369385719</v>
      </c>
      <c r="DW179" s="53">
        <v>0.0898183137178421</v>
      </c>
      <c r="DX179" s="53">
        <v>0.0805536136031151</v>
      </c>
      <c r="DY179" s="53">
        <v>0.12431401014328</v>
      </c>
      <c r="DZ179" s="53">
        <v>0.105041466653347</v>
      </c>
      <c r="EA179" s="53">
        <v>0.143152385950089</v>
      </c>
      <c r="EB179" s="53">
        <v>0.119076088070869</v>
      </c>
      <c r="EC179" s="53">
        <v>0.129254356026649</v>
      </c>
      <c r="ED179" s="53">
        <v>0.13511435687542</v>
      </c>
      <c r="EE179" s="53">
        <v>0.131693378090858</v>
      </c>
      <c r="EF179" s="53">
        <v>0.118988797068596</v>
      </c>
      <c r="EG179" s="53">
        <v>0.124503709375858</v>
      </c>
      <c r="EH179" s="53">
        <v>0.116817533969879</v>
      </c>
      <c r="EI179" s="53">
        <v>0.213071450591087</v>
      </c>
      <c r="EJ179" s="53">
        <v>0.259352535009384</v>
      </c>
      <c r="EK179" s="53">
        <v>0.250426024198532</v>
      </c>
      <c r="EL179" s="53">
        <v>0.265017628669739</v>
      </c>
      <c r="EM179" s="53">
        <v>0.260632216930389</v>
      </c>
      <c r="EN179" s="53">
        <v>0.282932072877884</v>
      </c>
      <c r="EO179" s="53">
        <v>0.306360483169556</v>
      </c>
      <c r="EP179" s="53">
        <v>0.294038653373718</v>
      </c>
      <c r="EQ179" s="53">
        <v>0.270492672920227</v>
      </c>
      <c r="ER179" s="53">
        <v>0.26002961397171</v>
      </c>
      <c r="ES179" s="53">
        <v>0.245365500450134</v>
      </c>
      <c r="ET179" s="53">
        <v>0.252033919095993</v>
      </c>
      <c r="EU179" s="53">
        <v>0.30218517780304</v>
      </c>
      <c r="EV179" s="53">
        <v>0.301027715206146</v>
      </c>
      <c r="EW179" s="53">
        <v>0.299212276935577</v>
      </c>
      <c r="EX179" s="53">
        <v>0.285180747509003</v>
      </c>
    </row>
    <row r="180" s="53" customFormat="1" spans="1:154">
      <c r="A180" s="54">
        <v>300389</v>
      </c>
      <c r="B180" s="62">
        <v>300389</v>
      </c>
      <c r="C180" s="53" t="s">
        <v>552</v>
      </c>
      <c r="D180" s="55">
        <v>43851</v>
      </c>
      <c r="E180" s="53">
        <v>-0.0324133783578873</v>
      </c>
      <c r="F180" s="53">
        <v>-0.0307677425444126</v>
      </c>
      <c r="G180" s="53">
        <v>-0.0365627482533455</v>
      </c>
      <c r="H180" s="53">
        <v>-0.0253618955612183</v>
      </c>
      <c r="I180" s="53">
        <v>-0.0460475906729698</v>
      </c>
      <c r="J180" s="53">
        <v>-0.0860458165407181</v>
      </c>
      <c r="K180" s="53">
        <v>-0.121928595006466</v>
      </c>
      <c r="L180" s="53">
        <v>-0.142930775880814</v>
      </c>
      <c r="M180" s="53">
        <v>-0.0678168535232544</v>
      </c>
      <c r="N180" s="53">
        <v>-0.0487535111606121</v>
      </c>
      <c r="O180" s="53">
        <v>-0.00179696688428521</v>
      </c>
      <c r="P180" s="53">
        <v>-0.00280119618400931</v>
      </c>
      <c r="Q180" s="53">
        <v>0.00171250151470304</v>
      </c>
      <c r="R180" s="53">
        <v>-0.00514506502076983</v>
      </c>
      <c r="S180" s="53">
        <v>0.0104108098894358</v>
      </c>
      <c r="T180" s="53">
        <v>0.0106255989521742</v>
      </c>
      <c r="U180" s="53">
        <v>0.00928345695137978</v>
      </c>
      <c r="V180" s="53">
        <v>0.0158148761838675</v>
      </c>
      <c r="W180" s="53">
        <v>-0.021160650998354</v>
      </c>
      <c r="X180" s="53">
        <v>-0.0136054810136557</v>
      </c>
      <c r="Y180" s="53">
        <v>-0.0335260704159737</v>
      </c>
      <c r="Z180" s="53">
        <v>-0.0583532489836216</v>
      </c>
      <c r="AA180" s="53">
        <v>-0.110556162893772</v>
      </c>
      <c r="AB180" s="53">
        <v>-0.102433651685715</v>
      </c>
      <c r="AC180" s="53">
        <v>-0.0735593661665916</v>
      </c>
      <c r="AD180" s="53">
        <v>-0.0973842591047287</v>
      </c>
      <c r="AE180" s="53">
        <v>-0.0916200131177902</v>
      </c>
      <c r="AF180" s="53">
        <v>-0.0889071971178055</v>
      </c>
      <c r="AG180" s="53">
        <v>-0.0914595425128937</v>
      </c>
      <c r="AH180" s="53">
        <v>-0.111158907413483</v>
      </c>
      <c r="AI180" s="53">
        <v>-0.105350978672504</v>
      </c>
      <c r="AJ180" s="53">
        <v>-0.111973606050014</v>
      </c>
      <c r="AK180" s="53">
        <v>-0.101866990327835</v>
      </c>
      <c r="AL180" s="53">
        <v>-0.0739717781543732</v>
      </c>
      <c r="AM180" s="53">
        <v>-0.0486823506653309</v>
      </c>
      <c r="AN180" s="53">
        <v>-0.0282542686909437</v>
      </c>
      <c r="AO180" s="53">
        <v>-0.0314018428325653</v>
      </c>
      <c r="AP180" s="53">
        <v>-0.0318780541419983</v>
      </c>
      <c r="AQ180" s="53">
        <v>-0.0340220779180527</v>
      </c>
      <c r="AR180" s="53">
        <v>-0.0245705489069223</v>
      </c>
      <c r="AS180" s="53">
        <v>-0.0241167210042477</v>
      </c>
      <c r="AT180" s="53">
        <v>-0.00799676403403282</v>
      </c>
      <c r="AU180" s="53">
        <v>-0.00939531903713942</v>
      </c>
      <c r="AV180" s="53">
        <v>-0.0212569963186979</v>
      </c>
      <c r="AW180" s="53">
        <v>0.0846391022205353</v>
      </c>
      <c r="AX180" s="53">
        <v>0.164577290415764</v>
      </c>
      <c r="AY180" s="53">
        <v>0.145240321755409</v>
      </c>
      <c r="AZ180" s="53">
        <v>0.138195857405663</v>
      </c>
      <c r="BA180" s="53">
        <v>0.0568527728319168</v>
      </c>
      <c r="BB180" s="53">
        <v>0.0508724041283131</v>
      </c>
      <c r="BC180" s="53">
        <v>-0.0206431448459625</v>
      </c>
      <c r="BD180" s="53">
        <v>-0.021416150033474</v>
      </c>
      <c r="BE180" s="53">
        <v>-0.00486171245574951</v>
      </c>
      <c r="BF180" s="53">
        <v>-0.0173406284302473</v>
      </c>
      <c r="BG180" s="53">
        <v>-0.0210830848664045</v>
      </c>
      <c r="BH180" s="53">
        <v>-0.0447309911251068</v>
      </c>
      <c r="BI180" s="53">
        <v>-0.0617665499448776</v>
      </c>
      <c r="BJ180" s="53">
        <v>-0.0795486941933632</v>
      </c>
      <c r="BK180" s="53">
        <v>-0.0718346834182739</v>
      </c>
      <c r="BL180" s="53">
        <v>-0.0595209375023842</v>
      </c>
      <c r="BM180" s="53">
        <v>-0.053666427731514</v>
      </c>
      <c r="BN180" s="53">
        <v>-0.048730980604887</v>
      </c>
      <c r="BO180" s="53">
        <v>-0.0615665689110756</v>
      </c>
      <c r="BP180" s="53">
        <v>-0.0444106422364712</v>
      </c>
      <c r="BQ180" s="53">
        <v>-0.0354082696139812</v>
      </c>
      <c r="BR180" s="53">
        <v>-0.0181388109922409</v>
      </c>
      <c r="BS180" s="53">
        <v>-0.0394865609705448</v>
      </c>
      <c r="BT180" s="53">
        <v>-0.0465473085641861</v>
      </c>
      <c r="BU180" s="53">
        <v>-0.0669213309884071</v>
      </c>
      <c r="BV180" s="53">
        <v>-0.0630814507603645</v>
      </c>
      <c r="BW180" s="53">
        <v>-0.0651152580976486</v>
      </c>
      <c r="BX180" s="53">
        <v>-0.0839278772473335</v>
      </c>
      <c r="BY180" s="53">
        <v>-0.109547600150108</v>
      </c>
      <c r="BZ180" s="53">
        <v>-0.127649009227753</v>
      </c>
      <c r="CA180" s="53">
        <v>-0.133290007710457</v>
      </c>
      <c r="CB180" s="53">
        <v>-0.139991402626038</v>
      </c>
      <c r="CC180" s="53">
        <v>-0.140916705131531</v>
      </c>
      <c r="CD180" s="53">
        <v>-0.12506864964962</v>
      </c>
      <c r="CE180" s="53">
        <v>-0.135502457618713</v>
      </c>
      <c r="CF180" s="53">
        <v>-0.140058398246765</v>
      </c>
      <c r="CG180" s="53">
        <v>-0.144365012645721</v>
      </c>
      <c r="CH180" s="53">
        <v>-0.152948096394539</v>
      </c>
      <c r="CI180" s="53">
        <v>-0.147583678364754</v>
      </c>
      <c r="CJ180" s="53">
        <v>-0.132552087306976</v>
      </c>
      <c r="CK180" s="53">
        <v>-0.133719146251678</v>
      </c>
      <c r="CL180" s="53">
        <v>-0.144039675593376</v>
      </c>
      <c r="CM180" s="53">
        <v>-0.15114352107048</v>
      </c>
      <c r="CN180" s="53">
        <v>-0.141847670078278</v>
      </c>
      <c r="CO180" s="53">
        <v>-0.147327274084091</v>
      </c>
      <c r="CP180" s="53">
        <v>-0.159926876425743</v>
      </c>
      <c r="CQ180" s="53">
        <v>-0.170277327299118</v>
      </c>
      <c r="CR180" s="53">
        <v>-0.154985159635544</v>
      </c>
      <c r="CS180" s="53">
        <v>-0.169634699821472</v>
      </c>
      <c r="CT180" s="53">
        <v>-0.179809242486954</v>
      </c>
      <c r="CU180" s="53">
        <v>-0.0713484436273575</v>
      </c>
      <c r="CV180" s="53">
        <v>0.000572873977944255</v>
      </c>
      <c r="CW180" s="53">
        <v>-0.0187852699309587</v>
      </c>
      <c r="CX180" s="53">
        <v>-0.0193700548261404</v>
      </c>
      <c r="CY180" s="53">
        <v>-0.0786446407437325</v>
      </c>
      <c r="CZ180" s="53">
        <v>-0.0866382792592049</v>
      </c>
      <c r="DA180" s="53">
        <v>-0.0439167246222496</v>
      </c>
      <c r="DB180" s="53">
        <v>-0.0414980836212635</v>
      </c>
      <c r="DC180" s="53">
        <v>-0.0638475269079208</v>
      </c>
      <c r="DD180" s="53">
        <v>-0.0401677563786507</v>
      </c>
      <c r="DE180" s="53">
        <v>-0.0571109987795353</v>
      </c>
      <c r="DF180" s="53">
        <v>-0.0734613165259361</v>
      </c>
      <c r="DG180" s="53">
        <v>-0.0923085361719131</v>
      </c>
      <c r="DH180" s="53">
        <v>-0.0955285727977753</v>
      </c>
      <c r="DI180" s="53">
        <v>-0.0281286630779505</v>
      </c>
      <c r="DJ180" s="53">
        <v>-0.0213790666311979</v>
      </c>
      <c r="DK180" s="53">
        <v>0.0197229702025652</v>
      </c>
      <c r="DL180" s="53">
        <v>0.0137832928448915</v>
      </c>
      <c r="DM180" s="53">
        <v>0.0311325788497925</v>
      </c>
      <c r="DN180" s="53">
        <v>0.00711908517405391</v>
      </c>
      <c r="DO180" s="53">
        <v>0.013672586530447</v>
      </c>
      <c r="DP180" s="53">
        <v>-0.00338208256289363</v>
      </c>
      <c r="DQ180" s="53">
        <v>0.0166235268115997</v>
      </c>
      <c r="DR180" s="53">
        <v>0.0302156936377287</v>
      </c>
      <c r="DS180" s="53">
        <v>0.0136141870170832</v>
      </c>
      <c r="DT180" s="53">
        <v>0.0173294767737389</v>
      </c>
      <c r="DU180" s="53">
        <v>-0.000557306688278913</v>
      </c>
      <c r="DV180" s="53">
        <v>-0.00657186564058065</v>
      </c>
      <c r="DW180" s="53">
        <v>-0.0331550538539886</v>
      </c>
      <c r="DX180" s="53">
        <v>-0.00693113449960947</v>
      </c>
      <c r="DY180" s="53">
        <v>0.0275841578841209</v>
      </c>
      <c r="DZ180" s="53">
        <v>0.0104606589302421</v>
      </c>
      <c r="EA180" s="53">
        <v>0.0171502064913511</v>
      </c>
      <c r="EB180" s="53">
        <v>0.004014961887151</v>
      </c>
      <c r="EC180" s="53">
        <v>0.0118964314460754</v>
      </c>
      <c r="ED180" s="53">
        <v>-0.00324699329212308</v>
      </c>
      <c r="EE180" s="53">
        <v>0.00686754891648889</v>
      </c>
      <c r="EF180" s="53">
        <v>0.00882800295948982</v>
      </c>
      <c r="EG180" s="53">
        <v>0.0135701894760132</v>
      </c>
      <c r="EH180" s="53">
        <v>0.0264338254928589</v>
      </c>
      <c r="EI180" s="53">
        <v>0.0528903044760227</v>
      </c>
      <c r="EJ180" s="53">
        <v>0.083638921380043</v>
      </c>
      <c r="EK180" s="53">
        <v>0.0875951871275902</v>
      </c>
      <c r="EL180" s="53">
        <v>0.077823132276535</v>
      </c>
      <c r="EM180" s="53">
        <v>0.0811587050557137</v>
      </c>
      <c r="EN180" s="53">
        <v>0.10320983082056</v>
      </c>
      <c r="EO180" s="53">
        <v>0.114014118909836</v>
      </c>
      <c r="EP180" s="53">
        <v>0.114841908216476</v>
      </c>
      <c r="EQ180" s="53">
        <v>0.128092899918556</v>
      </c>
      <c r="ER180" s="53">
        <v>0.126405760645866</v>
      </c>
      <c r="ES180" s="53">
        <v>0.123841062188148</v>
      </c>
      <c r="ET180" s="53">
        <v>0.131857916712761</v>
      </c>
      <c r="EU180" s="53">
        <v>0.131879106163979</v>
      </c>
      <c r="EV180" s="53">
        <v>0.125419422984123</v>
      </c>
      <c r="EW180" s="53">
        <v>0.103350922465324</v>
      </c>
      <c r="EX180" s="53">
        <v>0.105364188551903</v>
      </c>
    </row>
    <row r="181" s="53" customFormat="1" spans="1:154">
      <c r="A181" s="54">
        <v>300390</v>
      </c>
      <c r="B181" s="62">
        <v>300390</v>
      </c>
      <c r="C181" s="53" t="s">
        <v>555</v>
      </c>
      <c r="D181" s="55">
        <v>43851</v>
      </c>
      <c r="E181" s="53">
        <v>0.0602165907621384</v>
      </c>
      <c r="F181" s="53">
        <v>0.040004163980484</v>
      </c>
      <c r="G181" s="53">
        <v>0.16433160007</v>
      </c>
      <c r="H181" s="53">
        <v>0.277505248785019</v>
      </c>
      <c r="I181" s="53">
        <v>0.271870255470276</v>
      </c>
      <c r="J181" s="53">
        <v>0.396006464958191</v>
      </c>
      <c r="K181" s="53">
        <v>0.31433093547821</v>
      </c>
      <c r="L181" s="53">
        <v>0.308692276477814</v>
      </c>
      <c r="M181" s="53">
        <v>0.485185414552689</v>
      </c>
      <c r="N181" s="53">
        <v>0.530133426189423</v>
      </c>
      <c r="O181" s="53">
        <v>0.647262692451477</v>
      </c>
      <c r="P181" s="53">
        <v>0.713780462741852</v>
      </c>
      <c r="Q181" s="53">
        <v>0.762154996395111</v>
      </c>
      <c r="R181" s="53">
        <v>0.807507514953613</v>
      </c>
      <c r="S181" s="53">
        <v>0.749137759208679</v>
      </c>
      <c r="T181" s="53">
        <v>0.763819754123688</v>
      </c>
      <c r="U181" s="53">
        <v>0.706845998764038</v>
      </c>
      <c r="V181" s="53">
        <v>0.759966313838959</v>
      </c>
      <c r="W181" s="53">
        <v>0.911985456943512</v>
      </c>
      <c r="X181" s="53">
        <v>0.849746346473694</v>
      </c>
      <c r="Y181" s="53">
        <v>0.724252760410309</v>
      </c>
      <c r="Z181" s="53">
        <v>0.768655478954315</v>
      </c>
      <c r="AA181" s="53">
        <v>0.722605228424072</v>
      </c>
      <c r="AB181" s="53">
        <v>0.723661005496979</v>
      </c>
      <c r="AC181" s="53">
        <v>0.677309095859528</v>
      </c>
      <c r="AD181" s="53">
        <v>0.675422549247742</v>
      </c>
      <c r="AE181" s="53">
        <v>0.752206563949585</v>
      </c>
      <c r="AF181" s="53">
        <v>0.725293815135956</v>
      </c>
      <c r="AG181" s="53">
        <v>0.635399222373962</v>
      </c>
      <c r="AH181" s="53">
        <v>0.558053433895111</v>
      </c>
      <c r="AI181" s="53">
        <v>0.526151955127716</v>
      </c>
      <c r="AJ181" s="53">
        <v>0.479325711727142</v>
      </c>
      <c r="AK181" s="53">
        <v>0.482300013303757</v>
      </c>
      <c r="AL181" s="53">
        <v>0.485549986362457</v>
      </c>
      <c r="AM181" s="53">
        <v>0.503904342651367</v>
      </c>
      <c r="AN181" s="53">
        <v>0.540333986282349</v>
      </c>
      <c r="AO181" s="53">
        <v>0.48860827088356</v>
      </c>
      <c r="AP181" s="53">
        <v>0.49641141295433</v>
      </c>
      <c r="AQ181" s="53">
        <v>0.486938238143921</v>
      </c>
      <c r="AR181" s="53">
        <v>0.540481567382812</v>
      </c>
      <c r="AS181" s="53">
        <v>0.573220133781433</v>
      </c>
      <c r="AT181" s="53">
        <v>0.564574718475342</v>
      </c>
      <c r="AU181" s="53">
        <v>0.55659806728363</v>
      </c>
      <c r="AV181" s="53">
        <v>0.549046456813812</v>
      </c>
      <c r="AW181" s="53">
        <v>0.672614336013794</v>
      </c>
      <c r="AX181" s="53">
        <v>0.706046521663666</v>
      </c>
      <c r="AY181" s="53">
        <v>0.687276899814606</v>
      </c>
      <c r="AZ181" s="53">
        <v>0.737834215164185</v>
      </c>
      <c r="BA181" s="53">
        <v>0.79775470495224</v>
      </c>
      <c r="BB181" s="53">
        <v>0.774698376655579</v>
      </c>
      <c r="BC181" s="53">
        <v>0.0675895363092422</v>
      </c>
      <c r="BD181" s="53">
        <v>0.079283818602562</v>
      </c>
      <c r="BE181" s="53">
        <v>0.223490491509438</v>
      </c>
      <c r="BF181" s="53">
        <v>0.33577561378479</v>
      </c>
      <c r="BG181" s="53">
        <v>0.32792916893959</v>
      </c>
      <c r="BH181" s="53">
        <v>0.391461312770844</v>
      </c>
      <c r="BI181" s="53">
        <v>0.329992741346359</v>
      </c>
      <c r="BJ181" s="53">
        <v>0.322602301836014</v>
      </c>
      <c r="BK181" s="53">
        <v>0.431740611791611</v>
      </c>
      <c r="BL181" s="53">
        <v>0.509738743305206</v>
      </c>
      <c r="BM181" s="53">
        <v>0.628504574298859</v>
      </c>
      <c r="BN181" s="53">
        <v>0.683702528476715</v>
      </c>
      <c r="BO181" s="53">
        <v>0.732973992824554</v>
      </c>
      <c r="BP181" s="53">
        <v>0.803595006465912</v>
      </c>
      <c r="BQ181" s="53">
        <v>0.72704154253006</v>
      </c>
      <c r="BR181" s="53">
        <v>0.73138839006424</v>
      </c>
      <c r="BS181" s="53">
        <v>0.703092694282532</v>
      </c>
      <c r="BT181" s="53">
        <v>0.692331790924072</v>
      </c>
      <c r="BU181" s="53">
        <v>0.765872418880463</v>
      </c>
      <c r="BV181" s="53">
        <v>0.697794497013092</v>
      </c>
      <c r="BW181" s="53">
        <v>0.599859774112701</v>
      </c>
      <c r="BX181" s="53">
        <v>0.652149796485901</v>
      </c>
      <c r="BY181" s="53">
        <v>0.621542453765869</v>
      </c>
      <c r="BZ181" s="53">
        <v>0.610286295413971</v>
      </c>
      <c r="CA181" s="53">
        <v>0.573362171649933</v>
      </c>
      <c r="CB181" s="53">
        <v>0.579594850540161</v>
      </c>
      <c r="CC181" s="53">
        <v>0.650725603103638</v>
      </c>
      <c r="CD181" s="53">
        <v>0.63878059387207</v>
      </c>
      <c r="CE181" s="53">
        <v>0.55212813615799</v>
      </c>
      <c r="CF181" s="53">
        <v>0.483786106109619</v>
      </c>
      <c r="CG181" s="53">
        <v>0.472111940383911</v>
      </c>
      <c r="CH181" s="53">
        <v>0.433104991912842</v>
      </c>
      <c r="CI181" s="53">
        <v>0.431962728500366</v>
      </c>
      <c r="CJ181" s="53">
        <v>0.414312124252319</v>
      </c>
      <c r="CK181" s="53">
        <v>0.421635121107101</v>
      </c>
      <c r="CL181" s="53">
        <v>0.450189083814621</v>
      </c>
      <c r="CM181" s="53">
        <v>0.414750516414642</v>
      </c>
      <c r="CN181" s="53">
        <v>0.415237963199615</v>
      </c>
      <c r="CO181" s="53">
        <v>0.400734543800354</v>
      </c>
      <c r="CP181" s="53">
        <v>0.429483145475388</v>
      </c>
      <c r="CQ181" s="53">
        <v>0.402490377426147</v>
      </c>
      <c r="CR181" s="53">
        <v>0.385162621736526</v>
      </c>
      <c r="CS181" s="53">
        <v>0.377674788236618</v>
      </c>
      <c r="CT181" s="53">
        <v>0.379767298698425</v>
      </c>
      <c r="CU181" s="53">
        <v>0.487370848655701</v>
      </c>
      <c r="CV181" s="53">
        <v>0.505600810050964</v>
      </c>
      <c r="CW181" s="53">
        <v>0.488425046205521</v>
      </c>
      <c r="CX181" s="53">
        <v>0.544020891189575</v>
      </c>
      <c r="CY181" s="53">
        <v>0.610250294208527</v>
      </c>
      <c r="CZ181" s="53">
        <v>0.579133808612823</v>
      </c>
      <c r="DA181" s="53">
        <v>0.0370185077190399</v>
      </c>
      <c r="DB181" s="53">
        <v>0.00511179305613041</v>
      </c>
      <c r="DC181" s="53">
        <v>-0.0147674418985844</v>
      </c>
      <c r="DD181" s="53">
        <v>-0.0138789191842079</v>
      </c>
      <c r="DE181" s="53">
        <v>-0.0116674415767193</v>
      </c>
      <c r="DF181" s="53">
        <v>0.0489366017282009</v>
      </c>
      <c r="DG181" s="53">
        <v>0.0287296511232853</v>
      </c>
      <c r="DH181" s="53">
        <v>0.0304814167320728</v>
      </c>
      <c r="DI181" s="53">
        <v>0.0978362709283829</v>
      </c>
      <c r="DJ181" s="53">
        <v>0.0647861585021019</v>
      </c>
      <c r="DK181" s="53">
        <v>0.0631495863199234</v>
      </c>
      <c r="DL181" s="53">
        <v>0.0744693428277969</v>
      </c>
      <c r="DM181" s="53">
        <v>0.0735724568367004</v>
      </c>
      <c r="DN181" s="53">
        <v>0.0483039990067482</v>
      </c>
      <c r="DO181" s="53">
        <v>0.0664876848459244</v>
      </c>
      <c r="DP181" s="53">
        <v>0.0768227800726891</v>
      </c>
      <c r="DQ181" s="53">
        <v>0.048144742846489</v>
      </c>
      <c r="DR181" s="53">
        <v>0.112025931477547</v>
      </c>
      <c r="DS181" s="53">
        <v>0.190504506230354</v>
      </c>
      <c r="DT181" s="53">
        <v>0.196343302726746</v>
      </c>
      <c r="DU181" s="53">
        <v>0.168784469366074</v>
      </c>
      <c r="DV181" s="53">
        <v>0.160897105932236</v>
      </c>
      <c r="DW181" s="53">
        <v>0.145454257726669</v>
      </c>
      <c r="DX181" s="53">
        <v>0.157766208052635</v>
      </c>
      <c r="DY181" s="53">
        <v>0.148338347673416</v>
      </c>
      <c r="DZ181" s="53">
        <v>0.140219166874886</v>
      </c>
      <c r="EA181" s="53">
        <v>0.145872473716736</v>
      </c>
      <c r="EB181" s="53">
        <v>0.130904674530029</v>
      </c>
      <c r="EC181" s="53">
        <v>0.127662539482117</v>
      </c>
      <c r="ED181" s="53">
        <v>0.118658758699894</v>
      </c>
      <c r="EE181" s="53">
        <v>0.0984314978122711</v>
      </c>
      <c r="EF181" s="53">
        <v>0.0906121879816055</v>
      </c>
      <c r="EG181" s="53">
        <v>0.0947287157177925</v>
      </c>
      <c r="EH181" s="53">
        <v>0.115629307925701</v>
      </c>
      <c r="EI181" s="53">
        <v>0.126660645008087</v>
      </c>
      <c r="EJ181" s="53">
        <v>0.13453634083271</v>
      </c>
      <c r="EK181" s="53">
        <v>0.118249200284481</v>
      </c>
      <c r="EL181" s="53">
        <v>0.125564873218536</v>
      </c>
      <c r="EM181" s="53">
        <v>0.130595177412033</v>
      </c>
      <c r="EN181" s="53">
        <v>0.155389845371246</v>
      </c>
      <c r="EO181" s="53">
        <v>0.215121209621429</v>
      </c>
      <c r="EP181" s="53">
        <v>0.223803520202637</v>
      </c>
      <c r="EQ181" s="53">
        <v>0.223314732313156</v>
      </c>
      <c r="ER181" s="53">
        <v>0.213670611381531</v>
      </c>
      <c r="ES181" s="53">
        <v>0.229634955525398</v>
      </c>
      <c r="ET181" s="53">
        <v>0.244837164878845</v>
      </c>
      <c r="EU181" s="53">
        <v>0.243243351578712</v>
      </c>
      <c r="EV181" s="53">
        <v>0.238204777240753</v>
      </c>
      <c r="EW181" s="53">
        <v>0.231895834207535</v>
      </c>
      <c r="EX181" s="53">
        <v>0.239956066012383</v>
      </c>
    </row>
    <row r="182" s="53" customFormat="1" spans="1:154">
      <c r="A182" s="54">
        <v>300393</v>
      </c>
      <c r="B182" s="62">
        <v>300393</v>
      </c>
      <c r="C182" s="53" t="s">
        <v>558</v>
      </c>
      <c r="D182" s="55">
        <v>43851</v>
      </c>
      <c r="E182" s="53">
        <v>0.033032089471817</v>
      </c>
      <c r="F182" s="53">
        <v>0.0150545397773385</v>
      </c>
      <c r="G182" s="53">
        <v>0.0314718671143055</v>
      </c>
      <c r="H182" s="53">
        <v>0.00901806075125933</v>
      </c>
      <c r="I182" s="53">
        <v>0.0100915255025029</v>
      </c>
      <c r="J182" s="53">
        <v>-0.00114439334720373</v>
      </c>
      <c r="K182" s="53">
        <v>0.00320968311280012</v>
      </c>
      <c r="L182" s="53">
        <v>-0.00179960485547781</v>
      </c>
      <c r="M182" s="53">
        <v>0.0774462223052979</v>
      </c>
      <c r="N182" s="53">
        <v>0.187057763338089</v>
      </c>
      <c r="O182" s="53">
        <v>0.188062980771065</v>
      </c>
      <c r="P182" s="53">
        <v>0.169330582022667</v>
      </c>
      <c r="Q182" s="53">
        <v>0.141197338700294</v>
      </c>
      <c r="R182" s="53">
        <v>0.124747261404991</v>
      </c>
      <c r="S182" s="53">
        <v>0.109345257282257</v>
      </c>
      <c r="T182" s="53">
        <v>0.109225608408451</v>
      </c>
      <c r="U182" s="53">
        <v>0.0735775977373123</v>
      </c>
      <c r="V182" s="53">
        <v>0.0306237302720547</v>
      </c>
      <c r="W182" s="53">
        <v>0.0167399998754263</v>
      </c>
      <c r="X182" s="53">
        <v>0.0248241629451513</v>
      </c>
      <c r="Y182" s="53">
        <v>-0.00195799814537168</v>
      </c>
      <c r="Z182" s="53">
        <v>0.0456371493637562</v>
      </c>
      <c r="AA182" s="53">
        <v>-0.00603776099160314</v>
      </c>
      <c r="AB182" s="53">
        <v>-0.0713596865534782</v>
      </c>
      <c r="AC182" s="53">
        <v>-0.119695819914341</v>
      </c>
      <c r="AD182" s="53">
        <v>-0.197069063782692</v>
      </c>
      <c r="AE182" s="53">
        <v>-0.202636018395424</v>
      </c>
      <c r="AF182" s="53">
        <v>-0.262315273284912</v>
      </c>
      <c r="AG182" s="53">
        <v>-0.270082116127014</v>
      </c>
      <c r="AH182" s="53">
        <v>-0.235987588763237</v>
      </c>
      <c r="AI182" s="53">
        <v>-0.277081608772278</v>
      </c>
      <c r="AJ182" s="53">
        <v>-0.301009446382523</v>
      </c>
      <c r="AK182" s="53">
        <v>-0.294559836387634</v>
      </c>
      <c r="AL182" s="53">
        <v>-0.317032933235168</v>
      </c>
      <c r="AM182" s="53">
        <v>-0.314299166202545</v>
      </c>
      <c r="AN182" s="53">
        <v>-0.313885152339935</v>
      </c>
      <c r="AO182" s="53">
        <v>-0.294701427221298</v>
      </c>
      <c r="AP182" s="53">
        <v>-0.276365429162979</v>
      </c>
      <c r="AQ182" s="53">
        <v>-0.265766590833664</v>
      </c>
      <c r="AR182" s="53">
        <v>-0.262544721364975</v>
      </c>
      <c r="AS182" s="53">
        <v>-0.313183426856995</v>
      </c>
      <c r="AT182" s="53">
        <v>-0.319929569959641</v>
      </c>
      <c r="AU182" s="53">
        <v>-0.329159498214722</v>
      </c>
      <c r="AV182" s="53">
        <v>-0.368215918540955</v>
      </c>
      <c r="AW182" s="53">
        <v>-0.288667291402817</v>
      </c>
      <c r="AX182" s="53">
        <v>-0.288265645503998</v>
      </c>
      <c r="AY182" s="53">
        <v>-0.341437667608261</v>
      </c>
      <c r="AZ182" s="53">
        <v>-0.382241070270538</v>
      </c>
      <c r="BA182" s="53">
        <v>-0.346795529127121</v>
      </c>
      <c r="BB182" s="53">
        <v>-0.331102907657623</v>
      </c>
      <c r="BC182" s="53">
        <v>0.0402263589203358</v>
      </c>
      <c r="BD182" s="53">
        <v>0.0335398092865944</v>
      </c>
      <c r="BE182" s="53">
        <v>0.0413709729909897</v>
      </c>
      <c r="BF182" s="53">
        <v>0.0481453649699688</v>
      </c>
      <c r="BG182" s="53">
        <v>0.0192982144653797</v>
      </c>
      <c r="BH182" s="53">
        <v>0.00772965792566538</v>
      </c>
      <c r="BI182" s="53">
        <v>0.00925319734960794</v>
      </c>
      <c r="BJ182" s="53">
        <v>0.0298970527946949</v>
      </c>
      <c r="BK182" s="53">
        <v>0.0595636740326881</v>
      </c>
      <c r="BL182" s="53">
        <v>0.130616337060928</v>
      </c>
      <c r="BM182" s="53">
        <v>0.143294975161552</v>
      </c>
      <c r="BN182" s="53">
        <v>0.134258329868317</v>
      </c>
      <c r="BO182" s="53">
        <v>0.107715018093586</v>
      </c>
      <c r="BP182" s="53">
        <v>0.10761171579361</v>
      </c>
      <c r="BQ182" s="53">
        <v>0.0886862725019455</v>
      </c>
      <c r="BR182" s="53">
        <v>0.0669249519705772</v>
      </c>
      <c r="BS182" s="53">
        <v>0.0441511794924736</v>
      </c>
      <c r="BT182" s="53">
        <v>-0.0020546680316329</v>
      </c>
      <c r="BU182" s="53">
        <v>-0.0211601778864861</v>
      </c>
      <c r="BV182" s="53">
        <v>-0.0265241973102093</v>
      </c>
      <c r="BW182" s="53">
        <v>-0.0406236723065376</v>
      </c>
      <c r="BX182" s="53">
        <v>0.01687191426754</v>
      </c>
      <c r="BY182" s="53">
        <v>-0.00789529178291559</v>
      </c>
      <c r="BZ182" s="53">
        <v>-0.046723909676075</v>
      </c>
      <c r="CA182" s="53">
        <v>-0.0945491045713425</v>
      </c>
      <c r="CB182" s="53">
        <v>-0.139548718929291</v>
      </c>
      <c r="CC182" s="53">
        <v>-0.1611707508564</v>
      </c>
      <c r="CD182" s="53">
        <v>-0.206572905182838</v>
      </c>
      <c r="CE182" s="53">
        <v>-0.222100794315338</v>
      </c>
      <c r="CF182" s="53">
        <v>-0.232956528663635</v>
      </c>
      <c r="CG182" s="53">
        <v>-0.244797512888908</v>
      </c>
      <c r="CH182" s="53">
        <v>-0.251194834709167</v>
      </c>
      <c r="CI182" s="53">
        <v>-0.238695591688156</v>
      </c>
      <c r="CJ182" s="53">
        <v>-0.228945389389992</v>
      </c>
      <c r="CK182" s="53">
        <v>-0.22252257168293</v>
      </c>
      <c r="CL182" s="53">
        <v>-0.235681295394897</v>
      </c>
      <c r="CM182" s="53">
        <v>-0.232859373092651</v>
      </c>
      <c r="CN182" s="53">
        <v>-0.198007762432098</v>
      </c>
      <c r="CO182" s="53">
        <v>-0.214082404971123</v>
      </c>
      <c r="CP182" s="53">
        <v>-0.240895956754684</v>
      </c>
      <c r="CQ182" s="53">
        <v>-0.273131400346756</v>
      </c>
      <c r="CR182" s="53">
        <v>-0.279990673065186</v>
      </c>
      <c r="CS182" s="53">
        <v>-0.263499230146408</v>
      </c>
      <c r="CT182" s="53">
        <v>-0.267536222934723</v>
      </c>
      <c r="CU182" s="53">
        <v>-0.247068986296654</v>
      </c>
      <c r="CV182" s="53">
        <v>-0.238131418824196</v>
      </c>
      <c r="CW182" s="53">
        <v>-0.245168298482895</v>
      </c>
      <c r="CX182" s="53">
        <v>-0.291927695274353</v>
      </c>
      <c r="CY182" s="53">
        <v>-0.287456423044205</v>
      </c>
      <c r="CZ182" s="53">
        <v>-0.296643793582916</v>
      </c>
      <c r="DA182" s="53">
        <v>0.00551478937268257</v>
      </c>
      <c r="DB182" s="53">
        <v>-0.00577621068805456</v>
      </c>
      <c r="DC182" s="53">
        <v>0.00280995201319456</v>
      </c>
      <c r="DD182" s="53">
        <v>-0.0264182463288307</v>
      </c>
      <c r="DE182" s="53">
        <v>0.00350236799567938</v>
      </c>
      <c r="DF182" s="53">
        <v>0.00383500661700964</v>
      </c>
      <c r="DG182" s="53">
        <v>0.00666554365307093</v>
      </c>
      <c r="DH182" s="53">
        <v>-0.018987599760294</v>
      </c>
      <c r="DI182" s="53">
        <v>0.0305916033685207</v>
      </c>
      <c r="DJ182" s="53">
        <v>0.0691504776477814</v>
      </c>
      <c r="DK182" s="53">
        <v>0.057477068156004</v>
      </c>
      <c r="DL182" s="53">
        <v>0.0477813147008419</v>
      </c>
      <c r="DM182" s="53">
        <v>0.0461913831532001</v>
      </c>
      <c r="DN182" s="53">
        <v>0.0298446044325829</v>
      </c>
      <c r="DO182" s="53">
        <v>0.0333680436015129</v>
      </c>
      <c r="DP182" s="53">
        <v>0.0550097078084946</v>
      </c>
      <c r="DQ182" s="53">
        <v>0.0421354733407497</v>
      </c>
      <c r="DR182" s="53">
        <v>0.0453874543309212</v>
      </c>
      <c r="DS182" s="53">
        <v>0.0506092347204685</v>
      </c>
      <c r="DT182" s="53">
        <v>0.0640574172139168</v>
      </c>
      <c r="DU182" s="53">
        <v>0.0513747297227383</v>
      </c>
      <c r="DV182" s="53">
        <v>0.0414742901921272</v>
      </c>
      <c r="DW182" s="53">
        <v>0.0145665891468525</v>
      </c>
      <c r="DX182" s="53">
        <v>-0.0119267180562019</v>
      </c>
      <c r="DY182" s="53">
        <v>-0.0124376527965069</v>
      </c>
      <c r="DZ182" s="53">
        <v>-0.0448112897574902</v>
      </c>
      <c r="EA182" s="53">
        <v>-0.0287562124431133</v>
      </c>
      <c r="EB182" s="53">
        <v>-0.043033305555582</v>
      </c>
      <c r="EC182" s="53">
        <v>-0.0352722555398941</v>
      </c>
      <c r="ED182" s="53">
        <v>0.00967799499630928</v>
      </c>
      <c r="EE182" s="53">
        <v>-0.0195750314742327</v>
      </c>
      <c r="EF182" s="53">
        <v>-0.0371055528521538</v>
      </c>
      <c r="EG182" s="53">
        <v>-0.0431551933288574</v>
      </c>
      <c r="EH182" s="53">
        <v>-0.0753784775733948</v>
      </c>
      <c r="EI182" s="53">
        <v>-0.079067550599575</v>
      </c>
      <c r="EJ182" s="53">
        <v>-0.0654948204755783</v>
      </c>
      <c r="EK182" s="53">
        <v>-0.0491330064833164</v>
      </c>
      <c r="EL182" s="53">
        <v>-0.0656486079096794</v>
      </c>
      <c r="EM182" s="53">
        <v>-0.0389751382172108</v>
      </c>
      <c r="EN182" s="53">
        <v>-0.0089397206902504</v>
      </c>
      <c r="EO182" s="53">
        <v>-0.0273429732769728</v>
      </c>
      <c r="EP182" s="53">
        <v>-0.0272298343479633</v>
      </c>
      <c r="EQ182" s="53">
        <v>-0.0529512092471123</v>
      </c>
      <c r="ER182" s="53">
        <v>-0.0879706591367722</v>
      </c>
      <c r="ES182" s="53">
        <v>-0.0288892462849617</v>
      </c>
      <c r="ET182" s="53">
        <v>-0.0374251827597618</v>
      </c>
      <c r="EU182" s="53">
        <v>-0.0835603252053261</v>
      </c>
      <c r="EV182" s="53">
        <v>-0.077604316174984</v>
      </c>
      <c r="EW182" s="53">
        <v>-0.0466300547122955</v>
      </c>
      <c r="EX182" s="53">
        <v>-0.021750058978796</v>
      </c>
    </row>
    <row r="183" s="53" customFormat="1" spans="1:154">
      <c r="A183" s="54">
        <v>300394</v>
      </c>
      <c r="B183" s="62">
        <v>300394</v>
      </c>
      <c r="C183" s="53" t="s">
        <v>561</v>
      </c>
      <c r="D183" s="55">
        <v>43851</v>
      </c>
      <c r="E183" s="53">
        <v>0.0283716525882483</v>
      </c>
      <c r="F183" s="53">
        <v>-0.00497562624514103</v>
      </c>
      <c r="G183" s="53">
        <v>0.00846560578793287</v>
      </c>
      <c r="H183" s="53">
        <v>0.02458855509758</v>
      </c>
      <c r="I183" s="53">
        <v>-0.0360916517674923</v>
      </c>
      <c r="J183" s="53">
        <v>-0.0255008805543184</v>
      </c>
      <c r="K183" s="53">
        <v>0.0629950314760208</v>
      </c>
      <c r="L183" s="53">
        <v>0.0911522954702377</v>
      </c>
      <c r="M183" s="53">
        <v>0.0524131581187248</v>
      </c>
      <c r="N183" s="53">
        <v>0.0108444392681122</v>
      </c>
      <c r="O183" s="53">
        <v>0.0047450540587306</v>
      </c>
      <c r="P183" s="53">
        <v>-0.000976596493273973</v>
      </c>
      <c r="Q183" s="53">
        <v>-0.0102837402373552</v>
      </c>
      <c r="R183" s="53">
        <v>-5.63138164579868e-5</v>
      </c>
      <c r="S183" s="53">
        <v>-0.0206368807703257</v>
      </c>
      <c r="T183" s="53">
        <v>-0.0503642819821835</v>
      </c>
      <c r="U183" s="53">
        <v>-0.0845314413309097</v>
      </c>
      <c r="V183" s="53">
        <v>-0.0308722537010908</v>
      </c>
      <c r="W183" s="53">
        <v>0.0621829405426979</v>
      </c>
      <c r="X183" s="53">
        <v>0.121298432350159</v>
      </c>
      <c r="Y183" s="53">
        <v>0.106242060661316</v>
      </c>
      <c r="Z183" s="53">
        <v>0.0909413620829582</v>
      </c>
      <c r="AA183" s="53">
        <v>0.112539939582348</v>
      </c>
      <c r="AB183" s="53">
        <v>0.0542758703231812</v>
      </c>
      <c r="AC183" s="53">
        <v>0.0386086069047451</v>
      </c>
      <c r="AD183" s="53">
        <v>-0.0255830436944962</v>
      </c>
      <c r="AE183" s="53">
        <v>-0.0362313464283943</v>
      </c>
      <c r="AF183" s="53">
        <v>0.000149085652083158</v>
      </c>
      <c r="AG183" s="53">
        <v>0.0119946990162134</v>
      </c>
      <c r="AH183" s="53">
        <v>0.0304761286824942</v>
      </c>
      <c r="AI183" s="53">
        <v>0.0880509614944458</v>
      </c>
      <c r="AJ183" s="53">
        <v>0.116438023746014</v>
      </c>
      <c r="AK183" s="53">
        <v>0.0610922500491142</v>
      </c>
      <c r="AL183" s="53">
        <v>0.0885307490825653</v>
      </c>
      <c r="AM183" s="53">
        <v>0.072705514729023</v>
      </c>
      <c r="AN183" s="53">
        <v>0.160678490996361</v>
      </c>
      <c r="AO183" s="53">
        <v>0.12156954407692</v>
      </c>
      <c r="AP183" s="53">
        <v>0.155622020363808</v>
      </c>
      <c r="AQ183" s="53">
        <v>0.0866533294320107</v>
      </c>
      <c r="AR183" s="53">
        <v>0.0204043686389923</v>
      </c>
      <c r="AS183" s="53">
        <v>0.014916205778718</v>
      </c>
      <c r="AT183" s="53">
        <v>-0.0211133640259504</v>
      </c>
      <c r="AU183" s="53">
        <v>-0.0493135377764702</v>
      </c>
      <c r="AV183" s="53">
        <v>-0.0528723113238811</v>
      </c>
      <c r="AW183" s="53">
        <v>-0.0321053676307201</v>
      </c>
      <c r="AX183" s="53">
        <v>-0.00434324285015464</v>
      </c>
      <c r="AY183" s="53">
        <v>-0.00420961854979396</v>
      </c>
      <c r="AZ183" s="53">
        <v>-0.0265748575329781</v>
      </c>
      <c r="BA183" s="53">
        <v>-0.00999373663216829</v>
      </c>
      <c r="BB183" s="53">
        <v>-0.0425890535116196</v>
      </c>
      <c r="BC183" s="53">
        <v>0.0122140496969223</v>
      </c>
      <c r="BD183" s="53">
        <v>0.0164467133581638</v>
      </c>
      <c r="BE183" s="53">
        <v>0.0276921354234219</v>
      </c>
      <c r="BF183" s="53">
        <v>0.0401229523122311</v>
      </c>
      <c r="BG183" s="53">
        <v>0.000344961881637573</v>
      </c>
      <c r="BH183" s="53">
        <v>0.0203672125935555</v>
      </c>
      <c r="BI183" s="53">
        <v>0.0944778844714165</v>
      </c>
      <c r="BJ183" s="53">
        <v>0.118794783949852</v>
      </c>
      <c r="BK183" s="53">
        <v>0.0997718870639801</v>
      </c>
      <c r="BL183" s="53">
        <v>0.0870958492159843</v>
      </c>
      <c r="BM183" s="53">
        <v>0.0866727977991104</v>
      </c>
      <c r="BN183" s="53">
        <v>0.0838121101260185</v>
      </c>
      <c r="BO183" s="53">
        <v>0.102764002978802</v>
      </c>
      <c r="BP183" s="53">
        <v>0.0672290176153183</v>
      </c>
      <c r="BQ183" s="53">
        <v>0.0469940826296806</v>
      </c>
      <c r="BR183" s="53">
        <v>0.0274235364049673</v>
      </c>
      <c r="BS183" s="53">
        <v>-0.00291209714487195</v>
      </c>
      <c r="BT183" s="53">
        <v>0.0602308213710785</v>
      </c>
      <c r="BU183" s="53">
        <v>0.152443259954453</v>
      </c>
      <c r="BV183" s="53">
        <v>0.208721548318863</v>
      </c>
      <c r="BW183" s="53">
        <v>0.178818613290787</v>
      </c>
      <c r="BX183" s="53">
        <v>0.164985522627831</v>
      </c>
      <c r="BY183" s="53">
        <v>0.216094210743904</v>
      </c>
      <c r="BZ183" s="53">
        <v>0.155175790190697</v>
      </c>
      <c r="CA183" s="53">
        <v>0.121304601430893</v>
      </c>
      <c r="CB183" s="53">
        <v>0.0718889236450195</v>
      </c>
      <c r="CC183" s="53">
        <v>0.0545333214104176</v>
      </c>
      <c r="CD183" s="53">
        <v>0.0940777808427811</v>
      </c>
      <c r="CE183" s="53">
        <v>0.123291939496994</v>
      </c>
      <c r="CF183" s="53">
        <v>0.137909442186356</v>
      </c>
      <c r="CG183" s="53">
        <v>0.197325304150581</v>
      </c>
      <c r="CH183" s="53">
        <v>0.224475011229515</v>
      </c>
      <c r="CI183" s="53">
        <v>0.18768835067749</v>
      </c>
      <c r="CJ183" s="53">
        <v>0.191580072045326</v>
      </c>
      <c r="CK183" s="53">
        <v>0.178853631019592</v>
      </c>
      <c r="CL183" s="53">
        <v>0.258134782314301</v>
      </c>
      <c r="CM183" s="53">
        <v>0.208494126796722</v>
      </c>
      <c r="CN183" s="53">
        <v>0.235658302903175</v>
      </c>
      <c r="CO183" s="53">
        <v>0.188417255878448</v>
      </c>
      <c r="CP183" s="53">
        <v>0.167454227805138</v>
      </c>
      <c r="CQ183" s="53">
        <v>0.131773054599762</v>
      </c>
      <c r="CR183" s="53">
        <v>0.102476939558983</v>
      </c>
      <c r="CS183" s="53">
        <v>0.0763068199157715</v>
      </c>
      <c r="CT183" s="53">
        <v>0.0415013954043388</v>
      </c>
      <c r="CU183" s="53">
        <v>0.0610157363116741</v>
      </c>
      <c r="CV183" s="53">
        <v>0.0891505107283592</v>
      </c>
      <c r="CW183" s="53">
        <v>0.0943123996257782</v>
      </c>
      <c r="CX183" s="53">
        <v>0.0704963207244873</v>
      </c>
      <c r="CY183" s="53">
        <v>0.0906704962253571</v>
      </c>
      <c r="CZ183" s="53">
        <v>0.0604742765426636</v>
      </c>
      <c r="DA183" s="53">
        <v>4.66387718915939e-5</v>
      </c>
      <c r="DB183" s="53">
        <v>-0.0375333055853844</v>
      </c>
      <c r="DC183" s="53">
        <v>-0.0353374928236008</v>
      </c>
      <c r="DD183" s="53">
        <v>-0.0316453613340855</v>
      </c>
      <c r="DE183" s="53">
        <v>-0.0525475777685642</v>
      </c>
      <c r="DF183" s="53">
        <v>-0.0619790554046631</v>
      </c>
      <c r="DG183" s="53">
        <v>-0.04759381711483</v>
      </c>
      <c r="DH183" s="53">
        <v>-0.0437534488737583</v>
      </c>
      <c r="DI183" s="53">
        <v>-0.0634696930646896</v>
      </c>
      <c r="DJ183" s="53">
        <v>-0.0923623740673065</v>
      </c>
      <c r="DK183" s="53">
        <v>-0.0980387106537819</v>
      </c>
      <c r="DL183" s="53">
        <v>-0.100899666547775</v>
      </c>
      <c r="DM183" s="53">
        <v>-0.129158705472946</v>
      </c>
      <c r="DN183" s="53">
        <v>-0.0833963006734848</v>
      </c>
      <c r="DO183" s="53">
        <v>-0.0837419256567955</v>
      </c>
      <c r="DP183" s="53">
        <v>-0.09389878064394</v>
      </c>
      <c r="DQ183" s="53">
        <v>-0.0977303087711334</v>
      </c>
      <c r="DR183" s="53">
        <v>-0.107214041054249</v>
      </c>
      <c r="DS183" s="53">
        <v>-0.10637129098177</v>
      </c>
      <c r="DT183" s="53">
        <v>-0.103534080088139</v>
      </c>
      <c r="DU183" s="53">
        <v>-0.0886875092983246</v>
      </c>
      <c r="DV183" s="53">
        <v>-0.0901551246643066</v>
      </c>
      <c r="DW183" s="53">
        <v>-0.119665242731571</v>
      </c>
      <c r="DX183" s="53">
        <v>-0.117010891437531</v>
      </c>
      <c r="DY183" s="53">
        <v>-0.0988069549202919</v>
      </c>
      <c r="DZ183" s="53">
        <v>-0.11358293145895</v>
      </c>
      <c r="EA183" s="53">
        <v>-0.106875635683537</v>
      </c>
      <c r="EB183" s="53">
        <v>-0.110039658844471</v>
      </c>
      <c r="EC183" s="53">
        <v>-0.12740820646286</v>
      </c>
      <c r="ED183" s="53">
        <v>-0.12354426831007</v>
      </c>
      <c r="EE183" s="53">
        <v>-0.125385299324989</v>
      </c>
      <c r="EF183" s="53">
        <v>-0.124147951602936</v>
      </c>
      <c r="EG183" s="53">
        <v>-0.14270706474781</v>
      </c>
      <c r="EH183" s="53">
        <v>-0.119160279631615</v>
      </c>
      <c r="EI183" s="53">
        <v>-0.122259087860584</v>
      </c>
      <c r="EJ183" s="53">
        <v>-0.113567240536213</v>
      </c>
      <c r="EK183" s="53">
        <v>-0.103035546839237</v>
      </c>
      <c r="EL183" s="53">
        <v>-0.096147246658802</v>
      </c>
      <c r="EM183" s="53">
        <v>-0.117874890565872</v>
      </c>
      <c r="EN183" s="53">
        <v>-0.16316083073616</v>
      </c>
      <c r="EO183" s="53">
        <v>-0.132967814803123</v>
      </c>
      <c r="EP183" s="53">
        <v>-0.139701277017593</v>
      </c>
      <c r="EQ183" s="53">
        <v>-0.141731321811676</v>
      </c>
      <c r="ER183" s="53">
        <v>-0.110484674572945</v>
      </c>
      <c r="ES183" s="53">
        <v>-0.109232068061829</v>
      </c>
      <c r="ET183" s="53">
        <v>-0.109604716300964</v>
      </c>
      <c r="EU183" s="53">
        <v>-0.114632979035378</v>
      </c>
      <c r="EV183" s="53">
        <v>-0.1131821423769</v>
      </c>
      <c r="EW183" s="53">
        <v>-0.116775199770927</v>
      </c>
      <c r="EX183" s="53">
        <v>-0.119174294173717</v>
      </c>
    </row>
    <row r="184" s="53" customFormat="1" spans="1:154">
      <c r="A184" s="54">
        <v>300397</v>
      </c>
      <c r="B184" s="62">
        <v>300397</v>
      </c>
      <c r="C184" s="53" t="s">
        <v>564</v>
      </c>
      <c r="D184" s="55">
        <v>43851</v>
      </c>
      <c r="E184" s="53">
        <v>0.0136841386556625</v>
      </c>
      <c r="F184" s="53">
        <v>-0.056766327470541</v>
      </c>
      <c r="G184" s="53">
        <v>-0.164026245474815</v>
      </c>
      <c r="H184" s="53">
        <v>-0.0804274454712868</v>
      </c>
      <c r="I184" s="53">
        <v>-0.0523822903633118</v>
      </c>
      <c r="J184" s="53">
        <v>-0.0329622328281403</v>
      </c>
      <c r="K184" s="53">
        <v>0.149848446249962</v>
      </c>
      <c r="L184" s="53">
        <v>0.18464583158493</v>
      </c>
      <c r="M184" s="53">
        <v>0.124853976070881</v>
      </c>
      <c r="N184" s="53">
        <v>0.196538478136063</v>
      </c>
      <c r="O184" s="53">
        <v>0.254689663648605</v>
      </c>
      <c r="P184" s="53">
        <v>0.215867698192596</v>
      </c>
      <c r="Q184" s="53">
        <v>0.200747221708298</v>
      </c>
      <c r="R184" s="53">
        <v>0.200908377766609</v>
      </c>
      <c r="S184" s="53">
        <v>0.199167147278786</v>
      </c>
      <c r="T184" s="53">
        <v>0.179051443934441</v>
      </c>
      <c r="U184" s="53">
        <v>0.158894702792168</v>
      </c>
      <c r="V184" s="53">
        <v>0.228755578398705</v>
      </c>
      <c r="W184" s="53">
        <v>0.252914577722549</v>
      </c>
      <c r="X184" s="53">
        <v>0.358200222253799</v>
      </c>
      <c r="Y184" s="53">
        <v>0.318017363548279</v>
      </c>
      <c r="Z184" s="53">
        <v>0.271093040704727</v>
      </c>
      <c r="AA184" s="53">
        <v>0.220354124903679</v>
      </c>
      <c r="AB184" s="53">
        <v>0.189871698617935</v>
      </c>
      <c r="AC184" s="53">
        <v>0.142046719789505</v>
      </c>
      <c r="AD184" s="53">
        <v>0.166279703378677</v>
      </c>
      <c r="AE184" s="53">
        <v>0.128044188022614</v>
      </c>
      <c r="AF184" s="53">
        <v>0.12396889179945</v>
      </c>
      <c r="AG184" s="53">
        <v>0.164094164967537</v>
      </c>
      <c r="AH184" s="53">
        <v>0.131702437996864</v>
      </c>
      <c r="AI184" s="53">
        <v>0.123331226408482</v>
      </c>
      <c r="AJ184" s="53">
        <v>0.136922970414162</v>
      </c>
      <c r="AK184" s="53">
        <v>0.111651495099068</v>
      </c>
      <c r="AL184" s="53">
        <v>0.120984978973866</v>
      </c>
      <c r="AM184" s="53">
        <v>0.145182222127914</v>
      </c>
      <c r="AN184" s="53">
        <v>0.142182201147079</v>
      </c>
      <c r="AO184" s="53">
        <v>0.17499215900898</v>
      </c>
      <c r="AP184" s="53">
        <v>0.182525038719177</v>
      </c>
      <c r="AQ184" s="53">
        <v>0.161195784807205</v>
      </c>
      <c r="AR184" s="53">
        <v>0.155066952109337</v>
      </c>
      <c r="AS184" s="53">
        <v>0.166590481996536</v>
      </c>
      <c r="AT184" s="53">
        <v>0.223165050148964</v>
      </c>
      <c r="AU184" s="53">
        <v>0.198788940906525</v>
      </c>
      <c r="AV184" s="53">
        <v>0.225537016987801</v>
      </c>
      <c r="AW184" s="53">
        <v>0.315692096948624</v>
      </c>
      <c r="AX184" s="53">
        <v>0.314482241868973</v>
      </c>
      <c r="AY184" s="53">
        <v>0.312069475650787</v>
      </c>
      <c r="AZ184" s="53">
        <v>0.360022515058517</v>
      </c>
      <c r="BA184" s="53">
        <v>0.37232580780983</v>
      </c>
      <c r="BB184" s="53">
        <v>0.343531101942062</v>
      </c>
      <c r="BC184" s="53">
        <v>-0.0537254065275192</v>
      </c>
      <c r="BD184" s="53">
        <v>-0.120991215109825</v>
      </c>
      <c r="BE184" s="53">
        <v>-0.15189628303051</v>
      </c>
      <c r="BF184" s="53">
        <v>-0.122489377856255</v>
      </c>
      <c r="BG184" s="53">
        <v>-0.166230157017708</v>
      </c>
      <c r="BH184" s="53">
        <v>-0.168873593211174</v>
      </c>
      <c r="BI184" s="53">
        <v>-0.0659437105059624</v>
      </c>
      <c r="BJ184" s="53">
        <v>-0.0280019473284483</v>
      </c>
      <c r="BK184" s="53">
        <v>-0.0865829959511757</v>
      </c>
      <c r="BL184" s="53">
        <v>-0.0395843312144279</v>
      </c>
      <c r="BM184" s="53">
        <v>0.0274407360702753</v>
      </c>
      <c r="BN184" s="53">
        <v>0.0102367717772722</v>
      </c>
      <c r="BO184" s="53">
        <v>-0.0453765466809273</v>
      </c>
      <c r="BP184" s="53">
        <v>-0.0288609080016613</v>
      </c>
      <c r="BQ184" s="53">
        <v>-0.0637167692184448</v>
      </c>
      <c r="BR184" s="53">
        <v>-0.115325585007668</v>
      </c>
      <c r="BS184" s="53">
        <v>-0.121647626161575</v>
      </c>
      <c r="BT184" s="53">
        <v>-0.0666799545288086</v>
      </c>
      <c r="BU184" s="53">
        <v>-0.0676539912819862</v>
      </c>
      <c r="BV184" s="53">
        <v>-0.0362777784466743</v>
      </c>
      <c r="BW184" s="53">
        <v>-0.0703165084123611</v>
      </c>
      <c r="BX184" s="53">
        <v>-0.107188276946545</v>
      </c>
      <c r="BY184" s="53">
        <v>-0.161459013819695</v>
      </c>
      <c r="BZ184" s="53">
        <v>-0.145529225468636</v>
      </c>
      <c r="CA184" s="53">
        <v>-0.180379018187523</v>
      </c>
      <c r="CB184" s="53">
        <v>-0.154184937477112</v>
      </c>
      <c r="CC184" s="53">
        <v>-0.144732818007469</v>
      </c>
      <c r="CD184" s="53">
        <v>-0.177833721041679</v>
      </c>
      <c r="CE184" s="53">
        <v>-0.155686393380165</v>
      </c>
      <c r="CF184" s="53">
        <v>-0.185572072863579</v>
      </c>
      <c r="CG184" s="53">
        <v>-0.178432106971741</v>
      </c>
      <c r="CH184" s="53">
        <v>-0.192520976066589</v>
      </c>
      <c r="CI184" s="53">
        <v>-0.199984580278397</v>
      </c>
      <c r="CJ184" s="53">
        <v>-0.207774460315704</v>
      </c>
      <c r="CK184" s="53">
        <v>-0.215435639023781</v>
      </c>
      <c r="CL184" s="53">
        <v>-0.241176649928093</v>
      </c>
      <c r="CM184" s="53">
        <v>-0.229632154107094</v>
      </c>
      <c r="CN184" s="53">
        <v>-0.229201659560204</v>
      </c>
      <c r="CO184" s="53">
        <v>-0.245533168315887</v>
      </c>
      <c r="CP184" s="53">
        <v>-0.243029937148094</v>
      </c>
      <c r="CQ184" s="53">
        <v>-0.223465085029602</v>
      </c>
      <c r="CR184" s="53">
        <v>-0.216175258159637</v>
      </c>
      <c r="CS184" s="53">
        <v>-0.221163406968117</v>
      </c>
      <c r="CT184" s="53">
        <v>-0.213037341833115</v>
      </c>
      <c r="CU184" s="53">
        <v>-0.226378098130226</v>
      </c>
      <c r="CV184" s="53">
        <v>-0.223139107227325</v>
      </c>
      <c r="CW184" s="53">
        <v>-0.214083984494209</v>
      </c>
      <c r="CX184" s="53">
        <v>-0.193182319402695</v>
      </c>
      <c r="CY184" s="53">
        <v>-0.206748574972153</v>
      </c>
      <c r="CZ184" s="53">
        <v>-0.218553259968758</v>
      </c>
      <c r="DA184" s="53">
        <v>0.0887936055660248</v>
      </c>
      <c r="DB184" s="53">
        <v>0.0856089442968369</v>
      </c>
      <c r="DC184" s="53">
        <v>0.0092541016638279</v>
      </c>
      <c r="DD184" s="53">
        <v>0.0634459853172302</v>
      </c>
      <c r="DE184" s="53">
        <v>0.135231927037239</v>
      </c>
      <c r="DF184" s="53">
        <v>0.157295420765877</v>
      </c>
      <c r="DG184" s="53">
        <v>0.237176209688187</v>
      </c>
      <c r="DH184" s="53">
        <v>0.234031841158867</v>
      </c>
      <c r="DI184" s="53">
        <v>0.2328210324049</v>
      </c>
      <c r="DJ184" s="53">
        <v>0.257506877183914</v>
      </c>
      <c r="DK184" s="53">
        <v>0.248632997274399</v>
      </c>
      <c r="DL184" s="53">
        <v>0.227014988660812</v>
      </c>
      <c r="DM184" s="53">
        <v>0.267507821321487</v>
      </c>
      <c r="DN184" s="53">
        <v>0.251153349876404</v>
      </c>
      <c r="DO184" s="53">
        <v>0.284267991781235</v>
      </c>
      <c r="DP184" s="53">
        <v>0.315761089324951</v>
      </c>
      <c r="DQ184" s="53">
        <v>0.301926404237747</v>
      </c>
      <c r="DR184" s="53">
        <v>0.316819608211517</v>
      </c>
      <c r="DS184" s="53">
        <v>0.341952621936798</v>
      </c>
      <c r="DT184" s="53">
        <v>0.415862053632736</v>
      </c>
      <c r="DU184" s="53">
        <v>0.409717947244644</v>
      </c>
      <c r="DV184" s="53">
        <v>0.399665355682373</v>
      </c>
      <c r="DW184" s="53">
        <v>0.403197199106216</v>
      </c>
      <c r="DX184" s="53">
        <v>0.356784969568253</v>
      </c>
      <c r="DY184" s="53">
        <v>0.34380978345871</v>
      </c>
      <c r="DZ184" s="53">
        <v>0.341848701238632</v>
      </c>
      <c r="EA184" s="53">
        <v>0.294161081314087</v>
      </c>
      <c r="EB184" s="53">
        <v>0.323186665773392</v>
      </c>
      <c r="EC184" s="53">
        <v>0.341164618730545</v>
      </c>
      <c r="ED184" s="53">
        <v>0.338658571243286</v>
      </c>
      <c r="EE184" s="53">
        <v>0.323147386312485</v>
      </c>
      <c r="EF184" s="53">
        <v>0.350828021764755</v>
      </c>
      <c r="EG184" s="53">
        <v>0.333020120859146</v>
      </c>
      <c r="EH184" s="53">
        <v>0.350143492221832</v>
      </c>
      <c r="EI184" s="53">
        <v>0.382001936435699</v>
      </c>
      <c r="EJ184" s="53">
        <v>0.404742896556854</v>
      </c>
      <c r="EK184" s="53">
        <v>0.426008373498917</v>
      </c>
      <c r="EL184" s="53">
        <v>0.433110773563385</v>
      </c>
      <c r="EM184" s="53">
        <v>0.428113013505936</v>
      </c>
      <c r="EN184" s="53">
        <v>0.419480949640274</v>
      </c>
      <c r="EO184" s="53">
        <v>0.411439627408981</v>
      </c>
      <c r="EP184" s="53">
        <v>0.460724353790283</v>
      </c>
      <c r="EQ184" s="53">
        <v>0.441336423158646</v>
      </c>
      <c r="ER184" s="53">
        <v>0.459958434104919</v>
      </c>
      <c r="ES184" s="53">
        <v>0.563454270362854</v>
      </c>
      <c r="ET184" s="53">
        <v>0.559005439281464</v>
      </c>
      <c r="EU184" s="53">
        <v>0.547537505626678</v>
      </c>
      <c r="EV184" s="53">
        <v>0.574588894844055</v>
      </c>
      <c r="EW184" s="53">
        <v>0.600458443164825</v>
      </c>
      <c r="EX184" s="53">
        <v>0.583468437194824</v>
      </c>
    </row>
    <row r="185" s="53" customFormat="1" spans="1:154">
      <c r="A185" s="54">
        <v>300408</v>
      </c>
      <c r="B185" s="62">
        <v>300408</v>
      </c>
      <c r="C185" s="53" t="s">
        <v>567</v>
      </c>
      <c r="D185" s="55">
        <v>43851</v>
      </c>
      <c r="E185" s="53">
        <v>0.0395231731235981</v>
      </c>
      <c r="F185" s="53">
        <v>0.049088079482317</v>
      </c>
      <c r="G185" s="53">
        <v>0.0189506113529205</v>
      </c>
      <c r="H185" s="53">
        <v>0.00902306195348501</v>
      </c>
      <c r="I185" s="53">
        <v>0.0023686932399869</v>
      </c>
      <c r="J185" s="53">
        <v>-0.0127263283357024</v>
      </c>
      <c r="K185" s="53">
        <v>-0.0341638624668121</v>
      </c>
      <c r="L185" s="53">
        <v>-0.0277600660920143</v>
      </c>
      <c r="M185" s="53">
        <v>-0.0241430271416903</v>
      </c>
      <c r="N185" s="53">
        <v>-0.0152113847434521</v>
      </c>
      <c r="O185" s="53">
        <v>0.00292434543371201</v>
      </c>
      <c r="P185" s="53">
        <v>0.0344521775841713</v>
      </c>
      <c r="Q185" s="53">
        <v>0.076733186841011</v>
      </c>
      <c r="R185" s="53">
        <v>0.0771195665001869</v>
      </c>
      <c r="S185" s="53">
        <v>0.131169453263283</v>
      </c>
      <c r="T185" s="53">
        <v>0.10293410718441</v>
      </c>
      <c r="U185" s="53">
        <v>0.0686930641531944</v>
      </c>
      <c r="V185" s="53">
        <v>0.147124245762825</v>
      </c>
      <c r="W185" s="53">
        <v>0.132097810506821</v>
      </c>
      <c r="X185" s="53">
        <v>0.104790754616261</v>
      </c>
      <c r="Y185" s="53">
        <v>0.105129785835743</v>
      </c>
      <c r="Z185" s="53">
        <v>0.104100860655308</v>
      </c>
      <c r="AA185" s="53">
        <v>0.10604190081358</v>
      </c>
      <c r="AB185" s="53">
        <v>0.101335190236568</v>
      </c>
      <c r="AC185" s="53">
        <v>0.0997612252831459</v>
      </c>
      <c r="AD185" s="53">
        <v>0.0994516238570213</v>
      </c>
      <c r="AE185" s="53">
        <v>0.175731137394905</v>
      </c>
      <c r="AF185" s="53">
        <v>0.143863096833229</v>
      </c>
      <c r="AG185" s="53">
        <v>0.153375506401062</v>
      </c>
      <c r="AH185" s="53">
        <v>0.157382607460022</v>
      </c>
      <c r="AI185" s="53">
        <v>0.155290588736534</v>
      </c>
      <c r="AJ185" s="53">
        <v>0.145025044679642</v>
      </c>
      <c r="AK185" s="53">
        <v>0.129787504673004</v>
      </c>
      <c r="AL185" s="53">
        <v>0.120630517601967</v>
      </c>
      <c r="AM185" s="53">
        <v>0.208763241767883</v>
      </c>
      <c r="AN185" s="53">
        <v>0.286209225654602</v>
      </c>
      <c r="AO185" s="53">
        <v>0.329224497079849</v>
      </c>
      <c r="AP185" s="53">
        <v>0.279344171285629</v>
      </c>
      <c r="AQ185" s="53">
        <v>0.262892723083496</v>
      </c>
      <c r="AR185" s="53">
        <v>0.273218899965286</v>
      </c>
      <c r="AS185" s="53">
        <v>0.261854082345963</v>
      </c>
      <c r="AT185" s="53">
        <v>0.270032972097397</v>
      </c>
      <c r="AU185" s="53">
        <v>0.249648079276085</v>
      </c>
      <c r="AV185" s="53">
        <v>0.229172095656395</v>
      </c>
      <c r="AW185" s="53">
        <v>0.252792060375214</v>
      </c>
      <c r="AX185" s="53">
        <v>0.249448731541634</v>
      </c>
      <c r="AY185" s="53">
        <v>0.243885457515717</v>
      </c>
      <c r="AZ185" s="53">
        <v>0.270637452602386</v>
      </c>
      <c r="BA185" s="53">
        <v>0.271269023418427</v>
      </c>
      <c r="BB185" s="53">
        <v>0.256664782762527</v>
      </c>
      <c r="BC185" s="53">
        <v>0.0212856717407703</v>
      </c>
      <c r="BD185" s="53">
        <v>0.0121757574379444</v>
      </c>
      <c r="BE185" s="53">
        <v>-0.0135303325951099</v>
      </c>
      <c r="BF185" s="53">
        <v>-0.0184802245348692</v>
      </c>
      <c r="BG185" s="53">
        <v>-0.0411282181739807</v>
      </c>
      <c r="BH185" s="53">
        <v>-0.0441227667033672</v>
      </c>
      <c r="BI185" s="53">
        <v>-0.0578947626054287</v>
      </c>
      <c r="BJ185" s="53">
        <v>-0.0362687408924103</v>
      </c>
      <c r="BK185" s="53">
        <v>-0.0196700859814882</v>
      </c>
      <c r="BL185" s="53">
        <v>-8.10357742011547e-5</v>
      </c>
      <c r="BM185" s="53">
        <v>0.0302476938813925</v>
      </c>
      <c r="BN185" s="53">
        <v>0.0311743263155222</v>
      </c>
      <c r="BO185" s="53">
        <v>0.0450401306152344</v>
      </c>
      <c r="BP185" s="53">
        <v>0.0584367737174034</v>
      </c>
      <c r="BQ185" s="53">
        <v>0.081233412027359</v>
      </c>
      <c r="BR185" s="53">
        <v>0.0678442791104317</v>
      </c>
      <c r="BS185" s="53">
        <v>0.0574896857142448</v>
      </c>
      <c r="BT185" s="53">
        <v>0.112725764513016</v>
      </c>
      <c r="BU185" s="53">
        <v>0.0849613472819328</v>
      </c>
      <c r="BV185" s="53">
        <v>0.0508031100034714</v>
      </c>
      <c r="BW185" s="53">
        <v>0.0457118451595306</v>
      </c>
      <c r="BX185" s="53">
        <v>0.0528494641184807</v>
      </c>
      <c r="BY185" s="53">
        <v>0.0438924878835678</v>
      </c>
      <c r="BZ185" s="53">
        <v>0.0354075506329536</v>
      </c>
      <c r="CA185" s="53">
        <v>0.0186414644122124</v>
      </c>
      <c r="CB185" s="53">
        <v>0.0280392020940781</v>
      </c>
      <c r="CC185" s="53">
        <v>0.0600326806306839</v>
      </c>
      <c r="CD185" s="53">
        <v>0.037925161421299</v>
      </c>
      <c r="CE185" s="53">
        <v>0.0443245694041252</v>
      </c>
      <c r="CF185" s="53">
        <v>0.0384991355240345</v>
      </c>
      <c r="CG185" s="53">
        <v>0.0284191966056824</v>
      </c>
      <c r="CH185" s="53">
        <v>0.0264370962977409</v>
      </c>
      <c r="CI185" s="53">
        <v>0.0173330642282963</v>
      </c>
      <c r="CJ185" s="53">
        <v>0.0097085740417242</v>
      </c>
      <c r="CK185" s="53">
        <v>0.021178126335144</v>
      </c>
      <c r="CL185" s="53">
        <v>0.0490995310246944</v>
      </c>
      <c r="CM185" s="53">
        <v>0.055411834269762</v>
      </c>
      <c r="CN185" s="53">
        <v>0.0017966516315937</v>
      </c>
      <c r="CO185" s="53">
        <v>-0.0289092175662518</v>
      </c>
      <c r="CP185" s="53">
        <v>-0.0251477807760239</v>
      </c>
      <c r="CQ185" s="53">
        <v>-0.0493277162313461</v>
      </c>
      <c r="CR185" s="53">
        <v>-0.0522687919437885</v>
      </c>
      <c r="CS185" s="53">
        <v>-0.0638645365834236</v>
      </c>
      <c r="CT185" s="53">
        <v>-0.0782633945345879</v>
      </c>
      <c r="CU185" s="53">
        <v>-0.0730477422475815</v>
      </c>
      <c r="CV185" s="53">
        <v>-0.0633446723222733</v>
      </c>
      <c r="CW185" s="53">
        <v>-0.0708949193358421</v>
      </c>
      <c r="CX185" s="53">
        <v>-0.0561085566878319</v>
      </c>
      <c r="CY185" s="53">
        <v>-0.047764677554369</v>
      </c>
      <c r="CZ185" s="53">
        <v>-0.0597010180354118</v>
      </c>
      <c r="DA185" s="53">
        <v>0.0247663222253323</v>
      </c>
      <c r="DB185" s="53">
        <v>0.0434411428868771</v>
      </c>
      <c r="DC185" s="53">
        <v>0.0390097685158253</v>
      </c>
      <c r="DD185" s="53">
        <v>0.0340321101248264</v>
      </c>
      <c r="DE185" s="53">
        <v>0.0500257350504398</v>
      </c>
      <c r="DF185" s="53">
        <v>0.037925262004137</v>
      </c>
      <c r="DG185" s="53">
        <v>0.0302597247064114</v>
      </c>
      <c r="DH185" s="53">
        <v>0.0150375002995133</v>
      </c>
      <c r="DI185" s="53">
        <v>0.00205588154494762</v>
      </c>
      <c r="DJ185" s="53">
        <v>-0.00860152579843998</v>
      </c>
      <c r="DK185" s="53">
        <v>-0.0207945257425308</v>
      </c>
      <c r="DL185" s="53">
        <v>0.00980667397379875</v>
      </c>
      <c r="DM185" s="53">
        <v>0.0382218807935715</v>
      </c>
      <c r="DN185" s="53">
        <v>0.025211613625288</v>
      </c>
      <c r="DO185" s="53">
        <v>0.0564648546278477</v>
      </c>
      <c r="DP185" s="53">
        <v>0.0416186526417732</v>
      </c>
      <c r="DQ185" s="53">
        <v>0.0177321992814541</v>
      </c>
      <c r="DR185" s="53">
        <v>0.0409273058176041</v>
      </c>
      <c r="DS185" s="53">
        <v>0.0536652877926826</v>
      </c>
      <c r="DT185" s="53">
        <v>0.060516469180584</v>
      </c>
      <c r="DU185" s="53">
        <v>0.0659467652440071</v>
      </c>
      <c r="DV185" s="53">
        <v>0.0577802173793316</v>
      </c>
      <c r="DW185" s="53">
        <v>0.0686782374978065</v>
      </c>
      <c r="DX185" s="53">
        <v>0.0724564641714096</v>
      </c>
      <c r="DY185" s="53">
        <v>0.0876485854387283</v>
      </c>
      <c r="DZ185" s="53">
        <v>0.0779412463307381</v>
      </c>
      <c r="EA185" s="53">
        <v>0.122227288782597</v>
      </c>
      <c r="EB185" s="53">
        <v>0.112466759979725</v>
      </c>
      <c r="EC185" s="53">
        <v>0.115579761564732</v>
      </c>
      <c r="ED185" s="53">
        <v>0.125412300229073</v>
      </c>
      <c r="EE185" s="53">
        <v>0.133400201797485</v>
      </c>
      <c r="EF185" s="53">
        <v>0.125116780400276</v>
      </c>
      <c r="EG185" s="53">
        <v>0.118983253836632</v>
      </c>
      <c r="EH185" s="53">
        <v>0.117450766265392</v>
      </c>
      <c r="EI185" s="53">
        <v>0.194113940000534</v>
      </c>
      <c r="EJ185" s="53">
        <v>0.243638500571251</v>
      </c>
      <c r="EK185" s="53">
        <v>0.280341476202011</v>
      </c>
      <c r="EL185" s="53">
        <v>0.284076333045959</v>
      </c>
      <c r="EM185" s="53">
        <v>0.298330754041672</v>
      </c>
      <c r="EN185" s="53">
        <v>0.304895520210266</v>
      </c>
      <c r="EO185" s="53">
        <v>0.317710638046265</v>
      </c>
      <c r="EP185" s="53">
        <v>0.328830569982529</v>
      </c>
      <c r="EQ185" s="53">
        <v>0.320041447877884</v>
      </c>
      <c r="ER185" s="53">
        <v>0.313964307308197</v>
      </c>
      <c r="ES185" s="53">
        <v>0.332368612289429</v>
      </c>
      <c r="ET185" s="53">
        <v>0.319322228431702</v>
      </c>
      <c r="EU185" s="53">
        <v>0.321309208869934</v>
      </c>
      <c r="EV185" s="53">
        <v>0.333274811506271</v>
      </c>
      <c r="EW185" s="53">
        <v>0.325562536716461</v>
      </c>
      <c r="EX185" s="53">
        <v>0.322894603013992</v>
      </c>
    </row>
    <row r="186" s="53" customFormat="1" spans="1:154">
      <c r="A186" s="54">
        <v>300414</v>
      </c>
      <c r="B186" s="62">
        <v>300414</v>
      </c>
      <c r="C186" s="53" t="s">
        <v>570</v>
      </c>
      <c r="D186" s="55">
        <v>43851</v>
      </c>
      <c r="E186" s="53">
        <v>-0.0478517562150955</v>
      </c>
      <c r="F186" s="53">
        <v>-0.0530056469142437</v>
      </c>
      <c r="G186" s="53">
        <v>-0.0955583825707436</v>
      </c>
      <c r="H186" s="53">
        <v>-0.148327961564064</v>
      </c>
      <c r="I186" s="53">
        <v>-0.174257412552834</v>
      </c>
      <c r="J186" s="53">
        <v>-0.205102324485779</v>
      </c>
      <c r="K186" s="53">
        <v>-0.252061575651169</v>
      </c>
      <c r="L186" s="53">
        <v>-0.302906692028046</v>
      </c>
      <c r="M186" s="53">
        <v>-0.263352930545807</v>
      </c>
      <c r="N186" s="53">
        <v>-0.304813712835312</v>
      </c>
      <c r="O186" s="53">
        <v>-0.292640775442123</v>
      </c>
      <c r="P186" s="53">
        <v>-0.282623022794724</v>
      </c>
      <c r="Q186" s="53">
        <v>-0.28320050239563</v>
      </c>
      <c r="R186" s="53">
        <v>-0.280439645051956</v>
      </c>
      <c r="S186" s="53">
        <v>-0.278804093599319</v>
      </c>
      <c r="T186" s="53">
        <v>-0.290732681751251</v>
      </c>
      <c r="U186" s="53">
        <v>-0.300830751657486</v>
      </c>
      <c r="V186" s="53">
        <v>-0.291111052036285</v>
      </c>
      <c r="W186" s="53">
        <v>-0.224648356437683</v>
      </c>
      <c r="X186" s="53">
        <v>-0.234367370605469</v>
      </c>
      <c r="Y186" s="53">
        <v>-0.204476475715637</v>
      </c>
      <c r="Z186" s="53">
        <v>-0.215645506978035</v>
      </c>
      <c r="AA186" s="53">
        <v>-0.19389034807682</v>
      </c>
      <c r="AB186" s="53">
        <v>-0.184826850891113</v>
      </c>
      <c r="AC186" s="53">
        <v>-0.153121635317802</v>
      </c>
      <c r="AD186" s="53">
        <v>-0.190295517444611</v>
      </c>
      <c r="AE186" s="53">
        <v>-0.213180005550385</v>
      </c>
      <c r="AF186" s="53">
        <v>-0.188317686319351</v>
      </c>
      <c r="AG186" s="53">
        <v>-0.157196223735809</v>
      </c>
      <c r="AH186" s="53">
        <v>-0.192913383245468</v>
      </c>
      <c r="AI186" s="53">
        <v>-0.210466936230659</v>
      </c>
      <c r="AJ186" s="53">
        <v>-0.197564303874969</v>
      </c>
      <c r="AK186" s="53">
        <v>-0.238843366503716</v>
      </c>
      <c r="AL186" s="53">
        <v>-0.259194701910019</v>
      </c>
      <c r="AM186" s="53">
        <v>-0.277568697929382</v>
      </c>
      <c r="AN186" s="53">
        <v>-0.25517925620079</v>
      </c>
      <c r="AO186" s="53">
        <v>-0.251214057207108</v>
      </c>
      <c r="AP186" s="53">
        <v>-0.197421938180923</v>
      </c>
      <c r="AQ186" s="53">
        <v>-0.153998911380768</v>
      </c>
      <c r="AR186" s="53">
        <v>-0.155628055334091</v>
      </c>
      <c r="AS186" s="53">
        <v>-0.125651478767395</v>
      </c>
      <c r="AT186" s="53">
        <v>-0.159382924437523</v>
      </c>
      <c r="AU186" s="53">
        <v>-0.223290547728539</v>
      </c>
      <c r="AV186" s="53">
        <v>-0.245783001184464</v>
      </c>
      <c r="AW186" s="53">
        <v>-0.252276748418808</v>
      </c>
      <c r="AX186" s="53">
        <v>-0.29277777671814</v>
      </c>
      <c r="AY186" s="53">
        <v>-0.35481783747673</v>
      </c>
      <c r="AZ186" s="53">
        <v>-0.408522427082062</v>
      </c>
      <c r="BA186" s="53">
        <v>-0.414603561162949</v>
      </c>
      <c r="BB186" s="53">
        <v>-0.419948697090149</v>
      </c>
      <c r="BC186" s="53">
        <v>-0.0406886860728264</v>
      </c>
      <c r="BD186" s="53">
        <v>-0.0440838932991028</v>
      </c>
      <c r="BE186" s="53">
        <v>-0.0685114786028862</v>
      </c>
      <c r="BF186" s="53">
        <v>-0.123357594013214</v>
      </c>
      <c r="BG186" s="53">
        <v>-0.140543937683105</v>
      </c>
      <c r="BH186" s="53">
        <v>-0.16440287232399</v>
      </c>
      <c r="BI186" s="53">
        <v>-0.180035039782524</v>
      </c>
      <c r="BJ186" s="53">
        <v>-0.177435278892517</v>
      </c>
      <c r="BK186" s="53">
        <v>-0.172953948378563</v>
      </c>
      <c r="BL186" s="53">
        <v>-0.192310035228729</v>
      </c>
      <c r="BM186" s="53">
        <v>-0.179337859153748</v>
      </c>
      <c r="BN186" s="53">
        <v>-0.176074326038361</v>
      </c>
      <c r="BO186" s="53">
        <v>-0.183387696743011</v>
      </c>
      <c r="BP186" s="53">
        <v>-0.189963787794113</v>
      </c>
      <c r="BQ186" s="53">
        <v>-0.194964364171028</v>
      </c>
      <c r="BR186" s="53">
        <v>-0.204256042838097</v>
      </c>
      <c r="BS186" s="53">
        <v>-0.211084827780724</v>
      </c>
      <c r="BT186" s="53">
        <v>-0.204790100455284</v>
      </c>
      <c r="BU186" s="53">
        <v>-0.115924447774887</v>
      </c>
      <c r="BV186" s="53">
        <v>-0.110000118613243</v>
      </c>
      <c r="BW186" s="53">
        <v>-0.0654157623648643</v>
      </c>
      <c r="BX186" s="53">
        <v>-0.0882600545883179</v>
      </c>
      <c r="BY186" s="53">
        <v>-0.0604736655950546</v>
      </c>
      <c r="BZ186" s="53">
        <v>-0.0422380529344082</v>
      </c>
      <c r="CA186" s="53">
        <v>-0.0139070684090257</v>
      </c>
      <c r="CB186" s="53">
        <v>-0.046353105455637</v>
      </c>
      <c r="CC186" s="53">
        <v>-0.0745915398001671</v>
      </c>
      <c r="CD186" s="53">
        <v>-0.0453732311725616</v>
      </c>
      <c r="CE186" s="53">
        <v>0.00314826983958483</v>
      </c>
      <c r="CF186" s="53">
        <v>-0.0348068214952946</v>
      </c>
      <c r="CG186" s="53">
        <v>-0.0485507398843765</v>
      </c>
      <c r="CH186" s="53">
        <v>-0.0274706035852432</v>
      </c>
      <c r="CI186" s="53">
        <v>-0.0535592101514339</v>
      </c>
      <c r="CJ186" s="53">
        <v>-0.0450322441756725</v>
      </c>
      <c r="CK186" s="53">
        <v>-0.0796275436878204</v>
      </c>
      <c r="CL186" s="53">
        <v>-0.0735679864883423</v>
      </c>
      <c r="CM186" s="53">
        <v>-0.0717783719301224</v>
      </c>
      <c r="CN186" s="53">
        <v>0.00187074020504951</v>
      </c>
      <c r="CO186" s="53">
        <v>0.0484710372984409</v>
      </c>
      <c r="CP186" s="53">
        <v>0.0219000205397606</v>
      </c>
      <c r="CQ186" s="53">
        <v>0.0294209830462933</v>
      </c>
      <c r="CR186" s="53">
        <v>-0.0188762210309505</v>
      </c>
      <c r="CS186" s="53">
        <v>-0.0724474191665649</v>
      </c>
      <c r="CT186" s="53">
        <v>-0.0878146886825562</v>
      </c>
      <c r="CU186" s="53">
        <v>-0.0899311453104019</v>
      </c>
      <c r="CV186" s="53">
        <v>-0.100329451262951</v>
      </c>
      <c r="CW186" s="53">
        <v>-0.143871113657951</v>
      </c>
      <c r="CX186" s="53">
        <v>-0.158416509628296</v>
      </c>
      <c r="CY186" s="53">
        <v>-0.148700937628746</v>
      </c>
      <c r="CZ186" s="53">
        <v>-0.140194088220596</v>
      </c>
      <c r="DA186" s="53">
        <v>-0.015128755941987</v>
      </c>
      <c r="DB186" s="53">
        <v>-0.0168874375522137</v>
      </c>
      <c r="DC186" s="53">
        <v>-0.0350125879049301</v>
      </c>
      <c r="DD186" s="53">
        <v>-0.0329360589385033</v>
      </c>
      <c r="DE186" s="53">
        <v>-0.0416791625320911</v>
      </c>
      <c r="DF186" s="53">
        <v>-0.0486651286482811</v>
      </c>
      <c r="DG186" s="53">
        <v>-0.0799922272562981</v>
      </c>
      <c r="DH186" s="53">
        <v>-0.133437111973763</v>
      </c>
      <c r="DI186" s="53">
        <v>-0.0983646512031555</v>
      </c>
      <c r="DJ186" s="53">
        <v>-0.120469361543655</v>
      </c>
      <c r="DK186" s="53">
        <v>-0.12126861512661</v>
      </c>
      <c r="DL186" s="53">
        <v>-0.114514388144016</v>
      </c>
      <c r="DM186" s="53">
        <v>-0.107778489589691</v>
      </c>
      <c r="DN186" s="53">
        <v>-0.0984415262937546</v>
      </c>
      <c r="DO186" s="53">
        <v>-0.0918054059147835</v>
      </c>
      <c r="DP186" s="53">
        <v>-0.0944423079490662</v>
      </c>
      <c r="DQ186" s="53">
        <v>-0.0977116003632545</v>
      </c>
      <c r="DR186" s="53">
        <v>-0.094286635518074</v>
      </c>
      <c r="DS186" s="53">
        <v>-0.116689592599869</v>
      </c>
      <c r="DT186" s="53">
        <v>-0.132332935929298</v>
      </c>
      <c r="DU186" s="53">
        <v>-0.147026389837265</v>
      </c>
      <c r="DV186" s="53">
        <v>-0.135351151227951</v>
      </c>
      <c r="DW186" s="53">
        <v>-0.141382366418839</v>
      </c>
      <c r="DX186" s="53">
        <v>-0.150554478168488</v>
      </c>
      <c r="DY186" s="53">
        <v>-0.147180244326591</v>
      </c>
      <c r="DZ186" s="53">
        <v>-0.151908099651337</v>
      </c>
      <c r="EA186" s="53">
        <v>-0.14655414223671</v>
      </c>
      <c r="EB186" s="53">
        <v>-0.150910139083862</v>
      </c>
      <c r="EC186" s="53">
        <v>-0.168310180306435</v>
      </c>
      <c r="ED186" s="53">
        <v>-0.166072249412537</v>
      </c>
      <c r="EE186" s="53">
        <v>-0.169881880283356</v>
      </c>
      <c r="EF186" s="53">
        <v>-0.178059384226799</v>
      </c>
      <c r="EG186" s="53">
        <v>-0.193249836564064</v>
      </c>
      <c r="EH186" s="53">
        <v>-0.222128137946129</v>
      </c>
      <c r="EI186" s="53">
        <v>-0.205906838178635</v>
      </c>
      <c r="EJ186" s="53">
        <v>-0.189576953649521</v>
      </c>
      <c r="EK186" s="53">
        <v>-0.187401369214058</v>
      </c>
      <c r="EL186" s="53">
        <v>-0.207258358597755</v>
      </c>
      <c r="EM186" s="53">
        <v>-0.210435628890991</v>
      </c>
      <c r="EN186" s="53">
        <v>-0.185493752360344</v>
      </c>
      <c r="EO186" s="53">
        <v>-0.163038149476051</v>
      </c>
      <c r="EP186" s="53">
        <v>-0.148472383618355</v>
      </c>
      <c r="EQ186" s="53">
        <v>-0.158808827400208</v>
      </c>
      <c r="ER186" s="53">
        <v>-0.16593399643898</v>
      </c>
      <c r="ES186" s="53">
        <v>-0.17031130194664</v>
      </c>
      <c r="ET186" s="53">
        <v>-0.200414001941681</v>
      </c>
      <c r="EU186" s="53">
        <v>-0.218912407755852</v>
      </c>
      <c r="EV186" s="53">
        <v>-0.258071601390839</v>
      </c>
      <c r="EW186" s="53">
        <v>-0.273868322372437</v>
      </c>
      <c r="EX186" s="53">
        <v>-0.287720292806625</v>
      </c>
    </row>
    <row r="187" s="53" customFormat="1" spans="1:154">
      <c r="A187" s="54">
        <v>300433</v>
      </c>
      <c r="B187" s="62">
        <v>300433</v>
      </c>
      <c r="C187" s="53" t="s">
        <v>573</v>
      </c>
      <c r="D187" s="55">
        <v>43851</v>
      </c>
      <c r="E187" s="53">
        <v>0.167087644338608</v>
      </c>
      <c r="F187" s="53">
        <v>0.158776119351387</v>
      </c>
      <c r="G187" s="53">
        <v>0.1707524061203</v>
      </c>
      <c r="H187" s="53">
        <v>0.220413535833359</v>
      </c>
      <c r="I187" s="53">
        <v>0.177416399121284</v>
      </c>
      <c r="J187" s="53">
        <v>0.149633601307869</v>
      </c>
      <c r="K187" s="53">
        <v>0.0622471757233143</v>
      </c>
      <c r="L187" s="53">
        <v>0.0720043629407883</v>
      </c>
      <c r="M187" s="53">
        <v>0.112542815506458</v>
      </c>
      <c r="N187" s="53">
        <v>0.0476155802607536</v>
      </c>
      <c r="O187" s="53">
        <v>0.108683548867702</v>
      </c>
      <c r="P187" s="53">
        <v>0.155052274465561</v>
      </c>
      <c r="Q187" s="53">
        <v>0.189594656229019</v>
      </c>
      <c r="R187" s="53">
        <v>0.144716888666153</v>
      </c>
      <c r="S187" s="53">
        <v>0.110666520893574</v>
      </c>
      <c r="T187" s="53">
        <v>0.0827989354729652</v>
      </c>
      <c r="U187" s="53">
        <v>0.0475609786808491</v>
      </c>
      <c r="V187" s="53">
        <v>0.00470865657553077</v>
      </c>
      <c r="W187" s="53">
        <v>-0.0448108203709126</v>
      </c>
      <c r="X187" s="53">
        <v>0.0111956000328064</v>
      </c>
      <c r="Y187" s="53">
        <v>-0.0824464485049248</v>
      </c>
      <c r="Z187" s="53">
        <v>-0.0523818023502827</v>
      </c>
      <c r="AA187" s="53">
        <v>-0.04999028891325</v>
      </c>
      <c r="AB187" s="53">
        <v>-0.0907614603638649</v>
      </c>
      <c r="AC187" s="53">
        <v>-0.105766586959362</v>
      </c>
      <c r="AD187" s="53">
        <v>-0.111498206853867</v>
      </c>
      <c r="AE187" s="53">
        <v>-0.147504657506943</v>
      </c>
      <c r="AF187" s="53">
        <v>-0.181908771395683</v>
      </c>
      <c r="AG187" s="53">
        <v>-0.181865811347961</v>
      </c>
      <c r="AH187" s="53">
        <v>-0.183439627289772</v>
      </c>
      <c r="AI187" s="53">
        <v>-0.179811343550682</v>
      </c>
      <c r="AJ187" s="53">
        <v>-0.176689609885216</v>
      </c>
      <c r="AK187" s="53">
        <v>-0.214150607585907</v>
      </c>
      <c r="AL187" s="53">
        <v>-0.268907278776169</v>
      </c>
      <c r="AM187" s="53">
        <v>-0.26127091050148</v>
      </c>
      <c r="AN187" s="53">
        <v>-0.249175012111664</v>
      </c>
      <c r="AO187" s="53">
        <v>-0.235844120383263</v>
      </c>
      <c r="AP187" s="53">
        <v>-0.27560430765152</v>
      </c>
      <c r="AQ187" s="53">
        <v>-0.307006627321243</v>
      </c>
      <c r="AR187" s="53">
        <v>-0.215595677495003</v>
      </c>
      <c r="AS187" s="53">
        <v>-0.315245896577835</v>
      </c>
      <c r="AT187" s="53">
        <v>-0.323744863271713</v>
      </c>
      <c r="AU187" s="53">
        <v>-0.283476322889328</v>
      </c>
      <c r="AV187" s="53">
        <v>-0.328132063150406</v>
      </c>
      <c r="AW187" s="53">
        <v>-0.261069774627686</v>
      </c>
      <c r="AX187" s="53">
        <v>-0.244758605957031</v>
      </c>
      <c r="AY187" s="53">
        <v>-0.229621604084969</v>
      </c>
      <c r="AZ187" s="53">
        <v>-0.218007355928421</v>
      </c>
      <c r="BA187" s="53">
        <v>-0.227310091257095</v>
      </c>
      <c r="BB187" s="53">
        <v>-0.306948602199554</v>
      </c>
      <c r="BC187" s="53">
        <v>0.0941271409392357</v>
      </c>
      <c r="BD187" s="53">
        <v>0.0962962731719017</v>
      </c>
      <c r="BE187" s="53">
        <v>0.0902440547943115</v>
      </c>
      <c r="BF187" s="53">
        <v>0.116110607981682</v>
      </c>
      <c r="BG187" s="53">
        <v>0.0842022076249123</v>
      </c>
      <c r="BH187" s="53">
        <v>0.0307764075696468</v>
      </c>
      <c r="BI187" s="53">
        <v>-0.0368269048631191</v>
      </c>
      <c r="BJ187" s="53">
        <v>-0.0345312766730785</v>
      </c>
      <c r="BK187" s="53">
        <v>0.0268047302961349</v>
      </c>
      <c r="BL187" s="53">
        <v>-0.0112511366605759</v>
      </c>
      <c r="BM187" s="53">
        <v>0.0118715651333332</v>
      </c>
      <c r="BN187" s="53">
        <v>0.0350163877010345</v>
      </c>
      <c r="BO187" s="53">
        <v>0.0271062832325697</v>
      </c>
      <c r="BP187" s="53">
        <v>-0.0153049360960722</v>
      </c>
      <c r="BQ187" s="53">
        <v>-0.0600503794848919</v>
      </c>
      <c r="BR187" s="53">
        <v>-0.0684554427862167</v>
      </c>
      <c r="BS187" s="53">
        <v>-0.0886269733309746</v>
      </c>
      <c r="BT187" s="53">
        <v>-0.120262429118156</v>
      </c>
      <c r="BU187" s="53">
        <v>-0.155163839459419</v>
      </c>
      <c r="BV187" s="53">
        <v>-0.0885371938347816</v>
      </c>
      <c r="BW187" s="53">
        <v>-0.176038697361946</v>
      </c>
      <c r="BX187" s="53">
        <v>-0.12834058701992</v>
      </c>
      <c r="BY187" s="53">
        <v>-0.139391288161278</v>
      </c>
      <c r="BZ187" s="53">
        <v>-0.159301325678825</v>
      </c>
      <c r="CA187" s="53">
        <v>-0.187233135104179</v>
      </c>
      <c r="CB187" s="53">
        <v>-0.195394605398178</v>
      </c>
      <c r="CC187" s="53">
        <v>-0.213550642132759</v>
      </c>
      <c r="CD187" s="53">
        <v>-0.236900627613068</v>
      </c>
      <c r="CE187" s="53">
        <v>-0.235587731003761</v>
      </c>
      <c r="CF187" s="53">
        <v>-0.246382012963295</v>
      </c>
      <c r="CG187" s="53">
        <v>-0.225588917732239</v>
      </c>
      <c r="CH187" s="53">
        <v>-0.242676585912704</v>
      </c>
      <c r="CI187" s="53">
        <v>-0.264135867357254</v>
      </c>
      <c r="CJ187" s="53">
        <v>-0.313558042049408</v>
      </c>
      <c r="CK187" s="53">
        <v>-0.310688734054565</v>
      </c>
      <c r="CL187" s="53">
        <v>-0.314807504415512</v>
      </c>
      <c r="CM187" s="53">
        <v>-0.316725164651871</v>
      </c>
      <c r="CN187" s="53">
        <v>-0.363021343946457</v>
      </c>
      <c r="CO187" s="53">
        <v>-0.390174597501755</v>
      </c>
      <c r="CP187" s="53">
        <v>-0.333700209856033</v>
      </c>
      <c r="CQ187" s="53">
        <v>-0.376345425844193</v>
      </c>
      <c r="CR187" s="53">
        <v>-0.380626231431961</v>
      </c>
      <c r="CS187" s="53">
        <v>-0.35980498790741</v>
      </c>
      <c r="CT187" s="53">
        <v>-0.370340943336487</v>
      </c>
      <c r="CU187" s="53">
        <v>-0.320501983165741</v>
      </c>
      <c r="CV187" s="53">
        <v>-0.291707962751389</v>
      </c>
      <c r="CW187" s="53">
        <v>-0.279932588338852</v>
      </c>
      <c r="CX187" s="53">
        <v>-0.260489255189896</v>
      </c>
      <c r="CY187" s="53">
        <v>-0.241661101579666</v>
      </c>
      <c r="CZ187" s="53">
        <v>-0.296748608350754</v>
      </c>
      <c r="DA187" s="53">
        <v>0.113662019371986</v>
      </c>
      <c r="DB187" s="53">
        <v>0.1031813621521</v>
      </c>
      <c r="DC187" s="53">
        <v>0.121209859848022</v>
      </c>
      <c r="DD187" s="53">
        <v>0.145004436373711</v>
      </c>
      <c r="DE187" s="53">
        <v>0.133915707468987</v>
      </c>
      <c r="DF187" s="53">
        <v>0.159558713436127</v>
      </c>
      <c r="DG187" s="53">
        <v>0.139775589108467</v>
      </c>
      <c r="DH187" s="53">
        <v>0.147237151861191</v>
      </c>
      <c r="DI187" s="53">
        <v>0.126439601182938</v>
      </c>
      <c r="DJ187" s="53">
        <v>0.0995682328939438</v>
      </c>
      <c r="DK187" s="53">
        <v>0.137513503432274</v>
      </c>
      <c r="DL187" s="53">
        <v>0.16073739528656</v>
      </c>
      <c r="DM187" s="53">
        <v>0.203189879655838</v>
      </c>
      <c r="DN187" s="53">
        <v>0.200723350048065</v>
      </c>
      <c r="DO187" s="53">
        <v>0.21141842007637</v>
      </c>
      <c r="DP187" s="53">
        <v>0.191955894231796</v>
      </c>
      <c r="DQ187" s="53">
        <v>0.176889464259148</v>
      </c>
      <c r="DR187" s="53">
        <v>0.165672600269318</v>
      </c>
      <c r="DS187" s="53">
        <v>0.151054546236992</v>
      </c>
      <c r="DT187" s="53">
        <v>0.140434309840202</v>
      </c>
      <c r="DU187" s="53">
        <v>0.134293764829636</v>
      </c>
      <c r="DV187" s="53">
        <v>0.116660304367542</v>
      </c>
      <c r="DW187" s="53">
        <v>0.130102515220642</v>
      </c>
      <c r="DX187" s="53">
        <v>0.109241381287575</v>
      </c>
      <c r="DY187" s="53">
        <v>0.122168064117432</v>
      </c>
      <c r="DZ187" s="53">
        <v>0.124597921967506</v>
      </c>
      <c r="EA187" s="53">
        <v>0.106747500598431</v>
      </c>
      <c r="EB187" s="53">
        <v>0.0956933721899986</v>
      </c>
      <c r="EC187" s="53">
        <v>0.0944234356284142</v>
      </c>
      <c r="ED187" s="53">
        <v>0.103643901646137</v>
      </c>
      <c r="EE187" s="53">
        <v>0.0864790827035904</v>
      </c>
      <c r="EF187" s="53">
        <v>0.106688499450684</v>
      </c>
      <c r="EG187" s="53">
        <v>0.0906867608428001</v>
      </c>
      <c r="EH187" s="53">
        <v>0.0853522792458534</v>
      </c>
      <c r="EI187" s="53">
        <v>0.0901193395256996</v>
      </c>
      <c r="EJ187" s="53">
        <v>0.106333993375301</v>
      </c>
      <c r="EK187" s="53">
        <v>0.121582537889481</v>
      </c>
      <c r="EL187" s="53">
        <v>0.128118559718132</v>
      </c>
      <c r="EM187" s="53">
        <v>0.123869463801384</v>
      </c>
      <c r="EN187" s="53">
        <v>0.158806055784225</v>
      </c>
      <c r="EO187" s="53">
        <v>0.101801045238972</v>
      </c>
      <c r="EP187" s="53">
        <v>0.0975828766822815</v>
      </c>
      <c r="EQ187" s="53">
        <v>0.117030195891857</v>
      </c>
      <c r="ER187" s="53">
        <v>0.0829104110598564</v>
      </c>
      <c r="ES187" s="53">
        <v>0.100133709609509</v>
      </c>
      <c r="ET187" s="53">
        <v>0.0876508727669716</v>
      </c>
      <c r="EU187" s="53">
        <v>0.0910125002264976</v>
      </c>
      <c r="EV187" s="53">
        <v>0.0831834077835083</v>
      </c>
      <c r="EW187" s="53">
        <v>0.0550525151193142</v>
      </c>
      <c r="EX187" s="53">
        <v>0.0305015034973621</v>
      </c>
    </row>
    <row r="188" s="53" customFormat="1" spans="1:154">
      <c r="A188" s="54">
        <v>300449</v>
      </c>
      <c r="B188" s="62">
        <v>300449</v>
      </c>
      <c r="C188" s="53" t="s">
        <v>576</v>
      </c>
      <c r="D188" s="55">
        <v>43851</v>
      </c>
      <c r="E188" s="53">
        <v>-0.0601375550031662</v>
      </c>
      <c r="F188" s="53">
        <v>-0.0478102006018162</v>
      </c>
      <c r="G188" s="53">
        <v>-0.0612324550747871</v>
      </c>
      <c r="H188" s="53">
        <v>-0.139473631978035</v>
      </c>
      <c r="I188" s="53">
        <v>-0.167771309614182</v>
      </c>
      <c r="J188" s="53">
        <v>-0.162945792078972</v>
      </c>
      <c r="K188" s="53">
        <v>-0.129655465483665</v>
      </c>
      <c r="L188" s="53">
        <v>-0.152203872799873</v>
      </c>
      <c r="M188" s="53">
        <v>-0.134033858776093</v>
      </c>
      <c r="N188" s="53">
        <v>-0.142377197742462</v>
      </c>
      <c r="O188" s="53">
        <v>-0.149713113903999</v>
      </c>
      <c r="P188" s="53">
        <v>-0.182272031903267</v>
      </c>
      <c r="Q188" s="53">
        <v>-0.205119282007217</v>
      </c>
      <c r="R188" s="53">
        <v>-0.219702497124672</v>
      </c>
      <c r="S188" s="53">
        <v>-0.24360279738903</v>
      </c>
      <c r="T188" s="53">
        <v>-0.297163039445877</v>
      </c>
      <c r="U188" s="53">
        <v>-0.311599850654602</v>
      </c>
      <c r="V188" s="53">
        <v>-0.293697386980057</v>
      </c>
      <c r="W188" s="53">
        <v>-0.327724397182465</v>
      </c>
      <c r="X188" s="53">
        <v>-0.360634118318558</v>
      </c>
      <c r="Y188" s="53">
        <v>-0.384413540363312</v>
      </c>
      <c r="Z188" s="53">
        <v>-0.400518238544464</v>
      </c>
      <c r="AA188" s="53">
        <v>-0.466040372848511</v>
      </c>
      <c r="AB188" s="53">
        <v>-0.555153429508209</v>
      </c>
      <c r="AC188" s="53">
        <v>-0.594304263591766</v>
      </c>
      <c r="AD188" s="53">
        <v>-0.593317270278931</v>
      </c>
      <c r="AE188" s="53">
        <v>-0.603244006633759</v>
      </c>
      <c r="AF188" s="53">
        <v>-0.59679251909256</v>
      </c>
      <c r="AG188" s="53">
        <v>-0.608106434345245</v>
      </c>
      <c r="AH188" s="53">
        <v>-0.644899308681488</v>
      </c>
      <c r="AI188" s="53">
        <v>-0.634446322917938</v>
      </c>
      <c r="AJ188" s="53">
        <v>-0.624629080295563</v>
      </c>
      <c r="AK188" s="53">
        <v>-0.605362117290497</v>
      </c>
      <c r="AL188" s="53">
        <v>-0.650779008865356</v>
      </c>
      <c r="AM188" s="53">
        <v>-0.649624526500702</v>
      </c>
      <c r="AN188" s="53">
        <v>-0.707897424697876</v>
      </c>
      <c r="AO188" s="53">
        <v>-0.724028944969177</v>
      </c>
      <c r="AP188" s="53">
        <v>-0.697611749172211</v>
      </c>
      <c r="AQ188" s="53">
        <v>-0.79476797580719</v>
      </c>
      <c r="AR188" s="53">
        <v>-0.912322580814362</v>
      </c>
      <c r="AS188" s="53">
        <v>-0.93004697561264</v>
      </c>
      <c r="AT188" s="53">
        <v>-0.978474974632263</v>
      </c>
      <c r="AU188" s="53">
        <v>-0.985027015209198</v>
      </c>
      <c r="AV188" s="53">
        <v>-0.954689800739288</v>
      </c>
      <c r="AW188" s="53">
        <v>-0.957522571086884</v>
      </c>
      <c r="AX188" s="53">
        <v>-1.03418517112732</v>
      </c>
      <c r="AY188" s="53">
        <v>-0.984272599220276</v>
      </c>
      <c r="AZ188" s="53">
        <v>-0.962111830711365</v>
      </c>
      <c r="BA188" s="53">
        <v>-1.00016236305237</v>
      </c>
      <c r="BB188" s="53">
        <v>-0.934242725372314</v>
      </c>
      <c r="BC188" s="53">
        <v>-0.0149814113974571</v>
      </c>
      <c r="BD188" s="53">
        <v>-0.00879283994436264</v>
      </c>
      <c r="BE188" s="53">
        <v>0.00793613493442535</v>
      </c>
      <c r="BF188" s="53">
        <v>-0.0791631639003754</v>
      </c>
      <c r="BG188" s="53">
        <v>-0.0926176905632019</v>
      </c>
      <c r="BH188" s="53">
        <v>-0.0737933814525604</v>
      </c>
      <c r="BI188" s="53">
        <v>-0.0704459026455879</v>
      </c>
      <c r="BJ188" s="53">
        <v>-0.08342394977808</v>
      </c>
      <c r="BK188" s="53">
        <v>-0.0756513699889183</v>
      </c>
      <c r="BL188" s="53">
        <v>-0.0944947525858879</v>
      </c>
      <c r="BM188" s="53">
        <v>-0.0902666673064232</v>
      </c>
      <c r="BN188" s="53">
        <v>-0.112589836120605</v>
      </c>
      <c r="BO188" s="53">
        <v>-0.131401717662811</v>
      </c>
      <c r="BP188" s="53">
        <v>-0.128711670637131</v>
      </c>
      <c r="BQ188" s="53">
        <v>-0.132813096046448</v>
      </c>
      <c r="BR188" s="53">
        <v>-0.153095304965973</v>
      </c>
      <c r="BS188" s="53">
        <v>-0.145714208483696</v>
      </c>
      <c r="BT188" s="53">
        <v>-0.12488828599453</v>
      </c>
      <c r="BU188" s="53">
        <v>-0.151142969727516</v>
      </c>
      <c r="BV188" s="53">
        <v>-0.165174514055252</v>
      </c>
      <c r="BW188" s="53">
        <v>-0.168985262513161</v>
      </c>
      <c r="BX188" s="53">
        <v>-0.182975500822067</v>
      </c>
      <c r="BY188" s="53">
        <v>-0.218798458576202</v>
      </c>
      <c r="BZ188" s="53">
        <v>-0.251072615385056</v>
      </c>
      <c r="CA188" s="53">
        <v>-0.272637158632278</v>
      </c>
      <c r="CB188" s="53">
        <v>-0.281714111566544</v>
      </c>
      <c r="CC188" s="53">
        <v>-0.285687476396561</v>
      </c>
      <c r="CD188" s="53">
        <v>-0.286591589450836</v>
      </c>
      <c r="CE188" s="53">
        <v>-0.293750256299973</v>
      </c>
      <c r="CF188" s="53">
        <v>-0.299347132444382</v>
      </c>
      <c r="CG188" s="53">
        <v>-0.302726000547409</v>
      </c>
      <c r="CH188" s="53">
        <v>-0.312271237373352</v>
      </c>
      <c r="CI188" s="53">
        <v>-0.307226479053497</v>
      </c>
      <c r="CJ188" s="53">
        <v>-0.34037509560585</v>
      </c>
      <c r="CK188" s="53">
        <v>-0.32202336192131</v>
      </c>
      <c r="CL188" s="53">
        <v>-0.339992642402649</v>
      </c>
      <c r="CM188" s="53">
        <v>-0.358675688505173</v>
      </c>
      <c r="CN188" s="53">
        <v>-0.334180444478989</v>
      </c>
      <c r="CO188" s="53">
        <v>-0.356981128454208</v>
      </c>
      <c r="CP188" s="53">
        <v>-0.375858515501022</v>
      </c>
      <c r="CQ188" s="53">
        <v>-0.386698186397552</v>
      </c>
      <c r="CR188" s="53">
        <v>-0.394652336835861</v>
      </c>
      <c r="CS188" s="53">
        <v>-0.418624192476273</v>
      </c>
      <c r="CT188" s="53">
        <v>-0.434518069028854</v>
      </c>
      <c r="CU188" s="53">
        <v>-0.395630449056625</v>
      </c>
      <c r="CV188" s="53">
        <v>-0.387599289417267</v>
      </c>
      <c r="CW188" s="53">
        <v>-0.376678645610809</v>
      </c>
      <c r="CX188" s="53">
        <v>-0.391227722167969</v>
      </c>
      <c r="CY188" s="53">
        <v>-0.387666165828705</v>
      </c>
      <c r="CZ188" s="53">
        <v>-0.404708981513977</v>
      </c>
      <c r="DA188" s="53">
        <v>-0.0512056797742844</v>
      </c>
      <c r="DB188" s="53">
        <v>-0.0450668931007385</v>
      </c>
      <c r="DC188" s="53">
        <v>-0.0752181261777878</v>
      </c>
      <c r="DD188" s="53">
        <v>-0.0663599967956543</v>
      </c>
      <c r="DE188" s="53">
        <v>-0.0812031477689743</v>
      </c>
      <c r="DF188" s="53">
        <v>-0.0952019467949867</v>
      </c>
      <c r="DG188" s="53">
        <v>-0.0652590990066528</v>
      </c>
      <c r="DH188" s="53">
        <v>-0.0748294517397881</v>
      </c>
      <c r="DI188" s="53">
        <v>-0.0644320175051689</v>
      </c>
      <c r="DJ188" s="53">
        <v>-0.0539319813251495</v>
      </c>
      <c r="DK188" s="53">
        <v>-0.0654959753155708</v>
      </c>
      <c r="DL188" s="53">
        <v>-0.0757317245006561</v>
      </c>
      <c r="DM188" s="53">
        <v>-0.0797671005129814</v>
      </c>
      <c r="DN188" s="53">
        <v>-0.0970403701066971</v>
      </c>
      <c r="DO188" s="53">
        <v>-0.116839237511158</v>
      </c>
      <c r="DP188" s="53">
        <v>-0.150117263197899</v>
      </c>
      <c r="DQ188" s="53">
        <v>-0.171935170888901</v>
      </c>
      <c r="DR188" s="53">
        <v>-0.174858629703522</v>
      </c>
      <c r="DS188" s="53">
        <v>-0.182630941271782</v>
      </c>
      <c r="DT188" s="53">
        <v>-0.201509118080139</v>
      </c>
      <c r="DU188" s="53">
        <v>-0.221477821469307</v>
      </c>
      <c r="DV188" s="53">
        <v>-0.223592281341553</v>
      </c>
      <c r="DW188" s="53">
        <v>-0.253291457891464</v>
      </c>
      <c r="DX188" s="53">
        <v>-0.310130387544632</v>
      </c>
      <c r="DY188" s="53">
        <v>-0.327716618776321</v>
      </c>
      <c r="DZ188" s="53">
        <v>-0.317652702331543</v>
      </c>
      <c r="EA188" s="53">
        <v>-0.323606103658676</v>
      </c>
      <c r="EB188" s="53">
        <v>-0.316250443458557</v>
      </c>
      <c r="EC188" s="53">
        <v>-0.320405662059784</v>
      </c>
      <c r="ED188" s="53">
        <v>-0.351601749658585</v>
      </c>
      <c r="EE188" s="53">
        <v>-0.337769895792007</v>
      </c>
      <c r="EF188" s="53">
        <v>-0.318407386541367</v>
      </c>
      <c r="EG188" s="53">
        <v>-0.304185152053833</v>
      </c>
      <c r="EH188" s="53">
        <v>-0.316453456878662</v>
      </c>
      <c r="EI188" s="53">
        <v>-0.333650708198547</v>
      </c>
      <c r="EJ188" s="53">
        <v>-0.373954266309738</v>
      </c>
      <c r="EK188" s="53">
        <v>-0.37140280008316</v>
      </c>
      <c r="EL188" s="53">
        <v>-0.369480848312378</v>
      </c>
      <c r="EM188" s="53">
        <v>-0.44383642077446</v>
      </c>
      <c r="EN188" s="53">
        <v>-0.54251354932785</v>
      </c>
      <c r="EO188" s="53">
        <v>-0.549398303031921</v>
      </c>
      <c r="EP188" s="53">
        <v>-0.589872181415558</v>
      </c>
      <c r="EQ188" s="53">
        <v>-0.572452366352081</v>
      </c>
      <c r="ER188" s="53">
        <v>-0.526221215724945</v>
      </c>
      <c r="ES188" s="53">
        <v>-0.567941665649414</v>
      </c>
      <c r="ET188" s="53">
        <v>-0.652635455131531</v>
      </c>
      <c r="EU188" s="53">
        <v>-0.613643527030945</v>
      </c>
      <c r="EV188" s="53">
        <v>-0.576933681964874</v>
      </c>
      <c r="EW188" s="53">
        <v>-0.618545770645142</v>
      </c>
      <c r="EX188" s="53">
        <v>-0.535583257675171</v>
      </c>
    </row>
    <row r="189" s="53" customFormat="1" spans="1:154">
      <c r="A189" s="54">
        <v>300455</v>
      </c>
      <c r="B189" s="62">
        <v>300455</v>
      </c>
      <c r="C189" s="53" t="s">
        <v>579</v>
      </c>
      <c r="D189" s="55">
        <v>43851</v>
      </c>
      <c r="E189" s="53">
        <v>0.119310662150383</v>
      </c>
      <c r="F189" s="53">
        <v>0.139790892601013</v>
      </c>
      <c r="G189" s="53">
        <v>0.128786742687225</v>
      </c>
      <c r="H189" s="53">
        <v>0.102158918976784</v>
      </c>
      <c r="I189" s="53">
        <v>0.148528680205345</v>
      </c>
      <c r="J189" s="53">
        <v>0.20197032392025</v>
      </c>
      <c r="K189" s="53">
        <v>0.22543528676033</v>
      </c>
      <c r="L189" s="53">
        <v>0.292039841413498</v>
      </c>
      <c r="M189" s="53">
        <v>0.224025651812553</v>
      </c>
      <c r="N189" s="53">
        <v>0.253518760204315</v>
      </c>
      <c r="O189" s="53">
        <v>0.359081000089645</v>
      </c>
      <c r="P189" s="53">
        <v>0.467146307229996</v>
      </c>
      <c r="Q189" s="53">
        <v>0.514819502830505</v>
      </c>
      <c r="R189" s="53">
        <v>0.447360694408417</v>
      </c>
      <c r="S189" s="53">
        <v>0.380525559186935</v>
      </c>
      <c r="T189" s="53">
        <v>0.417501777410507</v>
      </c>
      <c r="U189" s="53">
        <v>0.420590251684189</v>
      </c>
      <c r="V189" s="53">
        <v>0.454445213079453</v>
      </c>
      <c r="W189" s="53">
        <v>0.502360939979553</v>
      </c>
      <c r="X189" s="53">
        <v>0.484825849533081</v>
      </c>
      <c r="Y189" s="53">
        <v>0.456701010465622</v>
      </c>
      <c r="Z189" s="53">
        <v>0.42910897731781</v>
      </c>
      <c r="AA189" s="53">
        <v>0.504393696784973</v>
      </c>
      <c r="AB189" s="53">
        <v>0.511210322380066</v>
      </c>
      <c r="AC189" s="53">
        <v>0.47517055273056</v>
      </c>
      <c r="AD189" s="53">
        <v>0.462764590978622</v>
      </c>
      <c r="AE189" s="53">
        <v>0.445636242628098</v>
      </c>
      <c r="AF189" s="53">
        <v>0.404367744922638</v>
      </c>
      <c r="AG189" s="53">
        <v>0.435975313186646</v>
      </c>
      <c r="AH189" s="53">
        <v>0.500889480113983</v>
      </c>
      <c r="AI189" s="53">
        <v>0.450912833213806</v>
      </c>
      <c r="AJ189" s="53">
        <v>0.433967471122742</v>
      </c>
      <c r="AK189" s="53">
        <v>0.389342337846756</v>
      </c>
      <c r="AL189" s="53">
        <v>0.366889268159866</v>
      </c>
      <c r="AM189" s="53">
        <v>0.339225739240646</v>
      </c>
      <c r="AN189" s="53">
        <v>0.44675886631012</v>
      </c>
      <c r="AO189" s="53">
        <v>0.419716238975525</v>
      </c>
      <c r="AP189" s="53">
        <v>0.374658703804016</v>
      </c>
      <c r="AQ189" s="53">
        <v>0.372382611036301</v>
      </c>
      <c r="AR189" s="53">
        <v>0.406983017921448</v>
      </c>
      <c r="AS189" s="53">
        <v>0.397009313106537</v>
      </c>
      <c r="AT189" s="53">
        <v>0.413236409425735</v>
      </c>
      <c r="AU189" s="53">
        <v>0.421083480119705</v>
      </c>
      <c r="AV189" s="53">
        <v>0.398550003767014</v>
      </c>
      <c r="AW189" s="53">
        <v>0.409680724143982</v>
      </c>
      <c r="AX189" s="53">
        <v>0.439673840999603</v>
      </c>
      <c r="AY189" s="53">
        <v>0.445866495370865</v>
      </c>
      <c r="AZ189" s="53">
        <v>0.450762659311295</v>
      </c>
      <c r="BA189" s="53">
        <v>0.485315442085266</v>
      </c>
      <c r="BB189" s="53">
        <v>0.43113124370575</v>
      </c>
      <c r="BC189" s="53">
        <v>0.032320860773325</v>
      </c>
      <c r="BD189" s="53">
        <v>0.0974964797496796</v>
      </c>
      <c r="BE189" s="53">
        <v>0.0513949766755104</v>
      </c>
      <c r="BF189" s="53">
        <v>0.0407472997903824</v>
      </c>
      <c r="BG189" s="53">
        <v>0.10192833840847</v>
      </c>
      <c r="BH189" s="53">
        <v>0.176012232899666</v>
      </c>
      <c r="BI189" s="53">
        <v>0.167788729071617</v>
      </c>
      <c r="BJ189" s="53">
        <v>0.26051664352417</v>
      </c>
      <c r="BK189" s="53">
        <v>0.204634949564934</v>
      </c>
      <c r="BL189" s="53">
        <v>0.252157896757126</v>
      </c>
      <c r="BM189" s="53">
        <v>0.339984446763992</v>
      </c>
      <c r="BN189" s="53">
        <v>0.391054183244705</v>
      </c>
      <c r="BO189" s="53">
        <v>0.386856615543365</v>
      </c>
      <c r="BP189" s="53">
        <v>0.336586594581604</v>
      </c>
      <c r="BQ189" s="53">
        <v>0.273147433996201</v>
      </c>
      <c r="BR189" s="53">
        <v>0.337363570928574</v>
      </c>
      <c r="BS189" s="53">
        <v>0.354677110910416</v>
      </c>
      <c r="BT189" s="53">
        <v>0.37425771355629</v>
      </c>
      <c r="BU189" s="53">
        <v>0.458117604255676</v>
      </c>
      <c r="BV189" s="53">
        <v>0.398501068353653</v>
      </c>
      <c r="BW189" s="53">
        <v>0.356394320726395</v>
      </c>
      <c r="BX189" s="53">
        <v>0.358017534017563</v>
      </c>
      <c r="BY189" s="53">
        <v>0.342544347047806</v>
      </c>
      <c r="BZ189" s="53">
        <v>0.295273125171661</v>
      </c>
      <c r="CA189" s="53">
        <v>0.264123201370239</v>
      </c>
      <c r="CB189" s="53">
        <v>0.239926367998123</v>
      </c>
      <c r="CC189" s="53">
        <v>0.227981463074684</v>
      </c>
      <c r="CD189" s="53">
        <v>0.176095515489578</v>
      </c>
      <c r="CE189" s="53">
        <v>0.216746628284454</v>
      </c>
      <c r="CF189" s="53">
        <v>0.220120072364807</v>
      </c>
      <c r="CG189" s="53">
        <v>0.184467375278473</v>
      </c>
      <c r="CH189" s="53">
        <v>0.180532276630402</v>
      </c>
      <c r="CI189" s="53">
        <v>0.125352993607521</v>
      </c>
      <c r="CJ189" s="53">
        <v>0.128861919045448</v>
      </c>
      <c r="CK189" s="53">
        <v>0.113669566810131</v>
      </c>
      <c r="CL189" s="53">
        <v>0.12161610275507</v>
      </c>
      <c r="CM189" s="53">
        <v>0.10042504966259</v>
      </c>
      <c r="CN189" s="53">
        <v>0.065069742500782</v>
      </c>
      <c r="CO189" s="53">
        <v>0.0769958421587944</v>
      </c>
      <c r="CP189" s="53">
        <v>0.0708679631352425</v>
      </c>
      <c r="CQ189" s="53">
        <v>0.0608117878437042</v>
      </c>
      <c r="CR189" s="53">
        <v>0.0577527917921543</v>
      </c>
      <c r="CS189" s="53">
        <v>0.0626820772886276</v>
      </c>
      <c r="CT189" s="53">
        <v>0.0343225076794624</v>
      </c>
      <c r="CU189" s="53">
        <v>0.0383469350636005</v>
      </c>
      <c r="CV189" s="53">
        <v>0.0755928233265877</v>
      </c>
      <c r="CW189" s="53">
        <v>0.0782731100916862</v>
      </c>
      <c r="CX189" s="53">
        <v>0.0962728932499886</v>
      </c>
      <c r="CY189" s="53">
        <v>0.131271243095398</v>
      </c>
      <c r="CZ189" s="53">
        <v>0.100738540291786</v>
      </c>
      <c r="DA189" s="53">
        <v>0.123764537274837</v>
      </c>
      <c r="DB189" s="53">
        <v>0.0790691450238228</v>
      </c>
      <c r="DC189" s="53">
        <v>0.114166498184204</v>
      </c>
      <c r="DD189" s="53">
        <v>0.0981863588094711</v>
      </c>
      <c r="DE189" s="53">
        <v>0.0833750814199448</v>
      </c>
      <c r="DF189" s="53">
        <v>0.0627328306436539</v>
      </c>
      <c r="DG189" s="53">
        <v>0.0944212824106216</v>
      </c>
      <c r="DH189" s="53">
        <v>0.0682979226112366</v>
      </c>
      <c r="DI189" s="53">
        <v>0.0561654418706894</v>
      </c>
      <c r="DJ189" s="53">
        <v>0.0381356254220009</v>
      </c>
      <c r="DK189" s="53">
        <v>0.055871307849884</v>
      </c>
      <c r="DL189" s="53">
        <v>0.112866871058941</v>
      </c>
      <c r="DM189" s="53">
        <v>0.164737597107887</v>
      </c>
      <c r="DN189" s="53">
        <v>0.147548854351044</v>
      </c>
      <c r="DO189" s="53">
        <v>0.144152849912643</v>
      </c>
      <c r="DP189" s="53">
        <v>0.116912961006165</v>
      </c>
      <c r="DQ189" s="53">
        <v>0.102687887847424</v>
      </c>
      <c r="DR189" s="53">
        <v>0.116962239146233</v>
      </c>
      <c r="DS189" s="53">
        <v>0.0810180678963661</v>
      </c>
      <c r="DT189" s="53">
        <v>0.123099505901337</v>
      </c>
      <c r="DU189" s="53">
        <v>0.137081414461136</v>
      </c>
      <c r="DV189" s="53">
        <v>0.107866190373898</v>
      </c>
      <c r="DW189" s="53">
        <v>0.19862411916256</v>
      </c>
      <c r="DX189" s="53">
        <v>0.252711921930313</v>
      </c>
      <c r="DY189" s="53">
        <v>0.247822090983391</v>
      </c>
      <c r="DZ189" s="53">
        <v>0.25961297750473</v>
      </c>
      <c r="EA189" s="53">
        <v>0.254429548978806</v>
      </c>
      <c r="EB189" s="53">
        <v>0.265046954154968</v>
      </c>
      <c r="EC189" s="53">
        <v>0.256003439426422</v>
      </c>
      <c r="ED189" s="53">
        <v>0.317544162273407</v>
      </c>
      <c r="EE189" s="53">
        <v>0.303220212459564</v>
      </c>
      <c r="EF189" s="53">
        <v>0.290209919214249</v>
      </c>
      <c r="EG189" s="53">
        <v>0.300764083862305</v>
      </c>
      <c r="EH189" s="53">
        <v>0.274802088737488</v>
      </c>
      <c r="EI189" s="53">
        <v>0.262330919504166</v>
      </c>
      <c r="EJ189" s="53">
        <v>0.361917495727539</v>
      </c>
      <c r="EK189" s="53">
        <v>0.356065928936005</v>
      </c>
      <c r="EL189" s="53">
        <v>0.346363693475723</v>
      </c>
      <c r="EM189" s="53">
        <v>0.332161515951157</v>
      </c>
      <c r="EN189" s="53">
        <v>0.372889786958694</v>
      </c>
      <c r="EO189" s="53">
        <v>0.372972279787064</v>
      </c>
      <c r="EP189" s="53">
        <v>0.392258375883102</v>
      </c>
      <c r="EQ189" s="53">
        <v>0.395176142454147</v>
      </c>
      <c r="ER189" s="53">
        <v>0.40100222826004</v>
      </c>
      <c r="ES189" s="53">
        <v>0.408108532428741</v>
      </c>
      <c r="ET189" s="53">
        <v>0.400855749845505</v>
      </c>
      <c r="EU189" s="53">
        <v>0.404368132352829</v>
      </c>
      <c r="EV189" s="53">
        <v>0.391264498233795</v>
      </c>
      <c r="EW189" s="53">
        <v>0.390818923711777</v>
      </c>
      <c r="EX189" s="53">
        <v>0.367167443037033</v>
      </c>
    </row>
    <row r="190" s="53" customFormat="1" spans="1:154">
      <c r="A190" s="54">
        <v>300456</v>
      </c>
      <c r="B190" s="62">
        <v>300456</v>
      </c>
      <c r="C190" s="53" t="s">
        <v>582</v>
      </c>
      <c r="D190" s="55">
        <v>43851</v>
      </c>
      <c r="E190" s="53">
        <v>0.0818128660321236</v>
      </c>
      <c r="F190" s="53">
        <v>0.102332286536694</v>
      </c>
      <c r="G190" s="53">
        <v>0.151964858174324</v>
      </c>
      <c r="H190" s="53">
        <v>0.181246429681778</v>
      </c>
      <c r="I190" s="53">
        <v>0.190160870552063</v>
      </c>
      <c r="J190" s="53">
        <v>0.179685950279236</v>
      </c>
      <c r="K190" s="53">
        <v>0.168709874153137</v>
      </c>
      <c r="L190" s="53">
        <v>0.0776551812887192</v>
      </c>
      <c r="M190" s="53">
        <v>0.0661822184920311</v>
      </c>
      <c r="N190" s="53">
        <v>0.102350309491158</v>
      </c>
      <c r="O190" s="53">
        <v>0.260775774717331</v>
      </c>
      <c r="P190" s="53">
        <v>0.291324555873871</v>
      </c>
      <c r="Q190" s="53">
        <v>0.256583601236343</v>
      </c>
      <c r="R190" s="53">
        <v>0.283407539129257</v>
      </c>
      <c r="S190" s="53">
        <v>0.158738330006599</v>
      </c>
      <c r="T190" s="53">
        <v>0.118906028568745</v>
      </c>
      <c r="U190" s="53">
        <v>0.0877976939082146</v>
      </c>
      <c r="V190" s="53">
        <v>0.183831661939621</v>
      </c>
      <c r="W190" s="53">
        <v>0.194696992635727</v>
      </c>
      <c r="X190" s="53">
        <v>0.0612695962190628</v>
      </c>
      <c r="Y190" s="53">
        <v>0.0740316435694695</v>
      </c>
      <c r="Z190" s="53">
        <v>0.00656331749632955</v>
      </c>
      <c r="AA190" s="53">
        <v>0.0973787903785706</v>
      </c>
      <c r="AB190" s="53">
        <v>0.160059913992882</v>
      </c>
      <c r="AC190" s="53">
        <v>0.221620291471481</v>
      </c>
      <c r="AD190" s="53">
        <v>0.24766580760479</v>
      </c>
      <c r="AE190" s="53">
        <v>0.314178973436356</v>
      </c>
      <c r="AF190" s="53">
        <v>0.222533538937569</v>
      </c>
      <c r="AG190" s="53">
        <v>0.269904255867004</v>
      </c>
      <c r="AH190" s="53">
        <v>0.229636371135712</v>
      </c>
      <c r="AI190" s="53">
        <v>0.293705433607101</v>
      </c>
      <c r="AJ190" s="53">
        <v>0.321330577135086</v>
      </c>
      <c r="AK190" s="53">
        <v>0.289443135261536</v>
      </c>
      <c r="AL190" s="53">
        <v>0.324819773435593</v>
      </c>
      <c r="AM190" s="53">
        <v>0.409712731838226</v>
      </c>
      <c r="AN190" s="53">
        <v>0.423475712537766</v>
      </c>
      <c r="AO190" s="53">
        <v>0.39479398727417</v>
      </c>
      <c r="AP190" s="53">
        <v>0.383460760116577</v>
      </c>
      <c r="AQ190" s="53">
        <v>0.358459413051605</v>
      </c>
      <c r="AR190" s="53">
        <v>0.326162368059158</v>
      </c>
      <c r="AS190" s="53">
        <v>0.314838439226151</v>
      </c>
      <c r="AT190" s="53">
        <v>0.302021145820618</v>
      </c>
      <c r="AU190" s="53">
        <v>0.282043755054474</v>
      </c>
      <c r="AV190" s="53">
        <v>0.274613499641418</v>
      </c>
      <c r="AW190" s="53">
        <v>0.300932079553604</v>
      </c>
      <c r="AX190" s="53">
        <v>0.376028925180435</v>
      </c>
      <c r="AY190" s="53">
        <v>0.413361728191376</v>
      </c>
      <c r="AZ190" s="53">
        <v>0.384615689516068</v>
      </c>
      <c r="BA190" s="53">
        <v>0.385288089513779</v>
      </c>
      <c r="BB190" s="53">
        <v>0.353346019983292</v>
      </c>
      <c r="BC190" s="53">
        <v>-3.79616394639015e-5</v>
      </c>
      <c r="BD190" s="53">
        <v>-0.010349971242249</v>
      </c>
      <c r="BE190" s="53">
        <v>-0.00162955839186907</v>
      </c>
      <c r="BF190" s="53">
        <v>0.00247751642018557</v>
      </c>
      <c r="BG190" s="53">
        <v>-0.00264388602226973</v>
      </c>
      <c r="BH190" s="53">
        <v>-0.0313211567699909</v>
      </c>
      <c r="BI190" s="53">
        <v>-0.0106174172833562</v>
      </c>
      <c r="BJ190" s="53">
        <v>-0.0791544988751411</v>
      </c>
      <c r="BK190" s="53">
        <v>-0.0589559674263</v>
      </c>
      <c r="BL190" s="53">
        <v>-0.0437431633472443</v>
      </c>
      <c r="BM190" s="53">
        <v>0.0773179978132248</v>
      </c>
      <c r="BN190" s="53">
        <v>0.116521500051022</v>
      </c>
      <c r="BO190" s="53">
        <v>0.0830512642860413</v>
      </c>
      <c r="BP190" s="53">
        <v>0.106034718453884</v>
      </c>
      <c r="BQ190" s="53">
        <v>0.0748797655105591</v>
      </c>
      <c r="BR190" s="53">
        <v>0.0324976518750191</v>
      </c>
      <c r="BS190" s="53">
        <v>0.0110926544293761</v>
      </c>
      <c r="BT190" s="53">
        <v>0.0624591335654259</v>
      </c>
      <c r="BU190" s="53">
        <v>0.029192540794611</v>
      </c>
      <c r="BV190" s="53">
        <v>-0.0369498394429684</v>
      </c>
      <c r="BW190" s="53">
        <v>-0.0831666588783264</v>
      </c>
      <c r="BX190" s="53">
        <v>-0.103385657072067</v>
      </c>
      <c r="BY190" s="53">
        <v>-0.101575993001461</v>
      </c>
      <c r="BZ190" s="53">
        <v>-0.122438490390778</v>
      </c>
      <c r="CA190" s="53">
        <v>-0.137056455016136</v>
      </c>
      <c r="CB190" s="53">
        <v>-0.16700978577137</v>
      </c>
      <c r="CC190" s="53">
        <v>-0.201835289597511</v>
      </c>
      <c r="CD190" s="53">
        <v>-0.258803397417068</v>
      </c>
      <c r="CE190" s="53">
        <v>-0.234080404043198</v>
      </c>
      <c r="CF190" s="53">
        <v>-0.266567677259445</v>
      </c>
      <c r="CG190" s="53">
        <v>-0.264847636222839</v>
      </c>
      <c r="CH190" s="53">
        <v>-0.237397074699402</v>
      </c>
      <c r="CI190" s="53">
        <v>-0.269284218549728</v>
      </c>
      <c r="CJ190" s="53">
        <v>-0.248147308826447</v>
      </c>
      <c r="CK190" s="53">
        <v>-0.252114683389664</v>
      </c>
      <c r="CL190" s="53">
        <v>-0.238313138484955</v>
      </c>
      <c r="CM190" s="53">
        <v>-0.261909455060959</v>
      </c>
      <c r="CN190" s="53">
        <v>-0.297425478696823</v>
      </c>
      <c r="CO190" s="53">
        <v>-0.286552339792252</v>
      </c>
      <c r="CP190" s="53">
        <v>-0.294177800416946</v>
      </c>
      <c r="CQ190" s="53">
        <v>-0.304265052080154</v>
      </c>
      <c r="CR190" s="53">
        <v>-0.312323421239853</v>
      </c>
      <c r="CS190" s="53">
        <v>-0.331826359033585</v>
      </c>
      <c r="CT190" s="53">
        <v>-0.311636537313461</v>
      </c>
      <c r="CU190" s="53">
        <v>-0.301210641860962</v>
      </c>
      <c r="CV190" s="53">
        <v>-0.259304255247116</v>
      </c>
      <c r="CW190" s="53">
        <v>-0.29283407330513</v>
      </c>
      <c r="CX190" s="53">
        <v>-0.317354291677475</v>
      </c>
      <c r="CY190" s="53">
        <v>-0.31248077750206</v>
      </c>
      <c r="CZ190" s="53">
        <v>-0.327452331781387</v>
      </c>
      <c r="DA190" s="53">
        <v>0.0738144069910049</v>
      </c>
      <c r="DB190" s="53">
        <v>0.10464584082365</v>
      </c>
      <c r="DC190" s="53">
        <v>0.14555798470974</v>
      </c>
      <c r="DD190" s="53">
        <v>0.170732498168945</v>
      </c>
      <c r="DE190" s="53">
        <v>0.184768334031105</v>
      </c>
      <c r="DF190" s="53">
        <v>0.202970683574677</v>
      </c>
      <c r="DG190" s="53">
        <v>0.171290874481201</v>
      </c>
      <c r="DH190" s="53">
        <v>0.148773267865181</v>
      </c>
      <c r="DI190" s="53">
        <v>0.117101766169071</v>
      </c>
      <c r="DJ190" s="53">
        <v>0.138057053089142</v>
      </c>
      <c r="DK190" s="53">
        <v>0.175421342253685</v>
      </c>
      <c r="DL190" s="53">
        <v>0.16676664352417</v>
      </c>
      <c r="DM190" s="53">
        <v>0.165495917201042</v>
      </c>
      <c r="DN190" s="53">
        <v>0.169336408376694</v>
      </c>
      <c r="DO190" s="53">
        <v>0.075822152197361</v>
      </c>
      <c r="DP190" s="53">
        <v>0.0783719643950462</v>
      </c>
      <c r="DQ190" s="53">
        <v>0.0686686187982559</v>
      </c>
      <c r="DR190" s="53">
        <v>0.113336108624935</v>
      </c>
      <c r="DS190" s="53">
        <v>0.157468035817146</v>
      </c>
      <c r="DT190" s="53">
        <v>0.0901830196380615</v>
      </c>
      <c r="DU190" s="53">
        <v>0.149161875247955</v>
      </c>
      <c r="DV190" s="53">
        <v>0.101912558078766</v>
      </c>
      <c r="DW190" s="53">
        <v>0.190918356180191</v>
      </c>
      <c r="DX190" s="53">
        <v>0.274461984634399</v>
      </c>
      <c r="DY190" s="53">
        <v>0.350640326738358</v>
      </c>
      <c r="DZ190" s="53">
        <v>0.406639188528061</v>
      </c>
      <c r="EA190" s="53">
        <v>0.507977843284607</v>
      </c>
      <c r="EB190" s="53">
        <v>0.473300516605377</v>
      </c>
      <c r="EC190" s="53">
        <v>0.495948225259781</v>
      </c>
      <c r="ED190" s="53">
        <v>0.488167643547058</v>
      </c>
      <c r="EE190" s="53">
        <v>0.550516605377197</v>
      </c>
      <c r="EF190" s="53">
        <v>0.550691246986389</v>
      </c>
      <c r="EG190" s="53">
        <v>0.550690948963165</v>
      </c>
      <c r="EH190" s="53">
        <v>0.56493067741394</v>
      </c>
      <c r="EI190" s="53">
        <v>0.653791010379791</v>
      </c>
      <c r="EJ190" s="53">
        <v>0.653752446174622</v>
      </c>
      <c r="EK190" s="53">
        <v>0.64866703748703</v>
      </c>
      <c r="EL190" s="53">
        <v>0.672849833965302</v>
      </c>
      <c r="EM190" s="53">
        <v>0.636975347995758</v>
      </c>
      <c r="EN190" s="53">
        <v>0.612303733825684</v>
      </c>
      <c r="EO190" s="53">
        <v>0.611067056655884</v>
      </c>
      <c r="EP190" s="53">
        <v>0.606308162212372</v>
      </c>
      <c r="EQ190" s="53">
        <v>0.60583370923996</v>
      </c>
      <c r="ER190" s="53">
        <v>0.578213632106781</v>
      </c>
      <c r="ES190" s="53">
        <v>0.594106316566467</v>
      </c>
      <c r="ET190" s="53">
        <v>0.62729674577713</v>
      </c>
      <c r="EU190" s="53">
        <v>0.698159337043762</v>
      </c>
      <c r="EV190" s="53">
        <v>0.693933546543121</v>
      </c>
      <c r="EW190" s="53">
        <v>0.689732432365417</v>
      </c>
      <c r="EX190" s="53">
        <v>0.672761917114258</v>
      </c>
    </row>
    <row r="191" s="53" customFormat="1" spans="1:154">
      <c r="A191" s="54">
        <v>300458</v>
      </c>
      <c r="B191" s="62">
        <v>300458</v>
      </c>
      <c r="C191" s="53" t="s">
        <v>585</v>
      </c>
      <c r="D191" s="55">
        <v>43851</v>
      </c>
      <c r="E191" s="53">
        <v>0.0437648966908455</v>
      </c>
      <c r="F191" s="53">
        <v>0.00723761878907681</v>
      </c>
      <c r="G191" s="53">
        <v>-0.0230816993862391</v>
      </c>
      <c r="H191" s="53">
        <v>0.0530344471335411</v>
      </c>
      <c r="I191" s="53">
        <v>-0.0246994942426682</v>
      </c>
      <c r="J191" s="53">
        <v>-0.0218901038169861</v>
      </c>
      <c r="K191" s="53">
        <v>0.00924151204526424</v>
      </c>
      <c r="L191" s="53">
        <v>0.00734103983268142</v>
      </c>
      <c r="M191" s="53">
        <v>-0.0070439069531858</v>
      </c>
      <c r="N191" s="53">
        <v>-0.0111111905425787</v>
      </c>
      <c r="O191" s="53">
        <v>0.0336634144186974</v>
      </c>
      <c r="P191" s="53">
        <v>0.0444117486476898</v>
      </c>
      <c r="Q191" s="53">
        <v>0.029604597017169</v>
      </c>
      <c r="R191" s="53">
        <v>0.0197137277573347</v>
      </c>
      <c r="S191" s="53">
        <v>-0.0158709604293108</v>
      </c>
      <c r="T191" s="53">
        <v>-0.0505343452095985</v>
      </c>
      <c r="U191" s="53">
        <v>-0.0681807994842529</v>
      </c>
      <c r="V191" s="53">
        <v>-0.041705533862114</v>
      </c>
      <c r="W191" s="53">
        <v>-0.0844915807247162</v>
      </c>
      <c r="X191" s="53">
        <v>-0.199015691876411</v>
      </c>
      <c r="Y191" s="53">
        <v>-0.0996613502502441</v>
      </c>
      <c r="Z191" s="53">
        <v>-0.174132764339447</v>
      </c>
      <c r="AA191" s="53">
        <v>-0.172004044055939</v>
      </c>
      <c r="AB191" s="53">
        <v>-0.201899483799934</v>
      </c>
      <c r="AC191" s="53">
        <v>-0.22796356678009</v>
      </c>
      <c r="AD191" s="53">
        <v>-0.213029488921165</v>
      </c>
      <c r="AE191" s="53">
        <v>-0.162950396537781</v>
      </c>
      <c r="AF191" s="53">
        <v>-0.250734269618988</v>
      </c>
      <c r="AG191" s="53">
        <v>-0.20968821644783</v>
      </c>
      <c r="AH191" s="53">
        <v>-0.239032551646233</v>
      </c>
      <c r="AI191" s="53">
        <v>-0.215487912297249</v>
      </c>
      <c r="AJ191" s="53">
        <v>-0.227959245443344</v>
      </c>
      <c r="AK191" s="53">
        <v>-0.242280602455139</v>
      </c>
      <c r="AL191" s="53">
        <v>-0.215293601155281</v>
      </c>
      <c r="AM191" s="53">
        <v>-0.204248234629631</v>
      </c>
      <c r="AN191" s="53">
        <v>-0.188277825713158</v>
      </c>
      <c r="AO191" s="53">
        <v>-0.197349041700363</v>
      </c>
      <c r="AP191" s="53">
        <v>-0.187636569142342</v>
      </c>
      <c r="AQ191" s="53">
        <v>-0.212195888161659</v>
      </c>
      <c r="AR191" s="53">
        <v>-0.227598786354065</v>
      </c>
      <c r="AS191" s="53">
        <v>-0.263751864433289</v>
      </c>
      <c r="AT191" s="53">
        <v>-0.247581392526627</v>
      </c>
      <c r="AU191" s="53">
        <v>-0.265085935592651</v>
      </c>
      <c r="AV191" s="53">
        <v>-0.287112653255463</v>
      </c>
      <c r="AW191" s="53">
        <v>-0.288529276847839</v>
      </c>
      <c r="AX191" s="53">
        <v>-0.243298873305321</v>
      </c>
      <c r="AY191" s="53">
        <v>-0.265006512403488</v>
      </c>
      <c r="AZ191" s="53">
        <v>-0.240846693515778</v>
      </c>
      <c r="BA191" s="53">
        <v>-0.257617443799973</v>
      </c>
      <c r="BB191" s="53">
        <v>-0.240828841924667</v>
      </c>
      <c r="BC191" s="53">
        <v>0.0465508289635181</v>
      </c>
      <c r="BD191" s="53">
        <v>0.0561543628573418</v>
      </c>
      <c r="BE191" s="53">
        <v>0.0319477096199989</v>
      </c>
      <c r="BF191" s="53">
        <v>0.0374401435256004</v>
      </c>
      <c r="BG191" s="53">
        <v>-0.00922917388379574</v>
      </c>
      <c r="BH191" s="53">
        <v>-0.0237916614860296</v>
      </c>
      <c r="BI191" s="53">
        <v>0.0067753903567791</v>
      </c>
      <c r="BJ191" s="53">
        <v>0.00480368454009295</v>
      </c>
      <c r="BK191" s="53">
        <v>0.00126903131604195</v>
      </c>
      <c r="BL191" s="53">
        <v>0.017693379893899</v>
      </c>
      <c r="BM191" s="53">
        <v>0.0523540303111076</v>
      </c>
      <c r="BN191" s="53">
        <v>0.0668308660387993</v>
      </c>
      <c r="BO191" s="53">
        <v>0.0383507087826729</v>
      </c>
      <c r="BP191" s="53">
        <v>0.0340280719101429</v>
      </c>
      <c r="BQ191" s="53">
        <v>-0.00664772372692823</v>
      </c>
      <c r="BR191" s="53">
        <v>-0.0223989598453045</v>
      </c>
      <c r="BS191" s="53">
        <v>-0.00912643503397703</v>
      </c>
      <c r="BT191" s="53">
        <v>-0.00401961710304022</v>
      </c>
      <c r="BU191" s="53">
        <v>-0.02566958963871</v>
      </c>
      <c r="BV191" s="53">
        <v>-0.0727481469511986</v>
      </c>
      <c r="BW191" s="53">
        <v>-0.0832963511347771</v>
      </c>
      <c r="BX191" s="53">
        <v>-0.113626807928085</v>
      </c>
      <c r="BY191" s="53">
        <v>-0.1171879991889</v>
      </c>
      <c r="BZ191" s="53">
        <v>-0.132739618420601</v>
      </c>
      <c r="CA191" s="53">
        <v>-0.154101982712746</v>
      </c>
      <c r="CB191" s="53">
        <v>-0.191199660301208</v>
      </c>
      <c r="CC191" s="53">
        <v>-0.221008479595184</v>
      </c>
      <c r="CD191" s="53">
        <v>-0.253362596035004</v>
      </c>
      <c r="CE191" s="53">
        <v>-0.224043652415276</v>
      </c>
      <c r="CF191" s="53">
        <v>-0.240217998623848</v>
      </c>
      <c r="CG191" s="53">
        <v>-0.240831360220909</v>
      </c>
      <c r="CH191" s="53">
        <v>-0.22792674601078</v>
      </c>
      <c r="CI191" s="53">
        <v>-0.231269910931587</v>
      </c>
      <c r="CJ191" s="53">
        <v>-0.229188337922096</v>
      </c>
      <c r="CK191" s="53">
        <v>-0.229462221264839</v>
      </c>
      <c r="CL191" s="53">
        <v>-0.227629378437996</v>
      </c>
      <c r="CM191" s="53">
        <v>-0.238460630178452</v>
      </c>
      <c r="CN191" s="53">
        <v>-0.259689927101135</v>
      </c>
      <c r="CO191" s="53">
        <v>-0.268371343612671</v>
      </c>
      <c r="CP191" s="53">
        <v>-0.281219840049744</v>
      </c>
      <c r="CQ191" s="53">
        <v>-0.295964270830154</v>
      </c>
      <c r="CR191" s="53">
        <v>-0.308273255825043</v>
      </c>
      <c r="CS191" s="53">
        <v>-0.327189683914185</v>
      </c>
      <c r="CT191" s="53">
        <v>-0.325933426618576</v>
      </c>
      <c r="CU191" s="53">
        <v>-0.324823886156082</v>
      </c>
      <c r="CV191" s="53">
        <v>-0.31565660238266</v>
      </c>
      <c r="CW191" s="53">
        <v>-0.331860929727554</v>
      </c>
      <c r="CX191" s="53">
        <v>-0.350232422351837</v>
      </c>
      <c r="CY191" s="53">
        <v>-0.351132899522781</v>
      </c>
      <c r="CZ191" s="53">
        <v>-0.368102043867111</v>
      </c>
      <c r="DA191" s="53">
        <v>0.0130138322710991</v>
      </c>
      <c r="DB191" s="53">
        <v>-0.0331169813871384</v>
      </c>
      <c r="DC191" s="53">
        <v>-0.0392296463251114</v>
      </c>
      <c r="DD191" s="53">
        <v>0.0313940718770027</v>
      </c>
      <c r="DE191" s="53">
        <v>0.00032944418489933</v>
      </c>
      <c r="DF191" s="53">
        <v>0.0177013222128153</v>
      </c>
      <c r="DG191" s="53">
        <v>0.0182658862322569</v>
      </c>
      <c r="DH191" s="53">
        <v>0.0183371193706989</v>
      </c>
      <c r="DI191" s="53">
        <v>0.007486826274544</v>
      </c>
      <c r="DJ191" s="53">
        <v>-0.0130048058927059</v>
      </c>
      <c r="DK191" s="53">
        <v>-0.0028908490203321</v>
      </c>
      <c r="DL191" s="53">
        <v>-0.00661935238167644</v>
      </c>
      <c r="DM191" s="53">
        <v>0.007053651381284</v>
      </c>
      <c r="DN191" s="53">
        <v>0.00148541945964098</v>
      </c>
      <c r="DO191" s="53">
        <v>0.00657652737572789</v>
      </c>
      <c r="DP191" s="53">
        <v>-0.0123356208205223</v>
      </c>
      <c r="DQ191" s="53">
        <v>-0.0432545952498913</v>
      </c>
      <c r="DR191" s="53">
        <v>-0.0218861531466246</v>
      </c>
      <c r="DS191" s="53">
        <v>-0.0430222265422344</v>
      </c>
      <c r="DT191" s="53">
        <v>-0.110467784106731</v>
      </c>
      <c r="DU191" s="53">
        <v>-0.00056523596867919</v>
      </c>
      <c r="DV191" s="53">
        <v>-0.04470619186759</v>
      </c>
      <c r="DW191" s="53">
        <v>-0.0390162765979767</v>
      </c>
      <c r="DX191" s="53">
        <v>-0.0533601045608521</v>
      </c>
      <c r="DY191" s="53">
        <v>-0.0580618306994438</v>
      </c>
      <c r="DZ191" s="53">
        <v>-0.00603006454184651</v>
      </c>
      <c r="EA191" s="53">
        <v>0.073857843875885</v>
      </c>
      <c r="EB191" s="53">
        <v>0.018428098410368</v>
      </c>
      <c r="EC191" s="53">
        <v>0.0301552042365074</v>
      </c>
      <c r="ED191" s="53">
        <v>0.0169852115213871</v>
      </c>
      <c r="EE191" s="53">
        <v>0.0411432087421417</v>
      </c>
      <c r="EF191" s="53">
        <v>0.0157672669738531</v>
      </c>
      <c r="EG191" s="53">
        <v>0.00478907348588109</v>
      </c>
      <c r="EH191" s="53">
        <v>0.0296944975852966</v>
      </c>
      <c r="EI191" s="53">
        <v>0.0410137623548508</v>
      </c>
      <c r="EJ191" s="53">
        <v>0.0551513247191906</v>
      </c>
      <c r="EK191" s="53">
        <v>0.0569113492965698</v>
      </c>
      <c r="EL191" s="53">
        <v>0.0878531038761139</v>
      </c>
      <c r="EM191" s="53">
        <v>0.0719752088189125</v>
      </c>
      <c r="EN191" s="53">
        <v>0.0694208294153213</v>
      </c>
      <c r="EO191" s="53">
        <v>0.0480121672153473</v>
      </c>
      <c r="EP191" s="53">
        <v>0.0764916390180588</v>
      </c>
      <c r="EQ191" s="53">
        <v>0.0779035165905952</v>
      </c>
      <c r="ER191" s="53">
        <v>0.0546205416321754</v>
      </c>
      <c r="ES191" s="53">
        <v>0.0520943738520145</v>
      </c>
      <c r="ET191" s="53">
        <v>0.0881574898958206</v>
      </c>
      <c r="EU191" s="53">
        <v>0.0826541855931282</v>
      </c>
      <c r="EV191" s="53">
        <v>0.125185519456863</v>
      </c>
      <c r="EW191" s="53">
        <v>0.10931520909071</v>
      </c>
      <c r="EX191" s="53">
        <v>0.143072977662086</v>
      </c>
    </row>
    <row r="192" s="53" customFormat="1" spans="1:154">
      <c r="A192" s="54">
        <v>300460</v>
      </c>
      <c r="B192" s="62">
        <v>300460</v>
      </c>
      <c r="C192" s="53" t="s">
        <v>588</v>
      </c>
      <c r="D192" s="55">
        <v>43851</v>
      </c>
      <c r="E192" s="53">
        <v>0.212346285581589</v>
      </c>
      <c r="F192" s="53">
        <v>0.265579283237457</v>
      </c>
      <c r="G192" s="53">
        <v>0.205356404185295</v>
      </c>
      <c r="H192" s="53">
        <v>0.257492184638977</v>
      </c>
      <c r="I192" s="53">
        <v>0.186549574136734</v>
      </c>
      <c r="J192" s="53">
        <v>0.24876768887043</v>
      </c>
      <c r="K192" s="53">
        <v>0.27065497636795</v>
      </c>
      <c r="L192" s="53">
        <v>0.23554964363575</v>
      </c>
      <c r="M192" s="53">
        <v>0.343183517456055</v>
      </c>
      <c r="N192" s="53">
        <v>0.315181285142899</v>
      </c>
      <c r="O192" s="53">
        <v>0.348712265491486</v>
      </c>
      <c r="P192" s="53">
        <v>0.269898593425751</v>
      </c>
      <c r="Q192" s="53">
        <v>0.315403819084167</v>
      </c>
      <c r="R192" s="53">
        <v>0.238684356212616</v>
      </c>
      <c r="S192" s="53">
        <v>0.280700176954269</v>
      </c>
      <c r="T192" s="53">
        <v>0.261365085840225</v>
      </c>
      <c r="U192" s="53">
        <v>0.280475318431854</v>
      </c>
      <c r="V192" s="53">
        <v>0.261948645114899</v>
      </c>
      <c r="W192" s="53">
        <v>0.197141140699387</v>
      </c>
      <c r="X192" s="53">
        <v>0.254342287778854</v>
      </c>
      <c r="Y192" s="53">
        <v>0.318219095468521</v>
      </c>
      <c r="Z192" s="53">
        <v>0.340377599000931</v>
      </c>
      <c r="AA192" s="53">
        <v>0.4970483481884</v>
      </c>
      <c r="AB192" s="53">
        <v>0.421566039323807</v>
      </c>
      <c r="AC192" s="53">
        <v>0.430662214756012</v>
      </c>
      <c r="AD192" s="53">
        <v>0.40534970164299</v>
      </c>
      <c r="AE192" s="53">
        <v>0.411905467510223</v>
      </c>
      <c r="AF192" s="53">
        <v>0.42280176281929</v>
      </c>
      <c r="AG192" s="53">
        <v>0.472541928291321</v>
      </c>
      <c r="AH192" s="53">
        <v>0.462372392416</v>
      </c>
      <c r="AI192" s="53">
        <v>0.427532553672791</v>
      </c>
      <c r="AJ192" s="53">
        <v>0.391149342060089</v>
      </c>
      <c r="AK192" s="53">
        <v>0.324468791484833</v>
      </c>
      <c r="AL192" s="53">
        <v>0.277689725160599</v>
      </c>
      <c r="AM192" s="53">
        <v>0.313012957572937</v>
      </c>
      <c r="AN192" s="53">
        <v>0.277232974767685</v>
      </c>
      <c r="AO192" s="53">
        <v>0.209944859147072</v>
      </c>
      <c r="AP192" s="53">
        <v>0.159761920571327</v>
      </c>
      <c r="AQ192" s="53">
        <v>0.181096568703651</v>
      </c>
      <c r="AR192" s="53">
        <v>0.233211949467659</v>
      </c>
      <c r="AS192" s="53">
        <v>0.222849383950233</v>
      </c>
      <c r="AT192" s="53">
        <v>0.212123185396194</v>
      </c>
      <c r="AU192" s="53">
        <v>0.203337669372559</v>
      </c>
      <c r="AV192" s="53">
        <v>0.16346763074398</v>
      </c>
      <c r="AW192" s="53">
        <v>0.183068946003914</v>
      </c>
      <c r="AX192" s="53">
        <v>0.241385996341705</v>
      </c>
      <c r="AY192" s="53">
        <v>0.193489745259285</v>
      </c>
      <c r="AZ192" s="53">
        <v>0.173158168792725</v>
      </c>
      <c r="BA192" s="53">
        <v>0.259660303592682</v>
      </c>
      <c r="BB192" s="53">
        <v>0.170147776603699</v>
      </c>
      <c r="BC192" s="53">
        <v>0.132949694991112</v>
      </c>
      <c r="BD192" s="53">
        <v>0.188890740275383</v>
      </c>
      <c r="BE192" s="53">
        <v>0.142723202705383</v>
      </c>
      <c r="BF192" s="53">
        <v>0.221771612763405</v>
      </c>
      <c r="BG192" s="53">
        <v>0.175299510359764</v>
      </c>
      <c r="BH192" s="53">
        <v>0.235613137483597</v>
      </c>
      <c r="BI192" s="53">
        <v>0.264720410108566</v>
      </c>
      <c r="BJ192" s="53">
        <v>0.225869983434677</v>
      </c>
      <c r="BK192" s="53">
        <v>0.325032323598862</v>
      </c>
      <c r="BL192" s="53">
        <v>0.338345259428024</v>
      </c>
      <c r="BM192" s="53">
        <v>0.375860005617142</v>
      </c>
      <c r="BN192" s="53">
        <v>0.34098157286644</v>
      </c>
      <c r="BO192" s="53">
        <v>0.313795238733292</v>
      </c>
      <c r="BP192" s="53">
        <v>0.253551334142685</v>
      </c>
      <c r="BQ192" s="53">
        <v>0.257464081048965</v>
      </c>
      <c r="BR192" s="53">
        <v>0.230651527643204</v>
      </c>
      <c r="BS192" s="53">
        <v>0.153642743825912</v>
      </c>
      <c r="BT192" s="53">
        <v>0.0939732939004898</v>
      </c>
      <c r="BU192" s="53">
        <v>0.0998890772461891</v>
      </c>
      <c r="BV192" s="53">
        <v>0.0803054422140121</v>
      </c>
      <c r="BW192" s="53">
        <v>0.0272286515682936</v>
      </c>
      <c r="BX192" s="53">
        <v>0.00824887864291668</v>
      </c>
      <c r="BY192" s="53">
        <v>0.0856262892484665</v>
      </c>
      <c r="BZ192" s="53">
        <v>0.0104058515280485</v>
      </c>
      <c r="CA192" s="53">
        <v>0.0309595633298159</v>
      </c>
      <c r="CB192" s="53">
        <v>0.0456592813134193</v>
      </c>
      <c r="CC192" s="53">
        <v>-0.00607587257400155</v>
      </c>
      <c r="CD192" s="53">
        <v>-0.0255760289728642</v>
      </c>
      <c r="CE192" s="53">
        <v>-0.000990834552794695</v>
      </c>
      <c r="CF192" s="53">
        <v>-0.0386736802756786</v>
      </c>
      <c r="CG192" s="53">
        <v>-0.0586324855685234</v>
      </c>
      <c r="CH192" s="53">
        <v>-0.0885994583368301</v>
      </c>
      <c r="CI192" s="53">
        <v>-0.14872345328331</v>
      </c>
      <c r="CJ192" s="53">
        <v>-0.191081240773201</v>
      </c>
      <c r="CK192" s="53">
        <v>-0.156888172030449</v>
      </c>
      <c r="CL192" s="53">
        <v>-0.200043857097626</v>
      </c>
      <c r="CM192" s="53">
        <v>-0.259399831295013</v>
      </c>
      <c r="CN192" s="53">
        <v>-0.303702145814896</v>
      </c>
      <c r="CO192" s="53">
        <v>-0.263861775398254</v>
      </c>
      <c r="CP192" s="53">
        <v>-0.266536951065063</v>
      </c>
      <c r="CQ192" s="53">
        <v>-0.291597992181778</v>
      </c>
      <c r="CR192" s="53">
        <v>-0.303465306758881</v>
      </c>
      <c r="CS192" s="53">
        <v>-0.306819379329681</v>
      </c>
      <c r="CT192" s="53">
        <v>-0.334187418222427</v>
      </c>
      <c r="CU192" s="53">
        <v>-0.329897582530975</v>
      </c>
      <c r="CV192" s="53">
        <v>-0.304887890815735</v>
      </c>
      <c r="CW192" s="53">
        <v>-0.338588893413544</v>
      </c>
      <c r="CX192" s="53">
        <v>-0.359208166599274</v>
      </c>
      <c r="CY192" s="53">
        <v>-0.273483157157898</v>
      </c>
      <c r="CZ192" s="53">
        <v>-0.340660691261292</v>
      </c>
      <c r="DA192" s="53">
        <v>0.110758349299431</v>
      </c>
      <c r="DB192" s="53">
        <v>0.108050294220448</v>
      </c>
      <c r="DC192" s="53">
        <v>0.0939949378371239</v>
      </c>
      <c r="DD192" s="53">
        <v>0.0670823231339455</v>
      </c>
      <c r="DE192" s="53">
        <v>0.0426118075847626</v>
      </c>
      <c r="DF192" s="53">
        <v>0.0445162914693356</v>
      </c>
      <c r="DG192" s="53">
        <v>0.0372963324189186</v>
      </c>
      <c r="DH192" s="53">
        <v>0.0410414226353168</v>
      </c>
      <c r="DI192" s="53">
        <v>0.0495129451155663</v>
      </c>
      <c r="DJ192" s="53">
        <v>0.00819778069853783</v>
      </c>
      <c r="DK192" s="53">
        <v>0.00421398784965277</v>
      </c>
      <c r="DL192" s="53">
        <v>-0.0397212319076061</v>
      </c>
      <c r="DM192" s="53">
        <v>0.0329703353345394</v>
      </c>
      <c r="DN192" s="53">
        <v>0.0164947621524334</v>
      </c>
      <c r="DO192" s="53">
        <v>0.0545978508889675</v>
      </c>
      <c r="DP192" s="53">
        <v>0.0620753169059753</v>
      </c>
      <c r="DQ192" s="53">
        <v>0.158194318413734</v>
      </c>
      <c r="DR192" s="53">
        <v>0.199337095022202</v>
      </c>
      <c r="DS192" s="53">
        <v>0.128613814711571</v>
      </c>
      <c r="DT192" s="53">
        <v>0.205398604273796</v>
      </c>
      <c r="DU192" s="53">
        <v>0.322352200746536</v>
      </c>
      <c r="DV192" s="53">
        <v>0.363490462303162</v>
      </c>
      <c r="DW192" s="53">
        <v>0.442783802747726</v>
      </c>
      <c r="DX192" s="53">
        <v>0.442521929740906</v>
      </c>
      <c r="DY192" s="53">
        <v>0.431064397096634</v>
      </c>
      <c r="DZ192" s="53">
        <v>0.391052156686783</v>
      </c>
      <c r="EA192" s="53">
        <v>0.449343085289001</v>
      </c>
      <c r="EB192" s="53">
        <v>0.479739546775818</v>
      </c>
      <c r="EC192" s="53">
        <v>0.504894495010376</v>
      </c>
      <c r="ED192" s="53">
        <v>0.532407820224762</v>
      </c>
      <c r="EE192" s="53">
        <v>0.517526805400848</v>
      </c>
      <c r="EF192" s="53">
        <v>0.511110544204712</v>
      </c>
      <c r="EG192" s="53">
        <v>0.504553973674774</v>
      </c>
      <c r="EH192" s="53">
        <v>0.50013267993927</v>
      </c>
      <c r="EI192" s="53">
        <v>0.501262903213501</v>
      </c>
      <c r="EJ192" s="53">
        <v>0.508638560771942</v>
      </c>
      <c r="EK192" s="53">
        <v>0.500706434249878</v>
      </c>
      <c r="EL192" s="53">
        <v>0.494825810194016</v>
      </c>
      <c r="EM192" s="53">
        <v>0.476320087909698</v>
      </c>
      <c r="EN192" s="53">
        <v>0.531110644340515</v>
      </c>
      <c r="EO192" s="53">
        <v>0.545809149742126</v>
      </c>
      <c r="EP192" s="53">
        <v>0.546950221061707</v>
      </c>
      <c r="EQ192" s="53">
        <v>0.541518807411194</v>
      </c>
      <c r="ER192" s="53">
        <v>0.5290167927742</v>
      </c>
      <c r="ES192" s="53">
        <v>0.544328272342682</v>
      </c>
      <c r="ET192" s="53">
        <v>0.577635645866394</v>
      </c>
      <c r="EU192" s="53">
        <v>0.563440382480621</v>
      </c>
      <c r="EV192" s="53">
        <v>0.563728094100952</v>
      </c>
      <c r="EW192" s="53">
        <v>0.564505219459534</v>
      </c>
      <c r="EX192" s="53">
        <v>0.542170226573944</v>
      </c>
    </row>
    <row r="193" s="53" customFormat="1" spans="1:154">
      <c r="A193" s="54">
        <v>300474</v>
      </c>
      <c r="B193" s="62">
        <v>300474</v>
      </c>
      <c r="C193" s="53" t="s">
        <v>591</v>
      </c>
      <c r="D193" s="55">
        <v>43851</v>
      </c>
      <c r="E193" s="53">
        <v>0.0606117844581604</v>
      </c>
      <c r="F193" s="53">
        <v>0.00490145664662123</v>
      </c>
      <c r="G193" s="53">
        <v>-0.00304542761296034</v>
      </c>
      <c r="H193" s="53">
        <v>0.043331153690815</v>
      </c>
      <c r="I193" s="53">
        <v>-0.0368563942611217</v>
      </c>
      <c r="J193" s="53">
        <v>-0.00842570047825575</v>
      </c>
      <c r="K193" s="53">
        <v>0.0126036861911416</v>
      </c>
      <c r="L193" s="53">
        <v>-0.0146079426631331</v>
      </c>
      <c r="M193" s="53">
        <v>0.0121375918388367</v>
      </c>
      <c r="N193" s="53">
        <v>-0.014038011431694</v>
      </c>
      <c r="O193" s="53">
        <v>0.00922742579132318</v>
      </c>
      <c r="P193" s="53">
        <v>0.000648622284643352</v>
      </c>
      <c r="Q193" s="53">
        <v>-0.00337989535182714</v>
      </c>
      <c r="R193" s="53">
        <v>0.0236107297241688</v>
      </c>
      <c r="S193" s="53">
        <v>0.0238494947552681</v>
      </c>
      <c r="T193" s="53">
        <v>-0.0226616524159908</v>
      </c>
      <c r="U193" s="53">
        <v>-0.0467134267091751</v>
      </c>
      <c r="V193" s="53">
        <v>-0.00941770058125257</v>
      </c>
      <c r="W193" s="53">
        <v>-0.0623225271701813</v>
      </c>
      <c r="X193" s="53">
        <v>-0.136302754282951</v>
      </c>
      <c r="Y193" s="53">
        <v>-0.192876726388931</v>
      </c>
      <c r="Z193" s="53">
        <v>-0.253249138593674</v>
      </c>
      <c r="AA193" s="53">
        <v>-0.301612347364426</v>
      </c>
      <c r="AB193" s="53">
        <v>-0.367404580116272</v>
      </c>
      <c r="AC193" s="53">
        <v>-0.364969789981842</v>
      </c>
      <c r="AD193" s="53">
        <v>-0.395534306764603</v>
      </c>
      <c r="AE193" s="53">
        <v>-0.44568258523941</v>
      </c>
      <c r="AF193" s="53">
        <v>-0.526231944561005</v>
      </c>
      <c r="AG193" s="53">
        <v>-0.426764339208603</v>
      </c>
      <c r="AH193" s="53">
        <v>-0.476891160011292</v>
      </c>
      <c r="AI193" s="53">
        <v>-0.479628026485443</v>
      </c>
      <c r="AJ193" s="53">
        <v>-0.491248399019241</v>
      </c>
      <c r="AK193" s="53">
        <v>-0.493816465139389</v>
      </c>
      <c r="AL193" s="53">
        <v>-0.460271120071411</v>
      </c>
      <c r="AM193" s="53">
        <v>-0.357682466506958</v>
      </c>
      <c r="AN193" s="53">
        <v>-0.40240940451622</v>
      </c>
      <c r="AO193" s="53">
        <v>-0.418279618024826</v>
      </c>
      <c r="AP193" s="53">
        <v>-0.370542764663696</v>
      </c>
      <c r="AQ193" s="53">
        <v>-0.382463693618774</v>
      </c>
      <c r="AR193" s="53">
        <v>-0.441611140966415</v>
      </c>
      <c r="AS193" s="53">
        <v>-0.484329134225845</v>
      </c>
      <c r="AT193" s="53">
        <v>-0.391707301139832</v>
      </c>
      <c r="AU193" s="53">
        <v>-0.461001336574554</v>
      </c>
      <c r="AV193" s="53">
        <v>-0.487813830375671</v>
      </c>
      <c r="AW193" s="53">
        <v>-0.492937445640564</v>
      </c>
      <c r="AX193" s="53">
        <v>-0.423287332057953</v>
      </c>
      <c r="AY193" s="53">
        <v>-0.454822361469269</v>
      </c>
      <c r="AZ193" s="53">
        <v>-0.444577366113663</v>
      </c>
      <c r="BA193" s="53">
        <v>-0.471986323595047</v>
      </c>
      <c r="BB193" s="53">
        <v>-0.520660698413849</v>
      </c>
      <c r="BC193" s="53">
        <v>0.0432289279997349</v>
      </c>
      <c r="BD193" s="53">
        <v>-0.00233428459614515</v>
      </c>
      <c r="BE193" s="53">
        <v>-0.0286068953573704</v>
      </c>
      <c r="BF193" s="53">
        <v>0.00790114421397448</v>
      </c>
      <c r="BG193" s="53">
        <v>-0.0421341173350811</v>
      </c>
      <c r="BH193" s="53">
        <v>-0.0658485218882561</v>
      </c>
      <c r="BI193" s="53">
        <v>-0.0511044412851334</v>
      </c>
      <c r="BJ193" s="53">
        <v>-0.0750770419836044</v>
      </c>
      <c r="BK193" s="53">
        <v>-0.0440892577171326</v>
      </c>
      <c r="BL193" s="53">
        <v>-0.0464420057833195</v>
      </c>
      <c r="BM193" s="53">
        <v>-0.0120228352025151</v>
      </c>
      <c r="BN193" s="53">
        <v>0.013583960942924</v>
      </c>
      <c r="BO193" s="53">
        <v>0.00385094713419676</v>
      </c>
      <c r="BP193" s="53">
        <v>0.0444704629480839</v>
      </c>
      <c r="BQ193" s="53">
        <v>0.0251364484429359</v>
      </c>
      <c r="BR193" s="53">
        <v>0.00389763247221708</v>
      </c>
      <c r="BS193" s="53">
        <v>-0.0110420780256391</v>
      </c>
      <c r="BT193" s="53">
        <v>0.00296762119978666</v>
      </c>
      <c r="BU193" s="53">
        <v>-0.0483666136860847</v>
      </c>
      <c r="BV193" s="53">
        <v>-0.0434131473302841</v>
      </c>
      <c r="BW193" s="53">
        <v>-0.0739035531878471</v>
      </c>
      <c r="BX193" s="53">
        <v>-0.104693166911602</v>
      </c>
      <c r="BY193" s="53">
        <v>-0.112107716500759</v>
      </c>
      <c r="BZ193" s="53">
        <v>-0.134202808141708</v>
      </c>
      <c r="CA193" s="53">
        <v>-0.139930963516235</v>
      </c>
      <c r="CB193" s="53">
        <v>-0.179661065340042</v>
      </c>
      <c r="CC193" s="53">
        <v>-0.214942276477814</v>
      </c>
      <c r="CD193" s="53">
        <v>-0.25688448548317</v>
      </c>
      <c r="CE193" s="53">
        <v>-0.220417350530624</v>
      </c>
      <c r="CF193" s="53">
        <v>-0.243910178542137</v>
      </c>
      <c r="CG193" s="53">
        <v>-0.249147161841393</v>
      </c>
      <c r="CH193" s="53">
        <v>-0.231647744774818</v>
      </c>
      <c r="CI193" s="53">
        <v>-0.255167037248611</v>
      </c>
      <c r="CJ193" s="53">
        <v>-0.244563490152359</v>
      </c>
      <c r="CK193" s="53">
        <v>-0.235955148935318</v>
      </c>
      <c r="CL193" s="53">
        <v>-0.232466593384743</v>
      </c>
      <c r="CM193" s="53">
        <v>-0.245596185326576</v>
      </c>
      <c r="CN193" s="53">
        <v>-0.292571306228638</v>
      </c>
      <c r="CO193" s="53">
        <v>-0.293619394302368</v>
      </c>
      <c r="CP193" s="53">
        <v>-0.284873276948929</v>
      </c>
      <c r="CQ193" s="53">
        <v>-0.308974057435989</v>
      </c>
      <c r="CR193" s="53">
        <v>-0.308887839317322</v>
      </c>
      <c r="CS193" s="53">
        <v>-0.341722279787064</v>
      </c>
      <c r="CT193" s="53">
        <v>-0.356009542942047</v>
      </c>
      <c r="CU193" s="53">
        <v>-0.353139042854309</v>
      </c>
      <c r="CV193" s="53">
        <v>-0.336798220872879</v>
      </c>
      <c r="CW193" s="53">
        <v>-0.367482215166092</v>
      </c>
      <c r="CX193" s="53">
        <v>-0.376480579376221</v>
      </c>
      <c r="CY193" s="53">
        <v>-0.368303179740906</v>
      </c>
      <c r="CZ193" s="53">
        <v>-0.389090418815613</v>
      </c>
      <c r="DA193" s="53">
        <v>0.0161630138754845</v>
      </c>
      <c r="DB193" s="53">
        <v>0.0060158995911479</v>
      </c>
      <c r="DC193" s="53">
        <v>0.0243416242301464</v>
      </c>
      <c r="DD193" s="53">
        <v>0.034210167825222</v>
      </c>
      <c r="DE193" s="53">
        <v>0.00405788142234087</v>
      </c>
      <c r="DF193" s="53">
        <v>0.056202981621027</v>
      </c>
      <c r="DG193" s="53">
        <v>0.0624882839620113</v>
      </c>
      <c r="DH193" s="53">
        <v>0.059249259531498</v>
      </c>
      <c r="DI193" s="53">
        <v>0.0550070069730282</v>
      </c>
      <c r="DJ193" s="53">
        <v>0.0311841536313295</v>
      </c>
      <c r="DK193" s="53">
        <v>0.0200304184108973</v>
      </c>
      <c r="DL193" s="53">
        <v>-0.0141551801934838</v>
      </c>
      <c r="DM193" s="53">
        <v>-0.00845068413764238</v>
      </c>
      <c r="DN193" s="53">
        <v>-0.022079573944211</v>
      </c>
      <c r="DO193" s="53">
        <v>-0.00250679533928633</v>
      </c>
      <c r="DP193" s="53">
        <v>-0.0277791265398264</v>
      </c>
      <c r="DQ193" s="53">
        <v>-0.0368911884725094</v>
      </c>
      <c r="DR193" s="53">
        <v>-0.0136051634326577</v>
      </c>
      <c r="DS193" s="53">
        <v>-0.015175755135715</v>
      </c>
      <c r="DT193" s="53">
        <v>-0.094109445810318</v>
      </c>
      <c r="DU193" s="53">
        <v>-0.120193012058735</v>
      </c>
      <c r="DV193" s="53">
        <v>-0.149775803089142</v>
      </c>
      <c r="DW193" s="53">
        <v>-0.190724462270737</v>
      </c>
      <c r="DX193" s="53">
        <v>-0.234421610832214</v>
      </c>
      <c r="DY193" s="53">
        <v>-0.226258680224419</v>
      </c>
      <c r="DZ193" s="53">
        <v>-0.217093095183372</v>
      </c>
      <c r="EA193" s="53">
        <v>-0.231960147619247</v>
      </c>
      <c r="EB193" s="53">
        <v>-0.270567297935486</v>
      </c>
      <c r="EC193" s="53">
        <v>-0.20756684243679</v>
      </c>
      <c r="ED193" s="53">
        <v>-0.234200835227966</v>
      </c>
      <c r="EE193" s="53">
        <v>-0.231700718402863</v>
      </c>
      <c r="EF193" s="53">
        <v>-0.260820508003235</v>
      </c>
      <c r="EG193" s="53">
        <v>-0.239869251847267</v>
      </c>
      <c r="EH193" s="53">
        <v>-0.216927483677864</v>
      </c>
      <c r="EI193" s="53">
        <v>-0.122947163879871</v>
      </c>
      <c r="EJ193" s="53">
        <v>-0.171162664890289</v>
      </c>
      <c r="EK193" s="53">
        <v>-0.173903271555901</v>
      </c>
      <c r="EL193" s="53">
        <v>-0.0791912972927094</v>
      </c>
      <c r="EM193" s="53">
        <v>-0.0900641307234764</v>
      </c>
      <c r="EN193" s="53">
        <v>-0.157957702875137</v>
      </c>
      <c r="EO193" s="53">
        <v>-0.176574900746346</v>
      </c>
      <c r="EP193" s="53">
        <v>-0.0840392932295799</v>
      </c>
      <c r="EQ193" s="53">
        <v>-0.120498910546303</v>
      </c>
      <c r="ER193" s="53">
        <v>-0.133024141192436</v>
      </c>
      <c r="ES193" s="53">
        <v>-0.141018241643906</v>
      </c>
      <c r="ET193" s="53">
        <v>-0.0877089723944664</v>
      </c>
      <c r="EU193" s="53">
        <v>-0.0885599851608276</v>
      </c>
      <c r="EV193" s="53">
        <v>-0.0693166255950928</v>
      </c>
      <c r="EW193" s="53">
        <v>-0.104902975261211</v>
      </c>
      <c r="EX193" s="53">
        <v>-0.132790133357048</v>
      </c>
    </row>
    <row r="194" s="53" customFormat="1" spans="1:154">
      <c r="A194" s="54">
        <v>300476</v>
      </c>
      <c r="B194" s="62">
        <v>300476</v>
      </c>
      <c r="C194" s="53" t="s">
        <v>594</v>
      </c>
      <c r="D194" s="55">
        <v>43851</v>
      </c>
      <c r="E194" s="53">
        <v>0.068559855222702</v>
      </c>
      <c r="F194" s="53">
        <v>0.0910098776221275</v>
      </c>
      <c r="G194" s="53">
        <v>0.0632648169994354</v>
      </c>
      <c r="H194" s="53">
        <v>0.138692572712898</v>
      </c>
      <c r="I194" s="53">
        <v>0.105881899595261</v>
      </c>
      <c r="J194" s="53">
        <v>0.0702230557799339</v>
      </c>
      <c r="K194" s="53">
        <v>0.00596581678837538</v>
      </c>
      <c r="L194" s="53">
        <v>-0.0175036415457726</v>
      </c>
      <c r="M194" s="53">
        <v>0.0601573586463928</v>
      </c>
      <c r="N194" s="53">
        <v>0.0983335301280022</v>
      </c>
      <c r="O194" s="53">
        <v>0.21364538371563</v>
      </c>
      <c r="P194" s="53">
        <v>0.286545395851135</v>
      </c>
      <c r="Q194" s="53">
        <v>0.284096837043762</v>
      </c>
      <c r="R194" s="53">
        <v>0.248555034399033</v>
      </c>
      <c r="S194" s="53">
        <v>0.292658239603043</v>
      </c>
      <c r="T194" s="53">
        <v>0.212694734334946</v>
      </c>
      <c r="U194" s="53">
        <v>0.163883522152901</v>
      </c>
      <c r="V194" s="53">
        <v>0.236574500799179</v>
      </c>
      <c r="W194" s="53">
        <v>0.183409243822098</v>
      </c>
      <c r="X194" s="53">
        <v>0.128619730472565</v>
      </c>
      <c r="Y194" s="53">
        <v>0.108155518770218</v>
      </c>
      <c r="Z194" s="53">
        <v>0.149283692240715</v>
      </c>
      <c r="AA194" s="53">
        <v>0.189642772078514</v>
      </c>
      <c r="AB194" s="53">
        <v>0.15802825987339</v>
      </c>
      <c r="AC194" s="53">
        <v>0.154409885406494</v>
      </c>
      <c r="AD194" s="53">
        <v>0.130658954381943</v>
      </c>
      <c r="AE194" s="53">
        <v>0.108367100358009</v>
      </c>
      <c r="AF194" s="53">
        <v>0.0673791617155075</v>
      </c>
      <c r="AG194" s="53">
        <v>0.0800373628735542</v>
      </c>
      <c r="AH194" s="53">
        <v>0.0802953988313675</v>
      </c>
      <c r="AI194" s="53">
        <v>0.0759113654494286</v>
      </c>
      <c r="AJ194" s="53">
        <v>0.0795197337865829</v>
      </c>
      <c r="AK194" s="53">
        <v>0.0596946589648724</v>
      </c>
      <c r="AL194" s="53">
        <v>0.0793050080537796</v>
      </c>
      <c r="AM194" s="53">
        <v>0.0723118484020233</v>
      </c>
      <c r="AN194" s="53">
        <v>0.0940240621566772</v>
      </c>
      <c r="AO194" s="53">
        <v>0.0609762892127037</v>
      </c>
      <c r="AP194" s="53">
        <v>0.0486721843481064</v>
      </c>
      <c r="AQ194" s="53">
        <v>0.00107966852374375</v>
      </c>
      <c r="AR194" s="53">
        <v>0.076340489089489</v>
      </c>
      <c r="AS194" s="53">
        <v>0.0800296440720558</v>
      </c>
      <c r="AT194" s="53">
        <v>0.0713500529527664</v>
      </c>
      <c r="AU194" s="53">
        <v>0.0352079346776009</v>
      </c>
      <c r="AV194" s="53">
        <v>0.014021516777575</v>
      </c>
      <c r="AW194" s="53">
        <v>0.00494121201336384</v>
      </c>
      <c r="AX194" s="53">
        <v>0.0130702126771212</v>
      </c>
      <c r="AY194" s="53">
        <v>-0.0296035427600145</v>
      </c>
      <c r="AZ194" s="53">
        <v>-0.0354039296507835</v>
      </c>
      <c r="BA194" s="53">
        <v>-0.0476544313132763</v>
      </c>
      <c r="BB194" s="53">
        <v>-0.0836890414357185</v>
      </c>
      <c r="BC194" s="53">
        <v>0.00356064364314079</v>
      </c>
      <c r="BD194" s="53">
        <v>0.038913257420063</v>
      </c>
      <c r="BE194" s="53">
        <v>0.02461326867342</v>
      </c>
      <c r="BF194" s="53">
        <v>0.0809465795755386</v>
      </c>
      <c r="BG194" s="53">
        <v>0.0173506736755371</v>
      </c>
      <c r="BH194" s="53">
        <v>-0.019893154501915</v>
      </c>
      <c r="BI194" s="53">
        <v>-0.0552463866770267</v>
      </c>
      <c r="BJ194" s="53">
        <v>-0.0621679797768593</v>
      </c>
      <c r="BK194" s="53">
        <v>-0.00222183112055063</v>
      </c>
      <c r="BL194" s="53">
        <v>0.0685563609004021</v>
      </c>
      <c r="BM194" s="53">
        <v>0.124495193362236</v>
      </c>
      <c r="BN194" s="53">
        <v>0.176644906401634</v>
      </c>
      <c r="BO194" s="53">
        <v>0.132419243454933</v>
      </c>
      <c r="BP194" s="53">
        <v>0.101390726864338</v>
      </c>
      <c r="BQ194" s="53">
        <v>0.136378690600395</v>
      </c>
      <c r="BR194" s="53">
        <v>0.0877173840999603</v>
      </c>
      <c r="BS194" s="53">
        <v>0.0498628355562687</v>
      </c>
      <c r="BT194" s="53">
        <v>0.094293586909771</v>
      </c>
      <c r="BU194" s="53">
        <v>0.0584897436201572</v>
      </c>
      <c r="BV194" s="53">
        <v>0.0256769023835659</v>
      </c>
      <c r="BW194" s="53">
        <v>0.0154387811198831</v>
      </c>
      <c r="BX194" s="53">
        <v>-0.00438240822404623</v>
      </c>
      <c r="BY194" s="53">
        <v>0.0384780056774616</v>
      </c>
      <c r="BZ194" s="53">
        <v>0.0122889252379537</v>
      </c>
      <c r="CA194" s="53">
        <v>-0.0126452939584851</v>
      </c>
      <c r="CB194" s="53">
        <v>-0.0322700999677181</v>
      </c>
      <c r="CC194" s="53">
        <v>-0.0555359497666359</v>
      </c>
      <c r="CD194" s="53">
        <v>-0.0837790444493294</v>
      </c>
      <c r="CE194" s="53">
        <v>-0.0681536272168159</v>
      </c>
      <c r="CF194" s="53">
        <v>-0.0832545161247253</v>
      </c>
      <c r="CG194" s="53">
        <v>-0.0820838212966919</v>
      </c>
      <c r="CH194" s="53">
        <v>-0.0786772966384888</v>
      </c>
      <c r="CI194" s="53">
        <v>-0.0812267065048218</v>
      </c>
      <c r="CJ194" s="53">
        <v>-0.0639818608760834</v>
      </c>
      <c r="CK194" s="53">
        <v>-0.0688210353255272</v>
      </c>
      <c r="CL194" s="53">
        <v>-0.053411953151226</v>
      </c>
      <c r="CM194" s="53">
        <v>-0.0821117013692856</v>
      </c>
      <c r="CN194" s="53">
        <v>-0.111892119050026</v>
      </c>
      <c r="CO194" s="53">
        <v>-0.136898308992386</v>
      </c>
      <c r="CP194" s="53">
        <v>-0.1197350025177</v>
      </c>
      <c r="CQ194" s="53">
        <v>-0.147997617721558</v>
      </c>
      <c r="CR194" s="53">
        <v>-0.153828516602516</v>
      </c>
      <c r="CS194" s="53">
        <v>-0.176316648721695</v>
      </c>
      <c r="CT194" s="53">
        <v>-0.180416688323021</v>
      </c>
      <c r="CU194" s="53">
        <v>-0.165348887443542</v>
      </c>
      <c r="CV194" s="53">
        <v>-0.134906157851219</v>
      </c>
      <c r="CW194" s="53">
        <v>-0.173193991184235</v>
      </c>
      <c r="CX194" s="53">
        <v>-0.175749018788338</v>
      </c>
      <c r="CY194" s="53">
        <v>-0.174027338624001</v>
      </c>
      <c r="CZ194" s="53">
        <v>-0.180910170078278</v>
      </c>
      <c r="DA194" s="53">
        <v>0.0316548347473145</v>
      </c>
      <c r="DB194" s="53">
        <v>0.0187522489577532</v>
      </c>
      <c r="DC194" s="53">
        <v>0.00530717615038157</v>
      </c>
      <c r="DD194" s="53">
        <v>0.0244016200304031</v>
      </c>
      <c r="DE194" s="53">
        <v>0.055186852812767</v>
      </c>
      <c r="DF194" s="53">
        <v>0.0567718371748924</v>
      </c>
      <c r="DG194" s="53">
        <v>0.0278678312897682</v>
      </c>
      <c r="DH194" s="53">
        <v>0.0113199660554528</v>
      </c>
      <c r="DI194" s="53">
        <v>0.0290348157286644</v>
      </c>
      <c r="DJ194" s="53">
        <v>-0.00356720481067896</v>
      </c>
      <c r="DK194" s="53">
        <v>0.0558058209717274</v>
      </c>
      <c r="DL194" s="53">
        <v>0.0765561312437057</v>
      </c>
      <c r="DM194" s="53">
        <v>0.118333227932453</v>
      </c>
      <c r="DN194" s="53">
        <v>0.113819941878319</v>
      </c>
      <c r="DO194" s="53">
        <v>0.12293516099453</v>
      </c>
      <c r="DP194" s="53">
        <v>0.0916329771280289</v>
      </c>
      <c r="DQ194" s="53">
        <v>0.0806763097643852</v>
      </c>
      <c r="DR194" s="53">
        <v>0.108936540782452</v>
      </c>
      <c r="DS194" s="53">
        <v>0.0915751233696938</v>
      </c>
      <c r="DT194" s="53">
        <v>0.0695984587073326</v>
      </c>
      <c r="DU194" s="53">
        <v>0.0593723654747009</v>
      </c>
      <c r="DV194" s="53">
        <v>0.120321735739708</v>
      </c>
      <c r="DW194" s="53">
        <v>0.117820397019386</v>
      </c>
      <c r="DX194" s="53">
        <v>0.112394951283932</v>
      </c>
      <c r="DY194" s="53">
        <v>0.13371080160141</v>
      </c>
      <c r="DZ194" s="53">
        <v>0.129584684967995</v>
      </c>
      <c r="EA194" s="53">
        <v>0.130558669567108</v>
      </c>
      <c r="EB194" s="53">
        <v>0.11781383305788</v>
      </c>
      <c r="EC194" s="53">
        <v>0.114846616983414</v>
      </c>
      <c r="ED194" s="53">
        <v>0.130205541849136</v>
      </c>
      <c r="EE194" s="53">
        <v>0.124650813639164</v>
      </c>
      <c r="EF194" s="53">
        <v>0.124852657318115</v>
      </c>
      <c r="EG194" s="53">
        <v>0.107576988637447</v>
      </c>
      <c r="EH194" s="53">
        <v>0.109942495822906</v>
      </c>
      <c r="EI194" s="53">
        <v>0.107788510620594</v>
      </c>
      <c r="EJ194" s="53">
        <v>0.114091642200947</v>
      </c>
      <c r="EK194" s="53">
        <v>0.109743617475033</v>
      </c>
      <c r="EL194" s="53">
        <v>0.127219930291176</v>
      </c>
      <c r="EM194" s="53">
        <v>0.10463360697031</v>
      </c>
      <c r="EN194" s="53">
        <v>0.162731111049652</v>
      </c>
      <c r="EO194" s="53">
        <v>0.194682896137238</v>
      </c>
      <c r="EP194" s="53">
        <v>0.191834196448326</v>
      </c>
      <c r="EQ194" s="53">
        <v>0.17818021774292</v>
      </c>
      <c r="ER194" s="53">
        <v>0.161093831062317</v>
      </c>
      <c r="ES194" s="53">
        <v>0.136945724487305</v>
      </c>
      <c r="ET194" s="53">
        <v>0.114631995558739</v>
      </c>
      <c r="EU194" s="53">
        <v>0.110246069729328</v>
      </c>
      <c r="EV194" s="53">
        <v>0.107000708580017</v>
      </c>
      <c r="EW194" s="53">
        <v>0.0930285379290581</v>
      </c>
      <c r="EX194" s="53">
        <v>0.0638767629861832</v>
      </c>
    </row>
    <row r="195" s="53" customFormat="1" spans="1:154">
      <c r="A195" s="54">
        <v>300479</v>
      </c>
      <c r="B195" s="62">
        <v>300479</v>
      </c>
      <c r="C195" s="53" t="s">
        <v>597</v>
      </c>
      <c r="D195" s="55">
        <v>43851</v>
      </c>
      <c r="E195" s="53">
        <v>-0.00870317965745926</v>
      </c>
      <c r="F195" s="53">
        <v>-0.00362535985186696</v>
      </c>
      <c r="G195" s="53">
        <v>0.0122821060940623</v>
      </c>
      <c r="H195" s="53">
        <v>0.0574153773486614</v>
      </c>
      <c r="I195" s="53">
        <v>0.020978394895792</v>
      </c>
      <c r="J195" s="53">
        <v>0.0271655805408955</v>
      </c>
      <c r="K195" s="53">
        <v>0.067234680056572</v>
      </c>
      <c r="L195" s="53">
        <v>0.0766977593302727</v>
      </c>
      <c r="M195" s="53">
        <v>0.0483218729496002</v>
      </c>
      <c r="N195" s="53">
        <v>0.0423523634672165</v>
      </c>
      <c r="O195" s="53">
        <v>0.090834803879261</v>
      </c>
      <c r="P195" s="53">
        <v>0.0849869251251221</v>
      </c>
      <c r="Q195" s="53">
        <v>0.0563121400773525</v>
      </c>
      <c r="R195" s="53">
        <v>0.0122962035238743</v>
      </c>
      <c r="S195" s="53">
        <v>0.012520020827651</v>
      </c>
      <c r="T195" s="53">
        <v>0.0138151179999113</v>
      </c>
      <c r="U195" s="53">
        <v>0.0211773756891489</v>
      </c>
      <c r="V195" s="53">
        <v>-0.0195008143782616</v>
      </c>
      <c r="W195" s="53">
        <v>0.0423793643712997</v>
      </c>
      <c r="X195" s="53">
        <v>0.00270885322242975</v>
      </c>
      <c r="Y195" s="53">
        <v>0.00695527158677578</v>
      </c>
      <c r="Z195" s="53">
        <v>-0.017829418182373</v>
      </c>
      <c r="AA195" s="53">
        <v>0.00867569912225008</v>
      </c>
      <c r="AB195" s="53">
        <v>-0.0233915448188782</v>
      </c>
      <c r="AC195" s="53">
        <v>0.0180199332535267</v>
      </c>
      <c r="AD195" s="53">
        <v>-0.00454201456159353</v>
      </c>
      <c r="AE195" s="53">
        <v>-0.0287071000784636</v>
      </c>
      <c r="AF195" s="53">
        <v>-0.0416548252105713</v>
      </c>
      <c r="AG195" s="53">
        <v>0.0334331728518009</v>
      </c>
      <c r="AH195" s="53">
        <v>0.0212772432714701</v>
      </c>
      <c r="AI195" s="53">
        <v>0.0424358434975147</v>
      </c>
      <c r="AJ195" s="53">
        <v>0.0445429682731628</v>
      </c>
      <c r="AK195" s="53">
        <v>0.00738286320120096</v>
      </c>
      <c r="AL195" s="53">
        <v>0.0284136086702347</v>
      </c>
      <c r="AM195" s="53">
        <v>0.00596949644386768</v>
      </c>
      <c r="AN195" s="53">
        <v>0.0271893050521612</v>
      </c>
      <c r="AO195" s="53">
        <v>0.00937937758862972</v>
      </c>
      <c r="AP195" s="53">
        <v>0.0127691021189094</v>
      </c>
      <c r="AQ195" s="53">
        <v>-0.0245473440736532</v>
      </c>
      <c r="AR195" s="53">
        <v>-0.073202446103096</v>
      </c>
      <c r="AS195" s="53">
        <v>-0.10023233294487</v>
      </c>
      <c r="AT195" s="53">
        <v>-0.0994466617703438</v>
      </c>
      <c r="AU195" s="53">
        <v>-0.108010143041611</v>
      </c>
      <c r="AV195" s="53">
        <v>-0.117220811545849</v>
      </c>
      <c r="AW195" s="53">
        <v>-0.137161388993263</v>
      </c>
      <c r="AX195" s="53">
        <v>-0.218057081103325</v>
      </c>
      <c r="AY195" s="53">
        <v>-0.2353435754776</v>
      </c>
      <c r="AZ195" s="53">
        <v>-0.244868189096451</v>
      </c>
      <c r="BA195" s="53">
        <v>-0.211715340614319</v>
      </c>
      <c r="BB195" s="53">
        <v>-0.108113527297974</v>
      </c>
      <c r="BC195" s="53">
        <v>-0.0059177870862186</v>
      </c>
      <c r="BD195" s="53">
        <v>0.00899630598723888</v>
      </c>
      <c r="BE195" s="53">
        <v>0.024177273735404</v>
      </c>
      <c r="BF195" s="53">
        <v>0.050726406276226</v>
      </c>
      <c r="BG195" s="53">
        <v>0.0298677682876587</v>
      </c>
      <c r="BH195" s="53">
        <v>0.0269727874547243</v>
      </c>
      <c r="BI195" s="53">
        <v>0.0790389403700829</v>
      </c>
      <c r="BJ195" s="53">
        <v>0.0876712575554848</v>
      </c>
      <c r="BK195" s="53">
        <v>0.053825069218874</v>
      </c>
      <c r="BL195" s="53">
        <v>0.0634218603372574</v>
      </c>
      <c r="BM195" s="53">
        <v>0.10498920083046</v>
      </c>
      <c r="BN195" s="53">
        <v>0.11664816737175</v>
      </c>
      <c r="BO195" s="53">
        <v>0.0920927301049232</v>
      </c>
      <c r="BP195" s="53">
        <v>0.06358752399683</v>
      </c>
      <c r="BQ195" s="53">
        <v>0.0388106591999531</v>
      </c>
      <c r="BR195" s="53">
        <v>0.0543576180934906</v>
      </c>
      <c r="BS195" s="53">
        <v>0.0823720246553421</v>
      </c>
      <c r="BT195" s="53">
        <v>0.0670972093939781</v>
      </c>
      <c r="BU195" s="53">
        <v>0.0508214570581913</v>
      </c>
      <c r="BV195" s="53">
        <v>0.0229236800223589</v>
      </c>
      <c r="BW195" s="53">
        <v>0.0310367606580257</v>
      </c>
      <c r="BX195" s="53">
        <v>0.0149447061121464</v>
      </c>
      <c r="BY195" s="53">
        <v>0.0207650326192379</v>
      </c>
      <c r="BZ195" s="53">
        <v>0.00801852345466614</v>
      </c>
      <c r="CA195" s="53">
        <v>0.0488159246742725</v>
      </c>
      <c r="CB195" s="53">
        <v>0.030752757564187</v>
      </c>
      <c r="CC195" s="53">
        <v>0.00711641972884536</v>
      </c>
      <c r="CD195" s="53">
        <v>0.00418767100200057</v>
      </c>
      <c r="CE195" s="53">
        <v>0.0779024660587311</v>
      </c>
      <c r="CF195" s="53">
        <v>0.0699763670563698</v>
      </c>
      <c r="CG195" s="53">
        <v>0.0940440148115158</v>
      </c>
      <c r="CH195" s="53">
        <v>0.088307611644268</v>
      </c>
      <c r="CI195" s="53">
        <v>0.0503979362547398</v>
      </c>
      <c r="CJ195" s="53">
        <v>0.0721344724297523</v>
      </c>
      <c r="CK195" s="53">
        <v>0.0449982658028603</v>
      </c>
      <c r="CL195" s="53">
        <v>0.0597659610211849</v>
      </c>
      <c r="CM195" s="53">
        <v>0.0462253130972385</v>
      </c>
      <c r="CN195" s="53">
        <v>0.0441483370959759</v>
      </c>
      <c r="CO195" s="53">
        <v>0.0356569811701775</v>
      </c>
      <c r="CP195" s="53">
        <v>0.00809977762401104</v>
      </c>
      <c r="CQ195" s="53">
        <v>-0.00261431885883212</v>
      </c>
      <c r="CR195" s="53">
        <v>-0.0160935036838055</v>
      </c>
      <c r="CS195" s="53">
        <v>-0.034572146832943</v>
      </c>
      <c r="CT195" s="53">
        <v>-0.0439561791718006</v>
      </c>
      <c r="CU195" s="53">
        <v>-0.0483702123165131</v>
      </c>
      <c r="CV195" s="53">
        <v>-0.0460084602236748</v>
      </c>
      <c r="CW195" s="53">
        <v>-0.0586211606860161</v>
      </c>
      <c r="CX195" s="53">
        <v>-0.0713502615690231</v>
      </c>
      <c r="CY195" s="53">
        <v>-0.0663670748472214</v>
      </c>
      <c r="CZ195" s="53">
        <v>0.0234023500233889</v>
      </c>
      <c r="DA195" s="53">
        <v>-0.0156625844538212</v>
      </c>
      <c r="DB195" s="53">
        <v>-0.0254988595843315</v>
      </c>
      <c r="DC195" s="53">
        <v>-0.0247723609209061</v>
      </c>
      <c r="DD195" s="53">
        <v>-0.00618822081014514</v>
      </c>
      <c r="DE195" s="53">
        <v>-0.0217665657401085</v>
      </c>
      <c r="DF195" s="53">
        <v>-0.0126844011247158</v>
      </c>
      <c r="DG195" s="53">
        <v>-0.0246814489364624</v>
      </c>
      <c r="DH195" s="53">
        <v>-0.0238506942987442</v>
      </c>
      <c r="DI195" s="53">
        <v>-0.0183803886175156</v>
      </c>
      <c r="DJ195" s="53">
        <v>-0.0339466892182827</v>
      </c>
      <c r="DK195" s="53">
        <v>-0.0270315874367952</v>
      </c>
      <c r="DL195" s="53">
        <v>-0.0445384308695793</v>
      </c>
      <c r="DM195" s="53">
        <v>-0.0486577823758125</v>
      </c>
      <c r="DN195" s="53">
        <v>-0.0641685128211975</v>
      </c>
      <c r="DO195" s="53">
        <v>-0.039167832583189</v>
      </c>
      <c r="DP195" s="53">
        <v>-0.0534196905791759</v>
      </c>
      <c r="DQ195" s="53">
        <v>-0.0740718394517899</v>
      </c>
      <c r="DR195" s="53">
        <v>-0.0994752123951912</v>
      </c>
      <c r="DS195" s="53">
        <v>-0.0213192868977785</v>
      </c>
      <c r="DT195" s="53">
        <v>-0.0330920182168484</v>
      </c>
      <c r="DU195" s="53">
        <v>-0.0369586795568466</v>
      </c>
      <c r="DV195" s="53">
        <v>-0.0456513166427612</v>
      </c>
      <c r="DW195" s="53">
        <v>-0.0249665249139071</v>
      </c>
      <c r="DX195" s="53">
        <v>-0.0442872606217861</v>
      </c>
      <c r="DY195" s="53">
        <v>-0.0436731837689877</v>
      </c>
      <c r="DZ195" s="53">
        <v>-0.0481719635426998</v>
      </c>
      <c r="EA195" s="53">
        <v>-0.048700712621212</v>
      </c>
      <c r="EB195" s="53">
        <v>-0.0587196871638298</v>
      </c>
      <c r="EC195" s="53">
        <v>-0.0573464818298817</v>
      </c>
      <c r="ED195" s="53">
        <v>-0.0615763179957867</v>
      </c>
      <c r="EE195" s="53">
        <v>-0.0644853636622429</v>
      </c>
      <c r="EF195" s="53">
        <v>-0.0566418394446373</v>
      </c>
      <c r="EG195" s="53">
        <v>-0.0558922663331032</v>
      </c>
      <c r="EH195" s="53">
        <v>-0.0565980561077595</v>
      </c>
      <c r="EI195" s="53">
        <v>-0.0519059635698795</v>
      </c>
      <c r="EJ195" s="53">
        <v>-0.0454538464546204</v>
      </c>
      <c r="EK195" s="53">
        <v>-0.0497231259942055</v>
      </c>
      <c r="EL195" s="53">
        <v>-0.0442564263939857</v>
      </c>
      <c r="EM195" s="53">
        <v>-0.0730815157294273</v>
      </c>
      <c r="EN195" s="53">
        <v>-0.0941794216632843</v>
      </c>
      <c r="EO195" s="53">
        <v>-0.110495209693909</v>
      </c>
      <c r="EP195" s="53">
        <v>-0.0962303504347801</v>
      </c>
      <c r="EQ195" s="53">
        <v>-0.0863151922821999</v>
      </c>
      <c r="ER195" s="53">
        <v>-0.0861418172717094</v>
      </c>
      <c r="ES195" s="53">
        <v>-0.101668372750282</v>
      </c>
      <c r="ET195" s="53">
        <v>-0.184925824403763</v>
      </c>
      <c r="EU195" s="53">
        <v>-0.189599603414536</v>
      </c>
      <c r="EV195" s="53">
        <v>-0.186395108699799</v>
      </c>
      <c r="EW195" s="53">
        <v>-0.15822546184063</v>
      </c>
      <c r="EX195" s="53">
        <v>-0.144393071532249</v>
      </c>
    </row>
    <row r="196" s="53" customFormat="1" spans="1:154">
      <c r="A196" s="54">
        <v>300502</v>
      </c>
      <c r="B196" s="62">
        <v>300502</v>
      </c>
      <c r="C196" s="53" t="s">
        <v>600</v>
      </c>
      <c r="D196" s="55">
        <v>43851</v>
      </c>
      <c r="E196" s="53">
        <v>0.171220347285271</v>
      </c>
      <c r="F196" s="53">
        <v>0.242022782564163</v>
      </c>
      <c r="G196" s="53">
        <v>0.268713176250458</v>
      </c>
      <c r="H196" s="53">
        <v>0.312807857990265</v>
      </c>
      <c r="I196" s="53">
        <v>0.302949070930481</v>
      </c>
      <c r="J196" s="53">
        <v>0.350520223379135</v>
      </c>
      <c r="K196" s="53">
        <v>0.420870542526245</v>
      </c>
      <c r="L196" s="53">
        <v>0.405415832996368</v>
      </c>
      <c r="M196" s="53">
        <v>0.392675757408142</v>
      </c>
      <c r="N196" s="53">
        <v>0.33604770898819</v>
      </c>
      <c r="O196" s="53">
        <v>0.295102566480637</v>
      </c>
      <c r="P196" s="53">
        <v>0.279264569282532</v>
      </c>
      <c r="Q196" s="53">
        <v>0.301601469516754</v>
      </c>
      <c r="R196" s="53">
        <v>0.309873402118683</v>
      </c>
      <c r="S196" s="53">
        <v>0.236439228057861</v>
      </c>
      <c r="T196" s="53">
        <v>0.174806296825409</v>
      </c>
      <c r="U196" s="53">
        <v>0.186464890837669</v>
      </c>
      <c r="V196" s="53">
        <v>0.241124764084816</v>
      </c>
      <c r="W196" s="53">
        <v>0.307440280914307</v>
      </c>
      <c r="X196" s="53">
        <v>0.296122878789902</v>
      </c>
      <c r="Y196" s="53">
        <v>0.272470563650131</v>
      </c>
      <c r="Z196" s="53">
        <v>0.2518110871315</v>
      </c>
      <c r="AA196" s="53">
        <v>0.298010766506195</v>
      </c>
      <c r="AB196" s="53">
        <v>0.307342648506165</v>
      </c>
      <c r="AC196" s="53">
        <v>0.283806532621384</v>
      </c>
      <c r="AD196" s="53">
        <v>0.224981710314751</v>
      </c>
      <c r="AE196" s="53">
        <v>0.277631253004074</v>
      </c>
      <c r="AF196" s="53">
        <v>0.33724769949913</v>
      </c>
      <c r="AG196" s="53">
        <v>0.322337806224823</v>
      </c>
      <c r="AH196" s="53">
        <v>0.264478236436844</v>
      </c>
      <c r="AI196" s="53">
        <v>0.240825295448303</v>
      </c>
      <c r="AJ196" s="53">
        <v>0.24210898578167</v>
      </c>
      <c r="AK196" s="53">
        <v>0.189443111419678</v>
      </c>
      <c r="AL196" s="53">
        <v>0.191597461700439</v>
      </c>
      <c r="AM196" s="53">
        <v>0.21502049267292</v>
      </c>
      <c r="AN196" s="53">
        <v>0.305187225341797</v>
      </c>
      <c r="AO196" s="53">
        <v>0.304211258888245</v>
      </c>
      <c r="AP196" s="53">
        <v>0.346293926239014</v>
      </c>
      <c r="AQ196" s="53">
        <v>0.299642115831375</v>
      </c>
      <c r="AR196" s="53">
        <v>0.292295545339584</v>
      </c>
      <c r="AS196" s="53">
        <v>0.27509531378746</v>
      </c>
      <c r="AT196" s="53">
        <v>0.268017739057541</v>
      </c>
      <c r="AU196" s="53">
        <v>0.268070101737976</v>
      </c>
      <c r="AV196" s="53">
        <v>0.327320337295532</v>
      </c>
      <c r="AW196" s="53">
        <v>0.345225781202316</v>
      </c>
      <c r="AX196" s="53">
        <v>0.347419440746307</v>
      </c>
      <c r="AY196" s="53">
        <v>0.338318437337875</v>
      </c>
      <c r="AZ196" s="53">
        <v>0.286725163459778</v>
      </c>
      <c r="BA196" s="53">
        <v>0.358434766530991</v>
      </c>
      <c r="BB196" s="53">
        <v>0.352839976549149</v>
      </c>
      <c r="BC196" s="53">
        <v>0.111973665654659</v>
      </c>
      <c r="BD196" s="53">
        <v>0.1123101785779</v>
      </c>
      <c r="BE196" s="53">
        <v>0.141361325979233</v>
      </c>
      <c r="BF196" s="53">
        <v>0.182343825697899</v>
      </c>
      <c r="BG196" s="53">
        <v>0.185766637325287</v>
      </c>
      <c r="BH196" s="53">
        <v>0.227397501468658</v>
      </c>
      <c r="BI196" s="53">
        <v>0.299462169408798</v>
      </c>
      <c r="BJ196" s="53">
        <v>0.274026215076447</v>
      </c>
      <c r="BK196" s="53">
        <v>0.267956137657166</v>
      </c>
      <c r="BL196" s="53">
        <v>0.238563224673271</v>
      </c>
      <c r="BM196" s="53">
        <v>0.205619096755981</v>
      </c>
      <c r="BN196" s="53">
        <v>0.202377334237099</v>
      </c>
      <c r="BO196" s="53">
        <v>0.241541817784309</v>
      </c>
      <c r="BP196" s="53">
        <v>0.233246728777885</v>
      </c>
      <c r="BQ196" s="53">
        <v>0.190505772829056</v>
      </c>
      <c r="BR196" s="53">
        <v>0.178760811686516</v>
      </c>
      <c r="BS196" s="53">
        <v>0.20509347319603</v>
      </c>
      <c r="BT196" s="53">
        <v>0.267948001623154</v>
      </c>
      <c r="BU196" s="53">
        <v>0.316251486539841</v>
      </c>
      <c r="BV196" s="53">
        <v>0.289985150098801</v>
      </c>
      <c r="BW196" s="53">
        <v>0.278166055679321</v>
      </c>
      <c r="BX196" s="53">
        <v>0.296222150325775</v>
      </c>
      <c r="BY196" s="53">
        <v>0.342359274625778</v>
      </c>
      <c r="BZ196" s="53">
        <v>0.272845238447189</v>
      </c>
      <c r="CA196" s="53">
        <v>0.235428705811501</v>
      </c>
      <c r="CB196" s="53">
        <v>0.194146007299423</v>
      </c>
      <c r="CC196" s="53">
        <v>0.203495755791664</v>
      </c>
      <c r="CD196" s="53">
        <v>0.267427027225494</v>
      </c>
      <c r="CE196" s="53">
        <v>0.296146333217621</v>
      </c>
      <c r="CF196" s="53">
        <v>0.254090577363968</v>
      </c>
      <c r="CG196" s="53">
        <v>0.238896161317825</v>
      </c>
      <c r="CH196" s="53">
        <v>0.221005544066429</v>
      </c>
      <c r="CI196" s="53">
        <v>0.204463690519333</v>
      </c>
      <c r="CJ196" s="53">
        <v>0.220232054591179</v>
      </c>
      <c r="CK196" s="53">
        <v>0.241173580288887</v>
      </c>
      <c r="CL196" s="53">
        <v>0.309303760528564</v>
      </c>
      <c r="CM196" s="53">
        <v>0.295741438865662</v>
      </c>
      <c r="CN196" s="53">
        <v>0.329814046621323</v>
      </c>
      <c r="CO196" s="53">
        <v>0.303243309259415</v>
      </c>
      <c r="CP196" s="53">
        <v>0.277760237455368</v>
      </c>
      <c r="CQ196" s="53">
        <v>0.251966834068298</v>
      </c>
      <c r="CR196" s="53">
        <v>0.254386335611343</v>
      </c>
      <c r="CS196" s="53">
        <v>0.252618014812469</v>
      </c>
      <c r="CT196" s="53">
        <v>0.246185436844826</v>
      </c>
      <c r="CU196" s="53">
        <v>0.265469521284103</v>
      </c>
      <c r="CV196" s="53">
        <v>0.27678182721138</v>
      </c>
      <c r="CW196" s="53">
        <v>0.278094679117203</v>
      </c>
      <c r="CX196" s="53">
        <v>0.234629929065704</v>
      </c>
      <c r="CY196" s="53">
        <v>0.314695805311203</v>
      </c>
      <c r="CZ196" s="53">
        <v>0.290952861309052</v>
      </c>
      <c r="DA196" s="53">
        <v>0.082827053964138</v>
      </c>
      <c r="DB196" s="53">
        <v>0.15329298377037</v>
      </c>
      <c r="DC196" s="53">
        <v>0.150932252407074</v>
      </c>
      <c r="DD196" s="53">
        <v>0.154044419527054</v>
      </c>
      <c r="DE196" s="53">
        <v>0.140762805938721</v>
      </c>
      <c r="DF196" s="53">
        <v>0.146703094244003</v>
      </c>
      <c r="DG196" s="53">
        <v>0.144988760352135</v>
      </c>
      <c r="DH196" s="53">
        <v>0.154969975352287</v>
      </c>
      <c r="DI196" s="53">
        <v>0.148300021886826</v>
      </c>
      <c r="DJ196" s="53">
        <v>0.121064871549606</v>
      </c>
      <c r="DK196" s="53">
        <v>0.113063842058182</v>
      </c>
      <c r="DL196" s="53">
        <v>0.100467629730701</v>
      </c>
      <c r="DM196" s="53">
        <v>0.0836400464177132</v>
      </c>
      <c r="DN196" s="53">
        <v>0.100207060575485</v>
      </c>
      <c r="DO196" s="53">
        <v>0.0695138424634933</v>
      </c>
      <c r="DP196" s="53">
        <v>0.0196258593350649</v>
      </c>
      <c r="DQ196" s="53">
        <v>0.00495180021971464</v>
      </c>
      <c r="DR196" s="53">
        <v>-0.00324284355156124</v>
      </c>
      <c r="DS196" s="53">
        <v>0.0147691732272506</v>
      </c>
      <c r="DT196" s="53">
        <v>0.0297181345522404</v>
      </c>
      <c r="DU196" s="53">
        <v>0.0178849082440138</v>
      </c>
      <c r="DV196" s="53">
        <v>-0.0208307038992643</v>
      </c>
      <c r="DW196" s="53">
        <v>-0.0207681301981211</v>
      </c>
      <c r="DX196" s="53">
        <v>0.0580777898430824</v>
      </c>
      <c r="DY196" s="53">
        <v>0.0719582140445709</v>
      </c>
      <c r="DZ196" s="53">
        <v>0.0544160827994347</v>
      </c>
      <c r="EA196" s="53">
        <v>0.097715862095356</v>
      </c>
      <c r="EB196" s="53">
        <v>0.0934010371565819</v>
      </c>
      <c r="EC196" s="53">
        <v>0.04977186024189</v>
      </c>
      <c r="ED196" s="53">
        <v>0.0339680351316929</v>
      </c>
      <c r="EE196" s="53">
        <v>0.0255095083266497</v>
      </c>
      <c r="EF196" s="53">
        <v>0.0446838177740574</v>
      </c>
      <c r="EG196" s="53">
        <v>0.00855979789048433</v>
      </c>
      <c r="EH196" s="53">
        <v>-0.00505421403795481</v>
      </c>
      <c r="EI196" s="53">
        <v>-0.00257270480506122</v>
      </c>
      <c r="EJ196" s="53">
        <v>0.0194638445973396</v>
      </c>
      <c r="EK196" s="53">
        <v>0.0320502109825611</v>
      </c>
      <c r="EL196" s="53">
        <v>0.0400602892041206</v>
      </c>
      <c r="EM196" s="53">
        <v>0.019979203119874</v>
      </c>
      <c r="EN196" s="53">
        <v>0.0381156653165817</v>
      </c>
      <c r="EO196" s="53">
        <v>0.046708881855011</v>
      </c>
      <c r="EP196" s="53">
        <v>0.0372117981314659</v>
      </c>
      <c r="EQ196" s="53">
        <v>0.039032481610775</v>
      </c>
      <c r="ER196" s="53">
        <v>0.104715295135975</v>
      </c>
      <c r="ES196" s="53">
        <v>0.103336654603481</v>
      </c>
      <c r="ET196" s="53">
        <v>0.0942179933190346</v>
      </c>
      <c r="EU196" s="53">
        <v>0.0838041305541992</v>
      </c>
      <c r="EV196" s="53">
        <v>0.0756756216287613</v>
      </c>
      <c r="EW196" s="53">
        <v>0.0673193261027336</v>
      </c>
      <c r="EX196" s="53">
        <v>0.0854675024747849</v>
      </c>
    </row>
    <row r="197" s="53" customFormat="1" spans="1:154">
      <c r="A197" s="54">
        <v>300504</v>
      </c>
      <c r="B197" s="62">
        <v>300504</v>
      </c>
      <c r="C197" s="53" t="s">
        <v>603</v>
      </c>
      <c r="D197" s="55">
        <v>43851</v>
      </c>
      <c r="E197" s="53">
        <v>-0.0219585597515106</v>
      </c>
      <c r="F197" s="53">
        <v>-0.054739385843277</v>
      </c>
      <c r="G197" s="53">
        <v>-0.0948770344257355</v>
      </c>
      <c r="H197" s="53">
        <v>-0.140520066022873</v>
      </c>
      <c r="I197" s="53">
        <v>-0.159698829054832</v>
      </c>
      <c r="J197" s="53">
        <v>-0.186170503497124</v>
      </c>
      <c r="K197" s="53">
        <v>-0.194883793592453</v>
      </c>
      <c r="L197" s="53">
        <v>-0.162156581878662</v>
      </c>
      <c r="M197" s="53">
        <v>-0.164340555667877</v>
      </c>
      <c r="N197" s="53">
        <v>-0.176496595144272</v>
      </c>
      <c r="O197" s="53">
        <v>-0.143305689096451</v>
      </c>
      <c r="P197" s="53">
        <v>-0.0341575182974339</v>
      </c>
      <c r="Q197" s="53">
        <v>0.0223324578255415</v>
      </c>
      <c r="R197" s="53">
        <v>0.0880557969212532</v>
      </c>
      <c r="S197" s="53">
        <v>0.123979389667511</v>
      </c>
      <c r="T197" s="53">
        <v>0.0776340886950493</v>
      </c>
      <c r="U197" s="53">
        <v>0.167821362614632</v>
      </c>
      <c r="V197" s="53">
        <v>0.154815703630447</v>
      </c>
      <c r="W197" s="53">
        <v>0.188670039176941</v>
      </c>
      <c r="X197" s="53">
        <v>0.138436675071716</v>
      </c>
      <c r="Y197" s="53">
        <v>0.0849905461072922</v>
      </c>
      <c r="Z197" s="53">
        <v>0.0525219477713108</v>
      </c>
      <c r="AA197" s="53">
        <v>0.0887837558984756</v>
      </c>
      <c r="AB197" s="53">
        <v>0.0593963265419006</v>
      </c>
      <c r="AC197" s="53">
        <v>0.0834466591477394</v>
      </c>
      <c r="AD197" s="53">
        <v>0.0692642778158188</v>
      </c>
      <c r="AE197" s="53">
        <v>0.0959029868245125</v>
      </c>
      <c r="AF197" s="53">
        <v>0.0844190642237663</v>
      </c>
      <c r="AG197" s="53">
        <v>0.107068851590157</v>
      </c>
      <c r="AH197" s="53">
        <v>0.0935313254594803</v>
      </c>
      <c r="AI197" s="53">
        <v>0.0677151456475258</v>
      </c>
      <c r="AJ197" s="53">
        <v>0.0483889132738113</v>
      </c>
      <c r="AK197" s="53">
        <v>0.00339967338368297</v>
      </c>
      <c r="AL197" s="53">
        <v>0.0201719850301743</v>
      </c>
      <c r="AM197" s="53">
        <v>-0.015024128369987</v>
      </c>
      <c r="AN197" s="53">
        <v>-0.00883081089705229</v>
      </c>
      <c r="AO197" s="53">
        <v>0.0109501220285892</v>
      </c>
      <c r="AP197" s="53">
        <v>0.088276244699955</v>
      </c>
      <c r="AQ197" s="53">
        <v>0.11318838596344</v>
      </c>
      <c r="AR197" s="53">
        <v>0.117797717452049</v>
      </c>
      <c r="AS197" s="53">
        <v>0.0939746722579002</v>
      </c>
      <c r="AT197" s="53">
        <v>0.113862909376621</v>
      </c>
      <c r="AU197" s="53">
        <v>0.0708470419049263</v>
      </c>
      <c r="AV197" s="53">
        <v>0.0559290908277035</v>
      </c>
      <c r="AW197" s="53">
        <v>0.063364252448082</v>
      </c>
      <c r="AX197" s="53">
        <v>0.0669675245881081</v>
      </c>
      <c r="AY197" s="53">
        <v>0.04697035998106</v>
      </c>
      <c r="AZ197" s="53">
        <v>0.027953976765275</v>
      </c>
      <c r="BA197" s="53">
        <v>0.0328209437429905</v>
      </c>
      <c r="BB197" s="53">
        <v>0.0985378250479698</v>
      </c>
      <c r="BC197" s="53">
        <v>-0.0185343511402607</v>
      </c>
      <c r="BD197" s="53">
        <v>-0.0611755400896072</v>
      </c>
      <c r="BE197" s="53">
        <v>-0.0971346646547318</v>
      </c>
      <c r="BF197" s="53">
        <v>-0.13701468706131</v>
      </c>
      <c r="BG197" s="53">
        <v>-0.16522490978241</v>
      </c>
      <c r="BH197" s="53">
        <v>-0.18444250524044</v>
      </c>
      <c r="BI197" s="53">
        <v>-0.181804344058037</v>
      </c>
      <c r="BJ197" s="53">
        <v>-0.159324884414673</v>
      </c>
      <c r="BK197" s="53">
        <v>-0.156600773334503</v>
      </c>
      <c r="BL197" s="53">
        <v>-0.156931445002556</v>
      </c>
      <c r="BM197" s="53">
        <v>-0.133177518844604</v>
      </c>
      <c r="BN197" s="53">
        <v>-0.0301300063729286</v>
      </c>
      <c r="BO197" s="53">
        <v>0.0286473892629147</v>
      </c>
      <c r="BP197" s="53">
        <v>0.0897685959935188</v>
      </c>
      <c r="BQ197" s="53">
        <v>0.108976267278194</v>
      </c>
      <c r="BR197" s="53">
        <v>0.0618893839418888</v>
      </c>
      <c r="BS197" s="53">
        <v>0.138999685645103</v>
      </c>
      <c r="BT197" s="53">
        <v>0.132225677371025</v>
      </c>
      <c r="BU197" s="53">
        <v>0.178538218140602</v>
      </c>
      <c r="BV197" s="53">
        <v>0.14015781879425</v>
      </c>
      <c r="BW197" s="53">
        <v>0.101308420300484</v>
      </c>
      <c r="BX197" s="53">
        <v>0.0678335726261139</v>
      </c>
      <c r="BY197" s="53">
        <v>0.116051986813545</v>
      </c>
      <c r="BZ197" s="53">
        <v>0.07239580899477</v>
      </c>
      <c r="CA197" s="53">
        <v>0.0866237580776215</v>
      </c>
      <c r="CB197" s="53">
        <v>0.0761966928839684</v>
      </c>
      <c r="CC197" s="53">
        <v>0.10355294495821</v>
      </c>
      <c r="CD197" s="53">
        <v>0.126666754484177</v>
      </c>
      <c r="CE197" s="53">
        <v>0.163263812661171</v>
      </c>
      <c r="CF197" s="53">
        <v>0.122538581490517</v>
      </c>
      <c r="CG197" s="53">
        <v>0.10850065946579</v>
      </c>
      <c r="CH197" s="53">
        <v>0.104464061558247</v>
      </c>
      <c r="CI197" s="53">
        <v>0.0599141344428062</v>
      </c>
      <c r="CJ197" s="53">
        <v>0.0819365829229355</v>
      </c>
      <c r="CK197" s="53">
        <v>0.0495788715779781</v>
      </c>
      <c r="CL197" s="53">
        <v>0.0679620131850243</v>
      </c>
      <c r="CM197" s="53">
        <v>0.0632163286209106</v>
      </c>
      <c r="CN197" s="53">
        <v>0.0877039730548859</v>
      </c>
      <c r="CO197" s="53">
        <v>0.121523387730122</v>
      </c>
      <c r="CP197" s="53">
        <v>0.0939779728651047</v>
      </c>
      <c r="CQ197" s="53">
        <v>0.0601575598120689</v>
      </c>
      <c r="CR197" s="53">
        <v>0.0614215508103371</v>
      </c>
      <c r="CS197" s="53">
        <v>0.0256761778146029</v>
      </c>
      <c r="CT197" s="53">
        <v>0.0108135864138603</v>
      </c>
      <c r="CU197" s="53">
        <v>0.0125476848334074</v>
      </c>
      <c r="CV197" s="53">
        <v>0.0186205860227346</v>
      </c>
      <c r="CW197" s="53">
        <v>-0.00319939665496349</v>
      </c>
      <c r="CX197" s="53">
        <v>-0.0101271755993366</v>
      </c>
      <c r="CY197" s="53">
        <v>-0.00746545055881143</v>
      </c>
      <c r="CZ197" s="53">
        <v>0.0800490900874138</v>
      </c>
      <c r="DA197" s="53">
        <v>-0.032260674983263</v>
      </c>
      <c r="DB197" s="53">
        <v>-0.0224003121256828</v>
      </c>
      <c r="DC197" s="53">
        <v>-0.026578838005662</v>
      </c>
      <c r="DD197" s="53">
        <v>-0.0323418378829956</v>
      </c>
      <c r="DE197" s="53">
        <v>-0.0233103781938553</v>
      </c>
      <c r="DF197" s="53">
        <v>-0.0305644571781158</v>
      </c>
      <c r="DG197" s="53">
        <v>-0.0419159084558487</v>
      </c>
      <c r="DH197" s="53">
        <v>-0.0316681712865829</v>
      </c>
      <c r="DI197" s="53">
        <v>-0.0365762375295162</v>
      </c>
      <c r="DJ197" s="53">
        <v>-0.0484016276896</v>
      </c>
      <c r="DK197" s="53">
        <v>-0.0389646403491497</v>
      </c>
      <c r="DL197" s="53">
        <v>-0.0328639782965183</v>
      </c>
      <c r="DM197" s="53">
        <v>-0.0351513959467411</v>
      </c>
      <c r="DN197" s="53">
        <v>-0.0305492673069239</v>
      </c>
      <c r="DO197" s="53">
        <v>-0.0138333421200514</v>
      </c>
      <c r="DP197" s="53">
        <v>-0.0130917597562075</v>
      </c>
      <c r="DQ197" s="53">
        <v>-1.47870741784573e-5</v>
      </c>
      <c r="DR197" s="53">
        <v>-0.00624645035713911</v>
      </c>
      <c r="DS197" s="53">
        <v>-0.0187046397477388</v>
      </c>
      <c r="DT197" s="53">
        <v>-0.0305576156824827</v>
      </c>
      <c r="DU197" s="53">
        <v>-0.0451543405652046</v>
      </c>
      <c r="DV197" s="53">
        <v>-0.0441480875015259</v>
      </c>
      <c r="DW197" s="53">
        <v>-0.0561046972870827</v>
      </c>
      <c r="DX197" s="53">
        <v>-0.0418359488248825</v>
      </c>
      <c r="DY197" s="53">
        <v>-0.0320135690271854</v>
      </c>
      <c r="DZ197" s="53">
        <v>-0.0357688814401627</v>
      </c>
      <c r="EA197" s="53">
        <v>-0.0364864207804203</v>
      </c>
      <c r="EB197" s="53">
        <v>-0.071084164083004</v>
      </c>
      <c r="EC197" s="53">
        <v>-0.0850314274430275</v>
      </c>
      <c r="ED197" s="53">
        <v>-0.0578437224030495</v>
      </c>
      <c r="EE197" s="53">
        <v>-0.0696219801902771</v>
      </c>
      <c r="EF197" s="53">
        <v>-0.0849116146564484</v>
      </c>
      <c r="EG197" s="53">
        <v>-0.0853509306907654</v>
      </c>
      <c r="EH197" s="53">
        <v>-0.0906010642647743</v>
      </c>
      <c r="EI197" s="53">
        <v>-0.0934394672513008</v>
      </c>
      <c r="EJ197" s="53">
        <v>-0.105629295110703</v>
      </c>
      <c r="EK197" s="53">
        <v>-0.0811026766896248</v>
      </c>
      <c r="EL197" s="53">
        <v>-0.0282641928642988</v>
      </c>
      <c r="EM197" s="53">
        <v>-0.0371714718639851</v>
      </c>
      <c r="EN197" s="53">
        <v>-0.00501672457903624</v>
      </c>
      <c r="EO197" s="53">
        <v>0.00498064700514078</v>
      </c>
      <c r="EP197" s="53">
        <v>0.0236048940569162</v>
      </c>
      <c r="EQ197" s="53">
        <v>0.0163343939930201</v>
      </c>
      <c r="ER197" s="53">
        <v>0.0162790380418301</v>
      </c>
      <c r="ES197" s="53">
        <v>0.0219801012426615</v>
      </c>
      <c r="ET197" s="53">
        <v>0.0195104721933603</v>
      </c>
      <c r="EU197" s="53">
        <v>0.0213332902640104</v>
      </c>
      <c r="EV197" s="53">
        <v>0.00924468506127596</v>
      </c>
      <c r="EW197" s="53">
        <v>0.011449926532805</v>
      </c>
      <c r="EX197" s="53">
        <v>-0.0103477360680699</v>
      </c>
    </row>
    <row r="198" s="53" customFormat="1" spans="1:154">
      <c r="A198" s="54">
        <v>300514</v>
      </c>
      <c r="B198" s="62">
        <v>300514</v>
      </c>
      <c r="C198" s="53" t="s">
        <v>606</v>
      </c>
      <c r="D198" s="55">
        <v>43851</v>
      </c>
      <c r="E198" s="53">
        <v>-0.00603253301233053</v>
      </c>
      <c r="F198" s="53">
        <v>-0.00679238047450781</v>
      </c>
      <c r="G198" s="53">
        <v>-0.0558952242136002</v>
      </c>
      <c r="H198" s="53">
        <v>-0.0451167523860931</v>
      </c>
      <c r="I198" s="53">
        <v>-0.0653062537312508</v>
      </c>
      <c r="J198" s="53">
        <v>-0.0835955515503883</v>
      </c>
      <c r="K198" s="53">
        <v>-0.114214316010475</v>
      </c>
      <c r="L198" s="53">
        <v>-0.135548412799835</v>
      </c>
      <c r="M198" s="53">
        <v>-0.13067452609539</v>
      </c>
      <c r="N198" s="53">
        <v>-0.163684502243996</v>
      </c>
      <c r="O198" s="53">
        <v>-0.166895478963852</v>
      </c>
      <c r="P198" s="53">
        <v>-0.112105503678322</v>
      </c>
      <c r="Q198" s="53">
        <v>-0.130884721875191</v>
      </c>
      <c r="R198" s="53">
        <v>-0.163351386785507</v>
      </c>
      <c r="S198" s="53">
        <v>-0.15715104341507</v>
      </c>
      <c r="T198" s="53">
        <v>-0.160506874322891</v>
      </c>
      <c r="U198" s="53">
        <v>-0.165892288088799</v>
      </c>
      <c r="V198" s="53">
        <v>-0.187506824731827</v>
      </c>
      <c r="W198" s="53">
        <v>-0.264006704092026</v>
      </c>
      <c r="X198" s="53">
        <v>-0.173874154686928</v>
      </c>
      <c r="Y198" s="53">
        <v>-0.192670911550522</v>
      </c>
      <c r="Z198" s="53">
        <v>-0.216747775673866</v>
      </c>
      <c r="AA198" s="53">
        <v>-0.178415894508362</v>
      </c>
      <c r="AB198" s="53">
        <v>-0.199697136878967</v>
      </c>
      <c r="AC198" s="53">
        <v>-0.201667487621307</v>
      </c>
      <c r="AD198" s="53">
        <v>-0.202900245785713</v>
      </c>
      <c r="AE198" s="53">
        <v>-0.208492383360863</v>
      </c>
      <c r="AF198" s="53">
        <v>-0.198012739419937</v>
      </c>
      <c r="AG198" s="53">
        <v>-0.128938063979149</v>
      </c>
      <c r="AH198" s="53">
        <v>-0.148951560258865</v>
      </c>
      <c r="AI198" s="53">
        <v>-0.137893050909042</v>
      </c>
      <c r="AJ198" s="53">
        <v>-0.108857788145542</v>
      </c>
      <c r="AK198" s="53">
        <v>-0.182043954730034</v>
      </c>
      <c r="AL198" s="53">
        <v>-0.194376066327095</v>
      </c>
      <c r="AM198" s="53">
        <v>-0.245723605155945</v>
      </c>
      <c r="AN198" s="53">
        <v>-0.275487869977951</v>
      </c>
      <c r="AO198" s="53">
        <v>-0.321104854345322</v>
      </c>
      <c r="AP198" s="53">
        <v>-0.31689664721489</v>
      </c>
      <c r="AQ198" s="53">
        <v>-0.297393411397934</v>
      </c>
      <c r="AR198" s="53">
        <v>-0.260408461093903</v>
      </c>
      <c r="AS198" s="53">
        <v>-0.274629265069962</v>
      </c>
      <c r="AT198" s="53">
        <v>-0.26270404458046</v>
      </c>
      <c r="AU198" s="53">
        <v>-0.267424017190933</v>
      </c>
      <c r="AV198" s="53">
        <v>-0.261571139097214</v>
      </c>
      <c r="AW198" s="53">
        <v>-0.258410006761551</v>
      </c>
      <c r="AX198" s="53">
        <v>-0.254465907812119</v>
      </c>
      <c r="AY198" s="53">
        <v>-0.279692083597183</v>
      </c>
      <c r="AZ198" s="53">
        <v>-0.29264634847641</v>
      </c>
      <c r="BA198" s="53">
        <v>-0.292188793420792</v>
      </c>
      <c r="BB198" s="53">
        <v>-0.31444251537323</v>
      </c>
      <c r="BC198" s="53">
        <v>0.00266645662486553</v>
      </c>
      <c r="BD198" s="53">
        <v>0.00810819491744041</v>
      </c>
      <c r="BE198" s="53">
        <v>-0.0209006778895855</v>
      </c>
      <c r="BF198" s="53">
        <v>-0.0297681242227554</v>
      </c>
      <c r="BG198" s="53">
        <v>-0.0391221642494202</v>
      </c>
      <c r="BH198" s="53">
        <v>-0.0612107813358307</v>
      </c>
      <c r="BI198" s="53">
        <v>-0.0755847096443176</v>
      </c>
      <c r="BJ198" s="53">
        <v>-0.0794420093297958</v>
      </c>
      <c r="BK198" s="53">
        <v>-0.0731728076934814</v>
      </c>
      <c r="BL198" s="53">
        <v>-0.0878777354955673</v>
      </c>
      <c r="BM198" s="53">
        <v>-0.0771277472376823</v>
      </c>
      <c r="BN198" s="53">
        <v>-0.0423449203372002</v>
      </c>
      <c r="BO198" s="53">
        <v>-0.063663437962532</v>
      </c>
      <c r="BP198" s="53">
        <v>-0.0951806753873825</v>
      </c>
      <c r="BQ198" s="53">
        <v>-0.0936604589223862</v>
      </c>
      <c r="BR198" s="53">
        <v>-0.0945125073194504</v>
      </c>
      <c r="BS198" s="53">
        <v>-0.108424633741379</v>
      </c>
      <c r="BT198" s="53">
        <v>-0.124082185328007</v>
      </c>
      <c r="BU198" s="53">
        <v>-0.129126667976379</v>
      </c>
      <c r="BV198" s="53">
        <v>-0.112507283687592</v>
      </c>
      <c r="BW198" s="53">
        <v>-0.123388811945915</v>
      </c>
      <c r="BX198" s="53">
        <v>-0.138082668185234</v>
      </c>
      <c r="BY198" s="53">
        <v>-0.0949518233537674</v>
      </c>
      <c r="BZ198" s="53">
        <v>-0.110533900558949</v>
      </c>
      <c r="CA198" s="53">
        <v>-0.110573500394821</v>
      </c>
      <c r="CB198" s="53">
        <v>-0.0981566607952118</v>
      </c>
      <c r="CC198" s="53">
        <v>-0.116555958986282</v>
      </c>
      <c r="CD198" s="53">
        <v>-0.123898088932037</v>
      </c>
      <c r="CE198" s="53">
        <v>-0.0463058389723301</v>
      </c>
      <c r="CF198" s="53">
        <v>-0.066661961376667</v>
      </c>
      <c r="CG198" s="53">
        <v>-0.0474038384854794</v>
      </c>
      <c r="CH198" s="53">
        <v>-0.0118345022201538</v>
      </c>
      <c r="CI198" s="53">
        <v>-0.0728450790047646</v>
      </c>
      <c r="CJ198" s="53">
        <v>-0.0817265585064888</v>
      </c>
      <c r="CK198" s="53">
        <v>-0.134539783000946</v>
      </c>
      <c r="CL198" s="53">
        <v>-0.153663158416748</v>
      </c>
      <c r="CM198" s="53">
        <v>-0.172240063548088</v>
      </c>
      <c r="CN198" s="53">
        <v>-0.172172695398331</v>
      </c>
      <c r="CO198" s="53">
        <v>-0.161399319767952</v>
      </c>
      <c r="CP198" s="53">
        <v>-0.166867956519127</v>
      </c>
      <c r="CQ198" s="53">
        <v>-0.189696699380875</v>
      </c>
      <c r="CR198" s="53">
        <v>-0.176295578479767</v>
      </c>
      <c r="CS198" s="53">
        <v>-0.183970987796783</v>
      </c>
      <c r="CT198" s="53">
        <v>-0.180542573332787</v>
      </c>
      <c r="CU198" s="53">
        <v>-0.182194635272026</v>
      </c>
      <c r="CV198" s="53">
        <v>-0.183886244893074</v>
      </c>
      <c r="CW198" s="53">
        <v>-0.21075539290905</v>
      </c>
      <c r="CX198" s="53">
        <v>-0.220241069793701</v>
      </c>
      <c r="CY198" s="53">
        <v>-0.217274948954582</v>
      </c>
      <c r="CZ198" s="53">
        <v>-0.224838525056839</v>
      </c>
      <c r="DA198" s="53">
        <v>-0.0291572213172913</v>
      </c>
      <c r="DB198" s="53">
        <v>-0.0353588052093983</v>
      </c>
      <c r="DC198" s="53">
        <v>-0.0554527752101421</v>
      </c>
      <c r="DD198" s="53">
        <v>-0.0358068570494652</v>
      </c>
      <c r="DE198" s="53">
        <v>-0.0466423220932484</v>
      </c>
      <c r="DF198" s="53">
        <v>-0.0428430028259754</v>
      </c>
      <c r="DG198" s="53">
        <v>-0.059087835252285</v>
      </c>
      <c r="DH198" s="53">
        <v>-0.0765646398067474</v>
      </c>
      <c r="DI198" s="53">
        <v>-0.0779599472880363</v>
      </c>
      <c r="DJ198" s="53">
        <v>-0.0962650030851364</v>
      </c>
      <c r="DK198" s="53">
        <v>-0.110225953161716</v>
      </c>
      <c r="DL198" s="53">
        <v>-0.0902188122272491</v>
      </c>
      <c r="DM198" s="53">
        <v>-0.0876795053482056</v>
      </c>
      <c r="DN198" s="53">
        <v>-0.0886289328336716</v>
      </c>
      <c r="DO198" s="53">
        <v>-0.0839488133788109</v>
      </c>
      <c r="DP198" s="53">
        <v>-0.0864525958895683</v>
      </c>
      <c r="DQ198" s="53">
        <v>-0.0779258906841278</v>
      </c>
      <c r="DR198" s="53">
        <v>-0.0838828682899475</v>
      </c>
      <c r="DS198" s="53">
        <v>-0.155338257551193</v>
      </c>
      <c r="DT198" s="53">
        <v>-0.0818250998854637</v>
      </c>
      <c r="DU198" s="53">
        <v>-0.0897403359413147</v>
      </c>
      <c r="DV198" s="53">
        <v>-0.0991233289241791</v>
      </c>
      <c r="DW198" s="53">
        <v>-0.103922307491302</v>
      </c>
      <c r="DX198" s="53">
        <v>-0.109621472656727</v>
      </c>
      <c r="DY198" s="53">
        <v>-0.111552216112614</v>
      </c>
      <c r="DZ198" s="53">
        <v>-0.125201821327209</v>
      </c>
      <c r="EA198" s="53">
        <v>-0.112394653260708</v>
      </c>
      <c r="EB198" s="53">
        <v>-0.0945728719234467</v>
      </c>
      <c r="EC198" s="53">
        <v>-0.103090465068817</v>
      </c>
      <c r="ED198" s="53">
        <v>-0.102747827768326</v>
      </c>
      <c r="EE198" s="53">
        <v>-0.1109474375844</v>
      </c>
      <c r="EF198" s="53">
        <v>-0.117481514811516</v>
      </c>
      <c r="EG198" s="53">
        <v>-0.129657104611397</v>
      </c>
      <c r="EH198" s="53">
        <v>-0.133107736706734</v>
      </c>
      <c r="EI198" s="53">
        <v>-0.131642043590546</v>
      </c>
      <c r="EJ198" s="53">
        <v>-0.142282947897911</v>
      </c>
      <c r="EK198" s="53">
        <v>-0.169323027133942</v>
      </c>
      <c r="EL198" s="53">
        <v>-0.165182188153267</v>
      </c>
      <c r="EM198" s="53">
        <v>-0.15645232796669</v>
      </c>
      <c r="EN198" s="53">
        <v>-0.113998718559742</v>
      </c>
      <c r="EO198" s="53">
        <v>-0.105390809476376</v>
      </c>
      <c r="EP198" s="53">
        <v>-0.106866717338562</v>
      </c>
      <c r="EQ198" s="53">
        <v>-0.103911273181438</v>
      </c>
      <c r="ER198" s="53">
        <v>-0.101486802101135</v>
      </c>
      <c r="ES198" s="53">
        <v>-0.0966736003756523</v>
      </c>
      <c r="ET198" s="53">
        <v>-0.0910378992557526</v>
      </c>
      <c r="EU198" s="53">
        <v>-0.0893949195742607</v>
      </c>
      <c r="EV198" s="53">
        <v>-0.0928635075688362</v>
      </c>
      <c r="EW198" s="53">
        <v>-0.0953720659017563</v>
      </c>
      <c r="EX198" s="53">
        <v>-0.110062211751938</v>
      </c>
    </row>
    <row r="199" s="53" customFormat="1" spans="1:154">
      <c r="A199" s="54">
        <v>300516</v>
      </c>
      <c r="B199" s="62">
        <v>300516</v>
      </c>
      <c r="C199" s="53" t="s">
        <v>609</v>
      </c>
      <c r="D199" s="55">
        <v>43851</v>
      </c>
      <c r="E199" s="53">
        <v>0.0201130639761686</v>
      </c>
      <c r="F199" s="53">
        <v>0.0150049012154341</v>
      </c>
      <c r="G199" s="53">
        <v>0.0140879983082414</v>
      </c>
      <c r="H199" s="53">
        <v>0.0167319383472204</v>
      </c>
      <c r="I199" s="53">
        <v>0.0209737550467253</v>
      </c>
      <c r="J199" s="53">
        <v>0.060067430138588</v>
      </c>
      <c r="K199" s="53">
        <v>0.0527077876031399</v>
      </c>
      <c r="L199" s="53">
        <v>-0.0264730155467987</v>
      </c>
      <c r="M199" s="53">
        <v>0.0162345767021179</v>
      </c>
      <c r="N199" s="53">
        <v>-0.0119583029299974</v>
      </c>
      <c r="O199" s="53">
        <v>-0.0168386027216911</v>
      </c>
      <c r="P199" s="53">
        <v>-0.0611424632370472</v>
      </c>
      <c r="Q199" s="53">
        <v>-0.0519561357796192</v>
      </c>
      <c r="R199" s="53">
        <v>-0.074372835457325</v>
      </c>
      <c r="S199" s="53">
        <v>-0.0909350514411926</v>
      </c>
      <c r="T199" s="53">
        <v>-0.115649238228798</v>
      </c>
      <c r="U199" s="53">
        <v>-0.139063864946365</v>
      </c>
      <c r="V199" s="53">
        <v>-0.121596895158291</v>
      </c>
      <c r="W199" s="53">
        <v>-0.155074417591095</v>
      </c>
      <c r="X199" s="53">
        <v>-0.083349235355854</v>
      </c>
      <c r="Y199" s="53">
        <v>-0.103667050600052</v>
      </c>
      <c r="Z199" s="53">
        <v>-0.149517714977264</v>
      </c>
      <c r="AA199" s="53">
        <v>-0.19022011756897</v>
      </c>
      <c r="AB199" s="53">
        <v>-0.20610873401165</v>
      </c>
      <c r="AC199" s="53">
        <v>-0.22175407409668</v>
      </c>
      <c r="AD199" s="53">
        <v>-0.252200931310654</v>
      </c>
      <c r="AE199" s="53">
        <v>-0.205478340387344</v>
      </c>
      <c r="AF199" s="53">
        <v>-0.185572654008865</v>
      </c>
      <c r="AG199" s="53">
        <v>-0.173885628581047</v>
      </c>
      <c r="AH199" s="53">
        <v>-0.185297906398773</v>
      </c>
      <c r="AI199" s="53">
        <v>-0.173696756362915</v>
      </c>
      <c r="AJ199" s="53">
        <v>-0.168588429689407</v>
      </c>
      <c r="AK199" s="53">
        <v>-0.198645710945129</v>
      </c>
      <c r="AL199" s="53">
        <v>-0.26745879650116</v>
      </c>
      <c r="AM199" s="53">
        <v>-0.270840466022491</v>
      </c>
      <c r="AN199" s="53">
        <v>-0.288573086261749</v>
      </c>
      <c r="AO199" s="53">
        <v>-0.307537019252777</v>
      </c>
      <c r="AP199" s="53">
        <v>-0.341284722089767</v>
      </c>
      <c r="AQ199" s="53">
        <v>-0.339857757091522</v>
      </c>
      <c r="AR199" s="53">
        <v>-0.382634729146957</v>
      </c>
      <c r="AS199" s="53">
        <v>-0.40550485253334</v>
      </c>
      <c r="AT199" s="53">
        <v>-0.427627623081207</v>
      </c>
      <c r="AU199" s="53">
        <v>-0.379837453365326</v>
      </c>
      <c r="AV199" s="53">
        <v>-0.381883502006531</v>
      </c>
      <c r="AW199" s="53">
        <v>-0.400683730840683</v>
      </c>
      <c r="AX199" s="53">
        <v>-0.370662033557892</v>
      </c>
      <c r="AY199" s="53">
        <v>-0.377970516681671</v>
      </c>
      <c r="AZ199" s="53">
        <v>-0.352028429508209</v>
      </c>
      <c r="BA199" s="53">
        <v>-0.331397533416748</v>
      </c>
      <c r="BB199" s="53">
        <v>-0.280878484249115</v>
      </c>
      <c r="BC199" s="53">
        <v>0.00890278816223145</v>
      </c>
      <c r="BD199" s="53">
        <v>0.0205419603735209</v>
      </c>
      <c r="BE199" s="53">
        <v>0.00491135753691196</v>
      </c>
      <c r="BF199" s="53">
        <v>0.00868748314678669</v>
      </c>
      <c r="BG199" s="53">
        <v>0.021546421572566</v>
      </c>
      <c r="BH199" s="53">
        <v>0.0724762678146362</v>
      </c>
      <c r="BI199" s="53">
        <v>0.0819812640547752</v>
      </c>
      <c r="BJ199" s="53">
        <v>0.0648203417658806</v>
      </c>
      <c r="BK199" s="53">
        <v>0.0286875162273645</v>
      </c>
      <c r="BL199" s="53">
        <v>0.0200527496635914</v>
      </c>
      <c r="BM199" s="53">
        <v>0.0106745660305023</v>
      </c>
      <c r="BN199" s="53">
        <v>-0.0273102112114429</v>
      </c>
      <c r="BO199" s="53">
        <v>-0.0326981879770756</v>
      </c>
      <c r="BP199" s="53">
        <v>-0.0395407229661942</v>
      </c>
      <c r="BQ199" s="53">
        <v>-0.0289921704679728</v>
      </c>
      <c r="BR199" s="53">
        <v>-0.0548106282949448</v>
      </c>
      <c r="BS199" s="53">
        <v>-0.0655548572540283</v>
      </c>
      <c r="BT199" s="53">
        <v>-0.044274527579546</v>
      </c>
      <c r="BU199" s="53">
        <v>-0.0494636707007885</v>
      </c>
      <c r="BV199" s="53">
        <v>-0.0151225943118334</v>
      </c>
      <c r="BW199" s="53">
        <v>-0.0485383532941341</v>
      </c>
      <c r="BX199" s="53">
        <v>-0.0686564072966576</v>
      </c>
      <c r="BY199" s="53">
        <v>-0.0941066443920135</v>
      </c>
      <c r="BZ199" s="53">
        <v>-0.108978383243084</v>
      </c>
      <c r="CA199" s="53">
        <v>-0.128598749637604</v>
      </c>
      <c r="CB199" s="53">
        <v>-0.141926676034927</v>
      </c>
      <c r="CC199" s="53">
        <v>-0.105974696576595</v>
      </c>
      <c r="CD199" s="53">
        <v>-0.0718187764286995</v>
      </c>
      <c r="CE199" s="53">
        <v>-0.0498188585042953</v>
      </c>
      <c r="CF199" s="53">
        <v>-0.0587459541857243</v>
      </c>
      <c r="CG199" s="53">
        <v>-0.0443260222673416</v>
      </c>
      <c r="CH199" s="53">
        <v>-0.0306730382144451</v>
      </c>
      <c r="CI199" s="53">
        <v>-0.047392200678587</v>
      </c>
      <c r="CJ199" s="53">
        <v>-0.0911505669355392</v>
      </c>
      <c r="CK199" s="53">
        <v>-0.0768581628799438</v>
      </c>
      <c r="CL199" s="53">
        <v>-0.0810912251472473</v>
      </c>
      <c r="CM199" s="53">
        <v>-0.0945136770606041</v>
      </c>
      <c r="CN199" s="53">
        <v>-0.114415869116783</v>
      </c>
      <c r="CO199" s="53">
        <v>-0.121201433241367</v>
      </c>
      <c r="CP199" s="53">
        <v>-0.149502366781235</v>
      </c>
      <c r="CQ199" s="53">
        <v>-0.148112550377846</v>
      </c>
      <c r="CR199" s="53">
        <v>-0.180857315659523</v>
      </c>
      <c r="CS199" s="53">
        <v>-0.13720928132534</v>
      </c>
      <c r="CT199" s="53">
        <v>-0.132644712924957</v>
      </c>
      <c r="CU199" s="53">
        <v>-0.142813861370087</v>
      </c>
      <c r="CV199" s="53">
        <v>-0.158389627933502</v>
      </c>
      <c r="CW199" s="53">
        <v>-0.159668132662773</v>
      </c>
      <c r="CX199" s="53">
        <v>-0.131111562252045</v>
      </c>
      <c r="CY199" s="53">
        <v>-0.0952610895037651</v>
      </c>
      <c r="CZ199" s="53">
        <v>-0.0584973730146885</v>
      </c>
      <c r="DA199" s="53">
        <v>0.0367675051093102</v>
      </c>
      <c r="DB199" s="53">
        <v>0.0200201719999313</v>
      </c>
      <c r="DC199" s="53">
        <v>0.0347338728606701</v>
      </c>
      <c r="DD199" s="53">
        <v>0.0336016863584518</v>
      </c>
      <c r="DE199" s="53">
        <v>0.0249845646321774</v>
      </c>
      <c r="DF199" s="53">
        <v>0.0131483925506473</v>
      </c>
      <c r="DG199" s="53">
        <v>-0.00371624436229467</v>
      </c>
      <c r="DH199" s="53">
        <v>-0.0657361298799515</v>
      </c>
      <c r="DI199" s="53">
        <v>0.0131042907014489</v>
      </c>
      <c r="DJ199" s="53">
        <v>-0.00645382236689329</v>
      </c>
      <c r="DK199" s="53">
        <v>-0.00195593852549791</v>
      </c>
      <c r="DL199" s="53">
        <v>-0.00827501993626356</v>
      </c>
      <c r="DM199" s="53">
        <v>0.00629928428679705</v>
      </c>
      <c r="DN199" s="53">
        <v>-0.00927488226443529</v>
      </c>
      <c r="DO199" s="53">
        <v>-0.0363856516778469</v>
      </c>
      <c r="DP199" s="53">
        <v>-0.0352813750505447</v>
      </c>
      <c r="DQ199" s="53">
        <v>-0.0479517765343189</v>
      </c>
      <c r="DR199" s="53">
        <v>-0.0517651364207268</v>
      </c>
      <c r="DS199" s="53">
        <v>-0.0800535082817078</v>
      </c>
      <c r="DT199" s="53">
        <v>-0.0426694117486477</v>
      </c>
      <c r="DU199" s="53">
        <v>-0.0295714717358351</v>
      </c>
      <c r="DV199" s="53">
        <v>-0.0553040765225887</v>
      </c>
      <c r="DW199" s="53">
        <v>-0.0705562382936478</v>
      </c>
      <c r="DX199" s="53">
        <v>-0.0715731233358383</v>
      </c>
      <c r="DY199" s="53">
        <v>-0.0675980970263481</v>
      </c>
      <c r="DZ199" s="53">
        <v>-0.0847170278429985</v>
      </c>
      <c r="EA199" s="53">
        <v>-0.0739464163780212</v>
      </c>
      <c r="EB199" s="53">
        <v>-0.0881966426968575</v>
      </c>
      <c r="EC199" s="53">
        <v>-0.0985095426440239</v>
      </c>
      <c r="ED199" s="53">
        <v>-0.100994728505611</v>
      </c>
      <c r="EE199" s="53">
        <v>-0.103813506662846</v>
      </c>
      <c r="EF199" s="53">
        <v>-0.112358160316944</v>
      </c>
      <c r="EG199" s="53">
        <v>-0.125696271657944</v>
      </c>
      <c r="EH199" s="53">
        <v>-0.150750994682312</v>
      </c>
      <c r="EI199" s="53">
        <v>-0.1684250831604</v>
      </c>
      <c r="EJ199" s="53">
        <v>-0.181924611330032</v>
      </c>
      <c r="EK199" s="53">
        <v>-0.187466114759445</v>
      </c>
      <c r="EL199" s="53">
        <v>-0.201311618089676</v>
      </c>
      <c r="EM199" s="53">
        <v>-0.193099081516266</v>
      </c>
      <c r="EN199" s="53">
        <v>-0.207575112581253</v>
      </c>
      <c r="EO199" s="53">
        <v>-0.231835082173347</v>
      </c>
      <c r="EP199" s="53">
        <v>-0.221213087439537</v>
      </c>
      <c r="EQ199" s="53">
        <v>-0.217070937156677</v>
      </c>
      <c r="ER199" s="53">
        <v>-0.223681569099426</v>
      </c>
      <c r="ES199" s="53">
        <v>-0.232312634587288</v>
      </c>
      <c r="ET199" s="53">
        <v>-0.186715185642242</v>
      </c>
      <c r="EU199" s="53">
        <v>-0.192745178937912</v>
      </c>
      <c r="EV199" s="53">
        <v>-0.195359647274017</v>
      </c>
      <c r="EW199" s="53">
        <v>-0.210579216480255</v>
      </c>
      <c r="EX199" s="53">
        <v>-0.196823880076408</v>
      </c>
    </row>
    <row r="200" s="53" customFormat="1" spans="1:154">
      <c r="A200" s="54">
        <v>300531</v>
      </c>
      <c r="B200" s="62">
        <v>300531</v>
      </c>
      <c r="C200" s="53" t="s">
        <v>612</v>
      </c>
      <c r="D200" s="55">
        <v>43851</v>
      </c>
      <c r="E200" s="53">
        <v>-0.0168627705425024</v>
      </c>
      <c r="F200" s="53">
        <v>0.0354238376021385</v>
      </c>
      <c r="G200" s="53">
        <v>0.0678638443350792</v>
      </c>
      <c r="H200" s="53">
        <v>0.169929683208466</v>
      </c>
      <c r="I200" s="53">
        <v>0.128767386078835</v>
      </c>
      <c r="J200" s="53">
        <v>0.0991355031728745</v>
      </c>
      <c r="K200" s="53">
        <v>0.0886043831706047</v>
      </c>
      <c r="L200" s="53">
        <v>0.0459170192480087</v>
      </c>
      <c r="M200" s="53">
        <v>0.0682864189147949</v>
      </c>
      <c r="N200" s="53">
        <v>0.0511365123093128</v>
      </c>
      <c r="O200" s="53">
        <v>0.0490032359957695</v>
      </c>
      <c r="P200" s="53">
        <v>0.0454818569123745</v>
      </c>
      <c r="Q200" s="53">
        <v>0.0116849197074771</v>
      </c>
      <c r="R200" s="53">
        <v>-0.0170380659401417</v>
      </c>
      <c r="S200" s="53">
        <v>0.00759947299957275</v>
      </c>
      <c r="T200" s="53">
        <v>-0.0461319461464882</v>
      </c>
      <c r="U200" s="53">
        <v>-0.00487514119595289</v>
      </c>
      <c r="V200" s="53">
        <v>0.00451605767011642</v>
      </c>
      <c r="W200" s="53">
        <v>0.0343080535531044</v>
      </c>
      <c r="X200" s="53">
        <v>0.0320432372391224</v>
      </c>
      <c r="Y200" s="53">
        <v>0.0277752615511417</v>
      </c>
      <c r="Z200" s="53">
        <v>0.0624492317438126</v>
      </c>
      <c r="AA200" s="53">
        <v>0.0223996918648481</v>
      </c>
      <c r="AB200" s="53">
        <v>-0.00792317185550928</v>
      </c>
      <c r="AC200" s="53">
        <v>-0.0118054430931807</v>
      </c>
      <c r="AD200" s="53">
        <v>-0.0627196580171585</v>
      </c>
      <c r="AE200" s="53">
        <v>-0.081565760076046</v>
      </c>
      <c r="AF200" s="53">
        <v>-0.0841840133070946</v>
      </c>
      <c r="AG200" s="53">
        <v>-0.102209620177746</v>
      </c>
      <c r="AH200" s="53">
        <v>-0.111191593110561</v>
      </c>
      <c r="AI200" s="53">
        <v>-0.109180510044098</v>
      </c>
      <c r="AJ200" s="53">
        <v>-0.128430172801018</v>
      </c>
      <c r="AK200" s="53">
        <v>-0.123846732079983</v>
      </c>
      <c r="AL200" s="53">
        <v>-0.11011765897274</v>
      </c>
      <c r="AM200" s="53">
        <v>-0.0993028655648232</v>
      </c>
      <c r="AN200" s="53">
        <v>-0.0838263481855392</v>
      </c>
      <c r="AO200" s="53">
        <v>-0.0861286371946335</v>
      </c>
      <c r="AP200" s="53">
        <v>-0.0510910525918007</v>
      </c>
      <c r="AQ200" s="53">
        <v>-0.0497625060379505</v>
      </c>
      <c r="AR200" s="53">
        <v>-0.0688987374305725</v>
      </c>
      <c r="AS200" s="53">
        <v>-0.0767677053809166</v>
      </c>
      <c r="AT200" s="53">
        <v>-0.0637874454259872</v>
      </c>
      <c r="AU200" s="53">
        <v>-0.0166805721819401</v>
      </c>
      <c r="AV200" s="53">
        <v>-0.024900795891881</v>
      </c>
      <c r="AW200" s="53">
        <v>-0.00369689683429897</v>
      </c>
      <c r="AX200" s="53">
        <v>-0.0159141421318054</v>
      </c>
      <c r="AY200" s="53">
        <v>-0.0238044690340757</v>
      </c>
      <c r="AZ200" s="53">
        <v>-0.0443373173475266</v>
      </c>
      <c r="BA200" s="53">
        <v>-0.0386845543980598</v>
      </c>
      <c r="BB200" s="53">
        <v>-0.0405877903103828</v>
      </c>
      <c r="BC200" s="53">
        <v>-0.0132690398022532</v>
      </c>
      <c r="BD200" s="53">
        <v>0.0458409823477268</v>
      </c>
      <c r="BE200" s="53">
        <v>0.0657868832349777</v>
      </c>
      <c r="BF200" s="53">
        <v>0.16959522664547</v>
      </c>
      <c r="BG200" s="53">
        <v>0.1407740265131</v>
      </c>
      <c r="BH200" s="53">
        <v>0.118431352078915</v>
      </c>
      <c r="BI200" s="53">
        <v>0.11384217441082</v>
      </c>
      <c r="BJ200" s="53">
        <v>0.096307598054409</v>
      </c>
      <c r="BK200" s="53">
        <v>0.0935822576284409</v>
      </c>
      <c r="BL200" s="53">
        <v>0.082135982811451</v>
      </c>
      <c r="BM200" s="53">
        <v>0.085679717361927</v>
      </c>
      <c r="BN200" s="53">
        <v>0.0798213183879852</v>
      </c>
      <c r="BO200" s="53">
        <v>0.0658208578824997</v>
      </c>
      <c r="BP200" s="53">
        <v>0.0396750159561634</v>
      </c>
      <c r="BQ200" s="53">
        <v>0.0478280484676361</v>
      </c>
      <c r="BR200" s="53">
        <v>-0.0109291234984994</v>
      </c>
      <c r="BS200" s="53">
        <v>0.0141724096611142</v>
      </c>
      <c r="BT200" s="53">
        <v>0.0153521196916699</v>
      </c>
      <c r="BU200" s="53">
        <v>0.055218156427145</v>
      </c>
      <c r="BV200" s="53">
        <v>0.0461478047072887</v>
      </c>
      <c r="BW200" s="53">
        <v>0.0495166033506393</v>
      </c>
      <c r="BX200" s="53">
        <v>0.0910094082355499</v>
      </c>
      <c r="BY200" s="53">
        <v>0.0617880932986736</v>
      </c>
      <c r="BZ200" s="53">
        <v>0.0369931235909462</v>
      </c>
      <c r="CA200" s="53">
        <v>0.0390640050172806</v>
      </c>
      <c r="CB200" s="53">
        <v>0.000398108852095902</v>
      </c>
      <c r="CC200" s="53">
        <v>-0.0177437607198954</v>
      </c>
      <c r="CD200" s="53">
        <v>-0.00927025265991688</v>
      </c>
      <c r="CE200" s="53">
        <v>-0.0153833646327257</v>
      </c>
      <c r="CF200" s="53">
        <v>-0.0365181341767311</v>
      </c>
      <c r="CG200" s="53">
        <v>-0.0256050322204828</v>
      </c>
      <c r="CH200" s="53">
        <v>-0.0273609980940819</v>
      </c>
      <c r="CI200" s="53">
        <v>-0.0199371539056301</v>
      </c>
      <c r="CJ200" s="53">
        <v>-0.0171995591372252</v>
      </c>
      <c r="CK200" s="53">
        <v>-0.0130783198401332</v>
      </c>
      <c r="CL200" s="53">
        <v>-0.00822727102786303</v>
      </c>
      <c r="CM200" s="53">
        <v>-0.0179069750010967</v>
      </c>
      <c r="CN200" s="53">
        <v>0.00993268936872482</v>
      </c>
      <c r="CO200" s="53">
        <v>0.011079328134656</v>
      </c>
      <c r="CP200" s="53">
        <v>-0.0132569596171379</v>
      </c>
      <c r="CQ200" s="53">
        <v>-0.0252318605780602</v>
      </c>
      <c r="CR200" s="53">
        <v>-0.0142165487632155</v>
      </c>
      <c r="CS200" s="53">
        <v>0.0307785589247942</v>
      </c>
      <c r="CT200" s="53">
        <v>0.0414111763238907</v>
      </c>
      <c r="CU200" s="53">
        <v>0.0489655695855618</v>
      </c>
      <c r="CV200" s="53">
        <v>0.0306031163781881</v>
      </c>
      <c r="CW200" s="53">
        <v>0.0231992602348328</v>
      </c>
      <c r="CX200" s="53">
        <v>-0.00303701497614384</v>
      </c>
      <c r="CY200" s="53">
        <v>-0.0160461515188217</v>
      </c>
      <c r="CZ200" s="53">
        <v>-0.0176500380039215</v>
      </c>
      <c r="DA200" s="53">
        <v>-0.0185929890722036</v>
      </c>
      <c r="DB200" s="53">
        <v>-0.0254164040088654</v>
      </c>
      <c r="DC200" s="53">
        <v>-0.0129222925752401</v>
      </c>
      <c r="DD200" s="53">
        <v>-0.0146648036316037</v>
      </c>
      <c r="DE200" s="53">
        <v>-0.0270058996975422</v>
      </c>
      <c r="DF200" s="53">
        <v>-0.0342951118946075</v>
      </c>
      <c r="DG200" s="53">
        <v>-0.0402370505034924</v>
      </c>
      <c r="DH200" s="53">
        <v>-0.0653898343443871</v>
      </c>
      <c r="DI200" s="53">
        <v>-0.0402950942516327</v>
      </c>
      <c r="DJ200" s="53">
        <v>-0.0459987260401249</v>
      </c>
      <c r="DK200" s="53">
        <v>-0.0516757369041443</v>
      </c>
      <c r="DL200" s="53">
        <v>-0.0493387207388878</v>
      </c>
      <c r="DM200" s="53">
        <v>-0.0691351965069771</v>
      </c>
      <c r="DN200" s="53">
        <v>-0.0717123374342918</v>
      </c>
      <c r="DO200" s="53">
        <v>-0.0552278347313404</v>
      </c>
      <c r="DP200" s="53">
        <v>-0.0502020828425884</v>
      </c>
      <c r="DQ200" s="53">
        <v>-0.0340468101203442</v>
      </c>
      <c r="DR200" s="53">
        <v>-0.025835320353508</v>
      </c>
      <c r="DS200" s="53">
        <v>-0.0359093621373177</v>
      </c>
      <c r="DT200" s="53">
        <v>-0.0291038248687983</v>
      </c>
      <c r="DU200" s="53">
        <v>-0.0367406010627747</v>
      </c>
      <c r="DV200" s="53">
        <v>-0.0435594357550144</v>
      </c>
      <c r="DW200" s="53">
        <v>-0.0543876588344574</v>
      </c>
      <c r="DX200" s="53">
        <v>-0.05991555377841</v>
      </c>
      <c r="DY200" s="53">
        <v>-0.0658687055110931</v>
      </c>
      <c r="DZ200" s="53">
        <v>-0.0781170204281807</v>
      </c>
      <c r="EA200" s="53">
        <v>-0.0788212567567825</v>
      </c>
      <c r="EB200" s="53">
        <v>-0.0899130180478096</v>
      </c>
      <c r="EC200" s="53">
        <v>-0.101825512945652</v>
      </c>
      <c r="ED200" s="53">
        <v>-0.089672714471817</v>
      </c>
      <c r="EE200" s="53">
        <v>-0.098574735224247</v>
      </c>
      <c r="EF200" s="53">
        <v>-0.116068430244923</v>
      </c>
      <c r="EG200" s="53">
        <v>-0.11890883743763</v>
      </c>
      <c r="EH200" s="53">
        <v>-0.107917353510857</v>
      </c>
      <c r="EI200" s="53">
        <v>-0.101223804056644</v>
      </c>
      <c r="EJ200" s="53">
        <v>-0.0905983373522758</v>
      </c>
      <c r="EK200" s="53">
        <v>-0.0832209214568138</v>
      </c>
      <c r="EL200" s="53">
        <v>-0.0760229974985123</v>
      </c>
      <c r="EM200" s="53">
        <v>-0.0758410915732384</v>
      </c>
      <c r="EN200" s="53">
        <v>-0.0706410333514214</v>
      </c>
      <c r="EO200" s="53">
        <v>-0.0665351003408432</v>
      </c>
      <c r="EP200" s="53">
        <v>-0.0645701587200165</v>
      </c>
      <c r="EQ200" s="53">
        <v>-0.0624583885073662</v>
      </c>
      <c r="ER200" s="53">
        <v>-0.0813112333416939</v>
      </c>
      <c r="ES200" s="53">
        <v>-0.0676617249846458</v>
      </c>
      <c r="ET200" s="53">
        <v>-0.0615165159106255</v>
      </c>
      <c r="EU200" s="53">
        <v>-0.0620029866695404</v>
      </c>
      <c r="EV200" s="53">
        <v>-0.0562995597720146</v>
      </c>
      <c r="EW200" s="53">
        <v>-0.0376376621425152</v>
      </c>
      <c r="EX200" s="53">
        <v>-0.0379370115697384</v>
      </c>
    </row>
    <row r="201" s="53" customFormat="1" spans="1:154">
      <c r="A201" s="54">
        <v>300543</v>
      </c>
      <c r="B201" s="62">
        <v>300543</v>
      </c>
      <c r="C201" s="53" t="s">
        <v>615</v>
      </c>
      <c r="D201" s="55">
        <v>43851</v>
      </c>
      <c r="E201" s="53">
        <v>-0.00809281039983034</v>
      </c>
      <c r="F201" s="53">
        <v>-0.0289827883243561</v>
      </c>
      <c r="G201" s="53">
        <v>-0.0490982383489609</v>
      </c>
      <c r="H201" s="53">
        <v>-0.0956322327256203</v>
      </c>
      <c r="I201" s="53">
        <v>-0.116648107767105</v>
      </c>
      <c r="J201" s="53">
        <v>-0.0518725514411926</v>
      </c>
      <c r="K201" s="53">
        <v>-0.113157004117966</v>
      </c>
      <c r="L201" s="53">
        <v>-0.144558429718018</v>
      </c>
      <c r="M201" s="53">
        <v>-0.146462932229042</v>
      </c>
      <c r="N201" s="53">
        <v>-0.155616387724876</v>
      </c>
      <c r="O201" s="53">
        <v>-0.167646571993828</v>
      </c>
      <c r="P201" s="53">
        <v>-0.157917469739914</v>
      </c>
      <c r="Q201" s="53">
        <v>-0.158915624022484</v>
      </c>
      <c r="R201" s="53">
        <v>-0.16730897128582</v>
      </c>
      <c r="S201" s="53">
        <v>-0.14535953104496</v>
      </c>
      <c r="T201" s="53">
        <v>-0.182164832949638</v>
      </c>
      <c r="U201" s="53">
        <v>-0.197619140148163</v>
      </c>
      <c r="V201" s="53">
        <v>-0.195514962077141</v>
      </c>
      <c r="W201" s="53">
        <v>-0.190162837505341</v>
      </c>
      <c r="X201" s="53">
        <v>-0.181412488222122</v>
      </c>
      <c r="Y201" s="53">
        <v>-0.197326675057411</v>
      </c>
      <c r="Z201" s="53">
        <v>-0.221640214323997</v>
      </c>
      <c r="AA201" s="53">
        <v>-0.232467383146286</v>
      </c>
      <c r="AB201" s="53">
        <v>-0.257883340120316</v>
      </c>
      <c r="AC201" s="53">
        <v>-0.243209779262543</v>
      </c>
      <c r="AD201" s="53">
        <v>-0.282479286193848</v>
      </c>
      <c r="AE201" s="53">
        <v>-0.275789439678192</v>
      </c>
      <c r="AF201" s="53">
        <v>-0.291688412427902</v>
      </c>
      <c r="AG201" s="53">
        <v>-0.270735234022141</v>
      </c>
      <c r="AH201" s="53">
        <v>-0.289923578500748</v>
      </c>
      <c r="AI201" s="53">
        <v>-0.257492154836655</v>
      </c>
      <c r="AJ201" s="53">
        <v>-0.213315740227699</v>
      </c>
      <c r="AK201" s="53">
        <v>-0.222651690244675</v>
      </c>
      <c r="AL201" s="53">
        <v>-0.151767775416374</v>
      </c>
      <c r="AM201" s="53">
        <v>-0.212518125772476</v>
      </c>
      <c r="AN201" s="53">
        <v>-0.293771862983704</v>
      </c>
      <c r="AO201" s="53">
        <v>-0.305231392383575</v>
      </c>
      <c r="AP201" s="53">
        <v>-0.358893662691116</v>
      </c>
      <c r="AQ201" s="53">
        <v>-0.372374206781387</v>
      </c>
      <c r="AR201" s="53">
        <v>-0.405806541442871</v>
      </c>
      <c r="AS201" s="53">
        <v>-0.420115143060684</v>
      </c>
      <c r="AT201" s="53">
        <v>-0.391910314559937</v>
      </c>
      <c r="AU201" s="53">
        <v>-0.391323149204254</v>
      </c>
      <c r="AV201" s="53">
        <v>-0.39195728302002</v>
      </c>
      <c r="AW201" s="53">
        <v>-0.441526383161545</v>
      </c>
      <c r="AX201" s="53">
        <v>-0.442601680755615</v>
      </c>
      <c r="AY201" s="53">
        <v>-0.451642066240311</v>
      </c>
      <c r="AZ201" s="53">
        <v>-0.479388177394867</v>
      </c>
      <c r="BA201" s="53">
        <v>-0.509534060955048</v>
      </c>
      <c r="BB201" s="53">
        <v>-0.538050711154938</v>
      </c>
      <c r="BC201" s="53">
        <v>0.00364910159260035</v>
      </c>
      <c r="BD201" s="53">
        <v>-0.00809114705771208</v>
      </c>
      <c r="BE201" s="53">
        <v>-0.0138490004464984</v>
      </c>
      <c r="BF201" s="53">
        <v>-0.0445404686033726</v>
      </c>
      <c r="BG201" s="53">
        <v>-0.0755476877093315</v>
      </c>
      <c r="BH201" s="53">
        <v>-0.0138820772990584</v>
      </c>
      <c r="BI201" s="53">
        <v>-0.0653854757547379</v>
      </c>
      <c r="BJ201" s="53">
        <v>-0.0777409225702286</v>
      </c>
      <c r="BK201" s="53">
        <v>-0.0870701000094414</v>
      </c>
      <c r="BL201" s="53">
        <v>-0.0830962806940079</v>
      </c>
      <c r="BM201" s="53">
        <v>-0.0894163846969604</v>
      </c>
      <c r="BN201" s="53">
        <v>-0.0756556168198586</v>
      </c>
      <c r="BO201" s="53">
        <v>-0.0611091926693916</v>
      </c>
      <c r="BP201" s="53">
        <v>-0.0504725128412247</v>
      </c>
      <c r="BQ201" s="53">
        <v>-0.062151625752449</v>
      </c>
      <c r="BR201" s="53">
        <v>-0.0942875146865845</v>
      </c>
      <c r="BS201" s="53">
        <v>-0.117583900690079</v>
      </c>
      <c r="BT201" s="53">
        <v>-0.121933899819851</v>
      </c>
      <c r="BU201" s="53">
        <v>-0.108213379979134</v>
      </c>
      <c r="BV201" s="53">
        <v>-0.103512145578861</v>
      </c>
      <c r="BW201" s="53">
        <v>-0.118983529508114</v>
      </c>
      <c r="BX201" s="53">
        <v>-0.129035130143166</v>
      </c>
      <c r="BY201" s="53">
        <v>-0.126419395208359</v>
      </c>
      <c r="BZ201" s="53">
        <v>-0.144046127796173</v>
      </c>
      <c r="CA201" s="53">
        <v>-0.127760142087936</v>
      </c>
      <c r="CB201" s="53">
        <v>-0.158596873283386</v>
      </c>
      <c r="CC201" s="53">
        <v>-0.148248255252838</v>
      </c>
      <c r="CD201" s="53">
        <v>-0.16355861723423</v>
      </c>
      <c r="CE201" s="53">
        <v>-0.127971574664116</v>
      </c>
      <c r="CF201" s="53">
        <v>-0.150501772761345</v>
      </c>
      <c r="CG201" s="53">
        <v>-0.10587714612484</v>
      </c>
      <c r="CH201" s="53">
        <v>-0.056073997169733</v>
      </c>
      <c r="CI201" s="53">
        <v>-0.0619274787604809</v>
      </c>
      <c r="CJ201" s="53">
        <v>0.00894542317837477</v>
      </c>
      <c r="CK201" s="53">
        <v>-0.0577440895140171</v>
      </c>
      <c r="CL201" s="53">
        <v>-0.132642269134521</v>
      </c>
      <c r="CM201" s="53">
        <v>-0.167295187711716</v>
      </c>
      <c r="CN201" s="53">
        <v>-0.217027798295021</v>
      </c>
      <c r="CO201" s="53">
        <v>-0.214608311653137</v>
      </c>
      <c r="CP201" s="53">
        <v>-0.230458289384842</v>
      </c>
      <c r="CQ201" s="53">
        <v>-0.249073967337608</v>
      </c>
      <c r="CR201" s="53">
        <v>-0.211996480822563</v>
      </c>
      <c r="CS201" s="53">
        <v>-0.212204694747925</v>
      </c>
      <c r="CT201" s="53">
        <v>-0.212707817554474</v>
      </c>
      <c r="CU201" s="53">
        <v>-0.245543241500854</v>
      </c>
      <c r="CV201" s="53">
        <v>-0.257670164108276</v>
      </c>
      <c r="CW201" s="53">
        <v>-0.266721487045288</v>
      </c>
      <c r="CX201" s="53">
        <v>-0.288175195455551</v>
      </c>
      <c r="CY201" s="53">
        <v>-0.294003933668137</v>
      </c>
      <c r="CZ201" s="53">
        <v>-0.301394671201706</v>
      </c>
      <c r="DA201" s="53">
        <v>-0.0208217464387417</v>
      </c>
      <c r="DB201" s="53">
        <v>-0.0299714729189873</v>
      </c>
      <c r="DC201" s="53">
        <v>-0.0443290695548058</v>
      </c>
      <c r="DD201" s="53">
        <v>-0.0601716004312038</v>
      </c>
      <c r="DE201" s="53">
        <v>-0.0501802489161491</v>
      </c>
      <c r="DF201" s="53">
        <v>-0.0470703095197678</v>
      </c>
      <c r="DG201" s="53">
        <v>-0.0568513609468937</v>
      </c>
      <c r="DH201" s="53">
        <v>-0.0758973360061646</v>
      </c>
      <c r="DI201" s="53">
        <v>-0.0684726685285568</v>
      </c>
      <c r="DJ201" s="53">
        <v>-0.0815999358892441</v>
      </c>
      <c r="DK201" s="53">
        <v>-0.0873100236058235</v>
      </c>
      <c r="DL201" s="53">
        <v>-0.0913416817784309</v>
      </c>
      <c r="DM201" s="53">
        <v>-0.106886267662048</v>
      </c>
      <c r="DN201" s="53">
        <v>-0.125916287302971</v>
      </c>
      <c r="DO201" s="53">
        <v>-0.0922877341508865</v>
      </c>
      <c r="DP201" s="53">
        <v>-0.0969571471214294</v>
      </c>
      <c r="DQ201" s="53">
        <v>-0.0891150683164597</v>
      </c>
      <c r="DR201" s="53">
        <v>-0.0826609060168266</v>
      </c>
      <c r="DS201" s="53">
        <v>-0.0910292863845825</v>
      </c>
      <c r="DT201" s="53">
        <v>-0.0869801715016365</v>
      </c>
      <c r="DU201" s="53">
        <v>-0.0874229818582535</v>
      </c>
      <c r="DV201" s="53">
        <v>-0.101684913039207</v>
      </c>
      <c r="DW201" s="53">
        <v>-0.115127824246883</v>
      </c>
      <c r="DX201" s="53">
        <v>-0.122917056083679</v>
      </c>
      <c r="DY201" s="53">
        <v>-0.124529473483562</v>
      </c>
      <c r="DZ201" s="53">
        <v>-0.132962256669998</v>
      </c>
      <c r="EA201" s="53">
        <v>-0.13662101328373</v>
      </c>
      <c r="EB201" s="53">
        <v>-0.137209609150887</v>
      </c>
      <c r="EC201" s="53">
        <v>-0.1518434882164</v>
      </c>
      <c r="ED201" s="53">
        <v>-0.148501634597778</v>
      </c>
      <c r="EE201" s="53">
        <v>-0.160694852471352</v>
      </c>
      <c r="EF201" s="53">
        <v>-0.166321575641632</v>
      </c>
      <c r="EG201" s="53">
        <v>-0.169804036617279</v>
      </c>
      <c r="EH201" s="53">
        <v>-0.169793039560318</v>
      </c>
      <c r="EI201" s="53">
        <v>-0.163853868842125</v>
      </c>
      <c r="EJ201" s="53">
        <v>-0.170209422707558</v>
      </c>
      <c r="EK201" s="53">
        <v>-0.147016033530235</v>
      </c>
      <c r="EL201" s="53">
        <v>-0.150945693254471</v>
      </c>
      <c r="EM201" s="53">
        <v>-0.166845723986626</v>
      </c>
      <c r="EN201" s="53">
        <v>-0.184428095817566</v>
      </c>
      <c r="EO201" s="53">
        <v>-0.180121004581451</v>
      </c>
      <c r="EP201" s="53">
        <v>-0.18899367749691</v>
      </c>
      <c r="EQ201" s="53">
        <v>-0.188198283314705</v>
      </c>
      <c r="ER201" s="53">
        <v>-0.188329294323921</v>
      </c>
      <c r="ES201" s="53">
        <v>-0.205062970519066</v>
      </c>
      <c r="ET201" s="53">
        <v>-0.194011345505714</v>
      </c>
      <c r="EU201" s="53">
        <v>-0.194000393152237</v>
      </c>
      <c r="EV201" s="53">
        <v>-0.200292810797691</v>
      </c>
      <c r="EW201" s="53">
        <v>-0.224609941244125</v>
      </c>
      <c r="EX201" s="53">
        <v>-0.245735853910446</v>
      </c>
    </row>
    <row r="202" s="53" customFormat="1" spans="1:154">
      <c r="A202" s="54">
        <v>300546</v>
      </c>
      <c r="B202" s="62">
        <v>300546</v>
      </c>
      <c r="C202" s="53" t="s">
        <v>618</v>
      </c>
      <c r="D202" s="55">
        <v>43851</v>
      </c>
      <c r="E202" s="53">
        <v>-0.000194881111383438</v>
      </c>
      <c r="F202" s="53">
        <v>0.00762095069512725</v>
      </c>
      <c r="G202" s="53">
        <v>0.0299706906080246</v>
      </c>
      <c r="H202" s="53">
        <v>0.0861881598830223</v>
      </c>
      <c r="I202" s="53">
        <v>0.068219855427742</v>
      </c>
      <c r="J202" s="53">
        <v>0.0435007102787495</v>
      </c>
      <c r="K202" s="53">
        <v>0.0149189811199903</v>
      </c>
      <c r="L202" s="53">
        <v>0.0104971993714571</v>
      </c>
      <c r="M202" s="53">
        <v>0.0155743826180696</v>
      </c>
      <c r="N202" s="53">
        <v>-0.0248904060572386</v>
      </c>
      <c r="O202" s="53">
        <v>-0.0691853761672974</v>
      </c>
      <c r="P202" s="53">
        <v>-0.0277645401656628</v>
      </c>
      <c r="Q202" s="53">
        <v>0.0159022286534309</v>
      </c>
      <c r="R202" s="53">
        <v>-0.0362171046435833</v>
      </c>
      <c r="S202" s="53">
        <v>-0.00223743496462703</v>
      </c>
      <c r="T202" s="53">
        <v>0.00697830552235246</v>
      </c>
      <c r="U202" s="53">
        <v>-0.0178857203572989</v>
      </c>
      <c r="V202" s="53">
        <v>0.0202406588941813</v>
      </c>
      <c r="W202" s="53">
        <v>0.00667584361508489</v>
      </c>
      <c r="X202" s="53">
        <v>-0.0268668606877327</v>
      </c>
      <c r="Y202" s="53">
        <v>-0.0594426989555359</v>
      </c>
      <c r="Z202" s="53">
        <v>-0.0529120527207851</v>
      </c>
      <c r="AA202" s="53">
        <v>-0.0882589146494865</v>
      </c>
      <c r="AB202" s="53">
        <v>-0.110787555575371</v>
      </c>
      <c r="AC202" s="53">
        <v>-0.110402382910252</v>
      </c>
      <c r="AD202" s="53">
        <v>-0.154879063367844</v>
      </c>
      <c r="AE202" s="53">
        <v>-0.162230610847473</v>
      </c>
      <c r="AF202" s="53">
        <v>-0.186048611998558</v>
      </c>
      <c r="AG202" s="53">
        <v>-0.189129278063774</v>
      </c>
      <c r="AH202" s="53">
        <v>-0.187882155179977</v>
      </c>
      <c r="AI202" s="53">
        <v>-0.201743274927139</v>
      </c>
      <c r="AJ202" s="53">
        <v>-0.212516859173775</v>
      </c>
      <c r="AK202" s="53">
        <v>-0.216371789574623</v>
      </c>
      <c r="AL202" s="53">
        <v>-0.213347241282463</v>
      </c>
      <c r="AM202" s="53">
        <v>-0.198436081409454</v>
      </c>
      <c r="AN202" s="53">
        <v>-0.171607062220573</v>
      </c>
      <c r="AO202" s="53">
        <v>-0.182579353451729</v>
      </c>
      <c r="AP202" s="53">
        <v>-0.190517425537109</v>
      </c>
      <c r="AQ202" s="53">
        <v>-0.198838457465172</v>
      </c>
      <c r="AR202" s="53">
        <v>-0.224171057343483</v>
      </c>
      <c r="AS202" s="53">
        <v>-0.252094000577927</v>
      </c>
      <c r="AT202" s="53">
        <v>-0.246838852763176</v>
      </c>
      <c r="AU202" s="53">
        <v>-0.255712866783142</v>
      </c>
      <c r="AV202" s="53">
        <v>-0.286035388708115</v>
      </c>
      <c r="AW202" s="53">
        <v>-0.291122674942017</v>
      </c>
      <c r="AX202" s="53">
        <v>-0.282922804355621</v>
      </c>
      <c r="AY202" s="53">
        <v>-0.298808991909027</v>
      </c>
      <c r="AZ202" s="53">
        <v>-0.359424322843552</v>
      </c>
      <c r="BA202" s="53">
        <v>-0.464857131242752</v>
      </c>
      <c r="BB202" s="53">
        <v>-0.453419923782349</v>
      </c>
      <c r="BC202" s="53">
        <v>-0.0405239798128605</v>
      </c>
      <c r="BD202" s="53">
        <v>-0.0253243688493967</v>
      </c>
      <c r="BE202" s="53">
        <v>-0.0181607473641634</v>
      </c>
      <c r="BF202" s="53">
        <v>0.00352055393159389</v>
      </c>
      <c r="BG202" s="53">
        <v>-0.0325306132435799</v>
      </c>
      <c r="BH202" s="53">
        <v>-0.0449029132723808</v>
      </c>
      <c r="BI202" s="53">
        <v>-0.0511301346123219</v>
      </c>
      <c r="BJ202" s="53">
        <v>-0.0581760816276073</v>
      </c>
      <c r="BK202" s="53">
        <v>-0.073067419230938</v>
      </c>
      <c r="BL202" s="53">
        <v>-0.0903942361474037</v>
      </c>
      <c r="BM202" s="53">
        <v>-0.0831424817442894</v>
      </c>
      <c r="BN202" s="53">
        <v>-0.0583509057760239</v>
      </c>
      <c r="BO202" s="53">
        <v>-0.0110904257744551</v>
      </c>
      <c r="BP202" s="53">
        <v>-0.0585486516356468</v>
      </c>
      <c r="BQ202" s="53">
        <v>-0.0315311662852764</v>
      </c>
      <c r="BR202" s="53">
        <v>-0.0231017787009478</v>
      </c>
      <c r="BS202" s="53">
        <v>-0.0529275722801685</v>
      </c>
      <c r="BT202" s="53">
        <v>-0.0288514122366905</v>
      </c>
      <c r="BU202" s="53">
        <v>-0.0423239879310131</v>
      </c>
      <c r="BV202" s="53">
        <v>-0.0719972625374794</v>
      </c>
      <c r="BW202" s="53">
        <v>-0.0958922058343887</v>
      </c>
      <c r="BX202" s="53">
        <v>-0.0904047712683678</v>
      </c>
      <c r="BY202" s="53">
        <v>-0.10794011503458</v>
      </c>
      <c r="BZ202" s="53">
        <v>-0.126618579030037</v>
      </c>
      <c r="CA202" s="53">
        <v>-0.12823586165905</v>
      </c>
      <c r="CB202" s="53">
        <v>-0.168671458959579</v>
      </c>
      <c r="CC202" s="53">
        <v>-0.177380815148354</v>
      </c>
      <c r="CD202" s="53">
        <v>-0.200489193201065</v>
      </c>
      <c r="CE202" s="53">
        <v>-0.193694531917572</v>
      </c>
      <c r="CF202" s="53">
        <v>-0.20179657638073</v>
      </c>
      <c r="CG202" s="53">
        <v>-0.209893152117729</v>
      </c>
      <c r="CH202" s="53">
        <v>-0.211242690682411</v>
      </c>
      <c r="CI202" s="53">
        <v>-0.214710310101509</v>
      </c>
      <c r="CJ202" s="53">
        <v>-0.20183564722538</v>
      </c>
      <c r="CK202" s="53">
        <v>-0.184665083885193</v>
      </c>
      <c r="CL202" s="53">
        <v>-0.170671030879021</v>
      </c>
      <c r="CM202" s="53">
        <v>-0.184379249811172</v>
      </c>
      <c r="CN202" s="53">
        <v>-0.187830567359924</v>
      </c>
      <c r="CO202" s="53">
        <v>-0.184165865182877</v>
      </c>
      <c r="CP202" s="53">
        <v>-0.201395705342293</v>
      </c>
      <c r="CQ202" s="53">
        <v>-0.218994081020355</v>
      </c>
      <c r="CR202" s="53">
        <v>-0.208844915032387</v>
      </c>
      <c r="CS202" s="53">
        <v>-0.219799160957336</v>
      </c>
      <c r="CT202" s="53">
        <v>-0.235458627343178</v>
      </c>
      <c r="CU202" s="53">
        <v>-0.23652571439743</v>
      </c>
      <c r="CV202" s="53">
        <v>-0.242761537432671</v>
      </c>
      <c r="CW202" s="53">
        <v>-0.263849556446075</v>
      </c>
      <c r="CX202" s="53">
        <v>-0.282206237316132</v>
      </c>
      <c r="CY202" s="53">
        <v>-0.279435336589813</v>
      </c>
      <c r="CZ202" s="53">
        <v>-0.292385578155518</v>
      </c>
      <c r="DA202" s="53">
        <v>0.0399364158511162</v>
      </c>
      <c r="DB202" s="53">
        <v>0.0325526371598244</v>
      </c>
      <c r="DC202" s="53">
        <v>0.047738753259182</v>
      </c>
      <c r="DD202" s="53">
        <v>0.082274928689003</v>
      </c>
      <c r="DE202" s="53">
        <v>0.100357785820961</v>
      </c>
      <c r="DF202" s="53">
        <v>0.0880109444260597</v>
      </c>
      <c r="DG202" s="53">
        <v>0.0656564310193062</v>
      </c>
      <c r="DH202" s="53">
        <v>0.0682806000113487</v>
      </c>
      <c r="DI202" s="53">
        <v>0.0882491171360016</v>
      </c>
      <c r="DJ202" s="53">
        <v>0.0651111528277397</v>
      </c>
      <c r="DK202" s="53">
        <v>0.0135644190013409</v>
      </c>
      <c r="DL202" s="53">
        <v>0.0301936808973551</v>
      </c>
      <c r="DM202" s="53">
        <v>0.0265999715775251</v>
      </c>
      <c r="DN202" s="53">
        <v>0.021938867866993</v>
      </c>
      <c r="DO202" s="53">
        <v>0.0289010480046272</v>
      </c>
      <c r="DP202" s="53">
        <v>0.0296874009072781</v>
      </c>
      <c r="DQ202" s="53">
        <v>0.0346491672098637</v>
      </c>
      <c r="DR202" s="53">
        <v>0.0486993864178658</v>
      </c>
      <c r="DS202" s="53">
        <v>0.0486071482300758</v>
      </c>
      <c r="DT202" s="53">
        <v>0.0447377189993858</v>
      </c>
      <c r="DU202" s="53">
        <v>0.0360568277537823</v>
      </c>
      <c r="DV202" s="53">
        <v>0.0371000356972218</v>
      </c>
      <c r="DW202" s="53">
        <v>0.0192885156720877</v>
      </c>
      <c r="DX202" s="53">
        <v>0.0154383406043053</v>
      </c>
      <c r="DY202" s="53">
        <v>0.0174407903105021</v>
      </c>
      <c r="DZ202" s="53">
        <v>0.0133997090160847</v>
      </c>
      <c r="EA202" s="53">
        <v>0.0147575149312615</v>
      </c>
      <c r="EB202" s="53">
        <v>0.0140478862449527</v>
      </c>
      <c r="EC202" s="53">
        <v>0.00417256914079189</v>
      </c>
      <c r="ED202" s="53">
        <v>0.0135217355564237</v>
      </c>
      <c r="EE202" s="53">
        <v>0.00775719154626131</v>
      </c>
      <c r="EF202" s="53">
        <v>-0.00166685110889375</v>
      </c>
      <c r="EG202" s="53">
        <v>-0.00205416674725711</v>
      </c>
      <c r="EH202" s="53">
        <v>-0.0119042685255408</v>
      </c>
      <c r="EI202" s="53">
        <v>-0.014163676649332</v>
      </c>
      <c r="EJ202" s="53">
        <v>-0.00132870185188949</v>
      </c>
      <c r="EK202" s="53">
        <v>0.00140721304342151</v>
      </c>
      <c r="EL202" s="53">
        <v>-0.00307954242452979</v>
      </c>
      <c r="EM202" s="53">
        <v>-0.0150652788579464</v>
      </c>
      <c r="EN202" s="53">
        <v>-0.0231680274009705</v>
      </c>
      <c r="EO202" s="53">
        <v>-0.0334925875067711</v>
      </c>
      <c r="EP202" s="53">
        <v>-0.0383866205811501</v>
      </c>
      <c r="EQ202" s="53">
        <v>-0.0363063886761665</v>
      </c>
      <c r="ER202" s="53">
        <v>-0.0509694330394268</v>
      </c>
      <c r="ES202" s="53">
        <v>-0.0549896471202374</v>
      </c>
      <c r="ET202" s="53">
        <v>-0.0405539572238922</v>
      </c>
      <c r="EU202" s="53">
        <v>-0.0353521145880222</v>
      </c>
      <c r="EV202" s="53">
        <v>-0.0776107534766197</v>
      </c>
      <c r="EW202" s="53">
        <v>-0.18581448495388</v>
      </c>
      <c r="EX202" s="53">
        <v>-0.16142700612545</v>
      </c>
    </row>
    <row r="203" s="53" customFormat="1" spans="1:154">
      <c r="A203" s="54">
        <v>300548</v>
      </c>
      <c r="B203" s="62">
        <v>300548</v>
      </c>
      <c r="C203" s="53" t="s">
        <v>621</v>
      </c>
      <c r="D203" s="55">
        <v>43851</v>
      </c>
      <c r="E203" s="53">
        <v>-0.00122867152094841</v>
      </c>
      <c r="F203" s="53">
        <v>0.0845849066972733</v>
      </c>
      <c r="G203" s="53">
        <v>0.0235046911984682</v>
      </c>
      <c r="H203" s="53">
        <v>0.165861248970032</v>
      </c>
      <c r="I203" s="53">
        <v>0.199356123805046</v>
      </c>
      <c r="J203" s="53">
        <v>0.138268247246742</v>
      </c>
      <c r="K203" s="53">
        <v>0.0970741137862206</v>
      </c>
      <c r="L203" s="53">
        <v>0.0496875084936619</v>
      </c>
      <c r="M203" s="53">
        <v>0.0508615374565125</v>
      </c>
      <c r="N203" s="53">
        <v>-0.0154169835150242</v>
      </c>
      <c r="O203" s="53">
        <v>-0.0271001029759645</v>
      </c>
      <c r="P203" s="53">
        <v>0.039373405277729</v>
      </c>
      <c r="Q203" s="53">
        <v>0.0586731694638729</v>
      </c>
      <c r="R203" s="53">
        <v>0.0673452615737915</v>
      </c>
      <c r="S203" s="53">
        <v>0.183578506112099</v>
      </c>
      <c r="T203" s="53">
        <v>0.180715635418892</v>
      </c>
      <c r="U203" s="53">
        <v>0.153377145528793</v>
      </c>
      <c r="V203" s="53">
        <v>0.160558104515076</v>
      </c>
      <c r="W203" s="53">
        <v>0.188227742910385</v>
      </c>
      <c r="X203" s="53">
        <v>0.186309471726418</v>
      </c>
      <c r="Y203" s="53">
        <v>0.238894790410995</v>
      </c>
      <c r="Z203" s="53">
        <v>0.305075138807297</v>
      </c>
      <c r="AA203" s="53">
        <v>0.299506485462189</v>
      </c>
      <c r="AB203" s="53">
        <v>0.343222737312317</v>
      </c>
      <c r="AC203" s="53">
        <v>0.301774948835373</v>
      </c>
      <c r="AD203" s="53">
        <v>0.255822867155075</v>
      </c>
      <c r="AE203" s="53">
        <v>0.163107842206955</v>
      </c>
      <c r="AF203" s="53">
        <v>0.193963065743446</v>
      </c>
      <c r="AG203" s="53">
        <v>0.149867072701454</v>
      </c>
      <c r="AH203" s="53">
        <v>0.0908394381403923</v>
      </c>
      <c r="AI203" s="53">
        <v>0.0129211926832795</v>
      </c>
      <c r="AJ203" s="53">
        <v>0.0372438430786133</v>
      </c>
      <c r="AK203" s="53">
        <v>-0.0239527467638254</v>
      </c>
      <c r="AL203" s="53">
        <v>-0.00160537264309824</v>
      </c>
      <c r="AM203" s="53">
        <v>-0.0438334308564663</v>
      </c>
      <c r="AN203" s="53">
        <v>-0.0693556070327759</v>
      </c>
      <c r="AO203" s="53">
        <v>-0.0684915333986282</v>
      </c>
      <c r="AP203" s="53">
        <v>-0.102556452155113</v>
      </c>
      <c r="AQ203" s="53">
        <v>-0.111450307071209</v>
      </c>
      <c r="AR203" s="53">
        <v>-0.0415550172328949</v>
      </c>
      <c r="AS203" s="53">
        <v>-0.0147495977580547</v>
      </c>
      <c r="AT203" s="53">
        <v>-0.0234608147293329</v>
      </c>
      <c r="AU203" s="53">
        <v>0.00448795640841126</v>
      </c>
      <c r="AV203" s="53">
        <v>0.0893382281064987</v>
      </c>
      <c r="AW203" s="53">
        <v>0.0834832787513733</v>
      </c>
      <c r="AX203" s="53">
        <v>0.11769400537014</v>
      </c>
      <c r="AY203" s="53">
        <v>0.0892263203859329</v>
      </c>
      <c r="AZ203" s="53">
        <v>0.128026902675629</v>
      </c>
      <c r="BA203" s="53">
        <v>0.160298272967339</v>
      </c>
      <c r="BB203" s="53">
        <v>0.229001939296722</v>
      </c>
      <c r="BC203" s="53">
        <v>0.0253538452088833</v>
      </c>
      <c r="BD203" s="53">
        <v>0.110034719109535</v>
      </c>
      <c r="BE203" s="53">
        <v>0.0677353665232658</v>
      </c>
      <c r="BF203" s="53">
        <v>0.182748556137085</v>
      </c>
      <c r="BG203" s="53">
        <v>0.232017040252686</v>
      </c>
      <c r="BH203" s="53">
        <v>0.191870898008347</v>
      </c>
      <c r="BI203" s="53">
        <v>0.177613660693169</v>
      </c>
      <c r="BJ203" s="53">
        <v>0.165523737668991</v>
      </c>
      <c r="BK203" s="53">
        <v>0.194589838385582</v>
      </c>
      <c r="BL203" s="53">
        <v>0.168477445840836</v>
      </c>
      <c r="BM203" s="53">
        <v>0.171178072690964</v>
      </c>
      <c r="BN203" s="53">
        <v>0.206933215260506</v>
      </c>
      <c r="BO203" s="53">
        <v>0.207194656133652</v>
      </c>
      <c r="BP203" s="53">
        <v>0.230568364262581</v>
      </c>
      <c r="BQ203" s="53">
        <v>0.334772735834122</v>
      </c>
      <c r="BR203" s="53">
        <v>0.333315432071686</v>
      </c>
      <c r="BS203" s="53">
        <v>0.311793386936188</v>
      </c>
      <c r="BT203" s="53">
        <v>0.322287946939468</v>
      </c>
      <c r="BU203" s="53">
        <v>0.377379029989243</v>
      </c>
      <c r="BV203" s="53">
        <v>0.408458441495895</v>
      </c>
      <c r="BW203" s="53">
        <v>0.447953075170517</v>
      </c>
      <c r="BX203" s="53">
        <v>0.418729364871979</v>
      </c>
      <c r="BY203" s="53">
        <v>0.398328751325607</v>
      </c>
      <c r="BZ203" s="53">
        <v>0.404775023460388</v>
      </c>
      <c r="CA203" s="53">
        <v>0.376163989305496</v>
      </c>
      <c r="CB203" s="53">
        <v>0.35930061340332</v>
      </c>
      <c r="CC203" s="53">
        <v>0.283526688814163</v>
      </c>
      <c r="CD203" s="53">
        <v>0.216577336192131</v>
      </c>
      <c r="CE203" s="53">
        <v>0.198296383023262</v>
      </c>
      <c r="CF203" s="53">
        <v>0.15197741985321</v>
      </c>
      <c r="CG203" s="53">
        <v>0.143456816673279</v>
      </c>
      <c r="CH203" s="53">
        <v>0.163299679756165</v>
      </c>
      <c r="CI203" s="53">
        <v>0.109140411019325</v>
      </c>
      <c r="CJ203" s="53">
        <v>0.141785591840744</v>
      </c>
      <c r="CK203" s="53">
        <v>0.123949512839317</v>
      </c>
      <c r="CL203" s="53">
        <v>0.0992192402482033</v>
      </c>
      <c r="CM203" s="53">
        <v>0.101136654615402</v>
      </c>
      <c r="CN203" s="53">
        <v>0.0683806538581848</v>
      </c>
      <c r="CO203" s="53">
        <v>0.069960318505764</v>
      </c>
      <c r="CP203" s="53">
        <v>0.0571835786104202</v>
      </c>
      <c r="CQ203" s="53">
        <v>0.0471464544534683</v>
      </c>
      <c r="CR203" s="53">
        <v>0.0528881177306175</v>
      </c>
      <c r="CS203" s="53">
        <v>0.0548337809741497</v>
      </c>
      <c r="CT203" s="53">
        <v>0.0685729682445526</v>
      </c>
      <c r="CU203" s="53">
        <v>0.0690507218241692</v>
      </c>
      <c r="CV203" s="53">
        <v>0.0664116367697716</v>
      </c>
      <c r="CW203" s="53">
        <v>0.0757934600114822</v>
      </c>
      <c r="CX203" s="53">
        <v>0.0794271752238274</v>
      </c>
      <c r="CY203" s="53">
        <v>0.120921865105629</v>
      </c>
      <c r="CZ203" s="53">
        <v>0.185100078582764</v>
      </c>
      <c r="DA203" s="53">
        <v>-0.0550941787660122</v>
      </c>
      <c r="DB203" s="53">
        <v>-0.0539614818990231</v>
      </c>
      <c r="DC203" s="53">
        <v>-0.072742335498333</v>
      </c>
      <c r="DD203" s="53">
        <v>-0.0453989803791046</v>
      </c>
      <c r="DE203" s="53">
        <v>-0.0611725710332394</v>
      </c>
      <c r="DF203" s="53">
        <v>-0.0821143165230751</v>
      </c>
      <c r="DG203" s="53">
        <v>-0.109051205217838</v>
      </c>
      <c r="DH203" s="53">
        <v>-0.14434789121151</v>
      </c>
      <c r="DI203" s="53">
        <v>-0.17223995923996</v>
      </c>
      <c r="DJ203" s="53">
        <v>-0.212406098842621</v>
      </c>
      <c r="DK203" s="53">
        <v>-0.226789832115173</v>
      </c>
      <c r="DL203" s="53">
        <v>-0.196071475744247</v>
      </c>
      <c r="DM203" s="53">
        <v>-0.177033141255379</v>
      </c>
      <c r="DN203" s="53">
        <v>-0.19173476099968</v>
      </c>
      <c r="DO203" s="53">
        <v>-0.179705888032913</v>
      </c>
      <c r="DP203" s="53">
        <v>-0.181111454963684</v>
      </c>
      <c r="DQ203" s="53">
        <v>-0.186927914619446</v>
      </c>
      <c r="DR203" s="53">
        <v>-0.190241515636444</v>
      </c>
      <c r="DS203" s="53">
        <v>-0.217662960290909</v>
      </c>
      <c r="DT203" s="53">
        <v>-0.250660628080368</v>
      </c>
      <c r="DU203" s="53">
        <v>-0.237569943070412</v>
      </c>
      <c r="DV203" s="53">
        <v>-0.142165899276733</v>
      </c>
      <c r="DW203" s="53">
        <v>-0.127333909273148</v>
      </c>
      <c r="DX203" s="53">
        <v>-0.0900639370083809</v>
      </c>
      <c r="DY203" s="53">
        <v>-0.102900698781013</v>
      </c>
      <c r="DZ203" s="53">
        <v>-0.131989434361458</v>
      </c>
      <c r="EA203" s="53">
        <v>-0.148930504918098</v>
      </c>
      <c r="EB203" s="53">
        <v>-0.0511259362101555</v>
      </c>
      <c r="EC203" s="53">
        <v>-0.0769409760832787</v>
      </c>
      <c r="ED203" s="53">
        <v>-0.0896496474742889</v>
      </c>
      <c r="EE203" s="53">
        <v>-0.159047290682793</v>
      </c>
      <c r="EF203" s="53">
        <v>-0.154567509889603</v>
      </c>
      <c r="EG203" s="53">
        <v>-0.161604821681976</v>
      </c>
      <c r="EH203" s="53">
        <v>-0.171902626752853</v>
      </c>
      <c r="EI203" s="53">
        <v>-0.196294605731964</v>
      </c>
      <c r="EJ203" s="53">
        <v>-0.197086498141289</v>
      </c>
      <c r="EK203" s="53">
        <v>-0.198139861226082</v>
      </c>
      <c r="EL203" s="53">
        <v>-0.199448764324188</v>
      </c>
      <c r="EM203" s="53">
        <v>-0.209922283887863</v>
      </c>
      <c r="EN203" s="53">
        <v>-0.127250254154205</v>
      </c>
      <c r="EO203" s="53">
        <v>-0.0904077142477036</v>
      </c>
      <c r="EP203" s="53">
        <v>-0.104860596358776</v>
      </c>
      <c r="EQ203" s="53">
        <v>-0.0788574889302254</v>
      </c>
      <c r="ER203" s="53">
        <v>-0.00774640357121825</v>
      </c>
      <c r="ES203" s="53">
        <v>-0.0140791060402989</v>
      </c>
      <c r="ET203" s="53">
        <v>0.022770706564188</v>
      </c>
      <c r="EU203" s="53">
        <v>-0.0150787951424718</v>
      </c>
      <c r="EV203" s="53">
        <v>0.0200880654156208</v>
      </c>
      <c r="EW203" s="53">
        <v>0.0108647551387548</v>
      </c>
      <c r="EX203" s="53">
        <v>0.0153901902958751</v>
      </c>
    </row>
    <row r="204" s="53" customFormat="1" spans="1:154">
      <c r="A204" s="54">
        <v>300555</v>
      </c>
      <c r="B204" s="62">
        <v>300555</v>
      </c>
      <c r="C204" s="53" t="s">
        <v>624</v>
      </c>
      <c r="D204" s="55">
        <v>43851</v>
      </c>
      <c r="E204" s="53">
        <v>-0.059888418763876</v>
      </c>
      <c r="F204" s="53">
        <v>-0.08526511490345</v>
      </c>
      <c r="G204" s="53">
        <v>-0.168519914150238</v>
      </c>
      <c r="H204" s="53">
        <v>-0.199720337986946</v>
      </c>
      <c r="I204" s="53">
        <v>-0.183984264731407</v>
      </c>
      <c r="J204" s="53">
        <v>-0.185226112604141</v>
      </c>
      <c r="K204" s="53">
        <v>-0.195084393024445</v>
      </c>
      <c r="L204" s="53">
        <v>-0.223560720682144</v>
      </c>
      <c r="M204" s="53">
        <v>-0.234326884150505</v>
      </c>
      <c r="N204" s="53">
        <v>-0.264155805110931</v>
      </c>
      <c r="O204" s="53">
        <v>-0.252059787511826</v>
      </c>
      <c r="P204" s="53">
        <v>-0.258359402418137</v>
      </c>
      <c r="Q204" s="53">
        <v>-0.263247549533844</v>
      </c>
      <c r="R204" s="53">
        <v>-0.285959094762802</v>
      </c>
      <c r="S204" s="53">
        <v>-0.216726094484329</v>
      </c>
      <c r="T204" s="53">
        <v>-0.215328350663185</v>
      </c>
      <c r="U204" s="53">
        <v>-0.13673047721386</v>
      </c>
      <c r="V204" s="53">
        <v>-0.0989002659916878</v>
      </c>
      <c r="W204" s="53">
        <v>-0.0172617733478546</v>
      </c>
      <c r="X204" s="53">
        <v>0.165269061923027</v>
      </c>
      <c r="Y204" s="53">
        <v>0.0421376079320908</v>
      </c>
      <c r="Z204" s="53">
        <v>0.0340137332677841</v>
      </c>
      <c r="AA204" s="53">
        <v>0.106048256158829</v>
      </c>
      <c r="AB204" s="53">
        <v>0.126839026808739</v>
      </c>
      <c r="AC204" s="53">
        <v>0.0288887526839972</v>
      </c>
      <c r="AD204" s="53">
        <v>0.0324983485043049</v>
      </c>
      <c r="AE204" s="53">
        <v>0.00139740132726729</v>
      </c>
      <c r="AF204" s="53">
        <v>0.0234270431101322</v>
      </c>
      <c r="AG204" s="53">
        <v>0.0433838739991188</v>
      </c>
      <c r="AH204" s="53">
        <v>0.0204432103782892</v>
      </c>
      <c r="AI204" s="53">
        <v>-0.0286116749048233</v>
      </c>
      <c r="AJ204" s="53">
        <v>-0.0670600086450577</v>
      </c>
      <c r="AK204" s="53">
        <v>-0.0728494375944138</v>
      </c>
      <c r="AL204" s="53">
        <v>-0.0961035937070847</v>
      </c>
      <c r="AM204" s="53">
        <v>-0.128231182694435</v>
      </c>
      <c r="AN204" s="53">
        <v>-0.12475710362196</v>
      </c>
      <c r="AO204" s="53">
        <v>-0.139552220702171</v>
      </c>
      <c r="AP204" s="53">
        <v>-0.145300582051277</v>
      </c>
      <c r="AQ204" s="53">
        <v>-0.115585096180439</v>
      </c>
      <c r="AR204" s="53">
        <v>-0.0672516897320747</v>
      </c>
      <c r="AS204" s="53">
        <v>-0.0541840977966785</v>
      </c>
      <c r="AT204" s="53">
        <v>-0.0253908541053534</v>
      </c>
      <c r="AU204" s="53">
        <v>-0.0209718737751245</v>
      </c>
      <c r="AV204" s="53">
        <v>-0.055121436715126</v>
      </c>
      <c r="AW204" s="53">
        <v>-0.039277870208025</v>
      </c>
      <c r="AX204" s="53">
        <v>-0.0461842305958271</v>
      </c>
      <c r="AY204" s="53">
        <v>-0.0639485716819763</v>
      </c>
      <c r="AZ204" s="53">
        <v>-0.0846955180168152</v>
      </c>
      <c r="BA204" s="53">
        <v>-0.0747090280056</v>
      </c>
      <c r="BB204" s="53">
        <v>-0.0634817183017731</v>
      </c>
      <c r="BC204" s="53">
        <v>-0.0257318671792746</v>
      </c>
      <c r="BD204" s="53">
        <v>-0.039707999676466</v>
      </c>
      <c r="BE204" s="53">
        <v>-0.079353965818882</v>
      </c>
      <c r="BF204" s="53">
        <v>-0.116837523877621</v>
      </c>
      <c r="BG204" s="53">
        <v>-0.133665651082993</v>
      </c>
      <c r="BH204" s="53">
        <v>-0.122537277638912</v>
      </c>
      <c r="BI204" s="53">
        <v>-0.117637470364571</v>
      </c>
      <c r="BJ204" s="53">
        <v>-0.118510633707047</v>
      </c>
      <c r="BK204" s="53">
        <v>-0.121268980205059</v>
      </c>
      <c r="BL204" s="53">
        <v>-0.143722906708717</v>
      </c>
      <c r="BM204" s="53">
        <v>-0.131957828998566</v>
      </c>
      <c r="BN204" s="53">
        <v>-0.132968559861183</v>
      </c>
      <c r="BO204" s="53">
        <v>-0.142671182751656</v>
      </c>
      <c r="BP204" s="53">
        <v>-0.172775432467461</v>
      </c>
      <c r="BQ204" s="53">
        <v>-0.113512612879276</v>
      </c>
      <c r="BR204" s="53">
        <v>-0.128348141908646</v>
      </c>
      <c r="BS204" s="53">
        <v>-0.0612064301967621</v>
      </c>
      <c r="BT204" s="53">
        <v>-0.0180754885077477</v>
      </c>
      <c r="BU204" s="53">
        <v>0.0679020956158638</v>
      </c>
      <c r="BV204" s="53">
        <v>0.260384827852249</v>
      </c>
      <c r="BW204" s="53">
        <v>0.145183965563774</v>
      </c>
      <c r="BX204" s="53">
        <v>0.128618866205215</v>
      </c>
      <c r="BY204" s="53">
        <v>0.208904057741165</v>
      </c>
      <c r="BZ204" s="53">
        <v>0.222938865423203</v>
      </c>
      <c r="CA204" s="53">
        <v>0.130522012710571</v>
      </c>
      <c r="CB204" s="53">
        <v>0.129476845264435</v>
      </c>
      <c r="CC204" s="53">
        <v>0.108723036944866</v>
      </c>
      <c r="CD204" s="53">
        <v>0.119507893919945</v>
      </c>
      <c r="CE204" s="53">
        <v>0.159712359309196</v>
      </c>
      <c r="CF204" s="53">
        <v>0.115922912955284</v>
      </c>
      <c r="CG204" s="53">
        <v>0.0841559916734695</v>
      </c>
      <c r="CH204" s="53">
        <v>0.0577223412692547</v>
      </c>
      <c r="CI204" s="53">
        <v>0.0570044815540314</v>
      </c>
      <c r="CJ204" s="53">
        <v>0.0433949120342731</v>
      </c>
      <c r="CK204" s="53">
        <v>0.00520511996001005</v>
      </c>
      <c r="CL204" s="53">
        <v>0.00322575750760734</v>
      </c>
      <c r="CM204" s="53">
        <v>-0.0113017624244094</v>
      </c>
      <c r="CN204" s="53">
        <v>-0.0144945932552218</v>
      </c>
      <c r="CO204" s="53">
        <v>0.0245826728641987</v>
      </c>
      <c r="CP204" s="53">
        <v>0.00835869181901217</v>
      </c>
      <c r="CQ204" s="53">
        <v>-0.0053345924243331</v>
      </c>
      <c r="CR204" s="53">
        <v>0.00243167649023235</v>
      </c>
      <c r="CS204" s="53">
        <v>0.0193013362586498</v>
      </c>
      <c r="CT204" s="53">
        <v>-0.0139252571389079</v>
      </c>
      <c r="CU204" s="53">
        <v>-0.0112137300893664</v>
      </c>
      <c r="CV204" s="53">
        <v>-0.0120662963017821</v>
      </c>
      <c r="CW204" s="53">
        <v>-0.0240128096193075</v>
      </c>
      <c r="CX204" s="53">
        <v>-0.0282134991139174</v>
      </c>
      <c r="CY204" s="53">
        <v>-0.0265927724540234</v>
      </c>
      <c r="CZ204" s="53">
        <v>-0.00722602335736156</v>
      </c>
      <c r="DA204" s="53">
        <v>-0.0651239603757858</v>
      </c>
      <c r="DB204" s="53">
        <v>-0.076524518430233</v>
      </c>
      <c r="DC204" s="53">
        <v>-0.120133355259895</v>
      </c>
      <c r="DD204" s="53">
        <v>-0.113850221037865</v>
      </c>
      <c r="DE204" s="53">
        <v>-0.0812860205769539</v>
      </c>
      <c r="DF204" s="53">
        <v>-0.0936562344431877</v>
      </c>
      <c r="DG204" s="53">
        <v>-0.108414337038994</v>
      </c>
      <c r="DH204" s="53">
        <v>-0.136017501354218</v>
      </c>
      <c r="DI204" s="53">
        <v>-0.144025295972824</v>
      </c>
      <c r="DJ204" s="53">
        <v>-0.151400297880173</v>
      </c>
      <c r="DK204" s="53">
        <v>-0.151069387793541</v>
      </c>
      <c r="DL204" s="53">
        <v>-0.156358242034912</v>
      </c>
      <c r="DM204" s="53">
        <v>-0.151543781161308</v>
      </c>
      <c r="DN204" s="53">
        <v>-0.1441510617733</v>
      </c>
      <c r="DO204" s="53">
        <v>-0.134180888533592</v>
      </c>
      <c r="DP204" s="53">
        <v>-0.117947608232498</v>
      </c>
      <c r="DQ204" s="53">
        <v>-0.106491453945637</v>
      </c>
      <c r="DR204" s="53">
        <v>-0.111792184412479</v>
      </c>
      <c r="DS204" s="53">
        <v>-0.116131275892258</v>
      </c>
      <c r="DT204" s="53">
        <v>-0.126083165407181</v>
      </c>
      <c r="DU204" s="53">
        <v>-0.134013757109642</v>
      </c>
      <c r="DV204" s="53">
        <v>-0.12557253241539</v>
      </c>
      <c r="DW204" s="53">
        <v>-0.133823201060295</v>
      </c>
      <c r="DX204" s="53">
        <v>-0.127067252993584</v>
      </c>
      <c r="DY204" s="53">
        <v>-0.132600665092468</v>
      </c>
      <c r="DZ204" s="53">
        <v>-0.127945899963379</v>
      </c>
      <c r="EA204" s="53">
        <v>-0.138293042778969</v>
      </c>
      <c r="EB204" s="53">
        <v>-0.127048254013062</v>
      </c>
      <c r="EC204" s="53">
        <v>-0.147295892238617</v>
      </c>
      <c r="ED204" s="53">
        <v>-0.126447111368179</v>
      </c>
      <c r="EE204" s="53">
        <v>-0.143735066056252</v>
      </c>
      <c r="EF204" s="53">
        <v>-0.155749753117561</v>
      </c>
      <c r="EG204" s="53">
        <v>-0.160821318626404</v>
      </c>
      <c r="EH204" s="53">
        <v>-0.170465916395187</v>
      </c>
      <c r="EI204" s="53">
        <v>-0.164403706789017</v>
      </c>
      <c r="EJ204" s="53">
        <v>-0.15895026922226</v>
      </c>
      <c r="EK204" s="53">
        <v>-0.159217864274979</v>
      </c>
      <c r="EL204" s="53">
        <v>-0.161773398518562</v>
      </c>
      <c r="EM204" s="53">
        <v>-0.171135172247887</v>
      </c>
      <c r="EN204" s="53">
        <v>-0.106577783823013</v>
      </c>
      <c r="EO204" s="53">
        <v>-0.0798169076442719</v>
      </c>
      <c r="EP204" s="53">
        <v>-0.0587899349629879</v>
      </c>
      <c r="EQ204" s="53">
        <v>-0.0712406113743782</v>
      </c>
      <c r="ER204" s="53">
        <v>-0.0721635818481445</v>
      </c>
      <c r="ES204" s="53">
        <v>-0.0590315423905849</v>
      </c>
      <c r="ET204" s="53">
        <v>-0.0650853365659714</v>
      </c>
      <c r="EU204" s="53">
        <v>-0.0709031671285629</v>
      </c>
      <c r="EV204" s="53">
        <v>-0.087449423968792</v>
      </c>
      <c r="EW204" s="53">
        <v>-0.0790836587548256</v>
      </c>
      <c r="EX204" s="53">
        <v>-0.0872230976819992</v>
      </c>
    </row>
    <row r="205" s="53" customFormat="1" spans="1:154">
      <c r="A205" s="54">
        <v>300563</v>
      </c>
      <c r="B205" s="62">
        <v>300563</v>
      </c>
      <c r="C205" s="53" t="s">
        <v>627</v>
      </c>
      <c r="D205" s="55">
        <v>43851</v>
      </c>
      <c r="E205" s="53">
        <v>0.0125800389796495</v>
      </c>
      <c r="F205" s="53">
        <v>0.0397457629442215</v>
      </c>
      <c r="G205" s="53">
        <v>0.0279634892940521</v>
      </c>
      <c r="H205" s="53">
        <v>-0.0432310998439789</v>
      </c>
      <c r="I205" s="53">
        <v>-0.0513575710356236</v>
      </c>
      <c r="J205" s="53">
        <v>-0.0911039710044861</v>
      </c>
      <c r="K205" s="53">
        <v>-0.104495853185654</v>
      </c>
      <c r="L205" s="53">
        <v>-0.104247093200684</v>
      </c>
      <c r="M205" s="53">
        <v>-0.103113934397697</v>
      </c>
      <c r="N205" s="53">
        <v>-0.120321847498417</v>
      </c>
      <c r="O205" s="53">
        <v>-0.106994390487671</v>
      </c>
      <c r="P205" s="53">
        <v>-0.0863092541694641</v>
      </c>
      <c r="Q205" s="53">
        <v>-0.0669352784752846</v>
      </c>
      <c r="R205" s="53">
        <v>-0.0987654030323029</v>
      </c>
      <c r="S205" s="53">
        <v>-0.0730159506201744</v>
      </c>
      <c r="T205" s="53">
        <v>-0.0652473494410515</v>
      </c>
      <c r="U205" s="53">
        <v>-0.0562916770577431</v>
      </c>
      <c r="V205" s="53">
        <v>-0.0501353330910206</v>
      </c>
      <c r="W205" s="53">
        <v>-0.0878841802477837</v>
      </c>
      <c r="X205" s="53">
        <v>-0.0580317825078964</v>
      </c>
      <c r="Y205" s="53">
        <v>-0.0647818669676781</v>
      </c>
      <c r="Z205" s="53">
        <v>-0.0180187057703733</v>
      </c>
      <c r="AA205" s="53">
        <v>0.00532587710767984</v>
      </c>
      <c r="AB205" s="53">
        <v>0.0304751545190811</v>
      </c>
      <c r="AC205" s="53">
        <v>0.0497988611459732</v>
      </c>
      <c r="AD205" s="53">
        <v>-0.00781095027923584</v>
      </c>
      <c r="AE205" s="53">
        <v>-0.00746860634535551</v>
      </c>
      <c r="AF205" s="53">
        <v>0.012628055177629</v>
      </c>
      <c r="AG205" s="53">
        <v>0.0513435415923595</v>
      </c>
      <c r="AH205" s="53">
        <v>0.0299578625708818</v>
      </c>
      <c r="AI205" s="53">
        <v>0.0686425268650055</v>
      </c>
      <c r="AJ205" s="53">
        <v>0.091838464140892</v>
      </c>
      <c r="AK205" s="53">
        <v>0.0780160054564476</v>
      </c>
      <c r="AL205" s="53">
        <v>0.0394800081849098</v>
      </c>
      <c r="AM205" s="53">
        <v>0.0637159869074821</v>
      </c>
      <c r="AN205" s="53">
        <v>0.161713346838951</v>
      </c>
      <c r="AO205" s="53">
        <v>0.175044283270836</v>
      </c>
      <c r="AP205" s="53">
        <v>0.212564289569855</v>
      </c>
      <c r="AQ205" s="53">
        <v>0.139668434858322</v>
      </c>
      <c r="AR205" s="53">
        <v>0.201256200671196</v>
      </c>
      <c r="AS205" s="53">
        <v>0.199536591768265</v>
      </c>
      <c r="AT205" s="53">
        <v>0.207589313387871</v>
      </c>
      <c r="AU205" s="53">
        <v>0.178411811590195</v>
      </c>
      <c r="AV205" s="53">
        <v>0.118161246180534</v>
      </c>
      <c r="AW205" s="53">
        <v>0.107909619808197</v>
      </c>
      <c r="AX205" s="53">
        <v>0.116107068955898</v>
      </c>
      <c r="AY205" s="53">
        <v>0.110753588378429</v>
      </c>
      <c r="AZ205" s="53">
        <v>0.0926360636949539</v>
      </c>
      <c r="BA205" s="53">
        <v>0.078753836452961</v>
      </c>
      <c r="BB205" s="53">
        <v>0.0596967600286007</v>
      </c>
      <c r="BC205" s="53">
        <v>0.0221733245998621</v>
      </c>
      <c r="BD205" s="53">
        <v>0.043658584356308</v>
      </c>
      <c r="BE205" s="53">
        <v>0.0482291579246521</v>
      </c>
      <c r="BF205" s="53">
        <v>-0.00848493538796902</v>
      </c>
      <c r="BG205" s="53">
        <v>-0.029337152838707</v>
      </c>
      <c r="BH205" s="53">
        <v>-0.0545364618301392</v>
      </c>
      <c r="BI205" s="53">
        <v>-0.0588540248572826</v>
      </c>
      <c r="BJ205" s="53">
        <v>-0.0438858196139336</v>
      </c>
      <c r="BK205" s="53">
        <v>-0.0468905195593834</v>
      </c>
      <c r="BL205" s="53">
        <v>-0.0610030181705952</v>
      </c>
      <c r="BM205" s="53">
        <v>-0.0463792942464352</v>
      </c>
      <c r="BN205" s="53">
        <v>-0.0269648805260658</v>
      </c>
      <c r="BO205" s="53">
        <v>0.00163254095241427</v>
      </c>
      <c r="BP205" s="53">
        <v>-0.0283302962779999</v>
      </c>
      <c r="BQ205" s="53">
        <v>-0.0180148798972368</v>
      </c>
      <c r="BR205" s="53">
        <v>-0.0212290994822979</v>
      </c>
      <c r="BS205" s="53">
        <v>-0.00591973168775439</v>
      </c>
      <c r="BT205" s="53">
        <v>-0.000718812923878431</v>
      </c>
      <c r="BU205" s="53">
        <v>-0.0265658311545849</v>
      </c>
      <c r="BV205" s="53">
        <v>0.0018060659058392</v>
      </c>
      <c r="BW205" s="53">
        <v>-0.00599056109786034</v>
      </c>
      <c r="BX205" s="53">
        <v>0.0335705429315567</v>
      </c>
      <c r="BY205" s="53">
        <v>0.0650584474205971</v>
      </c>
      <c r="BZ205" s="53">
        <v>0.0850558876991272</v>
      </c>
      <c r="CA205" s="53">
        <v>0.0979725569486618</v>
      </c>
      <c r="CB205" s="53">
        <v>0.0564836040139198</v>
      </c>
      <c r="CC205" s="53">
        <v>0.055395495146513</v>
      </c>
      <c r="CD205" s="53">
        <v>0.07480139285326</v>
      </c>
      <c r="CE205" s="53">
        <v>0.118165284395218</v>
      </c>
      <c r="CF205" s="53">
        <v>0.0879515409469604</v>
      </c>
      <c r="CG205" s="53">
        <v>0.135428920388222</v>
      </c>
      <c r="CH205" s="53">
        <v>0.164415657520294</v>
      </c>
      <c r="CI205" s="53">
        <v>0.154386669397354</v>
      </c>
      <c r="CJ205" s="53">
        <v>0.117197170853615</v>
      </c>
      <c r="CK205" s="53">
        <v>0.146993234753609</v>
      </c>
      <c r="CL205" s="53">
        <v>0.23220282793045</v>
      </c>
      <c r="CM205" s="53">
        <v>0.246346563100815</v>
      </c>
      <c r="CN205" s="53">
        <v>0.305649220943451</v>
      </c>
      <c r="CO205" s="53">
        <v>0.209676623344421</v>
      </c>
      <c r="CP205" s="53">
        <v>0.27749702334404</v>
      </c>
      <c r="CQ205" s="53">
        <v>0.248436912894249</v>
      </c>
      <c r="CR205" s="53">
        <v>0.247925877571106</v>
      </c>
      <c r="CS205" s="53">
        <v>0.197984606027603</v>
      </c>
      <c r="CT205" s="53">
        <v>0.147723779082298</v>
      </c>
      <c r="CU205" s="53">
        <v>0.133449405431747</v>
      </c>
      <c r="CV205" s="53">
        <v>0.125832512974739</v>
      </c>
      <c r="CW205" s="53">
        <v>0.103941366076469</v>
      </c>
      <c r="CX205" s="53">
        <v>0.0985052883625031</v>
      </c>
      <c r="CY205" s="53">
        <v>0.102962546050549</v>
      </c>
      <c r="CZ205" s="53">
        <v>0.0995954647660255</v>
      </c>
      <c r="DA205" s="53">
        <v>0.00115256756544113</v>
      </c>
      <c r="DB205" s="53">
        <v>0.00683302991092205</v>
      </c>
      <c r="DC205" s="53">
        <v>-0.00951981730759144</v>
      </c>
      <c r="DD205" s="53">
        <v>-0.0240003112703562</v>
      </c>
      <c r="DE205" s="53">
        <v>-0.0112745650112629</v>
      </c>
      <c r="DF205" s="53">
        <v>-0.0258216541260481</v>
      </c>
      <c r="DG205" s="53">
        <v>-0.0348959788680077</v>
      </c>
      <c r="DH205" s="53">
        <v>-0.0496154204010963</v>
      </c>
      <c r="DI205" s="53">
        <v>-0.0454775653779507</v>
      </c>
      <c r="DJ205" s="53">
        <v>-0.0485729798674583</v>
      </c>
      <c r="DK205" s="53">
        <v>-0.049869243055582</v>
      </c>
      <c r="DL205" s="53">
        <v>-0.0485985167324543</v>
      </c>
      <c r="DM205" s="53">
        <v>-0.0578219667077065</v>
      </c>
      <c r="DN205" s="53">
        <v>-0.059689249843359</v>
      </c>
      <c r="DO205" s="53">
        <v>-0.044255219399929</v>
      </c>
      <c r="DP205" s="53">
        <v>-0.0332723967730999</v>
      </c>
      <c r="DQ205" s="53">
        <v>-0.0396260917186737</v>
      </c>
      <c r="DR205" s="53">
        <v>-0.0386706665158272</v>
      </c>
      <c r="DS205" s="53">
        <v>-0.0505724996328354</v>
      </c>
      <c r="DT205" s="53">
        <v>-0.0490919947624207</v>
      </c>
      <c r="DU205" s="53">
        <v>-0.0480454489588737</v>
      </c>
      <c r="DV205" s="53">
        <v>-0.0408433973789215</v>
      </c>
      <c r="DW205" s="53">
        <v>-0.0489867180585861</v>
      </c>
      <c r="DX205" s="53">
        <v>-0.0438348799943924</v>
      </c>
      <c r="DY205" s="53">
        <v>-0.0374278426170349</v>
      </c>
      <c r="DZ205" s="53">
        <v>-0.053548701107502</v>
      </c>
      <c r="EA205" s="53">
        <v>-0.0521182492375374</v>
      </c>
      <c r="EB205" s="53">
        <v>-0.0514274798333645</v>
      </c>
      <c r="EC205" s="53">
        <v>-0.0560758896172047</v>
      </c>
      <c r="ED205" s="53">
        <v>-0.0472478233277798</v>
      </c>
      <c r="EE205" s="53">
        <v>-0.0560405403375626</v>
      </c>
      <c r="EF205" s="53">
        <v>-0.0618313476443291</v>
      </c>
      <c r="EG205" s="53">
        <v>-0.0656248033046722</v>
      </c>
      <c r="EH205" s="53">
        <v>-0.0669713094830513</v>
      </c>
      <c r="EI205" s="53">
        <v>-0.0725313872098923</v>
      </c>
      <c r="EJ205" s="53">
        <v>-0.0597436279058456</v>
      </c>
      <c r="EK205" s="53">
        <v>-0.0605564266443253</v>
      </c>
      <c r="EL205" s="53">
        <v>-0.0823390632867813</v>
      </c>
      <c r="EM205" s="53">
        <v>-0.0592623427510262</v>
      </c>
      <c r="EN205" s="53">
        <v>-0.0654949694871902</v>
      </c>
      <c r="EO205" s="53">
        <v>-0.0381544604897499</v>
      </c>
      <c r="EP205" s="53">
        <v>-0.029590705409646</v>
      </c>
      <c r="EQ205" s="53">
        <v>-0.00882694404572248</v>
      </c>
      <c r="ER205" s="53">
        <v>-0.0188166778534651</v>
      </c>
      <c r="ES205" s="53">
        <v>-0.0147939277812839</v>
      </c>
      <c r="ET205" s="53">
        <v>0.00102040986530483</v>
      </c>
      <c r="EU205" s="53">
        <v>0.017558079212904</v>
      </c>
      <c r="EV205" s="53">
        <v>0.00487663131207228</v>
      </c>
      <c r="EW205" s="53">
        <v>-0.0134628536179662</v>
      </c>
      <c r="EX205" s="53">
        <v>-0.0291528534144163</v>
      </c>
    </row>
    <row r="206" s="53" customFormat="1" spans="1:154">
      <c r="A206" s="54">
        <v>300565</v>
      </c>
      <c r="B206" s="62">
        <v>300565</v>
      </c>
      <c r="C206" s="53" t="s">
        <v>630</v>
      </c>
      <c r="D206" s="55">
        <v>43851</v>
      </c>
      <c r="E206" s="53">
        <v>-0.0399700030684471</v>
      </c>
      <c r="F206" s="53">
        <v>-0.0605438053607941</v>
      </c>
      <c r="G206" s="53">
        <v>-0.103317178785801</v>
      </c>
      <c r="H206" s="53">
        <v>-0.23790243268013</v>
      </c>
      <c r="I206" s="53">
        <v>-0.216052457690239</v>
      </c>
      <c r="J206" s="53">
        <v>-0.283399552106857</v>
      </c>
      <c r="K206" s="53">
        <v>-0.320423901081085</v>
      </c>
      <c r="L206" s="53">
        <v>-0.323563396930695</v>
      </c>
      <c r="M206" s="53">
        <v>-0.323466151952744</v>
      </c>
      <c r="N206" s="53">
        <v>-0.320440202951431</v>
      </c>
      <c r="O206" s="53">
        <v>-0.315508514642715</v>
      </c>
      <c r="P206" s="53">
        <v>-0.304281622171402</v>
      </c>
      <c r="Q206" s="53">
        <v>-0.271449983119965</v>
      </c>
      <c r="R206" s="53">
        <v>-0.261177122592926</v>
      </c>
      <c r="S206" s="53">
        <v>-0.278852671384811</v>
      </c>
      <c r="T206" s="53">
        <v>-0.308622896671295</v>
      </c>
      <c r="U206" s="53">
        <v>-0.310030460357666</v>
      </c>
      <c r="V206" s="53">
        <v>-0.310010254383087</v>
      </c>
      <c r="W206" s="53">
        <v>-0.292278230190277</v>
      </c>
      <c r="X206" s="53">
        <v>-0.260855436325073</v>
      </c>
      <c r="Y206" s="53">
        <v>-0.295533567667007</v>
      </c>
      <c r="Z206" s="53">
        <v>-0.306598126888275</v>
      </c>
      <c r="AA206" s="53">
        <v>-0.207668766379356</v>
      </c>
      <c r="AB206" s="53">
        <v>-0.216518744826317</v>
      </c>
      <c r="AC206" s="53">
        <v>-0.1937495470047</v>
      </c>
      <c r="AD206" s="53">
        <v>-0.121611282229424</v>
      </c>
      <c r="AE206" s="53">
        <v>-0.195022702217102</v>
      </c>
      <c r="AF206" s="53">
        <v>-0.101485520601273</v>
      </c>
      <c r="AG206" s="53">
        <v>-0.0508815385401249</v>
      </c>
      <c r="AH206" s="53">
        <v>-0.0509137474000454</v>
      </c>
      <c r="AI206" s="53">
        <v>-0.044748242944479</v>
      </c>
      <c r="AJ206" s="53">
        <v>-0.0364043638110161</v>
      </c>
      <c r="AK206" s="53">
        <v>-0.0487131550908089</v>
      </c>
      <c r="AL206" s="53">
        <v>-0.09178576618433</v>
      </c>
      <c r="AM206" s="53">
        <v>-0.164704486727715</v>
      </c>
      <c r="AN206" s="53">
        <v>-0.0660681948065758</v>
      </c>
      <c r="AO206" s="53">
        <v>0.0197036974132061</v>
      </c>
      <c r="AP206" s="53">
        <v>0.176234841346741</v>
      </c>
      <c r="AQ206" s="53">
        <v>0.161133795976639</v>
      </c>
      <c r="AR206" s="53">
        <v>0.0654337704181671</v>
      </c>
      <c r="AS206" s="53">
        <v>0.0326705724000931</v>
      </c>
      <c r="AT206" s="53">
        <v>0.00176592729985714</v>
      </c>
      <c r="AU206" s="53">
        <v>0.0153473084792495</v>
      </c>
      <c r="AV206" s="53">
        <v>0.0331923738121986</v>
      </c>
      <c r="AW206" s="53">
        <v>0.0687532871961594</v>
      </c>
      <c r="AX206" s="53">
        <v>0.0517089068889618</v>
      </c>
      <c r="AY206" s="53">
        <v>-0.0192518122494221</v>
      </c>
      <c r="AZ206" s="53">
        <v>-0.064109206199646</v>
      </c>
      <c r="BA206" s="53">
        <v>-0.0770837888121605</v>
      </c>
      <c r="BB206" s="53">
        <v>-0.101253680884838</v>
      </c>
      <c r="BC206" s="53">
        <v>-0.0157851707190275</v>
      </c>
      <c r="BD206" s="53">
        <v>-0.0214827079325914</v>
      </c>
      <c r="BE206" s="53">
        <v>-0.0483071580529213</v>
      </c>
      <c r="BF206" s="53">
        <v>-0.144562900066376</v>
      </c>
      <c r="BG206" s="53">
        <v>-0.126078262925148</v>
      </c>
      <c r="BH206" s="53">
        <v>-0.166217178106308</v>
      </c>
      <c r="BI206" s="53">
        <v>-0.187788054347038</v>
      </c>
      <c r="BJ206" s="53">
        <v>-0.158703684806824</v>
      </c>
      <c r="BK206" s="53">
        <v>-0.155240893363953</v>
      </c>
      <c r="BL206" s="53">
        <v>-0.148341223597527</v>
      </c>
      <c r="BM206" s="53">
        <v>-0.134159505367279</v>
      </c>
      <c r="BN206" s="53">
        <v>-0.137504413723946</v>
      </c>
      <c r="BO206" s="53">
        <v>-0.134043872356415</v>
      </c>
      <c r="BP206" s="53">
        <v>-0.155557259917259</v>
      </c>
      <c r="BQ206" s="53">
        <v>-0.147976964712143</v>
      </c>
      <c r="BR206" s="53">
        <v>-0.171858265995979</v>
      </c>
      <c r="BS206" s="53">
        <v>-0.17737352848053</v>
      </c>
      <c r="BT206" s="53">
        <v>-0.170285165309906</v>
      </c>
      <c r="BU206" s="53">
        <v>-0.134969562292099</v>
      </c>
      <c r="BV206" s="53">
        <v>-0.0976066812872887</v>
      </c>
      <c r="BW206" s="53">
        <v>-0.12221597880125</v>
      </c>
      <c r="BX206" s="53">
        <v>-0.136781692504883</v>
      </c>
      <c r="BY206" s="53">
        <v>-0.0687159895896912</v>
      </c>
      <c r="BZ206" s="53">
        <v>-0.0933972150087357</v>
      </c>
      <c r="CA206" s="53">
        <v>-0.0591295100748539</v>
      </c>
      <c r="CB206" s="53">
        <v>0.025678489357233</v>
      </c>
      <c r="CC206" s="53">
        <v>-0.0340061001479626</v>
      </c>
      <c r="CD206" s="53">
        <v>0.0352497138082981</v>
      </c>
      <c r="CE206" s="53">
        <v>0.0970181971788406</v>
      </c>
      <c r="CF206" s="53">
        <v>0.0813985243439674</v>
      </c>
      <c r="CG206" s="53">
        <v>0.122030653059483</v>
      </c>
      <c r="CH206" s="53">
        <v>0.155983507633209</v>
      </c>
      <c r="CI206" s="53">
        <v>0.130330115556717</v>
      </c>
      <c r="CJ206" s="53">
        <v>0.0824735909700394</v>
      </c>
      <c r="CK206" s="53">
        <v>0.0213761162012815</v>
      </c>
      <c r="CL206" s="53">
        <v>0.100247070193291</v>
      </c>
      <c r="CM206" s="53">
        <v>0.185646146535873</v>
      </c>
      <c r="CN206" s="53">
        <v>0.334794133901596</v>
      </c>
      <c r="CO206" s="53">
        <v>0.354195773601532</v>
      </c>
      <c r="CP206" s="53">
        <v>0.242760896682739</v>
      </c>
      <c r="CQ206" s="53">
        <v>0.196160420775414</v>
      </c>
      <c r="CR206" s="53">
        <v>0.157523617148399</v>
      </c>
      <c r="CS206" s="53">
        <v>0.17957529425621</v>
      </c>
      <c r="CT206" s="53">
        <v>0.190074414014816</v>
      </c>
      <c r="CU206" s="53">
        <v>0.239098131656647</v>
      </c>
      <c r="CV206" s="53">
        <v>0.23152557015419</v>
      </c>
      <c r="CW206" s="53">
        <v>0.173439875245094</v>
      </c>
      <c r="CX206" s="53">
        <v>0.164258047938347</v>
      </c>
      <c r="CY206" s="53">
        <v>0.14940869808197</v>
      </c>
      <c r="CZ206" s="53">
        <v>0.14102329313755</v>
      </c>
      <c r="DA206" s="53">
        <v>-0.047315064817667</v>
      </c>
      <c r="DB206" s="53">
        <v>-0.0621913261711597</v>
      </c>
      <c r="DC206" s="53">
        <v>-0.0781402438879013</v>
      </c>
      <c r="DD206" s="53">
        <v>-0.116469770669937</v>
      </c>
      <c r="DE206" s="53">
        <v>-0.113104417920113</v>
      </c>
      <c r="DF206" s="53">
        <v>-0.140312626957893</v>
      </c>
      <c r="DG206" s="53">
        <v>-0.15576608479023</v>
      </c>
      <c r="DH206" s="53">
        <v>-0.187989950180054</v>
      </c>
      <c r="DI206" s="53">
        <v>-0.191355496644974</v>
      </c>
      <c r="DJ206" s="53">
        <v>-0.195229217410088</v>
      </c>
      <c r="DK206" s="53">
        <v>-0.204479247331619</v>
      </c>
      <c r="DL206" s="53">
        <v>-0.189907431602478</v>
      </c>
      <c r="DM206" s="53">
        <v>-0.160536348819733</v>
      </c>
      <c r="DN206" s="53">
        <v>-0.12875010073185</v>
      </c>
      <c r="DO206" s="53">
        <v>-0.154005914926529</v>
      </c>
      <c r="DP206" s="53">
        <v>-0.159894868731499</v>
      </c>
      <c r="DQ206" s="53">
        <v>-0.155787155032158</v>
      </c>
      <c r="DR206" s="53">
        <v>-0.162855297327042</v>
      </c>
      <c r="DS206" s="53">
        <v>-0.1804388910532</v>
      </c>
      <c r="DT206" s="53">
        <v>-0.186378985643387</v>
      </c>
      <c r="DU206" s="53">
        <v>-0.196447804570198</v>
      </c>
      <c r="DV206" s="53">
        <v>-0.192946672439575</v>
      </c>
      <c r="DW206" s="53">
        <v>-0.162083014845848</v>
      </c>
      <c r="DX206" s="53">
        <v>-0.146251767873764</v>
      </c>
      <c r="DY206" s="53">
        <v>-0.157750278711319</v>
      </c>
      <c r="DZ206" s="53">
        <v>-0.170420005917549</v>
      </c>
      <c r="EA206" s="53">
        <v>-0.184146836400032</v>
      </c>
      <c r="EB206" s="53">
        <v>-0.159865468740463</v>
      </c>
      <c r="EC206" s="53">
        <v>-0.171029970049858</v>
      </c>
      <c r="ED206" s="53">
        <v>-0.155442506074905</v>
      </c>
      <c r="EE206" s="53">
        <v>-0.189909130334854</v>
      </c>
      <c r="EF206" s="53">
        <v>-0.215518102049828</v>
      </c>
      <c r="EG206" s="53">
        <v>-0.202173501253128</v>
      </c>
      <c r="EH206" s="53">
        <v>-0.197389587759972</v>
      </c>
      <c r="EI206" s="53">
        <v>-0.209210827946663</v>
      </c>
      <c r="EJ206" s="53">
        <v>-0.189445495605469</v>
      </c>
      <c r="EK206" s="53">
        <v>-0.18907268345356</v>
      </c>
      <c r="EL206" s="53">
        <v>-0.181689515709877</v>
      </c>
      <c r="EM206" s="53">
        <v>-0.216192200779915</v>
      </c>
      <c r="EN206" s="53">
        <v>-0.200457349419594</v>
      </c>
      <c r="EO206" s="53">
        <v>-0.186620086431503</v>
      </c>
      <c r="EP206" s="53">
        <v>-0.178887918591499</v>
      </c>
      <c r="EQ206" s="53">
        <v>-0.187358215451241</v>
      </c>
      <c r="ER206" s="53">
        <v>-0.18001227080822</v>
      </c>
      <c r="ES206" s="53">
        <v>-0.193475067615509</v>
      </c>
      <c r="ET206" s="53">
        <v>-0.20294688642025</v>
      </c>
      <c r="EU206" s="53">
        <v>-0.215821906924248</v>
      </c>
      <c r="EV206" s="53">
        <v>-0.251497477293015</v>
      </c>
      <c r="EW206" s="53">
        <v>-0.249622732400894</v>
      </c>
      <c r="EX206" s="53">
        <v>-0.265407204627991</v>
      </c>
    </row>
    <row r="207" s="53" customFormat="1" spans="1:154">
      <c r="A207" s="54">
        <v>300566</v>
      </c>
      <c r="B207" s="62">
        <v>300566</v>
      </c>
      <c r="C207" s="53" t="s">
        <v>633</v>
      </c>
      <c r="D207" s="55">
        <v>43851</v>
      </c>
      <c r="E207" s="53">
        <v>-0.065556213259697</v>
      </c>
      <c r="F207" s="53">
        <v>-0.0516831986606121</v>
      </c>
      <c r="G207" s="53">
        <v>-0.0897250697016716</v>
      </c>
      <c r="H207" s="53">
        <v>-0.100298248231411</v>
      </c>
      <c r="I207" s="53">
        <v>-0.0946897268295288</v>
      </c>
      <c r="J207" s="53">
        <v>-0.113630637526512</v>
      </c>
      <c r="K207" s="53">
        <v>-0.119928471744061</v>
      </c>
      <c r="L207" s="53">
        <v>-0.162392988801003</v>
      </c>
      <c r="M207" s="53">
        <v>-0.10102141648531</v>
      </c>
      <c r="N207" s="53">
        <v>-0.172633841633797</v>
      </c>
      <c r="O207" s="53">
        <v>-0.172830566763878</v>
      </c>
      <c r="P207" s="53">
        <v>-0.218136623501778</v>
      </c>
      <c r="Q207" s="53">
        <v>-0.197103947401047</v>
      </c>
      <c r="R207" s="53">
        <v>-0.173719316720963</v>
      </c>
      <c r="S207" s="53">
        <v>-0.155171185731888</v>
      </c>
      <c r="T207" s="53">
        <v>-0.150275468826294</v>
      </c>
      <c r="U207" s="53">
        <v>-0.128207236528397</v>
      </c>
      <c r="V207" s="53">
        <v>-0.209732666611671</v>
      </c>
      <c r="W207" s="53">
        <v>-0.260500013828278</v>
      </c>
      <c r="X207" s="53">
        <v>-0.242830857634544</v>
      </c>
      <c r="Y207" s="53">
        <v>-0.191626593470573</v>
      </c>
      <c r="Z207" s="53">
        <v>-0.118890896439552</v>
      </c>
      <c r="AA207" s="53">
        <v>-0.119318455457687</v>
      </c>
      <c r="AB207" s="53">
        <v>-0.19599461555481</v>
      </c>
      <c r="AC207" s="53">
        <v>-0.192563459277153</v>
      </c>
      <c r="AD207" s="53">
        <v>-0.238319769501686</v>
      </c>
      <c r="AE207" s="53">
        <v>-0.24857497215271</v>
      </c>
      <c r="AF207" s="53">
        <v>-0.301274478435516</v>
      </c>
      <c r="AG207" s="53">
        <v>-0.295467674732208</v>
      </c>
      <c r="AH207" s="53">
        <v>-0.302817434072495</v>
      </c>
      <c r="AI207" s="53">
        <v>-0.274411916732788</v>
      </c>
      <c r="AJ207" s="53">
        <v>-0.293014943599701</v>
      </c>
      <c r="AK207" s="53">
        <v>-0.330916047096252</v>
      </c>
      <c r="AL207" s="53">
        <v>-0.324514269828796</v>
      </c>
      <c r="AM207" s="53">
        <v>-0.34707960486412</v>
      </c>
      <c r="AN207" s="53">
        <v>-0.342906624078751</v>
      </c>
      <c r="AO207" s="53">
        <v>-0.356870412826538</v>
      </c>
      <c r="AP207" s="53">
        <v>-0.397986382246017</v>
      </c>
      <c r="AQ207" s="53">
        <v>-0.432083904743195</v>
      </c>
      <c r="AR207" s="53">
        <v>-0.431827753782272</v>
      </c>
      <c r="AS207" s="53">
        <v>-0.425988703966141</v>
      </c>
      <c r="AT207" s="53">
        <v>-0.466443985700607</v>
      </c>
      <c r="AU207" s="53">
        <v>-0.483775168657303</v>
      </c>
      <c r="AV207" s="53">
        <v>-0.531929314136505</v>
      </c>
      <c r="AW207" s="53">
        <v>-0.555133581161499</v>
      </c>
      <c r="AX207" s="53">
        <v>-0.534530937671661</v>
      </c>
      <c r="AY207" s="53">
        <v>-0.562652111053467</v>
      </c>
      <c r="AZ207" s="53">
        <v>-0.566573441028595</v>
      </c>
      <c r="BA207" s="53">
        <v>-0.542272567749023</v>
      </c>
      <c r="BB207" s="53">
        <v>-0.553883254528046</v>
      </c>
      <c r="BC207" s="53">
        <v>-0.0494307540357113</v>
      </c>
      <c r="BD207" s="53">
        <v>-0.069697842001915</v>
      </c>
      <c r="BE207" s="53">
        <v>-0.0913202166557312</v>
      </c>
      <c r="BF207" s="53">
        <v>-0.103616863489151</v>
      </c>
      <c r="BG207" s="53">
        <v>-0.136093333363533</v>
      </c>
      <c r="BH207" s="53">
        <v>-0.164251744747162</v>
      </c>
      <c r="BI207" s="53">
        <v>-0.206855446100235</v>
      </c>
      <c r="BJ207" s="53">
        <v>-0.21459174156189</v>
      </c>
      <c r="BK207" s="53">
        <v>-0.181954175233841</v>
      </c>
      <c r="BL207" s="53">
        <v>-0.198050990700722</v>
      </c>
      <c r="BM207" s="53">
        <v>-0.176661163568497</v>
      </c>
      <c r="BN207" s="53">
        <v>-0.196075737476349</v>
      </c>
      <c r="BO207" s="53">
        <v>-0.169121667742729</v>
      </c>
      <c r="BP207" s="53">
        <v>-0.141032546758652</v>
      </c>
      <c r="BQ207" s="53">
        <v>-0.134005844593048</v>
      </c>
      <c r="BR207" s="53">
        <v>-0.117026761174202</v>
      </c>
      <c r="BS207" s="53">
        <v>-0.0814210623502731</v>
      </c>
      <c r="BT207" s="53">
        <v>-0.13569064438343</v>
      </c>
      <c r="BU207" s="53">
        <v>-0.185944333672523</v>
      </c>
      <c r="BV207" s="53">
        <v>-0.193408742547035</v>
      </c>
      <c r="BW207" s="53">
        <v>-0.147944197058678</v>
      </c>
      <c r="BX207" s="53">
        <v>-0.100742667913437</v>
      </c>
      <c r="BY207" s="53">
        <v>-0.0785834565758705</v>
      </c>
      <c r="BZ207" s="53">
        <v>-0.132975578308105</v>
      </c>
      <c r="CA207" s="53">
        <v>-0.127627700567245</v>
      </c>
      <c r="CB207" s="53">
        <v>-0.166338086128235</v>
      </c>
      <c r="CC207" s="53">
        <v>-0.187276154756546</v>
      </c>
      <c r="CD207" s="53">
        <v>-0.223724558949471</v>
      </c>
      <c r="CE207" s="53">
        <v>-0.234943881630898</v>
      </c>
      <c r="CF207" s="53">
        <v>-0.253012388944626</v>
      </c>
      <c r="CG207" s="53">
        <v>-0.265996158123016</v>
      </c>
      <c r="CH207" s="53">
        <v>-0.282097041606903</v>
      </c>
      <c r="CI207" s="53">
        <v>-0.305715918540955</v>
      </c>
      <c r="CJ207" s="53">
        <v>-0.293456703424454</v>
      </c>
      <c r="CK207" s="53">
        <v>-0.305416971445084</v>
      </c>
      <c r="CL207" s="53">
        <v>-0.297726303339005</v>
      </c>
      <c r="CM207" s="53">
        <v>-0.301844567060471</v>
      </c>
      <c r="CN207" s="53">
        <v>-0.323839902877808</v>
      </c>
      <c r="CO207" s="53">
        <v>-0.349929183721542</v>
      </c>
      <c r="CP207" s="53">
        <v>-0.353672564029694</v>
      </c>
      <c r="CQ207" s="53">
        <v>-0.3814357817173</v>
      </c>
      <c r="CR207" s="53">
        <v>-0.385965377092361</v>
      </c>
      <c r="CS207" s="53">
        <v>-0.391939520835876</v>
      </c>
      <c r="CT207" s="53">
        <v>-0.406762212514877</v>
      </c>
      <c r="CU207" s="53">
        <v>-0.413567721843719</v>
      </c>
      <c r="CV207" s="53">
        <v>-0.415549069643021</v>
      </c>
      <c r="CW207" s="53">
        <v>-0.428681164979935</v>
      </c>
      <c r="CX207" s="53">
        <v>-0.411801427602768</v>
      </c>
      <c r="CY207" s="53">
        <v>-0.389515817165375</v>
      </c>
      <c r="CZ207" s="53">
        <v>-0.389785319566727</v>
      </c>
      <c r="DA207" s="53">
        <v>-0.050955094397068</v>
      </c>
      <c r="DB207" s="53">
        <v>-0.0168149918317795</v>
      </c>
      <c r="DC207" s="53">
        <v>-0.033234491944313</v>
      </c>
      <c r="DD207" s="53">
        <v>-0.0315110199153423</v>
      </c>
      <c r="DE207" s="53">
        <v>0.00657397974282503</v>
      </c>
      <c r="DF207" s="53">
        <v>0.015791479498148</v>
      </c>
      <c r="DG207" s="53">
        <v>0.0520973429083824</v>
      </c>
      <c r="DH207" s="53">
        <v>0.017369132488966</v>
      </c>
      <c r="DI207" s="53">
        <v>0.0461031310260296</v>
      </c>
      <c r="DJ207" s="53">
        <v>-0.00941248331218958</v>
      </c>
      <c r="DK207" s="53">
        <v>-0.0309990271925926</v>
      </c>
      <c r="DL207" s="53">
        <v>-0.0568905137479305</v>
      </c>
      <c r="DM207" s="53">
        <v>-0.0628119111061096</v>
      </c>
      <c r="DN207" s="53">
        <v>-0.0675164014101028</v>
      </c>
      <c r="DO207" s="53">
        <v>-0.0559949763119221</v>
      </c>
      <c r="DP207" s="53">
        <v>-0.068078339099884</v>
      </c>
      <c r="DQ207" s="53">
        <v>-0.0816157981753349</v>
      </c>
      <c r="DR207" s="53">
        <v>-0.108871653676033</v>
      </c>
      <c r="DS207" s="53">
        <v>-0.109385319054127</v>
      </c>
      <c r="DT207" s="53">
        <v>-0.0842517539858818</v>
      </c>
      <c r="DU207" s="53">
        <v>-0.0785120353102684</v>
      </c>
      <c r="DV207" s="53">
        <v>-0.0529778562486172</v>
      </c>
      <c r="DW207" s="53">
        <v>-0.0755646377801895</v>
      </c>
      <c r="DX207" s="53">
        <v>-0.0978486686944962</v>
      </c>
      <c r="DY207" s="53">
        <v>-0.0997653976082802</v>
      </c>
      <c r="DZ207" s="53">
        <v>-0.106811314821243</v>
      </c>
      <c r="EA207" s="53">
        <v>-0.0961284413933754</v>
      </c>
      <c r="EB207" s="53">
        <v>-0.112379536032677</v>
      </c>
      <c r="EC207" s="53">
        <v>-0.0953534245491028</v>
      </c>
      <c r="ED207" s="53">
        <v>-0.0846346914768219</v>
      </c>
      <c r="EE207" s="53">
        <v>-0.0432454012334347</v>
      </c>
      <c r="EF207" s="53">
        <v>-0.0457475297152996</v>
      </c>
      <c r="EG207" s="53">
        <v>-0.0600297711789608</v>
      </c>
      <c r="EH207" s="53">
        <v>-0.0658872053027153</v>
      </c>
      <c r="EI207" s="53">
        <v>-0.0764922648668289</v>
      </c>
      <c r="EJ207" s="53">
        <v>-0.0800099447369575</v>
      </c>
      <c r="EK207" s="53">
        <v>-0.0898554623126984</v>
      </c>
      <c r="EL207" s="53">
        <v>-0.108976103365421</v>
      </c>
      <c r="EM207" s="53">
        <v>-0.116984367370605</v>
      </c>
      <c r="EN207" s="53">
        <v>-0.112984798848629</v>
      </c>
      <c r="EO207" s="53">
        <v>-0.0793825536966324</v>
      </c>
      <c r="EP207" s="53">
        <v>-0.115308240056038</v>
      </c>
      <c r="EQ207" s="53">
        <v>-0.126665264368057</v>
      </c>
      <c r="ER207" s="53">
        <v>-0.159996703267097</v>
      </c>
      <c r="ES207" s="53">
        <v>-0.17639547586441</v>
      </c>
      <c r="ET207" s="53">
        <v>-0.153811499476433</v>
      </c>
      <c r="EU207" s="53">
        <v>-0.168800547719002</v>
      </c>
      <c r="EV207" s="53">
        <v>-0.189601644873619</v>
      </c>
      <c r="EW207" s="53">
        <v>-0.187586382031441</v>
      </c>
      <c r="EX207" s="53">
        <v>-0.198927596211433</v>
      </c>
    </row>
    <row r="208" s="53" customFormat="1" spans="1:154">
      <c r="A208" s="54">
        <v>300570</v>
      </c>
      <c r="B208" s="62">
        <v>300570</v>
      </c>
      <c r="C208" s="53" t="s">
        <v>636</v>
      </c>
      <c r="D208" s="55">
        <v>43851</v>
      </c>
      <c r="E208" s="53">
        <v>-0.089423306286335</v>
      </c>
      <c r="F208" s="53">
        <v>-0.0626311600208282</v>
      </c>
      <c r="G208" s="53">
        <v>-0.0887863039970398</v>
      </c>
      <c r="H208" s="53">
        <v>-0.148165643215179</v>
      </c>
      <c r="I208" s="53">
        <v>-0.196628764271736</v>
      </c>
      <c r="J208" s="53">
        <v>-0.217549338936806</v>
      </c>
      <c r="K208" s="53">
        <v>-0.158894807100296</v>
      </c>
      <c r="L208" s="53">
        <v>-0.0539119765162468</v>
      </c>
      <c r="M208" s="53">
        <v>-0.0930003300309181</v>
      </c>
      <c r="N208" s="53">
        <v>-0.115605168044567</v>
      </c>
      <c r="O208" s="53">
        <v>-0.117387562990189</v>
      </c>
      <c r="P208" s="53">
        <v>-0.124424703419209</v>
      </c>
      <c r="Q208" s="53">
        <v>-0.127591967582703</v>
      </c>
      <c r="R208" s="53">
        <v>-0.130303010344505</v>
      </c>
      <c r="S208" s="53">
        <v>-0.155658110976219</v>
      </c>
      <c r="T208" s="53">
        <v>-0.179186880588531</v>
      </c>
      <c r="U208" s="53">
        <v>-0.184803336858749</v>
      </c>
      <c r="V208" s="53">
        <v>-0.163529381155968</v>
      </c>
      <c r="W208" s="53">
        <v>-0.13313415646553</v>
      </c>
      <c r="X208" s="53">
        <v>-0.1027652323246</v>
      </c>
      <c r="Y208" s="53">
        <v>-0.153160482645035</v>
      </c>
      <c r="Z208" s="53">
        <v>-0.145702362060547</v>
      </c>
      <c r="AA208" s="53">
        <v>-0.160600394010544</v>
      </c>
      <c r="AB208" s="53">
        <v>-0.247339576482773</v>
      </c>
      <c r="AC208" s="53">
        <v>-0.221906825900078</v>
      </c>
      <c r="AD208" s="53">
        <v>-0.238996595144272</v>
      </c>
      <c r="AE208" s="53">
        <v>-0.262478202581406</v>
      </c>
      <c r="AF208" s="53">
        <v>-0.244757324457169</v>
      </c>
      <c r="AG208" s="53">
        <v>-0.201017782092094</v>
      </c>
      <c r="AH208" s="53">
        <v>-0.175262868404388</v>
      </c>
      <c r="AI208" s="53">
        <v>-0.0937894359230995</v>
      </c>
      <c r="AJ208" s="53">
        <v>-0.0503768064081669</v>
      </c>
      <c r="AK208" s="53">
        <v>-0.10148411989212</v>
      </c>
      <c r="AL208" s="53">
        <v>-0.0793099477887154</v>
      </c>
      <c r="AM208" s="53">
        <v>-0.160625830292702</v>
      </c>
      <c r="AN208" s="53">
        <v>-0.133462116122246</v>
      </c>
      <c r="AO208" s="53">
        <v>-0.173435628414154</v>
      </c>
      <c r="AP208" s="53">
        <v>-0.182563349604607</v>
      </c>
      <c r="AQ208" s="53">
        <v>-0.217250227928162</v>
      </c>
      <c r="AR208" s="53">
        <v>-0.198156625032425</v>
      </c>
      <c r="AS208" s="53">
        <v>-0.212142005562782</v>
      </c>
      <c r="AT208" s="53">
        <v>-0.241313695907593</v>
      </c>
      <c r="AU208" s="53">
        <v>-0.259827017784119</v>
      </c>
      <c r="AV208" s="53">
        <v>-0.281818121671677</v>
      </c>
      <c r="AW208" s="53">
        <v>-0.303234487771988</v>
      </c>
      <c r="AX208" s="53">
        <v>-0.303556054830551</v>
      </c>
      <c r="AY208" s="53">
        <v>-0.32417619228363</v>
      </c>
      <c r="AZ208" s="53">
        <v>-0.384070366621017</v>
      </c>
      <c r="BA208" s="53">
        <v>-0.389020800590515</v>
      </c>
      <c r="BB208" s="53">
        <v>-0.413544058799744</v>
      </c>
      <c r="BC208" s="53">
        <v>-0.116063177585602</v>
      </c>
      <c r="BD208" s="53">
        <v>-0.0848440155386925</v>
      </c>
      <c r="BE208" s="53">
        <v>-0.098887525498867</v>
      </c>
      <c r="BF208" s="53">
        <v>-0.151599869132042</v>
      </c>
      <c r="BG208" s="53">
        <v>-0.18445996940136</v>
      </c>
      <c r="BH208" s="53">
        <v>-0.196968704462051</v>
      </c>
      <c r="BI208" s="53">
        <v>-0.155219048261642</v>
      </c>
      <c r="BJ208" s="53">
        <v>-0.0952339842915535</v>
      </c>
      <c r="BK208" s="53">
        <v>-0.109112612903118</v>
      </c>
      <c r="BL208" s="53">
        <v>-0.112676836550236</v>
      </c>
      <c r="BM208" s="53">
        <v>-0.112926818430424</v>
      </c>
      <c r="BN208" s="53">
        <v>-0.108944788575172</v>
      </c>
      <c r="BO208" s="53">
        <v>-0.112953253090382</v>
      </c>
      <c r="BP208" s="53">
        <v>-0.147246852517128</v>
      </c>
      <c r="BQ208" s="53">
        <v>-0.168332770466805</v>
      </c>
      <c r="BR208" s="53">
        <v>-0.189706012606621</v>
      </c>
      <c r="BS208" s="53">
        <v>-0.185779675841331</v>
      </c>
      <c r="BT208" s="53">
        <v>-0.175003901124001</v>
      </c>
      <c r="BU208" s="53">
        <v>-0.134566113352776</v>
      </c>
      <c r="BV208" s="53">
        <v>-0.0981980189681053</v>
      </c>
      <c r="BW208" s="53">
        <v>-0.143652349710464</v>
      </c>
      <c r="BX208" s="53">
        <v>-0.161290809512138</v>
      </c>
      <c r="BY208" s="53">
        <v>-0.14609332382679</v>
      </c>
      <c r="BZ208" s="53">
        <v>-0.178515210747719</v>
      </c>
      <c r="CA208" s="53">
        <v>-0.152918562293053</v>
      </c>
      <c r="CB208" s="53">
        <v>-0.168311387300491</v>
      </c>
      <c r="CC208" s="53">
        <v>-0.196176394820213</v>
      </c>
      <c r="CD208" s="53">
        <v>-0.164761960506439</v>
      </c>
      <c r="CE208" s="53">
        <v>-0.132977157831192</v>
      </c>
      <c r="CF208" s="53">
        <v>-0.144166499376297</v>
      </c>
      <c r="CG208" s="53">
        <v>-0.0774253904819489</v>
      </c>
      <c r="CH208" s="53">
        <v>-0.0356782972812653</v>
      </c>
      <c r="CI208" s="53">
        <v>-0.0680497214198112</v>
      </c>
      <c r="CJ208" s="53">
        <v>-0.110287934541702</v>
      </c>
      <c r="CK208" s="53">
        <v>-0.160337850451469</v>
      </c>
      <c r="CL208" s="53">
        <v>-0.159160643815994</v>
      </c>
      <c r="CM208" s="53">
        <v>-0.188994005322456</v>
      </c>
      <c r="CN208" s="53">
        <v>-0.191406771540642</v>
      </c>
      <c r="CO208" s="53">
        <v>-0.205428197979927</v>
      </c>
      <c r="CP208" s="53">
        <v>-0.224503546953201</v>
      </c>
      <c r="CQ208" s="53">
        <v>-0.253633767366409</v>
      </c>
      <c r="CR208" s="53">
        <v>-0.270039498806</v>
      </c>
      <c r="CS208" s="53">
        <v>-0.277338325977325</v>
      </c>
      <c r="CT208" s="53">
        <v>-0.310729295015335</v>
      </c>
      <c r="CU208" s="53">
        <v>-0.31593519449234</v>
      </c>
      <c r="CV208" s="53">
        <v>-0.324470907449722</v>
      </c>
      <c r="CW208" s="53">
        <v>-0.347726494073868</v>
      </c>
      <c r="CX208" s="53">
        <v>-0.373685300350189</v>
      </c>
      <c r="CY208" s="53">
        <v>-0.357444256544113</v>
      </c>
      <c r="CZ208" s="53">
        <v>-0.358272552490234</v>
      </c>
      <c r="DA208" s="53">
        <v>0.0134613737463951</v>
      </c>
      <c r="DB208" s="53">
        <v>0.00903435703366995</v>
      </c>
      <c r="DC208" s="53">
        <v>-0.00307727605104446</v>
      </c>
      <c r="DD208" s="53">
        <v>-0.00974426977336407</v>
      </c>
      <c r="DE208" s="53">
        <v>-0.0253472961485386</v>
      </c>
      <c r="DF208" s="53">
        <v>-0.0337591394782066</v>
      </c>
      <c r="DG208" s="53">
        <v>-0.0168542601168156</v>
      </c>
      <c r="DH208" s="53">
        <v>0.0281435064971447</v>
      </c>
      <c r="DI208" s="53">
        <v>0.00293377693742514</v>
      </c>
      <c r="DJ208" s="53">
        <v>-0.0161068327724934</v>
      </c>
      <c r="DK208" s="53">
        <v>-0.0176392421126366</v>
      </c>
      <c r="DL208" s="53">
        <v>-0.0286584123969078</v>
      </c>
      <c r="DM208" s="53">
        <v>-0.0278172101825476</v>
      </c>
      <c r="DN208" s="53">
        <v>0.00376533111557364</v>
      </c>
      <c r="DO208" s="53">
        <v>-0.000503851566463709</v>
      </c>
      <c r="DP208" s="53">
        <v>-0.00265936786308885</v>
      </c>
      <c r="DQ208" s="53">
        <v>-0.0122021604329348</v>
      </c>
      <c r="DR208" s="53">
        <v>-0.00170397618785501</v>
      </c>
      <c r="DS208" s="53">
        <v>-0.0117465499788523</v>
      </c>
      <c r="DT208" s="53">
        <v>-0.0177457146346569</v>
      </c>
      <c r="DU208" s="53">
        <v>-0.0226866360753775</v>
      </c>
      <c r="DV208" s="53">
        <v>0.00240994757041335</v>
      </c>
      <c r="DW208" s="53">
        <v>-0.027685571461916</v>
      </c>
      <c r="DX208" s="53">
        <v>-0.0820028632879257</v>
      </c>
      <c r="DY208" s="53">
        <v>-0.0821667537093163</v>
      </c>
      <c r="DZ208" s="53">
        <v>-0.0838636979460716</v>
      </c>
      <c r="EA208" s="53">
        <v>-0.079480305314064</v>
      </c>
      <c r="EB208" s="53">
        <v>-0.0931738615036011</v>
      </c>
      <c r="EC208" s="53">
        <v>-0.0812191218137741</v>
      </c>
      <c r="ED208" s="53">
        <v>-0.0442748628556728</v>
      </c>
      <c r="EE208" s="53">
        <v>-0.0295425467193127</v>
      </c>
      <c r="EF208" s="53">
        <v>-0.0278770104050636</v>
      </c>
      <c r="EG208" s="53">
        <v>-0.0466128997504711</v>
      </c>
      <c r="EH208" s="53">
        <v>0.0177994854748249</v>
      </c>
      <c r="EI208" s="53">
        <v>-0.0134664848446846</v>
      </c>
      <c r="EJ208" s="53">
        <v>0.0125200301408768</v>
      </c>
      <c r="EK208" s="53">
        <v>0.00237987283617258</v>
      </c>
      <c r="EL208" s="53">
        <v>-0.00433508865535259</v>
      </c>
      <c r="EM208" s="53">
        <v>-0.025000536814332</v>
      </c>
      <c r="EN208" s="53">
        <v>0.0131684113293886</v>
      </c>
      <c r="EO208" s="53">
        <v>0.0283132586628199</v>
      </c>
      <c r="EP208" s="53">
        <v>0.0155473072081804</v>
      </c>
      <c r="EQ208" s="53">
        <v>0.00433280970901251</v>
      </c>
      <c r="ER208" s="53">
        <v>0.0157326683402061</v>
      </c>
      <c r="ES208" s="53">
        <v>-0.00047778058797121</v>
      </c>
      <c r="ET208" s="53">
        <v>0.00773632619529963</v>
      </c>
      <c r="EU208" s="53">
        <v>0.0103718182072043</v>
      </c>
      <c r="EV208" s="53">
        <v>-0.0235635489225388</v>
      </c>
      <c r="EW208" s="53">
        <v>-0.0447550602257252</v>
      </c>
      <c r="EX208" s="53">
        <v>-0.068450003862381</v>
      </c>
    </row>
    <row r="209" s="53" customFormat="1" spans="1:154">
      <c r="A209" s="54">
        <v>300581</v>
      </c>
      <c r="B209" s="62">
        <v>300581</v>
      </c>
      <c r="C209" s="53" t="s">
        <v>639</v>
      </c>
      <c r="D209" s="55">
        <v>43851</v>
      </c>
      <c r="E209" s="53">
        <v>-0.0361864380538464</v>
      </c>
      <c r="F209" s="53">
        <v>-0.021096009761095</v>
      </c>
      <c r="G209" s="53">
        <v>-0.0111266616731882</v>
      </c>
      <c r="H209" s="53">
        <v>-0.100154295563698</v>
      </c>
      <c r="I209" s="53">
        <v>-0.0842464119195938</v>
      </c>
      <c r="J209" s="53">
        <v>-0.133628696203232</v>
      </c>
      <c r="K209" s="53">
        <v>-0.145109295845032</v>
      </c>
      <c r="L209" s="53">
        <v>-0.230472803115845</v>
      </c>
      <c r="M209" s="53">
        <v>-0.144031435251236</v>
      </c>
      <c r="N209" s="53">
        <v>-0.14969702064991</v>
      </c>
      <c r="O209" s="53">
        <v>-0.0703110843896866</v>
      </c>
      <c r="P209" s="53">
        <v>-0.0562239140272141</v>
      </c>
      <c r="Q209" s="53">
        <v>0.0246890299022198</v>
      </c>
      <c r="R209" s="53">
        <v>0.012292311526835</v>
      </c>
      <c r="S209" s="53">
        <v>0.00315791228786111</v>
      </c>
      <c r="T209" s="53">
        <v>-0.0280492343008518</v>
      </c>
      <c r="U209" s="53">
        <v>-0.0355860479176044</v>
      </c>
      <c r="V209" s="53">
        <v>-0.0485688224434853</v>
      </c>
      <c r="W209" s="53">
        <v>-0.0788597986102104</v>
      </c>
      <c r="X209" s="53">
        <v>-0.0191525518894196</v>
      </c>
      <c r="Y209" s="53">
        <v>-0.00890992674976587</v>
      </c>
      <c r="Z209" s="53">
        <v>-0.044597364962101</v>
      </c>
      <c r="AA209" s="53">
        <v>-0.010543898679316</v>
      </c>
      <c r="AB209" s="53">
        <v>-0.0291026309132576</v>
      </c>
      <c r="AC209" s="53">
        <v>-0.0318510159850121</v>
      </c>
      <c r="AD209" s="53">
        <v>-0.0366877093911171</v>
      </c>
      <c r="AE209" s="53">
        <v>-0.0728287324309349</v>
      </c>
      <c r="AF209" s="53">
        <v>-0.0931779816746712</v>
      </c>
      <c r="AG209" s="53">
        <v>-0.0861689895391464</v>
      </c>
      <c r="AH209" s="53">
        <v>-0.0604889281094074</v>
      </c>
      <c r="AI209" s="53">
        <v>-0.0306828916072845</v>
      </c>
      <c r="AJ209" s="53">
        <v>-0.0269364304840565</v>
      </c>
      <c r="AK209" s="53">
        <v>-0.049147043377161</v>
      </c>
      <c r="AL209" s="53">
        <v>-0.075932465493679</v>
      </c>
      <c r="AM209" s="53">
        <v>-0.109257780015469</v>
      </c>
      <c r="AN209" s="53">
        <v>-0.0931278169155121</v>
      </c>
      <c r="AO209" s="53">
        <v>-0.143882021307945</v>
      </c>
      <c r="AP209" s="53">
        <v>-0.158300787210464</v>
      </c>
      <c r="AQ209" s="53">
        <v>-0.156515374779701</v>
      </c>
      <c r="AR209" s="53">
        <v>-0.186279207468033</v>
      </c>
      <c r="AS209" s="53">
        <v>-0.145908281207085</v>
      </c>
      <c r="AT209" s="53">
        <v>-0.114105090498924</v>
      </c>
      <c r="AU209" s="53">
        <v>-0.15430922806263</v>
      </c>
      <c r="AV209" s="53">
        <v>-0.173821911215782</v>
      </c>
      <c r="AW209" s="53">
        <v>-0.158194705843925</v>
      </c>
      <c r="AX209" s="53">
        <v>-0.135947033762932</v>
      </c>
      <c r="AY209" s="53">
        <v>-0.122458882629871</v>
      </c>
      <c r="AZ209" s="53">
        <v>-0.102755062282085</v>
      </c>
      <c r="BA209" s="53">
        <v>-0.0696401000022888</v>
      </c>
      <c r="BB209" s="53">
        <v>-0.0583946332335472</v>
      </c>
      <c r="BC209" s="53">
        <v>-0.0428702421486378</v>
      </c>
      <c r="BD209" s="53">
        <v>-0.0321601182222366</v>
      </c>
      <c r="BE209" s="53">
        <v>-0.0311527773737907</v>
      </c>
      <c r="BF209" s="53">
        <v>-0.0846487954258919</v>
      </c>
      <c r="BG209" s="53">
        <v>-0.0812565535306931</v>
      </c>
      <c r="BH209" s="53">
        <v>-0.0959384143352509</v>
      </c>
      <c r="BI209" s="53">
        <v>-0.0848051607608795</v>
      </c>
      <c r="BJ209" s="53">
        <v>-0.104334011673927</v>
      </c>
      <c r="BK209" s="53">
        <v>-0.122048124670982</v>
      </c>
      <c r="BL209" s="53">
        <v>-0.107476897537708</v>
      </c>
      <c r="BM209" s="53">
        <v>-0.0847048759460449</v>
      </c>
      <c r="BN209" s="53">
        <v>-0.104898691177368</v>
      </c>
      <c r="BO209" s="53">
        <v>-0.0476231016218662</v>
      </c>
      <c r="BP209" s="53">
        <v>-0.0469339787960052</v>
      </c>
      <c r="BQ209" s="53">
        <v>-0.0407799072563648</v>
      </c>
      <c r="BR209" s="53">
        <v>-0.0771824419498444</v>
      </c>
      <c r="BS209" s="53">
        <v>-0.0677746385335922</v>
      </c>
      <c r="BT209" s="53">
        <v>-0.084196425974369</v>
      </c>
      <c r="BU209" s="53">
        <v>-0.106835953891277</v>
      </c>
      <c r="BV209" s="53">
        <v>-0.0590704306960106</v>
      </c>
      <c r="BW209" s="53">
        <v>-0.0347468666732311</v>
      </c>
      <c r="BX209" s="53">
        <v>-0.0457140170037746</v>
      </c>
      <c r="BY209" s="53">
        <v>-0.0284567214548588</v>
      </c>
      <c r="BZ209" s="53">
        <v>-0.0362449996173382</v>
      </c>
      <c r="CA209" s="53">
        <v>-0.0482173152267933</v>
      </c>
      <c r="CB209" s="53">
        <v>-0.0570112243294716</v>
      </c>
      <c r="CC209" s="53">
        <v>-0.081423245370388</v>
      </c>
      <c r="CD209" s="53">
        <v>-0.0992152169346809</v>
      </c>
      <c r="CE209" s="53">
        <v>-0.0803480073809624</v>
      </c>
      <c r="CF209" s="53">
        <v>-0.0638148933649063</v>
      </c>
      <c r="CG209" s="53">
        <v>-0.029891949146986</v>
      </c>
      <c r="CH209" s="53">
        <v>-0.0218697786331177</v>
      </c>
      <c r="CI209" s="53">
        <v>-0.0483172424137592</v>
      </c>
      <c r="CJ209" s="53">
        <v>-0.0840122997760773</v>
      </c>
      <c r="CK209" s="53">
        <v>-0.0979374945163727</v>
      </c>
      <c r="CL209" s="53">
        <v>-0.0888495221734047</v>
      </c>
      <c r="CM209" s="53">
        <v>-0.0944240093231201</v>
      </c>
      <c r="CN209" s="53">
        <v>-0.0686192587018013</v>
      </c>
      <c r="CO209" s="53">
        <v>-0.0735606625676155</v>
      </c>
      <c r="CP209" s="53">
        <v>-0.0856629908084869</v>
      </c>
      <c r="CQ209" s="53">
        <v>-0.102005235850811</v>
      </c>
      <c r="CR209" s="53">
        <v>-0.115716814994812</v>
      </c>
      <c r="CS209" s="53">
        <v>-0.120822623372078</v>
      </c>
      <c r="CT209" s="53">
        <v>-0.137032717466354</v>
      </c>
      <c r="CU209" s="53">
        <v>-0.117266111075878</v>
      </c>
      <c r="CV209" s="53">
        <v>-0.108224608004093</v>
      </c>
      <c r="CW209" s="53">
        <v>-0.084009051322937</v>
      </c>
      <c r="CX209" s="53">
        <v>-0.0697139278054237</v>
      </c>
      <c r="CY209" s="53">
        <v>-0.0357744917273521</v>
      </c>
      <c r="CZ209" s="53">
        <v>-0.0158471707254648</v>
      </c>
      <c r="DA209" s="53">
        <v>-0.0035979961976409</v>
      </c>
      <c r="DB209" s="53">
        <v>0.000782308168709278</v>
      </c>
      <c r="DC209" s="53">
        <v>0.00974431447684765</v>
      </c>
      <c r="DD209" s="53">
        <v>-0.025787303224206</v>
      </c>
      <c r="DE209" s="53">
        <v>-0.0132716633379459</v>
      </c>
      <c r="DF209" s="53">
        <v>-0.0479720868170261</v>
      </c>
      <c r="DG209" s="53">
        <v>-0.0705859363079071</v>
      </c>
      <c r="DH209" s="53">
        <v>-0.136420592665672</v>
      </c>
      <c r="DI209" s="53">
        <v>-0.0322651118040085</v>
      </c>
      <c r="DJ209" s="53">
        <v>-0.0525019243359566</v>
      </c>
      <c r="DK209" s="53">
        <v>0.0041119959205389</v>
      </c>
      <c r="DL209" s="53">
        <v>0.0383929759263992</v>
      </c>
      <c r="DM209" s="53">
        <v>0.0620303303003311</v>
      </c>
      <c r="DN209" s="53">
        <v>0.0489444918930531</v>
      </c>
      <c r="DO209" s="53">
        <v>0.0336560197174549</v>
      </c>
      <c r="DP209" s="53">
        <v>0.0388514026999474</v>
      </c>
      <c r="DQ209" s="53">
        <v>0.0219067931175232</v>
      </c>
      <c r="DR209" s="53">
        <v>0.0253458041697741</v>
      </c>
      <c r="DS209" s="53">
        <v>0.0176943559199572</v>
      </c>
      <c r="DT209" s="53">
        <v>0.0296360775828362</v>
      </c>
      <c r="DU209" s="53">
        <v>0.0155551396310329</v>
      </c>
      <c r="DV209" s="53">
        <v>-0.00916514731943607</v>
      </c>
      <c r="DW209" s="53">
        <v>0.00763102201744914</v>
      </c>
      <c r="DX209" s="53">
        <v>-0.00313943019136786</v>
      </c>
      <c r="DY209" s="53">
        <v>0.00608450220897794</v>
      </c>
      <c r="DZ209" s="53">
        <v>0.0100417174398899</v>
      </c>
      <c r="EA209" s="53">
        <v>-0.00168728781864047</v>
      </c>
      <c r="EB209" s="53">
        <v>-0.0042445664294064</v>
      </c>
      <c r="EC209" s="53">
        <v>-0.0161027833819389</v>
      </c>
      <c r="ED209" s="53">
        <v>-0.00695583550259471</v>
      </c>
      <c r="EE209" s="53">
        <v>-0.0110727418214083</v>
      </c>
      <c r="EF209" s="53">
        <v>-0.0153484530746937</v>
      </c>
      <c r="EG209" s="53">
        <v>-0.0111116021871567</v>
      </c>
      <c r="EH209" s="53">
        <v>-0.0022019692696631</v>
      </c>
      <c r="EI209" s="53">
        <v>-0.0216020829975605</v>
      </c>
      <c r="EJ209" s="53">
        <v>-0.0145600959658623</v>
      </c>
      <c r="EK209" s="53">
        <v>-0.05973981320858</v>
      </c>
      <c r="EL209" s="53">
        <v>-0.0999633297324181</v>
      </c>
      <c r="EM209" s="53">
        <v>-0.09323650598526</v>
      </c>
      <c r="EN209" s="53">
        <v>-0.110898017883301</v>
      </c>
      <c r="EO209" s="53">
        <v>-0.0541848428547382</v>
      </c>
      <c r="EP209" s="53">
        <v>-0.00867007113993168</v>
      </c>
      <c r="EQ209" s="53">
        <v>-0.0437684096395969</v>
      </c>
      <c r="ER209" s="53">
        <v>-0.047070998698473</v>
      </c>
      <c r="ES209" s="53">
        <v>-0.0512104034423828</v>
      </c>
      <c r="ET209" s="53">
        <v>-0.0380042195320129</v>
      </c>
      <c r="EU209" s="53">
        <v>-0.0487316325306892</v>
      </c>
      <c r="EV209" s="53">
        <v>-0.0433229357004166</v>
      </c>
      <c r="EW209" s="53">
        <v>-0.0441474094986916</v>
      </c>
      <c r="EX209" s="53">
        <v>-0.0528292618691921</v>
      </c>
    </row>
    <row r="210" s="53" customFormat="1" spans="1:154">
      <c r="A210" s="54">
        <v>300582</v>
      </c>
      <c r="B210" s="62">
        <v>300582</v>
      </c>
      <c r="C210" s="53" t="s">
        <v>642</v>
      </c>
      <c r="D210" s="55">
        <v>43851</v>
      </c>
      <c r="E210" s="53">
        <v>0.115129172801971</v>
      </c>
      <c r="F210" s="53">
        <v>0.152545124292374</v>
      </c>
      <c r="G210" s="53">
        <v>0.160400032997131</v>
      </c>
      <c r="H210" s="53">
        <v>0.218358889222145</v>
      </c>
      <c r="I210" s="53">
        <v>0.180165454745293</v>
      </c>
      <c r="J210" s="53">
        <v>0.146372139453888</v>
      </c>
      <c r="K210" s="53">
        <v>0.183363929390907</v>
      </c>
      <c r="L210" s="53">
        <v>0.143021211028099</v>
      </c>
      <c r="M210" s="53">
        <v>0.165012359619141</v>
      </c>
      <c r="N210" s="53">
        <v>0.194969445466995</v>
      </c>
      <c r="O210" s="53">
        <v>0.23339706659317</v>
      </c>
      <c r="P210" s="53">
        <v>0.222939997911453</v>
      </c>
      <c r="Q210" s="53">
        <v>0.215790659189224</v>
      </c>
      <c r="R210" s="53">
        <v>0.18661892414093</v>
      </c>
      <c r="S210" s="53">
        <v>0.194767266511917</v>
      </c>
      <c r="T210" s="53">
        <v>0.181548029184341</v>
      </c>
      <c r="U210" s="53">
        <v>0.154214844107628</v>
      </c>
      <c r="V210" s="53">
        <v>0.162314757704735</v>
      </c>
      <c r="W210" s="53">
        <v>0.117575518786907</v>
      </c>
      <c r="X210" s="53">
        <v>0.145927533507347</v>
      </c>
      <c r="Y210" s="53">
        <v>0.131538093090057</v>
      </c>
      <c r="Z210" s="53">
        <v>0.0971095710992813</v>
      </c>
      <c r="AA210" s="53">
        <v>0.129737138748169</v>
      </c>
      <c r="AB210" s="53">
        <v>0.115563072264194</v>
      </c>
      <c r="AC210" s="53">
        <v>0.12924437224865</v>
      </c>
      <c r="AD210" s="53">
        <v>0.108661875128746</v>
      </c>
      <c r="AE210" s="53">
        <v>0.11366856098175</v>
      </c>
      <c r="AF210" s="53">
        <v>0.125363871455193</v>
      </c>
      <c r="AG210" s="53">
        <v>0.139413014054298</v>
      </c>
      <c r="AH210" s="53">
        <v>0.159643992781639</v>
      </c>
      <c r="AI210" s="53">
        <v>0.168514266610146</v>
      </c>
      <c r="AJ210" s="53">
        <v>0.155465364456177</v>
      </c>
      <c r="AK210" s="53">
        <v>0.141309186816216</v>
      </c>
      <c r="AL210" s="53">
        <v>0.157434448599815</v>
      </c>
      <c r="AM210" s="53">
        <v>0.184964522719383</v>
      </c>
      <c r="AN210" s="53">
        <v>0.201771751046181</v>
      </c>
      <c r="AO210" s="53">
        <v>0.189127460122108</v>
      </c>
      <c r="AP210" s="53">
        <v>0.19364632666111</v>
      </c>
      <c r="AQ210" s="53">
        <v>0.212749823927879</v>
      </c>
      <c r="AR210" s="53">
        <v>0.193932622671127</v>
      </c>
      <c r="AS210" s="53">
        <v>0.196160823106766</v>
      </c>
      <c r="AT210" s="53">
        <v>0.185217544436455</v>
      </c>
      <c r="AU210" s="53">
        <v>0.171550184488297</v>
      </c>
      <c r="AV210" s="53">
        <v>0.149249404668808</v>
      </c>
      <c r="AW210" s="53">
        <v>0.139756798744202</v>
      </c>
      <c r="AX210" s="53">
        <v>0.136451929807663</v>
      </c>
      <c r="AY210" s="53">
        <v>0.132135510444641</v>
      </c>
      <c r="AZ210" s="53">
        <v>0.123607873916626</v>
      </c>
      <c r="BA210" s="53">
        <v>0.126215606927872</v>
      </c>
      <c r="BB210" s="53">
        <v>0.130845293402672</v>
      </c>
      <c r="BC210" s="53">
        <v>0.0828030109405518</v>
      </c>
      <c r="BD210" s="53">
        <v>0.104234918951988</v>
      </c>
      <c r="BE210" s="53">
        <v>0.11874084174633</v>
      </c>
      <c r="BF210" s="53">
        <v>0.121883772313595</v>
      </c>
      <c r="BG210" s="53">
        <v>0.0965631827712059</v>
      </c>
      <c r="BH210" s="53">
        <v>0.0651630461215973</v>
      </c>
      <c r="BI210" s="53">
        <v>0.11682166904211</v>
      </c>
      <c r="BJ210" s="53">
        <v>0.100462861359119</v>
      </c>
      <c r="BK210" s="53">
        <v>0.0800735130906105</v>
      </c>
      <c r="BL210" s="53">
        <v>0.12596008181572</v>
      </c>
      <c r="BM210" s="53">
        <v>0.154437616467476</v>
      </c>
      <c r="BN210" s="53">
        <v>0.148943722248077</v>
      </c>
      <c r="BO210" s="53">
        <v>0.148746743798256</v>
      </c>
      <c r="BP210" s="53">
        <v>0.129333660006523</v>
      </c>
      <c r="BQ210" s="53">
        <v>0.0817136988043785</v>
      </c>
      <c r="BR210" s="53">
        <v>0.0833821445703506</v>
      </c>
      <c r="BS210" s="53">
        <v>0.0608588717877865</v>
      </c>
      <c r="BT210" s="53">
        <v>0.0540974102914333</v>
      </c>
      <c r="BU210" s="53">
        <v>0.021417785435915</v>
      </c>
      <c r="BV210" s="53">
        <v>0.0361273810267448</v>
      </c>
      <c r="BW210" s="53">
        <v>0.0265259258449078</v>
      </c>
      <c r="BX210" s="53">
        <v>0.0189250968396664</v>
      </c>
      <c r="BY210" s="53">
        <v>0.01290996465832</v>
      </c>
      <c r="BZ210" s="53">
        <v>-0.00131154176779091</v>
      </c>
      <c r="CA210" s="53">
        <v>0.00132603826932609</v>
      </c>
      <c r="CB210" s="53">
        <v>-0.0145401889458299</v>
      </c>
      <c r="CC210" s="53">
        <v>-0.0204674694687128</v>
      </c>
      <c r="CD210" s="53">
        <v>-0.0196946393698454</v>
      </c>
      <c r="CE210" s="53">
        <v>-0.00457763578742743</v>
      </c>
      <c r="CF210" s="53">
        <v>0.00629792455583811</v>
      </c>
      <c r="CG210" s="53">
        <v>0.019869539886713</v>
      </c>
      <c r="CH210" s="53">
        <v>0.0135139124467969</v>
      </c>
      <c r="CI210" s="53">
        <v>0.000418176176026464</v>
      </c>
      <c r="CJ210" s="53">
        <v>0.0202606003731489</v>
      </c>
      <c r="CK210" s="53">
        <v>0.0346054211258888</v>
      </c>
      <c r="CL210" s="53">
        <v>0.0466117598116398</v>
      </c>
      <c r="CM210" s="53">
        <v>0.0373046211898327</v>
      </c>
      <c r="CN210" s="53">
        <v>0.0495811365544796</v>
      </c>
      <c r="CO210" s="53">
        <v>0.0606688819825649</v>
      </c>
      <c r="CP210" s="53">
        <v>0.0366755835711956</v>
      </c>
      <c r="CQ210" s="53">
        <v>0.0337284244596958</v>
      </c>
      <c r="CR210" s="53">
        <v>0.0288347601890564</v>
      </c>
      <c r="CS210" s="53">
        <v>0.0133663518354297</v>
      </c>
      <c r="CT210" s="53">
        <v>0.00161001202650368</v>
      </c>
      <c r="CU210" s="53">
        <v>0.00153795233927667</v>
      </c>
      <c r="CV210" s="53">
        <v>0.0024490428622812</v>
      </c>
      <c r="CW210" s="53">
        <v>-0.00466260872781277</v>
      </c>
      <c r="CX210" s="53">
        <v>-0.0180740766227245</v>
      </c>
      <c r="CY210" s="53">
        <v>-0.0115208774805069</v>
      </c>
      <c r="CZ210" s="53">
        <v>-0.00304021197371185</v>
      </c>
      <c r="DA210" s="53">
        <v>0.0567045472562313</v>
      </c>
      <c r="DB210" s="53">
        <v>0.0726885944604874</v>
      </c>
      <c r="DC210" s="53">
        <v>0.066037580370903</v>
      </c>
      <c r="DD210" s="53">
        <v>0.120853506028652</v>
      </c>
      <c r="DE210" s="53">
        <v>0.107980668544769</v>
      </c>
      <c r="DF210" s="53">
        <v>0.105587482452393</v>
      </c>
      <c r="DG210" s="53">
        <v>0.0909206569194794</v>
      </c>
      <c r="DH210" s="53">
        <v>0.0669367387890816</v>
      </c>
      <c r="DI210" s="53">
        <v>0.109317235648632</v>
      </c>
      <c r="DJ210" s="53">
        <v>0.093387745320797</v>
      </c>
      <c r="DK210" s="53">
        <v>0.103337839245796</v>
      </c>
      <c r="DL210" s="53">
        <v>0.0983746722340584</v>
      </c>
      <c r="DM210" s="53">
        <v>0.0914222970604897</v>
      </c>
      <c r="DN210" s="53">
        <v>0.081663653254509</v>
      </c>
      <c r="DO210" s="53">
        <v>0.13743194937706</v>
      </c>
      <c r="DP210" s="53">
        <v>0.122544273734093</v>
      </c>
      <c r="DQ210" s="53">
        <v>0.117734365165234</v>
      </c>
      <c r="DR210" s="53">
        <v>0.132595732808113</v>
      </c>
      <c r="DS210" s="53">
        <v>0.120536118745804</v>
      </c>
      <c r="DT210" s="53">
        <v>0.134178534150124</v>
      </c>
      <c r="DU210" s="53">
        <v>0.129390552639961</v>
      </c>
      <c r="DV210" s="53">
        <v>0.102562867105007</v>
      </c>
      <c r="DW210" s="53">
        <v>0.141205564141273</v>
      </c>
      <c r="DX210" s="53">
        <v>0.141253009438515</v>
      </c>
      <c r="DY210" s="53">
        <v>0.152296721935272</v>
      </c>
      <c r="DZ210" s="53">
        <v>0.147580459713936</v>
      </c>
      <c r="EA210" s="53">
        <v>0.158514425158501</v>
      </c>
      <c r="EB210" s="53">
        <v>0.169436901807785</v>
      </c>
      <c r="EC210" s="53">
        <v>0.16836903989315</v>
      </c>
      <c r="ED210" s="53">
        <v>0.177724450826645</v>
      </c>
      <c r="EE210" s="53">
        <v>0.173023119568825</v>
      </c>
      <c r="EF210" s="53">
        <v>0.166329845786095</v>
      </c>
      <c r="EG210" s="53">
        <v>0.165269404649734</v>
      </c>
      <c r="EH210" s="53">
        <v>0.161552235484123</v>
      </c>
      <c r="EI210" s="53">
        <v>0.174737483263016</v>
      </c>
      <c r="EJ210" s="53">
        <v>0.179538384079933</v>
      </c>
      <c r="EK210" s="53">
        <v>0.176201239228249</v>
      </c>
      <c r="EL210" s="53">
        <v>0.168443575501442</v>
      </c>
      <c r="EM210" s="53">
        <v>0.176459342241287</v>
      </c>
      <c r="EN210" s="53">
        <v>0.181635439395905</v>
      </c>
      <c r="EO210" s="53">
        <v>0.186810791492462</v>
      </c>
      <c r="EP210" s="53">
        <v>0.1807611733675</v>
      </c>
      <c r="EQ210" s="53">
        <v>0.182562217116356</v>
      </c>
      <c r="ER210" s="53">
        <v>0.172017782926559</v>
      </c>
      <c r="ES210" s="53">
        <v>0.162597239017487</v>
      </c>
      <c r="ET210" s="53">
        <v>0.158381268382072</v>
      </c>
      <c r="EU210" s="53">
        <v>0.161176517605782</v>
      </c>
      <c r="EV210" s="53">
        <v>0.166060343384743</v>
      </c>
      <c r="EW210" s="53">
        <v>0.162114873528481</v>
      </c>
      <c r="EX210" s="53">
        <v>0.158263891935349</v>
      </c>
    </row>
    <row r="211" s="53" customFormat="1" spans="1:154">
      <c r="A211" s="54">
        <v>300590</v>
      </c>
      <c r="B211" s="62">
        <v>300590</v>
      </c>
      <c r="C211" s="53" t="s">
        <v>645</v>
      </c>
      <c r="D211" s="55">
        <v>43851</v>
      </c>
      <c r="E211" s="53">
        <v>0.0768211334943771</v>
      </c>
      <c r="F211" s="53">
        <v>0.116350948810577</v>
      </c>
      <c r="G211" s="53">
        <v>0.137313738465309</v>
      </c>
      <c r="H211" s="53">
        <v>0.271859526634216</v>
      </c>
      <c r="I211" s="53">
        <v>0.209568038582802</v>
      </c>
      <c r="J211" s="53">
        <v>0.266583770513535</v>
      </c>
      <c r="K211" s="53">
        <v>0.313230991363525</v>
      </c>
      <c r="L211" s="53">
        <v>0.301772743463516</v>
      </c>
      <c r="M211" s="53">
        <v>0.2750343978405</v>
      </c>
      <c r="N211" s="53">
        <v>0.24883146584034</v>
      </c>
      <c r="O211" s="53">
        <v>0.258341550827026</v>
      </c>
      <c r="P211" s="53">
        <v>0.291156381368637</v>
      </c>
      <c r="Q211" s="53">
        <v>0.362057268619537</v>
      </c>
      <c r="R211" s="53">
        <v>0.379645973443985</v>
      </c>
      <c r="S211" s="53">
        <v>0.355498373508453</v>
      </c>
      <c r="T211" s="53">
        <v>0.375690758228302</v>
      </c>
      <c r="U211" s="53">
        <v>0.323268115520477</v>
      </c>
      <c r="V211" s="53">
        <v>0.411823183298111</v>
      </c>
      <c r="W211" s="53">
        <v>0.37886580824852</v>
      </c>
      <c r="X211" s="53">
        <v>0.343944847583771</v>
      </c>
      <c r="Y211" s="53">
        <v>0.322311699390411</v>
      </c>
      <c r="Z211" s="53">
        <v>0.332986384630203</v>
      </c>
      <c r="AA211" s="53">
        <v>0.384439319372177</v>
      </c>
      <c r="AB211" s="53">
        <v>0.368840664625168</v>
      </c>
      <c r="AC211" s="53">
        <v>0.340236604213715</v>
      </c>
      <c r="AD211" s="53">
        <v>0.314090073108673</v>
      </c>
      <c r="AE211" s="53">
        <v>0.293310970067978</v>
      </c>
      <c r="AF211" s="53">
        <v>0.302082002162933</v>
      </c>
      <c r="AG211" s="53">
        <v>0.325812965631485</v>
      </c>
      <c r="AH211" s="53">
        <v>0.361816704273224</v>
      </c>
      <c r="AI211" s="53">
        <v>0.385230123996735</v>
      </c>
      <c r="AJ211" s="53">
        <v>0.374313712120056</v>
      </c>
      <c r="AK211" s="53">
        <v>0.313183933496475</v>
      </c>
      <c r="AL211" s="53">
        <v>0.308923184871674</v>
      </c>
      <c r="AM211" s="53">
        <v>0.294665783643723</v>
      </c>
      <c r="AN211" s="53">
        <v>0.338542014360428</v>
      </c>
      <c r="AO211" s="53">
        <v>0.29750993847847</v>
      </c>
      <c r="AP211" s="53">
        <v>0.288818925619125</v>
      </c>
      <c r="AQ211" s="53">
        <v>0.251067370176315</v>
      </c>
      <c r="AR211" s="53">
        <v>0.228423997759819</v>
      </c>
      <c r="AS211" s="53">
        <v>0.231715023517609</v>
      </c>
      <c r="AT211" s="53">
        <v>0.235297158360481</v>
      </c>
      <c r="AU211" s="53">
        <v>0.251612901687622</v>
      </c>
      <c r="AV211" s="53">
        <v>0.233418986201286</v>
      </c>
      <c r="AW211" s="53">
        <v>0.204756185412407</v>
      </c>
      <c r="AX211" s="53">
        <v>0.260099351406097</v>
      </c>
      <c r="AY211" s="53">
        <v>0.282261610031128</v>
      </c>
      <c r="AZ211" s="53">
        <v>0.303492397069931</v>
      </c>
      <c r="BA211" s="53">
        <v>0.285302877426147</v>
      </c>
      <c r="BB211" s="53">
        <v>0.264172703027725</v>
      </c>
      <c r="BC211" s="53">
        <v>0.0902075320482254</v>
      </c>
      <c r="BD211" s="53">
        <v>0.0749792084097862</v>
      </c>
      <c r="BE211" s="53">
        <v>0.0737232640385628</v>
      </c>
      <c r="BF211" s="53">
        <v>0.160945802927017</v>
      </c>
      <c r="BG211" s="53">
        <v>0.112080708146095</v>
      </c>
      <c r="BH211" s="53">
        <v>0.136085674166679</v>
      </c>
      <c r="BI211" s="53">
        <v>0.186811447143555</v>
      </c>
      <c r="BJ211" s="53">
        <v>0.174313619732857</v>
      </c>
      <c r="BK211" s="53">
        <v>0.15645968914032</v>
      </c>
      <c r="BL211" s="53">
        <v>0.15441557765007</v>
      </c>
      <c r="BM211" s="53">
        <v>0.138393983244896</v>
      </c>
      <c r="BN211" s="53">
        <v>0.164293974637985</v>
      </c>
      <c r="BO211" s="53">
        <v>0.213867515325546</v>
      </c>
      <c r="BP211" s="53">
        <v>0.238536641001701</v>
      </c>
      <c r="BQ211" s="53">
        <v>0.201717168092728</v>
      </c>
      <c r="BR211" s="53">
        <v>0.228402137756348</v>
      </c>
      <c r="BS211" s="53">
        <v>0.18836385011673</v>
      </c>
      <c r="BT211" s="53">
        <v>0.252111226320267</v>
      </c>
      <c r="BU211" s="53">
        <v>0.236962288618088</v>
      </c>
      <c r="BV211" s="53">
        <v>0.203437641263008</v>
      </c>
      <c r="BW211" s="53">
        <v>0.191367104649544</v>
      </c>
      <c r="BX211" s="53">
        <v>0.198051422834396</v>
      </c>
      <c r="BY211" s="53">
        <v>0.241373121738434</v>
      </c>
      <c r="BZ211" s="53">
        <v>0.205921083688736</v>
      </c>
      <c r="CA211" s="53">
        <v>0.174079492688179</v>
      </c>
      <c r="CB211" s="53">
        <v>0.155199497938156</v>
      </c>
      <c r="CC211" s="53">
        <v>0.128136485815048</v>
      </c>
      <c r="CD211" s="53">
        <v>0.149440705776215</v>
      </c>
      <c r="CE211" s="53">
        <v>0.173272714018822</v>
      </c>
      <c r="CF211" s="53">
        <v>0.204419195652008</v>
      </c>
      <c r="CG211" s="53">
        <v>0.216410830616951</v>
      </c>
      <c r="CH211" s="53">
        <v>0.189753860235214</v>
      </c>
      <c r="CI211" s="53">
        <v>0.153148040175438</v>
      </c>
      <c r="CJ211" s="53">
        <v>0.149283066391945</v>
      </c>
      <c r="CK211" s="53">
        <v>0.151688724756241</v>
      </c>
      <c r="CL211" s="53">
        <v>0.173973083496094</v>
      </c>
      <c r="CM211" s="53">
        <v>0.150760427117348</v>
      </c>
      <c r="CN211" s="53">
        <v>0.140864446759224</v>
      </c>
      <c r="CO211" s="53">
        <v>0.113245703279972</v>
      </c>
      <c r="CP211" s="53">
        <v>0.0862059518694878</v>
      </c>
      <c r="CQ211" s="53">
        <v>0.0739910677075386</v>
      </c>
      <c r="CR211" s="53">
        <v>0.0611000247299671</v>
      </c>
      <c r="CS211" s="53">
        <v>0.0481224171817303</v>
      </c>
      <c r="CT211" s="53">
        <v>0.0150792598724365</v>
      </c>
      <c r="CU211" s="53">
        <v>0.00218550348654389</v>
      </c>
      <c r="CV211" s="53">
        <v>0.0383069887757301</v>
      </c>
      <c r="CW211" s="53">
        <v>0.0162996668368578</v>
      </c>
      <c r="CX211" s="53">
        <v>0.0108142103999853</v>
      </c>
      <c r="CY211" s="53">
        <v>0.015815882012248</v>
      </c>
      <c r="CZ211" s="53">
        <v>-0.00635560369119048</v>
      </c>
      <c r="DA211" s="53">
        <v>-0.0199339874088764</v>
      </c>
      <c r="DB211" s="53">
        <v>0.0348241552710533</v>
      </c>
      <c r="DC211" s="53">
        <v>0.0570428967475891</v>
      </c>
      <c r="DD211" s="53">
        <v>0.104366131126881</v>
      </c>
      <c r="DE211" s="53">
        <v>0.0909397453069687</v>
      </c>
      <c r="DF211" s="53">
        <v>0.123950511217117</v>
      </c>
      <c r="DG211" s="53">
        <v>0.119871959090233</v>
      </c>
      <c r="DH211" s="53">
        <v>0.12091152369976</v>
      </c>
      <c r="DI211" s="53">
        <v>0.112027116119862</v>
      </c>
      <c r="DJ211" s="53">
        <v>0.0878683105111122</v>
      </c>
      <c r="DK211" s="53">
        <v>0.113399975001812</v>
      </c>
      <c r="DL211" s="53">
        <v>0.120314806699753</v>
      </c>
      <c r="DM211" s="53">
        <v>0.141642168164253</v>
      </c>
      <c r="DN211" s="53">
        <v>0.134561762213707</v>
      </c>
      <c r="DO211" s="53">
        <v>0.147233620285988</v>
      </c>
      <c r="DP211" s="53">
        <v>0.140741020441055</v>
      </c>
      <c r="DQ211" s="53">
        <v>0.128356695175171</v>
      </c>
      <c r="DR211" s="53">
        <v>0.153164371848106</v>
      </c>
      <c r="DS211" s="53">
        <v>0.135355934500694</v>
      </c>
      <c r="DT211" s="53">
        <v>0.133959636092186</v>
      </c>
      <c r="DU211" s="53">
        <v>0.12439701706171</v>
      </c>
      <c r="DV211" s="53">
        <v>0.128387361764908</v>
      </c>
      <c r="DW211" s="53">
        <v>0.136518612504005</v>
      </c>
      <c r="DX211" s="53">
        <v>0.156372010707855</v>
      </c>
      <c r="DY211" s="53">
        <v>0.159609526395798</v>
      </c>
      <c r="DZ211" s="53">
        <v>0.15234300494194</v>
      </c>
      <c r="EA211" s="53">
        <v>0.158626914024353</v>
      </c>
      <c r="EB211" s="53">
        <v>0.146093711256981</v>
      </c>
      <c r="EC211" s="53">
        <v>0.145992666482925</v>
      </c>
      <c r="ED211" s="53">
        <v>0.150849923491478</v>
      </c>
      <c r="EE211" s="53">
        <v>0.162271708250046</v>
      </c>
      <c r="EF211" s="53">
        <v>0.178012281656265</v>
      </c>
      <c r="EG211" s="53">
        <v>0.153488308191299</v>
      </c>
      <c r="EH211" s="53">
        <v>0.153092548251152</v>
      </c>
      <c r="EI211" s="53">
        <v>0.136429458856583</v>
      </c>
      <c r="EJ211" s="53">
        <v>0.158021330833435</v>
      </c>
      <c r="EK211" s="53">
        <v>0.140201911330223</v>
      </c>
      <c r="EL211" s="53">
        <v>0.141406893730164</v>
      </c>
      <c r="EM211" s="53">
        <v>0.131274074316025</v>
      </c>
      <c r="EN211" s="53">
        <v>0.135670453310013</v>
      </c>
      <c r="EO211" s="53">
        <v>0.151176363229752</v>
      </c>
      <c r="EP211" s="53">
        <v>0.167649552226067</v>
      </c>
      <c r="EQ211" s="53">
        <v>0.196942895650864</v>
      </c>
      <c r="ER211" s="53">
        <v>0.211792141199112</v>
      </c>
      <c r="ES211" s="53">
        <v>0.196023091673851</v>
      </c>
      <c r="ET211" s="53">
        <v>0.215244770050049</v>
      </c>
      <c r="EU211" s="53">
        <v>0.259414345026016</v>
      </c>
      <c r="EV211" s="53">
        <v>0.286130607128143</v>
      </c>
      <c r="EW211" s="53">
        <v>0.262939393520355</v>
      </c>
      <c r="EX211" s="53">
        <v>0.263980716466904</v>
      </c>
    </row>
    <row r="212" s="53" customFormat="1" spans="1:154">
      <c r="A212" s="54">
        <v>300602</v>
      </c>
      <c r="B212" s="62">
        <v>300602</v>
      </c>
      <c r="C212" s="53" t="s">
        <v>648</v>
      </c>
      <c r="D212" s="55">
        <v>43851</v>
      </c>
      <c r="E212" s="53">
        <v>-0.00776896625757217</v>
      </c>
      <c r="F212" s="53">
        <v>0.0309825949370861</v>
      </c>
      <c r="G212" s="53">
        <v>0.0206228289753199</v>
      </c>
      <c r="H212" s="53">
        <v>-0.0266218278557062</v>
      </c>
      <c r="I212" s="53">
        <v>-0.111671693623066</v>
      </c>
      <c r="J212" s="53">
        <v>-0.152557477355003</v>
      </c>
      <c r="K212" s="53">
        <v>-0.133476480841637</v>
      </c>
      <c r="L212" s="53">
        <v>-0.113364800810814</v>
      </c>
      <c r="M212" s="53">
        <v>-0.104389861226082</v>
      </c>
      <c r="N212" s="53">
        <v>-0.113511547446251</v>
      </c>
      <c r="O212" s="53">
        <v>-0.0988408699631691</v>
      </c>
      <c r="P212" s="53">
        <v>-0.0881837233901024</v>
      </c>
      <c r="Q212" s="53">
        <v>-0.107258804142475</v>
      </c>
      <c r="R212" s="53">
        <v>-0.0971559137105942</v>
      </c>
      <c r="S212" s="53">
        <v>-0.125213921070099</v>
      </c>
      <c r="T212" s="53">
        <v>-0.164937362074852</v>
      </c>
      <c r="U212" s="53">
        <v>-0.184447318315506</v>
      </c>
      <c r="V212" s="53">
        <v>-0.137298330664635</v>
      </c>
      <c r="W212" s="53">
        <v>-0.0878045186400414</v>
      </c>
      <c r="X212" s="53">
        <v>-0.132927253842354</v>
      </c>
      <c r="Y212" s="53">
        <v>-0.16731122136116</v>
      </c>
      <c r="Z212" s="53">
        <v>-0.12287624925375</v>
      </c>
      <c r="AA212" s="53">
        <v>-0.105174072086811</v>
      </c>
      <c r="AB212" s="53">
        <v>-0.160013660788536</v>
      </c>
      <c r="AC212" s="53">
        <v>-0.152802526950836</v>
      </c>
      <c r="AD212" s="53">
        <v>-0.209408164024353</v>
      </c>
      <c r="AE212" s="53">
        <v>-0.23866593837738</v>
      </c>
      <c r="AF212" s="53">
        <v>-0.2546027302742</v>
      </c>
      <c r="AG212" s="53">
        <v>-0.256530225276947</v>
      </c>
      <c r="AH212" s="53">
        <v>-0.244619280099869</v>
      </c>
      <c r="AI212" s="53">
        <v>-0.257167965173721</v>
      </c>
      <c r="AJ212" s="53">
        <v>-0.274017781019211</v>
      </c>
      <c r="AK212" s="53">
        <v>-0.343169867992401</v>
      </c>
      <c r="AL212" s="53">
        <v>-0.363786220550537</v>
      </c>
      <c r="AM212" s="53">
        <v>-0.390763640403748</v>
      </c>
      <c r="AN212" s="53">
        <v>-0.368354052305222</v>
      </c>
      <c r="AO212" s="53">
        <v>-0.411845356225967</v>
      </c>
      <c r="AP212" s="53">
        <v>-0.398066431283951</v>
      </c>
      <c r="AQ212" s="53">
        <v>-0.428929448127747</v>
      </c>
      <c r="AR212" s="53">
        <v>-0.453193962574005</v>
      </c>
      <c r="AS212" s="53">
        <v>-0.532811462879181</v>
      </c>
      <c r="AT212" s="53">
        <v>-0.551074862480164</v>
      </c>
      <c r="AU212" s="53">
        <v>-0.569871366024017</v>
      </c>
      <c r="AV212" s="53">
        <v>-0.512361466884613</v>
      </c>
      <c r="AW212" s="53">
        <v>-0.533631265163422</v>
      </c>
      <c r="AX212" s="53">
        <v>-0.524980545043945</v>
      </c>
      <c r="AY212" s="53">
        <v>-0.561907649040222</v>
      </c>
      <c r="AZ212" s="53">
        <v>-0.580190598964691</v>
      </c>
      <c r="BA212" s="53">
        <v>-0.61135321855545</v>
      </c>
      <c r="BB212" s="53">
        <v>-0.61059844493866</v>
      </c>
      <c r="BC212" s="53">
        <v>-0.00650552473962307</v>
      </c>
      <c r="BD212" s="53">
        <v>0.0294392723590136</v>
      </c>
      <c r="BE212" s="53">
        <v>0.0157245416194201</v>
      </c>
      <c r="BF212" s="53">
        <v>-0.00465288199484348</v>
      </c>
      <c r="BG212" s="53">
        <v>-0.0673216059803963</v>
      </c>
      <c r="BH212" s="53">
        <v>-0.0947969257831573</v>
      </c>
      <c r="BI212" s="53">
        <v>-0.0944710373878479</v>
      </c>
      <c r="BJ212" s="53">
        <v>-0.0687658414244652</v>
      </c>
      <c r="BK212" s="53">
        <v>-0.0525957047939301</v>
      </c>
      <c r="BL212" s="53">
        <v>-0.0677825212478638</v>
      </c>
      <c r="BM212" s="53">
        <v>-0.0420960523188114</v>
      </c>
      <c r="BN212" s="53">
        <v>-0.0193028971552849</v>
      </c>
      <c r="BO212" s="53">
        <v>-0.0356582179665565</v>
      </c>
      <c r="BP212" s="53">
        <v>-0.0185254961252213</v>
      </c>
      <c r="BQ212" s="53">
        <v>-0.0521227195858955</v>
      </c>
      <c r="BR212" s="53">
        <v>-0.0807902961969376</v>
      </c>
      <c r="BS212" s="53">
        <v>-0.0933114439249039</v>
      </c>
      <c r="BT212" s="53">
        <v>-0.0359093472361565</v>
      </c>
      <c r="BU212" s="53">
        <v>0.0227496456354856</v>
      </c>
      <c r="BV212" s="53">
        <v>-0.00368639267981052</v>
      </c>
      <c r="BW212" s="53">
        <v>-0.0410110279917717</v>
      </c>
      <c r="BX212" s="53">
        <v>0.0349556803703308</v>
      </c>
      <c r="BY212" s="53">
        <v>0.078376017510891</v>
      </c>
      <c r="BZ212" s="53">
        <v>0.0300155002623796</v>
      </c>
      <c r="CA212" s="53">
        <v>0.0198756363242865</v>
      </c>
      <c r="CB212" s="53">
        <v>-0.00912243314087391</v>
      </c>
      <c r="CC212" s="53">
        <v>-0.0337079986929893</v>
      </c>
      <c r="CD212" s="53">
        <v>-0.0187397692352533</v>
      </c>
      <c r="CE212" s="53">
        <v>0.00812381692230701</v>
      </c>
      <c r="CF212" s="53">
        <v>-0.011452179402113</v>
      </c>
      <c r="CG212" s="53">
        <v>-0.00585668161511421</v>
      </c>
      <c r="CH212" s="53">
        <v>-0.0192453861236572</v>
      </c>
      <c r="CI212" s="53">
        <v>-0.0520312264561653</v>
      </c>
      <c r="CJ212" s="53">
        <v>-0.0533503517508507</v>
      </c>
      <c r="CK212" s="53">
        <v>-0.0759999379515648</v>
      </c>
      <c r="CL212" s="53">
        <v>-0.0528486669063568</v>
      </c>
      <c r="CM212" s="53">
        <v>-0.0837029442191124</v>
      </c>
      <c r="CN212" s="53">
        <v>-0.0761479213833809</v>
      </c>
      <c r="CO212" s="53">
        <v>-0.088905893266201</v>
      </c>
      <c r="CP212" s="53">
        <v>-0.0932135730981827</v>
      </c>
      <c r="CQ212" s="53">
        <v>-0.129602804780006</v>
      </c>
      <c r="CR212" s="53">
        <v>-0.133492738008499</v>
      </c>
      <c r="CS212" s="53">
        <v>-0.143605977296829</v>
      </c>
      <c r="CT212" s="53">
        <v>-0.153361305594444</v>
      </c>
      <c r="CU212" s="53">
        <v>-0.154263094067574</v>
      </c>
      <c r="CV212" s="53">
        <v>-0.147956654429436</v>
      </c>
      <c r="CW212" s="53">
        <v>-0.169835731387138</v>
      </c>
      <c r="CX212" s="53">
        <v>-0.185902491211891</v>
      </c>
      <c r="CY212" s="53">
        <v>-0.177005231380463</v>
      </c>
      <c r="CZ212" s="53">
        <v>-0.205791190266609</v>
      </c>
      <c r="DA212" s="53">
        <v>0.00547451060265303</v>
      </c>
      <c r="DB212" s="53">
        <v>0.0082812737673521</v>
      </c>
      <c r="DC212" s="53">
        <v>0.0116362385451794</v>
      </c>
      <c r="DD212" s="53">
        <v>-0.0152309946715832</v>
      </c>
      <c r="DE212" s="53">
        <v>-0.0376121327280998</v>
      </c>
      <c r="DF212" s="53">
        <v>-0.0510225966572762</v>
      </c>
      <c r="DG212" s="53">
        <v>-0.0322674922645092</v>
      </c>
      <c r="DH212" s="53">
        <v>-0.0378610081970692</v>
      </c>
      <c r="DI212" s="53">
        <v>-0.0450562052428722</v>
      </c>
      <c r="DJ212" s="53">
        <v>-0.0389910712838173</v>
      </c>
      <c r="DK212" s="53">
        <v>-0.0500068664550781</v>
      </c>
      <c r="DL212" s="53">
        <v>-0.0621428713202477</v>
      </c>
      <c r="DM212" s="53">
        <v>-0.0648626312613487</v>
      </c>
      <c r="DN212" s="53">
        <v>-0.0718924626708031</v>
      </c>
      <c r="DO212" s="53">
        <v>-0.0663532465696335</v>
      </c>
      <c r="DP212" s="53">
        <v>-0.0774091258645058</v>
      </c>
      <c r="DQ212" s="53">
        <v>-0.0843979269266129</v>
      </c>
      <c r="DR212" s="53">
        <v>-0.094651035964489</v>
      </c>
      <c r="DS212" s="53">
        <v>-0.103816211223602</v>
      </c>
      <c r="DT212" s="53">
        <v>-0.122502908110619</v>
      </c>
      <c r="DU212" s="53">
        <v>-0.119562238454819</v>
      </c>
      <c r="DV212" s="53">
        <v>-0.151093974709511</v>
      </c>
      <c r="DW212" s="53">
        <v>-0.176812142133713</v>
      </c>
      <c r="DX212" s="53">
        <v>-0.183291211724281</v>
      </c>
      <c r="DY212" s="53">
        <v>-0.165940210223198</v>
      </c>
      <c r="DZ212" s="53">
        <v>-0.193547785282135</v>
      </c>
      <c r="EA212" s="53">
        <v>-0.198219984769821</v>
      </c>
      <c r="EB212" s="53">
        <v>-0.229125007987022</v>
      </c>
      <c r="EC212" s="53">
        <v>-0.257916063070297</v>
      </c>
      <c r="ED212" s="53">
        <v>-0.226429149508476</v>
      </c>
      <c r="EE212" s="53">
        <v>-0.244573324918747</v>
      </c>
      <c r="EF212" s="53">
        <v>-0.248034462332726</v>
      </c>
      <c r="EG212" s="53">
        <v>-0.284400701522827</v>
      </c>
      <c r="EH212" s="53">
        <v>-0.303697913885117</v>
      </c>
      <c r="EI212" s="53">
        <v>-0.308025747537613</v>
      </c>
      <c r="EJ212" s="53">
        <v>-0.308767408132553</v>
      </c>
      <c r="EK212" s="53">
        <v>-0.321404457092285</v>
      </c>
      <c r="EL212" s="53">
        <v>-0.315180540084839</v>
      </c>
      <c r="EM212" s="53">
        <v>-0.333285599946976</v>
      </c>
      <c r="EN212" s="53">
        <v>-0.353242427110672</v>
      </c>
      <c r="EO212" s="53">
        <v>-0.396470695734024</v>
      </c>
      <c r="EP212" s="53">
        <v>-0.410844177007675</v>
      </c>
      <c r="EQ212" s="53">
        <v>-0.419527441263199</v>
      </c>
      <c r="ER212" s="53">
        <v>-0.352262228727341</v>
      </c>
      <c r="ES212" s="53">
        <v>-0.37263023853302</v>
      </c>
      <c r="ET212" s="53">
        <v>-0.370285928249359</v>
      </c>
      <c r="EU212" s="53">
        <v>-0.385333985090256</v>
      </c>
      <c r="EV212" s="53">
        <v>-0.38755014538765</v>
      </c>
      <c r="EW212" s="53">
        <v>-0.427610039710999</v>
      </c>
      <c r="EX212" s="53">
        <v>-0.3980692923069</v>
      </c>
    </row>
    <row r="213" s="53" customFormat="1" spans="1:154">
      <c r="A213" s="54">
        <v>300615</v>
      </c>
      <c r="B213" s="62">
        <v>300615</v>
      </c>
      <c r="C213" s="53" t="s">
        <v>651</v>
      </c>
      <c r="D213" s="55">
        <v>43851</v>
      </c>
      <c r="E213" s="53">
        <v>-0.0418493933975697</v>
      </c>
      <c r="F213" s="53">
        <v>-0.0863760858774185</v>
      </c>
      <c r="G213" s="53">
        <v>-0.104100771248341</v>
      </c>
      <c r="H213" s="53">
        <v>-0.160867542028427</v>
      </c>
      <c r="I213" s="53">
        <v>-0.199151501059532</v>
      </c>
      <c r="J213" s="53">
        <v>-0.247391879558563</v>
      </c>
      <c r="K213" s="53">
        <v>-0.24615253508091</v>
      </c>
      <c r="L213" s="53">
        <v>-0.253822356462479</v>
      </c>
      <c r="M213" s="53">
        <v>-0.271072596311569</v>
      </c>
      <c r="N213" s="53">
        <v>-0.300867348909378</v>
      </c>
      <c r="O213" s="53">
        <v>-0.319753885269165</v>
      </c>
      <c r="P213" s="53">
        <v>-0.33629047870636</v>
      </c>
      <c r="Q213" s="53">
        <v>-0.295636922121048</v>
      </c>
      <c r="R213" s="53">
        <v>-0.307126373052597</v>
      </c>
      <c r="S213" s="53">
        <v>-0.316719144582748</v>
      </c>
      <c r="T213" s="53">
        <v>-0.33664658665657</v>
      </c>
      <c r="U213" s="53">
        <v>-0.370872437953949</v>
      </c>
      <c r="V213" s="53">
        <v>-0.357179194688797</v>
      </c>
      <c r="W213" s="53">
        <v>-0.315260618925095</v>
      </c>
      <c r="X213" s="53">
        <v>-0.378477156162262</v>
      </c>
      <c r="Y213" s="53">
        <v>-0.411103159189224</v>
      </c>
      <c r="Z213" s="53">
        <v>-0.44760850071907</v>
      </c>
      <c r="AA213" s="53">
        <v>-0.452922642230988</v>
      </c>
      <c r="AB213" s="53">
        <v>-0.464437007904053</v>
      </c>
      <c r="AC213" s="53">
        <v>-0.472068518400192</v>
      </c>
      <c r="AD213" s="53">
        <v>-0.470202744007111</v>
      </c>
      <c r="AE213" s="53">
        <v>-0.514558553695679</v>
      </c>
      <c r="AF213" s="53">
        <v>-0.49765208363533</v>
      </c>
      <c r="AG213" s="53">
        <v>-0.450319886207581</v>
      </c>
      <c r="AH213" s="53">
        <v>-0.49278935790062</v>
      </c>
      <c r="AI213" s="53">
        <v>-0.512707829475403</v>
      </c>
      <c r="AJ213" s="53">
        <v>-0.506105303764343</v>
      </c>
      <c r="AK213" s="53">
        <v>-0.554462134838104</v>
      </c>
      <c r="AL213" s="53">
        <v>-0.581975400447845</v>
      </c>
      <c r="AM213" s="53">
        <v>-0.618429958820343</v>
      </c>
      <c r="AN213" s="53">
        <v>-0.586330413818359</v>
      </c>
      <c r="AO213" s="53">
        <v>-0.584921479225159</v>
      </c>
      <c r="AP213" s="53">
        <v>-0.579682767391205</v>
      </c>
      <c r="AQ213" s="53">
        <v>-0.528284430503845</v>
      </c>
      <c r="AR213" s="53">
        <v>-0.574832260608673</v>
      </c>
      <c r="AS213" s="53">
        <v>-0.644367039203644</v>
      </c>
      <c r="AT213" s="53">
        <v>-0.655531942844391</v>
      </c>
      <c r="AU213" s="53">
        <v>-0.642754018306732</v>
      </c>
      <c r="AV213" s="53">
        <v>-0.663802921772003</v>
      </c>
      <c r="AW213" s="53">
        <v>-0.692902684211731</v>
      </c>
      <c r="AX213" s="53">
        <v>-0.578827261924744</v>
      </c>
      <c r="AY213" s="53">
        <v>-0.624709844589233</v>
      </c>
      <c r="AZ213" s="53">
        <v>-0.660083115100861</v>
      </c>
      <c r="BA213" s="53">
        <v>-0.640676379203796</v>
      </c>
      <c r="BB213" s="53">
        <v>-0.698283851146698</v>
      </c>
      <c r="BC213" s="53">
        <v>-0.0236747022718191</v>
      </c>
      <c r="BD213" s="53">
        <v>-0.0403005741536617</v>
      </c>
      <c r="BE213" s="53">
        <v>-0.0668354853987694</v>
      </c>
      <c r="BF213" s="53">
        <v>-0.106261938810349</v>
      </c>
      <c r="BG213" s="53">
        <v>-0.130501821637154</v>
      </c>
      <c r="BH213" s="53">
        <v>-0.158489838242531</v>
      </c>
      <c r="BI213" s="53">
        <v>-0.162099942564964</v>
      </c>
      <c r="BJ213" s="53">
        <v>-0.172940120100975</v>
      </c>
      <c r="BK213" s="53">
        <v>-0.169517800211906</v>
      </c>
      <c r="BL213" s="53">
        <v>-0.18198573589325</v>
      </c>
      <c r="BM213" s="53">
        <v>-0.18852211534977</v>
      </c>
      <c r="BN213" s="53">
        <v>-0.191494211554527</v>
      </c>
      <c r="BO213" s="53">
        <v>-0.146047547459602</v>
      </c>
      <c r="BP213" s="53">
        <v>-0.141215711832047</v>
      </c>
      <c r="BQ213" s="53">
        <v>-0.178419753909111</v>
      </c>
      <c r="BR213" s="53">
        <v>-0.195241421461105</v>
      </c>
      <c r="BS213" s="53">
        <v>-0.21500451862812</v>
      </c>
      <c r="BT213" s="53">
        <v>-0.193529233336449</v>
      </c>
      <c r="BU213" s="53">
        <v>-0.133500009775162</v>
      </c>
      <c r="BV213" s="53">
        <v>-0.166381120681763</v>
      </c>
      <c r="BW213" s="53">
        <v>-0.185991585254669</v>
      </c>
      <c r="BX213" s="53">
        <v>-0.209871619939804</v>
      </c>
      <c r="BY213" s="53">
        <v>-0.182359009981155</v>
      </c>
      <c r="BZ213" s="53">
        <v>-0.20820514857769</v>
      </c>
      <c r="CA213" s="53">
        <v>-0.217035785317421</v>
      </c>
      <c r="CB213" s="53">
        <v>-0.20378452539444</v>
      </c>
      <c r="CC213" s="53">
        <v>-0.247526481747627</v>
      </c>
      <c r="CD213" s="53">
        <v>-0.209895238280296</v>
      </c>
      <c r="CE213" s="53">
        <v>-0.167707517743111</v>
      </c>
      <c r="CF213" s="53">
        <v>-0.21443347632885</v>
      </c>
      <c r="CG213" s="53">
        <v>-0.219301149249077</v>
      </c>
      <c r="CH213" s="53">
        <v>-0.220742538571358</v>
      </c>
      <c r="CI213" s="53">
        <v>-0.250032633543015</v>
      </c>
      <c r="CJ213" s="53">
        <v>-0.281369000673294</v>
      </c>
      <c r="CK213" s="53">
        <v>-0.308092385530472</v>
      </c>
      <c r="CL213" s="53">
        <v>-0.267403334379196</v>
      </c>
      <c r="CM213" s="53">
        <v>-0.23937714099884</v>
      </c>
      <c r="CN213" s="53">
        <v>-0.203158274292946</v>
      </c>
      <c r="CO213" s="53">
        <v>-0.202596038579941</v>
      </c>
      <c r="CP213" s="53">
        <v>-0.233213797211647</v>
      </c>
      <c r="CQ213" s="53">
        <v>-0.289562255144119</v>
      </c>
      <c r="CR213" s="53">
        <v>-0.302289515733719</v>
      </c>
      <c r="CS213" s="53">
        <v>-0.313394784927368</v>
      </c>
      <c r="CT213" s="53">
        <v>-0.325953781604767</v>
      </c>
      <c r="CU213" s="53">
        <v>-0.317556083202362</v>
      </c>
      <c r="CV213" s="53">
        <v>-0.318588316440582</v>
      </c>
      <c r="CW213" s="53">
        <v>-0.34974867105484</v>
      </c>
      <c r="CX213" s="53">
        <v>-0.369751185178757</v>
      </c>
      <c r="CY213" s="53">
        <v>-0.35425141453743</v>
      </c>
      <c r="CZ213" s="53">
        <v>-0.378227204084396</v>
      </c>
      <c r="DA213" s="53">
        <v>-0.041139230132103</v>
      </c>
      <c r="DB213" s="53">
        <v>-0.0690400525927544</v>
      </c>
      <c r="DC213" s="53">
        <v>-0.0602298229932785</v>
      </c>
      <c r="DD213" s="53">
        <v>-0.0775701478123665</v>
      </c>
      <c r="DE213" s="53">
        <v>-0.0916142091155052</v>
      </c>
      <c r="DF213" s="53">
        <v>-0.11186658591032</v>
      </c>
      <c r="DG213" s="53">
        <v>-0.107017137110233</v>
      </c>
      <c r="DH213" s="53">
        <v>-0.103846773505211</v>
      </c>
      <c r="DI213" s="53">
        <v>-0.124519348144531</v>
      </c>
      <c r="DJ213" s="53">
        <v>-0.141846150159836</v>
      </c>
      <c r="DK213" s="53">
        <v>-0.154196321964264</v>
      </c>
      <c r="DL213" s="53">
        <v>-0.167760819196701</v>
      </c>
      <c r="DM213" s="53">
        <v>-0.172553896903992</v>
      </c>
      <c r="DN213" s="53">
        <v>-0.188875183463097</v>
      </c>
      <c r="DO213" s="53">
        <v>-0.161263927817345</v>
      </c>
      <c r="DP213" s="53">
        <v>-0.164369717240334</v>
      </c>
      <c r="DQ213" s="53">
        <v>-0.178832471370697</v>
      </c>
      <c r="DR213" s="53">
        <v>-0.186614498496056</v>
      </c>
      <c r="DS213" s="53">
        <v>-0.20472514629364</v>
      </c>
      <c r="DT213" s="53">
        <v>-0.235060587525368</v>
      </c>
      <c r="DU213" s="53">
        <v>-0.248076125979424</v>
      </c>
      <c r="DV213" s="53">
        <v>-0.260701417922974</v>
      </c>
      <c r="DW213" s="53">
        <v>-0.293528169393539</v>
      </c>
      <c r="DX213" s="53">
        <v>-0.279196381568909</v>
      </c>
      <c r="DY213" s="53">
        <v>-0.277997255325317</v>
      </c>
      <c r="DZ213" s="53">
        <v>-0.289382755756378</v>
      </c>
      <c r="EA213" s="53">
        <v>-0.289996594190598</v>
      </c>
      <c r="EB213" s="53">
        <v>-0.310721397399902</v>
      </c>
      <c r="EC213" s="53">
        <v>-0.305576920509338</v>
      </c>
      <c r="ED213" s="53">
        <v>-0.301320433616638</v>
      </c>
      <c r="EE213" s="53">
        <v>-0.316371202468872</v>
      </c>
      <c r="EF213" s="53">
        <v>-0.308327317237854</v>
      </c>
      <c r="EG213" s="53">
        <v>-0.327394068241119</v>
      </c>
      <c r="EH213" s="53">
        <v>-0.323570936918259</v>
      </c>
      <c r="EI213" s="53">
        <v>-0.333302140235901</v>
      </c>
      <c r="EJ213" s="53">
        <v>-0.341891586780548</v>
      </c>
      <c r="EK213" s="53">
        <v>-0.368508875370026</v>
      </c>
      <c r="EL213" s="53">
        <v>-0.39948907494545</v>
      </c>
      <c r="EM213" s="53">
        <v>-0.348652929067612</v>
      </c>
      <c r="EN213" s="53">
        <v>-0.364583015441895</v>
      </c>
      <c r="EO213" s="53">
        <v>-0.377769351005554</v>
      </c>
      <c r="EP213" s="53">
        <v>-0.376206994056702</v>
      </c>
      <c r="EQ213" s="53">
        <v>-0.352323740720749</v>
      </c>
      <c r="ER213" s="53">
        <v>-0.360813677310944</v>
      </c>
      <c r="ES213" s="53">
        <v>-0.398311167955399</v>
      </c>
      <c r="ET213" s="53">
        <v>-0.283203482627869</v>
      </c>
      <c r="EU213" s="53">
        <v>-0.297925710678101</v>
      </c>
      <c r="EV213" s="53">
        <v>-0.313296437263489</v>
      </c>
      <c r="EW213" s="53">
        <v>-0.309389501810074</v>
      </c>
      <c r="EX213" s="53">
        <v>-0.343021154403687</v>
      </c>
    </row>
    <row r="214" s="53" customFormat="1" spans="1:154">
      <c r="A214" s="54">
        <v>300620</v>
      </c>
      <c r="B214" s="62">
        <v>300620</v>
      </c>
      <c r="C214" s="53" t="s">
        <v>654</v>
      </c>
      <c r="D214" s="55">
        <v>43851</v>
      </c>
      <c r="E214" s="53">
        <v>0.00680334866046906</v>
      </c>
      <c r="F214" s="53">
        <v>-0.0330646969377995</v>
      </c>
      <c r="G214" s="53">
        <v>0.00179374311119318</v>
      </c>
      <c r="H214" s="53">
        <v>-0.0346105732023716</v>
      </c>
      <c r="I214" s="53">
        <v>-0.0343730598688126</v>
      </c>
      <c r="J214" s="53">
        <v>-0.0608145333826542</v>
      </c>
      <c r="K214" s="53">
        <v>-0.0591927990317345</v>
      </c>
      <c r="L214" s="53">
        <v>-0.050777230411768</v>
      </c>
      <c r="M214" s="53">
        <v>-0.051689438521862</v>
      </c>
      <c r="N214" s="53">
        <v>-0.0763377696275711</v>
      </c>
      <c r="O214" s="53">
        <v>-0.0636592507362366</v>
      </c>
      <c r="P214" s="53">
        <v>-0.0704104751348495</v>
      </c>
      <c r="Q214" s="53">
        <v>-0.0748691856861114</v>
      </c>
      <c r="R214" s="53">
        <v>-0.0822314023971558</v>
      </c>
      <c r="S214" s="53">
        <v>-0.0687272995710373</v>
      </c>
      <c r="T214" s="53">
        <v>-0.0972134917974472</v>
      </c>
      <c r="U214" s="53">
        <v>-0.109418749809265</v>
      </c>
      <c r="V214" s="53">
        <v>-0.0922145321965218</v>
      </c>
      <c r="W214" s="53">
        <v>-0.0693307369947433</v>
      </c>
      <c r="X214" s="53">
        <v>-0.0237425807863474</v>
      </c>
      <c r="Y214" s="53">
        <v>-0.0439870990812778</v>
      </c>
      <c r="Z214" s="53">
        <v>-0.0733936354517937</v>
      </c>
      <c r="AA214" s="53">
        <v>-0.123131826519966</v>
      </c>
      <c r="AB214" s="53">
        <v>-0.166886731982231</v>
      </c>
      <c r="AC214" s="53">
        <v>-0.154793724417686</v>
      </c>
      <c r="AD214" s="53">
        <v>-0.180518165230751</v>
      </c>
      <c r="AE214" s="53">
        <v>-0.188766300678253</v>
      </c>
      <c r="AF214" s="53">
        <v>-0.201643839478493</v>
      </c>
      <c r="AG214" s="53">
        <v>-0.171714007854462</v>
      </c>
      <c r="AH214" s="53">
        <v>-0.158292010426521</v>
      </c>
      <c r="AI214" s="53">
        <v>-0.133096471428871</v>
      </c>
      <c r="AJ214" s="53">
        <v>-0.155455455183983</v>
      </c>
      <c r="AK214" s="53">
        <v>-0.218469947576523</v>
      </c>
      <c r="AL214" s="53">
        <v>-0.213418036699295</v>
      </c>
      <c r="AM214" s="53">
        <v>-0.214594572782516</v>
      </c>
      <c r="AN214" s="53">
        <v>-0.156209141016006</v>
      </c>
      <c r="AO214" s="53">
        <v>-0.0694006159901619</v>
      </c>
      <c r="AP214" s="53">
        <v>-0.0682448893785477</v>
      </c>
      <c r="AQ214" s="53">
        <v>-0.0241254717111588</v>
      </c>
      <c r="AR214" s="53">
        <v>-0.107032187283039</v>
      </c>
      <c r="AS214" s="53">
        <v>-0.122752845287323</v>
      </c>
      <c r="AT214" s="53">
        <v>-0.17928746342659</v>
      </c>
      <c r="AU214" s="53">
        <v>-0.228482291102409</v>
      </c>
      <c r="AV214" s="53">
        <v>-0.233749836683273</v>
      </c>
      <c r="AW214" s="53">
        <v>-0.228296637535095</v>
      </c>
      <c r="AX214" s="53">
        <v>-0.211753308773041</v>
      </c>
      <c r="AY214" s="53">
        <v>-0.208533734083176</v>
      </c>
      <c r="AZ214" s="53">
        <v>-0.241223633289337</v>
      </c>
      <c r="BA214" s="53">
        <v>-0.245955422520638</v>
      </c>
      <c r="BB214" s="53">
        <v>-0.235939890146255</v>
      </c>
      <c r="BC214" s="53">
        <v>5.50337135791779e-5</v>
      </c>
      <c r="BD214" s="53">
        <v>-0.0261270068585873</v>
      </c>
      <c r="BE214" s="53">
        <v>-0.0266726724803448</v>
      </c>
      <c r="BF214" s="53">
        <v>-0.0558551028370857</v>
      </c>
      <c r="BG214" s="53">
        <v>-0.0410547628998756</v>
      </c>
      <c r="BH214" s="53">
        <v>-0.0591097809374332</v>
      </c>
      <c r="BI214" s="53">
        <v>-0.0629265606403351</v>
      </c>
      <c r="BJ214" s="53">
        <v>-0.0775606036186218</v>
      </c>
      <c r="BK214" s="53">
        <v>-0.0736545026302338</v>
      </c>
      <c r="BL214" s="53">
        <v>-0.0863524526357651</v>
      </c>
      <c r="BM214" s="53">
        <v>-0.0809297636151314</v>
      </c>
      <c r="BN214" s="53">
        <v>-0.0770652443170547</v>
      </c>
      <c r="BO214" s="53">
        <v>-0.0794329643249512</v>
      </c>
      <c r="BP214" s="53">
        <v>-0.0767398104071617</v>
      </c>
      <c r="BQ214" s="53">
        <v>-0.0560332387685776</v>
      </c>
      <c r="BR214" s="53">
        <v>-0.0668483898043633</v>
      </c>
      <c r="BS214" s="53">
        <v>-0.0402572602033615</v>
      </c>
      <c r="BT214" s="53">
        <v>-0.0150489844381809</v>
      </c>
      <c r="BU214" s="53">
        <v>-0.00601359829306602</v>
      </c>
      <c r="BV214" s="53">
        <v>-0.00713411904871464</v>
      </c>
      <c r="BW214" s="53">
        <v>-0.0133000565692782</v>
      </c>
      <c r="BX214" s="53">
        <v>-0.0470136217772961</v>
      </c>
      <c r="BY214" s="53">
        <v>-0.0872288718819618</v>
      </c>
      <c r="BZ214" s="53">
        <v>-0.122069105505943</v>
      </c>
      <c r="CA214" s="53">
        <v>-0.113127455115318</v>
      </c>
      <c r="CB214" s="53">
        <v>-0.130159378051758</v>
      </c>
      <c r="CC214" s="53">
        <v>-0.144911959767342</v>
      </c>
      <c r="CD214" s="53">
        <v>-0.14796344935894</v>
      </c>
      <c r="CE214" s="53">
        <v>-0.122923135757446</v>
      </c>
      <c r="CF214" s="53">
        <v>-0.123869881033897</v>
      </c>
      <c r="CG214" s="53">
        <v>-0.11001455783844</v>
      </c>
      <c r="CH214" s="53">
        <v>-0.120765402913094</v>
      </c>
      <c r="CI214" s="53">
        <v>-0.166560247540474</v>
      </c>
      <c r="CJ214" s="53">
        <v>-0.163445129990578</v>
      </c>
      <c r="CK214" s="53">
        <v>-0.163330718874931</v>
      </c>
      <c r="CL214" s="53">
        <v>-0.127514511346817</v>
      </c>
      <c r="CM214" s="53">
        <v>-0.04460234567523</v>
      </c>
      <c r="CN214" s="53">
        <v>-0.0452924817800522</v>
      </c>
      <c r="CO214" s="53">
        <v>0.011881610378623</v>
      </c>
      <c r="CP214" s="53">
        <v>-0.0345977880060673</v>
      </c>
      <c r="CQ214" s="53">
        <v>-0.0799086019396782</v>
      </c>
      <c r="CR214" s="53">
        <v>-0.11979041993618</v>
      </c>
      <c r="CS214" s="53">
        <v>-0.154961913824081</v>
      </c>
      <c r="CT214" s="53">
        <v>-0.151036337018013</v>
      </c>
      <c r="CU214" s="53">
        <v>-0.146209314465523</v>
      </c>
      <c r="CV214" s="53">
        <v>-0.14816252887249</v>
      </c>
      <c r="CW214" s="53">
        <v>-0.164149418473244</v>
      </c>
      <c r="CX214" s="53">
        <v>-0.180709898471832</v>
      </c>
      <c r="CY214" s="53">
        <v>-0.181936427950859</v>
      </c>
      <c r="CZ214" s="53">
        <v>-0.173159912228584</v>
      </c>
      <c r="DA214" s="53">
        <v>-0.00227823108434677</v>
      </c>
      <c r="DB214" s="53">
        <v>-0.0159642361104488</v>
      </c>
      <c r="DC214" s="53">
        <v>0.0194398686289787</v>
      </c>
      <c r="DD214" s="53">
        <v>0.0122179817408323</v>
      </c>
      <c r="DE214" s="53">
        <v>-0.00234484439715743</v>
      </c>
      <c r="DF214" s="53">
        <v>-0.0107313003391027</v>
      </c>
      <c r="DG214" s="53">
        <v>-0.00529278581961989</v>
      </c>
      <c r="DH214" s="53">
        <v>0.0177568290382624</v>
      </c>
      <c r="DI214" s="53">
        <v>0.0129385180771351</v>
      </c>
      <c r="DJ214" s="53">
        <v>0.000988137442618608</v>
      </c>
      <c r="DK214" s="53">
        <v>0.00824396871030331</v>
      </c>
      <c r="DL214" s="53">
        <v>-0.00237177684903145</v>
      </c>
      <c r="DM214" s="53">
        <v>-0.00446276925504208</v>
      </c>
      <c r="DN214" s="53">
        <v>-0.0145181389525533</v>
      </c>
      <c r="DO214" s="53">
        <v>-0.0217206086963415</v>
      </c>
      <c r="DP214" s="53">
        <v>-0.0393916442990303</v>
      </c>
      <c r="DQ214" s="53">
        <v>-0.07818803191185</v>
      </c>
      <c r="DR214" s="53">
        <v>-0.0861920937895775</v>
      </c>
      <c r="DS214" s="53">
        <v>-0.0723436772823334</v>
      </c>
      <c r="DT214" s="53">
        <v>-0.0256350077688694</v>
      </c>
      <c r="DU214" s="53">
        <v>-0.0397135876119137</v>
      </c>
      <c r="DV214" s="53">
        <v>-0.0354065634310246</v>
      </c>
      <c r="DW214" s="53">
        <v>-0.044929500669241</v>
      </c>
      <c r="DX214" s="53">
        <v>-0.0538441725075245</v>
      </c>
      <c r="DY214" s="53">
        <v>-0.0506928190588951</v>
      </c>
      <c r="DZ214" s="53">
        <v>-0.0593853369355202</v>
      </c>
      <c r="EA214" s="53">
        <v>-0.0528808943927288</v>
      </c>
      <c r="EB214" s="53">
        <v>-0.0627069398760796</v>
      </c>
      <c r="EC214" s="53">
        <v>-0.0578174218535423</v>
      </c>
      <c r="ED214" s="53">
        <v>-0.0434486791491508</v>
      </c>
      <c r="EE214" s="53">
        <v>-0.0321084521710873</v>
      </c>
      <c r="EF214" s="53">
        <v>-0.0437165983021259</v>
      </c>
      <c r="EG214" s="53">
        <v>-0.0609362348914146</v>
      </c>
      <c r="EH214" s="53">
        <v>-0.0589994601905346</v>
      </c>
      <c r="EI214" s="53">
        <v>-0.0602903962135315</v>
      </c>
      <c r="EJ214" s="53">
        <v>-0.037721186876297</v>
      </c>
      <c r="EK214" s="53">
        <v>-0.0338248200714588</v>
      </c>
      <c r="EL214" s="53">
        <v>-0.0319789573550224</v>
      </c>
      <c r="EM214" s="53">
        <v>-0.0450336262583733</v>
      </c>
      <c r="EN214" s="53">
        <v>-0.0814609453082085</v>
      </c>
      <c r="EO214" s="53">
        <v>-0.0518707856535912</v>
      </c>
      <c r="EP214" s="53">
        <v>-0.0685235783457756</v>
      </c>
      <c r="EQ214" s="53">
        <v>-0.0825469270348549</v>
      </c>
      <c r="ER214" s="53">
        <v>-0.0917400419712067</v>
      </c>
      <c r="ES214" s="53">
        <v>-0.0911138653755188</v>
      </c>
      <c r="ET214" s="53">
        <v>-0.0726173371076584</v>
      </c>
      <c r="EU214" s="53">
        <v>-0.0534108728170395</v>
      </c>
      <c r="EV214" s="53">
        <v>-0.0695402920246124</v>
      </c>
      <c r="EW214" s="53">
        <v>-0.0730455368757248</v>
      </c>
      <c r="EX214" s="53">
        <v>-0.0718065202236176</v>
      </c>
    </row>
    <row r="215" s="53" customFormat="1" spans="1:154">
      <c r="A215" s="54">
        <v>300623</v>
      </c>
      <c r="B215" s="62">
        <v>300623</v>
      </c>
      <c r="C215" s="53" t="s">
        <v>657</v>
      </c>
      <c r="D215" s="55">
        <v>43851</v>
      </c>
      <c r="E215" s="53">
        <v>0.0746532678604126</v>
      </c>
      <c r="F215" s="53">
        <v>0.173074811697006</v>
      </c>
      <c r="G215" s="53">
        <v>0.117136977612972</v>
      </c>
      <c r="H215" s="53">
        <v>0.22111077606678</v>
      </c>
      <c r="I215" s="53">
        <v>0.247550994157791</v>
      </c>
      <c r="J215" s="53">
        <v>0.296927183866501</v>
      </c>
      <c r="K215" s="53">
        <v>0.374710738658905</v>
      </c>
      <c r="L215" s="53">
        <v>0.359443038702011</v>
      </c>
      <c r="M215" s="53">
        <v>0.32986244559288</v>
      </c>
      <c r="N215" s="53">
        <v>0.341997414827347</v>
      </c>
      <c r="O215" s="53">
        <v>0.361111581325531</v>
      </c>
      <c r="P215" s="53">
        <v>0.352447211742401</v>
      </c>
      <c r="Q215" s="53">
        <v>0.353356599807739</v>
      </c>
      <c r="R215" s="53">
        <v>0.37653660774231</v>
      </c>
      <c r="S215" s="53">
        <v>0.371360927820206</v>
      </c>
      <c r="T215" s="53">
        <v>0.309886068105698</v>
      </c>
      <c r="U215" s="53">
        <v>0.274378806352615</v>
      </c>
      <c r="V215" s="53">
        <v>0.269991993904114</v>
      </c>
      <c r="W215" s="53">
        <v>0.20842319726944</v>
      </c>
      <c r="X215" s="53">
        <v>0.133697435259819</v>
      </c>
      <c r="Y215" s="53">
        <v>0.105163171887398</v>
      </c>
      <c r="Z215" s="53">
        <v>0.0712700709700584</v>
      </c>
      <c r="AA215" s="53">
        <v>0.0553596094250679</v>
      </c>
      <c r="AB215" s="53">
        <v>0.0718346759676933</v>
      </c>
      <c r="AC215" s="53">
        <v>0.038059014827013</v>
      </c>
      <c r="AD215" s="53">
        <v>0.032889649271965</v>
      </c>
      <c r="AE215" s="53">
        <v>0.0619635879993439</v>
      </c>
      <c r="AF215" s="53">
        <v>0.0380334332585335</v>
      </c>
      <c r="AG215" s="53">
        <v>0.141167894005775</v>
      </c>
      <c r="AH215" s="53">
        <v>0.0858507826924324</v>
      </c>
      <c r="AI215" s="53">
        <v>0.120916791260242</v>
      </c>
      <c r="AJ215" s="53">
        <v>0.131589993834496</v>
      </c>
      <c r="AK215" s="53">
        <v>0.111774876713753</v>
      </c>
      <c r="AL215" s="53">
        <v>0.129743829369545</v>
      </c>
      <c r="AM215" s="53">
        <v>0.210705310106277</v>
      </c>
      <c r="AN215" s="53">
        <v>0.316956579685211</v>
      </c>
      <c r="AO215" s="53">
        <v>0.269346356391907</v>
      </c>
      <c r="AP215" s="53">
        <v>0.262436926364899</v>
      </c>
      <c r="AQ215" s="53">
        <v>0.21360944211483</v>
      </c>
      <c r="AR215" s="53">
        <v>0.289496153593063</v>
      </c>
      <c r="AS215" s="53">
        <v>0.289271414279938</v>
      </c>
      <c r="AT215" s="53">
        <v>0.319698214530945</v>
      </c>
      <c r="AU215" s="53">
        <v>0.306082606315613</v>
      </c>
      <c r="AV215" s="53">
        <v>0.302694201469421</v>
      </c>
      <c r="AW215" s="53">
        <v>0.340682476758957</v>
      </c>
      <c r="AX215" s="53">
        <v>0.341553241014481</v>
      </c>
      <c r="AY215" s="53">
        <v>0.405428975820541</v>
      </c>
      <c r="AZ215" s="53">
        <v>0.372547805309296</v>
      </c>
      <c r="BA215" s="53">
        <v>0.347822517156601</v>
      </c>
      <c r="BB215" s="53">
        <v>0.281175225973129</v>
      </c>
      <c r="BC215" s="53">
        <v>0.117228180170059</v>
      </c>
      <c r="BD215" s="53">
        <v>0.200943604111671</v>
      </c>
      <c r="BE215" s="53">
        <v>0.172567620873451</v>
      </c>
      <c r="BF215" s="53">
        <v>0.268480539321899</v>
      </c>
      <c r="BG215" s="53">
        <v>0.185574576258659</v>
      </c>
      <c r="BH215" s="53">
        <v>0.161872565746307</v>
      </c>
      <c r="BI215" s="53">
        <v>0.231393292546272</v>
      </c>
      <c r="BJ215" s="53">
        <v>0.220643267035484</v>
      </c>
      <c r="BK215" s="53">
        <v>0.223262190818787</v>
      </c>
      <c r="BL215" s="53">
        <v>0.260623604059219</v>
      </c>
      <c r="BM215" s="53">
        <v>0.266085118055344</v>
      </c>
      <c r="BN215" s="53">
        <v>0.253286004066467</v>
      </c>
      <c r="BO215" s="53">
        <v>0.227630689740181</v>
      </c>
      <c r="BP215" s="53">
        <v>0.248211264610291</v>
      </c>
      <c r="BQ215" s="53">
        <v>0.220040529966354</v>
      </c>
      <c r="BR215" s="53">
        <v>0.18329806625843</v>
      </c>
      <c r="BS215" s="53">
        <v>0.155351370573044</v>
      </c>
      <c r="BT215" s="53">
        <v>0.13266721367836</v>
      </c>
      <c r="BU215" s="53">
        <v>0.0741672366857529</v>
      </c>
      <c r="BV215" s="53">
        <v>0.0610597878694534</v>
      </c>
      <c r="BW215" s="53">
        <v>0.0208548009395599</v>
      </c>
      <c r="BX215" s="53">
        <v>-0.000453799962997437</v>
      </c>
      <c r="BY215" s="53">
        <v>0.0176223013550043</v>
      </c>
      <c r="BZ215" s="53">
        <v>0.0556134656071663</v>
      </c>
      <c r="CA215" s="53">
        <v>0.0124086160212755</v>
      </c>
      <c r="CB215" s="53">
        <v>0.0014328621327877</v>
      </c>
      <c r="CC215" s="53">
        <v>-0.0118726789951324</v>
      </c>
      <c r="CD215" s="53">
        <v>-0.0327214598655701</v>
      </c>
      <c r="CE215" s="53">
        <v>0.00689645111560822</v>
      </c>
      <c r="CF215" s="53">
        <v>-0.028235774487257</v>
      </c>
      <c r="CG215" s="53">
        <v>0.00125475600361824</v>
      </c>
      <c r="CH215" s="53">
        <v>0.0336452387273312</v>
      </c>
      <c r="CI215" s="53">
        <v>0.0427963025867939</v>
      </c>
      <c r="CJ215" s="53">
        <v>0.0588826276361942</v>
      </c>
      <c r="CK215" s="53">
        <v>0.0805282220244408</v>
      </c>
      <c r="CL215" s="53">
        <v>0.131237834692001</v>
      </c>
      <c r="CM215" s="53">
        <v>0.0989515334367752</v>
      </c>
      <c r="CN215" s="53">
        <v>0.0443160906434059</v>
      </c>
      <c r="CO215" s="53">
        <v>0.000946514308452606</v>
      </c>
      <c r="CP215" s="53">
        <v>0.0093108918517828</v>
      </c>
      <c r="CQ215" s="53">
        <v>-0.0105510298162699</v>
      </c>
      <c r="CR215" s="53">
        <v>-0.0159976463764906</v>
      </c>
      <c r="CS215" s="53">
        <v>-0.0192102249711752</v>
      </c>
      <c r="CT215" s="53">
        <v>-0.0204151049256325</v>
      </c>
      <c r="CU215" s="53">
        <v>0.00847178045660257</v>
      </c>
      <c r="CV215" s="53">
        <v>0.0184652172029018</v>
      </c>
      <c r="CW215" s="53">
        <v>-0.0015159985050559</v>
      </c>
      <c r="CX215" s="53">
        <v>-0.0253080911934376</v>
      </c>
      <c r="CY215" s="53">
        <v>-0.0335791520774364</v>
      </c>
      <c r="CZ215" s="53">
        <v>-0.0601424463093281</v>
      </c>
      <c r="DA215" s="53">
        <v>-0.0195871535688639</v>
      </c>
      <c r="DB215" s="53">
        <v>-0.00488102994859219</v>
      </c>
      <c r="DC215" s="53">
        <v>-0.0324428826570511</v>
      </c>
      <c r="DD215" s="53">
        <v>-0.0243820156902075</v>
      </c>
      <c r="DE215" s="53">
        <v>0.0849641859531403</v>
      </c>
      <c r="DF215" s="53">
        <v>0.158042386174202</v>
      </c>
      <c r="DG215" s="53">
        <v>0.166305214166641</v>
      </c>
      <c r="DH215" s="53">
        <v>0.161787539720535</v>
      </c>
      <c r="DI215" s="53">
        <v>0.129588022828102</v>
      </c>
      <c r="DJ215" s="53">
        <v>0.104361556470394</v>
      </c>
      <c r="DK215" s="53">
        <v>0.118014246225357</v>
      </c>
      <c r="DL215" s="53">
        <v>0.122148968279362</v>
      </c>
      <c r="DM215" s="53">
        <v>0.148713663220406</v>
      </c>
      <c r="DN215" s="53">
        <v>0.151313111186028</v>
      </c>
      <c r="DO215" s="53">
        <v>0.174308151006699</v>
      </c>
      <c r="DP215" s="53">
        <v>0.149575755000114</v>
      </c>
      <c r="DQ215" s="53">
        <v>0.14201520383358</v>
      </c>
      <c r="DR215" s="53">
        <v>0.160312548279762</v>
      </c>
      <c r="DS215" s="53">
        <v>0.157243728637695</v>
      </c>
      <c r="DT215" s="53">
        <v>0.0956254154443741</v>
      </c>
      <c r="DU215" s="53">
        <v>0.107296139001846</v>
      </c>
      <c r="DV215" s="53">
        <v>0.0947116315364838</v>
      </c>
      <c r="DW215" s="53">
        <v>0.0607250705361366</v>
      </c>
      <c r="DX215" s="53">
        <v>0.0392089709639549</v>
      </c>
      <c r="DY215" s="53">
        <v>0.0486381612718105</v>
      </c>
      <c r="DZ215" s="53">
        <v>0.0544445514678955</v>
      </c>
      <c r="EA215" s="53">
        <v>0.0968240275979042</v>
      </c>
      <c r="EB215" s="53">
        <v>0.0937426537275314</v>
      </c>
      <c r="EC215" s="53">
        <v>0.157259210944176</v>
      </c>
      <c r="ED215" s="53">
        <v>0.137074321508408</v>
      </c>
      <c r="EE215" s="53">
        <v>0.142649799585342</v>
      </c>
      <c r="EF215" s="53">
        <v>0.120932511985302</v>
      </c>
      <c r="EG215" s="53">
        <v>0.091966338455677</v>
      </c>
      <c r="EH215" s="53">
        <v>0.0938489660620689</v>
      </c>
      <c r="EI215" s="53">
        <v>0.153164848685265</v>
      </c>
      <c r="EJ215" s="53">
        <v>0.208706513047218</v>
      </c>
      <c r="EK215" s="53">
        <v>0.19338259100914</v>
      </c>
      <c r="EL215" s="53">
        <v>0.241108611226082</v>
      </c>
      <c r="EM215" s="53">
        <v>0.235650688409805</v>
      </c>
      <c r="EN215" s="53">
        <v>0.303173035383224</v>
      </c>
      <c r="EO215" s="53">
        <v>0.32281020283699</v>
      </c>
      <c r="EP215" s="53">
        <v>0.358683615922928</v>
      </c>
      <c r="EQ215" s="53">
        <v>0.348280608654022</v>
      </c>
      <c r="ER215" s="53">
        <v>0.346097081899643</v>
      </c>
      <c r="ES215" s="53">
        <v>0.355198472738266</v>
      </c>
      <c r="ET215" s="53">
        <v>0.346075773239136</v>
      </c>
      <c r="EU215" s="53">
        <v>0.429932743310928</v>
      </c>
      <c r="EV215" s="53">
        <v>0.420843660831451</v>
      </c>
      <c r="EW215" s="53">
        <v>0.404389411211014</v>
      </c>
      <c r="EX215" s="53">
        <v>0.364305436611176</v>
      </c>
    </row>
    <row r="216" s="53" customFormat="1" spans="1:154">
      <c r="A216" s="54">
        <v>300627</v>
      </c>
      <c r="B216" s="62">
        <v>300627</v>
      </c>
      <c r="C216" s="53" t="s">
        <v>660</v>
      </c>
      <c r="D216" s="55">
        <v>43851</v>
      </c>
      <c r="E216" s="53">
        <v>0.0667415484786034</v>
      </c>
      <c r="F216" s="53">
        <v>0.109941244125366</v>
      </c>
      <c r="G216" s="53">
        <v>0.140436798334122</v>
      </c>
      <c r="H216" s="53">
        <v>0.169067040085793</v>
      </c>
      <c r="I216" s="53">
        <v>0.230435222387314</v>
      </c>
      <c r="J216" s="53">
        <v>0.25215345621109</v>
      </c>
      <c r="K216" s="53">
        <v>0.198574617505074</v>
      </c>
      <c r="L216" s="53">
        <v>0.152875959873199</v>
      </c>
      <c r="M216" s="53">
        <v>0.104329816997051</v>
      </c>
      <c r="N216" s="53">
        <v>0.151755943894386</v>
      </c>
      <c r="O216" s="53">
        <v>0.183625638484955</v>
      </c>
      <c r="P216" s="53">
        <v>0.292148768901825</v>
      </c>
      <c r="Q216" s="53">
        <v>0.282359629869461</v>
      </c>
      <c r="R216" s="53">
        <v>0.231892570853233</v>
      </c>
      <c r="S216" s="53">
        <v>0.25239571928978</v>
      </c>
      <c r="T216" s="53">
        <v>0.359315633773804</v>
      </c>
      <c r="U216" s="53">
        <v>0.383069217205048</v>
      </c>
      <c r="V216" s="53">
        <v>0.406682699918747</v>
      </c>
      <c r="W216" s="53">
        <v>0.440925687551498</v>
      </c>
      <c r="X216" s="53">
        <v>0.404352992773056</v>
      </c>
      <c r="Y216" s="53">
        <v>0.359603852033615</v>
      </c>
      <c r="Z216" s="53">
        <v>0.314154416322708</v>
      </c>
      <c r="AA216" s="53">
        <v>0.325106054544449</v>
      </c>
      <c r="AB216" s="53">
        <v>0.301993489265442</v>
      </c>
      <c r="AC216" s="53">
        <v>0.314786225557327</v>
      </c>
      <c r="AD216" s="53">
        <v>0.287313312292099</v>
      </c>
      <c r="AE216" s="53">
        <v>0.289238572120667</v>
      </c>
      <c r="AF216" s="53">
        <v>0.256151378154755</v>
      </c>
      <c r="AG216" s="53">
        <v>0.28940150141716</v>
      </c>
      <c r="AH216" s="53">
        <v>0.299737513065338</v>
      </c>
      <c r="AI216" s="53">
        <v>0.286908477544785</v>
      </c>
      <c r="AJ216" s="53">
        <v>0.278899371623993</v>
      </c>
      <c r="AK216" s="53">
        <v>0.251386851072311</v>
      </c>
      <c r="AL216" s="53">
        <v>0.259667575359344</v>
      </c>
      <c r="AM216" s="53">
        <v>0.262859106063843</v>
      </c>
      <c r="AN216" s="53">
        <v>0.267277121543884</v>
      </c>
      <c r="AO216" s="53">
        <v>0.253400921821594</v>
      </c>
      <c r="AP216" s="53">
        <v>0.24849134683609</v>
      </c>
      <c r="AQ216" s="53">
        <v>0.230405777692795</v>
      </c>
      <c r="AR216" s="53">
        <v>0.241742342710495</v>
      </c>
      <c r="AS216" s="53">
        <v>0.245704635977745</v>
      </c>
      <c r="AT216" s="53">
        <v>0.267325282096863</v>
      </c>
      <c r="AU216" s="53">
        <v>0.273905813694</v>
      </c>
      <c r="AV216" s="53">
        <v>0.338523685932159</v>
      </c>
      <c r="AW216" s="53">
        <v>0.32773831486702</v>
      </c>
      <c r="AX216" s="53">
        <v>0.345689713954926</v>
      </c>
      <c r="AY216" s="53">
        <v>0.334435760974884</v>
      </c>
      <c r="AZ216" s="53">
        <v>0.37714359164238</v>
      </c>
      <c r="BA216" s="53">
        <v>0.368126690387726</v>
      </c>
      <c r="BB216" s="53">
        <v>0.351534396409988</v>
      </c>
      <c r="BC216" s="53">
        <v>0.0397786200046539</v>
      </c>
      <c r="BD216" s="53">
        <v>0.10371058434248</v>
      </c>
      <c r="BE216" s="53">
        <v>0.11005787551403</v>
      </c>
      <c r="BF216" s="53">
        <v>0.135677173733711</v>
      </c>
      <c r="BG216" s="53">
        <v>0.199338868260384</v>
      </c>
      <c r="BH216" s="53">
        <v>0.217329606413841</v>
      </c>
      <c r="BI216" s="53">
        <v>0.202992469072342</v>
      </c>
      <c r="BJ216" s="53">
        <v>0.16825470328331</v>
      </c>
      <c r="BK216" s="53">
        <v>0.131739065051079</v>
      </c>
      <c r="BL216" s="53">
        <v>0.142850697040558</v>
      </c>
      <c r="BM216" s="53">
        <v>0.118792273104191</v>
      </c>
      <c r="BN216" s="53">
        <v>0.135377153754234</v>
      </c>
      <c r="BO216" s="53">
        <v>0.127611726522446</v>
      </c>
      <c r="BP216" s="53">
        <v>0.122192583978176</v>
      </c>
      <c r="BQ216" s="53">
        <v>0.0741157382726669</v>
      </c>
      <c r="BR216" s="53">
        <v>0.0688066259026527</v>
      </c>
      <c r="BS216" s="53">
        <v>0.0944022312760353</v>
      </c>
      <c r="BT216" s="53">
        <v>0.130771547555923</v>
      </c>
      <c r="BU216" s="53">
        <v>0.16876856982708</v>
      </c>
      <c r="BV216" s="53">
        <v>0.102113634347916</v>
      </c>
      <c r="BW216" s="53">
        <v>0.0733609944581985</v>
      </c>
      <c r="BX216" s="53">
        <v>0.0430847518146038</v>
      </c>
      <c r="BY216" s="53">
        <v>0.0247925147414207</v>
      </c>
      <c r="BZ216" s="53">
        <v>0.0108959311619401</v>
      </c>
      <c r="CA216" s="53">
        <v>-0.010903256945312</v>
      </c>
      <c r="CB216" s="53">
        <v>-0.0333348922431469</v>
      </c>
      <c r="CC216" s="53">
        <v>-0.0360665395855904</v>
      </c>
      <c r="CD216" s="53">
        <v>-0.0594679117202759</v>
      </c>
      <c r="CE216" s="53">
        <v>-0.0200142338871956</v>
      </c>
      <c r="CF216" s="53">
        <v>-0.0061486535705626</v>
      </c>
      <c r="CG216" s="53">
        <v>-0.0198201090097427</v>
      </c>
      <c r="CH216" s="53">
        <v>-0.0223272927105427</v>
      </c>
      <c r="CI216" s="53">
        <v>-0.0462901778519154</v>
      </c>
      <c r="CJ216" s="53">
        <v>-0.0547448582947254</v>
      </c>
      <c r="CK216" s="53">
        <v>-0.0564172528684139</v>
      </c>
      <c r="CL216" s="53">
        <v>-0.0481265000998974</v>
      </c>
      <c r="CM216" s="53">
        <v>-0.0636152029037476</v>
      </c>
      <c r="CN216" s="53">
        <v>-0.0699517652392387</v>
      </c>
      <c r="CO216" s="53">
        <v>-0.0820501074194908</v>
      </c>
      <c r="CP216" s="53">
        <v>-0.0829998776316643</v>
      </c>
      <c r="CQ216" s="53">
        <v>-0.0853988230228424</v>
      </c>
      <c r="CR216" s="53">
        <v>-0.0728988349437714</v>
      </c>
      <c r="CS216" s="53">
        <v>-0.0773850902915001</v>
      </c>
      <c r="CT216" s="53">
        <v>-0.0161358844488859</v>
      </c>
      <c r="CU216" s="53">
        <v>-0.0224094074219465</v>
      </c>
      <c r="CV216" s="53">
        <v>-0.0108706168830395</v>
      </c>
      <c r="CW216" s="53">
        <v>-0.0212777219712734</v>
      </c>
      <c r="CX216" s="53">
        <v>0.0201833993196487</v>
      </c>
      <c r="CY216" s="53">
        <v>0.0183690451085567</v>
      </c>
      <c r="CZ216" s="53">
        <v>0.00639971438795328</v>
      </c>
      <c r="DA216" s="53">
        <v>0.0258679129183292</v>
      </c>
      <c r="DB216" s="53">
        <v>0.00513564143329859</v>
      </c>
      <c r="DC216" s="53">
        <v>0.0292839109897614</v>
      </c>
      <c r="DD216" s="53">
        <v>0.0322948582470417</v>
      </c>
      <c r="DE216" s="53">
        <v>0.0300013367086649</v>
      </c>
      <c r="DF216" s="53">
        <v>0.0337288454174995</v>
      </c>
      <c r="DG216" s="53">
        <v>-0.00551286619156599</v>
      </c>
      <c r="DH216" s="53">
        <v>-0.0164737608283758</v>
      </c>
      <c r="DI216" s="53">
        <v>-0.0285042580217123</v>
      </c>
      <c r="DJ216" s="53">
        <v>0.00781023036688566</v>
      </c>
      <c r="DK216" s="53">
        <v>0.0637383535504341</v>
      </c>
      <c r="DL216" s="53">
        <v>0.1556765884161</v>
      </c>
      <c r="DM216" s="53">
        <v>0.153652891516685</v>
      </c>
      <c r="DN216" s="53">
        <v>0.108604967594147</v>
      </c>
      <c r="DO216" s="53">
        <v>0.177184954285622</v>
      </c>
      <c r="DP216" s="53">
        <v>0.28941398859024</v>
      </c>
      <c r="DQ216" s="53">
        <v>0.287571966648102</v>
      </c>
      <c r="DR216" s="53">
        <v>0.274816125631332</v>
      </c>
      <c r="DS216" s="53">
        <v>0.271062076091766</v>
      </c>
      <c r="DT216" s="53">
        <v>0.301144361495972</v>
      </c>
      <c r="DU216" s="53">
        <v>0.285147845745087</v>
      </c>
      <c r="DV216" s="53">
        <v>0.269974648952484</v>
      </c>
      <c r="DW216" s="53">
        <v>0.299218505620956</v>
      </c>
      <c r="DX216" s="53">
        <v>0.290002524852753</v>
      </c>
      <c r="DY216" s="53">
        <v>0.324594467878342</v>
      </c>
      <c r="DZ216" s="53">
        <v>0.319553196430206</v>
      </c>
      <c r="EA216" s="53">
        <v>0.324210107326508</v>
      </c>
      <c r="EB216" s="53">
        <v>0.314524263143539</v>
      </c>
      <c r="EC216" s="53">
        <v>0.308320730924606</v>
      </c>
      <c r="ED216" s="53">
        <v>0.304791152477264</v>
      </c>
      <c r="EE216" s="53">
        <v>0.305633574724197</v>
      </c>
      <c r="EF216" s="53">
        <v>0.300131648778915</v>
      </c>
      <c r="EG216" s="53">
        <v>0.296582013368607</v>
      </c>
      <c r="EH216" s="53">
        <v>0.31331741809845</v>
      </c>
      <c r="EI216" s="53">
        <v>0.318181335926056</v>
      </c>
      <c r="EJ216" s="53">
        <v>0.314308613538742</v>
      </c>
      <c r="EK216" s="53">
        <v>0.315921097993851</v>
      </c>
      <c r="EL216" s="53">
        <v>0.317348092794418</v>
      </c>
      <c r="EM216" s="53">
        <v>0.311360865831375</v>
      </c>
      <c r="EN216" s="53">
        <v>0.323647201061249</v>
      </c>
      <c r="EO216" s="53">
        <v>0.330008447170258</v>
      </c>
      <c r="EP216" s="53">
        <v>0.339129090309143</v>
      </c>
      <c r="EQ216" s="53">
        <v>0.35019588470459</v>
      </c>
      <c r="ER216" s="53">
        <v>0.353564560413361</v>
      </c>
      <c r="ES216" s="53">
        <v>0.34905269742012</v>
      </c>
      <c r="ET216" s="53">
        <v>0.355465322732925</v>
      </c>
      <c r="EU216" s="53">
        <v>0.354618459939957</v>
      </c>
      <c r="EV216" s="53">
        <v>0.355865180492401</v>
      </c>
      <c r="EW216" s="53">
        <v>0.34866264462471</v>
      </c>
      <c r="EX216" s="53">
        <v>0.344039648771286</v>
      </c>
    </row>
    <row r="217" s="53" customFormat="1" spans="1:154">
      <c r="A217" s="54">
        <v>300628</v>
      </c>
      <c r="B217" s="62">
        <v>300628</v>
      </c>
      <c r="C217" s="53" t="s">
        <v>663</v>
      </c>
      <c r="D217" s="55">
        <v>43851</v>
      </c>
      <c r="E217" s="53">
        <v>0.000734239816665649</v>
      </c>
      <c r="F217" s="53">
        <v>0.0210807733237743</v>
      </c>
      <c r="G217" s="53">
        <v>0.170935958623886</v>
      </c>
      <c r="H217" s="53">
        <v>0.229136496782303</v>
      </c>
      <c r="I217" s="53">
        <v>0.274631649255753</v>
      </c>
      <c r="J217" s="53">
        <v>0.244733244180679</v>
      </c>
      <c r="K217" s="53">
        <v>0.271998316049576</v>
      </c>
      <c r="L217" s="53">
        <v>0.268432438373566</v>
      </c>
      <c r="M217" s="53">
        <v>0.227463528513908</v>
      </c>
      <c r="N217" s="53">
        <v>0.218843415379524</v>
      </c>
      <c r="O217" s="53">
        <v>0.210400506854057</v>
      </c>
      <c r="P217" s="53">
        <v>0.152785778045654</v>
      </c>
      <c r="Q217" s="53">
        <v>0.15052118897438</v>
      </c>
      <c r="R217" s="53">
        <v>0.13155035674572</v>
      </c>
      <c r="S217" s="53">
        <v>0.123104318976402</v>
      </c>
      <c r="T217" s="53">
        <v>0.0842684507369995</v>
      </c>
      <c r="U217" s="53">
        <v>0.108605235815048</v>
      </c>
      <c r="V217" s="53">
        <v>0.140567481517792</v>
      </c>
      <c r="W217" s="53">
        <v>0.10370410233736</v>
      </c>
      <c r="X217" s="53">
        <v>0.169290572404861</v>
      </c>
      <c r="Y217" s="53">
        <v>0.168149262666702</v>
      </c>
      <c r="Z217" s="53">
        <v>0.233266100287437</v>
      </c>
      <c r="AA217" s="53">
        <v>0.234667018055916</v>
      </c>
      <c r="AB217" s="53">
        <v>0.161816954612732</v>
      </c>
      <c r="AC217" s="53">
        <v>0.14891904592514</v>
      </c>
      <c r="AD217" s="53">
        <v>0.0646114721894264</v>
      </c>
      <c r="AE217" s="53">
        <v>0.0579083114862442</v>
      </c>
      <c r="AF217" s="53">
        <v>0.0476137138903141</v>
      </c>
      <c r="AG217" s="53">
        <v>0.0284194685518742</v>
      </c>
      <c r="AH217" s="53">
        <v>0.0253704525530338</v>
      </c>
      <c r="AI217" s="53">
        <v>0.0148748392239213</v>
      </c>
      <c r="AJ217" s="53">
        <v>0.0366868786513805</v>
      </c>
      <c r="AK217" s="53">
        <v>0.0594048090279102</v>
      </c>
      <c r="AL217" s="53">
        <v>0.0219058375805616</v>
      </c>
      <c r="AM217" s="53">
        <v>0.0812496617436409</v>
      </c>
      <c r="AN217" s="53">
        <v>0.113830409944057</v>
      </c>
      <c r="AO217" s="53">
        <v>0.111410237848759</v>
      </c>
      <c r="AP217" s="53">
        <v>0.0762102231383324</v>
      </c>
      <c r="AQ217" s="53">
        <v>0.117866955697536</v>
      </c>
      <c r="AR217" s="53">
        <v>0.0901613608002663</v>
      </c>
      <c r="AS217" s="53">
        <v>0.0336331054568291</v>
      </c>
      <c r="AT217" s="53">
        <v>-0.00261129671707749</v>
      </c>
      <c r="AU217" s="53">
        <v>-0.0175722129642963</v>
      </c>
      <c r="AV217" s="53">
        <v>0.0224599409848452</v>
      </c>
      <c r="AW217" s="53">
        <v>0.0132608748972416</v>
      </c>
      <c r="AX217" s="53">
        <v>0.00459691882133484</v>
      </c>
      <c r="AY217" s="53">
        <v>0.00720731541514397</v>
      </c>
      <c r="AZ217" s="53">
        <v>-0.00118615676183254</v>
      </c>
      <c r="BA217" s="53">
        <v>-0.00443898607045412</v>
      </c>
      <c r="BB217" s="53">
        <v>-0.0175549518316984</v>
      </c>
      <c r="BC217" s="53">
        <v>0.00885327719151974</v>
      </c>
      <c r="BD217" s="53">
        <v>0.0413806289434433</v>
      </c>
      <c r="BE217" s="53">
        <v>0.174858659505844</v>
      </c>
      <c r="BF217" s="53">
        <v>0.220178425312042</v>
      </c>
      <c r="BG217" s="53">
        <v>0.244606673717499</v>
      </c>
      <c r="BH217" s="53">
        <v>0.205568879842758</v>
      </c>
      <c r="BI217" s="53">
        <v>0.23730231821537</v>
      </c>
      <c r="BJ217" s="53">
        <v>0.207810953259468</v>
      </c>
      <c r="BK217" s="53">
        <v>0.16382771730423</v>
      </c>
      <c r="BL217" s="53">
        <v>0.146066278219223</v>
      </c>
      <c r="BM217" s="53">
        <v>0.127230897545815</v>
      </c>
      <c r="BN217" s="53">
        <v>0.106452822685242</v>
      </c>
      <c r="BO217" s="53">
        <v>0.105892181396484</v>
      </c>
      <c r="BP217" s="53">
        <v>0.0985339134931564</v>
      </c>
      <c r="BQ217" s="53">
        <v>0.116720572113991</v>
      </c>
      <c r="BR217" s="53">
        <v>0.0862076804041862</v>
      </c>
      <c r="BS217" s="53">
        <v>0.107916228473186</v>
      </c>
      <c r="BT217" s="53">
        <v>0.135773673653603</v>
      </c>
      <c r="BU217" s="53">
        <v>0.111503139138222</v>
      </c>
      <c r="BV217" s="53">
        <v>0.16356235742569</v>
      </c>
      <c r="BW217" s="53">
        <v>0.159636721014977</v>
      </c>
      <c r="BX217" s="53">
        <v>0.228015184402466</v>
      </c>
      <c r="BY217" s="53">
        <v>0.256093382835388</v>
      </c>
      <c r="BZ217" s="53">
        <v>0.208602428436279</v>
      </c>
      <c r="CA217" s="53">
        <v>0.201667413115501</v>
      </c>
      <c r="CB217" s="53">
        <v>0.14685945212841</v>
      </c>
      <c r="CC217" s="53">
        <v>0.142379090189934</v>
      </c>
      <c r="CD217" s="53">
        <v>0.138560235500336</v>
      </c>
      <c r="CE217" s="53">
        <v>0.122043192386627</v>
      </c>
      <c r="CF217" s="53">
        <v>0.12033049762249</v>
      </c>
      <c r="CG217" s="53">
        <v>0.106685861945152</v>
      </c>
      <c r="CH217" s="53">
        <v>0.093846820294857</v>
      </c>
      <c r="CI217" s="53">
        <v>0.111442193388939</v>
      </c>
      <c r="CJ217" s="53">
        <v>0.0919908061623573</v>
      </c>
      <c r="CK217" s="53">
        <v>0.14155787229538</v>
      </c>
      <c r="CL217" s="53">
        <v>0.159515202045441</v>
      </c>
      <c r="CM217" s="53">
        <v>0.154942005872726</v>
      </c>
      <c r="CN217" s="53">
        <v>0.160302713513374</v>
      </c>
      <c r="CO217" s="53">
        <v>0.147968545556068</v>
      </c>
      <c r="CP217" s="53">
        <v>0.149103343486786</v>
      </c>
      <c r="CQ217" s="53">
        <v>0.113067880272865</v>
      </c>
      <c r="CR217" s="53">
        <v>0.0749423876404762</v>
      </c>
      <c r="CS217" s="53">
        <v>0.0447517409920692</v>
      </c>
      <c r="CT217" s="53">
        <v>0.0475421659648418</v>
      </c>
      <c r="CU217" s="53">
        <v>0.0459707602858543</v>
      </c>
      <c r="CV217" s="53">
        <v>0.0570011138916016</v>
      </c>
      <c r="CW217" s="53">
        <v>0.0764120519161224</v>
      </c>
      <c r="CX217" s="53">
        <v>0.0623827651143074</v>
      </c>
      <c r="CY217" s="53">
        <v>0.0596734508872032</v>
      </c>
      <c r="CZ217" s="53">
        <v>0.0358887314796448</v>
      </c>
      <c r="DA217" s="53">
        <v>0.0170334856957197</v>
      </c>
      <c r="DB217" s="53">
        <v>0.00485267024487257</v>
      </c>
      <c r="DC217" s="53">
        <v>0.0212298184633255</v>
      </c>
      <c r="DD217" s="53">
        <v>0.0341105945408344</v>
      </c>
      <c r="DE217" s="53">
        <v>0.0551775097846985</v>
      </c>
      <c r="DF217" s="53">
        <v>0.0643168911337852</v>
      </c>
      <c r="DG217" s="53">
        <v>0.0598485246300697</v>
      </c>
      <c r="DH217" s="53">
        <v>0.0857740193605423</v>
      </c>
      <c r="DI217" s="53">
        <v>0.0887883380055428</v>
      </c>
      <c r="DJ217" s="53">
        <v>0.0979296490550041</v>
      </c>
      <c r="DK217" s="53">
        <v>0.108322128653526</v>
      </c>
      <c r="DL217" s="53">
        <v>0.0714854821562767</v>
      </c>
      <c r="DM217" s="53">
        <v>0.0697815269231796</v>
      </c>
      <c r="DN217" s="53">
        <v>0.0581689700484276</v>
      </c>
      <c r="DO217" s="53">
        <v>0.031536266207695</v>
      </c>
      <c r="DP217" s="53">
        <v>0.0232132915407419</v>
      </c>
      <c r="DQ217" s="53">
        <v>0.0258415341377258</v>
      </c>
      <c r="DR217" s="53">
        <v>0.0299463216215372</v>
      </c>
      <c r="DS217" s="53">
        <v>0.0173534881323576</v>
      </c>
      <c r="DT217" s="53">
        <v>0.0308807455003262</v>
      </c>
      <c r="DU217" s="53">
        <v>0.0336650721728802</v>
      </c>
      <c r="DV217" s="53">
        <v>0.0304034352302551</v>
      </c>
      <c r="DW217" s="53">
        <v>0.00372615759260952</v>
      </c>
      <c r="DX217" s="53">
        <v>-0.0216329470276833</v>
      </c>
      <c r="DY217" s="53">
        <v>-0.0275958422571421</v>
      </c>
      <c r="DZ217" s="53">
        <v>-0.0570954643189907</v>
      </c>
      <c r="EA217" s="53">
        <v>-0.0593182593584061</v>
      </c>
      <c r="EB217" s="53">
        <v>-0.0657940059900284</v>
      </c>
      <c r="EC217" s="53">
        <v>-0.0684712007641792</v>
      </c>
      <c r="ED217" s="53">
        <v>-0.0698075219988823</v>
      </c>
      <c r="EE217" s="53">
        <v>-0.06665850430727</v>
      </c>
      <c r="EF217" s="53">
        <v>-0.0320074185729027</v>
      </c>
      <c r="EG217" s="53">
        <v>-0.0268848631531</v>
      </c>
      <c r="EH217" s="53">
        <v>-0.044932447373867</v>
      </c>
      <c r="EI217" s="53">
        <v>-0.0351556837558746</v>
      </c>
      <c r="EJ217" s="53">
        <v>-0.0205322708934546</v>
      </c>
      <c r="EK217" s="53">
        <v>-0.0183792524039745</v>
      </c>
      <c r="EL217" s="53">
        <v>-0.0589399747550488</v>
      </c>
      <c r="EM217" s="53">
        <v>-0.00494907144457102</v>
      </c>
      <c r="EN217" s="53">
        <v>-0.0337894558906555</v>
      </c>
      <c r="EO217" s="53">
        <v>-0.0542822554707527</v>
      </c>
      <c r="EP217" s="53">
        <v>-0.0524011589586735</v>
      </c>
      <c r="EQ217" s="53">
        <v>-0.0371714308857918</v>
      </c>
      <c r="ER217" s="53">
        <v>7.02965771779418e-5</v>
      </c>
      <c r="ES217" s="53">
        <v>-0.00755736045539379</v>
      </c>
      <c r="ET217" s="53">
        <v>-0.0272516701370478</v>
      </c>
      <c r="EU217" s="53">
        <v>-0.044052217155695</v>
      </c>
      <c r="EV217" s="53">
        <v>-0.038416400551796</v>
      </c>
      <c r="EW217" s="53">
        <v>-0.0389599166810513</v>
      </c>
      <c r="EX217" s="53">
        <v>-0.0282911621034145</v>
      </c>
    </row>
    <row r="218" s="53" customFormat="1" spans="1:154">
      <c r="A218" s="54">
        <v>300629</v>
      </c>
      <c r="B218" s="62">
        <v>300629</v>
      </c>
      <c r="C218" s="53" t="s">
        <v>1207</v>
      </c>
      <c r="D218" s="55">
        <v>43851</v>
      </c>
      <c r="E218" s="53">
        <v>-0.0085509866476059</v>
      </c>
      <c r="F218" s="53">
        <v>0.0553316175937653</v>
      </c>
      <c r="G218" s="53">
        <v>0.00264555541798472</v>
      </c>
      <c r="H218" s="53">
        <v>-0.0615931414067745</v>
      </c>
      <c r="I218" s="53">
        <v>-0.111819587647915</v>
      </c>
      <c r="J218" s="53">
        <v>-0.0828757435083389</v>
      </c>
      <c r="K218" s="53">
        <v>-0.0842782557010651</v>
      </c>
      <c r="L218" s="53">
        <v>-0.0697502493858337</v>
      </c>
      <c r="M218" s="53">
        <v>0.0330410525202751</v>
      </c>
      <c r="N218" s="53">
        <v>0.0140522755682468</v>
      </c>
      <c r="O218" s="53">
        <v>0.0925187095999718</v>
      </c>
      <c r="P218" s="53">
        <v>0.0893871411681175</v>
      </c>
      <c r="Q218" s="53">
        <v>0.121363259851933</v>
      </c>
      <c r="R218" s="53">
        <v>0.106579184532166</v>
      </c>
      <c r="S218" s="53">
        <v>0.0778806060552597</v>
      </c>
      <c r="T218" s="53">
        <v>0.0413041226565838</v>
      </c>
      <c r="U218" s="53">
        <v>0.0168031938374043</v>
      </c>
      <c r="V218" s="53">
        <v>0.01870321854949</v>
      </c>
      <c r="W218" s="53">
        <v>-0.0325707457959652</v>
      </c>
      <c r="X218" s="53">
        <v>-0.00102261127904058</v>
      </c>
      <c r="Y218" s="53">
        <v>0.0968968868255615</v>
      </c>
      <c r="Z218" s="53">
        <v>0.0733226090669632</v>
      </c>
      <c r="AA218" s="53">
        <v>0.0946535170078278</v>
      </c>
      <c r="AB218" s="53">
        <v>0.0554741621017456</v>
      </c>
      <c r="AC218" s="53">
        <v>0.0265349391847849</v>
      </c>
      <c r="AD218" s="53">
        <v>0.0119515564292669</v>
      </c>
      <c r="AE218" s="53">
        <v>0.0873807445168495</v>
      </c>
      <c r="AF218" s="53">
        <v>0.100522398948669</v>
      </c>
      <c r="AG218" s="53">
        <v>0.108137466013432</v>
      </c>
      <c r="AH218" s="53">
        <v>0.15858656167984</v>
      </c>
      <c r="AI218" s="53">
        <v>0.168227568268776</v>
      </c>
      <c r="AJ218" s="53">
        <v>0.123767778277397</v>
      </c>
      <c r="AK218" s="53">
        <v>0.146480441093445</v>
      </c>
      <c r="AL218" s="53">
        <v>0.0576454252004623</v>
      </c>
      <c r="AM218" s="53">
        <v>0.0786108747124672</v>
      </c>
      <c r="AN218" s="53">
        <v>0.0434669516980648</v>
      </c>
      <c r="AO218" s="53">
        <v>0.0462101474404335</v>
      </c>
      <c r="AP218" s="53">
        <v>0.0772587507963181</v>
      </c>
      <c r="AQ218" s="53">
        <v>0.101212248206139</v>
      </c>
      <c r="AR218" s="53">
        <v>0.147035703063011</v>
      </c>
      <c r="AS218" s="53">
        <v>0.157108634710312</v>
      </c>
      <c r="AT218" s="53">
        <v>0.155088797211647</v>
      </c>
      <c r="AU218" s="53">
        <v>0.2040676176548</v>
      </c>
      <c r="AV218" s="53">
        <v>0.23931023478508</v>
      </c>
      <c r="AW218" s="53">
        <v>0.239446952939034</v>
      </c>
      <c r="AX218" s="53">
        <v>0.199037477374077</v>
      </c>
      <c r="AY218" s="53">
        <v>0.212034925818443</v>
      </c>
      <c r="AZ218" s="53">
        <v>0.216266229748726</v>
      </c>
      <c r="BA218" s="53">
        <v>0.24561981856823</v>
      </c>
      <c r="BB218" s="53">
        <v>0.239936292171478</v>
      </c>
      <c r="BC218" s="53">
        <v>-0.00206818990409374</v>
      </c>
      <c r="BD218" s="53">
        <v>0.0750042796134949</v>
      </c>
      <c r="BE218" s="53">
        <v>0.0438805148005486</v>
      </c>
      <c r="BF218" s="53">
        <v>-0.0149812269955873</v>
      </c>
      <c r="BG218" s="53">
        <v>-0.0381557233631611</v>
      </c>
      <c r="BH218" s="53">
        <v>-0.0537458285689354</v>
      </c>
      <c r="BI218" s="53">
        <v>-0.035836361348629</v>
      </c>
      <c r="BJ218" s="53">
        <v>-0.0324389226734638</v>
      </c>
      <c r="BK218" s="53">
        <v>-0.0443227328360081</v>
      </c>
      <c r="BL218" s="53">
        <v>-0.0476942732930183</v>
      </c>
      <c r="BM218" s="53">
        <v>-0.0163498874753714</v>
      </c>
      <c r="BN218" s="53">
        <v>-0.0373110622167587</v>
      </c>
      <c r="BO218" s="53">
        <v>-0.0143316239118576</v>
      </c>
      <c r="BP218" s="53">
        <v>-0.0261275954544544</v>
      </c>
      <c r="BQ218" s="53">
        <v>-0.0455846041440964</v>
      </c>
      <c r="BR218" s="53">
        <v>-0.0404329672455788</v>
      </c>
      <c r="BS218" s="53">
        <v>-0.0410657934844494</v>
      </c>
      <c r="BT218" s="53">
        <v>-0.0393526405096054</v>
      </c>
      <c r="BU218" s="53">
        <v>-0.0633964613080025</v>
      </c>
      <c r="BV218" s="53">
        <v>-0.0604335516691208</v>
      </c>
      <c r="BW218" s="53">
        <v>-0.0725493133068085</v>
      </c>
      <c r="BX218" s="53">
        <v>-0.103266388177872</v>
      </c>
      <c r="BY218" s="53">
        <v>-0.0602829940617085</v>
      </c>
      <c r="BZ218" s="53">
        <v>-0.0972949042916298</v>
      </c>
      <c r="CA218" s="53">
        <v>-0.103670813143253</v>
      </c>
      <c r="CB218" s="53">
        <v>-0.0817712098360062</v>
      </c>
      <c r="CC218" s="53">
        <v>-0.106222987174988</v>
      </c>
      <c r="CD218" s="53">
        <v>-0.113842375576496</v>
      </c>
      <c r="CE218" s="53">
        <v>-0.105602264404297</v>
      </c>
      <c r="CF218" s="53">
        <v>-0.0603707619011402</v>
      </c>
      <c r="CG218" s="53">
        <v>-0.0490624308586121</v>
      </c>
      <c r="CH218" s="53">
        <v>-0.0699717402458191</v>
      </c>
      <c r="CI218" s="53">
        <v>-0.064895436167717</v>
      </c>
      <c r="CJ218" s="53">
        <v>-0.123881183564663</v>
      </c>
      <c r="CK218" s="53">
        <v>-0.0886169821023941</v>
      </c>
      <c r="CL218" s="53">
        <v>-0.119106471538544</v>
      </c>
      <c r="CM218" s="53">
        <v>-0.119875736534595</v>
      </c>
      <c r="CN218" s="53">
        <v>-0.0765070393681526</v>
      </c>
      <c r="CO218" s="53">
        <v>-0.0451408065855503</v>
      </c>
      <c r="CP218" s="53">
        <v>-0.0203837454319</v>
      </c>
      <c r="CQ218" s="53">
        <v>-0.012092356570065</v>
      </c>
      <c r="CR218" s="53">
        <v>-0.0201530456542969</v>
      </c>
      <c r="CS218" s="53">
        <v>0.026135079562664</v>
      </c>
      <c r="CT218" s="53">
        <v>0.0607709661126137</v>
      </c>
      <c r="CU218" s="53">
        <v>0.0629555657505989</v>
      </c>
      <c r="CV218" s="53">
        <v>0.0471409261226654</v>
      </c>
      <c r="CW218" s="53">
        <v>0.0723751783370972</v>
      </c>
      <c r="CX218" s="53">
        <v>0.0809604004025459</v>
      </c>
      <c r="CY218" s="53">
        <v>0.104791544377804</v>
      </c>
      <c r="CZ218" s="53">
        <v>0.11374332010746</v>
      </c>
      <c r="DA218" s="53">
        <v>-0.0120229162275791</v>
      </c>
      <c r="DB218" s="53">
        <v>-0.0252127815037966</v>
      </c>
      <c r="DC218" s="53">
        <v>-0.0467750802636147</v>
      </c>
      <c r="DD218" s="53">
        <v>-0.0521520338952541</v>
      </c>
      <c r="DE218" s="53">
        <v>-0.0792039856314659</v>
      </c>
      <c r="DF218" s="53">
        <v>-0.0346700362861156</v>
      </c>
      <c r="DG218" s="53">
        <v>-0.0539820119738579</v>
      </c>
      <c r="DH218" s="53">
        <v>-0.042851448059082</v>
      </c>
      <c r="DI218" s="53">
        <v>0.0718236640095711</v>
      </c>
      <c r="DJ218" s="53">
        <v>0.0562064312398434</v>
      </c>
      <c r="DK218" s="53">
        <v>0.103328481316566</v>
      </c>
      <c r="DL218" s="53">
        <v>0.121158085763454</v>
      </c>
      <c r="DM218" s="53">
        <v>0.130154758691788</v>
      </c>
      <c r="DN218" s="53">
        <v>0.127166658639908</v>
      </c>
      <c r="DO218" s="53">
        <v>0.117925092577934</v>
      </c>
      <c r="DP218" s="53">
        <v>0.0761969685554504</v>
      </c>
      <c r="DQ218" s="53">
        <v>0.0523288697004318</v>
      </c>
      <c r="DR218" s="53">
        <v>0.0525157377123833</v>
      </c>
      <c r="DS218" s="53">
        <v>0.0252855960279703</v>
      </c>
      <c r="DT218" s="53">
        <v>0.0538708195090294</v>
      </c>
      <c r="DU218" s="53">
        <v>0.163906082510948</v>
      </c>
      <c r="DV218" s="53">
        <v>0.171048879623413</v>
      </c>
      <c r="DW218" s="53">
        <v>0.149396389722824</v>
      </c>
      <c r="DX218" s="53">
        <v>0.147228956222534</v>
      </c>
      <c r="DY218" s="53">
        <v>0.124665632843971</v>
      </c>
      <c r="DZ218" s="53">
        <v>0.0881826430559158</v>
      </c>
      <c r="EA218" s="53">
        <v>0.188063621520996</v>
      </c>
      <c r="EB218" s="53">
        <v>0.208824649453163</v>
      </c>
      <c r="EC218" s="53">
        <v>0.208199620246887</v>
      </c>
      <c r="ED218" s="53">
        <v>0.213417202234268</v>
      </c>
      <c r="EE218" s="53">
        <v>0.211749881505966</v>
      </c>
      <c r="EF218" s="53">
        <v>0.188199400901794</v>
      </c>
      <c r="EG218" s="53">
        <v>0.20583575963974</v>
      </c>
      <c r="EH218" s="53">
        <v>0.175986498594284</v>
      </c>
      <c r="EI218" s="53">
        <v>0.161687731742859</v>
      </c>
      <c r="EJ218" s="53">
        <v>0.157033309340477</v>
      </c>
      <c r="EK218" s="53">
        <v>0.160545766353607</v>
      </c>
      <c r="EL218" s="53">
        <v>0.148225665092468</v>
      </c>
      <c r="EM218" s="53">
        <v>0.140812933444977</v>
      </c>
      <c r="EN218" s="53">
        <v>0.161879330873489</v>
      </c>
      <c r="EO218" s="53">
        <v>0.163660869002342</v>
      </c>
      <c r="EP218" s="53">
        <v>0.169701725244522</v>
      </c>
      <c r="EQ218" s="53">
        <v>0.172392413020134</v>
      </c>
      <c r="ER218" s="53">
        <v>0.172999143600464</v>
      </c>
      <c r="ES218" s="53">
        <v>0.170951262116432</v>
      </c>
      <c r="ET218" s="53">
        <v>0.14635643362999</v>
      </c>
      <c r="EU218" s="53">
        <v>0.134119614958763</v>
      </c>
      <c r="EV218" s="53">
        <v>0.129765719175339</v>
      </c>
      <c r="EW218" s="53">
        <v>0.135288164019585</v>
      </c>
      <c r="EX218" s="53">
        <v>0.120652846992016</v>
      </c>
    </row>
    <row r="219" s="53" customFormat="1" spans="1:154">
      <c r="A219" s="54">
        <v>300632</v>
      </c>
      <c r="B219" s="62">
        <v>300632</v>
      </c>
      <c r="C219" s="53" t="s">
        <v>666</v>
      </c>
      <c r="D219" s="55">
        <v>43851</v>
      </c>
      <c r="E219" s="53">
        <v>-0.0379201769828796</v>
      </c>
      <c r="F219" s="53">
        <v>-0.0253234021365643</v>
      </c>
      <c r="G219" s="53">
        <v>-0.050829891115427</v>
      </c>
      <c r="H219" s="53">
        <v>-0.13656422495842</v>
      </c>
      <c r="I219" s="53">
        <v>-0.154546871781349</v>
      </c>
      <c r="J219" s="53">
        <v>-0.105459228157997</v>
      </c>
      <c r="K219" s="53">
        <v>-0.0814298465847969</v>
      </c>
      <c r="L219" s="53">
        <v>-0.0685325562953949</v>
      </c>
      <c r="M219" s="53">
        <v>-0.0611392706632614</v>
      </c>
      <c r="N219" s="53">
        <v>-0.0989977046847343</v>
      </c>
      <c r="O219" s="53">
        <v>-0.11285712569952</v>
      </c>
      <c r="P219" s="53">
        <v>-0.0987982451915741</v>
      </c>
      <c r="Q219" s="53">
        <v>-0.0914312601089478</v>
      </c>
      <c r="R219" s="53">
        <v>-0.0897648259997368</v>
      </c>
      <c r="S219" s="53">
        <v>-0.0937041565775871</v>
      </c>
      <c r="T219" s="53">
        <v>-0.126868858933449</v>
      </c>
      <c r="U219" s="53">
        <v>-0.131879776716232</v>
      </c>
      <c r="V219" s="53">
        <v>-0.149890780448914</v>
      </c>
      <c r="W219" s="53">
        <v>-0.149588122963905</v>
      </c>
      <c r="X219" s="53">
        <v>-0.234579622745514</v>
      </c>
      <c r="Y219" s="53">
        <v>-0.251432597637177</v>
      </c>
      <c r="Z219" s="53">
        <v>-0.282912820577621</v>
      </c>
      <c r="AA219" s="53">
        <v>-0.237085819244385</v>
      </c>
      <c r="AB219" s="53">
        <v>-0.252092599868774</v>
      </c>
      <c r="AC219" s="53">
        <v>-0.246405959129333</v>
      </c>
      <c r="AD219" s="53">
        <v>-0.392906159162521</v>
      </c>
      <c r="AE219" s="53">
        <v>-0.420794785022736</v>
      </c>
      <c r="AF219" s="53">
        <v>-0.425039231777191</v>
      </c>
      <c r="AG219" s="53">
        <v>-0.366165578365326</v>
      </c>
      <c r="AH219" s="53">
        <v>-0.382642805576324</v>
      </c>
      <c r="AI219" s="53">
        <v>-0.378997355699539</v>
      </c>
      <c r="AJ219" s="53">
        <v>-0.356124728918076</v>
      </c>
      <c r="AK219" s="53">
        <v>-0.409654170274734</v>
      </c>
      <c r="AL219" s="53">
        <v>-0.422982186079025</v>
      </c>
      <c r="AM219" s="53">
        <v>-0.390531629323959</v>
      </c>
      <c r="AN219" s="53">
        <v>-0.355161726474762</v>
      </c>
      <c r="AO219" s="53">
        <v>-0.394555330276489</v>
      </c>
      <c r="AP219" s="53">
        <v>-0.387517362833023</v>
      </c>
      <c r="AQ219" s="53">
        <v>-0.363010168075562</v>
      </c>
      <c r="AR219" s="53">
        <v>-0.360398709774017</v>
      </c>
      <c r="AS219" s="53">
        <v>-0.355639457702637</v>
      </c>
      <c r="AT219" s="53">
        <v>-0.302491545677185</v>
      </c>
      <c r="AU219" s="53">
        <v>-0.336755067110062</v>
      </c>
      <c r="AV219" s="53">
        <v>-0.372695654630661</v>
      </c>
      <c r="AW219" s="53">
        <v>-0.348966926336288</v>
      </c>
      <c r="AX219" s="53">
        <v>-0.362344652414322</v>
      </c>
      <c r="AY219" s="53">
        <v>-0.409238576889038</v>
      </c>
      <c r="AZ219" s="53">
        <v>-0.325291663408279</v>
      </c>
      <c r="BA219" s="53">
        <v>-0.365228086709976</v>
      </c>
      <c r="BB219" s="53">
        <v>-0.342613846063614</v>
      </c>
      <c r="BC219" s="53">
        <v>0.023766428232193</v>
      </c>
      <c r="BD219" s="53">
        <v>0.0349927432835102</v>
      </c>
      <c r="BE219" s="53">
        <v>0.0163310803472996</v>
      </c>
      <c r="BF219" s="53">
        <v>-0.0479162149131298</v>
      </c>
      <c r="BG219" s="53">
        <v>-0.0766905844211578</v>
      </c>
      <c r="BH219" s="53">
        <v>-0.0724139586091042</v>
      </c>
      <c r="BI219" s="53">
        <v>-0.0652124807238579</v>
      </c>
      <c r="BJ219" s="53">
        <v>-0.0526951923966408</v>
      </c>
      <c r="BK219" s="53">
        <v>-0.0276679415255785</v>
      </c>
      <c r="BL219" s="53">
        <v>-0.0455976873636246</v>
      </c>
      <c r="BM219" s="53">
        <v>-0.0470431260764599</v>
      </c>
      <c r="BN219" s="53">
        <v>-0.0354498438537121</v>
      </c>
      <c r="BO219" s="53">
        <v>-0.044699527323246</v>
      </c>
      <c r="BP219" s="53">
        <v>-0.0377062596380711</v>
      </c>
      <c r="BQ219" s="53">
        <v>-0.0568888150155544</v>
      </c>
      <c r="BR219" s="53">
        <v>-0.0711671933531761</v>
      </c>
      <c r="BS219" s="53">
        <v>-0.0724303349852562</v>
      </c>
      <c r="BT219" s="53">
        <v>-0.0823936387896538</v>
      </c>
      <c r="BU219" s="53">
        <v>-0.0501722358167171</v>
      </c>
      <c r="BV219" s="53">
        <v>-0.05411596596241</v>
      </c>
      <c r="BW219" s="53">
        <v>-0.0776293724775314</v>
      </c>
      <c r="BX219" s="53">
        <v>-0.0992746129631996</v>
      </c>
      <c r="BY219" s="53">
        <v>-0.0863917991518974</v>
      </c>
      <c r="BZ219" s="53">
        <v>-0.0750340893864632</v>
      </c>
      <c r="CA219" s="53">
        <v>-0.0766243636608124</v>
      </c>
      <c r="CB219" s="53">
        <v>-0.102512270212173</v>
      </c>
      <c r="CC219" s="53">
        <v>-0.110547512769699</v>
      </c>
      <c r="CD219" s="53">
        <v>-0.11345898360014</v>
      </c>
      <c r="CE219" s="53">
        <v>-0.142084047198296</v>
      </c>
      <c r="CF219" s="53">
        <v>-0.168060198426247</v>
      </c>
      <c r="CG219" s="53">
        <v>-0.193174466490746</v>
      </c>
      <c r="CH219" s="53">
        <v>-0.215339422225952</v>
      </c>
      <c r="CI219" s="53">
        <v>-0.235936567187309</v>
      </c>
      <c r="CJ219" s="53">
        <v>-0.241367772221565</v>
      </c>
      <c r="CK219" s="53">
        <v>-0.233657464385033</v>
      </c>
      <c r="CL219" s="53">
        <v>-0.226276457309723</v>
      </c>
      <c r="CM219" s="53">
        <v>-0.239379495382309</v>
      </c>
      <c r="CN219" s="53">
        <v>-0.255214035511017</v>
      </c>
      <c r="CO219" s="53">
        <v>-0.289366185665131</v>
      </c>
      <c r="CP219" s="53">
        <v>-0.29532915353775</v>
      </c>
      <c r="CQ219" s="53">
        <v>-0.3155257999897</v>
      </c>
      <c r="CR219" s="53">
        <v>-0.314459025859833</v>
      </c>
      <c r="CS219" s="53">
        <v>-0.334679692983627</v>
      </c>
      <c r="CT219" s="53">
        <v>-0.361395269632339</v>
      </c>
      <c r="CU219" s="53">
        <v>-0.352946639060974</v>
      </c>
      <c r="CV219" s="53">
        <v>-0.355514079332352</v>
      </c>
      <c r="CW219" s="53">
        <v>-0.368072122335434</v>
      </c>
      <c r="CX219" s="53">
        <v>-0.376938581466675</v>
      </c>
      <c r="CY219" s="53">
        <v>-0.359094500541687</v>
      </c>
      <c r="CZ219" s="53">
        <v>-0.375954657793045</v>
      </c>
      <c r="DA219" s="53">
        <v>-0.0562303923070431</v>
      </c>
      <c r="DB219" s="53">
        <v>-0.0548599287867546</v>
      </c>
      <c r="DC219" s="53">
        <v>-0.061704758554697</v>
      </c>
      <c r="DD219" s="53">
        <v>-0.0831917971372604</v>
      </c>
      <c r="DE219" s="53">
        <v>-0.0724000707268715</v>
      </c>
      <c r="DF219" s="53">
        <v>-0.0275890566408634</v>
      </c>
      <c r="DG219" s="53">
        <v>-0.0107611529529095</v>
      </c>
      <c r="DH219" s="53">
        <v>-0.0103811491280794</v>
      </c>
      <c r="DI219" s="53">
        <v>-0.0280151143670082</v>
      </c>
      <c r="DJ219" s="53">
        <v>-0.0479438006877899</v>
      </c>
      <c r="DK219" s="53">
        <v>-0.0603577829897404</v>
      </c>
      <c r="DL219" s="53">
        <v>-0.0578921847045422</v>
      </c>
      <c r="DM219" s="53">
        <v>-0.0412755161523819</v>
      </c>
      <c r="DN219" s="53">
        <v>-0.0466023571789265</v>
      </c>
      <c r="DO219" s="53">
        <v>-0.0313591286540031</v>
      </c>
      <c r="DP219" s="53">
        <v>-0.0502454526722431</v>
      </c>
      <c r="DQ219" s="53">
        <v>-0.0539932176470757</v>
      </c>
      <c r="DR219" s="53">
        <v>-0.0620409324765205</v>
      </c>
      <c r="DS219" s="53">
        <v>-0.093959666788578</v>
      </c>
      <c r="DT219" s="53">
        <v>-0.175007447600365</v>
      </c>
      <c r="DU219" s="53">
        <v>-0.168347015976906</v>
      </c>
      <c r="DV219" s="53">
        <v>-0.178182005882263</v>
      </c>
      <c r="DW219" s="53">
        <v>-0.145237803459167</v>
      </c>
      <c r="DX219" s="53">
        <v>-0.171602308750153</v>
      </c>
      <c r="DY219" s="53">
        <v>-0.164325371384621</v>
      </c>
      <c r="DZ219" s="53">
        <v>-0.284937649965286</v>
      </c>
      <c r="EA219" s="53">
        <v>-0.304791063070297</v>
      </c>
      <c r="EB219" s="53">
        <v>-0.306124031543732</v>
      </c>
      <c r="EC219" s="53">
        <v>-0.218625336885452</v>
      </c>
      <c r="ED219" s="53">
        <v>-0.209126397967339</v>
      </c>
      <c r="EE219" s="53">
        <v>-0.180366665124893</v>
      </c>
      <c r="EF219" s="53">
        <v>-0.135329097509384</v>
      </c>
      <c r="EG219" s="53">
        <v>-0.168261393904686</v>
      </c>
      <c r="EH219" s="53">
        <v>-0.17615818977356</v>
      </c>
      <c r="EI219" s="53">
        <v>-0.151417955756187</v>
      </c>
      <c r="EJ219" s="53">
        <v>-0.12342906743288</v>
      </c>
      <c r="EK219" s="53">
        <v>-0.14971961081028</v>
      </c>
      <c r="EL219" s="53">
        <v>-0.126847118139267</v>
      </c>
      <c r="EM219" s="53">
        <v>-0.0681877657771111</v>
      </c>
      <c r="EN219" s="53">
        <v>-0.0596133396029472</v>
      </c>
      <c r="EO219" s="53">
        <v>-0.0346574299037457</v>
      </c>
      <c r="EP219" s="53">
        <v>0.017423689365387</v>
      </c>
      <c r="EQ219" s="53">
        <v>0.00338083901442587</v>
      </c>
      <c r="ER219" s="53">
        <v>-0.00584417209029198</v>
      </c>
      <c r="ES219" s="53">
        <v>0.00943590514361858</v>
      </c>
      <c r="ET219" s="53">
        <v>-0.00137436459772289</v>
      </c>
      <c r="EU219" s="53">
        <v>-0.0357102416455746</v>
      </c>
      <c r="EV219" s="53">
        <v>0.0571031309664249</v>
      </c>
      <c r="EW219" s="53">
        <v>-0.000677351607009768</v>
      </c>
      <c r="EX219" s="53">
        <v>0.0387970209121704</v>
      </c>
    </row>
    <row r="220" s="53" customFormat="1" spans="1:154">
      <c r="A220" s="54">
        <v>300638</v>
      </c>
      <c r="B220" s="62">
        <v>300638</v>
      </c>
      <c r="C220" s="53" t="s">
        <v>669</v>
      </c>
      <c r="D220" s="55">
        <v>43851</v>
      </c>
      <c r="E220" s="53">
        <v>-0.00768931582570076</v>
      </c>
      <c r="F220" s="53">
        <v>-0.011252336204052</v>
      </c>
      <c r="G220" s="53">
        <v>0.0261454340070486</v>
      </c>
      <c r="H220" s="53">
        <v>0.0158611219376326</v>
      </c>
      <c r="I220" s="53">
        <v>-0.00516606541350484</v>
      </c>
      <c r="J220" s="53">
        <v>0.00583863770589232</v>
      </c>
      <c r="K220" s="53">
        <v>0.00774744525551796</v>
      </c>
      <c r="L220" s="53">
        <v>0.0611578077077866</v>
      </c>
      <c r="M220" s="53">
        <v>0.0332276597619057</v>
      </c>
      <c r="N220" s="53">
        <v>0.00887649320065975</v>
      </c>
      <c r="O220" s="53">
        <v>0.0128802824765444</v>
      </c>
      <c r="P220" s="53">
        <v>0.0853465497493744</v>
      </c>
      <c r="Q220" s="53">
        <v>0.102843202650547</v>
      </c>
      <c r="R220" s="53">
        <v>0.0999933928251266</v>
      </c>
      <c r="S220" s="53">
        <v>0.0854212269186974</v>
      </c>
      <c r="T220" s="53">
        <v>0.0310564711689949</v>
      </c>
      <c r="U220" s="53">
        <v>-0.00934199243783951</v>
      </c>
      <c r="V220" s="53">
        <v>0.0409867241978645</v>
      </c>
      <c r="W220" s="53">
        <v>0.0670406520366669</v>
      </c>
      <c r="X220" s="53">
        <v>0.0207473393529654</v>
      </c>
      <c r="Y220" s="53">
        <v>-0.0199280679225922</v>
      </c>
      <c r="Z220" s="53">
        <v>-0.00258030463010073</v>
      </c>
      <c r="AA220" s="53">
        <v>0.0405926033854485</v>
      </c>
      <c r="AB220" s="53">
        <v>0.0219651367515326</v>
      </c>
      <c r="AC220" s="53">
        <v>0.00676030479371548</v>
      </c>
      <c r="AD220" s="53">
        <v>-0.0408450812101364</v>
      </c>
      <c r="AE220" s="53">
        <v>-0.0474871620535851</v>
      </c>
      <c r="AF220" s="53">
        <v>-0.0393887236714363</v>
      </c>
      <c r="AG220" s="53">
        <v>-0.0384225100278854</v>
      </c>
      <c r="AH220" s="53">
        <v>-0.0533990859985352</v>
      </c>
      <c r="AI220" s="53">
        <v>-0.0776346996426582</v>
      </c>
      <c r="AJ220" s="53">
        <v>-0.0531413666903973</v>
      </c>
      <c r="AK220" s="53">
        <v>-0.0906662866473198</v>
      </c>
      <c r="AL220" s="53">
        <v>-0.0634648278355598</v>
      </c>
      <c r="AM220" s="53">
        <v>-0.0450244769454002</v>
      </c>
      <c r="AN220" s="53">
        <v>-0.0230785943567753</v>
      </c>
      <c r="AO220" s="53">
        <v>-0.0672059208154678</v>
      </c>
      <c r="AP220" s="53">
        <v>-0.072952926158905</v>
      </c>
      <c r="AQ220" s="53">
        <v>-0.084063433110714</v>
      </c>
      <c r="AR220" s="53">
        <v>-0.122382313013077</v>
      </c>
      <c r="AS220" s="53">
        <v>-0.0865631550550461</v>
      </c>
      <c r="AT220" s="53">
        <v>-0.0936247408390045</v>
      </c>
      <c r="AU220" s="53">
        <v>-0.0557847432792187</v>
      </c>
      <c r="AV220" s="53">
        <v>-0.109579980373383</v>
      </c>
      <c r="AW220" s="53">
        <v>-0.0773763209581375</v>
      </c>
      <c r="AX220" s="53">
        <v>-0.0643923431634903</v>
      </c>
      <c r="AY220" s="53">
        <v>-0.0485827438533306</v>
      </c>
      <c r="AZ220" s="53">
        <v>-0.0947378054261208</v>
      </c>
      <c r="BA220" s="53">
        <v>-0.066608153283596</v>
      </c>
      <c r="BB220" s="53">
        <v>-0.0867667868733406</v>
      </c>
      <c r="BC220" s="53">
        <v>0.0141117759048939</v>
      </c>
      <c r="BD220" s="53">
        <v>0.0033305250108242</v>
      </c>
      <c r="BE220" s="53">
        <v>0.0206011198461056</v>
      </c>
      <c r="BF220" s="53">
        <v>0.00933680310845375</v>
      </c>
      <c r="BG220" s="53">
        <v>-0.0379942804574966</v>
      </c>
      <c r="BH220" s="53">
        <v>-0.0406493805348873</v>
      </c>
      <c r="BI220" s="53">
        <v>-0.0363556668162346</v>
      </c>
      <c r="BJ220" s="53">
        <v>0.0229750666767359</v>
      </c>
      <c r="BK220" s="53">
        <v>0.0154629945755005</v>
      </c>
      <c r="BL220" s="53">
        <v>-0.00511748902499676</v>
      </c>
      <c r="BM220" s="53">
        <v>-0.00648859702050686</v>
      </c>
      <c r="BN220" s="53">
        <v>0.0588219165802002</v>
      </c>
      <c r="BO220" s="53">
        <v>0.104747071862221</v>
      </c>
      <c r="BP220" s="53">
        <v>0.111195355653763</v>
      </c>
      <c r="BQ220" s="53">
        <v>0.0960104763507843</v>
      </c>
      <c r="BR220" s="53">
        <v>0.0500073432922363</v>
      </c>
      <c r="BS220" s="53">
        <v>0.0248759370297194</v>
      </c>
      <c r="BT220" s="53">
        <v>0.0911662578582764</v>
      </c>
      <c r="BU220" s="53">
        <v>0.127125173807144</v>
      </c>
      <c r="BV220" s="53">
        <v>0.0985243916511536</v>
      </c>
      <c r="BW220" s="53">
        <v>0.0523549243807793</v>
      </c>
      <c r="BX220" s="53">
        <v>0.0630631297826767</v>
      </c>
      <c r="BY220" s="53">
        <v>0.113947033882141</v>
      </c>
      <c r="BZ220" s="53">
        <v>0.0844615399837494</v>
      </c>
      <c r="CA220" s="53">
        <v>0.0592775121331215</v>
      </c>
      <c r="CB220" s="53">
        <v>0.0136962607502937</v>
      </c>
      <c r="CC220" s="53">
        <v>0.00487040169537067</v>
      </c>
      <c r="CD220" s="53">
        <v>0.028758367523551</v>
      </c>
      <c r="CE220" s="53">
        <v>0.0362100526690483</v>
      </c>
      <c r="CF220" s="53">
        <v>0.0217997077852488</v>
      </c>
      <c r="CG220" s="53">
        <v>0.0168361756950617</v>
      </c>
      <c r="CH220" s="53">
        <v>0.0198416523635387</v>
      </c>
      <c r="CI220" s="53">
        <v>0.00428346823900938</v>
      </c>
      <c r="CJ220" s="53">
        <v>0.0119224619120359</v>
      </c>
      <c r="CK220" s="53">
        <v>0.0313226953148842</v>
      </c>
      <c r="CL220" s="53">
        <v>0.049261637032032</v>
      </c>
      <c r="CM220" s="53">
        <v>0.0186902936547995</v>
      </c>
      <c r="CN220" s="53">
        <v>0.012967286631465</v>
      </c>
      <c r="CO220" s="53">
        <v>-0.00930127501487732</v>
      </c>
      <c r="CP220" s="53">
        <v>-0.0179498121142387</v>
      </c>
      <c r="CQ220" s="53">
        <v>-0.0234649460762739</v>
      </c>
      <c r="CR220" s="53">
        <v>0.000774485524743795</v>
      </c>
      <c r="CS220" s="53">
        <v>0.0357060432434082</v>
      </c>
      <c r="CT220" s="53">
        <v>0.0135882403701544</v>
      </c>
      <c r="CU220" s="53">
        <v>0.0250498075038195</v>
      </c>
      <c r="CV220" s="53">
        <v>0.00789720565080643</v>
      </c>
      <c r="CW220" s="53">
        <v>0.0406145490705967</v>
      </c>
      <c r="CX220" s="53">
        <v>-0.00995229557156563</v>
      </c>
      <c r="CY220" s="53">
        <v>0.00724047375842929</v>
      </c>
      <c r="CZ220" s="53">
        <v>-0.00936076976358891</v>
      </c>
      <c r="DA220" s="53">
        <v>-0.0115088475868106</v>
      </c>
      <c r="DB220" s="53">
        <v>-0.00429061753675342</v>
      </c>
      <c r="DC220" s="53">
        <v>0.0158365573734045</v>
      </c>
      <c r="DD220" s="53">
        <v>0.0168165620416403</v>
      </c>
      <c r="DE220" s="53">
        <v>0.0431204587221146</v>
      </c>
      <c r="DF220" s="53">
        <v>0.0567802637815475</v>
      </c>
      <c r="DG220" s="53">
        <v>0.0543953590095043</v>
      </c>
      <c r="DH220" s="53">
        <v>0.0484749861061573</v>
      </c>
      <c r="DI220" s="53">
        <v>0.0280569083988667</v>
      </c>
      <c r="DJ220" s="53">
        <v>0.024286225438118</v>
      </c>
      <c r="DK220" s="53">
        <v>0.0296611227095127</v>
      </c>
      <c r="DL220" s="53">
        <v>0.0368168763816357</v>
      </c>
      <c r="DM220" s="53">
        <v>0.00838837400078773</v>
      </c>
      <c r="DN220" s="53">
        <v>-0.000909717753529549</v>
      </c>
      <c r="DO220" s="53">
        <v>-0.000297003425657749</v>
      </c>
      <c r="DP220" s="53">
        <v>-0.00865862797945738</v>
      </c>
      <c r="DQ220" s="53">
        <v>-0.0239256843924522</v>
      </c>
      <c r="DR220" s="53">
        <v>-0.0398872867226601</v>
      </c>
      <c r="DS220" s="53">
        <v>-0.0497922860085964</v>
      </c>
      <c r="DT220" s="53">
        <v>-0.0674848034977913</v>
      </c>
      <c r="DU220" s="53">
        <v>-0.0619907528162003</v>
      </c>
      <c r="DV220" s="53">
        <v>-0.0553511902689934</v>
      </c>
      <c r="DW220" s="53">
        <v>-0.0630621835589409</v>
      </c>
      <c r="DX220" s="53">
        <v>-0.0522041544318199</v>
      </c>
      <c r="DY220" s="53">
        <v>-0.0422249622642994</v>
      </c>
      <c r="DZ220" s="53">
        <v>-0.0442490950226784</v>
      </c>
      <c r="EA220" s="53">
        <v>-0.0420653186738491</v>
      </c>
      <c r="EB220" s="53">
        <v>-0.057854849845171</v>
      </c>
      <c r="EC220" s="53">
        <v>-0.064340315759182</v>
      </c>
      <c r="ED220" s="53">
        <v>-0.0649065524339676</v>
      </c>
      <c r="EE220" s="53">
        <v>-0.0841786339879036</v>
      </c>
      <c r="EF220" s="53">
        <v>-0.0626907721161842</v>
      </c>
      <c r="EG220" s="53">
        <v>-0.0846575051546097</v>
      </c>
      <c r="EH220" s="53">
        <v>-0.0650950446724892</v>
      </c>
      <c r="EI220" s="53">
        <v>-0.0660549253225327</v>
      </c>
      <c r="EJ220" s="53">
        <v>-0.0620479844510555</v>
      </c>
      <c r="EK220" s="53">
        <v>-0.0756039693951607</v>
      </c>
      <c r="EL220" s="53">
        <v>-0.0756279677152634</v>
      </c>
      <c r="EM220" s="53">
        <v>-0.0644699111580849</v>
      </c>
      <c r="EN220" s="53">
        <v>-0.0941402614116669</v>
      </c>
      <c r="EO220" s="53">
        <v>-0.0528059601783752</v>
      </c>
      <c r="EP220" s="53">
        <v>-0.084106981754303</v>
      </c>
      <c r="EQ220" s="53">
        <v>-0.0811985433101654</v>
      </c>
      <c r="ER220" s="53">
        <v>-0.11287597566843</v>
      </c>
      <c r="ES220" s="53">
        <v>-0.0921338871121407</v>
      </c>
      <c r="ET220" s="53">
        <v>-0.0619973056018353</v>
      </c>
      <c r="EU220" s="53">
        <v>-0.0789050459861755</v>
      </c>
      <c r="EV220" s="53">
        <v>-0.0744932666420937</v>
      </c>
      <c r="EW220" s="53">
        <v>-0.0635563880205154</v>
      </c>
      <c r="EX220" s="53">
        <v>-0.0671137720346451</v>
      </c>
    </row>
    <row r="221" s="53" customFormat="1" spans="1:154">
      <c r="A221" s="54">
        <v>300647</v>
      </c>
      <c r="B221" s="62">
        <v>300647</v>
      </c>
      <c r="C221" s="53" t="s">
        <v>672</v>
      </c>
      <c r="D221" s="55">
        <v>43851</v>
      </c>
      <c r="E221" s="53">
        <v>-0.0174249894917011</v>
      </c>
      <c r="F221" s="53">
        <v>0.00145822204649448</v>
      </c>
      <c r="G221" s="53">
        <v>-0.0343917086720467</v>
      </c>
      <c r="H221" s="53">
        <v>-0.074193574488163</v>
      </c>
      <c r="I221" s="53">
        <v>-0.116933755576611</v>
      </c>
      <c r="J221" s="53">
        <v>-0.136379346251488</v>
      </c>
      <c r="K221" s="53">
        <v>-0.186445072293282</v>
      </c>
      <c r="L221" s="53">
        <v>-0.177192747592926</v>
      </c>
      <c r="M221" s="53">
        <v>-0.170687034726143</v>
      </c>
      <c r="N221" s="53">
        <v>-0.199925288558006</v>
      </c>
      <c r="O221" s="53">
        <v>-0.17303378880024</v>
      </c>
      <c r="P221" s="53">
        <v>-0.159492418169975</v>
      </c>
      <c r="Q221" s="53">
        <v>-0.180240884423256</v>
      </c>
      <c r="R221" s="53">
        <v>-0.207329288125038</v>
      </c>
      <c r="S221" s="53">
        <v>-0.170263722538948</v>
      </c>
      <c r="T221" s="53">
        <v>-0.183819428086281</v>
      </c>
      <c r="U221" s="53">
        <v>-0.213398724794388</v>
      </c>
      <c r="V221" s="53">
        <v>-0.244419768452644</v>
      </c>
      <c r="W221" s="53">
        <v>-0.31518217921257</v>
      </c>
      <c r="X221" s="53">
        <v>-0.202005848288536</v>
      </c>
      <c r="Y221" s="53">
        <v>-0.21524840593338</v>
      </c>
      <c r="Z221" s="53">
        <v>-0.23466095328331</v>
      </c>
      <c r="AA221" s="53">
        <v>-0.175931602716446</v>
      </c>
      <c r="AB221" s="53">
        <v>-0.191497325897217</v>
      </c>
      <c r="AC221" s="53">
        <v>-0.19702060520649</v>
      </c>
      <c r="AD221" s="53">
        <v>-0.105374909937382</v>
      </c>
      <c r="AE221" s="53">
        <v>-0.167338997125626</v>
      </c>
      <c r="AF221" s="53">
        <v>-0.168565198779106</v>
      </c>
      <c r="AG221" s="53">
        <v>-0.0844128429889679</v>
      </c>
      <c r="AH221" s="53">
        <v>-0.0350874811410904</v>
      </c>
      <c r="AI221" s="53">
        <v>-0.00277185044251382</v>
      </c>
      <c r="AJ221" s="53">
        <v>-0.0510313920676708</v>
      </c>
      <c r="AK221" s="53">
        <v>-0.0974908322095871</v>
      </c>
      <c r="AL221" s="53">
        <v>-0.152984812855721</v>
      </c>
      <c r="AM221" s="53">
        <v>-0.157859116792679</v>
      </c>
      <c r="AN221" s="53">
        <v>-0.157208129763603</v>
      </c>
      <c r="AO221" s="53">
        <v>-0.162488803267479</v>
      </c>
      <c r="AP221" s="53">
        <v>-0.17675469815731</v>
      </c>
      <c r="AQ221" s="53">
        <v>-0.169482916593552</v>
      </c>
      <c r="AR221" s="53">
        <v>-0.121521770954132</v>
      </c>
      <c r="AS221" s="53">
        <v>-0.0800504013895988</v>
      </c>
      <c r="AT221" s="53">
        <v>-0.102993026375771</v>
      </c>
      <c r="AU221" s="53">
        <v>-0.112903632223606</v>
      </c>
      <c r="AV221" s="53">
        <v>-0.0529051795601845</v>
      </c>
      <c r="AW221" s="53">
        <v>-0.0507587753236294</v>
      </c>
      <c r="AX221" s="53">
        <v>-0.029942786321044</v>
      </c>
      <c r="AY221" s="53">
        <v>-0.0398120880126953</v>
      </c>
      <c r="AZ221" s="53">
        <v>-0.0854650139808655</v>
      </c>
      <c r="BA221" s="53">
        <v>-0.0830942690372467</v>
      </c>
      <c r="BB221" s="53">
        <v>-0.123734205961227</v>
      </c>
      <c r="BC221" s="53">
        <v>-0.00669988244771957</v>
      </c>
      <c r="BD221" s="53">
        <v>0.0103252436965704</v>
      </c>
      <c r="BE221" s="53">
        <v>-0.0103620234876871</v>
      </c>
      <c r="BF221" s="53">
        <v>-0.042469248175621</v>
      </c>
      <c r="BG221" s="53">
        <v>-0.0857614427804947</v>
      </c>
      <c r="BH221" s="53">
        <v>-0.10360761731863</v>
      </c>
      <c r="BI221" s="53">
        <v>-0.126932755112648</v>
      </c>
      <c r="BJ221" s="53">
        <v>-0.10709947347641</v>
      </c>
      <c r="BK221" s="53">
        <v>-0.102611638605595</v>
      </c>
      <c r="BL221" s="53">
        <v>-0.116770595312119</v>
      </c>
      <c r="BM221" s="53">
        <v>-0.0987588912248611</v>
      </c>
      <c r="BN221" s="53">
        <v>-0.0807879269123077</v>
      </c>
      <c r="BO221" s="53">
        <v>-0.0953486710786819</v>
      </c>
      <c r="BP221" s="53">
        <v>-0.125404700636864</v>
      </c>
      <c r="BQ221" s="53">
        <v>-0.103982128202915</v>
      </c>
      <c r="BR221" s="53">
        <v>-0.117527022957802</v>
      </c>
      <c r="BS221" s="53">
        <v>-0.136580690741539</v>
      </c>
      <c r="BT221" s="53">
        <v>-0.162526190280914</v>
      </c>
      <c r="BU221" s="53">
        <v>-0.195838198065758</v>
      </c>
      <c r="BV221" s="53">
        <v>-0.121556542813778</v>
      </c>
      <c r="BW221" s="53">
        <v>-0.132135704159737</v>
      </c>
      <c r="BX221" s="53">
        <v>-0.139840885996819</v>
      </c>
      <c r="BY221" s="53">
        <v>-0.0875258594751358</v>
      </c>
      <c r="BZ221" s="53">
        <v>-0.111694008111954</v>
      </c>
      <c r="CA221" s="53">
        <v>-0.108261212706566</v>
      </c>
      <c r="CB221" s="53">
        <v>-0.0262504052370787</v>
      </c>
      <c r="CC221" s="53">
        <v>-0.0918153673410416</v>
      </c>
      <c r="CD221" s="53">
        <v>-0.0812500864267349</v>
      </c>
      <c r="CE221" s="53">
        <v>-0.00907123275101185</v>
      </c>
      <c r="CF221" s="53">
        <v>0.0435342937707901</v>
      </c>
      <c r="CG221" s="53">
        <v>0.0907205492258072</v>
      </c>
      <c r="CH221" s="53">
        <v>0.0586206540465355</v>
      </c>
      <c r="CI221" s="53">
        <v>0.0121883098036051</v>
      </c>
      <c r="CJ221" s="53">
        <v>-0.0265934523195028</v>
      </c>
      <c r="CK221" s="53">
        <v>-0.0569175854325294</v>
      </c>
      <c r="CL221" s="53">
        <v>-0.0620814263820648</v>
      </c>
      <c r="CM221" s="53">
        <v>-0.0749568492174149</v>
      </c>
      <c r="CN221" s="53">
        <v>-0.0907793715596199</v>
      </c>
      <c r="CO221" s="53">
        <v>-0.0805268138647079</v>
      </c>
      <c r="CP221" s="53">
        <v>-0.0842706188559532</v>
      </c>
      <c r="CQ221" s="53">
        <v>-0.0593888126313686</v>
      </c>
      <c r="CR221" s="53">
        <v>-0.0696063712239265</v>
      </c>
      <c r="CS221" s="53">
        <v>-0.0660794824361801</v>
      </c>
      <c r="CT221" s="53">
        <v>-0.0379709675908089</v>
      </c>
      <c r="CU221" s="53">
        <v>-0.0355068258941174</v>
      </c>
      <c r="CV221" s="53">
        <v>-0.0291557535529137</v>
      </c>
      <c r="CW221" s="53">
        <v>-0.0336176492273808</v>
      </c>
      <c r="CX221" s="53">
        <v>-0.0607903562486172</v>
      </c>
      <c r="CY221" s="53">
        <v>-0.059649545699358</v>
      </c>
      <c r="CZ221" s="53">
        <v>-0.0793726742267609</v>
      </c>
      <c r="DA221" s="53">
        <v>-0.033975288271904</v>
      </c>
      <c r="DB221" s="53">
        <v>-0.0321172028779984</v>
      </c>
      <c r="DC221" s="53">
        <v>-0.0472798682749271</v>
      </c>
      <c r="DD221" s="53">
        <v>-0.0549745112657547</v>
      </c>
      <c r="DE221" s="53">
        <v>-0.0544224977493286</v>
      </c>
      <c r="DF221" s="53">
        <v>-0.0560219138860703</v>
      </c>
      <c r="DG221" s="53">
        <v>-0.0827625095844269</v>
      </c>
      <c r="DH221" s="53">
        <v>-0.0933434590697289</v>
      </c>
      <c r="DI221" s="53">
        <v>-0.0913255736231804</v>
      </c>
      <c r="DJ221" s="53">
        <v>-0.1064048781991</v>
      </c>
      <c r="DK221" s="53">
        <v>-0.0975250899791718</v>
      </c>
      <c r="DL221" s="53">
        <v>-0.1019546687603</v>
      </c>
      <c r="DM221" s="53">
        <v>-0.108142405748367</v>
      </c>
      <c r="DN221" s="53">
        <v>-0.105174764990807</v>
      </c>
      <c r="DO221" s="53">
        <v>-0.0895317792892456</v>
      </c>
      <c r="DP221" s="53">
        <v>-0.0895425826311111</v>
      </c>
      <c r="DQ221" s="53">
        <v>-0.100068219006062</v>
      </c>
      <c r="DR221" s="53">
        <v>-0.105143763124943</v>
      </c>
      <c r="DS221" s="53">
        <v>-0.142594158649445</v>
      </c>
      <c r="DT221" s="53">
        <v>-0.10369948297739</v>
      </c>
      <c r="DU221" s="53">
        <v>-0.106362886726856</v>
      </c>
      <c r="DV221" s="53">
        <v>-0.118070259690285</v>
      </c>
      <c r="DW221" s="53">
        <v>-0.111655935645103</v>
      </c>
      <c r="DX221" s="53">
        <v>-0.103053495287895</v>
      </c>
      <c r="DY221" s="53">
        <v>-0.112009570002556</v>
      </c>
      <c r="DZ221" s="53">
        <v>-0.102374687790871</v>
      </c>
      <c r="EA221" s="53">
        <v>-0.0987738072872162</v>
      </c>
      <c r="EB221" s="53">
        <v>-0.110565289855003</v>
      </c>
      <c r="EC221" s="53">
        <v>-0.0985917896032333</v>
      </c>
      <c r="ED221" s="53">
        <v>-0.101871959865093</v>
      </c>
      <c r="EE221" s="53">
        <v>-0.116742581129074</v>
      </c>
      <c r="EF221" s="53">
        <v>-0.132902234792709</v>
      </c>
      <c r="EG221" s="53">
        <v>-0.13292932510376</v>
      </c>
      <c r="EH221" s="53">
        <v>-0.149641543626785</v>
      </c>
      <c r="EI221" s="53">
        <v>-0.124191716313362</v>
      </c>
      <c r="EJ221" s="53">
        <v>-0.118376880884171</v>
      </c>
      <c r="EK221" s="53">
        <v>-0.110782131552696</v>
      </c>
      <c r="EL221" s="53">
        <v>-0.109225511550903</v>
      </c>
      <c r="EM221" s="53">
        <v>-0.112206280231476</v>
      </c>
      <c r="EN221" s="53">
        <v>-0.0605013370513916</v>
      </c>
      <c r="EO221" s="53">
        <v>-0.0439117737114429</v>
      </c>
      <c r="EP221" s="53">
        <v>-0.0566368363797665</v>
      </c>
      <c r="EQ221" s="53">
        <v>-0.0700743347406387</v>
      </c>
      <c r="ER221" s="53">
        <v>-0.038184393197298</v>
      </c>
      <c r="ES221" s="53">
        <v>-0.0385021306574345</v>
      </c>
      <c r="ET221" s="53">
        <v>-0.0240372158586979</v>
      </c>
      <c r="EU221" s="53">
        <v>-0.0294446181505919</v>
      </c>
      <c r="EV221" s="53">
        <v>-0.0479248352348804</v>
      </c>
      <c r="EW221" s="53">
        <v>-0.0466949082911015</v>
      </c>
      <c r="EX221" s="53">
        <v>-0.0676117166876793</v>
      </c>
    </row>
    <row r="222" s="53" customFormat="1" spans="1:154">
      <c r="A222" s="54">
        <v>300656</v>
      </c>
      <c r="B222" s="62">
        <v>300656</v>
      </c>
      <c r="C222" s="53" t="s">
        <v>675</v>
      </c>
      <c r="D222" s="55">
        <v>43851</v>
      </c>
      <c r="E222" s="53">
        <v>0.0128515502437949</v>
      </c>
      <c r="F222" s="53">
        <v>0.0564825907349586</v>
      </c>
      <c r="G222" s="53">
        <v>0.045290932059288</v>
      </c>
      <c r="H222" s="53">
        <v>0.0982252657413483</v>
      </c>
      <c r="I222" s="53">
        <v>0.0493951365351677</v>
      </c>
      <c r="J222" s="53">
        <v>0.0493526197969913</v>
      </c>
      <c r="K222" s="53">
        <v>0.103337347507477</v>
      </c>
      <c r="L222" s="53">
        <v>0.0957164689898491</v>
      </c>
      <c r="M222" s="53">
        <v>0.12642739713192</v>
      </c>
      <c r="N222" s="53">
        <v>0.145364001393318</v>
      </c>
      <c r="O222" s="53">
        <v>0.112914733588696</v>
      </c>
      <c r="P222" s="53">
        <v>0.193461209535599</v>
      </c>
      <c r="Q222" s="53">
        <v>0.217657804489136</v>
      </c>
      <c r="R222" s="53">
        <v>0.16574889421463</v>
      </c>
      <c r="S222" s="53">
        <v>0.0940927341580391</v>
      </c>
      <c r="T222" s="53">
        <v>0.123487733304501</v>
      </c>
      <c r="U222" s="53">
        <v>0.0776511579751968</v>
      </c>
      <c r="V222" s="53">
        <v>0.0867748558521271</v>
      </c>
      <c r="W222" s="53">
        <v>0.128327742218971</v>
      </c>
      <c r="X222" s="53">
        <v>0.114681653678417</v>
      </c>
      <c r="Y222" s="53">
        <v>0.0520882159471512</v>
      </c>
      <c r="Z222" s="53">
        <v>0.0175398085266352</v>
      </c>
      <c r="AA222" s="53">
        <v>0.132316678762436</v>
      </c>
      <c r="AB222" s="53">
        <v>0.130984798073769</v>
      </c>
      <c r="AC222" s="53">
        <v>0.119494199752808</v>
      </c>
      <c r="AD222" s="53">
        <v>0.0833831951022148</v>
      </c>
      <c r="AE222" s="53">
        <v>0.0853325948119164</v>
      </c>
      <c r="AF222" s="53">
        <v>0.0679567232728004</v>
      </c>
      <c r="AG222" s="53">
        <v>0.0750733464956284</v>
      </c>
      <c r="AH222" s="53">
        <v>0.0612460151314735</v>
      </c>
      <c r="AI222" s="53">
        <v>0.0680886656045914</v>
      </c>
      <c r="AJ222" s="53">
        <v>0.0656218379735947</v>
      </c>
      <c r="AK222" s="53">
        <v>0.0500947125256062</v>
      </c>
      <c r="AL222" s="53">
        <v>0.0556208193302155</v>
      </c>
      <c r="AM222" s="53">
        <v>0.0614767223596573</v>
      </c>
      <c r="AN222" s="53">
        <v>0.0695831626653671</v>
      </c>
      <c r="AO222" s="53">
        <v>0.0730079635977745</v>
      </c>
      <c r="AP222" s="53">
        <v>0.0544559471309185</v>
      </c>
      <c r="AQ222" s="53">
        <v>0.0491941384971142</v>
      </c>
      <c r="AR222" s="53">
        <v>0.0372590385377407</v>
      </c>
      <c r="AS222" s="53">
        <v>0.0366800241172314</v>
      </c>
      <c r="AT222" s="53">
        <v>0.0378102324903011</v>
      </c>
      <c r="AU222" s="53">
        <v>0.023292874917388</v>
      </c>
      <c r="AV222" s="53">
        <v>-0.0061770468018949</v>
      </c>
      <c r="AW222" s="53">
        <v>-0.00706019392237067</v>
      </c>
      <c r="AX222" s="53">
        <v>0.00851309671998024</v>
      </c>
      <c r="AY222" s="53">
        <v>-0.00486176973208785</v>
      </c>
      <c r="AZ222" s="53">
        <v>0.000897502992302179</v>
      </c>
      <c r="BA222" s="53">
        <v>0.0300167538225651</v>
      </c>
      <c r="BB222" s="53">
        <v>0.00781942903995514</v>
      </c>
      <c r="BC222" s="53">
        <v>0.00161221995949745</v>
      </c>
      <c r="BD222" s="53">
        <v>0.0487596802413464</v>
      </c>
      <c r="BE222" s="53">
        <v>0.0375006757676601</v>
      </c>
      <c r="BF222" s="53">
        <v>0.0750396326184273</v>
      </c>
      <c r="BG222" s="53">
        <v>0.0409472361207008</v>
      </c>
      <c r="BH222" s="53">
        <v>0.0356430411338806</v>
      </c>
      <c r="BI222" s="53">
        <v>0.117542505264282</v>
      </c>
      <c r="BJ222" s="53">
        <v>0.108280830085278</v>
      </c>
      <c r="BK222" s="53">
        <v>0.139297112822533</v>
      </c>
      <c r="BL222" s="53">
        <v>0.146027207374573</v>
      </c>
      <c r="BM222" s="53">
        <v>0.131210774183273</v>
      </c>
      <c r="BN222" s="53">
        <v>0.148505672812462</v>
      </c>
      <c r="BO222" s="53">
        <v>0.169271692633629</v>
      </c>
      <c r="BP222" s="53">
        <v>0.127218201756477</v>
      </c>
      <c r="BQ222" s="53">
        <v>0.0955749675631523</v>
      </c>
      <c r="BR222" s="53">
        <v>0.0991259962320328</v>
      </c>
      <c r="BS222" s="53">
        <v>0.0703084617853165</v>
      </c>
      <c r="BT222" s="53">
        <v>0.0743909925222397</v>
      </c>
      <c r="BU222" s="53">
        <v>0.128189191222191</v>
      </c>
      <c r="BV222" s="53">
        <v>0.0863004624843597</v>
      </c>
      <c r="BW222" s="53">
        <v>0.0509724840521812</v>
      </c>
      <c r="BX222" s="53">
        <v>0.0497325733304024</v>
      </c>
      <c r="BY222" s="53">
        <v>0.0719302147626877</v>
      </c>
      <c r="BZ222" s="53">
        <v>0.0757757425308228</v>
      </c>
      <c r="CA222" s="53">
        <v>0.0551716983318329</v>
      </c>
      <c r="CB222" s="53">
        <v>0.0333406701683998</v>
      </c>
      <c r="CC222" s="53">
        <v>0.016559598967433</v>
      </c>
      <c r="CD222" s="53">
        <v>0.00260472856462002</v>
      </c>
      <c r="CE222" s="53">
        <v>0.0140668489038944</v>
      </c>
      <c r="CF222" s="53">
        <v>-0.000778252258896828</v>
      </c>
      <c r="CG222" s="53">
        <v>0.0108426455408335</v>
      </c>
      <c r="CH222" s="53">
        <v>0.0136076705530286</v>
      </c>
      <c r="CI222" s="53">
        <v>0.000878316350281239</v>
      </c>
      <c r="CJ222" s="53">
        <v>0.0131421936675906</v>
      </c>
      <c r="CK222" s="53">
        <v>0.013156752102077</v>
      </c>
      <c r="CL222" s="53">
        <v>0.0107763828709722</v>
      </c>
      <c r="CM222" s="53">
        <v>0.0148433716967702</v>
      </c>
      <c r="CN222" s="53">
        <v>-0.002490627579391</v>
      </c>
      <c r="CO222" s="53">
        <v>0.00250099506229162</v>
      </c>
      <c r="CP222" s="53">
        <v>-0.00275794696062803</v>
      </c>
      <c r="CQ222" s="53">
        <v>-0.00350842345505953</v>
      </c>
      <c r="CR222" s="53">
        <v>-0.00207072962075472</v>
      </c>
      <c r="CS222" s="53">
        <v>-0.0141358124092221</v>
      </c>
      <c r="CT222" s="53">
        <v>-0.0344456881284714</v>
      </c>
      <c r="CU222" s="53">
        <v>-0.0456418320536613</v>
      </c>
      <c r="CV222" s="53">
        <v>-0.031133808195591</v>
      </c>
      <c r="CW222" s="53">
        <v>-0.0380802378058434</v>
      </c>
      <c r="CX222" s="53">
        <v>-0.047890055924654</v>
      </c>
      <c r="CY222" s="53">
        <v>-0.0316407829523087</v>
      </c>
      <c r="CZ222" s="53">
        <v>-0.0430447645485401</v>
      </c>
      <c r="DA222" s="53">
        <v>-0.00399461854249239</v>
      </c>
      <c r="DB222" s="53">
        <v>-0.00751104019582272</v>
      </c>
      <c r="DC222" s="53">
        <v>-0.00744369113817811</v>
      </c>
      <c r="DD222" s="53">
        <v>0.00795168615877628</v>
      </c>
      <c r="DE222" s="53">
        <v>-0.00678604794666171</v>
      </c>
      <c r="DF222" s="53">
        <v>-0.00152437156066298</v>
      </c>
      <c r="DG222" s="53">
        <v>-0.0294391084462404</v>
      </c>
      <c r="DH222" s="53">
        <v>-0.0277983155101538</v>
      </c>
      <c r="DI222" s="53">
        <v>-0.0281036626547575</v>
      </c>
      <c r="DJ222" s="53">
        <v>-0.015897149220109</v>
      </c>
      <c r="DK222" s="53">
        <v>-0.0335299894213676</v>
      </c>
      <c r="DL222" s="53">
        <v>0.0297215785831213</v>
      </c>
      <c r="DM222" s="53">
        <v>0.0331521667540073</v>
      </c>
      <c r="DN222" s="53">
        <v>0.0232967399060726</v>
      </c>
      <c r="DO222" s="53">
        <v>-0.0167161822319031</v>
      </c>
      <c r="DP222" s="53">
        <v>0.00912778824567795</v>
      </c>
      <c r="DQ222" s="53">
        <v>-0.00789125263690948</v>
      </c>
      <c r="DR222" s="53">
        <v>-0.00285008689388633</v>
      </c>
      <c r="DS222" s="53">
        <v>-0.0150953996926546</v>
      </c>
      <c r="DT222" s="53">
        <v>0.0131472405046225</v>
      </c>
      <c r="DU222" s="53">
        <v>-0.0141182150691748</v>
      </c>
      <c r="DV222" s="53">
        <v>-0.0474267154932022</v>
      </c>
      <c r="DW222" s="53">
        <v>0.0451525077223778</v>
      </c>
      <c r="DX222" s="53">
        <v>0.039975106716156</v>
      </c>
      <c r="DY222" s="53">
        <v>0.0490885525941849</v>
      </c>
      <c r="DZ222" s="53">
        <v>0.0348085761070251</v>
      </c>
      <c r="EA222" s="53">
        <v>0.0535390451550484</v>
      </c>
      <c r="EB222" s="53">
        <v>0.0501180440187454</v>
      </c>
      <c r="EC222" s="53">
        <v>0.0457725487649441</v>
      </c>
      <c r="ED222" s="53">
        <v>0.0467903204262257</v>
      </c>
      <c r="EE222" s="53">
        <v>0.0420120693743229</v>
      </c>
      <c r="EF222" s="53">
        <v>0.0367802157998085</v>
      </c>
      <c r="EG222" s="53">
        <v>0.0339824482798576</v>
      </c>
      <c r="EH222" s="53">
        <v>0.0272446777671576</v>
      </c>
      <c r="EI222" s="53">
        <v>0.0330860204994678</v>
      </c>
      <c r="EJ222" s="53">
        <v>0.0435728318989277</v>
      </c>
      <c r="EK222" s="53">
        <v>0.042930644005537</v>
      </c>
      <c r="EL222" s="53">
        <v>0.0417126268148422</v>
      </c>
      <c r="EM222" s="53">
        <v>0.0314591974020004</v>
      </c>
      <c r="EN222" s="53">
        <v>0.0247830357402563</v>
      </c>
      <c r="EO222" s="53">
        <v>0.0249544996768236</v>
      </c>
      <c r="EP222" s="53">
        <v>0.0246470123529434</v>
      </c>
      <c r="EQ222" s="53">
        <v>0.0221947375684977</v>
      </c>
      <c r="ER222" s="53">
        <v>0.0130346920341253</v>
      </c>
      <c r="ES222" s="53">
        <v>0.0233476907014847</v>
      </c>
      <c r="ET222" s="53">
        <v>0.0244129560887814</v>
      </c>
      <c r="EU222" s="53">
        <v>0.0179845187813044</v>
      </c>
      <c r="EV222" s="53">
        <v>0.0335536077618599</v>
      </c>
      <c r="EW222" s="53">
        <v>0.0464235879480839</v>
      </c>
      <c r="EX222" s="53">
        <v>0.0356302447617054</v>
      </c>
    </row>
    <row r="223" s="53" customFormat="1" spans="1:154">
      <c r="A223" s="54">
        <v>300657</v>
      </c>
      <c r="B223" s="62">
        <v>300657</v>
      </c>
      <c r="C223" s="53" t="s">
        <v>678</v>
      </c>
      <c r="D223" s="55">
        <v>43851</v>
      </c>
      <c r="E223" s="53">
        <v>0.033864937722683</v>
      </c>
      <c r="F223" s="53">
        <v>-0.0411331877112389</v>
      </c>
      <c r="G223" s="53">
        <v>-0.0358869582414627</v>
      </c>
      <c r="H223" s="53">
        <v>-0.102055773139</v>
      </c>
      <c r="I223" s="53">
        <v>-0.103783719241619</v>
      </c>
      <c r="J223" s="53">
        <v>-0.112271644175053</v>
      </c>
      <c r="K223" s="53">
        <v>-0.142065063118935</v>
      </c>
      <c r="L223" s="53">
        <v>-0.143813475966454</v>
      </c>
      <c r="M223" s="53">
        <v>-0.151877894997597</v>
      </c>
      <c r="N223" s="53">
        <v>-0.167854487895966</v>
      </c>
      <c r="O223" s="53">
        <v>-0.184061676263809</v>
      </c>
      <c r="P223" s="53">
        <v>-0.180570587515831</v>
      </c>
      <c r="Q223" s="53">
        <v>-0.202393382787704</v>
      </c>
      <c r="R223" s="53">
        <v>-0.229106292128563</v>
      </c>
      <c r="S223" s="53">
        <v>-0.243442296981812</v>
      </c>
      <c r="T223" s="53">
        <v>-0.250002682209015</v>
      </c>
      <c r="U223" s="53">
        <v>-0.245817124843597</v>
      </c>
      <c r="V223" s="53">
        <v>-0.197473540902138</v>
      </c>
      <c r="W223" s="53">
        <v>-0.153095245361328</v>
      </c>
      <c r="X223" s="53">
        <v>-0.192797929048538</v>
      </c>
      <c r="Y223" s="53">
        <v>-0.243663787841797</v>
      </c>
      <c r="Z223" s="53">
        <v>-0.254840135574341</v>
      </c>
      <c r="AA223" s="53">
        <v>-0.253606259822845</v>
      </c>
      <c r="AB223" s="53">
        <v>-0.318841695785522</v>
      </c>
      <c r="AC223" s="53">
        <v>-0.368853896856308</v>
      </c>
      <c r="AD223" s="53">
        <v>-0.410965412855148</v>
      </c>
      <c r="AE223" s="53">
        <v>-0.414228469133377</v>
      </c>
      <c r="AF223" s="53">
        <v>-0.449520349502563</v>
      </c>
      <c r="AG223" s="53">
        <v>-0.425508290529251</v>
      </c>
      <c r="AH223" s="53">
        <v>-0.395028412342072</v>
      </c>
      <c r="AI223" s="53">
        <v>-0.357597380876541</v>
      </c>
      <c r="AJ223" s="53">
        <v>-0.330414950847626</v>
      </c>
      <c r="AK223" s="53">
        <v>-0.352298080921173</v>
      </c>
      <c r="AL223" s="53">
        <v>-0.366517633199692</v>
      </c>
      <c r="AM223" s="53">
        <v>-0.396104782819748</v>
      </c>
      <c r="AN223" s="53">
        <v>-0.363043874502182</v>
      </c>
      <c r="AO223" s="53">
        <v>-0.360621929168701</v>
      </c>
      <c r="AP223" s="53">
        <v>-0.372004300355911</v>
      </c>
      <c r="AQ223" s="53">
        <v>-0.392622262239456</v>
      </c>
      <c r="AR223" s="53">
        <v>-0.417501002550125</v>
      </c>
      <c r="AS223" s="53">
        <v>-0.447651475667953</v>
      </c>
      <c r="AT223" s="53">
        <v>-0.439029216766357</v>
      </c>
      <c r="AU223" s="53">
        <v>-0.509250164031982</v>
      </c>
      <c r="AV223" s="53">
        <v>-0.548659026622772</v>
      </c>
      <c r="AW223" s="53">
        <v>-0.557297945022583</v>
      </c>
      <c r="AX223" s="53">
        <v>-0.536770582199097</v>
      </c>
      <c r="AY223" s="53">
        <v>-0.515180647373199</v>
      </c>
      <c r="AZ223" s="53">
        <v>-0.553765833377838</v>
      </c>
      <c r="BA223" s="53">
        <v>-0.581496596336365</v>
      </c>
      <c r="BB223" s="53">
        <v>-0.587754189968109</v>
      </c>
      <c r="BC223" s="53">
        <v>-0.00370380375534296</v>
      </c>
      <c r="BD223" s="53">
        <v>-0.0642584413290024</v>
      </c>
      <c r="BE223" s="53">
        <v>-0.0686686635017395</v>
      </c>
      <c r="BF223" s="53">
        <v>-0.10930211097002</v>
      </c>
      <c r="BG223" s="53">
        <v>-0.116287611424923</v>
      </c>
      <c r="BH223" s="53">
        <v>-0.141372427344322</v>
      </c>
      <c r="BI223" s="53">
        <v>-0.153469249606133</v>
      </c>
      <c r="BJ223" s="53">
        <v>-0.162582099437714</v>
      </c>
      <c r="BK223" s="53">
        <v>-0.17590206861496</v>
      </c>
      <c r="BL223" s="53">
        <v>-0.1616320759058</v>
      </c>
      <c r="BM223" s="53">
        <v>-0.147443205118179</v>
      </c>
      <c r="BN223" s="53">
        <v>-0.137358635663986</v>
      </c>
      <c r="BO223" s="53">
        <v>-0.143751040101051</v>
      </c>
      <c r="BP223" s="53">
        <v>-0.16547504067421</v>
      </c>
      <c r="BQ223" s="53">
        <v>-0.174227669835091</v>
      </c>
      <c r="BR223" s="53">
        <v>-0.152193054556847</v>
      </c>
      <c r="BS223" s="53">
        <v>-0.121238134801388</v>
      </c>
      <c r="BT223" s="53">
        <v>-0.0935572758316994</v>
      </c>
      <c r="BU223" s="53">
        <v>-0.085462898015976</v>
      </c>
      <c r="BV223" s="53">
        <v>-0.128251776099205</v>
      </c>
      <c r="BW223" s="53">
        <v>-0.165553152561188</v>
      </c>
      <c r="BX223" s="53">
        <v>-0.160025954246521</v>
      </c>
      <c r="BY223" s="53">
        <v>-0.14699812233448</v>
      </c>
      <c r="BZ223" s="53">
        <v>-0.187078401446342</v>
      </c>
      <c r="CA223" s="53">
        <v>-0.234404534101486</v>
      </c>
      <c r="CB223" s="53">
        <v>-0.267054438591003</v>
      </c>
      <c r="CC223" s="53">
        <v>-0.280265182256699</v>
      </c>
      <c r="CD223" s="53">
        <v>-0.302168905735016</v>
      </c>
      <c r="CE223" s="53">
        <v>-0.288492769002914</v>
      </c>
      <c r="CF223" s="53">
        <v>-0.283209592103958</v>
      </c>
      <c r="CG223" s="53">
        <v>-0.296130537986755</v>
      </c>
      <c r="CH223" s="53">
        <v>-0.287479788064957</v>
      </c>
      <c r="CI223" s="53">
        <v>-0.289198040962219</v>
      </c>
      <c r="CJ223" s="53">
        <v>-0.304647833108902</v>
      </c>
      <c r="CK223" s="53">
        <v>-0.319932073354721</v>
      </c>
      <c r="CL223" s="53">
        <v>-0.303709387779236</v>
      </c>
      <c r="CM223" s="53">
        <v>-0.303660094738007</v>
      </c>
      <c r="CN223" s="53">
        <v>-0.320521295070648</v>
      </c>
      <c r="CO223" s="53">
        <v>-0.329291433095932</v>
      </c>
      <c r="CP223" s="53">
        <v>-0.33719465136528</v>
      </c>
      <c r="CQ223" s="53">
        <v>-0.365993499755859</v>
      </c>
      <c r="CR223" s="53">
        <v>-0.356113612651825</v>
      </c>
      <c r="CS223" s="53">
        <v>-0.380728751420975</v>
      </c>
      <c r="CT223" s="53">
        <v>-0.402996391057968</v>
      </c>
      <c r="CU223" s="53">
        <v>-0.393684238195419</v>
      </c>
      <c r="CV223" s="53">
        <v>-0.401180654764175</v>
      </c>
      <c r="CW223" s="53">
        <v>-0.425926834344864</v>
      </c>
      <c r="CX223" s="53">
        <v>-0.445502281188965</v>
      </c>
      <c r="CY223" s="53">
        <v>-0.428134799003601</v>
      </c>
      <c r="CZ223" s="53">
        <v>-0.440936028957367</v>
      </c>
      <c r="DA223" s="53">
        <v>0.047972809523344</v>
      </c>
      <c r="DB223" s="53">
        <v>0.0335293225944042</v>
      </c>
      <c r="DC223" s="53">
        <v>0.0431857742369175</v>
      </c>
      <c r="DD223" s="53">
        <v>0.0176504068076611</v>
      </c>
      <c r="DE223" s="53">
        <v>0.0229079574346542</v>
      </c>
      <c r="DF223" s="53">
        <v>0.03950484842062</v>
      </c>
      <c r="DG223" s="53">
        <v>0.021808248013258</v>
      </c>
      <c r="DH223" s="53">
        <v>0.0291726849973202</v>
      </c>
      <c r="DI223" s="53">
        <v>0.0344282388687134</v>
      </c>
      <c r="DJ223" s="53">
        <v>0.00418166257441044</v>
      </c>
      <c r="DK223" s="53">
        <v>-0.0262144096195698</v>
      </c>
      <c r="DL223" s="53">
        <v>-0.0328078791499138</v>
      </c>
      <c r="DM223" s="53">
        <v>-0.0482382774353027</v>
      </c>
      <c r="DN223" s="53">
        <v>-0.0532271787524223</v>
      </c>
      <c r="DO223" s="53">
        <v>-0.0588105693459511</v>
      </c>
      <c r="DP223" s="53">
        <v>-0.0874055624008179</v>
      </c>
      <c r="DQ223" s="53">
        <v>-0.11417493224144</v>
      </c>
      <c r="DR223" s="53">
        <v>-0.093512199819088</v>
      </c>
      <c r="DS223" s="53">
        <v>-0.0572282783687115</v>
      </c>
      <c r="DT223" s="53">
        <v>-0.0541420802474022</v>
      </c>
      <c r="DU223" s="53">
        <v>-0.0677065551280975</v>
      </c>
      <c r="DV223" s="53">
        <v>-0.0844101160764694</v>
      </c>
      <c r="DW223" s="53">
        <v>-0.0962040796875954</v>
      </c>
      <c r="DX223" s="53">
        <v>-0.12135923653841</v>
      </c>
      <c r="DY223" s="53">
        <v>-0.124045312404633</v>
      </c>
      <c r="DZ223" s="53">
        <v>-0.133506909012794</v>
      </c>
      <c r="EA223" s="53">
        <v>-0.123559221625328</v>
      </c>
      <c r="EB223" s="53">
        <v>-0.136947363615036</v>
      </c>
      <c r="EC223" s="53">
        <v>-0.126611456274986</v>
      </c>
      <c r="ED223" s="53">
        <v>-0.101414762437344</v>
      </c>
      <c r="EE223" s="53">
        <v>-0.0510627776384354</v>
      </c>
      <c r="EF223" s="53">
        <v>-0.032531101256609</v>
      </c>
      <c r="EG223" s="53">
        <v>-0.0526959747076035</v>
      </c>
      <c r="EH223" s="53">
        <v>-0.05146574229002</v>
      </c>
      <c r="EI223" s="53">
        <v>-0.0657686293125153</v>
      </c>
      <c r="EJ223" s="53">
        <v>-0.048930436372757</v>
      </c>
      <c r="EK223" s="53">
        <v>-0.046557754278183</v>
      </c>
      <c r="EL223" s="53">
        <v>-0.0410789474844933</v>
      </c>
      <c r="EM223" s="53">
        <v>-0.0529267378151417</v>
      </c>
      <c r="EN223" s="53">
        <v>-0.0699022635817528</v>
      </c>
      <c r="EO223" s="53">
        <v>-0.0712539032101631</v>
      </c>
      <c r="EP223" s="53">
        <v>-0.0725115463137627</v>
      </c>
      <c r="EQ223" s="53">
        <v>-0.118117347359657</v>
      </c>
      <c r="ER223" s="53">
        <v>-0.135258585214615</v>
      </c>
      <c r="ES223" s="53">
        <v>-0.153209641575813</v>
      </c>
      <c r="ET223" s="53">
        <v>-0.12518584728241</v>
      </c>
      <c r="EU223" s="53">
        <v>-0.0788497552275658</v>
      </c>
      <c r="EV223" s="53">
        <v>-0.0978595018386841</v>
      </c>
      <c r="EW223" s="53">
        <v>-0.142957732081413</v>
      </c>
      <c r="EX223" s="53">
        <v>-0.136414065957069</v>
      </c>
    </row>
    <row r="224" s="53" customFormat="1" spans="1:154">
      <c r="A224" s="54">
        <v>300661</v>
      </c>
      <c r="B224" s="62">
        <v>300661</v>
      </c>
      <c r="C224" s="53" t="s">
        <v>681</v>
      </c>
      <c r="D224" s="55">
        <v>43851</v>
      </c>
      <c r="E224" s="53">
        <v>0.0657502636313438</v>
      </c>
      <c r="F224" s="53">
        <v>0.0441730283200741</v>
      </c>
      <c r="G224" s="53">
        <v>-0.0715344399213791</v>
      </c>
      <c r="H224" s="53">
        <v>-0.0546489506959915</v>
      </c>
      <c r="I224" s="53">
        <v>-0.174560010433197</v>
      </c>
      <c r="J224" s="53">
        <v>-0.181291610002518</v>
      </c>
      <c r="K224" s="53">
        <v>-0.151779562234879</v>
      </c>
      <c r="L224" s="53">
        <v>-0.195503950119019</v>
      </c>
      <c r="M224" s="53">
        <v>-0.10056658834219</v>
      </c>
      <c r="N224" s="53">
        <v>-0.197422832250595</v>
      </c>
      <c r="O224" s="53">
        <v>-0.190547570586205</v>
      </c>
      <c r="P224" s="53">
        <v>-0.244769394397736</v>
      </c>
      <c r="Q224" s="53">
        <v>-0.282653331756592</v>
      </c>
      <c r="R224" s="53">
        <v>-0.277150303125381</v>
      </c>
      <c r="S224" s="53">
        <v>-0.195397064089775</v>
      </c>
      <c r="T224" s="53">
        <v>-0.240916237235069</v>
      </c>
      <c r="U224" s="53">
        <v>-0.337547838687897</v>
      </c>
      <c r="V224" s="53">
        <v>-0.356029897928238</v>
      </c>
      <c r="W224" s="53">
        <v>-0.300304144620895</v>
      </c>
      <c r="X224" s="53">
        <v>-0.225209578871727</v>
      </c>
      <c r="Y224" s="53">
        <v>-0.180742010474205</v>
      </c>
      <c r="Z224" s="53">
        <v>-0.248373135924339</v>
      </c>
      <c r="AA224" s="53">
        <v>-0.345404714345932</v>
      </c>
      <c r="AB224" s="53">
        <v>-0.308348000049591</v>
      </c>
      <c r="AC224" s="53">
        <v>-0.315783888101578</v>
      </c>
      <c r="AD224" s="53">
        <v>-0.319474637508392</v>
      </c>
      <c r="AE224" s="53">
        <v>-0.401171118021011</v>
      </c>
      <c r="AF224" s="53">
        <v>-0.428108751773834</v>
      </c>
      <c r="AG224" s="53">
        <v>-0.434727311134338</v>
      </c>
      <c r="AH224" s="53">
        <v>-0.448293656110764</v>
      </c>
      <c r="AI224" s="53">
        <v>-0.508076012134552</v>
      </c>
      <c r="AJ224" s="53">
        <v>-0.530657947063446</v>
      </c>
      <c r="AK224" s="53">
        <v>-0.577938735485077</v>
      </c>
      <c r="AL224" s="53">
        <v>-0.58622282743454</v>
      </c>
      <c r="AM224" s="53">
        <v>-0.61592310667038</v>
      </c>
      <c r="AN224" s="53">
        <v>-0.619114637374878</v>
      </c>
      <c r="AO224" s="53">
        <v>-0.677272975444794</v>
      </c>
      <c r="AP224" s="53">
        <v>-0.582455992698669</v>
      </c>
      <c r="AQ224" s="53">
        <v>-0.501514315605164</v>
      </c>
      <c r="AR224" s="53">
        <v>-0.567045032978058</v>
      </c>
      <c r="AS224" s="53">
        <v>-0.593426823616028</v>
      </c>
      <c r="AT224" s="53">
        <v>-0.592855215072632</v>
      </c>
      <c r="AU224" s="53">
        <v>-0.484611392021179</v>
      </c>
      <c r="AV224" s="53">
        <v>-0.464957356452942</v>
      </c>
      <c r="AW224" s="53">
        <v>-0.479446917772293</v>
      </c>
      <c r="AX224" s="53">
        <v>-0.465375453233719</v>
      </c>
      <c r="AY224" s="53">
        <v>-0.417233198881149</v>
      </c>
      <c r="AZ224" s="53">
        <v>-0.341855406761169</v>
      </c>
      <c r="BA224" s="53">
        <v>-0.380174666643143</v>
      </c>
      <c r="BB224" s="53">
        <v>-0.405900716781616</v>
      </c>
      <c r="BC224" s="53">
        <v>0.0309979394078255</v>
      </c>
      <c r="BD224" s="53">
        <v>-0.00441382732242346</v>
      </c>
      <c r="BE224" s="53">
        <v>-0.0687582790851593</v>
      </c>
      <c r="BF224" s="53">
        <v>-0.0134783154353499</v>
      </c>
      <c r="BG224" s="53">
        <v>-0.0960436686873436</v>
      </c>
      <c r="BH224" s="53">
        <v>-0.13947494328022</v>
      </c>
      <c r="BI224" s="53">
        <v>-0.137690231204033</v>
      </c>
      <c r="BJ224" s="53">
        <v>-0.175267189741135</v>
      </c>
      <c r="BK224" s="53">
        <v>-0.115321666002274</v>
      </c>
      <c r="BL224" s="53">
        <v>-0.157058522105217</v>
      </c>
      <c r="BM224" s="53">
        <v>-0.121307194232941</v>
      </c>
      <c r="BN224" s="53">
        <v>-0.118591599166393</v>
      </c>
      <c r="BO224" s="53">
        <v>-0.149425342679024</v>
      </c>
      <c r="BP224" s="53">
        <v>-0.149786174297333</v>
      </c>
      <c r="BQ224" s="53">
        <v>-0.0486979894340038</v>
      </c>
      <c r="BR224" s="53">
        <v>-0.0311030223965645</v>
      </c>
      <c r="BS224" s="53">
        <v>-0.087613932788372</v>
      </c>
      <c r="BT224" s="53">
        <v>-0.103349149227142</v>
      </c>
      <c r="BU224" s="53">
        <v>-0.114551417529583</v>
      </c>
      <c r="BV224" s="53">
        <v>-0.0661683306097984</v>
      </c>
      <c r="BW224" s="53">
        <v>-0.0403726510703564</v>
      </c>
      <c r="BX224" s="53">
        <v>-0.0806936547160149</v>
      </c>
      <c r="BY224" s="53">
        <v>-0.142668858170509</v>
      </c>
      <c r="BZ224" s="53">
        <v>-0.19059219956398</v>
      </c>
      <c r="CA224" s="53">
        <v>-0.232439666986465</v>
      </c>
      <c r="CB224" s="53">
        <v>-0.234945550560951</v>
      </c>
      <c r="CC224" s="53">
        <v>-0.28785303235054</v>
      </c>
      <c r="CD224" s="53">
        <v>-0.324958235025406</v>
      </c>
      <c r="CE224" s="53">
        <v>-0.318975865840912</v>
      </c>
      <c r="CF224" s="53">
        <v>-0.354600220918655</v>
      </c>
      <c r="CG224" s="53">
        <v>-0.350210219621658</v>
      </c>
      <c r="CH224" s="53">
        <v>-0.335046738386154</v>
      </c>
      <c r="CI224" s="53">
        <v>-0.387930393218994</v>
      </c>
      <c r="CJ224" s="53">
        <v>-0.405380725860596</v>
      </c>
      <c r="CK224" s="53">
        <v>-0.428377211093903</v>
      </c>
      <c r="CL224" s="53">
        <v>-0.439501821994781</v>
      </c>
      <c r="CM224" s="53">
        <v>-0.478377342224121</v>
      </c>
      <c r="CN224" s="53">
        <v>-0.462772786617279</v>
      </c>
      <c r="CO224" s="53">
        <v>-0.381570041179657</v>
      </c>
      <c r="CP224" s="53">
        <v>-0.425766050815582</v>
      </c>
      <c r="CQ224" s="53">
        <v>-0.468979895114899</v>
      </c>
      <c r="CR224" s="53">
        <v>-0.458474665880203</v>
      </c>
      <c r="CS224" s="53">
        <v>-0.328986972570419</v>
      </c>
      <c r="CT224" s="53">
        <v>-0.331860393285751</v>
      </c>
      <c r="CU224" s="53">
        <v>-0.362851768732071</v>
      </c>
      <c r="CV224" s="53">
        <v>-0.310324996709824</v>
      </c>
      <c r="CW224" s="53">
        <v>-0.279600262641907</v>
      </c>
      <c r="CX224" s="53">
        <v>-0.308710604906082</v>
      </c>
      <c r="CY224" s="53">
        <v>-0.373693525791168</v>
      </c>
      <c r="CZ224" s="53">
        <v>-0.406148195266724</v>
      </c>
      <c r="DA224" s="53">
        <v>0.0473635569214821</v>
      </c>
      <c r="DB224" s="53">
        <v>0.0611980892717838</v>
      </c>
      <c r="DC224" s="53">
        <v>0.00983507558703423</v>
      </c>
      <c r="DD224" s="53">
        <v>-0.0285594016313553</v>
      </c>
      <c r="DE224" s="53">
        <v>-0.0659051015973091</v>
      </c>
      <c r="DF224" s="53">
        <v>-0.029205434024334</v>
      </c>
      <c r="DG224" s="53">
        <v>-0.00147809274494648</v>
      </c>
      <c r="DH224" s="53">
        <v>-0.00762552209198475</v>
      </c>
      <c r="DI224" s="53">
        <v>0.0273663122206926</v>
      </c>
      <c r="DJ224" s="53">
        <v>-0.0277530755847692</v>
      </c>
      <c r="DK224" s="53">
        <v>-0.0566291436553001</v>
      </c>
      <c r="DL224" s="53">
        <v>-0.113566569983959</v>
      </c>
      <c r="DM224" s="53">
        <v>-0.120616748929024</v>
      </c>
      <c r="DN224" s="53">
        <v>-0.114752873778343</v>
      </c>
      <c r="DO224" s="53">
        <v>-0.134087830781937</v>
      </c>
      <c r="DP224" s="53">
        <v>-0.197201982140541</v>
      </c>
      <c r="DQ224" s="53">
        <v>-0.237322688102722</v>
      </c>
      <c r="DR224" s="53">
        <v>-0.240069523453712</v>
      </c>
      <c r="DS224" s="53">
        <v>-0.17314150929451</v>
      </c>
      <c r="DT224" s="53">
        <v>-0.146430000662804</v>
      </c>
      <c r="DU224" s="53">
        <v>-0.127758115530014</v>
      </c>
      <c r="DV224" s="53">
        <v>-0.155068248510361</v>
      </c>
      <c r="DW224" s="53">
        <v>-0.190124645829201</v>
      </c>
      <c r="DX224" s="53">
        <v>-0.105144575238228</v>
      </c>
      <c r="DY224" s="53">
        <v>-0.0707329735159874</v>
      </c>
      <c r="DZ224" s="53">
        <v>-0.0719178467988968</v>
      </c>
      <c r="EA224" s="53">
        <v>-0.100706845521927</v>
      </c>
      <c r="EB224" s="53">
        <v>-0.090539276599884</v>
      </c>
      <c r="EC224" s="53">
        <v>-0.103140205144882</v>
      </c>
      <c r="ED224" s="53">
        <v>-0.0810822024941444</v>
      </c>
      <c r="EE224" s="53">
        <v>-0.145254567265511</v>
      </c>
      <c r="EF224" s="53">
        <v>-0.18299999833107</v>
      </c>
      <c r="EG224" s="53">
        <v>-0.1773971170187</v>
      </c>
      <c r="EH224" s="53">
        <v>-0.1682308614254</v>
      </c>
      <c r="EI224" s="53">
        <v>-0.174934655427933</v>
      </c>
      <c r="EJ224" s="53">
        <v>-0.167001560330391</v>
      </c>
      <c r="EK224" s="53">
        <v>-0.186284393072128</v>
      </c>
      <c r="EL224" s="53">
        <v>-0.107071973383427</v>
      </c>
      <c r="EM224" s="53">
        <v>-0.107333034276962</v>
      </c>
      <c r="EN224" s="53">
        <v>-0.12866772711277</v>
      </c>
      <c r="EO224" s="53">
        <v>-0.111835673451424</v>
      </c>
      <c r="EP224" s="53">
        <v>-0.121769294142723</v>
      </c>
      <c r="EQ224" s="53">
        <v>-0.143013179302216</v>
      </c>
      <c r="ER224" s="53">
        <v>-0.120485730469227</v>
      </c>
      <c r="ES224" s="53">
        <v>-0.103983908891678</v>
      </c>
      <c r="ET224" s="53">
        <v>-0.14243920147419</v>
      </c>
      <c r="EU224" s="53">
        <v>-0.125021681189537</v>
      </c>
      <c r="EV224" s="53">
        <v>-0.0205335486680269</v>
      </c>
      <c r="EW224" s="53">
        <v>0.00613009743392467</v>
      </c>
      <c r="EX224" s="53">
        <v>0.0128587130457163</v>
      </c>
    </row>
    <row r="225" s="53" customFormat="1" spans="1:154">
      <c r="A225" s="54">
        <v>300666</v>
      </c>
      <c r="B225" s="62">
        <v>300666</v>
      </c>
      <c r="C225" s="53" t="s">
        <v>684</v>
      </c>
      <c r="D225" s="55">
        <v>43851</v>
      </c>
      <c r="E225" s="53">
        <v>0.14166621863842</v>
      </c>
      <c r="F225" s="53">
        <v>0.109558045864105</v>
      </c>
      <c r="G225" s="53">
        <v>0.106531277298927</v>
      </c>
      <c r="H225" s="53">
        <v>0.216154500842094</v>
      </c>
      <c r="I225" s="53">
        <v>0.178741425275803</v>
      </c>
      <c r="J225" s="53">
        <v>0.204456314444542</v>
      </c>
      <c r="K225" s="53">
        <v>0.200151652097702</v>
      </c>
      <c r="L225" s="53">
        <v>0.146641775965691</v>
      </c>
      <c r="M225" s="53">
        <v>0.162015318870544</v>
      </c>
      <c r="N225" s="53">
        <v>0.182150393724442</v>
      </c>
      <c r="O225" s="53">
        <v>0.219785317778587</v>
      </c>
      <c r="P225" s="53">
        <v>0.194362312555313</v>
      </c>
      <c r="Q225" s="53">
        <v>0.172415152192116</v>
      </c>
      <c r="R225" s="53">
        <v>0.204096361994743</v>
      </c>
      <c r="S225" s="53">
        <v>0.201234802603722</v>
      </c>
      <c r="T225" s="53">
        <v>0.208392038941383</v>
      </c>
      <c r="U225" s="53">
        <v>0.1900704652071</v>
      </c>
      <c r="V225" s="53">
        <v>0.268859833478928</v>
      </c>
      <c r="W225" s="53">
        <v>0.306978344917297</v>
      </c>
      <c r="X225" s="53">
        <v>0.271429836750031</v>
      </c>
      <c r="Y225" s="53">
        <v>0.195055440068245</v>
      </c>
      <c r="Z225" s="53">
        <v>0.193946078419685</v>
      </c>
      <c r="AA225" s="53">
        <v>0.169896274805069</v>
      </c>
      <c r="AB225" s="53">
        <v>0.11114676296711</v>
      </c>
      <c r="AC225" s="53">
        <v>0.0984666347503662</v>
      </c>
      <c r="AD225" s="53">
        <v>0.0633898079395294</v>
      </c>
      <c r="AE225" s="53">
        <v>0.100215926766396</v>
      </c>
      <c r="AF225" s="53">
        <v>0.16995844244957</v>
      </c>
      <c r="AG225" s="53">
        <v>0.243258640170097</v>
      </c>
      <c r="AH225" s="53">
        <v>0.212310075759888</v>
      </c>
      <c r="AI225" s="53">
        <v>0.261668682098389</v>
      </c>
      <c r="AJ225" s="53">
        <v>0.305999517440796</v>
      </c>
      <c r="AK225" s="53">
        <v>0.33756959438324</v>
      </c>
      <c r="AL225" s="53">
        <v>0.322252720594406</v>
      </c>
      <c r="AM225" s="53">
        <v>0.378564029932022</v>
      </c>
      <c r="AN225" s="53">
        <v>0.438314825296402</v>
      </c>
      <c r="AO225" s="53">
        <v>0.36916583776474</v>
      </c>
      <c r="AP225" s="53">
        <v>0.321845144033432</v>
      </c>
      <c r="AQ225" s="53">
        <v>0.257936924695969</v>
      </c>
      <c r="AR225" s="53">
        <v>0.256768226623535</v>
      </c>
      <c r="AS225" s="53">
        <v>0.255244642496109</v>
      </c>
      <c r="AT225" s="53">
        <v>0.216975897550583</v>
      </c>
      <c r="AU225" s="53">
        <v>0.176916614174843</v>
      </c>
      <c r="AV225" s="53">
        <v>0.162199541926384</v>
      </c>
      <c r="AW225" s="53">
        <v>0.165736392140388</v>
      </c>
      <c r="AX225" s="53">
        <v>0.198066741228104</v>
      </c>
      <c r="AY225" s="53">
        <v>0.235204711556435</v>
      </c>
      <c r="AZ225" s="53">
        <v>0.22030209004879</v>
      </c>
      <c r="BA225" s="53">
        <v>0.195806995034218</v>
      </c>
      <c r="BB225" s="53">
        <v>0.149371117353439</v>
      </c>
      <c r="BC225" s="53">
        <v>0.0570257008075714</v>
      </c>
      <c r="BD225" s="53">
        <v>0.036336325109005</v>
      </c>
      <c r="BE225" s="53">
        <v>0.0114300921559334</v>
      </c>
      <c r="BF225" s="53">
        <v>0.0625629723072052</v>
      </c>
      <c r="BG225" s="53">
        <v>0.0188027694821358</v>
      </c>
      <c r="BH225" s="53">
        <v>0.0167814064770937</v>
      </c>
      <c r="BI225" s="53">
        <v>0.0398559644818306</v>
      </c>
      <c r="BJ225" s="53">
        <v>0.0178449936211109</v>
      </c>
      <c r="BK225" s="53">
        <v>0.00735660549253225</v>
      </c>
      <c r="BL225" s="53">
        <v>0.0255643762648106</v>
      </c>
      <c r="BM225" s="53">
        <v>0.0757019519805908</v>
      </c>
      <c r="BN225" s="53">
        <v>0.0751995071768761</v>
      </c>
      <c r="BO225" s="53">
        <v>0.0516099594533443</v>
      </c>
      <c r="BP225" s="53">
        <v>0.0906786471605301</v>
      </c>
      <c r="BQ225" s="53">
        <v>0.0918300151824951</v>
      </c>
      <c r="BR225" s="53">
        <v>0.106408312916756</v>
      </c>
      <c r="BS225" s="53">
        <v>0.087467759847641</v>
      </c>
      <c r="BT225" s="53">
        <v>0.136593282222748</v>
      </c>
      <c r="BU225" s="53">
        <v>0.149666398763657</v>
      </c>
      <c r="BV225" s="53">
        <v>0.0949911773204803</v>
      </c>
      <c r="BW225" s="53">
        <v>0.0342073813080788</v>
      </c>
      <c r="BX225" s="53">
        <v>0.0351229906082153</v>
      </c>
      <c r="BY225" s="53">
        <v>0.0385866947472095</v>
      </c>
      <c r="BZ225" s="53">
        <v>0.00718390941619873</v>
      </c>
      <c r="CA225" s="53">
        <v>-0.022430757060647</v>
      </c>
      <c r="CB225" s="53">
        <v>-0.0465857423841953</v>
      </c>
      <c r="CC225" s="53">
        <v>-0.0693450421094894</v>
      </c>
      <c r="CD225" s="53">
        <v>0.00748125836253166</v>
      </c>
      <c r="CE225" s="53">
        <v>0.0838782489299774</v>
      </c>
      <c r="CF225" s="53">
        <v>0.0431246794760227</v>
      </c>
      <c r="CG225" s="53">
        <v>0.097750648856163</v>
      </c>
      <c r="CH225" s="53">
        <v>0.159677356481552</v>
      </c>
      <c r="CI225" s="53">
        <v>0.178508251905441</v>
      </c>
      <c r="CJ225" s="53">
        <v>0.164271384477615</v>
      </c>
      <c r="CK225" s="53">
        <v>0.191933125257492</v>
      </c>
      <c r="CL225" s="53">
        <v>0.244584053754807</v>
      </c>
      <c r="CM225" s="53">
        <v>0.18132546544075</v>
      </c>
      <c r="CN225" s="53">
        <v>0.120705746114254</v>
      </c>
      <c r="CO225" s="53">
        <v>0.0650455504655838</v>
      </c>
      <c r="CP225" s="53">
        <v>0.0451002195477486</v>
      </c>
      <c r="CQ225" s="53">
        <v>0.0385434664785862</v>
      </c>
      <c r="CR225" s="53">
        <v>0.00187507132068276</v>
      </c>
      <c r="CS225" s="53">
        <v>-0.0304730255156755</v>
      </c>
      <c r="CT225" s="53">
        <v>-0.0341592989861965</v>
      </c>
      <c r="CU225" s="53">
        <v>-0.0340143814682961</v>
      </c>
      <c r="CV225" s="53">
        <v>-0.0111801279708743</v>
      </c>
      <c r="CW225" s="53">
        <v>0.0187015719711781</v>
      </c>
      <c r="CX225" s="53">
        <v>-0.00214794185012579</v>
      </c>
      <c r="CY225" s="53">
        <v>0.00377312954515219</v>
      </c>
      <c r="CZ225" s="53">
        <v>-0.0289233457297087</v>
      </c>
      <c r="DA225" s="53">
        <v>0.0985472872853279</v>
      </c>
      <c r="DB225" s="53">
        <v>0.0871284902095795</v>
      </c>
      <c r="DC225" s="53">
        <v>0.109007954597473</v>
      </c>
      <c r="DD225" s="53">
        <v>0.167498290538788</v>
      </c>
      <c r="DE225" s="53">
        <v>0.173845425248146</v>
      </c>
      <c r="DF225" s="53">
        <v>0.201581671833992</v>
      </c>
      <c r="DG225" s="53">
        <v>0.174202457070351</v>
      </c>
      <c r="DH225" s="53">
        <v>0.142703548073769</v>
      </c>
      <c r="DI225" s="53">
        <v>0.168565481901169</v>
      </c>
      <c r="DJ225" s="53">
        <v>0.17049278318882</v>
      </c>
      <c r="DK225" s="53">
        <v>0.157990127801895</v>
      </c>
      <c r="DL225" s="53">
        <v>0.133069574832916</v>
      </c>
      <c r="DM225" s="53">
        <v>0.134711965918541</v>
      </c>
      <c r="DN225" s="53">
        <v>0.127324476838112</v>
      </c>
      <c r="DO225" s="53">
        <v>0.123311556875706</v>
      </c>
      <c r="DP225" s="53">
        <v>0.115890488028526</v>
      </c>
      <c r="DQ225" s="53">
        <v>0.116509467363358</v>
      </c>
      <c r="DR225" s="53">
        <v>0.146173313260078</v>
      </c>
      <c r="DS225" s="53">
        <v>0.171218708157539</v>
      </c>
      <c r="DT225" s="53">
        <v>0.19034543633461</v>
      </c>
      <c r="DU225" s="53">
        <v>0.174754828214645</v>
      </c>
      <c r="DV225" s="53">
        <v>0.172729849815369</v>
      </c>
      <c r="DW225" s="53">
        <v>0.145216345787048</v>
      </c>
      <c r="DX225" s="53">
        <v>0.11786962300539</v>
      </c>
      <c r="DY225" s="53">
        <v>0.134804159402847</v>
      </c>
      <c r="DZ225" s="53">
        <v>0.123882323503494</v>
      </c>
      <c r="EA225" s="53">
        <v>0.183467745780945</v>
      </c>
      <c r="EB225" s="53">
        <v>0.176383957266808</v>
      </c>
      <c r="EC225" s="53">
        <v>0.17328716814518</v>
      </c>
      <c r="ED225" s="53">
        <v>0.183092162013054</v>
      </c>
      <c r="EE225" s="53">
        <v>0.177824810147285</v>
      </c>
      <c r="EF225" s="53">
        <v>0.160228937864304</v>
      </c>
      <c r="EG225" s="53">
        <v>0.172968119382858</v>
      </c>
      <c r="EH225" s="53">
        <v>0.171888098120689</v>
      </c>
      <c r="EI225" s="53">
        <v>0.200537666678429</v>
      </c>
      <c r="EJ225" s="53">
        <v>0.207637533545494</v>
      </c>
      <c r="EK225" s="53">
        <v>0.201747134327888</v>
      </c>
      <c r="EL225" s="53">
        <v>0.215046167373657</v>
      </c>
      <c r="EM225" s="53">
        <v>0.206798151135445</v>
      </c>
      <c r="EN225" s="53">
        <v>0.225574761629105</v>
      </c>
      <c r="EO225" s="53">
        <v>0.230607941746712</v>
      </c>
      <c r="EP225" s="53">
        <v>0.229007601737976</v>
      </c>
      <c r="EQ225" s="53">
        <v>0.221296414732933</v>
      </c>
      <c r="ER225" s="53">
        <v>0.210265606641769</v>
      </c>
      <c r="ES225" s="53">
        <v>0.213657543063164</v>
      </c>
      <c r="ET225" s="53">
        <v>0.223153635859489</v>
      </c>
      <c r="EU225" s="53">
        <v>0.230409905314445</v>
      </c>
      <c r="EV225" s="53">
        <v>0.236356809735298</v>
      </c>
      <c r="EW225" s="53">
        <v>0.205940634012222</v>
      </c>
      <c r="EX225" s="53">
        <v>0.192201226949692</v>
      </c>
    </row>
    <row r="226" s="53" customFormat="1" spans="1:154">
      <c r="A226" s="54">
        <v>300672</v>
      </c>
      <c r="B226" s="62">
        <v>300672</v>
      </c>
      <c r="C226" s="53" t="s">
        <v>687</v>
      </c>
      <c r="D226" s="55">
        <v>43851</v>
      </c>
      <c r="E226" s="53">
        <v>0.119141384959221</v>
      </c>
      <c r="F226" s="53">
        <v>0.0901217758655548</v>
      </c>
      <c r="G226" s="53">
        <v>0.0562369264662266</v>
      </c>
      <c r="H226" s="53">
        <v>0.134387895464897</v>
      </c>
      <c r="I226" s="53">
        <v>0.103755578398705</v>
      </c>
      <c r="J226" s="53">
        <v>0.1715397387743</v>
      </c>
      <c r="K226" s="53">
        <v>0.250697761774063</v>
      </c>
      <c r="L226" s="53">
        <v>0.261131405830383</v>
      </c>
      <c r="M226" s="53">
        <v>0.247248232364655</v>
      </c>
      <c r="N226" s="53">
        <v>0.238910481333733</v>
      </c>
      <c r="O226" s="53">
        <v>0.267367422580719</v>
      </c>
      <c r="P226" s="53">
        <v>0.278742045164108</v>
      </c>
      <c r="Q226" s="53">
        <v>0.272117972373962</v>
      </c>
      <c r="R226" s="53">
        <v>0.294737547636032</v>
      </c>
      <c r="S226" s="53">
        <v>0.322334796190262</v>
      </c>
      <c r="T226" s="53">
        <v>0.267129123210907</v>
      </c>
      <c r="U226" s="53">
        <v>0.23938350379467</v>
      </c>
      <c r="V226" s="53">
        <v>0.315850287675858</v>
      </c>
      <c r="W226" s="53">
        <v>0.238980859518051</v>
      </c>
      <c r="X226" s="53">
        <v>0.101111523807049</v>
      </c>
      <c r="Y226" s="53">
        <v>0.0130687290802598</v>
      </c>
      <c r="Z226" s="53">
        <v>0.0843395963311195</v>
      </c>
      <c r="AA226" s="53">
        <v>0.0860728025436401</v>
      </c>
      <c r="AB226" s="53">
        <v>0.0384651049971581</v>
      </c>
      <c r="AC226" s="53">
        <v>0.0334001369774342</v>
      </c>
      <c r="AD226" s="53">
        <v>-0.0111263208091259</v>
      </c>
      <c r="AE226" s="53">
        <v>0.00563474791124463</v>
      </c>
      <c r="AF226" s="53">
        <v>-0.0661897733807564</v>
      </c>
      <c r="AG226" s="53">
        <v>-0.00933619402348995</v>
      </c>
      <c r="AH226" s="53">
        <v>-0.00270047271624207</v>
      </c>
      <c r="AI226" s="53">
        <v>-0.0101565402001143</v>
      </c>
      <c r="AJ226" s="53">
        <v>-0.00515089137479663</v>
      </c>
      <c r="AK226" s="53">
        <v>-0.0412973836064339</v>
      </c>
      <c r="AL226" s="53">
        <v>-0.036409679800272</v>
      </c>
      <c r="AM226" s="53">
        <v>-0.00651294086128473</v>
      </c>
      <c r="AN226" s="53">
        <v>-0.00376110011711717</v>
      </c>
      <c r="AO226" s="53">
        <v>-0.0249693803489208</v>
      </c>
      <c r="AP226" s="53">
        <v>-0.047922607511282</v>
      </c>
      <c r="AQ226" s="53">
        <v>-0.0868993699550629</v>
      </c>
      <c r="AR226" s="53">
        <v>-0.135993048548698</v>
      </c>
      <c r="AS226" s="53">
        <v>-0.124515682458878</v>
      </c>
      <c r="AT226" s="53">
        <v>-0.138374730944633</v>
      </c>
      <c r="AU226" s="53">
        <v>-0.180461212992668</v>
      </c>
      <c r="AV226" s="53">
        <v>-0.19710411131382</v>
      </c>
      <c r="AW226" s="53">
        <v>-0.195245996117592</v>
      </c>
      <c r="AX226" s="53">
        <v>-0.161890640854836</v>
      </c>
      <c r="AY226" s="53">
        <v>-0.148855850100517</v>
      </c>
      <c r="AZ226" s="53">
        <v>-0.130044221878052</v>
      </c>
      <c r="BA226" s="53">
        <v>-0.0595802813768387</v>
      </c>
      <c r="BB226" s="53">
        <v>-0.0616720765829086</v>
      </c>
      <c r="BC226" s="53">
        <v>0.0610393807291985</v>
      </c>
      <c r="BD226" s="53">
        <v>-0.00189756788313389</v>
      </c>
      <c r="BE226" s="53">
        <v>-0.0444766134023666</v>
      </c>
      <c r="BF226" s="53">
        <v>0.0244867485016584</v>
      </c>
      <c r="BG226" s="53">
        <v>-0.0213641654700041</v>
      </c>
      <c r="BH226" s="53">
        <v>-0.0353566408157349</v>
      </c>
      <c r="BI226" s="53">
        <v>-0.0106352716684341</v>
      </c>
      <c r="BJ226" s="53">
        <v>-0.0549698062241077</v>
      </c>
      <c r="BK226" s="53">
        <v>-0.0485395975410938</v>
      </c>
      <c r="BL226" s="53">
        <v>-0.047954298555851</v>
      </c>
      <c r="BM226" s="53">
        <v>-0.00474781636148691</v>
      </c>
      <c r="BN226" s="53">
        <v>-0.00389972049742937</v>
      </c>
      <c r="BO226" s="53">
        <v>-0.0190381538122892</v>
      </c>
      <c r="BP226" s="53">
        <v>0.00192927673924714</v>
      </c>
      <c r="BQ226" s="53">
        <v>0.0265947617590427</v>
      </c>
      <c r="BR226" s="53">
        <v>0.00710089039057493</v>
      </c>
      <c r="BS226" s="53">
        <v>-0.00115231692325324</v>
      </c>
      <c r="BT226" s="53">
        <v>-0.0168245378881693</v>
      </c>
      <c r="BU226" s="53">
        <v>-0.0669108256697655</v>
      </c>
      <c r="BV226" s="53">
        <v>-0.123470455408096</v>
      </c>
      <c r="BW226" s="53">
        <v>-0.172619551420212</v>
      </c>
      <c r="BX226" s="53">
        <v>-0.193888232111931</v>
      </c>
      <c r="BY226" s="53">
        <v>-0.179657250642776</v>
      </c>
      <c r="BZ226" s="53">
        <v>-0.209429457783699</v>
      </c>
      <c r="CA226" s="53">
        <v>-0.221743404865265</v>
      </c>
      <c r="CB226" s="53">
        <v>-0.236299008131027</v>
      </c>
      <c r="CC226" s="53">
        <v>-0.268470495939255</v>
      </c>
      <c r="CD226" s="53">
        <v>-0.306801110506058</v>
      </c>
      <c r="CE226" s="53">
        <v>-0.271051496267319</v>
      </c>
      <c r="CF226" s="53">
        <v>-0.272439807653427</v>
      </c>
      <c r="CG226" s="53">
        <v>-0.280758947134018</v>
      </c>
      <c r="CH226" s="53">
        <v>-0.258476823568344</v>
      </c>
      <c r="CI226" s="53">
        <v>-0.308020234107971</v>
      </c>
      <c r="CJ226" s="53">
        <v>-0.295514643192291</v>
      </c>
      <c r="CK226" s="53">
        <v>-0.300324350595474</v>
      </c>
      <c r="CL226" s="53">
        <v>-0.294066786766052</v>
      </c>
      <c r="CM226" s="53">
        <v>-0.32361513376236</v>
      </c>
      <c r="CN226" s="53">
        <v>-0.379473358392715</v>
      </c>
      <c r="CO226" s="53">
        <v>-0.38826397061348</v>
      </c>
      <c r="CP226" s="53">
        <v>-0.375285416841507</v>
      </c>
      <c r="CQ226" s="53">
        <v>-0.39036637544632</v>
      </c>
      <c r="CR226" s="53">
        <v>-0.406967341899872</v>
      </c>
      <c r="CS226" s="53">
        <v>-0.431589215993881</v>
      </c>
      <c r="CT226" s="53">
        <v>-0.429769784212112</v>
      </c>
      <c r="CU226" s="53">
        <v>-0.43644791841507</v>
      </c>
      <c r="CV226" s="53">
        <v>-0.403513014316559</v>
      </c>
      <c r="CW226" s="53">
        <v>-0.438040912151337</v>
      </c>
      <c r="CX226" s="53">
        <v>-0.44235435128212</v>
      </c>
      <c r="CY226" s="53">
        <v>-0.351664543151855</v>
      </c>
      <c r="CZ226" s="53">
        <v>-0.338949054479599</v>
      </c>
      <c r="DA226" s="53">
        <v>0.0828578546643257</v>
      </c>
      <c r="DB226" s="53">
        <v>0.116775192320347</v>
      </c>
      <c r="DC226" s="53">
        <v>0.125469386577606</v>
      </c>
      <c r="DD226" s="53">
        <v>0.134656995534897</v>
      </c>
      <c r="DE226" s="53">
        <v>0.149875596165657</v>
      </c>
      <c r="DF226" s="53">
        <v>0.231652230024338</v>
      </c>
      <c r="DG226" s="53">
        <v>0.286088883876801</v>
      </c>
      <c r="DH226" s="53">
        <v>0.340857058763504</v>
      </c>
      <c r="DI226" s="53">
        <v>0.320543676614761</v>
      </c>
      <c r="DJ226" s="53">
        <v>0.311620622873306</v>
      </c>
      <c r="DK226" s="53">
        <v>0.296871066093445</v>
      </c>
      <c r="DL226" s="53">
        <v>0.307397603988647</v>
      </c>
      <c r="DM226" s="53">
        <v>0.3159119784832</v>
      </c>
      <c r="DN226" s="53">
        <v>0.317564129829407</v>
      </c>
      <c r="DO226" s="53">
        <v>0.320495873689651</v>
      </c>
      <c r="DP226" s="53">
        <v>0.284784078598022</v>
      </c>
      <c r="DQ226" s="53">
        <v>0.265291661024094</v>
      </c>
      <c r="DR226" s="53">
        <v>0.357430696487427</v>
      </c>
      <c r="DS226" s="53">
        <v>0.330647528171539</v>
      </c>
      <c r="DT226" s="53">
        <v>0.249337837100029</v>
      </c>
      <c r="DU226" s="53">
        <v>0.210444137454033</v>
      </c>
      <c r="DV226" s="53">
        <v>0.302983671426773</v>
      </c>
      <c r="DW226" s="53">
        <v>0.290485918521881</v>
      </c>
      <c r="DX226" s="53">
        <v>0.272650420665741</v>
      </c>
      <c r="DY226" s="53">
        <v>0.279899388551712</v>
      </c>
      <c r="DZ226" s="53">
        <v>0.249928534030914</v>
      </c>
      <c r="EA226" s="53">
        <v>0.298861086368561</v>
      </c>
      <c r="EB226" s="53">
        <v>0.265367180109024</v>
      </c>
      <c r="EC226" s="53">
        <v>0.286471158266068</v>
      </c>
      <c r="ED226" s="53">
        <v>0.294495195150375</v>
      </c>
      <c r="EE226" s="53">
        <v>0.295358240604401</v>
      </c>
      <c r="EF226" s="53">
        <v>0.278081774711609</v>
      </c>
      <c r="EG226" s="53">
        <v>0.29147869348526</v>
      </c>
      <c r="EH226" s="53">
        <v>0.283860802650452</v>
      </c>
      <c r="EI226" s="53">
        <v>0.318567246198654</v>
      </c>
      <c r="EJ226" s="53">
        <v>0.315061539411545</v>
      </c>
      <c r="EK226" s="53">
        <v>0.323401600122452</v>
      </c>
      <c r="EL226" s="53">
        <v>0.356306612491608</v>
      </c>
      <c r="EM226" s="53">
        <v>0.326120436191559</v>
      </c>
      <c r="EN226" s="53">
        <v>0.264048218727112</v>
      </c>
      <c r="EO226" s="53">
        <v>0.290606528520584</v>
      </c>
      <c r="EP226" s="53">
        <v>0.293348461389542</v>
      </c>
      <c r="EQ226" s="53">
        <v>0.275883853435516</v>
      </c>
      <c r="ER226" s="53">
        <v>0.257421523332596</v>
      </c>
      <c r="ES226" s="53">
        <v>0.265957772731781</v>
      </c>
      <c r="ET226" s="53">
        <v>0.266378223896027</v>
      </c>
      <c r="EU226" s="53">
        <v>0.313940912485123</v>
      </c>
      <c r="EV226" s="53">
        <v>0.337065994739532</v>
      </c>
      <c r="EW226" s="53">
        <v>0.31684011220932</v>
      </c>
      <c r="EX226" s="53">
        <v>0.302032828330994</v>
      </c>
    </row>
    <row r="227" s="53" customFormat="1" spans="1:154">
      <c r="A227" s="54">
        <v>300679</v>
      </c>
      <c r="B227" s="62">
        <v>300679</v>
      </c>
      <c r="C227" s="53" t="s">
        <v>690</v>
      </c>
      <c r="D227" s="55">
        <v>43851</v>
      </c>
      <c r="E227" s="53">
        <v>0.0182761084288359</v>
      </c>
      <c r="F227" s="53">
        <v>0.0143125634640455</v>
      </c>
      <c r="G227" s="53">
        <v>-0.0495220124721527</v>
      </c>
      <c r="H227" s="53">
        <v>-0.135207250714302</v>
      </c>
      <c r="I227" s="53">
        <v>-0.170995220541954</v>
      </c>
      <c r="J227" s="53">
        <v>-0.203025862574577</v>
      </c>
      <c r="K227" s="53">
        <v>-0.247367426753044</v>
      </c>
      <c r="L227" s="53">
        <v>-0.249467372894287</v>
      </c>
      <c r="M227" s="53">
        <v>-0.25599667429924</v>
      </c>
      <c r="N227" s="53">
        <v>-0.275690883398056</v>
      </c>
      <c r="O227" s="53">
        <v>-0.272909015417099</v>
      </c>
      <c r="P227" s="53">
        <v>-0.255161553621292</v>
      </c>
      <c r="Q227" s="53">
        <v>-0.238539651036263</v>
      </c>
      <c r="R227" s="53">
        <v>-0.236261054873466</v>
      </c>
      <c r="S227" s="53">
        <v>-0.228761255741119</v>
      </c>
      <c r="T227" s="53">
        <v>-0.262037336826324</v>
      </c>
      <c r="U227" s="53">
        <v>-0.230538621544838</v>
      </c>
      <c r="V227" s="53">
        <v>-0.199089169502258</v>
      </c>
      <c r="W227" s="53">
        <v>-0.12873575091362</v>
      </c>
      <c r="X227" s="53">
        <v>-0.0633763074874878</v>
      </c>
      <c r="Y227" s="53">
        <v>-0.108064822852612</v>
      </c>
      <c r="Z227" s="53">
        <v>-0.154070988297462</v>
      </c>
      <c r="AA227" s="53">
        <v>-0.0836992114782333</v>
      </c>
      <c r="AB227" s="53">
        <v>-0.0925331264734268</v>
      </c>
      <c r="AC227" s="53">
        <v>-0.040295198559761</v>
      </c>
      <c r="AD227" s="53">
        <v>-0.0952479764819145</v>
      </c>
      <c r="AE227" s="53">
        <v>-0.116242997348309</v>
      </c>
      <c r="AF227" s="53">
        <v>-0.101847395300865</v>
      </c>
      <c r="AG227" s="53">
        <v>-0.128103688359261</v>
      </c>
      <c r="AH227" s="53">
        <v>-0.12958961725235</v>
      </c>
      <c r="AI227" s="53">
        <v>-0.162786886096001</v>
      </c>
      <c r="AJ227" s="53">
        <v>-0.178861558437347</v>
      </c>
      <c r="AK227" s="53">
        <v>-0.176266849040985</v>
      </c>
      <c r="AL227" s="53">
        <v>-0.174956798553467</v>
      </c>
      <c r="AM227" s="53">
        <v>-0.150398090481758</v>
      </c>
      <c r="AN227" s="53">
        <v>-0.0695052593946457</v>
      </c>
      <c r="AO227" s="53">
        <v>-0.080074816942215</v>
      </c>
      <c r="AP227" s="53">
        <v>-0.115889377892017</v>
      </c>
      <c r="AQ227" s="53">
        <v>-0.110189691185951</v>
      </c>
      <c r="AR227" s="53">
        <v>-0.094099260866642</v>
      </c>
      <c r="AS227" s="53">
        <v>-0.0294528529047966</v>
      </c>
      <c r="AT227" s="53">
        <v>0.0135114509612322</v>
      </c>
      <c r="AU227" s="53">
        <v>-0.0197113640606403</v>
      </c>
      <c r="AV227" s="53">
        <v>-0.0762622654438019</v>
      </c>
      <c r="AW227" s="53">
        <v>-0.0872185379266739</v>
      </c>
      <c r="AX227" s="53">
        <v>-0.0729786679148674</v>
      </c>
      <c r="AY227" s="53">
        <v>-0.12419443577528</v>
      </c>
      <c r="AZ227" s="53">
        <v>-0.14253956079483</v>
      </c>
      <c r="BA227" s="53">
        <v>-0.134056776762009</v>
      </c>
      <c r="BB227" s="53">
        <v>-0.151585251092911</v>
      </c>
      <c r="BC227" s="53">
        <v>-0.00834131240844727</v>
      </c>
      <c r="BD227" s="53">
        <v>-0.022091843187809</v>
      </c>
      <c r="BE227" s="53">
        <v>-0.0664775818586349</v>
      </c>
      <c r="BF227" s="53">
        <v>-0.114915043115616</v>
      </c>
      <c r="BG227" s="53">
        <v>-0.152362048625946</v>
      </c>
      <c r="BH227" s="53">
        <v>-0.181760758161545</v>
      </c>
      <c r="BI227" s="53">
        <v>-0.218857139348984</v>
      </c>
      <c r="BJ227" s="53">
        <v>-0.191264674067497</v>
      </c>
      <c r="BK227" s="53">
        <v>-0.193954065442085</v>
      </c>
      <c r="BL227" s="53">
        <v>-0.196433454751968</v>
      </c>
      <c r="BM227" s="53">
        <v>-0.186186566948891</v>
      </c>
      <c r="BN227" s="53">
        <v>-0.187154591083527</v>
      </c>
      <c r="BO227" s="53">
        <v>-0.186811476945877</v>
      </c>
      <c r="BP227" s="53">
        <v>-0.187690183520317</v>
      </c>
      <c r="BQ227" s="53">
        <v>-0.183281391859055</v>
      </c>
      <c r="BR227" s="53">
        <v>-0.208361923694611</v>
      </c>
      <c r="BS227" s="53">
        <v>-0.191258817911148</v>
      </c>
      <c r="BT227" s="53">
        <v>-0.140072196722031</v>
      </c>
      <c r="BU227" s="53">
        <v>-0.0597789064049721</v>
      </c>
      <c r="BV227" s="53">
        <v>0.0280061736702919</v>
      </c>
      <c r="BW227" s="53">
        <v>-0.0156104937195778</v>
      </c>
      <c r="BX227" s="53">
        <v>-0.0454067289829254</v>
      </c>
      <c r="BY227" s="53">
        <v>0.0169674158096313</v>
      </c>
      <c r="BZ227" s="53">
        <v>0.0165682379156351</v>
      </c>
      <c r="CA227" s="53">
        <v>0.0493499226868153</v>
      </c>
      <c r="CB227" s="53">
        <v>0.0107537489384413</v>
      </c>
      <c r="CC227" s="53">
        <v>0.00191830447874963</v>
      </c>
      <c r="CD227" s="53">
        <v>0.0079563707113266</v>
      </c>
      <c r="CE227" s="53">
        <v>-0.00437640771269798</v>
      </c>
      <c r="CF227" s="53">
        <v>-0.0113009121268988</v>
      </c>
      <c r="CG227" s="53">
        <v>-0.00101386778987944</v>
      </c>
      <c r="CH227" s="53">
        <v>-0.0396477095782757</v>
      </c>
      <c r="CI227" s="53">
        <v>-0.0194671712815762</v>
      </c>
      <c r="CJ227" s="53">
        <v>-0.00550354272127151</v>
      </c>
      <c r="CK227" s="53">
        <v>-0.0118427071720362</v>
      </c>
      <c r="CL227" s="53">
        <v>0.0208193939179182</v>
      </c>
      <c r="CM227" s="53">
        <v>0.0125548411160707</v>
      </c>
      <c r="CN227" s="53">
        <v>-0.0108788292855024</v>
      </c>
      <c r="CO227" s="53">
        <v>-0.0367810241878033</v>
      </c>
      <c r="CP227" s="53">
        <v>-0.055127676576376</v>
      </c>
      <c r="CQ227" s="53">
        <v>-0.0711880549788475</v>
      </c>
      <c r="CR227" s="53">
        <v>-0.0627702996134758</v>
      </c>
      <c r="CS227" s="53">
        <v>-0.0713119655847549</v>
      </c>
      <c r="CT227" s="53">
        <v>-0.110745921730995</v>
      </c>
      <c r="CU227" s="53">
        <v>-0.122373476624489</v>
      </c>
      <c r="CV227" s="53">
        <v>-0.136670917272568</v>
      </c>
      <c r="CW227" s="53">
        <v>-0.176787570118904</v>
      </c>
      <c r="CX227" s="53">
        <v>-0.172797501087189</v>
      </c>
      <c r="CY227" s="53">
        <v>-0.162248879671097</v>
      </c>
      <c r="CZ227" s="53">
        <v>-0.167548730969429</v>
      </c>
      <c r="DA227" s="53">
        <v>0.00795767456293106</v>
      </c>
      <c r="DB227" s="53">
        <v>0.0177446603775024</v>
      </c>
      <c r="DC227" s="53">
        <v>-0.00170417502522469</v>
      </c>
      <c r="DD227" s="53">
        <v>-0.038951963186264</v>
      </c>
      <c r="DE227" s="53">
        <v>-0.0372929200530052</v>
      </c>
      <c r="DF227" s="53">
        <v>-0.0399248450994492</v>
      </c>
      <c r="DG227" s="53">
        <v>-0.0471700355410576</v>
      </c>
      <c r="DH227" s="53">
        <v>-0.0768624469637871</v>
      </c>
      <c r="DI227" s="53">
        <v>-0.0807023569941521</v>
      </c>
      <c r="DJ227" s="53">
        <v>-0.0979171693325043</v>
      </c>
      <c r="DK227" s="53">
        <v>-0.105382189154625</v>
      </c>
      <c r="DL227" s="53">
        <v>-0.0866666957736015</v>
      </c>
      <c r="DM227" s="53">
        <v>-0.0703879222273827</v>
      </c>
      <c r="DN227" s="53">
        <v>-0.0672306194901466</v>
      </c>
      <c r="DO227" s="53">
        <v>-0.0641396045684814</v>
      </c>
      <c r="DP227" s="53">
        <v>-0.0723351687192917</v>
      </c>
      <c r="DQ227" s="53">
        <v>-0.0579395517706871</v>
      </c>
      <c r="DR227" s="53">
        <v>-0.0776767209172249</v>
      </c>
      <c r="DS227" s="53">
        <v>-0.0876165926456451</v>
      </c>
      <c r="DT227" s="53">
        <v>-0.110042229294777</v>
      </c>
      <c r="DU227" s="53">
        <v>-0.11111406981945</v>
      </c>
      <c r="DV227" s="53">
        <v>-0.127324014902115</v>
      </c>
      <c r="DW227" s="53">
        <v>-0.119326375424862</v>
      </c>
      <c r="DX227" s="53">
        <v>-0.127761110663414</v>
      </c>
      <c r="DY227" s="53">
        <v>-0.108304873108864</v>
      </c>
      <c r="DZ227" s="53">
        <v>-0.124661467969418</v>
      </c>
      <c r="EA227" s="53">
        <v>-0.136821046471596</v>
      </c>
      <c r="EB227" s="53">
        <v>-0.12846352159977</v>
      </c>
      <c r="EC227" s="53">
        <v>-0.14238703250885</v>
      </c>
      <c r="ED227" s="53">
        <v>-0.136948451399803</v>
      </c>
      <c r="EE227" s="53">
        <v>-0.180432766675949</v>
      </c>
      <c r="EF227" s="53">
        <v>-0.157873600721359</v>
      </c>
      <c r="EG227" s="53">
        <v>-0.175459414720535</v>
      </c>
      <c r="EH227" s="53">
        <v>-0.188112989068031</v>
      </c>
      <c r="EI227" s="53">
        <v>-0.157215133309364</v>
      </c>
      <c r="EJ227" s="53">
        <v>-0.108984395861626</v>
      </c>
      <c r="EK227" s="53">
        <v>-0.111289404332638</v>
      </c>
      <c r="EL227" s="53">
        <v>-0.123670294880867</v>
      </c>
      <c r="EM227" s="53">
        <v>-0.0920684188604355</v>
      </c>
      <c r="EN227" s="53">
        <v>-0.0576313324272633</v>
      </c>
      <c r="EO227" s="53">
        <v>0.023075457662344</v>
      </c>
      <c r="EP227" s="53">
        <v>0.0576220005750656</v>
      </c>
      <c r="EQ227" s="53">
        <v>0.0329408533871174</v>
      </c>
      <c r="ER227" s="53">
        <v>0.0158239100128412</v>
      </c>
      <c r="ES227" s="53">
        <v>0.0164951924234629</v>
      </c>
      <c r="ET227" s="53">
        <v>0.0450325086712837</v>
      </c>
      <c r="EU227" s="53">
        <v>0.0339333824813366</v>
      </c>
      <c r="EV227" s="53">
        <v>0.0115981958806515</v>
      </c>
      <c r="EW227" s="53">
        <v>0.00953235477209091</v>
      </c>
      <c r="EX227" s="53">
        <v>-0.00269626802764833</v>
      </c>
    </row>
    <row r="228" s="53" customFormat="1" spans="1:154">
      <c r="A228" s="54">
        <v>300686</v>
      </c>
      <c r="B228" s="62">
        <v>300686</v>
      </c>
      <c r="C228" s="53" t="s">
        <v>693</v>
      </c>
      <c r="D228" s="55">
        <v>43851</v>
      </c>
      <c r="E228" s="53">
        <v>0.0029510585591197</v>
      </c>
      <c r="F228" s="53">
        <v>-0.040915135294199</v>
      </c>
      <c r="G228" s="53">
        <v>-0.116086326539516</v>
      </c>
      <c r="H228" s="53">
        <v>-0.166735902428627</v>
      </c>
      <c r="I228" s="53">
        <v>-0.182609617710114</v>
      </c>
      <c r="J228" s="53">
        <v>-0.183360278606415</v>
      </c>
      <c r="K228" s="53">
        <v>-0.202575474977493</v>
      </c>
      <c r="L228" s="53">
        <v>-0.169623360037804</v>
      </c>
      <c r="M228" s="53">
        <v>-0.189842522144318</v>
      </c>
      <c r="N228" s="53">
        <v>-0.182684406638145</v>
      </c>
      <c r="O228" s="53">
        <v>-0.174896329641342</v>
      </c>
      <c r="P228" s="53">
        <v>-0.0239500813186169</v>
      </c>
      <c r="Q228" s="53">
        <v>0.0681556612253189</v>
      </c>
      <c r="R228" s="53">
        <v>0.0406798832118511</v>
      </c>
      <c r="S228" s="53">
        <v>0.0519828535616398</v>
      </c>
      <c r="T228" s="53">
        <v>0.0278374925255775</v>
      </c>
      <c r="U228" s="53">
        <v>0.0327328406274319</v>
      </c>
      <c r="V228" s="53">
        <v>0.0381416045129299</v>
      </c>
      <c r="W228" s="53">
        <v>0.0269517321139574</v>
      </c>
      <c r="X228" s="53">
        <v>0.0252358261495829</v>
      </c>
      <c r="Y228" s="53">
        <v>0.00654782028868794</v>
      </c>
      <c r="Z228" s="53">
        <v>-0.00650990149006248</v>
      </c>
      <c r="AA228" s="53">
        <v>0.0773296281695366</v>
      </c>
      <c r="AB228" s="53">
        <v>0.0404043719172478</v>
      </c>
      <c r="AC228" s="53">
        <v>0.118337012827396</v>
      </c>
      <c r="AD228" s="53">
        <v>0.0806970968842506</v>
      </c>
      <c r="AE228" s="53">
        <v>0.176369309425354</v>
      </c>
      <c r="AF228" s="53">
        <v>0.186665505170822</v>
      </c>
      <c r="AG228" s="53">
        <v>0.219921752810478</v>
      </c>
      <c r="AH228" s="53">
        <v>0.268732696771622</v>
      </c>
      <c r="AI228" s="53">
        <v>0.252225756645203</v>
      </c>
      <c r="AJ228" s="53">
        <v>0.217549502849579</v>
      </c>
      <c r="AK228" s="53">
        <v>0.173289656639099</v>
      </c>
      <c r="AL228" s="53">
        <v>0.182009503245354</v>
      </c>
      <c r="AM228" s="53">
        <v>0.229357734322548</v>
      </c>
      <c r="AN228" s="53">
        <v>0.266411453485489</v>
      </c>
      <c r="AO228" s="53">
        <v>0.246780291199684</v>
      </c>
      <c r="AP228" s="53">
        <v>0.228814214468002</v>
      </c>
      <c r="AQ228" s="53">
        <v>0.198782876133919</v>
      </c>
      <c r="AR228" s="53">
        <v>0.254202753305435</v>
      </c>
      <c r="AS228" s="53">
        <v>0.259847223758698</v>
      </c>
      <c r="AT228" s="53">
        <v>0.259982585906982</v>
      </c>
      <c r="AU228" s="53">
        <v>0.235292971134186</v>
      </c>
      <c r="AV228" s="53">
        <v>0.201314181089401</v>
      </c>
      <c r="AW228" s="53">
        <v>0.268568783998489</v>
      </c>
      <c r="AX228" s="53">
        <v>0.238997101783752</v>
      </c>
      <c r="AY228" s="53">
        <v>0.222830533981323</v>
      </c>
      <c r="AZ228" s="53">
        <v>0.176778361201286</v>
      </c>
      <c r="BA228" s="53">
        <v>0.158593475818634</v>
      </c>
      <c r="BB228" s="53">
        <v>0.112779930233955</v>
      </c>
      <c r="BC228" s="53">
        <v>-0.0364498496055603</v>
      </c>
      <c r="BD228" s="53">
        <v>-0.0881493166089058</v>
      </c>
      <c r="BE228" s="53">
        <v>-0.129358887672424</v>
      </c>
      <c r="BF228" s="53">
        <v>-0.162473574280739</v>
      </c>
      <c r="BG228" s="53">
        <v>-0.183101087808609</v>
      </c>
      <c r="BH228" s="53">
        <v>-0.199954748153687</v>
      </c>
      <c r="BI228" s="53">
        <v>-0.172494471073151</v>
      </c>
      <c r="BJ228" s="53">
        <v>-0.112112805247307</v>
      </c>
      <c r="BK228" s="53">
        <v>-0.118694707751274</v>
      </c>
      <c r="BL228" s="53">
        <v>-0.135353520512581</v>
      </c>
      <c r="BM228" s="53">
        <v>-0.147410005331039</v>
      </c>
      <c r="BN228" s="53">
        <v>-0.0481189489364624</v>
      </c>
      <c r="BO228" s="53">
        <v>0.0140439663082361</v>
      </c>
      <c r="BP228" s="53">
        <v>0.0152938328683376</v>
      </c>
      <c r="BQ228" s="53">
        <v>-0.024040799587965</v>
      </c>
      <c r="BR228" s="53">
        <v>-0.0431171581149101</v>
      </c>
      <c r="BS228" s="53">
        <v>-0.0483916886150837</v>
      </c>
      <c r="BT228" s="53">
        <v>-0.038847416639328</v>
      </c>
      <c r="BU228" s="53">
        <v>-0.0826954245567322</v>
      </c>
      <c r="BV228" s="53">
        <v>-0.0745976790785789</v>
      </c>
      <c r="BW228" s="53">
        <v>-0.0887779071927071</v>
      </c>
      <c r="BX228" s="53">
        <v>-0.111724182963371</v>
      </c>
      <c r="BY228" s="53">
        <v>-0.0297348313033581</v>
      </c>
      <c r="BZ228" s="53">
        <v>-0.0573026649653912</v>
      </c>
      <c r="CA228" s="53">
        <v>-0.0208641979843378</v>
      </c>
      <c r="CB228" s="53">
        <v>-0.0496274754405022</v>
      </c>
      <c r="CC228" s="53">
        <v>0.0493036955595016</v>
      </c>
      <c r="CD228" s="53">
        <v>0.0644691064953804</v>
      </c>
      <c r="CE228" s="53">
        <v>0.105424456298351</v>
      </c>
      <c r="CF228" s="53">
        <v>0.0827915742993355</v>
      </c>
      <c r="CG228" s="53">
        <v>0.0399828627705574</v>
      </c>
      <c r="CH228" s="53">
        <v>0.00786289572715759</v>
      </c>
      <c r="CI228" s="53">
        <v>-0.0248037278652191</v>
      </c>
      <c r="CJ228" s="53">
        <v>-0.00786187127232552</v>
      </c>
      <c r="CK228" s="53">
        <v>-0.0263619478791952</v>
      </c>
      <c r="CL228" s="53">
        <v>0.00586072495207191</v>
      </c>
      <c r="CM228" s="53">
        <v>-0.0118827130645514</v>
      </c>
      <c r="CN228" s="53">
        <v>-0.038012508302927</v>
      </c>
      <c r="CO228" s="53">
        <v>-0.037585586309433</v>
      </c>
      <c r="CP228" s="53">
        <v>-0.0255286954343319</v>
      </c>
      <c r="CQ228" s="53">
        <v>-0.0520825311541557</v>
      </c>
      <c r="CR228" s="53">
        <v>-0.0496337562799454</v>
      </c>
      <c r="CS228" s="53">
        <v>-0.071229450404644</v>
      </c>
      <c r="CT228" s="53">
        <v>-0.0899293348193169</v>
      </c>
      <c r="CU228" s="53">
        <v>-0.076661542057991</v>
      </c>
      <c r="CV228" s="53">
        <v>-0.0669345259666443</v>
      </c>
      <c r="CW228" s="53">
        <v>-0.0810914635658264</v>
      </c>
      <c r="CX228" s="53">
        <v>-0.078347273170948</v>
      </c>
      <c r="CY228" s="53">
        <v>-0.0748897790908813</v>
      </c>
      <c r="CZ228" s="53">
        <v>-0.0933843478560448</v>
      </c>
      <c r="DA228" s="53">
        <v>0.0509737096726894</v>
      </c>
      <c r="DB228" s="53">
        <v>0.0588069818913937</v>
      </c>
      <c r="DC228" s="53">
        <v>0.024845365434885</v>
      </c>
      <c r="DD228" s="53">
        <v>0.00731046218425035</v>
      </c>
      <c r="DE228" s="53">
        <v>0.0120642716065049</v>
      </c>
      <c r="DF228" s="53">
        <v>0.0281672812998295</v>
      </c>
      <c r="DG228" s="53">
        <v>-0.0185082070529461</v>
      </c>
      <c r="DH228" s="53">
        <v>-0.04593775421381</v>
      </c>
      <c r="DI228" s="53">
        <v>-0.0595750100910664</v>
      </c>
      <c r="DJ228" s="53">
        <v>-0.0357580855488777</v>
      </c>
      <c r="DK228" s="53">
        <v>-0.0159135274589062</v>
      </c>
      <c r="DL228" s="53">
        <v>0.0357416644692421</v>
      </c>
      <c r="DM228" s="53">
        <v>0.0656844973564148</v>
      </c>
      <c r="DN228" s="53">
        <v>0.0369588509202003</v>
      </c>
      <c r="DO228" s="53">
        <v>0.0875964537262917</v>
      </c>
      <c r="DP228" s="53">
        <v>0.0825274512171745</v>
      </c>
      <c r="DQ228" s="53">
        <v>0.0926973298192024</v>
      </c>
      <c r="DR228" s="53">
        <v>0.0885618180036545</v>
      </c>
      <c r="DS228" s="53">
        <v>0.121219962835312</v>
      </c>
      <c r="DT228" s="53">
        <v>0.111406311392784</v>
      </c>
      <c r="DU228" s="53">
        <v>0.10689852386713</v>
      </c>
      <c r="DV228" s="53">
        <v>0.116787075996399</v>
      </c>
      <c r="DW228" s="53">
        <v>0.118637263774872</v>
      </c>
      <c r="DX228" s="53">
        <v>0.109279833734035</v>
      </c>
      <c r="DY228" s="53">
        <v>0.150774016976357</v>
      </c>
      <c r="DZ228" s="53">
        <v>0.14189738035202</v>
      </c>
      <c r="EA228" s="53">
        <v>0.138638406991959</v>
      </c>
      <c r="EB228" s="53">
        <v>0.133769199252129</v>
      </c>
      <c r="EC228" s="53">
        <v>0.126070097088814</v>
      </c>
      <c r="ED228" s="53">
        <v>0.197513923048973</v>
      </c>
      <c r="EE228" s="53">
        <v>0.223815709352493</v>
      </c>
      <c r="EF228" s="53">
        <v>0.221259400248528</v>
      </c>
      <c r="EG228" s="53">
        <v>0.209666177630424</v>
      </c>
      <c r="EH228" s="53">
        <v>0.201444178819656</v>
      </c>
      <c r="EI228" s="53">
        <v>0.267292469739914</v>
      </c>
      <c r="EJ228" s="53">
        <v>0.272123545408249</v>
      </c>
      <c r="EK228" s="53">
        <v>0.270235806703568</v>
      </c>
      <c r="EL228" s="53">
        <v>0.278399527072906</v>
      </c>
      <c r="EM228" s="53">
        <v>0.247941270470619</v>
      </c>
      <c r="EN228" s="53">
        <v>0.291304230690002</v>
      </c>
      <c r="EO228" s="53">
        <v>0.323502540588379</v>
      </c>
      <c r="EP228" s="53">
        <v>0.321189135313034</v>
      </c>
      <c r="EQ228" s="53">
        <v>0.318095207214355</v>
      </c>
      <c r="ER228" s="53">
        <v>0.302816331386566</v>
      </c>
      <c r="ES228" s="53">
        <v>0.356803119182587</v>
      </c>
      <c r="ET228" s="53">
        <v>0.317504435777664</v>
      </c>
      <c r="EU228" s="53">
        <v>0.315494805574417</v>
      </c>
      <c r="EV228" s="53">
        <v>0.26669842004776</v>
      </c>
      <c r="EW228" s="53">
        <v>0.245056048035622</v>
      </c>
      <c r="EX228" s="53">
        <v>0.217737078666687</v>
      </c>
    </row>
    <row r="229" s="53" customFormat="1" spans="1:154">
      <c r="A229" s="54">
        <v>300689</v>
      </c>
      <c r="B229" s="62">
        <v>300689</v>
      </c>
      <c r="C229" s="53" t="s">
        <v>696</v>
      </c>
      <c r="D229" s="55">
        <v>43851</v>
      </c>
      <c r="E229" s="53">
        <v>-0.00557197164744139</v>
      </c>
      <c r="F229" s="53">
        <v>0.0185964964330196</v>
      </c>
      <c r="G229" s="53">
        <v>-0.0224363226443529</v>
      </c>
      <c r="H229" s="53">
        <v>-0.0353124812245369</v>
      </c>
      <c r="I229" s="53">
        <v>-0.0690517202019691</v>
      </c>
      <c r="J229" s="53">
        <v>-0.0549625158309937</v>
      </c>
      <c r="K229" s="53">
        <v>-0.0231610238552094</v>
      </c>
      <c r="L229" s="53">
        <v>-0.0370706580579281</v>
      </c>
      <c r="M229" s="53">
        <v>-0.0655410811305046</v>
      </c>
      <c r="N229" s="53">
        <v>-0.0743431746959686</v>
      </c>
      <c r="O229" s="53">
        <v>-0.0610477030277252</v>
      </c>
      <c r="P229" s="53">
        <v>0.00178936496376991</v>
      </c>
      <c r="Q229" s="53">
        <v>-0.0276478286832571</v>
      </c>
      <c r="R229" s="53">
        <v>-0.010714496485889</v>
      </c>
      <c r="S229" s="53">
        <v>-0.00292949331924319</v>
      </c>
      <c r="T229" s="53">
        <v>-0.03615827485919</v>
      </c>
      <c r="U229" s="53">
        <v>-0.0364811196923256</v>
      </c>
      <c r="V229" s="53">
        <v>0.0321707837283611</v>
      </c>
      <c r="W229" s="53">
        <v>0.0512985251843929</v>
      </c>
      <c r="X229" s="53">
        <v>-0.0509721636772156</v>
      </c>
      <c r="Y229" s="53">
        <v>-0.0383263975381851</v>
      </c>
      <c r="Z229" s="53">
        <v>-0.0768623501062393</v>
      </c>
      <c r="AA229" s="53">
        <v>-0.108979649841785</v>
      </c>
      <c r="AB229" s="53">
        <v>-0.187861353158951</v>
      </c>
      <c r="AC229" s="53">
        <v>-0.180772125720978</v>
      </c>
      <c r="AD229" s="53">
        <v>-0.142626047134399</v>
      </c>
      <c r="AE229" s="53">
        <v>-0.165478840470314</v>
      </c>
      <c r="AF229" s="53">
        <v>-0.240892589092255</v>
      </c>
      <c r="AG229" s="53">
        <v>-0.237293899059296</v>
      </c>
      <c r="AH229" s="53">
        <v>-0.268643796443939</v>
      </c>
      <c r="AI229" s="53">
        <v>-0.280720174312592</v>
      </c>
      <c r="AJ229" s="53">
        <v>-0.282860070466995</v>
      </c>
      <c r="AK229" s="53">
        <v>-0.290878504514694</v>
      </c>
      <c r="AL229" s="53">
        <v>-0.288784384727478</v>
      </c>
      <c r="AM229" s="53">
        <v>-0.285968899726868</v>
      </c>
      <c r="AN229" s="53">
        <v>-0.283942848443985</v>
      </c>
      <c r="AO229" s="53">
        <v>-0.234162136912346</v>
      </c>
      <c r="AP229" s="53">
        <v>-0.22102877497673</v>
      </c>
      <c r="AQ229" s="53">
        <v>-0.20393767952919</v>
      </c>
      <c r="AR229" s="53">
        <v>-0.244752004742622</v>
      </c>
      <c r="AS229" s="53">
        <v>-0.268707305192947</v>
      </c>
      <c r="AT229" s="53">
        <v>-0.262651085853577</v>
      </c>
      <c r="AU229" s="53">
        <v>-0.312042891979218</v>
      </c>
      <c r="AV229" s="53">
        <v>-0.329293698072433</v>
      </c>
      <c r="AW229" s="53">
        <v>-0.325630664825439</v>
      </c>
      <c r="AX229" s="53">
        <v>-0.302257061004639</v>
      </c>
      <c r="AY229" s="53">
        <v>-0.326780676841736</v>
      </c>
      <c r="AZ229" s="53">
        <v>-0.316130995750427</v>
      </c>
      <c r="BA229" s="53">
        <v>-0.297605752944946</v>
      </c>
      <c r="BB229" s="53">
        <v>-0.292095929384232</v>
      </c>
      <c r="BC229" s="53">
        <v>-0.00552233494818211</v>
      </c>
      <c r="BD229" s="53">
        <v>0.0249683018773794</v>
      </c>
      <c r="BE229" s="53">
        <v>-0.00603167153894901</v>
      </c>
      <c r="BF229" s="53">
        <v>-0.0290133189409971</v>
      </c>
      <c r="BG229" s="53">
        <v>-0.0453052669763565</v>
      </c>
      <c r="BH229" s="53">
        <v>-0.0489326491951942</v>
      </c>
      <c r="BI229" s="53">
        <v>-0.0274951178580523</v>
      </c>
      <c r="BJ229" s="53">
        <v>-0.0575710833072662</v>
      </c>
      <c r="BK229" s="53">
        <v>-0.0645644515752792</v>
      </c>
      <c r="BL229" s="53">
        <v>-0.0599062032997608</v>
      </c>
      <c r="BM229" s="53">
        <v>-0.0470512099564075</v>
      </c>
      <c r="BN229" s="53">
        <v>0.0174149982631207</v>
      </c>
      <c r="BO229" s="53">
        <v>0.0045563718304038</v>
      </c>
      <c r="BP229" s="53">
        <v>0.0165527239441872</v>
      </c>
      <c r="BQ229" s="53">
        <v>0.0250759404152632</v>
      </c>
      <c r="BR229" s="53">
        <v>0.0164433531463146</v>
      </c>
      <c r="BS229" s="53">
        <v>0.0323758274316788</v>
      </c>
      <c r="BT229" s="53">
        <v>0.0684641525149345</v>
      </c>
      <c r="BU229" s="53">
        <v>0.093113549053669</v>
      </c>
      <c r="BV229" s="53">
        <v>0.0207060500979424</v>
      </c>
      <c r="BW229" s="53">
        <v>0.0414100103080273</v>
      </c>
      <c r="BX229" s="53">
        <v>0.0340496078133583</v>
      </c>
      <c r="BY229" s="53">
        <v>0.0161151364445686</v>
      </c>
      <c r="BZ229" s="53">
        <v>-0.0270436331629753</v>
      </c>
      <c r="CA229" s="53">
        <v>-0.055537972599268</v>
      </c>
      <c r="CB229" s="53">
        <v>-0.0668418407440186</v>
      </c>
      <c r="CC229" s="53">
        <v>-0.0839928165078163</v>
      </c>
      <c r="CD229" s="53">
        <v>-0.134325727820396</v>
      </c>
      <c r="CE229" s="53">
        <v>-0.113566920161247</v>
      </c>
      <c r="CF229" s="53">
        <v>-0.132629081606865</v>
      </c>
      <c r="CG229" s="53">
        <v>-0.138756647706032</v>
      </c>
      <c r="CH229" s="53">
        <v>-0.142593085765839</v>
      </c>
      <c r="CI229" s="53">
        <v>-0.162779405713081</v>
      </c>
      <c r="CJ229" s="53">
        <v>-0.160183668136597</v>
      </c>
      <c r="CK229" s="53">
        <v>-0.172374412417412</v>
      </c>
      <c r="CL229" s="53">
        <v>-0.159373596310616</v>
      </c>
      <c r="CM229" s="53">
        <v>-0.172898650169373</v>
      </c>
      <c r="CN229" s="53">
        <v>-0.195614010095596</v>
      </c>
      <c r="CO229" s="53">
        <v>-0.185017138719559</v>
      </c>
      <c r="CP229" s="53">
        <v>-0.191215917468071</v>
      </c>
      <c r="CQ229" s="53">
        <v>-0.200309097766876</v>
      </c>
      <c r="CR229" s="53">
        <v>-0.197844341397285</v>
      </c>
      <c r="CS229" s="53">
        <v>-0.232862517237663</v>
      </c>
      <c r="CT229" s="53">
        <v>-0.247576758265495</v>
      </c>
      <c r="CU229" s="53">
        <v>-0.238076314330101</v>
      </c>
      <c r="CV229" s="53">
        <v>-0.225124642252922</v>
      </c>
      <c r="CW229" s="53">
        <v>-0.238526627421379</v>
      </c>
      <c r="CX229" s="53">
        <v>-0.241184920072556</v>
      </c>
      <c r="CY229" s="53">
        <v>-0.24364823102951</v>
      </c>
      <c r="CZ229" s="53">
        <v>-0.246345788240433</v>
      </c>
      <c r="DA229" s="53">
        <v>0.0159701406955719</v>
      </c>
      <c r="DB229" s="53">
        <v>0.00964797101914883</v>
      </c>
      <c r="DC229" s="53">
        <v>-0.000384874641895294</v>
      </c>
      <c r="DD229" s="53">
        <v>0.00972061231732368</v>
      </c>
      <c r="DE229" s="53">
        <v>-0.00772667676210403</v>
      </c>
      <c r="DF229" s="53">
        <v>0.0099899098277092</v>
      </c>
      <c r="DG229" s="53">
        <v>0.0203538686037064</v>
      </c>
      <c r="DH229" s="53">
        <v>0.0365202017128468</v>
      </c>
      <c r="DI229" s="53">
        <v>0.0150431478396058</v>
      </c>
      <c r="DJ229" s="53">
        <v>0.0015828013420105</v>
      </c>
      <c r="DK229" s="53">
        <v>0.00202328246086836</v>
      </c>
      <c r="DL229" s="53">
        <v>0.000394144095480442</v>
      </c>
      <c r="DM229" s="53">
        <v>-0.0161844231188297</v>
      </c>
      <c r="DN229" s="53">
        <v>-0.0112474430352449</v>
      </c>
      <c r="DO229" s="53">
        <v>-0.011985657736659</v>
      </c>
      <c r="DP229" s="53">
        <v>-0.0365818478167057</v>
      </c>
      <c r="DQ229" s="53">
        <v>-0.0528371669352055</v>
      </c>
      <c r="DR229" s="53">
        <v>-0.02027359418571</v>
      </c>
      <c r="DS229" s="53">
        <v>-0.0257952492684126</v>
      </c>
      <c r="DT229" s="53">
        <v>-0.0556584373116493</v>
      </c>
      <c r="DU229" s="53">
        <v>-0.0637166351079941</v>
      </c>
      <c r="DV229" s="53">
        <v>-0.094892181456089</v>
      </c>
      <c r="DW229" s="53">
        <v>-0.109075009822845</v>
      </c>
      <c r="DX229" s="53">
        <v>-0.144797936081886</v>
      </c>
      <c r="DY229" s="53">
        <v>-0.109214372932911</v>
      </c>
      <c r="DZ229" s="53">
        <v>-0.0597644299268723</v>
      </c>
      <c r="EA229" s="53">
        <v>-0.0654662474989891</v>
      </c>
      <c r="EB229" s="53">
        <v>-0.0905470997095108</v>
      </c>
      <c r="EC229" s="53">
        <v>-0.10770720243454</v>
      </c>
      <c r="ED229" s="53">
        <v>-0.119994945824146</v>
      </c>
      <c r="EE229" s="53">
        <v>-0.125943765044212</v>
      </c>
      <c r="EF229" s="53">
        <v>-0.124247200787067</v>
      </c>
      <c r="EG229" s="53">
        <v>-0.112079337239265</v>
      </c>
      <c r="EH229" s="53">
        <v>-0.112580947577953</v>
      </c>
      <c r="EI229" s="53">
        <v>-0.0975747257471085</v>
      </c>
      <c r="EJ229" s="53">
        <v>-0.108549475669861</v>
      </c>
      <c r="EK229" s="53">
        <v>-0.0452437102794647</v>
      </c>
      <c r="EL229" s="53">
        <v>-0.00939498282968998</v>
      </c>
      <c r="EM229" s="53">
        <v>-0.00290077505633235</v>
      </c>
      <c r="EN229" s="53">
        <v>-0.0375163070857525</v>
      </c>
      <c r="EO229" s="53">
        <v>-0.0523784309625626</v>
      </c>
      <c r="EP229" s="53">
        <v>-0.0487869717180729</v>
      </c>
      <c r="EQ229" s="53">
        <v>-0.0631605908274651</v>
      </c>
      <c r="ER229" s="53">
        <v>-0.0656971484422684</v>
      </c>
      <c r="ES229" s="53">
        <v>-0.071534588932991</v>
      </c>
      <c r="ET229" s="53">
        <v>-0.0611126460134983</v>
      </c>
      <c r="EU229" s="53">
        <v>-0.0722342729568481</v>
      </c>
      <c r="EV229" s="53">
        <v>-0.0589262880384922</v>
      </c>
      <c r="EW229" s="53">
        <v>-0.0379377454519272</v>
      </c>
      <c r="EX229" s="53">
        <v>-0.0297303721308708</v>
      </c>
    </row>
    <row r="230" s="53" customFormat="1" spans="1:154">
      <c r="A230" s="54">
        <v>300691</v>
      </c>
      <c r="B230" s="62">
        <v>300691</v>
      </c>
      <c r="C230" s="53" t="s">
        <v>699</v>
      </c>
      <c r="D230" s="55">
        <v>43851</v>
      </c>
      <c r="E230" s="53">
        <v>0.00618885597214103</v>
      </c>
      <c r="F230" s="53">
        <v>0.0198185313493013</v>
      </c>
      <c r="G230" s="53">
        <v>0.00155816797632724</v>
      </c>
      <c r="H230" s="53">
        <v>-0.0238375794142485</v>
      </c>
      <c r="I230" s="53">
        <v>-0.0574105642735958</v>
      </c>
      <c r="J230" s="53">
        <v>-0.0757651999592781</v>
      </c>
      <c r="K230" s="53">
        <v>-0.10694881528616</v>
      </c>
      <c r="L230" s="53">
        <v>-0.108052432537079</v>
      </c>
      <c r="M230" s="53">
        <v>-0.0975659862160683</v>
      </c>
      <c r="N230" s="53">
        <v>-0.107910767197609</v>
      </c>
      <c r="O230" s="53">
        <v>-0.0758372843265533</v>
      </c>
      <c r="P230" s="53">
        <v>-0.0575318522751331</v>
      </c>
      <c r="Q230" s="53">
        <v>-0.0866696462035179</v>
      </c>
      <c r="R230" s="53">
        <v>-0.0430953092873096</v>
      </c>
      <c r="S230" s="53">
        <v>-0.0723045393824577</v>
      </c>
      <c r="T230" s="53">
        <v>-0.0590302757918835</v>
      </c>
      <c r="U230" s="53">
        <v>-0.0886139199137688</v>
      </c>
      <c r="V230" s="53">
        <v>-0.0968922823667526</v>
      </c>
      <c r="W230" s="53">
        <v>-0.095622606575489</v>
      </c>
      <c r="X230" s="53">
        <v>-0.0871659591794014</v>
      </c>
      <c r="Y230" s="53">
        <v>-0.0561441890895367</v>
      </c>
      <c r="Z230" s="53">
        <v>-0.0604148805141449</v>
      </c>
      <c r="AA230" s="53">
        <v>-0.139924392104149</v>
      </c>
      <c r="AB230" s="53">
        <v>-0.186152637004852</v>
      </c>
      <c r="AC230" s="53">
        <v>-0.19433169066906</v>
      </c>
      <c r="AD230" s="53">
        <v>-0.20295824110508</v>
      </c>
      <c r="AE230" s="53">
        <v>-0.221250340342522</v>
      </c>
      <c r="AF230" s="53">
        <v>-0.303754031658173</v>
      </c>
      <c r="AG230" s="53">
        <v>-0.282640159130096</v>
      </c>
      <c r="AH230" s="53">
        <v>-0.312529504299164</v>
      </c>
      <c r="AI230" s="53">
        <v>-0.272293984889984</v>
      </c>
      <c r="AJ230" s="53">
        <v>-0.297720670700073</v>
      </c>
      <c r="AK230" s="53">
        <v>-0.280705153942108</v>
      </c>
      <c r="AL230" s="53">
        <v>-0.264084309339523</v>
      </c>
      <c r="AM230" s="53">
        <v>-0.255397528409958</v>
      </c>
      <c r="AN230" s="53">
        <v>-0.26290637254715</v>
      </c>
      <c r="AO230" s="53">
        <v>-0.230478405952454</v>
      </c>
      <c r="AP230" s="53">
        <v>-0.245558619499207</v>
      </c>
      <c r="AQ230" s="53">
        <v>-0.256350785493851</v>
      </c>
      <c r="AR230" s="53">
        <v>-0.26931831240654</v>
      </c>
      <c r="AS230" s="53">
        <v>-0.277661621570587</v>
      </c>
      <c r="AT230" s="53">
        <v>-0.281594842672348</v>
      </c>
      <c r="AU230" s="53">
        <v>-0.331004559993744</v>
      </c>
      <c r="AV230" s="53">
        <v>-0.348094791173935</v>
      </c>
      <c r="AW230" s="53">
        <v>-0.337194800376892</v>
      </c>
      <c r="AX230" s="53">
        <v>-0.323613733053207</v>
      </c>
      <c r="AY230" s="53">
        <v>-0.309517413377762</v>
      </c>
      <c r="AZ230" s="53">
        <v>-0.311316192150116</v>
      </c>
      <c r="BA230" s="53">
        <v>-0.333080917596817</v>
      </c>
      <c r="BB230" s="53">
        <v>-0.358118325471878</v>
      </c>
      <c r="BC230" s="53">
        <v>-0.00261190952733159</v>
      </c>
      <c r="BD230" s="53">
        <v>0.0147115495055914</v>
      </c>
      <c r="BE230" s="53">
        <v>0.0151692610234022</v>
      </c>
      <c r="BF230" s="53">
        <v>-0.0224224347621202</v>
      </c>
      <c r="BG230" s="53">
        <v>-0.0455955751240253</v>
      </c>
      <c r="BH230" s="53">
        <v>-0.0640041530132294</v>
      </c>
      <c r="BI230" s="53">
        <v>-0.087362639605999</v>
      </c>
      <c r="BJ230" s="53">
        <v>-0.0880973562598228</v>
      </c>
      <c r="BK230" s="53">
        <v>-0.0744824260473251</v>
      </c>
      <c r="BL230" s="53">
        <v>-0.0599844045937061</v>
      </c>
      <c r="BM230" s="53">
        <v>-0.0536989942193031</v>
      </c>
      <c r="BN230" s="53">
        <v>-0.0389746949076653</v>
      </c>
      <c r="BO230" s="53">
        <v>-0.0572789162397385</v>
      </c>
      <c r="BP230" s="53">
        <v>0.00339771015569568</v>
      </c>
      <c r="BQ230" s="53">
        <v>-0.0327354744076729</v>
      </c>
      <c r="BR230" s="53">
        <v>0.00292275799438357</v>
      </c>
      <c r="BS230" s="53">
        <v>-0.0199525915086269</v>
      </c>
      <c r="BT230" s="53">
        <v>-0.029564781114459</v>
      </c>
      <c r="BU230" s="53">
        <v>-0.0219690967351198</v>
      </c>
      <c r="BV230" s="53">
        <v>-0.0171879399567842</v>
      </c>
      <c r="BW230" s="53">
        <v>0.0394682288169861</v>
      </c>
      <c r="BX230" s="53">
        <v>0.0599994361400604</v>
      </c>
      <c r="BY230" s="53">
        <v>-0.0225062984973192</v>
      </c>
      <c r="BZ230" s="53">
        <v>-0.0480448231101036</v>
      </c>
      <c r="CA230" s="53">
        <v>-0.0743228793144226</v>
      </c>
      <c r="CB230" s="53">
        <v>-0.0958822593092918</v>
      </c>
      <c r="CC230" s="53">
        <v>-0.118450798094273</v>
      </c>
      <c r="CD230" s="53">
        <v>-0.160543829202652</v>
      </c>
      <c r="CE230" s="53">
        <v>-0.154286101460457</v>
      </c>
      <c r="CF230" s="53">
        <v>-0.170482113957405</v>
      </c>
      <c r="CG230" s="53">
        <v>-0.159017637372017</v>
      </c>
      <c r="CH230" s="53">
        <v>-0.174821421504021</v>
      </c>
      <c r="CI230" s="53">
        <v>-0.180852010846138</v>
      </c>
      <c r="CJ230" s="53">
        <v>-0.175150647759438</v>
      </c>
      <c r="CK230" s="53">
        <v>-0.175526097416878</v>
      </c>
      <c r="CL230" s="53">
        <v>-0.178317695856094</v>
      </c>
      <c r="CM230" s="53">
        <v>-0.16712686419487</v>
      </c>
      <c r="CN230" s="53">
        <v>-0.173600941896439</v>
      </c>
      <c r="CO230" s="53">
        <v>-0.169567286968231</v>
      </c>
      <c r="CP230" s="53">
        <v>-0.171433508396149</v>
      </c>
      <c r="CQ230" s="53">
        <v>-0.18337719142437</v>
      </c>
      <c r="CR230" s="53">
        <v>-0.194283589720726</v>
      </c>
      <c r="CS230" s="53">
        <v>-0.220929309725761</v>
      </c>
      <c r="CT230" s="53">
        <v>-0.219051048159599</v>
      </c>
      <c r="CU230" s="53">
        <v>-0.21715347468853</v>
      </c>
      <c r="CV230" s="53">
        <v>-0.211320012807846</v>
      </c>
      <c r="CW230" s="53">
        <v>-0.222913131117821</v>
      </c>
      <c r="CX230" s="53">
        <v>-0.234908208250999</v>
      </c>
      <c r="CY230" s="53">
        <v>-0.241769596934319</v>
      </c>
      <c r="CZ230" s="53">
        <v>-0.254093825817108</v>
      </c>
      <c r="DA230" s="53">
        <v>0.00588245969265699</v>
      </c>
      <c r="DB230" s="53">
        <v>0.00218867650255561</v>
      </c>
      <c r="DC230" s="53">
        <v>-0.0165293980389833</v>
      </c>
      <c r="DD230" s="53">
        <v>-0.00433345092460513</v>
      </c>
      <c r="DE230" s="53">
        <v>-0.0147332940250635</v>
      </c>
      <c r="DF230" s="53">
        <v>-0.0146793536841869</v>
      </c>
      <c r="DG230" s="53">
        <v>-0.0225044805556536</v>
      </c>
      <c r="DH230" s="53">
        <v>-0.0228733792901039</v>
      </c>
      <c r="DI230" s="53">
        <v>-0.0260018687695265</v>
      </c>
      <c r="DJ230" s="53">
        <v>-0.050844669342041</v>
      </c>
      <c r="DK230" s="53">
        <v>-0.0250565949827433</v>
      </c>
      <c r="DL230" s="53">
        <v>-0.0214754641056061</v>
      </c>
      <c r="DM230" s="53">
        <v>-0.0323090329766273</v>
      </c>
      <c r="DN230" s="53">
        <v>-0.0494113266468048</v>
      </c>
      <c r="DO230" s="53">
        <v>-0.0424873679876328</v>
      </c>
      <c r="DP230" s="53">
        <v>-0.0648713409900665</v>
      </c>
      <c r="DQ230" s="53">
        <v>-0.07157963514328</v>
      </c>
      <c r="DR230" s="53">
        <v>-0.0702458098530769</v>
      </c>
      <c r="DS230" s="53">
        <v>-0.0765718147158623</v>
      </c>
      <c r="DT230" s="53">
        <v>-0.0728963240981102</v>
      </c>
      <c r="DU230" s="53">
        <v>-0.0985307246446609</v>
      </c>
      <c r="DV230" s="53">
        <v>-0.123332619667053</v>
      </c>
      <c r="DW230" s="53">
        <v>-0.120336405932903</v>
      </c>
      <c r="DX230" s="53">
        <v>-0.141026124358177</v>
      </c>
      <c r="DY230" s="53">
        <v>-0.122927114367485</v>
      </c>
      <c r="DZ230" s="53">
        <v>-0.109994292259216</v>
      </c>
      <c r="EA230" s="53">
        <v>-0.105717845261097</v>
      </c>
      <c r="EB230" s="53">
        <v>-0.146128505468369</v>
      </c>
      <c r="EC230" s="53">
        <v>-0.131272360682487</v>
      </c>
      <c r="ED230" s="53">
        <v>-0.144965693354607</v>
      </c>
      <c r="EE230" s="53">
        <v>-0.116194657981396</v>
      </c>
      <c r="EF230" s="53">
        <v>-0.125817537307739</v>
      </c>
      <c r="EG230" s="53">
        <v>-0.102771446108818</v>
      </c>
      <c r="EH230" s="53">
        <v>-0.0918519571423531</v>
      </c>
      <c r="EI230" s="53">
        <v>-0.0827897414565086</v>
      </c>
      <c r="EJ230" s="53">
        <v>-0.0875069871544838</v>
      </c>
      <c r="EK230" s="53">
        <v>-0.0662698373198509</v>
      </c>
      <c r="EL230" s="53">
        <v>-0.0748759880661964</v>
      </c>
      <c r="EM230" s="53">
        <v>-0.0897018164396286</v>
      </c>
      <c r="EN230" s="53">
        <v>-0.1008031219244</v>
      </c>
      <c r="EO230" s="53">
        <v>-0.0972027257084846</v>
      </c>
      <c r="EP230" s="53">
        <v>-0.0902295559644699</v>
      </c>
      <c r="EQ230" s="53">
        <v>-0.11299355328083</v>
      </c>
      <c r="ER230" s="53">
        <v>-0.131962031126022</v>
      </c>
      <c r="ES230" s="53">
        <v>-0.122959621250629</v>
      </c>
      <c r="ET230" s="53">
        <v>-0.11521203815937</v>
      </c>
      <c r="EU230" s="53">
        <v>-0.0895226076245308</v>
      </c>
      <c r="EV230" s="53">
        <v>-0.0793262869119644</v>
      </c>
      <c r="EW230" s="53">
        <v>-0.0942296385765076</v>
      </c>
      <c r="EX230" s="53">
        <v>-0.106942802667618</v>
      </c>
    </row>
    <row r="231" s="53" customFormat="1" spans="1:154">
      <c r="A231" s="54">
        <v>300698</v>
      </c>
      <c r="B231" s="62">
        <v>300698</v>
      </c>
      <c r="C231" s="53" t="s">
        <v>702</v>
      </c>
      <c r="D231" s="55">
        <v>43851</v>
      </c>
      <c r="E231" s="53">
        <v>-0.0348127409815788</v>
      </c>
      <c r="F231" s="53">
        <v>-0.0339791998267174</v>
      </c>
      <c r="G231" s="53">
        <v>-0.0924777984619141</v>
      </c>
      <c r="H231" s="53">
        <v>-0.15357169508934</v>
      </c>
      <c r="I231" s="53">
        <v>-0.160479858517647</v>
      </c>
      <c r="J231" s="53">
        <v>-0.186017602682114</v>
      </c>
      <c r="K231" s="53">
        <v>-0.181461006402969</v>
      </c>
      <c r="L231" s="53">
        <v>-0.17117939889431</v>
      </c>
      <c r="M231" s="53">
        <v>-0.163590431213379</v>
      </c>
      <c r="N231" s="53">
        <v>-0.190106570720673</v>
      </c>
      <c r="O231" s="53">
        <v>-0.185935884714127</v>
      </c>
      <c r="P231" s="53">
        <v>-0.161631807684898</v>
      </c>
      <c r="Q231" s="53">
        <v>-0.162963509559631</v>
      </c>
      <c r="R231" s="53">
        <v>-0.183277472853661</v>
      </c>
      <c r="S231" s="53">
        <v>-0.16384993493557</v>
      </c>
      <c r="T231" s="53">
        <v>-0.182681679725647</v>
      </c>
      <c r="U231" s="53">
        <v>-0.189862787723541</v>
      </c>
      <c r="V231" s="53">
        <v>-0.210747539997101</v>
      </c>
      <c r="W231" s="53">
        <v>-0.26036274433136</v>
      </c>
      <c r="X231" s="53">
        <v>-0.227764576673508</v>
      </c>
      <c r="Y231" s="53">
        <v>-0.275991946458817</v>
      </c>
      <c r="Z231" s="53">
        <v>-0.199354410171509</v>
      </c>
      <c r="AA231" s="53">
        <v>-0.147177875041962</v>
      </c>
      <c r="AB231" s="53">
        <v>-0.134476780891418</v>
      </c>
      <c r="AC231" s="53">
        <v>-0.0977509543299675</v>
      </c>
      <c r="AD231" s="53">
        <v>-0.0100982571020722</v>
      </c>
      <c r="AE231" s="53">
        <v>-0.0557344183325768</v>
      </c>
      <c r="AF231" s="53">
        <v>-0.0742893368005753</v>
      </c>
      <c r="AG231" s="53">
        <v>-0.000695672817528248</v>
      </c>
      <c r="AH231" s="53">
        <v>0.127079337835312</v>
      </c>
      <c r="AI231" s="53">
        <v>0.091668002307415</v>
      </c>
      <c r="AJ231" s="53">
        <v>0.105050727725029</v>
      </c>
      <c r="AK231" s="53">
        <v>0.20894718170166</v>
      </c>
      <c r="AL231" s="53">
        <v>0.157944619655609</v>
      </c>
      <c r="AM231" s="53">
        <v>0.24815309047699</v>
      </c>
      <c r="AN231" s="53">
        <v>0.331571578979492</v>
      </c>
      <c r="AO231" s="53">
        <v>0.429696053266525</v>
      </c>
      <c r="AP231" s="53">
        <v>0.536320567131042</v>
      </c>
      <c r="AQ231" s="53">
        <v>0.420339733362198</v>
      </c>
      <c r="AR231" s="53">
        <v>0.392812281847</v>
      </c>
      <c r="AS231" s="53">
        <v>0.321596413850784</v>
      </c>
      <c r="AT231" s="53">
        <v>0.322353839874268</v>
      </c>
      <c r="AU231" s="53">
        <v>0.390405833721161</v>
      </c>
      <c r="AV231" s="53">
        <v>0.311226636171341</v>
      </c>
      <c r="AW231" s="53">
        <v>0.302751421928406</v>
      </c>
      <c r="AX231" s="53">
        <v>0.362145453691483</v>
      </c>
      <c r="AY231" s="53">
        <v>0.404189676046371</v>
      </c>
      <c r="AZ231" s="53">
        <v>0.403804391622543</v>
      </c>
      <c r="BA231" s="53">
        <v>0.448423326015472</v>
      </c>
      <c r="BB231" s="53">
        <v>0.360293090343475</v>
      </c>
      <c r="BC231" s="53">
        <v>-0.0271464921534061</v>
      </c>
      <c r="BD231" s="53">
        <v>-0.0322930961847305</v>
      </c>
      <c r="BE231" s="53">
        <v>-0.0803275406360626</v>
      </c>
      <c r="BF231" s="53">
        <v>-0.129103749990463</v>
      </c>
      <c r="BG231" s="53">
        <v>-0.138131350278854</v>
      </c>
      <c r="BH231" s="53">
        <v>-0.14201021194458</v>
      </c>
      <c r="BI231" s="53">
        <v>-0.130321845412254</v>
      </c>
      <c r="BJ231" s="53">
        <v>-0.112881936132908</v>
      </c>
      <c r="BK231" s="53">
        <v>-0.0951011851429939</v>
      </c>
      <c r="BL231" s="53">
        <v>-0.1152423620224</v>
      </c>
      <c r="BM231" s="53">
        <v>-0.107775345444679</v>
      </c>
      <c r="BN231" s="53">
        <v>-0.0962989255785942</v>
      </c>
      <c r="BO231" s="53">
        <v>-0.0995155200362206</v>
      </c>
      <c r="BP231" s="53">
        <v>-0.12413028627634</v>
      </c>
      <c r="BQ231" s="53">
        <v>-0.114852882921696</v>
      </c>
      <c r="BR231" s="53">
        <v>-0.133772417902946</v>
      </c>
      <c r="BS231" s="53">
        <v>-0.148347660899162</v>
      </c>
      <c r="BT231" s="53">
        <v>-0.157947927713394</v>
      </c>
      <c r="BU231" s="53">
        <v>-0.194595083594322</v>
      </c>
      <c r="BV231" s="53">
        <v>-0.140750378370285</v>
      </c>
      <c r="BW231" s="53">
        <v>-0.149293497204781</v>
      </c>
      <c r="BX231" s="53">
        <v>-0.176391780376434</v>
      </c>
      <c r="BY231" s="53">
        <v>-0.117091074585915</v>
      </c>
      <c r="BZ231" s="53">
        <v>-0.111026577651501</v>
      </c>
      <c r="CA231" s="53">
        <v>-0.0780042260885239</v>
      </c>
      <c r="CB231" s="53">
        <v>0.0119314230978489</v>
      </c>
      <c r="CC231" s="53">
        <v>-0.0230178646743298</v>
      </c>
      <c r="CD231" s="53">
        <v>-0.0440487340092659</v>
      </c>
      <c r="CE231" s="53">
        <v>0.029249869287014</v>
      </c>
      <c r="CF231" s="53">
        <v>0.144104033708572</v>
      </c>
      <c r="CG231" s="53">
        <v>0.118716955184937</v>
      </c>
      <c r="CH231" s="53">
        <v>0.141805976629257</v>
      </c>
      <c r="CI231" s="53">
        <v>0.254250228404999</v>
      </c>
      <c r="CJ231" s="53">
        <v>0.200187861919403</v>
      </c>
      <c r="CK231" s="53">
        <v>0.300748586654663</v>
      </c>
      <c r="CL231" s="53">
        <v>0.370305627584457</v>
      </c>
      <c r="CM231" s="53">
        <v>0.462636947631836</v>
      </c>
      <c r="CN231" s="53">
        <v>0.600991666316986</v>
      </c>
      <c r="CO231" s="53">
        <v>0.491419613361359</v>
      </c>
      <c r="CP231" s="53">
        <v>0.405803203582764</v>
      </c>
      <c r="CQ231" s="53">
        <v>0.307863622903824</v>
      </c>
      <c r="CR231" s="53">
        <v>0.296582669019699</v>
      </c>
      <c r="CS231" s="53">
        <v>0.374065309762955</v>
      </c>
      <c r="CT231" s="53">
        <v>0.30589297413826</v>
      </c>
      <c r="CU231" s="53">
        <v>0.288130521774292</v>
      </c>
      <c r="CV231" s="53">
        <v>0.350028216838837</v>
      </c>
      <c r="CW231" s="53">
        <v>0.394409775733948</v>
      </c>
      <c r="CX231" s="53">
        <v>0.401585876941681</v>
      </c>
      <c r="CY231" s="53">
        <v>0.440417647361755</v>
      </c>
      <c r="CZ231" s="53">
        <v>0.387865364551544</v>
      </c>
      <c r="DA231" s="53">
        <v>-0.0439060851931572</v>
      </c>
      <c r="DB231" s="53">
        <v>-0.0379259437322617</v>
      </c>
      <c r="DC231" s="53">
        <v>-0.0483900979161263</v>
      </c>
      <c r="DD231" s="53">
        <v>-0.0607077851891518</v>
      </c>
      <c r="DE231" s="53">
        <v>-0.0585883483290672</v>
      </c>
      <c r="DF231" s="53">
        <v>-0.0802472308278084</v>
      </c>
      <c r="DG231" s="53">
        <v>-0.0873790010809898</v>
      </c>
      <c r="DH231" s="53">
        <v>-0.0945373103022575</v>
      </c>
      <c r="DI231" s="53">
        <v>-0.104729078710079</v>
      </c>
      <c r="DJ231" s="53">
        <v>-0.111104056239128</v>
      </c>
      <c r="DK231" s="53">
        <v>-0.114400379359722</v>
      </c>
      <c r="DL231" s="53">
        <v>-0.101572722196579</v>
      </c>
      <c r="DM231" s="53">
        <v>-0.0996878370642662</v>
      </c>
      <c r="DN231" s="53">
        <v>-0.0953870341181755</v>
      </c>
      <c r="DO231" s="53">
        <v>-0.0852368846535683</v>
      </c>
      <c r="DP231" s="53">
        <v>-0.0851491168141365</v>
      </c>
      <c r="DQ231" s="53">
        <v>-0.0777549669146538</v>
      </c>
      <c r="DR231" s="53">
        <v>-0.0890394449234009</v>
      </c>
      <c r="DS231" s="53">
        <v>-0.102007485926151</v>
      </c>
      <c r="DT231" s="53">
        <v>-0.123254030942917</v>
      </c>
      <c r="DU231" s="53">
        <v>-0.16293828189373</v>
      </c>
      <c r="DV231" s="53">
        <v>-0.0592024847865105</v>
      </c>
      <c r="DW231" s="53">
        <v>-0.0663266479969025</v>
      </c>
      <c r="DX231" s="53">
        <v>-0.0596900507807732</v>
      </c>
      <c r="DY231" s="53">
        <v>-0.0559865608811378</v>
      </c>
      <c r="DZ231" s="53">
        <v>-0.0582695193588734</v>
      </c>
      <c r="EA231" s="53">
        <v>-0.0689563974738121</v>
      </c>
      <c r="EB231" s="53">
        <v>-0.0664804428815842</v>
      </c>
      <c r="EC231" s="53">
        <v>-0.0661853849887848</v>
      </c>
      <c r="ED231" s="53">
        <v>-0.0532645508646965</v>
      </c>
      <c r="EE231" s="53">
        <v>-0.0632887929677963</v>
      </c>
      <c r="EF231" s="53">
        <v>-0.072995088994503</v>
      </c>
      <c r="EG231" s="53">
        <v>-0.081542894244194</v>
      </c>
      <c r="EH231" s="53">
        <v>-0.0784830749034882</v>
      </c>
      <c r="EI231" s="53">
        <v>-0.088835321366787</v>
      </c>
      <c r="EJ231" s="53">
        <v>-0.0749738812446594</v>
      </c>
      <c r="EK231" s="53">
        <v>-0.0691807121038437</v>
      </c>
      <c r="EL231" s="53">
        <v>-0.100910894572735</v>
      </c>
      <c r="EM231" s="53">
        <v>-0.107319712638855</v>
      </c>
      <c r="EN231" s="53">
        <v>-0.049230769276619</v>
      </c>
      <c r="EO231" s="53">
        <v>-0.0225070640444756</v>
      </c>
      <c r="EP231" s="53">
        <v>-0.0104686785489321</v>
      </c>
      <c r="EQ231" s="53">
        <v>-0.0198993179947138</v>
      </c>
      <c r="ER231" s="53">
        <v>-0.0309061706066132</v>
      </c>
      <c r="ES231" s="53">
        <v>-0.021618939936161</v>
      </c>
      <c r="ET231" s="53">
        <v>-0.0241226088255644</v>
      </c>
      <c r="EU231" s="53">
        <v>-0.0264599546790123</v>
      </c>
      <c r="EV231" s="53">
        <v>-0.0340213105082512</v>
      </c>
      <c r="EW231" s="53">
        <v>-0.0282341316342354</v>
      </c>
      <c r="EX231" s="53">
        <v>-0.0638121068477631</v>
      </c>
    </row>
    <row r="232" s="53" customFormat="1" spans="1:154">
      <c r="A232" s="54">
        <v>300701</v>
      </c>
      <c r="B232" s="62">
        <v>300701</v>
      </c>
      <c r="C232" s="53" t="s">
        <v>705</v>
      </c>
      <c r="D232" s="55">
        <v>43851</v>
      </c>
      <c r="E232" s="53">
        <v>0.00371968094259501</v>
      </c>
      <c r="F232" s="53">
        <v>-0.0246934965252876</v>
      </c>
      <c r="G232" s="53">
        <v>-0.00999884400516748</v>
      </c>
      <c r="H232" s="53">
        <v>-0.058416560292244</v>
      </c>
      <c r="I232" s="53">
        <v>-0.0219441913068295</v>
      </c>
      <c r="J232" s="53">
        <v>-0.0640468448400497</v>
      </c>
      <c r="K232" s="53">
        <v>-0.0480485968291759</v>
      </c>
      <c r="L232" s="53">
        <v>-0.0753269344568253</v>
      </c>
      <c r="M232" s="53">
        <v>-0.141960576176643</v>
      </c>
      <c r="N232" s="53">
        <v>-0.138241320848465</v>
      </c>
      <c r="O232" s="53">
        <v>-0.139271304011345</v>
      </c>
      <c r="P232" s="53">
        <v>-0.17981830239296</v>
      </c>
      <c r="Q232" s="53">
        <v>-0.157071828842163</v>
      </c>
      <c r="R232" s="53">
        <v>-0.119637832045555</v>
      </c>
      <c r="S232" s="53">
        <v>-0.182532161474228</v>
      </c>
      <c r="T232" s="53">
        <v>-0.188688293099403</v>
      </c>
      <c r="U232" s="53">
        <v>-0.113469421863556</v>
      </c>
      <c r="V232" s="53">
        <v>-0.16441909968853</v>
      </c>
      <c r="W232" s="53">
        <v>-0.173148632049561</v>
      </c>
      <c r="X232" s="53">
        <v>-0.0307257957756519</v>
      </c>
      <c r="Y232" s="53">
        <v>-0.0159826837480068</v>
      </c>
      <c r="Z232" s="53">
        <v>-0.0593254789710045</v>
      </c>
      <c r="AA232" s="53">
        <v>0.0207566004246473</v>
      </c>
      <c r="AB232" s="53">
        <v>0.00928683392703533</v>
      </c>
      <c r="AC232" s="53">
        <v>0.111978732049465</v>
      </c>
      <c r="AD232" s="53">
        <v>0.101748570799828</v>
      </c>
      <c r="AE232" s="53">
        <v>0.10276535898447</v>
      </c>
      <c r="AF232" s="53">
        <v>0.117481373250484</v>
      </c>
      <c r="AG232" s="53">
        <v>0.220982298254967</v>
      </c>
      <c r="AH232" s="53">
        <v>0.127721354365349</v>
      </c>
      <c r="AI232" s="53">
        <v>0.0759200528264046</v>
      </c>
      <c r="AJ232" s="53">
        <v>0.0541973263025284</v>
      </c>
      <c r="AK232" s="53">
        <v>0.0186170674860477</v>
      </c>
      <c r="AL232" s="53">
        <v>-0.00756729952991009</v>
      </c>
      <c r="AM232" s="53">
        <v>-0.0459022782742977</v>
      </c>
      <c r="AN232" s="53">
        <v>-0.0468877516686916</v>
      </c>
      <c r="AO232" s="53">
        <v>-0.00722444150596857</v>
      </c>
      <c r="AP232" s="53">
        <v>-0.0301374550908804</v>
      </c>
      <c r="AQ232" s="53">
        <v>-0.0285690501332283</v>
      </c>
      <c r="AR232" s="53">
        <v>0.036391232162714</v>
      </c>
      <c r="AS232" s="53">
        <v>0.0658599510788918</v>
      </c>
      <c r="AT232" s="53">
        <v>0.0868158489465713</v>
      </c>
      <c r="AU232" s="53">
        <v>0.134049281477928</v>
      </c>
      <c r="AV232" s="53">
        <v>0.0816422030329704</v>
      </c>
      <c r="AW232" s="53">
        <v>0.0993319302797318</v>
      </c>
      <c r="AX232" s="53">
        <v>0.131671711802483</v>
      </c>
      <c r="AY232" s="53">
        <v>0.121667839586735</v>
      </c>
      <c r="AZ232" s="53">
        <v>0.142481982707977</v>
      </c>
      <c r="BA232" s="53">
        <v>0.131686791777611</v>
      </c>
      <c r="BB232" s="53">
        <v>0.102276310324669</v>
      </c>
      <c r="BC232" s="53">
        <v>0.00666430126875639</v>
      </c>
      <c r="BD232" s="53">
        <v>0.00695084687322378</v>
      </c>
      <c r="BE232" s="53">
        <v>-0.00927303079515696</v>
      </c>
      <c r="BF232" s="53">
        <v>-0.0207343138754368</v>
      </c>
      <c r="BG232" s="53">
        <v>0.000534298829734325</v>
      </c>
      <c r="BH232" s="53">
        <v>-0.04366210475564</v>
      </c>
      <c r="BI232" s="53">
        <v>-0.0143511621281505</v>
      </c>
      <c r="BJ232" s="53">
        <v>-0.0349134244024754</v>
      </c>
      <c r="BK232" s="53">
        <v>-0.0496382862329483</v>
      </c>
      <c r="BL232" s="53">
        <v>-0.0600726269185543</v>
      </c>
      <c r="BM232" s="53">
        <v>-0.0248087644577026</v>
      </c>
      <c r="BN232" s="53">
        <v>-0.030513433739543</v>
      </c>
      <c r="BO232" s="53">
        <v>-0.0380531474947929</v>
      </c>
      <c r="BP232" s="53">
        <v>-0.0272900220006704</v>
      </c>
      <c r="BQ232" s="53">
        <v>-0.0184285771101713</v>
      </c>
      <c r="BR232" s="53">
        <v>-0.0279139094054699</v>
      </c>
      <c r="BS232" s="53">
        <v>-0.0444897562265396</v>
      </c>
      <c r="BT232" s="53">
        <v>-0.0634493231773376</v>
      </c>
      <c r="BU232" s="53">
        <v>-0.0911723673343658</v>
      </c>
      <c r="BV232" s="53">
        <v>-0.0746937692165375</v>
      </c>
      <c r="BW232" s="53">
        <v>-0.101165659725666</v>
      </c>
      <c r="BX232" s="53">
        <v>-0.1307313144207</v>
      </c>
      <c r="BY232" s="53">
        <v>-0.0678936764597893</v>
      </c>
      <c r="BZ232" s="53">
        <v>-0.0725874006748199</v>
      </c>
      <c r="CA232" s="53">
        <v>0.0185691900551319</v>
      </c>
      <c r="CB232" s="53">
        <v>0.0223813652992249</v>
      </c>
      <c r="CC232" s="53">
        <v>0.0137467943131924</v>
      </c>
      <c r="CD232" s="53">
        <v>0.0546724610030651</v>
      </c>
      <c r="CE232" s="53">
        <v>0.130714416503906</v>
      </c>
      <c r="CF232" s="53">
        <v>0.0407975427806377</v>
      </c>
      <c r="CG232" s="53">
        <v>-0.0303492359817028</v>
      </c>
      <c r="CH232" s="53">
        <v>-0.0567426756024361</v>
      </c>
      <c r="CI232" s="53">
        <v>-0.0691574588418007</v>
      </c>
      <c r="CJ232" s="53">
        <v>-0.0760713964700699</v>
      </c>
      <c r="CK232" s="53">
        <v>-0.0991332679986954</v>
      </c>
      <c r="CL232" s="53">
        <v>-0.100564792752266</v>
      </c>
      <c r="CM232" s="53">
        <v>-0.0962784364819527</v>
      </c>
      <c r="CN232" s="53">
        <v>-0.11597903072834</v>
      </c>
      <c r="CO232" s="53">
        <v>-0.109767816960812</v>
      </c>
      <c r="CP232" s="53">
        <v>-0.0917314141988754</v>
      </c>
      <c r="CQ232" s="53">
        <v>-0.0605394318699837</v>
      </c>
      <c r="CR232" s="53">
        <v>-0.0318272821605206</v>
      </c>
      <c r="CS232" s="53">
        <v>0.0230636894702911</v>
      </c>
      <c r="CT232" s="53">
        <v>-0.0197708643972874</v>
      </c>
      <c r="CU232" s="53">
        <v>-0.0253978352993727</v>
      </c>
      <c r="CV232" s="53">
        <v>-0.020184276625514</v>
      </c>
      <c r="CW232" s="53">
        <v>-0.0379504933953285</v>
      </c>
      <c r="CX232" s="53">
        <v>-0.0339311212301254</v>
      </c>
      <c r="CY232" s="53">
        <v>-0.0558832548558712</v>
      </c>
      <c r="CZ232" s="53">
        <v>-0.0664749965071678</v>
      </c>
      <c r="DA232" s="53">
        <v>-0.0026089996099472</v>
      </c>
      <c r="DB232" s="53">
        <v>-0.0313087217509747</v>
      </c>
      <c r="DC232" s="53">
        <v>-0.000390192493796349</v>
      </c>
      <c r="DD232" s="53">
        <v>-0.0373466238379478</v>
      </c>
      <c r="DE232" s="53">
        <v>-0.0221428703516722</v>
      </c>
      <c r="DF232" s="53">
        <v>-0.0200491175055504</v>
      </c>
      <c r="DG232" s="53">
        <v>-0.0333618149161339</v>
      </c>
      <c r="DH232" s="53">
        <v>-0.0400778874754906</v>
      </c>
      <c r="DI232" s="53">
        <v>-0.091986671090126</v>
      </c>
      <c r="DJ232" s="53">
        <v>-0.0778330713510513</v>
      </c>
      <c r="DK232" s="53">
        <v>-0.114126913249493</v>
      </c>
      <c r="DL232" s="53">
        <v>-0.148969247937202</v>
      </c>
      <c r="DM232" s="53">
        <v>-0.118683062493801</v>
      </c>
      <c r="DN232" s="53">
        <v>-0.0920121893286705</v>
      </c>
      <c r="DO232" s="53">
        <v>-0.163767963647842</v>
      </c>
      <c r="DP232" s="53">
        <v>-0.160438761115074</v>
      </c>
      <c r="DQ232" s="53">
        <v>-0.0686440467834473</v>
      </c>
      <c r="DR232" s="53">
        <v>-0.100634157657623</v>
      </c>
      <c r="DS232" s="53">
        <v>-0.0816406458616257</v>
      </c>
      <c r="DT232" s="53">
        <v>0.0443035960197449</v>
      </c>
      <c r="DU232" s="53">
        <v>0.0855185985565186</v>
      </c>
      <c r="DV232" s="53">
        <v>0.071741446852684</v>
      </c>
      <c r="DW232" s="53">
        <v>0.0889858976006508</v>
      </c>
      <c r="DX232" s="53">
        <v>0.0822098478674889</v>
      </c>
      <c r="DY232" s="53">
        <v>0.0937451645731926</v>
      </c>
      <c r="DZ232" s="53">
        <v>0.0797028318047523</v>
      </c>
      <c r="EA232" s="53">
        <v>0.0893541872501373</v>
      </c>
      <c r="EB232" s="53">
        <v>0.0631445348262787</v>
      </c>
      <c r="EC232" s="53">
        <v>0.0906035080552101</v>
      </c>
      <c r="ED232" s="53">
        <v>0.0872594341635704</v>
      </c>
      <c r="EE232" s="53">
        <v>0.106604911386967</v>
      </c>
      <c r="EF232" s="53">
        <v>0.111275628209114</v>
      </c>
      <c r="EG232" s="53">
        <v>0.0881101489067078</v>
      </c>
      <c r="EH232" s="53">
        <v>0.0688397213816643</v>
      </c>
      <c r="EI232" s="53">
        <v>0.053566612303257</v>
      </c>
      <c r="EJ232" s="53">
        <v>0.0540126636624336</v>
      </c>
      <c r="EK232" s="53">
        <v>0.0893896147608757</v>
      </c>
      <c r="EL232" s="53">
        <v>0.0861772000789642</v>
      </c>
      <c r="EM232" s="53">
        <v>0.0815343856811523</v>
      </c>
      <c r="EN232" s="53">
        <v>0.128458261489868</v>
      </c>
      <c r="EO232" s="53">
        <v>0.126735001802444</v>
      </c>
      <c r="EP232" s="53">
        <v>0.118978753685951</v>
      </c>
      <c r="EQ232" s="53">
        <v>0.111321218311787</v>
      </c>
      <c r="ER232" s="53">
        <v>0.101748682558537</v>
      </c>
      <c r="ES232" s="53">
        <v>0.125065386295319</v>
      </c>
      <c r="ET232" s="53">
        <v>0.152191609144211</v>
      </c>
      <c r="EU232" s="53">
        <v>0.159953951835632</v>
      </c>
      <c r="EV232" s="53">
        <v>0.176748722791672</v>
      </c>
      <c r="EW232" s="53">
        <v>0.187905669212341</v>
      </c>
      <c r="EX232" s="53">
        <v>0.169086918234825</v>
      </c>
    </row>
    <row r="233" s="53" customFormat="1" spans="1:154">
      <c r="A233" s="54">
        <v>300708</v>
      </c>
      <c r="B233" s="62">
        <v>300708</v>
      </c>
      <c r="C233" s="53" t="s">
        <v>708</v>
      </c>
      <c r="D233" s="55">
        <v>43851</v>
      </c>
      <c r="E233" s="53">
        <v>-0.00327847059816122</v>
      </c>
      <c r="F233" s="53">
        <v>-0.0230138897895813</v>
      </c>
      <c r="G233" s="53">
        <v>-0.0732401013374329</v>
      </c>
      <c r="H233" s="53">
        <v>-0.119063161313534</v>
      </c>
      <c r="I233" s="53">
        <v>-0.170000851154327</v>
      </c>
      <c r="J233" s="53">
        <v>-0.195721462368965</v>
      </c>
      <c r="K233" s="53">
        <v>-0.214551270008087</v>
      </c>
      <c r="L233" s="53">
        <v>-0.22304268181324</v>
      </c>
      <c r="M233" s="53">
        <v>-0.228923544287682</v>
      </c>
      <c r="N233" s="53">
        <v>-0.269724786281586</v>
      </c>
      <c r="O233" s="53">
        <v>-0.231383576989174</v>
      </c>
      <c r="P233" s="53">
        <v>-0.121082328259945</v>
      </c>
      <c r="Q233" s="53">
        <v>-0.0663386136293411</v>
      </c>
      <c r="R233" s="53">
        <v>-0.0813847705721855</v>
      </c>
      <c r="S233" s="53">
        <v>-0.0587021373212337</v>
      </c>
      <c r="T233" s="53">
        <v>-0.0369151756167412</v>
      </c>
      <c r="U233" s="53">
        <v>-0.0836760997772217</v>
      </c>
      <c r="V233" s="53">
        <v>-0.120653420686722</v>
      </c>
      <c r="W233" s="53">
        <v>-0.172629445791245</v>
      </c>
      <c r="X233" s="53">
        <v>-0.158670872449875</v>
      </c>
      <c r="Y233" s="53">
        <v>-0.194813221693039</v>
      </c>
      <c r="Z233" s="53">
        <v>-0.216381400823593</v>
      </c>
      <c r="AA233" s="53">
        <v>-0.189651876688004</v>
      </c>
      <c r="AB233" s="53">
        <v>-0.23029026389122</v>
      </c>
      <c r="AC233" s="53">
        <v>-0.186274066567421</v>
      </c>
      <c r="AD233" s="53">
        <v>-0.204373627901077</v>
      </c>
      <c r="AE233" s="53">
        <v>-0.124542698264122</v>
      </c>
      <c r="AF233" s="53">
        <v>-0.160930767655373</v>
      </c>
      <c r="AG233" s="53">
        <v>-0.111918240785599</v>
      </c>
      <c r="AH233" s="53">
        <v>-0.106424383819103</v>
      </c>
      <c r="AI233" s="53">
        <v>-0.135371461510658</v>
      </c>
      <c r="AJ233" s="53">
        <v>-0.131889805197716</v>
      </c>
      <c r="AK233" s="53">
        <v>-0.0999583750963211</v>
      </c>
      <c r="AL233" s="53">
        <v>-0.0833887830376625</v>
      </c>
      <c r="AM233" s="53">
        <v>-0.0893591642379761</v>
      </c>
      <c r="AN233" s="53">
        <v>-0.0724285244941711</v>
      </c>
      <c r="AO233" s="53">
        <v>-0.111040100455284</v>
      </c>
      <c r="AP233" s="53">
        <v>-0.183438375592232</v>
      </c>
      <c r="AQ233" s="53">
        <v>-0.182271212339401</v>
      </c>
      <c r="AR233" s="53">
        <v>-0.206879734992981</v>
      </c>
      <c r="AS233" s="53">
        <v>-0.188125669956207</v>
      </c>
      <c r="AT233" s="53">
        <v>-0.201613545417786</v>
      </c>
      <c r="AU233" s="53">
        <v>-0.206575453281403</v>
      </c>
      <c r="AV233" s="53">
        <v>-0.231708973646164</v>
      </c>
      <c r="AW233" s="53">
        <v>-0.230278566479683</v>
      </c>
      <c r="AX233" s="53">
        <v>-0.253709405660629</v>
      </c>
      <c r="AY233" s="53">
        <v>-0.275690525770187</v>
      </c>
      <c r="AZ233" s="53">
        <v>-0.325912445783615</v>
      </c>
      <c r="BA233" s="53">
        <v>-0.315808773040771</v>
      </c>
      <c r="BB233" s="53">
        <v>-0.335671991109848</v>
      </c>
      <c r="BC233" s="53">
        <v>0.00856925547122955</v>
      </c>
      <c r="BD233" s="53">
        <v>-0.0381156839430332</v>
      </c>
      <c r="BE233" s="53">
        <v>-0.073691189289093</v>
      </c>
      <c r="BF233" s="53">
        <v>-0.129916846752167</v>
      </c>
      <c r="BG233" s="53">
        <v>-0.170135945081711</v>
      </c>
      <c r="BH233" s="53">
        <v>-0.198549866676331</v>
      </c>
      <c r="BI233" s="53">
        <v>-0.196339100599289</v>
      </c>
      <c r="BJ233" s="53">
        <v>-0.189948216080666</v>
      </c>
      <c r="BK233" s="53">
        <v>-0.187735676765442</v>
      </c>
      <c r="BL233" s="53">
        <v>-0.203143507242203</v>
      </c>
      <c r="BM233" s="53">
        <v>-0.168087527155876</v>
      </c>
      <c r="BN233" s="53">
        <v>-0.068434827029705</v>
      </c>
      <c r="BO233" s="53">
        <v>-0.0165421515703201</v>
      </c>
      <c r="BP233" s="53">
        <v>-0.0290592424571514</v>
      </c>
      <c r="BQ233" s="53">
        <v>-0.0271295942366123</v>
      </c>
      <c r="BR233" s="53">
        <v>0.0102910129353404</v>
      </c>
      <c r="BS233" s="53">
        <v>-0.0462388657033443</v>
      </c>
      <c r="BT233" s="53">
        <v>-0.0901549980044365</v>
      </c>
      <c r="BU233" s="53">
        <v>-0.125845581293106</v>
      </c>
      <c r="BV233" s="53">
        <v>-0.0939394161105156</v>
      </c>
      <c r="BW233" s="53">
        <v>-0.119633510708809</v>
      </c>
      <c r="BX233" s="53">
        <v>-0.115833677351475</v>
      </c>
      <c r="BY233" s="53">
        <v>-0.101787030696869</v>
      </c>
      <c r="BZ233" s="53">
        <v>-0.127674996852875</v>
      </c>
      <c r="CA233" s="53">
        <v>-0.109076164662838</v>
      </c>
      <c r="CB233" s="53">
        <v>-0.0984537899494171</v>
      </c>
      <c r="CC233" s="53">
        <v>-0.0721791684627533</v>
      </c>
      <c r="CD233" s="53">
        <v>-0.0966013073921204</v>
      </c>
      <c r="CE233" s="53">
        <v>-0.0547762848436832</v>
      </c>
      <c r="CF233" s="53">
        <v>-0.0568048544228077</v>
      </c>
      <c r="CG233" s="53">
        <v>-0.04423563554883</v>
      </c>
      <c r="CH233" s="53">
        <v>-0.00698061287403107</v>
      </c>
      <c r="CI233" s="53">
        <v>-0.0405775085091591</v>
      </c>
      <c r="CJ233" s="53">
        <v>-0.0253457985818386</v>
      </c>
      <c r="CK233" s="53">
        <v>-0.0327439457178116</v>
      </c>
      <c r="CL233" s="53">
        <v>-0.0319439545273781</v>
      </c>
      <c r="CM233" s="53">
        <v>-0.0674639716744423</v>
      </c>
      <c r="CN233" s="53">
        <v>-0.12424211204052</v>
      </c>
      <c r="CO233" s="53">
        <v>-0.138416469097137</v>
      </c>
      <c r="CP233" s="53">
        <v>-0.162423238158226</v>
      </c>
      <c r="CQ233" s="53">
        <v>-0.193284839391708</v>
      </c>
      <c r="CR233" s="53">
        <v>-0.196421310305595</v>
      </c>
      <c r="CS233" s="53">
        <v>-0.187994956970215</v>
      </c>
      <c r="CT233" s="53">
        <v>-0.197664692997932</v>
      </c>
      <c r="CU233" s="53">
        <v>-0.200627774000168</v>
      </c>
      <c r="CV233" s="53">
        <v>-0.207341700792313</v>
      </c>
      <c r="CW233" s="53">
        <v>-0.221044316887856</v>
      </c>
      <c r="CX233" s="53">
        <v>-0.239709168672562</v>
      </c>
      <c r="CY233" s="53">
        <v>-0.229246348142624</v>
      </c>
      <c r="CZ233" s="53">
        <v>-0.233781576156616</v>
      </c>
      <c r="DA233" s="53">
        <v>-0.0496342964470387</v>
      </c>
      <c r="DB233" s="53">
        <v>-0.0226847752928734</v>
      </c>
      <c r="DC233" s="53">
        <v>-0.0373354852199554</v>
      </c>
      <c r="DD233" s="53">
        <v>-0.0269328784197569</v>
      </c>
      <c r="DE233" s="53">
        <v>-0.0376514717936516</v>
      </c>
      <c r="DF233" s="53">
        <v>-0.0349581651389599</v>
      </c>
      <c r="DG233" s="53">
        <v>-0.0559987425804138</v>
      </c>
      <c r="DH233" s="53">
        <v>-0.0708810389041901</v>
      </c>
      <c r="DI233" s="53">
        <v>-0.0789744406938553</v>
      </c>
      <c r="DJ233" s="53">
        <v>-0.104367837309837</v>
      </c>
      <c r="DK233" s="53">
        <v>-0.101082630455494</v>
      </c>
      <c r="DL233" s="53">
        <v>-0.0904340669512749</v>
      </c>
      <c r="DM233" s="53">
        <v>-0.087583027780056</v>
      </c>
      <c r="DN233" s="53">
        <v>-0.0901120975613594</v>
      </c>
      <c r="DO233" s="53">
        <v>-0.0693591088056564</v>
      </c>
      <c r="DP233" s="53">
        <v>-0.0849927589297295</v>
      </c>
      <c r="DQ233" s="53">
        <v>-0.0752238035202026</v>
      </c>
      <c r="DR233" s="53">
        <v>-0.0682849884033203</v>
      </c>
      <c r="DS233" s="53">
        <v>-0.084570437669754</v>
      </c>
      <c r="DT233" s="53">
        <v>-0.102518029510975</v>
      </c>
      <c r="DU233" s="53">
        <v>-0.112966276705265</v>
      </c>
      <c r="DV233" s="53">
        <v>-0.138334289193153</v>
      </c>
      <c r="DW233" s="53">
        <v>-0.12565141916275</v>
      </c>
      <c r="DX233" s="53">
        <v>-0.140401840209961</v>
      </c>
      <c r="DY233" s="53">
        <v>-0.114984467625618</v>
      </c>
      <c r="DZ233" s="53">
        <v>-0.143706396222115</v>
      </c>
      <c r="EA233" s="53">
        <v>-0.0901500955224037</v>
      </c>
      <c r="EB233" s="53">
        <v>-0.102116018533707</v>
      </c>
      <c r="EC233" s="53">
        <v>-0.0949285253882408</v>
      </c>
      <c r="ED233" s="53">
        <v>-0.0874060988426208</v>
      </c>
      <c r="EE233" s="53">
        <v>-0.128922402858734</v>
      </c>
      <c r="EF233" s="53">
        <v>-0.1626957654953</v>
      </c>
      <c r="EG233" s="53">
        <v>-0.0971674397587776</v>
      </c>
      <c r="EH233" s="53">
        <v>-0.0958295539021492</v>
      </c>
      <c r="EI233" s="53">
        <v>-0.0944017842411995</v>
      </c>
      <c r="EJ233" s="53">
        <v>-0.0782711356878281</v>
      </c>
      <c r="EK233" s="53">
        <v>-0.0813627019524574</v>
      </c>
      <c r="EL233" s="53">
        <v>-0.0969828218221664</v>
      </c>
      <c r="EM233" s="53">
        <v>-0.0816413015127182</v>
      </c>
      <c r="EN233" s="53">
        <v>-0.0822430700063705</v>
      </c>
      <c r="EO233" s="53">
        <v>-0.0326274000108242</v>
      </c>
      <c r="EP233" s="53">
        <v>-0.0429788157343864</v>
      </c>
      <c r="EQ233" s="53">
        <v>-0.0563670620322227</v>
      </c>
      <c r="ER233" s="53">
        <v>-0.0718308538198471</v>
      </c>
      <c r="ES233" s="53">
        <v>-0.0674373731017113</v>
      </c>
      <c r="ET233" s="53">
        <v>-0.0841542705893517</v>
      </c>
      <c r="EU233" s="53">
        <v>-0.092432789504528</v>
      </c>
      <c r="EV233" s="53">
        <v>-0.123989842832088</v>
      </c>
      <c r="EW233" s="53">
        <v>-0.124348990619183</v>
      </c>
      <c r="EX233" s="53">
        <v>-0.139676973223686</v>
      </c>
    </row>
    <row r="234" s="53" customFormat="1" spans="1:154">
      <c r="A234" s="54">
        <v>300709</v>
      </c>
      <c r="B234" s="62">
        <v>300709</v>
      </c>
      <c r="C234" s="53" t="s">
        <v>711</v>
      </c>
      <c r="D234" s="55">
        <v>43851</v>
      </c>
      <c r="E234" s="53">
        <v>-0.014168088324368</v>
      </c>
      <c r="F234" s="53">
        <v>-0.123120777308941</v>
      </c>
      <c r="G234" s="53">
        <v>-0.0750878602266312</v>
      </c>
      <c r="H234" s="53">
        <v>-0.0252296291291714</v>
      </c>
      <c r="I234" s="53">
        <v>-0.0173247829079628</v>
      </c>
      <c r="J234" s="53">
        <v>0.054198119789362</v>
      </c>
      <c r="K234" s="53">
        <v>0.0325274541974068</v>
      </c>
      <c r="L234" s="53">
        <v>0.0158218052238226</v>
      </c>
      <c r="M234" s="53">
        <v>0.0506889224052429</v>
      </c>
      <c r="N234" s="53">
        <v>0.0124716907739639</v>
      </c>
      <c r="O234" s="53">
        <v>0.022739190608263</v>
      </c>
      <c r="P234" s="53">
        <v>-0.0296007096767426</v>
      </c>
      <c r="Q234" s="53">
        <v>0.034984465688467</v>
      </c>
      <c r="R234" s="53">
        <v>0.0235174894332886</v>
      </c>
      <c r="S234" s="53">
        <v>0.0167128443717957</v>
      </c>
      <c r="T234" s="53">
        <v>0.0478976517915726</v>
      </c>
      <c r="U234" s="53">
        <v>0.115987792611122</v>
      </c>
      <c r="V234" s="53">
        <v>0.0519345216453075</v>
      </c>
      <c r="W234" s="53">
        <v>0.105013929307461</v>
      </c>
      <c r="X234" s="53">
        <v>0.0407170914113522</v>
      </c>
      <c r="Y234" s="53">
        <v>0.0427591353654861</v>
      </c>
      <c r="Z234" s="53">
        <v>0.030124731361866</v>
      </c>
      <c r="AA234" s="53">
        <v>-0.0285389237105846</v>
      </c>
      <c r="AB234" s="53">
        <v>0.00581365078687668</v>
      </c>
      <c r="AC234" s="53">
        <v>-0.0435537360608578</v>
      </c>
      <c r="AD234" s="53">
        <v>-0.0605715997517109</v>
      </c>
      <c r="AE234" s="53">
        <v>-0.0643206685781479</v>
      </c>
      <c r="AF234" s="53">
        <v>-0.0729672238230705</v>
      </c>
      <c r="AG234" s="53">
        <v>-0.0777614563703537</v>
      </c>
      <c r="AH234" s="53">
        <v>-0.0634097158908844</v>
      </c>
      <c r="AI234" s="53">
        <v>-0.0396525450050831</v>
      </c>
      <c r="AJ234" s="53">
        <v>-0.0448698103427887</v>
      </c>
      <c r="AK234" s="53">
        <v>-0.107279159128666</v>
      </c>
      <c r="AL234" s="53">
        <v>-0.11061941832304</v>
      </c>
      <c r="AM234" s="53">
        <v>-0.115909896790981</v>
      </c>
      <c r="AN234" s="53">
        <v>-0.0895879194140434</v>
      </c>
      <c r="AO234" s="53">
        <v>-0.117911264300346</v>
      </c>
      <c r="AP234" s="53">
        <v>-0.143219649791718</v>
      </c>
      <c r="AQ234" s="53">
        <v>-0.172970995306969</v>
      </c>
      <c r="AR234" s="53">
        <v>-0.134771555662155</v>
      </c>
      <c r="AS234" s="53">
        <v>-0.16362801194191</v>
      </c>
      <c r="AT234" s="53">
        <v>-0.219248741865158</v>
      </c>
      <c r="AU234" s="53">
        <v>-0.267585068941116</v>
      </c>
      <c r="AV234" s="53">
        <v>-0.272019237279892</v>
      </c>
      <c r="AW234" s="53">
        <v>-0.268834888935089</v>
      </c>
      <c r="AX234" s="53">
        <v>-0.0968014597892761</v>
      </c>
      <c r="AY234" s="53">
        <v>-0.069049172103405</v>
      </c>
      <c r="AZ234" s="53">
        <v>0.00262013217434287</v>
      </c>
      <c r="BA234" s="53">
        <v>-0.0596090890467167</v>
      </c>
      <c r="BB234" s="53">
        <v>-0.0823330283164978</v>
      </c>
      <c r="BC234" s="53">
        <v>0.0220351777970791</v>
      </c>
      <c r="BD234" s="53">
        <v>-0.0250373482704163</v>
      </c>
      <c r="BE234" s="53">
        <v>-0.069076232612133</v>
      </c>
      <c r="BF234" s="53">
        <v>-0.00875498075038195</v>
      </c>
      <c r="BG234" s="53">
        <v>-0.00609536375850439</v>
      </c>
      <c r="BH234" s="53">
        <v>0.0150215746834874</v>
      </c>
      <c r="BI234" s="53">
        <v>-0.0185537710785866</v>
      </c>
      <c r="BJ234" s="53">
        <v>-0.0499250590801239</v>
      </c>
      <c r="BK234" s="53">
        <v>-0.010037831030786</v>
      </c>
      <c r="BL234" s="53">
        <v>-0.0288960561156273</v>
      </c>
      <c r="BM234" s="53">
        <v>-0.0128103392198682</v>
      </c>
      <c r="BN234" s="53">
        <v>-0.04963568598032</v>
      </c>
      <c r="BO234" s="53">
        <v>-0.0181983076035976</v>
      </c>
      <c r="BP234" s="53">
        <v>0.0103870062157512</v>
      </c>
      <c r="BQ234" s="53">
        <v>-0.00216285977512598</v>
      </c>
      <c r="BR234" s="53">
        <v>0.0731496959924698</v>
      </c>
      <c r="BS234" s="53">
        <v>0.122008763253689</v>
      </c>
      <c r="BT234" s="53">
        <v>0.124090783298016</v>
      </c>
      <c r="BU234" s="53">
        <v>0.117420502007008</v>
      </c>
      <c r="BV234" s="53">
        <v>0.0665701329708099</v>
      </c>
      <c r="BW234" s="53">
        <v>0.063339576125145</v>
      </c>
      <c r="BX234" s="53">
        <v>0.077792227268219</v>
      </c>
      <c r="BY234" s="53">
        <v>0.0355975404381752</v>
      </c>
      <c r="BZ234" s="53">
        <v>0.0187506265938282</v>
      </c>
      <c r="CA234" s="53">
        <v>-0.0323214530944824</v>
      </c>
      <c r="CB234" s="53">
        <v>-0.0409445762634277</v>
      </c>
      <c r="CC234" s="53">
        <v>-0.0416443757712841</v>
      </c>
      <c r="CD234" s="53">
        <v>-0.110460825264454</v>
      </c>
      <c r="CE234" s="53">
        <v>-0.116205424070358</v>
      </c>
      <c r="CF234" s="53">
        <v>-0.131410881876945</v>
      </c>
      <c r="CG234" s="53">
        <v>-0.141138568520546</v>
      </c>
      <c r="CH234" s="53">
        <v>-0.148244604468346</v>
      </c>
      <c r="CI234" s="53">
        <v>-0.205233797430992</v>
      </c>
      <c r="CJ234" s="53">
        <v>-0.234541356563568</v>
      </c>
      <c r="CK234" s="53">
        <v>-0.250850915908813</v>
      </c>
      <c r="CL234" s="53">
        <v>-0.232666850090027</v>
      </c>
      <c r="CM234" s="53">
        <v>-0.239725857973099</v>
      </c>
      <c r="CN234" s="53">
        <v>-0.294335454702377</v>
      </c>
      <c r="CO234" s="53">
        <v>-0.305661201477051</v>
      </c>
      <c r="CP234" s="53">
        <v>-0.277241855859756</v>
      </c>
      <c r="CQ234" s="53">
        <v>-0.318952530622482</v>
      </c>
      <c r="CR234" s="53">
        <v>-0.352200955152512</v>
      </c>
      <c r="CS234" s="53">
        <v>-0.379419445991516</v>
      </c>
      <c r="CT234" s="53">
        <v>-0.404204577207565</v>
      </c>
      <c r="CU234" s="53">
        <v>-0.377444505691528</v>
      </c>
      <c r="CV234" s="53">
        <v>-0.307828277349472</v>
      </c>
      <c r="CW234" s="53">
        <v>-0.309733957052231</v>
      </c>
      <c r="CX234" s="53">
        <v>-0.277504801750183</v>
      </c>
      <c r="CY234" s="53">
        <v>-0.306518495082855</v>
      </c>
      <c r="CZ234" s="53">
        <v>-0.342160016298294</v>
      </c>
      <c r="DA234" s="53">
        <v>-0.0253024809062481</v>
      </c>
      <c r="DB234" s="53">
        <v>-0.0871826410293579</v>
      </c>
      <c r="DC234" s="53">
        <v>0.00488915666937828</v>
      </c>
      <c r="DD234" s="53">
        <v>-0.00557386502623558</v>
      </c>
      <c r="DE234" s="53">
        <v>-0.000328634399920702</v>
      </c>
      <c r="DF234" s="53">
        <v>0.0500773303210735</v>
      </c>
      <c r="DG234" s="53">
        <v>0.0619820058345795</v>
      </c>
      <c r="DH234" s="53">
        <v>0.0766476467251778</v>
      </c>
      <c r="DI234" s="53">
        <v>0.0716275423765182</v>
      </c>
      <c r="DJ234" s="53">
        <v>0.0522685311734676</v>
      </c>
      <c r="DK234" s="53">
        <v>0.046450313180685</v>
      </c>
      <c r="DL234" s="53">
        <v>0.0309357605874538</v>
      </c>
      <c r="DM234" s="53">
        <v>0.0640835613012314</v>
      </c>
      <c r="DN234" s="53">
        <v>0.0240312665700912</v>
      </c>
      <c r="DO234" s="53">
        <v>0.0297764893621206</v>
      </c>
      <c r="DP234" s="53">
        <v>-0.0143512580543756</v>
      </c>
      <c r="DQ234" s="53">
        <v>0.004879807587713</v>
      </c>
      <c r="DR234" s="53">
        <v>-0.0612554810941219</v>
      </c>
      <c r="DS234" s="53">
        <v>-0.00150578329339623</v>
      </c>
      <c r="DT234" s="53">
        <v>-0.0149522572755814</v>
      </c>
      <c r="DU234" s="53">
        <v>-0.00967965926975012</v>
      </c>
      <c r="DV234" s="53">
        <v>-0.0367667153477669</v>
      </c>
      <c r="DW234" s="53">
        <v>-0.0532356798648834</v>
      </c>
      <c r="DX234" s="53">
        <v>-0.00203619059175253</v>
      </c>
      <c r="DY234" s="53">
        <v>-0.000331496819853783</v>
      </c>
      <c r="DZ234" s="53">
        <v>-0.00872623920440674</v>
      </c>
      <c r="EA234" s="53">
        <v>-0.0117755066603422</v>
      </c>
      <c r="EB234" s="53">
        <v>0.0483943894505501</v>
      </c>
      <c r="EC234" s="53">
        <v>0.049344751983881</v>
      </c>
      <c r="ED234" s="53">
        <v>0.0789019539952278</v>
      </c>
      <c r="EE234" s="53">
        <v>0.112386807799339</v>
      </c>
      <c r="EF234" s="53">
        <v>0.114275582134724</v>
      </c>
      <c r="EG234" s="53">
        <v>0.108855426311493</v>
      </c>
      <c r="EH234" s="53">
        <v>0.134822726249695</v>
      </c>
      <c r="EI234" s="53">
        <v>0.145841807126999</v>
      </c>
      <c r="EJ234" s="53">
        <v>0.15397971868515</v>
      </c>
      <c r="EK234" s="53">
        <v>0.1327153891325</v>
      </c>
      <c r="EL234" s="53">
        <v>0.162016600370407</v>
      </c>
      <c r="EM234" s="53">
        <v>0.143590986728668</v>
      </c>
      <c r="EN234" s="53">
        <v>0.153371065855026</v>
      </c>
      <c r="EO234" s="53">
        <v>0.166225299239159</v>
      </c>
      <c r="EP234" s="53">
        <v>0.14385299384594</v>
      </c>
      <c r="EQ234" s="53">
        <v>0.122735187411308</v>
      </c>
      <c r="ER234" s="53">
        <v>0.143086120486259</v>
      </c>
      <c r="ES234" s="53">
        <v>0.119510412216187</v>
      </c>
      <c r="ET234" s="53">
        <v>0.221927583217621</v>
      </c>
      <c r="EU234" s="53">
        <v>0.251585572957993</v>
      </c>
      <c r="EV234" s="53">
        <v>0.291025727987289</v>
      </c>
      <c r="EW234" s="53">
        <v>0.257810175418854</v>
      </c>
      <c r="EX234" s="53">
        <v>0.270727783441544</v>
      </c>
    </row>
    <row r="235" s="53" customFormat="1" spans="1:154">
      <c r="A235" s="54">
        <v>300710</v>
      </c>
      <c r="B235" s="62">
        <v>300710</v>
      </c>
      <c r="C235" s="53" t="s">
        <v>714</v>
      </c>
      <c r="D235" s="55">
        <v>43851</v>
      </c>
      <c r="E235" s="53">
        <v>-0.0143813136965036</v>
      </c>
      <c r="F235" s="53">
        <v>-0.07181666046381</v>
      </c>
      <c r="G235" s="53">
        <v>-0.11750403791666</v>
      </c>
      <c r="H235" s="53">
        <v>-0.169371008872986</v>
      </c>
      <c r="I235" s="53">
        <v>-0.158018201589584</v>
      </c>
      <c r="J235" s="53">
        <v>-0.197356328368187</v>
      </c>
      <c r="K235" s="53">
        <v>-0.202300190925598</v>
      </c>
      <c r="L235" s="53">
        <v>-0.219929814338684</v>
      </c>
      <c r="M235" s="53">
        <v>-0.20439824461937</v>
      </c>
      <c r="N235" s="53">
        <v>-0.230979979038239</v>
      </c>
      <c r="O235" s="53">
        <v>-0.238416597247124</v>
      </c>
      <c r="P235" s="53">
        <v>-0.245976403355598</v>
      </c>
      <c r="Q235" s="53">
        <v>-0.264080464839935</v>
      </c>
      <c r="R235" s="53">
        <v>-0.277141183614731</v>
      </c>
      <c r="S235" s="53">
        <v>-0.238175198435783</v>
      </c>
      <c r="T235" s="53">
        <v>-0.209273383021355</v>
      </c>
      <c r="U235" s="53">
        <v>-0.21220451593399</v>
      </c>
      <c r="V235" s="53">
        <v>-0.23663304746151</v>
      </c>
      <c r="W235" s="53">
        <v>-0.239966154098511</v>
      </c>
      <c r="X235" s="53">
        <v>-0.089091844856739</v>
      </c>
      <c r="Y235" s="53">
        <v>-0.150457933545113</v>
      </c>
      <c r="Z235" s="53">
        <v>-0.175547942519188</v>
      </c>
      <c r="AA235" s="53">
        <v>-0.18256114423275</v>
      </c>
      <c r="AB235" s="53">
        <v>-0.223323822021484</v>
      </c>
      <c r="AC235" s="53">
        <v>-0.214130118489265</v>
      </c>
      <c r="AD235" s="53">
        <v>-0.178537279367447</v>
      </c>
      <c r="AE235" s="53">
        <v>-0.22416228055954</v>
      </c>
      <c r="AF235" s="53">
        <v>-0.22192870080471</v>
      </c>
      <c r="AG235" s="53">
        <v>-0.199695557355881</v>
      </c>
      <c r="AH235" s="53">
        <v>-0.17927947640419</v>
      </c>
      <c r="AI235" s="53">
        <v>-0.136641964316368</v>
      </c>
      <c r="AJ235" s="53">
        <v>-0.153558701276779</v>
      </c>
      <c r="AK235" s="53">
        <v>-0.173720866441727</v>
      </c>
      <c r="AL235" s="53">
        <v>-0.175727859139442</v>
      </c>
      <c r="AM235" s="53">
        <v>-0.216928824782372</v>
      </c>
      <c r="AN235" s="53">
        <v>-0.231811136007309</v>
      </c>
      <c r="AO235" s="53">
        <v>-0.232256799936295</v>
      </c>
      <c r="AP235" s="53">
        <v>-0.228401005268097</v>
      </c>
      <c r="AQ235" s="53">
        <v>-0.226276591420174</v>
      </c>
      <c r="AR235" s="53">
        <v>-0.204156830906868</v>
      </c>
      <c r="AS235" s="53">
        <v>-0.226301714777946</v>
      </c>
      <c r="AT235" s="53">
        <v>-0.221365720033646</v>
      </c>
      <c r="AU235" s="53">
        <v>-0.220755368471146</v>
      </c>
      <c r="AV235" s="53">
        <v>-0.216964051127434</v>
      </c>
      <c r="AW235" s="53">
        <v>-0.22521336376667</v>
      </c>
      <c r="AX235" s="53">
        <v>-0.225456327199936</v>
      </c>
      <c r="AY235" s="53">
        <v>-0.23771533370018</v>
      </c>
      <c r="AZ235" s="53">
        <v>-0.252019882202148</v>
      </c>
      <c r="BA235" s="53">
        <v>-0.212919935584068</v>
      </c>
      <c r="BB235" s="53">
        <v>-0.199959382414818</v>
      </c>
      <c r="BC235" s="53">
        <v>-0.000561785884201527</v>
      </c>
      <c r="BD235" s="53">
        <v>-0.0625116601586342</v>
      </c>
      <c r="BE235" s="53">
        <v>-0.0918306186795235</v>
      </c>
      <c r="BF235" s="53">
        <v>-0.11664167791605</v>
      </c>
      <c r="BG235" s="53">
        <v>-0.127801984548569</v>
      </c>
      <c r="BH235" s="53">
        <v>-0.157466888427734</v>
      </c>
      <c r="BI235" s="53">
        <v>-0.151438549160957</v>
      </c>
      <c r="BJ235" s="53">
        <v>-0.155939057469368</v>
      </c>
      <c r="BK235" s="53">
        <v>-0.139879643917084</v>
      </c>
      <c r="BL235" s="53">
        <v>-0.155991688370705</v>
      </c>
      <c r="BM235" s="53">
        <v>-0.144118338823318</v>
      </c>
      <c r="BN235" s="53">
        <v>-0.137734234333038</v>
      </c>
      <c r="BO235" s="53">
        <v>-0.143877446651459</v>
      </c>
      <c r="BP235" s="53">
        <v>-0.160802260041237</v>
      </c>
      <c r="BQ235" s="53">
        <v>-0.152347832918167</v>
      </c>
      <c r="BR235" s="53">
        <v>-0.127484723925591</v>
      </c>
      <c r="BS235" s="53">
        <v>-0.132269620895386</v>
      </c>
      <c r="BT235" s="53">
        <v>-0.150341525673866</v>
      </c>
      <c r="BU235" s="53">
        <v>-0.162297531962395</v>
      </c>
      <c r="BV235" s="53">
        <v>-0.00716730300337076</v>
      </c>
      <c r="BW235" s="53">
        <v>-0.0802401453256607</v>
      </c>
      <c r="BX235" s="53">
        <v>-0.108874194324017</v>
      </c>
      <c r="BY235" s="53">
        <v>-0.107939392328262</v>
      </c>
      <c r="BZ235" s="53">
        <v>-0.143219828605652</v>
      </c>
      <c r="CA235" s="53">
        <v>-0.139308959245682</v>
      </c>
      <c r="CB235" s="53">
        <v>-0.0981281474232674</v>
      </c>
      <c r="CC235" s="53">
        <v>-0.141463458538055</v>
      </c>
      <c r="CD235" s="53">
        <v>-0.138969674706459</v>
      </c>
      <c r="CE235" s="53">
        <v>-0.113965526223183</v>
      </c>
      <c r="CF235" s="53">
        <v>-0.0972729027271271</v>
      </c>
      <c r="CG235" s="53">
        <v>-0.0506863296031952</v>
      </c>
      <c r="CH235" s="53">
        <v>-0.0554020963609219</v>
      </c>
      <c r="CI235" s="53">
        <v>-0.0711517930030823</v>
      </c>
      <c r="CJ235" s="53">
        <v>-0.0729110762476921</v>
      </c>
      <c r="CK235" s="53">
        <v>-0.108895242214203</v>
      </c>
      <c r="CL235" s="53">
        <v>-0.133051350712776</v>
      </c>
      <c r="CM235" s="53">
        <v>-0.122238405048847</v>
      </c>
      <c r="CN235" s="53">
        <v>-0.109977260231972</v>
      </c>
      <c r="CO235" s="53">
        <v>-0.101793877780437</v>
      </c>
      <c r="CP235" s="53">
        <v>-0.113974690437317</v>
      </c>
      <c r="CQ235" s="53">
        <v>-0.140972927212715</v>
      </c>
      <c r="CR235" s="53">
        <v>-0.139169484376907</v>
      </c>
      <c r="CS235" s="53">
        <v>-0.141965955495834</v>
      </c>
      <c r="CT235" s="53">
        <v>-0.149509400129318</v>
      </c>
      <c r="CU235" s="53">
        <v>-0.156509503722191</v>
      </c>
      <c r="CV235" s="53">
        <v>-0.165985107421875</v>
      </c>
      <c r="CW235" s="53">
        <v>-0.180001839995384</v>
      </c>
      <c r="CX235" s="53">
        <v>-0.194484636187553</v>
      </c>
      <c r="CY235" s="53">
        <v>-0.159822478890419</v>
      </c>
      <c r="CZ235" s="53">
        <v>-0.12042723596096</v>
      </c>
      <c r="DA235" s="53">
        <v>-0.0249248258769512</v>
      </c>
      <c r="DB235" s="53">
        <v>-0.0204102993011475</v>
      </c>
      <c r="DC235" s="53">
        <v>-0.0367787145078182</v>
      </c>
      <c r="DD235" s="53">
        <v>-0.0638346299529076</v>
      </c>
      <c r="DE235" s="53">
        <v>-0.0413215197622776</v>
      </c>
      <c r="DF235" s="53">
        <v>-0.050994735211134</v>
      </c>
      <c r="DG235" s="53">
        <v>-0.0619669444859028</v>
      </c>
      <c r="DH235" s="53">
        <v>-0.0750960409641266</v>
      </c>
      <c r="DI235" s="53">
        <v>-0.0756238922476768</v>
      </c>
      <c r="DJ235" s="53">
        <v>-0.0860935896635056</v>
      </c>
      <c r="DK235" s="53">
        <v>-0.105403564870358</v>
      </c>
      <c r="DL235" s="53">
        <v>-0.119347475469112</v>
      </c>
      <c r="DM235" s="53">
        <v>-0.131308317184448</v>
      </c>
      <c r="DN235" s="53">
        <v>-0.127444237470627</v>
      </c>
      <c r="DO235" s="53">
        <v>-0.0969326570630074</v>
      </c>
      <c r="DP235" s="53">
        <v>-0.0928939580917358</v>
      </c>
      <c r="DQ235" s="53">
        <v>-0.091040201485157</v>
      </c>
      <c r="DR235" s="53">
        <v>-0.0973968133330345</v>
      </c>
      <c r="DS235" s="53">
        <v>-0.0887739211320877</v>
      </c>
      <c r="DT235" s="53">
        <v>-0.0930298417806625</v>
      </c>
      <c r="DU235" s="53">
        <v>-0.0813230872154236</v>
      </c>
      <c r="DV235" s="53">
        <v>-0.077779047191143</v>
      </c>
      <c r="DW235" s="53">
        <v>-0.0857270509004593</v>
      </c>
      <c r="DX235" s="53">
        <v>-0.0912092849612236</v>
      </c>
      <c r="DY235" s="53">
        <v>-0.0859264507889748</v>
      </c>
      <c r="DZ235" s="53">
        <v>-0.0915144309401512</v>
      </c>
      <c r="EA235" s="53">
        <v>-0.0938041210174561</v>
      </c>
      <c r="EB235" s="53">
        <v>-0.0940643176436424</v>
      </c>
      <c r="EC235" s="53">
        <v>-0.0968353301286697</v>
      </c>
      <c r="ED235" s="53">
        <v>-0.0931118801236153</v>
      </c>
      <c r="EE235" s="53">
        <v>-0.0970609337091446</v>
      </c>
      <c r="EF235" s="53">
        <v>-0.109261900186539</v>
      </c>
      <c r="EG235" s="53">
        <v>-0.113674379885197</v>
      </c>
      <c r="EH235" s="53">
        <v>-0.113922074437141</v>
      </c>
      <c r="EI235" s="53">
        <v>-0.11913887411356</v>
      </c>
      <c r="EJ235" s="53">
        <v>-0.109865091741085</v>
      </c>
      <c r="EK235" s="53">
        <v>-0.121123693883419</v>
      </c>
      <c r="EL235" s="53">
        <v>-0.129529044032097</v>
      </c>
      <c r="EM235" s="53">
        <v>-0.135588005185127</v>
      </c>
      <c r="EN235" s="53">
        <v>-0.101287432014942</v>
      </c>
      <c r="EO235" s="53">
        <v>-0.0964340940117836</v>
      </c>
      <c r="EP235" s="53">
        <v>-0.09330153465271</v>
      </c>
      <c r="EQ235" s="53">
        <v>-0.089894711971283</v>
      </c>
      <c r="ER235" s="53">
        <v>-0.0785599425435066</v>
      </c>
      <c r="ES235" s="53">
        <v>-0.079809159040451</v>
      </c>
      <c r="ET235" s="53">
        <v>-0.0705765187740326</v>
      </c>
      <c r="EU235" s="53">
        <v>-0.0688187927007675</v>
      </c>
      <c r="EV235" s="53">
        <v>-0.0686405450105667</v>
      </c>
      <c r="EW235" s="53">
        <v>-0.0642027631402016</v>
      </c>
      <c r="EX235" s="53">
        <v>-0.0906374529004097</v>
      </c>
    </row>
    <row r="236" s="53" customFormat="1" spans="1:154">
      <c r="A236" s="54">
        <v>300711</v>
      </c>
      <c r="B236" s="62">
        <v>300711</v>
      </c>
      <c r="C236" s="53" t="s">
        <v>717</v>
      </c>
      <c r="D236" s="55">
        <v>43851</v>
      </c>
      <c r="E236" s="53">
        <v>0.0565200336277485</v>
      </c>
      <c r="F236" s="53">
        <v>0.109317325055599</v>
      </c>
      <c r="G236" s="53">
        <v>0.0649183243513107</v>
      </c>
      <c r="H236" s="53">
        <v>0.123875848948956</v>
      </c>
      <c r="I236" s="53">
        <v>0.140437915921211</v>
      </c>
      <c r="J236" s="53">
        <v>0.136861562728882</v>
      </c>
      <c r="K236" s="53">
        <v>0.110309682786465</v>
      </c>
      <c r="L236" s="53">
        <v>0.0858755856752396</v>
      </c>
      <c r="M236" s="53">
        <v>0.0618572011590004</v>
      </c>
      <c r="N236" s="53">
        <v>0.0290269553661346</v>
      </c>
      <c r="O236" s="53">
        <v>0.00919621624052525</v>
      </c>
      <c r="P236" s="53">
        <v>0.139110177755356</v>
      </c>
      <c r="Q236" s="53">
        <v>0.133699461817741</v>
      </c>
      <c r="R236" s="53">
        <v>0.104258544743061</v>
      </c>
      <c r="S236" s="53">
        <v>0.0560752674937248</v>
      </c>
      <c r="T236" s="53">
        <v>0.0530522763729095</v>
      </c>
      <c r="U236" s="53">
        <v>0.0414941385388374</v>
      </c>
      <c r="V236" s="53">
        <v>0.0223460290580988</v>
      </c>
      <c r="W236" s="53">
        <v>-0.0242906324565411</v>
      </c>
      <c r="X236" s="53">
        <v>0.0360699072480202</v>
      </c>
      <c r="Y236" s="53">
        <v>0.0224095620214939</v>
      </c>
      <c r="Z236" s="53">
        <v>-0.0120471250265837</v>
      </c>
      <c r="AA236" s="53">
        <v>-0.00350498012267053</v>
      </c>
      <c r="AB236" s="53">
        <v>0.00045238365419209</v>
      </c>
      <c r="AC236" s="53">
        <v>-0.011411152780056</v>
      </c>
      <c r="AD236" s="53">
        <v>0.0124325286597013</v>
      </c>
      <c r="AE236" s="53">
        <v>-0.0191067811101675</v>
      </c>
      <c r="AF236" s="53">
        <v>0.0257522910833359</v>
      </c>
      <c r="AG236" s="53">
        <v>0.0847935974597931</v>
      </c>
      <c r="AH236" s="53">
        <v>0.0942986682057381</v>
      </c>
      <c r="AI236" s="53">
        <v>0.148971870541573</v>
      </c>
      <c r="AJ236" s="53">
        <v>0.184785082936287</v>
      </c>
      <c r="AK236" s="53">
        <v>0.116888619959354</v>
      </c>
      <c r="AL236" s="53">
        <v>0.145880952477455</v>
      </c>
      <c r="AM236" s="53">
        <v>0.114165745675564</v>
      </c>
      <c r="AN236" s="53">
        <v>0.152203842997551</v>
      </c>
      <c r="AO236" s="53">
        <v>0.144637912511826</v>
      </c>
      <c r="AP236" s="53">
        <v>0.20099139213562</v>
      </c>
      <c r="AQ236" s="53">
        <v>0.199767351150513</v>
      </c>
      <c r="AR236" s="53">
        <v>0.221052184700966</v>
      </c>
      <c r="AS236" s="53">
        <v>0.264410048723221</v>
      </c>
      <c r="AT236" s="53">
        <v>0.217600226402283</v>
      </c>
      <c r="AU236" s="53">
        <v>0.175323516130447</v>
      </c>
      <c r="AV236" s="53">
        <v>0.129512131214142</v>
      </c>
      <c r="AW236" s="53">
        <v>0.13569712638855</v>
      </c>
      <c r="AX236" s="53">
        <v>0.106936514377594</v>
      </c>
      <c r="AY236" s="53">
        <v>0.0758197084069252</v>
      </c>
      <c r="AZ236" s="53">
        <v>0.080010212957859</v>
      </c>
      <c r="BA236" s="53">
        <v>0.080827534198761</v>
      </c>
      <c r="BB236" s="53">
        <v>0.0547906272113323</v>
      </c>
      <c r="BC236" s="53">
        <v>0.0429696552455425</v>
      </c>
      <c r="BD236" s="53">
        <v>0.0736975818872452</v>
      </c>
      <c r="BE236" s="53">
        <v>0.0411976426839828</v>
      </c>
      <c r="BF236" s="53">
        <v>0.106137685477734</v>
      </c>
      <c r="BG236" s="53">
        <v>0.129698187112808</v>
      </c>
      <c r="BH236" s="53">
        <v>0.130058690905571</v>
      </c>
      <c r="BI236" s="53">
        <v>0.125921428203583</v>
      </c>
      <c r="BJ236" s="53">
        <v>0.120702140033245</v>
      </c>
      <c r="BK236" s="53">
        <v>0.0954212620854378</v>
      </c>
      <c r="BL236" s="53">
        <v>0.0812298431992531</v>
      </c>
      <c r="BM236" s="53">
        <v>0.0768036171793938</v>
      </c>
      <c r="BN236" s="53">
        <v>0.148962065577507</v>
      </c>
      <c r="BO236" s="53">
        <v>0.118547931313515</v>
      </c>
      <c r="BP236" s="53">
        <v>0.0969101786613464</v>
      </c>
      <c r="BQ236" s="53">
        <v>0.0597902946174145</v>
      </c>
      <c r="BR236" s="53">
        <v>0.0471980236470699</v>
      </c>
      <c r="BS236" s="53">
        <v>0.0368012376129627</v>
      </c>
      <c r="BT236" s="53">
        <v>0.0326669588685036</v>
      </c>
      <c r="BU236" s="53">
        <v>0.017929308116436</v>
      </c>
      <c r="BV236" s="53">
        <v>0.0394032932817936</v>
      </c>
      <c r="BW236" s="53">
        <v>0.0261098556220531</v>
      </c>
      <c r="BX236" s="53">
        <v>0.00378584396094084</v>
      </c>
      <c r="BY236" s="53">
        <v>0.0296924710273743</v>
      </c>
      <c r="BZ236" s="53">
        <v>0.0195936243981123</v>
      </c>
      <c r="CA236" s="53">
        <v>0.0281648673117161</v>
      </c>
      <c r="CB236" s="53">
        <v>0.0215286910533905</v>
      </c>
      <c r="CC236" s="53">
        <v>0.00651807244867086</v>
      </c>
      <c r="CD236" s="53">
        <v>0.0300866812467575</v>
      </c>
      <c r="CE236" s="53">
        <v>0.106288239359856</v>
      </c>
      <c r="CF236" s="53">
        <v>0.0892268344759941</v>
      </c>
      <c r="CG236" s="53">
        <v>0.140188649296761</v>
      </c>
      <c r="CH236" s="53">
        <v>0.171284958720207</v>
      </c>
      <c r="CI236" s="53">
        <v>0.118359081447124</v>
      </c>
      <c r="CJ236" s="53">
        <v>0.105205871164799</v>
      </c>
      <c r="CK236" s="53">
        <v>0.082562193274498</v>
      </c>
      <c r="CL236" s="53">
        <v>0.105725400149822</v>
      </c>
      <c r="CM236" s="53">
        <v>0.108478873968124</v>
      </c>
      <c r="CN236" s="53">
        <v>0.181237146258354</v>
      </c>
      <c r="CO236" s="53">
        <v>0.189602345228195</v>
      </c>
      <c r="CP236" s="53">
        <v>0.176005601882935</v>
      </c>
      <c r="CQ236" s="53">
        <v>0.215593084692955</v>
      </c>
      <c r="CR236" s="53">
        <v>0.166630044579506</v>
      </c>
      <c r="CS236" s="53">
        <v>0.124827988445759</v>
      </c>
      <c r="CT236" s="53">
        <v>0.0786401927471161</v>
      </c>
      <c r="CU236" s="53">
        <v>0.0619417317211628</v>
      </c>
      <c r="CV236" s="53">
        <v>0.0599408783018589</v>
      </c>
      <c r="CW236" s="53">
        <v>0.0409353785216808</v>
      </c>
      <c r="CX236" s="53">
        <v>0.0476911254227161</v>
      </c>
      <c r="CY236" s="53">
        <v>0.0519020929932594</v>
      </c>
      <c r="CZ236" s="53">
        <v>0.0463150963187218</v>
      </c>
      <c r="DA236" s="53">
        <v>0.0849430784583092</v>
      </c>
      <c r="DB236" s="53">
        <v>0.107012443244457</v>
      </c>
      <c r="DC236" s="53">
        <v>0.0951133817434311</v>
      </c>
      <c r="DD236" s="53">
        <v>0.0891308635473251</v>
      </c>
      <c r="DE236" s="53">
        <v>0.0821324214339256</v>
      </c>
      <c r="DF236" s="53">
        <v>0.0781955793499947</v>
      </c>
      <c r="DG236" s="53">
        <v>0.0557809472084045</v>
      </c>
      <c r="DH236" s="53">
        <v>0.0365661457180977</v>
      </c>
      <c r="DI236" s="53">
        <v>0.0378286391496658</v>
      </c>
      <c r="DJ236" s="53">
        <v>0.0191898122429848</v>
      </c>
      <c r="DK236" s="53">
        <v>0.00378529680892825</v>
      </c>
      <c r="DL236" s="53">
        <v>0.0615408085286617</v>
      </c>
      <c r="DM236" s="53">
        <v>0.0865442380309105</v>
      </c>
      <c r="DN236" s="53">
        <v>0.0787410661578178</v>
      </c>
      <c r="DO236" s="53">
        <v>0.0676776692271233</v>
      </c>
      <c r="DP236" s="53">
        <v>0.0772469490766525</v>
      </c>
      <c r="DQ236" s="53">
        <v>0.0760856047272682</v>
      </c>
      <c r="DR236" s="53">
        <v>0.0610717684030533</v>
      </c>
      <c r="DS236" s="53">
        <v>0.0291727595031261</v>
      </c>
      <c r="DT236" s="53">
        <v>0.0680593177676201</v>
      </c>
      <c r="DU236" s="53">
        <v>0.067692406475544</v>
      </c>
      <c r="DV236" s="53">
        <v>0.0555597320199013</v>
      </c>
      <c r="DW236" s="53">
        <v>0.0381952486932278</v>
      </c>
      <c r="DX236" s="53">
        <v>0.0522514581680298</v>
      </c>
      <c r="DY236" s="53">
        <v>0.0318166799843311</v>
      </c>
      <c r="DZ236" s="53">
        <v>0.0622965358197689</v>
      </c>
      <c r="EA236" s="53">
        <v>0.0457678474485874</v>
      </c>
      <c r="EB236" s="53">
        <v>0.0670583099126816</v>
      </c>
      <c r="EC236" s="53">
        <v>0.0498980581760406</v>
      </c>
      <c r="ED236" s="53">
        <v>0.0764645412564278</v>
      </c>
      <c r="EE236" s="53">
        <v>0.0801759138703346</v>
      </c>
      <c r="EF236" s="53">
        <v>0.0848928242921829</v>
      </c>
      <c r="EG236" s="53">
        <v>0.0699222385883331</v>
      </c>
      <c r="EH236" s="53">
        <v>0.11206778883934</v>
      </c>
      <c r="EI236" s="53">
        <v>0.102996252477169</v>
      </c>
      <c r="EJ236" s="53">
        <v>0.117871142923832</v>
      </c>
      <c r="EK236" s="53">
        <v>0.107551746070385</v>
      </c>
      <c r="EL236" s="53">
        <v>0.0911469459533691</v>
      </c>
      <c r="EM236" s="53">
        <v>0.0815577208995819</v>
      </c>
      <c r="EN236" s="53">
        <v>0.116439282894135</v>
      </c>
      <c r="EO236" s="53">
        <v>0.12020967155695</v>
      </c>
      <c r="EP236" s="53">
        <v>0.122362889349461</v>
      </c>
      <c r="EQ236" s="53">
        <v>0.121888220310211</v>
      </c>
      <c r="ER236" s="53">
        <v>0.122264638543129</v>
      </c>
      <c r="ES236" s="53">
        <v>0.145148083567619</v>
      </c>
      <c r="ET236" s="53">
        <v>0.118388332426548</v>
      </c>
      <c r="EU236" s="53">
        <v>0.106277026236057</v>
      </c>
      <c r="EV236" s="53">
        <v>0.103711783885956</v>
      </c>
      <c r="EW236" s="53">
        <v>0.100318141281605</v>
      </c>
      <c r="EX236" s="53">
        <v>0.0798682272434235</v>
      </c>
    </row>
    <row r="237" s="53" customFormat="1" spans="1:154">
      <c r="A237" s="54">
        <v>300726</v>
      </c>
      <c r="B237" s="62">
        <v>300726</v>
      </c>
      <c r="C237" s="53" t="s">
        <v>720</v>
      </c>
      <c r="D237" s="55">
        <v>43851</v>
      </c>
      <c r="E237" s="53">
        <v>0.0156166385859251</v>
      </c>
      <c r="F237" s="53">
        <v>-0.0141589129343629</v>
      </c>
      <c r="G237" s="53">
        <v>-0.066905103623867</v>
      </c>
      <c r="H237" s="53">
        <v>-0.112573608756065</v>
      </c>
      <c r="I237" s="53">
        <v>-0.149521201848984</v>
      </c>
      <c r="J237" s="53">
        <v>-0.195058479905128</v>
      </c>
      <c r="K237" s="53">
        <v>-0.194897100329399</v>
      </c>
      <c r="L237" s="53">
        <v>-0.206862553954124</v>
      </c>
      <c r="M237" s="53">
        <v>-0.186912760138512</v>
      </c>
      <c r="N237" s="53">
        <v>-0.21373276412487</v>
      </c>
      <c r="O237" s="53">
        <v>-0.213321626186371</v>
      </c>
      <c r="P237" s="53">
        <v>-0.153011620044708</v>
      </c>
      <c r="Q237" s="53">
        <v>-0.157289355993271</v>
      </c>
      <c r="R237" s="53">
        <v>-0.174637511372566</v>
      </c>
      <c r="S237" s="53">
        <v>-0.178657755255699</v>
      </c>
      <c r="T237" s="53">
        <v>-0.198269486427307</v>
      </c>
      <c r="U237" s="53">
        <v>-0.217417284846306</v>
      </c>
      <c r="V237" s="53">
        <v>-0.198362305760384</v>
      </c>
      <c r="W237" s="53">
        <v>-0.159906193614006</v>
      </c>
      <c r="X237" s="53">
        <v>-0.126812785863876</v>
      </c>
      <c r="Y237" s="53">
        <v>-0.17541378736496</v>
      </c>
      <c r="Z237" s="53">
        <v>-0.191853493452072</v>
      </c>
      <c r="AA237" s="53">
        <v>-0.17145599424839</v>
      </c>
      <c r="AB237" s="53">
        <v>-0.192729353904724</v>
      </c>
      <c r="AC237" s="53">
        <v>-0.191972851753235</v>
      </c>
      <c r="AD237" s="53">
        <v>-0.223702132701874</v>
      </c>
      <c r="AE237" s="53">
        <v>-0.234139993786812</v>
      </c>
      <c r="AF237" s="53">
        <v>-0.227177292108536</v>
      </c>
      <c r="AG237" s="53">
        <v>-0.213004902005196</v>
      </c>
      <c r="AH237" s="53">
        <v>-0.197984635829926</v>
      </c>
      <c r="AI237" s="53">
        <v>-0.192780390381813</v>
      </c>
      <c r="AJ237" s="53">
        <v>-0.25384595990181</v>
      </c>
      <c r="AK237" s="53">
        <v>-0.315726757049561</v>
      </c>
      <c r="AL237" s="53">
        <v>-0.317586958408356</v>
      </c>
      <c r="AM237" s="53">
        <v>-0.314771801233292</v>
      </c>
      <c r="AN237" s="53">
        <v>-0.298902571201324</v>
      </c>
      <c r="AO237" s="53">
        <v>-0.296755999326706</v>
      </c>
      <c r="AP237" s="53">
        <v>-0.309428989887238</v>
      </c>
      <c r="AQ237" s="53">
        <v>-0.314545810222626</v>
      </c>
      <c r="AR237" s="53">
        <v>-0.304884195327759</v>
      </c>
      <c r="AS237" s="53">
        <v>-0.26406928896904</v>
      </c>
      <c r="AT237" s="53">
        <v>-0.235166475176811</v>
      </c>
      <c r="AU237" s="53">
        <v>-0.248299807310104</v>
      </c>
      <c r="AV237" s="53">
        <v>-0.266147136688232</v>
      </c>
      <c r="AW237" s="53">
        <v>-0.26982906460762</v>
      </c>
      <c r="AX237" s="53">
        <v>-0.265872567892075</v>
      </c>
      <c r="AY237" s="53">
        <v>-0.286238521337509</v>
      </c>
      <c r="AZ237" s="53">
        <v>-0.311692923307419</v>
      </c>
      <c r="BA237" s="53">
        <v>-0.315633118152618</v>
      </c>
      <c r="BB237" s="53">
        <v>-0.37458324432373</v>
      </c>
      <c r="BC237" s="53">
        <v>-0.00238665193319321</v>
      </c>
      <c r="BD237" s="53">
        <v>-0.0200227927416563</v>
      </c>
      <c r="BE237" s="53">
        <v>-0.0653551742434502</v>
      </c>
      <c r="BF237" s="53">
        <v>-0.098104827105999</v>
      </c>
      <c r="BG237" s="53">
        <v>-0.124556511640549</v>
      </c>
      <c r="BH237" s="53">
        <v>-0.149415045976639</v>
      </c>
      <c r="BI237" s="53">
        <v>-0.143566712737083</v>
      </c>
      <c r="BJ237" s="53">
        <v>-0.129248425364494</v>
      </c>
      <c r="BK237" s="53">
        <v>-0.103961281478405</v>
      </c>
      <c r="BL237" s="53">
        <v>-0.101166807115078</v>
      </c>
      <c r="BM237" s="53">
        <v>-0.0986387878656387</v>
      </c>
      <c r="BN237" s="53">
        <v>-0.0735107138752937</v>
      </c>
      <c r="BO237" s="53">
        <v>-0.0844911187887192</v>
      </c>
      <c r="BP237" s="53">
        <v>-0.0955128744244575</v>
      </c>
      <c r="BQ237" s="53">
        <v>-0.115654438734055</v>
      </c>
      <c r="BR237" s="53">
        <v>-0.129953533411026</v>
      </c>
      <c r="BS237" s="53">
        <v>-0.157903105020523</v>
      </c>
      <c r="BT237" s="53">
        <v>-0.150442183017731</v>
      </c>
      <c r="BU237" s="53">
        <v>-0.096057191491127</v>
      </c>
      <c r="BV237" s="53">
        <v>-0.0671396106481552</v>
      </c>
      <c r="BW237" s="53">
        <v>-0.107360407710075</v>
      </c>
      <c r="BX237" s="53">
        <v>-0.12933138012886</v>
      </c>
      <c r="BY237" s="53">
        <v>-0.0795030146837234</v>
      </c>
      <c r="BZ237" s="53">
        <v>-0.0962833687663078</v>
      </c>
      <c r="CA237" s="53">
        <v>-0.0890202596783638</v>
      </c>
      <c r="CB237" s="53">
        <v>-0.121868103742599</v>
      </c>
      <c r="CC237" s="53">
        <v>-0.159717068076134</v>
      </c>
      <c r="CD237" s="53">
        <v>-0.150031924247742</v>
      </c>
      <c r="CE237" s="53">
        <v>-0.120760753750801</v>
      </c>
      <c r="CF237" s="53">
        <v>-0.112921394407749</v>
      </c>
      <c r="CG237" s="53">
        <v>-0.0877135023474693</v>
      </c>
      <c r="CH237" s="53">
        <v>-0.137599617242813</v>
      </c>
      <c r="CI237" s="53">
        <v>-0.182594105601311</v>
      </c>
      <c r="CJ237" s="53">
        <v>-0.185236364603043</v>
      </c>
      <c r="CK237" s="53">
        <v>-0.20420278608799</v>
      </c>
      <c r="CL237" s="53">
        <v>-0.205365553498268</v>
      </c>
      <c r="CM237" s="53">
        <v>-0.204799503087997</v>
      </c>
      <c r="CN237" s="53">
        <v>-0.224322035908699</v>
      </c>
      <c r="CO237" s="53">
        <v>-0.209695667028427</v>
      </c>
      <c r="CP237" s="53">
        <v>-0.220708087086678</v>
      </c>
      <c r="CQ237" s="53">
        <v>-0.243618905544281</v>
      </c>
      <c r="CR237" s="53">
        <v>-0.224950909614563</v>
      </c>
      <c r="CS237" s="53">
        <v>-0.221224725246429</v>
      </c>
      <c r="CT237" s="53">
        <v>-0.237125799059868</v>
      </c>
      <c r="CU237" s="53">
        <v>-0.240888342261314</v>
      </c>
      <c r="CV237" s="53">
        <v>-0.246269956231117</v>
      </c>
      <c r="CW237" s="53">
        <v>-0.265186369419098</v>
      </c>
      <c r="CX237" s="53">
        <v>-0.277652472257614</v>
      </c>
      <c r="CY237" s="53">
        <v>-0.272890239953995</v>
      </c>
      <c r="CZ237" s="53">
        <v>-0.295856356620789</v>
      </c>
      <c r="DA237" s="53">
        <v>0.00170051120221615</v>
      </c>
      <c r="DB237" s="53">
        <v>-0.0104388995096087</v>
      </c>
      <c r="DC237" s="53">
        <v>-0.017852708697319</v>
      </c>
      <c r="DD237" s="53">
        <v>-0.0307715646922588</v>
      </c>
      <c r="DE237" s="53">
        <v>-0.0412674732506275</v>
      </c>
      <c r="DF237" s="53">
        <v>-0.0619462057948112</v>
      </c>
      <c r="DG237" s="53">
        <v>-0.0676331669092178</v>
      </c>
      <c r="DH237" s="53">
        <v>-0.0939169079065323</v>
      </c>
      <c r="DI237" s="53">
        <v>-0.0992542505264282</v>
      </c>
      <c r="DJ237" s="53">
        <v>-0.128868743777275</v>
      </c>
      <c r="DK237" s="53">
        <v>-0.130985617637634</v>
      </c>
      <c r="DL237" s="53">
        <v>-0.0958036929368973</v>
      </c>
      <c r="DM237" s="53">
        <v>-0.0891010165214539</v>
      </c>
      <c r="DN237" s="53">
        <v>-0.0954274088144302</v>
      </c>
      <c r="DO237" s="53">
        <v>-0.0793060883879662</v>
      </c>
      <c r="DP237" s="53">
        <v>-0.0846187248826027</v>
      </c>
      <c r="DQ237" s="53">
        <v>-0.0758169591426849</v>
      </c>
      <c r="DR237" s="53">
        <v>-0.0642229020595551</v>
      </c>
      <c r="DS237" s="53">
        <v>-0.0801517739892006</v>
      </c>
      <c r="DT237" s="53">
        <v>-0.0759759470820427</v>
      </c>
      <c r="DU237" s="53">
        <v>-0.0843561589717865</v>
      </c>
      <c r="DV237" s="53">
        <v>-0.0788249000906944</v>
      </c>
      <c r="DW237" s="53">
        <v>-0.108255758881569</v>
      </c>
      <c r="DX237" s="53">
        <v>-0.112748757004738</v>
      </c>
      <c r="DY237" s="53">
        <v>-0.119255371391773</v>
      </c>
      <c r="DZ237" s="53">
        <v>-0.118136808276176</v>
      </c>
      <c r="EA237" s="53">
        <v>-0.0907257124781609</v>
      </c>
      <c r="EB237" s="53">
        <v>-0.0934481546282768</v>
      </c>
      <c r="EC237" s="53">
        <v>-0.108546927571297</v>
      </c>
      <c r="ED237" s="53">
        <v>-0.101366028189659</v>
      </c>
      <c r="EE237" s="53">
        <v>-0.121369667351246</v>
      </c>
      <c r="EF237" s="53">
        <v>-0.132549121975899</v>
      </c>
      <c r="EG237" s="53">
        <v>-0.149435430765152</v>
      </c>
      <c r="EH237" s="53">
        <v>-0.148653373122215</v>
      </c>
      <c r="EI237" s="53">
        <v>-0.126871794462204</v>
      </c>
      <c r="EJ237" s="53">
        <v>-0.109839797019958</v>
      </c>
      <c r="EK237" s="53">
        <v>-0.108259275555611</v>
      </c>
      <c r="EL237" s="53">
        <v>-0.10140972584486</v>
      </c>
      <c r="EM237" s="53">
        <v>-0.121152937412262</v>
      </c>
      <c r="EN237" s="53">
        <v>-0.100478872656822</v>
      </c>
      <c r="EO237" s="53">
        <v>-0.0367531478404999</v>
      </c>
      <c r="EP237" s="53">
        <v>-0.026518352329731</v>
      </c>
      <c r="EQ237" s="53">
        <v>-0.0433778688311577</v>
      </c>
      <c r="ER237" s="53">
        <v>-0.0453241243958473</v>
      </c>
      <c r="ES237" s="53">
        <v>-0.045243501663208</v>
      </c>
      <c r="ET237" s="53">
        <v>-0.0359053947031498</v>
      </c>
      <c r="EU237" s="53">
        <v>-0.0373549126088619</v>
      </c>
      <c r="EV237" s="53">
        <v>-0.050343245267868</v>
      </c>
      <c r="EW237" s="53">
        <v>-0.0590456500649452</v>
      </c>
      <c r="EX237" s="53">
        <v>-0.0950296521186829</v>
      </c>
    </row>
    <row r="238" s="53" customFormat="1" spans="1:154">
      <c r="A238" s="54">
        <v>300735</v>
      </c>
      <c r="B238" s="62">
        <v>300735</v>
      </c>
      <c r="C238" s="53" t="s">
        <v>723</v>
      </c>
      <c r="D238" s="55">
        <v>43851</v>
      </c>
      <c r="E238" s="53">
        <v>-0.0320814587175846</v>
      </c>
      <c r="F238" s="53">
        <v>-0.0406106486916542</v>
      </c>
      <c r="G238" s="53">
        <v>-0.0536387227475643</v>
      </c>
      <c r="H238" s="53">
        <v>-0.0627250298857689</v>
      </c>
      <c r="I238" s="53">
        <v>-0.0831615701317787</v>
      </c>
      <c r="J238" s="53">
        <v>-0.134023129940033</v>
      </c>
      <c r="K238" s="53">
        <v>-0.143392935395241</v>
      </c>
      <c r="L238" s="53">
        <v>-0.158680766820908</v>
      </c>
      <c r="M238" s="53">
        <v>-0.163872420787811</v>
      </c>
      <c r="N238" s="53">
        <v>-0.223157957196236</v>
      </c>
      <c r="O238" s="53">
        <v>-0.182233288884163</v>
      </c>
      <c r="P238" s="53">
        <v>-0.174241453409195</v>
      </c>
      <c r="Q238" s="53">
        <v>-0.210412964224815</v>
      </c>
      <c r="R238" s="53">
        <v>-0.20904728770256</v>
      </c>
      <c r="S238" s="53">
        <v>-0.152053683996201</v>
      </c>
      <c r="T238" s="53">
        <v>-0.120992735028267</v>
      </c>
      <c r="U238" s="53">
        <v>-0.0641046985983849</v>
      </c>
      <c r="V238" s="53">
        <v>-0.0466946400702</v>
      </c>
      <c r="W238" s="53">
        <v>-0.19092820584774</v>
      </c>
      <c r="X238" s="53">
        <v>-0.200027346611023</v>
      </c>
      <c r="Y238" s="53">
        <v>-0.160577446222305</v>
      </c>
      <c r="Z238" s="53">
        <v>-0.109622545540333</v>
      </c>
      <c r="AA238" s="53">
        <v>-0.104478053748608</v>
      </c>
      <c r="AB238" s="53">
        <v>-0.182634979486465</v>
      </c>
      <c r="AC238" s="53">
        <v>-0.1662717461586</v>
      </c>
      <c r="AD238" s="53">
        <v>-0.207646802067757</v>
      </c>
      <c r="AE238" s="53">
        <v>-0.216856971383095</v>
      </c>
      <c r="AF238" s="53">
        <v>-0.249711379408836</v>
      </c>
      <c r="AG238" s="53">
        <v>-0.259184569120407</v>
      </c>
      <c r="AH238" s="53">
        <v>-0.261852383613586</v>
      </c>
      <c r="AI238" s="53">
        <v>-0.259205996990204</v>
      </c>
      <c r="AJ238" s="53">
        <v>-0.282024353742599</v>
      </c>
      <c r="AK238" s="53">
        <v>-0.327436208724976</v>
      </c>
      <c r="AL238" s="53">
        <v>-0.325217872858047</v>
      </c>
      <c r="AM238" s="53">
        <v>-0.2869952917099</v>
      </c>
      <c r="AN238" s="53">
        <v>-0.247226789593697</v>
      </c>
      <c r="AO238" s="53">
        <v>-0.304731458425522</v>
      </c>
      <c r="AP238" s="53">
        <v>-0.286964923143387</v>
      </c>
      <c r="AQ238" s="53">
        <v>-0.205527603626251</v>
      </c>
      <c r="AR238" s="53">
        <v>-0.146593883633614</v>
      </c>
      <c r="AS238" s="53">
        <v>-0.0966035053133965</v>
      </c>
      <c r="AT238" s="53">
        <v>-0.127445474267006</v>
      </c>
      <c r="AU238" s="53">
        <v>-0.109473027288914</v>
      </c>
      <c r="AV238" s="53">
        <v>-0.127913668751717</v>
      </c>
      <c r="AW238" s="53">
        <v>-0.116974830627441</v>
      </c>
      <c r="AX238" s="53">
        <v>-0.0792792961001396</v>
      </c>
      <c r="AY238" s="53">
        <v>-0.101208172738552</v>
      </c>
      <c r="AZ238" s="53">
        <v>-0.173045128583908</v>
      </c>
      <c r="BA238" s="53">
        <v>-0.177880257368088</v>
      </c>
      <c r="BB238" s="53">
        <v>-0.201597511768341</v>
      </c>
      <c r="BC238" s="53">
        <v>-0.0339446663856506</v>
      </c>
      <c r="BD238" s="53">
        <v>-0.0435775928199291</v>
      </c>
      <c r="BE238" s="53">
        <v>-0.0566919855773449</v>
      </c>
      <c r="BF238" s="53">
        <v>-0.036975022405386</v>
      </c>
      <c r="BG238" s="53">
        <v>-0.0888418778777122</v>
      </c>
      <c r="BH238" s="53">
        <v>-0.112932801246643</v>
      </c>
      <c r="BI238" s="53">
        <v>-0.134222090244293</v>
      </c>
      <c r="BJ238" s="53">
        <v>-0.131422430276871</v>
      </c>
      <c r="BK238" s="53">
        <v>-0.129324853420258</v>
      </c>
      <c r="BL238" s="53">
        <v>-0.151192843914032</v>
      </c>
      <c r="BM238" s="53">
        <v>-0.109014846384525</v>
      </c>
      <c r="BN238" s="53">
        <v>-0.0853064209222794</v>
      </c>
      <c r="BO238" s="53">
        <v>-0.118749924004078</v>
      </c>
      <c r="BP238" s="53">
        <v>-0.118070423603058</v>
      </c>
      <c r="BQ238" s="53">
        <v>-0.0885975137352943</v>
      </c>
      <c r="BR238" s="53">
        <v>-0.0620653741061687</v>
      </c>
      <c r="BS238" s="53">
        <v>-0.000925991451367736</v>
      </c>
      <c r="BT238" s="53">
        <v>0.0350901633501053</v>
      </c>
      <c r="BU238" s="53">
        <v>-0.0259676389396191</v>
      </c>
      <c r="BV238" s="53">
        <v>-0.0193495564162731</v>
      </c>
      <c r="BW238" s="53">
        <v>-0.0200799480080605</v>
      </c>
      <c r="BX238" s="53">
        <v>0.0323269851505756</v>
      </c>
      <c r="BY238" s="53">
        <v>0.0549972429871559</v>
      </c>
      <c r="BZ238" s="53">
        <v>-0.0144124031066895</v>
      </c>
      <c r="CA238" s="53">
        <v>-0.0250067710876465</v>
      </c>
      <c r="CB238" s="53">
        <v>-0.037339236587286</v>
      </c>
      <c r="CC238" s="53">
        <v>-0.0585497282445431</v>
      </c>
      <c r="CD238" s="53">
        <v>-0.0848336741328239</v>
      </c>
      <c r="CE238" s="53">
        <v>-0.0731210112571716</v>
      </c>
      <c r="CF238" s="53">
        <v>-0.0825648307800293</v>
      </c>
      <c r="CG238" s="53">
        <v>-0.0475446321070194</v>
      </c>
      <c r="CH238" s="53">
        <v>-0.054133128374815</v>
      </c>
      <c r="CI238" s="53">
        <v>-0.0664415955543518</v>
      </c>
      <c r="CJ238" s="53">
        <v>-0.0593395307660103</v>
      </c>
      <c r="CK238" s="53">
        <v>-0.0515185259282589</v>
      </c>
      <c r="CL238" s="53">
        <v>-0.0338420234620571</v>
      </c>
      <c r="CM238" s="53">
        <v>-0.0660137161612511</v>
      </c>
      <c r="CN238" s="53">
        <v>-0.0677995085716248</v>
      </c>
      <c r="CO238" s="53">
        <v>-0.0722651034593582</v>
      </c>
      <c r="CP238" s="53">
        <v>-0.0412252321839333</v>
      </c>
      <c r="CQ238" s="53">
        <v>-0.00952979270368814</v>
      </c>
      <c r="CR238" s="53">
        <v>-0.0287110842764378</v>
      </c>
      <c r="CS238" s="53">
        <v>-0.0115651013329625</v>
      </c>
      <c r="CT238" s="53">
        <v>-0.035977803170681</v>
      </c>
      <c r="CU238" s="53">
        <v>-0.0396634563803673</v>
      </c>
      <c r="CV238" s="53">
        <v>-0.0585019029676914</v>
      </c>
      <c r="CW238" s="53">
        <v>-0.093460775911808</v>
      </c>
      <c r="CX238" s="53">
        <v>-0.129950493574142</v>
      </c>
      <c r="CY238" s="53">
        <v>-0.141813144087791</v>
      </c>
      <c r="CZ238" s="53">
        <v>-0.153831735253334</v>
      </c>
      <c r="DA238" s="53">
        <v>-0.0337927900254726</v>
      </c>
      <c r="DB238" s="53">
        <v>-0.032689057290554</v>
      </c>
      <c r="DC238" s="53">
        <v>-0.0326027348637581</v>
      </c>
      <c r="DD238" s="53">
        <v>-0.0614060088992119</v>
      </c>
      <c r="DE238" s="53">
        <v>-0.0299756955355406</v>
      </c>
      <c r="DF238" s="53">
        <v>-0.056746318936348</v>
      </c>
      <c r="DG238" s="53">
        <v>-0.0448268428444862</v>
      </c>
      <c r="DH238" s="53">
        <v>-0.0629143342375755</v>
      </c>
      <c r="DI238" s="53">
        <v>-0.070203572511673</v>
      </c>
      <c r="DJ238" s="53">
        <v>-0.107621103525162</v>
      </c>
      <c r="DK238" s="53">
        <v>-0.108874432742596</v>
      </c>
      <c r="DL238" s="53">
        <v>-0.124591022729874</v>
      </c>
      <c r="DM238" s="53">
        <v>-0.127319037914276</v>
      </c>
      <c r="DN238" s="53">
        <v>-0.126632869243622</v>
      </c>
      <c r="DO238" s="53">
        <v>-0.0991121679544449</v>
      </c>
      <c r="DP238" s="53">
        <v>-0.0945833623409271</v>
      </c>
      <c r="DQ238" s="53">
        <v>-0.0988347083330154</v>
      </c>
      <c r="DR238" s="53">
        <v>-0.117440804839134</v>
      </c>
      <c r="DS238" s="53">
        <v>-0.200616553425789</v>
      </c>
      <c r="DT238" s="53">
        <v>-0.216333791613579</v>
      </c>
      <c r="DU238" s="53">
        <v>-0.176153495907784</v>
      </c>
      <c r="DV238" s="53">
        <v>-0.177605524659157</v>
      </c>
      <c r="DW238" s="53">
        <v>-0.195131301879883</v>
      </c>
      <c r="DX238" s="53">
        <v>-0.203878581523895</v>
      </c>
      <c r="DY238" s="53">
        <v>-0.176920980215073</v>
      </c>
      <c r="DZ238" s="53">
        <v>-0.205963551998138</v>
      </c>
      <c r="EA238" s="53">
        <v>-0.193963244557381</v>
      </c>
      <c r="EB238" s="53">
        <v>-0.200533702969551</v>
      </c>
      <c r="EC238" s="53">
        <v>-0.221719533205032</v>
      </c>
      <c r="ED238" s="53">
        <v>-0.214943543076515</v>
      </c>
      <c r="EE238" s="53">
        <v>-0.247317373752594</v>
      </c>
      <c r="EF238" s="53">
        <v>-0.263547211885452</v>
      </c>
      <c r="EG238" s="53">
        <v>-0.296650588512421</v>
      </c>
      <c r="EH238" s="53">
        <v>-0.301534324884415</v>
      </c>
      <c r="EI238" s="53">
        <v>-0.27113276720047</v>
      </c>
      <c r="EJ238" s="53">
        <v>-0.249040767550468</v>
      </c>
      <c r="EK238" s="53">
        <v>-0.274373769760132</v>
      </c>
      <c r="EL238" s="53">
        <v>-0.254821419715881</v>
      </c>
      <c r="EM238" s="53">
        <v>-0.168918505311012</v>
      </c>
      <c r="EN238" s="53">
        <v>-0.141024649143219</v>
      </c>
      <c r="EO238" s="53">
        <v>-0.12272971123457</v>
      </c>
      <c r="EP238" s="53">
        <v>-0.134390383958817</v>
      </c>
      <c r="EQ238" s="53">
        <v>-0.133563920855522</v>
      </c>
      <c r="ER238" s="53">
        <v>-0.127591863274574</v>
      </c>
      <c r="ES238" s="53">
        <v>-0.112967371940613</v>
      </c>
      <c r="ET238" s="53">
        <v>-0.0564333908259869</v>
      </c>
      <c r="EU238" s="53">
        <v>-0.0434033907949924</v>
      </c>
      <c r="EV238" s="53">
        <v>-0.0787506327033043</v>
      </c>
      <c r="EW238" s="53">
        <v>-0.0717231184244156</v>
      </c>
      <c r="EX238" s="53">
        <v>-0.0834217593073845</v>
      </c>
    </row>
    <row r="239" s="53" customFormat="1" spans="1:154">
      <c r="A239" s="54">
        <v>300739</v>
      </c>
      <c r="B239" s="62">
        <v>300739</v>
      </c>
      <c r="C239" s="53" t="s">
        <v>726</v>
      </c>
      <c r="D239" s="55">
        <v>43851</v>
      </c>
      <c r="E239" s="53">
        <v>0.0526015274226665</v>
      </c>
      <c r="F239" s="53">
        <v>-0.00372959719970822</v>
      </c>
      <c r="G239" s="53">
        <v>-0.0160506758838892</v>
      </c>
      <c r="H239" s="53">
        <v>-0.0126053504645824</v>
      </c>
      <c r="I239" s="53">
        <v>-0.0630020201206207</v>
      </c>
      <c r="J239" s="53">
        <v>-0.10828198492527</v>
      </c>
      <c r="K239" s="53">
        <v>-0.0974776446819305</v>
      </c>
      <c r="L239" s="53">
        <v>-0.118648782372475</v>
      </c>
      <c r="M239" s="53">
        <v>-0.136740311980247</v>
      </c>
      <c r="N239" s="53">
        <v>-0.155464813113213</v>
      </c>
      <c r="O239" s="53">
        <v>-0.133523389697075</v>
      </c>
      <c r="P239" s="53">
        <v>-0.0376236736774445</v>
      </c>
      <c r="Q239" s="53">
        <v>-0.0420297533273697</v>
      </c>
      <c r="R239" s="53">
        <v>-0.0538080558180809</v>
      </c>
      <c r="S239" s="53">
        <v>-0.066674679517746</v>
      </c>
      <c r="T239" s="53">
        <v>-0.0939221084117889</v>
      </c>
      <c r="U239" s="53">
        <v>-0.0620815455913544</v>
      </c>
      <c r="V239" s="53">
        <v>-0.0143274385482073</v>
      </c>
      <c r="W239" s="53">
        <v>-0.0505727864801884</v>
      </c>
      <c r="X239" s="53">
        <v>-0.0878007933497429</v>
      </c>
      <c r="Y239" s="53">
        <v>-0.0915941968560219</v>
      </c>
      <c r="Z239" s="53">
        <v>-0.108445815742016</v>
      </c>
      <c r="AA239" s="53">
        <v>-0.0763751864433289</v>
      </c>
      <c r="AB239" s="53">
        <v>-0.104217126965523</v>
      </c>
      <c r="AC239" s="53">
        <v>-0.105231747031212</v>
      </c>
      <c r="AD239" s="53">
        <v>-0.12418819963932</v>
      </c>
      <c r="AE239" s="53">
        <v>-0.143054902553558</v>
      </c>
      <c r="AF239" s="53">
        <v>-0.162630066275597</v>
      </c>
      <c r="AG239" s="53">
        <v>-0.148372456431389</v>
      </c>
      <c r="AH239" s="53">
        <v>-0.156733676791191</v>
      </c>
      <c r="AI239" s="53">
        <v>-0.134857326745987</v>
      </c>
      <c r="AJ239" s="53">
        <v>-0.130154490470886</v>
      </c>
      <c r="AK239" s="53">
        <v>-0.161040514707565</v>
      </c>
      <c r="AL239" s="53">
        <v>-0.15710985660553</v>
      </c>
      <c r="AM239" s="53">
        <v>-0.152988523244858</v>
      </c>
      <c r="AN239" s="53">
        <v>-0.14864893257618</v>
      </c>
      <c r="AO239" s="53">
        <v>-0.156155347824097</v>
      </c>
      <c r="AP239" s="53">
        <v>-0.13829317688942</v>
      </c>
      <c r="AQ239" s="53">
        <v>-0.0793037563562393</v>
      </c>
      <c r="AR239" s="53">
        <v>-0.0873588100075722</v>
      </c>
      <c r="AS239" s="53">
        <v>-0.0794151276350021</v>
      </c>
      <c r="AT239" s="53">
        <v>-0.0769835487008095</v>
      </c>
      <c r="AU239" s="53">
        <v>-0.130215346813202</v>
      </c>
      <c r="AV239" s="53">
        <v>-0.159974902868271</v>
      </c>
      <c r="AW239" s="53">
        <v>-0.176013380289078</v>
      </c>
      <c r="AX239" s="53">
        <v>-0.184963077306747</v>
      </c>
      <c r="AY239" s="53">
        <v>-0.193035706877708</v>
      </c>
      <c r="AZ239" s="53">
        <v>-0.216274499893188</v>
      </c>
      <c r="BA239" s="53">
        <v>-0.222881883382797</v>
      </c>
      <c r="BB239" s="53">
        <v>-0.164704948663712</v>
      </c>
      <c r="BC239" s="53">
        <v>0.0474491193890572</v>
      </c>
      <c r="BD239" s="53">
        <v>0.0117533784359694</v>
      </c>
      <c r="BE239" s="53">
        <v>-0.00097985053434968</v>
      </c>
      <c r="BF239" s="53">
        <v>-0.00799746625125408</v>
      </c>
      <c r="BG239" s="53">
        <v>-0.0338002070784569</v>
      </c>
      <c r="BH239" s="53">
        <v>-0.0630236864089966</v>
      </c>
      <c r="BI239" s="53">
        <v>-0.054646585136652</v>
      </c>
      <c r="BJ239" s="53">
        <v>-0.0551488921046257</v>
      </c>
      <c r="BK239" s="53">
        <v>-0.0652339160442352</v>
      </c>
      <c r="BL239" s="53">
        <v>-0.0763264000415802</v>
      </c>
      <c r="BM239" s="53">
        <v>-0.0592968799173832</v>
      </c>
      <c r="BN239" s="53">
        <v>0.00888659432530403</v>
      </c>
      <c r="BO239" s="53">
        <v>-0.00352419167757034</v>
      </c>
      <c r="BP239" s="53">
        <v>-0.0164372660219669</v>
      </c>
      <c r="BQ239" s="53">
        <v>-0.0226545371115208</v>
      </c>
      <c r="BR239" s="53">
        <v>-0.0323810949921608</v>
      </c>
      <c r="BS239" s="53">
        <v>-0.0680121257901192</v>
      </c>
      <c r="BT239" s="53">
        <v>-0.0383184067904949</v>
      </c>
      <c r="BU239" s="53">
        <v>-0.0690207332372665</v>
      </c>
      <c r="BV239" s="53">
        <v>-0.0963872820138931</v>
      </c>
      <c r="BW239" s="53">
        <v>-0.105596020817757</v>
      </c>
      <c r="BX239" s="53">
        <v>-0.108221814036369</v>
      </c>
      <c r="BY239" s="53">
        <v>-0.0750870630145073</v>
      </c>
      <c r="BZ239" s="53">
        <v>-0.0945172980427742</v>
      </c>
      <c r="CA239" s="53">
        <v>-0.0947528555989265</v>
      </c>
      <c r="CB239" s="53">
        <v>-0.108701512217522</v>
      </c>
      <c r="CC239" s="53">
        <v>-0.140214383602142</v>
      </c>
      <c r="CD239" s="53">
        <v>-0.153838232159615</v>
      </c>
      <c r="CE239" s="53">
        <v>-0.133728697896004</v>
      </c>
      <c r="CF239" s="53">
        <v>-0.141565293073654</v>
      </c>
      <c r="CG239" s="53">
        <v>-0.118771500885487</v>
      </c>
      <c r="CH239" s="53">
        <v>-0.115632131695747</v>
      </c>
      <c r="CI239" s="53">
        <v>-0.130478844046593</v>
      </c>
      <c r="CJ239" s="53">
        <v>-0.122988313436508</v>
      </c>
      <c r="CK239" s="53">
        <v>-0.134261831641197</v>
      </c>
      <c r="CL239" s="53">
        <v>-0.141904696822166</v>
      </c>
      <c r="CM239" s="53">
        <v>-0.147198602557182</v>
      </c>
      <c r="CN239" s="53">
        <v>-0.134165197610855</v>
      </c>
      <c r="CO239" s="53">
        <v>-0.068321518599987</v>
      </c>
      <c r="CP239" s="53">
        <v>-0.0947167575359344</v>
      </c>
      <c r="CQ239" s="53">
        <v>-0.0973837748169899</v>
      </c>
      <c r="CR239" s="53">
        <v>-0.0945989042520523</v>
      </c>
      <c r="CS239" s="53">
        <v>-0.14152954518795</v>
      </c>
      <c r="CT239" s="53">
        <v>-0.16893307864666</v>
      </c>
      <c r="CU239" s="53">
        <v>-0.179753437638283</v>
      </c>
      <c r="CV239" s="53">
        <v>-0.19177183508873</v>
      </c>
      <c r="CW239" s="53">
        <v>-0.211567625403404</v>
      </c>
      <c r="CX239" s="53">
        <v>-0.227471902966499</v>
      </c>
      <c r="CY239" s="53">
        <v>-0.230949640274048</v>
      </c>
      <c r="CZ239" s="53">
        <v>-0.147416323423386</v>
      </c>
      <c r="DA239" s="53">
        <v>-0.00234408164396882</v>
      </c>
      <c r="DB239" s="53">
        <v>-0.0229794643819332</v>
      </c>
      <c r="DC239" s="53">
        <v>-0.0225673150271177</v>
      </c>
      <c r="DD239" s="53">
        <v>-0.0121043734252453</v>
      </c>
      <c r="DE239" s="53">
        <v>-0.0366983041167259</v>
      </c>
      <c r="DF239" s="53">
        <v>-0.0527547858655453</v>
      </c>
      <c r="DG239" s="53">
        <v>-0.0503275468945503</v>
      </c>
      <c r="DH239" s="53">
        <v>-0.070996381342411</v>
      </c>
      <c r="DI239" s="53">
        <v>-0.0790028870105743</v>
      </c>
      <c r="DJ239" s="53">
        <v>-0.0866349041461945</v>
      </c>
      <c r="DK239" s="53">
        <v>-0.0817229971289635</v>
      </c>
      <c r="DL239" s="53">
        <v>-0.0540067590773106</v>
      </c>
      <c r="DM239" s="53">
        <v>-0.0460020527243614</v>
      </c>
      <c r="DN239" s="53">
        <v>-0.044867280870676</v>
      </c>
      <c r="DO239" s="53">
        <v>-0.051516629755497</v>
      </c>
      <c r="DP239" s="53">
        <v>-0.0690375044941902</v>
      </c>
      <c r="DQ239" s="53">
        <v>-0.00156590808182955</v>
      </c>
      <c r="DR239" s="53">
        <v>0.0164944790303707</v>
      </c>
      <c r="DS239" s="53">
        <v>0.0109514566138387</v>
      </c>
      <c r="DT239" s="53">
        <v>0.00109000038355589</v>
      </c>
      <c r="DU239" s="53">
        <v>0.0065053291618824</v>
      </c>
      <c r="DV239" s="53">
        <v>-0.00772049091756344</v>
      </c>
      <c r="DW239" s="53">
        <v>-0.00878460984677076</v>
      </c>
      <c r="DX239" s="53">
        <v>-0.0171963237226009</v>
      </c>
      <c r="DY239" s="53">
        <v>-0.0179753787815571</v>
      </c>
      <c r="DZ239" s="53">
        <v>-0.0229831784963608</v>
      </c>
      <c r="EA239" s="53">
        <v>-0.010337021201849</v>
      </c>
      <c r="EB239" s="53">
        <v>-0.0162883196026087</v>
      </c>
      <c r="EC239" s="53">
        <v>-0.0221402533352375</v>
      </c>
      <c r="ED239" s="53">
        <v>-0.0226648822426796</v>
      </c>
      <c r="EE239" s="53">
        <v>-0.023582324385643</v>
      </c>
      <c r="EF239" s="53">
        <v>-0.0220188461244106</v>
      </c>
      <c r="EG239" s="53">
        <v>-0.0380581580102444</v>
      </c>
      <c r="EH239" s="53">
        <v>-0.0416180342435837</v>
      </c>
      <c r="EI239" s="53">
        <v>-0.0262231715023518</v>
      </c>
      <c r="EJ239" s="53">
        <v>-0.0142407296225429</v>
      </c>
      <c r="EK239" s="53">
        <v>-0.0164532288908958</v>
      </c>
      <c r="EL239" s="53">
        <v>-0.0116244703531265</v>
      </c>
      <c r="EM239" s="53">
        <v>-0.0184787232428789</v>
      </c>
      <c r="EN239" s="53">
        <v>-0.000138541450724006</v>
      </c>
      <c r="EO239" s="53">
        <v>0.0104721579700708</v>
      </c>
      <c r="EP239" s="53">
        <v>0.0101188654080033</v>
      </c>
      <c r="EQ239" s="53">
        <v>0.00381771917454898</v>
      </c>
      <c r="ER239" s="53">
        <v>0.00146168912760913</v>
      </c>
      <c r="ES239" s="53">
        <v>-0.00375643162988126</v>
      </c>
      <c r="ET239" s="53">
        <v>-0.000687745166942477</v>
      </c>
      <c r="EU239" s="53">
        <v>0.0110354386270046</v>
      </c>
      <c r="EV239" s="53">
        <v>0.00370092527009547</v>
      </c>
      <c r="EW239" s="53">
        <v>0.000571258133277297</v>
      </c>
      <c r="EX239" s="53">
        <v>-0.0247851181775331</v>
      </c>
    </row>
    <row r="240" s="53" customFormat="1" spans="1:154">
      <c r="A240" s="54">
        <v>300743</v>
      </c>
      <c r="B240" s="62">
        <v>300743</v>
      </c>
      <c r="C240" s="53" t="s">
        <v>729</v>
      </c>
      <c r="D240" s="55">
        <v>43851</v>
      </c>
      <c r="E240" s="53">
        <v>-0.0148082226514816</v>
      </c>
      <c r="F240" s="53">
        <v>-0.0179780349135399</v>
      </c>
      <c r="G240" s="53">
        <v>-0.0214179009199142</v>
      </c>
      <c r="H240" s="53">
        <v>-0.0464832633733749</v>
      </c>
      <c r="I240" s="53">
        <v>-0.0596800670027733</v>
      </c>
      <c r="J240" s="53">
        <v>-0.0798038989305496</v>
      </c>
      <c r="K240" s="53">
        <v>-0.0773641616106033</v>
      </c>
      <c r="L240" s="53">
        <v>-0.0675220787525177</v>
      </c>
      <c r="M240" s="53">
        <v>-0.0572786591947079</v>
      </c>
      <c r="N240" s="53">
        <v>-0.0712618380784988</v>
      </c>
      <c r="O240" s="53">
        <v>-0.065129280090332</v>
      </c>
      <c r="P240" s="53">
        <v>-0.0750925838947296</v>
      </c>
      <c r="Q240" s="53">
        <v>-0.103533953428268</v>
      </c>
      <c r="R240" s="53">
        <v>-0.141037479043007</v>
      </c>
      <c r="S240" s="53">
        <v>-0.117229655385017</v>
      </c>
      <c r="T240" s="53">
        <v>-0.127669423818588</v>
      </c>
      <c r="U240" s="53">
        <v>-0.131138190627098</v>
      </c>
      <c r="V240" s="53">
        <v>-0.0449795424938202</v>
      </c>
      <c r="W240" s="53">
        <v>-0.058064553886652</v>
      </c>
      <c r="X240" s="53">
        <v>-0.0820294544100761</v>
      </c>
      <c r="Y240" s="53">
        <v>-0.127889633178711</v>
      </c>
      <c r="Z240" s="53">
        <v>-0.159984171390533</v>
      </c>
      <c r="AA240" s="53">
        <v>-0.165694713592529</v>
      </c>
      <c r="AB240" s="53">
        <v>-0.157860785722733</v>
      </c>
      <c r="AC240" s="53">
        <v>-0.192600920796394</v>
      </c>
      <c r="AD240" s="53">
        <v>-0.2039645165205</v>
      </c>
      <c r="AE240" s="53">
        <v>-0.229136884212494</v>
      </c>
      <c r="AF240" s="53">
        <v>-0.248456224799156</v>
      </c>
      <c r="AG240" s="53">
        <v>-0.256085395812988</v>
      </c>
      <c r="AH240" s="53">
        <v>-0.231084898114204</v>
      </c>
      <c r="AI240" s="53">
        <v>-0.244987741112709</v>
      </c>
      <c r="AJ240" s="53">
        <v>-0.25868684053421</v>
      </c>
      <c r="AK240" s="53">
        <v>-0.282835274934769</v>
      </c>
      <c r="AL240" s="53">
        <v>-0.302759557962418</v>
      </c>
      <c r="AM240" s="53">
        <v>-0.306207984685898</v>
      </c>
      <c r="AN240" s="53">
        <v>-0.326038807630539</v>
      </c>
      <c r="AO240" s="53">
        <v>-0.305877983570099</v>
      </c>
      <c r="AP240" s="53">
        <v>-0.313622981309891</v>
      </c>
      <c r="AQ240" s="53">
        <v>-0.29805389046669</v>
      </c>
      <c r="AR240" s="53">
        <v>-0.303660929203033</v>
      </c>
      <c r="AS240" s="53">
        <v>-0.298662036657333</v>
      </c>
      <c r="AT240" s="53">
        <v>-0.306663811206818</v>
      </c>
      <c r="AU240" s="53">
        <v>-0.318998456001282</v>
      </c>
      <c r="AV240" s="53">
        <v>-0.296380162239075</v>
      </c>
      <c r="AW240" s="53">
        <v>-0.298266768455505</v>
      </c>
      <c r="AX240" s="53">
        <v>-0.291043430566788</v>
      </c>
      <c r="AY240" s="53">
        <v>-0.330312013626099</v>
      </c>
      <c r="AZ240" s="53">
        <v>-0.314142107963562</v>
      </c>
      <c r="BA240" s="53">
        <v>-0.325850188732147</v>
      </c>
      <c r="BB240" s="53">
        <v>-0.334190309047699</v>
      </c>
      <c r="BC240" s="53">
        <v>-0.00982351135462523</v>
      </c>
      <c r="BD240" s="53">
        <v>-0.00938346143811941</v>
      </c>
      <c r="BE240" s="53">
        <v>-0.0114669194445014</v>
      </c>
      <c r="BF240" s="53">
        <v>-0.0259426608681679</v>
      </c>
      <c r="BG240" s="53">
        <v>-0.0480192117393017</v>
      </c>
      <c r="BH240" s="53">
        <v>-0.0569162555038929</v>
      </c>
      <c r="BI240" s="53">
        <v>-0.0481351353228092</v>
      </c>
      <c r="BJ240" s="53">
        <v>-0.0362021662294865</v>
      </c>
      <c r="BK240" s="53">
        <v>-0.0327135324478149</v>
      </c>
      <c r="BL240" s="53">
        <v>-0.0430995151400566</v>
      </c>
      <c r="BM240" s="53">
        <v>-0.0329821184277534</v>
      </c>
      <c r="BN240" s="53">
        <v>-0.0184750892221928</v>
      </c>
      <c r="BO240" s="53">
        <v>-0.0362592302262783</v>
      </c>
      <c r="BP240" s="53">
        <v>-0.0620589442551136</v>
      </c>
      <c r="BQ240" s="53">
        <v>-0.0549199357628822</v>
      </c>
      <c r="BR240" s="53">
        <v>-0.0704318061470985</v>
      </c>
      <c r="BS240" s="53">
        <v>-0.0693238154053688</v>
      </c>
      <c r="BT240" s="53">
        <v>0.00538378674536943</v>
      </c>
      <c r="BU240" s="53">
        <v>0.00590941356495023</v>
      </c>
      <c r="BV240" s="53">
        <v>-0.0301774218678474</v>
      </c>
      <c r="BW240" s="53">
        <v>-0.0651419162750244</v>
      </c>
      <c r="BX240" s="53">
        <v>-0.0892635956406593</v>
      </c>
      <c r="BY240" s="53">
        <v>-0.0863256901502609</v>
      </c>
      <c r="BZ240" s="53">
        <v>-0.0781498700380325</v>
      </c>
      <c r="CA240" s="53">
        <v>-0.106082528829575</v>
      </c>
      <c r="CB240" s="53">
        <v>-0.120121777057648</v>
      </c>
      <c r="CC240" s="53">
        <v>-0.140743106603622</v>
      </c>
      <c r="CD240" s="53">
        <v>-0.156630337238312</v>
      </c>
      <c r="CE240" s="53">
        <v>-0.148793935775757</v>
      </c>
      <c r="CF240" s="53">
        <v>-0.125307843089104</v>
      </c>
      <c r="CG240" s="53">
        <v>-0.138172566890717</v>
      </c>
      <c r="CH240" s="53">
        <v>-0.14390866458416</v>
      </c>
      <c r="CI240" s="53">
        <v>-0.164120689034462</v>
      </c>
      <c r="CJ240" s="53">
        <v>-0.181253001093864</v>
      </c>
      <c r="CK240" s="53">
        <v>-0.189089477062225</v>
      </c>
      <c r="CL240" s="53">
        <v>-0.197972983121872</v>
      </c>
      <c r="CM240" s="53">
        <v>-0.188272997736931</v>
      </c>
      <c r="CN240" s="53">
        <v>-0.179594829678535</v>
      </c>
      <c r="CO240" s="53">
        <v>-0.156700491905212</v>
      </c>
      <c r="CP240" s="53">
        <v>-0.156786352396011</v>
      </c>
      <c r="CQ240" s="53">
        <v>-0.139518409967422</v>
      </c>
      <c r="CR240" s="53">
        <v>-0.148659318685532</v>
      </c>
      <c r="CS240" s="53">
        <v>-0.152148753404617</v>
      </c>
      <c r="CT240" s="53">
        <v>-0.135569274425507</v>
      </c>
      <c r="CU240" s="53">
        <v>-0.139831453561783</v>
      </c>
      <c r="CV240" s="53">
        <v>-0.140668153762817</v>
      </c>
      <c r="CW240" s="53">
        <v>-0.151264369487762</v>
      </c>
      <c r="CX240" s="53">
        <v>-0.16556341946125</v>
      </c>
      <c r="CY240" s="53">
        <v>-0.176787436008453</v>
      </c>
      <c r="CZ240" s="53">
        <v>-0.176471531391144</v>
      </c>
      <c r="DA240" s="53">
        <v>-0.0218848772346973</v>
      </c>
      <c r="DB240" s="53">
        <v>-0.0254947412759066</v>
      </c>
      <c r="DC240" s="53">
        <v>-0.0268511492758989</v>
      </c>
      <c r="DD240" s="53">
        <v>-0.0374407693743706</v>
      </c>
      <c r="DE240" s="53">
        <v>-0.0285610221326351</v>
      </c>
      <c r="DF240" s="53">
        <v>-0.0397878140211105</v>
      </c>
      <c r="DG240" s="53">
        <v>-0.0461291968822479</v>
      </c>
      <c r="DH240" s="53">
        <v>-0.048220083117485</v>
      </c>
      <c r="DI240" s="53">
        <v>-0.0414652936160564</v>
      </c>
      <c r="DJ240" s="53">
        <v>-0.0450624898076057</v>
      </c>
      <c r="DK240" s="53">
        <v>-0.0490473285317421</v>
      </c>
      <c r="DL240" s="53">
        <v>-0.0735176578164101</v>
      </c>
      <c r="DM240" s="53">
        <v>-0.0841748863458633</v>
      </c>
      <c r="DN240" s="53">
        <v>-0.0958786979317665</v>
      </c>
      <c r="DO240" s="53">
        <v>-0.0792098864912987</v>
      </c>
      <c r="DP240" s="53">
        <v>-0.0741377845406532</v>
      </c>
      <c r="DQ240" s="53">
        <v>-0.0787145346403122</v>
      </c>
      <c r="DR240" s="53">
        <v>-0.0672634989023209</v>
      </c>
      <c r="DS240" s="53">
        <v>-0.0808741301298141</v>
      </c>
      <c r="DT240" s="53">
        <v>-0.0687521994113922</v>
      </c>
      <c r="DU240" s="53">
        <v>-0.0796478763222694</v>
      </c>
      <c r="DV240" s="53">
        <v>-0.0876207500696182</v>
      </c>
      <c r="DW240" s="53">
        <v>-0.0962691903114319</v>
      </c>
      <c r="DX240" s="53">
        <v>-0.0966110825538635</v>
      </c>
      <c r="DY240" s="53">
        <v>-0.103418551385403</v>
      </c>
      <c r="DZ240" s="53">
        <v>-0.100742898881435</v>
      </c>
      <c r="EA240" s="53">
        <v>-0.105293944478035</v>
      </c>
      <c r="EB240" s="53">
        <v>-0.108726054430008</v>
      </c>
      <c r="EC240" s="53">
        <v>-0.124191626906395</v>
      </c>
      <c r="ED240" s="53">
        <v>-0.122677221894264</v>
      </c>
      <c r="EE240" s="53">
        <v>-0.123715341091156</v>
      </c>
      <c r="EF240" s="53">
        <v>-0.131678342819214</v>
      </c>
      <c r="EG240" s="53">
        <v>-0.135614767670631</v>
      </c>
      <c r="EH240" s="53">
        <v>-0.138406723737717</v>
      </c>
      <c r="EI240" s="53">
        <v>-0.134018674492836</v>
      </c>
      <c r="EJ240" s="53">
        <v>-0.144965976476669</v>
      </c>
      <c r="EK240" s="53">
        <v>-0.134505167603493</v>
      </c>
      <c r="EL240" s="53">
        <v>-0.150928318500519</v>
      </c>
      <c r="EM240" s="53">
        <v>-0.158253565430641</v>
      </c>
      <c r="EN240" s="53">
        <v>-0.163774743676186</v>
      </c>
      <c r="EO240" s="53">
        <v>-0.176043793559074</v>
      </c>
      <c r="EP240" s="53">
        <v>-0.17490465939045</v>
      </c>
      <c r="EQ240" s="53">
        <v>-0.183749869465828</v>
      </c>
      <c r="ER240" s="53">
        <v>-0.177711054682732</v>
      </c>
      <c r="ES240" s="53">
        <v>-0.175335481762886</v>
      </c>
      <c r="ET240" s="53">
        <v>-0.167275428771973</v>
      </c>
      <c r="EU240" s="53">
        <v>-0.195947796106339</v>
      </c>
      <c r="EV240" s="53">
        <v>-0.165478855371475</v>
      </c>
      <c r="EW240" s="53">
        <v>-0.165962919592857</v>
      </c>
      <c r="EX240" s="53">
        <v>-0.174618929624557</v>
      </c>
    </row>
    <row r="241" s="53" customFormat="1" spans="1:154">
      <c r="A241" s="54">
        <v>300747</v>
      </c>
      <c r="B241" s="62">
        <v>300747</v>
      </c>
      <c r="C241" s="53" t="s">
        <v>731</v>
      </c>
      <c r="D241" s="55">
        <v>43851</v>
      </c>
      <c r="E241" s="53">
        <v>-0.0719304382801056</v>
      </c>
      <c r="F241" s="53">
        <v>-0.156527936458588</v>
      </c>
      <c r="G241" s="53">
        <v>-0.153078079223633</v>
      </c>
      <c r="H241" s="53">
        <v>-0.184134989976883</v>
      </c>
      <c r="I241" s="53">
        <v>-0.174634844064713</v>
      </c>
      <c r="J241" s="53">
        <v>-0.186354443430901</v>
      </c>
      <c r="K241" s="53">
        <v>-0.1475430727005</v>
      </c>
      <c r="L241" s="53">
        <v>-0.153989210724831</v>
      </c>
      <c r="M241" s="53">
        <v>-0.149091020226479</v>
      </c>
      <c r="N241" s="53">
        <v>-0.163752421736717</v>
      </c>
      <c r="O241" s="53">
        <v>-0.179221376776695</v>
      </c>
      <c r="P241" s="53">
        <v>-0.189367711544037</v>
      </c>
      <c r="Q241" s="53">
        <v>-0.183565557003021</v>
      </c>
      <c r="R241" s="53">
        <v>-0.162968844175339</v>
      </c>
      <c r="S241" s="53">
        <v>-0.0628616139292717</v>
      </c>
      <c r="T241" s="53">
        <v>-0.089287742972374</v>
      </c>
      <c r="U241" s="53">
        <v>-0.0968676805496216</v>
      </c>
      <c r="V241" s="53">
        <v>-0.0761106982827187</v>
      </c>
      <c r="W241" s="53">
        <v>-0.103529684245586</v>
      </c>
      <c r="X241" s="53">
        <v>-0.124855726957321</v>
      </c>
      <c r="Y241" s="53">
        <v>-0.108583755791187</v>
      </c>
      <c r="Z241" s="53">
        <v>-0.144235014915466</v>
      </c>
      <c r="AA241" s="53">
        <v>-0.175043717026711</v>
      </c>
      <c r="AB241" s="53">
        <v>-0.17077000439167</v>
      </c>
      <c r="AC241" s="53">
        <v>-0.166373372077942</v>
      </c>
      <c r="AD241" s="53">
        <v>-0.161737889051437</v>
      </c>
      <c r="AE241" s="53">
        <v>-0.163007199764252</v>
      </c>
      <c r="AF241" s="53">
        <v>-0.163746178150177</v>
      </c>
      <c r="AG241" s="53">
        <v>-0.0960625857114792</v>
      </c>
      <c r="AH241" s="53">
        <v>-0.113570645451546</v>
      </c>
      <c r="AI241" s="53">
        <v>-0.0987605452537537</v>
      </c>
      <c r="AJ241" s="53">
        <v>-0.0902910307049751</v>
      </c>
      <c r="AK241" s="53">
        <v>-0.159572318196297</v>
      </c>
      <c r="AL241" s="53">
        <v>-0.177810415625572</v>
      </c>
      <c r="AM241" s="53">
        <v>-0.178760632872581</v>
      </c>
      <c r="AN241" s="53">
        <v>-0.166779428720474</v>
      </c>
      <c r="AO241" s="53">
        <v>-0.179661065340042</v>
      </c>
      <c r="AP241" s="53">
        <v>-0.153101816773415</v>
      </c>
      <c r="AQ241" s="53">
        <v>-0.199078649282455</v>
      </c>
      <c r="AR241" s="53">
        <v>-0.178285390138626</v>
      </c>
      <c r="AS241" s="53">
        <v>-0.164223104715347</v>
      </c>
      <c r="AT241" s="53">
        <v>-0.152939528226852</v>
      </c>
      <c r="AU241" s="53">
        <v>-0.12851645052433</v>
      </c>
      <c r="AV241" s="53">
        <v>-0.162764817476273</v>
      </c>
      <c r="AW241" s="53">
        <v>-0.148293763399124</v>
      </c>
      <c r="AX241" s="53">
        <v>-0.131556510925293</v>
      </c>
      <c r="AY241" s="53">
        <v>-0.149085223674774</v>
      </c>
      <c r="AZ241" s="53">
        <v>-0.160905227065086</v>
      </c>
      <c r="BA241" s="53">
        <v>-0.159986406564713</v>
      </c>
      <c r="BB241" s="53">
        <v>-0.156112596392632</v>
      </c>
      <c r="BC241" s="53">
        <v>-0.052891131490469</v>
      </c>
      <c r="BD241" s="53">
        <v>-0.105691000819206</v>
      </c>
      <c r="BE241" s="53">
        <v>-0.134120464324951</v>
      </c>
      <c r="BF241" s="53">
        <v>-0.155428737401962</v>
      </c>
      <c r="BG241" s="53">
        <v>-0.135057732462883</v>
      </c>
      <c r="BH241" s="53">
        <v>-0.152282267808914</v>
      </c>
      <c r="BI241" s="53">
        <v>-0.1096166446805</v>
      </c>
      <c r="BJ241" s="53">
        <v>-0.123785249888897</v>
      </c>
      <c r="BK241" s="53">
        <v>-0.121515177190304</v>
      </c>
      <c r="BL241" s="53">
        <v>-0.123844228684902</v>
      </c>
      <c r="BM241" s="53">
        <v>-0.144320622086525</v>
      </c>
      <c r="BN241" s="53">
        <v>-0.133027046918869</v>
      </c>
      <c r="BO241" s="53">
        <v>-0.123473234474659</v>
      </c>
      <c r="BP241" s="53">
        <v>-0.12001645565033</v>
      </c>
      <c r="BQ241" s="53">
        <v>-0.117112517356873</v>
      </c>
      <c r="BR241" s="53">
        <v>-0.123006522655487</v>
      </c>
      <c r="BS241" s="53">
        <v>-0.119758121669292</v>
      </c>
      <c r="BT241" s="53">
        <v>-0.136471047997475</v>
      </c>
      <c r="BU241" s="53">
        <v>-0.165624722838402</v>
      </c>
      <c r="BV241" s="53">
        <v>-0.179570749402046</v>
      </c>
      <c r="BW241" s="53">
        <v>-0.168711826205254</v>
      </c>
      <c r="BX241" s="53">
        <v>-0.193959474563599</v>
      </c>
      <c r="BY241" s="53">
        <v>-0.194470047950745</v>
      </c>
      <c r="BZ241" s="53">
        <v>-0.183908998966217</v>
      </c>
      <c r="CA241" s="53">
        <v>-0.195574283599854</v>
      </c>
      <c r="CB241" s="53">
        <v>-0.189313635230064</v>
      </c>
      <c r="CC241" s="53">
        <v>-0.190000489354134</v>
      </c>
      <c r="CD241" s="53">
        <v>-0.192152053117752</v>
      </c>
      <c r="CE241" s="53">
        <v>-0.124356366693974</v>
      </c>
      <c r="CF241" s="53">
        <v>-0.148514047265053</v>
      </c>
      <c r="CG241" s="53">
        <v>-0.1576167345047</v>
      </c>
      <c r="CH241" s="53">
        <v>-0.163076832890511</v>
      </c>
      <c r="CI241" s="53">
        <v>-0.202054083347321</v>
      </c>
      <c r="CJ241" s="53">
        <v>-0.208120584487915</v>
      </c>
      <c r="CK241" s="53">
        <v>-0.212987795472145</v>
      </c>
      <c r="CL241" s="53">
        <v>-0.204585909843445</v>
      </c>
      <c r="CM241" s="53">
        <v>-0.218175783753395</v>
      </c>
      <c r="CN241" s="53">
        <v>-0.22644516825676</v>
      </c>
      <c r="CO241" s="53">
        <v>-0.260063081979752</v>
      </c>
      <c r="CP241" s="53">
        <v>-0.266800701618195</v>
      </c>
      <c r="CQ241" s="53">
        <v>-0.285868883132935</v>
      </c>
      <c r="CR241" s="53">
        <v>-0.280282706022263</v>
      </c>
      <c r="CS241" s="53">
        <v>-0.283390313386917</v>
      </c>
      <c r="CT241" s="53">
        <v>-0.307498782873154</v>
      </c>
      <c r="CU241" s="53">
        <v>-0.305568844079971</v>
      </c>
      <c r="CV241" s="53">
        <v>-0.290191829204559</v>
      </c>
      <c r="CW241" s="53">
        <v>-0.288070321083069</v>
      </c>
      <c r="CX241" s="53">
        <v>-0.297322005033493</v>
      </c>
      <c r="CY241" s="53">
        <v>-0.293075561523437</v>
      </c>
      <c r="CZ241" s="53">
        <v>-0.309910923242569</v>
      </c>
      <c r="DA241" s="53">
        <v>-0.0601655915379524</v>
      </c>
      <c r="DB241" s="53">
        <v>-0.0919632315635681</v>
      </c>
      <c r="DC241" s="53">
        <v>-0.0600839033722878</v>
      </c>
      <c r="DD241" s="53">
        <v>-0.0698325484991074</v>
      </c>
      <c r="DE241" s="53">
        <v>-0.0807034149765968</v>
      </c>
      <c r="DF241" s="53">
        <v>-0.0751984640955925</v>
      </c>
      <c r="DG241" s="53">
        <v>-0.0790527164936066</v>
      </c>
      <c r="DH241" s="53">
        <v>-0.0713302418589592</v>
      </c>
      <c r="DI241" s="53">
        <v>-0.0687021389603615</v>
      </c>
      <c r="DJ241" s="53">
        <v>-0.0810344815254211</v>
      </c>
      <c r="DK241" s="53">
        <v>-0.0760270431637764</v>
      </c>
      <c r="DL241" s="53">
        <v>-0.0974669605493546</v>
      </c>
      <c r="DM241" s="53">
        <v>-0.101218618452549</v>
      </c>
      <c r="DN241" s="53">
        <v>-0.0840786695480347</v>
      </c>
      <c r="DO241" s="53">
        <v>0.0131246149539948</v>
      </c>
      <c r="DP241" s="53">
        <v>-0.007407505530864</v>
      </c>
      <c r="DQ241" s="53">
        <v>-0.0182358436286449</v>
      </c>
      <c r="DR241" s="53">
        <v>0.0192340649664402</v>
      </c>
      <c r="DS241" s="53">
        <v>0.0209687538444996</v>
      </c>
      <c r="DT241" s="53">
        <v>0.0135887358337641</v>
      </c>
      <c r="DU241" s="53">
        <v>0.019001791253686</v>
      </c>
      <c r="DV241" s="53">
        <v>0.00859818421304226</v>
      </c>
      <c r="DW241" s="53">
        <v>-0.0216999556869268</v>
      </c>
      <c r="DX241" s="53">
        <v>-0.0279872938990593</v>
      </c>
      <c r="DY241" s="53">
        <v>-0.0119253788143396</v>
      </c>
      <c r="DZ241" s="53">
        <v>-0.0135505311191082</v>
      </c>
      <c r="EA241" s="53">
        <v>-0.0141330016776919</v>
      </c>
      <c r="EB241" s="53">
        <v>-0.0127204097807407</v>
      </c>
      <c r="EC241" s="53">
        <v>-0.0128325065597892</v>
      </c>
      <c r="ED241" s="53">
        <v>-0.00618289271369576</v>
      </c>
      <c r="EE241" s="53">
        <v>0.0177299026399851</v>
      </c>
      <c r="EF241" s="53">
        <v>0.0316595062613487</v>
      </c>
      <c r="EG241" s="53">
        <v>0.00135547807440162</v>
      </c>
      <c r="EH241" s="53">
        <v>-0.0108161251991987</v>
      </c>
      <c r="EI241" s="53">
        <v>-0.0068991263397038</v>
      </c>
      <c r="EJ241" s="53">
        <v>-0.0033197954762727</v>
      </c>
      <c r="EK241" s="53">
        <v>-0.00261156307533383</v>
      </c>
      <c r="EL241" s="53">
        <v>0.0322170630097389</v>
      </c>
      <c r="EM241" s="53">
        <v>0.0198581330478191</v>
      </c>
      <c r="EN241" s="53">
        <v>0.0473890230059624</v>
      </c>
      <c r="EO241" s="53">
        <v>0.0805194973945618</v>
      </c>
      <c r="EP241" s="53">
        <v>0.0862168967723846</v>
      </c>
      <c r="EQ241" s="53">
        <v>0.1137475669384</v>
      </c>
      <c r="ER241" s="53">
        <v>0.103607676923275</v>
      </c>
      <c r="ES241" s="53">
        <v>0.116148807108402</v>
      </c>
      <c r="ET241" s="53">
        <v>0.117509044706821</v>
      </c>
      <c r="EU241" s="53">
        <v>0.0978588163852692</v>
      </c>
      <c r="EV241" s="53">
        <v>0.0952904894948006</v>
      </c>
      <c r="EW241" s="53">
        <v>0.0919628590345383</v>
      </c>
      <c r="EX241" s="53">
        <v>0.11267202347517</v>
      </c>
    </row>
    <row r="242" s="53" customFormat="1" spans="1:154">
      <c r="A242" s="54">
        <v>300752</v>
      </c>
      <c r="B242" s="62">
        <v>300752</v>
      </c>
      <c r="C242" s="53" t="s">
        <v>734</v>
      </c>
      <c r="D242" s="55">
        <v>43851</v>
      </c>
      <c r="E242" s="53">
        <v>-0.0357511639595032</v>
      </c>
      <c r="F242" s="53">
        <v>-0.0331645086407661</v>
      </c>
      <c r="G242" s="53">
        <v>-0.0714331641793251</v>
      </c>
      <c r="H242" s="53">
        <v>-0.133483380079269</v>
      </c>
      <c r="I242" s="53">
        <v>-0.172432571649551</v>
      </c>
      <c r="J242" s="53">
        <v>-0.189522176980972</v>
      </c>
      <c r="K242" s="53">
        <v>-0.220612987875938</v>
      </c>
      <c r="L242" s="53">
        <v>-0.233430862426758</v>
      </c>
      <c r="M242" s="53">
        <v>-0.205765873193741</v>
      </c>
      <c r="N242" s="53">
        <v>-0.238636955618858</v>
      </c>
      <c r="O242" s="53">
        <v>-0.221702188253403</v>
      </c>
      <c r="P242" s="53">
        <v>-0.217629089951515</v>
      </c>
      <c r="Q242" s="53">
        <v>-0.22778283059597</v>
      </c>
      <c r="R242" s="53">
        <v>-0.24342480301857</v>
      </c>
      <c r="S242" s="53">
        <v>-0.232429027557373</v>
      </c>
      <c r="T242" s="53">
        <v>-0.218825817108154</v>
      </c>
      <c r="U242" s="53">
        <v>-0.219471022486687</v>
      </c>
      <c r="V242" s="53">
        <v>-0.220120951533318</v>
      </c>
      <c r="W242" s="53">
        <v>-0.245466351509094</v>
      </c>
      <c r="X242" s="53">
        <v>-0.21571084856987</v>
      </c>
      <c r="Y242" s="53">
        <v>-0.235259041190147</v>
      </c>
      <c r="Z242" s="53">
        <v>-0.247255742549896</v>
      </c>
      <c r="AA242" s="53">
        <v>-0.251916646957397</v>
      </c>
      <c r="AB242" s="53">
        <v>-0.262629926204681</v>
      </c>
      <c r="AC242" s="53">
        <v>-0.255444407463074</v>
      </c>
      <c r="AD242" s="53">
        <v>-0.247972682118416</v>
      </c>
      <c r="AE242" s="53">
        <v>-0.225229948759079</v>
      </c>
      <c r="AF242" s="53">
        <v>-0.252618312835693</v>
      </c>
      <c r="AG242" s="53">
        <v>-0.258893489837646</v>
      </c>
      <c r="AH242" s="53">
        <v>-0.214362800121307</v>
      </c>
      <c r="AI242" s="53">
        <v>-0.232485234737396</v>
      </c>
      <c r="AJ242" s="53">
        <v>-0.262998163700104</v>
      </c>
      <c r="AK242" s="53">
        <v>-0.263316780328751</v>
      </c>
      <c r="AL242" s="53">
        <v>-0.304367005825043</v>
      </c>
      <c r="AM242" s="53">
        <v>-0.294234991073608</v>
      </c>
      <c r="AN242" s="53">
        <v>-0.31522724032402</v>
      </c>
      <c r="AO242" s="53">
        <v>-0.305214405059814</v>
      </c>
      <c r="AP242" s="53">
        <v>-0.295939743518829</v>
      </c>
      <c r="AQ242" s="53">
        <v>-0.276867002248764</v>
      </c>
      <c r="AR242" s="53">
        <v>-0.168864235281944</v>
      </c>
      <c r="AS242" s="53">
        <v>-0.172712057828903</v>
      </c>
      <c r="AT242" s="53">
        <v>-0.14709547162056</v>
      </c>
      <c r="AU242" s="53">
        <v>-0.142447754740715</v>
      </c>
      <c r="AV242" s="53">
        <v>-0.197149813175201</v>
      </c>
      <c r="AW242" s="53">
        <v>-0.207360804080963</v>
      </c>
      <c r="AX242" s="53">
        <v>-0.206754937767982</v>
      </c>
      <c r="AY242" s="53">
        <v>-0.228499457240105</v>
      </c>
      <c r="AZ242" s="53">
        <v>-0.274235218763351</v>
      </c>
      <c r="BA242" s="53">
        <v>-0.305337220430374</v>
      </c>
      <c r="BB242" s="53">
        <v>-0.324880570173264</v>
      </c>
      <c r="BC242" s="53">
        <v>-0.0336958542466164</v>
      </c>
      <c r="BD242" s="53">
        <v>-0.0212528873234987</v>
      </c>
      <c r="BE242" s="53">
        <v>-0.0686937496066093</v>
      </c>
      <c r="BF242" s="53">
        <v>-0.105869300663471</v>
      </c>
      <c r="BG242" s="53">
        <v>-0.137969866394997</v>
      </c>
      <c r="BH242" s="53">
        <v>-0.160212352871895</v>
      </c>
      <c r="BI242" s="53">
        <v>-0.183732479810715</v>
      </c>
      <c r="BJ242" s="53">
        <v>-0.174330845475197</v>
      </c>
      <c r="BK242" s="53">
        <v>-0.152452424168587</v>
      </c>
      <c r="BL242" s="53">
        <v>-0.165067866444588</v>
      </c>
      <c r="BM242" s="53">
        <v>-0.157854855060577</v>
      </c>
      <c r="BN242" s="53">
        <v>-0.144291833043098</v>
      </c>
      <c r="BO242" s="53">
        <v>-0.14816515147686</v>
      </c>
      <c r="BP242" s="53">
        <v>-0.156457901000977</v>
      </c>
      <c r="BQ242" s="53">
        <v>-0.162153601646423</v>
      </c>
      <c r="BR242" s="53">
        <v>-0.171303257346153</v>
      </c>
      <c r="BS242" s="53">
        <v>-0.176643684506416</v>
      </c>
      <c r="BT242" s="53">
        <v>-0.197282001376152</v>
      </c>
      <c r="BU242" s="53">
        <v>-0.222646400332451</v>
      </c>
      <c r="BV242" s="53">
        <v>-0.174245744943619</v>
      </c>
      <c r="BW242" s="53">
        <v>-0.191438570618629</v>
      </c>
      <c r="BX242" s="53">
        <v>-0.197886168956757</v>
      </c>
      <c r="BY242" s="53">
        <v>-0.185270696878433</v>
      </c>
      <c r="BZ242" s="53">
        <v>-0.194004386663437</v>
      </c>
      <c r="CA242" s="53">
        <v>-0.1762335896492</v>
      </c>
      <c r="CB242" s="53">
        <v>-0.188239499926567</v>
      </c>
      <c r="CC242" s="53">
        <v>-0.217684090137482</v>
      </c>
      <c r="CD242" s="53">
        <v>-0.243456214666367</v>
      </c>
      <c r="CE242" s="53">
        <v>-0.238866046071053</v>
      </c>
      <c r="CF242" s="53">
        <v>-0.225534245371819</v>
      </c>
      <c r="CG242" s="53">
        <v>-0.229086026549339</v>
      </c>
      <c r="CH242" s="53">
        <v>-0.257410496473312</v>
      </c>
      <c r="CI242" s="53">
        <v>-0.252116709947586</v>
      </c>
      <c r="CJ242" s="53">
        <v>-0.29599866271019</v>
      </c>
      <c r="CK242" s="53">
        <v>-0.287465929985046</v>
      </c>
      <c r="CL242" s="53">
        <v>-0.313777893781662</v>
      </c>
      <c r="CM242" s="53">
        <v>-0.296666830778122</v>
      </c>
      <c r="CN242" s="53">
        <v>-0.276942044496536</v>
      </c>
      <c r="CO242" s="53">
        <v>-0.27264741063118</v>
      </c>
      <c r="CP242" s="53">
        <v>-0.188661307096481</v>
      </c>
      <c r="CQ242" s="53">
        <v>-0.203837767243385</v>
      </c>
      <c r="CR242" s="53">
        <v>-0.189275205135345</v>
      </c>
      <c r="CS242" s="53">
        <v>-0.160572797060013</v>
      </c>
      <c r="CT242" s="53">
        <v>-0.210412219166756</v>
      </c>
      <c r="CU242" s="53">
        <v>-0.212399691343307</v>
      </c>
      <c r="CV242" s="53">
        <v>-0.227444365620613</v>
      </c>
      <c r="CW242" s="53">
        <v>-0.257645905017853</v>
      </c>
      <c r="CX242" s="53">
        <v>-0.279648333787918</v>
      </c>
      <c r="CY242" s="53">
        <v>-0.297524958848953</v>
      </c>
      <c r="CZ242" s="53">
        <v>-0.282662004232407</v>
      </c>
      <c r="DA242" s="53">
        <v>-0.0191536247730255</v>
      </c>
      <c r="DB242" s="53">
        <v>-0.0290099382400513</v>
      </c>
      <c r="DC242" s="53">
        <v>-0.0198377333581448</v>
      </c>
      <c r="DD242" s="53">
        <v>-0.0447123944759369</v>
      </c>
      <c r="DE242" s="53">
        <v>-0.0515610240399837</v>
      </c>
      <c r="DF242" s="53">
        <v>-0.0464081391692162</v>
      </c>
      <c r="DG242" s="53">
        <v>-0.0539788268506527</v>
      </c>
      <c r="DH242" s="53">
        <v>-0.0761983320116997</v>
      </c>
      <c r="DI242" s="53">
        <v>-0.0704117640852928</v>
      </c>
      <c r="DJ242" s="53">
        <v>-0.0906673893332481</v>
      </c>
      <c r="DK242" s="53">
        <v>-0.080945648252964</v>
      </c>
      <c r="DL242" s="53">
        <v>-0.0904355645179749</v>
      </c>
      <c r="DM242" s="53">
        <v>-0.0967160016298294</v>
      </c>
      <c r="DN242" s="53">
        <v>-0.104065224528313</v>
      </c>
      <c r="DO242" s="53">
        <v>-0.087373748421669</v>
      </c>
      <c r="DP242" s="53">
        <v>-0.0646208748221397</v>
      </c>
      <c r="DQ242" s="53">
        <v>-0.0599256604909897</v>
      </c>
      <c r="DR242" s="53">
        <v>-0.0399372689425945</v>
      </c>
      <c r="DS242" s="53">
        <v>-0.0399182662367821</v>
      </c>
      <c r="DT242" s="53">
        <v>-0.0585634149610996</v>
      </c>
      <c r="DU242" s="53">
        <v>-0.0609187893569469</v>
      </c>
      <c r="DV242" s="53">
        <v>-0.0664678812026978</v>
      </c>
      <c r="DW242" s="53">
        <v>-0.0837442800402641</v>
      </c>
      <c r="DX242" s="53">
        <v>-0.0857238695025444</v>
      </c>
      <c r="DY242" s="53">
        <v>-0.0963091477751732</v>
      </c>
      <c r="DZ242" s="53">
        <v>-0.0768314972519875</v>
      </c>
      <c r="EA242" s="53">
        <v>-0.0246441811323166</v>
      </c>
      <c r="EB242" s="53">
        <v>-0.0262604188174009</v>
      </c>
      <c r="EC242" s="53">
        <v>-0.0371257625520229</v>
      </c>
      <c r="ED242" s="53">
        <v>-0.00592686049640179</v>
      </c>
      <c r="EE242" s="53">
        <v>-0.0204975232481956</v>
      </c>
      <c r="EF242" s="53">
        <v>-0.0226860046386719</v>
      </c>
      <c r="EG242" s="53">
        <v>-0.0282983854413033</v>
      </c>
      <c r="EH242" s="53">
        <v>-0.0254666451364756</v>
      </c>
      <c r="EI242" s="53">
        <v>-0.0238673835992813</v>
      </c>
      <c r="EJ242" s="53">
        <v>-0.0185476690530777</v>
      </c>
      <c r="EK242" s="53">
        <v>-0.0256458949297667</v>
      </c>
      <c r="EL242" s="53">
        <v>-0.0360960029065609</v>
      </c>
      <c r="EM242" s="53">
        <v>-0.0213178806006908</v>
      </c>
      <c r="EN242" s="53">
        <v>0.00269874883815646</v>
      </c>
      <c r="EO242" s="53">
        <v>0.0140273850411177</v>
      </c>
      <c r="EP242" s="53">
        <v>0.025081429630518</v>
      </c>
      <c r="EQ242" s="53">
        <v>0.0010267267934978</v>
      </c>
      <c r="ER242" s="53">
        <v>-0.00383592071011662</v>
      </c>
      <c r="ES242" s="53">
        <v>-0.0120594259351492</v>
      </c>
      <c r="ET242" s="53">
        <v>0.00359111605212092</v>
      </c>
      <c r="EU242" s="53">
        <v>0.0120481383055449</v>
      </c>
      <c r="EV242" s="53">
        <v>-0.0116852037608624</v>
      </c>
      <c r="EW242" s="53">
        <v>-0.0249105878174305</v>
      </c>
      <c r="EX242" s="53">
        <v>-0.0593169070780277</v>
      </c>
    </row>
    <row r="243" s="53" customFormat="1" spans="1:154">
      <c r="A243" s="54">
        <v>300762</v>
      </c>
      <c r="B243" s="62">
        <v>300762</v>
      </c>
      <c r="C243" s="53" t="s">
        <v>1208</v>
      </c>
      <c r="D243" s="55">
        <v>43851</v>
      </c>
      <c r="E243" s="53">
        <v>-0.0232638567686081</v>
      </c>
      <c r="F243" s="53">
        <v>-0.0296424012631178</v>
      </c>
      <c r="G243" s="53">
        <v>-0.00193191925063729</v>
      </c>
      <c r="H243" s="53">
        <v>-0.0339260473847389</v>
      </c>
      <c r="I243" s="53">
        <v>-0.0407019332051277</v>
      </c>
      <c r="J243" s="53">
        <v>-0.0755762830376625</v>
      </c>
      <c r="K243" s="53">
        <v>-0.110803470015526</v>
      </c>
      <c r="L243" s="53">
        <v>-0.145596414804459</v>
      </c>
      <c r="M243" s="53">
        <v>-0.107208140194416</v>
      </c>
      <c r="N243" s="53">
        <v>-0.129304140806198</v>
      </c>
      <c r="O243" s="53">
        <v>-0.117248967289925</v>
      </c>
      <c r="P243" s="53">
        <v>-0.0965817719697952</v>
      </c>
      <c r="Q243" s="53">
        <v>-0.116599529981613</v>
      </c>
      <c r="R243" s="53">
        <v>-0.0530385114252567</v>
      </c>
      <c r="S243" s="53">
        <v>-0.0391952656209469</v>
      </c>
      <c r="T243" s="53">
        <v>0.0320483893156052</v>
      </c>
      <c r="U243" s="53">
        <v>-0.0123711936175823</v>
      </c>
      <c r="V243" s="53">
        <v>-0.0197908766567707</v>
      </c>
      <c r="W243" s="53">
        <v>-0.0624727718532085</v>
      </c>
      <c r="X243" s="53">
        <v>-0.055141307413578</v>
      </c>
      <c r="Y243" s="53">
        <v>-0.0815963894128799</v>
      </c>
      <c r="Z243" s="53">
        <v>-0.0888731479644775</v>
      </c>
      <c r="AA243" s="53">
        <v>-0.0879123210906982</v>
      </c>
      <c r="AB243" s="53">
        <v>-0.0799689516425133</v>
      </c>
      <c r="AC243" s="53">
        <v>-0.0410094819962978</v>
      </c>
      <c r="AD243" s="53">
        <v>-0.0214998889714479</v>
      </c>
      <c r="AE243" s="53">
        <v>-0.0339155979454517</v>
      </c>
      <c r="AF243" s="53">
        <v>-0.00319032091647387</v>
      </c>
      <c r="AG243" s="53">
        <v>0.00728053878992796</v>
      </c>
      <c r="AH243" s="53">
        <v>0.0105638839304447</v>
      </c>
      <c r="AI243" s="53">
        <v>-0.0329441390931606</v>
      </c>
      <c r="AJ243" s="53">
        <v>-0.0226934216916561</v>
      </c>
      <c r="AK243" s="53">
        <v>0.0703033655881882</v>
      </c>
      <c r="AL243" s="53">
        <v>0.112228840589523</v>
      </c>
      <c r="AM243" s="53">
        <v>0.0218709800392389</v>
      </c>
      <c r="AN243" s="53">
        <v>-0.0693986117839813</v>
      </c>
      <c r="AO243" s="53">
        <v>-0.12206407636404</v>
      </c>
      <c r="AP243" s="53">
        <v>-0.150476083159447</v>
      </c>
      <c r="AQ243" s="53">
        <v>-0.156678944826126</v>
      </c>
      <c r="AR243" s="53">
        <v>-0.123831860721111</v>
      </c>
      <c r="AS243" s="53">
        <v>-0.0961337983608246</v>
      </c>
      <c r="AT243" s="53">
        <v>-0.0880255848169327</v>
      </c>
      <c r="AU243" s="53">
        <v>-0.0662160441279411</v>
      </c>
      <c r="AV243" s="53">
        <v>-0.0599468760192394</v>
      </c>
      <c r="AW243" s="53">
        <v>-0.0824736431241035</v>
      </c>
      <c r="AX243" s="53">
        <v>-0.0858494564890862</v>
      </c>
      <c r="AY243" s="53">
        <v>-0.0864237099885941</v>
      </c>
      <c r="AZ243" s="53">
        <v>-0.104980744421482</v>
      </c>
      <c r="BA243" s="53">
        <v>-0.136246010661125</v>
      </c>
      <c r="BB243" s="53">
        <v>-0.157844722270966</v>
      </c>
      <c r="BC243" s="53">
        <v>-0.00867820903658867</v>
      </c>
      <c r="BD243" s="53">
        <v>-0.0100818388164043</v>
      </c>
      <c r="BE243" s="53">
        <v>-0.0308352746069431</v>
      </c>
      <c r="BF243" s="53">
        <v>-0.0659491717815399</v>
      </c>
      <c r="BG243" s="53">
        <v>-0.0581931248307228</v>
      </c>
      <c r="BH243" s="53">
        <v>-0.0893800929188728</v>
      </c>
      <c r="BI243" s="53">
        <v>-0.0989793539047241</v>
      </c>
      <c r="BJ243" s="53">
        <v>-0.0910489335656166</v>
      </c>
      <c r="BK243" s="53">
        <v>-0.0939843133091927</v>
      </c>
      <c r="BL243" s="53">
        <v>-0.103028237819672</v>
      </c>
      <c r="BM243" s="53">
        <v>-0.0885935053229332</v>
      </c>
      <c r="BN243" s="53">
        <v>-0.0647056773304939</v>
      </c>
      <c r="BO243" s="53">
        <v>-0.0653922855854034</v>
      </c>
      <c r="BP243" s="53">
        <v>-0.0648844316601753</v>
      </c>
      <c r="BQ243" s="53">
        <v>-0.0527197532355785</v>
      </c>
      <c r="BR243" s="53">
        <v>0.0156213622540236</v>
      </c>
      <c r="BS243" s="53">
        <v>-0.0204885620623827</v>
      </c>
      <c r="BT243" s="53">
        <v>-0.0382968820631504</v>
      </c>
      <c r="BU243" s="53">
        <v>-0.0762075111269951</v>
      </c>
      <c r="BV243" s="53">
        <v>-0.0643737092614174</v>
      </c>
      <c r="BW243" s="53">
        <v>-0.085199162364006</v>
      </c>
      <c r="BX243" s="53">
        <v>-0.0928172543644905</v>
      </c>
      <c r="BY243" s="53">
        <v>-0.0820692479610443</v>
      </c>
      <c r="BZ243" s="53">
        <v>-0.0719767510890961</v>
      </c>
      <c r="CA243" s="53">
        <v>-0.0587852671742439</v>
      </c>
      <c r="CB243" s="53">
        <v>-0.0395028181374073</v>
      </c>
      <c r="CC243" s="53">
        <v>-0.0483452379703522</v>
      </c>
      <c r="CD243" s="53">
        <v>-0.0104650389403105</v>
      </c>
      <c r="CE243" s="53">
        <v>0.00679790368303657</v>
      </c>
      <c r="CF243" s="53">
        <v>-0.00160573190078139</v>
      </c>
      <c r="CG243" s="53">
        <v>-0.0479891635477543</v>
      </c>
      <c r="CH243" s="53">
        <v>-0.035076804459095</v>
      </c>
      <c r="CI243" s="53">
        <v>0.0619090721011162</v>
      </c>
      <c r="CJ243" s="53">
        <v>0.103401690721512</v>
      </c>
      <c r="CK243" s="53">
        <v>0.026226993650198</v>
      </c>
      <c r="CL243" s="53">
        <v>-0.0422420538961887</v>
      </c>
      <c r="CM243" s="53">
        <v>-0.0932971760630608</v>
      </c>
      <c r="CN243" s="53">
        <v>-0.120720073580742</v>
      </c>
      <c r="CO243" s="53">
        <v>-0.115870304405689</v>
      </c>
      <c r="CP243" s="53">
        <v>-0.102550745010376</v>
      </c>
      <c r="CQ243" s="53">
        <v>-0.0897753834724426</v>
      </c>
      <c r="CR243" s="53">
        <v>-0.0877837538719177</v>
      </c>
      <c r="CS243" s="53">
        <v>-0.0735799595713615</v>
      </c>
      <c r="CT243" s="53">
        <v>-0.059550553560257</v>
      </c>
      <c r="CU243" s="53">
        <v>-0.0682389438152313</v>
      </c>
      <c r="CV243" s="53">
        <v>-0.0785098969936371</v>
      </c>
      <c r="CW243" s="53">
        <v>-0.094622015953064</v>
      </c>
      <c r="CX243" s="53">
        <v>-0.106932036578655</v>
      </c>
      <c r="CY243" s="53">
        <v>-0.109749034047127</v>
      </c>
      <c r="CZ243" s="53">
        <v>-0.108666084706783</v>
      </c>
      <c r="DA243" s="53">
        <v>-0.025444932281971</v>
      </c>
      <c r="DB243" s="53">
        <v>-0.030419846996665</v>
      </c>
      <c r="DC243" s="53">
        <v>0.0180440712720156</v>
      </c>
      <c r="DD243" s="53">
        <v>0.0211638361215591</v>
      </c>
      <c r="DE243" s="53">
        <v>0.0066319084726274</v>
      </c>
      <c r="DF243" s="53">
        <v>0.00294452486559749</v>
      </c>
      <c r="DG243" s="53">
        <v>-0.0226834006607533</v>
      </c>
      <c r="DH243" s="53">
        <v>-0.0654067695140839</v>
      </c>
      <c r="DI243" s="53">
        <v>-0.0240831151604652</v>
      </c>
      <c r="DJ243" s="53">
        <v>-0.0371351838111877</v>
      </c>
      <c r="DK243" s="53">
        <v>-0.0395147427916527</v>
      </c>
      <c r="DL243" s="53">
        <v>-0.0427353791892529</v>
      </c>
      <c r="DM243" s="53">
        <v>-0.0620665326714516</v>
      </c>
      <c r="DN243" s="53">
        <v>0.000986635219305754</v>
      </c>
      <c r="DO243" s="53">
        <v>0.00266520166769624</v>
      </c>
      <c r="DP243" s="53">
        <v>0.0055677411146462</v>
      </c>
      <c r="DQ243" s="53">
        <v>-0.00274191563948989</v>
      </c>
      <c r="DR243" s="53">
        <v>0.00764671945944428</v>
      </c>
      <c r="DS243" s="53">
        <v>0.00287545332685113</v>
      </c>
      <c r="DT243" s="53">
        <v>-0.00162688596174121</v>
      </c>
      <c r="DU243" s="53">
        <v>-0.00725651578977704</v>
      </c>
      <c r="DV243" s="53">
        <v>-0.00691518140956759</v>
      </c>
      <c r="DW243" s="53">
        <v>-0.0167023539543152</v>
      </c>
      <c r="DX243" s="53">
        <v>-0.0188514832407236</v>
      </c>
      <c r="DY243" s="53">
        <v>0.00691650062799454</v>
      </c>
      <c r="DZ243" s="53">
        <v>0.00714364554733038</v>
      </c>
      <c r="EA243" s="53">
        <v>0.00357035361230373</v>
      </c>
      <c r="EB243" s="53">
        <v>-0.00358456606045365</v>
      </c>
      <c r="EC243" s="53">
        <v>-0.0103766489773989</v>
      </c>
      <c r="ED243" s="53">
        <v>0.00131033128127456</v>
      </c>
      <c r="EE243" s="53">
        <v>0.00418574130162597</v>
      </c>
      <c r="EF243" s="53">
        <v>0.00152409775182605</v>
      </c>
      <c r="EG243" s="53">
        <v>-0.002464993391186</v>
      </c>
      <c r="EH243" s="53">
        <v>-0.00203213514760137</v>
      </c>
      <c r="EI243" s="53">
        <v>-0.0152152981609106</v>
      </c>
      <c r="EJ243" s="53">
        <v>-0.0380158424377441</v>
      </c>
      <c r="EK243" s="53">
        <v>-0.0396261811256409</v>
      </c>
      <c r="EL243" s="53">
        <v>-0.0406152904033661</v>
      </c>
      <c r="EM243" s="53">
        <v>-0.0516679212450981</v>
      </c>
      <c r="EN243" s="53">
        <v>-0.0321403965353966</v>
      </c>
      <c r="EO243" s="53">
        <v>-0.0172176957130432</v>
      </c>
      <c r="EP243" s="53">
        <v>-0.0111011192202568</v>
      </c>
      <c r="EQ243" s="53">
        <v>-0.00349536631256342</v>
      </c>
      <c r="ER243" s="53">
        <v>-0.0112556042149663</v>
      </c>
      <c r="ES243" s="53">
        <v>-0.0250939838588238</v>
      </c>
      <c r="ET243" s="53">
        <v>-0.0181988477706909</v>
      </c>
      <c r="EU243" s="53">
        <v>-0.00266097951680422</v>
      </c>
      <c r="EV243" s="53">
        <v>-0.0089079961180687</v>
      </c>
      <c r="EW243" s="53">
        <v>-0.0373562686145306</v>
      </c>
      <c r="EX243" s="53">
        <v>-0.0600379183888435</v>
      </c>
    </row>
    <row r="244" s="53" customFormat="1" spans="1:154">
      <c r="A244" s="54">
        <v>300782</v>
      </c>
      <c r="B244" s="62">
        <v>300782</v>
      </c>
      <c r="C244" s="53" t="s">
        <v>1209</v>
      </c>
      <c r="D244" s="55">
        <v>43851</v>
      </c>
      <c r="E244" s="53">
        <v>0.0173548012971878</v>
      </c>
      <c r="F244" s="53">
        <v>-0.00197067204862833</v>
      </c>
      <c r="G244" s="53">
        <v>-0.0860907882452011</v>
      </c>
      <c r="H244" s="53">
        <v>-0.165901124477386</v>
      </c>
      <c r="I244" s="53">
        <v>-0.335107743740082</v>
      </c>
      <c r="J244" s="53">
        <v>-0.348430216312408</v>
      </c>
      <c r="K244" s="53">
        <v>-0.38409897685051</v>
      </c>
      <c r="L244" s="53">
        <v>-0.492500394582748</v>
      </c>
      <c r="M244" s="53">
        <v>-0.426596194505692</v>
      </c>
      <c r="N244" s="53">
        <v>-0.55158144235611</v>
      </c>
      <c r="O244" s="53">
        <v>-0.505000412464142</v>
      </c>
      <c r="P244" s="53">
        <v>-0.581509292125702</v>
      </c>
      <c r="Q244" s="53">
        <v>-0.665573120117187</v>
      </c>
      <c r="R244" s="53">
        <v>-0.66392058134079</v>
      </c>
      <c r="S244" s="53">
        <v>-0.701875984668732</v>
      </c>
      <c r="T244" s="53">
        <v>-0.720896542072296</v>
      </c>
      <c r="U244" s="53">
        <v>-0.7176873087883</v>
      </c>
      <c r="V244" s="53">
        <v>-0.731770396232605</v>
      </c>
      <c r="W244" s="53">
        <v>-0.764428853988647</v>
      </c>
      <c r="X244" s="53">
        <v>-0.783051192760468</v>
      </c>
      <c r="Y244" s="53">
        <v>-0.914579808712006</v>
      </c>
      <c r="Z244" s="53">
        <v>-0.953671276569366</v>
      </c>
      <c r="AA244" s="53">
        <v>-1.05156648159027</v>
      </c>
      <c r="AB244" s="53">
        <v>-1.12076604366302</v>
      </c>
      <c r="AC244" s="53">
        <v>-1.14841556549072</v>
      </c>
      <c r="AD244" s="53">
        <v>-1.22956848144531</v>
      </c>
      <c r="AE244" s="53">
        <v>-1.27507436275482</v>
      </c>
      <c r="AF244" s="53">
        <v>-1.34419822692871</v>
      </c>
      <c r="AG244" s="53">
        <v>-1.37407398223877</v>
      </c>
      <c r="AH244" s="53">
        <v>-1.4286036491394</v>
      </c>
      <c r="AI244" s="53">
        <v>-1.49744379520416</v>
      </c>
      <c r="AJ244" s="53">
        <v>-1.53898513317108</v>
      </c>
      <c r="AK244" s="53">
        <v>-1.61360549926758</v>
      </c>
      <c r="AL244" s="53">
        <v>-1.61128091812134</v>
      </c>
      <c r="AM244" s="53">
        <v>-1.64661884307861</v>
      </c>
      <c r="AN244" s="53">
        <v>-1.68980193138123</v>
      </c>
      <c r="AO244" s="53">
        <v>-1.79563677310944</v>
      </c>
      <c r="AP244" s="53">
        <v>-1.84680128097534</v>
      </c>
      <c r="AQ244" s="53">
        <v>-1.90696465969086</v>
      </c>
      <c r="AR244" s="53">
        <v>-1.90588474273682</v>
      </c>
      <c r="AS244" s="53">
        <v>-1.94055092334747</v>
      </c>
      <c r="AT244" s="53">
        <v>-2.00655198097229</v>
      </c>
      <c r="AU244" s="53">
        <v>-2.07119655609131</v>
      </c>
      <c r="AV244" s="53">
        <v>-2.15454411506653</v>
      </c>
      <c r="AW244" s="53">
        <v>-2.2020583152771</v>
      </c>
      <c r="AX244" s="53">
        <v>-2.18590521812439</v>
      </c>
      <c r="AY244" s="53">
        <v>-2.16209030151367</v>
      </c>
      <c r="AZ244" s="53">
        <v>-2.19537448883057</v>
      </c>
      <c r="BA244" s="53">
        <v>-2.22220516204834</v>
      </c>
      <c r="BB244" s="53">
        <v>-2.24935173988342</v>
      </c>
      <c r="BC244" s="53">
        <v>0.00595682952553034</v>
      </c>
      <c r="BD244" s="53">
        <v>0.00488581787794828</v>
      </c>
      <c r="BE244" s="53">
        <v>-0.0341771095991135</v>
      </c>
      <c r="BF244" s="53">
        <v>-0.0771253705024719</v>
      </c>
      <c r="BG244" s="53">
        <v>-0.196834370493889</v>
      </c>
      <c r="BH244" s="53">
        <v>-0.213753893971443</v>
      </c>
      <c r="BI244" s="53">
        <v>-0.247085198760033</v>
      </c>
      <c r="BJ244" s="53">
        <v>-0.30312243103981</v>
      </c>
      <c r="BK244" s="53">
        <v>-0.313122123479843</v>
      </c>
      <c r="BL244" s="53">
        <v>-0.369266748428345</v>
      </c>
      <c r="BM244" s="53">
        <v>-0.275461614131927</v>
      </c>
      <c r="BN244" s="53">
        <v>-0.297845721244812</v>
      </c>
      <c r="BO244" s="53">
        <v>-0.333981901407242</v>
      </c>
      <c r="BP244" s="53">
        <v>-0.288806051015854</v>
      </c>
      <c r="BQ244" s="53">
        <v>-0.312376081943512</v>
      </c>
      <c r="BR244" s="53">
        <v>-0.30975928902626</v>
      </c>
      <c r="BS244" s="53">
        <v>-0.266675293445587</v>
      </c>
      <c r="BT244" s="53">
        <v>-0.253581821918488</v>
      </c>
      <c r="BU244" s="53">
        <v>-0.250702261924744</v>
      </c>
      <c r="BV244" s="53">
        <v>-0.239045768976212</v>
      </c>
      <c r="BW244" s="53">
        <v>-0.360665827989578</v>
      </c>
      <c r="BX244" s="53">
        <v>-0.313761562108994</v>
      </c>
      <c r="BY244" s="53">
        <v>-0.364817172288895</v>
      </c>
      <c r="BZ244" s="53">
        <v>-0.398308992385864</v>
      </c>
      <c r="CA244" s="53">
        <v>-0.440836310386658</v>
      </c>
      <c r="CB244" s="53">
        <v>-0.497741013765335</v>
      </c>
      <c r="CC244" s="53">
        <v>-0.525473237037659</v>
      </c>
      <c r="CD244" s="53">
        <v>-0.583844363689423</v>
      </c>
      <c r="CE244" s="53">
        <v>-0.58838552236557</v>
      </c>
      <c r="CF244" s="53">
        <v>-0.63883250951767</v>
      </c>
      <c r="CG244" s="53">
        <v>-0.645333051681519</v>
      </c>
      <c r="CH244" s="53">
        <v>-0.644681513309479</v>
      </c>
      <c r="CI244" s="53">
        <v>-0.681711494922638</v>
      </c>
      <c r="CJ244" s="53">
        <v>-0.693669080734253</v>
      </c>
      <c r="CK244" s="53">
        <v>-0.703356325626373</v>
      </c>
      <c r="CL244" s="53">
        <v>-0.716483056545258</v>
      </c>
      <c r="CM244" s="53">
        <v>-0.785256266593933</v>
      </c>
      <c r="CN244" s="53">
        <v>-0.845816731452942</v>
      </c>
      <c r="CO244" s="53">
        <v>-0.878848910331726</v>
      </c>
      <c r="CP244" s="53">
        <v>-0.914682567119598</v>
      </c>
      <c r="CQ244" s="53">
        <v>-0.921400904655457</v>
      </c>
      <c r="CR244" s="53">
        <v>-0.955319762229919</v>
      </c>
      <c r="CS244" s="53">
        <v>-0.992386758327484</v>
      </c>
      <c r="CT244" s="53">
        <v>-1.02826869487762</v>
      </c>
      <c r="CU244" s="53">
        <v>-1.03589749336243</v>
      </c>
      <c r="CV244" s="53">
        <v>-1.00523114204407</v>
      </c>
      <c r="CW244" s="53">
        <v>-0.956531286239624</v>
      </c>
      <c r="CX244" s="53">
        <v>-1.00465106964111</v>
      </c>
      <c r="CY244" s="53">
        <v>-1.01522517204285</v>
      </c>
      <c r="CZ244" s="53">
        <v>-1.06359481811523</v>
      </c>
      <c r="DA244" s="53">
        <v>0.00149659160524607</v>
      </c>
      <c r="DB244" s="53">
        <v>-0.0167578719556332</v>
      </c>
      <c r="DC244" s="53">
        <v>-0.0618150569498539</v>
      </c>
      <c r="DD244" s="53">
        <v>-0.0986771360039711</v>
      </c>
      <c r="DE244" s="53">
        <v>-0.148174747824669</v>
      </c>
      <c r="DF244" s="53">
        <v>-0.144577696919441</v>
      </c>
      <c r="DG244" s="53">
        <v>-0.146915167570114</v>
      </c>
      <c r="DH244" s="53">
        <v>-0.199279338121414</v>
      </c>
      <c r="DI244" s="53">
        <v>-0.123375467956066</v>
      </c>
      <c r="DJ244" s="53">
        <v>-0.192216113209724</v>
      </c>
      <c r="DK244" s="53">
        <v>-0.23944017291069</v>
      </c>
      <c r="DL244" s="53">
        <v>-0.293564945459366</v>
      </c>
      <c r="DM244" s="53">
        <v>-0.341492593288422</v>
      </c>
      <c r="DN244" s="53">
        <v>-0.385015934705734</v>
      </c>
      <c r="DO244" s="53">
        <v>-0.399401277303696</v>
      </c>
      <c r="DP244" s="53">
        <v>-0.421038657426834</v>
      </c>
      <c r="DQ244" s="53">
        <v>-0.460913389921188</v>
      </c>
      <c r="DR244" s="53">
        <v>-0.488089948892593</v>
      </c>
      <c r="DS244" s="53">
        <v>-0.523627936840057</v>
      </c>
      <c r="DT244" s="53">
        <v>-0.553906857967377</v>
      </c>
      <c r="DU244" s="53">
        <v>-0.563815355300903</v>
      </c>
      <c r="DV244" s="53">
        <v>-0.649811089038849</v>
      </c>
      <c r="DW244" s="53">
        <v>-0.696650683879852</v>
      </c>
      <c r="DX244" s="53">
        <v>-0.732358455657959</v>
      </c>
      <c r="DY244" s="53">
        <v>-0.717480659484863</v>
      </c>
      <c r="DZ244" s="53">
        <v>-0.741728901863098</v>
      </c>
      <c r="EA244" s="53">
        <v>-0.759502530097961</v>
      </c>
      <c r="EB244" s="53">
        <v>-0.770255267620087</v>
      </c>
      <c r="EC244" s="53">
        <v>-0.795589804649353</v>
      </c>
      <c r="ED244" s="53">
        <v>-0.799672544002533</v>
      </c>
      <c r="EE244" s="53">
        <v>-0.862012147903442</v>
      </c>
      <c r="EF244" s="53">
        <v>-0.904205083847046</v>
      </c>
      <c r="EG244" s="53">
        <v>-0.941795408725739</v>
      </c>
      <c r="EH244" s="53">
        <v>-0.927513241767883</v>
      </c>
      <c r="EI244" s="53">
        <v>-0.953163862228394</v>
      </c>
      <c r="EJ244" s="53">
        <v>-0.983220279216766</v>
      </c>
      <c r="EK244" s="53">
        <v>-1.02028179168701</v>
      </c>
      <c r="EL244" s="53">
        <v>-1.0108859539032</v>
      </c>
      <c r="EM244" s="53">
        <v>-1.03801715373993</v>
      </c>
      <c r="EN244" s="53">
        <v>-1.00110363960266</v>
      </c>
      <c r="EO244" s="53">
        <v>-1.02905142307281</v>
      </c>
      <c r="EP244" s="53">
        <v>-1.06113362312317</v>
      </c>
      <c r="EQ244" s="53">
        <v>-1.08871114253998</v>
      </c>
      <c r="ER244" s="53">
        <v>-1.1361768245697</v>
      </c>
      <c r="ES244" s="53">
        <v>-1.17606222629547</v>
      </c>
      <c r="ET244" s="53">
        <v>-1.19057559967041</v>
      </c>
      <c r="EU244" s="53">
        <v>-1.21546041965485</v>
      </c>
      <c r="EV244" s="53">
        <v>-1.20062482357025</v>
      </c>
      <c r="EW244" s="53">
        <v>-1.21688139438629</v>
      </c>
      <c r="EX244" s="53">
        <v>-1.19565832614899</v>
      </c>
    </row>
    <row r="245" s="53" customFormat="1" spans="1:154">
      <c r="A245" s="54">
        <v>300787</v>
      </c>
      <c r="B245" s="62">
        <v>300787</v>
      </c>
      <c r="C245" s="53" t="s">
        <v>1210</v>
      </c>
      <c r="D245" s="55">
        <v>43851</v>
      </c>
      <c r="E245" s="53">
        <v>-0.0822635069489479</v>
      </c>
      <c r="F245" s="53">
        <v>-0.131667524576187</v>
      </c>
      <c r="G245" s="53">
        <v>-0.143999934196472</v>
      </c>
      <c r="H245" s="53">
        <v>-0.280067086219788</v>
      </c>
      <c r="I245" s="53">
        <v>-0.290962636470795</v>
      </c>
      <c r="J245" s="53">
        <v>-0.391574740409851</v>
      </c>
      <c r="K245" s="53">
        <v>-0.441958606243134</v>
      </c>
      <c r="L245" s="53">
        <v>-0.471212327480316</v>
      </c>
      <c r="M245" s="53">
        <v>-0.48153218626976</v>
      </c>
      <c r="N245" s="53">
        <v>-0.675682783126831</v>
      </c>
      <c r="O245" s="53">
        <v>-0.806647717952728</v>
      </c>
      <c r="P245" s="53">
        <v>-0.907718181610107</v>
      </c>
      <c r="Q245" s="53">
        <v>-0.854920387268066</v>
      </c>
      <c r="R245" s="53">
        <v>-0.701291859149933</v>
      </c>
      <c r="S245" s="53">
        <v>-0.740132749080658</v>
      </c>
      <c r="T245" s="53">
        <v>-0.657770156860352</v>
      </c>
      <c r="U245" s="53">
        <v>-0.644632875919342</v>
      </c>
      <c r="V245" s="53">
        <v>-0.640628397464752</v>
      </c>
      <c r="W245" s="53">
        <v>-0.75012469291687</v>
      </c>
      <c r="X245" s="53">
        <v>-0.554132640361786</v>
      </c>
      <c r="Y245" s="53">
        <v>-0.461599975824356</v>
      </c>
      <c r="Z245" s="53">
        <v>-0.412759631872177</v>
      </c>
      <c r="AA245" s="53">
        <v>-0.387507140636444</v>
      </c>
      <c r="AB245" s="53">
        <v>-0.45478543639183</v>
      </c>
      <c r="AC245" s="53">
        <v>-0.413311392068863</v>
      </c>
      <c r="AD245" s="53">
        <v>-0.480284005403519</v>
      </c>
      <c r="AE245" s="53">
        <v>-0.465532749891281</v>
      </c>
      <c r="AF245" s="53">
        <v>-0.480756640434265</v>
      </c>
      <c r="AG245" s="53">
        <v>-0.519899845123291</v>
      </c>
      <c r="AH245" s="53">
        <v>-0.502667546272278</v>
      </c>
      <c r="AI245" s="53">
        <v>-0.526446998119354</v>
      </c>
      <c r="AJ245" s="53">
        <v>-0.514682948589325</v>
      </c>
      <c r="AK245" s="53">
        <v>-0.504586637020111</v>
      </c>
      <c r="AL245" s="53">
        <v>-0.499532699584961</v>
      </c>
      <c r="AM245" s="53">
        <v>-0.52288943529129</v>
      </c>
      <c r="AN245" s="53">
        <v>-0.518253922462463</v>
      </c>
      <c r="AO245" s="53">
        <v>-0.520941138267517</v>
      </c>
      <c r="AP245" s="53">
        <v>-0.51667308807373</v>
      </c>
      <c r="AQ245" s="53">
        <v>-0.576606094837189</v>
      </c>
      <c r="AR245" s="53">
        <v>-0.557802140712738</v>
      </c>
      <c r="AS245" s="53">
        <v>-0.546152293682098</v>
      </c>
      <c r="AT245" s="53">
        <v>-0.551933526992798</v>
      </c>
      <c r="AU245" s="53">
        <v>-0.549743890762329</v>
      </c>
      <c r="AV245" s="53">
        <v>-0.638623476028442</v>
      </c>
      <c r="AW245" s="53">
        <v>-0.65839409828186</v>
      </c>
      <c r="AX245" s="53">
        <v>-0.75273734331131</v>
      </c>
      <c r="AY245" s="53">
        <v>-0.732418954372406</v>
      </c>
      <c r="AZ245" s="53">
        <v>-0.747570395469666</v>
      </c>
      <c r="BA245" s="53">
        <v>-0.686536908149719</v>
      </c>
      <c r="BB245" s="53">
        <v>-0.731683135032654</v>
      </c>
      <c r="BC245" s="53">
        <v>-0.0503330789506435</v>
      </c>
      <c r="BD245" s="53">
        <v>-0.0591511353850365</v>
      </c>
      <c r="BE245" s="53">
        <v>-0.0407220721244812</v>
      </c>
      <c r="BF245" s="53">
        <v>-0.150762036442757</v>
      </c>
      <c r="BG245" s="53">
        <v>-0.173315301537514</v>
      </c>
      <c r="BH245" s="53">
        <v>-0.226673349738121</v>
      </c>
      <c r="BI245" s="53">
        <v>-0.241370111703873</v>
      </c>
      <c r="BJ245" s="53">
        <v>-0.224006474018097</v>
      </c>
      <c r="BK245" s="53">
        <v>-0.219034761190414</v>
      </c>
      <c r="BL245" s="53">
        <v>-0.277771085500717</v>
      </c>
      <c r="BM245" s="53">
        <v>-0.299970239400864</v>
      </c>
      <c r="BN245" s="53">
        <v>-0.305758982896805</v>
      </c>
      <c r="BO245" s="53">
        <v>-0.315125197172165</v>
      </c>
      <c r="BP245" s="53">
        <v>-0.253276854753494</v>
      </c>
      <c r="BQ245" s="53">
        <v>-0.228644415736198</v>
      </c>
      <c r="BR245" s="53">
        <v>-0.257369786500931</v>
      </c>
      <c r="BS245" s="53">
        <v>-0.330753266811371</v>
      </c>
      <c r="BT245" s="53">
        <v>-0.405833154916763</v>
      </c>
      <c r="BU245" s="53">
        <v>-0.462639212608337</v>
      </c>
      <c r="BV245" s="53">
        <v>-0.38717982172966</v>
      </c>
      <c r="BW245" s="53">
        <v>-0.409011214971542</v>
      </c>
      <c r="BX245" s="53">
        <v>-0.411404639482498</v>
      </c>
      <c r="BY245" s="53">
        <v>-0.417033940553665</v>
      </c>
      <c r="BZ245" s="53">
        <v>-0.447587877511978</v>
      </c>
      <c r="CA245" s="53">
        <v>-0.422721028327942</v>
      </c>
      <c r="CB245" s="53">
        <v>-0.454070746898651</v>
      </c>
      <c r="CC245" s="53">
        <v>-0.43666410446167</v>
      </c>
      <c r="CD245" s="53">
        <v>-0.422702789306641</v>
      </c>
      <c r="CE245" s="53">
        <v>-0.460313767194748</v>
      </c>
      <c r="CF245" s="53">
        <v>-0.441507011651993</v>
      </c>
      <c r="CG245" s="53">
        <v>-0.42781463265419</v>
      </c>
      <c r="CH245" s="53">
        <v>-0.47270804643631</v>
      </c>
      <c r="CI245" s="53">
        <v>-0.425338447093964</v>
      </c>
      <c r="CJ245" s="53">
        <v>-0.416860431432724</v>
      </c>
      <c r="CK245" s="53">
        <v>-0.433390021324158</v>
      </c>
      <c r="CL245" s="53">
        <v>-0.436040461063385</v>
      </c>
      <c r="CM245" s="53">
        <v>-0.464270949363708</v>
      </c>
      <c r="CN245" s="53">
        <v>-0.464835911989212</v>
      </c>
      <c r="CO245" s="53">
        <v>-0.500957369804382</v>
      </c>
      <c r="CP245" s="53">
        <v>-0.531323313713074</v>
      </c>
      <c r="CQ245" s="53">
        <v>-0.548718869686127</v>
      </c>
      <c r="CR245" s="53">
        <v>-0.534129202365875</v>
      </c>
      <c r="CS245" s="53">
        <v>-0.510498523712158</v>
      </c>
      <c r="CT245" s="53">
        <v>-0.566837549209595</v>
      </c>
      <c r="CU245" s="53">
        <v>-0.575908958911896</v>
      </c>
      <c r="CV245" s="53">
        <v>-0.59795081615448</v>
      </c>
      <c r="CW245" s="53">
        <v>-0.587311744689941</v>
      </c>
      <c r="CX245" s="53">
        <v>-0.589170157909393</v>
      </c>
      <c r="CY245" s="53">
        <v>-0.505095720291138</v>
      </c>
      <c r="CZ245" s="53">
        <v>-0.587692856788635</v>
      </c>
      <c r="DA245" s="53">
        <v>-0.0670145750045776</v>
      </c>
      <c r="DB245" s="53">
        <v>-0.107600532472134</v>
      </c>
      <c r="DC245" s="53">
        <v>-0.138362005352974</v>
      </c>
      <c r="DD245" s="53">
        <v>-0.164389178156853</v>
      </c>
      <c r="DE245" s="53">
        <v>-0.152731493115425</v>
      </c>
      <c r="DF245" s="53">
        <v>-0.199985519051552</v>
      </c>
      <c r="DG245" s="53">
        <v>-0.235672652721405</v>
      </c>
      <c r="DH245" s="53">
        <v>-0.282290011644363</v>
      </c>
      <c r="DI245" s="53">
        <v>-0.29758158326149</v>
      </c>
      <c r="DJ245" s="53">
        <v>-0.432995855808258</v>
      </c>
      <c r="DK245" s="53">
        <v>-0.541761636734009</v>
      </c>
      <c r="DL245" s="53">
        <v>-0.637043356895447</v>
      </c>
      <c r="DM245" s="53">
        <v>-0.574879348278046</v>
      </c>
      <c r="DN245" s="53">
        <v>-0.483099162578583</v>
      </c>
      <c r="DO245" s="53">
        <v>-0.546572506427765</v>
      </c>
      <c r="DP245" s="53">
        <v>-0.435484498739243</v>
      </c>
      <c r="DQ245" s="53">
        <v>-0.348963767290115</v>
      </c>
      <c r="DR245" s="53">
        <v>-0.269879370927811</v>
      </c>
      <c r="DS245" s="53">
        <v>-0.322569578886032</v>
      </c>
      <c r="DT245" s="53">
        <v>-0.202036961913109</v>
      </c>
      <c r="DU245" s="53">
        <v>-0.0876729115843773</v>
      </c>
      <c r="DV245" s="53">
        <v>-0.0364391468465328</v>
      </c>
      <c r="DW245" s="53">
        <v>-0.00555737223476171</v>
      </c>
      <c r="DX245" s="53">
        <v>-0.0422817245125771</v>
      </c>
      <c r="DY245" s="53">
        <v>-0.0256745144724846</v>
      </c>
      <c r="DZ245" s="53">
        <v>-0.0612973943352699</v>
      </c>
      <c r="EA245" s="53">
        <v>-0.0639527663588524</v>
      </c>
      <c r="EB245" s="53">
        <v>-0.0931379944086075</v>
      </c>
      <c r="EC245" s="53">
        <v>-0.0946702286601067</v>
      </c>
      <c r="ED245" s="53">
        <v>-0.0962446630001068</v>
      </c>
      <c r="EE245" s="53">
        <v>-0.133716508746147</v>
      </c>
      <c r="EF245" s="53">
        <v>-0.0770590454339981</v>
      </c>
      <c r="EG245" s="53">
        <v>-0.114332370460033</v>
      </c>
      <c r="EH245" s="53">
        <v>-0.117756441235542</v>
      </c>
      <c r="EI245" s="53">
        <v>-0.124583601951599</v>
      </c>
      <c r="EJ245" s="53">
        <v>-0.1172975897789</v>
      </c>
      <c r="EK245" s="53">
        <v>-0.0917543172836304</v>
      </c>
      <c r="EL245" s="53">
        <v>-0.0869213342666626</v>
      </c>
      <c r="EM245" s="53">
        <v>-0.110732853412628</v>
      </c>
      <c r="EN245" s="53">
        <v>-0.0615629851818085</v>
      </c>
      <c r="EO245" s="53">
        <v>-0.0325175635516644</v>
      </c>
      <c r="EP245" s="53">
        <v>-0.0528884828090668</v>
      </c>
      <c r="EQ245" s="53">
        <v>-0.0743294805288315</v>
      </c>
      <c r="ER245" s="53">
        <v>-0.106870114803314</v>
      </c>
      <c r="ES245" s="53">
        <v>-0.117569297552109</v>
      </c>
      <c r="ET245" s="53">
        <v>-0.189870670437813</v>
      </c>
      <c r="EU245" s="53">
        <v>-0.180191397666931</v>
      </c>
      <c r="EV245" s="53">
        <v>-0.193484425544739</v>
      </c>
      <c r="EW245" s="53">
        <v>-0.216525360941887</v>
      </c>
      <c r="EX245" s="53">
        <v>-0.179074451327324</v>
      </c>
    </row>
    <row r="246" s="53" customFormat="1" spans="1:154">
      <c r="A246" s="54">
        <v>300790</v>
      </c>
      <c r="B246" s="62">
        <v>300790</v>
      </c>
      <c r="C246" s="53" t="s">
        <v>737</v>
      </c>
      <c r="D246" s="55">
        <v>43851</v>
      </c>
      <c r="E246" s="53">
        <v>-0.165407419204712</v>
      </c>
      <c r="F246" s="53">
        <v>-0.336842477321625</v>
      </c>
      <c r="G246" s="53">
        <v>-0.665765225887299</v>
      </c>
      <c r="H246" s="53">
        <v>-0.761434257030487</v>
      </c>
      <c r="I246" s="53">
        <v>-0.827968895435333</v>
      </c>
      <c r="J246" s="53">
        <v>-0.820270955562592</v>
      </c>
      <c r="K246" s="53">
        <v>-0.864101409912109</v>
      </c>
      <c r="L246" s="53">
        <v>-0.863835275173187</v>
      </c>
      <c r="M246" s="53">
        <v>-0.833119094371796</v>
      </c>
      <c r="N246" s="53">
        <v>-0.833678066730499</v>
      </c>
      <c r="O246" s="53">
        <v>-0.912271440029144</v>
      </c>
      <c r="P246" s="53">
        <v>-0.995108842849731</v>
      </c>
      <c r="Q246" s="53">
        <v>-0.973931431770325</v>
      </c>
      <c r="R246" s="53">
        <v>-1.01597476005554</v>
      </c>
      <c r="S246" s="53">
        <v>-1.14593839645386</v>
      </c>
      <c r="T246" s="53">
        <v>-1.19061160087585</v>
      </c>
      <c r="U246" s="53">
        <v>-1.18676710128784</v>
      </c>
      <c r="V246" s="53">
        <v>-1.34081518650055</v>
      </c>
      <c r="W246" s="53">
        <v>-1.44117724895477</v>
      </c>
      <c r="X246" s="53">
        <v>-1.62902927398682</v>
      </c>
      <c r="Y246" s="53">
        <v>-1.70103394985199</v>
      </c>
      <c r="Z246" s="53">
        <v>-1.93372011184692</v>
      </c>
      <c r="AA246" s="53">
        <v>-1.9250522851944</v>
      </c>
      <c r="AB246" s="53">
        <v>-1.95385277271271</v>
      </c>
      <c r="AC246" s="53">
        <v>-1.96257209777832</v>
      </c>
      <c r="AD246" s="53">
        <v>-1.9684956073761</v>
      </c>
      <c r="AE246" s="53">
        <v>-2.1047420501709</v>
      </c>
      <c r="AF246" s="53">
        <v>-2.31409525871277</v>
      </c>
      <c r="AG246" s="53">
        <v>-2.2922625541687</v>
      </c>
      <c r="AH246" s="53">
        <v>-2.41234230995178</v>
      </c>
      <c r="AI246" s="53">
        <v>-2.50325322151184</v>
      </c>
      <c r="AJ246" s="53">
        <v>-2.58714294433594</v>
      </c>
      <c r="AK246" s="53">
        <v>-2.79424929618835</v>
      </c>
      <c r="AL246" s="53">
        <v>-2.90860509872437</v>
      </c>
      <c r="AM246" s="53">
        <v>-3.03130292892456</v>
      </c>
      <c r="AN246" s="53">
        <v>-3.14233136177063</v>
      </c>
      <c r="AO246" s="53">
        <v>-3.18963193893433</v>
      </c>
      <c r="AP246" s="53">
        <v>-3.28296732902527</v>
      </c>
      <c r="AQ246" s="53">
        <v>-3.37417078018188</v>
      </c>
      <c r="AR246" s="53">
        <v>-3.45638728141785</v>
      </c>
      <c r="AS246" s="53">
        <v>-3.61702561378479</v>
      </c>
      <c r="AT246" s="53">
        <v>-3.67968511581421</v>
      </c>
      <c r="AU246" s="53">
        <v>-3.83203625679016</v>
      </c>
      <c r="AV246" s="53">
        <v>-3.85334134101868</v>
      </c>
      <c r="AW246" s="53">
        <v>-3.91412854194641</v>
      </c>
      <c r="AX246" s="53">
        <v>-4.01514005661011</v>
      </c>
      <c r="AY246" s="53">
        <v>-4.09563112258911</v>
      </c>
      <c r="AZ246" s="53">
        <v>-4.06067514419556</v>
      </c>
      <c r="BA246" s="53">
        <v>-4.18235921859741</v>
      </c>
      <c r="BB246" s="53">
        <v>-4.27048444747925</v>
      </c>
      <c r="BC246" s="53">
        <v>-0.140017837285995</v>
      </c>
      <c r="BD246" s="53">
        <v>-0.269538730382919</v>
      </c>
      <c r="BE246" s="53">
        <v>-0.551941990852356</v>
      </c>
      <c r="BF246" s="53">
        <v>-0.576319694519043</v>
      </c>
      <c r="BG246" s="53">
        <v>-0.58107578754425</v>
      </c>
      <c r="BH246" s="53">
        <v>-0.561223030090332</v>
      </c>
      <c r="BI246" s="53">
        <v>-0.58833783864975</v>
      </c>
      <c r="BJ246" s="53">
        <v>-0.568003714084625</v>
      </c>
      <c r="BK246" s="53">
        <v>-0.490333586931229</v>
      </c>
      <c r="BL246" s="53">
        <v>-0.468356639146805</v>
      </c>
      <c r="BM246" s="53">
        <v>-0.507238447666168</v>
      </c>
      <c r="BN246" s="53">
        <v>-0.540005922317505</v>
      </c>
      <c r="BO246" s="53">
        <v>-0.534487009048462</v>
      </c>
      <c r="BP246" s="53">
        <v>-0.552583992481232</v>
      </c>
      <c r="BQ246" s="53">
        <v>-0.650972306728363</v>
      </c>
      <c r="BR246" s="53">
        <v>-0.638410091400146</v>
      </c>
      <c r="BS246" s="53">
        <v>-0.672810614109039</v>
      </c>
      <c r="BT246" s="53">
        <v>-0.789504647254944</v>
      </c>
      <c r="BU246" s="53">
        <v>-0.874212741851807</v>
      </c>
      <c r="BV246" s="53">
        <v>-0.966400504112244</v>
      </c>
      <c r="BW246" s="53">
        <v>-0.99652224779129</v>
      </c>
      <c r="BX246" s="53">
        <v>-1.15340733528137</v>
      </c>
      <c r="BY246" s="53">
        <v>-1.08709681034088</v>
      </c>
      <c r="BZ246" s="53">
        <v>-1.10534656047821</v>
      </c>
      <c r="CA246" s="53">
        <v>-1.12818503379822</v>
      </c>
      <c r="CB246" s="53">
        <v>-1.12746250629425</v>
      </c>
      <c r="CC246" s="53">
        <v>-1.21408009529114</v>
      </c>
      <c r="CD246" s="53">
        <v>-1.35376906394958</v>
      </c>
      <c r="CE246" s="53">
        <v>-1.31545901298523</v>
      </c>
      <c r="CF246" s="53">
        <v>-1.39860093593597</v>
      </c>
      <c r="CG246" s="53">
        <v>-1.48509061336517</v>
      </c>
      <c r="CH246" s="53">
        <v>-1.57246196269989</v>
      </c>
      <c r="CI246" s="53">
        <v>-1.72493779659271</v>
      </c>
      <c r="CJ246" s="53">
        <v>-1.77390873432159</v>
      </c>
      <c r="CK246" s="53">
        <v>-1.86223030090332</v>
      </c>
      <c r="CL246" s="53">
        <v>-1.92249381542206</v>
      </c>
      <c r="CM246" s="53">
        <v>-1.90143811702728</v>
      </c>
      <c r="CN246" s="53">
        <v>-1.97199428081512</v>
      </c>
      <c r="CO246" s="53">
        <v>-1.96660375595093</v>
      </c>
      <c r="CP246" s="53">
        <v>-1.95303821563721</v>
      </c>
      <c r="CQ246" s="53">
        <v>-2.033931016922</v>
      </c>
      <c r="CR246" s="53">
        <v>-2.06877183914185</v>
      </c>
      <c r="CS246" s="53">
        <v>-2.15703845024109</v>
      </c>
      <c r="CT246" s="53">
        <v>-2.19654512405395</v>
      </c>
      <c r="CU246" s="53">
        <v>-2.25253367424011</v>
      </c>
      <c r="CV246" s="53">
        <v>-2.24686312675476</v>
      </c>
      <c r="CW246" s="53">
        <v>-2.27195882797241</v>
      </c>
      <c r="CX246" s="53">
        <v>-2.25438547134399</v>
      </c>
      <c r="CY246" s="53">
        <v>-2.28671264648437</v>
      </c>
      <c r="CZ246" s="53">
        <v>-2.3144154548645</v>
      </c>
      <c r="DA246" s="53">
        <v>-0.150753736495972</v>
      </c>
      <c r="DB246" s="53">
        <v>-0.192667916417122</v>
      </c>
      <c r="DC246" s="53">
        <v>-0.239187404513359</v>
      </c>
      <c r="DD246" s="53">
        <v>-0.310478746891022</v>
      </c>
      <c r="DE246" s="53">
        <v>-0.37225729227066</v>
      </c>
      <c r="DF246" s="53">
        <v>-0.384412080049515</v>
      </c>
      <c r="DG246" s="53">
        <v>-0.401127725839615</v>
      </c>
      <c r="DH246" s="53">
        <v>-0.421195775270462</v>
      </c>
      <c r="DI246" s="53">
        <v>-0.468149691820145</v>
      </c>
      <c r="DJ246" s="53">
        <v>-0.49068558216095</v>
      </c>
      <c r="DK246" s="53">
        <v>-0.530397176742554</v>
      </c>
      <c r="DL246" s="53">
        <v>-0.580467045307159</v>
      </c>
      <c r="DM246" s="53">
        <v>-0.56480860710144</v>
      </c>
      <c r="DN246" s="53">
        <v>-0.588755011558533</v>
      </c>
      <c r="DO246" s="53">
        <v>-0.620330274105072</v>
      </c>
      <c r="DP246" s="53">
        <v>-0.677565693855286</v>
      </c>
      <c r="DQ246" s="53">
        <v>-0.63932067155838</v>
      </c>
      <c r="DR246" s="53">
        <v>-0.676674723625183</v>
      </c>
      <c r="DS246" s="53">
        <v>-0.692328631877899</v>
      </c>
      <c r="DT246" s="53">
        <v>-0.787992894649506</v>
      </c>
      <c r="DU246" s="53">
        <v>-0.829875826835632</v>
      </c>
      <c r="DV246" s="53">
        <v>-0.905676960945129</v>
      </c>
      <c r="DW246" s="53">
        <v>-0.963319599628448</v>
      </c>
      <c r="DX246" s="53">
        <v>-0.973870277404785</v>
      </c>
      <c r="DY246" s="53">
        <v>-0.95975124835968</v>
      </c>
      <c r="DZ246" s="53">
        <v>-0.966397225856781</v>
      </c>
      <c r="EA246" s="53">
        <v>-1.01602602005005</v>
      </c>
      <c r="EB246" s="53">
        <v>-1.08569037914276</v>
      </c>
      <c r="EC246" s="53">
        <v>-1.10216784477234</v>
      </c>
      <c r="ED246" s="53">
        <v>-1.13910567760468</v>
      </c>
      <c r="EE246" s="53">
        <v>-1.14352667331696</v>
      </c>
      <c r="EF246" s="53">
        <v>-1.14004516601562</v>
      </c>
      <c r="EG246" s="53">
        <v>-1.19467556476593</v>
      </c>
      <c r="EH246" s="53">
        <v>-1.26006042957306</v>
      </c>
      <c r="EI246" s="53">
        <v>-1.29443669319153</v>
      </c>
      <c r="EJ246" s="53">
        <v>-1.34520173072815</v>
      </c>
      <c r="EK246" s="53">
        <v>-1.41355776786804</v>
      </c>
      <c r="EL246" s="53">
        <v>-1.43633711338043</v>
      </c>
      <c r="EM246" s="53">
        <v>-1.53293120861053</v>
      </c>
      <c r="EN246" s="53">
        <v>-1.62871325016022</v>
      </c>
      <c r="EO246" s="53">
        <v>-1.70845866203308</v>
      </c>
      <c r="EP246" s="53">
        <v>-1.73627758026123</v>
      </c>
      <c r="EQ246" s="53">
        <v>-1.80036199092865</v>
      </c>
      <c r="ER246" s="53">
        <v>-1.78216028213501</v>
      </c>
      <c r="ES246" s="53">
        <v>-1.7869588136673</v>
      </c>
      <c r="ET246" s="53">
        <v>-1.89364087581635</v>
      </c>
      <c r="EU246" s="53">
        <v>-1.9490362405777</v>
      </c>
      <c r="EV246" s="53">
        <v>-1.93165349960327</v>
      </c>
      <c r="EW246" s="53">
        <v>-2.02101063728333</v>
      </c>
      <c r="EX246" s="53">
        <v>-2.08143329620361</v>
      </c>
    </row>
    <row r="247" s="53" customFormat="1" spans="1:154">
      <c r="A247" s="54">
        <v>600060</v>
      </c>
      <c r="B247" s="62">
        <v>600060</v>
      </c>
      <c r="C247" s="53" t="s">
        <v>740</v>
      </c>
      <c r="D247" s="55">
        <v>43851</v>
      </c>
      <c r="E247" s="53">
        <v>0.0408149808645248</v>
      </c>
      <c r="F247" s="53">
        <v>0.0996001362800598</v>
      </c>
      <c r="G247" s="53">
        <v>0.116147302091122</v>
      </c>
      <c r="H247" s="53">
        <v>0.170809626579285</v>
      </c>
      <c r="I247" s="53">
        <v>0.226288318634033</v>
      </c>
      <c r="J247" s="53">
        <v>0.247129052877426</v>
      </c>
      <c r="K247" s="53">
        <v>0.205171167850494</v>
      </c>
      <c r="L247" s="53">
        <v>0.213555201888084</v>
      </c>
      <c r="M247" s="53">
        <v>0.243239998817444</v>
      </c>
      <c r="N247" s="53">
        <v>0.216854900121689</v>
      </c>
      <c r="O247" s="53">
        <v>0.174545034766197</v>
      </c>
      <c r="P247" s="53">
        <v>0.131351202726364</v>
      </c>
      <c r="Q247" s="53">
        <v>0.159292757511139</v>
      </c>
      <c r="R247" s="53">
        <v>0.132956564426422</v>
      </c>
      <c r="S247" s="53">
        <v>0.108903087675571</v>
      </c>
      <c r="T247" s="53">
        <v>0.0944646894931793</v>
      </c>
      <c r="U247" s="53">
        <v>0.0730486437678337</v>
      </c>
      <c r="V247" s="53">
        <v>0.11426667869091</v>
      </c>
      <c r="W247" s="53">
        <v>0.101901955902576</v>
      </c>
      <c r="X247" s="53">
        <v>0.130989283323288</v>
      </c>
      <c r="Y247" s="53">
        <v>0.206293255090714</v>
      </c>
      <c r="Z247" s="53">
        <v>0.233287006616592</v>
      </c>
      <c r="AA247" s="53">
        <v>0.235390394926071</v>
      </c>
      <c r="AB247" s="53">
        <v>0.207893341779709</v>
      </c>
      <c r="AC247" s="53">
        <v>0.28018981218338</v>
      </c>
      <c r="AD247" s="53">
        <v>0.285342752933502</v>
      </c>
      <c r="AE247" s="53">
        <v>0.249521642923355</v>
      </c>
      <c r="AF247" s="53">
        <v>0.194239586591721</v>
      </c>
      <c r="AG247" s="53">
        <v>0.203708976507187</v>
      </c>
      <c r="AH247" s="53">
        <v>0.193706214427948</v>
      </c>
      <c r="AI247" s="53">
        <v>0.173707291483879</v>
      </c>
      <c r="AJ247" s="53">
        <v>0.167528659105301</v>
      </c>
      <c r="AK247" s="53">
        <v>0.109601639211178</v>
      </c>
      <c r="AL247" s="53">
        <v>0.0853735730051994</v>
      </c>
      <c r="AM247" s="53">
        <v>0.0290667898952961</v>
      </c>
      <c r="AN247" s="53">
        <v>0.0567460581660271</v>
      </c>
      <c r="AO247" s="53">
        <v>0.034571684896946</v>
      </c>
      <c r="AP247" s="53">
        <v>-0.0271982531994581</v>
      </c>
      <c r="AQ247" s="53">
        <v>-0.0194204356521368</v>
      </c>
      <c r="AR247" s="53">
        <v>0.0222920458763838</v>
      </c>
      <c r="AS247" s="53">
        <v>0.0516572296619415</v>
      </c>
      <c r="AT247" s="53">
        <v>0.0525986775755882</v>
      </c>
      <c r="AU247" s="53">
        <v>0.0318121202290058</v>
      </c>
      <c r="AV247" s="53">
        <v>0.0204519480466843</v>
      </c>
      <c r="AW247" s="53">
        <v>0.00503347255289555</v>
      </c>
      <c r="AX247" s="53">
        <v>0.00520441494882107</v>
      </c>
      <c r="AY247" s="53">
        <v>0.0062938341870904</v>
      </c>
      <c r="AZ247" s="53">
        <v>-0.0113067766651511</v>
      </c>
      <c r="BA247" s="53">
        <v>0.0157246999442577</v>
      </c>
      <c r="BB247" s="53">
        <v>-0.0203805137425661</v>
      </c>
      <c r="BC247" s="53">
        <v>-0.02057034522295</v>
      </c>
      <c r="BD247" s="53">
        <v>-0.00768327992409468</v>
      </c>
      <c r="BE247" s="53">
        <v>-0.0402878560125828</v>
      </c>
      <c r="BF247" s="53">
        <v>0.0107455523684621</v>
      </c>
      <c r="BG247" s="53">
        <v>0.0679179653525352</v>
      </c>
      <c r="BH247" s="53">
        <v>0.0883996188640594</v>
      </c>
      <c r="BI247" s="53">
        <v>0.0579283684492111</v>
      </c>
      <c r="BJ247" s="53">
        <v>0.0651359185576439</v>
      </c>
      <c r="BK247" s="53">
        <v>0.104662887752056</v>
      </c>
      <c r="BL247" s="53">
        <v>0.0837223380804062</v>
      </c>
      <c r="BM247" s="53">
        <v>0.0569937899708748</v>
      </c>
      <c r="BN247" s="53">
        <v>0.0344321317970753</v>
      </c>
      <c r="BO247" s="53">
        <v>0.0264286659657955</v>
      </c>
      <c r="BP247" s="53">
        <v>0.000149066559970379</v>
      </c>
      <c r="BQ247" s="53">
        <v>-0.0191255956888199</v>
      </c>
      <c r="BR247" s="53">
        <v>-0.0278187580406666</v>
      </c>
      <c r="BS247" s="53">
        <v>-0.0748595744371414</v>
      </c>
      <c r="BT247" s="53">
        <v>-0.0877197906374931</v>
      </c>
      <c r="BU247" s="53">
        <v>-0.111474990844727</v>
      </c>
      <c r="BV247" s="53">
        <v>-0.0922024846076965</v>
      </c>
      <c r="BW247" s="53">
        <v>-0.0186283774673939</v>
      </c>
      <c r="BX247" s="53">
        <v>-0.0050477422773838</v>
      </c>
      <c r="BY247" s="53">
        <v>-0.0132164489477873</v>
      </c>
      <c r="BZ247" s="53">
        <v>-0.0444700643420219</v>
      </c>
      <c r="CA247" s="53">
        <v>0.0135807115584612</v>
      </c>
      <c r="CB247" s="53">
        <v>0.0292604006826878</v>
      </c>
      <c r="CC247" s="53">
        <v>0.0137488441541791</v>
      </c>
      <c r="CD247" s="53">
        <v>-0.0309965498745441</v>
      </c>
      <c r="CE247" s="53">
        <v>-0.0104017341509461</v>
      </c>
      <c r="CF247" s="53">
        <v>-0.00544245820492506</v>
      </c>
      <c r="CG247" s="53">
        <v>-0.0287081822752953</v>
      </c>
      <c r="CH247" s="53">
        <v>-0.0294953808188438</v>
      </c>
      <c r="CI247" s="53">
        <v>-0.0754370987415314</v>
      </c>
      <c r="CJ247" s="53">
        <v>-0.111456923186779</v>
      </c>
      <c r="CK247" s="53">
        <v>-0.159263119101524</v>
      </c>
      <c r="CL247" s="53">
        <v>-0.150393098592758</v>
      </c>
      <c r="CM247" s="53">
        <v>-0.173619493842125</v>
      </c>
      <c r="CN247" s="53">
        <v>-0.220753580331802</v>
      </c>
      <c r="CO247" s="53">
        <v>-0.214994534850121</v>
      </c>
      <c r="CP247" s="53">
        <v>-0.197612300515175</v>
      </c>
      <c r="CQ247" s="53">
        <v>-0.216424584388733</v>
      </c>
      <c r="CR247" s="53">
        <v>-0.229121953248978</v>
      </c>
      <c r="CS247" s="53">
        <v>-0.249767899513245</v>
      </c>
      <c r="CT247" s="53">
        <v>-0.256780534982681</v>
      </c>
      <c r="CU247" s="53">
        <v>-0.259040772914886</v>
      </c>
      <c r="CV247" s="53">
        <v>-0.237531542778015</v>
      </c>
      <c r="CW247" s="53">
        <v>-0.251055359840393</v>
      </c>
      <c r="CX247" s="53">
        <v>-0.246553122997284</v>
      </c>
      <c r="CY247" s="53">
        <v>-0.238866001367569</v>
      </c>
      <c r="CZ247" s="53">
        <v>-0.244746997952461</v>
      </c>
      <c r="DA247" s="53">
        <v>0.0448211580514908</v>
      </c>
      <c r="DB247" s="53">
        <v>0.0907192453742027</v>
      </c>
      <c r="DC247" s="53">
        <v>0.13987098634243</v>
      </c>
      <c r="DD247" s="53">
        <v>0.14349989593029</v>
      </c>
      <c r="DE247" s="53">
        <v>0.141806185245514</v>
      </c>
      <c r="DF247" s="53">
        <v>0.142165273427963</v>
      </c>
      <c r="DG247" s="53">
        <v>0.13067863881588</v>
      </c>
      <c r="DH247" s="53">
        <v>0.131855115294456</v>
      </c>
      <c r="DI247" s="53">
        <v>0.122012943029404</v>
      </c>
      <c r="DJ247" s="53">
        <v>0.116568394005299</v>
      </c>
      <c r="DK247" s="53">
        <v>0.100987076759338</v>
      </c>
      <c r="DL247" s="53">
        <v>0.0803549066185951</v>
      </c>
      <c r="DM247" s="53">
        <v>0.116299919784069</v>
      </c>
      <c r="DN247" s="53">
        <v>0.116243332624435</v>
      </c>
      <c r="DO247" s="53">
        <v>0.111464515328407</v>
      </c>
      <c r="DP247" s="53">
        <v>0.105719275772572</v>
      </c>
      <c r="DQ247" s="53">
        <v>0.131344050168991</v>
      </c>
      <c r="DR247" s="53">
        <v>0.185422301292419</v>
      </c>
      <c r="DS247" s="53">
        <v>0.196812778711319</v>
      </c>
      <c r="DT247" s="53">
        <v>0.20662759244442</v>
      </c>
      <c r="DU247" s="53">
        <v>0.208357468247414</v>
      </c>
      <c r="DV247" s="53">
        <v>0.221770584583282</v>
      </c>
      <c r="DW247" s="53">
        <v>0.2320426851511</v>
      </c>
      <c r="DX247" s="53">
        <v>0.235799238085747</v>
      </c>
      <c r="DY247" s="53">
        <v>0.250044941902161</v>
      </c>
      <c r="DZ247" s="53">
        <v>0.239518195390701</v>
      </c>
      <c r="EA247" s="53">
        <v>0.219208642840385</v>
      </c>
      <c r="EB247" s="53">
        <v>0.208671972155571</v>
      </c>
      <c r="EC247" s="53">
        <v>0.197546541690826</v>
      </c>
      <c r="ED247" s="53">
        <v>0.182584509253502</v>
      </c>
      <c r="EE247" s="53">
        <v>0.18585130572319</v>
      </c>
      <c r="EF247" s="53">
        <v>0.180459871888161</v>
      </c>
      <c r="EG247" s="53">
        <v>0.168474569916725</v>
      </c>
      <c r="EH247" s="53">
        <v>0.180266320705414</v>
      </c>
      <c r="EI247" s="53">
        <v>0.171765744686127</v>
      </c>
      <c r="EJ247" s="53">
        <v>0.190574988722801</v>
      </c>
      <c r="EK247" s="53">
        <v>0.191627010703087</v>
      </c>
      <c r="EL247" s="53">
        <v>0.176991164684296</v>
      </c>
      <c r="EM247" s="53">
        <v>0.179009929299355</v>
      </c>
      <c r="EN247" s="53">
        <v>0.203340172767639</v>
      </c>
      <c r="EO247" s="53">
        <v>0.251517653465271</v>
      </c>
      <c r="EP247" s="53">
        <v>0.265156477689743</v>
      </c>
      <c r="EQ247" s="53">
        <v>0.265015840530396</v>
      </c>
      <c r="ER247" s="53">
        <v>0.260668307542801</v>
      </c>
      <c r="ES247" s="53">
        <v>0.247510060667992</v>
      </c>
      <c r="ET247" s="53">
        <v>0.226171791553497</v>
      </c>
      <c r="EU247" s="53">
        <v>0.240785032510757</v>
      </c>
      <c r="EV247" s="53">
        <v>0.218682184815407</v>
      </c>
      <c r="EW247" s="53">
        <v>0.238026529550552</v>
      </c>
      <c r="EX247" s="53">
        <v>0.207802325487137</v>
      </c>
    </row>
    <row r="248" s="53" customFormat="1" spans="1:154">
      <c r="A248" s="54">
        <v>600100</v>
      </c>
      <c r="B248" s="62">
        <v>600100</v>
      </c>
      <c r="C248" s="53" t="s">
        <v>743</v>
      </c>
      <c r="D248" s="55">
        <v>43851</v>
      </c>
      <c r="E248" s="53">
        <v>0.0447868481278419</v>
      </c>
      <c r="F248" s="53">
        <v>0.0218572970479727</v>
      </c>
      <c r="G248" s="53">
        <v>0.00911719538271427</v>
      </c>
      <c r="H248" s="53">
        <v>0.0594135634601116</v>
      </c>
      <c r="I248" s="53">
        <v>0.0394608788192272</v>
      </c>
      <c r="J248" s="53">
        <v>0.0832973495125771</v>
      </c>
      <c r="K248" s="53">
        <v>0.101082190871239</v>
      </c>
      <c r="L248" s="53">
        <v>0.0704468563199043</v>
      </c>
      <c r="M248" s="53">
        <v>0.0976129770278931</v>
      </c>
      <c r="N248" s="53">
        <v>0.0854008570313454</v>
      </c>
      <c r="O248" s="53">
        <v>0.104660123586655</v>
      </c>
      <c r="P248" s="53">
        <v>0.118506096303463</v>
      </c>
      <c r="Q248" s="53">
        <v>0.115742839872837</v>
      </c>
      <c r="R248" s="53">
        <v>0.111603245139122</v>
      </c>
      <c r="S248" s="53">
        <v>0.0969480872154236</v>
      </c>
      <c r="T248" s="53">
        <v>0.0779131501913071</v>
      </c>
      <c r="U248" s="53">
        <v>0.115962855517864</v>
      </c>
      <c r="V248" s="53">
        <v>0.145119875669479</v>
      </c>
      <c r="W248" s="53">
        <v>0.103764757514</v>
      </c>
      <c r="X248" s="53">
        <v>0.0673272237181664</v>
      </c>
      <c r="Y248" s="53">
        <v>0.0495823994278908</v>
      </c>
      <c r="Z248" s="53">
        <v>0.042644090950489</v>
      </c>
      <c r="AA248" s="53">
        <v>0.0382233336567879</v>
      </c>
      <c r="AB248" s="53">
        <v>0.0193199664354324</v>
      </c>
      <c r="AC248" s="53">
        <v>0.0104407500475645</v>
      </c>
      <c r="AD248" s="53">
        <v>-0.0116248149424791</v>
      </c>
      <c r="AE248" s="53">
        <v>-0.0415732450783253</v>
      </c>
      <c r="AF248" s="53">
        <v>-0.049097303301096</v>
      </c>
      <c r="AG248" s="53">
        <v>-0.00328863365575671</v>
      </c>
      <c r="AH248" s="53">
        <v>0.0363698154687881</v>
      </c>
      <c r="AI248" s="53">
        <v>0.0722333639860153</v>
      </c>
      <c r="AJ248" s="53">
        <v>0.0713872909545898</v>
      </c>
      <c r="AK248" s="53">
        <v>0.0606201104819775</v>
      </c>
      <c r="AL248" s="53">
        <v>0.0616048984229565</v>
      </c>
      <c r="AM248" s="53">
        <v>0.0713479965925217</v>
      </c>
      <c r="AN248" s="53">
        <v>0.0765364915132523</v>
      </c>
      <c r="AO248" s="53">
        <v>0.0656496211886406</v>
      </c>
      <c r="AP248" s="53">
        <v>0.0643960684537888</v>
      </c>
      <c r="AQ248" s="53">
        <v>0.0600598342716694</v>
      </c>
      <c r="AR248" s="53">
        <v>0.0628582164645195</v>
      </c>
      <c r="AS248" s="53">
        <v>0.0587913803756237</v>
      </c>
      <c r="AT248" s="53">
        <v>0.0592551678419113</v>
      </c>
      <c r="AU248" s="53">
        <v>0.0561418421566486</v>
      </c>
      <c r="AV248" s="53">
        <v>0.0679989606142044</v>
      </c>
      <c r="AW248" s="53">
        <v>0.0675447732210159</v>
      </c>
      <c r="AX248" s="53">
        <v>0.0906127989292145</v>
      </c>
      <c r="AY248" s="53">
        <v>0.0804923847317696</v>
      </c>
      <c r="AZ248" s="53">
        <v>0.0685761421918869</v>
      </c>
      <c r="BA248" s="53">
        <v>0.0682881698012352</v>
      </c>
      <c r="BB248" s="53">
        <v>0.0735117867588997</v>
      </c>
      <c r="BC248" s="53">
        <v>0.0346582904458046</v>
      </c>
      <c r="BD248" s="53">
        <v>0.000368013978004456</v>
      </c>
      <c r="BE248" s="53">
        <v>-0.00212980061769485</v>
      </c>
      <c r="BF248" s="53">
        <v>0.0354312770068645</v>
      </c>
      <c r="BG248" s="53">
        <v>0.031342051923275</v>
      </c>
      <c r="BH248" s="53">
        <v>0.062967337667942</v>
      </c>
      <c r="BI248" s="53">
        <v>0.104800283908844</v>
      </c>
      <c r="BJ248" s="53">
        <v>0.0890198647975922</v>
      </c>
      <c r="BK248" s="53">
        <v>0.0687180534005165</v>
      </c>
      <c r="BL248" s="53">
        <v>0.0700949802994728</v>
      </c>
      <c r="BM248" s="53">
        <v>0.0773438885807991</v>
      </c>
      <c r="BN248" s="53">
        <v>0.0943713411688805</v>
      </c>
      <c r="BO248" s="53">
        <v>0.0997864902019501</v>
      </c>
      <c r="BP248" s="53">
        <v>0.0890066921710968</v>
      </c>
      <c r="BQ248" s="53">
        <v>0.0638053119182587</v>
      </c>
      <c r="BR248" s="53">
        <v>0.0450238101184368</v>
      </c>
      <c r="BS248" s="53">
        <v>0.0887341946363449</v>
      </c>
      <c r="BT248" s="53">
        <v>0.114327415823936</v>
      </c>
      <c r="BU248" s="53">
        <v>0.0912779569625854</v>
      </c>
      <c r="BV248" s="53">
        <v>0.0648739486932755</v>
      </c>
      <c r="BW248" s="53">
        <v>0.0667738541960716</v>
      </c>
      <c r="BX248" s="53">
        <v>0.0529155619442463</v>
      </c>
      <c r="BY248" s="53">
        <v>0.0434625558555126</v>
      </c>
      <c r="BZ248" s="53">
        <v>0.0392634682357311</v>
      </c>
      <c r="CA248" s="53">
        <v>0.0292839277535677</v>
      </c>
      <c r="CB248" s="53">
        <v>0.0175394210964441</v>
      </c>
      <c r="CC248" s="53">
        <v>-0.00877737067639828</v>
      </c>
      <c r="CD248" s="53">
        <v>-0.0234417673200369</v>
      </c>
      <c r="CE248" s="53">
        <v>-0.00484400242567062</v>
      </c>
      <c r="CF248" s="53">
        <v>-0.0184169225394726</v>
      </c>
      <c r="CG248" s="53">
        <v>0.0161154083907604</v>
      </c>
      <c r="CH248" s="53">
        <v>0.0196724142879248</v>
      </c>
      <c r="CI248" s="53">
        <v>0.0126518178731203</v>
      </c>
      <c r="CJ248" s="53">
        <v>0.0175715498626232</v>
      </c>
      <c r="CK248" s="53">
        <v>0.0228855367749929</v>
      </c>
      <c r="CL248" s="53">
        <v>0.0248165279626846</v>
      </c>
      <c r="CM248" s="53">
        <v>0.0114342765882611</v>
      </c>
      <c r="CN248" s="53">
        <v>0.00665719527751207</v>
      </c>
      <c r="CO248" s="53">
        <v>0.00314480508677661</v>
      </c>
      <c r="CP248" s="53">
        <v>-0.00341925141401589</v>
      </c>
      <c r="CQ248" s="53">
        <v>-0.00903506856411695</v>
      </c>
      <c r="CR248" s="53">
        <v>-0.00557571463286877</v>
      </c>
      <c r="CS248" s="53">
        <v>-0.00331552675925195</v>
      </c>
      <c r="CT248" s="53">
        <v>0.00302288704551756</v>
      </c>
      <c r="CU248" s="53">
        <v>0.0128247477114201</v>
      </c>
      <c r="CV248" s="53">
        <v>0.0156311634927988</v>
      </c>
      <c r="CW248" s="53">
        <v>0.0041754636913538</v>
      </c>
      <c r="CX248" s="53">
        <v>-0.00664961151778698</v>
      </c>
      <c r="CY248" s="53">
        <v>-0.0144927203655243</v>
      </c>
      <c r="CZ248" s="53">
        <v>-0.0102444738149643</v>
      </c>
      <c r="DA248" s="53">
        <v>0.0201298221945763</v>
      </c>
      <c r="DB248" s="53">
        <v>0.031490545719862</v>
      </c>
      <c r="DC248" s="53">
        <v>0.0212482586503029</v>
      </c>
      <c r="DD248" s="53">
        <v>0.033983550965786</v>
      </c>
      <c r="DE248" s="53">
        <v>0.0181200914084911</v>
      </c>
      <c r="DF248" s="53">
        <v>0.0303312726318836</v>
      </c>
      <c r="DG248" s="53">
        <v>0.0062831649556756</v>
      </c>
      <c r="DH248" s="53">
        <v>-0.0085717448964715</v>
      </c>
      <c r="DI248" s="53">
        <v>0.0388961881399155</v>
      </c>
      <c r="DJ248" s="53">
        <v>0.0253071393817663</v>
      </c>
      <c r="DK248" s="53">
        <v>0.0373174920678139</v>
      </c>
      <c r="DL248" s="53">
        <v>0.0341360196471214</v>
      </c>
      <c r="DM248" s="53">
        <v>0.0259576160460711</v>
      </c>
      <c r="DN248" s="53">
        <v>0.0325978212058544</v>
      </c>
      <c r="DO248" s="53">
        <v>0.0431440360844135</v>
      </c>
      <c r="DP248" s="53">
        <v>0.0428906008601189</v>
      </c>
      <c r="DQ248" s="53">
        <v>0.0372299179434776</v>
      </c>
      <c r="DR248" s="53">
        <v>0.0407937243580818</v>
      </c>
      <c r="DS248" s="53">
        <v>0.0224880706518888</v>
      </c>
      <c r="DT248" s="53">
        <v>0.0124545386061072</v>
      </c>
      <c r="DU248" s="53">
        <v>-0.00719019304960966</v>
      </c>
      <c r="DV248" s="53">
        <v>-0.000270209973677993</v>
      </c>
      <c r="DW248" s="53">
        <v>0.00476204138249159</v>
      </c>
      <c r="DX248" s="53">
        <v>-0.00994223821908236</v>
      </c>
      <c r="DY248" s="53">
        <v>-0.008841915987432</v>
      </c>
      <c r="DZ248" s="53">
        <v>-0.0191629733890295</v>
      </c>
      <c r="EA248" s="53">
        <v>-0.0227946136146784</v>
      </c>
      <c r="EB248" s="53">
        <v>-0.0156542733311653</v>
      </c>
      <c r="EC248" s="53">
        <v>0.011556631885469</v>
      </c>
      <c r="ED248" s="53">
        <v>0.0647879987955093</v>
      </c>
      <c r="EE248" s="53">
        <v>0.0661192163825035</v>
      </c>
      <c r="EF248" s="53">
        <v>0.0617161430418491</v>
      </c>
      <c r="EG248" s="53">
        <v>0.0579695552587509</v>
      </c>
      <c r="EH248" s="53">
        <v>0.0540346093475819</v>
      </c>
      <c r="EI248" s="53">
        <v>0.0584637224674225</v>
      </c>
      <c r="EJ248" s="53">
        <v>0.0617212243378162</v>
      </c>
      <c r="EK248" s="53">
        <v>0.0642166063189507</v>
      </c>
      <c r="EL248" s="53">
        <v>0.0677401348948479</v>
      </c>
      <c r="EM248" s="53">
        <v>0.0669162943959236</v>
      </c>
      <c r="EN248" s="53">
        <v>0.0762787312269211</v>
      </c>
      <c r="EO248" s="53">
        <v>0.0778277069330215</v>
      </c>
      <c r="EP248" s="53">
        <v>0.0748321488499641</v>
      </c>
      <c r="EQ248" s="53">
        <v>0.0694586336612701</v>
      </c>
      <c r="ER248" s="53">
        <v>0.0749773308634758</v>
      </c>
      <c r="ES248" s="53">
        <v>0.0647212862968445</v>
      </c>
      <c r="ET248" s="53">
        <v>0.0849829018115997</v>
      </c>
      <c r="EU248" s="53">
        <v>0.0863181874155998</v>
      </c>
      <c r="EV248" s="53">
        <v>0.0852270200848579</v>
      </c>
      <c r="EW248" s="53">
        <v>0.0927821472287178</v>
      </c>
      <c r="EX248" s="53">
        <v>0.0937575250864029</v>
      </c>
    </row>
    <row r="249" s="53" customFormat="1" spans="1:154">
      <c r="A249" s="54">
        <v>600118</v>
      </c>
      <c r="B249" s="62">
        <v>600118</v>
      </c>
      <c r="C249" s="53" t="s">
        <v>1211</v>
      </c>
      <c r="D249" s="55">
        <v>43851</v>
      </c>
      <c r="E249" s="53">
        <v>0.136297479271889</v>
      </c>
      <c r="F249" s="53">
        <v>0.27481871843338</v>
      </c>
      <c r="G249" s="53">
        <v>0.379198253154755</v>
      </c>
      <c r="H249" s="53">
        <v>0.477462470531464</v>
      </c>
      <c r="I249" s="53">
        <v>0.548257350921631</v>
      </c>
      <c r="J249" s="53">
        <v>0.620484411716461</v>
      </c>
      <c r="K249" s="53">
        <v>0.640169084072113</v>
      </c>
      <c r="L249" s="53">
        <v>0.576494693756104</v>
      </c>
      <c r="M249" s="53">
        <v>0.585471451282501</v>
      </c>
      <c r="N249" s="53">
        <v>0.61550772190094</v>
      </c>
      <c r="O249" s="53">
        <v>0.577470362186432</v>
      </c>
      <c r="P249" s="53">
        <v>0.647787392139435</v>
      </c>
      <c r="Q249" s="53">
        <v>0.613664150238037</v>
      </c>
      <c r="R249" s="53">
        <v>0.605794489383698</v>
      </c>
      <c r="S249" s="53">
        <v>0.546053171157837</v>
      </c>
      <c r="T249" s="53">
        <v>0.590178787708282</v>
      </c>
      <c r="U249" s="53">
        <v>0.64482718706131</v>
      </c>
      <c r="V249" s="53">
        <v>0.605834662914276</v>
      </c>
      <c r="W249" s="53">
        <v>0.636554539203644</v>
      </c>
      <c r="X249" s="53">
        <v>0.578416645526886</v>
      </c>
      <c r="Y249" s="53">
        <v>0.531706809997559</v>
      </c>
      <c r="Z249" s="53">
        <v>0.527992904186249</v>
      </c>
      <c r="AA249" s="53">
        <v>0.505539536476135</v>
      </c>
      <c r="AB249" s="53">
        <v>0.50447541475296</v>
      </c>
      <c r="AC249" s="53">
        <v>0.500476777553558</v>
      </c>
      <c r="AD249" s="53">
        <v>0.501148700714111</v>
      </c>
      <c r="AE249" s="53">
        <v>0.517636597156525</v>
      </c>
      <c r="AF249" s="53">
        <v>0.496274441480637</v>
      </c>
      <c r="AG249" s="53">
        <v>0.563492715358734</v>
      </c>
      <c r="AH249" s="53">
        <v>0.613964259624481</v>
      </c>
      <c r="AI249" s="53">
        <v>0.544737219810486</v>
      </c>
      <c r="AJ249" s="53">
        <v>0.528512418270111</v>
      </c>
      <c r="AK249" s="53">
        <v>0.474341332912445</v>
      </c>
      <c r="AL249" s="53">
        <v>0.468181163072586</v>
      </c>
      <c r="AM249" s="53">
        <v>0.47568953037262</v>
      </c>
      <c r="AN249" s="53">
        <v>0.493586927652359</v>
      </c>
      <c r="AO249" s="53">
        <v>0.461769431829453</v>
      </c>
      <c r="AP249" s="53">
        <v>0.425072342157364</v>
      </c>
      <c r="AQ249" s="53">
        <v>0.418864578008652</v>
      </c>
      <c r="AR249" s="53">
        <v>0.420139402151108</v>
      </c>
      <c r="AS249" s="53">
        <v>0.413033127784729</v>
      </c>
      <c r="AT249" s="53">
        <v>0.434783041477203</v>
      </c>
      <c r="AU249" s="53">
        <v>0.447014987468719</v>
      </c>
      <c r="AV249" s="53">
        <v>0.437944382429123</v>
      </c>
      <c r="AW249" s="53">
        <v>0.455320537090302</v>
      </c>
      <c r="AX249" s="53">
        <v>0.470246285200119</v>
      </c>
      <c r="AY249" s="53">
        <v>0.45339822769165</v>
      </c>
      <c r="AZ249" s="53">
        <v>0.516420662403107</v>
      </c>
      <c r="BA249" s="53">
        <v>0.493228137493134</v>
      </c>
      <c r="BB249" s="53">
        <v>0.482663631439209</v>
      </c>
      <c r="BC249" s="53">
        <v>0.0466823317110538</v>
      </c>
      <c r="BD249" s="53">
        <v>0.151064500212669</v>
      </c>
      <c r="BE249" s="53">
        <v>0.18080061674118</v>
      </c>
      <c r="BF249" s="53">
        <v>0.285092175006866</v>
      </c>
      <c r="BG249" s="53">
        <v>0.360141038894653</v>
      </c>
      <c r="BH249" s="53">
        <v>0.436132222414017</v>
      </c>
      <c r="BI249" s="53">
        <v>0.468279361724854</v>
      </c>
      <c r="BJ249" s="53">
        <v>0.434846669435501</v>
      </c>
      <c r="BK249" s="53">
        <v>0.404527574777603</v>
      </c>
      <c r="BL249" s="53">
        <v>0.43764728307724</v>
      </c>
      <c r="BM249" s="53">
        <v>0.396500051021576</v>
      </c>
      <c r="BN249" s="53">
        <v>0.444642007350922</v>
      </c>
      <c r="BO249" s="53">
        <v>0.420247375965118</v>
      </c>
      <c r="BP249" s="53">
        <v>0.423551082611084</v>
      </c>
      <c r="BQ249" s="53">
        <v>0.358263373374939</v>
      </c>
      <c r="BR249" s="53">
        <v>0.378329783678055</v>
      </c>
      <c r="BS249" s="53">
        <v>0.437705874443054</v>
      </c>
      <c r="BT249" s="53">
        <v>0.40179505944252</v>
      </c>
      <c r="BU249" s="53">
        <v>0.436200171709061</v>
      </c>
      <c r="BV249" s="53">
        <v>0.368938386440277</v>
      </c>
      <c r="BW249" s="53">
        <v>0.329940557479858</v>
      </c>
      <c r="BX249" s="53">
        <v>0.340005487203598</v>
      </c>
      <c r="BY249" s="53">
        <v>0.316246837377548</v>
      </c>
      <c r="BZ249" s="53">
        <v>0.310348838567734</v>
      </c>
      <c r="CA249" s="53">
        <v>0.301905065774918</v>
      </c>
      <c r="CB249" s="53">
        <v>0.309426426887512</v>
      </c>
      <c r="CC249" s="53">
        <v>0.320753067731857</v>
      </c>
      <c r="CD249" s="53">
        <v>0.303801476955414</v>
      </c>
      <c r="CE249" s="53">
        <v>0.384538561105728</v>
      </c>
      <c r="CF249" s="53">
        <v>0.438535571098328</v>
      </c>
      <c r="CG249" s="53">
        <v>0.373325675725937</v>
      </c>
      <c r="CH249" s="53">
        <v>0.361358225345612</v>
      </c>
      <c r="CI249" s="53">
        <v>0.301071405410767</v>
      </c>
      <c r="CJ249" s="53">
        <v>0.293114930391312</v>
      </c>
      <c r="CK249" s="53">
        <v>0.305096656084061</v>
      </c>
      <c r="CL249" s="53">
        <v>0.323446303606033</v>
      </c>
      <c r="CM249" s="53">
        <v>0.291581720113754</v>
      </c>
      <c r="CN249" s="53">
        <v>0.259011268615723</v>
      </c>
      <c r="CO249" s="53">
        <v>0.244215682148933</v>
      </c>
      <c r="CP249" s="53">
        <v>0.248617008328438</v>
      </c>
      <c r="CQ249" s="53">
        <v>0.235427528619766</v>
      </c>
      <c r="CR249" s="53">
        <v>0.254158914089203</v>
      </c>
      <c r="CS249" s="53">
        <v>0.261555641889572</v>
      </c>
      <c r="CT249" s="53">
        <v>0.25545945763588</v>
      </c>
      <c r="CU249" s="53">
        <v>0.275891572237015</v>
      </c>
      <c r="CV249" s="53">
        <v>0.290903568267822</v>
      </c>
      <c r="CW249" s="53">
        <v>0.271638959646225</v>
      </c>
      <c r="CX249" s="53">
        <v>0.339369297027588</v>
      </c>
      <c r="CY249" s="53">
        <v>0.323944389820099</v>
      </c>
      <c r="CZ249" s="53">
        <v>0.329520761966705</v>
      </c>
      <c r="DA249" s="53">
        <v>0.127292364835739</v>
      </c>
      <c r="DB249" s="53">
        <v>0.161431446671486</v>
      </c>
      <c r="DC249" s="53">
        <v>0.236074849963188</v>
      </c>
      <c r="DD249" s="53">
        <v>0.230047509074211</v>
      </c>
      <c r="DE249" s="53">
        <v>0.22579351067543</v>
      </c>
      <c r="DF249" s="53">
        <v>0.22202941775322</v>
      </c>
      <c r="DG249" s="53">
        <v>0.209566980600357</v>
      </c>
      <c r="DH249" s="53">
        <v>0.179325267672539</v>
      </c>
      <c r="DI249" s="53">
        <v>0.218621134757996</v>
      </c>
      <c r="DJ249" s="53">
        <v>0.215537682175636</v>
      </c>
      <c r="DK249" s="53">
        <v>0.21864752471447</v>
      </c>
      <c r="DL249" s="53">
        <v>0.240822613239288</v>
      </c>
      <c r="DM249" s="53">
        <v>0.231093972921371</v>
      </c>
      <c r="DN249" s="53">
        <v>0.21992065012455</v>
      </c>
      <c r="DO249" s="53">
        <v>0.225467011332512</v>
      </c>
      <c r="DP249" s="53">
        <v>0.249526247382164</v>
      </c>
      <c r="DQ249" s="53">
        <v>0.24479852616787</v>
      </c>
      <c r="DR249" s="53">
        <v>0.24171681702137</v>
      </c>
      <c r="DS249" s="53">
        <v>0.238031595945358</v>
      </c>
      <c r="DT249" s="53">
        <v>0.247155517339706</v>
      </c>
      <c r="DU249" s="53">
        <v>0.239443495869637</v>
      </c>
      <c r="DV249" s="53">
        <v>0.225664615631104</v>
      </c>
      <c r="DW249" s="53">
        <v>0.226969957351685</v>
      </c>
      <c r="DX249" s="53">
        <v>0.231803804636002</v>
      </c>
      <c r="DY249" s="53">
        <v>0.236248955130577</v>
      </c>
      <c r="DZ249" s="53">
        <v>0.229399517178535</v>
      </c>
      <c r="EA249" s="53">
        <v>0.234560787677765</v>
      </c>
      <c r="EB249" s="53">
        <v>0.230150192975998</v>
      </c>
      <c r="EC249" s="53">
        <v>0.216631397604942</v>
      </c>
      <c r="ED249" s="53">
        <v>0.213105916976929</v>
      </c>
      <c r="EE249" s="53">
        <v>0.209088772535324</v>
      </c>
      <c r="EF249" s="53">
        <v>0.204831421375275</v>
      </c>
      <c r="EG249" s="53">
        <v>0.210947141051292</v>
      </c>
      <c r="EH249" s="53">
        <v>0.21274346113205</v>
      </c>
      <c r="EI249" s="53">
        <v>0.208270117640495</v>
      </c>
      <c r="EJ249" s="53">
        <v>0.207817852497101</v>
      </c>
      <c r="EK249" s="53">
        <v>0.207864940166473</v>
      </c>
      <c r="EL249" s="53">
        <v>0.203738301992416</v>
      </c>
      <c r="EM249" s="53">
        <v>0.212326124310493</v>
      </c>
      <c r="EN249" s="53">
        <v>0.209199637174606</v>
      </c>
      <c r="EO249" s="53">
        <v>0.215282827615738</v>
      </c>
      <c r="EP249" s="53">
        <v>0.218301370739937</v>
      </c>
      <c r="EQ249" s="53">
        <v>0.223136588931084</v>
      </c>
      <c r="ER249" s="53">
        <v>0.220162138342857</v>
      </c>
      <c r="ES249" s="53">
        <v>0.217106193304062</v>
      </c>
      <c r="ET249" s="53">
        <v>0.217019945383072</v>
      </c>
      <c r="EU249" s="53">
        <v>0.219436481595039</v>
      </c>
      <c r="EV249" s="53">
        <v>0.214728608727455</v>
      </c>
      <c r="EW249" s="53">
        <v>0.20696097612381</v>
      </c>
      <c r="EX249" s="53">
        <v>0.190820083022118</v>
      </c>
    </row>
    <row r="250" s="53" customFormat="1" spans="1:154">
      <c r="A250" s="54">
        <v>600130</v>
      </c>
      <c r="B250" s="62">
        <v>600130</v>
      </c>
      <c r="C250" s="53" t="s">
        <v>746</v>
      </c>
      <c r="D250" s="55">
        <v>43851</v>
      </c>
      <c r="E250" s="53">
        <v>-0.0132350223138928</v>
      </c>
      <c r="F250" s="53">
        <v>-0.0204245317727327</v>
      </c>
      <c r="G250" s="53">
        <v>-0.0623865537345409</v>
      </c>
      <c r="H250" s="53">
        <v>-0.0685041546821594</v>
      </c>
      <c r="I250" s="53">
        <v>-0.0783385634422302</v>
      </c>
      <c r="J250" s="53">
        <v>-0.148678883910179</v>
      </c>
      <c r="K250" s="53">
        <v>-0.124882347881794</v>
      </c>
      <c r="L250" s="53">
        <v>-0.104199625551701</v>
      </c>
      <c r="M250" s="53">
        <v>-0.109884463250637</v>
      </c>
      <c r="N250" s="53">
        <v>-0.104018591344357</v>
      </c>
      <c r="O250" s="53">
        <v>-0.0809919834136963</v>
      </c>
      <c r="P250" s="53">
        <v>-0.0539679229259491</v>
      </c>
      <c r="Q250" s="53">
        <v>-0.0618476569652557</v>
      </c>
      <c r="R250" s="53">
        <v>-0.0745147168636322</v>
      </c>
      <c r="S250" s="53">
        <v>0.00456000957638025</v>
      </c>
      <c r="T250" s="53">
        <v>-0.0228957869112492</v>
      </c>
      <c r="U250" s="53">
        <v>-0.0330982990562916</v>
      </c>
      <c r="V250" s="53">
        <v>-0.00831432547420263</v>
      </c>
      <c r="W250" s="53">
        <v>-0.00271046720445156</v>
      </c>
      <c r="X250" s="53">
        <v>0.00519463606178761</v>
      </c>
      <c r="Y250" s="53">
        <v>0.0056861974298954</v>
      </c>
      <c r="Z250" s="53">
        <v>-0.0116179641336203</v>
      </c>
      <c r="AA250" s="53">
        <v>0.00725863361731172</v>
      </c>
      <c r="AB250" s="53">
        <v>0.000340583210345358</v>
      </c>
      <c r="AC250" s="53">
        <v>-0.00400089891627431</v>
      </c>
      <c r="AD250" s="53">
        <v>-0.0181574616581202</v>
      </c>
      <c r="AE250" s="53">
        <v>0.0159814096987247</v>
      </c>
      <c r="AF250" s="53">
        <v>0.0267039220780134</v>
      </c>
      <c r="AG250" s="53">
        <v>0.0930977761745453</v>
      </c>
      <c r="AH250" s="53">
        <v>0.130207285284996</v>
      </c>
      <c r="AI250" s="53">
        <v>0.238026991486549</v>
      </c>
      <c r="AJ250" s="53">
        <v>0.256163120269775</v>
      </c>
      <c r="AK250" s="53">
        <v>0.186946213245392</v>
      </c>
      <c r="AL250" s="53">
        <v>0.0999572202563286</v>
      </c>
      <c r="AM250" s="53">
        <v>0.068305566906929</v>
      </c>
      <c r="AN250" s="53">
        <v>0.086482547223568</v>
      </c>
      <c r="AO250" s="53">
        <v>0.0374560803174973</v>
      </c>
      <c r="AP250" s="53">
        <v>0.0172722805291414</v>
      </c>
      <c r="AQ250" s="53">
        <v>0.0387873649597168</v>
      </c>
      <c r="AR250" s="53">
        <v>0.0605619437992573</v>
      </c>
      <c r="AS250" s="53">
        <v>0.0291278567165136</v>
      </c>
      <c r="AT250" s="53">
        <v>0.0497556664049625</v>
      </c>
      <c r="AU250" s="53">
        <v>0.047560703009367</v>
      </c>
      <c r="AV250" s="53">
        <v>0.0609473027288914</v>
      </c>
      <c r="AW250" s="53">
        <v>0.0469381473958492</v>
      </c>
      <c r="AX250" s="53">
        <v>0.0410456396639347</v>
      </c>
      <c r="AY250" s="53">
        <v>0.101558044552803</v>
      </c>
      <c r="AZ250" s="53">
        <v>0.106459349393845</v>
      </c>
      <c r="BA250" s="53">
        <v>0.128877803683281</v>
      </c>
      <c r="BB250" s="53">
        <v>0.150256767868996</v>
      </c>
      <c r="BC250" s="53">
        <v>-0.00506468117237091</v>
      </c>
      <c r="BD250" s="53">
        <v>-0.0159310884773731</v>
      </c>
      <c r="BE250" s="53">
        <v>-0.0447680242359638</v>
      </c>
      <c r="BF250" s="53">
        <v>-0.0490711629390717</v>
      </c>
      <c r="BG250" s="53">
        <v>-0.0441647469997406</v>
      </c>
      <c r="BH250" s="53">
        <v>-0.0427399389445782</v>
      </c>
      <c r="BI250" s="53">
        <v>-0.0602288395166397</v>
      </c>
      <c r="BJ250" s="53">
        <v>-0.0583815053105354</v>
      </c>
      <c r="BK250" s="53">
        <v>-0.0607877671718597</v>
      </c>
      <c r="BL250" s="53">
        <v>-0.0551434084773064</v>
      </c>
      <c r="BM250" s="53">
        <v>-0.0391377881169319</v>
      </c>
      <c r="BN250" s="53">
        <v>-0.024451706558466</v>
      </c>
      <c r="BO250" s="53">
        <v>-0.0367772877216339</v>
      </c>
      <c r="BP250" s="53">
        <v>-0.0484699234366417</v>
      </c>
      <c r="BQ250" s="53">
        <v>0.02663504332304</v>
      </c>
      <c r="BR250" s="53">
        <v>-0.00638763327151537</v>
      </c>
      <c r="BS250" s="53">
        <v>-0.0165484510362148</v>
      </c>
      <c r="BT250" s="53">
        <v>-0.00388876255601645</v>
      </c>
      <c r="BU250" s="53">
        <v>0.00381066463887691</v>
      </c>
      <c r="BV250" s="53">
        <v>0.0154756084084511</v>
      </c>
      <c r="BW250" s="53">
        <v>0.0329923368990421</v>
      </c>
      <c r="BX250" s="53">
        <v>0.0213934443891048</v>
      </c>
      <c r="BY250" s="53">
        <v>0.0360804870724678</v>
      </c>
      <c r="BZ250" s="53">
        <v>0.0264697670936584</v>
      </c>
      <c r="CA250" s="53">
        <v>0.0279106572270393</v>
      </c>
      <c r="CB250" s="53">
        <v>0.0311193764209747</v>
      </c>
      <c r="CC250" s="53">
        <v>0.0373050197958946</v>
      </c>
      <c r="CD250" s="53">
        <v>0.060869537293911</v>
      </c>
      <c r="CE250" s="53">
        <v>0.114698149263859</v>
      </c>
      <c r="CF250" s="53">
        <v>0.147722661495209</v>
      </c>
      <c r="CG250" s="53">
        <v>0.266889244318008</v>
      </c>
      <c r="CH250" s="53">
        <v>0.292567402124405</v>
      </c>
      <c r="CI250" s="53">
        <v>0.230231314897537</v>
      </c>
      <c r="CJ250" s="53">
        <v>0.134905993938446</v>
      </c>
      <c r="CK250" s="53">
        <v>0.0906195640563965</v>
      </c>
      <c r="CL250" s="53">
        <v>0.101174160838127</v>
      </c>
      <c r="CM250" s="53">
        <v>0.072684183716774</v>
      </c>
      <c r="CN250" s="53">
        <v>0.0531618557870388</v>
      </c>
      <c r="CO250" s="53">
        <v>0.0750993937253952</v>
      </c>
      <c r="CP250" s="53">
        <v>0.0722265318036079</v>
      </c>
      <c r="CQ250" s="53">
        <v>0.0466206297278404</v>
      </c>
      <c r="CR250" s="53">
        <v>0.0579256638884544</v>
      </c>
      <c r="CS250" s="53">
        <v>0.046418160200119</v>
      </c>
      <c r="CT250" s="53">
        <v>0.0377346314489841</v>
      </c>
      <c r="CU250" s="53">
        <v>0.0428673066198826</v>
      </c>
      <c r="CV250" s="53">
        <v>0.0575732253491879</v>
      </c>
      <c r="CW250" s="53">
        <v>0.027222141623497</v>
      </c>
      <c r="CX250" s="53">
        <v>0.0393452160060406</v>
      </c>
      <c r="CY250" s="53">
        <v>0.058592151850462</v>
      </c>
      <c r="CZ250" s="53">
        <v>0.0888896360993385</v>
      </c>
      <c r="DA250" s="53">
        <v>-0.0329533219337463</v>
      </c>
      <c r="DB250" s="53">
        <v>-0.0292764250189066</v>
      </c>
      <c r="DC250" s="53">
        <v>-0.0424015112221241</v>
      </c>
      <c r="DD250" s="53">
        <v>-0.0442159734666348</v>
      </c>
      <c r="DE250" s="53">
        <v>-0.0589567944407463</v>
      </c>
      <c r="DF250" s="53">
        <v>-0.130721926689148</v>
      </c>
      <c r="DG250" s="53">
        <v>-0.0894364938139915</v>
      </c>
      <c r="DH250" s="53">
        <v>-0.0706011056900024</v>
      </c>
      <c r="DI250" s="53">
        <v>-0.0738796815276146</v>
      </c>
      <c r="DJ250" s="53">
        <v>-0.0736581683158875</v>
      </c>
      <c r="DK250" s="53">
        <v>-0.0666371732950211</v>
      </c>
      <c r="DL250" s="53">
        <v>-0.0542991980910301</v>
      </c>
      <c r="DM250" s="53">
        <v>-0.0498533509671688</v>
      </c>
      <c r="DN250" s="53">
        <v>-0.0508277751505375</v>
      </c>
      <c r="DO250" s="53">
        <v>-0.0468580164015293</v>
      </c>
      <c r="DP250" s="53">
        <v>-0.0412911362946033</v>
      </c>
      <c r="DQ250" s="53">
        <v>-0.0413328297436237</v>
      </c>
      <c r="DR250" s="53">
        <v>-0.0292085446417332</v>
      </c>
      <c r="DS250" s="53">
        <v>-0.0313041135668755</v>
      </c>
      <c r="DT250" s="53">
        <v>-0.0350639559328556</v>
      </c>
      <c r="DU250" s="53">
        <v>-0.0520891211926937</v>
      </c>
      <c r="DV250" s="53">
        <v>-0.0577943883836269</v>
      </c>
      <c r="DW250" s="53">
        <v>-0.0536048337817192</v>
      </c>
      <c r="DX250" s="53">
        <v>-0.0509121641516685</v>
      </c>
      <c r="DY250" s="53">
        <v>-0.0566945374011993</v>
      </c>
      <c r="DZ250" s="53">
        <v>-0.074059821665287</v>
      </c>
      <c r="EA250" s="53">
        <v>-0.0461065918207169</v>
      </c>
      <c r="EB250" s="53">
        <v>-0.0589485950767994</v>
      </c>
      <c r="EC250" s="53">
        <v>-0.0463833548128605</v>
      </c>
      <c r="ED250" s="53">
        <v>-0.0422983504831791</v>
      </c>
      <c r="EE250" s="53">
        <v>-0.0536452531814575</v>
      </c>
      <c r="EF250" s="53">
        <v>-0.0611872635781765</v>
      </c>
      <c r="EG250" s="53">
        <v>-0.0680680721998215</v>
      </c>
      <c r="EH250" s="53">
        <v>-0.0597317554056644</v>
      </c>
      <c r="EI250" s="53">
        <v>-0.0470969788730145</v>
      </c>
      <c r="EJ250" s="53">
        <v>-0.0394745953381062</v>
      </c>
      <c r="EK250" s="53">
        <v>-0.0600110851228237</v>
      </c>
      <c r="EL250" s="53">
        <v>-0.0606725588440895</v>
      </c>
      <c r="EM250" s="53">
        <v>-0.0610950104892254</v>
      </c>
      <c r="EN250" s="53">
        <v>-0.0364475697278976</v>
      </c>
      <c r="EO250" s="53">
        <v>-0.0422757565975189</v>
      </c>
      <c r="EP250" s="53">
        <v>-0.0329529754817486</v>
      </c>
      <c r="EQ250" s="53">
        <v>-0.023640438914299</v>
      </c>
      <c r="ER250" s="53">
        <v>-0.00157030881382525</v>
      </c>
      <c r="ES250" s="53">
        <v>-0.0207121390849352</v>
      </c>
      <c r="ET250" s="53">
        <v>-0.0413105711340904</v>
      </c>
      <c r="EU250" s="53">
        <v>0.0495529174804688</v>
      </c>
      <c r="EV250" s="53">
        <v>0.0423311479389668</v>
      </c>
      <c r="EW250" s="53">
        <v>0.045502670109272</v>
      </c>
      <c r="EX250" s="53">
        <v>0.0365841537714005</v>
      </c>
    </row>
    <row r="251" s="53" customFormat="1" spans="1:154">
      <c r="A251" s="54">
        <v>600151</v>
      </c>
      <c r="B251" s="62">
        <v>600151</v>
      </c>
      <c r="C251" s="53" t="s">
        <v>749</v>
      </c>
      <c r="D251" s="55">
        <v>43851</v>
      </c>
      <c r="E251" s="53">
        <v>-0.0272957868874073</v>
      </c>
      <c r="F251" s="53">
        <v>-0.0188418813049793</v>
      </c>
      <c r="G251" s="53">
        <v>-0.0482198148965836</v>
      </c>
      <c r="H251" s="53">
        <v>-0.0774661526083946</v>
      </c>
      <c r="I251" s="53">
        <v>-0.100289307534695</v>
      </c>
      <c r="J251" s="53">
        <v>-0.0863752588629723</v>
      </c>
      <c r="K251" s="53">
        <v>-0.105218283832073</v>
      </c>
      <c r="L251" s="53">
        <v>-0.158630713820457</v>
      </c>
      <c r="M251" s="53">
        <v>-0.146300598978996</v>
      </c>
      <c r="N251" s="53">
        <v>-0.116435557603836</v>
      </c>
      <c r="O251" s="53">
        <v>-0.116328969597816</v>
      </c>
      <c r="P251" s="53">
        <v>-0.11065648496151</v>
      </c>
      <c r="Q251" s="53">
        <v>-0.0936846286058426</v>
      </c>
      <c r="R251" s="53">
        <v>-0.0947419032454491</v>
      </c>
      <c r="S251" s="53">
        <v>-0.0945834964513779</v>
      </c>
      <c r="T251" s="53">
        <v>-0.0923534333705902</v>
      </c>
      <c r="U251" s="53">
        <v>-0.0622303411364555</v>
      </c>
      <c r="V251" s="53">
        <v>-0.0820767879486084</v>
      </c>
      <c r="W251" s="53">
        <v>-0.0960390567779541</v>
      </c>
      <c r="X251" s="53">
        <v>-0.0711088851094246</v>
      </c>
      <c r="Y251" s="53">
        <v>-0.0448646321892738</v>
      </c>
      <c r="Z251" s="53">
        <v>-0.0624698475003242</v>
      </c>
      <c r="AA251" s="53">
        <v>-0.0526763573288918</v>
      </c>
      <c r="AB251" s="53">
        <v>-0.0325317420065403</v>
      </c>
      <c r="AC251" s="53">
        <v>-0.0407475009560585</v>
      </c>
      <c r="AD251" s="53">
        <v>-0.0304338485002518</v>
      </c>
      <c r="AE251" s="53">
        <v>-0.0548432692885399</v>
      </c>
      <c r="AF251" s="53">
        <v>-0.0859002098441124</v>
      </c>
      <c r="AG251" s="53">
        <v>-0.0876776278018951</v>
      </c>
      <c r="AH251" s="53">
        <v>-0.0735174268484116</v>
      </c>
      <c r="AI251" s="53">
        <v>-0.0878174304962158</v>
      </c>
      <c r="AJ251" s="53">
        <v>-0.0770800709724426</v>
      </c>
      <c r="AK251" s="53">
        <v>-0.0967298373579979</v>
      </c>
      <c r="AL251" s="53">
        <v>-0.120207093656063</v>
      </c>
      <c r="AM251" s="53">
        <v>-0.149213939905167</v>
      </c>
      <c r="AN251" s="53">
        <v>-0.132511779665947</v>
      </c>
      <c r="AO251" s="53">
        <v>-0.131337389349937</v>
      </c>
      <c r="AP251" s="53">
        <v>-0.125579550862312</v>
      </c>
      <c r="AQ251" s="53">
        <v>-0.113006852567196</v>
      </c>
      <c r="AR251" s="53">
        <v>-0.103494368493557</v>
      </c>
      <c r="AS251" s="53">
        <v>-0.0790565237402916</v>
      </c>
      <c r="AT251" s="53">
        <v>-0.0811128616333008</v>
      </c>
      <c r="AU251" s="53">
        <v>-0.0868701413273811</v>
      </c>
      <c r="AV251" s="53">
        <v>-0.0871445685625076</v>
      </c>
      <c r="AW251" s="53">
        <v>-0.0865134969353676</v>
      </c>
      <c r="AX251" s="53">
        <v>-0.0863287150859833</v>
      </c>
      <c r="AY251" s="53">
        <v>-0.0980638936161995</v>
      </c>
      <c r="AZ251" s="53">
        <v>-0.113637007772923</v>
      </c>
      <c r="BA251" s="53">
        <v>-0.101764388382435</v>
      </c>
      <c r="BB251" s="53">
        <v>-0.11747844517231</v>
      </c>
      <c r="BC251" s="53">
        <v>-0.0537822991609573</v>
      </c>
      <c r="BD251" s="53">
        <v>-0.0509959906339645</v>
      </c>
      <c r="BE251" s="53">
        <v>-0.0819102451205254</v>
      </c>
      <c r="BF251" s="53">
        <v>-0.102310039103031</v>
      </c>
      <c r="BG251" s="53">
        <v>-0.117235839366913</v>
      </c>
      <c r="BH251" s="53">
        <v>-0.0953941494226456</v>
      </c>
      <c r="BI251" s="53">
        <v>-0.100479058921337</v>
      </c>
      <c r="BJ251" s="53">
        <v>-0.116373270750046</v>
      </c>
      <c r="BK251" s="53">
        <v>-0.123000003397465</v>
      </c>
      <c r="BL251" s="53">
        <v>-0.119403824210167</v>
      </c>
      <c r="BM251" s="53">
        <v>-0.113482348620892</v>
      </c>
      <c r="BN251" s="53">
        <v>-0.12288161367178</v>
      </c>
      <c r="BO251" s="53">
        <v>-0.102689750492573</v>
      </c>
      <c r="BP251" s="53">
        <v>-0.0971893891692162</v>
      </c>
      <c r="BQ251" s="53">
        <v>-0.104388929903507</v>
      </c>
      <c r="BR251" s="53">
        <v>-0.110213838517666</v>
      </c>
      <c r="BS251" s="53">
        <v>-0.0797232836484909</v>
      </c>
      <c r="BT251" s="53">
        <v>-0.0910197421908379</v>
      </c>
      <c r="BU251" s="53">
        <v>-0.102321274578571</v>
      </c>
      <c r="BV251" s="53">
        <v>-0.079961434006691</v>
      </c>
      <c r="BW251" s="53">
        <v>-0.0562424547970295</v>
      </c>
      <c r="BX251" s="53">
        <v>-0.0614454261958599</v>
      </c>
      <c r="BY251" s="53">
        <v>-0.0466604195535183</v>
      </c>
      <c r="BZ251" s="53">
        <v>-0.0385373719036579</v>
      </c>
      <c r="CA251" s="53">
        <v>-0.0511455684900284</v>
      </c>
      <c r="CB251" s="53">
        <v>-0.0327314436435699</v>
      </c>
      <c r="CC251" s="53">
        <v>-0.0526051223278046</v>
      </c>
      <c r="CD251" s="53">
        <v>-0.0799124091863632</v>
      </c>
      <c r="CE251" s="53">
        <v>-0.067006453871727</v>
      </c>
      <c r="CF251" s="53">
        <v>-0.0549754127860069</v>
      </c>
      <c r="CG251" s="53">
        <v>-0.0626383796334267</v>
      </c>
      <c r="CH251" s="53">
        <v>-0.0509686581790447</v>
      </c>
      <c r="CI251" s="53">
        <v>-0.0749670043587685</v>
      </c>
      <c r="CJ251" s="53">
        <v>-0.0946850031614304</v>
      </c>
      <c r="CK251" s="53">
        <v>-0.122658953070641</v>
      </c>
      <c r="CL251" s="53">
        <v>-0.115607120096684</v>
      </c>
      <c r="CM251" s="53">
        <v>-0.114939741790295</v>
      </c>
      <c r="CN251" s="53">
        <v>-0.122777186334133</v>
      </c>
      <c r="CO251" s="53">
        <v>-0.108155116438866</v>
      </c>
      <c r="CP251" s="53">
        <v>-0.107567571103573</v>
      </c>
      <c r="CQ251" s="53">
        <v>-0.0882340297102928</v>
      </c>
      <c r="CR251" s="53">
        <v>-0.0913134515285492</v>
      </c>
      <c r="CS251" s="53">
        <v>-0.0986355096101761</v>
      </c>
      <c r="CT251" s="53">
        <v>-0.100245594978333</v>
      </c>
      <c r="CU251" s="53">
        <v>-0.0937003418803215</v>
      </c>
      <c r="CV251" s="53">
        <v>-0.0820560157299042</v>
      </c>
      <c r="CW251" s="53">
        <v>-0.0834611505270004</v>
      </c>
      <c r="CX251" s="53">
        <v>-0.0919070094823837</v>
      </c>
      <c r="CY251" s="53">
        <v>-0.0740495175123215</v>
      </c>
      <c r="CZ251" s="53">
        <v>-0.0875260084867477</v>
      </c>
      <c r="DA251" s="53">
        <v>0.0148038901388645</v>
      </c>
      <c r="DB251" s="53">
        <v>0.0204714871942997</v>
      </c>
      <c r="DC251" s="53">
        <v>0.0220078118145466</v>
      </c>
      <c r="DD251" s="53">
        <v>0.0131612624973059</v>
      </c>
      <c r="DE251" s="53">
        <v>0.0052639078348875</v>
      </c>
      <c r="DF251" s="53">
        <v>-0.00266373832710087</v>
      </c>
      <c r="DG251" s="53">
        <v>-0.0164218451827765</v>
      </c>
      <c r="DH251" s="53">
        <v>-0.0539400726556778</v>
      </c>
      <c r="DI251" s="53">
        <v>-0.0349832139909267</v>
      </c>
      <c r="DJ251" s="53">
        <v>-0.00871435552835464</v>
      </c>
      <c r="DK251" s="53">
        <v>-0.0145292412489653</v>
      </c>
      <c r="DL251" s="53">
        <v>0.000542508671060205</v>
      </c>
      <c r="DM251" s="53">
        <v>-0.00267750187776983</v>
      </c>
      <c r="DN251" s="53">
        <v>-0.00923513807356358</v>
      </c>
      <c r="DO251" s="53">
        <v>-0.00187719217501581</v>
      </c>
      <c r="DP251" s="53">
        <v>0.00617778301239014</v>
      </c>
      <c r="DQ251" s="53">
        <v>0.00581031944602728</v>
      </c>
      <c r="DR251" s="53">
        <v>-0.00273967231623828</v>
      </c>
      <c r="DS251" s="53">
        <v>-0.00540040340274572</v>
      </c>
      <c r="DT251" s="53">
        <v>-0.00283007021062076</v>
      </c>
      <c r="DU251" s="53">
        <v>-0.000304799294099212</v>
      </c>
      <c r="DV251" s="53">
        <v>-0.0127070425078273</v>
      </c>
      <c r="DW251" s="53">
        <v>-0.0176985580474138</v>
      </c>
      <c r="DX251" s="53">
        <v>-0.0056769922375679</v>
      </c>
      <c r="DY251" s="53">
        <v>-0.00128455623053014</v>
      </c>
      <c r="DZ251" s="53">
        <v>-0.00938502792268991</v>
      </c>
      <c r="EA251" s="53">
        <v>-0.0139207690954208</v>
      </c>
      <c r="EB251" s="53">
        <v>-0.0176704246550798</v>
      </c>
      <c r="EC251" s="53">
        <v>-0.0323537923395634</v>
      </c>
      <c r="ED251" s="53">
        <v>-0.0302246361970901</v>
      </c>
      <c r="EE251" s="53">
        <v>-0.0368616692721844</v>
      </c>
      <c r="EF251" s="53">
        <v>-0.0377940386533737</v>
      </c>
      <c r="EG251" s="53">
        <v>-0.0334454625844955</v>
      </c>
      <c r="EH251" s="53">
        <v>-0.0372047126293182</v>
      </c>
      <c r="EI251" s="53">
        <v>-0.0382376126945019</v>
      </c>
      <c r="EJ251" s="53">
        <v>-0.0285872761160135</v>
      </c>
      <c r="EK251" s="53">
        <v>-0.028080265969038</v>
      </c>
      <c r="EL251" s="53">
        <v>-0.0144849894568324</v>
      </c>
      <c r="EM251" s="53">
        <v>-0.016534361988306</v>
      </c>
      <c r="EN251" s="53">
        <v>-0.00760941999033093</v>
      </c>
      <c r="EO251" s="53">
        <v>-0.00250511756166816</v>
      </c>
      <c r="EP251" s="53">
        <v>-0.00148203317075968</v>
      </c>
      <c r="EQ251" s="53">
        <v>8.27484764158726e-5</v>
      </c>
      <c r="ER251" s="53">
        <v>0.00141840381547809</v>
      </c>
      <c r="ES251" s="53">
        <v>-0.00449577905237675</v>
      </c>
      <c r="ET251" s="53">
        <v>-0.0159553196281195</v>
      </c>
      <c r="EU251" s="53">
        <v>-0.0262853633612394</v>
      </c>
      <c r="EV251" s="53">
        <v>-0.0334126204252243</v>
      </c>
      <c r="EW251" s="53">
        <v>-0.0393974967300892</v>
      </c>
      <c r="EX251" s="53">
        <v>-0.0416350588202477</v>
      </c>
    </row>
    <row r="252" s="53" customFormat="1" spans="1:154">
      <c r="A252" s="54">
        <v>600171</v>
      </c>
      <c r="B252" s="62">
        <v>600171</v>
      </c>
      <c r="C252" s="53" t="s">
        <v>752</v>
      </c>
      <c r="D252" s="55">
        <v>43851</v>
      </c>
      <c r="E252" s="53">
        <v>0.132081672549248</v>
      </c>
      <c r="F252" s="53">
        <v>0.169314578175545</v>
      </c>
      <c r="G252" s="53">
        <v>0.207668021321297</v>
      </c>
      <c r="H252" s="53">
        <v>0.217857375741005</v>
      </c>
      <c r="I252" s="53">
        <v>0.169460788369179</v>
      </c>
      <c r="J252" s="53">
        <v>0.192457646131516</v>
      </c>
      <c r="K252" s="53">
        <v>0.167621731758118</v>
      </c>
      <c r="L252" s="53">
        <v>0.147632479667664</v>
      </c>
      <c r="M252" s="53">
        <v>0.138846084475517</v>
      </c>
      <c r="N252" s="53">
        <v>0.12750531733036</v>
      </c>
      <c r="O252" s="53">
        <v>0.20552958548069</v>
      </c>
      <c r="P252" s="53">
        <v>0.304504632949829</v>
      </c>
      <c r="Q252" s="53">
        <v>0.254367649555206</v>
      </c>
      <c r="R252" s="53">
        <v>0.228475421667099</v>
      </c>
      <c r="S252" s="53">
        <v>0.198610231280327</v>
      </c>
      <c r="T252" s="53">
        <v>0.13530071079731</v>
      </c>
      <c r="U252" s="53">
        <v>0.108084127306938</v>
      </c>
      <c r="V252" s="53">
        <v>0.176359891891479</v>
      </c>
      <c r="W252" s="53">
        <v>0.141105055809021</v>
      </c>
      <c r="X252" s="53">
        <v>0.144395798444748</v>
      </c>
      <c r="Y252" s="53">
        <v>0.0954994112253189</v>
      </c>
      <c r="Z252" s="53">
        <v>0.099618948996067</v>
      </c>
      <c r="AA252" s="53">
        <v>0.0831877142190933</v>
      </c>
      <c r="AB252" s="53">
        <v>0.0443322472274303</v>
      </c>
      <c r="AC252" s="53">
        <v>0.0311800446361303</v>
      </c>
      <c r="AD252" s="53">
        <v>-0.0166641622781754</v>
      </c>
      <c r="AE252" s="53">
        <v>-0.00255647161975503</v>
      </c>
      <c r="AF252" s="53">
        <v>-0.000284133828245103</v>
      </c>
      <c r="AG252" s="53">
        <v>0.0525677874684334</v>
      </c>
      <c r="AH252" s="53">
        <v>0.0385456643998623</v>
      </c>
      <c r="AI252" s="53">
        <v>0.0738599076867104</v>
      </c>
      <c r="AJ252" s="53">
        <v>0.110358580946922</v>
      </c>
      <c r="AK252" s="53">
        <v>0.117626219987869</v>
      </c>
      <c r="AL252" s="53">
        <v>0.145318076014519</v>
      </c>
      <c r="AM252" s="53">
        <v>0.19076880812645</v>
      </c>
      <c r="AN252" s="53">
        <v>0.254951417446136</v>
      </c>
      <c r="AO252" s="53">
        <v>0.218674764037132</v>
      </c>
      <c r="AP252" s="53">
        <v>0.233831107616425</v>
      </c>
      <c r="AQ252" s="53">
        <v>0.189983382821083</v>
      </c>
      <c r="AR252" s="53">
        <v>0.168816953897476</v>
      </c>
      <c r="AS252" s="53">
        <v>0.168746113777161</v>
      </c>
      <c r="AT252" s="53">
        <v>0.158771097660065</v>
      </c>
      <c r="AU252" s="53">
        <v>0.145334854722023</v>
      </c>
      <c r="AV252" s="53">
        <v>0.125000208616257</v>
      </c>
      <c r="AW252" s="53">
        <v>0.132775098085403</v>
      </c>
      <c r="AX252" s="53">
        <v>0.138516828417778</v>
      </c>
      <c r="AY252" s="53">
        <v>0.132253080606461</v>
      </c>
      <c r="AZ252" s="53">
        <v>0.117420576512814</v>
      </c>
      <c r="BA252" s="53">
        <v>0.109515942633152</v>
      </c>
      <c r="BB252" s="53">
        <v>0.0953058525919914</v>
      </c>
      <c r="BC252" s="53">
        <v>0.119526088237762</v>
      </c>
      <c r="BD252" s="53">
        <v>0.172078758478165</v>
      </c>
      <c r="BE252" s="53">
        <v>0.198486298322678</v>
      </c>
      <c r="BF252" s="53">
        <v>0.193838104605675</v>
      </c>
      <c r="BG252" s="53">
        <v>0.166409209370613</v>
      </c>
      <c r="BH252" s="53">
        <v>0.17412705719471</v>
      </c>
      <c r="BI252" s="53">
        <v>0.162922084331512</v>
      </c>
      <c r="BJ252" s="53">
        <v>0.167134866118431</v>
      </c>
      <c r="BK252" s="53">
        <v>0.146330371499062</v>
      </c>
      <c r="BL252" s="53">
        <v>0.166104391217232</v>
      </c>
      <c r="BM252" s="53">
        <v>0.223623380064964</v>
      </c>
      <c r="BN252" s="53">
        <v>0.315999329090118</v>
      </c>
      <c r="BO252" s="53">
        <v>0.265823066234589</v>
      </c>
      <c r="BP252" s="53">
        <v>0.26607209444046</v>
      </c>
      <c r="BQ252" s="53">
        <v>0.234717339277267</v>
      </c>
      <c r="BR252" s="53">
        <v>0.186240583658218</v>
      </c>
      <c r="BS252" s="53">
        <v>0.171802550554276</v>
      </c>
      <c r="BT252" s="53">
        <v>0.198675349354744</v>
      </c>
      <c r="BU252" s="53">
        <v>0.176027536392212</v>
      </c>
      <c r="BV252" s="53">
        <v>0.134323254227638</v>
      </c>
      <c r="BW252" s="53">
        <v>0.0947498381137848</v>
      </c>
      <c r="BX252" s="53">
        <v>0.10031221061945</v>
      </c>
      <c r="BY252" s="53">
        <v>0.0942522138357162</v>
      </c>
      <c r="BZ252" s="53">
        <v>0.0744358897209167</v>
      </c>
      <c r="CA252" s="53">
        <v>0.0620364211499691</v>
      </c>
      <c r="CB252" s="53">
        <v>0.0399808883666992</v>
      </c>
      <c r="CC252" s="53">
        <v>0.0267963111400604</v>
      </c>
      <c r="CD252" s="53">
        <v>0.0297000966966152</v>
      </c>
      <c r="CE252" s="53">
        <v>0.0688279196619987</v>
      </c>
      <c r="CF252" s="53">
        <v>0.0507338084280491</v>
      </c>
      <c r="CG252" s="53">
        <v>0.0936935395002365</v>
      </c>
      <c r="CH252" s="53">
        <v>0.131478160619736</v>
      </c>
      <c r="CI252" s="53">
        <v>0.147926464676857</v>
      </c>
      <c r="CJ252" s="53">
        <v>0.181016445159912</v>
      </c>
      <c r="CK252" s="53">
        <v>0.20707680284977</v>
      </c>
      <c r="CL252" s="53">
        <v>0.254234880208969</v>
      </c>
      <c r="CM252" s="53">
        <v>0.224543124437332</v>
      </c>
      <c r="CN252" s="53">
        <v>0.212469100952148</v>
      </c>
      <c r="CO252" s="53">
        <v>0.178482979536057</v>
      </c>
      <c r="CP252" s="53">
        <v>0.145917385816574</v>
      </c>
      <c r="CQ252" s="53">
        <v>0.125473484396935</v>
      </c>
      <c r="CR252" s="53">
        <v>0.116441570222378</v>
      </c>
      <c r="CS252" s="53">
        <v>0.105469547212124</v>
      </c>
      <c r="CT252" s="53">
        <v>0.0977982804179192</v>
      </c>
      <c r="CU252" s="53">
        <v>0.112869992852211</v>
      </c>
      <c r="CV252" s="53">
        <v>0.113868862390518</v>
      </c>
      <c r="CW252" s="53">
        <v>0.0996583104133606</v>
      </c>
      <c r="CX252" s="53">
        <v>0.0740204304456711</v>
      </c>
      <c r="CY252" s="53">
        <v>0.0735392197966576</v>
      </c>
      <c r="CZ252" s="53">
        <v>0.0593251958489418</v>
      </c>
      <c r="DA252" s="53">
        <v>0.0376509726047516</v>
      </c>
      <c r="DB252" s="53">
        <v>0.0223312061280012</v>
      </c>
      <c r="DC252" s="53">
        <v>0.0342771001160145</v>
      </c>
      <c r="DD252" s="53">
        <v>0.0491146594285965</v>
      </c>
      <c r="DE252" s="53">
        <v>0.0281469598412514</v>
      </c>
      <c r="DF252" s="53">
        <v>0.0434259809553623</v>
      </c>
      <c r="DG252" s="53">
        <v>0.0297950357198715</v>
      </c>
      <c r="DH252" s="53">
        <v>0.00559300184249878</v>
      </c>
      <c r="DI252" s="53">
        <v>0.0176110956817865</v>
      </c>
      <c r="DJ252" s="53">
        <v>-0.0135036762803793</v>
      </c>
      <c r="DK252" s="53">
        <v>0.00700158625841141</v>
      </c>
      <c r="DL252" s="53">
        <v>0.0136006819084287</v>
      </c>
      <c r="DM252" s="53">
        <v>0.0136399799957871</v>
      </c>
      <c r="DN252" s="53">
        <v>-0.0125012779608369</v>
      </c>
      <c r="DO252" s="53">
        <v>-0.0110117103904486</v>
      </c>
      <c r="DP252" s="53">
        <v>-0.0258444808423519</v>
      </c>
      <c r="DQ252" s="53">
        <v>-0.0386230386793613</v>
      </c>
      <c r="DR252" s="53">
        <v>0.00277993641793728</v>
      </c>
      <c r="DS252" s="53">
        <v>-0.00982708763331175</v>
      </c>
      <c r="DT252" s="53">
        <v>0.0351679250597954</v>
      </c>
      <c r="DU252" s="53">
        <v>0.0258449632674456</v>
      </c>
      <c r="DV252" s="53">
        <v>0.0244021229445934</v>
      </c>
      <c r="DW252" s="53">
        <v>0.0140308877453208</v>
      </c>
      <c r="DX252" s="53">
        <v>-0.00500825559720397</v>
      </c>
      <c r="DY252" s="53">
        <v>-0.00576098775491118</v>
      </c>
      <c r="DZ252" s="53">
        <v>-0.0315496623516083</v>
      </c>
      <c r="EA252" s="53">
        <v>-0.00425739539787173</v>
      </c>
      <c r="EB252" s="53">
        <v>-0.00488884327933192</v>
      </c>
      <c r="EC252" s="53">
        <v>0.00883525609970093</v>
      </c>
      <c r="ED252" s="53">
        <v>0.0129072433337569</v>
      </c>
      <c r="EE252" s="53">
        <v>0.00526175275444984</v>
      </c>
      <c r="EF252" s="53">
        <v>0.00397580489516258</v>
      </c>
      <c r="EG252" s="53">
        <v>-0.00520485267043114</v>
      </c>
      <c r="EH252" s="53">
        <v>-0.0106029808521271</v>
      </c>
      <c r="EI252" s="53">
        <v>0.00878739170730114</v>
      </c>
      <c r="EJ252" s="53">
        <v>0.0258119162172079</v>
      </c>
      <c r="EK252" s="53">
        <v>0.0192270241677761</v>
      </c>
      <c r="EL252" s="53">
        <v>0.0464573912322521</v>
      </c>
      <c r="EM252" s="53">
        <v>0.0365958027541637</v>
      </c>
      <c r="EN252" s="53">
        <v>0.0479949563741684</v>
      </c>
      <c r="EO252" s="53">
        <v>0.068368025124073</v>
      </c>
      <c r="EP252" s="53">
        <v>0.0674249231815338</v>
      </c>
      <c r="EQ252" s="53">
        <v>0.0649606958031654</v>
      </c>
      <c r="ER252" s="53">
        <v>0.0522973127663136</v>
      </c>
      <c r="ES252" s="53">
        <v>0.0450004935264587</v>
      </c>
      <c r="ET252" s="53">
        <v>0.0497433580458164</v>
      </c>
      <c r="EU252" s="53">
        <v>0.0576901584863663</v>
      </c>
      <c r="EV252" s="53">
        <v>0.0684955418109894</v>
      </c>
      <c r="EW252" s="53">
        <v>0.0610721111297607</v>
      </c>
      <c r="EX252" s="53">
        <v>0.0610760487616062</v>
      </c>
    </row>
    <row r="253" s="53" customFormat="1" spans="1:154">
      <c r="A253" s="54">
        <v>600183</v>
      </c>
      <c r="B253" s="62">
        <v>600183</v>
      </c>
      <c r="C253" s="53" t="s">
        <v>755</v>
      </c>
      <c r="D253" s="55">
        <v>43851</v>
      </c>
      <c r="E253" s="53">
        <v>0.0774237364530563</v>
      </c>
      <c r="F253" s="53">
        <v>0.0237876959145069</v>
      </c>
      <c r="G253" s="53">
        <v>-0.0409135334193707</v>
      </c>
      <c r="H253" s="53">
        <v>-0.0977324470877647</v>
      </c>
      <c r="I253" s="53">
        <v>-0.155954569578171</v>
      </c>
      <c r="J253" s="53">
        <v>-0.1467195302248</v>
      </c>
      <c r="K253" s="53">
        <v>-0.141765177249908</v>
      </c>
      <c r="L253" s="53">
        <v>-0.137486442923546</v>
      </c>
      <c r="M253" s="53">
        <v>-0.173967808485031</v>
      </c>
      <c r="N253" s="53">
        <v>-0.209656789898872</v>
      </c>
      <c r="O253" s="53">
        <v>-0.149946048855782</v>
      </c>
      <c r="P253" s="53">
        <v>-0.0870387777686119</v>
      </c>
      <c r="Q253" s="53">
        <v>0.0160095393657684</v>
      </c>
      <c r="R253" s="53">
        <v>-0.0120298657566309</v>
      </c>
      <c r="S253" s="53">
        <v>-0.0366532392799854</v>
      </c>
      <c r="T253" s="53">
        <v>-0.0360275879502296</v>
      </c>
      <c r="U253" s="53">
        <v>-0.0242499839514494</v>
      </c>
      <c r="V253" s="53">
        <v>0.0253299809992313</v>
      </c>
      <c r="W253" s="53">
        <v>0.0346207581460476</v>
      </c>
      <c r="X253" s="53">
        <v>-0.0275051482021809</v>
      </c>
      <c r="Y253" s="53">
        <v>-0.0306697934865952</v>
      </c>
      <c r="Z253" s="53">
        <v>-0.00252752075903118</v>
      </c>
      <c r="AA253" s="53">
        <v>0.0397190079092979</v>
      </c>
      <c r="AB253" s="53">
        <v>-0.00638581719249487</v>
      </c>
      <c r="AC253" s="53">
        <v>-0.0334372110664845</v>
      </c>
      <c r="AD253" s="53">
        <v>-0.118903197348118</v>
      </c>
      <c r="AE253" s="53">
        <v>-0.152190700173378</v>
      </c>
      <c r="AF253" s="53">
        <v>-0.127011060714722</v>
      </c>
      <c r="AG253" s="53">
        <v>-0.0676529258489609</v>
      </c>
      <c r="AH253" s="53">
        <v>-0.0495731122791767</v>
      </c>
      <c r="AI253" s="53">
        <v>-0.0603282302618027</v>
      </c>
      <c r="AJ253" s="53">
        <v>-0.0520960912108421</v>
      </c>
      <c r="AK253" s="53">
        <v>-0.120287194848061</v>
      </c>
      <c r="AL253" s="53">
        <v>-0.157700568437576</v>
      </c>
      <c r="AM253" s="53">
        <v>-0.167360186576843</v>
      </c>
      <c r="AN253" s="53">
        <v>-0.13904345035553</v>
      </c>
      <c r="AO253" s="53">
        <v>-0.125850901007652</v>
      </c>
      <c r="AP253" s="53">
        <v>-0.140361830592155</v>
      </c>
      <c r="AQ253" s="53">
        <v>-0.180342346429825</v>
      </c>
      <c r="AR253" s="53">
        <v>-0.150412902235985</v>
      </c>
      <c r="AS253" s="53">
        <v>-0.159673348069191</v>
      </c>
      <c r="AT253" s="53">
        <v>-0.131043687462807</v>
      </c>
      <c r="AU253" s="53">
        <v>-0.124326325953007</v>
      </c>
      <c r="AV253" s="53">
        <v>-0.165604948997498</v>
      </c>
      <c r="AW253" s="53">
        <v>-0.221479311585426</v>
      </c>
      <c r="AX253" s="53">
        <v>-0.231201276183128</v>
      </c>
      <c r="AY253" s="53">
        <v>-0.269250273704529</v>
      </c>
      <c r="AZ253" s="53">
        <v>-0.274802416563034</v>
      </c>
      <c r="BA253" s="53">
        <v>-0.236255466938019</v>
      </c>
      <c r="BB253" s="53">
        <v>-0.240945413708687</v>
      </c>
      <c r="BC253" s="53">
        <v>0.0473359562456608</v>
      </c>
      <c r="BD253" s="53">
        <v>0.0202062539756298</v>
      </c>
      <c r="BE253" s="53">
        <v>-0.0240268148481846</v>
      </c>
      <c r="BF253" s="53">
        <v>-0.0622366182506084</v>
      </c>
      <c r="BG253" s="53">
        <v>-0.110343761742115</v>
      </c>
      <c r="BH253" s="53">
        <v>-0.12454229593277</v>
      </c>
      <c r="BI253" s="53">
        <v>-0.107258655130863</v>
      </c>
      <c r="BJ253" s="53">
        <v>-0.0847515091300011</v>
      </c>
      <c r="BK253" s="53">
        <v>-0.0992065519094467</v>
      </c>
      <c r="BL253" s="53">
        <v>-0.10319584608078</v>
      </c>
      <c r="BM253" s="53">
        <v>-0.0668412297964096</v>
      </c>
      <c r="BN253" s="53">
        <v>-0.00723369419574738</v>
      </c>
      <c r="BO253" s="53">
        <v>0.0314255245029926</v>
      </c>
      <c r="BP253" s="53">
        <v>-0.00628922507166862</v>
      </c>
      <c r="BQ253" s="53">
        <v>-0.0331890806555748</v>
      </c>
      <c r="BR253" s="53">
        <v>-0.0322938300669193</v>
      </c>
      <c r="BS253" s="53">
        <v>-0.0174113921821117</v>
      </c>
      <c r="BT253" s="53">
        <v>0.0364031419157982</v>
      </c>
      <c r="BU253" s="53">
        <v>0.0655134841799736</v>
      </c>
      <c r="BV253" s="53">
        <v>0.0561449378728867</v>
      </c>
      <c r="BW253" s="53">
        <v>0.0531219206750393</v>
      </c>
      <c r="BX253" s="53">
        <v>0.112137146294117</v>
      </c>
      <c r="BY253" s="53">
        <v>0.191548034548759</v>
      </c>
      <c r="BZ253" s="53">
        <v>0.160529315471649</v>
      </c>
      <c r="CA253" s="53">
        <v>0.123254001140594</v>
      </c>
      <c r="CB253" s="53">
        <v>0.0950183048844337</v>
      </c>
      <c r="CC253" s="53">
        <v>0.0700658336281776</v>
      </c>
      <c r="CD253" s="53">
        <v>0.0678208470344543</v>
      </c>
      <c r="CE253" s="53">
        <v>0.1307672560215</v>
      </c>
      <c r="CF253" s="53">
        <v>0.145707875490189</v>
      </c>
      <c r="CG253" s="53">
        <v>0.159395828843117</v>
      </c>
      <c r="CH253" s="53">
        <v>0.170021757483482</v>
      </c>
      <c r="CI253" s="53">
        <v>0.128940001130104</v>
      </c>
      <c r="CJ253" s="53">
        <v>0.100715726613998</v>
      </c>
      <c r="CK253" s="53">
        <v>0.0800418108701706</v>
      </c>
      <c r="CL253" s="53">
        <v>0.0963637307286263</v>
      </c>
      <c r="CM253" s="53">
        <v>0.0712564513087273</v>
      </c>
      <c r="CN253" s="53">
        <v>0.054735392332077</v>
      </c>
      <c r="CO253" s="53">
        <v>0.0239694938063622</v>
      </c>
      <c r="CP253" s="53">
        <v>0.0183228030800819</v>
      </c>
      <c r="CQ253" s="53">
        <v>-0.00282630790024996</v>
      </c>
      <c r="CR253" s="53">
        <v>0.000602555461227894</v>
      </c>
      <c r="CS253" s="53">
        <v>0.00704557728022337</v>
      </c>
      <c r="CT253" s="53">
        <v>-0.0124954236671329</v>
      </c>
      <c r="CU253" s="53">
        <v>-0.0226871035993099</v>
      </c>
      <c r="CV253" s="53">
        <v>-0.026394497603178</v>
      </c>
      <c r="CW253" s="53">
        <v>-0.0719098895788193</v>
      </c>
      <c r="CX253" s="53">
        <v>-0.0563056170940399</v>
      </c>
      <c r="CY253" s="53">
        <v>-0.0406666174530983</v>
      </c>
      <c r="CZ253" s="53">
        <v>-0.0493787080049515</v>
      </c>
      <c r="DA253" s="53">
        <v>0.0433685779571533</v>
      </c>
      <c r="DB253" s="53">
        <v>0.0168622434139252</v>
      </c>
      <c r="DC253" s="53">
        <v>-0.00360591989010572</v>
      </c>
      <c r="DD253" s="53">
        <v>-0.0222150310873985</v>
      </c>
      <c r="DE253" s="53">
        <v>-0.0323300138115883</v>
      </c>
      <c r="DF253" s="53">
        <v>-0.00889643933624029</v>
      </c>
      <c r="DG253" s="53">
        <v>-0.0212257169187069</v>
      </c>
      <c r="DH253" s="53">
        <v>-0.0394541397690773</v>
      </c>
      <c r="DI253" s="53">
        <v>-0.0614804588258266</v>
      </c>
      <c r="DJ253" s="53">
        <v>-0.0931801497936249</v>
      </c>
      <c r="DK253" s="53">
        <v>-0.0698240175843239</v>
      </c>
      <c r="DL253" s="53">
        <v>-0.0665242820978165</v>
      </c>
      <c r="DM253" s="53">
        <v>-0.00213518715463579</v>
      </c>
      <c r="DN253" s="53">
        <v>0.00754015799611807</v>
      </c>
      <c r="DO253" s="53">
        <v>0.00981663819402456</v>
      </c>
      <c r="DP253" s="53">
        <v>0.0095470417290926</v>
      </c>
      <c r="DQ253" s="53">
        <v>0.00644220691174269</v>
      </c>
      <c r="DR253" s="53">
        <v>0.00220763706602156</v>
      </c>
      <c r="DS253" s="53">
        <v>-0.0176119282841682</v>
      </c>
      <c r="DT253" s="53">
        <v>-0.0703692883253098</v>
      </c>
      <c r="DU253" s="53">
        <v>-0.0705109164118767</v>
      </c>
      <c r="DV253" s="53">
        <v>-0.101383872330189</v>
      </c>
      <c r="DW253" s="53">
        <v>-0.138548225164413</v>
      </c>
      <c r="DX253" s="53">
        <v>-0.153634324669838</v>
      </c>
      <c r="DY253" s="53">
        <v>-0.143410414457321</v>
      </c>
      <c r="DZ253" s="53">
        <v>-0.200640708208084</v>
      </c>
      <c r="EA253" s="53">
        <v>-0.208975732326508</v>
      </c>
      <c r="EB253" s="53">
        <v>-0.181551113724709</v>
      </c>
      <c r="EC253" s="53">
        <v>-0.185139387845993</v>
      </c>
      <c r="ED253" s="53">
        <v>-0.182000175118446</v>
      </c>
      <c r="EE253" s="53">
        <v>-0.206443265080452</v>
      </c>
      <c r="EF253" s="53">
        <v>-0.208837047219276</v>
      </c>
      <c r="EG253" s="53">
        <v>-0.235946401953697</v>
      </c>
      <c r="EH253" s="53">
        <v>-0.245135501027107</v>
      </c>
      <c r="EI253" s="53">
        <v>-0.234121203422546</v>
      </c>
      <c r="EJ253" s="53">
        <v>-0.222126379609108</v>
      </c>
      <c r="EK253" s="53">
        <v>-0.183826550841331</v>
      </c>
      <c r="EL253" s="53">
        <v>-0.181816428899765</v>
      </c>
      <c r="EM253" s="53">
        <v>-0.191031038761139</v>
      </c>
      <c r="EN253" s="53">
        <v>-0.155454903841019</v>
      </c>
      <c r="EO253" s="53">
        <v>-0.143566235899925</v>
      </c>
      <c r="EP253" s="53">
        <v>-0.118365436792374</v>
      </c>
      <c r="EQ253" s="53">
        <v>-0.118091106414795</v>
      </c>
      <c r="ER253" s="53">
        <v>-0.139828726649284</v>
      </c>
      <c r="ES253" s="53">
        <v>-0.185511410236359</v>
      </c>
      <c r="ET253" s="53">
        <v>-0.191525980830193</v>
      </c>
      <c r="EU253" s="53">
        <v>-0.184059575200081</v>
      </c>
      <c r="EV253" s="53">
        <v>-0.205215990543365</v>
      </c>
      <c r="EW253" s="53">
        <v>-0.182308048009872</v>
      </c>
      <c r="EX253" s="53">
        <v>-0.178285911679268</v>
      </c>
    </row>
    <row r="254" s="53" customFormat="1" spans="1:154">
      <c r="A254" s="54">
        <v>600198</v>
      </c>
      <c r="B254" s="62">
        <v>600198</v>
      </c>
      <c r="C254" s="53" t="s">
        <v>758</v>
      </c>
      <c r="D254" s="55">
        <v>43851</v>
      </c>
      <c r="E254" s="53">
        <v>-0.0564404986798763</v>
      </c>
      <c r="F254" s="53">
        <v>-0.0462896339595318</v>
      </c>
      <c r="G254" s="53">
        <v>-0.0726212412118912</v>
      </c>
      <c r="H254" s="53">
        <v>-0.11137630790472</v>
      </c>
      <c r="I254" s="53">
        <v>-0.126579999923706</v>
      </c>
      <c r="J254" s="53">
        <v>-0.171668589115143</v>
      </c>
      <c r="K254" s="53">
        <v>-0.204716965556145</v>
      </c>
      <c r="L254" s="53">
        <v>-0.219322070479393</v>
      </c>
      <c r="M254" s="53">
        <v>-0.200212374329567</v>
      </c>
      <c r="N254" s="53">
        <v>-0.227425411343575</v>
      </c>
      <c r="O254" s="53">
        <v>-0.203712001442909</v>
      </c>
      <c r="P254" s="53">
        <v>-0.16948764026165</v>
      </c>
      <c r="Q254" s="53">
        <v>-0.190038800239563</v>
      </c>
      <c r="R254" s="53">
        <v>-0.229056790471077</v>
      </c>
      <c r="S254" s="53">
        <v>-0.0728023052215576</v>
      </c>
      <c r="T254" s="53">
        <v>-0.117257870733738</v>
      </c>
      <c r="U254" s="53">
        <v>-0.151320710778236</v>
      </c>
      <c r="V254" s="53">
        <v>-0.109930485486984</v>
      </c>
      <c r="W254" s="53">
        <v>-0.127650633454323</v>
      </c>
      <c r="X254" s="53">
        <v>-0.0537527836859226</v>
      </c>
      <c r="Y254" s="53">
        <v>-0.102939948439598</v>
      </c>
      <c r="Z254" s="53">
        <v>-0.11646381765604</v>
      </c>
      <c r="AA254" s="53">
        <v>-0.0909833461046219</v>
      </c>
      <c r="AB254" s="53">
        <v>-0.100204214453697</v>
      </c>
      <c r="AC254" s="53">
        <v>-0.115699373185635</v>
      </c>
      <c r="AD254" s="53">
        <v>-0.140687987208366</v>
      </c>
      <c r="AE254" s="53">
        <v>-0.148145034909248</v>
      </c>
      <c r="AF254" s="53">
        <v>-0.0804488733410835</v>
      </c>
      <c r="AG254" s="53">
        <v>0.012139867991209</v>
      </c>
      <c r="AH254" s="53">
        <v>0.0664136409759521</v>
      </c>
      <c r="AI254" s="53">
        <v>0.0646749287843704</v>
      </c>
      <c r="AJ254" s="53">
        <v>0.156941160559654</v>
      </c>
      <c r="AK254" s="53">
        <v>0.13383811712265</v>
      </c>
      <c r="AL254" s="53">
        <v>0.0905592665076256</v>
      </c>
      <c r="AM254" s="53">
        <v>0.0507801473140717</v>
      </c>
      <c r="AN254" s="53">
        <v>0.00261313049122691</v>
      </c>
      <c r="AO254" s="53">
        <v>-0.0131819359958172</v>
      </c>
      <c r="AP254" s="53">
        <v>0.0488892383873463</v>
      </c>
      <c r="AQ254" s="53">
        <v>0.0759253203868866</v>
      </c>
      <c r="AR254" s="53">
        <v>0.0996432080864906</v>
      </c>
      <c r="AS254" s="53">
        <v>0.12931989133358</v>
      </c>
      <c r="AT254" s="53">
        <v>0.153811529278755</v>
      </c>
      <c r="AU254" s="53">
        <v>0.162216618657112</v>
      </c>
      <c r="AV254" s="53">
        <v>0.149889588356018</v>
      </c>
      <c r="AW254" s="53">
        <v>0.149140194058418</v>
      </c>
      <c r="AX254" s="53">
        <v>0.189647510647774</v>
      </c>
      <c r="AY254" s="53">
        <v>0.17215159535408</v>
      </c>
      <c r="AZ254" s="53">
        <v>0.140123069286346</v>
      </c>
      <c r="BA254" s="53">
        <v>0.142420172691345</v>
      </c>
      <c r="BB254" s="53">
        <v>0.19110669195652</v>
      </c>
      <c r="BC254" s="53">
        <v>-0.0108682410791516</v>
      </c>
      <c r="BD254" s="53">
        <v>0.00255923625081778</v>
      </c>
      <c r="BE254" s="53">
        <v>-0.00649499241262674</v>
      </c>
      <c r="BF254" s="53">
        <v>-0.0294874347746372</v>
      </c>
      <c r="BG254" s="53">
        <v>-0.035512886941433</v>
      </c>
      <c r="BH254" s="53">
        <v>-0.0647050142288208</v>
      </c>
      <c r="BI254" s="53">
        <v>-0.0912981405854225</v>
      </c>
      <c r="BJ254" s="53">
        <v>-0.0831162109971046</v>
      </c>
      <c r="BK254" s="53">
        <v>-0.0550654977560043</v>
      </c>
      <c r="BL254" s="53">
        <v>-0.069257915019989</v>
      </c>
      <c r="BM254" s="53">
        <v>-0.029625192284584</v>
      </c>
      <c r="BN254" s="53">
        <v>-0.00201152916997671</v>
      </c>
      <c r="BO254" s="53">
        <v>-0.020867396146059</v>
      </c>
      <c r="BP254" s="53">
        <v>-0.0479208827018738</v>
      </c>
      <c r="BQ254" s="53">
        <v>0.0633460953831673</v>
      </c>
      <c r="BR254" s="53">
        <v>0.0234314948320389</v>
      </c>
      <c r="BS254" s="53">
        <v>-0.00760427583009005</v>
      </c>
      <c r="BT254" s="53">
        <v>-0.00508433301001787</v>
      </c>
      <c r="BU254" s="53">
        <v>-0.0155477495864034</v>
      </c>
      <c r="BV254" s="53">
        <v>0.0710462182760239</v>
      </c>
      <c r="BW254" s="53">
        <v>0.0308814458549023</v>
      </c>
      <c r="BX254" s="53">
        <v>0.0249374620616436</v>
      </c>
      <c r="BY254" s="53">
        <v>0.0315149910748005</v>
      </c>
      <c r="BZ254" s="53">
        <v>0.00821410212665796</v>
      </c>
      <c r="CA254" s="53">
        <v>0.00548610975965858</v>
      </c>
      <c r="CB254" s="53">
        <v>0.00026661017909646</v>
      </c>
      <c r="CC254" s="53">
        <v>-0.0110526084899902</v>
      </c>
      <c r="CD254" s="53">
        <v>0.0700307488441467</v>
      </c>
      <c r="CE254" s="53">
        <v>0.104369781911373</v>
      </c>
      <c r="CF254" s="53">
        <v>0.0876639932394028</v>
      </c>
      <c r="CG254" s="53">
        <v>0.138217970728874</v>
      </c>
      <c r="CH254" s="53">
        <v>0.176778078079224</v>
      </c>
      <c r="CI254" s="53">
        <v>0.152592897415161</v>
      </c>
      <c r="CJ254" s="53">
        <v>0.128136307001114</v>
      </c>
      <c r="CK254" s="53">
        <v>0.106666460633278</v>
      </c>
      <c r="CL254" s="53">
        <v>0.0953509137034416</v>
      </c>
      <c r="CM254" s="53">
        <v>0.0758116170763969</v>
      </c>
      <c r="CN254" s="53">
        <v>0.0375873856246471</v>
      </c>
      <c r="CO254" s="53">
        <v>0.0593725480139256</v>
      </c>
      <c r="CP254" s="53">
        <v>0.0447230599820614</v>
      </c>
      <c r="CQ254" s="53">
        <v>0.0342063456773758</v>
      </c>
      <c r="CR254" s="53">
        <v>0.0528217032551765</v>
      </c>
      <c r="CS254" s="53">
        <v>0.0652075335383415</v>
      </c>
      <c r="CT254" s="53">
        <v>0.068693108856678</v>
      </c>
      <c r="CU254" s="53">
        <v>0.0694206953048706</v>
      </c>
      <c r="CV254" s="53">
        <v>0.0624630190432072</v>
      </c>
      <c r="CW254" s="53">
        <v>0.046915490180254</v>
      </c>
      <c r="CX254" s="53">
        <v>0.0304106995463371</v>
      </c>
      <c r="CY254" s="53">
        <v>0.0403440520167351</v>
      </c>
      <c r="CZ254" s="53">
        <v>0.0757461562752724</v>
      </c>
      <c r="DA254" s="53">
        <v>-0.0669269636273384</v>
      </c>
      <c r="DB254" s="53">
        <v>-0.070203572511673</v>
      </c>
      <c r="DC254" s="53">
        <v>-0.0874809548258781</v>
      </c>
      <c r="DD254" s="53">
        <v>-0.103243574500084</v>
      </c>
      <c r="DE254" s="53">
        <v>-0.112421818077564</v>
      </c>
      <c r="DF254" s="53">
        <v>-0.128318279981613</v>
      </c>
      <c r="DG254" s="53">
        <v>-0.134773537516594</v>
      </c>
      <c r="DH254" s="53">
        <v>-0.157560557126999</v>
      </c>
      <c r="DI254" s="53">
        <v>-0.166501581668854</v>
      </c>
      <c r="DJ254" s="53">
        <v>-0.179522201418877</v>
      </c>
      <c r="DK254" s="53">
        <v>-0.195441514253616</v>
      </c>
      <c r="DL254" s="53">
        <v>-0.188830807805061</v>
      </c>
      <c r="DM254" s="53">
        <v>-0.190526098012924</v>
      </c>
      <c r="DN254" s="53">
        <v>-0.202490612864494</v>
      </c>
      <c r="DO254" s="53">
        <v>-0.157503098249435</v>
      </c>
      <c r="DP254" s="53">
        <v>-0.162044063210487</v>
      </c>
      <c r="DQ254" s="53">
        <v>-0.16507114470005</v>
      </c>
      <c r="DR254" s="53">
        <v>-0.12620085477829</v>
      </c>
      <c r="DS254" s="53">
        <v>-0.133457586169243</v>
      </c>
      <c r="DT254" s="53">
        <v>-0.146153703331947</v>
      </c>
      <c r="DU254" s="53">
        <v>-0.155176103115082</v>
      </c>
      <c r="DV254" s="53">
        <v>-0.162755981087685</v>
      </c>
      <c r="DW254" s="53">
        <v>-0.143853038549423</v>
      </c>
      <c r="DX254" s="53">
        <v>-0.129773020744324</v>
      </c>
      <c r="DY254" s="53">
        <v>-0.1425401866436</v>
      </c>
      <c r="DZ254" s="53">
        <v>-0.162309303879738</v>
      </c>
      <c r="EA254" s="53">
        <v>-0.158447131514549</v>
      </c>
      <c r="EB254" s="53">
        <v>-0.171834334731102</v>
      </c>
      <c r="EC254" s="53">
        <v>-0.113584615290165</v>
      </c>
      <c r="ED254" s="53">
        <v>-0.0426050610840321</v>
      </c>
      <c r="EE254" s="53">
        <v>-0.0948977395892143</v>
      </c>
      <c r="EF254" s="53">
        <v>-0.0411916263401508</v>
      </c>
      <c r="EG254" s="53">
        <v>-0.0401094779372215</v>
      </c>
      <c r="EH254" s="53">
        <v>-0.0589317455887794</v>
      </c>
      <c r="EI254" s="53">
        <v>-0.0772410184144974</v>
      </c>
      <c r="EJ254" s="53">
        <v>-0.114092491567135</v>
      </c>
      <c r="EK254" s="53">
        <v>-0.110348261892796</v>
      </c>
      <c r="EL254" s="53">
        <v>-0.0100528514012694</v>
      </c>
      <c r="EM254" s="53">
        <v>-0.00480193179100752</v>
      </c>
      <c r="EN254" s="53">
        <v>0.0335654430091381</v>
      </c>
      <c r="EO254" s="53">
        <v>0.0737588331103325</v>
      </c>
      <c r="EP254" s="53">
        <v>0.0796351134777069</v>
      </c>
      <c r="EQ254" s="53">
        <v>0.0756543800234795</v>
      </c>
      <c r="ER254" s="53">
        <v>0.0598417669534683</v>
      </c>
      <c r="ES254" s="53">
        <v>0.0583647936582565</v>
      </c>
      <c r="ET254" s="53">
        <v>0.105829790234566</v>
      </c>
      <c r="EU254" s="53">
        <v>0.103881403803825</v>
      </c>
      <c r="EV254" s="53">
        <v>0.0883576646447182</v>
      </c>
      <c r="EW254" s="53">
        <v>0.080721415579319</v>
      </c>
      <c r="EX254" s="53">
        <v>0.0940058305859566</v>
      </c>
    </row>
    <row r="255" s="53" customFormat="1" spans="1:154">
      <c r="A255" s="54">
        <v>600203</v>
      </c>
      <c r="B255" s="62">
        <v>600203</v>
      </c>
      <c r="C255" s="53" t="s">
        <v>761</v>
      </c>
      <c r="D255" s="55">
        <v>43851</v>
      </c>
      <c r="E255" s="53">
        <v>0.0356270596385002</v>
      </c>
      <c r="F255" s="53">
        <v>0.0705875307321548</v>
      </c>
      <c r="G255" s="53">
        <v>0.0900435820221901</v>
      </c>
      <c r="H255" s="53">
        <v>0.0627341046929359</v>
      </c>
      <c r="I255" s="53">
        <v>0.0251614134758711</v>
      </c>
      <c r="J255" s="53">
        <v>-0.00644400017336011</v>
      </c>
      <c r="K255" s="53">
        <v>-0.0321712680160999</v>
      </c>
      <c r="L255" s="53">
        <v>-0.0281850136816502</v>
      </c>
      <c r="M255" s="53">
        <v>-0.0323085710406303</v>
      </c>
      <c r="N255" s="53">
        <v>-0.0606492608785629</v>
      </c>
      <c r="O255" s="53">
        <v>-0.0622096434235573</v>
      </c>
      <c r="P255" s="53">
        <v>-0.0365306586027145</v>
      </c>
      <c r="Q255" s="53">
        <v>-0.082165464758873</v>
      </c>
      <c r="R255" s="53">
        <v>-0.0687507838010788</v>
      </c>
      <c r="S255" s="53">
        <v>-0.0320995040237904</v>
      </c>
      <c r="T255" s="53">
        <v>-0.0387849994003773</v>
      </c>
      <c r="U255" s="53">
        <v>-0.0614630803465843</v>
      </c>
      <c r="V255" s="53">
        <v>-0.0293642617762089</v>
      </c>
      <c r="W255" s="53">
        <v>-0.0719227343797684</v>
      </c>
      <c r="X255" s="53">
        <v>0.081966906785965</v>
      </c>
      <c r="Y255" s="53">
        <v>0.0413907952606678</v>
      </c>
      <c r="Z255" s="53">
        <v>0.135722771286964</v>
      </c>
      <c r="AA255" s="53">
        <v>0.17733608186245</v>
      </c>
      <c r="AB255" s="53">
        <v>0.245169311761856</v>
      </c>
      <c r="AC255" s="53">
        <v>0.349025249481201</v>
      </c>
      <c r="AD255" s="53">
        <v>0.412859410047531</v>
      </c>
      <c r="AE255" s="53">
        <v>0.500206172466278</v>
      </c>
      <c r="AF255" s="53">
        <v>0.51224946975708</v>
      </c>
      <c r="AG255" s="53">
        <v>0.58449000120163</v>
      </c>
      <c r="AH255" s="53">
        <v>0.569401681423187</v>
      </c>
      <c r="AI255" s="53">
        <v>0.62186598777771</v>
      </c>
      <c r="AJ255" s="53">
        <v>0.544607400894165</v>
      </c>
      <c r="AK255" s="53">
        <v>0.5281982421875</v>
      </c>
      <c r="AL255" s="53">
        <v>0.594627618789673</v>
      </c>
      <c r="AM255" s="53">
        <v>0.653539061546326</v>
      </c>
      <c r="AN255" s="53">
        <v>0.704273819923401</v>
      </c>
      <c r="AO255" s="53">
        <v>0.707835495471954</v>
      </c>
      <c r="AP255" s="53">
        <v>0.674168050289154</v>
      </c>
      <c r="AQ255" s="53">
        <v>0.555438637733459</v>
      </c>
      <c r="AR255" s="53">
        <v>0.54228675365448</v>
      </c>
      <c r="AS255" s="53">
        <v>0.51506894826889</v>
      </c>
      <c r="AT255" s="53">
        <v>0.498576700687408</v>
      </c>
      <c r="AU255" s="53">
        <v>0.481464982032776</v>
      </c>
      <c r="AV255" s="53">
        <v>0.451828181743622</v>
      </c>
      <c r="AW255" s="53">
        <v>0.467403531074524</v>
      </c>
      <c r="AX255" s="53">
        <v>0.493390172719955</v>
      </c>
      <c r="AY255" s="53">
        <v>0.498933374881744</v>
      </c>
      <c r="AZ255" s="53">
        <v>0.455993115901947</v>
      </c>
      <c r="BA255" s="53">
        <v>0.551331520080566</v>
      </c>
      <c r="BB255" s="53">
        <v>0.493799537420273</v>
      </c>
      <c r="BC255" s="53">
        <v>-0.0134576857089996</v>
      </c>
      <c r="BD255" s="53">
        <v>-0.005581084638834</v>
      </c>
      <c r="BE255" s="53">
        <v>0.00423518940806389</v>
      </c>
      <c r="BF255" s="53">
        <v>-0.0313740037381649</v>
      </c>
      <c r="BG255" s="53">
        <v>-0.0627986788749695</v>
      </c>
      <c r="BH255" s="53">
        <v>-0.0878736451268196</v>
      </c>
      <c r="BI255" s="53">
        <v>-0.10136616230011</v>
      </c>
      <c r="BJ255" s="53">
        <v>-0.092591717839241</v>
      </c>
      <c r="BK255" s="53">
        <v>-0.0917637124657631</v>
      </c>
      <c r="BL255" s="53">
        <v>-0.100745819509029</v>
      </c>
      <c r="BM255" s="53">
        <v>-0.0940752997994423</v>
      </c>
      <c r="BN255" s="53">
        <v>-0.0676195695996284</v>
      </c>
      <c r="BO255" s="53">
        <v>-0.0930458828806877</v>
      </c>
      <c r="BP255" s="53">
        <v>-0.0951556041836739</v>
      </c>
      <c r="BQ255" s="53">
        <v>-0.0892851576209068</v>
      </c>
      <c r="BR255" s="53">
        <v>-0.0955768227577209</v>
      </c>
      <c r="BS255" s="53">
        <v>-0.103686690330505</v>
      </c>
      <c r="BT255" s="53">
        <v>-0.0721192136406898</v>
      </c>
      <c r="BU255" s="53">
        <v>-0.0977972373366356</v>
      </c>
      <c r="BV255" s="53">
        <v>0.0317153707146645</v>
      </c>
      <c r="BW255" s="53">
        <v>0.00690794037654996</v>
      </c>
      <c r="BX255" s="53">
        <v>0.0865827947854996</v>
      </c>
      <c r="BY255" s="53">
        <v>0.142349407076836</v>
      </c>
      <c r="BZ255" s="53">
        <v>0.214340642094612</v>
      </c>
      <c r="CA255" s="53">
        <v>0.309134721755981</v>
      </c>
      <c r="CB255" s="53">
        <v>0.384021192789078</v>
      </c>
      <c r="CC255" s="53">
        <v>0.477292239665985</v>
      </c>
      <c r="CD255" s="53">
        <v>0.488383322954178</v>
      </c>
      <c r="CE255" s="53">
        <v>0.556722700595856</v>
      </c>
      <c r="CF255" s="53">
        <v>0.536851704120636</v>
      </c>
      <c r="CG255" s="53">
        <v>0.607548415660858</v>
      </c>
      <c r="CH255" s="53">
        <v>0.522358477115631</v>
      </c>
      <c r="CI255" s="53">
        <v>0.532065331935883</v>
      </c>
      <c r="CJ255" s="53">
        <v>0.569781005382538</v>
      </c>
      <c r="CK255" s="53">
        <v>0.614093840122223</v>
      </c>
      <c r="CL255" s="53">
        <v>0.651359558105469</v>
      </c>
      <c r="CM255" s="53">
        <v>0.655900180339813</v>
      </c>
      <c r="CN255" s="53">
        <v>0.625822961330414</v>
      </c>
      <c r="CO255" s="53">
        <v>0.506120264530182</v>
      </c>
      <c r="CP255" s="53">
        <v>0.454798638820648</v>
      </c>
      <c r="CQ255" s="53">
        <v>0.41871240735054</v>
      </c>
      <c r="CR255" s="53">
        <v>0.400513231754303</v>
      </c>
      <c r="CS255" s="53">
        <v>0.369178771972656</v>
      </c>
      <c r="CT255" s="53">
        <v>0.345342457294464</v>
      </c>
      <c r="CU255" s="53">
        <v>0.361040323972702</v>
      </c>
      <c r="CV255" s="53">
        <v>0.384321570396423</v>
      </c>
      <c r="CW255" s="53">
        <v>0.377296388149261</v>
      </c>
      <c r="CX255" s="53">
        <v>0.354353994131088</v>
      </c>
      <c r="CY255" s="53">
        <v>0.449015289545059</v>
      </c>
      <c r="CZ255" s="53">
        <v>0.394783109426498</v>
      </c>
      <c r="DA255" s="53">
        <v>0.0568170286715031</v>
      </c>
      <c r="DB255" s="53">
        <v>0.0839008986949921</v>
      </c>
      <c r="DC255" s="53">
        <v>0.0935406759381294</v>
      </c>
      <c r="DD255" s="53">
        <v>0.101840391755104</v>
      </c>
      <c r="DE255" s="53">
        <v>0.0956923812627792</v>
      </c>
      <c r="DF255" s="53">
        <v>0.0891619250178337</v>
      </c>
      <c r="DG255" s="53">
        <v>0.0769271701574326</v>
      </c>
      <c r="DH255" s="53">
        <v>0.0721389874815941</v>
      </c>
      <c r="DI255" s="53">
        <v>0.0671874284744263</v>
      </c>
      <c r="DJ255" s="53">
        <v>0.0478288419544697</v>
      </c>
      <c r="DK255" s="53">
        <v>0.0395979396998882</v>
      </c>
      <c r="DL255" s="53">
        <v>0.0388211980462074</v>
      </c>
      <c r="DM255" s="53">
        <v>0.0186127014458179</v>
      </c>
      <c r="DN255" s="53">
        <v>0.0341371037065983</v>
      </c>
      <c r="DO255" s="53">
        <v>0.0649179369211197</v>
      </c>
      <c r="DP255" s="53">
        <v>0.0645241066813469</v>
      </c>
      <c r="DQ255" s="53">
        <v>0.0499558970332146</v>
      </c>
      <c r="DR255" s="53">
        <v>0.0504872351884842</v>
      </c>
      <c r="DS255" s="53">
        <v>0.0336067862808704</v>
      </c>
      <c r="DT255" s="53">
        <v>0.0579838156700134</v>
      </c>
      <c r="DU255" s="53">
        <v>0.0422151386737823</v>
      </c>
      <c r="DV255" s="53">
        <v>0.0568722672760487</v>
      </c>
      <c r="DW255" s="53">
        <v>0.0427189618349075</v>
      </c>
      <c r="DX255" s="53">
        <v>0.0385609678924084</v>
      </c>
      <c r="DY255" s="53">
        <v>0.0476228222250938</v>
      </c>
      <c r="DZ255" s="53">
        <v>0.0365704968571663</v>
      </c>
      <c r="EA255" s="53">
        <v>0.030646201223135</v>
      </c>
      <c r="EB255" s="53">
        <v>0.0315984524786472</v>
      </c>
      <c r="EC255" s="53">
        <v>0.0354995392262936</v>
      </c>
      <c r="ED255" s="53">
        <v>0.0402822680771351</v>
      </c>
      <c r="EE255" s="53">
        <v>0.0220498368144035</v>
      </c>
      <c r="EF255" s="53">
        <v>0.0299812220036983</v>
      </c>
      <c r="EG255" s="53">
        <v>0.00386523175984621</v>
      </c>
      <c r="EH255" s="53">
        <v>0.0325789079070091</v>
      </c>
      <c r="EI255" s="53">
        <v>0.0471774823963642</v>
      </c>
      <c r="EJ255" s="53">
        <v>0.0606465041637421</v>
      </c>
      <c r="EK255" s="53">
        <v>0.059667594730854</v>
      </c>
      <c r="EL255" s="53">
        <v>0.056077416986227</v>
      </c>
      <c r="EM255" s="53">
        <v>0.0570506677031517</v>
      </c>
      <c r="EN255" s="53">
        <v>0.0952204167842865</v>
      </c>
      <c r="EO255" s="53">
        <v>0.104088857769966</v>
      </c>
      <c r="EP255" s="53">
        <v>0.105795755982399</v>
      </c>
      <c r="EQ255" s="53">
        <v>0.120018474757671</v>
      </c>
      <c r="ER255" s="53">
        <v>0.114218018949032</v>
      </c>
      <c r="ES255" s="53">
        <v>0.114095479249954</v>
      </c>
      <c r="ET255" s="53">
        <v>0.116800896823406</v>
      </c>
      <c r="EU255" s="53">
        <v>0.129369258880615</v>
      </c>
      <c r="EV255" s="53">
        <v>0.10937138646841</v>
      </c>
      <c r="EW255" s="53">
        <v>0.110048517584801</v>
      </c>
      <c r="EX255" s="53">
        <v>0.106748707592487</v>
      </c>
    </row>
    <row r="256" s="53" customFormat="1" spans="1:154">
      <c r="A256" s="54">
        <v>600237</v>
      </c>
      <c r="B256" s="62">
        <v>600237</v>
      </c>
      <c r="C256" s="53" t="s">
        <v>764</v>
      </c>
      <c r="D256" s="55">
        <v>43851</v>
      </c>
      <c r="E256" s="53">
        <v>-0.00759062776342034</v>
      </c>
      <c r="F256" s="53">
        <v>-0.0184749718755484</v>
      </c>
      <c r="G256" s="53">
        <v>-0.0108643937855959</v>
      </c>
      <c r="H256" s="53">
        <v>-0.0210377536714077</v>
      </c>
      <c r="I256" s="53">
        <v>-0.0508549138903618</v>
      </c>
      <c r="J256" s="53">
        <v>-0.0737527832388878</v>
      </c>
      <c r="K256" s="53">
        <v>-0.103060737252235</v>
      </c>
      <c r="L256" s="53">
        <v>-0.121203310787678</v>
      </c>
      <c r="M256" s="53">
        <v>-0.12339399009943</v>
      </c>
      <c r="N256" s="53">
        <v>-0.128235951066017</v>
      </c>
      <c r="O256" s="53">
        <v>-0.0954272300004959</v>
      </c>
      <c r="P256" s="53">
        <v>-0.0843198075890541</v>
      </c>
      <c r="Q256" s="53">
        <v>-0.0933438464999199</v>
      </c>
      <c r="R256" s="53">
        <v>-0.118742048740387</v>
      </c>
      <c r="S256" s="53">
        <v>-0.0134585648775101</v>
      </c>
      <c r="T256" s="53">
        <v>0.0659730359911919</v>
      </c>
      <c r="U256" s="53">
        <v>0.144143223762512</v>
      </c>
      <c r="V256" s="53">
        <v>0.229144990444183</v>
      </c>
      <c r="W256" s="53">
        <v>0.316462934017181</v>
      </c>
      <c r="X256" s="53">
        <v>0.463309437036514</v>
      </c>
      <c r="Y256" s="53">
        <v>0.548370480537415</v>
      </c>
      <c r="Z256" s="53">
        <v>0.536933600902557</v>
      </c>
      <c r="AA256" s="53">
        <v>0.397648960351944</v>
      </c>
      <c r="AB256" s="53">
        <v>0.362871468067169</v>
      </c>
      <c r="AC256" s="53">
        <v>0.284346133470535</v>
      </c>
      <c r="AD256" s="53">
        <v>0.342109858989716</v>
      </c>
      <c r="AE256" s="53">
        <v>0.287140905857086</v>
      </c>
      <c r="AF256" s="53">
        <v>0.274130702018738</v>
      </c>
      <c r="AG256" s="53">
        <v>0.340063035488129</v>
      </c>
      <c r="AH256" s="53">
        <v>0.280494600534439</v>
      </c>
      <c r="AI256" s="53">
        <v>0.232155323028564</v>
      </c>
      <c r="AJ256" s="53">
        <v>0.286284536123276</v>
      </c>
      <c r="AK256" s="53">
        <v>0.223807260394096</v>
      </c>
      <c r="AL256" s="53">
        <v>0.246190518140793</v>
      </c>
      <c r="AM256" s="53">
        <v>0.250035643577576</v>
      </c>
      <c r="AN256" s="53">
        <v>0.263836622238159</v>
      </c>
      <c r="AO256" s="53">
        <v>0.249688550829887</v>
      </c>
      <c r="AP256" s="53">
        <v>0.229159638285637</v>
      </c>
      <c r="AQ256" s="53">
        <v>0.248999670147896</v>
      </c>
      <c r="AR256" s="53">
        <v>0.259906947612762</v>
      </c>
      <c r="AS256" s="53">
        <v>0.256242483854294</v>
      </c>
      <c r="AT256" s="53">
        <v>0.261808484792709</v>
      </c>
      <c r="AU256" s="53">
        <v>0.281512677669525</v>
      </c>
      <c r="AV256" s="53">
        <v>0.337338984012604</v>
      </c>
      <c r="AW256" s="53">
        <v>0.353049904108047</v>
      </c>
      <c r="AX256" s="53">
        <v>0.382322788238525</v>
      </c>
      <c r="AY256" s="53">
        <v>0.359039664268494</v>
      </c>
      <c r="AZ256" s="53">
        <v>0.31775626540184</v>
      </c>
      <c r="BA256" s="53">
        <v>0.367204815149307</v>
      </c>
      <c r="BB256" s="53">
        <v>0.337008684873581</v>
      </c>
      <c r="BC256" s="53">
        <v>-0.00392248528078198</v>
      </c>
      <c r="BD256" s="53">
        <v>-0.0125412866473198</v>
      </c>
      <c r="BE256" s="53">
        <v>0.00318975700065494</v>
      </c>
      <c r="BF256" s="53">
        <v>-0.00227674515917897</v>
      </c>
      <c r="BG256" s="53">
        <v>-0.0159444436430931</v>
      </c>
      <c r="BH256" s="53">
        <v>-0.0316777788102627</v>
      </c>
      <c r="BI256" s="53">
        <v>-0.0390069335699081</v>
      </c>
      <c r="BJ256" s="53">
        <v>-0.0477959960699081</v>
      </c>
      <c r="BK256" s="53">
        <v>-0.0437013059854507</v>
      </c>
      <c r="BL256" s="53">
        <v>-0.0411202758550644</v>
      </c>
      <c r="BM256" s="53">
        <v>-0.0191204585134983</v>
      </c>
      <c r="BN256" s="53">
        <v>-0.00634721061214805</v>
      </c>
      <c r="BO256" s="53">
        <v>-0.0262265224009752</v>
      </c>
      <c r="BP256" s="53">
        <v>-0.0317580923438072</v>
      </c>
      <c r="BQ256" s="53">
        <v>0.0766744241118431</v>
      </c>
      <c r="BR256" s="53">
        <v>0.146814316511154</v>
      </c>
      <c r="BS256" s="53">
        <v>0.226765930652618</v>
      </c>
      <c r="BT256" s="53">
        <v>0.293302029371262</v>
      </c>
      <c r="BU256" s="53">
        <v>0.391564130783081</v>
      </c>
      <c r="BV256" s="53">
        <v>0.536858916282654</v>
      </c>
      <c r="BW256" s="53">
        <v>0.63078111410141</v>
      </c>
      <c r="BX256" s="53">
        <v>0.618463218212128</v>
      </c>
      <c r="BY256" s="53">
        <v>0.47833240032196</v>
      </c>
      <c r="BZ256" s="53">
        <v>0.447071015834808</v>
      </c>
      <c r="CA256" s="53">
        <v>0.363260239362717</v>
      </c>
      <c r="CB256" s="53">
        <v>0.436076283454895</v>
      </c>
      <c r="CC256" s="53">
        <v>0.36966660618782</v>
      </c>
      <c r="CD256" s="53">
        <v>0.351022779941559</v>
      </c>
      <c r="CE256" s="53">
        <v>0.424519896507263</v>
      </c>
      <c r="CF256" s="53">
        <v>0.376952081918716</v>
      </c>
      <c r="CG256" s="53">
        <v>0.355142772197723</v>
      </c>
      <c r="CH256" s="53">
        <v>0.381817787885666</v>
      </c>
      <c r="CI256" s="53">
        <v>0.340088665485382</v>
      </c>
      <c r="CJ256" s="53">
        <v>0.359803974628448</v>
      </c>
      <c r="CK256" s="53">
        <v>0.347406685352325</v>
      </c>
      <c r="CL256" s="53">
        <v>0.357380032539368</v>
      </c>
      <c r="CM256" s="53">
        <v>0.329197436571121</v>
      </c>
      <c r="CN256" s="53">
        <v>0.307855188846588</v>
      </c>
      <c r="CO256" s="53">
        <v>0.325656652450562</v>
      </c>
      <c r="CP256" s="53">
        <v>0.30925390124321</v>
      </c>
      <c r="CQ256" s="53">
        <v>0.294176042079926</v>
      </c>
      <c r="CR256" s="53">
        <v>0.289944022893906</v>
      </c>
      <c r="CS256" s="53">
        <v>0.305000871419907</v>
      </c>
      <c r="CT256" s="53">
        <v>0.360293835401535</v>
      </c>
      <c r="CU256" s="53">
        <v>0.378568023443222</v>
      </c>
      <c r="CV256" s="53">
        <v>0.391353696584702</v>
      </c>
      <c r="CW256" s="53">
        <v>0.356314778327942</v>
      </c>
      <c r="CX256" s="53">
        <v>0.326801091432571</v>
      </c>
      <c r="CY256" s="53">
        <v>0.359154164791107</v>
      </c>
      <c r="CZ256" s="53">
        <v>0.331888169050217</v>
      </c>
      <c r="DA256" s="53">
        <v>-0.0039844112470746</v>
      </c>
      <c r="DB256" s="53">
        <v>-0.00624995399266481</v>
      </c>
      <c r="DC256" s="53">
        <v>-0.0143704200163484</v>
      </c>
      <c r="DD256" s="53">
        <v>-0.0190772768110037</v>
      </c>
      <c r="DE256" s="53">
        <v>-0.0352267399430275</v>
      </c>
      <c r="DF256" s="53">
        <v>-0.0423912703990936</v>
      </c>
      <c r="DG256" s="53">
        <v>-0.0643700733780861</v>
      </c>
      <c r="DH256" s="53">
        <v>-0.0737235844135284</v>
      </c>
      <c r="DI256" s="53">
        <v>-0.0800089538097382</v>
      </c>
      <c r="DJ256" s="53">
        <v>-0.0874319523572922</v>
      </c>
      <c r="DK256" s="53">
        <v>-0.0766230374574661</v>
      </c>
      <c r="DL256" s="53">
        <v>-0.0782888606190681</v>
      </c>
      <c r="DM256" s="53">
        <v>-0.0674335956573486</v>
      </c>
      <c r="DN256" s="53">
        <v>-0.0873002260923386</v>
      </c>
      <c r="DO256" s="53">
        <v>-0.090449258685112</v>
      </c>
      <c r="DP256" s="53">
        <v>-0.0811575502157211</v>
      </c>
      <c r="DQ256" s="53">
        <v>-0.0829389914870262</v>
      </c>
      <c r="DR256" s="53">
        <v>-0.0644733011722565</v>
      </c>
      <c r="DS256" s="53">
        <v>-0.0754174590110779</v>
      </c>
      <c r="DT256" s="53">
        <v>-0.0738657414913177</v>
      </c>
      <c r="DU256" s="53">
        <v>-0.082726925611496</v>
      </c>
      <c r="DV256" s="53">
        <v>-0.0818458944559097</v>
      </c>
      <c r="DW256" s="53">
        <v>-0.0809997320175171</v>
      </c>
      <c r="DX256" s="53">
        <v>-0.0845158398151398</v>
      </c>
      <c r="DY256" s="53">
        <v>-0.0792303681373596</v>
      </c>
      <c r="DZ256" s="53">
        <v>-0.0942826867103577</v>
      </c>
      <c r="EA256" s="53">
        <v>-0.0828419625759125</v>
      </c>
      <c r="EB256" s="53">
        <v>-0.0772083401679993</v>
      </c>
      <c r="EC256" s="53">
        <v>-0.0847731456160545</v>
      </c>
      <c r="ED256" s="53">
        <v>-0.096773773431778</v>
      </c>
      <c r="EE256" s="53">
        <v>-0.123303726315498</v>
      </c>
      <c r="EF256" s="53">
        <v>-0.0958495289087296</v>
      </c>
      <c r="EG256" s="53">
        <v>-0.116597667336464</v>
      </c>
      <c r="EH256" s="53">
        <v>-0.113929711282253</v>
      </c>
      <c r="EI256" s="53">
        <v>-0.097687304019928</v>
      </c>
      <c r="EJ256" s="53">
        <v>-0.0938596948981285</v>
      </c>
      <c r="EK256" s="53">
        <v>-0.0798251405358315</v>
      </c>
      <c r="EL256" s="53">
        <v>-0.0790118202567101</v>
      </c>
      <c r="EM256" s="53">
        <v>-0.0769732519984245</v>
      </c>
      <c r="EN256" s="53">
        <v>-0.0496632196009159</v>
      </c>
      <c r="EO256" s="53">
        <v>-0.0382498241961002</v>
      </c>
      <c r="EP256" s="53">
        <v>-0.0284518115222454</v>
      </c>
      <c r="EQ256" s="53">
        <v>-0.0238044857978821</v>
      </c>
      <c r="ER256" s="53">
        <v>-0.023271132260561</v>
      </c>
      <c r="ES256" s="53">
        <v>-0.0258343927562237</v>
      </c>
      <c r="ET256" s="53">
        <v>-0.00934716779738665</v>
      </c>
      <c r="EU256" s="53">
        <v>0.00240859622135758</v>
      </c>
      <c r="EV256" s="53">
        <v>-0.00936109106987715</v>
      </c>
      <c r="EW256" s="53">
        <v>0.00773439789190888</v>
      </c>
      <c r="EX256" s="53">
        <v>0.00480425218120217</v>
      </c>
    </row>
    <row r="257" s="53" customFormat="1" spans="1:154">
      <c r="A257" s="54">
        <v>600260</v>
      </c>
      <c r="B257" s="62">
        <v>600260</v>
      </c>
      <c r="C257" s="53" t="s">
        <v>767</v>
      </c>
      <c r="D257" s="55">
        <v>43851</v>
      </c>
      <c r="E257" s="53">
        <v>-0.0124443788081408</v>
      </c>
      <c r="F257" s="53">
        <v>-0.0673899352550507</v>
      </c>
      <c r="G257" s="53">
        <v>-0.0963605940341949</v>
      </c>
      <c r="H257" s="53">
        <v>-0.148191854357719</v>
      </c>
      <c r="I257" s="53">
        <v>-0.16748258471489</v>
      </c>
      <c r="J257" s="53">
        <v>-0.190524891018867</v>
      </c>
      <c r="K257" s="53">
        <v>-0.21920420229435</v>
      </c>
      <c r="L257" s="53">
        <v>-0.172132596373558</v>
      </c>
      <c r="M257" s="53">
        <v>-0.188711360096931</v>
      </c>
      <c r="N257" s="53">
        <v>-0.199879199266434</v>
      </c>
      <c r="O257" s="53">
        <v>-0.183502957224846</v>
      </c>
      <c r="P257" s="53">
        <v>-0.140916734933853</v>
      </c>
      <c r="Q257" s="53">
        <v>-0.148114293813705</v>
      </c>
      <c r="R257" s="53">
        <v>-0.125698208808899</v>
      </c>
      <c r="S257" s="53">
        <v>-0.113700591027737</v>
      </c>
      <c r="T257" s="53">
        <v>-0.133084759116173</v>
      </c>
      <c r="U257" s="53">
        <v>-0.0779715776443481</v>
      </c>
      <c r="V257" s="53">
        <v>-0.0482639223337173</v>
      </c>
      <c r="W257" s="53">
        <v>-0.00750132836401463</v>
      </c>
      <c r="X257" s="53">
        <v>0.0074321823194623</v>
      </c>
      <c r="Y257" s="53">
        <v>-0.0437144488096237</v>
      </c>
      <c r="Z257" s="53">
        <v>-0.0399081595242023</v>
      </c>
      <c r="AA257" s="53">
        <v>-0.0379661843180656</v>
      </c>
      <c r="AB257" s="53">
        <v>-0.066919282078743</v>
      </c>
      <c r="AC257" s="53">
        <v>-0.0536370426416397</v>
      </c>
      <c r="AD257" s="53">
        <v>-0.0626548901200294</v>
      </c>
      <c r="AE257" s="53">
        <v>-0.082741878926754</v>
      </c>
      <c r="AF257" s="53">
        <v>-0.0926919281482697</v>
      </c>
      <c r="AG257" s="53">
        <v>-0.0162473730742931</v>
      </c>
      <c r="AH257" s="53">
        <v>0.0574038699269295</v>
      </c>
      <c r="AI257" s="53">
        <v>0.123937636613846</v>
      </c>
      <c r="AJ257" s="53">
        <v>0.0973922982811928</v>
      </c>
      <c r="AK257" s="53">
        <v>0.0412719920277596</v>
      </c>
      <c r="AL257" s="53">
        <v>0.059474341571331</v>
      </c>
      <c r="AM257" s="53">
        <v>0.0466587133705616</v>
      </c>
      <c r="AN257" s="53">
        <v>0.0780623555183411</v>
      </c>
      <c r="AO257" s="53">
        <v>0.151239737868309</v>
      </c>
      <c r="AP257" s="53">
        <v>0.185651063919067</v>
      </c>
      <c r="AQ257" s="53">
        <v>0.157418414950371</v>
      </c>
      <c r="AR257" s="53">
        <v>0.197756722569466</v>
      </c>
      <c r="AS257" s="53">
        <v>0.174428299069405</v>
      </c>
      <c r="AT257" s="53">
        <v>0.185875624418259</v>
      </c>
      <c r="AU257" s="53">
        <v>0.145787447690964</v>
      </c>
      <c r="AV257" s="53">
        <v>0.119867935776711</v>
      </c>
      <c r="AW257" s="53">
        <v>0.102798268198967</v>
      </c>
      <c r="AX257" s="53">
        <v>0.101469151675701</v>
      </c>
      <c r="AY257" s="53">
        <v>0.0728906020522118</v>
      </c>
      <c r="AZ257" s="53">
        <v>0.0726021602749825</v>
      </c>
      <c r="BA257" s="53">
        <v>0.16283643245697</v>
      </c>
      <c r="BB257" s="53">
        <v>0.134022414684296</v>
      </c>
      <c r="BC257" s="53">
        <v>-0.0184317380189896</v>
      </c>
      <c r="BD257" s="53">
        <v>-0.0704595595598221</v>
      </c>
      <c r="BE257" s="53">
        <v>-0.0916992053389549</v>
      </c>
      <c r="BF257" s="53">
        <v>-0.138058319687843</v>
      </c>
      <c r="BG257" s="53">
        <v>-0.14035452902317</v>
      </c>
      <c r="BH257" s="53">
        <v>-0.158454492688179</v>
      </c>
      <c r="BI257" s="53">
        <v>-0.162530392408371</v>
      </c>
      <c r="BJ257" s="53">
        <v>-0.145234063267708</v>
      </c>
      <c r="BK257" s="53">
        <v>-0.156627357006073</v>
      </c>
      <c r="BL257" s="53">
        <v>-0.158599197864532</v>
      </c>
      <c r="BM257" s="53">
        <v>-0.145732164382935</v>
      </c>
      <c r="BN257" s="53">
        <v>-0.109010688960552</v>
      </c>
      <c r="BO257" s="53">
        <v>-0.120636768639088</v>
      </c>
      <c r="BP257" s="53">
        <v>-0.129328206181526</v>
      </c>
      <c r="BQ257" s="53">
        <v>-0.115705624222755</v>
      </c>
      <c r="BR257" s="53">
        <v>-0.130981460213661</v>
      </c>
      <c r="BS257" s="53">
        <v>-0.0700772628188133</v>
      </c>
      <c r="BT257" s="53">
        <v>-0.0425167493522167</v>
      </c>
      <c r="BU257" s="53">
        <v>0.00250508030876517</v>
      </c>
      <c r="BV257" s="53">
        <v>0.00800652243196964</v>
      </c>
      <c r="BW257" s="53">
        <v>-0.0241656135767698</v>
      </c>
      <c r="BX257" s="53">
        <v>-0.026636740192771</v>
      </c>
      <c r="BY257" s="53">
        <v>-0.00450117746368051</v>
      </c>
      <c r="BZ257" s="53">
        <v>-0.0345900170505047</v>
      </c>
      <c r="CA257" s="53">
        <v>-0.0387207567691803</v>
      </c>
      <c r="CB257" s="53">
        <v>-0.0430549643933773</v>
      </c>
      <c r="CC257" s="53">
        <v>-0.0638610869646072</v>
      </c>
      <c r="CD257" s="53">
        <v>-0.0778336524963379</v>
      </c>
      <c r="CE257" s="53">
        <v>-0.0175528712570667</v>
      </c>
      <c r="CF257" s="53">
        <v>0.0224529691040516</v>
      </c>
      <c r="CG257" s="53">
        <v>0.0981737673282623</v>
      </c>
      <c r="CH257" s="53">
        <v>0.0783667713403702</v>
      </c>
      <c r="CI257" s="53">
        <v>0.0318111181259155</v>
      </c>
      <c r="CJ257" s="53">
        <v>0.0488045364618301</v>
      </c>
      <c r="CK257" s="53">
        <v>0.0281712841242552</v>
      </c>
      <c r="CL257" s="53">
        <v>0.051084503531456</v>
      </c>
      <c r="CM257" s="53">
        <v>0.109621167182922</v>
      </c>
      <c r="CN257" s="53">
        <v>0.12666742503643</v>
      </c>
      <c r="CO257" s="53">
        <v>0.130645036697388</v>
      </c>
      <c r="CP257" s="53">
        <v>0.124236807227135</v>
      </c>
      <c r="CQ257" s="53">
        <v>0.0913292616605759</v>
      </c>
      <c r="CR257" s="53">
        <v>0.106910988688469</v>
      </c>
      <c r="CS257" s="53">
        <v>0.0728151723742485</v>
      </c>
      <c r="CT257" s="53">
        <v>0.0437772125005722</v>
      </c>
      <c r="CU257" s="53">
        <v>0.0310070514678955</v>
      </c>
      <c r="CV257" s="53">
        <v>0.0337388552725315</v>
      </c>
      <c r="CW257" s="53">
        <v>0.00217907223850489</v>
      </c>
      <c r="CX257" s="53">
        <v>-0.00129691790789366</v>
      </c>
      <c r="CY257" s="53">
        <v>0.0976745933294296</v>
      </c>
      <c r="CZ257" s="53">
        <v>0.105354070663452</v>
      </c>
      <c r="DA257" s="53">
        <v>-0.012056028470397</v>
      </c>
      <c r="DB257" s="53">
        <v>-0.0149737615138292</v>
      </c>
      <c r="DC257" s="53">
        <v>-0.0227047763764858</v>
      </c>
      <c r="DD257" s="53">
        <v>-0.0281769186258316</v>
      </c>
      <c r="DE257" s="53">
        <v>-0.0451714433729649</v>
      </c>
      <c r="DF257" s="53">
        <v>-0.0501137860119343</v>
      </c>
      <c r="DG257" s="53">
        <v>-0.0747171938419342</v>
      </c>
      <c r="DH257" s="53">
        <v>-0.0449419245123863</v>
      </c>
      <c r="DI257" s="53">
        <v>-0.050127387046814</v>
      </c>
      <c r="DJ257" s="53">
        <v>-0.059323389083147</v>
      </c>
      <c r="DK257" s="53">
        <v>-0.0558141767978668</v>
      </c>
      <c r="DL257" s="53">
        <v>-0.0499494411051273</v>
      </c>
      <c r="DM257" s="53">
        <v>-0.0455209165811539</v>
      </c>
      <c r="DN257" s="53">
        <v>-0.0144133903086185</v>
      </c>
      <c r="DO257" s="53">
        <v>-0.016038354486227</v>
      </c>
      <c r="DP257" s="53">
        <v>-0.0201466884464025</v>
      </c>
      <c r="DQ257" s="53">
        <v>-0.0259377062320709</v>
      </c>
      <c r="DR257" s="53">
        <v>-0.0237905643880367</v>
      </c>
      <c r="DS257" s="53">
        <v>-0.0280497968196869</v>
      </c>
      <c r="DT257" s="53">
        <v>-0.0186177268624306</v>
      </c>
      <c r="DU257" s="53">
        <v>-0.0375922210514545</v>
      </c>
      <c r="DV257" s="53">
        <v>-0.031314805150032</v>
      </c>
      <c r="DW257" s="53">
        <v>-0.0515083931386471</v>
      </c>
      <c r="DX257" s="53">
        <v>-0.0503726489841938</v>
      </c>
      <c r="DY257" s="53">
        <v>-0.0329596735537052</v>
      </c>
      <c r="DZ257" s="53">
        <v>-0.0376433134078979</v>
      </c>
      <c r="EA257" s="53">
        <v>-0.0369241796433926</v>
      </c>
      <c r="EB257" s="53">
        <v>-0.0329016670584679</v>
      </c>
      <c r="EC257" s="53">
        <v>-0.0167378894984722</v>
      </c>
      <c r="ED257" s="53">
        <v>0.0169075131416321</v>
      </c>
      <c r="EE257" s="53">
        <v>0.00772047601640224</v>
      </c>
      <c r="EF257" s="53">
        <v>0.00098214135505259</v>
      </c>
      <c r="EG257" s="53">
        <v>-0.0085825165733695</v>
      </c>
      <c r="EH257" s="53">
        <v>-0.00737357977777719</v>
      </c>
      <c r="EI257" s="53">
        <v>0.000444040866568685</v>
      </c>
      <c r="EJ257" s="53">
        <v>0.00893445964902639</v>
      </c>
      <c r="EK257" s="53">
        <v>0.0235751885920763</v>
      </c>
      <c r="EL257" s="53">
        <v>0.0409402474761009</v>
      </c>
      <c r="EM257" s="53">
        <v>0.00872998032718897</v>
      </c>
      <c r="EN257" s="53">
        <v>0.0554765276610851</v>
      </c>
      <c r="EO257" s="53">
        <v>0.0650556460022926</v>
      </c>
      <c r="EP257" s="53">
        <v>0.0609212480485439</v>
      </c>
      <c r="EQ257" s="53">
        <v>0.0549288801848888</v>
      </c>
      <c r="ER257" s="53">
        <v>0.0580473355948925</v>
      </c>
      <c r="ES257" s="53">
        <v>0.0537478253245354</v>
      </c>
      <c r="ET257" s="53">
        <v>0.0496869087219238</v>
      </c>
      <c r="EU257" s="53">
        <v>0.0526681393384933</v>
      </c>
      <c r="EV257" s="53">
        <v>0.0558556877076626</v>
      </c>
      <c r="EW257" s="53">
        <v>0.0471184551715851</v>
      </c>
      <c r="EX257" s="53">
        <v>0.0106249619275331</v>
      </c>
    </row>
    <row r="258" s="53" customFormat="1" spans="1:154">
      <c r="A258" s="54">
        <v>600271</v>
      </c>
      <c r="B258" s="62">
        <v>600271</v>
      </c>
      <c r="C258" s="53" t="s">
        <v>770</v>
      </c>
      <c r="D258" s="55">
        <v>43851</v>
      </c>
      <c r="E258" s="53">
        <v>-0.00711235590279102</v>
      </c>
      <c r="F258" s="53">
        <v>0.000805248273536563</v>
      </c>
      <c r="G258" s="53">
        <v>0.0323307290673256</v>
      </c>
      <c r="H258" s="53">
        <v>0.080586664378643</v>
      </c>
      <c r="I258" s="53">
        <v>0.0495305471122265</v>
      </c>
      <c r="J258" s="53">
        <v>0.040428914129734</v>
      </c>
      <c r="K258" s="53">
        <v>0.0291615575551987</v>
      </c>
      <c r="L258" s="53">
        <v>0.000935056945309043</v>
      </c>
      <c r="M258" s="53">
        <v>-0.00823192112147808</v>
      </c>
      <c r="N258" s="53">
        <v>0.00365260965190828</v>
      </c>
      <c r="O258" s="53">
        <v>0.0252822153270245</v>
      </c>
      <c r="P258" s="53">
        <v>0.0437630787491798</v>
      </c>
      <c r="Q258" s="53">
        <v>0.00389181729406118</v>
      </c>
      <c r="R258" s="53">
        <v>0.000945429201237857</v>
      </c>
      <c r="S258" s="53">
        <v>0.0153384860605001</v>
      </c>
      <c r="T258" s="53">
        <v>-0.00328718032687902</v>
      </c>
      <c r="U258" s="53">
        <v>0.0335082933306694</v>
      </c>
      <c r="V258" s="53">
        <v>0.0351993031799793</v>
      </c>
      <c r="W258" s="53">
        <v>0.00239221774972975</v>
      </c>
      <c r="X258" s="53">
        <v>0.0252331625670195</v>
      </c>
      <c r="Y258" s="53">
        <v>0.0836225599050522</v>
      </c>
      <c r="Z258" s="53">
        <v>0.0854560732841492</v>
      </c>
      <c r="AA258" s="53">
        <v>0.0617735758423805</v>
      </c>
      <c r="AB258" s="53">
        <v>0.0435555465519428</v>
      </c>
      <c r="AC258" s="53">
        <v>0.0284856520593166</v>
      </c>
      <c r="AD258" s="53">
        <v>-0.00838756840676069</v>
      </c>
      <c r="AE258" s="53">
        <v>-0.0235421843826771</v>
      </c>
      <c r="AF258" s="53">
        <v>-0.0392005406320095</v>
      </c>
      <c r="AG258" s="53">
        <v>-0.0136820431798697</v>
      </c>
      <c r="AH258" s="53">
        <v>-0.0161555670201778</v>
      </c>
      <c r="AI258" s="53">
        <v>-0.0195675957947969</v>
      </c>
      <c r="AJ258" s="53">
        <v>-0.0193006359040737</v>
      </c>
      <c r="AK258" s="53">
        <v>-0.00163454585708678</v>
      </c>
      <c r="AL258" s="53">
        <v>0.0100532369688153</v>
      </c>
      <c r="AM258" s="53">
        <v>0.00577669218182564</v>
      </c>
      <c r="AN258" s="53">
        <v>0.0210644751787186</v>
      </c>
      <c r="AO258" s="53">
        <v>0.0108580412343144</v>
      </c>
      <c r="AP258" s="53">
        <v>0.0314494706690311</v>
      </c>
      <c r="AQ258" s="53">
        <v>0.0373967066407204</v>
      </c>
      <c r="AR258" s="53">
        <v>0.00600287085399032</v>
      </c>
      <c r="AS258" s="53">
        <v>0.0207530129700899</v>
      </c>
      <c r="AT258" s="53">
        <v>0.0236641820520163</v>
      </c>
      <c r="AU258" s="53">
        <v>-0.00629108585417271</v>
      </c>
      <c r="AV258" s="53">
        <v>-0.0283846631646156</v>
      </c>
      <c r="AW258" s="53">
        <v>-0.0272572748363018</v>
      </c>
      <c r="AX258" s="53">
        <v>-0.0438268929719925</v>
      </c>
      <c r="AY258" s="53">
        <v>-0.0235053151845932</v>
      </c>
      <c r="AZ258" s="53">
        <v>-0.0418258309364319</v>
      </c>
      <c r="BA258" s="53">
        <v>-0.032977469265461</v>
      </c>
      <c r="BB258" s="53">
        <v>-0.03458122164011</v>
      </c>
      <c r="BC258" s="53">
        <v>-0.0200214497745037</v>
      </c>
      <c r="BD258" s="53">
        <v>-0.0102893896400928</v>
      </c>
      <c r="BE258" s="53">
        <v>0.00496222451329231</v>
      </c>
      <c r="BF258" s="53">
        <v>0.0457591824233532</v>
      </c>
      <c r="BG258" s="53">
        <v>0.0204605665057898</v>
      </c>
      <c r="BH258" s="53">
        <v>0.0137990918010473</v>
      </c>
      <c r="BI258" s="53">
        <v>0.0137320142239332</v>
      </c>
      <c r="BJ258" s="53">
        <v>-0.00544960238039494</v>
      </c>
      <c r="BK258" s="53">
        <v>-0.0166763160377741</v>
      </c>
      <c r="BL258" s="53">
        <v>-0.015389135107398</v>
      </c>
      <c r="BM258" s="53">
        <v>0.0176695119589567</v>
      </c>
      <c r="BN258" s="53">
        <v>0.0159605368971825</v>
      </c>
      <c r="BO258" s="53">
        <v>-0.00218073464930058</v>
      </c>
      <c r="BP258" s="53">
        <v>-0.015818003565073</v>
      </c>
      <c r="BQ258" s="53">
        <v>-0.0235669855028391</v>
      </c>
      <c r="BR258" s="53">
        <v>-0.0427595525979996</v>
      </c>
      <c r="BS258" s="53">
        <v>-0.0255427341908216</v>
      </c>
      <c r="BT258" s="53">
        <v>-0.0222482979297638</v>
      </c>
      <c r="BU258" s="53">
        <v>-0.0477056242525578</v>
      </c>
      <c r="BV258" s="53">
        <v>-0.0339512415230274</v>
      </c>
      <c r="BW258" s="53">
        <v>0.0337154679000378</v>
      </c>
      <c r="BX258" s="53">
        <v>0.0391728468239307</v>
      </c>
      <c r="BY258" s="53">
        <v>0.0254801847040653</v>
      </c>
      <c r="BZ258" s="53">
        <v>0.0113146584481001</v>
      </c>
      <c r="CA258" s="53">
        <v>-0.00355603918433189</v>
      </c>
      <c r="CB258" s="53">
        <v>-0.0287915784865618</v>
      </c>
      <c r="CC258" s="53">
        <v>-0.0477831065654755</v>
      </c>
      <c r="CD258" s="53">
        <v>-0.057536419481039</v>
      </c>
      <c r="CE258" s="53">
        <v>-0.0613636523485184</v>
      </c>
      <c r="CF258" s="53">
        <v>-0.06804159283638</v>
      </c>
      <c r="CG258" s="53">
        <v>-0.0621426999568939</v>
      </c>
      <c r="CH258" s="53">
        <v>-0.0564705282449722</v>
      </c>
      <c r="CI258" s="53">
        <v>-0.0384635962545872</v>
      </c>
      <c r="CJ258" s="53">
        <v>-0.0300156511366367</v>
      </c>
      <c r="CK258" s="53">
        <v>-0.0345108844339848</v>
      </c>
      <c r="CL258" s="53">
        <v>-0.0224902704358101</v>
      </c>
      <c r="CM258" s="53">
        <v>-0.0336549244821072</v>
      </c>
      <c r="CN258" s="53">
        <v>-0.00939506758004427</v>
      </c>
      <c r="CO258" s="53">
        <v>-0.0201809406280518</v>
      </c>
      <c r="CP258" s="53">
        <v>-0.0426853746175766</v>
      </c>
      <c r="CQ258" s="53">
        <v>-0.0399593114852905</v>
      </c>
      <c r="CR258" s="53">
        <v>-0.0366428010165691</v>
      </c>
      <c r="CS258" s="53">
        <v>-0.0607278160750866</v>
      </c>
      <c r="CT258" s="53">
        <v>-0.0757762789726257</v>
      </c>
      <c r="CU258" s="53">
        <v>-0.0716651231050491</v>
      </c>
      <c r="CV258" s="53">
        <v>-0.0882580205798149</v>
      </c>
      <c r="CW258" s="53">
        <v>-0.0937339141964912</v>
      </c>
      <c r="CX258" s="53">
        <v>-0.107539288699627</v>
      </c>
      <c r="CY258" s="53">
        <v>-0.101147353649139</v>
      </c>
      <c r="CZ258" s="53">
        <v>-0.107428848743439</v>
      </c>
      <c r="DA258" s="53">
        <v>-0.0102624390274286</v>
      </c>
      <c r="DB258" s="53">
        <v>-0.0120768947526813</v>
      </c>
      <c r="DC258" s="53">
        <v>0.00419697258621454</v>
      </c>
      <c r="DD258" s="53">
        <v>0.0116559527814388</v>
      </c>
      <c r="DE258" s="53">
        <v>0.00589844956994057</v>
      </c>
      <c r="DF258" s="53">
        <v>0.0034582894295454</v>
      </c>
      <c r="DG258" s="53">
        <v>-0.00774198863655329</v>
      </c>
      <c r="DH258" s="53">
        <v>-0.0167868733406067</v>
      </c>
      <c r="DI258" s="53">
        <v>-0.0147271379828453</v>
      </c>
      <c r="DJ258" s="53">
        <v>-0.00412978790700436</v>
      </c>
      <c r="DK258" s="53">
        <v>-0.015558828599751</v>
      </c>
      <c r="DL258" s="53">
        <v>0.00463100802153349</v>
      </c>
      <c r="DM258" s="53">
        <v>-0.0170989818871021</v>
      </c>
      <c r="DN258" s="53">
        <v>-0.00640810001641512</v>
      </c>
      <c r="DO258" s="53">
        <v>0.0157339386641979</v>
      </c>
      <c r="DP258" s="53">
        <v>0.0163008403033018</v>
      </c>
      <c r="DQ258" s="53">
        <v>0.0358794927597046</v>
      </c>
      <c r="DR258" s="53">
        <v>0.0342760682106018</v>
      </c>
      <c r="DS258" s="53">
        <v>0.0269263088703156</v>
      </c>
      <c r="DT258" s="53">
        <v>0.0360128730535507</v>
      </c>
      <c r="DU258" s="53">
        <v>0.0267355628311634</v>
      </c>
      <c r="DV258" s="53">
        <v>0.0231116935610771</v>
      </c>
      <c r="DW258" s="53">
        <v>0.0131218573078513</v>
      </c>
      <c r="DX258" s="53">
        <v>0.00906935520470142</v>
      </c>
      <c r="DY258" s="53">
        <v>0.00887015741318464</v>
      </c>
      <c r="DZ258" s="53">
        <v>-0.00276752281934023</v>
      </c>
      <c r="EA258" s="53">
        <v>0.00106938846874982</v>
      </c>
      <c r="EB258" s="53">
        <v>-0.00483565405011177</v>
      </c>
      <c r="EC258" s="53">
        <v>0.0245100762695074</v>
      </c>
      <c r="ED258" s="53">
        <v>0.028714494779706</v>
      </c>
      <c r="EE258" s="53">
        <v>0.0194035694003105</v>
      </c>
      <c r="EF258" s="53">
        <v>0.0139983603730798</v>
      </c>
      <c r="EG258" s="53">
        <v>0.0136575177311897</v>
      </c>
      <c r="EH258" s="53">
        <v>0.0168973542749882</v>
      </c>
      <c r="EI258" s="53">
        <v>0.0171160418540239</v>
      </c>
      <c r="EJ258" s="53">
        <v>0.0203832108527422</v>
      </c>
      <c r="EK258" s="53">
        <v>0.0213414318859577</v>
      </c>
      <c r="EL258" s="53">
        <v>0.0176730062812567</v>
      </c>
      <c r="EM258" s="53">
        <v>0.0344061143696308</v>
      </c>
      <c r="EN258" s="53">
        <v>0.0255167130380869</v>
      </c>
      <c r="EO258" s="53">
        <v>0.037540789693594</v>
      </c>
      <c r="EP258" s="53">
        <v>0.0371354483067989</v>
      </c>
      <c r="EQ258" s="53">
        <v>0.0312651991844177</v>
      </c>
      <c r="ER258" s="53">
        <v>0.0242200810462236</v>
      </c>
      <c r="ES258" s="53">
        <v>0.0212363190948963</v>
      </c>
      <c r="ET258" s="53">
        <v>0.0212595947086811</v>
      </c>
      <c r="EU258" s="53">
        <v>0.0470570623874664</v>
      </c>
      <c r="EV258" s="53">
        <v>0.0425419211387634</v>
      </c>
      <c r="EW258" s="53">
        <v>0.0449983477592468</v>
      </c>
      <c r="EX258" s="53">
        <v>0.0496760942041874</v>
      </c>
    </row>
    <row r="259" s="53" customFormat="1" spans="1:154">
      <c r="A259" s="54">
        <v>600288</v>
      </c>
      <c r="B259" s="62">
        <v>600288</v>
      </c>
      <c r="C259" s="53" t="s">
        <v>773</v>
      </c>
      <c r="D259" s="55">
        <v>43851</v>
      </c>
      <c r="E259" s="53">
        <v>-0.00725199189037085</v>
      </c>
      <c r="F259" s="53">
        <v>-0.0415095798671246</v>
      </c>
      <c r="G259" s="53">
        <v>-0.0767682641744614</v>
      </c>
      <c r="H259" s="53">
        <v>-0.0260134860873222</v>
      </c>
      <c r="I259" s="53">
        <v>-0.0326363854110241</v>
      </c>
      <c r="J259" s="53">
        <v>-0.0764198750257492</v>
      </c>
      <c r="K259" s="53">
        <v>-0.0611650161445141</v>
      </c>
      <c r="L259" s="53">
        <v>-0.0775211006402969</v>
      </c>
      <c r="M259" s="53">
        <v>-0.0568551495671272</v>
      </c>
      <c r="N259" s="53">
        <v>-0.00321304332464933</v>
      </c>
      <c r="O259" s="53">
        <v>-0.0119316205382347</v>
      </c>
      <c r="P259" s="53">
        <v>0.00427677296102047</v>
      </c>
      <c r="Q259" s="53">
        <v>-0.0123368566855788</v>
      </c>
      <c r="R259" s="53">
        <v>0.0149949109181762</v>
      </c>
      <c r="S259" s="53">
        <v>0.0119408583268523</v>
      </c>
      <c r="T259" s="53">
        <v>-0.00208668643608689</v>
      </c>
      <c r="U259" s="53">
        <v>0.00232906825840473</v>
      </c>
      <c r="V259" s="53">
        <v>0.00652053114026785</v>
      </c>
      <c r="W259" s="53">
        <v>-0.0127274775877595</v>
      </c>
      <c r="X259" s="53">
        <v>-0.00380565319210291</v>
      </c>
      <c r="Y259" s="53">
        <v>-0.00107747688889503</v>
      </c>
      <c r="Z259" s="53">
        <v>-0.0305361337959766</v>
      </c>
      <c r="AA259" s="53">
        <v>-0.0687179863452911</v>
      </c>
      <c r="AB259" s="53">
        <v>-0.073469266295433</v>
      </c>
      <c r="AC259" s="53">
        <v>-0.0851318016648293</v>
      </c>
      <c r="AD259" s="53">
        <v>-0.103960447013378</v>
      </c>
      <c r="AE259" s="53">
        <v>-0.112715236842632</v>
      </c>
      <c r="AF259" s="53">
        <v>-0.145382568240166</v>
      </c>
      <c r="AG259" s="53">
        <v>-0.142873913049698</v>
      </c>
      <c r="AH259" s="53">
        <v>-0.144258886575699</v>
      </c>
      <c r="AI259" s="53">
        <v>-0.16925023496151</v>
      </c>
      <c r="AJ259" s="53">
        <v>-0.164202705025673</v>
      </c>
      <c r="AK259" s="53">
        <v>-0.181843683123589</v>
      </c>
      <c r="AL259" s="53">
        <v>-0.176882162690163</v>
      </c>
      <c r="AM259" s="53">
        <v>-0.157102838158607</v>
      </c>
      <c r="AN259" s="53">
        <v>-0.139806047081947</v>
      </c>
      <c r="AO259" s="53">
        <v>-0.161850020289421</v>
      </c>
      <c r="AP259" s="53">
        <v>-0.159356281161308</v>
      </c>
      <c r="AQ259" s="53">
        <v>-0.17508028447628</v>
      </c>
      <c r="AR259" s="53">
        <v>-0.184326231479645</v>
      </c>
      <c r="AS259" s="53">
        <v>-0.198065891861916</v>
      </c>
      <c r="AT259" s="53">
        <v>-0.219802096486092</v>
      </c>
      <c r="AU259" s="53">
        <v>-0.21139957010746</v>
      </c>
      <c r="AV259" s="53">
        <v>-0.210804387927055</v>
      </c>
      <c r="AW259" s="53">
        <v>-0.222107887268066</v>
      </c>
      <c r="AX259" s="53">
        <v>-0.229184523224831</v>
      </c>
      <c r="AY259" s="53">
        <v>-0.233480721712112</v>
      </c>
      <c r="AZ259" s="53">
        <v>-0.247456803917885</v>
      </c>
      <c r="BA259" s="53">
        <v>-0.243633076548576</v>
      </c>
      <c r="BB259" s="53">
        <v>-0.262018293142319</v>
      </c>
      <c r="BC259" s="53">
        <v>0.00450397096574306</v>
      </c>
      <c r="BD259" s="53">
        <v>-0.0240198969841003</v>
      </c>
      <c r="BE259" s="53">
        <v>-0.0481880009174347</v>
      </c>
      <c r="BF259" s="53">
        <v>-0.00604815781116486</v>
      </c>
      <c r="BG259" s="53">
        <v>-0.0300477873533964</v>
      </c>
      <c r="BH259" s="53">
        <v>-0.0492659136652946</v>
      </c>
      <c r="BI259" s="53">
        <v>-0.0406388863921165</v>
      </c>
      <c r="BJ259" s="53">
        <v>-0.0537128709256649</v>
      </c>
      <c r="BK259" s="53">
        <v>-0.065931923687458</v>
      </c>
      <c r="BL259" s="53">
        <v>-0.0607014000415802</v>
      </c>
      <c r="BM259" s="53">
        <v>-0.06934954226017</v>
      </c>
      <c r="BN259" s="53">
        <v>-0.0730488523840904</v>
      </c>
      <c r="BO259" s="53">
        <v>-0.0784978792071342</v>
      </c>
      <c r="BP259" s="53">
        <v>-0.0488040186464787</v>
      </c>
      <c r="BQ259" s="53">
        <v>-0.0451568812131882</v>
      </c>
      <c r="BR259" s="53">
        <v>-0.0529270358383656</v>
      </c>
      <c r="BS259" s="53">
        <v>-0.0560784451663494</v>
      </c>
      <c r="BT259" s="53">
        <v>-0.0548795722424984</v>
      </c>
      <c r="BU259" s="53">
        <v>-0.0589588098227978</v>
      </c>
      <c r="BV259" s="53">
        <v>-0.0603097788989544</v>
      </c>
      <c r="BW259" s="53">
        <v>-0.0483992397785187</v>
      </c>
      <c r="BX259" s="53">
        <v>-0.0713893324136734</v>
      </c>
      <c r="BY259" s="53">
        <v>-0.0901828408241272</v>
      </c>
      <c r="BZ259" s="53">
        <v>-0.0951768681406975</v>
      </c>
      <c r="CA259" s="53">
        <v>-0.108972489833832</v>
      </c>
      <c r="CB259" s="53">
        <v>-0.121700532734394</v>
      </c>
      <c r="CC259" s="53">
        <v>-0.122732147574425</v>
      </c>
      <c r="CD259" s="53">
        <v>-0.1453627794981</v>
      </c>
      <c r="CE259" s="53">
        <v>-0.148354053497314</v>
      </c>
      <c r="CF259" s="53">
        <v>-0.154551312327385</v>
      </c>
      <c r="CG259" s="53">
        <v>-0.175151363015175</v>
      </c>
      <c r="CH259" s="53">
        <v>-0.166578680276871</v>
      </c>
      <c r="CI259" s="53">
        <v>-0.179949015378952</v>
      </c>
      <c r="CJ259" s="53">
        <v>-0.170254051685333</v>
      </c>
      <c r="CK259" s="53">
        <v>-0.159287929534912</v>
      </c>
      <c r="CL259" s="53">
        <v>-0.139931470155716</v>
      </c>
      <c r="CM259" s="53">
        <v>-0.151790738105774</v>
      </c>
      <c r="CN259" s="53">
        <v>-0.14665724337101</v>
      </c>
      <c r="CO259" s="53">
        <v>-0.15244896709919</v>
      </c>
      <c r="CP259" s="53">
        <v>-0.17122457921505</v>
      </c>
      <c r="CQ259" s="53">
        <v>-0.183764234185219</v>
      </c>
      <c r="CR259" s="53">
        <v>-0.196168571710587</v>
      </c>
      <c r="CS259" s="53">
        <v>-0.185941606760025</v>
      </c>
      <c r="CT259" s="53">
        <v>-0.199830159544945</v>
      </c>
      <c r="CU259" s="53">
        <v>-0.194688484072685</v>
      </c>
      <c r="CV259" s="53">
        <v>-0.196759477257729</v>
      </c>
      <c r="CW259" s="53">
        <v>-0.202293187379837</v>
      </c>
      <c r="CX259" s="53">
        <v>-0.210601508617401</v>
      </c>
      <c r="CY259" s="53">
        <v>-0.203540787100792</v>
      </c>
      <c r="CZ259" s="53">
        <v>-0.210299506783485</v>
      </c>
      <c r="DA259" s="53">
        <v>-0.0229502394795418</v>
      </c>
      <c r="DB259" s="53">
        <v>-0.0286839604377747</v>
      </c>
      <c r="DC259" s="53">
        <v>-0.0397745445370674</v>
      </c>
      <c r="DD259" s="53">
        <v>-0.0311596058309078</v>
      </c>
      <c r="DE259" s="53">
        <v>-0.0137828746810555</v>
      </c>
      <c r="DF259" s="53">
        <v>-0.0383482351899147</v>
      </c>
      <c r="DG259" s="53">
        <v>-0.031720407307148</v>
      </c>
      <c r="DH259" s="53">
        <v>-0.0350025035440922</v>
      </c>
      <c r="DI259" s="53">
        <v>-0.00211750436574221</v>
      </c>
      <c r="DJ259" s="53">
        <v>0.0462940819561481</v>
      </c>
      <c r="DK259" s="53">
        <v>0.0462236404418945</v>
      </c>
      <c r="DL259" s="53">
        <v>0.0661313459277153</v>
      </c>
      <c r="DM259" s="53">
        <v>0.0549667477607727</v>
      </c>
      <c r="DN259" s="53">
        <v>0.052604652941227</v>
      </c>
      <c r="DO259" s="53">
        <v>0.0459034629166126</v>
      </c>
      <c r="DP259" s="53">
        <v>0.0396460741758347</v>
      </c>
      <c r="DQ259" s="53">
        <v>0.0472132340073586</v>
      </c>
      <c r="DR259" s="53">
        <v>0.0502058267593384</v>
      </c>
      <c r="DS259" s="53">
        <v>0.0350370556116104</v>
      </c>
      <c r="DT259" s="53">
        <v>0.0453098490834236</v>
      </c>
      <c r="DU259" s="53">
        <v>0.0361274853348732</v>
      </c>
      <c r="DV259" s="53">
        <v>0.0296589247882366</v>
      </c>
      <c r="DW259" s="53">
        <v>0.0102705815806985</v>
      </c>
      <c r="DX259" s="53">
        <v>0.0105133233591914</v>
      </c>
      <c r="DY259" s="53">
        <v>0.0126464040949941</v>
      </c>
      <c r="DZ259" s="53">
        <v>0.00654580630362034</v>
      </c>
      <c r="EA259" s="53">
        <v>-0.0011773647274822</v>
      </c>
      <c r="EB259" s="53">
        <v>-0.0112140737473965</v>
      </c>
      <c r="EC259" s="53">
        <v>-0.00571414269506931</v>
      </c>
      <c r="ED259" s="53">
        <v>-0.000901842257007957</v>
      </c>
      <c r="EE259" s="53">
        <v>-0.00529315322637558</v>
      </c>
      <c r="EF259" s="53">
        <v>-0.00881830137223005</v>
      </c>
      <c r="EG259" s="53">
        <v>-0.0130889471620321</v>
      </c>
      <c r="EH259" s="53">
        <v>-0.0178223941475153</v>
      </c>
      <c r="EI259" s="53">
        <v>-0.00900919642299414</v>
      </c>
      <c r="EJ259" s="53">
        <v>-0.0110688526183367</v>
      </c>
      <c r="EK259" s="53">
        <v>-0.0212535578757524</v>
      </c>
      <c r="EL259" s="53">
        <v>-0.0238933172076941</v>
      </c>
      <c r="EM259" s="53">
        <v>-0.03382558375597</v>
      </c>
      <c r="EN259" s="53">
        <v>-0.0242959354072809</v>
      </c>
      <c r="EO259" s="53">
        <v>-0.0254959277808666</v>
      </c>
      <c r="EP259" s="53">
        <v>-0.0348278023302555</v>
      </c>
      <c r="EQ259" s="53">
        <v>-0.0366522371768951</v>
      </c>
      <c r="ER259" s="53">
        <v>-0.0221685077995062</v>
      </c>
      <c r="ES259" s="53">
        <v>-0.0386136882007122</v>
      </c>
      <c r="ET259" s="53">
        <v>-0.0436193235218525</v>
      </c>
      <c r="EU259" s="53">
        <v>-0.0423818044364452</v>
      </c>
      <c r="EV259" s="53">
        <v>-0.0480495616793633</v>
      </c>
      <c r="EW259" s="53">
        <v>-0.0512865632772446</v>
      </c>
      <c r="EX259" s="53">
        <v>-0.0629130676388741</v>
      </c>
    </row>
    <row r="260" s="53" customFormat="1" spans="1:154">
      <c r="A260" s="54">
        <v>600330</v>
      </c>
      <c r="B260" s="62">
        <v>600330</v>
      </c>
      <c r="C260" s="53" t="s">
        <v>776</v>
      </c>
      <c r="D260" s="55">
        <v>43851</v>
      </c>
      <c r="E260" s="53">
        <v>0.111661732196808</v>
      </c>
      <c r="F260" s="53">
        <v>0.0387717261910439</v>
      </c>
      <c r="G260" s="53">
        <v>0.102346956729889</v>
      </c>
      <c r="H260" s="53">
        <v>0.127074673771858</v>
      </c>
      <c r="I260" s="53">
        <v>0.0778831914067268</v>
      </c>
      <c r="J260" s="53">
        <v>0.0919077396392822</v>
      </c>
      <c r="K260" s="53">
        <v>0.0710290223360062</v>
      </c>
      <c r="L260" s="53">
        <v>0.0370541103184223</v>
      </c>
      <c r="M260" s="53">
        <v>0.0751209482550621</v>
      </c>
      <c r="N260" s="53">
        <v>0.0843321681022644</v>
      </c>
      <c r="O260" s="53">
        <v>0.187979400157928</v>
      </c>
      <c r="P260" s="53">
        <v>0.175203710794449</v>
      </c>
      <c r="Q260" s="53">
        <v>0.153614729642868</v>
      </c>
      <c r="R260" s="53">
        <v>0.194531083106995</v>
      </c>
      <c r="S260" s="53">
        <v>0.165775135159492</v>
      </c>
      <c r="T260" s="53">
        <v>0.11958621442318</v>
      </c>
      <c r="U260" s="53">
        <v>0.194551542401314</v>
      </c>
      <c r="V260" s="53">
        <v>0.282220661640167</v>
      </c>
      <c r="W260" s="53">
        <v>0.339610069990158</v>
      </c>
      <c r="X260" s="53">
        <v>0.323435544967651</v>
      </c>
      <c r="Y260" s="53">
        <v>0.321039229631424</v>
      </c>
      <c r="Z260" s="53">
        <v>0.390598654747009</v>
      </c>
      <c r="AA260" s="53">
        <v>0.37414824962616</v>
      </c>
      <c r="AB260" s="53">
        <v>0.314677655696869</v>
      </c>
      <c r="AC260" s="53">
        <v>0.297351658344269</v>
      </c>
      <c r="AD260" s="53">
        <v>0.284267276525497</v>
      </c>
      <c r="AE260" s="53">
        <v>0.282221019268036</v>
      </c>
      <c r="AF260" s="53">
        <v>0.224983707070351</v>
      </c>
      <c r="AG260" s="53">
        <v>0.24921840429306</v>
      </c>
      <c r="AH260" s="53">
        <v>0.230869352817535</v>
      </c>
      <c r="AI260" s="53">
        <v>0.217364609241486</v>
      </c>
      <c r="AJ260" s="53">
        <v>0.238005101680756</v>
      </c>
      <c r="AK260" s="53">
        <v>0.276750773191452</v>
      </c>
      <c r="AL260" s="53">
        <v>0.344312071800232</v>
      </c>
      <c r="AM260" s="53">
        <v>0.411437302827835</v>
      </c>
      <c r="AN260" s="53">
        <v>0.478001594543457</v>
      </c>
      <c r="AO260" s="53">
        <v>0.445040941238403</v>
      </c>
      <c r="AP260" s="53">
        <v>0.407339632511139</v>
      </c>
      <c r="AQ260" s="53">
        <v>0.368072062730789</v>
      </c>
      <c r="AR260" s="53">
        <v>0.346424967050552</v>
      </c>
      <c r="AS260" s="53">
        <v>0.348972469568253</v>
      </c>
      <c r="AT260" s="53">
        <v>0.322131454944611</v>
      </c>
      <c r="AU260" s="53">
        <v>0.330879241228104</v>
      </c>
      <c r="AV260" s="53">
        <v>0.329442054033279</v>
      </c>
      <c r="AW260" s="53">
        <v>0.332704395055771</v>
      </c>
      <c r="AX260" s="53">
        <v>0.371345639228821</v>
      </c>
      <c r="AY260" s="53">
        <v>0.353640198707581</v>
      </c>
      <c r="AZ260" s="53">
        <v>0.325808346271515</v>
      </c>
      <c r="BA260" s="53">
        <v>0.326211601495743</v>
      </c>
      <c r="BB260" s="53">
        <v>0.298306912183762</v>
      </c>
      <c r="BC260" s="53">
        <v>0.0948186963796616</v>
      </c>
      <c r="BD260" s="53">
        <v>0.0713965594768524</v>
      </c>
      <c r="BE260" s="53">
        <v>0.100338578224182</v>
      </c>
      <c r="BF260" s="53">
        <v>0.118355803191662</v>
      </c>
      <c r="BG260" s="53">
        <v>0.0970099344849586</v>
      </c>
      <c r="BH260" s="53">
        <v>0.0855410397052765</v>
      </c>
      <c r="BI260" s="53">
        <v>0.0843424126505852</v>
      </c>
      <c r="BJ260" s="53">
        <v>0.07631965726614</v>
      </c>
      <c r="BK260" s="53">
        <v>0.0667033419013023</v>
      </c>
      <c r="BL260" s="53">
        <v>0.0930833518505096</v>
      </c>
      <c r="BM260" s="53">
        <v>0.102964840829372</v>
      </c>
      <c r="BN260" s="53">
        <v>0.130973130464554</v>
      </c>
      <c r="BO260" s="53">
        <v>0.127070397138596</v>
      </c>
      <c r="BP260" s="53">
        <v>0.165237635374069</v>
      </c>
      <c r="BQ260" s="53">
        <v>0.107074275612831</v>
      </c>
      <c r="BR260" s="53">
        <v>0.0782806873321533</v>
      </c>
      <c r="BS260" s="53">
        <v>0.104963287711143</v>
      </c>
      <c r="BT260" s="53">
        <v>0.144302546977997</v>
      </c>
      <c r="BU260" s="53">
        <v>0.204031482338905</v>
      </c>
      <c r="BV260" s="53">
        <v>0.187426045536995</v>
      </c>
      <c r="BW260" s="53">
        <v>0.207161456346512</v>
      </c>
      <c r="BX260" s="53">
        <v>0.186568349599838</v>
      </c>
      <c r="BY260" s="53">
        <v>0.132102116942406</v>
      </c>
      <c r="BZ260" s="53">
        <v>0.0872352570295334</v>
      </c>
      <c r="CA260" s="53">
        <v>0.0590807572007179</v>
      </c>
      <c r="CB260" s="53">
        <v>0.0545127615332603</v>
      </c>
      <c r="CC260" s="53">
        <v>0.0346000045537949</v>
      </c>
      <c r="CD260" s="53">
        <v>-0.00765305571258068</v>
      </c>
      <c r="CE260" s="53">
        <v>0.0143444649875164</v>
      </c>
      <c r="CF260" s="53">
        <v>0.00300625804811716</v>
      </c>
      <c r="CG260" s="53">
        <v>-0.00351163279265165</v>
      </c>
      <c r="CH260" s="53">
        <v>0.0250114798545837</v>
      </c>
      <c r="CI260" s="53">
        <v>0.0626406595110893</v>
      </c>
      <c r="CJ260" s="53">
        <v>0.130805924534798</v>
      </c>
      <c r="CK260" s="53">
        <v>0.165581047534943</v>
      </c>
      <c r="CL260" s="53">
        <v>0.227742582559586</v>
      </c>
      <c r="CM260" s="53">
        <v>0.185507521033287</v>
      </c>
      <c r="CN260" s="53">
        <v>0.143772214651108</v>
      </c>
      <c r="CO260" s="53">
        <v>0.108659960329533</v>
      </c>
      <c r="CP260" s="53">
        <v>0.085331030189991</v>
      </c>
      <c r="CQ260" s="53">
        <v>0.0705408230423927</v>
      </c>
      <c r="CR260" s="53">
        <v>0.060385312885046</v>
      </c>
      <c r="CS260" s="53">
        <v>0.0492468066513538</v>
      </c>
      <c r="CT260" s="53">
        <v>0.0568893849849701</v>
      </c>
      <c r="CU260" s="53">
        <v>0.0696490779519081</v>
      </c>
      <c r="CV260" s="53">
        <v>0.0864051505923271</v>
      </c>
      <c r="CW260" s="53">
        <v>0.0652254074811935</v>
      </c>
      <c r="CX260" s="53">
        <v>0.038794007152319</v>
      </c>
      <c r="CY260" s="53">
        <v>0.0496045500040054</v>
      </c>
      <c r="CZ260" s="53">
        <v>0.0303074028342962</v>
      </c>
      <c r="DA260" s="53">
        <v>0.0536642223596573</v>
      </c>
      <c r="DB260" s="53">
        <v>0.00419634766876698</v>
      </c>
      <c r="DC260" s="53">
        <v>0.0388295650482178</v>
      </c>
      <c r="DD260" s="53">
        <v>0.0455400533974171</v>
      </c>
      <c r="DE260" s="53">
        <v>0.0176944434642792</v>
      </c>
      <c r="DF260" s="53">
        <v>0.0431878864765167</v>
      </c>
      <c r="DG260" s="53">
        <v>0.0235077925026417</v>
      </c>
      <c r="DH260" s="53">
        <v>-0.0024443631991744</v>
      </c>
      <c r="DI260" s="53">
        <v>0.0452387966215611</v>
      </c>
      <c r="DJ260" s="53">
        <v>0.0280700027942657</v>
      </c>
      <c r="DK260" s="53">
        <v>0.121835738420486</v>
      </c>
      <c r="DL260" s="53">
        <v>0.081051766872406</v>
      </c>
      <c r="DM260" s="53">
        <v>0.0633655190467834</v>
      </c>
      <c r="DN260" s="53">
        <v>0.0661146342754364</v>
      </c>
      <c r="DO260" s="53">
        <v>0.0955220460891724</v>
      </c>
      <c r="DP260" s="53">
        <v>0.0781267136335373</v>
      </c>
      <c r="DQ260" s="53">
        <v>0.126409441232681</v>
      </c>
      <c r="DR260" s="53">
        <v>0.17473928630352</v>
      </c>
      <c r="DS260" s="53">
        <v>0.172399774193764</v>
      </c>
      <c r="DT260" s="53">
        <v>0.172830671072006</v>
      </c>
      <c r="DU260" s="53">
        <v>0.150698959827423</v>
      </c>
      <c r="DV260" s="53">
        <v>0.240851491689682</v>
      </c>
      <c r="DW260" s="53">
        <v>0.278867304325104</v>
      </c>
      <c r="DX260" s="53">
        <v>0.264263570308685</v>
      </c>
      <c r="DY260" s="53">
        <v>0.275092095136642</v>
      </c>
      <c r="DZ260" s="53">
        <v>0.266575694084167</v>
      </c>
      <c r="EA260" s="53">
        <v>0.284442216157913</v>
      </c>
      <c r="EB260" s="53">
        <v>0.269457936286926</v>
      </c>
      <c r="EC260" s="53">
        <v>0.271695107221603</v>
      </c>
      <c r="ED260" s="53">
        <v>0.264684289693832</v>
      </c>
      <c r="EE260" s="53">
        <v>0.257697433233261</v>
      </c>
      <c r="EF260" s="53">
        <v>0.249814808368683</v>
      </c>
      <c r="EG260" s="53">
        <v>0.250931292772293</v>
      </c>
      <c r="EH260" s="53">
        <v>0.250327318906784</v>
      </c>
      <c r="EI260" s="53">
        <v>0.282677441835403</v>
      </c>
      <c r="EJ260" s="53">
        <v>0.287080228328705</v>
      </c>
      <c r="EK260" s="53">
        <v>0.296354591846466</v>
      </c>
      <c r="EL260" s="53">
        <v>0.300388604402542</v>
      </c>
      <c r="EM260" s="53">
        <v>0.296233266592026</v>
      </c>
      <c r="EN260" s="53">
        <v>0.297915130853653</v>
      </c>
      <c r="EO260" s="53">
        <v>0.315252840518951</v>
      </c>
      <c r="EP260" s="53">
        <v>0.298567324876785</v>
      </c>
      <c r="EQ260" s="53">
        <v>0.31845360994339</v>
      </c>
      <c r="ER260" s="53">
        <v>0.30937385559082</v>
      </c>
      <c r="ES260" s="53">
        <v>0.299876511096954</v>
      </c>
      <c r="ET260" s="53">
        <v>0.321761667728424</v>
      </c>
      <c r="EU260" s="53">
        <v>0.325235962867737</v>
      </c>
      <c r="EV260" s="53">
        <v>0.323835521936417</v>
      </c>
      <c r="EW260" s="53">
        <v>0.313428223133087</v>
      </c>
      <c r="EX260" s="53">
        <v>0.304820686578751</v>
      </c>
    </row>
    <row r="261" s="53" customFormat="1" spans="1:154">
      <c r="A261" s="54">
        <v>600345</v>
      </c>
      <c r="B261" s="62">
        <v>600345</v>
      </c>
      <c r="C261" s="53" t="s">
        <v>779</v>
      </c>
      <c r="D261" s="55">
        <v>43851</v>
      </c>
      <c r="E261" s="53">
        <v>-0.00963801331818104</v>
      </c>
      <c r="F261" s="53">
        <v>-0.0422886461019516</v>
      </c>
      <c r="G261" s="53">
        <v>-0.055982306599617</v>
      </c>
      <c r="H261" s="53">
        <v>-0.104171618819237</v>
      </c>
      <c r="I261" s="53">
        <v>-0.135792210698128</v>
      </c>
      <c r="J261" s="53">
        <v>-0.159382730722427</v>
      </c>
      <c r="K261" s="53">
        <v>-0.179627895355225</v>
      </c>
      <c r="L261" s="53">
        <v>-0.168785572052002</v>
      </c>
      <c r="M261" s="53">
        <v>-0.163927018642426</v>
      </c>
      <c r="N261" s="53">
        <v>-0.190293818712234</v>
      </c>
      <c r="O261" s="53">
        <v>-0.17644339799881</v>
      </c>
      <c r="P261" s="53">
        <v>-0.154033914208412</v>
      </c>
      <c r="Q261" s="53">
        <v>-0.155984833836555</v>
      </c>
      <c r="R261" s="53">
        <v>-0.167506620287895</v>
      </c>
      <c r="S261" s="53">
        <v>-0.111963257193565</v>
      </c>
      <c r="T261" s="53">
        <v>-0.112923301756382</v>
      </c>
      <c r="U261" s="53">
        <v>-0.126037940382957</v>
      </c>
      <c r="V261" s="53">
        <v>-0.0855797976255417</v>
      </c>
      <c r="W261" s="53">
        <v>-0.0706878900527954</v>
      </c>
      <c r="X261" s="53">
        <v>-0.0878845676779747</v>
      </c>
      <c r="Y261" s="53">
        <v>-0.124317541718483</v>
      </c>
      <c r="Z261" s="53">
        <v>-0.14846171438694</v>
      </c>
      <c r="AA261" s="53">
        <v>-0.0913599282503128</v>
      </c>
      <c r="AB261" s="53">
        <v>-0.0857815891504288</v>
      </c>
      <c r="AC261" s="53">
        <v>-0.0947843119502068</v>
      </c>
      <c r="AD261" s="53">
        <v>-0.0989073142409325</v>
      </c>
      <c r="AE261" s="53">
        <v>-0.107941322028637</v>
      </c>
      <c r="AF261" s="53">
        <v>-0.00842857640236616</v>
      </c>
      <c r="AG261" s="53">
        <v>0.0827306061983109</v>
      </c>
      <c r="AH261" s="53">
        <v>0.201608508825302</v>
      </c>
      <c r="AI261" s="53">
        <v>0.208849310874939</v>
      </c>
      <c r="AJ261" s="53">
        <v>0.163386002182961</v>
      </c>
      <c r="AK261" s="53">
        <v>0.0906432196497917</v>
      </c>
      <c r="AL261" s="53">
        <v>0.0562965460121632</v>
      </c>
      <c r="AM261" s="53">
        <v>0.0258921030908823</v>
      </c>
      <c r="AN261" s="53">
        <v>0.0741295590996742</v>
      </c>
      <c r="AO261" s="53">
        <v>0.0545638166368008</v>
      </c>
      <c r="AP261" s="53">
        <v>0.0861874148249626</v>
      </c>
      <c r="AQ261" s="53">
        <v>0.13814041018486</v>
      </c>
      <c r="AR261" s="53">
        <v>0.159582048654556</v>
      </c>
      <c r="AS261" s="53">
        <v>0.136916503310204</v>
      </c>
      <c r="AT261" s="53">
        <v>0.126078933477402</v>
      </c>
      <c r="AU261" s="53">
        <v>0.0944437310099602</v>
      </c>
      <c r="AV261" s="53">
        <v>0.101256594061852</v>
      </c>
      <c r="AW261" s="53">
        <v>0.103763349354267</v>
      </c>
      <c r="AX261" s="53">
        <v>0.105856277048588</v>
      </c>
      <c r="AY261" s="53">
        <v>0.0749375894665718</v>
      </c>
      <c r="AZ261" s="53">
        <v>0.0567305088043213</v>
      </c>
      <c r="BA261" s="53">
        <v>0.0518033914268017</v>
      </c>
      <c r="BB261" s="53">
        <v>0.027247654274106</v>
      </c>
      <c r="BC261" s="53">
        <v>-0.0081273689866066</v>
      </c>
      <c r="BD261" s="53">
        <v>-0.0344810485839844</v>
      </c>
      <c r="BE261" s="53">
        <v>-0.0614240989089012</v>
      </c>
      <c r="BF261" s="53">
        <v>-0.0981966927647591</v>
      </c>
      <c r="BG261" s="53">
        <v>-0.0968650504946709</v>
      </c>
      <c r="BH261" s="53">
        <v>-0.113519720733166</v>
      </c>
      <c r="BI261" s="53">
        <v>-0.12126437574625</v>
      </c>
      <c r="BJ261" s="53">
        <v>-0.118348151445389</v>
      </c>
      <c r="BK261" s="53">
        <v>-0.109871372580528</v>
      </c>
      <c r="BL261" s="53">
        <v>-0.115103505551815</v>
      </c>
      <c r="BM261" s="53">
        <v>-0.103649735450745</v>
      </c>
      <c r="BN261" s="53">
        <v>-0.0815955698490143</v>
      </c>
      <c r="BO261" s="53">
        <v>-0.0779689401388168</v>
      </c>
      <c r="BP261" s="53">
        <v>-0.0980352684855461</v>
      </c>
      <c r="BQ261" s="53">
        <v>-0.0603146553039551</v>
      </c>
      <c r="BR261" s="53">
        <v>-0.0812148824334145</v>
      </c>
      <c r="BS261" s="53">
        <v>-0.0896827653050423</v>
      </c>
      <c r="BT261" s="53">
        <v>-0.0552999936044216</v>
      </c>
      <c r="BU261" s="53">
        <v>-0.0386079214513302</v>
      </c>
      <c r="BV261" s="53">
        <v>-0.0478946454823017</v>
      </c>
      <c r="BW261" s="53">
        <v>-0.0706562548875809</v>
      </c>
      <c r="BX261" s="53">
        <v>-0.0790796503424644</v>
      </c>
      <c r="BY261" s="53">
        <v>-0.00991520099341869</v>
      </c>
      <c r="BZ261" s="53">
        <v>-0.0309967696666718</v>
      </c>
      <c r="CA261" s="53">
        <v>-0.0417915433645248</v>
      </c>
      <c r="CB261" s="53">
        <v>-0.0455229505896568</v>
      </c>
      <c r="CC261" s="53">
        <v>-0.0524832345545292</v>
      </c>
      <c r="CD261" s="53">
        <v>0.0570155270397663</v>
      </c>
      <c r="CE261" s="53">
        <v>0.138587564229965</v>
      </c>
      <c r="CF261" s="53">
        <v>0.247613877058029</v>
      </c>
      <c r="CG261" s="53">
        <v>0.22243358194828</v>
      </c>
      <c r="CH261" s="53">
        <v>0.172297850251198</v>
      </c>
      <c r="CI261" s="53">
        <v>0.110197953879833</v>
      </c>
      <c r="CJ261" s="53">
        <v>0.0796362012624741</v>
      </c>
      <c r="CK261" s="53">
        <v>0.045370988547802</v>
      </c>
      <c r="CL261" s="53">
        <v>0.090136930346489</v>
      </c>
      <c r="CM261" s="53">
        <v>0.0722602978348732</v>
      </c>
      <c r="CN261" s="53">
        <v>0.10669582337141</v>
      </c>
      <c r="CO261" s="53">
        <v>0.172070056200027</v>
      </c>
      <c r="CP261" s="53">
        <v>0.141819313168526</v>
      </c>
      <c r="CQ261" s="53">
        <v>0.110882185399532</v>
      </c>
      <c r="CR261" s="53">
        <v>0.0905875340104103</v>
      </c>
      <c r="CS261" s="53">
        <v>0.0622106641530991</v>
      </c>
      <c r="CT261" s="53">
        <v>0.0581954009830952</v>
      </c>
      <c r="CU261" s="53">
        <v>0.0622081272304058</v>
      </c>
      <c r="CV261" s="53">
        <v>0.0773357301950455</v>
      </c>
      <c r="CW261" s="53">
        <v>0.0543917343020439</v>
      </c>
      <c r="CX261" s="53">
        <v>0.0506838485598564</v>
      </c>
      <c r="CY261" s="53">
        <v>0.0613913051784039</v>
      </c>
      <c r="CZ261" s="53">
        <v>0.0611945018172264</v>
      </c>
      <c r="DA261" s="53">
        <v>-0.00668252678588033</v>
      </c>
      <c r="DB261" s="53">
        <v>-0.0129794804379344</v>
      </c>
      <c r="DC261" s="53">
        <v>0.000269911251962185</v>
      </c>
      <c r="DD261" s="53">
        <v>-0.0111468080431223</v>
      </c>
      <c r="DE261" s="53">
        <v>-0.0440990403294563</v>
      </c>
      <c r="DF261" s="53">
        <v>-0.0510348901152611</v>
      </c>
      <c r="DG261" s="53">
        <v>-0.0635353997349739</v>
      </c>
      <c r="DH261" s="53">
        <v>-0.0556093044579029</v>
      </c>
      <c r="DI261" s="53">
        <v>-0.059227529913187</v>
      </c>
      <c r="DJ261" s="53">
        <v>-0.0803622007369995</v>
      </c>
      <c r="DK261" s="53">
        <v>-0.0779655575752258</v>
      </c>
      <c r="DL261" s="53">
        <v>-0.0776102319359779</v>
      </c>
      <c r="DM261" s="53">
        <v>-0.0831877812743187</v>
      </c>
      <c r="DN261" s="53">
        <v>-0.0746432393789291</v>
      </c>
      <c r="DO261" s="53">
        <v>-0.0568204857409</v>
      </c>
      <c r="DP261" s="53">
        <v>-0.0368803031742573</v>
      </c>
      <c r="DQ261" s="53">
        <v>-0.0415270589292049</v>
      </c>
      <c r="DR261" s="53">
        <v>-0.0354516878724098</v>
      </c>
      <c r="DS261" s="53">
        <v>-0.037251852452755</v>
      </c>
      <c r="DT261" s="53">
        <v>-0.0451618060469627</v>
      </c>
      <c r="DU261" s="53">
        <v>-0.0588331669569016</v>
      </c>
      <c r="DV261" s="53">
        <v>-0.074553944170475</v>
      </c>
      <c r="DW261" s="53">
        <v>-0.086616612970829</v>
      </c>
      <c r="DX261" s="53">
        <v>-0.0599567033350468</v>
      </c>
      <c r="DY261" s="53">
        <v>-0.0581646487116814</v>
      </c>
      <c r="DZ261" s="53">
        <v>-0.0585562475025654</v>
      </c>
      <c r="EA261" s="53">
        <v>-0.0606299713253975</v>
      </c>
      <c r="EB261" s="53">
        <v>-0.0706159844994545</v>
      </c>
      <c r="EC261" s="53">
        <v>-0.0610288456082344</v>
      </c>
      <c r="ED261" s="53">
        <v>-0.0511772409081459</v>
      </c>
      <c r="EE261" s="53">
        <v>-0.0187561493366957</v>
      </c>
      <c r="EF261" s="53">
        <v>-0.0140837347134948</v>
      </c>
      <c r="EG261" s="53">
        <v>-0.0247266162186861</v>
      </c>
      <c r="EH261" s="53">
        <v>-0.0285115391016006</v>
      </c>
      <c r="EI261" s="53">
        <v>-0.0246507711708546</v>
      </c>
      <c r="EJ261" s="53">
        <v>-0.0211792588233948</v>
      </c>
      <c r="EK261" s="53">
        <v>-0.0228683650493622</v>
      </c>
      <c r="EL261" s="53">
        <v>-0.0256802886724472</v>
      </c>
      <c r="EM261" s="53">
        <v>-0.0391015224158764</v>
      </c>
      <c r="EN261" s="53">
        <v>0.0125908497720957</v>
      </c>
      <c r="EO261" s="53">
        <v>0.0208624340593815</v>
      </c>
      <c r="EP261" s="53">
        <v>0.030319519340992</v>
      </c>
      <c r="EQ261" s="53">
        <v>0.0270611830055714</v>
      </c>
      <c r="ER261" s="53">
        <v>0.0378893055021763</v>
      </c>
      <c r="ES261" s="53">
        <v>0.0363833345472813</v>
      </c>
      <c r="ET261" s="53">
        <v>0.0233486648648977</v>
      </c>
      <c r="EU261" s="53">
        <v>0.0153739741072059</v>
      </c>
      <c r="EV261" s="53">
        <v>0.000874776160344481</v>
      </c>
      <c r="EW261" s="53">
        <v>-0.0147597957402468</v>
      </c>
      <c r="EX261" s="53">
        <v>-0.039118729531765</v>
      </c>
    </row>
    <row r="262" s="53" customFormat="1" spans="1:154">
      <c r="A262" s="54">
        <v>600353</v>
      </c>
      <c r="B262" s="62">
        <v>600353</v>
      </c>
      <c r="C262" s="53" t="s">
        <v>782</v>
      </c>
      <c r="D262" s="55">
        <v>43851</v>
      </c>
      <c r="E262" s="53">
        <v>0.00404900265857577</v>
      </c>
      <c r="F262" s="53">
        <v>-0.0168550349771976</v>
      </c>
      <c r="G262" s="53">
        <v>-0.00175434781704098</v>
      </c>
      <c r="H262" s="53">
        <v>-0.0479650571942329</v>
      </c>
      <c r="I262" s="53">
        <v>-0.0606499537825584</v>
      </c>
      <c r="J262" s="53">
        <v>-0.0356703847646713</v>
      </c>
      <c r="K262" s="53">
        <v>-0.0341996401548386</v>
      </c>
      <c r="L262" s="53">
        <v>-0.00535836443305016</v>
      </c>
      <c r="M262" s="53">
        <v>-0.0199012625962496</v>
      </c>
      <c r="N262" s="53">
        <v>-0.011178876273334</v>
      </c>
      <c r="O262" s="53">
        <v>-0.00216830940917134</v>
      </c>
      <c r="P262" s="53">
        <v>-0.00587585102766752</v>
      </c>
      <c r="Q262" s="53">
        <v>-0.014575476758182</v>
      </c>
      <c r="R262" s="53">
        <v>0.00365500245243311</v>
      </c>
      <c r="S262" s="53">
        <v>-0.00124757282901555</v>
      </c>
      <c r="T262" s="53">
        <v>-0.0123398089781404</v>
      </c>
      <c r="U262" s="53">
        <v>0.00635647308081388</v>
      </c>
      <c r="V262" s="53">
        <v>0.0812656283378601</v>
      </c>
      <c r="W262" s="53">
        <v>0.0678247809410095</v>
      </c>
      <c r="X262" s="53">
        <v>0.0237059351056814</v>
      </c>
      <c r="Y262" s="53">
        <v>0.0254164077341557</v>
      </c>
      <c r="Z262" s="53">
        <v>-0.024264657869935</v>
      </c>
      <c r="AA262" s="53">
        <v>-0.00809310562908649</v>
      </c>
      <c r="AB262" s="53">
        <v>-0.0470534227788448</v>
      </c>
      <c r="AC262" s="53">
        <v>-0.092389851808548</v>
      </c>
      <c r="AD262" s="53">
        <v>-0.0594487823545933</v>
      </c>
      <c r="AE262" s="53">
        <v>-0.0330856032669544</v>
      </c>
      <c r="AF262" s="53">
        <v>-0.0350552499294281</v>
      </c>
      <c r="AG262" s="53">
        <v>0.0616922676563263</v>
      </c>
      <c r="AH262" s="53">
        <v>0.0286778155714273</v>
      </c>
      <c r="AI262" s="53">
        <v>0.0351501330733299</v>
      </c>
      <c r="AJ262" s="53">
        <v>0.0675521343946457</v>
      </c>
      <c r="AK262" s="53">
        <v>0.0425942726433277</v>
      </c>
      <c r="AL262" s="53">
        <v>0.0316701531410217</v>
      </c>
      <c r="AM262" s="53">
        <v>0.0599032081663609</v>
      </c>
      <c r="AN262" s="53">
        <v>0.0893747210502625</v>
      </c>
      <c r="AO262" s="53">
        <v>0.0745003744959831</v>
      </c>
      <c r="AP262" s="53">
        <v>0.158318310976028</v>
      </c>
      <c r="AQ262" s="53">
        <v>0.160897761583328</v>
      </c>
      <c r="AR262" s="53">
        <v>0.0878112092614174</v>
      </c>
      <c r="AS262" s="53">
        <v>0.131912022829056</v>
      </c>
      <c r="AT262" s="53">
        <v>0.0822909474372864</v>
      </c>
      <c r="AU262" s="53">
        <v>0.000899291248060763</v>
      </c>
      <c r="AV262" s="53">
        <v>-0.0276546701788902</v>
      </c>
      <c r="AW262" s="53">
        <v>-0.0312555059790611</v>
      </c>
      <c r="AX262" s="53">
        <v>-0.0243142880499363</v>
      </c>
      <c r="AY262" s="53">
        <v>-0.0308184754103422</v>
      </c>
      <c r="AZ262" s="53">
        <v>-0.0223534684628248</v>
      </c>
      <c r="BA262" s="53">
        <v>-0.0224518999457359</v>
      </c>
      <c r="BB262" s="53">
        <v>-0.0356035679578781</v>
      </c>
      <c r="BC262" s="53">
        <v>-0.00174622389022261</v>
      </c>
      <c r="BD262" s="53">
        <v>-0.00805465690791607</v>
      </c>
      <c r="BE262" s="53">
        <v>0.00542848790064454</v>
      </c>
      <c r="BF262" s="53">
        <v>-0.0420900918543339</v>
      </c>
      <c r="BG262" s="53">
        <v>-0.0499369613826275</v>
      </c>
      <c r="BH262" s="53">
        <v>-0.0461663380265236</v>
      </c>
      <c r="BI262" s="53">
        <v>-0.0385209545493126</v>
      </c>
      <c r="BJ262" s="53">
        <v>-0.0313337258994579</v>
      </c>
      <c r="BK262" s="53">
        <v>-0.0397983230650425</v>
      </c>
      <c r="BL262" s="53">
        <v>-0.0232397336512804</v>
      </c>
      <c r="BM262" s="53">
        <v>-0.0135265700519085</v>
      </c>
      <c r="BN262" s="53">
        <v>-0.00620610499754548</v>
      </c>
      <c r="BO262" s="53">
        <v>-0.00692169228568673</v>
      </c>
      <c r="BP262" s="53">
        <v>0.0216641519218683</v>
      </c>
      <c r="BQ262" s="53">
        <v>0.00261743506416678</v>
      </c>
      <c r="BR262" s="53">
        <v>0.00794664304703474</v>
      </c>
      <c r="BS262" s="53">
        <v>0.0357202105224133</v>
      </c>
      <c r="BT262" s="53">
        <v>0.0793584138154984</v>
      </c>
      <c r="BU262" s="53">
        <v>0.065033994615078</v>
      </c>
      <c r="BV262" s="53">
        <v>0.0248276274651289</v>
      </c>
      <c r="BW262" s="53">
        <v>0.0492174066603184</v>
      </c>
      <c r="BX262" s="53">
        <v>0.00384689075872302</v>
      </c>
      <c r="BY262" s="53">
        <v>0.0372176393866539</v>
      </c>
      <c r="BZ262" s="53">
        <v>0.0289110243320465</v>
      </c>
      <c r="CA262" s="53">
        <v>0.00869068037718534</v>
      </c>
      <c r="CB262" s="53">
        <v>0.00562003953382373</v>
      </c>
      <c r="CC262" s="53">
        <v>0.0173276476562023</v>
      </c>
      <c r="CD262" s="53">
        <v>0.0208241082727909</v>
      </c>
      <c r="CE262" s="53">
        <v>0.0998326167464256</v>
      </c>
      <c r="CF262" s="53">
        <v>0.0674269944429398</v>
      </c>
      <c r="CG262" s="53">
        <v>0.0574073195457458</v>
      </c>
      <c r="CH262" s="53">
        <v>0.0854741409420967</v>
      </c>
      <c r="CI262" s="53">
        <v>0.0631026327610016</v>
      </c>
      <c r="CJ262" s="53">
        <v>0.0608214251697063</v>
      </c>
      <c r="CK262" s="53">
        <v>0.0605761110782623</v>
      </c>
      <c r="CL262" s="53">
        <v>0.0909896641969681</v>
      </c>
      <c r="CM262" s="53">
        <v>0.0795403867959976</v>
      </c>
      <c r="CN262" s="53">
        <v>0.144729509949684</v>
      </c>
      <c r="CO262" s="53">
        <v>0.155561178922653</v>
      </c>
      <c r="CP262" s="53">
        <v>0.118096373975277</v>
      </c>
      <c r="CQ262" s="53">
        <v>0.174089819192886</v>
      </c>
      <c r="CR262" s="53">
        <v>0.129133611917496</v>
      </c>
      <c r="CS262" s="53">
        <v>0.0546664707362652</v>
      </c>
      <c r="CT262" s="53">
        <v>0.0123662436380982</v>
      </c>
      <c r="CU262" s="53">
        <v>0.0252236947417259</v>
      </c>
      <c r="CV262" s="53">
        <v>0.0296044517308474</v>
      </c>
      <c r="CW262" s="53">
        <v>0.0182286519557238</v>
      </c>
      <c r="CX262" s="53">
        <v>0.0142141887918115</v>
      </c>
      <c r="CY262" s="53">
        <v>0.0245743729174137</v>
      </c>
      <c r="CZ262" s="53">
        <v>0.0246489699929953</v>
      </c>
      <c r="DA262" s="53">
        <v>0.00529052596539259</v>
      </c>
      <c r="DB262" s="53">
        <v>-0.00930507946759462</v>
      </c>
      <c r="DC262" s="53">
        <v>-0.00768753606826067</v>
      </c>
      <c r="DD262" s="53">
        <v>-0.00637966580688953</v>
      </c>
      <c r="DE262" s="53">
        <v>-0.0112176910042763</v>
      </c>
      <c r="DF262" s="53">
        <v>0.00999125093221664</v>
      </c>
      <c r="DG262" s="53">
        <v>0.00381661299616098</v>
      </c>
      <c r="DH262" s="53">
        <v>0.0254706591367722</v>
      </c>
      <c r="DI262" s="53">
        <v>0.0193923600018024</v>
      </c>
      <c r="DJ262" s="53">
        <v>0.0115561569109559</v>
      </c>
      <c r="DK262" s="53">
        <v>0.010853560641408</v>
      </c>
      <c r="DL262" s="53">
        <v>-0.000174446497112513</v>
      </c>
      <c r="DM262" s="53">
        <v>-0.0081584844738245</v>
      </c>
      <c r="DN262" s="53">
        <v>-0.0185138490051031</v>
      </c>
      <c r="DO262" s="53">
        <v>-0.00436970824375749</v>
      </c>
      <c r="DP262" s="53">
        <v>-0.0207911524921656</v>
      </c>
      <c r="DQ262" s="53">
        <v>-0.0298684369772673</v>
      </c>
      <c r="DR262" s="53">
        <v>0.0014025173150003</v>
      </c>
      <c r="DS262" s="53">
        <v>0.00228608632460237</v>
      </c>
      <c r="DT262" s="53">
        <v>-0.00162639236077666</v>
      </c>
      <c r="DU262" s="53">
        <v>-0.0243056993931532</v>
      </c>
      <c r="DV262" s="53">
        <v>-0.0286162495613098</v>
      </c>
      <c r="DW262" s="53">
        <v>-0.0458154454827309</v>
      </c>
      <c r="DX262" s="53">
        <v>-0.0764691457152367</v>
      </c>
      <c r="DY262" s="53">
        <v>-0.101585231721401</v>
      </c>
      <c r="DZ262" s="53">
        <v>-0.0655735209584236</v>
      </c>
      <c r="EA262" s="53">
        <v>-0.0509179532527924</v>
      </c>
      <c r="EB262" s="53">
        <v>-0.0563840568065643</v>
      </c>
      <c r="EC262" s="53">
        <v>-0.0386450439691544</v>
      </c>
      <c r="ED262" s="53">
        <v>-0.0392538756132126</v>
      </c>
      <c r="EE262" s="53">
        <v>-0.0227618850767612</v>
      </c>
      <c r="EF262" s="53">
        <v>-0.0184267051517963</v>
      </c>
      <c r="EG262" s="53">
        <v>-0.0210130605846643</v>
      </c>
      <c r="EH262" s="53">
        <v>-0.0296559724956751</v>
      </c>
      <c r="EI262" s="53">
        <v>-0.0011776031460613</v>
      </c>
      <c r="EJ262" s="53">
        <v>-0.00211964384652674</v>
      </c>
      <c r="EK262" s="53">
        <v>-0.00554470811039209</v>
      </c>
      <c r="EL262" s="53">
        <v>0.013084095902741</v>
      </c>
      <c r="EM262" s="53">
        <v>0.00483187939971685</v>
      </c>
      <c r="EN262" s="53">
        <v>-0.0307898595929146</v>
      </c>
      <c r="EO262" s="53">
        <v>-0.0426824912428856</v>
      </c>
      <c r="EP262" s="53">
        <v>-0.0473473705351353</v>
      </c>
      <c r="EQ262" s="53">
        <v>-0.0542718805372715</v>
      </c>
      <c r="ER262" s="53">
        <v>-0.0405256152153015</v>
      </c>
      <c r="ES262" s="53">
        <v>-0.0569838993251324</v>
      </c>
      <c r="ET262" s="53">
        <v>-0.0544234402477741</v>
      </c>
      <c r="EU262" s="53">
        <v>-0.0495518259704113</v>
      </c>
      <c r="EV262" s="53">
        <v>-0.0370723567903042</v>
      </c>
      <c r="EW262" s="53">
        <v>-0.047530971467495</v>
      </c>
      <c r="EX262" s="53">
        <v>-0.0607572384178638</v>
      </c>
    </row>
    <row r="263" s="53" customFormat="1" spans="1:154">
      <c r="A263" s="54">
        <v>600355</v>
      </c>
      <c r="B263" s="62">
        <v>600355</v>
      </c>
      <c r="C263" s="53" t="s">
        <v>785</v>
      </c>
      <c r="D263" s="55">
        <v>43851</v>
      </c>
      <c r="E263" s="53">
        <v>-0.0272955223917961</v>
      </c>
      <c r="F263" s="53">
        <v>-0.0100264009088278</v>
      </c>
      <c r="G263" s="53">
        <v>1.72196887433529e-5</v>
      </c>
      <c r="H263" s="53">
        <v>0.0325687006115913</v>
      </c>
      <c r="I263" s="53">
        <v>0.00923648849129677</v>
      </c>
      <c r="J263" s="53">
        <v>0.0521182231605053</v>
      </c>
      <c r="K263" s="53">
        <v>-0.0119317919015884</v>
      </c>
      <c r="L263" s="53">
        <v>-0.00942276418209076</v>
      </c>
      <c r="M263" s="53">
        <v>-0.0290594901889563</v>
      </c>
      <c r="N263" s="53">
        <v>0.0321740917861462</v>
      </c>
      <c r="O263" s="53">
        <v>0.00917070358991623</v>
      </c>
      <c r="P263" s="53">
        <v>-0.0209997575730085</v>
      </c>
      <c r="Q263" s="53">
        <v>-0.0606496557593346</v>
      </c>
      <c r="R263" s="53">
        <v>-0.0711540728807449</v>
      </c>
      <c r="S263" s="53">
        <v>-0.0336768515408039</v>
      </c>
      <c r="T263" s="53">
        <v>-0.0618687905371189</v>
      </c>
      <c r="U263" s="53">
        <v>-0.0293014142662287</v>
      </c>
      <c r="V263" s="53">
        <v>-0.00842030718922615</v>
      </c>
      <c r="W263" s="53">
        <v>0.0104492418467999</v>
      </c>
      <c r="X263" s="53">
        <v>0.0456226319074631</v>
      </c>
      <c r="Y263" s="53">
        <v>0.0367202684283257</v>
      </c>
      <c r="Z263" s="53">
        <v>0.0366924107074738</v>
      </c>
      <c r="AA263" s="53">
        <v>0.0150353973731399</v>
      </c>
      <c r="AB263" s="53">
        <v>0.0324671640992165</v>
      </c>
      <c r="AC263" s="53">
        <v>-0.00964007340371609</v>
      </c>
      <c r="AD263" s="53">
        <v>-0.0548217296600342</v>
      </c>
      <c r="AE263" s="53">
        <v>-0.064604289829731</v>
      </c>
      <c r="AF263" s="53">
        <v>-0.0094689279794693</v>
      </c>
      <c r="AG263" s="53">
        <v>0.0889247879385948</v>
      </c>
      <c r="AH263" s="53">
        <v>0.189058288931847</v>
      </c>
      <c r="AI263" s="53">
        <v>0.106750823557377</v>
      </c>
      <c r="AJ263" s="53">
        <v>0.0612270161509514</v>
      </c>
      <c r="AK263" s="53">
        <v>-0.00808214861899614</v>
      </c>
      <c r="AL263" s="53">
        <v>-0.0666951388120651</v>
      </c>
      <c r="AM263" s="53">
        <v>-0.0529729500412941</v>
      </c>
      <c r="AN263" s="53">
        <v>-0.0378032624721527</v>
      </c>
      <c r="AO263" s="53">
        <v>-0.0340889394283295</v>
      </c>
      <c r="AP263" s="53">
        <v>-0.0201150234788656</v>
      </c>
      <c r="AQ263" s="53">
        <v>0.0226444974541664</v>
      </c>
      <c r="AR263" s="53">
        <v>0.00184810254722834</v>
      </c>
      <c r="AS263" s="53">
        <v>0.0304982271045446</v>
      </c>
      <c r="AT263" s="53">
        <v>0.00835843943059444</v>
      </c>
      <c r="AU263" s="53">
        <v>0.0218221917748451</v>
      </c>
      <c r="AV263" s="53">
        <v>0.0218737050890923</v>
      </c>
      <c r="AW263" s="53">
        <v>0.0294228047132492</v>
      </c>
      <c r="AX263" s="53">
        <v>0.033170361071825</v>
      </c>
      <c r="AY263" s="53">
        <v>0.0379644334316254</v>
      </c>
      <c r="AZ263" s="53">
        <v>0.028235848993063</v>
      </c>
      <c r="BA263" s="53">
        <v>0.0429763272404671</v>
      </c>
      <c r="BB263" s="53">
        <v>0.076993353664875</v>
      </c>
      <c r="BC263" s="53">
        <v>0.000387446023523808</v>
      </c>
      <c r="BD263" s="53">
        <v>0.0100255096331239</v>
      </c>
      <c r="BE263" s="53">
        <v>0.0354903042316437</v>
      </c>
      <c r="BF263" s="53">
        <v>0.069456435739994</v>
      </c>
      <c r="BG263" s="53">
        <v>0.0575505718588829</v>
      </c>
      <c r="BH263" s="53">
        <v>0.106012918055058</v>
      </c>
      <c r="BI263" s="53">
        <v>0.0552757270634174</v>
      </c>
      <c r="BJ263" s="53">
        <v>0.0444563031196594</v>
      </c>
      <c r="BK263" s="53">
        <v>0.0340818129479885</v>
      </c>
      <c r="BL263" s="53">
        <v>0.112940564751625</v>
      </c>
      <c r="BM263" s="53">
        <v>0.0836986526846886</v>
      </c>
      <c r="BN263" s="53">
        <v>0.0503498613834381</v>
      </c>
      <c r="BO263" s="53">
        <v>0.0186187699437141</v>
      </c>
      <c r="BP263" s="53">
        <v>0.0254702195525169</v>
      </c>
      <c r="BQ263" s="53">
        <v>0.0556703396141529</v>
      </c>
      <c r="BR263" s="53">
        <v>0.0270433202385902</v>
      </c>
      <c r="BS263" s="53">
        <v>0.0550788529217243</v>
      </c>
      <c r="BT263" s="53">
        <v>0.0660662651062012</v>
      </c>
      <c r="BU263" s="53">
        <v>0.084775410592556</v>
      </c>
      <c r="BV263" s="53">
        <v>0.126811251044273</v>
      </c>
      <c r="BW263" s="53">
        <v>0.126035749912262</v>
      </c>
      <c r="BX263" s="53">
        <v>0.135764867067337</v>
      </c>
      <c r="BY263" s="53">
        <v>0.112384848296642</v>
      </c>
      <c r="BZ263" s="53">
        <v>0.142381444573402</v>
      </c>
      <c r="CA263" s="53">
        <v>0.104979418218136</v>
      </c>
      <c r="CB263" s="53">
        <v>0.0828961879014969</v>
      </c>
      <c r="CC263" s="53">
        <v>0.0501220189034939</v>
      </c>
      <c r="CD263" s="53">
        <v>0.132480785250664</v>
      </c>
      <c r="CE263" s="53">
        <v>0.207311421632767</v>
      </c>
      <c r="CF263" s="53">
        <v>0.31913697719574</v>
      </c>
      <c r="CG263" s="53">
        <v>0.253576546907425</v>
      </c>
      <c r="CH263" s="53">
        <v>0.206120133399963</v>
      </c>
      <c r="CI263" s="53">
        <v>0.155332565307617</v>
      </c>
      <c r="CJ263" s="53">
        <v>0.125639423727989</v>
      </c>
      <c r="CK263" s="53">
        <v>0.10471660643816</v>
      </c>
      <c r="CL263" s="53">
        <v>0.114403925836086</v>
      </c>
      <c r="CM263" s="53">
        <v>0.0970865860581398</v>
      </c>
      <c r="CN263" s="53">
        <v>0.111963950097561</v>
      </c>
      <c r="CO263" s="53">
        <v>0.150275930762291</v>
      </c>
      <c r="CP263" s="53">
        <v>0.123245783150196</v>
      </c>
      <c r="CQ263" s="53">
        <v>0.125966235995293</v>
      </c>
      <c r="CR263" s="53">
        <v>0.106072284281254</v>
      </c>
      <c r="CS263" s="53">
        <v>0.0992007404565811</v>
      </c>
      <c r="CT263" s="53">
        <v>0.100993238389492</v>
      </c>
      <c r="CU263" s="53">
        <v>0.103684887290001</v>
      </c>
      <c r="CV263" s="53">
        <v>0.107564873993397</v>
      </c>
      <c r="CW263" s="53">
        <v>0.100190833210945</v>
      </c>
      <c r="CX263" s="53">
        <v>0.0923464968800545</v>
      </c>
      <c r="CY263" s="53">
        <v>0.105787388980389</v>
      </c>
      <c r="CZ263" s="53">
        <v>0.144734159111977</v>
      </c>
      <c r="DA263" s="53">
        <v>-0.0383883342146873</v>
      </c>
      <c r="DB263" s="53">
        <v>-0.0307572763413191</v>
      </c>
      <c r="DC263" s="53">
        <v>-0.0461784526705742</v>
      </c>
      <c r="DD263" s="53">
        <v>-0.0475930981338024</v>
      </c>
      <c r="DE263" s="53">
        <v>-0.0590194500982761</v>
      </c>
      <c r="DF263" s="53">
        <v>-0.0646000653505325</v>
      </c>
      <c r="DG263" s="53">
        <v>-0.0779128819704056</v>
      </c>
      <c r="DH263" s="53">
        <v>-0.0645844340324402</v>
      </c>
      <c r="DI263" s="53">
        <v>-0.0738466680049896</v>
      </c>
      <c r="DJ263" s="53">
        <v>-0.0914718359708786</v>
      </c>
      <c r="DK263" s="53">
        <v>-0.0852333158254623</v>
      </c>
      <c r="DL263" s="53">
        <v>-0.0820549875497818</v>
      </c>
      <c r="DM263" s="53">
        <v>-0.0899737924337387</v>
      </c>
      <c r="DN263" s="53">
        <v>-0.107329659163952</v>
      </c>
      <c r="DO263" s="53">
        <v>-0.100052557885647</v>
      </c>
      <c r="DP263" s="53">
        <v>-0.0996174812316895</v>
      </c>
      <c r="DQ263" s="53">
        <v>-0.0950856357812881</v>
      </c>
      <c r="DR263" s="53">
        <v>-0.0851919427514076</v>
      </c>
      <c r="DS263" s="53">
        <v>-0.0850315317511559</v>
      </c>
      <c r="DT263" s="53">
        <v>-0.0918939858675003</v>
      </c>
      <c r="DU263" s="53">
        <v>-0.100020855665207</v>
      </c>
      <c r="DV263" s="53">
        <v>-0.109777823090553</v>
      </c>
      <c r="DW263" s="53">
        <v>-0.10805481672287</v>
      </c>
      <c r="DX263" s="53">
        <v>-0.120619647204876</v>
      </c>
      <c r="DY263" s="53">
        <v>-0.125324860215187</v>
      </c>
      <c r="DZ263" s="53">
        <v>-0.148423284292221</v>
      </c>
      <c r="EA263" s="53">
        <v>-0.125431671738625</v>
      </c>
      <c r="EB263" s="53">
        <v>-0.152655079960823</v>
      </c>
      <c r="EC263" s="53">
        <v>-0.129091992974281</v>
      </c>
      <c r="ED263" s="53">
        <v>-0.140784054994583</v>
      </c>
      <c r="EE263" s="53">
        <v>-0.157531097531319</v>
      </c>
      <c r="EF263" s="53">
        <v>-0.155598491430283</v>
      </c>
      <c r="EG263" s="53">
        <v>-0.174120083451271</v>
      </c>
      <c r="EH263" s="53">
        <v>-0.203039914369583</v>
      </c>
      <c r="EI263" s="53">
        <v>-0.168394923210144</v>
      </c>
      <c r="EJ263" s="53">
        <v>-0.162912547588348</v>
      </c>
      <c r="EK263" s="53">
        <v>-0.14188089966774</v>
      </c>
      <c r="EL263" s="53">
        <v>-0.142784342169762</v>
      </c>
      <c r="EM263" s="53">
        <v>-0.138336807489395</v>
      </c>
      <c r="EN263" s="53">
        <v>-0.132103055715561</v>
      </c>
      <c r="EO263" s="53">
        <v>-0.106173381209373</v>
      </c>
      <c r="EP263" s="53">
        <v>-0.108419209718704</v>
      </c>
      <c r="EQ263" s="53">
        <v>-0.088083915412426</v>
      </c>
      <c r="ER263" s="53">
        <v>-0.0898249000310898</v>
      </c>
      <c r="ES263" s="53">
        <v>-0.0849674493074417</v>
      </c>
      <c r="ET263" s="53">
        <v>-0.0850998759269714</v>
      </c>
      <c r="EU263" s="53">
        <v>-0.0729317590594292</v>
      </c>
      <c r="EV263" s="53">
        <v>-0.0748160108923912</v>
      </c>
      <c r="EW263" s="53">
        <v>-0.0735164284706116</v>
      </c>
      <c r="EX263" s="53">
        <v>-0.0784461721777916</v>
      </c>
    </row>
    <row r="264" s="53" customFormat="1" spans="1:154">
      <c r="A264" s="54">
        <v>600360</v>
      </c>
      <c r="B264" s="62">
        <v>600360</v>
      </c>
      <c r="C264" s="53" t="s">
        <v>788</v>
      </c>
      <c r="D264" s="55">
        <v>43851</v>
      </c>
      <c r="E264" s="53">
        <v>0.083685003221035</v>
      </c>
      <c r="F264" s="53">
        <v>0.0531233064830303</v>
      </c>
      <c r="G264" s="53">
        <v>0.00345400907099247</v>
      </c>
      <c r="H264" s="53">
        <v>0.0561497770249844</v>
      </c>
      <c r="I264" s="53">
        <v>-0.0091746523976326</v>
      </c>
      <c r="J264" s="53">
        <v>0.0119653269648552</v>
      </c>
      <c r="K264" s="53">
        <v>0.0409863740205765</v>
      </c>
      <c r="L264" s="53">
        <v>0.0396033637225628</v>
      </c>
      <c r="M264" s="53">
        <v>0.0138788800686598</v>
      </c>
      <c r="N264" s="53">
        <v>0.0115519650280476</v>
      </c>
      <c r="O264" s="53">
        <v>0.0646994113922119</v>
      </c>
      <c r="P264" s="53">
        <v>0.131889775395393</v>
      </c>
      <c r="Q264" s="53">
        <v>0.120021015405655</v>
      </c>
      <c r="R264" s="53">
        <v>0.0993234738707542</v>
      </c>
      <c r="S264" s="53">
        <v>0.185978263616562</v>
      </c>
      <c r="T264" s="53">
        <v>0.193855836987495</v>
      </c>
      <c r="U264" s="53">
        <v>0.260103523731232</v>
      </c>
      <c r="V264" s="53">
        <v>0.360134482383728</v>
      </c>
      <c r="W264" s="53">
        <v>0.404368042945862</v>
      </c>
      <c r="X264" s="53">
        <v>0.35497972369194</v>
      </c>
      <c r="Y264" s="53">
        <v>0.241454571485519</v>
      </c>
      <c r="Z264" s="53">
        <v>0.236958563327789</v>
      </c>
      <c r="AA264" s="53">
        <v>0.20377454161644</v>
      </c>
      <c r="AB264" s="53">
        <v>0.161901414394379</v>
      </c>
      <c r="AC264" s="53">
        <v>0.145235255360603</v>
      </c>
      <c r="AD264" s="53">
        <v>0.156844720244408</v>
      </c>
      <c r="AE264" s="53">
        <v>0.138239726424217</v>
      </c>
      <c r="AF264" s="53">
        <v>0.049211073666811</v>
      </c>
      <c r="AG264" s="53">
        <v>0.147463083267212</v>
      </c>
      <c r="AH264" s="53">
        <v>0.20264433324337</v>
      </c>
      <c r="AI264" s="53">
        <v>0.322779327630997</v>
      </c>
      <c r="AJ264" s="53">
        <v>0.415601253509521</v>
      </c>
      <c r="AK264" s="53">
        <v>0.332638829946518</v>
      </c>
      <c r="AL264" s="53">
        <v>0.244081184267998</v>
      </c>
      <c r="AM264" s="53">
        <v>0.302807301282883</v>
      </c>
      <c r="AN264" s="53">
        <v>0.316732197999954</v>
      </c>
      <c r="AO264" s="53">
        <v>0.269388943910599</v>
      </c>
      <c r="AP264" s="53">
        <v>0.224853083491325</v>
      </c>
      <c r="AQ264" s="53">
        <v>0.226975783705711</v>
      </c>
      <c r="AR264" s="53">
        <v>0.260362088680267</v>
      </c>
      <c r="AS264" s="53">
        <v>0.263729751110077</v>
      </c>
      <c r="AT264" s="53">
        <v>0.24938927590847</v>
      </c>
      <c r="AU264" s="53">
        <v>0.208822384476662</v>
      </c>
      <c r="AV264" s="53">
        <v>0.190548300743103</v>
      </c>
      <c r="AW264" s="53">
        <v>0.245957583189011</v>
      </c>
      <c r="AX264" s="53">
        <v>0.270645678043365</v>
      </c>
      <c r="AY264" s="53">
        <v>0.234072372317314</v>
      </c>
      <c r="AZ264" s="53">
        <v>0.232987970113754</v>
      </c>
      <c r="BA264" s="53">
        <v>0.22061762213707</v>
      </c>
      <c r="BB264" s="53">
        <v>0.178606882691383</v>
      </c>
      <c r="BC264" s="53">
        <v>0.0735411569476128</v>
      </c>
      <c r="BD264" s="53">
        <v>0.0449241623282433</v>
      </c>
      <c r="BE264" s="53">
        <v>0.0063827414996922</v>
      </c>
      <c r="BF264" s="53">
        <v>0.0101163554936647</v>
      </c>
      <c r="BG264" s="53">
        <v>-0.0226844791322947</v>
      </c>
      <c r="BH264" s="53">
        <v>-0.0118877496570349</v>
      </c>
      <c r="BI264" s="53">
        <v>0.0148694179952145</v>
      </c>
      <c r="BJ264" s="53">
        <v>0.0198350213468075</v>
      </c>
      <c r="BK264" s="53">
        <v>0.01964564435184</v>
      </c>
      <c r="BL264" s="53">
        <v>0.050557617098093</v>
      </c>
      <c r="BM264" s="53">
        <v>0.109508886933327</v>
      </c>
      <c r="BN264" s="53">
        <v>0.145343869924545</v>
      </c>
      <c r="BO264" s="53">
        <v>0.145487233996391</v>
      </c>
      <c r="BP264" s="53">
        <v>0.142094761133194</v>
      </c>
      <c r="BQ264" s="53">
        <v>0.14791402220726</v>
      </c>
      <c r="BR264" s="53">
        <v>0.165700420737267</v>
      </c>
      <c r="BS264" s="53">
        <v>0.240402087569237</v>
      </c>
      <c r="BT264" s="53">
        <v>0.281832337379456</v>
      </c>
      <c r="BU264" s="53">
        <v>0.33279424905777</v>
      </c>
      <c r="BV264" s="53">
        <v>0.284014999866486</v>
      </c>
      <c r="BW264" s="53">
        <v>0.17366623878479</v>
      </c>
      <c r="BX264" s="53">
        <v>0.186872109770775</v>
      </c>
      <c r="BY264" s="53">
        <v>0.177138537168503</v>
      </c>
      <c r="BZ264" s="53">
        <v>0.143863394856453</v>
      </c>
      <c r="CA264" s="53">
        <v>0.124720491468906</v>
      </c>
      <c r="CB264" s="53">
        <v>0.139040216803551</v>
      </c>
      <c r="CC264" s="53">
        <v>0.0997473448514938</v>
      </c>
      <c r="CD264" s="53">
        <v>0.0264795795083046</v>
      </c>
      <c r="CE264" s="53">
        <v>0.106973148882389</v>
      </c>
      <c r="CF264" s="53">
        <v>0.152410075068474</v>
      </c>
      <c r="CG264" s="53">
        <v>0.268393099308014</v>
      </c>
      <c r="CH264" s="53">
        <v>0.375631839036942</v>
      </c>
      <c r="CI264" s="53">
        <v>0.309976428747177</v>
      </c>
      <c r="CJ264" s="53">
        <v>0.232981339097023</v>
      </c>
      <c r="CK264" s="53">
        <v>0.252567023038864</v>
      </c>
      <c r="CL264" s="53">
        <v>0.247289374470711</v>
      </c>
      <c r="CM264" s="53">
        <v>0.19594444334507</v>
      </c>
      <c r="CN264" s="53">
        <v>0.137751653790474</v>
      </c>
      <c r="CO264" s="53">
        <v>0.14339391887188</v>
      </c>
      <c r="CP264" s="53">
        <v>0.133240133523941</v>
      </c>
      <c r="CQ264" s="53">
        <v>0.133374661207199</v>
      </c>
      <c r="CR264" s="53">
        <v>0.123157188296318</v>
      </c>
      <c r="CS264" s="53">
        <v>0.0921874791383743</v>
      </c>
      <c r="CT264" s="53">
        <v>0.0756800323724747</v>
      </c>
      <c r="CU264" s="53">
        <v>0.130797356367111</v>
      </c>
      <c r="CV264" s="53">
        <v>0.157632663846016</v>
      </c>
      <c r="CW264" s="53">
        <v>0.11908270418644</v>
      </c>
      <c r="CX264" s="53">
        <v>0.107251957058907</v>
      </c>
      <c r="CY264" s="53">
        <v>0.101548567414284</v>
      </c>
      <c r="CZ264" s="53">
        <v>0.0778252184391022</v>
      </c>
      <c r="DA264" s="53">
        <v>0.01421825774014</v>
      </c>
      <c r="DB264" s="53">
        <v>0.0122735509648919</v>
      </c>
      <c r="DC264" s="53">
        <v>0.00114567577838898</v>
      </c>
      <c r="DD264" s="53">
        <v>0.050107829272747</v>
      </c>
      <c r="DE264" s="53">
        <v>0.0175842344760895</v>
      </c>
      <c r="DF264" s="53">
        <v>0.0279274843633175</v>
      </c>
      <c r="DG264" s="53">
        <v>0.0301913619041443</v>
      </c>
      <c r="DH264" s="53">
        <v>0.0238427501171827</v>
      </c>
      <c r="DI264" s="53">
        <v>-0.00169235607609153</v>
      </c>
      <c r="DJ264" s="53">
        <v>-0.0349312424659729</v>
      </c>
      <c r="DK264" s="53">
        <v>-0.0407350696623325</v>
      </c>
      <c r="DL264" s="53">
        <v>-0.00937967281788588</v>
      </c>
      <c r="DM264" s="53">
        <v>-0.0213918052613735</v>
      </c>
      <c r="DN264" s="53">
        <v>-0.0386968813836575</v>
      </c>
      <c r="DO264" s="53">
        <v>0.0421386547386646</v>
      </c>
      <c r="DP264" s="53">
        <v>0.0322298258543015</v>
      </c>
      <c r="DQ264" s="53">
        <v>0.0237758345901966</v>
      </c>
      <c r="DR264" s="53">
        <v>0.082376554608345</v>
      </c>
      <c r="DS264" s="53">
        <v>0.0756481885910034</v>
      </c>
      <c r="DT264" s="53">
        <v>0.0750391259789467</v>
      </c>
      <c r="DU264" s="53">
        <v>0.0718627497553825</v>
      </c>
      <c r="DV264" s="53">
        <v>0.0541608557105064</v>
      </c>
      <c r="DW264" s="53">
        <v>0.0307104215025902</v>
      </c>
      <c r="DX264" s="53">
        <v>0.022112425416708</v>
      </c>
      <c r="DY264" s="53">
        <v>0.0245891660451889</v>
      </c>
      <c r="DZ264" s="53">
        <v>0.0218789130449295</v>
      </c>
      <c r="EA264" s="53">
        <v>0.0425667837262154</v>
      </c>
      <c r="EB264" s="53">
        <v>0.026805903762579</v>
      </c>
      <c r="EC264" s="53">
        <v>0.0445643365383148</v>
      </c>
      <c r="ED264" s="53">
        <v>0.0543086752295494</v>
      </c>
      <c r="EE264" s="53">
        <v>0.0584606416523457</v>
      </c>
      <c r="EF264" s="53">
        <v>0.0440438315272331</v>
      </c>
      <c r="EG264" s="53">
        <v>0.0267368163913488</v>
      </c>
      <c r="EH264" s="53">
        <v>0.0151742585003376</v>
      </c>
      <c r="EI264" s="53">
        <v>0.0543146841228008</v>
      </c>
      <c r="EJ264" s="53">
        <v>0.0735172256827354</v>
      </c>
      <c r="EK264" s="53">
        <v>0.077518917620182</v>
      </c>
      <c r="EL264" s="53">
        <v>0.091175839304924</v>
      </c>
      <c r="EM264" s="53">
        <v>0.087656281888485</v>
      </c>
      <c r="EN264" s="53">
        <v>0.131196364760399</v>
      </c>
      <c r="EO264" s="53">
        <v>0.13442949950695</v>
      </c>
      <c r="EP264" s="53">
        <v>0.130306497216225</v>
      </c>
      <c r="EQ264" s="53">
        <v>0.120709307491779</v>
      </c>
      <c r="ER264" s="53">
        <v>0.11894267052412</v>
      </c>
      <c r="ES264" s="53">
        <v>0.119234643876553</v>
      </c>
      <c r="ET264" s="53">
        <v>0.117087408900261</v>
      </c>
      <c r="EU264" s="53">
        <v>0.119064085185528</v>
      </c>
      <c r="EV264" s="53">
        <v>0.129810407757759</v>
      </c>
      <c r="EW264" s="53">
        <v>0.123143464326859</v>
      </c>
      <c r="EX264" s="53">
        <v>0.104856073856354</v>
      </c>
    </row>
    <row r="265" s="53" customFormat="1" spans="1:154">
      <c r="A265" s="54">
        <v>600363</v>
      </c>
      <c r="B265" s="62">
        <v>600363</v>
      </c>
      <c r="C265" s="53" t="s">
        <v>791</v>
      </c>
      <c r="D265" s="55">
        <v>43851</v>
      </c>
      <c r="E265" s="53">
        <v>-0.0365342311561108</v>
      </c>
      <c r="F265" s="53">
        <v>-0.0656212121248245</v>
      </c>
      <c r="G265" s="53">
        <v>-0.107454657554626</v>
      </c>
      <c r="H265" s="53">
        <v>-0.180634826421738</v>
      </c>
      <c r="I265" s="53">
        <v>-0.15299266576767</v>
      </c>
      <c r="J265" s="53">
        <v>-0.189460590481758</v>
      </c>
      <c r="K265" s="53">
        <v>-0.209279373288155</v>
      </c>
      <c r="L265" s="53">
        <v>-0.187001705169678</v>
      </c>
      <c r="M265" s="53">
        <v>-0.2225032299757</v>
      </c>
      <c r="N265" s="53">
        <v>-0.234607815742493</v>
      </c>
      <c r="O265" s="53">
        <v>-0.230037316679955</v>
      </c>
      <c r="P265" s="53">
        <v>-0.223347499966621</v>
      </c>
      <c r="Q265" s="53">
        <v>-0.227882012724876</v>
      </c>
      <c r="R265" s="53">
        <v>-0.216631263494492</v>
      </c>
      <c r="S265" s="53">
        <v>-0.221686840057373</v>
      </c>
      <c r="T265" s="53">
        <v>-0.265924036502838</v>
      </c>
      <c r="U265" s="53">
        <v>-0.277182132005692</v>
      </c>
      <c r="V265" s="53">
        <v>-0.291363269090652</v>
      </c>
      <c r="W265" s="53">
        <v>-0.310771346092224</v>
      </c>
      <c r="X265" s="53">
        <v>-0.293195694684982</v>
      </c>
      <c r="Y265" s="53">
        <v>-0.303772687911987</v>
      </c>
      <c r="Z265" s="53">
        <v>-0.330371707677841</v>
      </c>
      <c r="AA265" s="53">
        <v>-0.202790141105652</v>
      </c>
      <c r="AB265" s="53">
        <v>-0.256835788488388</v>
      </c>
      <c r="AC265" s="53">
        <v>-0.259761422872543</v>
      </c>
      <c r="AD265" s="53">
        <v>-0.241507604718208</v>
      </c>
      <c r="AE265" s="53">
        <v>-0.241006568074226</v>
      </c>
      <c r="AF265" s="53">
        <v>-0.231081962585449</v>
      </c>
      <c r="AG265" s="53">
        <v>-0.213692918419838</v>
      </c>
      <c r="AH265" s="53">
        <v>-0.186941251158714</v>
      </c>
      <c r="AI265" s="53">
        <v>-0.234136998653412</v>
      </c>
      <c r="AJ265" s="53">
        <v>-0.284638285636902</v>
      </c>
      <c r="AK265" s="53">
        <v>-0.305004924535751</v>
      </c>
      <c r="AL265" s="53">
        <v>-0.309691458940506</v>
      </c>
      <c r="AM265" s="53">
        <v>-0.345376342535019</v>
      </c>
      <c r="AN265" s="53">
        <v>-0.357204020023346</v>
      </c>
      <c r="AO265" s="53">
        <v>-0.355811148881912</v>
      </c>
      <c r="AP265" s="53">
        <v>-0.39088973402977</v>
      </c>
      <c r="AQ265" s="53">
        <v>-0.409713804721832</v>
      </c>
      <c r="AR265" s="53">
        <v>-0.362846583127975</v>
      </c>
      <c r="AS265" s="53">
        <v>-0.345552414655685</v>
      </c>
      <c r="AT265" s="53">
        <v>-0.292304575443268</v>
      </c>
      <c r="AU265" s="53">
        <v>-0.365377068519592</v>
      </c>
      <c r="AV265" s="53">
        <v>-0.439185261726379</v>
      </c>
      <c r="AW265" s="53">
        <v>-0.461613416671753</v>
      </c>
      <c r="AX265" s="53">
        <v>-0.435174375772476</v>
      </c>
      <c r="AY265" s="53">
        <v>-0.467203944921494</v>
      </c>
      <c r="AZ265" s="53">
        <v>-0.443996071815491</v>
      </c>
      <c r="BA265" s="53">
        <v>-0.426934659481049</v>
      </c>
      <c r="BB265" s="53">
        <v>-0.444009810686111</v>
      </c>
      <c r="BC265" s="53">
        <v>-0.0243872255086899</v>
      </c>
      <c r="BD265" s="53">
        <v>-0.0258683525025845</v>
      </c>
      <c r="BE265" s="53">
        <v>-0.0761460736393929</v>
      </c>
      <c r="BF265" s="53">
        <v>-0.149313017725945</v>
      </c>
      <c r="BG265" s="53">
        <v>-0.134538173675537</v>
      </c>
      <c r="BH265" s="53">
        <v>-0.153830766677856</v>
      </c>
      <c r="BI265" s="53">
        <v>-0.157725557684898</v>
      </c>
      <c r="BJ265" s="53">
        <v>-0.143583804368973</v>
      </c>
      <c r="BK265" s="53">
        <v>-0.155485317111015</v>
      </c>
      <c r="BL265" s="53">
        <v>-0.1566212028265</v>
      </c>
      <c r="BM265" s="53">
        <v>-0.145962506532669</v>
      </c>
      <c r="BN265" s="53">
        <v>-0.14648799598217</v>
      </c>
      <c r="BO265" s="53">
        <v>-0.149615302681923</v>
      </c>
      <c r="BP265" s="53">
        <v>-0.14002314209938</v>
      </c>
      <c r="BQ265" s="53">
        <v>-0.131431400775909</v>
      </c>
      <c r="BR265" s="53">
        <v>-0.153243243694305</v>
      </c>
      <c r="BS265" s="53">
        <v>-0.158440947532654</v>
      </c>
      <c r="BT265" s="53">
        <v>-0.147995591163635</v>
      </c>
      <c r="BU265" s="53">
        <v>-0.178117334842682</v>
      </c>
      <c r="BV265" s="53">
        <v>-0.163104504346848</v>
      </c>
      <c r="BW265" s="53">
        <v>-0.171662047505379</v>
      </c>
      <c r="BX265" s="53">
        <v>-0.200428947806358</v>
      </c>
      <c r="BY265" s="53">
        <v>-0.149178400635719</v>
      </c>
      <c r="BZ265" s="53">
        <v>-0.157905802130699</v>
      </c>
      <c r="CA265" s="53">
        <v>-0.17302942276001</v>
      </c>
      <c r="CB265" s="53">
        <v>-0.120593257248402</v>
      </c>
      <c r="CC265" s="53">
        <v>-0.121958486735821</v>
      </c>
      <c r="CD265" s="53">
        <v>-0.114073947072029</v>
      </c>
      <c r="CE265" s="53">
        <v>-0.113718390464783</v>
      </c>
      <c r="CF265" s="53">
        <v>-0.0853958129882812</v>
      </c>
      <c r="CG265" s="53">
        <v>-0.0981339439749718</v>
      </c>
      <c r="CH265" s="53">
        <v>-0.132702112197876</v>
      </c>
      <c r="CI265" s="53">
        <v>-0.15103143453598</v>
      </c>
      <c r="CJ265" s="53">
        <v>-0.168585658073425</v>
      </c>
      <c r="CK265" s="53">
        <v>-0.217409759759903</v>
      </c>
      <c r="CL265" s="53">
        <v>-0.224765300750732</v>
      </c>
      <c r="CM265" s="53">
        <v>-0.250932842493057</v>
      </c>
      <c r="CN265" s="53">
        <v>-0.308216780424118</v>
      </c>
      <c r="CO265" s="53">
        <v>-0.270520240068436</v>
      </c>
      <c r="CP265" s="53">
        <v>-0.248352989554405</v>
      </c>
      <c r="CQ265" s="53">
        <v>-0.249578610062599</v>
      </c>
      <c r="CR265" s="53">
        <v>-0.269358336925507</v>
      </c>
      <c r="CS265" s="53">
        <v>-0.29794517159462</v>
      </c>
      <c r="CT265" s="53">
        <v>-0.30938196182251</v>
      </c>
      <c r="CU265" s="53">
        <v>-0.328404247760773</v>
      </c>
      <c r="CV265" s="53">
        <v>-0.304885745048523</v>
      </c>
      <c r="CW265" s="53">
        <v>-0.318046569824219</v>
      </c>
      <c r="CX265" s="53">
        <v>-0.293648779392242</v>
      </c>
      <c r="CY265" s="53">
        <v>-0.259514272212982</v>
      </c>
      <c r="CZ265" s="53">
        <v>-0.269039958715439</v>
      </c>
      <c r="DA265" s="53">
        <v>-0.0409178771078587</v>
      </c>
      <c r="DB265" s="53">
        <v>-0.0685237348079681</v>
      </c>
      <c r="DC265" s="53">
        <v>-0.0600794516503811</v>
      </c>
      <c r="DD265" s="53">
        <v>-0.0600926801562309</v>
      </c>
      <c r="DE265" s="53">
        <v>-0.0472253561019897</v>
      </c>
      <c r="DF265" s="53">
        <v>-0.06440070271492</v>
      </c>
      <c r="DG265" s="53">
        <v>-0.080324687063694</v>
      </c>
      <c r="DH265" s="53">
        <v>-0.0721887722611427</v>
      </c>
      <c r="DI265" s="53">
        <v>-0.0957887917757034</v>
      </c>
      <c r="DJ265" s="53">
        <v>-0.10675747692585</v>
      </c>
      <c r="DK265" s="53">
        <v>-0.112845681607723</v>
      </c>
      <c r="DL265" s="53">
        <v>-0.105630375444889</v>
      </c>
      <c r="DM265" s="53">
        <v>-0.107037588953972</v>
      </c>
      <c r="DN265" s="53">
        <v>-0.105378992855549</v>
      </c>
      <c r="DO265" s="53">
        <v>-0.119026310741901</v>
      </c>
      <c r="DP265" s="53">
        <v>-0.14145165681839</v>
      </c>
      <c r="DQ265" s="53">
        <v>-0.147512048482895</v>
      </c>
      <c r="DR265" s="53">
        <v>-0.172138541936874</v>
      </c>
      <c r="DS265" s="53">
        <v>-0.161424890160561</v>
      </c>
      <c r="DT265" s="53">
        <v>-0.158862069249153</v>
      </c>
      <c r="DU265" s="53">
        <v>-0.160881504416466</v>
      </c>
      <c r="DV265" s="53">
        <v>-0.15871362388134</v>
      </c>
      <c r="DW265" s="53">
        <v>-0.0823826044797897</v>
      </c>
      <c r="DX265" s="53">
        <v>-0.127700850367546</v>
      </c>
      <c r="DY265" s="53">
        <v>-0.115502879023552</v>
      </c>
      <c r="DZ265" s="53">
        <v>-0.149685204029083</v>
      </c>
      <c r="EA265" s="53">
        <v>-0.147818952798843</v>
      </c>
      <c r="EB265" s="53">
        <v>-0.145778879523277</v>
      </c>
      <c r="EC265" s="53">
        <v>-0.128745406866074</v>
      </c>
      <c r="ED265" s="53">
        <v>-0.13031630218029</v>
      </c>
      <c r="EE265" s="53">
        <v>-0.164773926138878</v>
      </c>
      <c r="EF265" s="53">
        <v>-0.180707052350044</v>
      </c>
      <c r="EG265" s="53">
        <v>-0.182744368910789</v>
      </c>
      <c r="EH265" s="53">
        <v>-0.169876649975777</v>
      </c>
      <c r="EI265" s="53">
        <v>-0.156737446784973</v>
      </c>
      <c r="EJ265" s="53">
        <v>-0.161209598183632</v>
      </c>
      <c r="EK265" s="53">
        <v>-0.133649170398712</v>
      </c>
      <c r="EL265" s="53">
        <v>-0.111443817615509</v>
      </c>
      <c r="EM265" s="53">
        <v>-0.167964443564415</v>
      </c>
      <c r="EN265" s="53">
        <v>-0.143264472484589</v>
      </c>
      <c r="EO265" s="53">
        <v>-0.124744690954685</v>
      </c>
      <c r="EP265" s="53">
        <v>-0.0517171248793602</v>
      </c>
      <c r="EQ265" s="53">
        <v>-0.0962027758359909</v>
      </c>
      <c r="ER265" s="53">
        <v>-0.158574163913727</v>
      </c>
      <c r="ES265" s="53">
        <v>-0.161980047821999</v>
      </c>
      <c r="ET265" s="53">
        <v>-0.159059479832649</v>
      </c>
      <c r="EU265" s="53">
        <v>-0.177928268909454</v>
      </c>
      <c r="EV265" s="53">
        <v>-0.179118156433105</v>
      </c>
      <c r="EW265" s="53">
        <v>-0.196191266179085</v>
      </c>
      <c r="EX265" s="53">
        <v>-0.20374071598053</v>
      </c>
    </row>
    <row r="266" s="53" customFormat="1" spans="1:154">
      <c r="A266" s="54">
        <v>600405</v>
      </c>
      <c r="B266" s="62">
        <v>600405</v>
      </c>
      <c r="C266" s="53" t="s">
        <v>794</v>
      </c>
      <c r="D266" s="55">
        <v>43851</v>
      </c>
      <c r="E266" s="53">
        <v>0.00828861072659492</v>
      </c>
      <c r="F266" s="53">
        <v>0.0289573930203915</v>
      </c>
      <c r="G266" s="53">
        <v>0.0114293172955513</v>
      </c>
      <c r="H266" s="53">
        <v>-0.007831203751266</v>
      </c>
      <c r="I266" s="53">
        <v>-0.0127696981653571</v>
      </c>
      <c r="J266" s="53">
        <v>0.00224612839519978</v>
      </c>
      <c r="K266" s="53">
        <v>-0.0722317695617676</v>
      </c>
      <c r="L266" s="53">
        <v>-0.0428910404443741</v>
      </c>
      <c r="M266" s="53">
        <v>0.0692709982395172</v>
      </c>
      <c r="N266" s="53">
        <v>0.0909717231988907</v>
      </c>
      <c r="O266" s="53">
        <v>0.110846228897572</v>
      </c>
      <c r="P266" s="53">
        <v>0.111111871898174</v>
      </c>
      <c r="Q266" s="53">
        <v>0.0862048119306564</v>
      </c>
      <c r="R266" s="53">
        <v>0.0691640973091125</v>
      </c>
      <c r="S266" s="53">
        <v>0.0740837156772614</v>
      </c>
      <c r="T266" s="53">
        <v>0.076052613556385</v>
      </c>
      <c r="U266" s="53">
        <v>0.0839088931679726</v>
      </c>
      <c r="V266" s="53">
        <v>0.0707112327218056</v>
      </c>
      <c r="W266" s="53">
        <v>0.0863014757633209</v>
      </c>
      <c r="X266" s="53">
        <v>0.119114130735397</v>
      </c>
      <c r="Y266" s="53">
        <v>0.0924966558814049</v>
      </c>
      <c r="Z266" s="53">
        <v>0.0693923160433769</v>
      </c>
      <c r="AA266" s="53">
        <v>0.0718308687210083</v>
      </c>
      <c r="AB266" s="53">
        <v>0.105775699019432</v>
      </c>
      <c r="AC266" s="53">
        <v>0.109225206077099</v>
      </c>
      <c r="AD266" s="53">
        <v>0.122180186212063</v>
      </c>
      <c r="AE266" s="53">
        <v>0.112653940916061</v>
      </c>
      <c r="AF266" s="53">
        <v>0.142408266663551</v>
      </c>
      <c r="AG266" s="53">
        <v>0.165386140346527</v>
      </c>
      <c r="AH266" s="53">
        <v>0.142065480351448</v>
      </c>
      <c r="AI266" s="53">
        <v>0.204984545707703</v>
      </c>
      <c r="AJ266" s="53">
        <v>0.240282237529755</v>
      </c>
      <c r="AK266" s="53">
        <v>0.18020124733448</v>
      </c>
      <c r="AL266" s="53">
        <v>0.178571820259094</v>
      </c>
      <c r="AM266" s="53">
        <v>0.151938781142235</v>
      </c>
      <c r="AN266" s="53">
        <v>0.168614745140076</v>
      </c>
      <c r="AO266" s="53">
        <v>0.165897384285927</v>
      </c>
      <c r="AP266" s="53">
        <v>0.163694605231285</v>
      </c>
      <c r="AQ266" s="53">
        <v>0.179057434201241</v>
      </c>
      <c r="AR266" s="53">
        <v>0.192037045955658</v>
      </c>
      <c r="AS266" s="53">
        <v>0.19888524711132</v>
      </c>
      <c r="AT266" s="53">
        <v>0.184099331498146</v>
      </c>
      <c r="AU266" s="53">
        <v>0.152567386627197</v>
      </c>
      <c r="AV266" s="53">
        <v>0.130534783005714</v>
      </c>
      <c r="AW266" s="53">
        <v>0.149056807160378</v>
      </c>
      <c r="AX266" s="53">
        <v>0.147611975669861</v>
      </c>
      <c r="AY266" s="53">
        <v>0.100331388413906</v>
      </c>
      <c r="AZ266" s="53">
        <v>0.116362452507019</v>
      </c>
      <c r="BA266" s="53">
        <v>0.0943888127803802</v>
      </c>
      <c r="BB266" s="53">
        <v>0.081551618874073</v>
      </c>
      <c r="BC266" s="53">
        <v>-0.000812055543065071</v>
      </c>
      <c r="BD266" s="53">
        <v>0.0297463741153479</v>
      </c>
      <c r="BE266" s="53">
        <v>0.0258850362151861</v>
      </c>
      <c r="BF266" s="53">
        <v>0.0268260687589645</v>
      </c>
      <c r="BG266" s="53">
        <v>0.0100035173818469</v>
      </c>
      <c r="BH266" s="53">
        <v>-0.00511983036994934</v>
      </c>
      <c r="BI266" s="53">
        <v>-0.0234072580933571</v>
      </c>
      <c r="BJ266" s="53">
        <v>-0.00600352883338928</v>
      </c>
      <c r="BK266" s="53">
        <v>-0.0131787080317736</v>
      </c>
      <c r="BL266" s="53">
        <v>0.00877902843058109</v>
      </c>
      <c r="BM266" s="53">
        <v>0.0071492288261652</v>
      </c>
      <c r="BN266" s="53">
        <v>0.0208945348858833</v>
      </c>
      <c r="BO266" s="53">
        <v>0.00983560178428888</v>
      </c>
      <c r="BP266" s="53">
        <v>-0.00713671650737524</v>
      </c>
      <c r="BQ266" s="53">
        <v>-0.0135117191821337</v>
      </c>
      <c r="BR266" s="53">
        <v>-0.014474730938673</v>
      </c>
      <c r="BS266" s="53">
        <v>-0.0253271646797657</v>
      </c>
      <c r="BT266" s="53">
        <v>-0.0250399112701416</v>
      </c>
      <c r="BU266" s="53">
        <v>-0.0306522455066442</v>
      </c>
      <c r="BV266" s="53">
        <v>-0.00325531372800469</v>
      </c>
      <c r="BW266" s="53">
        <v>-0.0220796335488558</v>
      </c>
      <c r="BX266" s="53">
        <v>-0.0418403558433056</v>
      </c>
      <c r="BY266" s="53">
        <v>-0.0382670983672142</v>
      </c>
      <c r="BZ266" s="53">
        <v>-0.0101576391607523</v>
      </c>
      <c r="CA266" s="53">
        <v>-0.00526980543509126</v>
      </c>
      <c r="CB266" s="53">
        <v>0.0134596712887287</v>
      </c>
      <c r="CC266" s="53">
        <v>0.00805114023387432</v>
      </c>
      <c r="CD266" s="53">
        <v>0.0375739820301533</v>
      </c>
      <c r="CE266" s="53">
        <v>0.0736276134848595</v>
      </c>
      <c r="CF266" s="53">
        <v>0.055468425154686</v>
      </c>
      <c r="CG266" s="53">
        <v>0.124555058777332</v>
      </c>
      <c r="CH266" s="53">
        <v>0.169449031352997</v>
      </c>
      <c r="CI266" s="53">
        <v>0.113226056098938</v>
      </c>
      <c r="CJ266" s="53">
        <v>0.111397229135036</v>
      </c>
      <c r="CK266" s="53">
        <v>0.0911250114440918</v>
      </c>
      <c r="CL266" s="53">
        <v>0.111002042889595</v>
      </c>
      <c r="CM266" s="53">
        <v>0.0929513424634933</v>
      </c>
      <c r="CN266" s="53">
        <v>0.087487667798996</v>
      </c>
      <c r="CO266" s="53">
        <v>0.0970751345157623</v>
      </c>
      <c r="CP266" s="53">
        <v>0.106744080781937</v>
      </c>
      <c r="CQ266" s="53">
        <v>0.0970840305089951</v>
      </c>
      <c r="CR266" s="53">
        <v>0.0782960876822472</v>
      </c>
      <c r="CS266" s="53">
        <v>0.0586571209132671</v>
      </c>
      <c r="CT266" s="53">
        <v>0.0384659431874752</v>
      </c>
      <c r="CU266" s="53">
        <v>0.0562005713582039</v>
      </c>
      <c r="CV266" s="53">
        <v>0.0724355131387711</v>
      </c>
      <c r="CW266" s="53">
        <v>0.047351811081171</v>
      </c>
      <c r="CX266" s="53">
        <v>0.0399270318448544</v>
      </c>
      <c r="CY266" s="53">
        <v>0.0328549928963184</v>
      </c>
      <c r="CZ266" s="53">
        <v>0.0280516501516104</v>
      </c>
      <c r="DA266" s="53">
        <v>-0.0183330867439508</v>
      </c>
      <c r="DB266" s="53">
        <v>-0.0282227341085672</v>
      </c>
      <c r="DC266" s="53">
        <v>-0.0418894737958908</v>
      </c>
      <c r="DD266" s="53">
        <v>-0.062091026455164</v>
      </c>
      <c r="DE266" s="53">
        <v>-0.0502069666981697</v>
      </c>
      <c r="DF266" s="53">
        <v>-0.0200677942484617</v>
      </c>
      <c r="DG266" s="53">
        <v>-0.0762582644820213</v>
      </c>
      <c r="DH266" s="53">
        <v>-0.0643212646245956</v>
      </c>
      <c r="DI266" s="53">
        <v>0.0550159513950348</v>
      </c>
      <c r="DJ266" s="53">
        <v>0.0547589436173439</v>
      </c>
      <c r="DK266" s="53">
        <v>0.0762632489204407</v>
      </c>
      <c r="DL266" s="53">
        <v>0.0627835839986801</v>
      </c>
      <c r="DM266" s="53">
        <v>0.0489354580640793</v>
      </c>
      <c r="DN266" s="53">
        <v>0.0488670580089092</v>
      </c>
      <c r="DO266" s="53">
        <v>0.060161679983139</v>
      </c>
      <c r="DP266" s="53">
        <v>0.0630935877561569</v>
      </c>
      <c r="DQ266" s="53">
        <v>0.0818023011088371</v>
      </c>
      <c r="DR266" s="53">
        <v>0.0683173909783363</v>
      </c>
      <c r="DS266" s="53">
        <v>0.0895199701189995</v>
      </c>
      <c r="DT266" s="53">
        <v>0.0949356853961945</v>
      </c>
      <c r="DU266" s="53">
        <v>0.0871425345540047</v>
      </c>
      <c r="DV266" s="53">
        <v>0.0837989151477814</v>
      </c>
      <c r="DW266" s="53">
        <v>0.0826642140746117</v>
      </c>
      <c r="DX266" s="53">
        <v>0.0884995833039284</v>
      </c>
      <c r="DY266" s="53">
        <v>0.0870612636208534</v>
      </c>
      <c r="DZ266" s="53">
        <v>0.081286758184433</v>
      </c>
      <c r="EA266" s="53">
        <v>0.0771690458059311</v>
      </c>
      <c r="EB266" s="53">
        <v>0.0774005353450775</v>
      </c>
      <c r="EC266" s="53">
        <v>0.0643247812986374</v>
      </c>
      <c r="ED266" s="53">
        <v>0.0591632984578609</v>
      </c>
      <c r="EE266" s="53">
        <v>0.0529957339167595</v>
      </c>
      <c r="EF266" s="53">
        <v>0.0433994494378567</v>
      </c>
      <c r="EG266" s="53">
        <v>0.0395414307713509</v>
      </c>
      <c r="EH266" s="53">
        <v>0.0397408418357372</v>
      </c>
      <c r="EI266" s="53">
        <v>0.0333800241351128</v>
      </c>
      <c r="EJ266" s="53">
        <v>0.030178951099515</v>
      </c>
      <c r="EK266" s="53">
        <v>0.0455122888088226</v>
      </c>
      <c r="EL266" s="53">
        <v>0.0487731769680977</v>
      </c>
      <c r="EM266" s="53">
        <v>0.0545485503971577</v>
      </c>
      <c r="EN266" s="53">
        <v>0.0578592047095299</v>
      </c>
      <c r="EO266" s="53">
        <v>0.0743674635887146</v>
      </c>
      <c r="EP266" s="53">
        <v>0.0783694982528687</v>
      </c>
      <c r="EQ266" s="53">
        <v>0.0664765164256096</v>
      </c>
      <c r="ER266" s="53">
        <v>0.0646350830793381</v>
      </c>
      <c r="ES266" s="53">
        <v>0.0654224902391434</v>
      </c>
      <c r="ET266" s="53">
        <v>0.0477427057921886</v>
      </c>
      <c r="EU266" s="53">
        <v>0.0255458261817694</v>
      </c>
      <c r="EV266" s="53">
        <v>0.0490016676485538</v>
      </c>
      <c r="EW266" s="53">
        <v>0.0341000705957413</v>
      </c>
      <c r="EX266" s="53">
        <v>0.0260662119835615</v>
      </c>
    </row>
    <row r="267" s="53" customFormat="1" spans="1:154">
      <c r="A267" s="54">
        <v>600435</v>
      </c>
      <c r="B267" s="62">
        <v>600435</v>
      </c>
      <c r="C267" s="53" t="s">
        <v>797</v>
      </c>
      <c r="D267" s="55">
        <v>43851</v>
      </c>
      <c r="E267" s="53">
        <v>-0.00168307963758707</v>
      </c>
      <c r="F267" s="53">
        <v>0.00892873294651508</v>
      </c>
      <c r="G267" s="53">
        <v>0.00707182195037603</v>
      </c>
      <c r="H267" s="53">
        <v>-0.0162666738033295</v>
      </c>
      <c r="I267" s="53">
        <v>0.0186687409877777</v>
      </c>
      <c r="J267" s="53">
        <v>0.0071466164663434</v>
      </c>
      <c r="K267" s="53">
        <v>-0.0220969300717115</v>
      </c>
      <c r="L267" s="53">
        <v>-0.0719808414578438</v>
      </c>
      <c r="M267" s="53">
        <v>-0.0188262406736612</v>
      </c>
      <c r="N267" s="53">
        <v>-0.0499801933765411</v>
      </c>
      <c r="O267" s="53">
        <v>-0.0132871810346842</v>
      </c>
      <c r="P267" s="53">
        <v>0.0138752283528447</v>
      </c>
      <c r="Q267" s="53">
        <v>0.0400405302643776</v>
      </c>
      <c r="R267" s="53">
        <v>0.00253581721335649</v>
      </c>
      <c r="S267" s="53">
        <v>0.00107373856008053</v>
      </c>
      <c r="T267" s="53">
        <v>0.0291427038609982</v>
      </c>
      <c r="U267" s="53">
        <v>0.0342847220599651</v>
      </c>
      <c r="V267" s="53">
        <v>0.0137300426140428</v>
      </c>
      <c r="W267" s="53">
        <v>0.000863636843860149</v>
      </c>
      <c r="X267" s="53">
        <v>0.0179995410144329</v>
      </c>
      <c r="Y267" s="53">
        <v>-0.0236146971583366</v>
      </c>
      <c r="Z267" s="53">
        <v>-0.0775042474269867</v>
      </c>
      <c r="AA267" s="53">
        <v>-0.0578380301594734</v>
      </c>
      <c r="AB267" s="53">
        <v>-0.0537996850907803</v>
      </c>
      <c r="AC267" s="53">
        <v>-0.0570964887738228</v>
      </c>
      <c r="AD267" s="53">
        <v>-0.0750023573637009</v>
      </c>
      <c r="AE267" s="53">
        <v>-0.080134391784668</v>
      </c>
      <c r="AF267" s="53">
        <v>-0.0868213996291161</v>
      </c>
      <c r="AG267" s="53">
        <v>-0.0847067013382912</v>
      </c>
      <c r="AH267" s="53">
        <v>-0.0698603242635727</v>
      </c>
      <c r="AI267" s="53">
        <v>-0.0810396745800972</v>
      </c>
      <c r="AJ267" s="53">
        <v>-0.077350489795208</v>
      </c>
      <c r="AK267" s="53">
        <v>-0.0496221631765366</v>
      </c>
      <c r="AL267" s="53">
        <v>-0.0748046040534973</v>
      </c>
      <c r="AM267" s="53">
        <v>-0.0850668847560883</v>
      </c>
      <c r="AN267" s="53">
        <v>-0.0840279459953308</v>
      </c>
      <c r="AO267" s="53">
        <v>-0.0963347628712654</v>
      </c>
      <c r="AP267" s="53">
        <v>-0.0984323620796204</v>
      </c>
      <c r="AQ267" s="53">
        <v>-0.104851014912128</v>
      </c>
      <c r="AR267" s="53">
        <v>-0.0932776629924774</v>
      </c>
      <c r="AS267" s="53">
        <v>-0.106044381856918</v>
      </c>
      <c r="AT267" s="53">
        <v>-0.09245715290308</v>
      </c>
      <c r="AU267" s="53">
        <v>-0.0774623602628708</v>
      </c>
      <c r="AV267" s="53">
        <v>-0.0690122246742249</v>
      </c>
      <c r="AW267" s="53">
        <v>-0.0586285516619682</v>
      </c>
      <c r="AX267" s="53">
        <v>-0.0668433085083961</v>
      </c>
      <c r="AY267" s="53">
        <v>-0.0763119980692863</v>
      </c>
      <c r="AZ267" s="53">
        <v>-0.057649277150631</v>
      </c>
      <c r="BA267" s="53">
        <v>-0.0443446189165115</v>
      </c>
      <c r="BB267" s="53">
        <v>-0.0533996447920799</v>
      </c>
      <c r="BC267" s="53">
        <v>-0.0179292298853397</v>
      </c>
      <c r="BD267" s="53">
        <v>-0.00553795043379068</v>
      </c>
      <c r="BE267" s="53">
        <v>-0.0218607783317566</v>
      </c>
      <c r="BF267" s="53">
        <v>-0.0369169674813747</v>
      </c>
      <c r="BG267" s="53">
        <v>0.00128835719078779</v>
      </c>
      <c r="BH267" s="53">
        <v>-0.00509889330714941</v>
      </c>
      <c r="BI267" s="53">
        <v>-0.010588763281703</v>
      </c>
      <c r="BJ267" s="53">
        <v>-0.0152646098285913</v>
      </c>
      <c r="BK267" s="53">
        <v>-0.0205711591988802</v>
      </c>
      <c r="BL267" s="53">
        <v>-0.0196561217308044</v>
      </c>
      <c r="BM267" s="53">
        <v>-0.0282217208296061</v>
      </c>
      <c r="BN267" s="53">
        <v>-0.0212720707058907</v>
      </c>
      <c r="BO267" s="53">
        <v>0.0130784334614873</v>
      </c>
      <c r="BP267" s="53">
        <v>-0.0118481395766139</v>
      </c>
      <c r="BQ267" s="53">
        <v>-0.026001363992691</v>
      </c>
      <c r="BR267" s="53">
        <v>-0.0145995626226068</v>
      </c>
      <c r="BS267" s="53">
        <v>-0.0039903037250042</v>
      </c>
      <c r="BT267" s="53">
        <v>-0.0162444189190865</v>
      </c>
      <c r="BU267" s="53">
        <v>-0.026769595220685</v>
      </c>
      <c r="BV267" s="53">
        <v>-0.0236019864678383</v>
      </c>
      <c r="BW267" s="53">
        <v>-0.0464290641248226</v>
      </c>
      <c r="BX267" s="53">
        <v>-0.07675451785326</v>
      </c>
      <c r="BY267" s="53">
        <v>-0.0861958488821983</v>
      </c>
      <c r="BZ267" s="53">
        <v>-0.0806042328476906</v>
      </c>
      <c r="CA267" s="53">
        <v>-0.0861816704273224</v>
      </c>
      <c r="CB267" s="53">
        <v>-0.0979543849825859</v>
      </c>
      <c r="CC267" s="53">
        <v>-0.11049934476614</v>
      </c>
      <c r="CD267" s="53">
        <v>-0.115668676793575</v>
      </c>
      <c r="CE267" s="53">
        <v>-0.103494212031364</v>
      </c>
      <c r="CF267" s="53">
        <v>-0.0857675671577454</v>
      </c>
      <c r="CG267" s="53">
        <v>-0.0974763333797455</v>
      </c>
      <c r="CH267" s="53">
        <v>-0.0912530347704887</v>
      </c>
      <c r="CI267" s="53">
        <v>-0.0720165595412254</v>
      </c>
      <c r="CJ267" s="53">
        <v>-0.0905155390501022</v>
      </c>
      <c r="CK267" s="53">
        <v>-0.0987262949347496</v>
      </c>
      <c r="CL267" s="53">
        <v>-0.0993735790252686</v>
      </c>
      <c r="CM267" s="53">
        <v>-0.102781668305397</v>
      </c>
      <c r="CN267" s="53">
        <v>-0.107614368200302</v>
      </c>
      <c r="CO267" s="53">
        <v>-0.111407354474068</v>
      </c>
      <c r="CP267" s="53">
        <v>-0.111746482551098</v>
      </c>
      <c r="CQ267" s="53">
        <v>-0.121774792671204</v>
      </c>
      <c r="CR267" s="53">
        <v>-0.119405619800091</v>
      </c>
      <c r="CS267" s="53">
        <v>-0.103901393711567</v>
      </c>
      <c r="CT267" s="53">
        <v>-0.101508662104607</v>
      </c>
      <c r="CU267" s="53">
        <v>-0.090972825884819</v>
      </c>
      <c r="CV267" s="53">
        <v>-0.0923386439681053</v>
      </c>
      <c r="CW267" s="53">
        <v>-0.0999670177698135</v>
      </c>
      <c r="CX267" s="53">
        <v>-0.0907182618975639</v>
      </c>
      <c r="CY267" s="53">
        <v>-0.0638747438788414</v>
      </c>
      <c r="CZ267" s="53">
        <v>-0.0785182937979698</v>
      </c>
      <c r="DA267" s="53">
        <v>0.0068785697221756</v>
      </c>
      <c r="DB267" s="53">
        <v>0.00509910192340612</v>
      </c>
      <c r="DC267" s="53">
        <v>0.0195650197565556</v>
      </c>
      <c r="DD267" s="53">
        <v>0.0112827140837908</v>
      </c>
      <c r="DE267" s="53">
        <v>0.0080128014087677</v>
      </c>
      <c r="DF267" s="53">
        <v>0.00287792831659317</v>
      </c>
      <c r="DG267" s="53">
        <v>-0.0208757482469082</v>
      </c>
      <c r="DH267" s="53">
        <v>-0.0660838112235069</v>
      </c>
      <c r="DI267" s="53">
        <v>-0.00762266293168068</v>
      </c>
      <c r="DJ267" s="53">
        <v>-0.0396916531026363</v>
      </c>
      <c r="DK267" s="53">
        <v>0.00556695833802223</v>
      </c>
      <c r="DL267" s="53">
        <v>0.0257797166705132</v>
      </c>
      <c r="DM267" s="53">
        <v>0.0175945144146681</v>
      </c>
      <c r="DN267" s="53">
        <v>0.00501637533307076</v>
      </c>
      <c r="DO267" s="53">
        <v>0.0177075192332268</v>
      </c>
      <c r="DP267" s="53">
        <v>0.0343746840953827</v>
      </c>
      <c r="DQ267" s="53">
        <v>0.0289074443280697</v>
      </c>
      <c r="DR267" s="53">
        <v>0.0206068810075521</v>
      </c>
      <c r="DS267" s="53">
        <v>0.0182656496763229</v>
      </c>
      <c r="DT267" s="53">
        <v>0.0322339460253716</v>
      </c>
      <c r="DU267" s="53">
        <v>0.0134467845782638</v>
      </c>
      <c r="DV267" s="53">
        <v>-0.0101173156872392</v>
      </c>
      <c r="DW267" s="53">
        <v>0.018990233540535</v>
      </c>
      <c r="DX267" s="53">
        <v>0.0174369644373655</v>
      </c>
      <c r="DY267" s="53">
        <v>0.0197175964713097</v>
      </c>
      <c r="DZ267" s="53">
        <v>0.0135844498872757</v>
      </c>
      <c r="EA267" s="53">
        <v>0.0209973752498627</v>
      </c>
      <c r="EB267" s="53">
        <v>0.0194796975702047</v>
      </c>
      <c r="EC267" s="53">
        <v>0.00941992923617363</v>
      </c>
      <c r="ED267" s="53">
        <v>0.00653965678066015</v>
      </c>
      <c r="EE267" s="53">
        <v>0.00706907128915191</v>
      </c>
      <c r="EF267" s="53">
        <v>0.00453495932742953</v>
      </c>
      <c r="EG267" s="53">
        <v>0.0130268167704344</v>
      </c>
      <c r="EH267" s="53">
        <v>0.00634335726499557</v>
      </c>
      <c r="EI267" s="53">
        <v>0.00429183477535844</v>
      </c>
      <c r="EJ267" s="53">
        <v>0.0059780478477478</v>
      </c>
      <c r="EK267" s="53">
        <v>-0.00292068044655025</v>
      </c>
      <c r="EL267" s="53">
        <v>-0.000185571378096938</v>
      </c>
      <c r="EM267" s="53">
        <v>-0.00281124212779105</v>
      </c>
      <c r="EN267" s="53">
        <v>0.00910123996436596</v>
      </c>
      <c r="EO267" s="53">
        <v>0.00636283122003078</v>
      </c>
      <c r="EP267" s="53">
        <v>0.0175808910280466</v>
      </c>
      <c r="EQ267" s="53">
        <v>0.0170714519917965</v>
      </c>
      <c r="ER267" s="53">
        <v>0.0231288615614176</v>
      </c>
      <c r="ES267" s="53">
        <v>0.0229766890406609</v>
      </c>
      <c r="ET267" s="53">
        <v>0.0161277577280998</v>
      </c>
      <c r="EU267" s="53">
        <v>0.014287443831563</v>
      </c>
      <c r="EV267" s="53">
        <v>0.0237014032900333</v>
      </c>
      <c r="EW267" s="53">
        <v>0.0101625453680754</v>
      </c>
      <c r="EX267" s="53">
        <v>0.0157510638237</v>
      </c>
    </row>
    <row r="268" s="53" customFormat="1" spans="1:154">
      <c r="A268" s="54">
        <v>600460</v>
      </c>
      <c r="B268" s="62">
        <v>600460</v>
      </c>
      <c r="C268" s="53" t="s">
        <v>800</v>
      </c>
      <c r="D268" s="55">
        <v>43851</v>
      </c>
      <c r="E268" s="53">
        <v>0.00912771373987198</v>
      </c>
      <c r="F268" s="53">
        <v>0.0462841838598251</v>
      </c>
      <c r="G268" s="53">
        <v>0.033461220562458</v>
      </c>
      <c r="H268" s="53">
        <v>0.0153642911463976</v>
      </c>
      <c r="I268" s="53">
        <v>-0.0506875738501549</v>
      </c>
      <c r="J268" s="53">
        <v>-0.0648821443319321</v>
      </c>
      <c r="K268" s="53">
        <v>-0.0489650405943394</v>
      </c>
      <c r="L268" s="53">
        <v>-0.0513994507491589</v>
      </c>
      <c r="M268" s="53">
        <v>-0.0657791048288345</v>
      </c>
      <c r="N268" s="53">
        <v>-0.0588048473000526</v>
      </c>
      <c r="O268" s="53">
        <v>0.0659319162368774</v>
      </c>
      <c r="P268" s="53">
        <v>0.102186225354671</v>
      </c>
      <c r="Q268" s="53">
        <v>0.0902239680290222</v>
      </c>
      <c r="R268" s="53">
        <v>0.116256311535835</v>
      </c>
      <c r="S268" s="53">
        <v>0.156182542443275</v>
      </c>
      <c r="T268" s="53">
        <v>0.10435575991869</v>
      </c>
      <c r="U268" s="53">
        <v>0.0885945335030556</v>
      </c>
      <c r="V268" s="53">
        <v>0.0811864510178566</v>
      </c>
      <c r="W268" s="53">
        <v>0.0137011129409075</v>
      </c>
      <c r="X268" s="53">
        <v>0.0472602173686028</v>
      </c>
      <c r="Y268" s="53">
        <v>0.0160198956727982</v>
      </c>
      <c r="Z268" s="53">
        <v>-0.0055022519081831</v>
      </c>
      <c r="AA268" s="53">
        <v>-0.0119353290647268</v>
      </c>
      <c r="AB268" s="53">
        <v>-0.0556734055280685</v>
      </c>
      <c r="AC268" s="53">
        <v>-0.0469589084386826</v>
      </c>
      <c r="AD268" s="53">
        <v>-0.0824645757675171</v>
      </c>
      <c r="AE268" s="53">
        <v>-0.100408397614956</v>
      </c>
      <c r="AF268" s="53">
        <v>-0.157371446490288</v>
      </c>
      <c r="AG268" s="53">
        <v>-0.0960373505949974</v>
      </c>
      <c r="AH268" s="53">
        <v>-0.117521032691002</v>
      </c>
      <c r="AI268" s="53">
        <v>-0.0637869015336037</v>
      </c>
      <c r="AJ268" s="53">
        <v>-0.0523296967148781</v>
      </c>
      <c r="AK268" s="53">
        <v>-0.0673673897981644</v>
      </c>
      <c r="AL268" s="53">
        <v>-0.0516246296465397</v>
      </c>
      <c r="AM268" s="53">
        <v>0.0202754437923431</v>
      </c>
      <c r="AN268" s="53">
        <v>0.0631083771586418</v>
      </c>
      <c r="AO268" s="53">
        <v>0.0241063255816698</v>
      </c>
      <c r="AP268" s="53">
        <v>0.0289802011102438</v>
      </c>
      <c r="AQ268" s="53">
        <v>0.00371829676441848</v>
      </c>
      <c r="AR268" s="53">
        <v>-0.0205284096300602</v>
      </c>
      <c r="AS268" s="53">
        <v>-0.0366504974663258</v>
      </c>
      <c r="AT268" s="53">
        <v>-0.0251903440803289</v>
      </c>
      <c r="AU268" s="53">
        <v>0.00142655125819147</v>
      </c>
      <c r="AV268" s="53">
        <v>-0.0124531071633101</v>
      </c>
      <c r="AW268" s="53">
        <v>-0.00655655097216368</v>
      </c>
      <c r="AX268" s="53">
        <v>0.0134133864194155</v>
      </c>
      <c r="AY268" s="53">
        <v>0.00848888605833054</v>
      </c>
      <c r="AZ268" s="53">
        <v>0.00546594522893429</v>
      </c>
      <c r="BA268" s="53">
        <v>-0.0120037812739611</v>
      </c>
      <c r="BB268" s="53">
        <v>-0.0316166803240776</v>
      </c>
      <c r="BC268" s="53">
        <v>-0.00401201844215393</v>
      </c>
      <c r="BD268" s="53">
        <v>0.0447903722524643</v>
      </c>
      <c r="BE268" s="53">
        <v>0.0396890193223953</v>
      </c>
      <c r="BF268" s="53">
        <v>0.00586853921413422</v>
      </c>
      <c r="BG268" s="53">
        <v>-0.0342126376926899</v>
      </c>
      <c r="BH268" s="53">
        <v>-0.0609650835394859</v>
      </c>
      <c r="BI268" s="53">
        <v>-0.0462222173810005</v>
      </c>
      <c r="BJ268" s="53">
        <v>-0.0542828217148781</v>
      </c>
      <c r="BK268" s="53">
        <v>-0.0562554486095905</v>
      </c>
      <c r="BL268" s="53">
        <v>-0.0337758772075176</v>
      </c>
      <c r="BM268" s="53">
        <v>0.0656657889485359</v>
      </c>
      <c r="BN268" s="53">
        <v>0.101672440767288</v>
      </c>
      <c r="BO268" s="53">
        <v>0.0878142043948174</v>
      </c>
      <c r="BP268" s="53">
        <v>0.117632932960987</v>
      </c>
      <c r="BQ268" s="53">
        <v>0.171832054853439</v>
      </c>
      <c r="BR268" s="53">
        <v>0.144230872392654</v>
      </c>
      <c r="BS268" s="53">
        <v>0.140904143452644</v>
      </c>
      <c r="BT268" s="53">
        <v>0.099914588034153</v>
      </c>
      <c r="BU268" s="53">
        <v>0.0497234426438808</v>
      </c>
      <c r="BV268" s="53">
        <v>0.0579209960997105</v>
      </c>
      <c r="BW268" s="53">
        <v>0.0318458378314972</v>
      </c>
      <c r="BX268" s="53">
        <v>0.0360710993409157</v>
      </c>
      <c r="BY268" s="53">
        <v>0.0261483211070299</v>
      </c>
      <c r="BZ268" s="53">
        <v>-0.00169777171686292</v>
      </c>
      <c r="CA268" s="53">
        <v>-0.0052834958769381</v>
      </c>
      <c r="CB268" s="53">
        <v>-0.0237816777080297</v>
      </c>
      <c r="CC268" s="53">
        <v>-0.0508508943021297</v>
      </c>
      <c r="CD268" s="53">
        <v>-0.0729034468531609</v>
      </c>
      <c r="CE268" s="53">
        <v>-0.0386699251830578</v>
      </c>
      <c r="CF268" s="53">
        <v>-0.0572181530296803</v>
      </c>
      <c r="CG268" s="53">
        <v>-0.0157969277352095</v>
      </c>
      <c r="CH268" s="53">
        <v>0.00612055277451873</v>
      </c>
      <c r="CI268" s="53">
        <v>-9.517977014184e-5</v>
      </c>
      <c r="CJ268" s="53">
        <v>0.0172409433871508</v>
      </c>
      <c r="CK268" s="53">
        <v>0.0312951356172562</v>
      </c>
      <c r="CL268" s="53">
        <v>0.0520847626030445</v>
      </c>
      <c r="CM268" s="53">
        <v>0.0277886316180229</v>
      </c>
      <c r="CN268" s="53">
        <v>0.0183954834938049</v>
      </c>
      <c r="CO268" s="53">
        <v>0.00166112510487437</v>
      </c>
      <c r="CP268" s="53">
        <v>-0.0174158085137606</v>
      </c>
      <c r="CQ268" s="53">
        <v>-0.0324728786945343</v>
      </c>
      <c r="CR268" s="53">
        <v>-0.0304936300963163</v>
      </c>
      <c r="CS268" s="53">
        <v>-0.0259085800498724</v>
      </c>
      <c r="CT268" s="53">
        <v>-0.036973025649786</v>
      </c>
      <c r="CU268" s="53">
        <v>-0.0288718976080418</v>
      </c>
      <c r="CV268" s="53">
        <v>-0.0127051472663879</v>
      </c>
      <c r="CW268" s="53">
        <v>-0.0365017354488373</v>
      </c>
      <c r="CX268" s="53">
        <v>-0.0545686446130276</v>
      </c>
      <c r="CY268" s="53">
        <v>-0.0555687844753265</v>
      </c>
      <c r="CZ268" s="53">
        <v>-0.0708866864442825</v>
      </c>
      <c r="DA268" s="53">
        <v>-0.0289794392883778</v>
      </c>
      <c r="DB268" s="53">
        <v>-0.0406253635883331</v>
      </c>
      <c r="DC268" s="53">
        <v>-0.048346970230341</v>
      </c>
      <c r="DD268" s="53">
        <v>-0.0326234214007854</v>
      </c>
      <c r="DE268" s="53">
        <v>-0.0585941076278687</v>
      </c>
      <c r="DF268" s="53">
        <v>-0.0460362359881401</v>
      </c>
      <c r="DG268" s="53">
        <v>-0.0448619909584522</v>
      </c>
      <c r="DH268" s="53">
        <v>-0.0392358005046844</v>
      </c>
      <c r="DI268" s="53">
        <v>-0.051642831414938</v>
      </c>
      <c r="DJ268" s="53">
        <v>-0.0671481415629387</v>
      </c>
      <c r="DK268" s="53">
        <v>-0.0418530516326427</v>
      </c>
      <c r="DL268" s="53">
        <v>-0.0416053831577301</v>
      </c>
      <c r="DM268" s="53">
        <v>-0.0397094078361988</v>
      </c>
      <c r="DN268" s="53">
        <v>-0.0434957928955555</v>
      </c>
      <c r="DO268" s="53">
        <v>-0.0577686950564384</v>
      </c>
      <c r="DP268" s="53">
        <v>-0.0819942951202393</v>
      </c>
      <c r="DQ268" s="53">
        <v>-0.0944287851452827</v>
      </c>
      <c r="DR268" s="53">
        <v>-0.0608473084867001</v>
      </c>
      <c r="DS268" s="53">
        <v>-0.0781415030360222</v>
      </c>
      <c r="DT268" s="53">
        <v>-0.0527799539268017</v>
      </c>
      <c r="DU268" s="53">
        <v>-0.0579451136291027</v>
      </c>
      <c r="DV268" s="53">
        <v>-0.0836925208568573</v>
      </c>
      <c r="DW268" s="53">
        <v>-0.0802028179168701</v>
      </c>
      <c r="DX268" s="53">
        <v>-0.0960948020219803</v>
      </c>
      <c r="DY268" s="53">
        <v>-0.083794578909874</v>
      </c>
      <c r="DZ268" s="53">
        <v>-0.100802063941956</v>
      </c>
      <c r="EA268" s="53">
        <v>-0.0916766747832298</v>
      </c>
      <c r="EB268" s="53">
        <v>-0.12658716738224</v>
      </c>
      <c r="EC268" s="53">
        <v>-0.0994865968823433</v>
      </c>
      <c r="ED268" s="53">
        <v>-0.102422058582306</v>
      </c>
      <c r="EE268" s="53">
        <v>-0.090109147131443</v>
      </c>
      <c r="EF268" s="53">
        <v>-0.100569419562817</v>
      </c>
      <c r="EG268" s="53">
        <v>-0.109391383826733</v>
      </c>
      <c r="EH268" s="53">
        <v>-0.110984742641449</v>
      </c>
      <c r="EI268" s="53">
        <v>-0.0531388632953167</v>
      </c>
      <c r="EJ268" s="53">
        <v>-0.0310955587774515</v>
      </c>
      <c r="EK268" s="53">
        <v>-0.0458014756441116</v>
      </c>
      <c r="EL268" s="53">
        <v>-0.0315344519913197</v>
      </c>
      <c r="EM268" s="53">
        <v>-0.0400619991123676</v>
      </c>
      <c r="EN268" s="53">
        <v>-0.0452317707240582</v>
      </c>
      <c r="EO268" s="53">
        <v>-0.0462967902421951</v>
      </c>
      <c r="EP268" s="53">
        <v>-0.0368158854544163</v>
      </c>
      <c r="EQ268" s="53">
        <v>-0.0147840408608317</v>
      </c>
      <c r="ER268" s="53">
        <v>-0.0175992529839277</v>
      </c>
      <c r="ES268" s="53">
        <v>-0.019803823903203</v>
      </c>
      <c r="ET268" s="53">
        <v>-0.0160006377846003</v>
      </c>
      <c r="EU268" s="53">
        <v>0.00287145026959479</v>
      </c>
      <c r="EV268" s="53">
        <v>0.017915416508913</v>
      </c>
      <c r="EW268" s="53">
        <v>0.00144583010114729</v>
      </c>
      <c r="EX268" s="53">
        <v>-0.00284916325472295</v>
      </c>
    </row>
    <row r="269" s="53" customFormat="1" spans="1:154">
      <c r="A269" s="54">
        <v>600498</v>
      </c>
      <c r="B269" s="62">
        <v>600498</v>
      </c>
      <c r="C269" s="53" t="s">
        <v>803</v>
      </c>
      <c r="D269" s="55">
        <v>43851</v>
      </c>
      <c r="E269" s="53">
        <v>-0.0062328614294529</v>
      </c>
      <c r="F269" s="53">
        <v>-0.0285490676760674</v>
      </c>
      <c r="G269" s="53">
        <v>-0.0840024128556252</v>
      </c>
      <c r="H269" s="53">
        <v>-0.139868572354317</v>
      </c>
      <c r="I269" s="53">
        <v>-0.140469953417778</v>
      </c>
      <c r="J269" s="53">
        <v>-0.139674827456474</v>
      </c>
      <c r="K269" s="53">
        <v>-0.128597125411034</v>
      </c>
      <c r="L269" s="53">
        <v>-0.107526704668999</v>
      </c>
      <c r="M269" s="53">
        <v>-0.132263749837875</v>
      </c>
      <c r="N269" s="53">
        <v>-0.157652974128723</v>
      </c>
      <c r="O269" s="53">
        <v>-0.168126299977303</v>
      </c>
      <c r="P269" s="53">
        <v>-0.153642937541008</v>
      </c>
      <c r="Q269" s="53">
        <v>-0.136246785521507</v>
      </c>
      <c r="R269" s="53">
        <v>-0.144825667142868</v>
      </c>
      <c r="S269" s="53">
        <v>-0.129615694284439</v>
      </c>
      <c r="T269" s="53">
        <v>-0.13250507414341</v>
      </c>
      <c r="U269" s="53">
        <v>-0.127643689513206</v>
      </c>
      <c r="V269" s="53">
        <v>-0.0319193229079247</v>
      </c>
      <c r="W269" s="53">
        <v>0.0410122834146023</v>
      </c>
      <c r="X269" s="53">
        <v>-0.000232805963605642</v>
      </c>
      <c r="Y269" s="53">
        <v>0.0228637214750051</v>
      </c>
      <c r="Z269" s="53">
        <v>0.0949742645025253</v>
      </c>
      <c r="AA269" s="53">
        <v>0.171622276306152</v>
      </c>
      <c r="AB269" s="53">
        <v>0.164711952209473</v>
      </c>
      <c r="AC269" s="53">
        <v>0.177191689610481</v>
      </c>
      <c r="AD269" s="53">
        <v>0.147925049066544</v>
      </c>
      <c r="AE269" s="53">
        <v>0.165549993515015</v>
      </c>
      <c r="AF269" s="53">
        <v>0.21714873611927</v>
      </c>
      <c r="AG269" s="53">
        <v>0.321061134338379</v>
      </c>
      <c r="AH269" s="53">
        <v>0.342273533344269</v>
      </c>
      <c r="AI269" s="53">
        <v>0.445935189723969</v>
      </c>
      <c r="AJ269" s="53">
        <v>0.406855076551437</v>
      </c>
      <c r="AK269" s="53">
        <v>0.39675185084343</v>
      </c>
      <c r="AL269" s="53">
        <v>0.37367770075798</v>
      </c>
      <c r="AM269" s="53">
        <v>0.308932691812515</v>
      </c>
      <c r="AN269" s="53">
        <v>0.394871681928635</v>
      </c>
      <c r="AO269" s="53">
        <v>0.427890598773956</v>
      </c>
      <c r="AP269" s="53">
        <v>0.433409571647644</v>
      </c>
      <c r="AQ269" s="53">
        <v>0.469343543052673</v>
      </c>
      <c r="AR269" s="53">
        <v>0.450997889041901</v>
      </c>
      <c r="AS269" s="53">
        <v>0.403381168842316</v>
      </c>
      <c r="AT269" s="53">
        <v>0.360826671123505</v>
      </c>
      <c r="AU269" s="53">
        <v>0.312563955783844</v>
      </c>
      <c r="AV269" s="53">
        <v>0.296065002679825</v>
      </c>
      <c r="AW269" s="53">
        <v>0.269662201404572</v>
      </c>
      <c r="AX269" s="53">
        <v>0.308921873569489</v>
      </c>
      <c r="AY269" s="53">
        <v>0.262220472097397</v>
      </c>
      <c r="AZ269" s="53">
        <v>0.257206648588181</v>
      </c>
      <c r="BA269" s="53">
        <v>0.275049060583115</v>
      </c>
      <c r="BB269" s="53">
        <v>0.251715511083603</v>
      </c>
      <c r="BC269" s="53">
        <v>-0.0170904044061899</v>
      </c>
      <c r="BD269" s="53">
        <v>-0.0460773482918739</v>
      </c>
      <c r="BE269" s="53">
        <v>-0.0916599556803703</v>
      </c>
      <c r="BF269" s="53">
        <v>-0.13918474316597</v>
      </c>
      <c r="BG269" s="53">
        <v>-0.136414989829063</v>
      </c>
      <c r="BH269" s="53">
        <v>-0.140201658010483</v>
      </c>
      <c r="BI269" s="53">
        <v>-0.119810923933983</v>
      </c>
      <c r="BJ269" s="53">
        <v>-0.107286691665649</v>
      </c>
      <c r="BK269" s="53">
        <v>-0.11581414937973</v>
      </c>
      <c r="BL269" s="53">
        <v>-0.122384436428547</v>
      </c>
      <c r="BM269" s="53">
        <v>-0.124803647398949</v>
      </c>
      <c r="BN269" s="53">
        <v>-0.121010892093182</v>
      </c>
      <c r="BO269" s="53">
        <v>-0.0970102027058601</v>
      </c>
      <c r="BP269" s="53">
        <v>-0.102145098149776</v>
      </c>
      <c r="BQ269" s="53">
        <v>-0.106429979205132</v>
      </c>
      <c r="BR269" s="53">
        <v>-0.118742160499096</v>
      </c>
      <c r="BS269" s="53">
        <v>-0.115347899496555</v>
      </c>
      <c r="BT269" s="53">
        <v>-0.0364343598484993</v>
      </c>
      <c r="BU269" s="53">
        <v>0.0330640897154808</v>
      </c>
      <c r="BV269" s="53">
        <v>0.00296414294280112</v>
      </c>
      <c r="BW269" s="53">
        <v>0.0214347280561924</v>
      </c>
      <c r="BX269" s="53">
        <v>0.0839003622531891</v>
      </c>
      <c r="BY269" s="53">
        <v>0.164540246129036</v>
      </c>
      <c r="BZ269" s="53">
        <v>0.150442957878113</v>
      </c>
      <c r="CA269" s="53">
        <v>0.16270849108696</v>
      </c>
      <c r="CB269" s="53">
        <v>0.142066061496735</v>
      </c>
      <c r="CC269" s="53">
        <v>0.161744341254234</v>
      </c>
      <c r="CD269" s="53">
        <v>0.21755114197731</v>
      </c>
      <c r="CE269" s="53">
        <v>0.29011482000351</v>
      </c>
      <c r="CF269" s="53">
        <v>0.307004004716873</v>
      </c>
      <c r="CG269" s="53">
        <v>0.41511258482933</v>
      </c>
      <c r="CH269" s="53">
        <v>0.375030040740967</v>
      </c>
      <c r="CI269" s="53">
        <v>0.371391355991364</v>
      </c>
      <c r="CJ269" s="53">
        <v>0.342084378004074</v>
      </c>
      <c r="CK269" s="53">
        <v>0.289908826351166</v>
      </c>
      <c r="CL269" s="53">
        <v>0.381226688623428</v>
      </c>
      <c r="CM269" s="53">
        <v>0.388506919145584</v>
      </c>
      <c r="CN269" s="53">
        <v>0.403619199991226</v>
      </c>
      <c r="CO269" s="53">
        <v>0.426425844430923</v>
      </c>
      <c r="CP269" s="53">
        <v>0.406171381473541</v>
      </c>
      <c r="CQ269" s="53">
        <v>0.356063097715378</v>
      </c>
      <c r="CR269" s="53">
        <v>0.328982263803482</v>
      </c>
      <c r="CS269" s="53">
        <v>0.278457373380661</v>
      </c>
      <c r="CT269" s="53">
        <v>0.273923069238663</v>
      </c>
      <c r="CU269" s="53">
        <v>0.250383704900742</v>
      </c>
      <c r="CV269" s="53">
        <v>0.285444110631943</v>
      </c>
      <c r="CW269" s="53">
        <v>0.245632201433182</v>
      </c>
      <c r="CX269" s="53">
        <v>0.249583050608635</v>
      </c>
      <c r="CY269" s="53">
        <v>0.26620951294899</v>
      </c>
      <c r="CZ269" s="53">
        <v>0.247353121638298</v>
      </c>
      <c r="DA269" s="53">
        <v>-0.0144094005227089</v>
      </c>
      <c r="DB269" s="53">
        <v>-0.00773866474628448</v>
      </c>
      <c r="DC269" s="53">
        <v>-0.0176094025373459</v>
      </c>
      <c r="DD269" s="53">
        <v>-0.0259507615119219</v>
      </c>
      <c r="DE269" s="53">
        <v>-0.0293219033628702</v>
      </c>
      <c r="DF269" s="53">
        <v>-0.0247401185333729</v>
      </c>
      <c r="DG269" s="53">
        <v>-0.0340531431138515</v>
      </c>
      <c r="DH269" s="53">
        <v>-0.0255069509148598</v>
      </c>
      <c r="DI269" s="53">
        <v>-0.0417165420949459</v>
      </c>
      <c r="DJ269" s="53">
        <v>-0.0605354830622673</v>
      </c>
      <c r="DK269" s="53">
        <v>-0.0685895979404449</v>
      </c>
      <c r="DL269" s="53">
        <v>-0.0578989945352077</v>
      </c>
      <c r="DM269" s="53">
        <v>-0.0645035356283188</v>
      </c>
      <c r="DN269" s="53">
        <v>-0.0679475218057632</v>
      </c>
      <c r="DO269" s="53">
        <v>-0.0484526604413986</v>
      </c>
      <c r="DP269" s="53">
        <v>-0.0390298552811146</v>
      </c>
      <c r="DQ269" s="53">
        <v>-0.0375627353787422</v>
      </c>
      <c r="DR269" s="53">
        <v>-0.0207519084215164</v>
      </c>
      <c r="DS269" s="53">
        <v>-0.0173187516629696</v>
      </c>
      <c r="DT269" s="53">
        <v>-0.0284638926386833</v>
      </c>
      <c r="DU269" s="53">
        <v>-0.0238379500806332</v>
      </c>
      <c r="DV269" s="53">
        <v>-0.0141930337995291</v>
      </c>
      <c r="DW269" s="53">
        <v>-0.0181849114596844</v>
      </c>
      <c r="DX269" s="53">
        <v>-0.0109979435801506</v>
      </c>
      <c r="DY269" s="53">
        <v>-0.0107837524265051</v>
      </c>
      <c r="DZ269" s="53">
        <v>-0.0194079503417015</v>
      </c>
      <c r="EA269" s="53">
        <v>-0.0214612931013107</v>
      </c>
      <c r="EB269" s="53">
        <v>-0.02566934004426</v>
      </c>
      <c r="EC269" s="53">
        <v>0.00567936943843961</v>
      </c>
      <c r="ED269" s="53">
        <v>0.0100025795400143</v>
      </c>
      <c r="EE269" s="53">
        <v>0.00555566884577274</v>
      </c>
      <c r="EF269" s="53">
        <v>0.00655809510499239</v>
      </c>
      <c r="EG269" s="53">
        <v>9.35387797653675e-5</v>
      </c>
      <c r="EH269" s="53">
        <v>0.00632637878879905</v>
      </c>
      <c r="EI269" s="53">
        <v>-0.0062430570833385</v>
      </c>
      <c r="EJ269" s="53">
        <v>-0.0116219371557236</v>
      </c>
      <c r="EK269" s="53">
        <v>0.0141167528927326</v>
      </c>
      <c r="EL269" s="53">
        <v>0.00452345004305243</v>
      </c>
      <c r="EM269" s="53">
        <v>0.0176507644355297</v>
      </c>
      <c r="EN269" s="53">
        <v>0.0195595659315586</v>
      </c>
      <c r="EO269" s="53">
        <v>0.0220511388033628</v>
      </c>
      <c r="EP269" s="53">
        <v>0.00657745869830251</v>
      </c>
      <c r="EQ269" s="53">
        <v>0.00883965194225311</v>
      </c>
      <c r="ER269" s="53">
        <v>-0.00312502053566277</v>
      </c>
      <c r="ES269" s="53">
        <v>-0.00598845677450299</v>
      </c>
      <c r="ET269" s="53">
        <v>-0.00178917590528727</v>
      </c>
      <c r="EU269" s="53">
        <v>-0.00867869332432747</v>
      </c>
      <c r="EV269" s="53">
        <v>-0.0176433362066746</v>
      </c>
      <c r="EW269" s="53">
        <v>-0.0164273884147406</v>
      </c>
      <c r="EX269" s="53">
        <v>-0.0209045484662056</v>
      </c>
    </row>
    <row r="270" s="53" customFormat="1" spans="1:154">
      <c r="A270" s="54">
        <v>600525</v>
      </c>
      <c r="B270" s="62">
        <v>600525</v>
      </c>
      <c r="C270" s="53" t="s">
        <v>806</v>
      </c>
      <c r="D270" s="55">
        <v>43851</v>
      </c>
      <c r="E270" s="53">
        <v>-0.00854482688009739</v>
      </c>
      <c r="F270" s="53">
        <v>-0.0338157489895821</v>
      </c>
      <c r="G270" s="53">
        <v>-0.0739420652389526</v>
      </c>
      <c r="H270" s="53">
        <v>-0.0811713561415672</v>
      </c>
      <c r="I270" s="53">
        <v>-0.0873897597193718</v>
      </c>
      <c r="J270" s="53">
        <v>-0.104571402072906</v>
      </c>
      <c r="K270" s="53">
        <v>-0.131914928555489</v>
      </c>
      <c r="L270" s="53">
        <v>-0.139442637562752</v>
      </c>
      <c r="M270" s="53">
        <v>-0.105259321630001</v>
      </c>
      <c r="N270" s="53">
        <v>-0.119936153292656</v>
      </c>
      <c r="O270" s="53">
        <v>-0.129084035754204</v>
      </c>
      <c r="P270" s="53">
        <v>-0.153807789087296</v>
      </c>
      <c r="Q270" s="53">
        <v>-0.163981467485428</v>
      </c>
      <c r="R270" s="53">
        <v>-0.1630799472332</v>
      </c>
      <c r="S270" s="53">
        <v>-0.0920524969696999</v>
      </c>
      <c r="T270" s="53">
        <v>-0.106090255081654</v>
      </c>
      <c r="U270" s="53">
        <v>-0.112658083438873</v>
      </c>
      <c r="V270" s="53">
        <v>-0.142077177762985</v>
      </c>
      <c r="W270" s="53">
        <v>-0.13192218542099</v>
      </c>
      <c r="X270" s="53">
        <v>-0.173005610704422</v>
      </c>
      <c r="Y270" s="53">
        <v>-0.194535538554192</v>
      </c>
      <c r="Z270" s="53">
        <v>-0.225245401263237</v>
      </c>
      <c r="AA270" s="53">
        <v>-0.205705985426903</v>
      </c>
      <c r="AB270" s="53">
        <v>-0.147394269704819</v>
      </c>
      <c r="AC270" s="53">
        <v>-0.225781843066216</v>
      </c>
      <c r="AD270" s="53">
        <v>-0.254684835672379</v>
      </c>
      <c r="AE270" s="53">
        <v>-0.258114576339722</v>
      </c>
      <c r="AF270" s="53">
        <v>-0.269724369049072</v>
      </c>
      <c r="AG270" s="53">
        <v>-0.27072685956955</v>
      </c>
      <c r="AH270" s="53">
        <v>-0.276311755180359</v>
      </c>
      <c r="AI270" s="53">
        <v>-0.258120834827423</v>
      </c>
      <c r="AJ270" s="53">
        <v>-0.265184849500656</v>
      </c>
      <c r="AK270" s="53">
        <v>-0.280984222888947</v>
      </c>
      <c r="AL270" s="53">
        <v>-0.29796627163887</v>
      </c>
      <c r="AM270" s="53">
        <v>-0.285985887050629</v>
      </c>
      <c r="AN270" s="53">
        <v>-0.313294440507889</v>
      </c>
      <c r="AO270" s="53">
        <v>-0.288273811340332</v>
      </c>
      <c r="AP270" s="53">
        <v>-0.29083439707756</v>
      </c>
      <c r="AQ270" s="53">
        <v>-0.2835853099823</v>
      </c>
      <c r="AR270" s="53">
        <v>-0.283615410327911</v>
      </c>
      <c r="AS270" s="53">
        <v>-0.315887272357941</v>
      </c>
      <c r="AT270" s="53">
        <v>-0.334461599588394</v>
      </c>
      <c r="AU270" s="53">
        <v>-0.343178421258926</v>
      </c>
      <c r="AV270" s="53">
        <v>-0.341819703578949</v>
      </c>
      <c r="AW270" s="53">
        <v>-0.349253386259079</v>
      </c>
      <c r="AX270" s="53">
        <v>-0.339431583881378</v>
      </c>
      <c r="AY270" s="53">
        <v>-0.349305987358093</v>
      </c>
      <c r="AZ270" s="53">
        <v>-0.346941530704498</v>
      </c>
      <c r="BA270" s="53">
        <v>-0.369255065917969</v>
      </c>
      <c r="BB270" s="53">
        <v>-0.382089674472809</v>
      </c>
      <c r="BC270" s="53">
        <v>-0.00736286770552397</v>
      </c>
      <c r="BD270" s="53">
        <v>-0.0233746655285358</v>
      </c>
      <c r="BE270" s="53">
        <v>-0.0563256032764912</v>
      </c>
      <c r="BF270" s="53">
        <v>-0.0486867353320122</v>
      </c>
      <c r="BG270" s="53">
        <v>-0.0520920790731907</v>
      </c>
      <c r="BH270" s="53">
        <v>-0.063546396791935</v>
      </c>
      <c r="BI270" s="53">
        <v>-0.0892499163746834</v>
      </c>
      <c r="BJ270" s="53">
        <v>-0.092316247522831</v>
      </c>
      <c r="BK270" s="53">
        <v>-0.0773486196994781</v>
      </c>
      <c r="BL270" s="53">
        <v>-0.0860401317477226</v>
      </c>
      <c r="BM270" s="53">
        <v>-0.0963127166032791</v>
      </c>
      <c r="BN270" s="53">
        <v>-0.105252638459206</v>
      </c>
      <c r="BO270" s="53">
        <v>-0.100980505347252</v>
      </c>
      <c r="BP270" s="53">
        <v>-0.0991180166602135</v>
      </c>
      <c r="BQ270" s="53">
        <v>-0.0406577661633492</v>
      </c>
      <c r="BR270" s="53">
        <v>-0.0549201667308807</v>
      </c>
      <c r="BS270" s="53">
        <v>-0.052967231720686</v>
      </c>
      <c r="BT270" s="53">
        <v>-0.063276469707489</v>
      </c>
      <c r="BU270" s="53">
        <v>-0.0501244775950909</v>
      </c>
      <c r="BV270" s="53">
        <v>-0.0799071341753006</v>
      </c>
      <c r="BW270" s="53">
        <v>-0.091521143913269</v>
      </c>
      <c r="BX270" s="53">
        <v>-0.116519659757614</v>
      </c>
      <c r="BY270" s="53">
        <v>-0.0808953419327736</v>
      </c>
      <c r="BZ270" s="53">
        <v>-0.0132087888196111</v>
      </c>
      <c r="CA270" s="53">
        <v>-0.0701478347182274</v>
      </c>
      <c r="CB270" s="53">
        <v>-0.0858121886849403</v>
      </c>
      <c r="CC270" s="53">
        <v>-0.108999572694302</v>
      </c>
      <c r="CD270" s="53">
        <v>-0.120898343622684</v>
      </c>
      <c r="CE270" s="53">
        <v>-0.120800942182541</v>
      </c>
      <c r="CF270" s="53">
        <v>-0.133663803339005</v>
      </c>
      <c r="CG270" s="53">
        <v>-0.118197202682495</v>
      </c>
      <c r="CH270" s="53">
        <v>-0.117745280265808</v>
      </c>
      <c r="CI270" s="53">
        <v>-0.123119004070759</v>
      </c>
      <c r="CJ270" s="53">
        <v>-0.131005421280861</v>
      </c>
      <c r="CK270" s="53">
        <v>-0.126888290047646</v>
      </c>
      <c r="CL270" s="53">
        <v>-0.143722608685493</v>
      </c>
      <c r="CM270" s="53">
        <v>-0.11804374307394</v>
      </c>
      <c r="CN270" s="53">
        <v>-0.118265233933926</v>
      </c>
      <c r="CO270" s="53">
        <v>-0.10199074447155</v>
      </c>
      <c r="CP270" s="53">
        <v>-0.112782470881939</v>
      </c>
      <c r="CQ270" s="53">
        <v>-0.129625976085663</v>
      </c>
      <c r="CR270" s="53">
        <v>-0.141217425465584</v>
      </c>
      <c r="CS270" s="53">
        <v>-0.148362919688225</v>
      </c>
      <c r="CT270" s="53">
        <v>-0.138608708977699</v>
      </c>
      <c r="CU270" s="53">
        <v>-0.138499960303307</v>
      </c>
      <c r="CV270" s="53">
        <v>-0.14110267162323</v>
      </c>
      <c r="CW270" s="53">
        <v>-0.151094809174538</v>
      </c>
      <c r="CX270" s="53">
        <v>-0.164008304476738</v>
      </c>
      <c r="CY270" s="53">
        <v>-0.180233404040337</v>
      </c>
      <c r="CZ270" s="53">
        <v>-0.186071917414665</v>
      </c>
      <c r="DA270" s="53">
        <v>0.00258884555660188</v>
      </c>
      <c r="DB270" s="53">
        <v>-0.0066702775657177</v>
      </c>
      <c r="DC270" s="53">
        <v>-0.0138456542044878</v>
      </c>
      <c r="DD270" s="53">
        <v>-0.0287138167768717</v>
      </c>
      <c r="DE270" s="53">
        <v>-0.0315268747508526</v>
      </c>
      <c r="DF270" s="53">
        <v>-0.0372542031109333</v>
      </c>
      <c r="DG270" s="53">
        <v>-0.0388942062854767</v>
      </c>
      <c r="DH270" s="53">
        <v>-0.043355580419302</v>
      </c>
      <c r="DI270" s="53">
        <v>-0.0241398978978395</v>
      </c>
      <c r="DJ270" s="53">
        <v>-0.0301252156496048</v>
      </c>
      <c r="DK270" s="53">
        <v>-0.0290005076676607</v>
      </c>
      <c r="DL270" s="53">
        <v>-0.0447843484580517</v>
      </c>
      <c r="DM270" s="53">
        <v>-0.0592301487922668</v>
      </c>
      <c r="DN270" s="53">
        <v>-0.0601911246776581</v>
      </c>
      <c r="DO270" s="53">
        <v>-0.0476239249110222</v>
      </c>
      <c r="DP270" s="53">
        <v>-0.0473992824554443</v>
      </c>
      <c r="DQ270" s="53">
        <v>-0.0559200458228588</v>
      </c>
      <c r="DR270" s="53">
        <v>-0.0750298947095871</v>
      </c>
      <c r="DS270" s="53">
        <v>-0.0780269056558609</v>
      </c>
      <c r="DT270" s="53">
        <v>-0.0893276780843735</v>
      </c>
      <c r="DU270" s="53">
        <v>-0.0992435961961746</v>
      </c>
      <c r="DV270" s="53">
        <v>-0.104954943060875</v>
      </c>
      <c r="DW270" s="53">
        <v>-0.121039837598801</v>
      </c>
      <c r="DX270" s="53">
        <v>-0.130414679646492</v>
      </c>
      <c r="DY270" s="53">
        <v>-0.15186320245266</v>
      </c>
      <c r="DZ270" s="53">
        <v>-0.165101855993271</v>
      </c>
      <c r="EA270" s="53">
        <v>-0.145344212651253</v>
      </c>
      <c r="EB270" s="53">
        <v>-0.145055219531059</v>
      </c>
      <c r="EC270" s="53">
        <v>-0.146155118942261</v>
      </c>
      <c r="ED270" s="53">
        <v>-0.138877138495445</v>
      </c>
      <c r="EE270" s="53">
        <v>-0.136152848601341</v>
      </c>
      <c r="EF270" s="53">
        <v>-0.143668755888939</v>
      </c>
      <c r="EG270" s="53">
        <v>-0.154094412922859</v>
      </c>
      <c r="EH270" s="53">
        <v>-0.163190051913261</v>
      </c>
      <c r="EI270" s="53">
        <v>-0.155326783657074</v>
      </c>
      <c r="EJ270" s="53">
        <v>-0.165801033377647</v>
      </c>
      <c r="EK270" s="53">
        <v>-0.166459247469902</v>
      </c>
      <c r="EL270" s="53">
        <v>-0.168798342347145</v>
      </c>
      <c r="EM270" s="53">
        <v>-0.177823767066002</v>
      </c>
      <c r="EN270" s="53">
        <v>-0.167062148451805</v>
      </c>
      <c r="EO270" s="53">
        <v>-0.18249049782753</v>
      </c>
      <c r="EP270" s="53">
        <v>-0.189473375678062</v>
      </c>
      <c r="EQ270" s="53">
        <v>-0.191044688224792</v>
      </c>
      <c r="ER270" s="53">
        <v>-0.199440181255341</v>
      </c>
      <c r="ES270" s="53">
        <v>-0.206982642412186</v>
      </c>
      <c r="ET270" s="53">
        <v>-0.1945581138134</v>
      </c>
      <c r="EU270" s="53">
        <v>-0.194440394639969</v>
      </c>
      <c r="EV270" s="53">
        <v>-0.179162442684174</v>
      </c>
      <c r="EW270" s="53">
        <v>-0.185250848531723</v>
      </c>
      <c r="EX270" s="53">
        <v>-0.192246958613396</v>
      </c>
    </row>
    <row r="271" s="53" customFormat="1" spans="1:154">
      <c r="A271" s="54">
        <v>600552</v>
      </c>
      <c r="B271" s="62">
        <v>600552</v>
      </c>
      <c r="C271" s="53" t="s">
        <v>809</v>
      </c>
      <c r="D271" s="55">
        <v>43851</v>
      </c>
      <c r="E271" s="53">
        <v>0.0380725264549255</v>
      </c>
      <c r="F271" s="53">
        <v>-0.00285836588591337</v>
      </c>
      <c r="G271" s="53">
        <v>-0.0188309065997601</v>
      </c>
      <c r="H271" s="53">
        <v>-0.056697141379118</v>
      </c>
      <c r="I271" s="53">
        <v>-0.0857820212841034</v>
      </c>
      <c r="J271" s="53">
        <v>-0.130578562617302</v>
      </c>
      <c r="K271" s="53">
        <v>-0.122976124286652</v>
      </c>
      <c r="L271" s="53">
        <v>-0.092958115041256</v>
      </c>
      <c r="M271" s="53">
        <v>-0.0913609340786934</v>
      </c>
      <c r="N271" s="53">
        <v>-0.132280573248863</v>
      </c>
      <c r="O271" s="53">
        <v>-0.112660475075245</v>
      </c>
      <c r="P271" s="53">
        <v>-0.0768217518925667</v>
      </c>
      <c r="Q271" s="53">
        <v>-0.0857350677251816</v>
      </c>
      <c r="R271" s="53">
        <v>-0.1019097417593</v>
      </c>
      <c r="S271" s="53">
        <v>-0.0596729256212711</v>
      </c>
      <c r="T271" s="53">
        <v>-0.082912765443325</v>
      </c>
      <c r="U271" s="53">
        <v>-0.0295413620769978</v>
      </c>
      <c r="V271" s="53">
        <v>-0.022929061204195</v>
      </c>
      <c r="W271" s="53">
        <v>-0.0439572855830193</v>
      </c>
      <c r="X271" s="53">
        <v>-0.050381887704134</v>
      </c>
      <c r="Y271" s="53">
        <v>-0.0552424229681492</v>
      </c>
      <c r="Z271" s="53">
        <v>-0.071349024772644</v>
      </c>
      <c r="AA271" s="53">
        <v>-0.0579233467578888</v>
      </c>
      <c r="AB271" s="53">
        <v>-0.0661811456084251</v>
      </c>
      <c r="AC271" s="53">
        <v>-0.0497545823454857</v>
      </c>
      <c r="AD271" s="53">
        <v>-0.0994108617305756</v>
      </c>
      <c r="AE271" s="53">
        <v>-0.0808306038379669</v>
      </c>
      <c r="AF271" s="53">
        <v>-0.121207907795906</v>
      </c>
      <c r="AG271" s="53">
        <v>-0.109434381127357</v>
      </c>
      <c r="AH271" s="53">
        <v>-0.115547344088554</v>
      </c>
      <c r="AI271" s="53">
        <v>-0.123734086751938</v>
      </c>
      <c r="AJ271" s="53">
        <v>-0.132159158587456</v>
      </c>
      <c r="AK271" s="53">
        <v>-0.137808486819267</v>
      </c>
      <c r="AL271" s="53">
        <v>-0.154408410191536</v>
      </c>
      <c r="AM271" s="53">
        <v>-0.176658004522324</v>
      </c>
      <c r="AN271" s="53">
        <v>-0.159591257572174</v>
      </c>
      <c r="AO271" s="53">
        <v>-0.178620010614395</v>
      </c>
      <c r="AP271" s="53">
        <v>-0.201597586274147</v>
      </c>
      <c r="AQ271" s="53">
        <v>-0.147665575146675</v>
      </c>
      <c r="AR271" s="53">
        <v>-0.147539705038071</v>
      </c>
      <c r="AS271" s="53">
        <v>-0.165859431028366</v>
      </c>
      <c r="AT271" s="53">
        <v>-0.171722531318665</v>
      </c>
      <c r="AU271" s="53">
        <v>-0.176947683095932</v>
      </c>
      <c r="AV271" s="53">
        <v>-0.20437690615654</v>
      </c>
      <c r="AW271" s="53">
        <v>-0.167897552251816</v>
      </c>
      <c r="AX271" s="53">
        <v>-0.172422721982002</v>
      </c>
      <c r="AY271" s="53">
        <v>-0.180786073207855</v>
      </c>
      <c r="AZ271" s="53">
        <v>-0.178603276610374</v>
      </c>
      <c r="BA271" s="53">
        <v>-0.184529423713684</v>
      </c>
      <c r="BB271" s="53">
        <v>-0.181906685233116</v>
      </c>
      <c r="BC271" s="53">
        <v>0.0320511423051357</v>
      </c>
      <c r="BD271" s="53">
        <v>0.00405523926019669</v>
      </c>
      <c r="BE271" s="53">
        <v>-0.00139811635017395</v>
      </c>
      <c r="BF271" s="53">
        <v>-0.0344435013830662</v>
      </c>
      <c r="BG271" s="53">
        <v>-0.0547867864370346</v>
      </c>
      <c r="BH271" s="53">
        <v>-0.0768300145864487</v>
      </c>
      <c r="BI271" s="53">
        <v>-0.0755999013781548</v>
      </c>
      <c r="BJ271" s="53">
        <v>-0.0314198955893517</v>
      </c>
      <c r="BK271" s="53">
        <v>-0.0313915424048901</v>
      </c>
      <c r="BL271" s="53">
        <v>-0.0488761067390442</v>
      </c>
      <c r="BM271" s="53">
        <v>-0.0352778211236</v>
      </c>
      <c r="BN271" s="53">
        <v>-0.0115401139482856</v>
      </c>
      <c r="BO271" s="53">
        <v>-0.0212846659123898</v>
      </c>
      <c r="BP271" s="53">
        <v>-0.0312137715518475</v>
      </c>
      <c r="BQ271" s="53">
        <v>-0.000276152975857258</v>
      </c>
      <c r="BR271" s="53">
        <v>-0.0101824039593339</v>
      </c>
      <c r="BS271" s="53">
        <v>0.0174241028726101</v>
      </c>
      <c r="BT271" s="53">
        <v>0.0382322892546654</v>
      </c>
      <c r="BU271" s="53">
        <v>0.0325159654021263</v>
      </c>
      <c r="BV271" s="53">
        <v>0.024283142760396</v>
      </c>
      <c r="BW271" s="53">
        <v>0.0115849450230598</v>
      </c>
      <c r="BX271" s="53">
        <v>0.00144164264202118</v>
      </c>
      <c r="BY271" s="53">
        <v>0.0284526757895947</v>
      </c>
      <c r="BZ271" s="53">
        <v>0.0245601199567318</v>
      </c>
      <c r="CA271" s="53">
        <v>0.0128137730062008</v>
      </c>
      <c r="CB271" s="53">
        <v>-0.0177279897034168</v>
      </c>
      <c r="CC271" s="53">
        <v>-0.0282693859189749</v>
      </c>
      <c r="CD271" s="53">
        <v>-0.0481060817837715</v>
      </c>
      <c r="CE271" s="53">
        <v>-0.0451888628304005</v>
      </c>
      <c r="CF271" s="53">
        <v>-0.0464978516101837</v>
      </c>
      <c r="CG271" s="53">
        <v>-0.0378613695502281</v>
      </c>
      <c r="CH271" s="53">
        <v>-0.0342551991343498</v>
      </c>
      <c r="CI271" s="53">
        <v>-0.0404420457780361</v>
      </c>
      <c r="CJ271" s="53">
        <v>-0.0524298809468746</v>
      </c>
      <c r="CK271" s="53">
        <v>-0.0820831954479218</v>
      </c>
      <c r="CL271" s="53">
        <v>-0.0908875167369843</v>
      </c>
      <c r="CM271" s="53">
        <v>-0.102571964263916</v>
      </c>
      <c r="CN271" s="53">
        <v>-0.112933650612831</v>
      </c>
      <c r="CO271" s="53">
        <v>-0.0807854682207108</v>
      </c>
      <c r="CP271" s="53">
        <v>-0.0968427360057831</v>
      </c>
      <c r="CQ271" s="53">
        <v>-0.113460689783096</v>
      </c>
      <c r="CR271" s="53">
        <v>-0.111874938011169</v>
      </c>
      <c r="CS271" s="53">
        <v>-0.127953395247459</v>
      </c>
      <c r="CT271" s="53">
        <v>-0.139915987849236</v>
      </c>
      <c r="CU271" s="53">
        <v>-0.134813115000725</v>
      </c>
      <c r="CV271" s="53">
        <v>-0.131443992257118</v>
      </c>
      <c r="CW271" s="53">
        <v>-0.15201361477375</v>
      </c>
      <c r="CX271" s="53">
        <v>-0.150553345680237</v>
      </c>
      <c r="CY271" s="53">
        <v>-0.147945359349251</v>
      </c>
      <c r="CZ271" s="53">
        <v>-0.149502754211426</v>
      </c>
      <c r="DA271" s="53">
        <v>0.0230316184461117</v>
      </c>
      <c r="DB271" s="53">
        <v>0.0100966272875667</v>
      </c>
      <c r="DC271" s="53">
        <v>-0.00042255874723196</v>
      </c>
      <c r="DD271" s="53">
        <v>-0.00524340895935893</v>
      </c>
      <c r="DE271" s="53">
        <v>-0.0139850005507469</v>
      </c>
      <c r="DF271" s="53">
        <v>-0.0367383249104023</v>
      </c>
      <c r="DG271" s="53">
        <v>-0.0303659960627556</v>
      </c>
      <c r="DH271" s="53">
        <v>-0.044527992606163</v>
      </c>
      <c r="DI271" s="53">
        <v>-0.0429591611027718</v>
      </c>
      <c r="DJ271" s="53">
        <v>-0.0663942322134972</v>
      </c>
      <c r="DK271" s="53">
        <v>-0.0603724233806133</v>
      </c>
      <c r="DL271" s="53">
        <v>-0.0482714027166367</v>
      </c>
      <c r="DM271" s="53">
        <v>-0.0474401749670506</v>
      </c>
      <c r="DN271" s="53">
        <v>-0.0536857359111309</v>
      </c>
      <c r="DO271" s="53">
        <v>-0.0423865392804146</v>
      </c>
      <c r="DP271" s="53">
        <v>-0.0557201281189919</v>
      </c>
      <c r="DQ271" s="53">
        <v>-0.029955230653286</v>
      </c>
      <c r="DR271" s="53">
        <v>-0.0441511198878288</v>
      </c>
      <c r="DS271" s="53">
        <v>-0.0594630166888237</v>
      </c>
      <c r="DT271" s="53">
        <v>-0.0576547980308533</v>
      </c>
      <c r="DU271" s="53">
        <v>-0.0498171374201775</v>
      </c>
      <c r="DV271" s="53">
        <v>-0.0557804331183434</v>
      </c>
      <c r="DW271" s="53">
        <v>-0.0693657919764519</v>
      </c>
      <c r="DX271" s="53">
        <v>-0.0737310349941254</v>
      </c>
      <c r="DY271" s="53">
        <v>-0.0455581247806549</v>
      </c>
      <c r="DZ271" s="53">
        <v>-0.0646726340055466</v>
      </c>
      <c r="EA271" s="53">
        <v>-0.0355509892106056</v>
      </c>
      <c r="EB271" s="53">
        <v>-0.056091595441103</v>
      </c>
      <c r="EC271" s="53">
        <v>-0.0472352877259254</v>
      </c>
      <c r="ED271" s="53">
        <v>-0.0520392581820488</v>
      </c>
      <c r="EE271" s="53">
        <v>-0.0688624829053879</v>
      </c>
      <c r="EF271" s="53">
        <v>-0.0808937251567841</v>
      </c>
      <c r="EG271" s="53">
        <v>-0.0803562104701996</v>
      </c>
      <c r="EH271" s="53">
        <v>-0.0849682912230492</v>
      </c>
      <c r="EI271" s="53">
        <v>-0.07756457477808</v>
      </c>
      <c r="EJ271" s="53">
        <v>-0.0516934990882874</v>
      </c>
      <c r="EK271" s="53">
        <v>-0.059037808328867</v>
      </c>
      <c r="EL271" s="53">
        <v>-0.071653701364994</v>
      </c>
      <c r="EM271" s="53">
        <v>-0.0498698726296425</v>
      </c>
      <c r="EN271" s="53">
        <v>-0.033686738461256</v>
      </c>
      <c r="EO271" s="53">
        <v>-0.0353885069489479</v>
      </c>
      <c r="EP271" s="53">
        <v>-0.0428373627364635</v>
      </c>
      <c r="EQ271" s="53">
        <v>-0.0319840535521507</v>
      </c>
      <c r="ER271" s="53">
        <v>-0.0474506914615631</v>
      </c>
      <c r="ES271" s="53">
        <v>-0.0160742048174143</v>
      </c>
      <c r="ET271" s="53">
        <v>-0.0239684879779816</v>
      </c>
      <c r="EU271" s="53">
        <v>-0.0117622371762991</v>
      </c>
      <c r="EV271" s="53">
        <v>-0.0110397040843964</v>
      </c>
      <c r="EW271" s="53">
        <v>-0.0195738337934017</v>
      </c>
      <c r="EX271" s="53">
        <v>-0.0153937004506588</v>
      </c>
    </row>
    <row r="272" s="53" customFormat="1" spans="1:154">
      <c r="A272" s="54">
        <v>600562</v>
      </c>
      <c r="B272" s="62">
        <v>600562</v>
      </c>
      <c r="C272" s="53" t="s">
        <v>812</v>
      </c>
      <c r="D272" s="55">
        <v>43851</v>
      </c>
      <c r="E272" s="53">
        <v>-0.00660050474107265</v>
      </c>
      <c r="F272" s="53">
        <v>-0.00431138090789318</v>
      </c>
      <c r="G272" s="53">
        <v>-0.0151270795613527</v>
      </c>
      <c r="H272" s="53">
        <v>-0.0589472651481628</v>
      </c>
      <c r="I272" s="53">
        <v>-0.0717487782239914</v>
      </c>
      <c r="J272" s="53">
        <v>-0.0649259686470032</v>
      </c>
      <c r="K272" s="53">
        <v>-0.0664340630173683</v>
      </c>
      <c r="L272" s="53">
        <v>-0.0515242330729961</v>
      </c>
      <c r="M272" s="53">
        <v>-0.0236923824995756</v>
      </c>
      <c r="N272" s="53">
        <v>-0.0328932665288448</v>
      </c>
      <c r="O272" s="53">
        <v>-0.0218756832182407</v>
      </c>
      <c r="P272" s="53">
        <v>0.0194725766777992</v>
      </c>
      <c r="Q272" s="53">
        <v>0.0489117428660393</v>
      </c>
      <c r="R272" s="53">
        <v>0.054257471114397</v>
      </c>
      <c r="S272" s="53">
        <v>0.0334745682775974</v>
      </c>
      <c r="T272" s="53">
        <v>0.0184259302914143</v>
      </c>
      <c r="U272" s="53">
        <v>0.027701061218977</v>
      </c>
      <c r="V272" s="53">
        <v>0.0317830741405487</v>
      </c>
      <c r="W272" s="53">
        <v>0.0327423401176929</v>
      </c>
      <c r="X272" s="53">
        <v>0.0122970761731267</v>
      </c>
      <c r="Y272" s="53">
        <v>-0.00756366457790136</v>
      </c>
      <c r="Z272" s="53">
        <v>-0.0305304825305939</v>
      </c>
      <c r="AA272" s="53">
        <v>-0.0451713502407074</v>
      </c>
      <c r="AB272" s="53">
        <v>-0.0375071354210377</v>
      </c>
      <c r="AC272" s="53">
        <v>-0.0155063886195421</v>
      </c>
      <c r="AD272" s="53">
        <v>-0.0215238016098738</v>
      </c>
      <c r="AE272" s="53">
        <v>0.0769420117139816</v>
      </c>
      <c r="AF272" s="53">
        <v>0.132657214999199</v>
      </c>
      <c r="AG272" s="53">
        <v>0.1463782787323</v>
      </c>
      <c r="AH272" s="53">
        <v>0.0847758650779724</v>
      </c>
      <c r="AI272" s="53">
        <v>0.0811750218272209</v>
      </c>
      <c r="AJ272" s="53">
        <v>0.0728758201003075</v>
      </c>
      <c r="AK272" s="53">
        <v>0.0514142327010632</v>
      </c>
      <c r="AL272" s="53">
        <v>0.073382630944252</v>
      </c>
      <c r="AM272" s="53">
        <v>0.0785965844988823</v>
      </c>
      <c r="AN272" s="53">
        <v>0.109795592725277</v>
      </c>
      <c r="AO272" s="53">
        <v>0.106439121067524</v>
      </c>
      <c r="AP272" s="53">
        <v>0.0687334686517715</v>
      </c>
      <c r="AQ272" s="53">
        <v>0.0544061623513699</v>
      </c>
      <c r="AR272" s="53">
        <v>0.0213918406516314</v>
      </c>
      <c r="AS272" s="53">
        <v>0.0167373549193144</v>
      </c>
      <c r="AT272" s="53">
        <v>0.0138152949512005</v>
      </c>
      <c r="AU272" s="53">
        <v>0.000560211599804461</v>
      </c>
      <c r="AV272" s="53">
        <v>-0.00716176209971309</v>
      </c>
      <c r="AW272" s="53">
        <v>0.00178654293995351</v>
      </c>
      <c r="AX272" s="53">
        <v>0.0180061254650354</v>
      </c>
      <c r="AY272" s="53">
        <v>-0.000373935676179826</v>
      </c>
      <c r="AZ272" s="53">
        <v>0.0259546265006065</v>
      </c>
      <c r="BA272" s="53">
        <v>0.0251158569008112</v>
      </c>
      <c r="BB272" s="53">
        <v>0.0521415695548058</v>
      </c>
      <c r="BC272" s="53">
        <v>-0.00714873243123293</v>
      </c>
      <c r="BD272" s="53">
        <v>0.0035605737939477</v>
      </c>
      <c r="BE272" s="53">
        <v>-0.0112741952762008</v>
      </c>
      <c r="BF272" s="53">
        <v>-0.0432982742786407</v>
      </c>
      <c r="BG272" s="53">
        <v>-0.0438958778977394</v>
      </c>
      <c r="BH272" s="53">
        <v>-0.0392244681715965</v>
      </c>
      <c r="BI272" s="53">
        <v>-0.0358903035521507</v>
      </c>
      <c r="BJ272" s="53">
        <v>0.000157035887241364</v>
      </c>
      <c r="BK272" s="53">
        <v>0.00749833323061466</v>
      </c>
      <c r="BL272" s="53">
        <v>0.00127298617735505</v>
      </c>
      <c r="BM272" s="53">
        <v>0.0169296581298113</v>
      </c>
      <c r="BN272" s="53">
        <v>0.0226793959736824</v>
      </c>
      <c r="BO272" s="53">
        <v>0.0541738271713257</v>
      </c>
      <c r="BP272" s="53">
        <v>0.0596700571477413</v>
      </c>
      <c r="BQ272" s="53">
        <v>0.0519654303789139</v>
      </c>
      <c r="BR272" s="53">
        <v>0.0498188585042953</v>
      </c>
      <c r="BS272" s="53">
        <v>0.0751076713204384</v>
      </c>
      <c r="BT272" s="53">
        <v>0.0757025852799416</v>
      </c>
      <c r="BU272" s="53">
        <v>0.0589086338877678</v>
      </c>
      <c r="BV272" s="53">
        <v>0.0393340960144997</v>
      </c>
      <c r="BW272" s="53">
        <v>0.0181545652449131</v>
      </c>
      <c r="BX272" s="53">
        <v>-0.0180041268467903</v>
      </c>
      <c r="BY272" s="53">
        <v>-0.0262499041855335</v>
      </c>
      <c r="BZ272" s="53">
        <v>-0.0224450435489416</v>
      </c>
      <c r="CA272" s="53">
        <v>0.00903425924479961</v>
      </c>
      <c r="CB272" s="53">
        <v>-0.00549188069999218</v>
      </c>
      <c r="CC272" s="53">
        <v>0.101858995854855</v>
      </c>
      <c r="CD272" s="53">
        <v>0.168060109019279</v>
      </c>
      <c r="CE272" s="53">
        <v>0.187534332275391</v>
      </c>
      <c r="CF272" s="53">
        <v>0.124453827738762</v>
      </c>
      <c r="CG272" s="53">
        <v>0.124058052897453</v>
      </c>
      <c r="CH272" s="53">
        <v>0.0990185886621475</v>
      </c>
      <c r="CI272" s="53">
        <v>0.0700926780700684</v>
      </c>
      <c r="CJ272" s="53">
        <v>0.0916888639330864</v>
      </c>
      <c r="CK272" s="53">
        <v>0.0847311690449715</v>
      </c>
      <c r="CL272" s="53">
        <v>0.113945856690407</v>
      </c>
      <c r="CM272" s="53">
        <v>0.10474518686533</v>
      </c>
      <c r="CN272" s="53">
        <v>0.068742536008358</v>
      </c>
      <c r="CO272" s="53">
        <v>0.0772144719958305</v>
      </c>
      <c r="CP272" s="53">
        <v>0.0729328766465187</v>
      </c>
      <c r="CQ272" s="53">
        <v>0.0707856863737106</v>
      </c>
      <c r="CR272" s="53">
        <v>0.0702986270189285</v>
      </c>
      <c r="CS272" s="53">
        <v>0.0611462108790874</v>
      </c>
      <c r="CT272" s="53">
        <v>0.0543168820440769</v>
      </c>
      <c r="CU272" s="53">
        <v>0.0573742836713791</v>
      </c>
      <c r="CV272" s="53">
        <v>0.0768007189035416</v>
      </c>
      <c r="CW272" s="53">
        <v>0.0559254139661789</v>
      </c>
      <c r="CX272" s="53">
        <v>0.0959707796573639</v>
      </c>
      <c r="CY272" s="53">
        <v>0.109585277736187</v>
      </c>
      <c r="CZ272" s="53">
        <v>0.130178049206734</v>
      </c>
      <c r="DA272" s="53">
        <v>0.00261386670172215</v>
      </c>
      <c r="DB272" s="53">
        <v>-0.00580631569027901</v>
      </c>
      <c r="DC272" s="53">
        <v>-0.00178724527359009</v>
      </c>
      <c r="DD272" s="53">
        <v>-0.0135833546519279</v>
      </c>
      <c r="DE272" s="53">
        <v>-0.0257872641086578</v>
      </c>
      <c r="DF272" s="53">
        <v>-0.0236358623951674</v>
      </c>
      <c r="DG272" s="53">
        <v>-0.0284781213849783</v>
      </c>
      <c r="DH272" s="53">
        <v>-0.0496156290173531</v>
      </c>
      <c r="DI272" s="53">
        <v>-0.029125077649951</v>
      </c>
      <c r="DJ272" s="53">
        <v>-0.0321006141602993</v>
      </c>
      <c r="DK272" s="53">
        <v>-0.0367397032678127</v>
      </c>
      <c r="DL272" s="53">
        <v>-0.00114117981866002</v>
      </c>
      <c r="DM272" s="53">
        <v>-0.0031964466907084</v>
      </c>
      <c r="DN272" s="53">
        <v>-0.00334694562479854</v>
      </c>
      <c r="DO272" s="53">
        <v>-0.0164252258837223</v>
      </c>
      <c r="DP272" s="53">
        <v>-0.0293272901326418</v>
      </c>
      <c r="DQ272" s="53">
        <v>-0.045340970158577</v>
      </c>
      <c r="DR272" s="53">
        <v>-0.0418538749217987</v>
      </c>
      <c r="DS272" s="53">
        <v>-0.0241006556898355</v>
      </c>
      <c r="DT272" s="53">
        <v>-0.0249713808298111</v>
      </c>
      <c r="DU272" s="53">
        <v>-0.0236525926738977</v>
      </c>
      <c r="DV272" s="53">
        <v>-0.0104607176035643</v>
      </c>
      <c r="DW272" s="53">
        <v>-0.0168558061122894</v>
      </c>
      <c r="DX272" s="53">
        <v>-0.012996450997889</v>
      </c>
      <c r="DY272" s="53">
        <v>-0.0224750097841024</v>
      </c>
      <c r="DZ272" s="53">
        <v>-0.0139662818983197</v>
      </c>
      <c r="EA272" s="53">
        <v>-0.0228513460606337</v>
      </c>
      <c r="EB272" s="53">
        <v>-0.0333372540771961</v>
      </c>
      <c r="EC272" s="53">
        <v>-0.0390904247760773</v>
      </c>
      <c r="ED272" s="53">
        <v>-0.0376123264431953</v>
      </c>
      <c r="EE272" s="53">
        <v>-0.0408173911273479</v>
      </c>
      <c r="EF272" s="53">
        <v>-0.0240771323442459</v>
      </c>
      <c r="EG272" s="53">
        <v>-0.0166128035634756</v>
      </c>
      <c r="EH272" s="53">
        <v>-0.0162405967712402</v>
      </c>
      <c r="EI272" s="53">
        <v>-0.00406894320622087</v>
      </c>
      <c r="EJ272" s="53">
        <v>-0.00208462309092283</v>
      </c>
      <c r="EK272" s="53">
        <v>0.00375957507640123</v>
      </c>
      <c r="EL272" s="53">
        <v>0.00205657538026571</v>
      </c>
      <c r="EM272" s="53">
        <v>-0.0207426697015762</v>
      </c>
      <c r="EN272" s="53">
        <v>-0.0494753941893578</v>
      </c>
      <c r="EO272" s="53">
        <v>-0.051982693374157</v>
      </c>
      <c r="EP272" s="53">
        <v>-0.0544176958501339</v>
      </c>
      <c r="EQ272" s="53">
        <v>-0.05852035805583</v>
      </c>
      <c r="ER272" s="53">
        <v>-0.0594130046665668</v>
      </c>
      <c r="ES272" s="53">
        <v>-0.053522102534771</v>
      </c>
      <c r="ET272" s="53">
        <v>-0.0567289516329765</v>
      </c>
      <c r="EU272" s="53">
        <v>-0.0542337112128735</v>
      </c>
      <c r="EV272" s="53">
        <v>-0.0679505169391632</v>
      </c>
      <c r="EW272" s="53">
        <v>-0.0824037790298462</v>
      </c>
      <c r="EX272" s="53">
        <v>-0.0759708359837532</v>
      </c>
    </row>
    <row r="273" s="53" customFormat="1" spans="1:154">
      <c r="A273" s="54">
        <v>600563</v>
      </c>
      <c r="B273" s="62">
        <v>600563</v>
      </c>
      <c r="C273" s="53" t="s">
        <v>815</v>
      </c>
      <c r="D273" s="55">
        <v>43851</v>
      </c>
      <c r="E273" s="53">
        <v>0.0383251346647739</v>
      </c>
      <c r="F273" s="53">
        <v>0.0599004589021206</v>
      </c>
      <c r="G273" s="53">
        <v>0.0246009342372417</v>
      </c>
      <c r="H273" s="53">
        <v>0.0707231909036636</v>
      </c>
      <c r="I273" s="53">
        <v>0.0768552049994469</v>
      </c>
      <c r="J273" s="53">
        <v>0.110213130712509</v>
      </c>
      <c r="K273" s="53">
        <v>0.0844201520085335</v>
      </c>
      <c r="L273" s="53">
        <v>0.151565730571747</v>
      </c>
      <c r="M273" s="53">
        <v>0.145786181092262</v>
      </c>
      <c r="N273" s="53">
        <v>0.177538007497787</v>
      </c>
      <c r="O273" s="53">
        <v>0.227946415543556</v>
      </c>
      <c r="P273" s="53">
        <v>0.159644946455956</v>
      </c>
      <c r="Q273" s="53">
        <v>0.150623694062233</v>
      </c>
      <c r="R273" s="53">
        <v>0.15809266269207</v>
      </c>
      <c r="S273" s="53">
        <v>0.11005512624979</v>
      </c>
      <c r="T273" s="53">
        <v>0.101610071957111</v>
      </c>
      <c r="U273" s="53">
        <v>0.143652737140656</v>
      </c>
      <c r="V273" s="53">
        <v>0.166477277874947</v>
      </c>
      <c r="W273" s="53">
        <v>0.235936567187309</v>
      </c>
      <c r="X273" s="53">
        <v>0.210572928190231</v>
      </c>
      <c r="Y273" s="53">
        <v>0.192972674965858</v>
      </c>
      <c r="Z273" s="53">
        <v>0.147405803203583</v>
      </c>
      <c r="AA273" s="53">
        <v>0.132787331938744</v>
      </c>
      <c r="AB273" s="53">
        <v>0.142239764332771</v>
      </c>
      <c r="AC273" s="53">
        <v>0.155455604195595</v>
      </c>
      <c r="AD273" s="53">
        <v>0.127363413572311</v>
      </c>
      <c r="AE273" s="53">
        <v>0.125823974609375</v>
      </c>
      <c r="AF273" s="53">
        <v>0.0946679338812828</v>
      </c>
      <c r="AG273" s="53">
        <v>0.0961337834596634</v>
      </c>
      <c r="AH273" s="53">
        <v>0.074072539806366</v>
      </c>
      <c r="AI273" s="53">
        <v>0.066168449819088</v>
      </c>
      <c r="AJ273" s="53">
        <v>0.0840789377689362</v>
      </c>
      <c r="AK273" s="53">
        <v>0.0610889755189419</v>
      </c>
      <c r="AL273" s="53">
        <v>0.0980494916439056</v>
      </c>
      <c r="AM273" s="53">
        <v>0.121152460575104</v>
      </c>
      <c r="AN273" s="53">
        <v>0.161833986639977</v>
      </c>
      <c r="AO273" s="53">
        <v>0.144807755947113</v>
      </c>
      <c r="AP273" s="53">
        <v>0.107989549636841</v>
      </c>
      <c r="AQ273" s="53">
        <v>0.13909587264061</v>
      </c>
      <c r="AR273" s="53">
        <v>0.125916585326195</v>
      </c>
      <c r="AS273" s="53">
        <v>0.12539042532444</v>
      </c>
      <c r="AT273" s="53">
        <v>0.14191110432148</v>
      </c>
      <c r="AU273" s="53">
        <v>0.118004433810711</v>
      </c>
      <c r="AV273" s="53">
        <v>0.121608965098858</v>
      </c>
      <c r="AW273" s="53">
        <v>0.13188461959362</v>
      </c>
      <c r="AX273" s="53">
        <v>0.150962844491005</v>
      </c>
      <c r="AY273" s="53">
        <v>0.147404193878174</v>
      </c>
      <c r="AZ273" s="53">
        <v>0.20567475259304</v>
      </c>
      <c r="BA273" s="53">
        <v>0.207209646701813</v>
      </c>
      <c r="BB273" s="53">
        <v>0.193504080176353</v>
      </c>
      <c r="BC273" s="53">
        <v>0.0525715388357639</v>
      </c>
      <c r="BD273" s="53">
        <v>0.0503380373120308</v>
      </c>
      <c r="BE273" s="53">
        <v>0.0120896501466632</v>
      </c>
      <c r="BF273" s="53">
        <v>0.0594675131142139</v>
      </c>
      <c r="BG273" s="53">
        <v>0.0759624615311623</v>
      </c>
      <c r="BH273" s="53">
        <v>0.0781420990824699</v>
      </c>
      <c r="BI273" s="53">
        <v>0.0580718144774437</v>
      </c>
      <c r="BJ273" s="53">
        <v>0.132187083363533</v>
      </c>
      <c r="BK273" s="53">
        <v>0.111316941678524</v>
      </c>
      <c r="BL273" s="53">
        <v>0.157176628708839</v>
      </c>
      <c r="BM273" s="53">
        <v>0.148782774806023</v>
      </c>
      <c r="BN273" s="53">
        <v>0.117088720202446</v>
      </c>
      <c r="BO273" s="53">
        <v>0.114194720983505</v>
      </c>
      <c r="BP273" s="53">
        <v>0.135784551501274</v>
      </c>
      <c r="BQ273" s="53">
        <v>0.100565329194069</v>
      </c>
      <c r="BR273" s="53">
        <v>0.102521747350693</v>
      </c>
      <c r="BS273" s="53">
        <v>0.116387344896793</v>
      </c>
      <c r="BT273" s="53">
        <v>0.144351914525032</v>
      </c>
      <c r="BU273" s="53">
        <v>0.136870265007019</v>
      </c>
      <c r="BV273" s="53">
        <v>0.128030046820641</v>
      </c>
      <c r="BW273" s="53">
        <v>0.0960347205400467</v>
      </c>
      <c r="BX273" s="53">
        <v>0.0541135184466839</v>
      </c>
      <c r="BY273" s="53">
        <v>0.053235150873661</v>
      </c>
      <c r="BZ273" s="53">
        <v>0.0298913046717644</v>
      </c>
      <c r="CA273" s="53">
        <v>0.020517323166132</v>
      </c>
      <c r="CB273" s="53">
        <v>-0.00254914443939924</v>
      </c>
      <c r="CC273" s="53">
        <v>-0.00310392305254936</v>
      </c>
      <c r="CD273" s="53">
        <v>-0.0279902424663305</v>
      </c>
      <c r="CE273" s="53">
        <v>-0.0164143275469542</v>
      </c>
      <c r="CF273" s="53">
        <v>-0.0283921808004379</v>
      </c>
      <c r="CG273" s="53">
        <v>-0.0373236536979675</v>
      </c>
      <c r="CH273" s="53">
        <v>-0.0269906166940928</v>
      </c>
      <c r="CI273" s="53">
        <v>-0.0626379027962685</v>
      </c>
      <c r="CJ273" s="53">
        <v>-0.0386233925819397</v>
      </c>
      <c r="CK273" s="53">
        <v>-0.0376686342060566</v>
      </c>
      <c r="CL273" s="53">
        <v>-0.0139078134670854</v>
      </c>
      <c r="CM273" s="53">
        <v>-0.0319816879928112</v>
      </c>
      <c r="CN273" s="53">
        <v>-0.073654979467392</v>
      </c>
      <c r="CO273" s="53">
        <v>-0.065770223736763</v>
      </c>
      <c r="CP273" s="53">
        <v>-0.0687364563345909</v>
      </c>
      <c r="CQ273" s="53">
        <v>-0.0822783187031746</v>
      </c>
      <c r="CR273" s="53">
        <v>-0.0552089475095272</v>
      </c>
      <c r="CS273" s="53">
        <v>-0.081077866256237</v>
      </c>
      <c r="CT273" s="53">
        <v>-0.0843869596719742</v>
      </c>
      <c r="CU273" s="53">
        <v>-0.0708736181259155</v>
      </c>
      <c r="CV273" s="53">
        <v>-0.0431280396878719</v>
      </c>
      <c r="CW273" s="53">
        <v>-0.0602891705930233</v>
      </c>
      <c r="CX273" s="53">
        <v>-0.0100276060402393</v>
      </c>
      <c r="CY273" s="53">
        <v>-0.0199802052229643</v>
      </c>
      <c r="CZ273" s="53">
        <v>-0.0226455200463533</v>
      </c>
      <c r="DA273" s="53">
        <v>-0.0211071036756039</v>
      </c>
      <c r="DB273" s="53">
        <v>0.0027017230167985</v>
      </c>
      <c r="DC273" s="53">
        <v>0.00565058365464211</v>
      </c>
      <c r="DD273" s="53">
        <v>0.00439497828483582</v>
      </c>
      <c r="DE273" s="53">
        <v>-0.00596795883029699</v>
      </c>
      <c r="DF273" s="53">
        <v>0.0252103339880705</v>
      </c>
      <c r="DG273" s="53">
        <v>0.0194876361638308</v>
      </c>
      <c r="DH273" s="53">
        <v>0.012517960742116</v>
      </c>
      <c r="DI273" s="53">
        <v>0.027608547359705</v>
      </c>
      <c r="DJ273" s="53">
        <v>0.0135006802156568</v>
      </c>
      <c r="DK273" s="53">
        <v>0.0723029524087906</v>
      </c>
      <c r="DL273" s="53">
        <v>0.0356955267488956</v>
      </c>
      <c r="DM273" s="53">
        <v>0.0295682735741138</v>
      </c>
      <c r="DN273" s="53">
        <v>0.015447411686182</v>
      </c>
      <c r="DO273" s="53">
        <v>0.00262909405864775</v>
      </c>
      <c r="DP273" s="53">
        <v>-0.00777237303555012</v>
      </c>
      <c r="DQ273" s="53">
        <v>0.0204046834260225</v>
      </c>
      <c r="DR273" s="53">
        <v>0.0152646573260427</v>
      </c>
      <c r="DS273" s="53">
        <v>0.0922056064009666</v>
      </c>
      <c r="DT273" s="53">
        <v>0.0756821781396866</v>
      </c>
      <c r="DU273" s="53">
        <v>0.0900772586464882</v>
      </c>
      <c r="DV273" s="53">
        <v>0.086431585252285</v>
      </c>
      <c r="DW273" s="53">
        <v>0.072691485285759</v>
      </c>
      <c r="DX273" s="53">
        <v>0.105487763881683</v>
      </c>
      <c r="DY273" s="53">
        <v>0.128077581524849</v>
      </c>
      <c r="DZ273" s="53">
        <v>0.123051859438419</v>
      </c>
      <c r="EA273" s="53">
        <v>0.122067205607891</v>
      </c>
      <c r="EB273" s="53">
        <v>0.115797474980354</v>
      </c>
      <c r="EC273" s="53">
        <v>0.105687409639359</v>
      </c>
      <c r="ED273" s="53">
        <v>0.0956040248274803</v>
      </c>
      <c r="EE273" s="53">
        <v>0.0966314002871513</v>
      </c>
      <c r="EF273" s="53">
        <v>0.10420884937048</v>
      </c>
      <c r="EG273" s="53">
        <v>0.116866171360016</v>
      </c>
      <c r="EH273" s="53">
        <v>0.129812180995941</v>
      </c>
      <c r="EI273" s="53">
        <v>0.151960387825966</v>
      </c>
      <c r="EJ273" s="53">
        <v>0.168881103396416</v>
      </c>
      <c r="EK273" s="53">
        <v>0.16992874443531</v>
      </c>
      <c r="EL273" s="53">
        <v>0.174783825874329</v>
      </c>
      <c r="EM273" s="53">
        <v>0.198005393147469</v>
      </c>
      <c r="EN273" s="53">
        <v>0.187792345881462</v>
      </c>
      <c r="EO273" s="53">
        <v>0.200808048248291</v>
      </c>
      <c r="EP273" s="53">
        <v>0.190259337425232</v>
      </c>
      <c r="EQ273" s="53">
        <v>0.192221596837044</v>
      </c>
      <c r="ER273" s="53">
        <v>0.199135228991508</v>
      </c>
      <c r="ES273" s="53">
        <v>0.195897534489632</v>
      </c>
      <c r="ET273" s="53">
        <v>0.187230184674263</v>
      </c>
      <c r="EU273" s="53">
        <v>0.200832650065422</v>
      </c>
      <c r="EV273" s="53">
        <v>0.208841651678085</v>
      </c>
      <c r="EW273" s="53">
        <v>0.220329150557518</v>
      </c>
      <c r="EX273" s="53">
        <v>0.209288910031319</v>
      </c>
    </row>
    <row r="274" s="53" customFormat="1" spans="1:154">
      <c r="A274" s="54">
        <v>600584</v>
      </c>
      <c r="B274" s="62">
        <v>600584</v>
      </c>
      <c r="C274" s="53" t="s">
        <v>818</v>
      </c>
      <c r="D274" s="55">
        <v>43851</v>
      </c>
      <c r="E274" s="53">
        <v>0.0732407197356224</v>
      </c>
      <c r="F274" s="53">
        <v>0.105713203549385</v>
      </c>
      <c r="G274" s="53">
        <v>0.106365852057934</v>
      </c>
      <c r="H274" s="53">
        <v>0.168491318821907</v>
      </c>
      <c r="I274" s="53">
        <v>0.107515558600426</v>
      </c>
      <c r="J274" s="53">
        <v>0.0953639298677444</v>
      </c>
      <c r="K274" s="53">
        <v>0.168567970395088</v>
      </c>
      <c r="L274" s="53">
        <v>0.128211304545403</v>
      </c>
      <c r="M274" s="53">
        <v>0.101993381977081</v>
      </c>
      <c r="N274" s="53">
        <v>0.0501657500863075</v>
      </c>
      <c r="O274" s="53">
        <v>0.0960652306675911</v>
      </c>
      <c r="P274" s="53">
        <v>0.174063310027122</v>
      </c>
      <c r="Q274" s="53">
        <v>0.155316889286041</v>
      </c>
      <c r="R274" s="53">
        <v>0.140671536326408</v>
      </c>
      <c r="S274" s="53">
        <v>0.105545252561569</v>
      </c>
      <c r="T274" s="53">
        <v>0.050425972789526</v>
      </c>
      <c r="U274" s="53">
        <v>0.0166094359010458</v>
      </c>
      <c r="V274" s="53">
        <v>0.106611594557762</v>
      </c>
      <c r="W274" s="53">
        <v>0.146072685718536</v>
      </c>
      <c r="X274" s="53">
        <v>0.0765734910964966</v>
      </c>
      <c r="Y274" s="53">
        <v>-0.0314440093934536</v>
      </c>
      <c r="Z274" s="53">
        <v>-0.0979902520775795</v>
      </c>
      <c r="AA274" s="53">
        <v>-0.164507880806923</v>
      </c>
      <c r="AB274" s="53">
        <v>-0.209556221961975</v>
      </c>
      <c r="AC274" s="53">
        <v>-0.221946388483047</v>
      </c>
      <c r="AD274" s="53">
        <v>-0.277298808097839</v>
      </c>
      <c r="AE274" s="53">
        <v>-0.285377323627472</v>
      </c>
      <c r="AF274" s="53">
        <v>-0.363927066326141</v>
      </c>
      <c r="AG274" s="53">
        <v>-0.300015360116959</v>
      </c>
      <c r="AH274" s="53">
        <v>-0.323563367128372</v>
      </c>
      <c r="AI274" s="53">
        <v>-0.287621438503265</v>
      </c>
      <c r="AJ274" s="53">
        <v>-0.265986323356628</v>
      </c>
      <c r="AK274" s="53">
        <v>-0.293034464120865</v>
      </c>
      <c r="AL274" s="53">
        <v>-0.255118876695633</v>
      </c>
      <c r="AM274" s="53">
        <v>-0.252712428569794</v>
      </c>
      <c r="AN274" s="53">
        <v>-0.247656852006912</v>
      </c>
      <c r="AO274" s="53">
        <v>-0.277021914720535</v>
      </c>
      <c r="AP274" s="53">
        <v>-0.253639668226242</v>
      </c>
      <c r="AQ274" s="53">
        <v>-0.244140893220901</v>
      </c>
      <c r="AR274" s="53">
        <v>-0.30001112818718</v>
      </c>
      <c r="AS274" s="53">
        <v>-0.282233864068985</v>
      </c>
      <c r="AT274" s="53">
        <v>-0.306682765483856</v>
      </c>
      <c r="AU274" s="53">
        <v>-0.342902958393097</v>
      </c>
      <c r="AV274" s="53">
        <v>-0.385207772254944</v>
      </c>
      <c r="AW274" s="53">
        <v>-0.347462087869644</v>
      </c>
      <c r="AX274" s="53">
        <v>-0.325826346874237</v>
      </c>
      <c r="AY274" s="53">
        <v>-0.295702189207077</v>
      </c>
      <c r="AZ274" s="53">
        <v>-0.255645871162415</v>
      </c>
      <c r="BA274" s="53">
        <v>-0.254571497440338</v>
      </c>
      <c r="BB274" s="53">
        <v>-0.290251463651657</v>
      </c>
      <c r="BC274" s="53">
        <v>0.047643918544054</v>
      </c>
      <c r="BD274" s="53">
        <v>0.0965719968080521</v>
      </c>
      <c r="BE274" s="53">
        <v>0.0989048779010773</v>
      </c>
      <c r="BF274" s="53">
        <v>0.123050853610039</v>
      </c>
      <c r="BG274" s="53">
        <v>0.0682504922151566</v>
      </c>
      <c r="BH274" s="53">
        <v>0.0511957108974457</v>
      </c>
      <c r="BI274" s="53">
        <v>0.107017174363136</v>
      </c>
      <c r="BJ274" s="53">
        <v>0.0759515836834908</v>
      </c>
      <c r="BK274" s="53">
        <v>0.0911166667938232</v>
      </c>
      <c r="BL274" s="53">
        <v>0.0885614231228828</v>
      </c>
      <c r="BM274" s="53">
        <v>0.126460492610931</v>
      </c>
      <c r="BN274" s="53">
        <v>0.211148887872696</v>
      </c>
      <c r="BO274" s="53">
        <v>0.172064319252968</v>
      </c>
      <c r="BP274" s="53">
        <v>0.166479170322418</v>
      </c>
      <c r="BQ274" s="53">
        <v>0.134360894560814</v>
      </c>
      <c r="BR274" s="53">
        <v>0.093658335506916</v>
      </c>
      <c r="BS274" s="53">
        <v>0.0885647013783455</v>
      </c>
      <c r="BT274" s="53">
        <v>0.157410845160484</v>
      </c>
      <c r="BU274" s="53">
        <v>0.185207650065422</v>
      </c>
      <c r="BV274" s="53">
        <v>0.126808166503906</v>
      </c>
      <c r="BW274" s="53">
        <v>0.0406237244606018</v>
      </c>
      <c r="BX274" s="53">
        <v>0.0222328677773476</v>
      </c>
      <c r="BY274" s="53">
        <v>-0.0140514262020588</v>
      </c>
      <c r="BZ274" s="53">
        <v>-0.0340019054710865</v>
      </c>
      <c r="CA274" s="53">
        <v>-0.0821349322795868</v>
      </c>
      <c r="CB274" s="53">
        <v>-0.0960797369480133</v>
      </c>
      <c r="CC274" s="53">
        <v>-0.106115236878395</v>
      </c>
      <c r="CD274" s="53">
        <v>-0.159312307834625</v>
      </c>
      <c r="CE274" s="53">
        <v>-0.124627038836479</v>
      </c>
      <c r="CF274" s="53">
        <v>-0.151867091655731</v>
      </c>
      <c r="CG274" s="53">
        <v>-0.117187224328518</v>
      </c>
      <c r="CH274" s="53">
        <v>-0.0864875838160515</v>
      </c>
      <c r="CI274" s="53">
        <v>-0.116271764039993</v>
      </c>
      <c r="CJ274" s="53">
        <v>-0.0990085899829864</v>
      </c>
      <c r="CK274" s="53">
        <v>-0.107984289526939</v>
      </c>
      <c r="CL274" s="53">
        <v>-0.0880598127841949</v>
      </c>
      <c r="CM274" s="53">
        <v>-0.108626946806908</v>
      </c>
      <c r="CN274" s="53">
        <v>-0.160136193037033</v>
      </c>
      <c r="CO274" s="53">
        <v>-0.19930411875248</v>
      </c>
      <c r="CP274" s="53">
        <v>-0.1988385617733</v>
      </c>
      <c r="CQ274" s="53">
        <v>-0.205616921186447</v>
      </c>
      <c r="CR274" s="53">
        <v>-0.23468354344368</v>
      </c>
      <c r="CS274" s="53">
        <v>-0.253012001514435</v>
      </c>
      <c r="CT274" s="53">
        <v>-0.282742917537689</v>
      </c>
      <c r="CU274" s="53">
        <v>-0.250161170959473</v>
      </c>
      <c r="CV274" s="53">
        <v>-0.225162357091904</v>
      </c>
      <c r="CW274" s="53">
        <v>-0.24452306330204</v>
      </c>
      <c r="CX274" s="53">
        <v>-0.268836975097656</v>
      </c>
      <c r="CY274" s="53">
        <v>-0.260576993227005</v>
      </c>
      <c r="CZ274" s="53">
        <v>-0.289696633815765</v>
      </c>
      <c r="DA274" s="53">
        <v>0.0200892072170973</v>
      </c>
      <c r="DB274" s="53">
        <v>0.00363361416384578</v>
      </c>
      <c r="DC274" s="53">
        <v>0.00195338157936931</v>
      </c>
      <c r="DD274" s="53">
        <v>0.039932869374752</v>
      </c>
      <c r="DE274" s="53">
        <v>0.0337574705481529</v>
      </c>
      <c r="DF274" s="53">
        <v>0.0386606231331825</v>
      </c>
      <c r="DG274" s="53">
        <v>0.0560431964695454</v>
      </c>
      <c r="DH274" s="53">
        <v>0.0467521250247955</v>
      </c>
      <c r="DI274" s="53">
        <v>0.00536912120878696</v>
      </c>
      <c r="DJ274" s="53">
        <v>-0.0439032688736916</v>
      </c>
      <c r="DK274" s="53">
        <v>-0.0359028652310371</v>
      </c>
      <c r="DL274" s="53">
        <v>-0.0425931811332703</v>
      </c>
      <c r="DM274" s="53">
        <v>-0.0222550295293331</v>
      </c>
      <c r="DN274" s="53">
        <v>-0.0313152261078358</v>
      </c>
      <c r="DO274" s="53">
        <v>-0.0343232415616512</v>
      </c>
      <c r="DP274" s="53">
        <v>-0.0487399585545063</v>
      </c>
      <c r="DQ274" s="53">
        <v>-0.0774628669023514</v>
      </c>
      <c r="DR274" s="53">
        <v>-0.0563068464398384</v>
      </c>
      <c r="DS274" s="53">
        <v>-0.0446425639092922</v>
      </c>
      <c r="DT274" s="53">
        <v>-0.0557422712445259</v>
      </c>
      <c r="DU274" s="53">
        <v>-0.0775753259658813</v>
      </c>
      <c r="DV274" s="53">
        <v>-0.125730723142624</v>
      </c>
      <c r="DW274" s="53">
        <v>-0.15596404671669</v>
      </c>
      <c r="DX274" s="53">
        <v>-0.181061923503876</v>
      </c>
      <c r="DY274" s="53">
        <v>-0.145319044589996</v>
      </c>
      <c r="DZ274" s="53">
        <v>-0.186726674437523</v>
      </c>
      <c r="EA274" s="53">
        <v>-0.184769690036774</v>
      </c>
      <c r="EB274" s="53">
        <v>-0.210122346878052</v>
      </c>
      <c r="EC274" s="53">
        <v>-0.180895909667015</v>
      </c>
      <c r="ED274" s="53">
        <v>-0.177203863859177</v>
      </c>
      <c r="EE274" s="53">
        <v>-0.175941795110703</v>
      </c>
      <c r="EF274" s="53">
        <v>-0.185006335377693</v>
      </c>
      <c r="EG274" s="53">
        <v>-0.182270303368568</v>
      </c>
      <c r="EH274" s="53">
        <v>-0.161617890000343</v>
      </c>
      <c r="EI274" s="53">
        <v>-0.15023572742939</v>
      </c>
      <c r="EJ274" s="53">
        <v>-0.165104642510414</v>
      </c>
      <c r="EK274" s="53">
        <v>-0.173902556300163</v>
      </c>
      <c r="EL274" s="53">
        <v>-0.0990110635757446</v>
      </c>
      <c r="EM274" s="53">
        <v>-0.0503443665802479</v>
      </c>
      <c r="EN274" s="53">
        <v>-0.106680139899254</v>
      </c>
      <c r="EO274" s="53">
        <v>-0.0821245387196541</v>
      </c>
      <c r="EP274" s="53">
        <v>-0.0775068029761314</v>
      </c>
      <c r="EQ274" s="53">
        <v>-0.0953985676169395</v>
      </c>
      <c r="ER274" s="53">
        <v>-0.107972450554371</v>
      </c>
      <c r="ES274" s="53">
        <v>-0.102808520197868</v>
      </c>
      <c r="ET274" s="53">
        <v>-0.10617158561945</v>
      </c>
      <c r="EU274" s="53">
        <v>-0.0566867254674435</v>
      </c>
      <c r="EV274" s="53">
        <v>0.00768349878489971</v>
      </c>
      <c r="EW274" s="53">
        <v>0.000497897854074836</v>
      </c>
      <c r="EX274" s="53">
        <v>-0.00606243684887886</v>
      </c>
    </row>
    <row r="275" s="53" customFormat="1" spans="1:154">
      <c r="A275" s="54">
        <v>600601</v>
      </c>
      <c r="B275" s="62">
        <v>600601</v>
      </c>
      <c r="C275" s="53" t="s">
        <v>821</v>
      </c>
      <c r="D275" s="55">
        <v>43851</v>
      </c>
      <c r="E275" s="53">
        <v>-0.0513574369251728</v>
      </c>
      <c r="F275" s="53">
        <v>-0.0124409953132272</v>
      </c>
      <c r="G275" s="53">
        <v>-0.0440661050379276</v>
      </c>
      <c r="H275" s="53">
        <v>-0.0740918070077896</v>
      </c>
      <c r="I275" s="53">
        <v>-0.0870999693870544</v>
      </c>
      <c r="J275" s="53">
        <v>-0.1093789935112</v>
      </c>
      <c r="K275" s="53">
        <v>-0.11280096322298</v>
      </c>
      <c r="L275" s="53">
        <v>-0.106213636696339</v>
      </c>
      <c r="M275" s="53">
        <v>-0.113053120672703</v>
      </c>
      <c r="N275" s="53">
        <v>-0.11038164794445</v>
      </c>
      <c r="O275" s="53">
        <v>-0.124013349413872</v>
      </c>
      <c r="P275" s="53">
        <v>-0.125216796994209</v>
      </c>
      <c r="Q275" s="53">
        <v>-0.150660067796707</v>
      </c>
      <c r="R275" s="53">
        <v>-0.106373973190784</v>
      </c>
      <c r="S275" s="53">
        <v>-0.098677858710289</v>
      </c>
      <c r="T275" s="53">
        <v>-0.0939229801297188</v>
      </c>
      <c r="U275" s="53">
        <v>-0.102528817951679</v>
      </c>
      <c r="V275" s="53">
        <v>-0.0358210243284702</v>
      </c>
      <c r="W275" s="53">
        <v>-0.0273294728249311</v>
      </c>
      <c r="X275" s="53">
        <v>0.0770797431468964</v>
      </c>
      <c r="Y275" s="53">
        <v>-0.00223622494377196</v>
      </c>
      <c r="Z275" s="53">
        <v>-0.0431817024946213</v>
      </c>
      <c r="AA275" s="53">
        <v>0.00176157080568373</v>
      </c>
      <c r="AB275" s="53">
        <v>0.00949069391936064</v>
      </c>
      <c r="AC275" s="53">
        <v>-0.0239366013556719</v>
      </c>
      <c r="AD275" s="53">
        <v>-0.0511893108487129</v>
      </c>
      <c r="AE275" s="53">
        <v>-0.063423365354538</v>
      </c>
      <c r="AF275" s="53">
        <v>-0.0608416311442852</v>
      </c>
      <c r="AG275" s="53">
        <v>-0.0602926947176456</v>
      </c>
      <c r="AH275" s="53">
        <v>-0.0299740061163902</v>
      </c>
      <c r="AI275" s="53">
        <v>-0.0366763770580292</v>
      </c>
      <c r="AJ275" s="53">
        <v>-0.0388835184276104</v>
      </c>
      <c r="AK275" s="53">
        <v>-0.0834047645330429</v>
      </c>
      <c r="AL275" s="53">
        <v>0.0165540017187595</v>
      </c>
      <c r="AM275" s="53">
        <v>0.0157215502113104</v>
      </c>
      <c r="AN275" s="53">
        <v>0.0161158591508865</v>
      </c>
      <c r="AO275" s="53">
        <v>0.0112144565209746</v>
      </c>
      <c r="AP275" s="53">
        <v>0.0196441262960434</v>
      </c>
      <c r="AQ275" s="53">
        <v>0.0536034218966961</v>
      </c>
      <c r="AR275" s="53">
        <v>0.0480270572006702</v>
      </c>
      <c r="AS275" s="53">
        <v>0.0261596739292145</v>
      </c>
      <c r="AT275" s="53">
        <v>0.0213598757982254</v>
      </c>
      <c r="AU275" s="53">
        <v>0.00689087714999914</v>
      </c>
      <c r="AV275" s="53">
        <v>0.010296911932528</v>
      </c>
      <c r="AW275" s="53">
        <v>0.0311456173658371</v>
      </c>
      <c r="AX275" s="53">
        <v>0.0688762441277504</v>
      </c>
      <c r="AY275" s="53">
        <v>0.0645914375782013</v>
      </c>
      <c r="AZ275" s="53">
        <v>0.0557722896337509</v>
      </c>
      <c r="BA275" s="53">
        <v>0.0704552233219147</v>
      </c>
      <c r="BB275" s="53">
        <v>0.185565233230591</v>
      </c>
      <c r="BC275" s="53">
        <v>-0.0378381386399269</v>
      </c>
      <c r="BD275" s="53">
        <v>-0.0036028390750289</v>
      </c>
      <c r="BE275" s="53">
        <v>-0.0160417407751083</v>
      </c>
      <c r="BF275" s="53">
        <v>-0.0464063845574856</v>
      </c>
      <c r="BG275" s="53">
        <v>-0.053166139870882</v>
      </c>
      <c r="BH275" s="53">
        <v>-0.0678806155920029</v>
      </c>
      <c r="BI275" s="53">
        <v>-0.0679004937410355</v>
      </c>
      <c r="BJ275" s="53">
        <v>-0.0807143077254295</v>
      </c>
      <c r="BK275" s="53">
        <v>-0.0931129530072212</v>
      </c>
      <c r="BL275" s="53">
        <v>-0.0913078337907791</v>
      </c>
      <c r="BM275" s="53">
        <v>-0.0874537900090218</v>
      </c>
      <c r="BN275" s="53">
        <v>-0.0810708850622177</v>
      </c>
      <c r="BO275" s="53">
        <v>-0.09653689712286</v>
      </c>
      <c r="BP275" s="53">
        <v>-0.0516653880476952</v>
      </c>
      <c r="BQ275" s="53">
        <v>-0.0346300043165684</v>
      </c>
      <c r="BR275" s="53">
        <v>-0.0339204482734203</v>
      </c>
      <c r="BS275" s="53">
        <v>-0.0372263565659523</v>
      </c>
      <c r="BT275" s="53">
        <v>0.0197042617946863</v>
      </c>
      <c r="BU275" s="53">
        <v>0.0291425138711929</v>
      </c>
      <c r="BV275" s="53">
        <v>0.148758605122566</v>
      </c>
      <c r="BW275" s="53">
        <v>0.0636080056428909</v>
      </c>
      <c r="BX275" s="53">
        <v>0.0280681811273098</v>
      </c>
      <c r="BY275" s="53">
        <v>0.0284098722040653</v>
      </c>
      <c r="BZ275" s="53">
        <v>0.0313526168465614</v>
      </c>
      <c r="CA275" s="53">
        <v>-0.00581609643995762</v>
      </c>
      <c r="CB275" s="53">
        <v>-0.0228765979409218</v>
      </c>
      <c r="CC275" s="53">
        <v>-0.0271261222660542</v>
      </c>
      <c r="CD275" s="53">
        <v>-0.0166955962777138</v>
      </c>
      <c r="CE275" s="53">
        <v>-0.0122856218367815</v>
      </c>
      <c r="CF275" s="53">
        <v>-0.00495284516364336</v>
      </c>
      <c r="CG275" s="53">
        <v>-0.011528673581779</v>
      </c>
      <c r="CH275" s="53">
        <v>-0.00585401151329279</v>
      </c>
      <c r="CI275" s="53">
        <v>-0.00282243732362986</v>
      </c>
      <c r="CJ275" s="53">
        <v>0.0121485367417336</v>
      </c>
      <c r="CK275" s="53">
        <v>0.012062918394804</v>
      </c>
      <c r="CL275" s="53">
        <v>0.00256817787885666</v>
      </c>
      <c r="CM275" s="53">
        <v>-0.000620108097791672</v>
      </c>
      <c r="CN275" s="53">
        <v>0.0149530861526728</v>
      </c>
      <c r="CO275" s="53">
        <v>0.0532025471329689</v>
      </c>
      <c r="CP275" s="53">
        <v>0.0340569168329239</v>
      </c>
      <c r="CQ275" s="53">
        <v>0.0197744183242321</v>
      </c>
      <c r="CR275" s="53">
        <v>0.0157603025436401</v>
      </c>
      <c r="CS275" s="53">
        <v>0.010475181043148</v>
      </c>
      <c r="CT275" s="53">
        <v>0.00726113142445683</v>
      </c>
      <c r="CU275" s="53">
        <v>0.0198024436831474</v>
      </c>
      <c r="CV275" s="53">
        <v>0.0435551479458809</v>
      </c>
      <c r="CW275" s="53">
        <v>0.0221948195248842</v>
      </c>
      <c r="CX275" s="53">
        <v>0.0228352937847376</v>
      </c>
      <c r="CY275" s="53">
        <v>0.02608822286129</v>
      </c>
      <c r="CZ275" s="53">
        <v>0.118931673467159</v>
      </c>
      <c r="DA275" s="53">
        <v>-0.0542121939361095</v>
      </c>
      <c r="DB275" s="53">
        <v>-0.0495310500264168</v>
      </c>
      <c r="DC275" s="53">
        <v>-0.0687172636389732</v>
      </c>
      <c r="DD275" s="53">
        <v>-0.068378321826458</v>
      </c>
      <c r="DE275" s="53">
        <v>-0.0746267288923264</v>
      </c>
      <c r="DF275" s="53">
        <v>-0.0821912661194801</v>
      </c>
      <c r="DG275" s="53">
        <v>-0.0855933651328087</v>
      </c>
      <c r="DH275" s="53">
        <v>-0.0661922246217728</v>
      </c>
      <c r="DI275" s="53">
        <v>-0.0606330633163452</v>
      </c>
      <c r="DJ275" s="53">
        <v>-0.0597667098045349</v>
      </c>
      <c r="DK275" s="53">
        <v>-0.0772524550557137</v>
      </c>
      <c r="DL275" s="53">
        <v>-0.0848388001322746</v>
      </c>
      <c r="DM275" s="53">
        <v>-0.0948160663247108</v>
      </c>
      <c r="DN275" s="53">
        <v>-0.0954014807939529</v>
      </c>
      <c r="DO275" s="53">
        <v>-0.104740746319294</v>
      </c>
      <c r="DP275" s="53">
        <v>-0.100695423781872</v>
      </c>
      <c r="DQ275" s="53">
        <v>-0.105995357036591</v>
      </c>
      <c r="DR275" s="53">
        <v>-0.0962181836366653</v>
      </c>
      <c r="DS275" s="53">
        <v>-0.0971648842096329</v>
      </c>
      <c r="DT275" s="53">
        <v>-0.112371757626534</v>
      </c>
      <c r="DU275" s="53">
        <v>-0.106537126004696</v>
      </c>
      <c r="DV275" s="53">
        <v>-0.111942775547504</v>
      </c>
      <c r="DW275" s="53">
        <v>-0.0673411935567856</v>
      </c>
      <c r="DX275" s="53">
        <v>-0.0625548139214516</v>
      </c>
      <c r="DY275" s="53">
        <v>-0.0588134005665779</v>
      </c>
      <c r="DZ275" s="53">
        <v>-0.0690056085586548</v>
      </c>
      <c r="EA275" s="53">
        <v>-0.0769901350140572</v>
      </c>
      <c r="EB275" s="53">
        <v>-0.0848389342427254</v>
      </c>
      <c r="EC275" s="53">
        <v>-0.0886999666690826</v>
      </c>
      <c r="ED275" s="53">
        <v>-0.0657140538096428</v>
      </c>
      <c r="EE275" s="53">
        <v>-0.0658406019210815</v>
      </c>
      <c r="EF275" s="53">
        <v>-0.0737224072217941</v>
      </c>
      <c r="EG275" s="53">
        <v>-0.121275223791599</v>
      </c>
      <c r="EH275" s="53">
        <v>-0.0362874306738377</v>
      </c>
      <c r="EI275" s="53">
        <v>-0.0370342656970024</v>
      </c>
      <c r="EJ275" s="53">
        <v>-0.0271452143788338</v>
      </c>
      <c r="EK275" s="53">
        <v>-0.0288583301007748</v>
      </c>
      <c r="EL275" s="53">
        <v>-0.0360018536448479</v>
      </c>
      <c r="EM275" s="53">
        <v>-0.0402920171618462</v>
      </c>
      <c r="EN275" s="53">
        <v>-0.0267227552831173</v>
      </c>
      <c r="EO275" s="53">
        <v>-0.0343076400458813</v>
      </c>
      <c r="EP275" s="53">
        <v>-0.0350933223962784</v>
      </c>
      <c r="EQ275" s="53">
        <v>-0.04427719861269</v>
      </c>
      <c r="ER275" s="53">
        <v>-0.0376571156084538</v>
      </c>
      <c r="ES275" s="53">
        <v>-0.0293497238308191</v>
      </c>
      <c r="ET275" s="53">
        <v>-0.015371797606349</v>
      </c>
      <c r="EU275" s="53">
        <v>0.00170371914282441</v>
      </c>
      <c r="EV275" s="53">
        <v>-0.00775590119883418</v>
      </c>
      <c r="EW275" s="53">
        <v>0.00367410155013204</v>
      </c>
      <c r="EX275" s="53">
        <v>0.0259406566619873</v>
      </c>
    </row>
    <row r="276" s="53" customFormat="1" spans="1:154">
      <c r="A276" s="54">
        <v>600667</v>
      </c>
      <c r="B276" s="62">
        <v>600667</v>
      </c>
      <c r="C276" s="53" t="s">
        <v>824</v>
      </c>
      <c r="D276" s="55">
        <v>43851</v>
      </c>
      <c r="E276" s="53">
        <v>0.0785036161541939</v>
      </c>
      <c r="F276" s="53">
        <v>0.0683907568454742</v>
      </c>
      <c r="G276" s="53">
        <v>0.0436340235173702</v>
      </c>
      <c r="H276" s="53">
        <v>0.195707857608795</v>
      </c>
      <c r="I276" s="53">
        <v>0.119429640471935</v>
      </c>
      <c r="J276" s="53">
        <v>0.136700004339218</v>
      </c>
      <c r="K276" s="53">
        <v>0.154391810297966</v>
      </c>
      <c r="L276" s="53">
        <v>0.155694052577019</v>
      </c>
      <c r="M276" s="53">
        <v>0.127217471599579</v>
      </c>
      <c r="N276" s="53">
        <v>0.141397103667259</v>
      </c>
      <c r="O276" s="53">
        <v>0.224596723914146</v>
      </c>
      <c r="P276" s="53">
        <v>0.264828413724899</v>
      </c>
      <c r="Q276" s="53">
        <v>0.247957244515419</v>
      </c>
      <c r="R276" s="53">
        <v>0.24626724421978</v>
      </c>
      <c r="S276" s="53">
        <v>0.274549305438995</v>
      </c>
      <c r="T276" s="53">
        <v>0.280534744262695</v>
      </c>
      <c r="U276" s="53">
        <v>0.355434358119965</v>
      </c>
      <c r="V276" s="53">
        <v>0.513435959815979</v>
      </c>
      <c r="W276" s="53">
        <v>0.540340721607208</v>
      </c>
      <c r="X276" s="53">
        <v>0.475266009569168</v>
      </c>
      <c r="Y276" s="53">
        <v>0.346504867076874</v>
      </c>
      <c r="Z276" s="53">
        <v>0.364328891038895</v>
      </c>
      <c r="AA276" s="53">
        <v>0.333488076925278</v>
      </c>
      <c r="AB276" s="53">
        <v>0.285415768623352</v>
      </c>
      <c r="AC276" s="53">
        <v>0.27551081776619</v>
      </c>
      <c r="AD276" s="53">
        <v>0.293172031641006</v>
      </c>
      <c r="AE276" s="53">
        <v>0.325623273849487</v>
      </c>
      <c r="AF276" s="53">
        <v>0.238321378827095</v>
      </c>
      <c r="AG276" s="53">
        <v>0.317585706710815</v>
      </c>
      <c r="AH276" s="53">
        <v>0.324979543685913</v>
      </c>
      <c r="AI276" s="53">
        <v>0.388584703207016</v>
      </c>
      <c r="AJ276" s="53">
        <v>0.454100221395493</v>
      </c>
      <c r="AK276" s="53">
        <v>0.415694177150726</v>
      </c>
      <c r="AL276" s="53">
        <v>0.456346452236176</v>
      </c>
      <c r="AM276" s="53">
        <v>0.478278696537018</v>
      </c>
      <c r="AN276" s="53">
        <v>0.56843239068985</v>
      </c>
      <c r="AO276" s="53">
        <v>0.481235802173615</v>
      </c>
      <c r="AP276" s="53">
        <v>0.460666120052338</v>
      </c>
      <c r="AQ276" s="53">
        <v>0.368382930755615</v>
      </c>
      <c r="AR276" s="53">
        <v>0.374160945415497</v>
      </c>
      <c r="AS276" s="53">
        <v>0.371513545513153</v>
      </c>
      <c r="AT276" s="53">
        <v>0.364437103271484</v>
      </c>
      <c r="AU276" s="53">
        <v>0.346097111701965</v>
      </c>
      <c r="AV276" s="53">
        <v>0.314301908016205</v>
      </c>
      <c r="AW276" s="53">
        <v>0.357747852802277</v>
      </c>
      <c r="AX276" s="53">
        <v>0.386814057826996</v>
      </c>
      <c r="AY276" s="53">
        <v>0.342264801263809</v>
      </c>
      <c r="AZ276" s="53">
        <v>0.35738405585289</v>
      </c>
      <c r="BA276" s="53">
        <v>0.3365218937397</v>
      </c>
      <c r="BB276" s="53">
        <v>0.29115304350853</v>
      </c>
      <c r="BC276" s="53">
        <v>0.0377069637179375</v>
      </c>
      <c r="BD276" s="53">
        <v>0.0375414676964283</v>
      </c>
      <c r="BE276" s="53">
        <v>0.0111566809937358</v>
      </c>
      <c r="BF276" s="53">
        <v>0.068039208650589</v>
      </c>
      <c r="BG276" s="53">
        <v>0.0198306143283844</v>
      </c>
      <c r="BH276" s="53">
        <v>0.0286431051790714</v>
      </c>
      <c r="BI276" s="53">
        <v>0.0526397041976452</v>
      </c>
      <c r="BJ276" s="53">
        <v>0.0699750408530235</v>
      </c>
      <c r="BK276" s="53">
        <v>0.0669789910316467</v>
      </c>
      <c r="BL276" s="53">
        <v>0.117194660007954</v>
      </c>
      <c r="BM276" s="53">
        <v>0.164997011423111</v>
      </c>
      <c r="BN276" s="53">
        <v>0.208310201764107</v>
      </c>
      <c r="BO276" s="53">
        <v>0.181281521916389</v>
      </c>
      <c r="BP276" s="53">
        <v>0.204276010394096</v>
      </c>
      <c r="BQ276" s="53">
        <v>0.225174963474274</v>
      </c>
      <c r="BR276" s="53">
        <v>0.247761309146881</v>
      </c>
      <c r="BS276" s="53">
        <v>0.291890531778336</v>
      </c>
      <c r="BT276" s="53">
        <v>0.355991184711456</v>
      </c>
      <c r="BU276" s="53">
        <v>0.386509299278259</v>
      </c>
      <c r="BV276" s="53">
        <v>0.33899450302124</v>
      </c>
      <c r="BW276" s="53">
        <v>0.231441214680672</v>
      </c>
      <c r="BX276" s="53">
        <v>0.230379983782768</v>
      </c>
      <c r="BY276" s="53">
        <v>0.227134004235268</v>
      </c>
      <c r="BZ276" s="53">
        <v>0.198724016547203</v>
      </c>
      <c r="CA276" s="53">
        <v>0.178427889943123</v>
      </c>
      <c r="CB276" s="53">
        <v>0.204361468553543</v>
      </c>
      <c r="CC276" s="53">
        <v>0.202605158090591</v>
      </c>
      <c r="CD276" s="53">
        <v>0.138681173324585</v>
      </c>
      <c r="CE276" s="53">
        <v>0.21364451944828</v>
      </c>
      <c r="CF276" s="53">
        <v>0.17629300057888</v>
      </c>
      <c r="CG276" s="53">
        <v>0.241206154227257</v>
      </c>
      <c r="CH276" s="53">
        <v>0.315313011407852</v>
      </c>
      <c r="CI276" s="53">
        <v>0.277422368526459</v>
      </c>
      <c r="CJ276" s="53">
        <v>0.33007150888443</v>
      </c>
      <c r="CK276" s="53">
        <v>0.347115367650986</v>
      </c>
      <c r="CL276" s="53">
        <v>0.411643654108047</v>
      </c>
      <c r="CM276" s="53">
        <v>0.312860071659088</v>
      </c>
      <c r="CN276" s="53">
        <v>0.252890199422836</v>
      </c>
      <c r="CO276" s="53">
        <v>0.171524927020073</v>
      </c>
      <c r="CP276" s="53">
        <v>0.159403741359711</v>
      </c>
      <c r="CQ276" s="53">
        <v>0.151212990283966</v>
      </c>
      <c r="CR276" s="53">
        <v>0.123663246631622</v>
      </c>
      <c r="CS276" s="53">
        <v>0.121145389974117</v>
      </c>
      <c r="CT276" s="53">
        <v>0.100160673260689</v>
      </c>
      <c r="CU276" s="53">
        <v>0.136080920696259</v>
      </c>
      <c r="CV276" s="53">
        <v>0.151904121041298</v>
      </c>
      <c r="CW276" s="53">
        <v>0.111866682767868</v>
      </c>
      <c r="CX276" s="53">
        <v>0.105243608355522</v>
      </c>
      <c r="CY276" s="53">
        <v>0.111075721681118</v>
      </c>
      <c r="CZ276" s="53">
        <v>0.0840753763914108</v>
      </c>
      <c r="DA276" s="53">
        <v>0.03782107681036</v>
      </c>
      <c r="DB276" s="53">
        <v>0.0278737172484398</v>
      </c>
      <c r="DC276" s="53">
        <v>0.0295017659664154</v>
      </c>
      <c r="DD276" s="53">
        <v>0.12469307333231</v>
      </c>
      <c r="DE276" s="53">
        <v>0.0966234505176544</v>
      </c>
      <c r="DF276" s="53">
        <v>0.10508131980896</v>
      </c>
      <c r="DG276" s="53">
        <v>0.0987765267491341</v>
      </c>
      <c r="DH276" s="53">
        <v>0.0827434286475182</v>
      </c>
      <c r="DI276" s="53">
        <v>0.0572629123926163</v>
      </c>
      <c r="DJ276" s="53">
        <v>0.0212268717586994</v>
      </c>
      <c r="DK276" s="53">
        <v>0.0566241331398487</v>
      </c>
      <c r="DL276" s="53">
        <v>0.0535426363348961</v>
      </c>
      <c r="DM276" s="53">
        <v>0.0637001320719719</v>
      </c>
      <c r="DN276" s="53">
        <v>0.0390156656503677</v>
      </c>
      <c r="DO276" s="53">
        <v>0.0463987551629543</v>
      </c>
      <c r="DP276" s="53">
        <v>0.0297978706657887</v>
      </c>
      <c r="DQ276" s="53">
        <v>0.060568243265152</v>
      </c>
      <c r="DR276" s="53">
        <v>0.154469206929207</v>
      </c>
      <c r="DS276" s="53">
        <v>0.150855854153633</v>
      </c>
      <c r="DT276" s="53">
        <v>0.133295938372612</v>
      </c>
      <c r="DU276" s="53">
        <v>0.112088061869144</v>
      </c>
      <c r="DV276" s="53">
        <v>0.130973339080811</v>
      </c>
      <c r="DW276" s="53">
        <v>0.103378482162952</v>
      </c>
      <c r="DX276" s="53">
        <v>0.0837161839008331</v>
      </c>
      <c r="DY276" s="53">
        <v>0.0941073521971703</v>
      </c>
      <c r="DZ276" s="53">
        <v>0.0858350023627281</v>
      </c>
      <c r="EA276" s="53">
        <v>0.120042525231838</v>
      </c>
      <c r="EB276" s="53">
        <v>0.0966646373271942</v>
      </c>
      <c r="EC276" s="53">
        <v>0.100965604186058</v>
      </c>
      <c r="ED276" s="53">
        <v>0.145710960030556</v>
      </c>
      <c r="EE276" s="53">
        <v>0.144402980804443</v>
      </c>
      <c r="EF276" s="53">
        <v>0.135811641812325</v>
      </c>
      <c r="EG276" s="53">
        <v>0.135296225547791</v>
      </c>
      <c r="EH276" s="53">
        <v>0.12329938262701</v>
      </c>
      <c r="EI276" s="53">
        <v>0.128187745809555</v>
      </c>
      <c r="EJ276" s="53">
        <v>0.153813138604164</v>
      </c>
      <c r="EK276" s="53">
        <v>0.165400147438049</v>
      </c>
      <c r="EL276" s="53">
        <v>0.204800337553024</v>
      </c>
      <c r="EM276" s="53">
        <v>0.193882420659065</v>
      </c>
      <c r="EN276" s="53">
        <v>0.211781606078148</v>
      </c>
      <c r="EO276" s="53">
        <v>0.217324987053871</v>
      </c>
      <c r="EP276" s="53">
        <v>0.237798273563385</v>
      </c>
      <c r="EQ276" s="53">
        <v>0.221976161003113</v>
      </c>
      <c r="ER276" s="53">
        <v>0.211165651679039</v>
      </c>
      <c r="ES276" s="53">
        <v>0.218691349029541</v>
      </c>
      <c r="ET276" s="53">
        <v>0.231934353709221</v>
      </c>
      <c r="EU276" s="53">
        <v>0.227422535419464</v>
      </c>
      <c r="EV276" s="53">
        <v>0.249164879322052</v>
      </c>
      <c r="EW276" s="53">
        <v>0.222470596432686</v>
      </c>
      <c r="EX276" s="53">
        <v>0.204102098941803</v>
      </c>
    </row>
    <row r="277" s="53" customFormat="1" spans="1:154">
      <c r="A277" s="54">
        <v>600703</v>
      </c>
      <c r="B277" s="62">
        <v>600703</v>
      </c>
      <c r="C277" s="53" t="s">
        <v>827</v>
      </c>
      <c r="D277" s="55">
        <v>43851</v>
      </c>
      <c r="E277" s="53">
        <v>0.0741845816373825</v>
      </c>
      <c r="F277" s="53">
        <v>0.108738444745541</v>
      </c>
      <c r="G277" s="53">
        <v>0.142086774110794</v>
      </c>
      <c r="H277" s="53">
        <v>0.228334039449692</v>
      </c>
      <c r="I277" s="53">
        <v>0.165345817804337</v>
      </c>
      <c r="J277" s="53">
        <v>0.0880561769008636</v>
      </c>
      <c r="K277" s="53">
        <v>0.152928397059441</v>
      </c>
      <c r="L277" s="53">
        <v>0.113650254905224</v>
      </c>
      <c r="M277" s="53">
        <v>0.117585025727749</v>
      </c>
      <c r="N277" s="53">
        <v>0.0451094508171082</v>
      </c>
      <c r="O277" s="53">
        <v>0.0720776990056038</v>
      </c>
      <c r="P277" s="53">
        <v>0.120835639536381</v>
      </c>
      <c r="Q277" s="53">
        <v>0.0720290243625641</v>
      </c>
      <c r="R277" s="53">
        <v>0.0909449234604836</v>
      </c>
      <c r="S277" s="53">
        <v>0.0594371408224106</v>
      </c>
      <c r="T277" s="53">
        <v>0.0557669848203659</v>
      </c>
      <c r="U277" s="53">
        <v>0.00770368566736579</v>
      </c>
      <c r="V277" s="53">
        <v>0.0166615564376116</v>
      </c>
      <c r="W277" s="53">
        <v>0.0900922268629074</v>
      </c>
      <c r="X277" s="53">
        <v>0.0959602296352386</v>
      </c>
      <c r="Y277" s="53">
        <v>0.0142537951469421</v>
      </c>
      <c r="Z277" s="53">
        <v>0.0388640314340591</v>
      </c>
      <c r="AA277" s="53">
        <v>-0.0113351196050644</v>
      </c>
      <c r="AB277" s="53">
        <v>-0.049722820520401</v>
      </c>
      <c r="AC277" s="53">
        <v>-0.0580083429813385</v>
      </c>
      <c r="AD277" s="53">
        <v>-0.0972214788198471</v>
      </c>
      <c r="AE277" s="53">
        <v>-0.122183009982109</v>
      </c>
      <c r="AF277" s="53">
        <v>-0.18083918094635</v>
      </c>
      <c r="AG277" s="53">
        <v>-0.0600623860955238</v>
      </c>
      <c r="AH277" s="53">
        <v>-0.0814882069826126</v>
      </c>
      <c r="AI277" s="53">
        <v>-0.064062811434269</v>
      </c>
      <c r="AJ277" s="53">
        <v>-0.0268511883914471</v>
      </c>
      <c r="AK277" s="53">
        <v>-0.0102723650634289</v>
      </c>
      <c r="AL277" s="53">
        <v>0.0444544702768326</v>
      </c>
      <c r="AM277" s="53">
        <v>0.0592005290091038</v>
      </c>
      <c r="AN277" s="53">
        <v>0.118900366127491</v>
      </c>
      <c r="AO277" s="53">
        <v>0.0701606199145317</v>
      </c>
      <c r="AP277" s="53">
        <v>0.0943394526839256</v>
      </c>
      <c r="AQ277" s="53">
        <v>0.0638895854353905</v>
      </c>
      <c r="AR277" s="53">
        <v>0.0386579595506191</v>
      </c>
      <c r="AS277" s="53">
        <v>0.0312674306333065</v>
      </c>
      <c r="AT277" s="53">
        <v>0.0368623733520508</v>
      </c>
      <c r="AU277" s="53">
        <v>0.011091479100287</v>
      </c>
      <c r="AV277" s="53">
        <v>-0.0587344542145729</v>
      </c>
      <c r="AW277" s="53">
        <v>-0.0612696520984173</v>
      </c>
      <c r="AX277" s="53">
        <v>-0.0278549883514643</v>
      </c>
      <c r="AY277" s="53">
        <v>0.0137848109006882</v>
      </c>
      <c r="AZ277" s="53">
        <v>0.0622105151414871</v>
      </c>
      <c r="BA277" s="53">
        <v>0.110950641334057</v>
      </c>
      <c r="BB277" s="53">
        <v>0.0942908599972725</v>
      </c>
      <c r="BC277" s="53">
        <v>0.0649200230836868</v>
      </c>
      <c r="BD277" s="53">
        <v>0.0933852642774582</v>
      </c>
      <c r="BE277" s="53">
        <v>0.130340829491615</v>
      </c>
      <c r="BF277" s="53">
        <v>0.168669536709785</v>
      </c>
      <c r="BG277" s="53">
        <v>0.102588340640068</v>
      </c>
      <c r="BH277" s="53">
        <v>0.0526225231587887</v>
      </c>
      <c r="BI277" s="53">
        <v>0.0764550939202309</v>
      </c>
      <c r="BJ277" s="53">
        <v>0.062695100903511</v>
      </c>
      <c r="BK277" s="53">
        <v>0.0736258029937744</v>
      </c>
      <c r="BL277" s="53">
        <v>0.0507440641522408</v>
      </c>
      <c r="BM277" s="53">
        <v>0.0783048495650291</v>
      </c>
      <c r="BN277" s="53">
        <v>0.113534525036812</v>
      </c>
      <c r="BO277" s="53">
        <v>0.0688546895980835</v>
      </c>
      <c r="BP277" s="53">
        <v>0.105332255363464</v>
      </c>
      <c r="BQ277" s="53">
        <v>0.0810898765921593</v>
      </c>
      <c r="BR277" s="53">
        <v>0.0955444052815437</v>
      </c>
      <c r="BS277" s="53">
        <v>0.0739342570304871</v>
      </c>
      <c r="BT277" s="53">
        <v>0.0904967337846756</v>
      </c>
      <c r="BU277" s="53">
        <v>0.13572533428669</v>
      </c>
      <c r="BV277" s="53">
        <v>0.129547894001007</v>
      </c>
      <c r="BW277" s="53">
        <v>0.04924476146698</v>
      </c>
      <c r="BX277" s="53">
        <v>0.0861813500523567</v>
      </c>
      <c r="BY277" s="53">
        <v>0.0571333691477776</v>
      </c>
      <c r="BZ277" s="53">
        <v>0.0292866285890341</v>
      </c>
      <c r="CA277" s="53">
        <v>0.000891335308551788</v>
      </c>
      <c r="CB277" s="53">
        <v>-0.0219551809132099</v>
      </c>
      <c r="CC277" s="53">
        <v>-0.0479204058647156</v>
      </c>
      <c r="CD277" s="53">
        <v>-0.0745347216725349</v>
      </c>
      <c r="CE277" s="53">
        <v>-0.0344443880021572</v>
      </c>
      <c r="CF277" s="53">
        <v>-0.0499477609992027</v>
      </c>
      <c r="CG277" s="53">
        <v>0.000725293532013893</v>
      </c>
      <c r="CH277" s="53">
        <v>0.0547029972076416</v>
      </c>
      <c r="CI277" s="53">
        <v>0.0868651121854782</v>
      </c>
      <c r="CJ277" s="53">
        <v>0.116804353892803</v>
      </c>
      <c r="CK277" s="53">
        <v>0.12013054639101</v>
      </c>
      <c r="CL277" s="53">
        <v>0.14259260892868</v>
      </c>
      <c r="CM277" s="53">
        <v>0.104483492672443</v>
      </c>
      <c r="CN277" s="53">
        <v>0.0917863175272942</v>
      </c>
      <c r="CO277" s="53">
        <v>0.0609788373112679</v>
      </c>
      <c r="CP277" s="53">
        <v>0.0147670218721032</v>
      </c>
      <c r="CQ277" s="53">
        <v>0.00702307652682066</v>
      </c>
      <c r="CR277" s="53">
        <v>-0.0100393937900662</v>
      </c>
      <c r="CS277" s="53">
        <v>-0.027547113597393</v>
      </c>
      <c r="CT277" s="53">
        <v>-0.0575361661612988</v>
      </c>
      <c r="CU277" s="53">
        <v>-0.0370341651141644</v>
      </c>
      <c r="CV277" s="53">
        <v>-0.00497674662619829</v>
      </c>
      <c r="CW277" s="53">
        <v>0.00343568809330463</v>
      </c>
      <c r="CX277" s="53">
        <v>-0.0384370908141136</v>
      </c>
      <c r="CY277" s="53">
        <v>-0.029651902616024</v>
      </c>
      <c r="CZ277" s="53">
        <v>-0.0516401380300522</v>
      </c>
      <c r="DA277" s="53">
        <v>0.0177515000104904</v>
      </c>
      <c r="DB277" s="53">
        <v>0.0238401256501675</v>
      </c>
      <c r="DC277" s="53">
        <v>0.0202328879386187</v>
      </c>
      <c r="DD277" s="53">
        <v>0.0681514367461205</v>
      </c>
      <c r="DE277" s="53">
        <v>0.0712444186210632</v>
      </c>
      <c r="DF277" s="53">
        <v>0.0439205914735794</v>
      </c>
      <c r="DG277" s="53">
        <v>0.0849602445960045</v>
      </c>
      <c r="DH277" s="53">
        <v>0.0594420917332172</v>
      </c>
      <c r="DI277" s="53">
        <v>0.0524461567401886</v>
      </c>
      <c r="DJ277" s="53">
        <v>0.00285232253372669</v>
      </c>
      <c r="DK277" s="53">
        <v>0.00225979136303067</v>
      </c>
      <c r="DL277" s="53">
        <v>0.0157880559563637</v>
      </c>
      <c r="DM277" s="53">
        <v>0.011661272495985</v>
      </c>
      <c r="DN277" s="53">
        <v>-0.00590039556846023</v>
      </c>
      <c r="DO277" s="53">
        <v>-0.0131657980382442</v>
      </c>
      <c r="DP277" s="53">
        <v>-0.0312904827296734</v>
      </c>
      <c r="DQ277" s="53">
        <v>-0.0577436350286007</v>
      </c>
      <c r="DR277" s="53">
        <v>-0.0653482377529144</v>
      </c>
      <c r="DS277" s="53">
        <v>-0.0371461696922779</v>
      </c>
      <c r="DT277" s="53">
        <v>-0.0251007322221994</v>
      </c>
      <c r="DU277" s="53">
        <v>-0.0265040304511786</v>
      </c>
      <c r="DV277" s="53">
        <v>-0.0388303846120834</v>
      </c>
      <c r="DW277" s="53">
        <v>-0.0599815547466278</v>
      </c>
      <c r="DX277" s="53">
        <v>-0.0705225169658661</v>
      </c>
      <c r="DY277" s="53">
        <v>-0.0504127442836761</v>
      </c>
      <c r="DZ277" s="53">
        <v>-0.0667793601751328</v>
      </c>
      <c r="EA277" s="53">
        <v>-0.0657756626605988</v>
      </c>
      <c r="EB277" s="53">
        <v>-0.0978175178170204</v>
      </c>
      <c r="EC277" s="53">
        <v>-0.0171310622245073</v>
      </c>
      <c r="ED277" s="53">
        <v>-0.0230535063892603</v>
      </c>
      <c r="EE277" s="53">
        <v>-0.0563011690974236</v>
      </c>
      <c r="EF277" s="53">
        <v>-0.0730672478675842</v>
      </c>
      <c r="EG277" s="53">
        <v>-0.0886505395174026</v>
      </c>
      <c r="EH277" s="53">
        <v>-0.0638629421591759</v>
      </c>
      <c r="EI277" s="53">
        <v>-0.0524430759251118</v>
      </c>
      <c r="EJ277" s="53">
        <v>-0.0152052976191044</v>
      </c>
      <c r="EK277" s="53">
        <v>-0.0258359368890524</v>
      </c>
      <c r="EL277" s="53">
        <v>0.0110400700941682</v>
      </c>
      <c r="EM277" s="53">
        <v>0.0113976821303368</v>
      </c>
      <c r="EN277" s="53">
        <v>0.0323778763413429</v>
      </c>
      <c r="EO277" s="53">
        <v>0.0327312909066677</v>
      </c>
      <c r="EP277" s="53">
        <v>0.0553887039422989</v>
      </c>
      <c r="EQ277" s="53">
        <v>0.0471255332231522</v>
      </c>
      <c r="ER277" s="53">
        <v>0.00728864781558514</v>
      </c>
      <c r="ES277" s="53">
        <v>-0.0157485473901033</v>
      </c>
      <c r="ET277" s="53">
        <v>-0.0143913049250841</v>
      </c>
      <c r="EU277" s="53">
        <v>0.018836060538888</v>
      </c>
      <c r="EV277" s="53">
        <v>0.109134539961815</v>
      </c>
      <c r="EW277" s="53">
        <v>0.149089485406876</v>
      </c>
      <c r="EX277" s="53">
        <v>0.154417932033539</v>
      </c>
    </row>
    <row r="278" s="53" customFormat="1" spans="1:154">
      <c r="A278" s="54">
        <v>600707</v>
      </c>
      <c r="B278" s="62">
        <v>600707</v>
      </c>
      <c r="C278" s="53" t="s">
        <v>830</v>
      </c>
      <c r="D278" s="55">
        <v>43851</v>
      </c>
      <c r="E278" s="53">
        <v>-0.0378594473004341</v>
      </c>
      <c r="F278" s="53">
        <v>-0.012632429599762</v>
      </c>
      <c r="G278" s="53">
        <v>0.0128306550905108</v>
      </c>
      <c r="H278" s="53">
        <v>-0.0219377391040325</v>
      </c>
      <c r="I278" s="53">
        <v>-0.0516334846615791</v>
      </c>
      <c r="J278" s="53">
        <v>-0.0818544328212738</v>
      </c>
      <c r="K278" s="53">
        <v>-0.102528460323811</v>
      </c>
      <c r="L278" s="53">
        <v>-0.114581294357777</v>
      </c>
      <c r="M278" s="53">
        <v>-0.0638186037540436</v>
      </c>
      <c r="N278" s="53">
        <v>-0.0671275109052658</v>
      </c>
      <c r="O278" s="53">
        <v>-0.0805667042732239</v>
      </c>
      <c r="P278" s="53">
        <v>-0.0941515788435936</v>
      </c>
      <c r="Q278" s="53">
        <v>-0.0952474549412727</v>
      </c>
      <c r="R278" s="53">
        <v>-0.0460084974765778</v>
      </c>
      <c r="S278" s="53">
        <v>-0.0502574928104877</v>
      </c>
      <c r="T278" s="53">
        <v>-0.00673049502074718</v>
      </c>
      <c r="U278" s="53">
        <v>0.0738780051469803</v>
      </c>
      <c r="V278" s="53">
        <v>0.168920755386353</v>
      </c>
      <c r="W278" s="53">
        <v>0.206149518489838</v>
      </c>
      <c r="X278" s="53">
        <v>0.175865545868874</v>
      </c>
      <c r="Y278" s="53">
        <v>0.118109285831451</v>
      </c>
      <c r="Z278" s="53">
        <v>0.0310435574501753</v>
      </c>
      <c r="AA278" s="53">
        <v>0.124555051326752</v>
      </c>
      <c r="AB278" s="53">
        <v>0.177629858255386</v>
      </c>
      <c r="AC278" s="53">
        <v>0.278090506792068</v>
      </c>
      <c r="AD278" s="53">
        <v>0.270613551139832</v>
      </c>
      <c r="AE278" s="53">
        <v>0.301472187042236</v>
      </c>
      <c r="AF278" s="53">
        <v>0.274349957704544</v>
      </c>
      <c r="AG278" s="53">
        <v>0.274207442998886</v>
      </c>
      <c r="AH278" s="53">
        <v>0.303393810987473</v>
      </c>
      <c r="AI278" s="53">
        <v>0.266088336706161</v>
      </c>
      <c r="AJ278" s="53">
        <v>0.235232025384903</v>
      </c>
      <c r="AK278" s="53">
        <v>0.209178075194359</v>
      </c>
      <c r="AL278" s="53">
        <v>0.194810092449188</v>
      </c>
      <c r="AM278" s="53">
        <v>0.199278309941292</v>
      </c>
      <c r="AN278" s="53">
        <v>0.232986479997635</v>
      </c>
      <c r="AO278" s="53">
        <v>0.210136666893959</v>
      </c>
      <c r="AP278" s="53">
        <v>0.191323652863503</v>
      </c>
      <c r="AQ278" s="53">
        <v>0.18984766304493</v>
      </c>
      <c r="AR278" s="53">
        <v>0.216437354683876</v>
      </c>
      <c r="AS278" s="53">
        <v>0.193023532629013</v>
      </c>
      <c r="AT278" s="53">
        <v>0.217263177037239</v>
      </c>
      <c r="AU278" s="53">
        <v>0.203066751360893</v>
      </c>
      <c r="AV278" s="53">
        <v>0.178707271814346</v>
      </c>
      <c r="AW278" s="53">
        <v>0.202274039387703</v>
      </c>
      <c r="AX278" s="53">
        <v>0.207969725131989</v>
      </c>
      <c r="AY278" s="53">
        <v>0.189176723361015</v>
      </c>
      <c r="AZ278" s="53">
        <v>0.167995497584343</v>
      </c>
      <c r="BA278" s="53">
        <v>0.153334617614746</v>
      </c>
      <c r="BB278" s="53">
        <v>0.169342920184135</v>
      </c>
      <c r="BC278" s="53">
        <v>-0.0392668880522251</v>
      </c>
      <c r="BD278" s="53">
        <v>-0.0225370414555073</v>
      </c>
      <c r="BE278" s="53">
        <v>-0.00145689770579338</v>
      </c>
      <c r="BF278" s="53">
        <v>-0.0233164355158806</v>
      </c>
      <c r="BG278" s="53">
        <v>-0.0533121153712273</v>
      </c>
      <c r="BH278" s="53">
        <v>-0.0539902821183205</v>
      </c>
      <c r="BI278" s="53">
        <v>-0.0671429261565208</v>
      </c>
      <c r="BJ278" s="53">
        <v>-0.0553977116942406</v>
      </c>
      <c r="BK278" s="53">
        <v>-0.0463390909135342</v>
      </c>
      <c r="BL278" s="53">
        <v>-0.0345246009528637</v>
      </c>
      <c r="BM278" s="53">
        <v>-0.0395131409168243</v>
      </c>
      <c r="BN278" s="53">
        <v>-0.0403980351984501</v>
      </c>
      <c r="BO278" s="53">
        <v>-0.0553264059126377</v>
      </c>
      <c r="BP278" s="53">
        <v>0.020818080753088</v>
      </c>
      <c r="BQ278" s="53">
        <v>0.00535906245931983</v>
      </c>
      <c r="BR278" s="53">
        <v>0.0763475969433784</v>
      </c>
      <c r="BS278" s="53">
        <v>0.162302657961845</v>
      </c>
      <c r="BT278" s="53">
        <v>0.245358362793922</v>
      </c>
      <c r="BU278" s="53">
        <v>0.306819051504135</v>
      </c>
      <c r="BV278" s="53">
        <v>0.24387489259243</v>
      </c>
      <c r="BW278" s="53">
        <v>0.200029730796814</v>
      </c>
      <c r="BX278" s="53">
        <v>0.177464857697487</v>
      </c>
      <c r="BY278" s="53">
        <v>0.174103245139122</v>
      </c>
      <c r="BZ278" s="53">
        <v>0.144657582044601</v>
      </c>
      <c r="CA278" s="53">
        <v>0.161927863955498</v>
      </c>
      <c r="CB278" s="53">
        <v>0.168542787432671</v>
      </c>
      <c r="CC278" s="53">
        <v>0.200458601117134</v>
      </c>
      <c r="CD278" s="53">
        <v>0.184051185846329</v>
      </c>
      <c r="CE278" s="53">
        <v>0.186639055609703</v>
      </c>
      <c r="CF278" s="53">
        <v>0.179349005222321</v>
      </c>
      <c r="CG278" s="53">
        <v>0.176863014698029</v>
      </c>
      <c r="CH278" s="53">
        <v>0.19402202963829</v>
      </c>
      <c r="CI278" s="53">
        <v>0.191522613167763</v>
      </c>
      <c r="CJ278" s="53">
        <v>0.189970150589943</v>
      </c>
      <c r="CK278" s="53">
        <v>0.182194203138351</v>
      </c>
      <c r="CL278" s="53">
        <v>0.20051021873951</v>
      </c>
      <c r="CM278" s="53">
        <v>0.189445525407791</v>
      </c>
      <c r="CN278" s="53">
        <v>0.195707648992538</v>
      </c>
      <c r="CO278" s="53">
        <v>0.178103297948837</v>
      </c>
      <c r="CP278" s="53">
        <v>0.186799973249435</v>
      </c>
      <c r="CQ278" s="53">
        <v>0.161824524402618</v>
      </c>
      <c r="CR278" s="53">
        <v>0.170428156852722</v>
      </c>
      <c r="CS278" s="53">
        <v>0.158957809209824</v>
      </c>
      <c r="CT278" s="53">
        <v>0.139644712209702</v>
      </c>
      <c r="CU278" s="53">
        <v>0.153016433119774</v>
      </c>
      <c r="CV278" s="53">
        <v>0.150562182068825</v>
      </c>
      <c r="CW278" s="53">
        <v>0.146002441644669</v>
      </c>
      <c r="CX278" s="53">
        <v>0.137034609913826</v>
      </c>
      <c r="CY278" s="53">
        <v>0.146003440022469</v>
      </c>
      <c r="CZ278" s="53">
        <v>0.153915137052536</v>
      </c>
      <c r="DA278" s="53">
        <v>-0.0142546705901623</v>
      </c>
      <c r="DB278" s="53">
        <v>-0.00575749762356281</v>
      </c>
      <c r="DC278" s="53">
        <v>-0.0013745566830039</v>
      </c>
      <c r="DD278" s="53">
        <v>-0.0142834121361375</v>
      </c>
      <c r="DE278" s="53">
        <v>-0.0139834806323051</v>
      </c>
      <c r="DF278" s="53">
        <v>-0.0435262583196163</v>
      </c>
      <c r="DG278" s="53">
        <v>-0.0510476417839527</v>
      </c>
      <c r="DH278" s="53">
        <v>-0.0748456940054893</v>
      </c>
      <c r="DI278" s="53">
        <v>-0.0331416241824627</v>
      </c>
      <c r="DJ278" s="53">
        <v>-0.0482650175690651</v>
      </c>
      <c r="DK278" s="53">
        <v>-0.0567156784236431</v>
      </c>
      <c r="DL278" s="53">
        <v>-0.0694156512618065</v>
      </c>
      <c r="DM278" s="53">
        <v>-0.055583156645298</v>
      </c>
      <c r="DN278" s="53">
        <v>-0.0824886858463287</v>
      </c>
      <c r="DO278" s="53">
        <v>-0.0712786689400673</v>
      </c>
      <c r="DP278" s="53">
        <v>-0.0987402051687241</v>
      </c>
      <c r="DQ278" s="53">
        <v>-0.104086764156818</v>
      </c>
      <c r="DR278" s="53">
        <v>-0.0920997187495232</v>
      </c>
      <c r="DS278" s="53">
        <v>-0.11633162945509</v>
      </c>
      <c r="DT278" s="53">
        <v>-0.0836714580655098</v>
      </c>
      <c r="DU278" s="53">
        <v>-0.0975825563073158</v>
      </c>
      <c r="DV278" s="53">
        <v>-0.1620834171772</v>
      </c>
      <c r="DW278" s="53">
        <v>-0.0652103051543236</v>
      </c>
      <c r="DX278" s="53">
        <v>0.0173101667314768</v>
      </c>
      <c r="DY278" s="53">
        <v>0.100500524044037</v>
      </c>
      <c r="DZ278" s="53">
        <v>0.0864086523652077</v>
      </c>
      <c r="EA278" s="53">
        <v>0.0853514820337296</v>
      </c>
      <c r="EB278" s="53">
        <v>0.0746366754174232</v>
      </c>
      <c r="EC278" s="53">
        <v>0.0719062611460686</v>
      </c>
      <c r="ED278" s="53">
        <v>0.108382701873779</v>
      </c>
      <c r="EE278" s="53">
        <v>0.0735632181167603</v>
      </c>
      <c r="EF278" s="53">
        <v>0.025547893717885</v>
      </c>
      <c r="EG278" s="53">
        <v>0.00199335557408631</v>
      </c>
      <c r="EH278" s="53">
        <v>-0.0108221555128694</v>
      </c>
      <c r="EI278" s="53">
        <v>0.00142199383117259</v>
      </c>
      <c r="EJ278" s="53">
        <v>0.0168141555041075</v>
      </c>
      <c r="EK278" s="53">
        <v>0.00502903014421463</v>
      </c>
      <c r="EL278" s="53">
        <v>-0.0200460962951183</v>
      </c>
      <c r="EM278" s="53">
        <v>-0.00391774252057076</v>
      </c>
      <c r="EN278" s="53">
        <v>0.0139752700924873</v>
      </c>
      <c r="EO278" s="53">
        <v>0.0155368987470865</v>
      </c>
      <c r="EP278" s="53">
        <v>0.0311729218810797</v>
      </c>
      <c r="EQ278" s="53">
        <v>0.0284468270838261</v>
      </c>
      <c r="ER278" s="53">
        <v>0.0234004594385624</v>
      </c>
      <c r="ES278" s="53">
        <v>0.0335955061018467</v>
      </c>
      <c r="ET278" s="53">
        <v>0.0417454205453396</v>
      </c>
      <c r="EU278" s="53">
        <v>0.0275121703743935</v>
      </c>
      <c r="EV278" s="53">
        <v>0.0152987670153379</v>
      </c>
      <c r="EW278" s="53">
        <v>-0.00833092443645</v>
      </c>
      <c r="EX278" s="53">
        <v>-0.000234333565458655</v>
      </c>
    </row>
    <row r="279" s="53" customFormat="1" spans="1:154">
      <c r="A279" s="54">
        <v>600745</v>
      </c>
      <c r="B279" s="62">
        <v>600745</v>
      </c>
      <c r="C279" s="53" t="s">
        <v>833</v>
      </c>
      <c r="D279" s="55">
        <v>43851</v>
      </c>
      <c r="E279" s="53">
        <v>0.124196127057075</v>
      </c>
      <c r="F279" s="53">
        <v>0.111310571432114</v>
      </c>
      <c r="G279" s="53">
        <v>0.0803553909063339</v>
      </c>
      <c r="H279" s="53">
        <v>0.170665442943573</v>
      </c>
      <c r="I279" s="53">
        <v>0.0465666428208351</v>
      </c>
      <c r="J279" s="53">
        <v>0.0583385713398457</v>
      </c>
      <c r="K279" s="53">
        <v>0.100820399820805</v>
      </c>
      <c r="L279" s="53">
        <v>0.0365452393889427</v>
      </c>
      <c r="M279" s="53">
        <v>0.0636854842305183</v>
      </c>
      <c r="N279" s="53">
        <v>-0.0131369661539793</v>
      </c>
      <c r="O279" s="53">
        <v>0.0327920131385326</v>
      </c>
      <c r="P279" s="53">
        <v>-0.058149017393589</v>
      </c>
      <c r="Q279" s="53">
        <v>-0.0951857045292854</v>
      </c>
      <c r="R279" s="53">
        <v>-0.137167796492577</v>
      </c>
      <c r="S279" s="53">
        <v>-0.0977843254804611</v>
      </c>
      <c r="T279" s="53">
        <v>-0.101435258984566</v>
      </c>
      <c r="U279" s="53">
        <v>-0.144911840558052</v>
      </c>
      <c r="V279" s="53">
        <v>-0.116393022239208</v>
      </c>
      <c r="W279" s="53">
        <v>-0.0654360875487328</v>
      </c>
      <c r="X279" s="53">
        <v>-0.0529001355171204</v>
      </c>
      <c r="Y279" s="53">
        <v>-0.139869406819344</v>
      </c>
      <c r="Z279" s="53">
        <v>-0.151544988155365</v>
      </c>
      <c r="AA279" s="53">
        <v>-0.220334693789482</v>
      </c>
      <c r="AB279" s="53">
        <v>-0.280082315206528</v>
      </c>
      <c r="AC279" s="53">
        <v>-0.361628532409668</v>
      </c>
      <c r="AD279" s="53">
        <v>-0.41438552737236</v>
      </c>
      <c r="AE279" s="53">
        <v>-0.462774723768234</v>
      </c>
      <c r="AF279" s="53">
        <v>-0.49112743139267</v>
      </c>
      <c r="AG279" s="53">
        <v>-0.471654117107391</v>
      </c>
      <c r="AH279" s="53">
        <v>-0.537737429141998</v>
      </c>
      <c r="AI279" s="53">
        <v>-0.644263207912445</v>
      </c>
      <c r="AJ279" s="53">
        <v>-0.716249406337738</v>
      </c>
      <c r="AK279" s="53">
        <v>-0.732228636741638</v>
      </c>
      <c r="AL279" s="53">
        <v>-0.751005172729492</v>
      </c>
      <c r="AM279" s="53">
        <v>-0.727172911167145</v>
      </c>
      <c r="AN279" s="53">
        <v>-0.723685204982758</v>
      </c>
      <c r="AO279" s="53">
        <v>-0.747435092926025</v>
      </c>
      <c r="AP279" s="53">
        <v>-0.694941341876984</v>
      </c>
      <c r="AQ279" s="53">
        <v>-0.695530474185944</v>
      </c>
      <c r="AR279" s="53">
        <v>-0.728628039360046</v>
      </c>
      <c r="AS279" s="53">
        <v>-0.630726337432861</v>
      </c>
      <c r="AT279" s="53">
        <v>-0.648369550704956</v>
      </c>
      <c r="AU279" s="53">
        <v>-0.669899344444275</v>
      </c>
      <c r="AV279" s="53">
        <v>-0.702998399734497</v>
      </c>
      <c r="AW279" s="53">
        <v>-0.752416133880615</v>
      </c>
      <c r="AX279" s="53">
        <v>-0.746751129627228</v>
      </c>
      <c r="AY279" s="53">
        <v>-0.808701574802399</v>
      </c>
      <c r="AZ279" s="53">
        <v>-0.80187863111496</v>
      </c>
      <c r="BA279" s="53">
        <v>-0.861080586910248</v>
      </c>
      <c r="BB279" s="53">
        <v>-0.883798658847809</v>
      </c>
      <c r="BC279" s="53">
        <v>0.0544165037572384</v>
      </c>
      <c r="BD279" s="53">
        <v>0.0478683188557625</v>
      </c>
      <c r="BE279" s="53">
        <v>0.022026352584362</v>
      </c>
      <c r="BF279" s="53">
        <v>0.102815508842468</v>
      </c>
      <c r="BG279" s="53">
        <v>0.0115549201145768</v>
      </c>
      <c r="BH279" s="53">
        <v>-0.0398244820535183</v>
      </c>
      <c r="BI279" s="53">
        <v>-0.0490924380719662</v>
      </c>
      <c r="BJ279" s="53">
        <v>-0.0935576111078262</v>
      </c>
      <c r="BK279" s="53">
        <v>-0.0664473548531532</v>
      </c>
      <c r="BL279" s="53">
        <v>-0.105095654726028</v>
      </c>
      <c r="BM279" s="53">
        <v>-0.0415844544768333</v>
      </c>
      <c r="BN279" s="53">
        <v>-0.0857837721705437</v>
      </c>
      <c r="BO279" s="53">
        <v>-0.128669545054436</v>
      </c>
      <c r="BP279" s="53">
        <v>-0.165505886077881</v>
      </c>
      <c r="BQ279" s="53">
        <v>-0.148603200912476</v>
      </c>
      <c r="BR279" s="53">
        <v>-0.129181802272797</v>
      </c>
      <c r="BS279" s="53">
        <v>-0.153255879878998</v>
      </c>
      <c r="BT279" s="53">
        <v>-0.128255277872086</v>
      </c>
      <c r="BU279" s="53">
        <v>-0.0498437844216824</v>
      </c>
      <c r="BV279" s="53">
        <v>-0.0247229561209679</v>
      </c>
      <c r="BW279" s="53">
        <v>-0.0999649241566658</v>
      </c>
      <c r="BX279" s="53">
        <v>-0.076753132045269</v>
      </c>
      <c r="BY279" s="53">
        <v>-0.0856021046638489</v>
      </c>
      <c r="BZ279" s="53">
        <v>-0.149840533733368</v>
      </c>
      <c r="CA279" s="53">
        <v>-0.199080303311348</v>
      </c>
      <c r="CB279" s="53">
        <v>-0.231055736541748</v>
      </c>
      <c r="CC279" s="53">
        <v>-0.262648433446884</v>
      </c>
      <c r="CD279" s="53">
        <v>-0.319870740175247</v>
      </c>
      <c r="CE279" s="53">
        <v>-0.284860134124756</v>
      </c>
      <c r="CF279" s="53">
        <v>-0.327988982200623</v>
      </c>
      <c r="CG279" s="53">
        <v>-0.4325812458992</v>
      </c>
      <c r="CH279" s="53">
        <v>-0.439466238021851</v>
      </c>
      <c r="CI279" s="53">
        <v>-0.423057675361633</v>
      </c>
      <c r="CJ279" s="53">
        <v>-0.453445106744766</v>
      </c>
      <c r="CK279" s="53">
        <v>-0.458770513534546</v>
      </c>
      <c r="CL279" s="53">
        <v>-0.433421969413757</v>
      </c>
      <c r="CM279" s="53">
        <v>-0.474633276462555</v>
      </c>
      <c r="CN279" s="53">
        <v>-0.510917782783508</v>
      </c>
      <c r="CO279" s="53">
        <v>-0.504886746406555</v>
      </c>
      <c r="CP279" s="53">
        <v>-0.555833518505096</v>
      </c>
      <c r="CQ279" s="53">
        <v>-0.560681700706482</v>
      </c>
      <c r="CR279" s="53">
        <v>-0.638111174106598</v>
      </c>
      <c r="CS279" s="53">
        <v>-0.63398540019989</v>
      </c>
      <c r="CT279" s="53">
        <v>-0.642162799835205</v>
      </c>
      <c r="CU279" s="53">
        <v>-0.653214693069458</v>
      </c>
      <c r="CV279" s="53">
        <v>-0.651548326015472</v>
      </c>
      <c r="CW279" s="53">
        <v>-0.699547111988068</v>
      </c>
      <c r="CX279" s="53">
        <v>-0.717942595481873</v>
      </c>
      <c r="CY279" s="53">
        <v>-0.740259170532227</v>
      </c>
      <c r="CZ279" s="53">
        <v>-0.764654934406281</v>
      </c>
      <c r="DA279" s="53">
        <v>0.119801312685013</v>
      </c>
      <c r="DB279" s="53">
        <v>0.113463938236237</v>
      </c>
      <c r="DC279" s="53">
        <v>0.108350723981857</v>
      </c>
      <c r="DD279" s="53">
        <v>0.11787161976099</v>
      </c>
      <c r="DE279" s="53">
        <v>0.0850334167480469</v>
      </c>
      <c r="DF279" s="53">
        <v>0.14818474650383</v>
      </c>
      <c r="DG279" s="53">
        <v>0.199934527277946</v>
      </c>
      <c r="DH279" s="53">
        <v>0.180124536156654</v>
      </c>
      <c r="DI279" s="53">
        <v>0.180154532194138</v>
      </c>
      <c r="DJ279" s="53">
        <v>0.14198037981987</v>
      </c>
      <c r="DK279" s="53">
        <v>0.124398157000542</v>
      </c>
      <c r="DL279" s="53">
        <v>0.0776564478874207</v>
      </c>
      <c r="DM279" s="53">
        <v>0.0835055261850357</v>
      </c>
      <c r="DN279" s="53">
        <v>0.0783597752451897</v>
      </c>
      <c r="DO279" s="53">
        <v>0.1008405610919</v>
      </c>
      <c r="DP279" s="53">
        <v>0.0777682363986969</v>
      </c>
      <c r="DQ279" s="53">
        <v>0.0583657398819923</v>
      </c>
      <c r="DR279" s="53">
        <v>0.0618839412927628</v>
      </c>
      <c r="DS279" s="53">
        <v>0.0344293862581253</v>
      </c>
      <c r="DT279" s="53">
        <v>0.0218445099890232</v>
      </c>
      <c r="DU279" s="53">
        <v>0.0101171992719173</v>
      </c>
      <c r="DV279" s="53">
        <v>-0.0247701667249203</v>
      </c>
      <c r="DW279" s="53">
        <v>-0.0847109034657478</v>
      </c>
      <c r="DX279" s="53">
        <v>-0.0802200958132744</v>
      </c>
      <c r="DY279" s="53">
        <v>-0.112526550889015</v>
      </c>
      <c r="DZ279" s="53">
        <v>-0.133308112621307</v>
      </c>
      <c r="EA279" s="53">
        <v>-0.150104612112045</v>
      </c>
      <c r="EB279" s="53">
        <v>-0.121234990656376</v>
      </c>
      <c r="EC279" s="53">
        <v>-0.136772304773331</v>
      </c>
      <c r="ED279" s="53">
        <v>-0.159726724028587</v>
      </c>
      <c r="EE279" s="53">
        <v>-0.161660239100456</v>
      </c>
      <c r="EF279" s="53">
        <v>-0.22676146030426</v>
      </c>
      <c r="EG279" s="53">
        <v>-0.259149253368378</v>
      </c>
      <c r="EH279" s="53">
        <v>-0.247538387775421</v>
      </c>
      <c r="EI279" s="53">
        <v>-0.218380734324455</v>
      </c>
      <c r="EJ279" s="53">
        <v>-0.240241557359695</v>
      </c>
      <c r="EK279" s="53">
        <v>-0.222780153155327</v>
      </c>
      <c r="EL279" s="53">
        <v>-0.134001880884171</v>
      </c>
      <c r="EM279" s="53">
        <v>-0.140622049570084</v>
      </c>
      <c r="EN279" s="53">
        <v>-0.122772864997387</v>
      </c>
      <c r="EO279" s="53">
        <v>-0.020022951066494</v>
      </c>
      <c r="EP279" s="53">
        <v>0.0397633016109467</v>
      </c>
      <c r="EQ279" s="53">
        <v>0.0141077842563391</v>
      </c>
      <c r="ER279" s="53">
        <v>-0.0108139235526323</v>
      </c>
      <c r="ES279" s="53">
        <v>-0.0491797402501106</v>
      </c>
      <c r="ET279" s="53">
        <v>-0.0451811105012894</v>
      </c>
      <c r="EU279" s="53">
        <v>-0.0591328106820583</v>
      </c>
      <c r="EV279" s="53">
        <v>-0.0339143164455891</v>
      </c>
      <c r="EW279" s="53">
        <v>-0.070799745619297</v>
      </c>
      <c r="EX279" s="53">
        <v>-0.0691220387816429</v>
      </c>
    </row>
    <row r="280" s="53" customFormat="1" spans="1:154">
      <c r="A280" s="54">
        <v>600764</v>
      </c>
      <c r="B280" s="62">
        <v>600764</v>
      </c>
      <c r="C280" s="53" t="s">
        <v>836</v>
      </c>
      <c r="D280" s="55">
        <v>43851</v>
      </c>
      <c r="E280" s="53">
        <v>-0.0342639535665512</v>
      </c>
      <c r="F280" s="53">
        <v>-0.00648873951286077</v>
      </c>
      <c r="G280" s="53">
        <v>-0.0421076789498329</v>
      </c>
      <c r="H280" s="53">
        <v>-0.0288969483226538</v>
      </c>
      <c r="I280" s="53">
        <v>-0.056182686239481</v>
      </c>
      <c r="J280" s="53">
        <v>-0.0611535534262657</v>
      </c>
      <c r="K280" s="53">
        <v>-0.0678975209593773</v>
      </c>
      <c r="L280" s="53">
        <v>-0.151388064026833</v>
      </c>
      <c r="M280" s="53">
        <v>-0.109641492366791</v>
      </c>
      <c r="N280" s="53">
        <v>-0.14901602268219</v>
      </c>
      <c r="O280" s="53">
        <v>-0.152994602918625</v>
      </c>
      <c r="P280" s="53">
        <v>-0.0993809327483177</v>
      </c>
      <c r="Q280" s="53">
        <v>-0.0363126210868359</v>
      </c>
      <c r="R280" s="53">
        <v>-0.0925518348813057</v>
      </c>
      <c r="S280" s="53">
        <v>0.0135392751544714</v>
      </c>
      <c r="T280" s="53">
        <v>-0.0446725711226463</v>
      </c>
      <c r="U280" s="53">
        <v>-0.0630612075328827</v>
      </c>
      <c r="V280" s="53">
        <v>-0.0583659820258617</v>
      </c>
      <c r="W280" s="53">
        <v>-0.0836091190576553</v>
      </c>
      <c r="X280" s="53">
        <v>-0.0547122545540333</v>
      </c>
      <c r="Y280" s="53">
        <v>-0.0990212485194206</v>
      </c>
      <c r="Z280" s="53">
        <v>-0.139983743429184</v>
      </c>
      <c r="AA280" s="53">
        <v>-0.144551858305931</v>
      </c>
      <c r="AB280" s="53">
        <v>-0.150144800543785</v>
      </c>
      <c r="AC280" s="53">
        <v>-0.0884722620248795</v>
      </c>
      <c r="AD280" s="53">
        <v>-0.0941097289323807</v>
      </c>
      <c r="AE280" s="53">
        <v>-0.102369382977486</v>
      </c>
      <c r="AF280" s="53">
        <v>-0.115759387612343</v>
      </c>
      <c r="AG280" s="53">
        <v>-0.0904189422726631</v>
      </c>
      <c r="AH280" s="53">
        <v>-0.0655273571610451</v>
      </c>
      <c r="AI280" s="53">
        <v>-0.0644354373216629</v>
      </c>
      <c r="AJ280" s="53">
        <v>-0.0788965225219727</v>
      </c>
      <c r="AK280" s="53">
        <v>-0.0815236046910286</v>
      </c>
      <c r="AL280" s="53">
        <v>-0.0810941904783249</v>
      </c>
      <c r="AM280" s="53">
        <v>-0.100762918591499</v>
      </c>
      <c r="AN280" s="53">
        <v>-0.128857642412186</v>
      </c>
      <c r="AO280" s="53">
        <v>-0.0840118005871773</v>
      </c>
      <c r="AP280" s="53">
        <v>-0.0825344175100327</v>
      </c>
      <c r="AQ280" s="53">
        <v>-0.05891427770257</v>
      </c>
      <c r="AR280" s="53">
        <v>-0.0815223827958107</v>
      </c>
      <c r="AS280" s="53">
        <v>-0.10852737724781</v>
      </c>
      <c r="AT280" s="53">
        <v>-0.0906510129570961</v>
      </c>
      <c r="AU280" s="53">
        <v>-0.0554769933223724</v>
      </c>
      <c r="AV280" s="53">
        <v>-0.0787685289978981</v>
      </c>
      <c r="AW280" s="53">
        <v>-0.0996358394622803</v>
      </c>
      <c r="AX280" s="53">
        <v>-0.0339823104441166</v>
      </c>
      <c r="AY280" s="53">
        <v>-0.0676792189478874</v>
      </c>
      <c r="AZ280" s="53">
        <v>-0.095637671649456</v>
      </c>
      <c r="BA280" s="53">
        <v>-0.0777015462517738</v>
      </c>
      <c r="BB280" s="53">
        <v>-0.096075564622879</v>
      </c>
      <c r="BC280" s="53">
        <v>0.00208764779381454</v>
      </c>
      <c r="BD280" s="53">
        <v>0.0010742440354079</v>
      </c>
      <c r="BE280" s="53">
        <v>-0.0417646504938602</v>
      </c>
      <c r="BF280" s="53">
        <v>-0.023254219442606</v>
      </c>
      <c r="BG280" s="53">
        <v>-0.0315190330147743</v>
      </c>
      <c r="BH280" s="53">
        <v>-0.0336564742028713</v>
      </c>
      <c r="BI280" s="53">
        <v>-0.0388060361146927</v>
      </c>
      <c r="BJ280" s="53">
        <v>-0.0671603009104729</v>
      </c>
      <c r="BK280" s="53">
        <v>-0.0580312870442867</v>
      </c>
      <c r="BL280" s="53">
        <v>-0.0702655911445618</v>
      </c>
      <c r="BM280" s="53">
        <v>-0.0742950811982155</v>
      </c>
      <c r="BN280" s="53">
        <v>-0.0390327163040638</v>
      </c>
      <c r="BO280" s="53">
        <v>0.00328204757533967</v>
      </c>
      <c r="BP280" s="53">
        <v>-0.0279085841029882</v>
      </c>
      <c r="BQ280" s="53">
        <v>0.0747402459383011</v>
      </c>
      <c r="BR280" s="53">
        <v>0.0306186322122812</v>
      </c>
      <c r="BS280" s="53">
        <v>0.0130544733256102</v>
      </c>
      <c r="BT280" s="53">
        <v>0.0206072442233562</v>
      </c>
      <c r="BU280" s="53">
        <v>0.0167504418641329</v>
      </c>
      <c r="BV280" s="53">
        <v>0.0315842404961586</v>
      </c>
      <c r="BW280" s="53">
        <v>-0.00456090737134218</v>
      </c>
      <c r="BX280" s="53">
        <v>-0.0361224189400673</v>
      </c>
      <c r="BY280" s="53">
        <v>-0.0403848551213741</v>
      </c>
      <c r="BZ280" s="53">
        <v>-0.0367219820618629</v>
      </c>
      <c r="CA280" s="53">
        <v>-0.0127371735870838</v>
      </c>
      <c r="CB280" s="53">
        <v>-0.0182584226131439</v>
      </c>
      <c r="CC280" s="53">
        <v>-0.0485654547810555</v>
      </c>
      <c r="CD280" s="53">
        <v>-0.0697981789708138</v>
      </c>
      <c r="CE280" s="53">
        <v>-0.046718530356884</v>
      </c>
      <c r="CF280" s="53">
        <v>-0.0299661420285702</v>
      </c>
      <c r="CG280" s="53">
        <v>-0.0396648831665516</v>
      </c>
      <c r="CH280" s="53">
        <v>-0.061104629188776</v>
      </c>
      <c r="CI280" s="53">
        <v>-0.0712699592113495</v>
      </c>
      <c r="CJ280" s="53">
        <v>-0.0736803635954857</v>
      </c>
      <c r="CK280" s="53">
        <v>-0.0920615494251251</v>
      </c>
      <c r="CL280" s="53">
        <v>-0.111827276647091</v>
      </c>
      <c r="CM280" s="53">
        <v>-0.0637111067771912</v>
      </c>
      <c r="CN280" s="53">
        <v>-0.0437828749418259</v>
      </c>
      <c r="CO280" s="53">
        <v>-0.0264237280935049</v>
      </c>
      <c r="CP280" s="53">
        <v>-0.0429493188858032</v>
      </c>
      <c r="CQ280" s="53">
        <v>-0.0700888186693192</v>
      </c>
      <c r="CR280" s="53">
        <v>-0.0626685991883278</v>
      </c>
      <c r="CS280" s="53">
        <v>-0.0160558559000492</v>
      </c>
      <c r="CT280" s="53">
        <v>-0.0223188064992428</v>
      </c>
      <c r="CU280" s="53">
        <v>-0.0438392907381058</v>
      </c>
      <c r="CV280" s="53">
        <v>-0.0417054928839207</v>
      </c>
      <c r="CW280" s="53">
        <v>-0.0516076236963272</v>
      </c>
      <c r="CX280" s="53">
        <v>-0.0431250743567944</v>
      </c>
      <c r="CY280" s="53">
        <v>-0.0396160185337067</v>
      </c>
      <c r="CZ280" s="53">
        <v>-0.0539074651896954</v>
      </c>
      <c r="DA280" s="53">
        <v>-0.0309610348194838</v>
      </c>
      <c r="DB280" s="53">
        <v>-0.00217241561040282</v>
      </c>
      <c r="DC280" s="53">
        <v>0.00504753878340125</v>
      </c>
      <c r="DD280" s="53">
        <v>-0.000252161175012589</v>
      </c>
      <c r="DE280" s="53">
        <v>-0.0192730855196714</v>
      </c>
      <c r="DF280" s="53">
        <v>-0.022106509655714</v>
      </c>
      <c r="DG280" s="53">
        <v>-0.0237009190022945</v>
      </c>
      <c r="DH280" s="53">
        <v>-0.0788372009992599</v>
      </c>
      <c r="DI280" s="53">
        <v>-0.046219639480114</v>
      </c>
      <c r="DJ280" s="53">
        <v>-0.0733598545193672</v>
      </c>
      <c r="DK280" s="53">
        <v>-0.0733089670538902</v>
      </c>
      <c r="DL280" s="53">
        <v>-0.0549576506018639</v>
      </c>
      <c r="DM280" s="53">
        <v>-0.0342041030526161</v>
      </c>
      <c r="DN280" s="53">
        <v>-0.0592526867985725</v>
      </c>
      <c r="DO280" s="53">
        <v>-0.0558104030787945</v>
      </c>
      <c r="DP280" s="53">
        <v>-0.0699006319046021</v>
      </c>
      <c r="DQ280" s="53">
        <v>-0.0707251131534576</v>
      </c>
      <c r="DR280" s="53">
        <v>-0.0735826566815376</v>
      </c>
      <c r="DS280" s="53">
        <v>-0.0949689969420433</v>
      </c>
      <c r="DT280" s="53">
        <v>-0.0809059217572212</v>
      </c>
      <c r="DU280" s="53">
        <v>-0.089069776237011</v>
      </c>
      <c r="DV280" s="53">
        <v>-0.0984707623720169</v>
      </c>
      <c r="DW280" s="53">
        <v>-0.0987764298915863</v>
      </c>
      <c r="DX280" s="53">
        <v>-0.108032241463661</v>
      </c>
      <c r="DY280" s="53">
        <v>-0.070344515144825</v>
      </c>
      <c r="DZ280" s="53">
        <v>-0.0704607367515564</v>
      </c>
      <c r="EA280" s="53">
        <v>-0.0484133623540401</v>
      </c>
      <c r="EB280" s="53">
        <v>-0.0405706353485584</v>
      </c>
      <c r="EC280" s="53">
        <v>-0.0383098423480988</v>
      </c>
      <c r="ED280" s="53">
        <v>-0.0301706437021494</v>
      </c>
      <c r="EE280" s="53">
        <v>-0.0193799864500761</v>
      </c>
      <c r="EF280" s="53">
        <v>-0.0124013237655163</v>
      </c>
      <c r="EG280" s="53">
        <v>-0.00486307963728905</v>
      </c>
      <c r="EH280" s="53">
        <v>-0.00202326104044914</v>
      </c>
      <c r="EI280" s="53">
        <v>-0.00331080053001642</v>
      </c>
      <c r="EJ280" s="53">
        <v>-0.0116397999227047</v>
      </c>
      <c r="EK280" s="53">
        <v>-0.0149101298302412</v>
      </c>
      <c r="EL280" s="53">
        <v>-0.0333609730005264</v>
      </c>
      <c r="EM280" s="53">
        <v>-0.0270999819040298</v>
      </c>
      <c r="EN280" s="53">
        <v>-0.0331824943423271</v>
      </c>
      <c r="EO280" s="53">
        <v>-0.0330479852855206</v>
      </c>
      <c r="EP280" s="53">
        <v>-0.0225918460637331</v>
      </c>
      <c r="EQ280" s="53">
        <v>-0.0340305678546429</v>
      </c>
      <c r="ER280" s="53">
        <v>-0.0510591566562653</v>
      </c>
      <c r="ES280" s="53">
        <v>-0.0504059828817844</v>
      </c>
      <c r="ET280" s="53">
        <v>0.0131137482821941</v>
      </c>
      <c r="EU280" s="53">
        <v>-0.010681027546525</v>
      </c>
      <c r="EV280" s="53">
        <v>-0.0471220277249813</v>
      </c>
      <c r="EW280" s="53">
        <v>-0.0326949656009674</v>
      </c>
      <c r="EX280" s="53">
        <v>-0.0367775335907936</v>
      </c>
    </row>
    <row r="281" s="53" customFormat="1" spans="1:154">
      <c r="A281" s="54">
        <v>600775</v>
      </c>
      <c r="B281" s="62">
        <v>600775</v>
      </c>
      <c r="C281" s="53" t="s">
        <v>839</v>
      </c>
      <c r="D281" s="55">
        <v>43851</v>
      </c>
      <c r="E281" s="53">
        <v>0.0068022208288312</v>
      </c>
      <c r="F281" s="53">
        <v>0.00501196552067995</v>
      </c>
      <c r="G281" s="53">
        <v>0.00476094055920839</v>
      </c>
      <c r="H281" s="53">
        <v>-0.05502650141716</v>
      </c>
      <c r="I281" s="53">
        <v>-0.0795440226793289</v>
      </c>
      <c r="J281" s="53">
        <v>-0.140234783291817</v>
      </c>
      <c r="K281" s="53">
        <v>-0.146759703755379</v>
      </c>
      <c r="L281" s="53">
        <v>-0.155187860131264</v>
      </c>
      <c r="M281" s="53">
        <v>-0.134951591491699</v>
      </c>
      <c r="N281" s="53">
        <v>-0.145397648215294</v>
      </c>
      <c r="O281" s="53">
        <v>-0.119094587862492</v>
      </c>
      <c r="P281" s="53">
        <v>-0.110606834292412</v>
      </c>
      <c r="Q281" s="53">
        <v>-0.125897914171219</v>
      </c>
      <c r="R281" s="53">
        <v>-0.139907285571098</v>
      </c>
      <c r="S281" s="53">
        <v>-0.133275285363197</v>
      </c>
      <c r="T281" s="53">
        <v>-0.138420671224594</v>
      </c>
      <c r="U281" s="53">
        <v>-0.135080188512802</v>
      </c>
      <c r="V281" s="53">
        <v>-0.0663728937506676</v>
      </c>
      <c r="W281" s="53">
        <v>-0.0543624609708786</v>
      </c>
      <c r="X281" s="53">
        <v>-0.0592730827629566</v>
      </c>
      <c r="Y281" s="53">
        <v>-0.0974435061216354</v>
      </c>
      <c r="Z281" s="53">
        <v>-0.0909139811992645</v>
      </c>
      <c r="AA281" s="53">
        <v>-0.0700647011399269</v>
      </c>
      <c r="AB281" s="53">
        <v>-0.0675840675830841</v>
      </c>
      <c r="AC281" s="53">
        <v>-0.0737654194235802</v>
      </c>
      <c r="AD281" s="53">
        <v>-0.0837752148509026</v>
      </c>
      <c r="AE281" s="53">
        <v>-0.0772747099399567</v>
      </c>
      <c r="AF281" s="53">
        <v>-0.0426167845726013</v>
      </c>
      <c r="AG281" s="53">
        <v>-0.01862190105021</v>
      </c>
      <c r="AH281" s="53">
        <v>0.0256854947656393</v>
      </c>
      <c r="AI281" s="53">
        <v>0.0578280761837959</v>
      </c>
      <c r="AJ281" s="53">
        <v>0.19471350312233</v>
      </c>
      <c r="AK281" s="53">
        <v>0.139411360025406</v>
      </c>
      <c r="AL281" s="53">
        <v>0.107643529772758</v>
      </c>
      <c r="AM281" s="53">
        <v>0.0809979736804962</v>
      </c>
      <c r="AN281" s="53">
        <v>0.0955386906862259</v>
      </c>
      <c r="AO281" s="53">
        <v>0.0442657917737961</v>
      </c>
      <c r="AP281" s="53">
        <v>0.0274421814829111</v>
      </c>
      <c r="AQ281" s="53">
        <v>0.0164861064404249</v>
      </c>
      <c r="AR281" s="53">
        <v>0.0220206882804632</v>
      </c>
      <c r="AS281" s="53">
        <v>0.0439187064766884</v>
      </c>
      <c r="AT281" s="53">
        <v>0.0949256420135498</v>
      </c>
      <c r="AU281" s="53">
        <v>0.0985864773392677</v>
      </c>
      <c r="AV281" s="53">
        <v>0.0948352217674255</v>
      </c>
      <c r="AW281" s="53">
        <v>0.114229217171669</v>
      </c>
      <c r="AX281" s="53">
        <v>0.124192662537098</v>
      </c>
      <c r="AY281" s="53">
        <v>0.0983023121953011</v>
      </c>
      <c r="AZ281" s="53">
        <v>0.0596423447132111</v>
      </c>
      <c r="BA281" s="53">
        <v>0.0892018601298332</v>
      </c>
      <c r="BB281" s="53">
        <v>0.0759852379560471</v>
      </c>
      <c r="BC281" s="53">
        <v>0.0137619562447071</v>
      </c>
      <c r="BD281" s="53">
        <v>0.0163603834807873</v>
      </c>
      <c r="BE281" s="53">
        <v>0.0124709792435169</v>
      </c>
      <c r="BF281" s="53">
        <v>-0.0330116897821426</v>
      </c>
      <c r="BG281" s="53">
        <v>-0.0569639876484871</v>
      </c>
      <c r="BH281" s="53">
        <v>-0.0834802314639091</v>
      </c>
      <c r="BI281" s="53">
        <v>-0.0863929465413094</v>
      </c>
      <c r="BJ281" s="53">
        <v>-0.080072820186615</v>
      </c>
      <c r="BK281" s="53">
        <v>-0.0527009256184101</v>
      </c>
      <c r="BL281" s="53">
        <v>-0.0489445813000202</v>
      </c>
      <c r="BM281" s="53">
        <v>-0.0230034217238426</v>
      </c>
      <c r="BN281" s="53">
        <v>-0.0107098920270801</v>
      </c>
      <c r="BO281" s="53">
        <v>-0.0285108126699924</v>
      </c>
      <c r="BP281" s="53">
        <v>-0.0465309023857117</v>
      </c>
      <c r="BQ281" s="53">
        <v>-0.0506085082888603</v>
      </c>
      <c r="BR281" s="53">
        <v>-0.067728266119957</v>
      </c>
      <c r="BS281" s="53">
        <v>-0.0634122043848038</v>
      </c>
      <c r="BT281" s="53">
        <v>0.000496041961014271</v>
      </c>
      <c r="BU281" s="53">
        <v>0.0253306739032269</v>
      </c>
      <c r="BV281" s="53">
        <v>0.0206072404980659</v>
      </c>
      <c r="BW281" s="53">
        <v>-0.0068409601226449</v>
      </c>
      <c r="BX281" s="53">
        <v>-0.00192523095756769</v>
      </c>
      <c r="BY281" s="53">
        <v>0.0262703821063042</v>
      </c>
      <c r="BZ281" s="53">
        <v>0.00529377069324255</v>
      </c>
      <c r="CA281" s="53">
        <v>-0.00326880160719156</v>
      </c>
      <c r="CB281" s="53">
        <v>-0.0111955339089036</v>
      </c>
      <c r="CC281" s="53">
        <v>-0.0105172283947468</v>
      </c>
      <c r="CD281" s="53">
        <v>0.0328176505863667</v>
      </c>
      <c r="CE281" s="53">
        <v>0.0630316436290741</v>
      </c>
      <c r="CF281" s="53">
        <v>0.0926927253603935</v>
      </c>
      <c r="CG281" s="53">
        <v>0.140069305896759</v>
      </c>
      <c r="CH281" s="53">
        <v>0.25612673163414</v>
      </c>
      <c r="CI281" s="53">
        <v>0.208605647087097</v>
      </c>
      <c r="CJ281" s="53">
        <v>0.170244500041008</v>
      </c>
      <c r="CK281" s="53">
        <v>0.14461375772953</v>
      </c>
      <c r="CL281" s="53">
        <v>0.152766406536102</v>
      </c>
      <c r="CM281" s="53">
        <v>0.117249466478825</v>
      </c>
      <c r="CN281" s="53">
        <v>0.0914173126220703</v>
      </c>
      <c r="CO281" s="53">
        <v>0.0784643664956093</v>
      </c>
      <c r="CP281" s="53">
        <v>0.0676147490739822</v>
      </c>
      <c r="CQ281" s="53">
        <v>0.052150271832943</v>
      </c>
      <c r="CR281" s="53">
        <v>0.0590857341885567</v>
      </c>
      <c r="CS281" s="53">
        <v>0.0699783265590668</v>
      </c>
      <c r="CT281" s="53">
        <v>0.0670381784439087</v>
      </c>
      <c r="CU281" s="53">
        <v>0.0788152292370796</v>
      </c>
      <c r="CV281" s="53">
        <v>0.0809004679322243</v>
      </c>
      <c r="CW281" s="53">
        <v>0.0601444132626057</v>
      </c>
      <c r="CX281" s="53">
        <v>0.0528929531574249</v>
      </c>
      <c r="CY281" s="53">
        <v>0.063811220228672</v>
      </c>
      <c r="CZ281" s="53">
        <v>0.0654000341892242</v>
      </c>
      <c r="DA281" s="53">
        <v>-0.00194043014198542</v>
      </c>
      <c r="DB281" s="53">
        <v>-0.00632911268621683</v>
      </c>
      <c r="DC281" s="53">
        <v>-0.00269073364324868</v>
      </c>
      <c r="DD281" s="53">
        <v>-0.0169955063611269</v>
      </c>
      <c r="DE281" s="53">
        <v>-0.0175607316195965</v>
      </c>
      <c r="DF281" s="53">
        <v>-0.0517352409660816</v>
      </c>
      <c r="DG281" s="53">
        <v>-0.0553474500775337</v>
      </c>
      <c r="DH281" s="53">
        <v>-0.0700957328081131</v>
      </c>
      <c r="DI281" s="53">
        <v>-0.0772313699126244</v>
      </c>
      <c r="DJ281" s="53">
        <v>-0.0914337635040283</v>
      </c>
      <c r="DK281" s="53">
        <v>-0.0910718590021133</v>
      </c>
      <c r="DL281" s="53">
        <v>-0.0948776304721832</v>
      </c>
      <c r="DM281" s="53">
        <v>-0.0923677906394005</v>
      </c>
      <c r="DN281" s="53">
        <v>-0.088357076048851</v>
      </c>
      <c r="DO281" s="53">
        <v>-0.0776474699378014</v>
      </c>
      <c r="DP281" s="53">
        <v>-0.0656731054186821</v>
      </c>
      <c r="DQ281" s="53">
        <v>-0.0666486769914627</v>
      </c>
      <c r="DR281" s="53">
        <v>-0.0618496350944042</v>
      </c>
      <c r="DS281" s="53">
        <v>-0.0746738314628601</v>
      </c>
      <c r="DT281" s="53">
        <v>-0.0748610198497772</v>
      </c>
      <c r="DU281" s="53">
        <v>-0.0855832472443581</v>
      </c>
      <c r="DV281" s="53">
        <v>-0.0839694440364838</v>
      </c>
      <c r="DW281" s="53">
        <v>-0.0913157761096954</v>
      </c>
      <c r="DX281" s="53">
        <v>-0.0678585395216942</v>
      </c>
      <c r="DY281" s="53">
        <v>-0.0654773190617561</v>
      </c>
      <c r="DZ281" s="53">
        <v>-0.0675603747367859</v>
      </c>
      <c r="EA281" s="53">
        <v>-0.0617381744086742</v>
      </c>
      <c r="EB281" s="53">
        <v>-0.0704151317477226</v>
      </c>
      <c r="EC281" s="53">
        <v>-0.0766342431306839</v>
      </c>
      <c r="ED281" s="53">
        <v>-0.0619879253208637</v>
      </c>
      <c r="EE281" s="53">
        <v>-0.0772219225764275</v>
      </c>
      <c r="EF281" s="53">
        <v>-0.0563939101994038</v>
      </c>
      <c r="EG281" s="53">
        <v>-0.0641749873757362</v>
      </c>
      <c r="EH281" s="53">
        <v>-0.0575816631317139</v>
      </c>
      <c r="EI281" s="53">
        <v>-0.0585964806377888</v>
      </c>
      <c r="EJ281" s="53">
        <v>-0.0522084198892117</v>
      </c>
      <c r="EK281" s="53">
        <v>-0.0679643675684929</v>
      </c>
      <c r="EL281" s="53">
        <v>-0.058955829590559</v>
      </c>
      <c r="EM281" s="53">
        <v>-0.0569589547812939</v>
      </c>
      <c r="EN281" s="53">
        <v>-0.0405747555196285</v>
      </c>
      <c r="EO281" s="53">
        <v>-0.00321226287633181</v>
      </c>
      <c r="EP281" s="53">
        <v>0.0408592149615288</v>
      </c>
      <c r="EQ281" s="53">
        <v>0.0336274579167366</v>
      </c>
      <c r="ER281" s="53">
        <v>0.0328163430094719</v>
      </c>
      <c r="ES281" s="53">
        <v>0.0404332876205444</v>
      </c>
      <c r="ET281" s="53">
        <v>0.048311498016119</v>
      </c>
      <c r="EU281" s="53">
        <v>0.0431772023439407</v>
      </c>
      <c r="EV281" s="53">
        <v>0.0117686986923218</v>
      </c>
      <c r="EW281" s="53">
        <v>0.0304099433124065</v>
      </c>
      <c r="EX281" s="53">
        <v>0.0156045109033585</v>
      </c>
    </row>
    <row r="282" s="53" customFormat="1" spans="1:154">
      <c r="A282" s="54">
        <v>600776</v>
      </c>
      <c r="B282" s="62">
        <v>600776</v>
      </c>
      <c r="C282" s="53" t="s">
        <v>842</v>
      </c>
      <c r="D282" s="55">
        <v>43851</v>
      </c>
      <c r="E282" s="53">
        <v>-0.0345938540995121</v>
      </c>
      <c r="F282" s="53">
        <v>-0.020028667524457</v>
      </c>
      <c r="G282" s="53">
        <v>-0.0317794233560562</v>
      </c>
      <c r="H282" s="53">
        <v>-0.0987904965877533</v>
      </c>
      <c r="I282" s="53">
        <v>-0.0598765723407269</v>
      </c>
      <c r="J282" s="53">
        <v>-0.120157048106194</v>
      </c>
      <c r="K282" s="53">
        <v>-0.147430077195168</v>
      </c>
      <c r="L282" s="53">
        <v>-0.150779575109482</v>
      </c>
      <c r="M282" s="53">
        <v>-0.153885900974274</v>
      </c>
      <c r="N282" s="53">
        <v>-0.180035814642906</v>
      </c>
      <c r="O282" s="53">
        <v>-0.170428529381752</v>
      </c>
      <c r="P282" s="53">
        <v>-0.171579584479332</v>
      </c>
      <c r="Q282" s="53">
        <v>-0.197035297751427</v>
      </c>
      <c r="R282" s="53">
        <v>-0.199891209602356</v>
      </c>
      <c r="S282" s="53">
        <v>-0.181243985891342</v>
      </c>
      <c r="T282" s="53">
        <v>-0.210458844900131</v>
      </c>
      <c r="U282" s="53">
        <v>-0.212901070713997</v>
      </c>
      <c r="V282" s="53">
        <v>-0.167597696185112</v>
      </c>
      <c r="W282" s="53">
        <v>-0.204497113823891</v>
      </c>
      <c r="X282" s="53">
        <v>-0.178918495774269</v>
      </c>
      <c r="Y282" s="53">
        <v>-0.218805968761444</v>
      </c>
      <c r="Z282" s="53">
        <v>-0.245912596583366</v>
      </c>
      <c r="AA282" s="53">
        <v>-0.212923124432564</v>
      </c>
      <c r="AB282" s="53">
        <v>-0.141663819551468</v>
      </c>
      <c r="AC282" s="53">
        <v>-0.144783020019531</v>
      </c>
      <c r="AD282" s="53">
        <v>-0.176155358552933</v>
      </c>
      <c r="AE282" s="53">
        <v>-0.133971720933914</v>
      </c>
      <c r="AF282" s="53">
        <v>-0.0587006993591785</v>
      </c>
      <c r="AG282" s="53">
        <v>-0.0711080282926559</v>
      </c>
      <c r="AH282" s="53">
        <v>-0.0843305438756943</v>
      </c>
      <c r="AI282" s="53">
        <v>-0.118370950222015</v>
      </c>
      <c r="AJ282" s="53">
        <v>-0.127733305096626</v>
      </c>
      <c r="AK282" s="53">
        <v>-0.105398915708065</v>
      </c>
      <c r="AL282" s="53">
        <v>-0.131904721260071</v>
      </c>
      <c r="AM282" s="53">
        <v>-0.10229717195034</v>
      </c>
      <c r="AN282" s="53">
        <v>-0.0821355804800987</v>
      </c>
      <c r="AO282" s="53">
        <v>-0.106883458793163</v>
      </c>
      <c r="AP282" s="53">
        <v>-0.0664835125207901</v>
      </c>
      <c r="AQ282" s="53">
        <v>-0.0780390277504921</v>
      </c>
      <c r="AR282" s="53">
        <v>-0.0863531231880188</v>
      </c>
      <c r="AS282" s="53">
        <v>-0.0631102174520493</v>
      </c>
      <c r="AT282" s="53">
        <v>-0.0339307077229023</v>
      </c>
      <c r="AU282" s="53">
        <v>-0.0381572246551514</v>
      </c>
      <c r="AV282" s="53">
        <v>-0.0338519737124443</v>
      </c>
      <c r="AW282" s="53">
        <v>-0.0250472016632557</v>
      </c>
      <c r="AX282" s="53">
        <v>-0.0356485433876514</v>
      </c>
      <c r="AY282" s="53">
        <v>-0.0222601536661386</v>
      </c>
      <c r="AZ282" s="53">
        <v>-0.0568321123719215</v>
      </c>
      <c r="BA282" s="53">
        <v>-0.0259477980434895</v>
      </c>
      <c r="BB282" s="53">
        <v>-0.0254162270575762</v>
      </c>
      <c r="BC282" s="53">
        <v>-0.0204757880419493</v>
      </c>
      <c r="BD282" s="53">
        <v>-0.00496415514498949</v>
      </c>
      <c r="BE282" s="53">
        <v>-0.00545271951705217</v>
      </c>
      <c r="BF282" s="53">
        <v>-0.0632543861865997</v>
      </c>
      <c r="BG282" s="53">
        <v>-0.0307592395693064</v>
      </c>
      <c r="BH282" s="53">
        <v>-0.0731300562620163</v>
      </c>
      <c r="BI282" s="53">
        <v>-0.0891039818525314</v>
      </c>
      <c r="BJ282" s="53">
        <v>-0.0760633200407028</v>
      </c>
      <c r="BK282" s="53">
        <v>-0.0673492327332497</v>
      </c>
      <c r="BL282" s="53">
        <v>-0.0864976942539215</v>
      </c>
      <c r="BM282" s="53">
        <v>-0.0676485821604729</v>
      </c>
      <c r="BN282" s="53">
        <v>-0.069221131503582</v>
      </c>
      <c r="BO282" s="53">
        <v>-0.0865762010216713</v>
      </c>
      <c r="BP282" s="53">
        <v>-0.108818329870701</v>
      </c>
      <c r="BQ282" s="53">
        <v>-0.0792604312300682</v>
      </c>
      <c r="BR282" s="53">
        <v>-0.110430642962456</v>
      </c>
      <c r="BS282" s="53">
        <v>-0.104493506252766</v>
      </c>
      <c r="BT282" s="53">
        <v>-0.0454020760953426</v>
      </c>
      <c r="BU282" s="53">
        <v>-0.0826679840683937</v>
      </c>
      <c r="BV282" s="53">
        <v>-0.0771316513419151</v>
      </c>
      <c r="BW282" s="53">
        <v>-0.107415400445461</v>
      </c>
      <c r="BX282" s="53">
        <v>-0.0916388854384422</v>
      </c>
      <c r="BY282" s="53">
        <v>-0.0746606811881065</v>
      </c>
      <c r="BZ282" s="53">
        <v>-0.0923617258667946</v>
      </c>
      <c r="CA282" s="53">
        <v>-0.0944908410310745</v>
      </c>
      <c r="CB282" s="53">
        <v>-0.105978652834892</v>
      </c>
      <c r="CC282" s="53">
        <v>-0.0733148902654648</v>
      </c>
      <c r="CD282" s="53">
        <v>-0.0117475679144263</v>
      </c>
      <c r="CE282" s="53">
        <v>-0.00586213078349829</v>
      </c>
      <c r="CF282" s="53">
        <v>-0.0340933836996555</v>
      </c>
      <c r="CG282" s="53">
        <v>-0.0438730977475643</v>
      </c>
      <c r="CH282" s="53">
        <v>-0.0504041649401188</v>
      </c>
      <c r="CI282" s="53">
        <v>-0.0343011319637299</v>
      </c>
      <c r="CJ282" s="53">
        <v>-0.0557963140308857</v>
      </c>
      <c r="CK282" s="53">
        <v>-0.0255809891968966</v>
      </c>
      <c r="CL282" s="53">
        <v>-0.0221565626561642</v>
      </c>
      <c r="CM282" s="53">
        <v>-0.0378361977636814</v>
      </c>
      <c r="CN282" s="53">
        <v>-0.0044993432238698</v>
      </c>
      <c r="CO282" s="53">
        <v>-0.00312753324396908</v>
      </c>
      <c r="CP282" s="53">
        <v>-0.025472603738308</v>
      </c>
      <c r="CQ282" s="53">
        <v>-0.0489593409001827</v>
      </c>
      <c r="CR282" s="53">
        <v>-0.0339768417179585</v>
      </c>
      <c r="CS282" s="53">
        <v>-0.023472873494029</v>
      </c>
      <c r="CT282" s="53">
        <v>-0.0277205146849155</v>
      </c>
      <c r="CU282" s="53">
        <v>-0.0278585441410542</v>
      </c>
      <c r="CV282" s="53">
        <v>-0.0505189001560211</v>
      </c>
      <c r="CW282" s="53">
        <v>-0.0624849423766136</v>
      </c>
      <c r="CX282" s="53">
        <v>-0.0813251733779907</v>
      </c>
      <c r="CY282" s="53">
        <v>-0.0529773011803627</v>
      </c>
      <c r="CZ282" s="53">
        <v>-0.0458793379366398</v>
      </c>
      <c r="DA282" s="53">
        <v>-0.0314079336822033</v>
      </c>
      <c r="DB282" s="53">
        <v>-0.0323543772101402</v>
      </c>
      <c r="DC282" s="53">
        <v>-0.0436165705323219</v>
      </c>
      <c r="DD282" s="53">
        <v>-0.0528259761631489</v>
      </c>
      <c r="DE282" s="53">
        <v>-0.0464072041213512</v>
      </c>
      <c r="DF282" s="53">
        <v>-0.0643168613314629</v>
      </c>
      <c r="DG282" s="53">
        <v>-0.0756159722805023</v>
      </c>
      <c r="DH282" s="53">
        <v>-0.092006117105484</v>
      </c>
      <c r="DI282" s="53">
        <v>-0.10382653772831</v>
      </c>
      <c r="DJ282" s="53">
        <v>-0.11082798987627</v>
      </c>
      <c r="DK282" s="53">
        <v>-0.120069816708565</v>
      </c>
      <c r="DL282" s="53">
        <v>-0.119648322463036</v>
      </c>
      <c r="DM282" s="53">
        <v>-0.127748966217041</v>
      </c>
      <c r="DN282" s="53">
        <v>-0.108362749218941</v>
      </c>
      <c r="DO282" s="53">
        <v>-0.119273416697979</v>
      </c>
      <c r="DP282" s="53">
        <v>-0.117318071424961</v>
      </c>
      <c r="DQ282" s="53">
        <v>-0.125697433948517</v>
      </c>
      <c r="DR282" s="53">
        <v>-0.139485493302345</v>
      </c>
      <c r="DS282" s="53">
        <v>-0.139118999242783</v>
      </c>
      <c r="DT282" s="53">
        <v>-0.11907671391964</v>
      </c>
      <c r="DU282" s="53">
        <v>-0.128680437803268</v>
      </c>
      <c r="DV282" s="53">
        <v>-0.17156358063221</v>
      </c>
      <c r="DW282" s="53">
        <v>-0.155552312731743</v>
      </c>
      <c r="DX282" s="53">
        <v>-0.0665919706225395</v>
      </c>
      <c r="DY282" s="53">
        <v>-0.0675820410251617</v>
      </c>
      <c r="DZ282" s="53">
        <v>-0.0874665752053261</v>
      </c>
      <c r="EA282" s="53">
        <v>-0.077946700155735</v>
      </c>
      <c r="EB282" s="53">
        <v>-0.064242996275425</v>
      </c>
      <c r="EC282" s="53">
        <v>-0.0825357586145401</v>
      </c>
      <c r="ED282" s="53">
        <v>-0.0675270333886147</v>
      </c>
      <c r="EE282" s="53">
        <v>-0.0917877182364464</v>
      </c>
      <c r="EF282" s="53">
        <v>-0.0946190059185028</v>
      </c>
      <c r="EG282" s="53">
        <v>-0.0883876532316208</v>
      </c>
      <c r="EH282" s="53">
        <v>-0.093398280441761</v>
      </c>
      <c r="EI282" s="53">
        <v>-0.0940060541033745</v>
      </c>
      <c r="EJ282" s="53">
        <v>-0.0772688910365105</v>
      </c>
      <c r="EK282" s="53">
        <v>-0.0863371267914772</v>
      </c>
      <c r="EL282" s="53">
        <v>-0.0792740434408188</v>
      </c>
      <c r="EM282" s="53">
        <v>-0.0922013595700264</v>
      </c>
      <c r="EN282" s="53">
        <v>-0.0781703889369965</v>
      </c>
      <c r="EO282" s="53">
        <v>-0.0314407423138618</v>
      </c>
      <c r="EP282" s="53">
        <v>-0.0172437354922295</v>
      </c>
      <c r="EQ282" s="53">
        <v>-0.0319742187857628</v>
      </c>
      <c r="ER282" s="53">
        <v>-0.0234213247895241</v>
      </c>
      <c r="ES282" s="53">
        <v>-0.0144785232841969</v>
      </c>
      <c r="ET282" s="53">
        <v>-0.00241951108910143</v>
      </c>
      <c r="EU282" s="53">
        <v>0.0229349229484797</v>
      </c>
      <c r="EV282" s="53">
        <v>0.00720318965613842</v>
      </c>
      <c r="EW282" s="53">
        <v>0.0097396383062005</v>
      </c>
      <c r="EX282" s="53">
        <v>0.00317324372008443</v>
      </c>
    </row>
    <row r="283" s="53" customFormat="1" spans="1:154">
      <c r="A283" s="54">
        <v>600839</v>
      </c>
      <c r="B283" s="62">
        <v>600839</v>
      </c>
      <c r="C283" s="53" t="s">
        <v>845</v>
      </c>
      <c r="D283" s="55">
        <v>43851</v>
      </c>
      <c r="E283" s="53">
        <v>-0.0350263006985188</v>
      </c>
      <c r="F283" s="53">
        <v>-0.0453595444560051</v>
      </c>
      <c r="G283" s="53">
        <v>-0.0593497082591057</v>
      </c>
      <c r="H283" s="53">
        <v>-0.0759075209498405</v>
      </c>
      <c r="I283" s="53">
        <v>-0.0682492703199387</v>
      </c>
      <c r="J283" s="53">
        <v>-0.063090555369854</v>
      </c>
      <c r="K283" s="53">
        <v>-0.0824027806520462</v>
      </c>
      <c r="L283" s="53">
        <v>-0.09531469643116</v>
      </c>
      <c r="M283" s="53">
        <v>-0.0606066286563873</v>
      </c>
      <c r="N283" s="53">
        <v>-0.0327464565634727</v>
      </c>
      <c r="O283" s="53">
        <v>-0.0394990667700768</v>
      </c>
      <c r="P283" s="53">
        <v>-0.0568700954318047</v>
      </c>
      <c r="Q283" s="53">
        <v>-0.0775171965360641</v>
      </c>
      <c r="R283" s="53">
        <v>-0.0386298596858978</v>
      </c>
      <c r="S283" s="53">
        <v>-0.0541958808898926</v>
      </c>
      <c r="T283" s="53">
        <v>-0.01665991358459</v>
      </c>
      <c r="U283" s="53">
        <v>0.0818642526865005</v>
      </c>
      <c r="V283" s="53">
        <v>0.182185709476471</v>
      </c>
      <c r="W283" s="53">
        <v>0.283304333686829</v>
      </c>
      <c r="X283" s="53">
        <v>0.240255191922188</v>
      </c>
      <c r="Y283" s="53">
        <v>0.142327353358269</v>
      </c>
      <c r="Z283" s="53">
        <v>0.158301338553429</v>
      </c>
      <c r="AA283" s="53">
        <v>0.182044833898544</v>
      </c>
      <c r="AB283" s="53">
        <v>0.164847806096077</v>
      </c>
      <c r="AC283" s="53">
        <v>0.146218106150627</v>
      </c>
      <c r="AD283" s="53">
        <v>0.136707961559296</v>
      </c>
      <c r="AE283" s="53">
        <v>0.131028324365616</v>
      </c>
      <c r="AF283" s="53">
        <v>0.0696112364530563</v>
      </c>
      <c r="AG283" s="53">
        <v>0.0730641558766365</v>
      </c>
      <c r="AH283" s="53">
        <v>0.0970034301280975</v>
      </c>
      <c r="AI283" s="53">
        <v>0.0984288901090622</v>
      </c>
      <c r="AJ283" s="53">
        <v>0.117429576814175</v>
      </c>
      <c r="AK283" s="53">
        <v>0.11849457770586</v>
      </c>
      <c r="AL283" s="53">
        <v>0.110938832163811</v>
      </c>
      <c r="AM283" s="53">
        <v>0.151568338274956</v>
      </c>
      <c r="AN283" s="53">
        <v>0.196566537022591</v>
      </c>
      <c r="AO283" s="53">
        <v>0.179598331451416</v>
      </c>
      <c r="AP283" s="53">
        <v>0.131077527999878</v>
      </c>
      <c r="AQ283" s="53">
        <v>0.148476138710976</v>
      </c>
      <c r="AR283" s="53">
        <v>0.171953707933426</v>
      </c>
      <c r="AS283" s="53">
        <v>0.201257809996605</v>
      </c>
      <c r="AT283" s="53">
        <v>0.187522247433662</v>
      </c>
      <c r="AU283" s="53">
        <v>0.159297257661819</v>
      </c>
      <c r="AV283" s="53">
        <v>0.148268356919289</v>
      </c>
      <c r="AW283" s="53">
        <v>0.155654311180115</v>
      </c>
      <c r="AX283" s="53">
        <v>0.16921991109848</v>
      </c>
      <c r="AY283" s="53">
        <v>0.160140827298164</v>
      </c>
      <c r="AZ283" s="53">
        <v>0.179392233490944</v>
      </c>
      <c r="BA283" s="53">
        <v>0.163282454013824</v>
      </c>
      <c r="BB283" s="53">
        <v>0.156805694103241</v>
      </c>
      <c r="BC283" s="53">
        <v>-0.00113738619256765</v>
      </c>
      <c r="BD283" s="53">
        <v>0.00201200973242521</v>
      </c>
      <c r="BE283" s="53">
        <v>-0.0106913866475224</v>
      </c>
      <c r="BF283" s="53">
        <v>-0.0351961478590965</v>
      </c>
      <c r="BG283" s="53">
        <v>-0.0318221971392632</v>
      </c>
      <c r="BH283" s="53">
        <v>-0.0153238335624337</v>
      </c>
      <c r="BI283" s="53">
        <v>-0.021243067458272</v>
      </c>
      <c r="BJ283" s="53">
        <v>-0.0185411795973778</v>
      </c>
      <c r="BK283" s="53">
        <v>-0.00908071920275688</v>
      </c>
      <c r="BL283" s="53">
        <v>0.0189849212765694</v>
      </c>
      <c r="BM283" s="53">
        <v>0.022299749776721</v>
      </c>
      <c r="BN283" s="53">
        <v>0.00953200925141573</v>
      </c>
      <c r="BO283" s="53">
        <v>0.00191189616452903</v>
      </c>
      <c r="BP283" s="53">
        <v>0.027326513081789</v>
      </c>
      <c r="BQ283" s="53">
        <v>0.0168744381517172</v>
      </c>
      <c r="BR283" s="53">
        <v>0.0582051575183868</v>
      </c>
      <c r="BS283" s="53">
        <v>0.151171997189522</v>
      </c>
      <c r="BT283" s="53">
        <v>0.244544371962547</v>
      </c>
      <c r="BU283" s="53">
        <v>0.34678328037262</v>
      </c>
      <c r="BV283" s="53">
        <v>0.304372996091843</v>
      </c>
      <c r="BW283" s="53">
        <v>0.21702316403389</v>
      </c>
      <c r="BX283" s="53">
        <v>0.231638669967651</v>
      </c>
      <c r="BY283" s="53">
        <v>0.26663213968277</v>
      </c>
      <c r="BZ283" s="53">
        <v>0.241273760795593</v>
      </c>
      <c r="CA283" s="53">
        <v>0.194576218724251</v>
      </c>
      <c r="CB283" s="53">
        <v>0.187222748994827</v>
      </c>
      <c r="CC283" s="53">
        <v>0.191729322075844</v>
      </c>
      <c r="CD283" s="53">
        <v>0.18897745013237</v>
      </c>
      <c r="CE283" s="53">
        <v>0.194154426455498</v>
      </c>
      <c r="CF283" s="53">
        <v>0.209789425134659</v>
      </c>
      <c r="CG283" s="53">
        <v>0.218331560492516</v>
      </c>
      <c r="CH283" s="53">
        <v>0.198926091194153</v>
      </c>
      <c r="CI283" s="53">
        <v>0.195253938436508</v>
      </c>
      <c r="CJ283" s="53">
        <v>0.171078875660896</v>
      </c>
      <c r="CK283" s="53">
        <v>0.200881838798523</v>
      </c>
      <c r="CL283" s="53">
        <v>0.23014210164547</v>
      </c>
      <c r="CM283" s="53">
        <v>0.200923651456833</v>
      </c>
      <c r="CN283" s="53">
        <v>0.161179378628731</v>
      </c>
      <c r="CO283" s="53">
        <v>0.156807079911232</v>
      </c>
      <c r="CP283" s="53">
        <v>0.171341776847839</v>
      </c>
      <c r="CQ283" s="53">
        <v>0.198542550206184</v>
      </c>
      <c r="CR283" s="53">
        <v>0.179762378334999</v>
      </c>
      <c r="CS283" s="53">
        <v>0.158760845661163</v>
      </c>
      <c r="CT283" s="53">
        <v>0.147880747914314</v>
      </c>
      <c r="CU283" s="53">
        <v>0.158525124192238</v>
      </c>
      <c r="CV283" s="53">
        <v>0.170922711491585</v>
      </c>
      <c r="CW283" s="53">
        <v>0.152939215302467</v>
      </c>
      <c r="CX283" s="53">
        <v>0.176817059516907</v>
      </c>
      <c r="CY283" s="53">
        <v>0.167967364192009</v>
      </c>
      <c r="CZ283" s="53">
        <v>0.163373842835426</v>
      </c>
      <c r="DA283" s="53">
        <v>-0.0348456278443336</v>
      </c>
      <c r="DB283" s="53">
        <v>-0.0483282692730427</v>
      </c>
      <c r="DC283" s="53">
        <v>-0.0496150329709053</v>
      </c>
      <c r="DD283" s="53">
        <v>-0.0416680872440338</v>
      </c>
      <c r="DE283" s="53">
        <v>-0.037383783608675</v>
      </c>
      <c r="DF283" s="53">
        <v>-0.0487234368920326</v>
      </c>
      <c r="DG283" s="53">
        <v>-0.0621164254844189</v>
      </c>
      <c r="DH283" s="53">
        <v>-0.0777302235364914</v>
      </c>
      <c r="DI283" s="53">
        <v>-0.0524826236069202</v>
      </c>
      <c r="DJ283" s="53">
        <v>-0.0526880919933319</v>
      </c>
      <c r="DK283" s="53">
        <v>-0.0627555325627327</v>
      </c>
      <c r="DL283" s="53">
        <v>-0.0673588216304779</v>
      </c>
      <c r="DM283" s="53">
        <v>-0.0803858041763306</v>
      </c>
      <c r="DN283" s="53">
        <v>-0.0669130831956863</v>
      </c>
      <c r="DO283" s="53">
        <v>-0.0720270350575447</v>
      </c>
      <c r="DP283" s="53">
        <v>-0.0758217871189117</v>
      </c>
      <c r="DQ283" s="53">
        <v>-0.070264458656311</v>
      </c>
      <c r="DR283" s="53">
        <v>-0.0633153766393661</v>
      </c>
      <c r="DS283" s="53">
        <v>-0.0644356608390808</v>
      </c>
      <c r="DT283" s="53">
        <v>-0.0650745183229446</v>
      </c>
      <c r="DU283" s="53">
        <v>-0.0756525322794914</v>
      </c>
      <c r="DV283" s="53">
        <v>-0.0742940381169319</v>
      </c>
      <c r="DW283" s="53">
        <v>-0.0855440273880959</v>
      </c>
      <c r="DX283" s="53">
        <v>-0.0773826688528061</v>
      </c>
      <c r="DY283" s="53">
        <v>-0.0493148192763329</v>
      </c>
      <c r="DZ283" s="53">
        <v>-0.0514715015888214</v>
      </c>
      <c r="EA283" s="53">
        <v>-0.0616576969623566</v>
      </c>
      <c r="EB283" s="53">
        <v>-0.120322927832603</v>
      </c>
      <c r="EC283" s="53">
        <v>-0.122046984732151</v>
      </c>
      <c r="ED283" s="53">
        <v>-0.113742709159851</v>
      </c>
      <c r="EE283" s="53">
        <v>-0.120859391987324</v>
      </c>
      <c r="EF283" s="53">
        <v>-0.0824532210826874</v>
      </c>
      <c r="EG283" s="53">
        <v>-0.0777160748839378</v>
      </c>
      <c r="EH283" s="53">
        <v>-0.0610967501997948</v>
      </c>
      <c r="EI283" s="53">
        <v>-0.0502702109515667</v>
      </c>
      <c r="EJ283" s="53">
        <v>-0.0345322713255882</v>
      </c>
      <c r="EK283" s="53">
        <v>-0.0222820267081261</v>
      </c>
      <c r="EL283" s="53">
        <v>-0.0310585610568523</v>
      </c>
      <c r="EM283" s="53">
        <v>-0.00928766001015902</v>
      </c>
      <c r="EN283" s="53">
        <v>-0.000344783999025822</v>
      </c>
      <c r="EO283" s="53">
        <v>0.00175854098051786</v>
      </c>
      <c r="EP283" s="53">
        <v>0.00680315168574452</v>
      </c>
      <c r="EQ283" s="53">
        <v>-0.000420300755649805</v>
      </c>
      <c r="ER283" s="53">
        <v>-0.000569113995879889</v>
      </c>
      <c r="ES283" s="53">
        <v>-0.0038275218103081</v>
      </c>
      <c r="ET283" s="53">
        <v>-0.00265951384790242</v>
      </c>
      <c r="EU283" s="53">
        <v>0.00624489691108465</v>
      </c>
      <c r="EV283" s="53">
        <v>0.00161847402341664</v>
      </c>
      <c r="EW283" s="53">
        <v>-0.00564162712544203</v>
      </c>
      <c r="EX283" s="53">
        <v>-0.00752487499266863</v>
      </c>
    </row>
    <row r="284" s="53" customFormat="1" spans="1:154">
      <c r="A284" s="54">
        <v>600888</v>
      </c>
      <c r="B284" s="62">
        <v>600888</v>
      </c>
      <c r="C284" s="53" t="s">
        <v>848</v>
      </c>
      <c r="D284" s="55">
        <v>43851</v>
      </c>
      <c r="E284" s="53">
        <v>-0.00361923850141466</v>
      </c>
      <c r="F284" s="53">
        <v>0.00200043828226626</v>
      </c>
      <c r="G284" s="53">
        <v>-0.00513898115605116</v>
      </c>
      <c r="H284" s="53">
        <v>0.00324999517761171</v>
      </c>
      <c r="I284" s="53">
        <v>-0.00493793468922377</v>
      </c>
      <c r="J284" s="53">
        <v>-0.0144332703202963</v>
      </c>
      <c r="K284" s="53">
        <v>-0.0169548410922289</v>
      </c>
      <c r="L284" s="53">
        <v>-0.0187660362571478</v>
      </c>
      <c r="M284" s="53">
        <v>-0.0177958440035582</v>
      </c>
      <c r="N284" s="53">
        <v>-0.0241476073861122</v>
      </c>
      <c r="O284" s="53">
        <v>-0.0213696453720331</v>
      </c>
      <c r="P284" s="53">
        <v>-0.0113409422338009</v>
      </c>
      <c r="Q284" s="53">
        <v>-0.0421444252133369</v>
      </c>
      <c r="R284" s="53">
        <v>-0.045148704200983</v>
      </c>
      <c r="S284" s="53">
        <v>-0.0450832545757294</v>
      </c>
      <c r="T284" s="53">
        <v>-0.00869654677808285</v>
      </c>
      <c r="U284" s="53">
        <v>0.000654810573905706</v>
      </c>
      <c r="V284" s="53">
        <v>0.0817652270197868</v>
      </c>
      <c r="W284" s="53">
        <v>0.200467094779015</v>
      </c>
      <c r="X284" s="53">
        <v>0.199233680963516</v>
      </c>
      <c r="Y284" s="53">
        <v>0.128770068287849</v>
      </c>
      <c r="Z284" s="53">
        <v>0.0715720504522324</v>
      </c>
      <c r="AA284" s="53">
        <v>0.0498632900416851</v>
      </c>
      <c r="AB284" s="53">
        <v>0.0543442815542221</v>
      </c>
      <c r="AC284" s="53">
        <v>0.0259550958871841</v>
      </c>
      <c r="AD284" s="53">
        <v>0.0196482297033072</v>
      </c>
      <c r="AE284" s="53">
        <v>0.00380864599719644</v>
      </c>
      <c r="AF284" s="53">
        <v>-0.0316737703979015</v>
      </c>
      <c r="AG284" s="53">
        <v>0.0121216811239719</v>
      </c>
      <c r="AH284" s="53">
        <v>0.0140653736889362</v>
      </c>
      <c r="AI284" s="53">
        <v>-0.00295856967568398</v>
      </c>
      <c r="AJ284" s="53">
        <v>0.0166232995688915</v>
      </c>
      <c r="AK284" s="53">
        <v>0.00560418516397476</v>
      </c>
      <c r="AL284" s="53">
        <v>0.012340946123004</v>
      </c>
      <c r="AM284" s="53">
        <v>-0.00171361025422812</v>
      </c>
      <c r="AN284" s="53">
        <v>-0.0052379546687007</v>
      </c>
      <c r="AO284" s="53">
        <v>-0.0397284626960754</v>
      </c>
      <c r="AP284" s="53">
        <v>-0.0712190419435501</v>
      </c>
      <c r="AQ284" s="53">
        <v>-0.0436171405017376</v>
      </c>
      <c r="AR284" s="53">
        <v>-0.0398775525391102</v>
      </c>
      <c r="AS284" s="53">
        <v>-0.0672258362174034</v>
      </c>
      <c r="AT284" s="53">
        <v>-0.0563728287816048</v>
      </c>
      <c r="AU284" s="53">
        <v>-0.0684144571423531</v>
      </c>
      <c r="AV284" s="53">
        <v>-0.0374350473284721</v>
      </c>
      <c r="AW284" s="53">
        <v>-0.0423464179039001</v>
      </c>
      <c r="AX284" s="53">
        <v>-0.0246394239366055</v>
      </c>
      <c r="AY284" s="53">
        <v>-0.0436614528298378</v>
      </c>
      <c r="AZ284" s="53">
        <v>-0.0462427027523518</v>
      </c>
      <c r="BA284" s="53">
        <v>-0.0374135635793209</v>
      </c>
      <c r="BB284" s="53">
        <v>-0.0549419522285461</v>
      </c>
      <c r="BC284" s="53">
        <v>-0.0019212996121496</v>
      </c>
      <c r="BD284" s="53">
        <v>0.00364713952876627</v>
      </c>
      <c r="BE284" s="53">
        <v>0.00118812755681574</v>
      </c>
      <c r="BF284" s="53">
        <v>0.0194528643041849</v>
      </c>
      <c r="BG284" s="53">
        <v>0.00594711489975452</v>
      </c>
      <c r="BH284" s="53">
        <v>-0.00481174327433109</v>
      </c>
      <c r="BI284" s="53">
        <v>-0.00798381958156824</v>
      </c>
      <c r="BJ284" s="53">
        <v>-0.00550345610827208</v>
      </c>
      <c r="BK284" s="53">
        <v>0.00274658924899995</v>
      </c>
      <c r="BL284" s="53">
        <v>-0.000986766302958131</v>
      </c>
      <c r="BM284" s="53">
        <v>0.00403715576976538</v>
      </c>
      <c r="BN284" s="53">
        <v>0.0224365945905447</v>
      </c>
      <c r="BO284" s="53">
        <v>0.0081420661881566</v>
      </c>
      <c r="BP284" s="53">
        <v>0.0138486539945006</v>
      </c>
      <c r="BQ284" s="53">
        <v>0.0161738004535437</v>
      </c>
      <c r="BR284" s="53">
        <v>0.0369183421134949</v>
      </c>
      <c r="BS284" s="53">
        <v>0.0358345061540604</v>
      </c>
      <c r="BT284" s="53">
        <v>0.12849934399128</v>
      </c>
      <c r="BU284" s="53">
        <v>0.233029380440712</v>
      </c>
      <c r="BV284" s="53">
        <v>0.228478938341141</v>
      </c>
      <c r="BW284" s="53">
        <v>0.161492228507996</v>
      </c>
      <c r="BX284" s="53">
        <v>0.114680781960487</v>
      </c>
      <c r="BY284" s="53">
        <v>0.103617526590824</v>
      </c>
      <c r="BZ284" s="53">
        <v>0.110672831535339</v>
      </c>
      <c r="CA284" s="53">
        <v>0.0851094350218773</v>
      </c>
      <c r="CB284" s="53">
        <v>0.0830657333135605</v>
      </c>
      <c r="CC284" s="53">
        <v>0.0624527521431446</v>
      </c>
      <c r="CD284" s="53">
        <v>0.0404007583856583</v>
      </c>
      <c r="CE284" s="53">
        <v>0.0797379687428474</v>
      </c>
      <c r="CF284" s="53">
        <v>0.0813344642519951</v>
      </c>
      <c r="CG284" s="53">
        <v>0.0693461522459984</v>
      </c>
      <c r="CH284" s="53">
        <v>0.0912360697984695</v>
      </c>
      <c r="CI284" s="53">
        <v>0.0751945301890373</v>
      </c>
      <c r="CJ284" s="53">
        <v>0.0862115919589996</v>
      </c>
      <c r="CK284" s="53">
        <v>0.080139547586441</v>
      </c>
      <c r="CL284" s="53">
        <v>0.0865602940320969</v>
      </c>
      <c r="CM284" s="53">
        <v>0.0880226492881775</v>
      </c>
      <c r="CN284" s="53">
        <v>0.0827290713787079</v>
      </c>
      <c r="CO284" s="53">
        <v>0.0764879733324051</v>
      </c>
      <c r="CP284" s="53">
        <v>0.0609939992427826</v>
      </c>
      <c r="CQ284" s="53">
        <v>0.0370539054274559</v>
      </c>
      <c r="CR284" s="53">
        <v>0.0318487100303173</v>
      </c>
      <c r="CS284" s="53">
        <v>0.0194549411535263</v>
      </c>
      <c r="CT284" s="53">
        <v>0.0324876606464386</v>
      </c>
      <c r="CU284" s="53">
        <v>0.0356911867856979</v>
      </c>
      <c r="CV284" s="53">
        <v>0.0475978218019009</v>
      </c>
      <c r="CW284" s="53">
        <v>0.0344337150454521</v>
      </c>
      <c r="CX284" s="53">
        <v>0.02805070951581</v>
      </c>
      <c r="CY284" s="53">
        <v>0.0440314933657646</v>
      </c>
      <c r="CZ284" s="53">
        <v>0.0411356799304485</v>
      </c>
      <c r="DA284" s="53">
        <v>-0.00749802403151989</v>
      </c>
      <c r="DB284" s="53">
        <v>-0.00744678638875484</v>
      </c>
      <c r="DC284" s="53">
        <v>-0.0121271945536137</v>
      </c>
      <c r="DD284" s="53">
        <v>-0.0220029540359974</v>
      </c>
      <c r="DE284" s="53">
        <v>-0.0166851356625557</v>
      </c>
      <c r="DF284" s="53">
        <v>-0.01542161218822</v>
      </c>
      <c r="DG284" s="53">
        <v>-0.0147711057215929</v>
      </c>
      <c r="DH284" s="53">
        <v>-0.019062664359808</v>
      </c>
      <c r="DI284" s="53">
        <v>-0.0263425186276436</v>
      </c>
      <c r="DJ284" s="53">
        <v>-0.0289609245955944</v>
      </c>
      <c r="DK284" s="53">
        <v>-0.0312068872153759</v>
      </c>
      <c r="DL284" s="53">
        <v>-0.0395776219666004</v>
      </c>
      <c r="DM284" s="53">
        <v>-0.056086577475071</v>
      </c>
      <c r="DN284" s="53">
        <v>-0.0647974461317062</v>
      </c>
      <c r="DO284" s="53">
        <v>-0.0670571401715279</v>
      </c>
      <c r="DP284" s="53">
        <v>-0.0514149740338326</v>
      </c>
      <c r="DQ284" s="53">
        <v>-0.0409797802567482</v>
      </c>
      <c r="DR284" s="53">
        <v>-0.0525342002511024</v>
      </c>
      <c r="DS284" s="53">
        <v>-0.0383623763918877</v>
      </c>
      <c r="DT284" s="53">
        <v>-0.0350453332066536</v>
      </c>
      <c r="DU284" s="53">
        <v>-0.0385222509503365</v>
      </c>
      <c r="DV284" s="53">
        <v>-0.0489088222384453</v>
      </c>
      <c r="DW284" s="53">
        <v>-0.059554323554039</v>
      </c>
      <c r="DX284" s="53">
        <v>-0.0621286369860172</v>
      </c>
      <c r="DY284" s="53">
        <v>-0.0649544298648834</v>
      </c>
      <c r="DZ284" s="53">
        <v>-0.0692175850272179</v>
      </c>
      <c r="EA284" s="53">
        <v>-0.0644441917538643</v>
      </c>
      <c r="EB284" s="53">
        <v>-0.0778746157884598</v>
      </c>
      <c r="EC284" s="53">
        <v>-0.0734163671731949</v>
      </c>
      <c r="ED284" s="53">
        <v>-0.0730691775679588</v>
      </c>
      <c r="EE284" s="53">
        <v>-0.0781048089265823</v>
      </c>
      <c r="EF284" s="53">
        <v>-0.080412857234478</v>
      </c>
      <c r="EG284" s="53">
        <v>-0.0753904283046722</v>
      </c>
      <c r="EH284" s="53">
        <v>-0.0796707347035408</v>
      </c>
      <c r="EI284" s="53">
        <v>-0.0876532420516014</v>
      </c>
      <c r="EJ284" s="53">
        <v>-0.0975983366370201</v>
      </c>
      <c r="EK284" s="53">
        <v>-0.133551195263863</v>
      </c>
      <c r="EL284" s="53">
        <v>-0.159748196601868</v>
      </c>
      <c r="EM284" s="53">
        <v>-0.125905200839043</v>
      </c>
      <c r="EN284" s="53">
        <v>-0.106671638786793</v>
      </c>
      <c r="EO284" s="53">
        <v>-0.110079824924469</v>
      </c>
      <c r="EP284" s="53">
        <v>-0.0940216258168221</v>
      </c>
      <c r="EQ284" s="53">
        <v>-0.093669481575489</v>
      </c>
      <c r="ER284" s="53">
        <v>-0.0757227912545204</v>
      </c>
      <c r="ES284" s="53">
        <v>-0.0838376879692078</v>
      </c>
      <c r="ET284" s="53">
        <v>-0.078037329018116</v>
      </c>
      <c r="EU284" s="53">
        <v>-0.0838952511548996</v>
      </c>
      <c r="EV284" s="53">
        <v>-0.0800934955477715</v>
      </c>
      <c r="EW284" s="53">
        <v>-0.0872451439499855</v>
      </c>
      <c r="EX284" s="53">
        <v>-0.101877711713314</v>
      </c>
    </row>
    <row r="285" s="53" customFormat="1" spans="1:154">
      <c r="A285" s="54">
        <v>600980</v>
      </c>
      <c r="B285" s="62">
        <v>600980</v>
      </c>
      <c r="C285" s="53" t="s">
        <v>851</v>
      </c>
      <c r="D285" s="55">
        <v>43851</v>
      </c>
      <c r="E285" s="53">
        <v>-0.0312838554382324</v>
      </c>
      <c r="F285" s="53">
        <v>-0.0715405941009521</v>
      </c>
      <c r="G285" s="53">
        <v>-0.101545244455338</v>
      </c>
      <c r="H285" s="53">
        <v>-0.132118225097656</v>
      </c>
      <c r="I285" s="53">
        <v>-0.136189728975296</v>
      </c>
      <c r="J285" s="53">
        <v>-0.138698786497116</v>
      </c>
      <c r="K285" s="53">
        <v>-0.139884665608406</v>
      </c>
      <c r="L285" s="53">
        <v>-0.13515792787075</v>
      </c>
      <c r="M285" s="53">
        <v>-0.153983786702156</v>
      </c>
      <c r="N285" s="53">
        <v>-0.145228669047356</v>
      </c>
      <c r="O285" s="53">
        <v>-0.137619584798813</v>
      </c>
      <c r="P285" s="53">
        <v>-0.155443891882896</v>
      </c>
      <c r="Q285" s="53">
        <v>-0.160127431154251</v>
      </c>
      <c r="R285" s="53">
        <v>-0.157741516828537</v>
      </c>
      <c r="S285" s="53">
        <v>-0.130287542939186</v>
      </c>
      <c r="T285" s="53">
        <v>-0.135434374213219</v>
      </c>
      <c r="U285" s="53">
        <v>-0.122626274824142</v>
      </c>
      <c r="V285" s="53">
        <v>-0.125759854912758</v>
      </c>
      <c r="W285" s="53">
        <v>-0.123701050877571</v>
      </c>
      <c r="X285" s="53">
        <v>-0.166510879993439</v>
      </c>
      <c r="Y285" s="53">
        <v>-0.192314445972443</v>
      </c>
      <c r="Z285" s="53">
        <v>-0.253528267145157</v>
      </c>
      <c r="AA285" s="53">
        <v>-0.255226492881775</v>
      </c>
      <c r="AB285" s="53">
        <v>-0.241594523191452</v>
      </c>
      <c r="AC285" s="53">
        <v>-0.254285484552383</v>
      </c>
      <c r="AD285" s="53">
        <v>-0.261791616678238</v>
      </c>
      <c r="AE285" s="53">
        <v>-0.249548062682152</v>
      </c>
      <c r="AF285" s="53">
        <v>-0.302218466997147</v>
      </c>
      <c r="AG285" s="53">
        <v>-0.287838190793991</v>
      </c>
      <c r="AH285" s="53">
        <v>-0.309521228075027</v>
      </c>
      <c r="AI285" s="53">
        <v>-0.318315625190735</v>
      </c>
      <c r="AJ285" s="53">
        <v>-0.351853668689728</v>
      </c>
      <c r="AK285" s="53">
        <v>-0.346500962972641</v>
      </c>
      <c r="AL285" s="53">
        <v>-0.373581141233444</v>
      </c>
      <c r="AM285" s="53">
        <v>-0.388713717460632</v>
      </c>
      <c r="AN285" s="53">
        <v>-0.426677882671356</v>
      </c>
      <c r="AO285" s="53">
        <v>-0.417420744895935</v>
      </c>
      <c r="AP285" s="53">
        <v>-0.441960513591766</v>
      </c>
      <c r="AQ285" s="53">
        <v>-0.412838339805603</v>
      </c>
      <c r="AR285" s="53">
        <v>-0.424260705709457</v>
      </c>
      <c r="AS285" s="53">
        <v>-0.427657723426819</v>
      </c>
      <c r="AT285" s="53">
        <v>-0.473292708396912</v>
      </c>
      <c r="AU285" s="53">
        <v>-0.451686173677444</v>
      </c>
      <c r="AV285" s="53">
        <v>-0.42012083530426</v>
      </c>
      <c r="AW285" s="53">
        <v>-0.44646367430687</v>
      </c>
      <c r="AX285" s="53">
        <v>-0.421265572309494</v>
      </c>
      <c r="AY285" s="53">
        <v>-0.421296179294586</v>
      </c>
      <c r="AZ285" s="53">
        <v>-0.413862735033035</v>
      </c>
      <c r="BA285" s="53">
        <v>-0.443591415882111</v>
      </c>
      <c r="BB285" s="53">
        <v>-0.44349530339241</v>
      </c>
      <c r="BC285" s="53">
        <v>-0.0145411696285009</v>
      </c>
      <c r="BD285" s="53">
        <v>-0.0356704443693161</v>
      </c>
      <c r="BE285" s="53">
        <v>-0.0810378938913345</v>
      </c>
      <c r="BF285" s="53">
        <v>-0.101684369146824</v>
      </c>
      <c r="BG285" s="53">
        <v>-0.106158241629601</v>
      </c>
      <c r="BH285" s="53">
        <v>-0.110633991658688</v>
      </c>
      <c r="BI285" s="53">
        <v>-0.113646104931831</v>
      </c>
      <c r="BJ285" s="53">
        <v>-0.104971818625927</v>
      </c>
      <c r="BK285" s="53">
        <v>-0.101192489266396</v>
      </c>
      <c r="BL285" s="53">
        <v>-0.0798959881067276</v>
      </c>
      <c r="BM285" s="53">
        <v>-0.0797799006104469</v>
      </c>
      <c r="BN285" s="53">
        <v>-0.0846716240048409</v>
      </c>
      <c r="BO285" s="53">
        <v>-0.0818855464458466</v>
      </c>
      <c r="BP285" s="53">
        <v>-0.068728856742382</v>
      </c>
      <c r="BQ285" s="53">
        <v>-0.0522849187254906</v>
      </c>
      <c r="BR285" s="53">
        <v>-0.0657995864748955</v>
      </c>
      <c r="BS285" s="53">
        <v>-0.0460152737796307</v>
      </c>
      <c r="BT285" s="53">
        <v>-0.0551372691988945</v>
      </c>
      <c r="BU285" s="53">
        <v>-0.071396991610527</v>
      </c>
      <c r="BV285" s="53">
        <v>-0.104385443031788</v>
      </c>
      <c r="BW285" s="53">
        <v>-0.107267677783966</v>
      </c>
      <c r="BX285" s="53">
        <v>-0.15181677043438</v>
      </c>
      <c r="BY285" s="53">
        <v>-0.135970667004585</v>
      </c>
      <c r="BZ285" s="53">
        <v>-0.141850784420967</v>
      </c>
      <c r="CA285" s="53">
        <v>-0.147451475262642</v>
      </c>
      <c r="CB285" s="53">
        <v>-0.149483427405357</v>
      </c>
      <c r="CC285" s="53">
        <v>-0.161579579114914</v>
      </c>
      <c r="CD285" s="53">
        <v>-0.191386550664902</v>
      </c>
      <c r="CE285" s="53">
        <v>-0.174878194928169</v>
      </c>
      <c r="CF285" s="53">
        <v>-0.192809611558914</v>
      </c>
      <c r="CG285" s="53">
        <v>-0.205967858433723</v>
      </c>
      <c r="CH285" s="53">
        <v>-0.22365614771843</v>
      </c>
      <c r="CI285" s="53">
        <v>-0.244447633624077</v>
      </c>
      <c r="CJ285" s="53">
        <v>-0.273571580648422</v>
      </c>
      <c r="CK285" s="53">
        <v>-0.282695412635803</v>
      </c>
      <c r="CL285" s="53">
        <v>-0.291755586862564</v>
      </c>
      <c r="CM285" s="53">
        <v>-0.287023067474365</v>
      </c>
      <c r="CN285" s="53">
        <v>-0.31172052025795</v>
      </c>
      <c r="CO285" s="53">
        <v>-0.282507836818695</v>
      </c>
      <c r="CP285" s="53">
        <v>-0.269166499376297</v>
      </c>
      <c r="CQ285" s="53">
        <v>-0.251244813203812</v>
      </c>
      <c r="CR285" s="53">
        <v>-0.260889917612076</v>
      </c>
      <c r="CS285" s="53">
        <v>-0.290392428636551</v>
      </c>
      <c r="CT285" s="53">
        <v>-0.258817970752716</v>
      </c>
      <c r="CU285" s="53">
        <v>-0.267753958702087</v>
      </c>
      <c r="CV285" s="53">
        <v>-0.264628648757935</v>
      </c>
      <c r="CW285" s="53">
        <v>-0.260962218046188</v>
      </c>
      <c r="CX285" s="53">
        <v>-0.258506387472153</v>
      </c>
      <c r="CY285" s="53">
        <v>-0.245768070220947</v>
      </c>
      <c r="CZ285" s="53">
        <v>-0.252788722515106</v>
      </c>
      <c r="DA285" s="53">
        <v>-0.0241311453282833</v>
      </c>
      <c r="DB285" s="53">
        <v>-0.0432586073875427</v>
      </c>
      <c r="DC285" s="53">
        <v>-0.0278958193957806</v>
      </c>
      <c r="DD285" s="53">
        <v>-0.037822313606739</v>
      </c>
      <c r="DE285" s="53">
        <v>-0.0374199561774731</v>
      </c>
      <c r="DF285" s="53">
        <v>-0.0354532524943352</v>
      </c>
      <c r="DG285" s="53">
        <v>-0.033627025783062</v>
      </c>
      <c r="DH285" s="53">
        <v>-0.0375745743513107</v>
      </c>
      <c r="DI285" s="53">
        <v>-0.0601797588169575</v>
      </c>
      <c r="DJ285" s="53">
        <v>-0.0727211460471153</v>
      </c>
      <c r="DK285" s="53">
        <v>-0.0652281567454338</v>
      </c>
      <c r="DL285" s="53">
        <v>-0.0781607180833817</v>
      </c>
      <c r="DM285" s="53">
        <v>-0.0856303423643112</v>
      </c>
      <c r="DN285" s="53">
        <v>-0.0964011177420616</v>
      </c>
      <c r="DO285" s="53">
        <v>-0.0853910893201828</v>
      </c>
      <c r="DP285" s="53">
        <v>-0.0770232528448105</v>
      </c>
      <c r="DQ285" s="53">
        <v>-0.0839994624257088</v>
      </c>
      <c r="DR285" s="53">
        <v>-0.07801104336977</v>
      </c>
      <c r="DS285" s="53">
        <v>-0.0596925243735313</v>
      </c>
      <c r="DT285" s="53">
        <v>-0.0695139095187187</v>
      </c>
      <c r="DU285" s="53">
        <v>-0.0924352258443832</v>
      </c>
      <c r="DV285" s="53">
        <v>-0.109099961817265</v>
      </c>
      <c r="DW285" s="53">
        <v>-0.126644298434258</v>
      </c>
      <c r="DX285" s="53">
        <v>-0.107132196426392</v>
      </c>
      <c r="DY285" s="53">
        <v>-0.114222474396229</v>
      </c>
      <c r="DZ285" s="53">
        <v>-0.119696646928787</v>
      </c>
      <c r="EA285" s="53">
        <v>-0.0953569486737251</v>
      </c>
      <c r="EB285" s="53">
        <v>-0.11822035908699</v>
      </c>
      <c r="EC285" s="53">
        <v>-0.120348446071148</v>
      </c>
      <c r="ED285" s="53">
        <v>-0.124100081622601</v>
      </c>
      <c r="EE285" s="53">
        <v>-0.11973624676466</v>
      </c>
      <c r="EF285" s="53">
        <v>-0.135585993528366</v>
      </c>
      <c r="EG285" s="53">
        <v>-0.10944177210331</v>
      </c>
      <c r="EH285" s="53">
        <v>-0.107398025691509</v>
      </c>
      <c r="EI285" s="53">
        <v>-0.113406762480736</v>
      </c>
      <c r="EJ285" s="53">
        <v>-0.142310753464699</v>
      </c>
      <c r="EK285" s="53">
        <v>-0.137786135077477</v>
      </c>
      <c r="EL285" s="53">
        <v>-0.137628465890884</v>
      </c>
      <c r="EM285" s="53">
        <v>-0.137718945741653</v>
      </c>
      <c r="EN285" s="53">
        <v>-0.162482649087906</v>
      </c>
      <c r="EO285" s="53">
        <v>-0.183801352977753</v>
      </c>
      <c r="EP285" s="53">
        <v>-0.219791248440742</v>
      </c>
      <c r="EQ285" s="53">
        <v>-0.168682187795639</v>
      </c>
      <c r="ER285" s="53">
        <v>-0.16869130730629</v>
      </c>
      <c r="ES285" s="53">
        <v>-0.18609818816185</v>
      </c>
      <c r="ET285" s="53">
        <v>-0.164025411009789</v>
      </c>
      <c r="EU285" s="53">
        <v>-0.167722418904305</v>
      </c>
      <c r="EV285" s="53">
        <v>-0.16274482011795</v>
      </c>
      <c r="EW285" s="53">
        <v>-0.20521180331707</v>
      </c>
      <c r="EX285" s="53">
        <v>-0.198095038533211</v>
      </c>
    </row>
    <row r="286" s="53" customFormat="1" spans="1:154">
      <c r="A286" s="54">
        <v>600990</v>
      </c>
      <c r="B286" s="62">
        <v>600990</v>
      </c>
      <c r="C286" s="53" t="s">
        <v>854</v>
      </c>
      <c r="D286" s="55">
        <v>43851</v>
      </c>
      <c r="E286" s="53">
        <v>-0.0702890157699585</v>
      </c>
      <c r="F286" s="53">
        <v>-0.0965807512402534</v>
      </c>
      <c r="G286" s="53">
        <v>-0.126985043287277</v>
      </c>
      <c r="H286" s="53">
        <v>-0.163970857858658</v>
      </c>
      <c r="I286" s="53">
        <v>-0.149649858474731</v>
      </c>
      <c r="J286" s="53">
        <v>-0.179030761122704</v>
      </c>
      <c r="K286" s="53">
        <v>-0.172626495361328</v>
      </c>
      <c r="L286" s="53">
        <v>-0.172394558787346</v>
      </c>
      <c r="M286" s="53">
        <v>-0.16090589761734</v>
      </c>
      <c r="N286" s="53">
        <v>-0.164124310016632</v>
      </c>
      <c r="O286" s="53">
        <v>-0.0947402864694595</v>
      </c>
      <c r="P286" s="53">
        <v>-0.0548018738627434</v>
      </c>
      <c r="Q286" s="53">
        <v>-0.00189610023517162</v>
      </c>
      <c r="R286" s="53">
        <v>0.0257723908871412</v>
      </c>
      <c r="S286" s="53">
        <v>0.016133226454258</v>
      </c>
      <c r="T286" s="53">
        <v>-0.0244073607027531</v>
      </c>
      <c r="U286" s="53">
        <v>-0.0131081119179726</v>
      </c>
      <c r="V286" s="53">
        <v>-0.0340665355324745</v>
      </c>
      <c r="W286" s="53">
        <v>-0.060127716511488</v>
      </c>
      <c r="X286" s="53">
        <v>0.00730113405734301</v>
      </c>
      <c r="Y286" s="53">
        <v>-0.0310045965015888</v>
      </c>
      <c r="Z286" s="53">
        <v>-0.0694461241364479</v>
      </c>
      <c r="AA286" s="53">
        <v>-0.0818939432501793</v>
      </c>
      <c r="AB286" s="53">
        <v>-0.0777382627129555</v>
      </c>
      <c r="AC286" s="53">
        <v>-0.0613595694303513</v>
      </c>
      <c r="AD286" s="53">
        <v>-0.0866552963852882</v>
      </c>
      <c r="AE286" s="53">
        <v>-0.0712616369128227</v>
      </c>
      <c r="AF286" s="53">
        <v>-0.0965941399335861</v>
      </c>
      <c r="AG286" s="53">
        <v>-0.0982946008443832</v>
      </c>
      <c r="AH286" s="53">
        <v>-0.0889774560928345</v>
      </c>
      <c r="AI286" s="53">
        <v>-0.107606820762157</v>
      </c>
      <c r="AJ286" s="53">
        <v>-0.13344632089138</v>
      </c>
      <c r="AK286" s="53">
        <v>-0.117362506687641</v>
      </c>
      <c r="AL286" s="53">
        <v>-0.0963555052876472</v>
      </c>
      <c r="AM286" s="53">
        <v>-0.107269652187824</v>
      </c>
      <c r="AN286" s="53">
        <v>-0.0963323637843132</v>
      </c>
      <c r="AO286" s="53">
        <v>-0.118173897266388</v>
      </c>
      <c r="AP286" s="53">
        <v>-0.129343762993813</v>
      </c>
      <c r="AQ286" s="53">
        <v>-0.128797695040703</v>
      </c>
      <c r="AR286" s="53">
        <v>-0.127561718225479</v>
      </c>
      <c r="AS286" s="53">
        <v>-0.110327437520027</v>
      </c>
      <c r="AT286" s="53">
        <v>-0.0457034595310688</v>
      </c>
      <c r="AU286" s="53">
        <v>-0.0778080821037292</v>
      </c>
      <c r="AV286" s="53">
        <v>-0.0983498096466064</v>
      </c>
      <c r="AW286" s="53">
        <v>-0.101116828620434</v>
      </c>
      <c r="AX286" s="53">
        <v>-0.0997846871614456</v>
      </c>
      <c r="AY286" s="53">
        <v>-0.106823585927486</v>
      </c>
      <c r="AZ286" s="53">
        <v>-0.112068578600883</v>
      </c>
      <c r="BA286" s="53">
        <v>-0.121305011212826</v>
      </c>
      <c r="BB286" s="53">
        <v>-0.152912989258766</v>
      </c>
      <c r="BC286" s="53">
        <v>-0.0673167780041695</v>
      </c>
      <c r="BD286" s="53">
        <v>-0.0802316218614578</v>
      </c>
      <c r="BE286" s="53">
        <v>-0.109378144145012</v>
      </c>
      <c r="BF286" s="53">
        <v>-0.136079594492912</v>
      </c>
      <c r="BG286" s="53">
        <v>-0.119498275220394</v>
      </c>
      <c r="BH286" s="53">
        <v>-0.130463168025017</v>
      </c>
      <c r="BI286" s="53">
        <v>-0.121131241321564</v>
      </c>
      <c r="BJ286" s="53">
        <v>-0.103712022304535</v>
      </c>
      <c r="BK286" s="53">
        <v>-0.112228371202946</v>
      </c>
      <c r="BL286" s="53">
        <v>-0.0887728184461594</v>
      </c>
      <c r="BM286" s="53">
        <v>-0.0801602825522423</v>
      </c>
      <c r="BN286" s="53">
        <v>-0.0783727243542671</v>
      </c>
      <c r="BO286" s="53">
        <v>-0.0268704295158386</v>
      </c>
      <c r="BP286" s="53">
        <v>0.000719997682608664</v>
      </c>
      <c r="BQ286" s="53">
        <v>-0.0105330049991608</v>
      </c>
      <c r="BR286" s="53">
        <v>-0.0436879768967628</v>
      </c>
      <c r="BS286" s="53">
        <v>-0.0380607657134533</v>
      </c>
      <c r="BT286" s="53">
        <v>-0.0587290376424789</v>
      </c>
      <c r="BU286" s="53">
        <v>-0.0745606049895287</v>
      </c>
      <c r="BV286" s="53">
        <v>-0.00387647142633796</v>
      </c>
      <c r="BW286" s="53">
        <v>-0.0333078317344189</v>
      </c>
      <c r="BX286" s="53">
        <v>-0.0632257610559463</v>
      </c>
      <c r="BY286" s="53">
        <v>-0.0677840933203697</v>
      </c>
      <c r="BZ286" s="53">
        <v>-0.0792796462774277</v>
      </c>
      <c r="CA286" s="53">
        <v>-0.076057605445385</v>
      </c>
      <c r="CB286" s="53">
        <v>-0.0884381756186485</v>
      </c>
      <c r="CC286" s="53">
        <v>-0.082033209502697</v>
      </c>
      <c r="CD286" s="53">
        <v>-0.105995006859303</v>
      </c>
      <c r="CE286" s="53">
        <v>-0.100232101976871</v>
      </c>
      <c r="CF286" s="53">
        <v>-0.0857925713062286</v>
      </c>
      <c r="CG286" s="53">
        <v>-0.0938403829932213</v>
      </c>
      <c r="CH286" s="53">
        <v>-0.114184401929379</v>
      </c>
      <c r="CI286" s="53">
        <v>-0.131885170936584</v>
      </c>
      <c r="CJ286" s="53">
        <v>-0.130420699715614</v>
      </c>
      <c r="CK286" s="53">
        <v>-0.144798263907433</v>
      </c>
      <c r="CL286" s="53">
        <v>-0.144066780805588</v>
      </c>
      <c r="CM286" s="53">
        <v>-0.159252047538757</v>
      </c>
      <c r="CN286" s="53">
        <v>-0.171358183026314</v>
      </c>
      <c r="CO286" s="53">
        <v>-0.167037427425385</v>
      </c>
      <c r="CP286" s="53">
        <v>-0.167820796370506</v>
      </c>
      <c r="CQ286" s="53">
        <v>-0.157483637332916</v>
      </c>
      <c r="CR286" s="53">
        <v>-0.122289776802063</v>
      </c>
      <c r="CS286" s="53">
        <v>-0.131485834717751</v>
      </c>
      <c r="CT286" s="53">
        <v>-0.153362199664116</v>
      </c>
      <c r="CU286" s="53">
        <v>-0.156568810343742</v>
      </c>
      <c r="CV286" s="53">
        <v>-0.138521641492844</v>
      </c>
      <c r="CW286" s="53">
        <v>-0.152090713381767</v>
      </c>
      <c r="CX286" s="53">
        <v>-0.142132505774498</v>
      </c>
      <c r="CY286" s="53">
        <v>-0.130308747291565</v>
      </c>
      <c r="CZ286" s="53">
        <v>-0.145972952246666</v>
      </c>
      <c r="DA286" s="53">
        <v>0.00352702662348747</v>
      </c>
      <c r="DB286" s="53">
        <v>-0.00984986498951912</v>
      </c>
      <c r="DC286" s="53">
        <v>-0.0111076403409243</v>
      </c>
      <c r="DD286" s="53">
        <v>-0.0213919878005981</v>
      </c>
      <c r="DE286" s="53">
        <v>-0.0236523132771254</v>
      </c>
      <c r="DF286" s="53">
        <v>-0.0420683212578297</v>
      </c>
      <c r="DG286" s="53">
        <v>-0.0449959896504879</v>
      </c>
      <c r="DH286" s="53">
        <v>-0.0621832720935345</v>
      </c>
      <c r="DI286" s="53">
        <v>-0.0421782545745373</v>
      </c>
      <c r="DJ286" s="53">
        <v>-0.0688522309064865</v>
      </c>
      <c r="DK286" s="53">
        <v>-0.00808073673397303</v>
      </c>
      <c r="DL286" s="53">
        <v>0.0300701148808002</v>
      </c>
      <c r="DM286" s="53">
        <v>0.0314735919237137</v>
      </c>
      <c r="DN286" s="53">
        <v>0.031551655381918</v>
      </c>
      <c r="DO286" s="53">
        <v>0.0331654958426952</v>
      </c>
      <c r="DP286" s="53">
        <v>0.0257798805832863</v>
      </c>
      <c r="DQ286" s="53">
        <v>0.0314519181847572</v>
      </c>
      <c r="DR286" s="53">
        <v>0.0311617646366358</v>
      </c>
      <c r="DS286" s="53">
        <v>0.0209321547299623</v>
      </c>
      <c r="DT286" s="53">
        <v>0.0176768694072962</v>
      </c>
      <c r="DU286" s="53">
        <v>0.00880249869078398</v>
      </c>
      <c r="DV286" s="53">
        <v>0.00027889886405319</v>
      </c>
      <c r="DW286" s="53">
        <v>-0.00761058880016208</v>
      </c>
      <c r="DX286" s="53">
        <v>0.00804064981639385</v>
      </c>
      <c r="DY286" s="53">
        <v>0.0211972966790199</v>
      </c>
      <c r="DZ286" s="53">
        <v>0.00828214734792709</v>
      </c>
      <c r="EA286" s="53">
        <v>0.0172708313912153</v>
      </c>
      <c r="EB286" s="53">
        <v>0.0159001294523478</v>
      </c>
      <c r="EC286" s="53">
        <v>0.00843676459044218</v>
      </c>
      <c r="ED286" s="53">
        <v>0.00331438193097711</v>
      </c>
      <c r="EE286" s="53">
        <v>-0.00726717850193381</v>
      </c>
      <c r="EF286" s="53">
        <v>-0.012762657366693</v>
      </c>
      <c r="EG286" s="53">
        <v>0.0210219249129295</v>
      </c>
      <c r="EH286" s="53">
        <v>0.040564451366663</v>
      </c>
      <c r="EI286" s="53">
        <v>0.0440278798341751</v>
      </c>
      <c r="EJ286" s="53">
        <v>0.0542336776852608</v>
      </c>
      <c r="EK286" s="53">
        <v>0.0475774183869362</v>
      </c>
      <c r="EL286" s="53">
        <v>0.0485136955976486</v>
      </c>
      <c r="EM286" s="53">
        <v>0.0447390042245388</v>
      </c>
      <c r="EN286" s="53">
        <v>0.0467583388090134</v>
      </c>
      <c r="EO286" s="53">
        <v>0.053655456751585</v>
      </c>
      <c r="EP286" s="53">
        <v>0.0830855816602707</v>
      </c>
      <c r="EQ286" s="53">
        <v>0.0601770207285881</v>
      </c>
      <c r="ER286" s="53">
        <v>0.0615116432309151</v>
      </c>
      <c r="ES286" s="53">
        <v>0.0619512461125851</v>
      </c>
      <c r="ET286" s="53">
        <v>0.0452362149953842</v>
      </c>
      <c r="EU286" s="53">
        <v>0.0517663843929768</v>
      </c>
      <c r="EV286" s="53">
        <v>0.036563191562891</v>
      </c>
      <c r="EW286" s="53">
        <v>0.0155029958114028</v>
      </c>
      <c r="EX286" s="53">
        <v>-0.000440775416791439</v>
      </c>
    </row>
    <row r="287" s="53" customFormat="1" spans="1:154">
      <c r="A287" s="54">
        <v>601138</v>
      </c>
      <c r="B287" s="62">
        <v>601138</v>
      </c>
      <c r="C287" s="53" t="s">
        <v>857</v>
      </c>
      <c r="D287" s="55">
        <v>43851</v>
      </c>
      <c r="E287" s="53">
        <v>0.0850518420338631</v>
      </c>
      <c r="F287" s="53">
        <v>0.118601232767105</v>
      </c>
      <c r="G287" s="53">
        <v>0.105238683521748</v>
      </c>
      <c r="H287" s="53">
        <v>0.0999094396829605</v>
      </c>
      <c r="I287" s="53">
        <v>0.0995567291975021</v>
      </c>
      <c r="J287" s="53">
        <v>0.0879983752965927</v>
      </c>
      <c r="K287" s="53">
        <v>0.074646383523941</v>
      </c>
      <c r="L287" s="53">
        <v>0.0661354884505272</v>
      </c>
      <c r="M287" s="53">
        <v>0.0780193358659744</v>
      </c>
      <c r="N287" s="53">
        <v>0.0315508544445038</v>
      </c>
      <c r="O287" s="53">
        <v>-0.0144697390496731</v>
      </c>
      <c r="P287" s="53">
        <v>-0.0319276265799999</v>
      </c>
      <c r="Q287" s="53">
        <v>-0.0442870408296585</v>
      </c>
      <c r="R287" s="53">
        <v>-0.0472762063145638</v>
      </c>
      <c r="S287" s="53">
        <v>-0.0611909553408623</v>
      </c>
      <c r="T287" s="53">
        <v>-0.0919458717107773</v>
      </c>
      <c r="U287" s="53">
        <v>-0.0813061073422432</v>
      </c>
      <c r="V287" s="53">
        <v>-0.0682714208960533</v>
      </c>
      <c r="W287" s="53">
        <v>-0.100328236818314</v>
      </c>
      <c r="X287" s="53">
        <v>-0.10894288867712</v>
      </c>
      <c r="Y287" s="53">
        <v>-0.0957741215825081</v>
      </c>
      <c r="Z287" s="53">
        <v>-0.165969267487526</v>
      </c>
      <c r="AA287" s="53">
        <v>-0.193439200520515</v>
      </c>
      <c r="AB287" s="53">
        <v>-0.234958961606026</v>
      </c>
      <c r="AC287" s="53">
        <v>-0.278708577156067</v>
      </c>
      <c r="AD287" s="53">
        <v>-0.237945064902306</v>
      </c>
      <c r="AE287" s="53">
        <v>-0.242484599351883</v>
      </c>
      <c r="AF287" s="53">
        <v>-0.234328746795654</v>
      </c>
      <c r="AG287" s="53">
        <v>-0.23817940056324</v>
      </c>
      <c r="AH287" s="53">
        <v>-0.176421731710434</v>
      </c>
      <c r="AI287" s="53">
        <v>-0.211505249142647</v>
      </c>
      <c r="AJ287" s="53">
        <v>-0.22828933596611</v>
      </c>
      <c r="AK287" s="53">
        <v>-0.270837783813477</v>
      </c>
      <c r="AL287" s="53">
        <v>-0.296701818704605</v>
      </c>
      <c r="AM287" s="53">
        <v>-0.287303388118744</v>
      </c>
      <c r="AN287" s="53">
        <v>-0.270341545343399</v>
      </c>
      <c r="AO287" s="53">
        <v>-0.291884779930115</v>
      </c>
      <c r="AP287" s="53">
        <v>-0.311656177043915</v>
      </c>
      <c r="AQ287" s="53">
        <v>-0.294136136770248</v>
      </c>
      <c r="AR287" s="53">
        <v>-0.303194731473923</v>
      </c>
      <c r="AS287" s="53">
        <v>-0.290926396846771</v>
      </c>
      <c r="AT287" s="53">
        <v>-0.257398009300232</v>
      </c>
      <c r="AU287" s="53">
        <v>-0.230974391102791</v>
      </c>
      <c r="AV287" s="53">
        <v>-0.222503244876862</v>
      </c>
      <c r="AW287" s="53">
        <v>-0.21662563085556</v>
      </c>
      <c r="AX287" s="53">
        <v>-0.196009740233421</v>
      </c>
      <c r="AY287" s="53">
        <v>-0.182795733213425</v>
      </c>
      <c r="AZ287" s="53">
        <v>-0.218962043523788</v>
      </c>
      <c r="BA287" s="53">
        <v>-0.208730936050415</v>
      </c>
      <c r="BB287" s="53">
        <v>-0.235049173235893</v>
      </c>
      <c r="BC287" s="53">
        <v>0.0837242156267166</v>
      </c>
      <c r="BD287" s="53">
        <v>0.0841759219765663</v>
      </c>
      <c r="BE287" s="53">
        <v>0.0843845754861832</v>
      </c>
      <c r="BF287" s="53">
        <v>0.0648698434233665</v>
      </c>
      <c r="BG287" s="53">
        <v>0.0703609734773636</v>
      </c>
      <c r="BH287" s="53">
        <v>0.0464776381850243</v>
      </c>
      <c r="BI287" s="53">
        <v>0.0520513616502285</v>
      </c>
      <c r="BJ287" s="53">
        <v>0.025473490357399</v>
      </c>
      <c r="BK287" s="53">
        <v>0.0389847941696644</v>
      </c>
      <c r="BL287" s="53">
        <v>0.0124037154018879</v>
      </c>
      <c r="BM287" s="53">
        <v>-0.0124036371707916</v>
      </c>
      <c r="BN287" s="53">
        <v>-0.0208552479743958</v>
      </c>
      <c r="BO287" s="53">
        <v>-0.0169639401137829</v>
      </c>
      <c r="BP287" s="53">
        <v>-0.0538280494511127</v>
      </c>
      <c r="BQ287" s="53">
        <v>-0.066264733672142</v>
      </c>
      <c r="BR287" s="53">
        <v>-0.0790261626243591</v>
      </c>
      <c r="BS287" s="53">
        <v>-0.0549267195165157</v>
      </c>
      <c r="BT287" s="53">
        <v>-0.0483145751059055</v>
      </c>
      <c r="BU287" s="53">
        <v>-0.0615296959877014</v>
      </c>
      <c r="BV287" s="53">
        <v>-0.0768425464630127</v>
      </c>
      <c r="BW287" s="53">
        <v>-0.0740955621004105</v>
      </c>
      <c r="BX287" s="53">
        <v>-0.104109361767769</v>
      </c>
      <c r="BY287" s="53">
        <v>-0.123924843966961</v>
      </c>
      <c r="BZ287" s="53">
        <v>-0.14291724562645</v>
      </c>
      <c r="CA287" s="53">
        <v>-0.183330118656158</v>
      </c>
      <c r="CB287" s="53">
        <v>-0.183714017271996</v>
      </c>
      <c r="CC287" s="53">
        <v>-0.186484277248383</v>
      </c>
      <c r="CD287" s="53">
        <v>-0.185997053980827</v>
      </c>
      <c r="CE287" s="53">
        <v>-0.193770572543144</v>
      </c>
      <c r="CF287" s="53">
        <v>-0.179400712251663</v>
      </c>
      <c r="CG287" s="53">
        <v>-0.180015131831169</v>
      </c>
      <c r="CH287" s="53">
        <v>-0.196393921971321</v>
      </c>
      <c r="CI287" s="53">
        <v>-0.221349641680717</v>
      </c>
      <c r="CJ287" s="53">
        <v>-0.244101628661156</v>
      </c>
      <c r="CK287" s="53">
        <v>-0.25227826833725</v>
      </c>
      <c r="CL287" s="53">
        <v>-0.260018587112427</v>
      </c>
      <c r="CM287" s="53">
        <v>-0.275244653224945</v>
      </c>
      <c r="CN287" s="53">
        <v>-0.302862286567688</v>
      </c>
      <c r="CO287" s="53">
        <v>-0.292063862085342</v>
      </c>
      <c r="CP287" s="53">
        <v>-0.286062389612198</v>
      </c>
      <c r="CQ287" s="53">
        <v>-0.29898476600647</v>
      </c>
      <c r="CR287" s="53">
        <v>-0.307632893323898</v>
      </c>
      <c r="CS287" s="53">
        <v>-0.298612356185913</v>
      </c>
      <c r="CT287" s="53">
        <v>-0.276320606470108</v>
      </c>
      <c r="CU287" s="53">
        <v>-0.258368462324142</v>
      </c>
      <c r="CV287" s="53">
        <v>-0.250408828258514</v>
      </c>
      <c r="CW287" s="53">
        <v>-0.248822897672653</v>
      </c>
      <c r="CX287" s="53">
        <v>-0.274239718914032</v>
      </c>
      <c r="CY287" s="53">
        <v>-0.273726969957352</v>
      </c>
      <c r="CZ287" s="53">
        <v>-0.29941537976265</v>
      </c>
      <c r="DA287" s="53">
        <v>0.000375205650925636</v>
      </c>
      <c r="DB287" s="53">
        <v>0.0334728807210922</v>
      </c>
      <c r="DC287" s="53">
        <v>0.0199016854166985</v>
      </c>
      <c r="DD287" s="53">
        <v>0.0340871699154377</v>
      </c>
      <c r="DE287" s="53">
        <v>0.0282433293759823</v>
      </c>
      <c r="DF287" s="53">
        <v>0.0405683107674122</v>
      </c>
      <c r="DG287" s="53">
        <v>0.0216425992548466</v>
      </c>
      <c r="DH287" s="53">
        <v>0.0397095717489719</v>
      </c>
      <c r="DI287" s="53">
        <v>0.0380821153521538</v>
      </c>
      <c r="DJ287" s="53">
        <v>0.0181947145611048</v>
      </c>
      <c r="DK287" s="53">
        <v>-0.00301852589473128</v>
      </c>
      <c r="DL287" s="53">
        <v>-0.0120248030871153</v>
      </c>
      <c r="DM287" s="53">
        <v>-0.0282755233347416</v>
      </c>
      <c r="DN287" s="53">
        <v>0.00559942005202174</v>
      </c>
      <c r="DO287" s="53">
        <v>0.00412135571241379</v>
      </c>
      <c r="DP287" s="53">
        <v>-0.0138721317052841</v>
      </c>
      <c r="DQ287" s="53">
        <v>-0.0273318104445934</v>
      </c>
      <c r="DR287" s="53">
        <v>-0.0209092684090137</v>
      </c>
      <c r="DS287" s="53">
        <v>-0.0397509634494781</v>
      </c>
      <c r="DT287" s="53">
        <v>-0.0330527648329735</v>
      </c>
      <c r="DU287" s="53">
        <v>-0.0226309821009636</v>
      </c>
      <c r="DV287" s="53">
        <v>-0.0628123208880424</v>
      </c>
      <c r="DW287" s="53">
        <v>-0.0704667866230011</v>
      </c>
      <c r="DX287" s="53">
        <v>-0.0929941460490227</v>
      </c>
      <c r="DY287" s="53">
        <v>-0.0963308736681938</v>
      </c>
      <c r="DZ287" s="53">
        <v>-0.055183470249176</v>
      </c>
      <c r="EA287" s="53">
        <v>-0.0569527484476566</v>
      </c>
      <c r="EB287" s="53">
        <v>-0.0492841228842735</v>
      </c>
      <c r="EC287" s="53">
        <v>-0.0453612506389618</v>
      </c>
      <c r="ED287" s="53">
        <v>0.00202655675821006</v>
      </c>
      <c r="EE287" s="53">
        <v>-0.0324425399303436</v>
      </c>
      <c r="EF287" s="53">
        <v>-0.0328478291630745</v>
      </c>
      <c r="EG287" s="53">
        <v>-0.0504405535757542</v>
      </c>
      <c r="EH287" s="53">
        <v>-0.0535526126623154</v>
      </c>
      <c r="EI287" s="53">
        <v>-0.0359775684773922</v>
      </c>
      <c r="EJ287" s="53">
        <v>-0.0112753864377737</v>
      </c>
      <c r="EK287" s="53">
        <v>-0.0175925400108099</v>
      </c>
      <c r="EL287" s="53">
        <v>-0.00974631030112505</v>
      </c>
      <c r="EM287" s="53">
        <v>-0.00302469101734459</v>
      </c>
      <c r="EN287" s="53">
        <v>-0.0180847737938166</v>
      </c>
      <c r="EO287" s="53">
        <v>0.0071059325709939</v>
      </c>
      <c r="EP287" s="53">
        <v>0.0492824763059616</v>
      </c>
      <c r="EQ287" s="53">
        <v>0.0666855424642563</v>
      </c>
      <c r="ER287" s="53">
        <v>0.052864920347929</v>
      </c>
      <c r="ES287" s="53">
        <v>0.0407904125750065</v>
      </c>
      <c r="ET287" s="53">
        <v>0.0534466542303562</v>
      </c>
      <c r="EU287" s="53">
        <v>0.0650747492909431</v>
      </c>
      <c r="EV287" s="53">
        <v>0.0543252602219582</v>
      </c>
      <c r="EW287" s="53">
        <v>0.0640436112880707</v>
      </c>
      <c r="EX287" s="53">
        <v>0.0634137913584709</v>
      </c>
    </row>
    <row r="288" s="53" customFormat="1" spans="1:154">
      <c r="A288" s="54">
        <v>601231</v>
      </c>
      <c r="B288" s="62">
        <v>601231</v>
      </c>
      <c r="C288" s="53" t="s">
        <v>860</v>
      </c>
      <c r="D288" s="55">
        <v>43851</v>
      </c>
      <c r="E288" s="53">
        <v>-0.0270958319306374</v>
      </c>
      <c r="F288" s="53">
        <v>-0.0641165673732758</v>
      </c>
      <c r="G288" s="53">
        <v>0.040235910564661</v>
      </c>
      <c r="H288" s="53">
        <v>0.0182552821934223</v>
      </c>
      <c r="I288" s="53">
        <v>-0.012927713803947</v>
      </c>
      <c r="J288" s="53">
        <v>-0.0116734495386481</v>
      </c>
      <c r="K288" s="53">
        <v>-0.0414566025137901</v>
      </c>
      <c r="L288" s="53">
        <v>-0.0832495465874672</v>
      </c>
      <c r="M288" s="53">
        <v>-0.0790226459503174</v>
      </c>
      <c r="N288" s="53">
        <v>-0.102894648909569</v>
      </c>
      <c r="O288" s="53">
        <v>-0.083067424595356</v>
      </c>
      <c r="P288" s="53">
        <v>-0.0608159750699997</v>
      </c>
      <c r="Q288" s="53">
        <v>-0.0135345002636313</v>
      </c>
      <c r="R288" s="53">
        <v>0.0459651760756969</v>
      </c>
      <c r="S288" s="53">
        <v>0.0573899075388908</v>
      </c>
      <c r="T288" s="53">
        <v>0.033578060567379</v>
      </c>
      <c r="U288" s="53">
        <v>0.0903293192386627</v>
      </c>
      <c r="V288" s="53">
        <v>0.0766475349664688</v>
      </c>
      <c r="W288" s="53">
        <v>-0.000386199448257685</v>
      </c>
      <c r="X288" s="53">
        <v>0.0122160483151674</v>
      </c>
      <c r="Y288" s="53">
        <v>-0.082548014819622</v>
      </c>
      <c r="Z288" s="53">
        <v>-0.163254722952843</v>
      </c>
      <c r="AA288" s="53">
        <v>-0.0834498852491379</v>
      </c>
      <c r="AB288" s="53">
        <v>-0.0217732489109039</v>
      </c>
      <c r="AC288" s="53">
        <v>0.055257685482502</v>
      </c>
      <c r="AD288" s="53">
        <v>0.108128815889359</v>
      </c>
      <c r="AE288" s="53">
        <v>0.112221047282219</v>
      </c>
      <c r="AF288" s="53">
        <v>0.0950732231140137</v>
      </c>
      <c r="AG288" s="53">
        <v>0.138061076402664</v>
      </c>
      <c r="AH288" s="53">
        <v>0.141961976885796</v>
      </c>
      <c r="AI288" s="53">
        <v>0.189828813076019</v>
      </c>
      <c r="AJ288" s="53">
        <v>0.189396724104881</v>
      </c>
      <c r="AK288" s="53">
        <v>0.16630782186985</v>
      </c>
      <c r="AL288" s="53">
        <v>0.158631205558777</v>
      </c>
      <c r="AM288" s="53">
        <v>0.140713214874268</v>
      </c>
      <c r="AN288" s="53">
        <v>0.159534737467766</v>
      </c>
      <c r="AO288" s="53">
        <v>0.156144946813583</v>
      </c>
      <c r="AP288" s="53">
        <v>0.108127929270267</v>
      </c>
      <c r="AQ288" s="53">
        <v>0.0616021640598774</v>
      </c>
      <c r="AR288" s="53">
        <v>0.157019630074501</v>
      </c>
      <c r="AS288" s="53">
        <v>0.145222559571266</v>
      </c>
      <c r="AT288" s="53">
        <v>0.111367501318455</v>
      </c>
      <c r="AU288" s="53">
        <v>0.124830976128578</v>
      </c>
      <c r="AV288" s="53">
        <v>0.172667428851128</v>
      </c>
      <c r="AW288" s="53">
        <v>0.172202900052071</v>
      </c>
      <c r="AX288" s="53">
        <v>0.149659126996994</v>
      </c>
      <c r="AY288" s="53">
        <v>0.145727649331093</v>
      </c>
      <c r="AZ288" s="53">
        <v>0.175815358757973</v>
      </c>
      <c r="BA288" s="53">
        <v>0.145341724157333</v>
      </c>
      <c r="BB288" s="53">
        <v>0.202225163578987</v>
      </c>
      <c r="BC288" s="53">
        <v>-0.0426268167793751</v>
      </c>
      <c r="BD288" s="53">
        <v>-0.0835970491170883</v>
      </c>
      <c r="BE288" s="53">
        <v>-0.0770925059914589</v>
      </c>
      <c r="BF288" s="53">
        <v>-0.0818454399704933</v>
      </c>
      <c r="BG288" s="53">
        <v>-0.0993002876639366</v>
      </c>
      <c r="BH288" s="53">
        <v>-0.101437285542488</v>
      </c>
      <c r="BI288" s="53">
        <v>-0.10750138759613</v>
      </c>
      <c r="BJ288" s="53">
        <v>-0.135936185717583</v>
      </c>
      <c r="BK288" s="53">
        <v>-0.118097558617592</v>
      </c>
      <c r="BL288" s="53">
        <v>-0.143399342894554</v>
      </c>
      <c r="BM288" s="53">
        <v>-0.139337226748466</v>
      </c>
      <c r="BN288" s="53">
        <v>-0.104385659098625</v>
      </c>
      <c r="BO288" s="53">
        <v>-0.0894972309470177</v>
      </c>
      <c r="BP288" s="53">
        <v>-0.0138973081484437</v>
      </c>
      <c r="BQ288" s="53">
        <v>0.00220976676791906</v>
      </c>
      <c r="BR288" s="53">
        <v>0.0147049641236663</v>
      </c>
      <c r="BS288" s="53">
        <v>0.0705766603350639</v>
      </c>
      <c r="BT288" s="53">
        <v>0.0684988647699356</v>
      </c>
      <c r="BU288" s="53">
        <v>0.0210086144506931</v>
      </c>
      <c r="BV288" s="53">
        <v>-0.00225251633673906</v>
      </c>
      <c r="BW288" s="53">
        <v>-0.0150676956400275</v>
      </c>
      <c r="BX288" s="53">
        <v>-0.0242087990045547</v>
      </c>
      <c r="BY288" s="53">
        <v>-0.0404925979673862</v>
      </c>
      <c r="BZ288" s="53">
        <v>-0.0632999986410141</v>
      </c>
      <c r="CA288" s="53">
        <v>-0.0695545598864555</v>
      </c>
      <c r="CB288" s="53">
        <v>-0.0932442173361778</v>
      </c>
      <c r="CC288" s="53">
        <v>-0.0930162891745567</v>
      </c>
      <c r="CD288" s="53">
        <v>-0.122046194970608</v>
      </c>
      <c r="CE288" s="53">
        <v>-0.107318364083767</v>
      </c>
      <c r="CF288" s="53">
        <v>-0.107227683067322</v>
      </c>
      <c r="CG288" s="53">
        <v>-0.100617311894894</v>
      </c>
      <c r="CH288" s="53">
        <v>-0.0996292009949684</v>
      </c>
      <c r="CI288" s="53">
        <v>-0.12252189218998</v>
      </c>
      <c r="CJ288" s="53">
        <v>-0.137548178434372</v>
      </c>
      <c r="CK288" s="53">
        <v>-0.150960549712181</v>
      </c>
      <c r="CL288" s="53">
        <v>-0.108721181750298</v>
      </c>
      <c r="CM288" s="53">
        <v>-0.115870095789433</v>
      </c>
      <c r="CN288" s="53">
        <v>-0.144589588046074</v>
      </c>
      <c r="CO288" s="53">
        <v>-0.15640464425087</v>
      </c>
      <c r="CP288" s="53">
        <v>-0.150175422430038</v>
      </c>
      <c r="CQ288" s="53">
        <v>-0.178813681006432</v>
      </c>
      <c r="CR288" s="53">
        <v>-0.212943002581596</v>
      </c>
      <c r="CS288" s="53">
        <v>-0.223680928349495</v>
      </c>
      <c r="CT288" s="53">
        <v>-0.202887386083603</v>
      </c>
      <c r="CU288" s="53">
        <v>-0.188651859760284</v>
      </c>
      <c r="CV288" s="53">
        <v>-0.211939632892609</v>
      </c>
      <c r="CW288" s="53">
        <v>-0.217251092195511</v>
      </c>
      <c r="CX288" s="53">
        <v>-0.208700358867645</v>
      </c>
      <c r="CY288" s="53">
        <v>-0.22969263792038</v>
      </c>
      <c r="CZ288" s="53">
        <v>-0.235181480646133</v>
      </c>
      <c r="DA288" s="53">
        <v>-0.0304149873554707</v>
      </c>
      <c r="DB288" s="53">
        <v>-0.0264654848724604</v>
      </c>
      <c r="DC288" s="53">
        <v>0.0713824480772018</v>
      </c>
      <c r="DD288" s="53">
        <v>0.0541547499597073</v>
      </c>
      <c r="DE288" s="53">
        <v>0.040426604449749</v>
      </c>
      <c r="DF288" s="53">
        <v>0.043817862868309</v>
      </c>
      <c r="DG288" s="53">
        <v>0.0200988128781319</v>
      </c>
      <c r="DH288" s="53">
        <v>0.00674066878855228</v>
      </c>
      <c r="DI288" s="53">
        <v>-0.00687105767428875</v>
      </c>
      <c r="DJ288" s="53">
        <v>-0.00544127076864243</v>
      </c>
      <c r="DK288" s="53">
        <v>0.0103238336741924</v>
      </c>
      <c r="DL288" s="53">
        <v>-0.00237628631293774</v>
      </c>
      <c r="DM288" s="53">
        <v>0.0300167594105005</v>
      </c>
      <c r="DN288" s="53">
        <v>0.0139165110886097</v>
      </c>
      <c r="DO288" s="53">
        <v>0.00923416949808598</v>
      </c>
      <c r="DP288" s="53">
        <v>-0.0270728748291731</v>
      </c>
      <c r="DQ288" s="53">
        <v>-0.0261933170258999</v>
      </c>
      <c r="DR288" s="53">
        <v>-0.0377973020076752</v>
      </c>
      <c r="DS288" s="53">
        <v>-0.0673407837748528</v>
      </c>
      <c r="DT288" s="53">
        <v>-0.0314774066209793</v>
      </c>
      <c r="DU288" s="53">
        <v>-0.11342629045248</v>
      </c>
      <c r="DV288" s="53">
        <v>-0.184991896152496</v>
      </c>
      <c r="DW288" s="53">
        <v>-0.0889032557606697</v>
      </c>
      <c r="DX288" s="53">
        <v>-0.00441922387108207</v>
      </c>
      <c r="DY288" s="53">
        <v>0.0788662731647491</v>
      </c>
      <c r="DZ288" s="53">
        <v>0.155427053570747</v>
      </c>
      <c r="EA288" s="53">
        <v>0.159291356801987</v>
      </c>
      <c r="EB288" s="53">
        <v>0.171173438429832</v>
      </c>
      <c r="EC288" s="53">
        <v>0.199433460831642</v>
      </c>
      <c r="ED288" s="53">
        <v>0.203243687748909</v>
      </c>
      <c r="EE288" s="53">
        <v>0.244500145316124</v>
      </c>
      <c r="EF288" s="53">
        <v>0.243079945445061</v>
      </c>
      <c r="EG288" s="53">
        <v>0.242883741855621</v>
      </c>
      <c r="EH288" s="53">
        <v>0.25023341178894</v>
      </c>
      <c r="EI288" s="53">
        <v>0.245727807283401</v>
      </c>
      <c r="EJ288" s="53">
        <v>0.222309947013855</v>
      </c>
      <c r="EK288" s="53">
        <v>0.226069077849388</v>
      </c>
      <c r="EL288" s="53">
        <v>0.206771537661552</v>
      </c>
      <c r="EM288" s="53">
        <v>0.172060832381248</v>
      </c>
      <c r="EN288" s="53">
        <v>0.26124906539917</v>
      </c>
      <c r="EO288" s="53">
        <v>0.278090268373489</v>
      </c>
      <c r="EP288" s="53">
        <v>0.278364539146423</v>
      </c>
      <c r="EQ288" s="53">
        <v>0.302565932273865</v>
      </c>
      <c r="ER288" s="53">
        <v>0.329608857631683</v>
      </c>
      <c r="ES288" s="53">
        <v>0.314908772706985</v>
      </c>
      <c r="ET288" s="53">
        <v>0.315652787685394</v>
      </c>
      <c r="EU288" s="53">
        <v>0.317032754421234</v>
      </c>
      <c r="EV288" s="53">
        <v>0.338569760322571</v>
      </c>
      <c r="EW288" s="53">
        <v>0.329088389873505</v>
      </c>
      <c r="EX288" s="53">
        <v>0.391460686922073</v>
      </c>
    </row>
    <row r="289" s="53" customFormat="1" spans="1:154">
      <c r="A289" s="54">
        <v>601869</v>
      </c>
      <c r="B289" s="62">
        <v>601869</v>
      </c>
      <c r="C289" s="53" t="s">
        <v>863</v>
      </c>
      <c r="D289" s="55">
        <v>43851</v>
      </c>
      <c r="E289" s="53">
        <v>0.00630369689315557</v>
      </c>
      <c r="F289" s="53">
        <v>-0.0112471440806985</v>
      </c>
      <c r="G289" s="53">
        <v>-0.0163115933537483</v>
      </c>
      <c r="H289" s="53">
        <v>-0.0284404270350933</v>
      </c>
      <c r="I289" s="53">
        <v>-0.0567394979298115</v>
      </c>
      <c r="J289" s="53">
        <v>-0.100675471127033</v>
      </c>
      <c r="K289" s="53">
        <v>-0.0933385267853737</v>
      </c>
      <c r="L289" s="53">
        <v>-0.0774885565042496</v>
      </c>
      <c r="M289" s="53">
        <v>-0.0395704805850983</v>
      </c>
      <c r="N289" s="53">
        <v>-0.0401103422045708</v>
      </c>
      <c r="O289" s="53">
        <v>-0.0275413319468498</v>
      </c>
      <c r="P289" s="53">
        <v>-0.0421531312167645</v>
      </c>
      <c r="Q289" s="53">
        <v>-0.0538457557559013</v>
      </c>
      <c r="R289" s="53">
        <v>-0.0785585418343544</v>
      </c>
      <c r="S289" s="53">
        <v>-0.065615139901638</v>
      </c>
      <c r="T289" s="53">
        <v>-0.0600945129990578</v>
      </c>
      <c r="U289" s="53">
        <v>-0.0592183656990528</v>
      </c>
      <c r="V289" s="53">
        <v>0.0150553472340107</v>
      </c>
      <c r="W289" s="53">
        <v>0.035599697381258</v>
      </c>
      <c r="X289" s="53">
        <v>0.0551286228001118</v>
      </c>
      <c r="Y289" s="53">
        <v>0.0378121584653854</v>
      </c>
      <c r="Z289" s="53">
        <v>0.0226543806493282</v>
      </c>
      <c r="AA289" s="53">
        <v>0.0480608902871609</v>
      </c>
      <c r="AB289" s="53">
        <v>0.0571508593857288</v>
      </c>
      <c r="AC289" s="53">
        <v>0.0497975125908852</v>
      </c>
      <c r="AD289" s="53">
        <v>0.0241591390222311</v>
      </c>
      <c r="AE289" s="53">
        <v>0.00336740585044026</v>
      </c>
      <c r="AF289" s="53">
        <v>0.0357056483626366</v>
      </c>
      <c r="AG289" s="53">
        <v>0.124252781271935</v>
      </c>
      <c r="AH289" s="53">
        <v>0.133780464529991</v>
      </c>
      <c r="AI289" s="53">
        <v>0.218216195702553</v>
      </c>
      <c r="AJ289" s="53">
        <v>0.217609062790871</v>
      </c>
      <c r="AK289" s="53">
        <v>0.179228156805038</v>
      </c>
      <c r="AL289" s="53">
        <v>0.205344945192337</v>
      </c>
      <c r="AM289" s="53">
        <v>0.155012309551239</v>
      </c>
      <c r="AN289" s="53">
        <v>0.182169526815414</v>
      </c>
      <c r="AO289" s="53">
        <v>0.154796198010445</v>
      </c>
      <c r="AP289" s="53">
        <v>0.158452317118645</v>
      </c>
      <c r="AQ289" s="53">
        <v>0.138123542070389</v>
      </c>
      <c r="AR289" s="53">
        <v>0.134904339909554</v>
      </c>
      <c r="AS289" s="53">
        <v>0.11681454628706</v>
      </c>
      <c r="AT289" s="53">
        <v>0.105914652347565</v>
      </c>
      <c r="AU289" s="53">
        <v>0.0712171420454979</v>
      </c>
      <c r="AV289" s="53">
        <v>0.0443390272557735</v>
      </c>
      <c r="AW289" s="53">
        <v>0.0324452519416809</v>
      </c>
      <c r="AX289" s="53">
        <v>0.0461529791355133</v>
      </c>
      <c r="AY289" s="53">
        <v>0.0410382673144341</v>
      </c>
      <c r="AZ289" s="53">
        <v>0.0226551908999681</v>
      </c>
      <c r="BA289" s="53">
        <v>0.024718789383769</v>
      </c>
      <c r="BB289" s="53">
        <v>0.0270343702286482</v>
      </c>
      <c r="BC289" s="53">
        <v>-0.00872725620865822</v>
      </c>
      <c r="BD289" s="53">
        <v>-0.0198720134794712</v>
      </c>
      <c r="BE289" s="53">
        <v>-0.0231074206531048</v>
      </c>
      <c r="BF289" s="53">
        <v>-0.049130879342556</v>
      </c>
      <c r="BG289" s="53">
        <v>-0.067349761724472</v>
      </c>
      <c r="BH289" s="53">
        <v>-0.0864515602588654</v>
      </c>
      <c r="BI289" s="53">
        <v>-0.0694435983896255</v>
      </c>
      <c r="BJ289" s="53">
        <v>-0.0742828249931335</v>
      </c>
      <c r="BK289" s="53">
        <v>-0.0695241093635559</v>
      </c>
      <c r="BL289" s="53">
        <v>-0.072022058069706</v>
      </c>
      <c r="BM289" s="53">
        <v>-0.05280402302742</v>
      </c>
      <c r="BN289" s="53">
        <v>-0.0556915476918221</v>
      </c>
      <c r="BO289" s="53">
        <v>-0.0645472183823586</v>
      </c>
      <c r="BP289" s="53">
        <v>-0.0790553390979767</v>
      </c>
      <c r="BQ289" s="53">
        <v>-0.0814947336912155</v>
      </c>
      <c r="BR289" s="53">
        <v>-0.0963884741067886</v>
      </c>
      <c r="BS289" s="53">
        <v>-0.0904782637953758</v>
      </c>
      <c r="BT289" s="53">
        <v>-0.0126391779631376</v>
      </c>
      <c r="BU289" s="53">
        <v>0.0195197258144617</v>
      </c>
      <c r="BV289" s="53">
        <v>0.0276079308241606</v>
      </c>
      <c r="BW289" s="53">
        <v>0.013678889721632</v>
      </c>
      <c r="BX289" s="53">
        <v>0.00635581091046333</v>
      </c>
      <c r="BY289" s="53">
        <v>0.0429557748138905</v>
      </c>
      <c r="BZ289" s="53">
        <v>0.0508701205253601</v>
      </c>
      <c r="CA289" s="53">
        <v>0.0433567576110363</v>
      </c>
      <c r="CB289" s="53">
        <v>0.0293274205178022</v>
      </c>
      <c r="CC289" s="53">
        <v>0.00532803870737553</v>
      </c>
      <c r="CD289" s="53">
        <v>0.0466432049870491</v>
      </c>
      <c r="CE289" s="53">
        <v>0.123143263161182</v>
      </c>
      <c r="CF289" s="53">
        <v>0.138801440596581</v>
      </c>
      <c r="CG289" s="53">
        <v>0.210373535752296</v>
      </c>
      <c r="CH289" s="53">
        <v>0.213385924696922</v>
      </c>
      <c r="CI289" s="53">
        <v>0.171415776014328</v>
      </c>
      <c r="CJ289" s="53">
        <v>0.214378103613853</v>
      </c>
      <c r="CK289" s="53">
        <v>0.172643512487411</v>
      </c>
      <c r="CL289" s="53">
        <v>0.191171854734421</v>
      </c>
      <c r="CM289" s="53">
        <v>0.160679072141647</v>
      </c>
      <c r="CN289" s="53">
        <v>0.180102899670601</v>
      </c>
      <c r="CO289" s="53">
        <v>0.165706321597099</v>
      </c>
      <c r="CP289" s="53">
        <v>0.144398525357246</v>
      </c>
      <c r="CQ289" s="53">
        <v>0.108075939118862</v>
      </c>
      <c r="CR289" s="53">
        <v>0.100247979164124</v>
      </c>
      <c r="CS289" s="53">
        <v>0.0658127814531326</v>
      </c>
      <c r="CT289" s="53">
        <v>0.0390073880553246</v>
      </c>
      <c r="CU289" s="53">
        <v>0.0297753643244505</v>
      </c>
      <c r="CV289" s="53">
        <v>0.0427091978490353</v>
      </c>
      <c r="CW289" s="53">
        <v>0.0301631595939398</v>
      </c>
      <c r="CX289" s="53">
        <v>0.0182773694396019</v>
      </c>
      <c r="CY289" s="53">
        <v>0.0295772831887007</v>
      </c>
      <c r="CZ289" s="53">
        <v>0.0282675549387932</v>
      </c>
      <c r="DA289" s="53">
        <v>0.0106253921985626</v>
      </c>
      <c r="DB289" s="53">
        <v>0.00421930849552155</v>
      </c>
      <c r="DC289" s="53">
        <v>0.002390265930444</v>
      </c>
      <c r="DD289" s="53">
        <v>0.0162848904728889</v>
      </c>
      <c r="DE289" s="53">
        <v>0.00620470242574811</v>
      </c>
      <c r="DF289" s="53">
        <v>-0.0186294764280319</v>
      </c>
      <c r="DG289" s="53">
        <v>-0.0283004846423864</v>
      </c>
      <c r="DH289" s="53">
        <v>-0.00761129008606076</v>
      </c>
      <c r="DI289" s="53">
        <v>0.0255480706691742</v>
      </c>
      <c r="DJ289" s="53">
        <v>0.0275061577558517</v>
      </c>
      <c r="DK289" s="53">
        <v>0.0208571292459965</v>
      </c>
      <c r="DL289" s="53">
        <v>0.00913285277783871</v>
      </c>
      <c r="DM289" s="53">
        <v>0.00629589939489961</v>
      </c>
      <c r="DN289" s="53">
        <v>-0.00390876410529017</v>
      </c>
      <c r="DO289" s="53">
        <v>0.0114740300923586</v>
      </c>
      <c r="DP289" s="53">
        <v>0.0318884029984474</v>
      </c>
      <c r="DQ289" s="53">
        <v>0.0268543343991041</v>
      </c>
      <c r="DR289" s="53">
        <v>0.0232889633625746</v>
      </c>
      <c r="DS289" s="53">
        <v>0.0116744115948677</v>
      </c>
      <c r="DT289" s="53">
        <v>0.0231151320040226</v>
      </c>
      <c r="DU289" s="53">
        <v>0.0197277087718248</v>
      </c>
      <c r="DV289" s="53">
        <v>0.0118930079042912</v>
      </c>
      <c r="DW289" s="53">
        <v>0.000699555967003107</v>
      </c>
      <c r="DX289" s="53">
        <v>0.00187517842277884</v>
      </c>
      <c r="DY289" s="53">
        <v>0.00203519454225898</v>
      </c>
      <c r="DZ289" s="53">
        <v>-0.00957384146749973</v>
      </c>
      <c r="EA289" s="53">
        <v>-0.00636619376018643</v>
      </c>
      <c r="EB289" s="53">
        <v>-0.0153431203216314</v>
      </c>
      <c r="EC289" s="53">
        <v>-0.00329604232683778</v>
      </c>
      <c r="ED289" s="53">
        <v>-0.0094265379011631</v>
      </c>
      <c r="EE289" s="53">
        <v>0.00343710137531161</v>
      </c>
      <c r="EF289" s="53">
        <v>-0.000182428862899542</v>
      </c>
      <c r="EG289" s="53">
        <v>0.00340681592933834</v>
      </c>
      <c r="EH289" s="53">
        <v>-0.0134387267753482</v>
      </c>
      <c r="EI289" s="53">
        <v>-0.0220367759466171</v>
      </c>
      <c r="EJ289" s="53">
        <v>-0.0134078906849027</v>
      </c>
      <c r="EK289" s="53">
        <v>-0.0102884313091636</v>
      </c>
      <c r="EL289" s="53">
        <v>-0.0260561406612396</v>
      </c>
      <c r="EM289" s="53">
        <v>-0.0319883413612843</v>
      </c>
      <c r="EN289" s="53">
        <v>-0.013899746350944</v>
      </c>
      <c r="EO289" s="53">
        <v>0.00433304067701101</v>
      </c>
      <c r="EP289" s="53">
        <v>0.00126111577264965</v>
      </c>
      <c r="EQ289" s="53">
        <v>0.000998793868348002</v>
      </c>
      <c r="ER289" s="53">
        <v>0.000926079927012324</v>
      </c>
      <c r="ES289" s="53">
        <v>-0.00173567258752882</v>
      </c>
      <c r="ET289" s="53">
        <v>-0.000961778918281198</v>
      </c>
      <c r="EU289" s="53">
        <v>0.00646954774856567</v>
      </c>
      <c r="EV289" s="53">
        <v>-2.77396757155657e-5</v>
      </c>
      <c r="EW289" s="53">
        <v>-0.00926405470818281</v>
      </c>
      <c r="EX289" s="53">
        <v>-0.00563874561339617</v>
      </c>
    </row>
    <row r="290" s="53" customFormat="1" spans="1:154">
      <c r="A290" s="54">
        <v>603002</v>
      </c>
      <c r="B290" s="62">
        <v>603002</v>
      </c>
      <c r="C290" s="53" t="s">
        <v>1212</v>
      </c>
      <c r="D290" s="55">
        <v>43851</v>
      </c>
      <c r="E290" s="53">
        <v>0.0242510363459587</v>
      </c>
      <c r="F290" s="53">
        <v>0.0363080017268658</v>
      </c>
      <c r="G290" s="53">
        <v>0.00821770634502172</v>
      </c>
      <c r="H290" s="53">
        <v>0.0151800038293004</v>
      </c>
      <c r="I290" s="53">
        <v>-0.00764096062630415</v>
      </c>
      <c r="J290" s="53">
        <v>-0.00246536638587713</v>
      </c>
      <c r="K290" s="53">
        <v>-0.0131500083953142</v>
      </c>
      <c r="L290" s="53">
        <v>-0.00302358902990818</v>
      </c>
      <c r="M290" s="53">
        <v>-0.011818666011095</v>
      </c>
      <c r="N290" s="53">
        <v>0.025052260607481</v>
      </c>
      <c r="O290" s="53">
        <v>0.0959494113922119</v>
      </c>
      <c r="P290" s="53">
        <v>0.0571399182081223</v>
      </c>
      <c r="Q290" s="53">
        <v>0.04409459233284</v>
      </c>
      <c r="R290" s="53">
        <v>0.0115507580339909</v>
      </c>
      <c r="S290" s="53">
        <v>0.0193801168352365</v>
      </c>
      <c r="T290" s="53">
        <v>0.0198291204869747</v>
      </c>
      <c r="U290" s="53">
        <v>0.0417161248624325</v>
      </c>
      <c r="V290" s="53">
        <v>0.0532906986773014</v>
      </c>
      <c r="W290" s="53">
        <v>0.0443248338997364</v>
      </c>
      <c r="X290" s="53">
        <v>0.0238497741520405</v>
      </c>
      <c r="Y290" s="53">
        <v>0.0305144879966974</v>
      </c>
      <c r="Z290" s="53">
        <v>0.00858325976878405</v>
      </c>
      <c r="AA290" s="53">
        <v>0.00459413882344961</v>
      </c>
      <c r="AB290" s="53">
        <v>0.0163900963962078</v>
      </c>
      <c r="AC290" s="53">
        <v>0.137160643935204</v>
      </c>
      <c r="AD290" s="53">
        <v>0.218068391084671</v>
      </c>
      <c r="AE290" s="53">
        <v>0.132701471447945</v>
      </c>
      <c r="AF290" s="53">
        <v>0.080361507833004</v>
      </c>
      <c r="AG290" s="53">
        <v>-0.00534585770219564</v>
      </c>
      <c r="AH290" s="53">
        <v>0.0039979494176805</v>
      </c>
      <c r="AI290" s="53">
        <v>-0.0461215414106846</v>
      </c>
      <c r="AJ290" s="53">
        <v>-0.0421863682568073</v>
      </c>
      <c r="AK290" s="53">
        <v>-0.035619992762804</v>
      </c>
      <c r="AL290" s="53">
        <v>-0.0414005182683468</v>
      </c>
      <c r="AM290" s="53">
        <v>-0.0375365801155567</v>
      </c>
      <c r="AN290" s="53">
        <v>-0.0313651822507381</v>
      </c>
      <c r="AO290" s="53">
        <v>-0.0621710792183876</v>
      </c>
      <c r="AP290" s="53">
        <v>-0.0641633570194244</v>
      </c>
      <c r="AQ290" s="53">
        <v>-0.043064720928669</v>
      </c>
      <c r="AR290" s="53">
        <v>-0.0368347726762295</v>
      </c>
      <c r="AS290" s="53">
        <v>-0.0266382806003094</v>
      </c>
      <c r="AT290" s="53">
        <v>0.00854419823735952</v>
      </c>
      <c r="AU290" s="53">
        <v>-0.00199529086239636</v>
      </c>
      <c r="AV290" s="53">
        <v>-0.0193095672875643</v>
      </c>
      <c r="AW290" s="53">
        <v>-0.026369160041213</v>
      </c>
      <c r="AX290" s="53">
        <v>-0.0462145023047924</v>
      </c>
      <c r="AY290" s="53">
        <v>-0.0602544881403446</v>
      </c>
      <c r="AZ290" s="53">
        <v>-0.0822172835469246</v>
      </c>
      <c r="BA290" s="53">
        <v>-0.079985536634922</v>
      </c>
      <c r="BB290" s="53">
        <v>-0.0558251515030861</v>
      </c>
      <c r="BC290" s="53">
        <v>-0.0075445594266057</v>
      </c>
      <c r="BD290" s="53">
        <v>-0.00988431368023157</v>
      </c>
      <c r="BE290" s="53">
        <v>-0.0297528281807899</v>
      </c>
      <c r="BF290" s="53">
        <v>-0.0134308645501733</v>
      </c>
      <c r="BG290" s="53">
        <v>-0.0280026160180569</v>
      </c>
      <c r="BH290" s="53">
        <v>-0.0389647148549557</v>
      </c>
      <c r="BI290" s="53">
        <v>-0.0392607748508453</v>
      </c>
      <c r="BJ290" s="53">
        <v>-0.0440239273011684</v>
      </c>
      <c r="BK290" s="53">
        <v>-0.0378004685044289</v>
      </c>
      <c r="BL290" s="53">
        <v>0.00270960759371519</v>
      </c>
      <c r="BM290" s="53">
        <v>0.0804341956973076</v>
      </c>
      <c r="BN290" s="53">
        <v>0.0497946031391621</v>
      </c>
      <c r="BO290" s="53">
        <v>0.0370842963457108</v>
      </c>
      <c r="BP290" s="53">
        <v>0.0263002701103687</v>
      </c>
      <c r="BQ290" s="53">
        <v>0.0347330570220947</v>
      </c>
      <c r="BR290" s="53">
        <v>0.0151829142123461</v>
      </c>
      <c r="BS290" s="53">
        <v>0.0336566567420959</v>
      </c>
      <c r="BT290" s="53">
        <v>0.0299646332859993</v>
      </c>
      <c r="BU290" s="53">
        <v>0.00988370180130005</v>
      </c>
      <c r="BV290" s="53">
        <v>0.00133089162409306</v>
      </c>
      <c r="BW290" s="53">
        <v>-0.00646884832531214</v>
      </c>
      <c r="BX290" s="53">
        <v>-0.0272171013057232</v>
      </c>
      <c r="BY290" s="53">
        <v>-0.0135855572298169</v>
      </c>
      <c r="BZ290" s="53">
        <v>0.00734514277428389</v>
      </c>
      <c r="CA290" s="53">
        <v>0.121333055198193</v>
      </c>
      <c r="CB290" s="53">
        <v>0.204041436314583</v>
      </c>
      <c r="CC290" s="53">
        <v>0.0924168080091476</v>
      </c>
      <c r="CD290" s="53">
        <v>0.0317592322826385</v>
      </c>
      <c r="CE290" s="53">
        <v>-0.0457111820578575</v>
      </c>
      <c r="CF290" s="53">
        <v>-0.0392578616738319</v>
      </c>
      <c r="CG290" s="53">
        <v>-0.0798536464571953</v>
      </c>
      <c r="CH290" s="53">
        <v>-0.0661611706018448</v>
      </c>
      <c r="CI290" s="53">
        <v>-0.0589102804660797</v>
      </c>
      <c r="CJ290" s="53">
        <v>-0.0602650456130505</v>
      </c>
      <c r="CK290" s="53">
        <v>-0.0541756339371204</v>
      </c>
      <c r="CL290" s="53">
        <v>-0.050394669175148</v>
      </c>
      <c r="CM290" s="53">
        <v>-0.0683660134673119</v>
      </c>
      <c r="CN290" s="53">
        <v>-0.0751044079661369</v>
      </c>
      <c r="CO290" s="53">
        <v>-0.0572110451757908</v>
      </c>
      <c r="CP290" s="53">
        <v>-0.0776475965976715</v>
      </c>
      <c r="CQ290" s="53">
        <v>-0.0751419216394424</v>
      </c>
      <c r="CR290" s="53">
        <v>-0.0491810590028763</v>
      </c>
      <c r="CS290" s="53">
        <v>-0.0509202778339386</v>
      </c>
      <c r="CT290" s="53">
        <v>-0.063302107155323</v>
      </c>
      <c r="CU290" s="53">
        <v>-0.0682291910052299</v>
      </c>
      <c r="CV290" s="53">
        <v>-0.0753333643078804</v>
      </c>
      <c r="CW290" s="53">
        <v>-0.0888910442590713</v>
      </c>
      <c r="CX290" s="53">
        <v>-0.104829594492912</v>
      </c>
      <c r="CY290" s="53">
        <v>-0.0957045033574104</v>
      </c>
      <c r="CZ290" s="53">
        <v>-0.0816066712141037</v>
      </c>
      <c r="DA290" s="53">
        <v>0.0126217752695084</v>
      </c>
      <c r="DB290" s="53">
        <v>0.0270184949040413</v>
      </c>
      <c r="DC290" s="53">
        <v>0.0187967158854008</v>
      </c>
      <c r="DD290" s="53">
        <v>0.00943704880774021</v>
      </c>
      <c r="DE290" s="53">
        <v>0.00118783488869667</v>
      </c>
      <c r="DF290" s="53">
        <v>0.0173255279660225</v>
      </c>
      <c r="DG290" s="53">
        <v>0.00693694595247507</v>
      </c>
      <c r="DH290" s="53">
        <v>0.0218265168368816</v>
      </c>
      <c r="DI290" s="53">
        <v>0.00680798385292292</v>
      </c>
      <c r="DJ290" s="53">
        <v>0.00316883437335491</v>
      </c>
      <c r="DK290" s="53">
        <v>-0.00365860434249043</v>
      </c>
      <c r="DL290" s="53">
        <v>-0.0118285045027733</v>
      </c>
      <c r="DM290" s="53">
        <v>-0.0121635235846043</v>
      </c>
      <c r="DN290" s="53">
        <v>-0.0339233316481113</v>
      </c>
      <c r="DO290" s="53">
        <v>-0.0345267578959465</v>
      </c>
      <c r="DP290" s="53">
        <v>-0.0145276132971048</v>
      </c>
      <c r="DQ290" s="53">
        <v>-0.0111143551766872</v>
      </c>
      <c r="DR290" s="53">
        <v>0.00415224628522992</v>
      </c>
      <c r="DS290" s="53">
        <v>0.0152673125267029</v>
      </c>
      <c r="DT290" s="53">
        <v>0.00334506342187524</v>
      </c>
      <c r="DU290" s="53">
        <v>0.0178095176815987</v>
      </c>
      <c r="DV290" s="53">
        <v>0.0166265424340963</v>
      </c>
      <c r="DW290" s="53">
        <v>-0.000994123518466949</v>
      </c>
      <c r="DX290" s="53">
        <v>-0.0101288668811321</v>
      </c>
      <c r="DY290" s="53">
        <v>-0.00334623269736767</v>
      </c>
      <c r="DZ290" s="53">
        <v>-0.00514686573296785</v>
      </c>
      <c r="EA290" s="53">
        <v>0.0211108364164829</v>
      </c>
      <c r="EB290" s="53">
        <v>0.0294284541159868</v>
      </c>
      <c r="EC290" s="53">
        <v>0.021191505715251</v>
      </c>
      <c r="ED290" s="53">
        <v>0.0240819901227951</v>
      </c>
      <c r="EE290" s="53">
        <v>0.0145582854747772</v>
      </c>
      <c r="EF290" s="53">
        <v>0.00480097765102983</v>
      </c>
      <c r="EG290" s="53">
        <v>0.00411646720021963</v>
      </c>
      <c r="EH290" s="53">
        <v>-0.000309293391183019</v>
      </c>
      <c r="EI290" s="53">
        <v>-0.00253476668149233</v>
      </c>
      <c r="EJ290" s="53">
        <v>-0.000144332181662321</v>
      </c>
      <c r="EK290" s="53">
        <v>-0.0129788890480995</v>
      </c>
      <c r="EL290" s="53">
        <v>-0.00823276862502098</v>
      </c>
      <c r="EM290" s="53">
        <v>-0.00502749532461166</v>
      </c>
      <c r="EN290" s="53">
        <v>0.0216390006244183</v>
      </c>
      <c r="EO290" s="53">
        <v>0.0293298214673996</v>
      </c>
      <c r="EP290" s="53">
        <v>0.0385514385998249</v>
      </c>
      <c r="EQ290" s="53">
        <v>0.0297511667013168</v>
      </c>
      <c r="ER290" s="53">
        <v>0.0248187202960253</v>
      </c>
      <c r="ES290" s="53">
        <v>0.0226862113922834</v>
      </c>
      <c r="ET290" s="53">
        <v>0.00994504522532225</v>
      </c>
      <c r="EU290" s="53">
        <v>0.00946273189038038</v>
      </c>
      <c r="EV290" s="53">
        <v>0.00343849346973002</v>
      </c>
      <c r="EW290" s="53">
        <v>-0.00345485447905958</v>
      </c>
      <c r="EX290" s="53">
        <v>0.00660770293325186</v>
      </c>
    </row>
    <row r="291" s="53" customFormat="1" spans="1:154">
      <c r="A291" s="54">
        <v>603005</v>
      </c>
      <c r="B291" s="62">
        <v>603005</v>
      </c>
      <c r="C291" s="53" t="s">
        <v>866</v>
      </c>
      <c r="D291" s="55">
        <v>43851</v>
      </c>
      <c r="E291" s="53">
        <v>0.249652206897736</v>
      </c>
      <c r="F291" s="53">
        <v>0.295347303152084</v>
      </c>
      <c r="G291" s="53">
        <v>0.252646505832672</v>
      </c>
      <c r="H291" s="53">
        <v>0.325342357158661</v>
      </c>
      <c r="I291" s="53">
        <v>0.483080983161926</v>
      </c>
      <c r="J291" s="53">
        <v>0.521459519863129</v>
      </c>
      <c r="K291" s="53">
        <v>0.52407705783844</v>
      </c>
      <c r="L291" s="53">
        <v>0.392326563596725</v>
      </c>
      <c r="M291" s="53">
        <v>0.436820089817047</v>
      </c>
      <c r="N291" s="53">
        <v>0.496297299861908</v>
      </c>
      <c r="O291" s="53">
        <v>0.649088144302368</v>
      </c>
      <c r="P291" s="53">
        <v>0.744952499866486</v>
      </c>
      <c r="Q291" s="53">
        <v>0.874123394489288</v>
      </c>
      <c r="R291" s="53">
        <v>0.926060974597931</v>
      </c>
      <c r="S291" s="53">
        <v>0.837918043136597</v>
      </c>
      <c r="T291" s="53">
        <v>0.853636503219604</v>
      </c>
      <c r="U291" s="53">
        <v>0.916905581951141</v>
      </c>
      <c r="V291" s="53">
        <v>0.971029102802277</v>
      </c>
      <c r="W291" s="53">
        <v>0.937116920948029</v>
      </c>
      <c r="X291" s="53">
        <v>0.802758812904358</v>
      </c>
      <c r="Y291" s="53">
        <v>0.734177052974701</v>
      </c>
      <c r="Z291" s="53">
        <v>0.763258755207062</v>
      </c>
      <c r="AA291" s="53">
        <v>0.711452424526215</v>
      </c>
      <c r="AB291" s="53">
        <v>0.641395032405853</v>
      </c>
      <c r="AC291" s="53">
        <v>0.63968551158905</v>
      </c>
      <c r="AD291" s="53">
        <v>0.718487203121185</v>
      </c>
      <c r="AE291" s="53">
        <v>0.729136884212494</v>
      </c>
      <c r="AF291" s="53">
        <v>0.834468901157379</v>
      </c>
      <c r="AG291" s="53">
        <v>0.99722820520401</v>
      </c>
      <c r="AH291" s="53">
        <v>0.953172743320465</v>
      </c>
      <c r="AI291" s="53">
        <v>0.924494385719299</v>
      </c>
      <c r="AJ291" s="53">
        <v>0.999919712543488</v>
      </c>
      <c r="AK291" s="53">
        <v>0.911752641201019</v>
      </c>
      <c r="AL291" s="53">
        <v>0.90422797203064</v>
      </c>
      <c r="AM291" s="53">
        <v>0.837380707263947</v>
      </c>
      <c r="AN291" s="53">
        <v>0.926850855350494</v>
      </c>
      <c r="AO291" s="53">
        <v>0.949990272521973</v>
      </c>
      <c r="AP291" s="53">
        <v>1.04362046718597</v>
      </c>
      <c r="AQ291" s="53">
        <v>1.10265505313873</v>
      </c>
      <c r="AR291" s="53">
        <v>1.04962015151978</v>
      </c>
      <c r="AS291" s="53">
        <v>0.987812042236328</v>
      </c>
      <c r="AT291" s="53">
        <v>1.05577397346497</v>
      </c>
      <c r="AU291" s="53">
        <v>1.11879229545593</v>
      </c>
      <c r="AV291" s="53">
        <v>1.09844720363617</v>
      </c>
      <c r="AW291" s="53">
        <v>1.11803364753723</v>
      </c>
      <c r="AX291" s="53">
        <v>1.17154538631439</v>
      </c>
      <c r="AY291" s="53">
        <v>1.19461476802826</v>
      </c>
      <c r="AZ291" s="53">
        <v>1.20103669166565</v>
      </c>
      <c r="BA291" s="53">
        <v>1.20142507553101</v>
      </c>
      <c r="BB291" s="53">
        <v>1.15086126327515</v>
      </c>
      <c r="BC291" s="53">
        <v>0.166995167732239</v>
      </c>
      <c r="BD291" s="53">
        <v>0.147559776902199</v>
      </c>
      <c r="BE291" s="53">
        <v>0.113985434174538</v>
      </c>
      <c r="BF291" s="53">
        <v>0.155513092875481</v>
      </c>
      <c r="BG291" s="53">
        <v>0.213483452796936</v>
      </c>
      <c r="BH291" s="53">
        <v>0.216828316450119</v>
      </c>
      <c r="BI291" s="53">
        <v>0.206095039844513</v>
      </c>
      <c r="BJ291" s="53">
        <v>0.107947498559952</v>
      </c>
      <c r="BK291" s="53">
        <v>0.218913182616234</v>
      </c>
      <c r="BL291" s="53">
        <v>0.20090089738369</v>
      </c>
      <c r="BM291" s="53">
        <v>0.263622581958771</v>
      </c>
      <c r="BN291" s="53">
        <v>0.311052858829498</v>
      </c>
      <c r="BO291" s="53">
        <v>0.364673674106598</v>
      </c>
      <c r="BP291" s="53">
        <v>0.420111089944839</v>
      </c>
      <c r="BQ291" s="53">
        <v>0.386768132448196</v>
      </c>
      <c r="BR291" s="53">
        <v>0.418297618627548</v>
      </c>
      <c r="BS291" s="53">
        <v>0.495447367429733</v>
      </c>
      <c r="BT291" s="53">
        <v>0.512491583824158</v>
      </c>
      <c r="BU291" s="53">
        <v>0.476804822683334</v>
      </c>
      <c r="BV291" s="53">
        <v>0.420656263828278</v>
      </c>
      <c r="BW291" s="53">
        <v>0.309509009122849</v>
      </c>
      <c r="BX291" s="53">
        <v>0.406523376703262</v>
      </c>
      <c r="BY291" s="53">
        <v>0.369562774896622</v>
      </c>
      <c r="BZ291" s="53">
        <v>0.323432296514511</v>
      </c>
      <c r="CA291" s="53">
        <v>0.242956086993217</v>
      </c>
      <c r="CB291" s="53">
        <v>0.320402920246124</v>
      </c>
      <c r="CC291" s="53">
        <v>0.234515219926834</v>
      </c>
      <c r="CD291" s="53">
        <v>0.238944381475449</v>
      </c>
      <c r="CE291" s="53">
        <v>0.316084980964661</v>
      </c>
      <c r="CF291" s="53">
        <v>0.257702618837357</v>
      </c>
      <c r="CG291" s="53">
        <v>0.244560196995735</v>
      </c>
      <c r="CH291" s="53">
        <v>0.255548655986786</v>
      </c>
      <c r="CI291" s="53">
        <v>0.190348327159882</v>
      </c>
      <c r="CJ291" s="53">
        <v>0.203489392995834</v>
      </c>
      <c r="CK291" s="53">
        <v>0.154166176915169</v>
      </c>
      <c r="CL291" s="53">
        <v>0.178962171077728</v>
      </c>
      <c r="CM291" s="53">
        <v>0.132031351327896</v>
      </c>
      <c r="CN291" s="53">
        <v>0.129889696836472</v>
      </c>
      <c r="CO291" s="53">
        <v>0.170967385172844</v>
      </c>
      <c r="CP291" s="53">
        <v>0.14036713540554</v>
      </c>
      <c r="CQ291" s="53">
        <v>0.103871569037437</v>
      </c>
      <c r="CR291" s="53">
        <v>0.146932259202003</v>
      </c>
      <c r="CS291" s="53">
        <v>0.213329613208771</v>
      </c>
      <c r="CT291" s="53">
        <v>0.204785749316216</v>
      </c>
      <c r="CU291" s="53">
        <v>0.225093826651573</v>
      </c>
      <c r="CV291" s="53">
        <v>0.284591555595398</v>
      </c>
      <c r="CW291" s="53">
        <v>0.23916620016098</v>
      </c>
      <c r="CX291" s="53">
        <v>0.210098192095757</v>
      </c>
      <c r="CY291" s="53">
        <v>0.185291334986687</v>
      </c>
      <c r="CZ291" s="53">
        <v>0.14628741145134</v>
      </c>
      <c r="DA291" s="53">
        <v>0.151051849126816</v>
      </c>
      <c r="DB291" s="53">
        <v>0.216182321310043</v>
      </c>
      <c r="DC291" s="53">
        <v>0.207055866718292</v>
      </c>
      <c r="DD291" s="53">
        <v>0.238224059343338</v>
      </c>
      <c r="DE291" s="53">
        <v>0.337992310523987</v>
      </c>
      <c r="DF291" s="53">
        <v>0.373025983572006</v>
      </c>
      <c r="DG291" s="53">
        <v>0.386376798152924</v>
      </c>
      <c r="DH291" s="53">
        <v>0.35277384519577</v>
      </c>
      <c r="DI291" s="53">
        <v>0.286301702260971</v>
      </c>
      <c r="DJ291" s="53">
        <v>0.363791227340698</v>
      </c>
      <c r="DK291" s="53">
        <v>0.453860342502594</v>
      </c>
      <c r="DL291" s="53">
        <v>0.502294480800629</v>
      </c>
      <c r="DM291" s="53">
        <v>0.577844500541687</v>
      </c>
      <c r="DN291" s="53">
        <v>0.57434469461441</v>
      </c>
      <c r="DO291" s="53">
        <v>0.519544661045074</v>
      </c>
      <c r="DP291" s="53">
        <v>0.503733694553375</v>
      </c>
      <c r="DQ291" s="53">
        <v>0.489853024482727</v>
      </c>
      <c r="DR291" s="53">
        <v>0.526932299137115</v>
      </c>
      <c r="DS291" s="53">
        <v>0.528706908226013</v>
      </c>
      <c r="DT291" s="53">
        <v>0.450497329235077</v>
      </c>
      <c r="DU291" s="53">
        <v>0.493062824010849</v>
      </c>
      <c r="DV291" s="53">
        <v>0.425130188465118</v>
      </c>
      <c r="DW291" s="53">
        <v>0.410284399986267</v>
      </c>
      <c r="DX291" s="53">
        <v>0.386357516050339</v>
      </c>
      <c r="DY291" s="53">
        <v>0.465124249458313</v>
      </c>
      <c r="DZ291" s="53">
        <v>0.466479063034058</v>
      </c>
      <c r="EA291" s="53">
        <v>0.563016474246979</v>
      </c>
      <c r="EB291" s="53">
        <v>0.66391932964325</v>
      </c>
      <c r="EC291" s="53">
        <v>0.749538004398346</v>
      </c>
      <c r="ED291" s="53">
        <v>0.763864934444427</v>
      </c>
      <c r="EE291" s="53">
        <v>0.748328983783722</v>
      </c>
      <c r="EF291" s="53">
        <v>0.812765836715698</v>
      </c>
      <c r="EG291" s="53">
        <v>0.789799153804779</v>
      </c>
      <c r="EH291" s="53">
        <v>0.769133388996124</v>
      </c>
      <c r="EI291" s="53">
        <v>0.751609325408936</v>
      </c>
      <c r="EJ291" s="53">
        <v>0.816283464431763</v>
      </c>
      <c r="EK291" s="53">
        <v>0.886353731155396</v>
      </c>
      <c r="EL291" s="53">
        <v>0.982125580310822</v>
      </c>
      <c r="EM291" s="53">
        <v>1.00008237361908</v>
      </c>
      <c r="EN291" s="53">
        <v>0.977647840976715</v>
      </c>
      <c r="EO291" s="53">
        <v>0.952335298061371</v>
      </c>
      <c r="EP291" s="53">
        <v>0.977236568927765</v>
      </c>
      <c r="EQ291" s="53">
        <v>0.973857522010803</v>
      </c>
      <c r="ER291" s="53">
        <v>0.962056219577789</v>
      </c>
      <c r="ES291" s="53">
        <v>0.961334586143494</v>
      </c>
      <c r="ET291" s="53">
        <v>0.955348551273346</v>
      </c>
      <c r="EU291" s="53">
        <v>1.02384328842163</v>
      </c>
      <c r="EV291" s="53">
        <v>1.05933332443237</v>
      </c>
      <c r="EW291" s="53">
        <v>1.0845285654068</v>
      </c>
      <c r="EX291" s="53">
        <v>1.07296860218048</v>
      </c>
    </row>
    <row r="292" s="53" customFormat="1" spans="1:154">
      <c r="A292" s="54">
        <v>603019</v>
      </c>
      <c r="B292" s="62">
        <v>603019</v>
      </c>
      <c r="C292" s="53" t="s">
        <v>869</v>
      </c>
      <c r="D292" s="55">
        <v>43851</v>
      </c>
      <c r="E292" s="53">
        <v>0.0327392183244228</v>
      </c>
      <c r="F292" s="53">
        <v>0.0384064354002476</v>
      </c>
      <c r="G292" s="53">
        <v>0.0437091886997223</v>
      </c>
      <c r="H292" s="53">
        <v>0.122578911483288</v>
      </c>
      <c r="I292" s="53">
        <v>0.118405230343342</v>
      </c>
      <c r="J292" s="53">
        <v>0.214287802577019</v>
      </c>
      <c r="K292" s="53">
        <v>0.289502143859863</v>
      </c>
      <c r="L292" s="53">
        <v>0.314895689487457</v>
      </c>
      <c r="M292" s="53">
        <v>0.317832618951797</v>
      </c>
      <c r="N292" s="53">
        <v>0.34158855676651</v>
      </c>
      <c r="O292" s="53">
        <v>0.328885465860367</v>
      </c>
      <c r="P292" s="53">
        <v>0.362793505191803</v>
      </c>
      <c r="Q292" s="53">
        <v>0.339904636144638</v>
      </c>
      <c r="R292" s="53">
        <v>0.340265661478043</v>
      </c>
      <c r="S292" s="53">
        <v>0.320569187402725</v>
      </c>
      <c r="T292" s="53">
        <v>0.291802704334259</v>
      </c>
      <c r="U292" s="53">
        <v>0.337835013866425</v>
      </c>
      <c r="V292" s="53">
        <v>0.355123311281204</v>
      </c>
      <c r="W292" s="53">
        <v>0.329575270414352</v>
      </c>
      <c r="X292" s="53">
        <v>0.30768021941185</v>
      </c>
      <c r="Y292" s="53">
        <v>0.27321919798851</v>
      </c>
      <c r="Z292" s="53">
        <v>0.286883383989334</v>
      </c>
      <c r="AA292" s="53">
        <v>0.29515415430069</v>
      </c>
      <c r="AB292" s="53">
        <v>0.276890069246292</v>
      </c>
      <c r="AC292" s="53">
        <v>0.278936177492142</v>
      </c>
      <c r="AD292" s="53">
        <v>0.243878394365311</v>
      </c>
      <c r="AE292" s="53">
        <v>0.223176032304764</v>
      </c>
      <c r="AF292" s="53">
        <v>0.187048450112343</v>
      </c>
      <c r="AG292" s="53">
        <v>0.200911551713943</v>
      </c>
      <c r="AH292" s="53">
        <v>0.218705847859383</v>
      </c>
      <c r="AI292" s="53">
        <v>0.216891601681709</v>
      </c>
      <c r="AJ292" s="53">
        <v>0.314964175224304</v>
      </c>
      <c r="AK292" s="53">
        <v>0.394259482622147</v>
      </c>
      <c r="AL292" s="53">
        <v>0.434263437986374</v>
      </c>
      <c r="AM292" s="53">
        <v>0.450646877288818</v>
      </c>
      <c r="AN292" s="53">
        <v>0.466462850570679</v>
      </c>
      <c r="AO292" s="53">
        <v>0.439355373382568</v>
      </c>
      <c r="AP292" s="53">
        <v>0.410705476999283</v>
      </c>
      <c r="AQ292" s="53">
        <v>0.396926552057266</v>
      </c>
      <c r="AR292" s="53">
        <v>0.387363612651825</v>
      </c>
      <c r="AS292" s="53">
        <v>0.382433384656906</v>
      </c>
      <c r="AT292" s="53">
        <v>0.447421759366989</v>
      </c>
      <c r="AU292" s="53">
        <v>0.440483868122101</v>
      </c>
      <c r="AV292" s="53">
        <v>0.442449569702148</v>
      </c>
      <c r="AW292" s="53">
        <v>0.447255522012711</v>
      </c>
      <c r="AX292" s="53">
        <v>0.514974176883698</v>
      </c>
      <c r="AY292" s="53">
        <v>0.542334854602814</v>
      </c>
      <c r="AZ292" s="53">
        <v>0.527447581291199</v>
      </c>
      <c r="BA292" s="53">
        <v>0.513326168060303</v>
      </c>
      <c r="BB292" s="53">
        <v>0.482737094163895</v>
      </c>
      <c r="BC292" s="53">
        <v>0.0496254414319992</v>
      </c>
      <c r="BD292" s="53">
        <v>0.0258757621049881</v>
      </c>
      <c r="BE292" s="53">
        <v>0.0410681739449501</v>
      </c>
      <c r="BF292" s="53">
        <v>0.0981670171022415</v>
      </c>
      <c r="BG292" s="53">
        <v>0.0679588913917542</v>
      </c>
      <c r="BH292" s="53">
        <v>0.0819572433829308</v>
      </c>
      <c r="BI292" s="53">
        <v>0.165893867611885</v>
      </c>
      <c r="BJ292" s="53">
        <v>0.173649609088898</v>
      </c>
      <c r="BK292" s="53">
        <v>0.149878144264221</v>
      </c>
      <c r="BL292" s="53">
        <v>0.182893872261047</v>
      </c>
      <c r="BM292" s="53">
        <v>0.167833432555199</v>
      </c>
      <c r="BN292" s="53">
        <v>0.198178559541702</v>
      </c>
      <c r="BO292" s="53">
        <v>0.171400517225266</v>
      </c>
      <c r="BP292" s="53">
        <v>0.175591051578522</v>
      </c>
      <c r="BQ292" s="53">
        <v>0.148213163018227</v>
      </c>
      <c r="BR292" s="53">
        <v>0.126997157931328</v>
      </c>
      <c r="BS292" s="53">
        <v>0.178191363811493</v>
      </c>
      <c r="BT292" s="53">
        <v>0.178038477897644</v>
      </c>
      <c r="BU292" s="53">
        <v>0.164547577500343</v>
      </c>
      <c r="BV292" s="53">
        <v>0.146803915500641</v>
      </c>
      <c r="BW292" s="53">
        <v>0.133574604988098</v>
      </c>
      <c r="BX292" s="53">
        <v>0.137994006276131</v>
      </c>
      <c r="BY292" s="53">
        <v>0.155491232872009</v>
      </c>
      <c r="BZ292" s="53">
        <v>0.154750391840935</v>
      </c>
      <c r="CA292" s="53">
        <v>0.142821997404099</v>
      </c>
      <c r="CB292" s="53">
        <v>0.113711699843407</v>
      </c>
      <c r="CC292" s="53">
        <v>0.0848889201879501</v>
      </c>
      <c r="CD292" s="53">
        <v>0.066711962223053</v>
      </c>
      <c r="CE292" s="53">
        <v>0.0794834420084953</v>
      </c>
      <c r="CF292" s="53">
        <v>0.0656899064779282</v>
      </c>
      <c r="CG292" s="53">
        <v>0.0805849432945251</v>
      </c>
      <c r="CH292" s="53">
        <v>0.186933040618896</v>
      </c>
      <c r="CI292" s="53">
        <v>0.257447987794876</v>
      </c>
      <c r="CJ292" s="53">
        <v>0.296312600374222</v>
      </c>
      <c r="CK292" s="53">
        <v>0.321364045143127</v>
      </c>
      <c r="CL292" s="53">
        <v>0.311113864183426</v>
      </c>
      <c r="CM292" s="53">
        <v>0.276137679815292</v>
      </c>
      <c r="CN292" s="53">
        <v>0.234040036797523</v>
      </c>
      <c r="CO292" s="53">
        <v>0.208808034658432</v>
      </c>
      <c r="CP292" s="53">
        <v>0.19013287127018</v>
      </c>
      <c r="CQ292" s="53">
        <v>0.186280399560928</v>
      </c>
      <c r="CR292" s="53">
        <v>0.239657551050186</v>
      </c>
      <c r="CS292" s="53">
        <v>0.23289068043232</v>
      </c>
      <c r="CT292" s="53">
        <v>0.245031461119652</v>
      </c>
      <c r="CU292" s="53">
        <v>0.251675248146057</v>
      </c>
      <c r="CV292" s="53">
        <v>0.289202511310577</v>
      </c>
      <c r="CW292" s="53">
        <v>0.295546621084213</v>
      </c>
      <c r="CX292" s="53">
        <v>0.272256642580032</v>
      </c>
      <c r="CY292" s="53">
        <v>0.274497956037521</v>
      </c>
      <c r="CZ292" s="53">
        <v>0.246723011136055</v>
      </c>
      <c r="DA292" s="53">
        <v>-0.0314466767013073</v>
      </c>
      <c r="DB292" s="53">
        <v>-0.00202978122979403</v>
      </c>
      <c r="DC292" s="53">
        <v>-0.0119194397702813</v>
      </c>
      <c r="DD292" s="53">
        <v>0.00985144171863794</v>
      </c>
      <c r="DE292" s="53">
        <v>0.0358858816325665</v>
      </c>
      <c r="DF292" s="53">
        <v>0.117770105600357</v>
      </c>
      <c r="DG292" s="53">
        <v>0.109047815203667</v>
      </c>
      <c r="DH292" s="53">
        <v>0.126685619354248</v>
      </c>
      <c r="DI292" s="53">
        <v>0.153394028544426</v>
      </c>
      <c r="DJ292" s="53">
        <v>0.144134223461151</v>
      </c>
      <c r="DK292" s="53">
        <v>0.146491587162018</v>
      </c>
      <c r="DL292" s="53">
        <v>0.150054484605789</v>
      </c>
      <c r="DM292" s="53">
        <v>0.153943672776222</v>
      </c>
      <c r="DN292" s="53">
        <v>0.150114133954048</v>
      </c>
      <c r="DO292" s="53">
        <v>0.157795563340187</v>
      </c>
      <c r="DP292" s="53">
        <v>0.15024508535862</v>
      </c>
      <c r="DQ292" s="53">
        <v>0.14508318901062</v>
      </c>
      <c r="DR292" s="53">
        <v>0.16252438724041</v>
      </c>
      <c r="DS292" s="53">
        <v>0.150467231869698</v>
      </c>
      <c r="DT292" s="53">
        <v>0.146315857768059</v>
      </c>
      <c r="DU292" s="53">
        <v>0.1250841319561</v>
      </c>
      <c r="DV292" s="53">
        <v>0.134328931570053</v>
      </c>
      <c r="DW292" s="53">
        <v>0.12510247528553</v>
      </c>
      <c r="DX292" s="53">
        <v>0.107579238712788</v>
      </c>
      <c r="DY292" s="53">
        <v>0.121553733944893</v>
      </c>
      <c r="DZ292" s="53">
        <v>0.115606240928173</v>
      </c>
      <c r="EA292" s="53">
        <v>0.123726658523083</v>
      </c>
      <c r="EB292" s="53">
        <v>0.105776026844978</v>
      </c>
      <c r="EC292" s="53">
        <v>0.106867656111717</v>
      </c>
      <c r="ED292" s="53">
        <v>0.138455495238304</v>
      </c>
      <c r="EE292" s="53">
        <v>0.121746212244034</v>
      </c>
      <c r="EF292" s="53">
        <v>0.113470666110516</v>
      </c>
      <c r="EG292" s="53">
        <v>0.12225104868412</v>
      </c>
      <c r="EH292" s="53">
        <v>0.123390398919582</v>
      </c>
      <c r="EI292" s="53">
        <v>0.11472237855196</v>
      </c>
      <c r="EJ292" s="53">
        <v>0.140788525342941</v>
      </c>
      <c r="EK292" s="53">
        <v>0.148657217621803</v>
      </c>
      <c r="EL292" s="53">
        <v>0.162104994058609</v>
      </c>
      <c r="EM292" s="53">
        <v>0.173558056354523</v>
      </c>
      <c r="EN292" s="53">
        <v>0.182670295238495</v>
      </c>
      <c r="EO292" s="53">
        <v>0.181592553853989</v>
      </c>
      <c r="EP292" s="53">
        <v>0.193203747272491</v>
      </c>
      <c r="EQ292" s="53">
        <v>0.19303272664547</v>
      </c>
      <c r="ER292" s="53">
        <v>0.182857662439346</v>
      </c>
      <c r="ES292" s="53">
        <v>0.181019812822342</v>
      </c>
      <c r="ET292" s="53">
        <v>0.211211174726486</v>
      </c>
      <c r="EU292" s="53">
        <v>0.23222778737545</v>
      </c>
      <c r="EV292" s="53">
        <v>0.240630477666855</v>
      </c>
      <c r="EW292" s="53">
        <v>0.224267736077309</v>
      </c>
      <c r="EX292" s="53">
        <v>0.221453621983528</v>
      </c>
    </row>
    <row r="293" s="53" customFormat="1" spans="1:154">
      <c r="A293" s="54">
        <v>603023</v>
      </c>
      <c r="B293" s="62">
        <v>603023</v>
      </c>
      <c r="C293" s="53" t="s">
        <v>872</v>
      </c>
      <c r="D293" s="55">
        <v>43851</v>
      </c>
      <c r="E293" s="53">
        <v>-0.0225919745862484</v>
      </c>
      <c r="F293" s="53">
        <v>-0.0693217515945435</v>
      </c>
      <c r="G293" s="53">
        <v>-0.103770926594734</v>
      </c>
      <c r="H293" s="53">
        <v>-0.0990990102291107</v>
      </c>
      <c r="I293" s="53">
        <v>-0.0950346738100052</v>
      </c>
      <c r="J293" s="53">
        <v>-0.130995094776154</v>
      </c>
      <c r="K293" s="53">
        <v>-0.177541479468346</v>
      </c>
      <c r="L293" s="53">
        <v>-0.186734288930893</v>
      </c>
      <c r="M293" s="53">
        <v>-0.179325327277184</v>
      </c>
      <c r="N293" s="53">
        <v>-0.190536990761757</v>
      </c>
      <c r="O293" s="53">
        <v>-0.209549531340599</v>
      </c>
      <c r="P293" s="53">
        <v>-0.190945312380791</v>
      </c>
      <c r="Q293" s="53">
        <v>-0.199589416384697</v>
      </c>
      <c r="R293" s="53">
        <v>-0.229177236557007</v>
      </c>
      <c r="S293" s="53">
        <v>-0.212702214717865</v>
      </c>
      <c r="T293" s="53">
        <v>-0.200983181595802</v>
      </c>
      <c r="U293" s="53">
        <v>-0.223768353462219</v>
      </c>
      <c r="V293" s="53">
        <v>-0.232989862561226</v>
      </c>
      <c r="W293" s="53">
        <v>-0.177936121821404</v>
      </c>
      <c r="X293" s="53">
        <v>-0.097883440554142</v>
      </c>
      <c r="Y293" s="53">
        <v>-0.147597581148148</v>
      </c>
      <c r="Z293" s="53">
        <v>-0.244121849536896</v>
      </c>
      <c r="AA293" s="53">
        <v>-0.187018603086472</v>
      </c>
      <c r="AB293" s="53">
        <v>-0.135581716895103</v>
      </c>
      <c r="AC293" s="53">
        <v>-0.157614544034004</v>
      </c>
      <c r="AD293" s="53">
        <v>-0.177343815565109</v>
      </c>
      <c r="AE293" s="53">
        <v>-0.278886258602142</v>
      </c>
      <c r="AF293" s="53">
        <v>-0.214525580406189</v>
      </c>
      <c r="AG293" s="53">
        <v>-0.0435814186930656</v>
      </c>
      <c r="AH293" s="53">
        <v>0.0582004524767399</v>
      </c>
      <c r="AI293" s="53">
        <v>0.0892795771360397</v>
      </c>
      <c r="AJ293" s="53">
        <v>0.0787815600633621</v>
      </c>
      <c r="AK293" s="53">
        <v>0.1068484634161</v>
      </c>
      <c r="AL293" s="53">
        <v>0.133655324578285</v>
      </c>
      <c r="AM293" s="53">
        <v>0.104834362864494</v>
      </c>
      <c r="AN293" s="53">
        <v>0.106661513447762</v>
      </c>
      <c r="AO293" s="53">
        <v>0.0827669501304626</v>
      </c>
      <c r="AP293" s="53">
        <v>0.0744930133223534</v>
      </c>
      <c r="AQ293" s="53">
        <v>0.0822089239954948</v>
      </c>
      <c r="AR293" s="53">
        <v>0.13818047940731</v>
      </c>
      <c r="AS293" s="53">
        <v>0.126778170466423</v>
      </c>
      <c r="AT293" s="53">
        <v>0.124807171523571</v>
      </c>
      <c r="AU293" s="53">
        <v>0.122414812445641</v>
      </c>
      <c r="AV293" s="53">
        <v>0.0901852175593376</v>
      </c>
      <c r="AW293" s="53">
        <v>0.198265090584755</v>
      </c>
      <c r="AX293" s="53">
        <v>0.19003888964653</v>
      </c>
      <c r="AY293" s="53">
        <v>0.129756569862366</v>
      </c>
      <c r="AZ293" s="53">
        <v>0.153105363249779</v>
      </c>
      <c r="BA293" s="53">
        <v>0.115414701402187</v>
      </c>
      <c r="BB293" s="53">
        <v>0.117853350937366</v>
      </c>
      <c r="BC293" s="53">
        <v>-0.0195159930735826</v>
      </c>
      <c r="BD293" s="53">
        <v>-0.0435864925384521</v>
      </c>
      <c r="BE293" s="53">
        <v>-0.0867511928081512</v>
      </c>
      <c r="BF293" s="53">
        <v>-0.0712893307209015</v>
      </c>
      <c r="BG293" s="53">
        <v>-0.0497934259474277</v>
      </c>
      <c r="BH293" s="53">
        <v>-0.0845092833042145</v>
      </c>
      <c r="BI293" s="53">
        <v>-0.111774362623692</v>
      </c>
      <c r="BJ293" s="53">
        <v>-0.0986945852637291</v>
      </c>
      <c r="BK293" s="53">
        <v>-0.0983819663524628</v>
      </c>
      <c r="BL293" s="53">
        <v>-0.105324983596802</v>
      </c>
      <c r="BM293" s="53">
        <v>-0.105681568384171</v>
      </c>
      <c r="BN293" s="53">
        <v>-0.106797188520432</v>
      </c>
      <c r="BO293" s="53">
        <v>-0.114749200642109</v>
      </c>
      <c r="BP293" s="53">
        <v>-0.135491907596588</v>
      </c>
      <c r="BQ293" s="53">
        <v>-0.121735855937004</v>
      </c>
      <c r="BR293" s="53">
        <v>-0.118434280157089</v>
      </c>
      <c r="BS293" s="53">
        <v>-0.124708898365498</v>
      </c>
      <c r="BT293" s="53">
        <v>-0.134460538625717</v>
      </c>
      <c r="BU293" s="53">
        <v>-0.041258193552494</v>
      </c>
      <c r="BV293" s="53">
        <v>0.104297675192356</v>
      </c>
      <c r="BW293" s="53">
        <v>-0.00405278755351901</v>
      </c>
      <c r="BX293" s="53">
        <v>-0.0445894673466682</v>
      </c>
      <c r="BY293" s="53">
        <v>0.0305914804339409</v>
      </c>
      <c r="BZ293" s="53">
        <v>0.107665881514549</v>
      </c>
      <c r="CA293" s="53">
        <v>0.0547652505338192</v>
      </c>
      <c r="CB293" s="53">
        <v>0.0351951345801353</v>
      </c>
      <c r="CC293" s="53">
        <v>-0.00910680927336216</v>
      </c>
      <c r="CD293" s="53">
        <v>0.0247798059135675</v>
      </c>
      <c r="CE293" s="53">
        <v>0.106965608894825</v>
      </c>
      <c r="CF293" s="53">
        <v>0.21386244893074</v>
      </c>
      <c r="CG293" s="53">
        <v>0.329716086387634</v>
      </c>
      <c r="CH293" s="53">
        <v>0.236742898821831</v>
      </c>
      <c r="CI293" s="53">
        <v>0.169927909970284</v>
      </c>
      <c r="CJ293" s="53">
        <v>0.10510677844286</v>
      </c>
      <c r="CK293" s="53">
        <v>0.0765104591846466</v>
      </c>
      <c r="CL293" s="53">
        <v>0.0805847197771072</v>
      </c>
      <c r="CM293" s="53">
        <v>0.0653068125247955</v>
      </c>
      <c r="CN293" s="53">
        <v>0.0566579215228558</v>
      </c>
      <c r="CO293" s="53">
        <v>0.0636032074689865</v>
      </c>
      <c r="CP293" s="53">
        <v>0.0780233070254326</v>
      </c>
      <c r="CQ293" s="53">
        <v>0.051830779761076</v>
      </c>
      <c r="CR293" s="53">
        <v>0.0488553382456303</v>
      </c>
      <c r="CS293" s="53">
        <v>0.0464650467038155</v>
      </c>
      <c r="CT293" s="53">
        <v>0.0160362180322409</v>
      </c>
      <c r="CU293" s="53">
        <v>0.116175688803196</v>
      </c>
      <c r="CV293" s="53">
        <v>0.115817114710808</v>
      </c>
      <c r="CW293" s="53">
        <v>0.0799837484955788</v>
      </c>
      <c r="CX293" s="53">
        <v>0.0916696935892105</v>
      </c>
      <c r="CY293" s="53">
        <v>0.0628875866532326</v>
      </c>
      <c r="CZ293" s="53">
        <v>0.0930092558264732</v>
      </c>
      <c r="DA293" s="53">
        <v>-0.0318386442959309</v>
      </c>
      <c r="DB293" s="53">
        <v>-0.054497916251421</v>
      </c>
      <c r="DC293" s="53">
        <v>-0.0457823984324932</v>
      </c>
      <c r="DD293" s="53">
        <v>-0.0565723404288292</v>
      </c>
      <c r="DE293" s="53">
        <v>-0.0740039050579071</v>
      </c>
      <c r="DF293" s="53">
        <v>-0.0752484723925591</v>
      </c>
      <c r="DG293" s="53">
        <v>-0.0945297852158546</v>
      </c>
      <c r="DH293" s="53">
        <v>-0.116802364587784</v>
      </c>
      <c r="DI293" s="53">
        <v>-0.109706021845341</v>
      </c>
      <c r="DJ293" s="53">
        <v>-0.113974660634995</v>
      </c>
      <c r="DK293" s="53">
        <v>-0.132630616426468</v>
      </c>
      <c r="DL293" s="53">
        <v>-0.112910784780979</v>
      </c>
      <c r="DM293" s="53">
        <v>-0.113602876663208</v>
      </c>
      <c r="DN293" s="53">
        <v>-0.122447989881039</v>
      </c>
      <c r="DO293" s="53">
        <v>-0.1197290122509</v>
      </c>
      <c r="DP293" s="53">
        <v>-0.111311562359333</v>
      </c>
      <c r="DQ293" s="53">
        <v>-0.127822116017342</v>
      </c>
      <c r="DR293" s="53">
        <v>-0.127291977405548</v>
      </c>
      <c r="DS293" s="53">
        <v>-0.165440589189529</v>
      </c>
      <c r="DT293" s="53">
        <v>-0.230943784117699</v>
      </c>
      <c r="DU293" s="53">
        <v>-0.172307461500168</v>
      </c>
      <c r="DV293" s="53">
        <v>-0.228295058012009</v>
      </c>
      <c r="DW293" s="53">
        <v>-0.246372759342194</v>
      </c>
      <c r="DX293" s="53">
        <v>-0.272010266780853</v>
      </c>
      <c r="DY293" s="53">
        <v>-0.241142451763153</v>
      </c>
      <c r="DZ293" s="53">
        <v>-0.241301611065865</v>
      </c>
      <c r="EA293" s="53">
        <v>-0.298542112112045</v>
      </c>
      <c r="EB293" s="53">
        <v>-0.268068045377731</v>
      </c>
      <c r="EC293" s="53">
        <v>-0.179309695959091</v>
      </c>
      <c r="ED293" s="53">
        <v>-0.184424668550491</v>
      </c>
      <c r="EE293" s="53">
        <v>-0.269199162721634</v>
      </c>
      <c r="EF293" s="53">
        <v>-0.186724007129669</v>
      </c>
      <c r="EG293" s="53">
        <v>-0.0918421074748039</v>
      </c>
      <c r="EH293" s="53">
        <v>-0.000214122701436281</v>
      </c>
      <c r="EI293" s="53">
        <v>-0.000438765157014132</v>
      </c>
      <c r="EJ293" s="53">
        <v>-0.00268587074242532</v>
      </c>
      <c r="EK293" s="53">
        <v>-0.0113025223836303</v>
      </c>
      <c r="EL293" s="53">
        <v>-0.0109275691211224</v>
      </c>
      <c r="EM293" s="53">
        <v>-0.0101569434627891</v>
      </c>
      <c r="EN293" s="53">
        <v>0.0313945114612579</v>
      </c>
      <c r="EO293" s="53">
        <v>0.0461847223341465</v>
      </c>
      <c r="EP293" s="53">
        <v>0.0471891686320305</v>
      </c>
      <c r="EQ293" s="53">
        <v>0.0471871010959148</v>
      </c>
      <c r="ER293" s="53">
        <v>0.0453863404691219</v>
      </c>
      <c r="ES293" s="53">
        <v>0.0533267334103584</v>
      </c>
      <c r="ET293" s="53">
        <v>0.045459121465683</v>
      </c>
      <c r="EU293" s="53">
        <v>0.0210101548582315</v>
      </c>
      <c r="EV293" s="53">
        <v>0.032673005014658</v>
      </c>
      <c r="EW293" s="53">
        <v>0.02376445569098</v>
      </c>
      <c r="EX293" s="53">
        <v>-0.00391856161877513</v>
      </c>
    </row>
    <row r="294" s="53" customFormat="1" spans="1:154">
      <c r="A294" s="54">
        <v>603025</v>
      </c>
      <c r="B294" s="62">
        <v>603025</v>
      </c>
      <c r="C294" s="53" t="s">
        <v>875</v>
      </c>
      <c r="D294" s="55">
        <v>43851</v>
      </c>
      <c r="E294" s="53">
        <v>0.0188932307064533</v>
      </c>
      <c r="F294" s="53">
        <v>0.00141652580350637</v>
      </c>
      <c r="G294" s="53">
        <v>-0.0140627073124051</v>
      </c>
      <c r="H294" s="53">
        <v>-0.0451956912875175</v>
      </c>
      <c r="I294" s="53">
        <v>-0.0411910340189934</v>
      </c>
      <c r="J294" s="53">
        <v>-0.046333946287632</v>
      </c>
      <c r="K294" s="53">
        <v>-0.0259854700416327</v>
      </c>
      <c r="L294" s="53">
        <v>-0.00967672094702721</v>
      </c>
      <c r="M294" s="53">
        <v>-0.0219974964857101</v>
      </c>
      <c r="N294" s="53">
        <v>-0.0221674963831902</v>
      </c>
      <c r="O294" s="53">
        <v>-0.0403676517307758</v>
      </c>
      <c r="P294" s="53">
        <v>-0.0531921871006489</v>
      </c>
      <c r="Q294" s="53">
        <v>-0.0661531239748001</v>
      </c>
      <c r="R294" s="53">
        <v>-0.0593095161020756</v>
      </c>
      <c r="S294" s="53">
        <v>-0.00191744032781571</v>
      </c>
      <c r="T294" s="53">
        <v>-0.0180296897888184</v>
      </c>
      <c r="U294" s="53">
        <v>-0.0212071910500526</v>
      </c>
      <c r="V294" s="53">
        <v>0.0082304822281003</v>
      </c>
      <c r="W294" s="53">
        <v>-0.0103556318208575</v>
      </c>
      <c r="X294" s="53">
        <v>0.0118582909926772</v>
      </c>
      <c r="Y294" s="53">
        <v>-0.0110005298629403</v>
      </c>
      <c r="Z294" s="53">
        <v>-0.0515958145260811</v>
      </c>
      <c r="AA294" s="53">
        <v>0.000399882672354579</v>
      </c>
      <c r="AB294" s="53">
        <v>0.0104694282636046</v>
      </c>
      <c r="AC294" s="53">
        <v>0.0373194850981236</v>
      </c>
      <c r="AD294" s="53">
        <v>0.00130712962709367</v>
      </c>
      <c r="AE294" s="53">
        <v>-0.00942118279635906</v>
      </c>
      <c r="AF294" s="53">
        <v>-0.0135048404335976</v>
      </c>
      <c r="AG294" s="53">
        <v>0.0413066707551479</v>
      </c>
      <c r="AH294" s="53">
        <v>0.0284901224076748</v>
      </c>
      <c r="AI294" s="53">
        <v>0.137752220034599</v>
      </c>
      <c r="AJ294" s="53">
        <v>0.123239822685719</v>
      </c>
      <c r="AK294" s="53">
        <v>0.0874037817120552</v>
      </c>
      <c r="AL294" s="53">
        <v>0.0683450177311897</v>
      </c>
      <c r="AM294" s="53">
        <v>0.177632078528404</v>
      </c>
      <c r="AN294" s="53">
        <v>0.295465588569641</v>
      </c>
      <c r="AO294" s="53">
        <v>0.283053189516068</v>
      </c>
      <c r="AP294" s="53">
        <v>0.264406859874725</v>
      </c>
      <c r="AQ294" s="53">
        <v>0.189085125923157</v>
      </c>
      <c r="AR294" s="53">
        <v>0.159032762050629</v>
      </c>
      <c r="AS294" s="53">
        <v>0.136938244104385</v>
      </c>
      <c r="AT294" s="53">
        <v>0.147375464439392</v>
      </c>
      <c r="AU294" s="53">
        <v>0.170287996530533</v>
      </c>
      <c r="AV294" s="53">
        <v>0.173749268054962</v>
      </c>
      <c r="AW294" s="53">
        <v>0.203528642654419</v>
      </c>
      <c r="AX294" s="53">
        <v>0.229861691594124</v>
      </c>
      <c r="AY294" s="53">
        <v>0.195830136537552</v>
      </c>
      <c r="AZ294" s="53">
        <v>0.189409196376801</v>
      </c>
      <c r="BA294" s="53">
        <v>0.176669389009476</v>
      </c>
      <c r="BB294" s="53">
        <v>0.166149765253067</v>
      </c>
      <c r="BC294" s="53">
        <v>0.0208692699670792</v>
      </c>
      <c r="BD294" s="53">
        <v>0.0188748203217983</v>
      </c>
      <c r="BE294" s="53">
        <v>0.019140612334013</v>
      </c>
      <c r="BF294" s="53">
        <v>-0.0203698687255383</v>
      </c>
      <c r="BG294" s="53">
        <v>-0.0136425709351897</v>
      </c>
      <c r="BH294" s="53">
        <v>-0.0233032256364822</v>
      </c>
      <c r="BI294" s="53">
        <v>0.00550807174295187</v>
      </c>
      <c r="BJ294" s="53">
        <v>0.00951638538390398</v>
      </c>
      <c r="BK294" s="53">
        <v>0.0102129718288779</v>
      </c>
      <c r="BL294" s="53">
        <v>0.00404070690274239</v>
      </c>
      <c r="BM294" s="53">
        <v>0.00413437001407146</v>
      </c>
      <c r="BN294" s="53">
        <v>0.00349365826696157</v>
      </c>
      <c r="BO294" s="53">
        <v>0.0037118336185813</v>
      </c>
      <c r="BP294" s="53">
        <v>0.00612909346818924</v>
      </c>
      <c r="BQ294" s="53">
        <v>0.0335440337657928</v>
      </c>
      <c r="BR294" s="53">
        <v>0.0250637549906969</v>
      </c>
      <c r="BS294" s="53">
        <v>0.0212419182062149</v>
      </c>
      <c r="BT294" s="53">
        <v>0.0181755088269711</v>
      </c>
      <c r="BU294" s="53">
        <v>0.00999863818287849</v>
      </c>
      <c r="BV294" s="53">
        <v>0.00880197994410992</v>
      </c>
      <c r="BW294" s="53">
        <v>0.00885663367807865</v>
      </c>
      <c r="BX294" s="53">
        <v>-0.0220452640205622</v>
      </c>
      <c r="BY294" s="53">
        <v>0.0216305460780859</v>
      </c>
      <c r="BZ294" s="53">
        <v>0.0295773968100548</v>
      </c>
      <c r="CA294" s="53">
        <v>0.0395834185183048</v>
      </c>
      <c r="CB294" s="53">
        <v>0.0223952811211348</v>
      </c>
      <c r="CC294" s="53">
        <v>0.0311722084879875</v>
      </c>
      <c r="CD294" s="53">
        <v>0.0437715947628021</v>
      </c>
      <c r="CE294" s="53">
        <v>0.081016443669796</v>
      </c>
      <c r="CF294" s="53">
        <v>0.058433149009943</v>
      </c>
      <c r="CG294" s="53">
        <v>0.152686178684235</v>
      </c>
      <c r="CH294" s="53">
        <v>0.132422223687172</v>
      </c>
      <c r="CI294" s="53">
        <v>0.123425275087357</v>
      </c>
      <c r="CJ294" s="53">
        <v>0.160178437829018</v>
      </c>
      <c r="CK294" s="53">
        <v>0.206577032804489</v>
      </c>
      <c r="CL294" s="53">
        <v>0.220074743032455</v>
      </c>
      <c r="CM294" s="53">
        <v>0.19519168138504</v>
      </c>
      <c r="CN294" s="53">
        <v>0.158950924873352</v>
      </c>
      <c r="CO294" s="53">
        <v>0.0842257663607597</v>
      </c>
      <c r="CP294" s="53">
        <v>0.0498636737465858</v>
      </c>
      <c r="CQ294" s="53">
        <v>0.0324884615838528</v>
      </c>
      <c r="CR294" s="53">
        <v>0.040292926132679</v>
      </c>
      <c r="CS294" s="53">
        <v>0.0436984300613403</v>
      </c>
      <c r="CT294" s="53">
        <v>0.0553661286830902</v>
      </c>
      <c r="CU294" s="53">
        <v>0.0879349038004875</v>
      </c>
      <c r="CV294" s="53">
        <v>0.0860389545559883</v>
      </c>
      <c r="CW294" s="53">
        <v>0.0581205449998379</v>
      </c>
      <c r="CX294" s="53">
        <v>0.0465450175106525</v>
      </c>
      <c r="CY294" s="53">
        <v>0.0502277575433254</v>
      </c>
      <c r="CZ294" s="53">
        <v>0.040690328925848</v>
      </c>
      <c r="DA294" s="53">
        <v>0.00274787656962872</v>
      </c>
      <c r="DB294" s="53">
        <v>-0.0127343786880374</v>
      </c>
      <c r="DC294" s="53">
        <v>-0.0284794047474861</v>
      </c>
      <c r="DD294" s="53">
        <v>-0.0201019048690796</v>
      </c>
      <c r="DE294" s="53">
        <v>-0.0228245481848717</v>
      </c>
      <c r="DF294" s="53">
        <v>-0.01830680295825</v>
      </c>
      <c r="DG294" s="53">
        <v>-0.0267696268856525</v>
      </c>
      <c r="DH294" s="53">
        <v>-0.0144691914319992</v>
      </c>
      <c r="DI294" s="53">
        <v>-0.0274865534156561</v>
      </c>
      <c r="DJ294" s="53">
        <v>-0.021484287455678</v>
      </c>
      <c r="DK294" s="53">
        <v>-0.039778109639883</v>
      </c>
      <c r="DL294" s="53">
        <v>-0.0519619286060333</v>
      </c>
      <c r="DM294" s="53">
        <v>-0.065141037106514</v>
      </c>
      <c r="DN294" s="53">
        <v>-0.0607146956026554</v>
      </c>
      <c r="DO294" s="53">
        <v>-0.0307375602424145</v>
      </c>
      <c r="DP294" s="53">
        <v>-0.0383695289492607</v>
      </c>
      <c r="DQ294" s="53">
        <v>-0.0377251952886581</v>
      </c>
      <c r="DR294" s="53">
        <v>-0.00522111263126135</v>
      </c>
      <c r="DS294" s="53">
        <v>-0.015630355104804</v>
      </c>
      <c r="DT294" s="53">
        <v>0.0077802250161767</v>
      </c>
      <c r="DU294" s="53">
        <v>-0.0151332495734096</v>
      </c>
      <c r="DV294" s="53">
        <v>-0.0248266365379095</v>
      </c>
      <c r="DW294" s="53">
        <v>-0.0165067482739687</v>
      </c>
      <c r="DX294" s="53">
        <v>-0.0143840545788407</v>
      </c>
      <c r="DY294" s="53">
        <v>0.0024599798489362</v>
      </c>
      <c r="DZ294" s="53">
        <v>-0.0163642354309559</v>
      </c>
      <c r="EA294" s="53">
        <v>-0.035869475454092</v>
      </c>
      <c r="EB294" s="53">
        <v>-0.0525525212287903</v>
      </c>
      <c r="EC294" s="53">
        <v>-0.0349858552217484</v>
      </c>
      <c r="ED294" s="53">
        <v>-0.0252191126346588</v>
      </c>
      <c r="EE294" s="53">
        <v>-0.0102100521326065</v>
      </c>
      <c r="EF294" s="53">
        <v>-0.00445848423987627</v>
      </c>
      <c r="EG294" s="53">
        <v>-0.031297579407692</v>
      </c>
      <c r="EH294" s="53">
        <v>-0.0871095061302185</v>
      </c>
      <c r="EI294" s="53">
        <v>-0.0242210272699594</v>
      </c>
      <c r="EJ294" s="53">
        <v>0.0801147520542145</v>
      </c>
      <c r="EK294" s="53">
        <v>0.0925854369997978</v>
      </c>
      <c r="EL294" s="53">
        <v>0.110179841518402</v>
      </c>
      <c r="EM294" s="53">
        <v>0.109583280980587</v>
      </c>
      <c r="EN294" s="53">
        <v>0.113893002271652</v>
      </c>
      <c r="EO294" s="53">
        <v>0.109173700213432</v>
      </c>
      <c r="EP294" s="53">
        <v>0.111806452274323</v>
      </c>
      <c r="EQ294" s="53">
        <v>0.131313472986221</v>
      </c>
      <c r="ER294" s="53">
        <v>0.123107053339481</v>
      </c>
      <c r="ES294" s="53">
        <v>0.120317652821541</v>
      </c>
      <c r="ET294" s="53">
        <v>0.148546651005745</v>
      </c>
      <c r="EU294" s="53">
        <v>0.142433509230614</v>
      </c>
      <c r="EV294" s="53">
        <v>0.147588089108467</v>
      </c>
      <c r="EW294" s="53">
        <v>0.13116554915905</v>
      </c>
      <c r="EX294" s="53">
        <v>0.130183354020119</v>
      </c>
    </row>
    <row r="295" s="53" customFormat="1" spans="1:154">
      <c r="A295" s="54">
        <v>603042</v>
      </c>
      <c r="B295" s="62">
        <v>603042</v>
      </c>
      <c r="C295" s="53" t="s">
        <v>878</v>
      </c>
      <c r="D295" s="55">
        <v>43851</v>
      </c>
      <c r="E295" s="53">
        <v>0.0280140079557896</v>
      </c>
      <c r="F295" s="53">
        <v>0.0662198290228844</v>
      </c>
      <c r="G295" s="53">
        <v>0.050572469830513</v>
      </c>
      <c r="H295" s="53">
        <v>-0.0100726373493671</v>
      </c>
      <c r="I295" s="53">
        <v>-0.00788954645395279</v>
      </c>
      <c r="J295" s="53">
        <v>-0.0350913517177105</v>
      </c>
      <c r="K295" s="53">
        <v>-0.0617414079606533</v>
      </c>
      <c r="L295" s="53">
        <v>-0.0844647139310837</v>
      </c>
      <c r="M295" s="53">
        <v>-0.0928867608308792</v>
      </c>
      <c r="N295" s="53">
        <v>-0.130263164639473</v>
      </c>
      <c r="O295" s="53">
        <v>-0.120859153568745</v>
      </c>
      <c r="P295" s="53">
        <v>-0.119792729616165</v>
      </c>
      <c r="Q295" s="53">
        <v>-0.139826908707619</v>
      </c>
      <c r="R295" s="53">
        <v>-0.147859588265419</v>
      </c>
      <c r="S295" s="53">
        <v>-0.152824848890305</v>
      </c>
      <c r="T295" s="53">
        <v>-0.154633164405823</v>
      </c>
      <c r="U295" s="53">
        <v>-0.174864664673805</v>
      </c>
      <c r="V295" s="53">
        <v>-0.135273605585098</v>
      </c>
      <c r="W295" s="53">
        <v>-0.106293000280857</v>
      </c>
      <c r="X295" s="53">
        <v>-0.12870879471302</v>
      </c>
      <c r="Y295" s="53">
        <v>-0.152919739484787</v>
      </c>
      <c r="Z295" s="53">
        <v>-0.174640581011772</v>
      </c>
      <c r="AA295" s="53">
        <v>-0.133042648434639</v>
      </c>
      <c r="AB295" s="53">
        <v>-0.135658711194992</v>
      </c>
      <c r="AC295" s="53">
        <v>-0.124261021614075</v>
      </c>
      <c r="AD295" s="53">
        <v>-0.178421273827553</v>
      </c>
      <c r="AE295" s="53">
        <v>-0.192220211029053</v>
      </c>
      <c r="AF295" s="53">
        <v>-0.0626870766282082</v>
      </c>
      <c r="AG295" s="53">
        <v>0.0108697190880775</v>
      </c>
      <c r="AH295" s="53">
        <v>0.112691521644592</v>
      </c>
      <c r="AI295" s="53">
        <v>0.228590294718742</v>
      </c>
      <c r="AJ295" s="53">
        <v>0.335216373205185</v>
      </c>
      <c r="AK295" s="53">
        <v>0.271779626607895</v>
      </c>
      <c r="AL295" s="53">
        <v>0.169732242822647</v>
      </c>
      <c r="AM295" s="53">
        <v>0.0986067801713943</v>
      </c>
      <c r="AN295" s="53">
        <v>0.136464893817902</v>
      </c>
      <c r="AO295" s="53">
        <v>0.0701203644275665</v>
      </c>
      <c r="AP295" s="53">
        <v>0.076368123292923</v>
      </c>
      <c r="AQ295" s="53">
        <v>0.0493700988590717</v>
      </c>
      <c r="AR295" s="53">
        <v>-0.00334585597738624</v>
      </c>
      <c r="AS295" s="53">
        <v>0.0314988419413567</v>
      </c>
      <c r="AT295" s="53">
        <v>-0.00221699336543679</v>
      </c>
      <c r="AU295" s="53">
        <v>-0.0439299046993256</v>
      </c>
      <c r="AV295" s="53">
        <v>-0.0872688367962837</v>
      </c>
      <c r="AW295" s="53">
        <v>-0.0740956515073776</v>
      </c>
      <c r="AX295" s="53">
        <v>-0.00761515880003572</v>
      </c>
      <c r="AY295" s="53">
        <v>0.027646392583847</v>
      </c>
      <c r="AZ295" s="53">
        <v>-0.0202116630971432</v>
      </c>
      <c r="BA295" s="53">
        <v>-0.0537367723882198</v>
      </c>
      <c r="BB295" s="53">
        <v>-0.0898475646972656</v>
      </c>
      <c r="BC295" s="53">
        <v>0.0524770058691502</v>
      </c>
      <c r="BD295" s="53">
        <v>0.092827171087265</v>
      </c>
      <c r="BE295" s="53">
        <v>0.0895079225301743</v>
      </c>
      <c r="BF295" s="53">
        <v>0.0402030684053898</v>
      </c>
      <c r="BG295" s="53">
        <v>0.0419875495135784</v>
      </c>
      <c r="BH295" s="53">
        <v>0.023209972307086</v>
      </c>
      <c r="BI295" s="53">
        <v>0.0202636793255806</v>
      </c>
      <c r="BJ295" s="53">
        <v>0.00522963330149651</v>
      </c>
      <c r="BK295" s="53">
        <v>0.00315440539270639</v>
      </c>
      <c r="BL295" s="53">
        <v>-0.00936523731797934</v>
      </c>
      <c r="BM295" s="53">
        <v>-0.0100738359615207</v>
      </c>
      <c r="BN295" s="53">
        <v>-0.00706253200769424</v>
      </c>
      <c r="BO295" s="53">
        <v>-0.0157508887350559</v>
      </c>
      <c r="BP295" s="53">
        <v>-0.0215672627091408</v>
      </c>
      <c r="BQ295" s="53">
        <v>-0.0269653778523207</v>
      </c>
      <c r="BR295" s="53">
        <v>-0.0298392456024885</v>
      </c>
      <c r="BS295" s="53">
        <v>-0.0405622273683548</v>
      </c>
      <c r="BT295" s="53">
        <v>-0.0146929193288088</v>
      </c>
      <c r="BU295" s="53">
        <v>0.0206865053623915</v>
      </c>
      <c r="BV295" s="53">
        <v>0.00160234957002103</v>
      </c>
      <c r="BW295" s="53">
        <v>-0.00359995034523308</v>
      </c>
      <c r="BX295" s="53">
        <v>-0.0248522255569696</v>
      </c>
      <c r="BY295" s="53">
        <v>0.0272811073809862</v>
      </c>
      <c r="BZ295" s="53">
        <v>0.01350839715451</v>
      </c>
      <c r="CA295" s="53">
        <v>0.0260541010648012</v>
      </c>
      <c r="CB295" s="53">
        <v>-0.0148686366155744</v>
      </c>
      <c r="CC295" s="53">
        <v>-0.0302868168801069</v>
      </c>
      <c r="CD295" s="53">
        <v>0.104247689247131</v>
      </c>
      <c r="CE295" s="53">
        <v>0.178574487566948</v>
      </c>
      <c r="CF295" s="53">
        <v>0.285462558269501</v>
      </c>
      <c r="CG295" s="53">
        <v>0.404208928346634</v>
      </c>
      <c r="CH295" s="53">
        <v>0.517263233661652</v>
      </c>
      <c r="CI295" s="53">
        <v>0.461487889289856</v>
      </c>
      <c r="CJ295" s="53">
        <v>0.359454095363617</v>
      </c>
      <c r="CK295" s="53">
        <v>0.295249253511429</v>
      </c>
      <c r="CL295" s="53">
        <v>0.333239912986755</v>
      </c>
      <c r="CM295" s="53">
        <v>0.275906980037689</v>
      </c>
      <c r="CN295" s="53">
        <v>0.291567444801331</v>
      </c>
      <c r="CO295" s="53">
        <v>0.257015764713287</v>
      </c>
      <c r="CP295" s="53">
        <v>0.225947856903076</v>
      </c>
      <c r="CQ295" s="53">
        <v>0.269353210926056</v>
      </c>
      <c r="CR295" s="53">
        <v>0.220526933670044</v>
      </c>
      <c r="CS295" s="53">
        <v>0.20026995241642</v>
      </c>
      <c r="CT295" s="53">
        <v>0.16362752020359</v>
      </c>
      <c r="CU295" s="53">
        <v>0.182972863316536</v>
      </c>
      <c r="CV295" s="53">
        <v>0.252459973096848</v>
      </c>
      <c r="CW295" s="53">
        <v>0.284831672906876</v>
      </c>
      <c r="CX295" s="53">
        <v>0.25126439332962</v>
      </c>
      <c r="CY295" s="53">
        <v>0.222911506891251</v>
      </c>
      <c r="CZ295" s="53">
        <v>0.205691128969193</v>
      </c>
      <c r="DA295" s="53">
        <v>-0.0378870703279972</v>
      </c>
      <c r="DB295" s="53">
        <v>-0.040031410753727</v>
      </c>
      <c r="DC295" s="53">
        <v>-0.0523595288395882</v>
      </c>
      <c r="DD295" s="53">
        <v>-0.0636997818946838</v>
      </c>
      <c r="DE295" s="53">
        <v>-0.0633011683821678</v>
      </c>
      <c r="DF295" s="53">
        <v>-0.0717253983020782</v>
      </c>
      <c r="DG295" s="53">
        <v>-0.0954291597008705</v>
      </c>
      <c r="DH295" s="53">
        <v>-0.103118419647217</v>
      </c>
      <c r="DI295" s="53">
        <v>-0.10946524143219</v>
      </c>
      <c r="DJ295" s="53">
        <v>-0.134322002530098</v>
      </c>
      <c r="DK295" s="53">
        <v>-0.124209389090538</v>
      </c>
      <c r="DL295" s="53">
        <v>-0.126154273748398</v>
      </c>
      <c r="DM295" s="53">
        <v>-0.137500092387199</v>
      </c>
      <c r="DN295" s="53">
        <v>-0.139716401696205</v>
      </c>
      <c r="DO295" s="53">
        <v>-0.139283552765846</v>
      </c>
      <c r="DP295" s="53">
        <v>-0.138218000531197</v>
      </c>
      <c r="DQ295" s="53">
        <v>-0.147726505994797</v>
      </c>
      <c r="DR295" s="53">
        <v>-0.134004756808281</v>
      </c>
      <c r="DS295" s="53">
        <v>-0.140403583645821</v>
      </c>
      <c r="DT295" s="53">
        <v>-0.143735215067863</v>
      </c>
      <c r="DU295" s="53">
        <v>-0.162743866443634</v>
      </c>
      <c r="DV295" s="53">
        <v>-0.163212433457375</v>
      </c>
      <c r="DW295" s="53">
        <v>-0.173747837543488</v>
      </c>
      <c r="DX295" s="53">
        <v>-0.162591189146042</v>
      </c>
      <c r="DY295" s="53">
        <v>-0.163739189505577</v>
      </c>
      <c r="DZ295" s="53">
        <v>-0.176976710557938</v>
      </c>
      <c r="EA295" s="53">
        <v>-0.175357475876808</v>
      </c>
      <c r="EB295" s="53">
        <v>-0.180358842015266</v>
      </c>
      <c r="EC295" s="53">
        <v>-0.181128829717636</v>
      </c>
      <c r="ED295" s="53">
        <v>-0.186195120215416</v>
      </c>
      <c r="EE295" s="53">
        <v>-0.189042702317238</v>
      </c>
      <c r="EF295" s="53">
        <v>-0.195470944046974</v>
      </c>
      <c r="EG295" s="53">
        <v>-0.203132331371307</v>
      </c>
      <c r="EH295" s="53">
        <v>-0.203145921230316</v>
      </c>
      <c r="EI295" s="53">
        <v>-0.210066556930542</v>
      </c>
      <c r="EJ295" s="53">
        <v>-0.210199102759361</v>
      </c>
      <c r="EK295" s="53">
        <v>-0.219210684299469</v>
      </c>
      <c r="EL295" s="53">
        <v>-0.228623405098915</v>
      </c>
      <c r="EM295" s="53">
        <v>-0.221069738268852</v>
      </c>
      <c r="EN295" s="53">
        <v>-0.242717787623405</v>
      </c>
      <c r="EO295" s="53">
        <v>-0.251278430223465</v>
      </c>
      <c r="EP295" s="53">
        <v>-0.236167997121811</v>
      </c>
      <c r="EQ295" s="53">
        <v>-0.257623910903931</v>
      </c>
      <c r="ER295" s="53">
        <v>-0.264320433139801</v>
      </c>
      <c r="ES295" s="53">
        <v>-0.27049258351326</v>
      </c>
      <c r="ET295" s="53">
        <v>-0.273499190807343</v>
      </c>
      <c r="EU295" s="53">
        <v>-0.270609349012375</v>
      </c>
      <c r="EV295" s="53">
        <v>-0.2849001288414</v>
      </c>
      <c r="EW295" s="53">
        <v>-0.290072351694107</v>
      </c>
      <c r="EX295" s="53">
        <v>-0.308962762355804</v>
      </c>
    </row>
    <row r="296" s="53" customFormat="1" spans="1:154">
      <c r="A296" s="54">
        <v>603068</v>
      </c>
      <c r="B296" s="62">
        <v>603068</v>
      </c>
      <c r="C296" s="53" t="s">
        <v>1213</v>
      </c>
      <c r="D296" s="55">
        <v>43851</v>
      </c>
      <c r="E296" s="53">
        <v>-0.025456503033638</v>
      </c>
      <c r="F296" s="53">
        <v>-0.0394945964217186</v>
      </c>
      <c r="G296" s="53">
        <v>-0.0938159078359604</v>
      </c>
      <c r="H296" s="53">
        <v>-0.147819548845291</v>
      </c>
      <c r="I296" s="53">
        <v>-0.243476450443268</v>
      </c>
      <c r="J296" s="53">
        <v>-0.247304901480675</v>
      </c>
      <c r="K296" s="53">
        <v>-0.245972514152527</v>
      </c>
      <c r="L296" s="53">
        <v>-0.256135195493698</v>
      </c>
      <c r="M296" s="53">
        <v>-0.264988750219345</v>
      </c>
      <c r="N296" s="53">
        <v>-0.346392869949341</v>
      </c>
      <c r="O296" s="53">
        <v>-0.238419964909554</v>
      </c>
      <c r="P296" s="53">
        <v>-0.160502016544342</v>
      </c>
      <c r="Q296" s="53">
        <v>-0.13959826529026</v>
      </c>
      <c r="R296" s="53">
        <v>-0.118975698947906</v>
      </c>
      <c r="S296" s="53">
        <v>-0.164414942264557</v>
      </c>
      <c r="T296" s="53">
        <v>-0.167016729712486</v>
      </c>
      <c r="U296" s="53">
        <v>-0.229192435741425</v>
      </c>
      <c r="V296" s="53">
        <v>-0.303160578012466</v>
      </c>
      <c r="W296" s="53">
        <v>-0.395452469587326</v>
      </c>
      <c r="X296" s="53">
        <v>-0.353828281164169</v>
      </c>
      <c r="Y296" s="53">
        <v>-0.413702011108398</v>
      </c>
      <c r="Z296" s="53">
        <v>-0.437466710805893</v>
      </c>
      <c r="AA296" s="53">
        <v>-0.454879909753799</v>
      </c>
      <c r="AB296" s="53">
        <v>-0.510323345661163</v>
      </c>
      <c r="AC296" s="53">
        <v>-0.52840530872345</v>
      </c>
      <c r="AD296" s="53">
        <v>-0.571872234344482</v>
      </c>
      <c r="AE296" s="53">
        <v>-0.609373331069946</v>
      </c>
      <c r="AF296" s="53">
        <v>-0.639289259910583</v>
      </c>
      <c r="AG296" s="53">
        <v>-0.636004865169525</v>
      </c>
      <c r="AH296" s="53">
        <v>-0.66268664598465</v>
      </c>
      <c r="AI296" s="53">
        <v>-0.678161084651947</v>
      </c>
      <c r="AJ296" s="53">
        <v>-0.678079605102539</v>
      </c>
      <c r="AK296" s="53">
        <v>-0.709025382995605</v>
      </c>
      <c r="AL296" s="53">
        <v>-0.685462772846222</v>
      </c>
      <c r="AM296" s="53">
        <v>-0.654845178127289</v>
      </c>
      <c r="AN296" s="53">
        <v>-0.687555134296417</v>
      </c>
      <c r="AO296" s="53">
        <v>-0.732982695102692</v>
      </c>
      <c r="AP296" s="53">
        <v>-0.759741723537445</v>
      </c>
      <c r="AQ296" s="53">
        <v>-0.782133519649506</v>
      </c>
      <c r="AR296" s="53">
        <v>-0.755582749843597</v>
      </c>
      <c r="AS296" s="53">
        <v>-0.771316349506378</v>
      </c>
      <c r="AT296" s="53">
        <v>-0.754059314727783</v>
      </c>
      <c r="AU296" s="53">
        <v>-0.79746812582016</v>
      </c>
      <c r="AV296" s="53">
        <v>-0.851267635822296</v>
      </c>
      <c r="AW296" s="53">
        <v>-0.871191740036011</v>
      </c>
      <c r="AX296" s="53">
        <v>-0.823900461196899</v>
      </c>
      <c r="AY296" s="53">
        <v>-0.880123734474182</v>
      </c>
      <c r="AZ296" s="53">
        <v>-0.900926649570465</v>
      </c>
      <c r="BA296" s="53">
        <v>-0.945472657680511</v>
      </c>
      <c r="BB296" s="53">
        <v>-0.935877621173859</v>
      </c>
      <c r="BC296" s="53">
        <v>-0.0184046067297459</v>
      </c>
      <c r="BD296" s="53">
        <v>-0.0374212004244328</v>
      </c>
      <c r="BE296" s="53">
        <v>-0.070607602596283</v>
      </c>
      <c r="BF296" s="53">
        <v>-0.0939161032438278</v>
      </c>
      <c r="BG296" s="53">
        <v>-0.156535416841507</v>
      </c>
      <c r="BH296" s="53">
        <v>-0.208087503910065</v>
      </c>
      <c r="BI296" s="53">
        <v>-0.209340885281563</v>
      </c>
      <c r="BJ296" s="53">
        <v>-0.217869386076927</v>
      </c>
      <c r="BK296" s="53">
        <v>-0.213650703430176</v>
      </c>
      <c r="BL296" s="53">
        <v>-0.256237536668777</v>
      </c>
      <c r="BM296" s="53">
        <v>-0.136636897921562</v>
      </c>
      <c r="BN296" s="53">
        <v>-0.0499700605869293</v>
      </c>
      <c r="BO296" s="53">
        <v>-0.0366557687520981</v>
      </c>
      <c r="BP296" s="53">
        <v>-0.0111870616674423</v>
      </c>
      <c r="BQ296" s="53">
        <v>-0.0868721082806587</v>
      </c>
      <c r="BR296" s="53">
        <v>-0.105417728424072</v>
      </c>
      <c r="BS296" s="53">
        <v>-0.149716809391975</v>
      </c>
      <c r="BT296" s="53">
        <v>-0.218310117721558</v>
      </c>
      <c r="BU296" s="53">
        <v>-0.278698951005936</v>
      </c>
      <c r="BV296" s="53">
        <v>-0.197280824184418</v>
      </c>
      <c r="BW296" s="53">
        <v>-0.265798985958099</v>
      </c>
      <c r="BX296" s="53">
        <v>-0.267708510160446</v>
      </c>
      <c r="BY296" s="53">
        <v>-0.243142068386078</v>
      </c>
      <c r="BZ296" s="53">
        <v>-0.2793048620224</v>
      </c>
      <c r="CA296" s="53">
        <v>-0.287479639053345</v>
      </c>
      <c r="CB296" s="53">
        <v>-0.312080770730972</v>
      </c>
      <c r="CC296" s="53">
        <v>-0.357608526945114</v>
      </c>
      <c r="CD296" s="53">
        <v>-0.386261284351349</v>
      </c>
      <c r="CE296" s="53">
        <v>-0.373104333877563</v>
      </c>
      <c r="CF296" s="53">
        <v>-0.397195011377335</v>
      </c>
      <c r="CG296" s="53">
        <v>-0.390562206506729</v>
      </c>
      <c r="CH296" s="53">
        <v>-0.390499711036682</v>
      </c>
      <c r="CI296" s="53">
        <v>-0.394803166389465</v>
      </c>
      <c r="CJ296" s="53">
        <v>-0.376959949731827</v>
      </c>
      <c r="CK296" s="53">
        <v>-0.362175345420837</v>
      </c>
      <c r="CL296" s="53">
        <v>-0.389476329088211</v>
      </c>
      <c r="CM296" s="53">
        <v>-0.415538638830185</v>
      </c>
      <c r="CN296" s="53">
        <v>-0.44279471039772</v>
      </c>
      <c r="CO296" s="53">
        <v>-0.456256657838821</v>
      </c>
      <c r="CP296" s="53">
        <v>-0.480130404233932</v>
      </c>
      <c r="CQ296" s="53">
        <v>-0.508684158325195</v>
      </c>
      <c r="CR296" s="53">
        <v>-0.483638375997543</v>
      </c>
      <c r="CS296" s="53">
        <v>-0.493771910667419</v>
      </c>
      <c r="CT296" s="53">
        <v>-0.51233834028244</v>
      </c>
      <c r="CU296" s="53">
        <v>-0.522505223751068</v>
      </c>
      <c r="CV296" s="53">
        <v>-0.544915497303009</v>
      </c>
      <c r="CW296" s="53">
        <v>-0.578451812267303</v>
      </c>
      <c r="CX296" s="53">
        <v>-0.619486689567566</v>
      </c>
      <c r="CY296" s="53">
        <v>-0.611118733882904</v>
      </c>
      <c r="CZ296" s="53">
        <v>-0.585032820701599</v>
      </c>
      <c r="DA296" s="53">
        <v>-0.0330867171287537</v>
      </c>
      <c r="DB296" s="53">
        <v>-0.0281082168221474</v>
      </c>
      <c r="DC296" s="53">
        <v>-0.049243126064539</v>
      </c>
      <c r="DD296" s="53">
        <v>-0.0799382701516151</v>
      </c>
      <c r="DE296" s="53">
        <v>-0.112975858151913</v>
      </c>
      <c r="DF296" s="53">
        <v>-0.0652522221207619</v>
      </c>
      <c r="DG296" s="53">
        <v>-0.0626664608716965</v>
      </c>
      <c r="DH296" s="53">
        <v>-0.064300648868084</v>
      </c>
      <c r="DI296" s="53">
        <v>-0.0773728638887405</v>
      </c>
      <c r="DJ296" s="53">
        <v>-0.116190165281296</v>
      </c>
      <c r="DK296" s="53">
        <v>-0.127817898988724</v>
      </c>
      <c r="DL296" s="53">
        <v>-0.136566773056984</v>
      </c>
      <c r="DM296" s="53">
        <v>-0.128977328538895</v>
      </c>
      <c r="DN296" s="53">
        <v>-0.133823454380035</v>
      </c>
      <c r="DO296" s="53">
        <v>-0.103577651083469</v>
      </c>
      <c r="DP296" s="53">
        <v>-0.0876338332891464</v>
      </c>
      <c r="DQ296" s="53">
        <v>-0.10551044344902</v>
      </c>
      <c r="DR296" s="53">
        <v>-0.110885292291641</v>
      </c>
      <c r="DS296" s="53">
        <v>-0.142788350582123</v>
      </c>
      <c r="DT296" s="53">
        <v>-0.182582274079323</v>
      </c>
      <c r="DU296" s="53">
        <v>-0.173937857151031</v>
      </c>
      <c r="DV296" s="53">
        <v>-0.195793032646179</v>
      </c>
      <c r="DW296" s="53">
        <v>-0.237772673368454</v>
      </c>
      <c r="DX296" s="53">
        <v>-0.257053315639496</v>
      </c>
      <c r="DY296" s="53">
        <v>-0.266960471868515</v>
      </c>
      <c r="DZ296" s="53">
        <v>-0.28582626581192</v>
      </c>
      <c r="EA296" s="53">
        <v>-0.277799606323242</v>
      </c>
      <c r="EB296" s="53">
        <v>-0.279062747955322</v>
      </c>
      <c r="EC296" s="53">
        <v>-0.288935363292694</v>
      </c>
      <c r="ED296" s="53">
        <v>-0.291526436805725</v>
      </c>
      <c r="EE296" s="53">
        <v>-0.31363371014595</v>
      </c>
      <c r="EF296" s="53">
        <v>-0.313614726066589</v>
      </c>
      <c r="EG296" s="53">
        <v>-0.340257048606873</v>
      </c>
      <c r="EH296" s="53">
        <v>-0.334537655115128</v>
      </c>
      <c r="EI296" s="53">
        <v>-0.318704664707184</v>
      </c>
      <c r="EJ296" s="53">
        <v>-0.324113607406616</v>
      </c>
      <c r="EK296" s="53">
        <v>-0.343478888273239</v>
      </c>
      <c r="EL296" s="53">
        <v>-0.34298187494278</v>
      </c>
      <c r="EM296" s="53">
        <v>-0.351911664009094</v>
      </c>
      <c r="EN296" s="53">
        <v>-0.301487177610397</v>
      </c>
      <c r="EO296" s="53">
        <v>-0.288667052984238</v>
      </c>
      <c r="EP296" s="53">
        <v>-0.296455770730972</v>
      </c>
      <c r="EQ296" s="53">
        <v>-0.329731017351151</v>
      </c>
      <c r="ER296" s="53">
        <v>-0.364964067935944</v>
      </c>
      <c r="ES296" s="53">
        <v>-0.374721348285675</v>
      </c>
      <c r="ET296" s="53">
        <v>-0.305019795894623</v>
      </c>
      <c r="EU296" s="53">
        <v>-0.327706754207611</v>
      </c>
      <c r="EV296" s="53">
        <v>-0.307474762201309</v>
      </c>
      <c r="EW296" s="53">
        <v>-0.360388696193695</v>
      </c>
      <c r="EX296" s="53">
        <v>-0.376879662275314</v>
      </c>
    </row>
    <row r="297" s="53" customFormat="1" spans="1:154">
      <c r="A297" s="54">
        <v>603083</v>
      </c>
      <c r="B297" s="62">
        <v>603083</v>
      </c>
      <c r="C297" s="53" t="s">
        <v>881</v>
      </c>
      <c r="D297" s="55">
        <v>43851</v>
      </c>
      <c r="E297" s="53">
        <v>-0.0046357442624867</v>
      </c>
      <c r="F297" s="53">
        <v>0.00397632550448179</v>
      </c>
      <c r="G297" s="53">
        <v>-0.0117570105940104</v>
      </c>
      <c r="H297" s="53">
        <v>-0.0288464333862066</v>
      </c>
      <c r="I297" s="53">
        <v>0.0185111835598946</v>
      </c>
      <c r="J297" s="53">
        <v>0.0615675374865532</v>
      </c>
      <c r="K297" s="53">
        <v>0.134274765849113</v>
      </c>
      <c r="L297" s="53">
        <v>0.154017180204391</v>
      </c>
      <c r="M297" s="53">
        <v>0.151849061250687</v>
      </c>
      <c r="N297" s="53">
        <v>0.212746888399124</v>
      </c>
      <c r="O297" s="53">
        <v>0.204043954610825</v>
      </c>
      <c r="P297" s="53">
        <v>0.168441101908684</v>
      </c>
      <c r="Q297" s="53">
        <v>0.171112418174744</v>
      </c>
      <c r="R297" s="53">
        <v>0.182014510035515</v>
      </c>
      <c r="S297" s="53">
        <v>0.162188678979874</v>
      </c>
      <c r="T297" s="53">
        <v>0.133883982896805</v>
      </c>
      <c r="U297" s="53">
        <v>0.156916186213493</v>
      </c>
      <c r="V297" s="53">
        <v>0.210064098238945</v>
      </c>
      <c r="W297" s="53">
        <v>0.228060081601143</v>
      </c>
      <c r="X297" s="53">
        <v>0.213236749172211</v>
      </c>
      <c r="Y297" s="53">
        <v>0.184222921729088</v>
      </c>
      <c r="Z297" s="53">
        <v>0.19001892209053</v>
      </c>
      <c r="AA297" s="53">
        <v>0.226499140262604</v>
      </c>
      <c r="AB297" s="53">
        <v>0.200346633791924</v>
      </c>
      <c r="AC297" s="53">
        <v>0.27497723698616</v>
      </c>
      <c r="AD297" s="53">
        <v>0.259229302406311</v>
      </c>
      <c r="AE297" s="53">
        <v>0.251964509487152</v>
      </c>
      <c r="AF297" s="53">
        <v>0.222934082150459</v>
      </c>
      <c r="AG297" s="53">
        <v>0.246057078242302</v>
      </c>
      <c r="AH297" s="53">
        <v>0.19241937994957</v>
      </c>
      <c r="AI297" s="53">
        <v>0.179165080189705</v>
      </c>
      <c r="AJ297" s="53">
        <v>0.188003718852997</v>
      </c>
      <c r="AK297" s="53">
        <v>0.115551337599754</v>
      </c>
      <c r="AL297" s="53">
        <v>0.220194980502129</v>
      </c>
      <c r="AM297" s="53">
        <v>0.171063050627708</v>
      </c>
      <c r="AN297" s="53">
        <v>0.198750421404839</v>
      </c>
      <c r="AO297" s="53">
        <v>0.181487813591957</v>
      </c>
      <c r="AP297" s="53">
        <v>0.178824469447136</v>
      </c>
      <c r="AQ297" s="53">
        <v>0.180680632591248</v>
      </c>
      <c r="AR297" s="53">
        <v>0.149054899811745</v>
      </c>
      <c r="AS297" s="53">
        <v>0.140799283981323</v>
      </c>
      <c r="AT297" s="53">
        <v>0.171760410070419</v>
      </c>
      <c r="AU297" s="53">
        <v>0.17301419377327</v>
      </c>
      <c r="AV297" s="53">
        <v>0.200617477297783</v>
      </c>
      <c r="AW297" s="53">
        <v>0.226027980446815</v>
      </c>
      <c r="AX297" s="53">
        <v>0.353545010089874</v>
      </c>
      <c r="AY297" s="53">
        <v>0.409013450145721</v>
      </c>
      <c r="AZ297" s="53">
        <v>0.424209207296371</v>
      </c>
      <c r="BA297" s="53">
        <v>0.484531104564667</v>
      </c>
      <c r="BB297" s="53">
        <v>0.495116353034973</v>
      </c>
      <c r="BC297" s="53">
        <v>-0.0165426582098007</v>
      </c>
      <c r="BD297" s="53">
        <v>-0.0155615881085396</v>
      </c>
      <c r="BE297" s="53">
        <v>-0.0274214074015617</v>
      </c>
      <c r="BF297" s="53">
        <v>-0.0320781655609608</v>
      </c>
      <c r="BG297" s="53">
        <v>0.030448455363512</v>
      </c>
      <c r="BH297" s="53">
        <v>0.0939096361398697</v>
      </c>
      <c r="BI297" s="53">
        <v>0.172708183526993</v>
      </c>
      <c r="BJ297" s="53">
        <v>0.198200687766075</v>
      </c>
      <c r="BK297" s="53">
        <v>0.203863114118576</v>
      </c>
      <c r="BL297" s="53">
        <v>0.279079765081406</v>
      </c>
      <c r="BM297" s="53">
        <v>0.286490917205811</v>
      </c>
      <c r="BN297" s="53">
        <v>0.265597999095917</v>
      </c>
      <c r="BO297" s="53">
        <v>0.284355521202087</v>
      </c>
      <c r="BP297" s="53">
        <v>0.256259083747864</v>
      </c>
      <c r="BQ297" s="53">
        <v>0.223881974816322</v>
      </c>
      <c r="BR297" s="53">
        <v>0.218598484992981</v>
      </c>
      <c r="BS297" s="53">
        <v>0.261224836111069</v>
      </c>
      <c r="BT297" s="53">
        <v>0.281923472881317</v>
      </c>
      <c r="BU297" s="53">
        <v>0.293069392442703</v>
      </c>
      <c r="BV297" s="53">
        <v>0.251866579055786</v>
      </c>
      <c r="BW297" s="53">
        <v>0.24226850271225</v>
      </c>
      <c r="BX297" s="53">
        <v>0.236131832003593</v>
      </c>
      <c r="BY297" s="53">
        <v>0.294897019863129</v>
      </c>
      <c r="BZ297" s="53">
        <v>0.247414037585258</v>
      </c>
      <c r="CA297" s="53">
        <v>0.274429500102997</v>
      </c>
      <c r="CB297" s="53">
        <v>0.274528175592422</v>
      </c>
      <c r="CC297" s="53">
        <v>0.251556992530823</v>
      </c>
      <c r="CD297" s="53">
        <v>0.267381548881531</v>
      </c>
      <c r="CE297" s="53">
        <v>0.310207039117813</v>
      </c>
      <c r="CF297" s="53">
        <v>0.266054958105087</v>
      </c>
      <c r="CG297" s="53">
        <v>0.244290113449097</v>
      </c>
      <c r="CH297" s="53">
        <v>0.261493355035782</v>
      </c>
      <c r="CI297" s="53">
        <v>0.222780138254166</v>
      </c>
      <c r="CJ297" s="53">
        <v>0.235622987151146</v>
      </c>
      <c r="CK297" s="53">
        <v>0.199980303645134</v>
      </c>
      <c r="CL297" s="53">
        <v>0.21975639462471</v>
      </c>
      <c r="CM297" s="53">
        <v>0.211172267794609</v>
      </c>
      <c r="CN297" s="53">
        <v>0.207166314125061</v>
      </c>
      <c r="CO297" s="53">
        <v>0.206935912370682</v>
      </c>
      <c r="CP297" s="53">
        <v>0.19408318400383</v>
      </c>
      <c r="CQ297" s="53">
        <v>0.177513882517815</v>
      </c>
      <c r="CR297" s="53">
        <v>0.196681171655655</v>
      </c>
      <c r="CS297" s="53">
        <v>0.204386711120605</v>
      </c>
      <c r="CT297" s="53">
        <v>0.214836150407791</v>
      </c>
      <c r="CU297" s="53">
        <v>0.255707919597626</v>
      </c>
      <c r="CV297" s="53">
        <v>0.320488035678864</v>
      </c>
      <c r="CW297" s="53">
        <v>0.327889561653137</v>
      </c>
      <c r="CX297" s="53">
        <v>0.353820711374283</v>
      </c>
      <c r="CY297" s="53">
        <v>0.393311619758606</v>
      </c>
      <c r="CZ297" s="53">
        <v>0.373609155416489</v>
      </c>
      <c r="DA297" s="53">
        <v>-0.000785082578659058</v>
      </c>
      <c r="DB297" s="53">
        <v>0.00684591708704829</v>
      </c>
      <c r="DC297" s="53">
        <v>0.00297239981591702</v>
      </c>
      <c r="DD297" s="53">
        <v>-0.00946026481688023</v>
      </c>
      <c r="DE297" s="53">
        <v>-0.0246292687952518</v>
      </c>
      <c r="DF297" s="53">
        <v>-0.0450340956449509</v>
      </c>
      <c r="DG297" s="53">
        <v>-0.051125418394804</v>
      </c>
      <c r="DH297" s="53">
        <v>-0.056875504553318</v>
      </c>
      <c r="DI297" s="53">
        <v>-0.0647060573101044</v>
      </c>
      <c r="DJ297" s="53">
        <v>-0.0790248736739159</v>
      </c>
      <c r="DK297" s="53">
        <v>-0.0951389521360397</v>
      </c>
      <c r="DL297" s="53">
        <v>-0.109848894178867</v>
      </c>
      <c r="DM297" s="53">
        <v>-0.125935092568398</v>
      </c>
      <c r="DN297" s="53">
        <v>-0.0869365632534027</v>
      </c>
      <c r="DO297" s="53">
        <v>-0.074385292828083</v>
      </c>
      <c r="DP297" s="53">
        <v>-0.0974064990878105</v>
      </c>
      <c r="DQ297" s="53">
        <v>-0.11700064688921</v>
      </c>
      <c r="DR297" s="53">
        <v>-0.0845513716340065</v>
      </c>
      <c r="DS297" s="53">
        <v>-0.0777013078331947</v>
      </c>
      <c r="DT297" s="53">
        <v>-0.0513218455016613</v>
      </c>
      <c r="DU297" s="53">
        <v>-0.0707375705242157</v>
      </c>
      <c r="DV297" s="53">
        <v>-0.0588048957288265</v>
      </c>
      <c r="DW297" s="53">
        <v>-0.0810898765921593</v>
      </c>
      <c r="DX297" s="53">
        <v>-0.059759397059679</v>
      </c>
      <c r="DY297" s="53">
        <v>-0.0121442768722773</v>
      </c>
      <c r="DZ297" s="53">
        <v>-0.0279908739030361</v>
      </c>
      <c r="EA297" s="53">
        <v>-0.0122844912111759</v>
      </c>
      <c r="EB297" s="53">
        <v>-0.0571394674479961</v>
      </c>
      <c r="EC297" s="53">
        <v>-0.0768419504165649</v>
      </c>
      <c r="ED297" s="53">
        <v>-0.0863275676965713</v>
      </c>
      <c r="EE297" s="53">
        <v>-0.0778170302510262</v>
      </c>
      <c r="EF297" s="53">
        <v>-0.0861816182732582</v>
      </c>
      <c r="EG297" s="53">
        <v>-0.119920797646046</v>
      </c>
      <c r="EH297" s="53">
        <v>-0.028120007365942</v>
      </c>
      <c r="EI297" s="53">
        <v>-0.0416092500090599</v>
      </c>
      <c r="EJ297" s="53">
        <v>-0.0336979851126671</v>
      </c>
      <c r="EK297" s="53">
        <v>-0.0423764586448669</v>
      </c>
      <c r="EL297" s="53">
        <v>-0.0410338342189789</v>
      </c>
      <c r="EM297" s="53">
        <v>-0.0389472767710686</v>
      </c>
      <c r="EN297" s="53">
        <v>-0.0577202774584293</v>
      </c>
      <c r="EO297" s="53">
        <v>-0.0494066067039967</v>
      </c>
      <c r="EP297" s="53">
        <v>-0.0376127623021603</v>
      </c>
      <c r="EQ297" s="53">
        <v>-0.0440645180642605</v>
      </c>
      <c r="ER297" s="53">
        <v>-0.0269106812775135</v>
      </c>
      <c r="ES297" s="53">
        <v>-0.0423719510436058</v>
      </c>
      <c r="ET297" s="53">
        <v>0.0203649792820215</v>
      </c>
      <c r="EU297" s="53">
        <v>0.0684318915009499</v>
      </c>
      <c r="EV297" s="53">
        <v>0.0576965138316154</v>
      </c>
      <c r="EW297" s="53">
        <v>0.078527495265007</v>
      </c>
      <c r="EX297" s="53">
        <v>0.108815178275108</v>
      </c>
    </row>
    <row r="298" s="53" customFormat="1" spans="1:154">
      <c r="A298" s="54">
        <v>603106</v>
      </c>
      <c r="B298" s="62">
        <v>603106</v>
      </c>
      <c r="C298" s="53" t="s">
        <v>884</v>
      </c>
      <c r="D298" s="55">
        <v>43851</v>
      </c>
      <c r="E298" s="53">
        <v>-0.0554535761475563</v>
      </c>
      <c r="F298" s="53">
        <v>-0.057262122631073</v>
      </c>
      <c r="G298" s="53">
        <v>-0.0603370144963264</v>
      </c>
      <c r="H298" s="53">
        <v>-0.134133949875832</v>
      </c>
      <c r="I298" s="53">
        <v>-0.158098191022873</v>
      </c>
      <c r="J298" s="53">
        <v>-0.189765706658363</v>
      </c>
      <c r="K298" s="53">
        <v>-0.206201016902924</v>
      </c>
      <c r="L298" s="53">
        <v>-0.229090675711632</v>
      </c>
      <c r="M298" s="53">
        <v>-0.237672105431557</v>
      </c>
      <c r="N298" s="53">
        <v>-0.254716575145721</v>
      </c>
      <c r="O298" s="53">
        <v>-0.25887143611908</v>
      </c>
      <c r="P298" s="53">
        <v>-0.189043089747429</v>
      </c>
      <c r="Q298" s="53">
        <v>-0.232418701052666</v>
      </c>
      <c r="R298" s="53">
        <v>-0.283576726913452</v>
      </c>
      <c r="S298" s="53">
        <v>-0.250335872173309</v>
      </c>
      <c r="T298" s="53">
        <v>-0.233986109495163</v>
      </c>
      <c r="U298" s="53">
        <v>-0.22792761027813</v>
      </c>
      <c r="V298" s="53">
        <v>-0.280756890773773</v>
      </c>
      <c r="W298" s="53">
        <v>-0.343946129083633</v>
      </c>
      <c r="X298" s="53">
        <v>-0.281160324811935</v>
      </c>
      <c r="Y298" s="53">
        <v>-0.207515493035316</v>
      </c>
      <c r="Z298" s="53">
        <v>-0.155010432004929</v>
      </c>
      <c r="AA298" s="53">
        <v>-0.232576116919518</v>
      </c>
      <c r="AB298" s="53">
        <v>-0.233215376734734</v>
      </c>
      <c r="AC298" s="53">
        <v>-0.233789652585983</v>
      </c>
      <c r="AD298" s="53">
        <v>-0.242327347397804</v>
      </c>
      <c r="AE298" s="53">
        <v>-0.280065536499023</v>
      </c>
      <c r="AF298" s="53">
        <v>-0.300744712352753</v>
      </c>
      <c r="AG298" s="53">
        <v>-0.33942636847496</v>
      </c>
      <c r="AH298" s="53">
        <v>-0.300093472003937</v>
      </c>
      <c r="AI298" s="53">
        <v>-0.281317323446274</v>
      </c>
      <c r="AJ298" s="53">
        <v>-0.294183999300003</v>
      </c>
      <c r="AK298" s="53">
        <v>-0.302605301141739</v>
      </c>
      <c r="AL298" s="53">
        <v>-0.323606252670288</v>
      </c>
      <c r="AM298" s="53">
        <v>-0.330029994249344</v>
      </c>
      <c r="AN298" s="53">
        <v>-0.326332986354828</v>
      </c>
      <c r="AO298" s="53">
        <v>-0.337711006402969</v>
      </c>
      <c r="AP298" s="53">
        <v>-0.344457149505615</v>
      </c>
      <c r="AQ298" s="53">
        <v>-0.364017516374588</v>
      </c>
      <c r="AR298" s="53">
        <v>-0.347588300704956</v>
      </c>
      <c r="AS298" s="53">
        <v>-0.348315626382828</v>
      </c>
      <c r="AT298" s="53">
        <v>-0.32675513625145</v>
      </c>
      <c r="AU298" s="53">
        <v>-0.334109574556351</v>
      </c>
      <c r="AV298" s="53">
        <v>-0.350200921297073</v>
      </c>
      <c r="AW298" s="53">
        <v>-0.363502413034439</v>
      </c>
      <c r="AX298" s="53">
        <v>-0.372287750244141</v>
      </c>
      <c r="AY298" s="53">
        <v>-0.390195488929749</v>
      </c>
      <c r="AZ298" s="53">
        <v>-0.421837508678436</v>
      </c>
      <c r="BA298" s="53">
        <v>-0.413477420806885</v>
      </c>
      <c r="BB298" s="53">
        <v>-0.408814340829849</v>
      </c>
      <c r="BC298" s="53">
        <v>-0.0234738811850548</v>
      </c>
      <c r="BD298" s="53">
        <v>-0.0187231339514256</v>
      </c>
      <c r="BE298" s="53">
        <v>-0.0111514972522855</v>
      </c>
      <c r="BF298" s="53">
        <v>-0.0722313448786736</v>
      </c>
      <c r="BG298" s="53">
        <v>-0.0947663336992264</v>
      </c>
      <c r="BH298" s="53">
        <v>-0.105631627142429</v>
      </c>
      <c r="BI298" s="53">
        <v>-0.107125900685787</v>
      </c>
      <c r="BJ298" s="53">
        <v>-0.111631214618683</v>
      </c>
      <c r="BK298" s="53">
        <v>-0.122780993580818</v>
      </c>
      <c r="BL298" s="53">
        <v>-0.128171548247337</v>
      </c>
      <c r="BM298" s="53">
        <v>-0.119238801300526</v>
      </c>
      <c r="BN298" s="53">
        <v>-0.0496900640428066</v>
      </c>
      <c r="BO298" s="53">
        <v>-0.0885178968310356</v>
      </c>
      <c r="BP298" s="53">
        <v>-0.139254689216614</v>
      </c>
      <c r="BQ298" s="53">
        <v>-0.133448660373688</v>
      </c>
      <c r="BR298" s="53">
        <v>-0.117574743926525</v>
      </c>
      <c r="BS298" s="53">
        <v>-0.117629796266556</v>
      </c>
      <c r="BT298" s="53">
        <v>-0.174262955784798</v>
      </c>
      <c r="BU298" s="53">
        <v>-0.216725438833237</v>
      </c>
      <c r="BV298" s="53">
        <v>-0.1378533244133</v>
      </c>
      <c r="BW298" s="53">
        <v>-0.0490346141159534</v>
      </c>
      <c r="BX298" s="53">
        <v>-0.0163856148719788</v>
      </c>
      <c r="BY298" s="53">
        <v>-0.0699510052800179</v>
      </c>
      <c r="BZ298" s="53">
        <v>-0.0761793404817581</v>
      </c>
      <c r="CA298" s="53">
        <v>-0.0615481175482273</v>
      </c>
      <c r="CB298" s="53">
        <v>-0.0852836519479752</v>
      </c>
      <c r="CC298" s="53">
        <v>-0.128627717494965</v>
      </c>
      <c r="CD298" s="53">
        <v>-0.149375528097153</v>
      </c>
      <c r="CE298" s="53">
        <v>-0.166136890649796</v>
      </c>
      <c r="CF298" s="53">
        <v>-0.144314602017403</v>
      </c>
      <c r="CG298" s="53">
        <v>-0.116481207311153</v>
      </c>
      <c r="CH298" s="53">
        <v>-0.114886865019798</v>
      </c>
      <c r="CI298" s="53">
        <v>-0.105001538991928</v>
      </c>
      <c r="CJ298" s="53">
        <v>-0.112872801721096</v>
      </c>
      <c r="CK298" s="53">
        <v>-0.134013175964355</v>
      </c>
      <c r="CL298" s="53">
        <v>-0.149628683924675</v>
      </c>
      <c r="CM298" s="53">
        <v>-0.155431136488914</v>
      </c>
      <c r="CN298" s="53">
        <v>-0.149690762162209</v>
      </c>
      <c r="CO298" s="53">
        <v>-0.144958168268204</v>
      </c>
      <c r="CP298" s="53">
        <v>-0.162311196327209</v>
      </c>
      <c r="CQ298" s="53">
        <v>-0.179285883903503</v>
      </c>
      <c r="CR298" s="53">
        <v>-0.16689395904541</v>
      </c>
      <c r="CS298" s="53">
        <v>-0.161694675683975</v>
      </c>
      <c r="CT298" s="53">
        <v>-0.167648732662201</v>
      </c>
      <c r="CU298" s="53">
        <v>-0.173104092478752</v>
      </c>
      <c r="CV298" s="53">
        <v>-0.191179245710373</v>
      </c>
      <c r="CW298" s="53">
        <v>-0.199150264263153</v>
      </c>
      <c r="CX298" s="53">
        <v>-0.210406005382538</v>
      </c>
      <c r="CY298" s="53">
        <v>-0.201752096414566</v>
      </c>
      <c r="CZ298" s="53">
        <v>-0.197650849819183</v>
      </c>
      <c r="DA298" s="53">
        <v>-0.0420264676213264</v>
      </c>
      <c r="DB298" s="53">
        <v>-0.0485857613384724</v>
      </c>
      <c r="DC298" s="53">
        <v>-0.0592322908341885</v>
      </c>
      <c r="DD298" s="53">
        <v>-0.0719493851065636</v>
      </c>
      <c r="DE298" s="53">
        <v>-0.0733786374330521</v>
      </c>
      <c r="DF298" s="53">
        <v>-0.0941808596253395</v>
      </c>
      <c r="DG298" s="53">
        <v>-0.109121896326542</v>
      </c>
      <c r="DH298" s="53">
        <v>-0.127506226301193</v>
      </c>
      <c r="DI298" s="53">
        <v>-0.124937884509563</v>
      </c>
      <c r="DJ298" s="53">
        <v>-0.136591792106628</v>
      </c>
      <c r="DK298" s="53">
        <v>-0.149679407477379</v>
      </c>
      <c r="DL298" s="53">
        <v>-0.149399802088737</v>
      </c>
      <c r="DM298" s="53">
        <v>-0.153947591781616</v>
      </c>
      <c r="DN298" s="53">
        <v>-0.154368817806244</v>
      </c>
      <c r="DO298" s="53">
        <v>-0.126933991909027</v>
      </c>
      <c r="DP298" s="53">
        <v>-0.126458138227463</v>
      </c>
      <c r="DQ298" s="53">
        <v>-0.120344579219818</v>
      </c>
      <c r="DR298" s="53">
        <v>-0.116540722548962</v>
      </c>
      <c r="DS298" s="53">
        <v>-0.137267485260963</v>
      </c>
      <c r="DT298" s="53">
        <v>-0.15335376560688</v>
      </c>
      <c r="DU298" s="53">
        <v>-0.168527662754059</v>
      </c>
      <c r="DV298" s="53">
        <v>-0.148671597242355</v>
      </c>
      <c r="DW298" s="53">
        <v>-0.172671884298325</v>
      </c>
      <c r="DX298" s="53">
        <v>-0.167082816362381</v>
      </c>
      <c r="DY298" s="53">
        <v>-0.182288303971291</v>
      </c>
      <c r="DZ298" s="53">
        <v>-0.167090460658073</v>
      </c>
      <c r="EA298" s="53">
        <v>-0.161484599113464</v>
      </c>
      <c r="EB298" s="53">
        <v>-0.161415964365005</v>
      </c>
      <c r="EC298" s="53">
        <v>-0.183336243033409</v>
      </c>
      <c r="ED298" s="53">
        <v>-0.165825635194778</v>
      </c>
      <c r="EE298" s="53">
        <v>-0.174882903695107</v>
      </c>
      <c r="EF298" s="53">
        <v>-0.18934391438961</v>
      </c>
      <c r="EG298" s="53">
        <v>-0.207650527358055</v>
      </c>
      <c r="EH298" s="53">
        <v>-0.220780223608017</v>
      </c>
      <c r="EI298" s="53">
        <v>-0.206063598394394</v>
      </c>
      <c r="EJ298" s="53">
        <v>-0.186751067638397</v>
      </c>
      <c r="EK298" s="53">
        <v>-0.19232665002346</v>
      </c>
      <c r="EL298" s="53">
        <v>-0.204813167452812</v>
      </c>
      <c r="EM298" s="53">
        <v>-0.229106098413467</v>
      </c>
      <c r="EN298" s="53">
        <v>-0.195323884487152</v>
      </c>
      <c r="EO298" s="53">
        <v>-0.179076492786407</v>
      </c>
      <c r="EP298" s="53">
        <v>-0.169907957315445</v>
      </c>
      <c r="EQ298" s="53">
        <v>-0.182461678981781</v>
      </c>
      <c r="ER298" s="53">
        <v>-0.192598968744278</v>
      </c>
      <c r="ES298" s="53">
        <v>-0.200445085763931</v>
      </c>
      <c r="ET298" s="53">
        <v>-0.191155284643173</v>
      </c>
      <c r="EU298" s="53">
        <v>-0.201092004776001</v>
      </c>
      <c r="EV298" s="53">
        <v>-0.221478268504143</v>
      </c>
      <c r="EW298" s="53">
        <v>-0.221772089600563</v>
      </c>
      <c r="EX298" s="53">
        <v>-0.221210271120071</v>
      </c>
    </row>
    <row r="299" s="53" customFormat="1" spans="1:154">
      <c r="A299" s="54">
        <v>603115</v>
      </c>
      <c r="B299" s="62">
        <v>603115</v>
      </c>
      <c r="C299" s="53" t="s">
        <v>887</v>
      </c>
      <c r="D299" s="55">
        <v>43851</v>
      </c>
      <c r="E299" s="53">
        <v>-0.0929653644561768</v>
      </c>
      <c r="F299" s="53">
        <v>-0.163061082363129</v>
      </c>
      <c r="G299" s="53">
        <v>-0.299228131771088</v>
      </c>
      <c r="H299" s="53">
        <v>-0.438512980937958</v>
      </c>
      <c r="I299" s="53">
        <v>-0.479549288749695</v>
      </c>
      <c r="J299" s="53">
        <v>-0.530608236789703</v>
      </c>
      <c r="K299" s="53">
        <v>-0.541741371154785</v>
      </c>
      <c r="L299" s="53">
        <v>-0.542423784732819</v>
      </c>
      <c r="M299" s="53">
        <v>-0.596336662769318</v>
      </c>
      <c r="N299" s="53">
        <v>-0.623953342437744</v>
      </c>
      <c r="O299" s="53">
        <v>-0.657377660274506</v>
      </c>
      <c r="P299" s="53">
        <v>-0.653655886650085</v>
      </c>
      <c r="Q299" s="53">
        <v>-0.640449821949005</v>
      </c>
      <c r="R299" s="53">
        <v>-0.66943746805191</v>
      </c>
      <c r="S299" s="53">
        <v>-0.660154640674591</v>
      </c>
      <c r="T299" s="53">
        <v>-0.645374834537506</v>
      </c>
      <c r="U299" s="53">
        <v>-0.670608043670654</v>
      </c>
      <c r="V299" s="53">
        <v>-0.652432143688202</v>
      </c>
      <c r="W299" s="53">
        <v>-0.619536817073822</v>
      </c>
      <c r="X299" s="53">
        <v>-0.66650128364563</v>
      </c>
      <c r="Y299" s="53">
        <v>-0.715087890625</v>
      </c>
      <c r="Z299" s="53">
        <v>-0.786246180534363</v>
      </c>
      <c r="AA299" s="53">
        <v>-0.731276571750641</v>
      </c>
      <c r="AB299" s="53">
        <v>-0.749669432640076</v>
      </c>
      <c r="AC299" s="53">
        <v>-0.721795678138733</v>
      </c>
      <c r="AD299" s="53">
        <v>-0.73666900396347</v>
      </c>
      <c r="AE299" s="53">
        <v>-0.793276071548462</v>
      </c>
      <c r="AF299" s="53">
        <v>-0.846482038497925</v>
      </c>
      <c r="AG299" s="53">
        <v>-0.854683876037598</v>
      </c>
      <c r="AH299" s="53">
        <v>-0.851987719535828</v>
      </c>
      <c r="AI299" s="53">
        <v>-0.894238710403442</v>
      </c>
      <c r="AJ299" s="53">
        <v>-0.957447350025177</v>
      </c>
      <c r="AK299" s="53">
        <v>-0.996109008789062</v>
      </c>
      <c r="AL299" s="53">
        <v>-0.999649167060852</v>
      </c>
      <c r="AM299" s="53">
        <v>-1.06805551052094</v>
      </c>
      <c r="AN299" s="53">
        <v>-1.09697222709656</v>
      </c>
      <c r="AO299" s="53">
        <v>-1.13955020904541</v>
      </c>
      <c r="AP299" s="53">
        <v>-1.1682060956955</v>
      </c>
      <c r="AQ299" s="53">
        <v>-1.21655476093292</v>
      </c>
      <c r="AR299" s="53">
        <v>-1.08790957927704</v>
      </c>
      <c r="AS299" s="53">
        <v>-1.1247935295105</v>
      </c>
      <c r="AT299" s="53">
        <v>-1.08981239795685</v>
      </c>
      <c r="AU299" s="53">
        <v>-1.10431742668152</v>
      </c>
      <c r="AV299" s="53">
        <v>-1.08173358440399</v>
      </c>
      <c r="AW299" s="53">
        <v>-1.10073792934418</v>
      </c>
      <c r="AX299" s="53">
        <v>-1.19302129745483</v>
      </c>
      <c r="AY299" s="53">
        <v>-1.25198376178741</v>
      </c>
      <c r="AZ299" s="53">
        <v>-1.2926230430603</v>
      </c>
      <c r="BA299" s="53">
        <v>-1.26977586746216</v>
      </c>
      <c r="BB299" s="53">
        <v>-1.30590879917145</v>
      </c>
      <c r="BC299" s="53">
        <v>-0.0853298306465149</v>
      </c>
      <c r="BD299" s="53">
        <v>-0.135066032409668</v>
      </c>
      <c r="BE299" s="53">
        <v>-0.248710289597511</v>
      </c>
      <c r="BF299" s="53">
        <v>-0.338846147060394</v>
      </c>
      <c r="BG299" s="53">
        <v>-0.369998067617416</v>
      </c>
      <c r="BH299" s="53">
        <v>-0.392618954181671</v>
      </c>
      <c r="BI299" s="53">
        <v>-0.405689239501953</v>
      </c>
      <c r="BJ299" s="53">
        <v>-0.376287132501602</v>
      </c>
      <c r="BK299" s="53">
        <v>-0.389266163110733</v>
      </c>
      <c r="BL299" s="53">
        <v>-0.39770182967186</v>
      </c>
      <c r="BM299" s="53">
        <v>-0.415487259626389</v>
      </c>
      <c r="BN299" s="53">
        <v>-0.426906913518906</v>
      </c>
      <c r="BO299" s="53">
        <v>-0.423656076192856</v>
      </c>
      <c r="BP299" s="53">
        <v>-0.443792045116425</v>
      </c>
      <c r="BQ299" s="53">
        <v>-0.434920728206635</v>
      </c>
      <c r="BR299" s="53">
        <v>-0.449335992336273</v>
      </c>
      <c r="BS299" s="53">
        <v>-0.48478564620018</v>
      </c>
      <c r="BT299" s="53">
        <v>-0.448722809553146</v>
      </c>
      <c r="BU299" s="53">
        <v>-0.4030881524086</v>
      </c>
      <c r="BV299" s="53">
        <v>-0.392191559076309</v>
      </c>
      <c r="BW299" s="53">
        <v>-0.435243040323257</v>
      </c>
      <c r="BX299" s="53">
        <v>-0.497285842895508</v>
      </c>
      <c r="BY299" s="53">
        <v>-0.443021684885025</v>
      </c>
      <c r="BZ299" s="53">
        <v>-0.46141991019249</v>
      </c>
      <c r="CA299" s="53">
        <v>-0.439821809530258</v>
      </c>
      <c r="CB299" s="53">
        <v>-0.437179535627365</v>
      </c>
      <c r="CC299" s="53">
        <v>-0.474210441112518</v>
      </c>
      <c r="CD299" s="53">
        <v>-0.512614190578461</v>
      </c>
      <c r="CE299" s="53">
        <v>-0.520914494991302</v>
      </c>
      <c r="CF299" s="53">
        <v>-0.523589193820953</v>
      </c>
      <c r="CG299" s="53">
        <v>-0.543616890907288</v>
      </c>
      <c r="CH299" s="53">
        <v>-0.591218888759613</v>
      </c>
      <c r="CI299" s="53">
        <v>-0.601773679256439</v>
      </c>
      <c r="CJ299" s="53">
        <v>-0.602164268493652</v>
      </c>
      <c r="CK299" s="53">
        <v>-0.641676187515259</v>
      </c>
      <c r="CL299" s="53">
        <v>-0.661265075206757</v>
      </c>
      <c r="CM299" s="53">
        <v>-0.649539053440094</v>
      </c>
      <c r="CN299" s="53">
        <v>-0.660678029060364</v>
      </c>
      <c r="CO299" s="53">
        <v>-0.654675185680389</v>
      </c>
      <c r="CP299" s="53">
        <v>-0.66485208272934</v>
      </c>
      <c r="CQ299" s="53">
        <v>-0.700736045837402</v>
      </c>
      <c r="CR299" s="53">
        <v>-0.666814744472504</v>
      </c>
      <c r="CS299" s="53">
        <v>-0.673599064350128</v>
      </c>
      <c r="CT299" s="53">
        <v>-0.717347860336304</v>
      </c>
      <c r="CU299" s="53">
        <v>-0.742248058319092</v>
      </c>
      <c r="CV299" s="53">
        <v>-0.7714604139328</v>
      </c>
      <c r="CW299" s="53">
        <v>-0.803543329238892</v>
      </c>
      <c r="CX299" s="53">
        <v>-0.808428406715393</v>
      </c>
      <c r="CY299" s="53">
        <v>-0.806849598884583</v>
      </c>
      <c r="CZ299" s="53">
        <v>-0.827880799770355</v>
      </c>
      <c r="DA299" s="53">
        <v>-0.0618706345558167</v>
      </c>
      <c r="DB299" s="53">
        <v>-0.0822301581501961</v>
      </c>
      <c r="DC299" s="53">
        <v>-0.104752935469151</v>
      </c>
      <c r="DD299" s="53">
        <v>-0.153901949524879</v>
      </c>
      <c r="DE299" s="53">
        <v>-0.163786336779594</v>
      </c>
      <c r="DF299" s="53">
        <v>-0.192224383354187</v>
      </c>
      <c r="DG299" s="53">
        <v>-0.190287247300148</v>
      </c>
      <c r="DH299" s="53">
        <v>-0.220371752977371</v>
      </c>
      <c r="DI299" s="53">
        <v>-0.261305600404739</v>
      </c>
      <c r="DJ299" s="53">
        <v>-0.280486613512039</v>
      </c>
      <c r="DK299" s="53">
        <v>-0.296125501394272</v>
      </c>
      <c r="DL299" s="53">
        <v>-0.280984103679657</v>
      </c>
      <c r="DM299" s="53">
        <v>-0.271028846502304</v>
      </c>
      <c r="DN299" s="53">
        <v>-0.279880523681641</v>
      </c>
      <c r="DO299" s="53">
        <v>-0.279469043016434</v>
      </c>
      <c r="DP299" s="53">
        <v>-0.250273942947388</v>
      </c>
      <c r="DQ299" s="53">
        <v>-0.240057498216629</v>
      </c>
      <c r="DR299" s="53">
        <v>-0.257944405078888</v>
      </c>
      <c r="DS299" s="53">
        <v>-0.270683765411377</v>
      </c>
      <c r="DT299" s="53">
        <v>-0.328544855117798</v>
      </c>
      <c r="DU299" s="53">
        <v>-0.334079921245575</v>
      </c>
      <c r="DV299" s="53">
        <v>-0.34319543838501</v>
      </c>
      <c r="DW299" s="53">
        <v>-0.342490017414093</v>
      </c>
      <c r="DX299" s="53">
        <v>-0.342484623193741</v>
      </c>
      <c r="DY299" s="53">
        <v>-0.33620896935463</v>
      </c>
      <c r="DZ299" s="53">
        <v>-0.353724598884583</v>
      </c>
      <c r="EA299" s="53">
        <v>-0.373300731182098</v>
      </c>
      <c r="EB299" s="53">
        <v>-0.388103008270264</v>
      </c>
      <c r="EC299" s="53">
        <v>-0.388004511594772</v>
      </c>
      <c r="ED299" s="53">
        <v>-0.382633596658707</v>
      </c>
      <c r="EE299" s="53">
        <v>-0.404856890439987</v>
      </c>
      <c r="EF299" s="53">
        <v>-0.420463591814041</v>
      </c>
      <c r="EG299" s="53">
        <v>-0.4485704600811</v>
      </c>
      <c r="EH299" s="53">
        <v>-0.451720029115677</v>
      </c>
      <c r="EI299" s="53">
        <v>-0.480614364147186</v>
      </c>
      <c r="EJ299" s="53">
        <v>-0.489942222833633</v>
      </c>
      <c r="EK299" s="53">
        <v>-0.544246256351471</v>
      </c>
      <c r="EL299" s="53">
        <v>-0.561763226985931</v>
      </c>
      <c r="EM299" s="53">
        <v>-0.616114675998688</v>
      </c>
      <c r="EN299" s="53">
        <v>-0.477292567491531</v>
      </c>
      <c r="EO299" s="53">
        <v>-0.478292614221573</v>
      </c>
      <c r="EP299" s="53">
        <v>-0.477232813835144</v>
      </c>
      <c r="EQ299" s="53">
        <v>-0.48495352268219</v>
      </c>
      <c r="ER299" s="53">
        <v>-0.418620854616165</v>
      </c>
      <c r="ES299" s="53">
        <v>-0.412725001573563</v>
      </c>
      <c r="ET299" s="53">
        <v>-0.475795924663544</v>
      </c>
      <c r="EU299" s="53">
        <v>-0.502675533294678</v>
      </c>
      <c r="EV299" s="53">
        <v>-0.53842967748642</v>
      </c>
      <c r="EW299" s="53">
        <v>-0.51716136932373</v>
      </c>
      <c r="EX299" s="53">
        <v>-0.532263100147247</v>
      </c>
    </row>
    <row r="300" s="53" customFormat="1" spans="1:154">
      <c r="A300" s="54">
        <v>603118</v>
      </c>
      <c r="B300" s="62">
        <v>603118</v>
      </c>
      <c r="C300" s="53" t="s">
        <v>890</v>
      </c>
      <c r="D300" s="55">
        <v>43851</v>
      </c>
      <c r="E300" s="53">
        <v>0.0480794832110405</v>
      </c>
      <c r="F300" s="53">
        <v>0.0499592125415802</v>
      </c>
      <c r="G300" s="53">
        <v>0.0773047283291817</v>
      </c>
      <c r="H300" s="53">
        <v>0.0460581071674824</v>
      </c>
      <c r="I300" s="53">
        <v>0.00252020475454628</v>
      </c>
      <c r="J300" s="53">
        <v>-0.00583080295473337</v>
      </c>
      <c r="K300" s="53">
        <v>-0.0143230529502034</v>
      </c>
      <c r="L300" s="53">
        <v>0.020009458065033</v>
      </c>
      <c r="M300" s="53">
        <v>0.00146411708556116</v>
      </c>
      <c r="N300" s="53">
        <v>0.0222336333245039</v>
      </c>
      <c r="O300" s="53">
        <v>0.0480529256165028</v>
      </c>
      <c r="P300" s="53">
        <v>0.14407317340374</v>
      </c>
      <c r="Q300" s="53">
        <v>0.187554091215134</v>
      </c>
      <c r="R300" s="53">
        <v>0.199094206094742</v>
      </c>
      <c r="S300" s="53">
        <v>0.130426362156868</v>
      </c>
      <c r="T300" s="53">
        <v>0.112048894166946</v>
      </c>
      <c r="U300" s="53">
        <v>0.112116917967796</v>
      </c>
      <c r="V300" s="53">
        <v>0.124085180461407</v>
      </c>
      <c r="W300" s="53">
        <v>0.118220299482346</v>
      </c>
      <c r="X300" s="53">
        <v>0.0749441683292389</v>
      </c>
      <c r="Y300" s="53">
        <v>0.00884447060525417</v>
      </c>
      <c r="Z300" s="53">
        <v>0.0101138688623905</v>
      </c>
      <c r="AA300" s="53">
        <v>0.0362244062125683</v>
      </c>
      <c r="AB300" s="53">
        <v>0.0341506563127041</v>
      </c>
      <c r="AC300" s="53">
        <v>0.0565112717449665</v>
      </c>
      <c r="AD300" s="53">
        <v>-0.00232840608805418</v>
      </c>
      <c r="AE300" s="53">
        <v>0.0323399715125561</v>
      </c>
      <c r="AF300" s="53">
        <v>0.0690207928419113</v>
      </c>
      <c r="AG300" s="53">
        <v>0.12030091881752</v>
      </c>
      <c r="AH300" s="53">
        <v>0.138431876897812</v>
      </c>
      <c r="AI300" s="53">
        <v>0.175798326730728</v>
      </c>
      <c r="AJ300" s="53">
        <v>0.177384614944458</v>
      </c>
      <c r="AK300" s="53">
        <v>0.15094356238842</v>
      </c>
      <c r="AL300" s="53">
        <v>0.0959008112549782</v>
      </c>
      <c r="AM300" s="53">
        <v>0.070329487323761</v>
      </c>
      <c r="AN300" s="53">
        <v>0.121041350066662</v>
      </c>
      <c r="AO300" s="53">
        <v>0.0691784918308258</v>
      </c>
      <c r="AP300" s="53">
        <v>0.102948322892189</v>
      </c>
      <c r="AQ300" s="53">
        <v>0.0599806979298592</v>
      </c>
      <c r="AR300" s="53">
        <v>0.0296105891466141</v>
      </c>
      <c r="AS300" s="53">
        <v>0.0578391849994659</v>
      </c>
      <c r="AT300" s="53">
        <v>0.0257250480353832</v>
      </c>
      <c r="AU300" s="53">
        <v>0.0732770264148712</v>
      </c>
      <c r="AV300" s="53">
        <v>-0.0188658554106951</v>
      </c>
      <c r="AW300" s="53">
        <v>-0.0417778193950653</v>
      </c>
      <c r="AX300" s="53">
        <v>-0.104970954358578</v>
      </c>
      <c r="AY300" s="53">
        <v>-0.0913016572594643</v>
      </c>
      <c r="AZ300" s="53">
        <v>-0.144953191280365</v>
      </c>
      <c r="BA300" s="53">
        <v>-0.152814716100693</v>
      </c>
      <c r="BB300" s="53">
        <v>-0.166816487908363</v>
      </c>
      <c r="BC300" s="53">
        <v>0.0722342506051064</v>
      </c>
      <c r="BD300" s="53">
        <v>0.0909500941634178</v>
      </c>
      <c r="BE300" s="53">
        <v>0.115402601659298</v>
      </c>
      <c r="BF300" s="53">
        <v>0.0574792772531509</v>
      </c>
      <c r="BG300" s="53">
        <v>0.0217695813626051</v>
      </c>
      <c r="BH300" s="53">
        <v>-0.000192003324627876</v>
      </c>
      <c r="BI300" s="53">
        <v>0.0124755706638098</v>
      </c>
      <c r="BJ300" s="53">
        <v>0.0650257468223572</v>
      </c>
      <c r="BK300" s="53">
        <v>0.0632814541459084</v>
      </c>
      <c r="BL300" s="53">
        <v>0.0600959919393063</v>
      </c>
      <c r="BM300" s="53">
        <v>0.0519375689327717</v>
      </c>
      <c r="BN300" s="53">
        <v>0.146452367305756</v>
      </c>
      <c r="BO300" s="53">
        <v>0.191753998398781</v>
      </c>
      <c r="BP300" s="53">
        <v>0.207163035869598</v>
      </c>
      <c r="BQ300" s="53">
        <v>0.135078996419907</v>
      </c>
      <c r="BR300" s="53">
        <v>0.127588659524918</v>
      </c>
      <c r="BS300" s="53">
        <v>0.12710939347744</v>
      </c>
      <c r="BT300" s="53">
        <v>0.143492639064789</v>
      </c>
      <c r="BU300" s="53">
        <v>0.159211069345474</v>
      </c>
      <c r="BV300" s="53">
        <v>0.133621796965599</v>
      </c>
      <c r="BW300" s="53">
        <v>0.0905848518013954</v>
      </c>
      <c r="BX300" s="53">
        <v>0.102653503417969</v>
      </c>
      <c r="BY300" s="53">
        <v>0.149002686142921</v>
      </c>
      <c r="BZ300" s="53">
        <v>0.154482901096344</v>
      </c>
      <c r="CA300" s="53">
        <v>0.177265837788582</v>
      </c>
      <c r="CB300" s="53">
        <v>0.143149375915527</v>
      </c>
      <c r="CC300" s="53">
        <v>0.171478912234306</v>
      </c>
      <c r="CD300" s="53">
        <v>0.209927260875702</v>
      </c>
      <c r="CE300" s="53">
        <v>0.270050644874573</v>
      </c>
      <c r="CF300" s="53">
        <v>0.264268606901169</v>
      </c>
      <c r="CG300" s="53">
        <v>0.310722857713699</v>
      </c>
      <c r="CH300" s="53">
        <v>0.318491637706757</v>
      </c>
      <c r="CI300" s="53">
        <v>0.289433270692825</v>
      </c>
      <c r="CJ300" s="53">
        <v>0.233529031276703</v>
      </c>
      <c r="CK300" s="53">
        <v>0.205395042896271</v>
      </c>
      <c r="CL300" s="53">
        <v>0.244808524847031</v>
      </c>
      <c r="CM300" s="53">
        <v>0.215509593486786</v>
      </c>
      <c r="CN300" s="53">
        <v>0.236705183982849</v>
      </c>
      <c r="CO300" s="53">
        <v>0.214758589863777</v>
      </c>
      <c r="CP300" s="53">
        <v>0.198596850037575</v>
      </c>
      <c r="CQ300" s="53">
        <v>0.226393818855286</v>
      </c>
      <c r="CR300" s="53">
        <v>0.20983524620533</v>
      </c>
      <c r="CS300" s="53">
        <v>0.248686566948891</v>
      </c>
      <c r="CT300" s="53">
        <v>0.148533672094345</v>
      </c>
      <c r="CU300" s="53">
        <v>0.116975635290146</v>
      </c>
      <c r="CV300" s="53">
        <v>0.113393761217594</v>
      </c>
      <c r="CW300" s="53">
        <v>0.0978211238980293</v>
      </c>
      <c r="CX300" s="53">
        <v>0.0733389779925346</v>
      </c>
      <c r="CY300" s="53">
        <v>0.0747333094477654</v>
      </c>
      <c r="CZ300" s="53">
        <v>0.0673962906002998</v>
      </c>
      <c r="DA300" s="53">
        <v>0.00642780959606171</v>
      </c>
      <c r="DB300" s="53">
        <v>-0.0104083064943552</v>
      </c>
      <c r="DC300" s="53">
        <v>-0.00751529913395643</v>
      </c>
      <c r="DD300" s="53">
        <v>0.0191614050418139</v>
      </c>
      <c r="DE300" s="53">
        <v>0.011333198286593</v>
      </c>
      <c r="DF300" s="53">
        <v>0.0249437764286995</v>
      </c>
      <c r="DG300" s="53">
        <v>0.00378395174629986</v>
      </c>
      <c r="DH300" s="53">
        <v>-0.0144337126985192</v>
      </c>
      <c r="DI300" s="53">
        <v>-0.0312347617000341</v>
      </c>
      <c r="DJ300" s="53">
        <v>-0.00727978441864252</v>
      </c>
      <c r="DK300" s="53">
        <v>0.0266979336738586</v>
      </c>
      <c r="DL300" s="53">
        <v>0.0282033868134022</v>
      </c>
      <c r="DM300" s="53">
        <v>0.0263826735317707</v>
      </c>
      <c r="DN300" s="53">
        <v>0.0225137528032064</v>
      </c>
      <c r="DO300" s="53">
        <v>0.0259299464523792</v>
      </c>
      <c r="DP300" s="53">
        <v>0.0150428032502532</v>
      </c>
      <c r="DQ300" s="53">
        <v>0.0155900996178389</v>
      </c>
      <c r="DR300" s="53">
        <v>0.0111751146614552</v>
      </c>
      <c r="DS300" s="53">
        <v>-0.0104081984609365</v>
      </c>
      <c r="DT300" s="53">
        <v>-0.0280950535088778</v>
      </c>
      <c r="DU300" s="53">
        <v>-0.0511578023433685</v>
      </c>
      <c r="DV300" s="53">
        <v>-0.0619570575654507</v>
      </c>
      <c r="DW300" s="53">
        <v>-0.0821956992149353</v>
      </c>
      <c r="DX300" s="53">
        <v>-0.0897496715188026</v>
      </c>
      <c r="DY300" s="53">
        <v>-0.0901719927787781</v>
      </c>
      <c r="DZ300" s="53">
        <v>-0.114895209670067</v>
      </c>
      <c r="EA300" s="53">
        <v>-0.108556360006332</v>
      </c>
      <c r="EB300" s="53">
        <v>-0.110323883593082</v>
      </c>
      <c r="EC300" s="53">
        <v>-0.119167141616344</v>
      </c>
      <c r="ED300" s="53">
        <v>-0.0952541381120682</v>
      </c>
      <c r="EE300" s="53">
        <v>-0.104341961443424</v>
      </c>
      <c r="EF300" s="53">
        <v>-0.11052443832159</v>
      </c>
      <c r="EG300" s="53">
        <v>-0.107907123863697</v>
      </c>
      <c r="EH300" s="53">
        <v>-0.107045650482178</v>
      </c>
      <c r="EI300" s="53">
        <v>-0.104482986032963</v>
      </c>
      <c r="EJ300" s="53">
        <v>-0.0931846052408218</v>
      </c>
      <c r="EK300" s="53">
        <v>-0.115748524665833</v>
      </c>
      <c r="EL300" s="53">
        <v>-0.103174291551113</v>
      </c>
      <c r="EM300" s="53">
        <v>-0.12419531494379</v>
      </c>
      <c r="EN300" s="53">
        <v>-0.138403683900833</v>
      </c>
      <c r="EO300" s="53">
        <v>-0.137972056865692</v>
      </c>
      <c r="EP300" s="53">
        <v>-0.15352763235569</v>
      </c>
      <c r="EQ300" s="53">
        <v>-0.144826963543892</v>
      </c>
      <c r="ER300" s="53">
        <v>-0.136816948652267</v>
      </c>
      <c r="ES300" s="53">
        <v>-0.128170877695084</v>
      </c>
      <c r="ET300" s="53">
        <v>-0.187782138586044</v>
      </c>
      <c r="EU300" s="53">
        <v>-0.158540204167366</v>
      </c>
      <c r="EV300" s="53">
        <v>-0.187709599733353</v>
      </c>
      <c r="EW300" s="53">
        <v>-0.196965456008911</v>
      </c>
      <c r="EX300" s="53">
        <v>-0.203630208969116</v>
      </c>
    </row>
    <row r="301" s="53" customFormat="1" spans="1:154">
      <c r="A301" s="54">
        <v>603133</v>
      </c>
      <c r="B301" s="62">
        <v>603133</v>
      </c>
      <c r="C301" s="53" t="s">
        <v>893</v>
      </c>
      <c r="D301" s="55">
        <v>43851</v>
      </c>
      <c r="E301" s="53">
        <v>-0.019282715395093</v>
      </c>
      <c r="F301" s="53">
        <v>-0.0010113138705492</v>
      </c>
      <c r="G301" s="53">
        <v>-0.0166621822863817</v>
      </c>
      <c r="H301" s="53">
        <v>-0.00550927594304085</v>
      </c>
      <c r="I301" s="53">
        <v>-0.078259140253067</v>
      </c>
      <c r="J301" s="53">
        <v>-0.141160219907761</v>
      </c>
      <c r="K301" s="53">
        <v>-0.0970598310232162</v>
      </c>
      <c r="L301" s="53">
        <v>-0.130720928311348</v>
      </c>
      <c r="M301" s="53">
        <v>-0.150701850652695</v>
      </c>
      <c r="N301" s="53">
        <v>-0.221171855926514</v>
      </c>
      <c r="O301" s="53">
        <v>-0.172244235873222</v>
      </c>
      <c r="P301" s="53">
        <v>-0.0585198029875755</v>
      </c>
      <c r="Q301" s="53">
        <v>-0.125352039933205</v>
      </c>
      <c r="R301" s="53">
        <v>-0.0935486257076263</v>
      </c>
      <c r="S301" s="53">
        <v>-0.109679959714413</v>
      </c>
      <c r="T301" s="53">
        <v>-0.169291406869888</v>
      </c>
      <c r="U301" s="53">
        <v>-0.132477849721909</v>
      </c>
      <c r="V301" s="53">
        <v>-0.0567667931318283</v>
      </c>
      <c r="W301" s="53">
        <v>0.0319423191249371</v>
      </c>
      <c r="X301" s="53">
        <v>-0.00958867743611336</v>
      </c>
      <c r="Y301" s="53">
        <v>-0.0972465723752975</v>
      </c>
      <c r="Z301" s="53">
        <v>-0.166647717356682</v>
      </c>
      <c r="AA301" s="53">
        <v>-0.161457523703575</v>
      </c>
      <c r="AB301" s="53">
        <v>-0.229440405964851</v>
      </c>
      <c r="AC301" s="53">
        <v>-0.193661645054817</v>
      </c>
      <c r="AD301" s="53">
        <v>-0.250902503728867</v>
      </c>
      <c r="AE301" s="53">
        <v>-0.290302813053131</v>
      </c>
      <c r="AF301" s="53">
        <v>-0.320760577917099</v>
      </c>
      <c r="AG301" s="53">
        <v>-0.330403566360474</v>
      </c>
      <c r="AH301" s="53">
        <v>-0.320286124944687</v>
      </c>
      <c r="AI301" s="53">
        <v>-0.326637893915176</v>
      </c>
      <c r="AJ301" s="53">
        <v>-0.365260004997253</v>
      </c>
      <c r="AK301" s="53">
        <v>-0.371936738491058</v>
      </c>
      <c r="AL301" s="53">
        <v>-0.372778296470642</v>
      </c>
      <c r="AM301" s="53">
        <v>-0.286072790622711</v>
      </c>
      <c r="AN301" s="53">
        <v>-0.306299656629562</v>
      </c>
      <c r="AO301" s="53">
        <v>-0.273259848356247</v>
      </c>
      <c r="AP301" s="53">
        <v>-0.286692500114441</v>
      </c>
      <c r="AQ301" s="53">
        <v>-0.321838766336441</v>
      </c>
      <c r="AR301" s="53">
        <v>-0.318415313959122</v>
      </c>
      <c r="AS301" s="53">
        <v>-0.311840951442719</v>
      </c>
      <c r="AT301" s="53">
        <v>-0.349495083093643</v>
      </c>
      <c r="AU301" s="53">
        <v>-0.308416217565536</v>
      </c>
      <c r="AV301" s="53">
        <v>-0.340223729610443</v>
      </c>
      <c r="AW301" s="53">
        <v>-0.330871105194092</v>
      </c>
      <c r="AX301" s="53">
        <v>-0.262138873338699</v>
      </c>
      <c r="AY301" s="53">
        <v>-0.264617532491684</v>
      </c>
      <c r="AZ301" s="53">
        <v>-0.239434629678726</v>
      </c>
      <c r="BA301" s="53">
        <v>-0.26017439365387</v>
      </c>
      <c r="BB301" s="53">
        <v>-0.265601843595505</v>
      </c>
      <c r="BC301" s="53">
        <v>-0.038564570248127</v>
      </c>
      <c r="BD301" s="53">
        <v>-0.0333840921521187</v>
      </c>
      <c r="BE301" s="53">
        <v>-0.0163776203989983</v>
      </c>
      <c r="BF301" s="53">
        <v>0.0103423781692982</v>
      </c>
      <c r="BG301" s="53">
        <v>-0.0522213466465473</v>
      </c>
      <c r="BH301" s="53">
        <v>-0.09089445322752</v>
      </c>
      <c r="BI301" s="53">
        <v>-0.0682844147086143</v>
      </c>
      <c r="BJ301" s="53">
        <v>-0.0950606688857079</v>
      </c>
      <c r="BK301" s="53">
        <v>-0.0842137262225151</v>
      </c>
      <c r="BL301" s="53">
        <v>-0.0845248699188232</v>
      </c>
      <c r="BM301" s="53">
        <v>-0.00901499390602112</v>
      </c>
      <c r="BN301" s="53">
        <v>0.0153479427099228</v>
      </c>
      <c r="BO301" s="53">
        <v>-0.0303307585418224</v>
      </c>
      <c r="BP301" s="53">
        <v>-0.0355901196599007</v>
      </c>
      <c r="BQ301" s="53">
        <v>-0.0510786324739456</v>
      </c>
      <c r="BR301" s="53">
        <v>-0.0834334194660187</v>
      </c>
      <c r="BS301" s="53">
        <v>-0.0835201591253281</v>
      </c>
      <c r="BT301" s="53">
        <v>-0.00872566178441048</v>
      </c>
      <c r="BU301" s="53">
        <v>0.0884215086698532</v>
      </c>
      <c r="BV301" s="53">
        <v>0.0257029496133327</v>
      </c>
      <c r="BW301" s="53">
        <v>-0.0307677537202835</v>
      </c>
      <c r="BX301" s="53">
        <v>-0.0467809289693832</v>
      </c>
      <c r="BY301" s="53">
        <v>-0.0523634925484657</v>
      </c>
      <c r="BZ301" s="53">
        <v>-0.0772493854165077</v>
      </c>
      <c r="CA301" s="53">
        <v>-0.117787748575211</v>
      </c>
      <c r="CB301" s="53">
        <v>-0.160608023405075</v>
      </c>
      <c r="CC301" s="53">
        <v>-0.188590407371521</v>
      </c>
      <c r="CD301" s="53">
        <v>-0.234720259904861</v>
      </c>
      <c r="CE301" s="53">
        <v>-0.222671255469322</v>
      </c>
      <c r="CF301" s="53">
        <v>-0.230916306376457</v>
      </c>
      <c r="CG301" s="53">
        <v>-0.231161966919899</v>
      </c>
      <c r="CH301" s="53">
        <v>-0.238998278975487</v>
      </c>
      <c r="CI301" s="53">
        <v>-0.254172116518021</v>
      </c>
      <c r="CJ301" s="53">
        <v>-0.25949364900589</v>
      </c>
      <c r="CK301" s="53">
        <v>-0.231033459305763</v>
      </c>
      <c r="CL301" s="53">
        <v>-0.241988211870193</v>
      </c>
      <c r="CM301" s="53">
        <v>-0.2498429864645</v>
      </c>
      <c r="CN301" s="53">
        <v>-0.259949684143066</v>
      </c>
      <c r="CO301" s="53">
        <v>-0.29456490278244</v>
      </c>
      <c r="CP301" s="53">
        <v>-0.282568573951721</v>
      </c>
      <c r="CQ301" s="53">
        <v>-0.295479774475098</v>
      </c>
      <c r="CR301" s="53">
        <v>-0.305751144886017</v>
      </c>
      <c r="CS301" s="53">
        <v>-0.314567625522614</v>
      </c>
      <c r="CT301" s="53">
        <v>-0.32909968495369</v>
      </c>
      <c r="CU301" s="53">
        <v>-0.333234369754791</v>
      </c>
      <c r="CV301" s="53">
        <v>-0.335671991109848</v>
      </c>
      <c r="CW301" s="53">
        <v>-0.362047761678696</v>
      </c>
      <c r="CX301" s="53">
        <v>-0.36786749958992</v>
      </c>
      <c r="CY301" s="53">
        <v>-0.361853957176208</v>
      </c>
      <c r="CZ301" s="53">
        <v>-0.371910125017166</v>
      </c>
      <c r="DA301" s="53">
        <v>-0.00353077985346317</v>
      </c>
      <c r="DB301" s="53">
        <v>0.00956014357507229</v>
      </c>
      <c r="DC301" s="53">
        <v>-0.0230971965938807</v>
      </c>
      <c r="DD301" s="53">
        <v>-0.0386642888188362</v>
      </c>
      <c r="DE301" s="53">
        <v>-0.0488504320383072</v>
      </c>
      <c r="DF301" s="53">
        <v>-0.0730783939361572</v>
      </c>
      <c r="DG301" s="53">
        <v>-0.0515880472958088</v>
      </c>
      <c r="DH301" s="53">
        <v>-0.0584729015827179</v>
      </c>
      <c r="DI301" s="53">
        <v>-0.0893007591366768</v>
      </c>
      <c r="DJ301" s="53">
        <v>-0.159459620714188</v>
      </c>
      <c r="DK301" s="53">
        <v>-0.186041876673698</v>
      </c>
      <c r="DL301" s="53">
        <v>-0.0966803804039955</v>
      </c>
      <c r="DM301" s="53">
        <v>-0.11783391982317</v>
      </c>
      <c r="DN301" s="53">
        <v>-0.0807711407542229</v>
      </c>
      <c r="DO301" s="53">
        <v>-0.0814139619469643</v>
      </c>
      <c r="DP301" s="53">
        <v>-0.108670629560947</v>
      </c>
      <c r="DQ301" s="53">
        <v>-0.0717703253030777</v>
      </c>
      <c r="DR301" s="53">
        <v>-0.0708537623286247</v>
      </c>
      <c r="DS301" s="53">
        <v>-0.079291820526123</v>
      </c>
      <c r="DT301" s="53">
        <v>-0.0581042617559433</v>
      </c>
      <c r="DU301" s="53">
        <v>-0.0892914533615112</v>
      </c>
      <c r="DV301" s="53">
        <v>-0.142679423093796</v>
      </c>
      <c r="DW301" s="53">
        <v>-0.131906658411026</v>
      </c>
      <c r="DX301" s="53">
        <v>-0.175003662705421</v>
      </c>
      <c r="DY301" s="53">
        <v>-0.0986865237355232</v>
      </c>
      <c r="DZ301" s="53">
        <v>-0.113107122480869</v>
      </c>
      <c r="EA301" s="53">
        <v>-0.124525032937527</v>
      </c>
      <c r="EB301" s="53">
        <v>-0.108852960169315</v>
      </c>
      <c r="EC301" s="53">
        <v>-0.130544930696487</v>
      </c>
      <c r="ED301" s="53">
        <v>-0.112182453274727</v>
      </c>
      <c r="EE301" s="53">
        <v>-0.118288561701775</v>
      </c>
      <c r="EF301" s="53">
        <v>-0.149074360728264</v>
      </c>
      <c r="EG301" s="53">
        <v>-0.140577271580696</v>
      </c>
      <c r="EH301" s="53">
        <v>-0.136097267270088</v>
      </c>
      <c r="EI301" s="53">
        <v>-0.0778519660234451</v>
      </c>
      <c r="EJ301" s="53">
        <v>-0.0871240720152855</v>
      </c>
      <c r="EK301" s="53">
        <v>-0.0462294928729534</v>
      </c>
      <c r="EL301" s="53">
        <v>-0.0495554395020008</v>
      </c>
      <c r="EM301" s="53">
        <v>-0.0500865243375301</v>
      </c>
      <c r="EN301" s="53">
        <v>-0.0586593523621559</v>
      </c>
      <c r="EO301" s="53">
        <v>-0.0391738228499889</v>
      </c>
      <c r="EP301" s="53">
        <v>-0.0665565729141235</v>
      </c>
      <c r="EQ301" s="53">
        <v>-0.0166612323373556</v>
      </c>
      <c r="ER301" s="53">
        <v>-0.0339366868138313</v>
      </c>
      <c r="ES301" s="53">
        <v>-0.020449360832572</v>
      </c>
      <c r="ET301" s="53">
        <v>0.0507204681634903</v>
      </c>
      <c r="EU301" s="53">
        <v>0.0746175721287727</v>
      </c>
      <c r="EV301" s="53">
        <v>0.105620235204697</v>
      </c>
      <c r="EW301" s="53">
        <v>0.0788669288158417</v>
      </c>
      <c r="EX301" s="53">
        <v>0.0834956467151642</v>
      </c>
    </row>
    <row r="302" s="53" customFormat="1" spans="1:154">
      <c r="A302" s="54">
        <v>603160</v>
      </c>
      <c r="B302" s="62">
        <v>603160</v>
      </c>
      <c r="C302" s="53" t="s">
        <v>896</v>
      </c>
      <c r="D302" s="55">
        <v>43851</v>
      </c>
      <c r="E302" s="53">
        <v>0.108091183006763</v>
      </c>
      <c r="F302" s="53">
        <v>0.22074069082737</v>
      </c>
      <c r="G302" s="53">
        <v>0.202809974551201</v>
      </c>
      <c r="H302" s="53">
        <v>0.250884741544724</v>
      </c>
      <c r="I302" s="53">
        <v>0.232190504670143</v>
      </c>
      <c r="J302" s="53">
        <v>0.253181129693985</v>
      </c>
      <c r="K302" s="53">
        <v>0.305536955595016</v>
      </c>
      <c r="L302" s="53">
        <v>0.219896271824837</v>
      </c>
      <c r="M302" s="53">
        <v>0.221660658717155</v>
      </c>
      <c r="N302" s="53">
        <v>0.185248956084251</v>
      </c>
      <c r="O302" s="53">
        <v>0.204261377453804</v>
      </c>
      <c r="P302" s="53">
        <v>0.190422281622887</v>
      </c>
      <c r="Q302" s="53">
        <v>0.206370413303375</v>
      </c>
      <c r="R302" s="53">
        <v>0.219670787453651</v>
      </c>
      <c r="S302" s="53">
        <v>0.305906772613525</v>
      </c>
      <c r="T302" s="53">
        <v>0.285172969102859</v>
      </c>
      <c r="U302" s="53">
        <v>0.25417172908783</v>
      </c>
      <c r="V302" s="53">
        <v>0.262588888406754</v>
      </c>
      <c r="W302" s="53">
        <v>0.231832891702652</v>
      </c>
      <c r="X302" s="53">
        <v>0.210454851388931</v>
      </c>
      <c r="Y302" s="53">
        <v>0.168011695146561</v>
      </c>
      <c r="Z302" s="53">
        <v>0.153772115707397</v>
      </c>
      <c r="AA302" s="53">
        <v>0.0897910371422768</v>
      </c>
      <c r="AB302" s="53">
        <v>0.104029804468155</v>
      </c>
      <c r="AC302" s="53">
        <v>0.0763297826051712</v>
      </c>
      <c r="AD302" s="53">
        <v>0.0374259538948536</v>
      </c>
      <c r="AE302" s="53">
        <v>0.0425196588039398</v>
      </c>
      <c r="AF302" s="53">
        <v>0.0262311156839132</v>
      </c>
      <c r="AG302" s="53">
        <v>0.0348692871630192</v>
      </c>
      <c r="AH302" s="53">
        <v>0.117729566991329</v>
      </c>
      <c r="AI302" s="53">
        <v>0.0739101618528366</v>
      </c>
      <c r="AJ302" s="53">
        <v>0.0363267436623573</v>
      </c>
      <c r="AK302" s="53">
        <v>-0.00630050245672464</v>
      </c>
      <c r="AL302" s="53">
        <v>0.0699359402060509</v>
      </c>
      <c r="AM302" s="53">
        <v>0.0422389172017574</v>
      </c>
      <c r="AN302" s="53">
        <v>0.0654987245798111</v>
      </c>
      <c r="AO302" s="53">
        <v>0.0548915006220341</v>
      </c>
      <c r="AP302" s="53">
        <v>0.0453237853944302</v>
      </c>
      <c r="AQ302" s="53">
        <v>0.0742888301610947</v>
      </c>
      <c r="AR302" s="53">
        <v>0.0565301477909088</v>
      </c>
      <c r="AS302" s="53">
        <v>0.0365879237651825</v>
      </c>
      <c r="AT302" s="53">
        <v>0.08819580078125</v>
      </c>
      <c r="AU302" s="53">
        <v>0.110947802662849</v>
      </c>
      <c r="AV302" s="53">
        <v>0.0551077947020531</v>
      </c>
      <c r="AW302" s="53">
        <v>0.033492773771286</v>
      </c>
      <c r="AX302" s="53">
        <v>0.128997161984444</v>
      </c>
      <c r="AY302" s="53">
        <v>0.0953894704580307</v>
      </c>
      <c r="AZ302" s="53">
        <v>0.0901524424552917</v>
      </c>
      <c r="BA302" s="53">
        <v>0.0342674553394318</v>
      </c>
      <c r="BB302" s="53">
        <v>0.0218157861381769</v>
      </c>
      <c r="BC302" s="53">
        <v>0.0853406190872192</v>
      </c>
      <c r="BD302" s="53">
        <v>0.184100076556206</v>
      </c>
      <c r="BE302" s="53">
        <v>0.153828144073486</v>
      </c>
      <c r="BF302" s="53">
        <v>0.215718179941177</v>
      </c>
      <c r="BG302" s="53">
        <v>0.161836668848991</v>
      </c>
      <c r="BH302" s="53">
        <v>0.114928148686886</v>
      </c>
      <c r="BI302" s="53">
        <v>0.0842700377106667</v>
      </c>
      <c r="BJ302" s="53">
        <v>0.0131492838263512</v>
      </c>
      <c r="BK302" s="53">
        <v>0.0267813634127378</v>
      </c>
      <c r="BL302" s="53">
        <v>0.00261134887114167</v>
      </c>
      <c r="BM302" s="53">
        <v>0.039999645203352</v>
      </c>
      <c r="BN302" s="53">
        <v>0.0231668334454298</v>
      </c>
      <c r="BO302" s="53">
        <v>0.0121479649096727</v>
      </c>
      <c r="BP302" s="53">
        <v>0.00603504711762071</v>
      </c>
      <c r="BQ302" s="53">
        <v>0.0651634633541107</v>
      </c>
      <c r="BR302" s="53">
        <v>0.0562483482062817</v>
      </c>
      <c r="BS302" s="53">
        <v>0.0353238023817539</v>
      </c>
      <c r="BT302" s="53">
        <v>0.00953947007656097</v>
      </c>
      <c r="BU302" s="53">
        <v>-0.00303257675841451</v>
      </c>
      <c r="BV302" s="53">
        <v>0.00871728733181953</v>
      </c>
      <c r="BW302" s="53">
        <v>-0.0413284562528133</v>
      </c>
      <c r="BX302" s="53">
        <v>-0.0256747454404831</v>
      </c>
      <c r="BY302" s="53">
        <v>-0.0563281551003456</v>
      </c>
      <c r="BZ302" s="53">
        <v>-0.042376346886158</v>
      </c>
      <c r="CA302" s="53">
        <v>-0.0573489405214787</v>
      </c>
      <c r="CB302" s="53">
        <v>-0.069634847342968</v>
      </c>
      <c r="CC302" s="53">
        <v>-0.0590763948857784</v>
      </c>
      <c r="CD302" s="53">
        <v>-0.0947498604655266</v>
      </c>
      <c r="CE302" s="53">
        <v>-0.0794759094715118</v>
      </c>
      <c r="CF302" s="53">
        <v>-0.0878349244594574</v>
      </c>
      <c r="CG302" s="53">
        <v>-0.103074081242085</v>
      </c>
      <c r="CH302" s="53">
        <v>-0.112723127007484</v>
      </c>
      <c r="CI302" s="53">
        <v>-0.135366857051849</v>
      </c>
      <c r="CJ302" s="53">
        <v>-0.0872533544898033</v>
      </c>
      <c r="CK302" s="53">
        <v>-0.106564901769161</v>
      </c>
      <c r="CL302" s="53">
        <v>-0.0900670737028122</v>
      </c>
      <c r="CM302" s="53">
        <v>-0.103081673383713</v>
      </c>
      <c r="CN302" s="53">
        <v>-0.120522454380989</v>
      </c>
      <c r="CO302" s="53">
        <v>-0.113875783979893</v>
      </c>
      <c r="CP302" s="53">
        <v>-0.104746095836163</v>
      </c>
      <c r="CQ302" s="53">
        <v>-0.146598368883133</v>
      </c>
      <c r="CR302" s="53">
        <v>-0.103905215859413</v>
      </c>
      <c r="CS302" s="53">
        <v>-0.0750661492347717</v>
      </c>
      <c r="CT302" s="53">
        <v>-0.0999282076954842</v>
      </c>
      <c r="CU302" s="53">
        <v>-0.111865356564522</v>
      </c>
      <c r="CV302" s="53">
        <v>-0.0809186846017838</v>
      </c>
      <c r="CW302" s="53">
        <v>-0.0988025739789009</v>
      </c>
      <c r="CX302" s="53">
        <v>-0.12244651466608</v>
      </c>
      <c r="CY302" s="53">
        <v>-0.139615565538406</v>
      </c>
      <c r="CZ302" s="53">
        <v>-0.180959403514862</v>
      </c>
      <c r="DA302" s="53">
        <v>0.0216330699622631</v>
      </c>
      <c r="DB302" s="53">
        <v>0.0355231314897537</v>
      </c>
      <c r="DC302" s="53">
        <v>0.0478643327951431</v>
      </c>
      <c r="DD302" s="53">
        <v>0.0340490639209747</v>
      </c>
      <c r="DE302" s="53">
        <v>0.0692363455891609</v>
      </c>
      <c r="DF302" s="53">
        <v>0.137135490775108</v>
      </c>
      <c r="DG302" s="53">
        <v>0.220149412751198</v>
      </c>
      <c r="DH302" s="53">
        <v>0.205629482865334</v>
      </c>
      <c r="DI302" s="53">
        <v>0.193761795759201</v>
      </c>
      <c r="DJ302" s="53">
        <v>0.181520119309425</v>
      </c>
      <c r="DK302" s="53">
        <v>0.163144245743752</v>
      </c>
      <c r="DL302" s="53">
        <v>0.166137963533401</v>
      </c>
      <c r="DM302" s="53">
        <v>0.193104952573776</v>
      </c>
      <c r="DN302" s="53">
        <v>0.212518244981766</v>
      </c>
      <c r="DO302" s="53">
        <v>0.239625811576843</v>
      </c>
      <c r="DP302" s="53">
        <v>0.227807119488716</v>
      </c>
      <c r="DQ302" s="53">
        <v>0.217730432748795</v>
      </c>
      <c r="DR302" s="53">
        <v>0.251931935548782</v>
      </c>
      <c r="DS302" s="53">
        <v>0.233747974038124</v>
      </c>
      <c r="DT302" s="53">
        <v>0.200620070099831</v>
      </c>
      <c r="DU302" s="53">
        <v>0.208222657442093</v>
      </c>
      <c r="DV302" s="53">
        <v>0.17832937836647</v>
      </c>
      <c r="DW302" s="53">
        <v>0.145001694560051</v>
      </c>
      <c r="DX302" s="53">
        <v>0.145288661122322</v>
      </c>
      <c r="DY302" s="53">
        <v>0.132561236619949</v>
      </c>
      <c r="DZ302" s="53">
        <v>0.10594330728054</v>
      </c>
      <c r="EA302" s="53">
        <v>0.100478559732437</v>
      </c>
      <c r="EB302" s="53">
        <v>0.119863480329514</v>
      </c>
      <c r="EC302" s="53">
        <v>0.11322770267725</v>
      </c>
      <c r="ED302" s="53">
        <v>0.204447001218796</v>
      </c>
      <c r="EE302" s="53">
        <v>0.17586675286293</v>
      </c>
      <c r="EF302" s="53">
        <v>0.147932380437851</v>
      </c>
      <c r="EG302" s="53">
        <v>0.127948865294456</v>
      </c>
      <c r="EH302" s="53">
        <v>0.156071797013283</v>
      </c>
      <c r="EI302" s="53">
        <v>0.147686332464218</v>
      </c>
      <c r="EJ302" s="53">
        <v>0.154448315501213</v>
      </c>
      <c r="EK302" s="53">
        <v>0.156855672597885</v>
      </c>
      <c r="EL302" s="53">
        <v>0.164728745818138</v>
      </c>
      <c r="EM302" s="53">
        <v>0.187047123908997</v>
      </c>
      <c r="EN302" s="53">
        <v>0.160158753395081</v>
      </c>
      <c r="EO302" s="53">
        <v>0.182068794965744</v>
      </c>
      <c r="EP302" s="53">
        <v>0.190983518958092</v>
      </c>
      <c r="EQ302" s="53">
        <v>0.18489645421505</v>
      </c>
      <c r="ER302" s="53">
        <v>0.153918504714966</v>
      </c>
      <c r="ES302" s="53">
        <v>0.144240632653236</v>
      </c>
      <c r="ET302" s="53">
        <v>0.208798348903656</v>
      </c>
      <c r="EU302" s="53">
        <v>0.19307453930378</v>
      </c>
      <c r="EV302" s="53">
        <v>0.21148145198822</v>
      </c>
      <c r="EW302" s="53">
        <v>0.172765538096428</v>
      </c>
      <c r="EX302" s="53">
        <v>0.201657697558403</v>
      </c>
    </row>
    <row r="303" s="53" customFormat="1" spans="1:154">
      <c r="A303" s="54">
        <v>603186</v>
      </c>
      <c r="B303" s="62">
        <v>603186</v>
      </c>
      <c r="C303" s="53" t="s">
        <v>899</v>
      </c>
      <c r="D303" s="55">
        <v>43851</v>
      </c>
      <c r="E303" s="53">
        <v>0.0662494152784348</v>
      </c>
      <c r="F303" s="53">
        <v>0.0598079040646553</v>
      </c>
      <c r="G303" s="53">
        <v>0.0608123019337654</v>
      </c>
      <c r="H303" s="53">
        <v>0.0186622180044651</v>
      </c>
      <c r="I303" s="53">
        <v>-0.0062171146273613</v>
      </c>
      <c r="J303" s="53">
        <v>-0.0203378442674875</v>
      </c>
      <c r="K303" s="53">
        <v>-0.0805617868900299</v>
      </c>
      <c r="L303" s="53">
        <v>-0.119053915143013</v>
      </c>
      <c r="M303" s="53">
        <v>-0.0780348777770996</v>
      </c>
      <c r="N303" s="53">
        <v>-0.0116325318813324</v>
      </c>
      <c r="O303" s="53">
        <v>-0.00415476737543941</v>
      </c>
      <c r="P303" s="53">
        <v>0.0249681882560253</v>
      </c>
      <c r="Q303" s="53">
        <v>0.0687655881047249</v>
      </c>
      <c r="R303" s="53">
        <v>0.0605657920241356</v>
      </c>
      <c r="S303" s="53">
        <v>0.0584112443029881</v>
      </c>
      <c r="T303" s="53">
        <v>0.0228546001017094</v>
      </c>
      <c r="U303" s="53">
        <v>0.0657749474048614</v>
      </c>
      <c r="V303" s="53">
        <v>0.146624609827995</v>
      </c>
      <c r="W303" s="53">
        <v>0.17232708632946</v>
      </c>
      <c r="X303" s="53">
        <v>0.127102702856064</v>
      </c>
      <c r="Y303" s="53">
        <v>0.0703443363308907</v>
      </c>
      <c r="Z303" s="53">
        <v>0.0347611494362354</v>
      </c>
      <c r="AA303" s="53">
        <v>0.0493551380932331</v>
      </c>
      <c r="AB303" s="53">
        <v>-0.0136348875239491</v>
      </c>
      <c r="AC303" s="53">
        <v>-0.043409176170826</v>
      </c>
      <c r="AD303" s="53">
        <v>-0.0732018798589706</v>
      </c>
      <c r="AE303" s="53">
        <v>-0.0829474627971649</v>
      </c>
      <c r="AF303" s="53">
        <v>-0.0515005216002464</v>
      </c>
      <c r="AG303" s="53">
        <v>-0.0716094821691513</v>
      </c>
      <c r="AH303" s="53">
        <v>-0.0802128836512566</v>
      </c>
      <c r="AI303" s="53">
        <v>-0.0725719779729843</v>
      </c>
      <c r="AJ303" s="53">
        <v>-0.0276265870779753</v>
      </c>
      <c r="AK303" s="53">
        <v>-0.0520052760839462</v>
      </c>
      <c r="AL303" s="53">
        <v>-0.0910557433962822</v>
      </c>
      <c r="AM303" s="53">
        <v>-0.130182474851608</v>
      </c>
      <c r="AN303" s="53">
        <v>-0.0826632454991341</v>
      </c>
      <c r="AO303" s="53">
        <v>-0.129190042614937</v>
      </c>
      <c r="AP303" s="53">
        <v>-0.104409717023373</v>
      </c>
      <c r="AQ303" s="53">
        <v>-0.18429434299469</v>
      </c>
      <c r="AR303" s="53">
        <v>-0.208543986082077</v>
      </c>
      <c r="AS303" s="53">
        <v>-0.232655629515648</v>
      </c>
      <c r="AT303" s="53">
        <v>-0.251555979251862</v>
      </c>
      <c r="AU303" s="53">
        <v>-0.267163544893265</v>
      </c>
      <c r="AV303" s="53">
        <v>-0.345814406871796</v>
      </c>
      <c r="AW303" s="53">
        <v>-0.430470526218414</v>
      </c>
      <c r="AX303" s="53">
        <v>-0.420376628637314</v>
      </c>
      <c r="AY303" s="53">
        <v>-0.399198681116104</v>
      </c>
      <c r="AZ303" s="53">
        <v>-0.388452589511871</v>
      </c>
      <c r="BA303" s="53">
        <v>-0.345911711454391</v>
      </c>
      <c r="BB303" s="53">
        <v>-0.416962772607803</v>
      </c>
      <c r="BC303" s="53">
        <v>0.0590800903737545</v>
      </c>
      <c r="BD303" s="53">
        <v>0.0635719001293182</v>
      </c>
      <c r="BE303" s="53">
        <v>0.0834196880459785</v>
      </c>
      <c r="BF303" s="53">
        <v>0.0719060078263283</v>
      </c>
      <c r="BG303" s="53">
        <v>0.0251002572476864</v>
      </c>
      <c r="BH303" s="53">
        <v>0.0142336627468467</v>
      </c>
      <c r="BI303" s="53">
        <v>-0.0267981737852097</v>
      </c>
      <c r="BJ303" s="53">
        <v>-0.0405664257705212</v>
      </c>
      <c r="BK303" s="53">
        <v>0.00816627871245146</v>
      </c>
      <c r="BL303" s="53">
        <v>0.00831457506865263</v>
      </c>
      <c r="BM303" s="53">
        <v>0.0204559452831745</v>
      </c>
      <c r="BN303" s="53">
        <v>0.0392009653151035</v>
      </c>
      <c r="BO303" s="53">
        <v>0.0807414948940277</v>
      </c>
      <c r="BP303" s="53">
        <v>0.0737151503562927</v>
      </c>
      <c r="BQ303" s="53">
        <v>0.0833875834941864</v>
      </c>
      <c r="BR303" s="53">
        <v>0.0784772038459778</v>
      </c>
      <c r="BS303" s="53">
        <v>0.125389561057091</v>
      </c>
      <c r="BT303" s="53">
        <v>0.190505310893059</v>
      </c>
      <c r="BU303" s="53">
        <v>0.242106676101685</v>
      </c>
      <c r="BV303" s="53">
        <v>0.204724237322807</v>
      </c>
      <c r="BW303" s="53">
        <v>0.177414536476135</v>
      </c>
      <c r="BX303" s="53">
        <v>0.170713305473328</v>
      </c>
      <c r="BY303" s="53">
        <v>0.215060174465179</v>
      </c>
      <c r="BZ303" s="53">
        <v>0.14911276102066</v>
      </c>
      <c r="CA303" s="53">
        <v>0.122503891587257</v>
      </c>
      <c r="CB303" s="53">
        <v>0.139575242996216</v>
      </c>
      <c r="CC303" s="53">
        <v>0.136975824832916</v>
      </c>
      <c r="CD303" s="53">
        <v>0.136613473296165</v>
      </c>
      <c r="CE303" s="53">
        <v>0.134648084640503</v>
      </c>
      <c r="CF303" s="53">
        <v>0.135824054479599</v>
      </c>
      <c r="CG303" s="53">
        <v>0.132832050323486</v>
      </c>
      <c r="CH303" s="53">
        <v>0.141383409500122</v>
      </c>
      <c r="CI303" s="53">
        <v>0.165247812867165</v>
      </c>
      <c r="CJ303" s="53">
        <v>0.145299226045609</v>
      </c>
      <c r="CK303" s="53">
        <v>0.118446305394173</v>
      </c>
      <c r="CL303" s="53">
        <v>0.145965039730072</v>
      </c>
      <c r="CM303" s="53">
        <v>0.104118101298809</v>
      </c>
      <c r="CN303" s="53">
        <v>0.112710691988468</v>
      </c>
      <c r="CO303" s="53">
        <v>0.0568477995693684</v>
      </c>
      <c r="CP303" s="53">
        <v>0.0382757782936096</v>
      </c>
      <c r="CQ303" s="53">
        <v>0.013095092959702</v>
      </c>
      <c r="CR303" s="53">
        <v>0.00542514864355326</v>
      </c>
      <c r="CS303" s="53">
        <v>-0.00563067849725485</v>
      </c>
      <c r="CT303" s="53">
        <v>-0.0489188320934772</v>
      </c>
      <c r="CU303" s="53">
        <v>-0.0486930422484875</v>
      </c>
      <c r="CV303" s="53">
        <v>-0.018902026116848</v>
      </c>
      <c r="CW303" s="53">
        <v>-0.0539369471371174</v>
      </c>
      <c r="CX303" s="53">
        <v>-0.0509871393442154</v>
      </c>
      <c r="CY303" s="53">
        <v>-0.00510646868497133</v>
      </c>
      <c r="CZ303" s="53">
        <v>-0.0654484555125237</v>
      </c>
      <c r="DA303" s="53">
        <v>0.0639710798859596</v>
      </c>
      <c r="DB303" s="53">
        <v>0.0530377551913261</v>
      </c>
      <c r="DC303" s="53">
        <v>0.0341943614184856</v>
      </c>
      <c r="DD303" s="53">
        <v>0.00355795864015818</v>
      </c>
      <c r="DE303" s="53">
        <v>0.0254843793809414</v>
      </c>
      <c r="DF303" s="53">
        <v>0.0222302451729774</v>
      </c>
      <c r="DG303" s="53">
        <v>0.00303813721984625</v>
      </c>
      <c r="DH303" s="53">
        <v>-0.0216857381165028</v>
      </c>
      <c r="DI303" s="53">
        <v>-0.0293994061648846</v>
      </c>
      <c r="DJ303" s="53">
        <v>0.0368546433746815</v>
      </c>
      <c r="DK303" s="53">
        <v>0.0321910381317139</v>
      </c>
      <c r="DL303" s="53">
        <v>0.0425689741969109</v>
      </c>
      <c r="DM303" s="53">
        <v>0.0448258444666862</v>
      </c>
      <c r="DN303" s="53">
        <v>0.0436523966491222</v>
      </c>
      <c r="DO303" s="53">
        <v>0.0318254120647907</v>
      </c>
      <c r="DP303" s="53">
        <v>0.00117914564907551</v>
      </c>
      <c r="DQ303" s="53">
        <v>-0.00281285494565964</v>
      </c>
      <c r="DR303" s="53">
        <v>0.012921042740345</v>
      </c>
      <c r="DS303" s="53">
        <v>-0.0129778403788805</v>
      </c>
      <c r="DT303" s="53">
        <v>-0.0208197813481092</v>
      </c>
      <c r="DU303" s="53">
        <v>-0.0502684488892555</v>
      </c>
      <c r="DV303" s="53">
        <v>-0.0791504085063934</v>
      </c>
      <c r="DW303" s="53">
        <v>-0.108903288841248</v>
      </c>
      <c r="DX303" s="53">
        <v>-0.105945900082588</v>
      </c>
      <c r="DY303" s="53">
        <v>-0.109111316502094</v>
      </c>
      <c r="DZ303" s="53">
        <v>-0.155975371599197</v>
      </c>
      <c r="EA303" s="53">
        <v>-0.163121536374092</v>
      </c>
      <c r="EB303" s="53">
        <v>-0.131312251091003</v>
      </c>
      <c r="EC303" s="53">
        <v>-0.149455815553665</v>
      </c>
      <c r="ED303" s="53">
        <v>-0.159235194325447</v>
      </c>
      <c r="EE303" s="53">
        <v>-0.148602277040482</v>
      </c>
      <c r="EF303" s="53">
        <v>-0.112208247184753</v>
      </c>
      <c r="EG303" s="53">
        <v>-0.160451337695122</v>
      </c>
      <c r="EH303" s="53">
        <v>-0.179553210735321</v>
      </c>
      <c r="EI303" s="53">
        <v>-0.191827028989792</v>
      </c>
      <c r="EJ303" s="53">
        <v>-0.171826526522636</v>
      </c>
      <c r="EK303" s="53">
        <v>-0.176506385207176</v>
      </c>
      <c r="EL303" s="53">
        <v>-0.160318657755852</v>
      </c>
      <c r="EM303" s="53">
        <v>-0.184340387582779</v>
      </c>
      <c r="EN303" s="53">
        <v>-0.190018013119698</v>
      </c>
      <c r="EO303" s="53">
        <v>-0.188948959112167</v>
      </c>
      <c r="EP303" s="53">
        <v>-0.200179383158684</v>
      </c>
      <c r="EQ303" s="53">
        <v>-0.204731106758118</v>
      </c>
      <c r="ER303" s="53">
        <v>-0.240093812346458</v>
      </c>
      <c r="ES303" s="53">
        <v>-0.324975728988647</v>
      </c>
      <c r="ET303" s="53">
        <v>-0.344672828912735</v>
      </c>
      <c r="EU303" s="53">
        <v>-0.288459986448288</v>
      </c>
      <c r="EV303" s="53">
        <v>-0.280663698911667</v>
      </c>
      <c r="EW303" s="53">
        <v>-0.284003496170044</v>
      </c>
      <c r="EX303" s="53">
        <v>-0.294712573289871</v>
      </c>
    </row>
    <row r="304" s="53" customFormat="1" spans="1:154">
      <c r="A304" s="54">
        <v>603228</v>
      </c>
      <c r="B304" s="62">
        <v>603228</v>
      </c>
      <c r="C304" s="53" t="s">
        <v>902</v>
      </c>
      <c r="D304" s="55">
        <v>43851</v>
      </c>
      <c r="E304" s="53">
        <v>-0.00753659103065729</v>
      </c>
      <c r="F304" s="53">
        <v>0.00598940905183554</v>
      </c>
      <c r="G304" s="53">
        <v>-0.0129848644137383</v>
      </c>
      <c r="H304" s="53">
        <v>-0.0252792611718178</v>
      </c>
      <c r="I304" s="53">
        <v>-0.066919632256031</v>
      </c>
      <c r="J304" s="53">
        <v>-0.13613024353981</v>
      </c>
      <c r="K304" s="53">
        <v>-0.107354164123535</v>
      </c>
      <c r="L304" s="53">
        <v>-0.136160030961037</v>
      </c>
      <c r="M304" s="53">
        <v>-0.0664851441979408</v>
      </c>
      <c r="N304" s="53">
        <v>-0.0252412799745798</v>
      </c>
      <c r="O304" s="53">
        <v>-0.001523457467556</v>
      </c>
      <c r="P304" s="53">
        <v>-0.000299816019833088</v>
      </c>
      <c r="Q304" s="53">
        <v>0.00010873656719923</v>
      </c>
      <c r="R304" s="53">
        <v>-0.00841301027685404</v>
      </c>
      <c r="S304" s="53">
        <v>-0.0404468774795532</v>
      </c>
      <c r="T304" s="53">
        <v>-0.0630566850304604</v>
      </c>
      <c r="U304" s="53">
        <v>-0.0686444640159607</v>
      </c>
      <c r="V304" s="53">
        <v>0.0163783617317677</v>
      </c>
      <c r="W304" s="53">
        <v>-0.0327005460858345</v>
      </c>
      <c r="X304" s="53">
        <v>-0.0228877253830433</v>
      </c>
      <c r="Y304" s="53">
        <v>-0.0566649027168751</v>
      </c>
      <c r="Z304" s="53">
        <v>-0.0548483729362488</v>
      </c>
      <c r="AA304" s="53">
        <v>-0.0710032060742378</v>
      </c>
      <c r="AB304" s="53">
        <v>-0.0977856889367104</v>
      </c>
      <c r="AC304" s="53">
        <v>-0.10048596560955</v>
      </c>
      <c r="AD304" s="53">
        <v>-0.102326944470406</v>
      </c>
      <c r="AE304" s="53">
        <v>-0.0821546167135239</v>
      </c>
      <c r="AF304" s="53">
        <v>-0.0679486095905304</v>
      </c>
      <c r="AG304" s="53">
        <v>-0.0844819247722626</v>
      </c>
      <c r="AH304" s="53">
        <v>-0.0325530916452408</v>
      </c>
      <c r="AI304" s="53">
        <v>-0.0323633886873722</v>
      </c>
      <c r="AJ304" s="53">
        <v>-0.048340730369091</v>
      </c>
      <c r="AK304" s="53">
        <v>-0.0341161638498306</v>
      </c>
      <c r="AL304" s="53">
        <v>0.0389557965099812</v>
      </c>
      <c r="AM304" s="53">
        <v>0.062334381043911</v>
      </c>
      <c r="AN304" s="53">
        <v>0.121010266244411</v>
      </c>
      <c r="AO304" s="53">
        <v>0.0907078385353088</v>
      </c>
      <c r="AP304" s="53">
        <v>0.0558166801929474</v>
      </c>
      <c r="AQ304" s="53">
        <v>0.0150856273248792</v>
      </c>
      <c r="AR304" s="53">
        <v>0.00222384859807789</v>
      </c>
      <c r="AS304" s="53">
        <v>-0.0150787113234401</v>
      </c>
      <c r="AT304" s="53">
        <v>-0.00483279209583998</v>
      </c>
      <c r="AU304" s="53">
        <v>0.0161306466907263</v>
      </c>
      <c r="AV304" s="53">
        <v>-0.0144684100523591</v>
      </c>
      <c r="AW304" s="53">
        <v>-0.0362442769110203</v>
      </c>
      <c r="AX304" s="53">
        <v>-0.0466434508562088</v>
      </c>
      <c r="AY304" s="53">
        <v>-0.0259104240685701</v>
      </c>
      <c r="AZ304" s="53">
        <v>-0.0688586086034775</v>
      </c>
      <c r="BA304" s="53">
        <v>-0.0652036294341087</v>
      </c>
      <c r="BB304" s="53">
        <v>-0.0527642853558064</v>
      </c>
      <c r="BC304" s="53">
        <v>0.00640166737139225</v>
      </c>
      <c r="BD304" s="53">
        <v>-0.000246109440922737</v>
      </c>
      <c r="BE304" s="53">
        <v>-0.0202367324382067</v>
      </c>
      <c r="BF304" s="53">
        <v>-0.0248481575399637</v>
      </c>
      <c r="BG304" s="53">
        <v>-0.0770251601934433</v>
      </c>
      <c r="BH304" s="53">
        <v>-0.123845726251602</v>
      </c>
      <c r="BI304" s="53">
        <v>-0.121865376830101</v>
      </c>
      <c r="BJ304" s="53">
        <v>-0.1164341121912</v>
      </c>
      <c r="BK304" s="53">
        <v>-0.0990241840481758</v>
      </c>
      <c r="BL304" s="53">
        <v>-0.107369318604469</v>
      </c>
      <c r="BM304" s="53">
        <v>-0.103304758667946</v>
      </c>
      <c r="BN304" s="53">
        <v>-0.0908239036798477</v>
      </c>
      <c r="BO304" s="53">
        <v>-0.0794913619756699</v>
      </c>
      <c r="BP304" s="53">
        <v>-0.0729120746254921</v>
      </c>
      <c r="BQ304" s="53">
        <v>-0.082455150783062</v>
      </c>
      <c r="BR304" s="53">
        <v>-0.0849573090672493</v>
      </c>
      <c r="BS304" s="53">
        <v>-0.0920715853571892</v>
      </c>
      <c r="BT304" s="53">
        <v>-0.0241321753710508</v>
      </c>
      <c r="BU304" s="53">
        <v>-0.0482650399208069</v>
      </c>
      <c r="BV304" s="53">
        <v>-0.0415217503905296</v>
      </c>
      <c r="BW304" s="53">
        <v>-0.0712032616138458</v>
      </c>
      <c r="BX304" s="53">
        <v>-0.0868896394968033</v>
      </c>
      <c r="BY304" s="53">
        <v>-0.0945994853973389</v>
      </c>
      <c r="BZ304" s="53">
        <v>-0.116962403059006</v>
      </c>
      <c r="CA304" s="53">
        <v>-0.135958611965179</v>
      </c>
      <c r="CB304" s="53">
        <v>-0.133295893669128</v>
      </c>
      <c r="CC304" s="53">
        <v>-0.117249816656113</v>
      </c>
      <c r="CD304" s="53">
        <v>-0.115126647055149</v>
      </c>
      <c r="CE304" s="53">
        <v>-0.111824698746204</v>
      </c>
      <c r="CF304" s="53">
        <v>-0.105450317263603</v>
      </c>
      <c r="CG304" s="53">
        <v>-0.0942423492670059</v>
      </c>
      <c r="CH304" s="53">
        <v>-0.107425287365913</v>
      </c>
      <c r="CI304" s="53">
        <v>-0.0771554857492447</v>
      </c>
      <c r="CJ304" s="53">
        <v>-0.00417763786390424</v>
      </c>
      <c r="CK304" s="53">
        <v>0.0233127567917109</v>
      </c>
      <c r="CL304" s="53">
        <v>0.054556492716074</v>
      </c>
      <c r="CM304" s="53">
        <v>0.0276899617165327</v>
      </c>
      <c r="CN304" s="53">
        <v>-0.0125005040317774</v>
      </c>
      <c r="CO304" s="53">
        <v>-0.0353403277695179</v>
      </c>
      <c r="CP304" s="53">
        <v>-0.0477550998330116</v>
      </c>
      <c r="CQ304" s="53">
        <v>-0.0710629373788834</v>
      </c>
      <c r="CR304" s="53">
        <v>-0.0573064312338829</v>
      </c>
      <c r="CS304" s="53">
        <v>-0.0196285992860794</v>
      </c>
      <c r="CT304" s="53">
        <v>-0.0458652749657631</v>
      </c>
      <c r="CU304" s="53">
        <v>-0.0491599105298519</v>
      </c>
      <c r="CV304" s="53">
        <v>-0.0547935850918293</v>
      </c>
      <c r="CW304" s="53">
        <v>-0.0840608775615692</v>
      </c>
      <c r="CX304" s="53">
        <v>-0.0954823717474937</v>
      </c>
      <c r="CY304" s="53">
        <v>-0.0820302367210388</v>
      </c>
      <c r="CZ304" s="53">
        <v>-0.076567031443119</v>
      </c>
      <c r="DA304" s="53">
        <v>-0.0281505696475506</v>
      </c>
      <c r="DB304" s="53">
        <v>-0.00797679182142019</v>
      </c>
      <c r="DC304" s="53">
        <v>-0.00696044182404876</v>
      </c>
      <c r="DD304" s="53">
        <v>-0.0146434139460325</v>
      </c>
      <c r="DE304" s="53">
        <v>-0.00410678284242749</v>
      </c>
      <c r="DF304" s="53">
        <v>-0.0264968238770962</v>
      </c>
      <c r="DG304" s="53">
        <v>0.000298903789371252</v>
      </c>
      <c r="DH304" s="53">
        <v>-0.0339382253587246</v>
      </c>
      <c r="DI304" s="53">
        <v>0.0183267276734114</v>
      </c>
      <c r="DJ304" s="53">
        <v>0.0679157301783562</v>
      </c>
      <c r="DK304" s="53">
        <v>0.0875689908862114</v>
      </c>
      <c r="DL304" s="53">
        <v>0.0763117745518684</v>
      </c>
      <c r="DM304" s="53">
        <v>0.0653877854347229</v>
      </c>
      <c r="DN304" s="53">
        <v>0.0502867512404919</v>
      </c>
      <c r="DO304" s="53">
        <v>0.0277959611266851</v>
      </c>
      <c r="DP304" s="53">
        <v>0.00768831511959434</v>
      </c>
      <c r="DQ304" s="53">
        <v>0.00921480543911457</v>
      </c>
      <c r="DR304" s="53">
        <v>0.02629822678864</v>
      </c>
      <c r="DS304" s="53">
        <v>0.00135218212381005</v>
      </c>
      <c r="DT304" s="53">
        <v>0.00442171329632401</v>
      </c>
      <c r="DU304" s="53">
        <v>0.000326045323163271</v>
      </c>
      <c r="DV304" s="53">
        <v>0.017828956246376</v>
      </c>
      <c r="DW304" s="53">
        <v>0.00938396714627743</v>
      </c>
      <c r="DX304" s="53">
        <v>0.00496440241113305</v>
      </c>
      <c r="DY304" s="53">
        <v>0.0212603304535151</v>
      </c>
      <c r="DZ304" s="53">
        <v>0.0167566370218992</v>
      </c>
      <c r="EA304" s="53">
        <v>0.0208828896284103</v>
      </c>
      <c r="EB304" s="53">
        <v>0.0329657308757305</v>
      </c>
      <c r="EC304" s="53">
        <v>0.0131304645910859</v>
      </c>
      <c r="ED304" s="53">
        <v>0.0586849115788937</v>
      </c>
      <c r="EE304" s="53">
        <v>0.0476666502654552</v>
      </c>
      <c r="EF304" s="53">
        <v>0.0448722466826439</v>
      </c>
      <c r="EG304" s="53">
        <v>0.0288270115852356</v>
      </c>
      <c r="EH304" s="53">
        <v>0.0289211254566908</v>
      </c>
      <c r="EI304" s="53">
        <v>0.0248093158006668</v>
      </c>
      <c r="EJ304" s="53">
        <v>0.052241463214159</v>
      </c>
      <c r="EK304" s="53">
        <v>0.0488055646419525</v>
      </c>
      <c r="EL304" s="53">
        <v>0.0541048720479012</v>
      </c>
      <c r="EM304" s="53">
        <v>0.036213643848896</v>
      </c>
      <c r="EN304" s="53">
        <v>0.0357666350901127</v>
      </c>
      <c r="EO304" s="53">
        <v>0.0417719148099422</v>
      </c>
      <c r="EP304" s="53">
        <v>0.0382613278925419</v>
      </c>
      <c r="EQ304" s="53">
        <v>0.0215469356626272</v>
      </c>
      <c r="ER304" s="53">
        <v>0.0171845536679029</v>
      </c>
      <c r="ES304" s="53">
        <v>-0.00129667692817748</v>
      </c>
      <c r="ET304" s="53">
        <v>-0.00606217328459024</v>
      </c>
      <c r="EU304" s="53">
        <v>0.0439381450414658</v>
      </c>
      <c r="EV304" s="53">
        <v>0.0124114556238055</v>
      </c>
      <c r="EW304" s="53">
        <v>0.0026142995338887</v>
      </c>
      <c r="EX304" s="53">
        <v>0.00959043763577938</v>
      </c>
    </row>
    <row r="305" s="53" customFormat="1" spans="1:154">
      <c r="A305" s="54">
        <v>603236</v>
      </c>
      <c r="B305" s="62">
        <v>603236</v>
      </c>
      <c r="C305" s="53" t="s">
        <v>905</v>
      </c>
      <c r="D305" s="55">
        <v>43851</v>
      </c>
      <c r="E305" s="53">
        <v>-0.0409375540912151</v>
      </c>
      <c r="F305" s="53">
        <v>-0.0927838683128357</v>
      </c>
      <c r="G305" s="53">
        <v>-0.025507315993309</v>
      </c>
      <c r="H305" s="53">
        <v>0.0419524200260639</v>
      </c>
      <c r="I305" s="53">
        <v>-0.0240369960665703</v>
      </c>
      <c r="J305" s="53">
        <v>0.00441430415958166</v>
      </c>
      <c r="K305" s="53">
        <v>-0.106202378869057</v>
      </c>
      <c r="L305" s="53">
        <v>-0.0557415001094341</v>
      </c>
      <c r="M305" s="53">
        <v>-0.0718622580170631</v>
      </c>
      <c r="N305" s="53">
        <v>-0.145664557814598</v>
      </c>
      <c r="O305" s="53">
        <v>-0.0621162988245487</v>
      </c>
      <c r="P305" s="53">
        <v>0.00660533364862204</v>
      </c>
      <c r="Q305" s="53">
        <v>-0.0205693580210209</v>
      </c>
      <c r="R305" s="53">
        <v>-0.0949036478996277</v>
      </c>
      <c r="S305" s="53">
        <v>-0.110774122178555</v>
      </c>
      <c r="T305" s="53">
        <v>-0.168963059782982</v>
      </c>
      <c r="U305" s="53">
        <v>-0.248068496584892</v>
      </c>
      <c r="V305" s="53">
        <v>-0.226555392146111</v>
      </c>
      <c r="W305" s="53">
        <v>-0.311696290969849</v>
      </c>
      <c r="X305" s="53">
        <v>-0.336236417293549</v>
      </c>
      <c r="Y305" s="53">
        <v>-0.408385634422302</v>
      </c>
      <c r="Z305" s="53">
        <v>-0.413104951381683</v>
      </c>
      <c r="AA305" s="53">
        <v>-0.426156044006348</v>
      </c>
      <c r="AB305" s="53">
        <v>-0.479049414396286</v>
      </c>
      <c r="AC305" s="53">
        <v>-0.550724864006042</v>
      </c>
      <c r="AD305" s="53">
        <v>-0.66643238067627</v>
      </c>
      <c r="AE305" s="53">
        <v>-0.739194095134735</v>
      </c>
      <c r="AF305" s="53">
        <v>-0.751988112926483</v>
      </c>
      <c r="AG305" s="53">
        <v>-0.784035921096802</v>
      </c>
      <c r="AH305" s="53">
        <v>-0.792502462863922</v>
      </c>
      <c r="AI305" s="53">
        <v>-0.794205665588379</v>
      </c>
      <c r="AJ305" s="53">
        <v>-0.770641028881073</v>
      </c>
      <c r="AK305" s="53">
        <v>-0.795488119125366</v>
      </c>
      <c r="AL305" s="53">
        <v>-0.807862877845764</v>
      </c>
      <c r="AM305" s="53">
        <v>-0.8945272564888</v>
      </c>
      <c r="AN305" s="53">
        <v>-0.898323953151703</v>
      </c>
      <c r="AO305" s="53">
        <v>-0.97251284122467</v>
      </c>
      <c r="AP305" s="53">
        <v>-0.959019601345062</v>
      </c>
      <c r="AQ305" s="53">
        <v>-1.01766395568848</v>
      </c>
      <c r="AR305" s="53">
        <v>-1.12953269481659</v>
      </c>
      <c r="AS305" s="53">
        <v>-1.17045223712921</v>
      </c>
      <c r="AT305" s="53">
        <v>-1.23083460330963</v>
      </c>
      <c r="AU305" s="53">
        <v>-1.26305091381073</v>
      </c>
      <c r="AV305" s="53">
        <v>-1.32806527614594</v>
      </c>
      <c r="AW305" s="53">
        <v>-1.37503027915955</v>
      </c>
      <c r="AX305" s="53">
        <v>-1.36277675628662</v>
      </c>
      <c r="AY305" s="53">
        <v>-1.40618324279785</v>
      </c>
      <c r="AZ305" s="53">
        <v>-1.45601940155029</v>
      </c>
      <c r="BA305" s="53">
        <v>-1.50031447410583</v>
      </c>
      <c r="BB305" s="53">
        <v>-1.54658091068268</v>
      </c>
      <c r="BC305" s="53">
        <v>-0.019257627427578</v>
      </c>
      <c r="BD305" s="53">
        <v>-0.0405436642467976</v>
      </c>
      <c r="BE305" s="53">
        <v>-0.0230108313262463</v>
      </c>
      <c r="BF305" s="53">
        <v>0.0473756529390812</v>
      </c>
      <c r="BG305" s="53">
        <v>0.0106892166659236</v>
      </c>
      <c r="BH305" s="53">
        <v>0.0432769469916821</v>
      </c>
      <c r="BI305" s="53">
        <v>-0.0220633931457996</v>
      </c>
      <c r="BJ305" s="53">
        <v>0.0538599006831646</v>
      </c>
      <c r="BK305" s="53">
        <v>0.0180292539298534</v>
      </c>
      <c r="BL305" s="53">
        <v>-0.0148059921339154</v>
      </c>
      <c r="BM305" s="53">
        <v>0.0346672870218754</v>
      </c>
      <c r="BN305" s="53">
        <v>0.0515798963606358</v>
      </c>
      <c r="BO305" s="53">
        <v>0.042447667568922</v>
      </c>
      <c r="BP305" s="53">
        <v>-0.0268088914453983</v>
      </c>
      <c r="BQ305" s="53">
        <v>-0.0382760316133499</v>
      </c>
      <c r="BR305" s="53">
        <v>-0.0858490839600563</v>
      </c>
      <c r="BS305" s="53">
        <v>-0.129527866840363</v>
      </c>
      <c r="BT305" s="53">
        <v>-0.0870330855250359</v>
      </c>
      <c r="BU305" s="53">
        <v>-0.115640081465244</v>
      </c>
      <c r="BV305" s="53">
        <v>-0.150620624423027</v>
      </c>
      <c r="BW305" s="53">
        <v>-0.199430286884308</v>
      </c>
      <c r="BX305" s="53">
        <v>-0.163613766431808</v>
      </c>
      <c r="BY305" s="53">
        <v>-0.152876853942871</v>
      </c>
      <c r="BZ305" s="53">
        <v>-0.193452671170235</v>
      </c>
      <c r="CA305" s="53">
        <v>-0.224764302372932</v>
      </c>
      <c r="CB305" s="53">
        <v>-0.331084638834</v>
      </c>
      <c r="CC305" s="53">
        <v>-0.376842439174652</v>
      </c>
      <c r="CD305" s="53">
        <v>-0.37363013625145</v>
      </c>
      <c r="CE305" s="53">
        <v>-0.383930414915085</v>
      </c>
      <c r="CF305" s="53">
        <v>-0.418740957975388</v>
      </c>
      <c r="CG305" s="53">
        <v>-0.40029963850975</v>
      </c>
      <c r="CH305" s="53">
        <v>-0.377321243286133</v>
      </c>
      <c r="CI305" s="53">
        <v>-0.380987823009491</v>
      </c>
      <c r="CJ305" s="53">
        <v>-0.37566864490509</v>
      </c>
      <c r="CK305" s="53">
        <v>-0.426264405250549</v>
      </c>
      <c r="CL305" s="53">
        <v>-0.425802052021027</v>
      </c>
      <c r="CM305" s="53">
        <v>-0.479064464569092</v>
      </c>
      <c r="CN305" s="53">
        <v>-0.467071413993835</v>
      </c>
      <c r="CO305" s="53">
        <v>-0.509143352508545</v>
      </c>
      <c r="CP305" s="53">
        <v>-0.582920849323273</v>
      </c>
      <c r="CQ305" s="53">
        <v>-0.618425667285919</v>
      </c>
      <c r="CR305" s="53">
        <v>-0.644962131977081</v>
      </c>
      <c r="CS305" s="53">
        <v>-0.670079529285431</v>
      </c>
      <c r="CT305" s="53">
        <v>-0.711300790309906</v>
      </c>
      <c r="CU305" s="53">
        <v>-0.72235643863678</v>
      </c>
      <c r="CV305" s="53">
        <v>-0.721506893634796</v>
      </c>
      <c r="CW305" s="53">
        <v>-0.739267766475677</v>
      </c>
      <c r="CX305" s="53">
        <v>-0.786077260971069</v>
      </c>
      <c r="CY305" s="53">
        <v>-0.820243000984192</v>
      </c>
      <c r="CZ305" s="53">
        <v>-0.859983503818512</v>
      </c>
      <c r="DA305" s="53">
        <v>-0.0304117444902658</v>
      </c>
      <c r="DB305" s="53">
        <v>-0.0609720200300217</v>
      </c>
      <c r="DC305" s="53">
        <v>-0.0112283006310463</v>
      </c>
      <c r="DD305" s="53">
        <v>-0.0141550488770008</v>
      </c>
      <c r="DE305" s="53">
        <v>-0.0434580296278</v>
      </c>
      <c r="DF305" s="53">
        <v>-0.0475944578647614</v>
      </c>
      <c r="DG305" s="53">
        <v>-0.0928708016872406</v>
      </c>
      <c r="DH305" s="53">
        <v>-0.118333220481873</v>
      </c>
      <c r="DI305" s="53">
        <v>-0.0986233279109001</v>
      </c>
      <c r="DJ305" s="53">
        <v>-0.139590382575989</v>
      </c>
      <c r="DK305" s="53">
        <v>-0.105515405535698</v>
      </c>
      <c r="DL305" s="53">
        <v>-0.0537063777446747</v>
      </c>
      <c r="DM305" s="53">
        <v>-0.0717488452792168</v>
      </c>
      <c r="DN305" s="53">
        <v>-0.0768265724182129</v>
      </c>
      <c r="DO305" s="53">
        <v>-0.0812299028038979</v>
      </c>
      <c r="DP305" s="53">
        <v>-0.0918457955121994</v>
      </c>
      <c r="DQ305" s="53">
        <v>-0.127272456884384</v>
      </c>
      <c r="DR305" s="53">
        <v>-0.148254126310349</v>
      </c>
      <c r="DS305" s="53">
        <v>-0.204788014292717</v>
      </c>
      <c r="DT305" s="53">
        <v>-0.194347620010376</v>
      </c>
      <c r="DU305" s="53">
        <v>-0.217687174677849</v>
      </c>
      <c r="DV305" s="53">
        <v>-0.258222997188568</v>
      </c>
      <c r="DW305" s="53">
        <v>-0.28201100230217</v>
      </c>
      <c r="DX305" s="53">
        <v>-0.294328570365906</v>
      </c>
      <c r="DY305" s="53">
        <v>-0.334692388772964</v>
      </c>
      <c r="DZ305" s="53">
        <v>-0.344079554080963</v>
      </c>
      <c r="EA305" s="53">
        <v>-0.371083468198776</v>
      </c>
      <c r="EB305" s="53">
        <v>-0.387089818716049</v>
      </c>
      <c r="EC305" s="53">
        <v>-0.40883731842041</v>
      </c>
      <c r="ED305" s="53">
        <v>-0.382493287324905</v>
      </c>
      <c r="EE305" s="53">
        <v>-0.402637839317322</v>
      </c>
      <c r="EF305" s="53">
        <v>-0.402051568031311</v>
      </c>
      <c r="EG305" s="53">
        <v>-0.423232108354568</v>
      </c>
      <c r="EH305" s="53">
        <v>-0.440926045179367</v>
      </c>
      <c r="EI305" s="53">
        <v>-0.476994693279266</v>
      </c>
      <c r="EJ305" s="53">
        <v>-0.48125371336937</v>
      </c>
      <c r="EK305" s="53">
        <v>-0.502180159091949</v>
      </c>
      <c r="EL305" s="53">
        <v>-0.500679969787598</v>
      </c>
      <c r="EM305" s="53">
        <v>-0.517252385616302</v>
      </c>
      <c r="EN305" s="53">
        <v>-0.555343747138977</v>
      </c>
      <c r="EO305" s="53">
        <v>-0.560758352279663</v>
      </c>
      <c r="EP305" s="53">
        <v>-0.594604253768921</v>
      </c>
      <c r="EQ305" s="53">
        <v>-0.601703226566315</v>
      </c>
      <c r="ER305" s="53">
        <v>-0.625496327877045</v>
      </c>
      <c r="ES305" s="53">
        <v>-0.661405742168427</v>
      </c>
      <c r="ET305" s="53">
        <v>-0.650001704692841</v>
      </c>
      <c r="EU305" s="53">
        <v>-0.675647258758545</v>
      </c>
      <c r="EV305" s="53">
        <v>-0.678673923015594</v>
      </c>
      <c r="EW305" s="53">
        <v>-0.688803315162659</v>
      </c>
      <c r="EX305" s="53">
        <v>-0.695329248905182</v>
      </c>
    </row>
    <row r="306" s="53" customFormat="1" spans="1:154">
      <c r="A306" s="54">
        <v>603267</v>
      </c>
      <c r="B306" s="62">
        <v>603267</v>
      </c>
      <c r="C306" s="53" t="s">
        <v>908</v>
      </c>
      <c r="D306" s="55">
        <v>43851</v>
      </c>
      <c r="E306" s="53">
        <v>-0.0497052744030952</v>
      </c>
      <c r="F306" s="53">
        <v>-0.068662092089653</v>
      </c>
      <c r="G306" s="53">
        <v>-0.129535898566246</v>
      </c>
      <c r="H306" s="53">
        <v>-0.157251074910164</v>
      </c>
      <c r="I306" s="53">
        <v>-0.179718673229218</v>
      </c>
      <c r="J306" s="53">
        <v>-0.11670583486557</v>
      </c>
      <c r="K306" s="53">
        <v>-0.0667250156402588</v>
      </c>
      <c r="L306" s="53">
        <v>-0.0294351931661367</v>
      </c>
      <c r="M306" s="53">
        <v>-0.0212608128786087</v>
      </c>
      <c r="N306" s="53">
        <v>-0.0104974284768105</v>
      </c>
      <c r="O306" s="53">
        <v>-0.0419603697955608</v>
      </c>
      <c r="P306" s="53">
        <v>-0.00116856535896659</v>
      </c>
      <c r="Q306" s="53">
        <v>-0.0277268011122942</v>
      </c>
      <c r="R306" s="53">
        <v>-0.0526957362890244</v>
      </c>
      <c r="S306" s="53">
        <v>-0.0503281094133854</v>
      </c>
      <c r="T306" s="53">
        <v>-0.0300094708800316</v>
      </c>
      <c r="U306" s="53">
        <v>-0.0198911242187023</v>
      </c>
      <c r="V306" s="53">
        <v>0.0175784900784492</v>
      </c>
      <c r="W306" s="53">
        <v>-0.0282820984721184</v>
      </c>
      <c r="X306" s="53">
        <v>-0.0293264463543892</v>
      </c>
      <c r="Y306" s="53">
        <v>-0.0393469035625458</v>
      </c>
      <c r="Z306" s="53">
        <v>-0.0232649073004723</v>
      </c>
      <c r="AA306" s="53">
        <v>-0.0437793508172035</v>
      </c>
      <c r="AB306" s="53">
        <v>-0.108958967030048</v>
      </c>
      <c r="AC306" s="53">
        <v>-0.12796376645565</v>
      </c>
      <c r="AD306" s="53">
        <v>-0.145089939236641</v>
      </c>
      <c r="AE306" s="53">
        <v>-0.157323971390724</v>
      </c>
      <c r="AF306" s="53">
        <v>-0.208030208945274</v>
      </c>
      <c r="AG306" s="53">
        <v>-0.195658624172211</v>
      </c>
      <c r="AH306" s="53">
        <v>-0.199797302484512</v>
      </c>
      <c r="AI306" s="53">
        <v>-0.182838559150696</v>
      </c>
      <c r="AJ306" s="53">
        <v>-0.168651506304741</v>
      </c>
      <c r="AK306" s="53">
        <v>-0.215647995471954</v>
      </c>
      <c r="AL306" s="53">
        <v>-0.250151991844177</v>
      </c>
      <c r="AM306" s="53">
        <v>-0.204759061336517</v>
      </c>
      <c r="AN306" s="53">
        <v>-0.182212829589844</v>
      </c>
      <c r="AO306" s="53">
        <v>-0.250091075897217</v>
      </c>
      <c r="AP306" s="53">
        <v>-0.313448250293732</v>
      </c>
      <c r="AQ306" s="53">
        <v>-0.362099558115005</v>
      </c>
      <c r="AR306" s="53">
        <v>-0.37931028008461</v>
      </c>
      <c r="AS306" s="53">
        <v>-0.390759289264679</v>
      </c>
      <c r="AT306" s="53">
        <v>-0.380239099264145</v>
      </c>
      <c r="AU306" s="53">
        <v>-0.372701227664948</v>
      </c>
      <c r="AV306" s="53">
        <v>-0.376559972763062</v>
      </c>
      <c r="AW306" s="53">
        <v>-0.360977798700333</v>
      </c>
      <c r="AX306" s="53">
        <v>-0.39837247133255</v>
      </c>
      <c r="AY306" s="53">
        <v>-0.426402300596237</v>
      </c>
      <c r="AZ306" s="53">
        <v>-0.459586441516876</v>
      </c>
      <c r="BA306" s="53">
        <v>-0.442854911088943</v>
      </c>
      <c r="BB306" s="53">
        <v>-0.467595279216766</v>
      </c>
      <c r="BC306" s="53">
        <v>-0.0337960496544838</v>
      </c>
      <c r="BD306" s="53">
        <v>-0.0490708574652672</v>
      </c>
      <c r="BE306" s="53">
        <v>-0.0847657769918442</v>
      </c>
      <c r="BF306" s="53">
        <v>-0.117656953632832</v>
      </c>
      <c r="BG306" s="53">
        <v>-0.133882880210876</v>
      </c>
      <c r="BH306" s="53">
        <v>-0.0794627964496613</v>
      </c>
      <c r="BI306" s="53">
        <v>-0.00977015495300293</v>
      </c>
      <c r="BJ306" s="53">
        <v>0.0528541877865791</v>
      </c>
      <c r="BK306" s="53">
        <v>0.066439688205719</v>
      </c>
      <c r="BL306" s="53">
        <v>0.107949860394001</v>
      </c>
      <c r="BM306" s="53">
        <v>0.0914362818002701</v>
      </c>
      <c r="BN306" s="53">
        <v>0.111563920974731</v>
      </c>
      <c r="BO306" s="53">
        <v>0.103148721158504</v>
      </c>
      <c r="BP306" s="53">
        <v>0.100279584527016</v>
      </c>
      <c r="BQ306" s="53">
        <v>0.0469584167003632</v>
      </c>
      <c r="BR306" s="53">
        <v>0.0480124838650227</v>
      </c>
      <c r="BS306" s="53">
        <v>0.0549205765128136</v>
      </c>
      <c r="BT306" s="53">
        <v>0.0690803453326225</v>
      </c>
      <c r="BU306" s="53">
        <v>0.0356788262724876</v>
      </c>
      <c r="BV306" s="53">
        <v>0.0411165952682495</v>
      </c>
      <c r="BW306" s="53">
        <v>0.0371141731739044</v>
      </c>
      <c r="BX306" s="53">
        <v>0.0537240989506245</v>
      </c>
      <c r="BY306" s="53">
        <v>0.0493909902870655</v>
      </c>
      <c r="BZ306" s="53">
        <v>-0.0025420906022191</v>
      </c>
      <c r="CA306" s="53">
        <v>-0.0265956073999405</v>
      </c>
      <c r="CB306" s="53">
        <v>-0.0364033170044422</v>
      </c>
      <c r="CC306" s="53">
        <v>-0.0505826286971569</v>
      </c>
      <c r="CD306" s="53">
        <v>-0.0895279347896576</v>
      </c>
      <c r="CE306" s="53">
        <v>-0.0633467137813568</v>
      </c>
      <c r="CF306" s="53">
        <v>-0.0754207372665405</v>
      </c>
      <c r="CG306" s="53">
        <v>-0.0611192472279072</v>
      </c>
      <c r="CH306" s="53">
        <v>-0.0443300977349281</v>
      </c>
      <c r="CI306" s="53">
        <v>-0.0709103345870972</v>
      </c>
      <c r="CJ306" s="53">
        <v>-0.0911687165498734</v>
      </c>
      <c r="CK306" s="53">
        <v>-0.084297887980938</v>
      </c>
      <c r="CL306" s="53">
        <v>-0.0683262571692467</v>
      </c>
      <c r="CM306" s="53">
        <v>-0.132797569036484</v>
      </c>
      <c r="CN306" s="53">
        <v>-0.194352343678474</v>
      </c>
      <c r="CO306" s="53">
        <v>-0.216708615422249</v>
      </c>
      <c r="CP306" s="53">
        <v>-0.223935633897781</v>
      </c>
      <c r="CQ306" s="53">
        <v>-0.243574678897858</v>
      </c>
      <c r="CR306" s="53">
        <v>-0.239388316869736</v>
      </c>
      <c r="CS306" s="53">
        <v>-0.214202016592026</v>
      </c>
      <c r="CT306" s="53">
        <v>-0.232305154204369</v>
      </c>
      <c r="CU306" s="53">
        <v>-0.21998593211174</v>
      </c>
      <c r="CV306" s="53">
        <v>-0.228056788444519</v>
      </c>
      <c r="CW306" s="53">
        <v>-0.251947700977325</v>
      </c>
      <c r="CX306" s="53">
        <v>-0.269217520952225</v>
      </c>
      <c r="CY306" s="53">
        <v>-0.269196540117264</v>
      </c>
      <c r="CZ306" s="53">
        <v>-0.297759145498276</v>
      </c>
      <c r="DA306" s="53">
        <v>-0.0506219230592251</v>
      </c>
      <c r="DB306" s="53">
        <v>-0.0543039366602898</v>
      </c>
      <c r="DC306" s="53">
        <v>-0.0794828236103058</v>
      </c>
      <c r="DD306" s="53">
        <v>-0.0743068158626556</v>
      </c>
      <c r="DE306" s="53">
        <v>-0.080548495054245</v>
      </c>
      <c r="DF306" s="53">
        <v>-0.0719557404518127</v>
      </c>
      <c r="DG306" s="53">
        <v>-0.0916675627231598</v>
      </c>
      <c r="DH306" s="53">
        <v>-0.117002084851265</v>
      </c>
      <c r="DI306" s="53">
        <v>-0.122413203120232</v>
      </c>
      <c r="DJ306" s="53">
        <v>-0.153159990906715</v>
      </c>
      <c r="DK306" s="53">
        <v>-0.168109357357025</v>
      </c>
      <c r="DL306" s="53">
        <v>-0.147445186972618</v>
      </c>
      <c r="DM306" s="53">
        <v>-0.165588229894638</v>
      </c>
      <c r="DN306" s="53">
        <v>-0.187688022851944</v>
      </c>
      <c r="DO306" s="53">
        <v>-0.131999224424362</v>
      </c>
      <c r="DP306" s="53">
        <v>-0.112734653055668</v>
      </c>
      <c r="DQ306" s="53">
        <v>-0.10952440649271</v>
      </c>
      <c r="DR306" s="53">
        <v>-0.0862145572900772</v>
      </c>
      <c r="DS306" s="53">
        <v>-0.0986736267805099</v>
      </c>
      <c r="DT306" s="53">
        <v>-0.105155743658543</v>
      </c>
      <c r="DU306" s="53">
        <v>-0.111173778772354</v>
      </c>
      <c r="DV306" s="53">
        <v>-0.111701712012291</v>
      </c>
      <c r="DW306" s="53">
        <v>-0.127883046865463</v>
      </c>
      <c r="DX306" s="53">
        <v>-0.141129583120346</v>
      </c>
      <c r="DY306" s="53">
        <v>-0.136080861091614</v>
      </c>
      <c r="DZ306" s="53">
        <v>-0.143399327993393</v>
      </c>
      <c r="EA306" s="53">
        <v>-0.141454041004181</v>
      </c>
      <c r="EB306" s="53">
        <v>-0.153214976191521</v>
      </c>
      <c r="EC306" s="53">
        <v>-0.167024612426758</v>
      </c>
      <c r="ED306" s="53">
        <v>-0.159089267253876</v>
      </c>
      <c r="EE306" s="53">
        <v>-0.156432017683983</v>
      </c>
      <c r="EF306" s="53">
        <v>-0.159034103155136</v>
      </c>
      <c r="EG306" s="53">
        <v>-0.179450362920761</v>
      </c>
      <c r="EH306" s="53">
        <v>-0.193695977330208</v>
      </c>
      <c r="EI306" s="53">
        <v>-0.155173867940903</v>
      </c>
      <c r="EJ306" s="53">
        <v>-0.148599281907082</v>
      </c>
      <c r="EK306" s="53">
        <v>-0.152006208896637</v>
      </c>
      <c r="EL306" s="53">
        <v>-0.153808608651161</v>
      </c>
      <c r="EM306" s="53">
        <v>-0.180103659629822</v>
      </c>
      <c r="EN306" s="53">
        <v>-0.190087363123894</v>
      </c>
      <c r="EO306" s="53">
        <v>-0.181897297501564</v>
      </c>
      <c r="EP306" s="53">
        <v>-0.175563469529152</v>
      </c>
      <c r="EQ306" s="53">
        <v>-0.193211928009987</v>
      </c>
      <c r="ER306" s="53">
        <v>-0.178967520594597</v>
      </c>
      <c r="ES306" s="53">
        <v>-0.175704553723335</v>
      </c>
      <c r="ET306" s="53">
        <v>-0.205028384923935</v>
      </c>
      <c r="EU306" s="53">
        <v>-0.209167301654816</v>
      </c>
      <c r="EV306" s="53">
        <v>-0.225081622600555</v>
      </c>
      <c r="EW306" s="53">
        <v>-0.208371073007584</v>
      </c>
      <c r="EX306" s="53">
        <v>-0.204548850655556</v>
      </c>
    </row>
    <row r="307" s="53" customFormat="1" spans="1:154">
      <c r="A307" s="54">
        <v>603327</v>
      </c>
      <c r="B307" s="62">
        <v>603327</v>
      </c>
      <c r="C307" s="53" t="s">
        <v>1214</v>
      </c>
      <c r="D307" s="55">
        <v>43851</v>
      </c>
      <c r="E307" s="53">
        <v>0.0151130855083466</v>
      </c>
      <c r="F307" s="53">
        <v>-0.0699436217546463</v>
      </c>
      <c r="G307" s="53">
        <v>-0.256380885839462</v>
      </c>
      <c r="H307" s="53">
        <v>-0.280265331268311</v>
      </c>
      <c r="I307" s="53">
        <v>-0.342106729745865</v>
      </c>
      <c r="J307" s="53">
        <v>-0.285504102706909</v>
      </c>
      <c r="K307" s="53">
        <v>-0.339675426483154</v>
      </c>
      <c r="L307" s="53">
        <v>-0.333553075790405</v>
      </c>
      <c r="M307" s="53">
        <v>-0.369099825620651</v>
      </c>
      <c r="N307" s="53">
        <v>-0.437535613775253</v>
      </c>
      <c r="O307" s="53">
        <v>-0.415691077709198</v>
      </c>
      <c r="P307" s="53">
        <v>-0.398565769195557</v>
      </c>
      <c r="Q307" s="53">
        <v>-0.368751466274261</v>
      </c>
      <c r="R307" s="53">
        <v>-0.412148237228394</v>
      </c>
      <c r="S307" s="53">
        <v>-0.421398669481277</v>
      </c>
      <c r="T307" s="53">
        <v>-0.392605394124985</v>
      </c>
      <c r="U307" s="53">
        <v>-0.311134040355682</v>
      </c>
      <c r="V307" s="53">
        <v>-0.352022916078568</v>
      </c>
      <c r="W307" s="53">
        <v>-0.417760282754898</v>
      </c>
      <c r="X307" s="53">
        <v>-0.464658200740814</v>
      </c>
      <c r="Y307" s="53">
        <v>-0.530534207820892</v>
      </c>
      <c r="Z307" s="53">
        <v>-0.612435758113861</v>
      </c>
      <c r="AA307" s="53">
        <v>-0.528489589691162</v>
      </c>
      <c r="AB307" s="53">
        <v>-0.555730044841766</v>
      </c>
      <c r="AC307" s="53">
        <v>-0.541647672653198</v>
      </c>
      <c r="AD307" s="53">
        <v>-0.545560002326965</v>
      </c>
      <c r="AE307" s="53">
        <v>-0.614455163478851</v>
      </c>
      <c r="AF307" s="53">
        <v>-0.684578597545624</v>
      </c>
      <c r="AG307" s="53">
        <v>-0.696837961673737</v>
      </c>
      <c r="AH307" s="53">
        <v>-0.732763946056366</v>
      </c>
      <c r="AI307" s="53">
        <v>-0.777460873126984</v>
      </c>
      <c r="AJ307" s="53">
        <v>-0.827328860759735</v>
      </c>
      <c r="AK307" s="53">
        <v>-0.916167855262756</v>
      </c>
      <c r="AL307" s="53">
        <v>-0.966149866580963</v>
      </c>
      <c r="AM307" s="53">
        <v>-0.986444890499115</v>
      </c>
      <c r="AN307" s="53">
        <v>-1.01734638214111</v>
      </c>
      <c r="AO307" s="53">
        <v>-1.03618252277374</v>
      </c>
      <c r="AP307" s="53">
        <v>-1.0705155134201</v>
      </c>
      <c r="AQ307" s="53">
        <v>-1.069993019104</v>
      </c>
      <c r="AR307" s="53">
        <v>-1.04048717021942</v>
      </c>
      <c r="AS307" s="53">
        <v>-1.0897364616394</v>
      </c>
      <c r="AT307" s="53">
        <v>-1.09794270992279</v>
      </c>
      <c r="AU307" s="53">
        <v>-1.12935960292816</v>
      </c>
      <c r="AV307" s="53">
        <v>-1.13051915168762</v>
      </c>
      <c r="AW307" s="53">
        <v>-1.14018750190735</v>
      </c>
      <c r="AX307" s="53">
        <v>-1.17402803897858</v>
      </c>
      <c r="AY307" s="53">
        <v>-1.20983362197876</v>
      </c>
      <c r="AZ307" s="53">
        <v>-1.24003946781158</v>
      </c>
      <c r="BA307" s="53">
        <v>-1.22799491882324</v>
      </c>
      <c r="BB307" s="53">
        <v>-1.29615104198456</v>
      </c>
      <c r="BC307" s="53">
        <v>-0.0100575685501099</v>
      </c>
      <c r="BD307" s="53">
        <v>-0.0788187608122826</v>
      </c>
      <c r="BE307" s="53">
        <v>-0.200743973255157</v>
      </c>
      <c r="BF307" s="53">
        <v>-0.197112947702408</v>
      </c>
      <c r="BG307" s="53">
        <v>-0.214978396892548</v>
      </c>
      <c r="BH307" s="53">
        <v>-0.232056483626366</v>
      </c>
      <c r="BI307" s="53">
        <v>-0.249465361237526</v>
      </c>
      <c r="BJ307" s="53">
        <v>-0.262069433927536</v>
      </c>
      <c r="BK307" s="53">
        <v>-0.253949642181396</v>
      </c>
      <c r="BL307" s="53">
        <v>-0.282641589641571</v>
      </c>
      <c r="BM307" s="53">
        <v>-0.317920327186584</v>
      </c>
      <c r="BN307" s="53">
        <v>-0.274284601211548</v>
      </c>
      <c r="BO307" s="53">
        <v>-0.262930005788803</v>
      </c>
      <c r="BP307" s="53">
        <v>-0.306894451379776</v>
      </c>
      <c r="BQ307" s="53">
        <v>-0.306631833314896</v>
      </c>
      <c r="BR307" s="53">
        <v>-0.320679932832718</v>
      </c>
      <c r="BS307" s="53">
        <v>-0.332365691661835</v>
      </c>
      <c r="BT307" s="53">
        <v>-0.363686591386795</v>
      </c>
      <c r="BU307" s="53">
        <v>-0.413153797388077</v>
      </c>
      <c r="BV307" s="53">
        <v>-0.436063975095749</v>
      </c>
      <c r="BW307" s="53">
        <v>-0.4758280813694</v>
      </c>
      <c r="BX307" s="53">
        <v>-0.535397112369537</v>
      </c>
      <c r="BY307" s="53">
        <v>-0.456670790910721</v>
      </c>
      <c r="BZ307" s="53">
        <v>-0.485478937625885</v>
      </c>
      <c r="CA307" s="53">
        <v>-0.477454513311386</v>
      </c>
      <c r="CB307" s="53">
        <v>-0.484739303588867</v>
      </c>
      <c r="CC307" s="53">
        <v>-0.539395272731781</v>
      </c>
      <c r="CD307" s="53">
        <v>-0.588529944419861</v>
      </c>
      <c r="CE307" s="53">
        <v>-0.574565470218658</v>
      </c>
      <c r="CF307" s="53">
        <v>-0.607339918613434</v>
      </c>
      <c r="CG307" s="53">
        <v>-0.634165108203888</v>
      </c>
      <c r="CH307" s="53">
        <v>-0.67875337600708</v>
      </c>
      <c r="CI307" s="53">
        <v>-0.733831822872162</v>
      </c>
      <c r="CJ307" s="53">
        <v>-0.762676119804382</v>
      </c>
      <c r="CK307" s="53">
        <v>-0.799410104751587</v>
      </c>
      <c r="CL307" s="53">
        <v>-0.824273347854614</v>
      </c>
      <c r="CM307" s="53">
        <v>-0.8305783867836</v>
      </c>
      <c r="CN307" s="53">
        <v>-0.836590230464935</v>
      </c>
      <c r="CO307" s="53">
        <v>-0.815811336040497</v>
      </c>
      <c r="CP307" s="53">
        <v>-0.807722687721252</v>
      </c>
      <c r="CQ307" s="53">
        <v>-0.842576682567596</v>
      </c>
      <c r="CR307" s="53">
        <v>-0.84887033700943</v>
      </c>
      <c r="CS307" s="53">
        <v>-0.857085466384888</v>
      </c>
      <c r="CT307" s="53">
        <v>-0.877848744392395</v>
      </c>
      <c r="CU307" s="53">
        <v>-0.899351954460144</v>
      </c>
      <c r="CV307" s="53">
        <v>-0.904361963272095</v>
      </c>
      <c r="CW307" s="53">
        <v>-0.944152772426605</v>
      </c>
      <c r="CX307" s="53">
        <v>-0.941888272762299</v>
      </c>
      <c r="CY307" s="53">
        <v>-0.931280493736267</v>
      </c>
      <c r="CZ307" s="53">
        <v>-0.957986116409302</v>
      </c>
      <c r="DA307" s="53">
        <v>-0.0132997371256351</v>
      </c>
      <c r="DB307" s="53">
        <v>-0.0295952558517456</v>
      </c>
      <c r="DC307" s="53">
        <v>-0.0941073000431061</v>
      </c>
      <c r="DD307" s="53">
        <v>-0.121622763574123</v>
      </c>
      <c r="DE307" s="53">
        <v>-0.16559873521328</v>
      </c>
      <c r="DF307" s="53">
        <v>-0.0919180139899254</v>
      </c>
      <c r="DG307" s="53">
        <v>-0.12868045270443</v>
      </c>
      <c r="DH307" s="53">
        <v>-0.109954036772251</v>
      </c>
      <c r="DI307" s="53">
        <v>-0.153620585799217</v>
      </c>
      <c r="DJ307" s="53">
        <v>-0.193364396691322</v>
      </c>
      <c r="DK307" s="53">
        <v>-0.136241152882576</v>
      </c>
      <c r="DL307" s="53">
        <v>-0.162751570343971</v>
      </c>
      <c r="DM307" s="53">
        <v>-0.144291818141937</v>
      </c>
      <c r="DN307" s="53">
        <v>-0.14372418820858</v>
      </c>
      <c r="DO307" s="53">
        <v>-0.153237223625183</v>
      </c>
      <c r="DP307" s="53">
        <v>-0.110395856201649</v>
      </c>
      <c r="DQ307" s="53">
        <v>-0.017238749191165</v>
      </c>
      <c r="DR307" s="53">
        <v>-0.0268067102879286</v>
      </c>
      <c r="DS307" s="53">
        <v>-0.0430768541991711</v>
      </c>
      <c r="DT307" s="53">
        <v>-0.0670646354556084</v>
      </c>
      <c r="DU307" s="53">
        <v>-0.0931764990091324</v>
      </c>
      <c r="DV307" s="53">
        <v>-0.115509025752544</v>
      </c>
      <c r="DW307" s="53">
        <v>-0.110289193689823</v>
      </c>
      <c r="DX307" s="53">
        <v>-0.108721494674683</v>
      </c>
      <c r="DY307" s="53">
        <v>-0.10266350954771</v>
      </c>
      <c r="DZ307" s="53">
        <v>-0.0992910787463188</v>
      </c>
      <c r="EA307" s="53">
        <v>-0.11353026330471</v>
      </c>
      <c r="EB307" s="53">
        <v>-0.134519025683403</v>
      </c>
      <c r="EC307" s="53">
        <v>-0.160742908716202</v>
      </c>
      <c r="ED307" s="53">
        <v>-0.163894385099411</v>
      </c>
      <c r="EE307" s="53">
        <v>-0.181766197085381</v>
      </c>
      <c r="EF307" s="53">
        <v>-0.187045887112617</v>
      </c>
      <c r="EG307" s="53">
        <v>-0.220806404948235</v>
      </c>
      <c r="EH307" s="53">
        <v>-0.241944149136543</v>
      </c>
      <c r="EI307" s="53">
        <v>-0.225505173206329</v>
      </c>
      <c r="EJ307" s="53">
        <v>-0.231543466448784</v>
      </c>
      <c r="EK307" s="53">
        <v>-0.244074568152428</v>
      </c>
      <c r="EL307" s="53">
        <v>-0.272395670413971</v>
      </c>
      <c r="EM307" s="53">
        <v>-0.292652130126953</v>
      </c>
      <c r="EN307" s="53">
        <v>-0.271234929561615</v>
      </c>
      <c r="EO307" s="53">
        <v>-0.285630136728287</v>
      </c>
      <c r="EP307" s="53">
        <v>-0.287542760372162</v>
      </c>
      <c r="EQ307" s="53">
        <v>-0.31074458360672</v>
      </c>
      <c r="ER307" s="53">
        <v>-0.291140794754028</v>
      </c>
      <c r="ES307" s="53">
        <v>-0.279305934906006</v>
      </c>
      <c r="ET307" s="53">
        <v>-0.308136463165283</v>
      </c>
      <c r="EU307" s="53">
        <v>-0.304151296615601</v>
      </c>
      <c r="EV307" s="53">
        <v>-0.336621642112732</v>
      </c>
      <c r="EW307" s="53">
        <v>-0.335184812545776</v>
      </c>
      <c r="EX307" s="53">
        <v>-0.376635283231735</v>
      </c>
    </row>
    <row r="308" s="53" customFormat="1" spans="1:154">
      <c r="A308" s="54">
        <v>603328</v>
      </c>
      <c r="B308" s="62">
        <v>603328</v>
      </c>
      <c r="C308" s="53" t="s">
        <v>911</v>
      </c>
      <c r="D308" s="55">
        <v>43851</v>
      </c>
      <c r="E308" s="53">
        <v>-0.0107174180448055</v>
      </c>
      <c r="F308" s="53">
        <v>-0.0389527678489685</v>
      </c>
      <c r="G308" s="53">
        <v>-0.0147227048873901</v>
      </c>
      <c r="H308" s="53">
        <v>-0.0173384565860033</v>
      </c>
      <c r="I308" s="53">
        <v>-0.0501932613551617</v>
      </c>
      <c r="J308" s="53">
        <v>-0.0702502578496933</v>
      </c>
      <c r="K308" s="53">
        <v>-0.0803620889782906</v>
      </c>
      <c r="L308" s="53">
        <v>-0.0816150680184364</v>
      </c>
      <c r="M308" s="53">
        <v>-0.061874695122242</v>
      </c>
      <c r="N308" s="53">
        <v>-0.0615364201366901</v>
      </c>
      <c r="O308" s="53">
        <v>-0.037277165800333</v>
      </c>
      <c r="P308" s="53">
        <v>-0.0221809931099415</v>
      </c>
      <c r="Q308" s="53">
        <v>-0.0117251938208938</v>
      </c>
      <c r="R308" s="53">
        <v>-0.0154553540050983</v>
      </c>
      <c r="S308" s="53">
        <v>-0.023224238306284</v>
      </c>
      <c r="T308" s="53">
        <v>-0.050778616219759</v>
      </c>
      <c r="U308" s="53">
        <v>0.0522769205272198</v>
      </c>
      <c r="V308" s="53">
        <v>0.094803623855114</v>
      </c>
      <c r="W308" s="53">
        <v>0.100716054439545</v>
      </c>
      <c r="X308" s="53">
        <v>0.0348674617707729</v>
      </c>
      <c r="Y308" s="53">
        <v>-0.00192915042862296</v>
      </c>
      <c r="Z308" s="53">
        <v>-0.012924550101161</v>
      </c>
      <c r="AA308" s="53">
        <v>0.0138125326484442</v>
      </c>
      <c r="AB308" s="53">
        <v>-0.0308795236051083</v>
      </c>
      <c r="AC308" s="53">
        <v>-0.0335675999522209</v>
      </c>
      <c r="AD308" s="53">
        <v>-0.0588861517608166</v>
      </c>
      <c r="AE308" s="53">
        <v>-0.0561974383890629</v>
      </c>
      <c r="AF308" s="53">
        <v>-0.0753865092992783</v>
      </c>
      <c r="AG308" s="53">
        <v>-0.050910696387291</v>
      </c>
      <c r="AH308" s="53">
        <v>-0.0607353150844574</v>
      </c>
      <c r="AI308" s="53">
        <v>-0.0552989803254604</v>
      </c>
      <c r="AJ308" s="53">
        <v>-0.0550453141331673</v>
      </c>
      <c r="AK308" s="53">
        <v>-0.102536827325821</v>
      </c>
      <c r="AL308" s="53">
        <v>-0.0512264892458916</v>
      </c>
      <c r="AM308" s="53">
        <v>-0.0418240875005722</v>
      </c>
      <c r="AN308" s="53">
        <v>-0.0137189608067274</v>
      </c>
      <c r="AO308" s="53">
        <v>-0.027361661195755</v>
      </c>
      <c r="AP308" s="53">
        <v>-0.0197595562785864</v>
      </c>
      <c r="AQ308" s="53">
        <v>-0.0268087033182383</v>
      </c>
      <c r="AR308" s="53">
        <v>-0.0442821085453033</v>
      </c>
      <c r="AS308" s="53">
        <v>-0.04769092425704</v>
      </c>
      <c r="AT308" s="53">
        <v>-0.0396376214921474</v>
      </c>
      <c r="AU308" s="53">
        <v>-0.0547790825366974</v>
      </c>
      <c r="AV308" s="53">
        <v>-0.0473348721861839</v>
      </c>
      <c r="AW308" s="53">
        <v>-0.0528585724532604</v>
      </c>
      <c r="AX308" s="53">
        <v>-0.0380266532301903</v>
      </c>
      <c r="AY308" s="53">
        <v>-0.0357112549245358</v>
      </c>
      <c r="AZ308" s="53">
        <v>-0.060658298432827</v>
      </c>
      <c r="BA308" s="53">
        <v>-0.0598468519747257</v>
      </c>
      <c r="BB308" s="53">
        <v>-0.0820498615503311</v>
      </c>
      <c r="BC308" s="53">
        <v>-0.00532589480280876</v>
      </c>
      <c r="BD308" s="53">
        <v>-0.0154502838850021</v>
      </c>
      <c r="BE308" s="53">
        <v>-0.0111036375164986</v>
      </c>
      <c r="BF308" s="53">
        <v>-0.0229281149804592</v>
      </c>
      <c r="BG308" s="53">
        <v>-0.040388323366642</v>
      </c>
      <c r="BH308" s="53">
        <v>-0.0593071691691875</v>
      </c>
      <c r="BI308" s="53">
        <v>-0.054417859762907</v>
      </c>
      <c r="BJ308" s="53">
        <v>-0.0635307282209396</v>
      </c>
      <c r="BK308" s="53">
        <v>-0.0627633780241013</v>
      </c>
      <c r="BL308" s="53">
        <v>-0.0586179681122303</v>
      </c>
      <c r="BM308" s="53">
        <v>-0.0667105913162231</v>
      </c>
      <c r="BN308" s="53">
        <v>-0.0439705699682236</v>
      </c>
      <c r="BO308" s="53">
        <v>-0.0407670401036739</v>
      </c>
      <c r="BP308" s="53">
        <v>-0.0300095770508051</v>
      </c>
      <c r="BQ308" s="53">
        <v>-0.0283266250044107</v>
      </c>
      <c r="BR308" s="53">
        <v>-0.0369048975408077</v>
      </c>
      <c r="BS308" s="53">
        <v>0.0183218847960234</v>
      </c>
      <c r="BT308" s="53">
        <v>0.0499068014323711</v>
      </c>
      <c r="BU308" s="53">
        <v>0.0456503219902515</v>
      </c>
      <c r="BV308" s="53">
        <v>-0.00958624016493559</v>
      </c>
      <c r="BW308" s="53">
        <v>-0.0257592648267746</v>
      </c>
      <c r="BX308" s="53">
        <v>-0.0282356142997742</v>
      </c>
      <c r="BY308" s="53">
        <v>-0.0250071920454502</v>
      </c>
      <c r="BZ308" s="53">
        <v>-0.0499262884259224</v>
      </c>
      <c r="CA308" s="53">
        <v>-0.0695017427206039</v>
      </c>
      <c r="CB308" s="53">
        <v>-0.0870650708675385</v>
      </c>
      <c r="CC308" s="53">
        <v>-0.113613866269588</v>
      </c>
      <c r="CD308" s="53">
        <v>-0.136037349700928</v>
      </c>
      <c r="CE308" s="53">
        <v>-0.109393522143364</v>
      </c>
      <c r="CF308" s="53">
        <v>-0.11497874557972</v>
      </c>
      <c r="CG308" s="53">
        <v>-0.0967829078435898</v>
      </c>
      <c r="CH308" s="53">
        <v>-0.0892551839351654</v>
      </c>
      <c r="CI308" s="53">
        <v>-0.109033092856407</v>
      </c>
      <c r="CJ308" s="53">
        <v>-0.0930958390235901</v>
      </c>
      <c r="CK308" s="53">
        <v>-0.100461840629578</v>
      </c>
      <c r="CL308" s="53">
        <v>-0.0861353650689125</v>
      </c>
      <c r="CM308" s="53">
        <v>-0.102930903434753</v>
      </c>
      <c r="CN308" s="53">
        <v>-0.10884140431881</v>
      </c>
      <c r="CO308" s="53">
        <v>-0.110454477369785</v>
      </c>
      <c r="CP308" s="53">
        <v>-0.116753153502941</v>
      </c>
      <c r="CQ308" s="53">
        <v>-0.128550603985786</v>
      </c>
      <c r="CR308" s="53">
        <v>-0.123734429478645</v>
      </c>
      <c r="CS308" s="53">
        <v>-0.128470256924629</v>
      </c>
      <c r="CT308" s="53">
        <v>-0.128235369920731</v>
      </c>
      <c r="CU308" s="53">
        <v>-0.122871734201908</v>
      </c>
      <c r="CV308" s="53">
        <v>-0.112052142620087</v>
      </c>
      <c r="CW308" s="53">
        <v>-0.123658157885075</v>
      </c>
      <c r="CX308" s="53">
        <v>-0.144494950771332</v>
      </c>
      <c r="CY308" s="53">
        <v>-0.142701983451843</v>
      </c>
      <c r="CZ308" s="53">
        <v>-0.160321027040482</v>
      </c>
      <c r="DA308" s="53">
        <v>-0.0098068481311202</v>
      </c>
      <c r="DB308" s="53">
        <v>-0.0279178097844124</v>
      </c>
      <c r="DC308" s="53">
        <v>-0.00803439226001501</v>
      </c>
      <c r="DD308" s="53">
        <v>0.00117433350533247</v>
      </c>
      <c r="DE308" s="53">
        <v>-0.0142202638089657</v>
      </c>
      <c r="DF308" s="53">
        <v>-0.0153584163635969</v>
      </c>
      <c r="DG308" s="53">
        <v>-0.0303595513105392</v>
      </c>
      <c r="DH308" s="53">
        <v>-0.0224996693432331</v>
      </c>
      <c r="DI308" s="53">
        <v>-0.00352664198726416</v>
      </c>
      <c r="DJ308" s="53">
        <v>-0.007333779707551</v>
      </c>
      <c r="DK308" s="53">
        <v>0.0250181015580893</v>
      </c>
      <c r="DL308" s="53">
        <v>0.0173742510378361</v>
      </c>
      <c r="DM308" s="53">
        <v>0.0246265213936567</v>
      </c>
      <c r="DN308" s="53">
        <v>0.0101388972252607</v>
      </c>
      <c r="DO308" s="53">
        <v>0.000687063205987215</v>
      </c>
      <c r="DP308" s="53">
        <v>-0.0182890463620424</v>
      </c>
      <c r="DQ308" s="53">
        <v>0.0295397099107504</v>
      </c>
      <c r="DR308" s="53">
        <v>0.0404814966022968</v>
      </c>
      <c r="DS308" s="53">
        <v>0.0506504066288471</v>
      </c>
      <c r="DT308" s="53">
        <v>0.0400383770465851</v>
      </c>
      <c r="DU308" s="53">
        <v>0.0194147881120443</v>
      </c>
      <c r="DV308" s="53">
        <v>0.0108957383781672</v>
      </c>
      <c r="DW308" s="53">
        <v>0.0344044007360935</v>
      </c>
      <c r="DX308" s="53">
        <v>0.0146314408630133</v>
      </c>
      <c r="DY308" s="53">
        <v>0.0315188206732273</v>
      </c>
      <c r="DZ308" s="53">
        <v>0.0237635932862759</v>
      </c>
      <c r="EA308" s="53">
        <v>0.0530011057853699</v>
      </c>
      <c r="EB308" s="53">
        <v>0.0562355257570744</v>
      </c>
      <c r="EC308" s="53">
        <v>0.0540675036609173</v>
      </c>
      <c r="ED308" s="53">
        <v>0.0498281084001064</v>
      </c>
      <c r="EE308" s="53">
        <v>0.037068597972393</v>
      </c>
      <c r="EF308" s="53">
        <v>0.0297945439815521</v>
      </c>
      <c r="EG308" s="53">
        <v>0.00208093877881765</v>
      </c>
      <c r="EH308" s="53">
        <v>0.0374540314078331</v>
      </c>
      <c r="EI308" s="53">
        <v>0.0542224273085594</v>
      </c>
      <c r="EJ308" s="53">
        <v>0.0680010840296745</v>
      </c>
      <c r="EK308" s="53">
        <v>0.0711539164185524</v>
      </c>
      <c r="EL308" s="53">
        <v>0.084666520357132</v>
      </c>
      <c r="EM308" s="53">
        <v>0.0792304500937462</v>
      </c>
      <c r="EN308" s="53">
        <v>0.0680557191371918</v>
      </c>
      <c r="EO308" s="53">
        <v>0.0764443576335907</v>
      </c>
      <c r="EP308" s="53">
        <v>0.0796814858913422</v>
      </c>
      <c r="EQ308" s="53">
        <v>0.0692758560180664</v>
      </c>
      <c r="ER308" s="53">
        <v>0.0764851793646812</v>
      </c>
      <c r="ES308" s="53">
        <v>0.065597839653492</v>
      </c>
      <c r="ET308" s="53">
        <v>0.069610171020031</v>
      </c>
      <c r="EU308" s="53">
        <v>0.0835315734148026</v>
      </c>
      <c r="EV308" s="53">
        <v>0.0794213265180588</v>
      </c>
      <c r="EW308" s="53">
        <v>0.0784398093819618</v>
      </c>
      <c r="EX308" s="53">
        <v>0.0738558396697044</v>
      </c>
    </row>
    <row r="309" s="53" customFormat="1" spans="1:154">
      <c r="A309" s="54">
        <v>603380</v>
      </c>
      <c r="B309" s="62">
        <v>603380</v>
      </c>
      <c r="C309" s="53" t="s">
        <v>914</v>
      </c>
      <c r="D309" s="55">
        <v>43851</v>
      </c>
      <c r="E309" s="53">
        <v>-0.0205885730683804</v>
      </c>
      <c r="F309" s="53">
        <v>-0.0201628711074591</v>
      </c>
      <c r="G309" s="53">
        <v>-0.0613539144396782</v>
      </c>
      <c r="H309" s="53">
        <v>-0.0567459538578987</v>
      </c>
      <c r="I309" s="53">
        <v>-0.057027880102396</v>
      </c>
      <c r="J309" s="53">
        <v>-0.0591499209403992</v>
      </c>
      <c r="K309" s="53">
        <v>-0.0536426939070225</v>
      </c>
      <c r="L309" s="53">
        <v>-0.0443188808858395</v>
      </c>
      <c r="M309" s="53">
        <v>-0.0582066103816032</v>
      </c>
      <c r="N309" s="53">
        <v>-0.0770578980445862</v>
      </c>
      <c r="O309" s="53">
        <v>-0.0778242200613022</v>
      </c>
      <c r="P309" s="53">
        <v>-0.0720390006899834</v>
      </c>
      <c r="Q309" s="53">
        <v>-0.0890912860631943</v>
      </c>
      <c r="R309" s="53">
        <v>-0.0721460580825806</v>
      </c>
      <c r="S309" s="53">
        <v>-0.0562873855233192</v>
      </c>
      <c r="T309" s="53">
        <v>-0.0959249585866928</v>
      </c>
      <c r="U309" s="53">
        <v>-0.0678442567586899</v>
      </c>
      <c r="V309" s="53">
        <v>-0.0423864647746086</v>
      </c>
      <c r="W309" s="53">
        <v>-0.00625122431665659</v>
      </c>
      <c r="X309" s="53">
        <v>-0.0337324552237988</v>
      </c>
      <c r="Y309" s="53">
        <v>-0.0482088103890419</v>
      </c>
      <c r="Z309" s="53">
        <v>-0.0725645944476128</v>
      </c>
      <c r="AA309" s="53">
        <v>-0.0561457760632038</v>
      </c>
      <c r="AB309" s="53">
        <v>-0.0638630241155624</v>
      </c>
      <c r="AC309" s="53">
        <v>-0.0678278207778931</v>
      </c>
      <c r="AD309" s="53">
        <v>-0.0912795141339302</v>
      </c>
      <c r="AE309" s="53">
        <v>-0.101788803935051</v>
      </c>
      <c r="AF309" s="53">
        <v>-0.107154861092567</v>
      </c>
      <c r="AG309" s="53">
        <v>-0.0428350493311882</v>
      </c>
      <c r="AH309" s="53">
        <v>-0.0401467494666576</v>
      </c>
      <c r="AI309" s="53">
        <v>-0.0198316778987646</v>
      </c>
      <c r="AJ309" s="53">
        <v>-0.0289373677223921</v>
      </c>
      <c r="AK309" s="53">
        <v>-0.0454540476202965</v>
      </c>
      <c r="AL309" s="53">
        <v>-0.0256107952445745</v>
      </c>
      <c r="AM309" s="53">
        <v>0.0666601583361626</v>
      </c>
      <c r="AN309" s="53">
        <v>0.0623745396733284</v>
      </c>
      <c r="AO309" s="53">
        <v>0.119685411453247</v>
      </c>
      <c r="AP309" s="53">
        <v>0.0899107679724693</v>
      </c>
      <c r="AQ309" s="53">
        <v>0.111226573586464</v>
      </c>
      <c r="AR309" s="53">
        <v>0.0644453912973404</v>
      </c>
      <c r="AS309" s="53">
        <v>0.0021918872371316</v>
      </c>
      <c r="AT309" s="53">
        <v>-0.0268833301961422</v>
      </c>
      <c r="AU309" s="53">
        <v>-0.0975424945354462</v>
      </c>
      <c r="AV309" s="53">
        <v>-0.10425378382206</v>
      </c>
      <c r="AW309" s="53">
        <v>-0.100868247449398</v>
      </c>
      <c r="AX309" s="53">
        <v>-0.116609424352646</v>
      </c>
      <c r="AY309" s="53">
        <v>-0.126146987080574</v>
      </c>
      <c r="AZ309" s="53">
        <v>-0.15545466542244</v>
      </c>
      <c r="BA309" s="53">
        <v>-0.188715755939484</v>
      </c>
      <c r="BB309" s="53">
        <v>-0.210127040743828</v>
      </c>
      <c r="BC309" s="53">
        <v>-0.0145694110542536</v>
      </c>
      <c r="BD309" s="53">
        <v>-0.0137257501482964</v>
      </c>
      <c r="BE309" s="53">
        <v>-0.0398231968283653</v>
      </c>
      <c r="BF309" s="53">
        <v>-0.0296207070350647</v>
      </c>
      <c r="BG309" s="53">
        <v>-0.0332577042281628</v>
      </c>
      <c r="BH309" s="53">
        <v>-0.052032295614481</v>
      </c>
      <c r="BI309" s="53">
        <v>-0.0473307222127914</v>
      </c>
      <c r="BJ309" s="53">
        <v>-0.0358785390853882</v>
      </c>
      <c r="BK309" s="53">
        <v>-0.0409626364707947</v>
      </c>
      <c r="BL309" s="53">
        <v>-0.0440322868525982</v>
      </c>
      <c r="BM309" s="53">
        <v>-0.0455260910093784</v>
      </c>
      <c r="BN309" s="53">
        <v>-0.0304869171231985</v>
      </c>
      <c r="BO309" s="53">
        <v>-0.0334655866026878</v>
      </c>
      <c r="BP309" s="53">
        <v>-0.0393191501498222</v>
      </c>
      <c r="BQ309" s="53">
        <v>-0.0325914174318314</v>
      </c>
      <c r="BR309" s="53">
        <v>-0.0438576489686966</v>
      </c>
      <c r="BS309" s="53">
        <v>-0.0428063757717609</v>
      </c>
      <c r="BT309" s="53">
        <v>-0.0178091283887625</v>
      </c>
      <c r="BU309" s="53">
        <v>0.014397400431335</v>
      </c>
      <c r="BV309" s="53">
        <v>-0.0251103024929762</v>
      </c>
      <c r="BW309" s="53">
        <v>-0.0238667689263821</v>
      </c>
      <c r="BX309" s="53">
        <v>-0.038062147796154</v>
      </c>
      <c r="BY309" s="53">
        <v>-0.0312293581664562</v>
      </c>
      <c r="BZ309" s="53">
        <v>-0.0324242115020752</v>
      </c>
      <c r="CA309" s="53">
        <v>-0.0337680876255035</v>
      </c>
      <c r="CB309" s="53">
        <v>-0.0489165037870407</v>
      </c>
      <c r="CC309" s="53">
        <v>-0.0564703829586506</v>
      </c>
      <c r="CD309" s="53">
        <v>-0.0673301964998245</v>
      </c>
      <c r="CE309" s="53">
        <v>-0.00477600004523993</v>
      </c>
      <c r="CF309" s="53">
        <v>-0.0123993502929807</v>
      </c>
      <c r="CG309" s="53">
        <v>0.00407298561185598</v>
      </c>
      <c r="CH309" s="53">
        <v>-0.00281629781238735</v>
      </c>
      <c r="CI309" s="53">
        <v>-0.0157402232289314</v>
      </c>
      <c r="CJ309" s="53">
        <v>-0.000595959601923823</v>
      </c>
      <c r="CK309" s="53">
        <v>0.087343841791153</v>
      </c>
      <c r="CL309" s="53">
        <v>0.0745635181665421</v>
      </c>
      <c r="CM309" s="53">
        <v>0.133889436721802</v>
      </c>
      <c r="CN309" s="53">
        <v>0.107764042913914</v>
      </c>
      <c r="CO309" s="53">
        <v>0.130601033568382</v>
      </c>
      <c r="CP309" s="53">
        <v>0.0788485035300255</v>
      </c>
      <c r="CQ309" s="53">
        <v>0.0256251841783524</v>
      </c>
      <c r="CR309" s="53">
        <v>0.00229811877943575</v>
      </c>
      <c r="CS309" s="53">
        <v>-0.0615612678229809</v>
      </c>
      <c r="CT309" s="53">
        <v>-0.0684259310364723</v>
      </c>
      <c r="CU309" s="53">
        <v>-0.0761883929371834</v>
      </c>
      <c r="CV309" s="53">
        <v>-0.0748189687728882</v>
      </c>
      <c r="CW309" s="53">
        <v>-0.0859697163105011</v>
      </c>
      <c r="CX309" s="53">
        <v>-0.0845153331756592</v>
      </c>
      <c r="CY309" s="53">
        <v>-0.0798233821988106</v>
      </c>
      <c r="CZ309" s="53">
        <v>-0.066656231880188</v>
      </c>
      <c r="DA309" s="53">
        <v>-0.0209052935242653</v>
      </c>
      <c r="DB309" s="53">
        <v>-0.0213232524693012</v>
      </c>
      <c r="DC309" s="53">
        <v>-0.0364168472588062</v>
      </c>
      <c r="DD309" s="53">
        <v>-0.0420113764703274</v>
      </c>
      <c r="DE309" s="53">
        <v>-0.0386563055217266</v>
      </c>
      <c r="DF309" s="53">
        <v>-0.0220037586987019</v>
      </c>
      <c r="DG309" s="53">
        <v>-0.0211981013417244</v>
      </c>
      <c r="DH309" s="53">
        <v>-0.0233264751732349</v>
      </c>
      <c r="DI309" s="53">
        <v>-0.0321301072835922</v>
      </c>
      <c r="DJ309" s="53">
        <v>-0.047911748290062</v>
      </c>
      <c r="DK309" s="53">
        <v>-0.0471842624247074</v>
      </c>
      <c r="DL309" s="53">
        <v>-0.0564382150769234</v>
      </c>
      <c r="DM309" s="53">
        <v>-0.0705118328332901</v>
      </c>
      <c r="DN309" s="53">
        <v>-0.0477130338549614</v>
      </c>
      <c r="DO309" s="53">
        <v>-0.0385821014642715</v>
      </c>
      <c r="DP309" s="53">
        <v>-0.0669534429907799</v>
      </c>
      <c r="DQ309" s="53">
        <v>-0.0399240106344223</v>
      </c>
      <c r="DR309" s="53">
        <v>-0.0394634678959846</v>
      </c>
      <c r="DS309" s="53">
        <v>-0.0355347543954849</v>
      </c>
      <c r="DT309" s="53">
        <v>-0.0235082861036062</v>
      </c>
      <c r="DU309" s="53">
        <v>-0.0392281711101532</v>
      </c>
      <c r="DV309" s="53">
        <v>-0.0493885800242424</v>
      </c>
      <c r="DW309" s="53">
        <v>-0.0398025512695313</v>
      </c>
      <c r="DX309" s="53">
        <v>-0.0463249422609806</v>
      </c>
      <c r="DY309" s="53">
        <v>-0.0489458627998829</v>
      </c>
      <c r="DZ309" s="53">
        <v>-0.0572491437196732</v>
      </c>
      <c r="EA309" s="53">
        <v>-0.0602045506238937</v>
      </c>
      <c r="EB309" s="53">
        <v>-0.0547107979655266</v>
      </c>
      <c r="EC309" s="53">
        <v>-0.0529451817274094</v>
      </c>
      <c r="ED309" s="53">
        <v>-0.0426335297524929</v>
      </c>
      <c r="EE309" s="53">
        <v>-0.0387907959520817</v>
      </c>
      <c r="EF309" s="53">
        <v>-0.0410072021186352</v>
      </c>
      <c r="EG309" s="53">
        <v>-0.0445999540388584</v>
      </c>
      <c r="EH309" s="53">
        <v>-0.039900965988636</v>
      </c>
      <c r="EI309" s="53">
        <v>-0.0355698093771935</v>
      </c>
      <c r="EJ309" s="53">
        <v>-0.0270751100033522</v>
      </c>
      <c r="EK309" s="53">
        <v>-0.0290901456028223</v>
      </c>
      <c r="EL309" s="53">
        <v>-0.0327394045889378</v>
      </c>
      <c r="EM309" s="53">
        <v>-0.0342605896294117</v>
      </c>
      <c r="EN309" s="53">
        <v>-0.0292892381548882</v>
      </c>
      <c r="EO309" s="53">
        <v>-0.0383194275200367</v>
      </c>
      <c r="EP309" s="53">
        <v>-0.0440675802528858</v>
      </c>
      <c r="EQ309" s="53">
        <v>-0.0508673600852489</v>
      </c>
      <c r="ER309" s="53">
        <v>-0.0507139824330807</v>
      </c>
      <c r="ES309" s="53">
        <v>-0.039565984159708</v>
      </c>
      <c r="ET309" s="53">
        <v>-0.0566765852272511</v>
      </c>
      <c r="EU309" s="53">
        <v>-0.0550634078681469</v>
      </c>
      <c r="EV309" s="53">
        <v>-0.0858254656195641</v>
      </c>
      <c r="EW309" s="53">
        <v>-0.123778514564037</v>
      </c>
      <c r="EX309" s="53">
        <v>-0.158356949687004</v>
      </c>
    </row>
    <row r="310" s="53" customFormat="1" spans="1:154">
      <c r="A310" s="54">
        <v>603386</v>
      </c>
      <c r="B310" s="62">
        <v>603386</v>
      </c>
      <c r="C310" s="53" t="s">
        <v>917</v>
      </c>
      <c r="D310" s="55">
        <v>43851</v>
      </c>
      <c r="E310" s="53">
        <v>-0.00611563865095377</v>
      </c>
      <c r="F310" s="53">
        <v>-0.00607827585190535</v>
      </c>
      <c r="G310" s="53">
        <v>0.0175446849316359</v>
      </c>
      <c r="H310" s="53">
        <v>-0.0187353491783142</v>
      </c>
      <c r="I310" s="53">
        <v>-0.062746986746788</v>
      </c>
      <c r="J310" s="53">
        <v>-0.0819113478064537</v>
      </c>
      <c r="K310" s="53">
        <v>-0.0775907710194588</v>
      </c>
      <c r="L310" s="53">
        <v>-0.0990037247538567</v>
      </c>
      <c r="M310" s="53">
        <v>-0.0846728086471558</v>
      </c>
      <c r="N310" s="53">
        <v>-0.116920433938503</v>
      </c>
      <c r="O310" s="53">
        <v>-0.0631640180945396</v>
      </c>
      <c r="P310" s="53">
        <v>-0.0403131507337093</v>
      </c>
      <c r="Q310" s="53">
        <v>-0.070959098637104</v>
      </c>
      <c r="R310" s="53">
        <v>-0.0947467833757401</v>
      </c>
      <c r="S310" s="53">
        <v>-0.0958518832921982</v>
      </c>
      <c r="T310" s="53">
        <v>-0.106556609272957</v>
      </c>
      <c r="U310" s="53">
        <v>-0.128473401069641</v>
      </c>
      <c r="V310" s="53">
        <v>-0.0522294193506241</v>
      </c>
      <c r="W310" s="53">
        <v>-0.0257580038160086</v>
      </c>
      <c r="X310" s="53">
        <v>-0.0908631011843681</v>
      </c>
      <c r="Y310" s="53">
        <v>-0.117233343422413</v>
      </c>
      <c r="Z310" s="53">
        <v>-0.143896445631981</v>
      </c>
      <c r="AA310" s="53">
        <v>-0.152549386024475</v>
      </c>
      <c r="AB310" s="53">
        <v>-0.189152508974075</v>
      </c>
      <c r="AC310" s="53">
        <v>-0.204987928271294</v>
      </c>
      <c r="AD310" s="53">
        <v>-0.241444379091263</v>
      </c>
      <c r="AE310" s="53">
        <v>-0.252485722303391</v>
      </c>
      <c r="AF310" s="53">
        <v>-0.28032860159874</v>
      </c>
      <c r="AG310" s="53">
        <v>-0.274521052837372</v>
      </c>
      <c r="AH310" s="53">
        <v>-0.278936624526978</v>
      </c>
      <c r="AI310" s="53">
        <v>-0.280498296022415</v>
      </c>
      <c r="AJ310" s="53">
        <v>-0.296970278024673</v>
      </c>
      <c r="AK310" s="53">
        <v>-0.309848219156265</v>
      </c>
      <c r="AL310" s="53">
        <v>-0.323694735765457</v>
      </c>
      <c r="AM310" s="53">
        <v>-0.289802610874176</v>
      </c>
      <c r="AN310" s="53">
        <v>-0.27324715256691</v>
      </c>
      <c r="AO310" s="53">
        <v>-0.295854777097702</v>
      </c>
      <c r="AP310" s="53">
        <v>-0.281351506710052</v>
      </c>
      <c r="AQ310" s="53">
        <v>-0.29100689291954</v>
      </c>
      <c r="AR310" s="53">
        <v>-0.331718146800995</v>
      </c>
      <c r="AS310" s="53">
        <v>-0.340209454298019</v>
      </c>
      <c r="AT310" s="53">
        <v>-0.353586614131927</v>
      </c>
      <c r="AU310" s="53">
        <v>-0.368238776922226</v>
      </c>
      <c r="AV310" s="53">
        <v>-0.369705975055695</v>
      </c>
      <c r="AW310" s="53">
        <v>-0.383963286876678</v>
      </c>
      <c r="AX310" s="53">
        <v>-0.391384273767471</v>
      </c>
      <c r="AY310" s="53">
        <v>-0.402960866689682</v>
      </c>
      <c r="AZ310" s="53">
        <v>-0.412678360939026</v>
      </c>
      <c r="BA310" s="53">
        <v>-0.414757490158081</v>
      </c>
      <c r="BB310" s="53">
        <v>-0.427446663379669</v>
      </c>
      <c r="BC310" s="53">
        <v>-0.00656544324010611</v>
      </c>
      <c r="BD310" s="53">
        <v>0.00458819512277842</v>
      </c>
      <c r="BE310" s="53">
        <v>0.0283698961138725</v>
      </c>
      <c r="BF310" s="53">
        <v>-0.0195251852273941</v>
      </c>
      <c r="BG310" s="53">
        <v>-0.0483565516769886</v>
      </c>
      <c r="BH310" s="53">
        <v>-0.0741840749979019</v>
      </c>
      <c r="BI310" s="53">
        <v>-0.0589161366224289</v>
      </c>
      <c r="BJ310" s="53">
        <v>-0.081137903034687</v>
      </c>
      <c r="BK310" s="53">
        <v>-0.0760409906506538</v>
      </c>
      <c r="BL310" s="53">
        <v>-0.0842112228274345</v>
      </c>
      <c r="BM310" s="53">
        <v>-0.0506948903203011</v>
      </c>
      <c r="BN310" s="53">
        <v>-0.0234010927379131</v>
      </c>
      <c r="BO310" s="53">
        <v>-0.0530542582273483</v>
      </c>
      <c r="BP310" s="53">
        <v>-0.0552653037011623</v>
      </c>
      <c r="BQ310" s="53">
        <v>-0.0469106733798981</v>
      </c>
      <c r="BR310" s="53">
        <v>-0.0396861843764782</v>
      </c>
      <c r="BS310" s="53">
        <v>-0.0644715502858162</v>
      </c>
      <c r="BT310" s="53">
        <v>-0.0212928988039494</v>
      </c>
      <c r="BU310" s="53">
        <v>0.0109558748081326</v>
      </c>
      <c r="BV310" s="53">
        <v>-0.041871540248394</v>
      </c>
      <c r="BW310" s="53">
        <v>-0.0535937622189522</v>
      </c>
      <c r="BX310" s="53">
        <v>-0.0584455505013466</v>
      </c>
      <c r="BY310" s="53">
        <v>-0.0668565928936005</v>
      </c>
      <c r="BZ310" s="53">
        <v>-0.0826884508132935</v>
      </c>
      <c r="CA310" s="53">
        <v>-0.0979645401239395</v>
      </c>
      <c r="CB310" s="53">
        <v>-0.121219627559185</v>
      </c>
      <c r="CC310" s="53">
        <v>-0.140898555517197</v>
      </c>
      <c r="CD310" s="53">
        <v>-0.150469899177551</v>
      </c>
      <c r="CE310" s="53">
        <v>-0.145228311419487</v>
      </c>
      <c r="CF310" s="53">
        <v>-0.149853199720383</v>
      </c>
      <c r="CG310" s="53">
        <v>-0.136820912361145</v>
      </c>
      <c r="CH310" s="53">
        <v>-0.146201923489571</v>
      </c>
      <c r="CI310" s="53">
        <v>-0.149223461747169</v>
      </c>
      <c r="CJ310" s="53">
        <v>-0.157791957259178</v>
      </c>
      <c r="CK310" s="53">
        <v>-0.143971845507622</v>
      </c>
      <c r="CL310" s="53">
        <v>-0.133685171604156</v>
      </c>
      <c r="CM310" s="53">
        <v>-0.149204164743423</v>
      </c>
      <c r="CN310" s="53">
        <v>-0.138660848140717</v>
      </c>
      <c r="CO310" s="53">
        <v>-0.15244422852993</v>
      </c>
      <c r="CP310" s="53">
        <v>-0.167835831642151</v>
      </c>
      <c r="CQ310" s="53">
        <v>-0.158230990171432</v>
      </c>
      <c r="CR310" s="53">
        <v>-0.158858805894852</v>
      </c>
      <c r="CS310" s="53">
        <v>-0.168488249182701</v>
      </c>
      <c r="CT310" s="53">
        <v>-0.167040720582008</v>
      </c>
      <c r="CU310" s="53">
        <v>-0.170169577002525</v>
      </c>
      <c r="CV310" s="53">
        <v>-0.177107721567154</v>
      </c>
      <c r="CW310" s="53">
        <v>-0.185412704944611</v>
      </c>
      <c r="CX310" s="53">
        <v>-0.177588626742363</v>
      </c>
      <c r="CY310" s="53">
        <v>-0.193070247769356</v>
      </c>
      <c r="CZ310" s="53">
        <v>-0.191892117261887</v>
      </c>
      <c r="DA310" s="53">
        <v>-0.017991891130805</v>
      </c>
      <c r="DB310" s="53">
        <v>-0.0291081666946411</v>
      </c>
      <c r="DC310" s="53">
        <v>-0.0292669087648392</v>
      </c>
      <c r="DD310" s="53">
        <v>-0.0176518596708775</v>
      </c>
      <c r="DE310" s="53">
        <v>-0.0328321307897568</v>
      </c>
      <c r="DF310" s="53">
        <v>-0.026168966665864</v>
      </c>
      <c r="DG310" s="53">
        <v>-0.0371163338422775</v>
      </c>
      <c r="DH310" s="53">
        <v>-0.0363075211644173</v>
      </c>
      <c r="DI310" s="53">
        <v>-0.0270735174417496</v>
      </c>
      <c r="DJ310" s="53">
        <v>-0.0511509068310261</v>
      </c>
      <c r="DK310" s="53">
        <v>-0.0309108253568411</v>
      </c>
      <c r="DL310" s="53">
        <v>-0.0353537537157536</v>
      </c>
      <c r="DM310" s="53">
        <v>-0.0363465324044228</v>
      </c>
      <c r="DN310" s="53">
        <v>-0.0579231716692448</v>
      </c>
      <c r="DO310" s="53">
        <v>-0.0673829019069672</v>
      </c>
      <c r="DP310" s="53">
        <v>-0.0853121131658554</v>
      </c>
      <c r="DQ310" s="53">
        <v>-0.082443542778492</v>
      </c>
      <c r="DR310" s="53">
        <v>-0.0493782162666321</v>
      </c>
      <c r="DS310" s="53">
        <v>-0.0551555752754211</v>
      </c>
      <c r="DT310" s="53">
        <v>-0.0674332603812218</v>
      </c>
      <c r="DU310" s="53">
        <v>-0.0820812806487083</v>
      </c>
      <c r="DV310" s="53">
        <v>-0.103892587125301</v>
      </c>
      <c r="DW310" s="53">
        <v>-0.104134485125542</v>
      </c>
      <c r="DX310" s="53">
        <v>-0.124905750155449</v>
      </c>
      <c r="DY310" s="53">
        <v>-0.125465080142021</v>
      </c>
      <c r="DZ310" s="53">
        <v>-0.138666450977325</v>
      </c>
      <c r="EA310" s="53">
        <v>-0.130028858780861</v>
      </c>
      <c r="EB310" s="53">
        <v>-0.148300379514694</v>
      </c>
      <c r="EC310" s="53">
        <v>-0.147734433412552</v>
      </c>
      <c r="ED310" s="53">
        <v>-0.147525131702423</v>
      </c>
      <c r="EE310" s="53">
        <v>-0.162119075655937</v>
      </c>
      <c r="EF310" s="53">
        <v>-0.169210061430931</v>
      </c>
      <c r="EG310" s="53">
        <v>-0.179066449403763</v>
      </c>
      <c r="EH310" s="53">
        <v>-0.184344485402107</v>
      </c>
      <c r="EI310" s="53">
        <v>-0.16427244246006</v>
      </c>
      <c r="EJ310" s="53">
        <v>-0.15800367295742</v>
      </c>
      <c r="EK310" s="53">
        <v>-0.165092304348946</v>
      </c>
      <c r="EL310" s="53">
        <v>-0.161132350564003</v>
      </c>
      <c r="EM310" s="53">
        <v>-0.157004356384277</v>
      </c>
      <c r="EN310" s="53">
        <v>-0.18232399225235</v>
      </c>
      <c r="EO310" s="53">
        <v>-0.200420171022415</v>
      </c>
      <c r="EP310" s="53">
        <v>-0.213169485330582</v>
      </c>
      <c r="EQ310" s="53">
        <v>-0.218192234635353</v>
      </c>
      <c r="ER310" s="53">
        <v>-0.221106961369514</v>
      </c>
      <c r="ES310" s="53">
        <v>-0.23223540186882</v>
      </c>
      <c r="ET310" s="53">
        <v>-0.232718244194984</v>
      </c>
      <c r="EU310" s="53">
        <v>-0.235989853739738</v>
      </c>
      <c r="EV310" s="53">
        <v>-0.25353142619133</v>
      </c>
      <c r="EW310" s="53">
        <v>-0.240128964185715</v>
      </c>
      <c r="EX310" s="53">
        <v>-0.253996223211288</v>
      </c>
    </row>
    <row r="311" s="53" customFormat="1" spans="1:154">
      <c r="A311" s="54">
        <v>603496</v>
      </c>
      <c r="B311" s="62">
        <v>603496</v>
      </c>
      <c r="C311" s="53" t="s">
        <v>920</v>
      </c>
      <c r="D311" s="55">
        <v>43851</v>
      </c>
      <c r="E311" s="53">
        <v>0.0122935604304075</v>
      </c>
      <c r="F311" s="53">
        <v>0.0122793670743704</v>
      </c>
      <c r="G311" s="53">
        <v>0.0403957068920135</v>
      </c>
      <c r="H311" s="53">
        <v>0.105878204107285</v>
      </c>
      <c r="I311" s="53">
        <v>0.0879318863153458</v>
      </c>
      <c r="J311" s="53">
        <v>0.0704115629196167</v>
      </c>
      <c r="K311" s="53">
        <v>0.0334580801427364</v>
      </c>
      <c r="L311" s="53">
        <v>0.0910466685891151</v>
      </c>
      <c r="M311" s="53">
        <v>0.0484317317605019</v>
      </c>
      <c r="N311" s="53">
        <v>0.0637819692492485</v>
      </c>
      <c r="O311" s="53">
        <v>0.168691903352737</v>
      </c>
      <c r="P311" s="53">
        <v>0.190120369195938</v>
      </c>
      <c r="Q311" s="53">
        <v>0.22189362347126</v>
      </c>
      <c r="R311" s="53">
        <v>0.211105287075043</v>
      </c>
      <c r="S311" s="53">
        <v>0.214363008737564</v>
      </c>
      <c r="T311" s="53">
        <v>0.158080324530602</v>
      </c>
      <c r="U311" s="53">
        <v>0.117881789803505</v>
      </c>
      <c r="V311" s="53">
        <v>0.172184601426125</v>
      </c>
      <c r="W311" s="53">
        <v>0.157146126031876</v>
      </c>
      <c r="X311" s="53">
        <v>0.121290057897568</v>
      </c>
      <c r="Y311" s="53">
        <v>0.134352579712868</v>
      </c>
      <c r="Z311" s="53">
        <v>0.218236491084099</v>
      </c>
      <c r="AA311" s="53">
        <v>0.112084068357944</v>
      </c>
      <c r="AB311" s="53">
        <v>0.0793265104293823</v>
      </c>
      <c r="AC311" s="53">
        <v>0.0469475798308849</v>
      </c>
      <c r="AD311" s="53">
        <v>0.0271995849907398</v>
      </c>
      <c r="AE311" s="53">
        <v>0.0265432521700859</v>
      </c>
      <c r="AF311" s="53">
        <v>-0.0115258144214749</v>
      </c>
      <c r="AG311" s="53">
        <v>0.00736190006136894</v>
      </c>
      <c r="AH311" s="53">
        <v>-0.00815862882882357</v>
      </c>
      <c r="AI311" s="53">
        <v>-0.000169575912877917</v>
      </c>
      <c r="AJ311" s="53">
        <v>0.0573827587068081</v>
      </c>
      <c r="AK311" s="53">
        <v>0.0926926285028458</v>
      </c>
      <c r="AL311" s="53">
        <v>0.0900863781571388</v>
      </c>
      <c r="AM311" s="53">
        <v>0.152972176671028</v>
      </c>
      <c r="AN311" s="53">
        <v>0.151420116424561</v>
      </c>
      <c r="AO311" s="53">
        <v>0.133059859275818</v>
      </c>
      <c r="AP311" s="53">
        <v>0.101199388504028</v>
      </c>
      <c r="AQ311" s="53">
        <v>0.0890728905797005</v>
      </c>
      <c r="AR311" s="53">
        <v>0.166420832276344</v>
      </c>
      <c r="AS311" s="53">
        <v>0.186331331729889</v>
      </c>
      <c r="AT311" s="53">
        <v>0.142864987254143</v>
      </c>
      <c r="AU311" s="53">
        <v>0.248639792203903</v>
      </c>
      <c r="AV311" s="53">
        <v>0.24728074669838</v>
      </c>
      <c r="AW311" s="53">
        <v>0.240551576018333</v>
      </c>
      <c r="AX311" s="53">
        <v>0.232702776789665</v>
      </c>
      <c r="AY311" s="53">
        <v>0.222620293498039</v>
      </c>
      <c r="AZ311" s="53">
        <v>0.209849193692207</v>
      </c>
      <c r="BA311" s="53">
        <v>0.189564034342766</v>
      </c>
      <c r="BB311" s="53">
        <v>0.145789697766304</v>
      </c>
      <c r="BC311" s="53">
        <v>0.0424708053469658</v>
      </c>
      <c r="BD311" s="53">
        <v>-0.000841252040117979</v>
      </c>
      <c r="BE311" s="53">
        <v>-0.0251409858465195</v>
      </c>
      <c r="BF311" s="53">
        <v>0.017795130610466</v>
      </c>
      <c r="BG311" s="53">
        <v>0.00753046991303563</v>
      </c>
      <c r="BH311" s="53">
        <v>0.0142744146287441</v>
      </c>
      <c r="BI311" s="53">
        <v>0.00850365497171879</v>
      </c>
      <c r="BJ311" s="53">
        <v>0.0372668877243996</v>
      </c>
      <c r="BK311" s="53">
        <v>0.00306314835324883</v>
      </c>
      <c r="BL311" s="53">
        <v>0.000245603267103434</v>
      </c>
      <c r="BM311" s="53">
        <v>0.0674311965703964</v>
      </c>
      <c r="BN311" s="53">
        <v>0.0707500204443932</v>
      </c>
      <c r="BO311" s="53">
        <v>0.072605662047863</v>
      </c>
      <c r="BP311" s="53">
        <v>0.0715929493308067</v>
      </c>
      <c r="BQ311" s="53">
        <v>0.0688304603099823</v>
      </c>
      <c r="BR311" s="53">
        <v>0.0184450373053551</v>
      </c>
      <c r="BS311" s="53">
        <v>-0.0119399866089225</v>
      </c>
      <c r="BT311" s="53">
        <v>0.0133525552228093</v>
      </c>
      <c r="BU311" s="53">
        <v>0.000926575856283307</v>
      </c>
      <c r="BV311" s="53">
        <v>-0.0029941878747195</v>
      </c>
      <c r="BW311" s="53">
        <v>0.0456900335848331</v>
      </c>
      <c r="BX311" s="53">
        <v>0.0264052040874958</v>
      </c>
      <c r="BY311" s="53">
        <v>-0.0326478369534016</v>
      </c>
      <c r="BZ311" s="53">
        <v>-0.0630846098065376</v>
      </c>
      <c r="CA311" s="53">
        <v>-0.0931111425161362</v>
      </c>
      <c r="CB311" s="53">
        <v>-0.102309167385101</v>
      </c>
      <c r="CC311" s="53">
        <v>-0.129267916083336</v>
      </c>
      <c r="CD311" s="53">
        <v>-0.175782531499863</v>
      </c>
      <c r="CE311" s="53">
        <v>-0.152958035469055</v>
      </c>
      <c r="CF311" s="53">
        <v>-0.165350764989853</v>
      </c>
      <c r="CG311" s="53">
        <v>-0.153040990233421</v>
      </c>
      <c r="CH311" s="53">
        <v>-0.111431531608105</v>
      </c>
      <c r="CI311" s="53">
        <v>-0.0795508325099945</v>
      </c>
      <c r="CJ311" s="53">
        <v>-0.104574717581272</v>
      </c>
      <c r="CK311" s="53">
        <v>-0.102462776005268</v>
      </c>
      <c r="CL311" s="53">
        <v>-0.116963967680931</v>
      </c>
      <c r="CM311" s="53">
        <v>-0.152582615613937</v>
      </c>
      <c r="CN311" s="53">
        <v>-0.186026588082314</v>
      </c>
      <c r="CO311" s="53">
        <v>-0.171974405646324</v>
      </c>
      <c r="CP311" s="53">
        <v>-0.18664713203907</v>
      </c>
      <c r="CQ311" s="53">
        <v>-0.196961402893066</v>
      </c>
      <c r="CR311" s="53">
        <v>-0.204820588231087</v>
      </c>
      <c r="CS311" s="53">
        <v>-0.208098411560059</v>
      </c>
      <c r="CT311" s="53">
        <v>-0.221570029854774</v>
      </c>
      <c r="CU311" s="53">
        <v>-0.22615621984005</v>
      </c>
      <c r="CV311" s="53">
        <v>-0.230209082365036</v>
      </c>
      <c r="CW311" s="53">
        <v>-0.246774017810822</v>
      </c>
      <c r="CX311" s="53">
        <v>-0.238312169909477</v>
      </c>
      <c r="CY311" s="53">
        <v>-0.245762959122658</v>
      </c>
      <c r="CZ311" s="53">
        <v>-0.263166934251785</v>
      </c>
      <c r="DA311" s="53">
        <v>-0.031397569924593</v>
      </c>
      <c r="DB311" s="53">
        <v>0.0119002927094698</v>
      </c>
      <c r="DC311" s="53">
        <v>0.0643163621425629</v>
      </c>
      <c r="DD311" s="53">
        <v>0.0868627429008484</v>
      </c>
      <c r="DE311" s="53">
        <v>0.0791810899972916</v>
      </c>
      <c r="DF311" s="53">
        <v>0.054916825145483</v>
      </c>
      <c r="DG311" s="53">
        <v>0.0237340983003378</v>
      </c>
      <c r="DH311" s="53">
        <v>0.0525594539940357</v>
      </c>
      <c r="DI311" s="53">
        <v>0.0441482588648796</v>
      </c>
      <c r="DJ311" s="53">
        <v>0.0623160414397717</v>
      </c>
      <c r="DK311" s="53">
        <v>0.100040376186371</v>
      </c>
      <c r="DL311" s="53">
        <v>0.118150025606155</v>
      </c>
      <c r="DM311" s="53">
        <v>0.148067638278008</v>
      </c>
      <c r="DN311" s="53">
        <v>0.138292014598846</v>
      </c>
      <c r="DO311" s="53">
        <v>0.144312217831612</v>
      </c>
      <c r="DP311" s="53">
        <v>0.138414964079857</v>
      </c>
      <c r="DQ311" s="53">
        <v>0.12860144674778</v>
      </c>
      <c r="DR311" s="53">
        <v>0.157611727714539</v>
      </c>
      <c r="DS311" s="53">
        <v>0.154999226331711</v>
      </c>
      <c r="DT311" s="53">
        <v>0.123063921928406</v>
      </c>
      <c r="DU311" s="53">
        <v>0.0874422192573547</v>
      </c>
      <c r="DV311" s="53">
        <v>0.190610975027084</v>
      </c>
      <c r="DW311" s="53">
        <v>0.143511578440666</v>
      </c>
      <c r="DX311" s="53">
        <v>0.14119079709053</v>
      </c>
      <c r="DY311" s="53">
        <v>0.138838395476341</v>
      </c>
      <c r="DZ311" s="53">
        <v>0.128288432955742</v>
      </c>
      <c r="EA311" s="53">
        <v>0.154590845108032</v>
      </c>
      <c r="EB311" s="53">
        <v>0.16303639113903</v>
      </c>
      <c r="EC311" s="53">
        <v>0.159099608659744</v>
      </c>
      <c r="ED311" s="53">
        <v>0.155971810221672</v>
      </c>
      <c r="EE311" s="53">
        <v>0.151651084423065</v>
      </c>
      <c r="EF311" s="53">
        <v>0.167593970894814</v>
      </c>
      <c r="EG311" s="53">
        <v>0.17102313041687</v>
      </c>
      <c r="EH311" s="53">
        <v>0.193440765142441</v>
      </c>
      <c r="EI311" s="53">
        <v>0.254214614629745</v>
      </c>
      <c r="EJ311" s="53">
        <v>0.267163753509521</v>
      </c>
      <c r="EK311" s="53">
        <v>0.284422159194946</v>
      </c>
      <c r="EL311" s="53">
        <v>0.286005645990372</v>
      </c>
      <c r="EM311" s="53">
        <v>0.259826958179474</v>
      </c>
      <c r="EN311" s="53">
        <v>0.351847618818283</v>
      </c>
      <c r="EO311" s="53">
        <v>0.382072418928146</v>
      </c>
      <c r="EP311" s="53">
        <v>0.346465229988098</v>
      </c>
      <c r="EQ311" s="53">
        <v>0.45551785826683</v>
      </c>
      <c r="ER311" s="53">
        <v>0.467630445957184</v>
      </c>
      <c r="ES311" s="53">
        <v>0.465487450361252</v>
      </c>
      <c r="ET311" s="53">
        <v>0.461691528558731</v>
      </c>
      <c r="EU311" s="53">
        <v>0.468173980712891</v>
      </c>
      <c r="EV311" s="53">
        <v>0.446941047906876</v>
      </c>
      <c r="EW311" s="53">
        <v>0.434106677770615</v>
      </c>
      <c r="EX311" s="53">
        <v>0.407736301422119</v>
      </c>
    </row>
    <row r="312" s="53" customFormat="1" spans="1:154">
      <c r="A312" s="54">
        <v>603501</v>
      </c>
      <c r="B312" s="62">
        <v>603501</v>
      </c>
      <c r="C312" s="53" t="s">
        <v>923</v>
      </c>
      <c r="D312" s="55">
        <v>43851</v>
      </c>
      <c r="E312" s="53">
        <v>0.0156963914632797</v>
      </c>
      <c r="F312" s="53">
        <v>0.0566490739583969</v>
      </c>
      <c r="G312" s="53">
        <v>0.00290224421769381</v>
      </c>
      <c r="H312" s="53">
        <v>0.122642941772938</v>
      </c>
      <c r="I312" s="53">
        <v>0.112770274281502</v>
      </c>
      <c r="J312" s="53">
        <v>0.138941675424576</v>
      </c>
      <c r="K312" s="53">
        <v>0.126798838376999</v>
      </c>
      <c r="L312" s="53">
        <v>0.0825315788388252</v>
      </c>
      <c r="M312" s="53">
        <v>0.119871445000172</v>
      </c>
      <c r="N312" s="53">
        <v>0.0318537317216396</v>
      </c>
      <c r="O312" s="53">
        <v>0.0632838010787964</v>
      </c>
      <c r="P312" s="53">
        <v>-0.00388190895318985</v>
      </c>
      <c r="Q312" s="53">
        <v>-0.0371207520365715</v>
      </c>
      <c r="R312" s="53">
        <v>-0.0761410668492317</v>
      </c>
      <c r="S312" s="53">
        <v>-0.105688720941544</v>
      </c>
      <c r="T312" s="53">
        <v>-0.115227326750755</v>
      </c>
      <c r="U312" s="53">
        <v>-0.232435137033463</v>
      </c>
      <c r="V312" s="53">
        <v>-0.126996368169785</v>
      </c>
      <c r="W312" s="53">
        <v>-0.196646451950073</v>
      </c>
      <c r="X312" s="53">
        <v>-0.176784202456474</v>
      </c>
      <c r="Y312" s="53">
        <v>-0.221588000655174</v>
      </c>
      <c r="Z312" s="53">
        <v>-0.20692603290081</v>
      </c>
      <c r="AA312" s="53">
        <v>-0.292038202285767</v>
      </c>
      <c r="AB312" s="53">
        <v>-0.296328246593475</v>
      </c>
      <c r="AC312" s="53">
        <v>-0.350279331207275</v>
      </c>
      <c r="AD312" s="53">
        <v>-0.396722197532654</v>
      </c>
      <c r="AE312" s="53">
        <v>-0.433915495872498</v>
      </c>
      <c r="AF312" s="53">
        <v>-0.472712725400925</v>
      </c>
      <c r="AG312" s="53">
        <v>-0.432517200708389</v>
      </c>
      <c r="AH312" s="53">
        <v>-0.419358164072037</v>
      </c>
      <c r="AI312" s="53">
        <v>-0.368724495172501</v>
      </c>
      <c r="AJ312" s="53">
        <v>-0.423058480024338</v>
      </c>
      <c r="AK312" s="53">
        <v>-0.49378165602684</v>
      </c>
      <c r="AL312" s="53">
        <v>-0.419087946414948</v>
      </c>
      <c r="AM312" s="53">
        <v>-0.375668615102768</v>
      </c>
      <c r="AN312" s="53">
        <v>-0.36344787478447</v>
      </c>
      <c r="AO312" s="53">
        <v>-0.435817241668701</v>
      </c>
      <c r="AP312" s="53">
        <v>-0.399485379457474</v>
      </c>
      <c r="AQ312" s="53">
        <v>-0.373057752847672</v>
      </c>
      <c r="AR312" s="53">
        <v>-0.302420616149902</v>
      </c>
      <c r="AS312" s="53">
        <v>-0.330159604549408</v>
      </c>
      <c r="AT312" s="53">
        <v>-0.272973299026489</v>
      </c>
      <c r="AU312" s="53">
        <v>-0.199272975325584</v>
      </c>
      <c r="AV312" s="53">
        <v>-0.246798247098923</v>
      </c>
      <c r="AW312" s="53">
        <v>-0.301542401313782</v>
      </c>
      <c r="AX312" s="53">
        <v>-0.258957833051682</v>
      </c>
      <c r="AY312" s="53">
        <v>-0.280185043811798</v>
      </c>
      <c r="AZ312" s="53">
        <v>-0.238203883171082</v>
      </c>
      <c r="BA312" s="53">
        <v>-0.239378184080124</v>
      </c>
      <c r="BB312" s="53">
        <v>-0.280215859413147</v>
      </c>
      <c r="BC312" s="53">
        <v>-0.0312351435422897</v>
      </c>
      <c r="BD312" s="53">
        <v>0.00134543608874083</v>
      </c>
      <c r="BE312" s="53">
        <v>-0.0262625180184841</v>
      </c>
      <c r="BF312" s="53">
        <v>0.052630502730608</v>
      </c>
      <c r="BG312" s="53">
        <v>0.0410750173032284</v>
      </c>
      <c r="BH312" s="53">
        <v>0.0313744992017746</v>
      </c>
      <c r="BI312" s="53">
        <v>-0.0192080996930599</v>
      </c>
      <c r="BJ312" s="53">
        <v>-0.0813165903091431</v>
      </c>
      <c r="BK312" s="53">
        <v>-0.0641213953495026</v>
      </c>
      <c r="BL312" s="53">
        <v>-0.0967309772968292</v>
      </c>
      <c r="BM312" s="53">
        <v>-0.0317706912755966</v>
      </c>
      <c r="BN312" s="53">
        <v>-0.0692776590585709</v>
      </c>
      <c r="BO312" s="53">
        <v>-0.113160714507103</v>
      </c>
      <c r="BP312" s="53">
        <v>-0.144122183322906</v>
      </c>
      <c r="BQ312" s="53">
        <v>-0.156318485736847</v>
      </c>
      <c r="BR312" s="53">
        <v>-0.136533558368683</v>
      </c>
      <c r="BS312" s="53">
        <v>-0.193779051303864</v>
      </c>
      <c r="BT312" s="53">
        <v>-0.148584544658661</v>
      </c>
      <c r="BU312" s="53">
        <v>-0.197773963212967</v>
      </c>
      <c r="BV312" s="53">
        <v>-0.191379457712173</v>
      </c>
      <c r="BW312" s="53">
        <v>-0.272803962230682</v>
      </c>
      <c r="BX312" s="53">
        <v>-0.244275987148285</v>
      </c>
      <c r="BY312" s="53">
        <v>-0.298928320407867</v>
      </c>
      <c r="BZ312" s="53">
        <v>-0.306803703308105</v>
      </c>
      <c r="CA312" s="53">
        <v>-0.32740306854248</v>
      </c>
      <c r="CB312" s="53">
        <v>-0.321170061826706</v>
      </c>
      <c r="CC312" s="53">
        <v>-0.344558089971542</v>
      </c>
      <c r="CD312" s="53">
        <v>-0.396856606006622</v>
      </c>
      <c r="CE312" s="53">
        <v>-0.392555892467499</v>
      </c>
      <c r="CF312" s="53">
        <v>-0.396252393722534</v>
      </c>
      <c r="CG312" s="53">
        <v>-0.344816118478775</v>
      </c>
      <c r="CH312" s="53">
        <v>-0.354338020086288</v>
      </c>
      <c r="CI312" s="53">
        <v>-0.386564761400223</v>
      </c>
      <c r="CJ312" s="53">
        <v>-0.386924266815186</v>
      </c>
      <c r="CK312" s="53">
        <v>-0.403782814741135</v>
      </c>
      <c r="CL312" s="53">
        <v>-0.39264702796936</v>
      </c>
      <c r="CM312" s="53">
        <v>-0.44002577662468</v>
      </c>
      <c r="CN312" s="53">
        <v>-0.462087661027908</v>
      </c>
      <c r="CO312" s="53">
        <v>-0.479742377996445</v>
      </c>
      <c r="CP312" s="53">
        <v>-0.43460801243782</v>
      </c>
      <c r="CQ312" s="53">
        <v>-0.461943656206131</v>
      </c>
      <c r="CR312" s="53">
        <v>-0.414300709962845</v>
      </c>
      <c r="CS312" s="53">
        <v>-0.314178079366684</v>
      </c>
      <c r="CT312" s="53">
        <v>-0.347587168216705</v>
      </c>
      <c r="CU312" s="53">
        <v>-0.355670720338821</v>
      </c>
      <c r="CV312" s="53">
        <v>-0.343479037284851</v>
      </c>
      <c r="CW312" s="53">
        <v>-0.36918231844902</v>
      </c>
      <c r="CX312" s="53">
        <v>-0.403648763895035</v>
      </c>
      <c r="CY312" s="53">
        <v>-0.398620992898941</v>
      </c>
      <c r="CZ312" s="53">
        <v>-0.45106440782547</v>
      </c>
      <c r="DA312" s="53">
        <v>0.0186642222106457</v>
      </c>
      <c r="DB312" s="53">
        <v>0.0270363260060549</v>
      </c>
      <c r="DC312" s="53">
        <v>0.000897450372576714</v>
      </c>
      <c r="DD312" s="53">
        <v>0.041745126247406</v>
      </c>
      <c r="DE312" s="53">
        <v>0.0434279479086399</v>
      </c>
      <c r="DF312" s="53">
        <v>0.0792998597025871</v>
      </c>
      <c r="DG312" s="53">
        <v>0.117739625275135</v>
      </c>
      <c r="DH312" s="53">
        <v>0.135580852627754</v>
      </c>
      <c r="DI312" s="53">
        <v>0.15572552382946</v>
      </c>
      <c r="DJ312" s="53">
        <v>0.100317396223545</v>
      </c>
      <c r="DK312" s="53">
        <v>0.0667871832847595</v>
      </c>
      <c r="DL312" s="53">
        <v>0.0371284373104572</v>
      </c>
      <c r="DM312" s="53">
        <v>0.0477726496756077</v>
      </c>
      <c r="DN312" s="53">
        <v>0.0397138111293316</v>
      </c>
      <c r="DO312" s="53">
        <v>0.022362444549799</v>
      </c>
      <c r="DP312" s="53">
        <v>-0.00696107372641563</v>
      </c>
      <c r="DQ312" s="53">
        <v>-0.0669234097003937</v>
      </c>
      <c r="DR312" s="53">
        <v>-0.00667912885546684</v>
      </c>
      <c r="DS312" s="53">
        <v>-0.0271398015320301</v>
      </c>
      <c r="DT312" s="53">
        <v>-0.013672056607902</v>
      </c>
      <c r="DU312" s="53">
        <v>0.0229486376047134</v>
      </c>
      <c r="DV312" s="53">
        <v>0.00908264424651861</v>
      </c>
      <c r="DW312" s="53">
        <v>-0.021377194672823</v>
      </c>
      <c r="DX312" s="53">
        <v>-0.0177918486297131</v>
      </c>
      <c r="DY312" s="53">
        <v>-0.0511435717344284</v>
      </c>
      <c r="DZ312" s="53">
        <v>-0.103819444775581</v>
      </c>
      <c r="EA312" s="53">
        <v>-0.117624714970589</v>
      </c>
      <c r="EB312" s="53">
        <v>-0.104123450815678</v>
      </c>
      <c r="EC312" s="53">
        <v>-0.0682285949587822</v>
      </c>
      <c r="ED312" s="53">
        <v>-0.0513730645179749</v>
      </c>
      <c r="EE312" s="53">
        <v>-0.0521756857633591</v>
      </c>
      <c r="EF312" s="53">
        <v>-0.0969877690076828</v>
      </c>
      <c r="EG312" s="53">
        <v>-0.135484203696251</v>
      </c>
      <c r="EH312" s="53">
        <v>-0.0604310147464275</v>
      </c>
      <c r="EI312" s="53">
        <v>-0.000153104774653912</v>
      </c>
      <c r="EJ312" s="53">
        <v>0.000931827817112207</v>
      </c>
      <c r="EK312" s="53">
        <v>-0.0240587834268808</v>
      </c>
      <c r="EL312" s="53">
        <v>0.0343349762260914</v>
      </c>
      <c r="EM312" s="53">
        <v>0.0784173086285591</v>
      </c>
      <c r="EN312" s="53">
        <v>0.103920072317123</v>
      </c>
      <c r="EO312" s="53">
        <v>0.10351674258709</v>
      </c>
      <c r="EP312" s="53">
        <v>0.113060101866722</v>
      </c>
      <c r="EQ312" s="53">
        <v>0.0866377949714661</v>
      </c>
      <c r="ER312" s="53">
        <v>0.0725216194987297</v>
      </c>
      <c r="ES312" s="53">
        <v>0.0258609913289547</v>
      </c>
      <c r="ET312" s="53">
        <v>0.0562538839876652</v>
      </c>
      <c r="EU312" s="53">
        <v>0.06072998046875</v>
      </c>
      <c r="EV312" s="53">
        <v>0.137177556753159</v>
      </c>
      <c r="EW312" s="53">
        <v>0.130975499749184</v>
      </c>
      <c r="EX312" s="53">
        <v>0.142581224441528</v>
      </c>
    </row>
    <row r="313" s="53" customFormat="1" spans="1:154">
      <c r="A313" s="54">
        <v>603516</v>
      </c>
      <c r="B313" s="62">
        <v>603516</v>
      </c>
      <c r="C313" s="53" t="s">
        <v>926</v>
      </c>
      <c r="D313" s="55">
        <v>43851</v>
      </c>
      <c r="E313" s="53">
        <v>0.00914446264505386</v>
      </c>
      <c r="F313" s="53">
        <v>-0.0486318320035934</v>
      </c>
      <c r="G313" s="53">
        <v>-0.120705187320709</v>
      </c>
      <c r="H313" s="53">
        <v>-0.0717592015862465</v>
      </c>
      <c r="I313" s="53">
        <v>-0.120475307106972</v>
      </c>
      <c r="J313" s="53">
        <v>-0.0723425224423409</v>
      </c>
      <c r="K313" s="53">
        <v>-0.0261595286428928</v>
      </c>
      <c r="L313" s="53">
        <v>-0.0828690975904465</v>
      </c>
      <c r="M313" s="53">
        <v>-0.0476621687412262</v>
      </c>
      <c r="N313" s="53">
        <v>0.0534734018146992</v>
      </c>
      <c r="O313" s="53">
        <v>0.0874870866537094</v>
      </c>
      <c r="P313" s="53">
        <v>0.0919246599078178</v>
      </c>
      <c r="Q313" s="53">
        <v>0.140695482492447</v>
      </c>
      <c r="R313" s="53">
        <v>0.0983752012252808</v>
      </c>
      <c r="S313" s="53">
        <v>0.0597722269594669</v>
      </c>
      <c r="T313" s="53">
        <v>0.0141951963305473</v>
      </c>
      <c r="U313" s="53">
        <v>-0.00210328982211649</v>
      </c>
      <c r="V313" s="53">
        <v>0.0307665821164846</v>
      </c>
      <c r="W313" s="53">
        <v>0.0422029606997967</v>
      </c>
      <c r="X313" s="53">
        <v>9.41024627536535e-5</v>
      </c>
      <c r="Y313" s="53">
        <v>-0.0445085167884827</v>
      </c>
      <c r="Z313" s="53">
        <v>-0.0304465126246214</v>
      </c>
      <c r="AA313" s="53">
        <v>-0.0527274385094643</v>
      </c>
      <c r="AB313" s="53">
        <v>-0.089563675224781</v>
      </c>
      <c r="AC313" s="53">
        <v>-0.118243344128132</v>
      </c>
      <c r="AD313" s="53">
        <v>-0.110724739730358</v>
      </c>
      <c r="AE313" s="53">
        <v>-0.0986427217721939</v>
      </c>
      <c r="AF313" s="53">
        <v>-0.163839280605316</v>
      </c>
      <c r="AG313" s="53">
        <v>-0.143830418586731</v>
      </c>
      <c r="AH313" s="53">
        <v>-0.145191535353661</v>
      </c>
      <c r="AI313" s="53">
        <v>-0.167361661791801</v>
      </c>
      <c r="AJ313" s="53">
        <v>-0.0897230133414268</v>
      </c>
      <c r="AK313" s="53">
        <v>-0.1363285779953</v>
      </c>
      <c r="AL313" s="53">
        <v>-0.106305465102196</v>
      </c>
      <c r="AM313" s="53">
        <v>-0.117480598390102</v>
      </c>
      <c r="AN313" s="53">
        <v>-0.106282025575638</v>
      </c>
      <c r="AO313" s="53">
        <v>-0.105759769678116</v>
      </c>
      <c r="AP313" s="53">
        <v>-0.0827674269676208</v>
      </c>
      <c r="AQ313" s="53">
        <v>-0.0547557584941387</v>
      </c>
      <c r="AR313" s="53">
        <v>-0.0505124740302563</v>
      </c>
      <c r="AS313" s="53">
        <v>-0.0254300497472286</v>
      </c>
      <c r="AT313" s="53">
        <v>-0.0250372663140297</v>
      </c>
      <c r="AU313" s="53">
        <v>-0.0738601833581924</v>
      </c>
      <c r="AV313" s="53">
        <v>-0.122093513607979</v>
      </c>
      <c r="AW313" s="53">
        <v>-0.138822436332703</v>
      </c>
      <c r="AX313" s="53">
        <v>-0.104930117726326</v>
      </c>
      <c r="AY313" s="53">
        <v>-0.11025258898735</v>
      </c>
      <c r="AZ313" s="53">
        <v>-0.133015021681786</v>
      </c>
      <c r="BA313" s="53">
        <v>-0.148457899689674</v>
      </c>
      <c r="BB313" s="53">
        <v>-0.19767664372921</v>
      </c>
      <c r="BC313" s="53">
        <v>-0.00456177070736885</v>
      </c>
      <c r="BD313" s="53">
        <v>-0.039479847997427</v>
      </c>
      <c r="BE313" s="53">
        <v>-0.0978210046887398</v>
      </c>
      <c r="BF313" s="53">
        <v>-0.0111875310540199</v>
      </c>
      <c r="BG313" s="53">
        <v>-0.110396884381771</v>
      </c>
      <c r="BH313" s="53">
        <v>-0.0408691391348839</v>
      </c>
      <c r="BI313" s="53">
        <v>-0.0023222379386425</v>
      </c>
      <c r="BJ313" s="53">
        <v>-0.0298834517598152</v>
      </c>
      <c r="BK313" s="53">
        <v>-0.0352067574858665</v>
      </c>
      <c r="BL313" s="53">
        <v>-0.0155655033886433</v>
      </c>
      <c r="BM313" s="53">
        <v>0.00904860347509384</v>
      </c>
      <c r="BN313" s="53">
        <v>-0.00878511369228363</v>
      </c>
      <c r="BO313" s="53">
        <v>0.0292342118918896</v>
      </c>
      <c r="BP313" s="53">
        <v>-0.00750981271266937</v>
      </c>
      <c r="BQ313" s="53">
        <v>-0.0443371944129467</v>
      </c>
      <c r="BR313" s="53">
        <v>-0.0577633716166019</v>
      </c>
      <c r="BS313" s="53">
        <v>-0.0721480995416641</v>
      </c>
      <c r="BT313" s="53">
        <v>-0.0614330284297466</v>
      </c>
      <c r="BU313" s="53">
        <v>-0.0581147111952305</v>
      </c>
      <c r="BV313" s="53">
        <v>-0.079414889216423</v>
      </c>
      <c r="BW313" s="53">
        <v>-0.108231075108051</v>
      </c>
      <c r="BX313" s="53">
        <v>-0.0980636849999428</v>
      </c>
      <c r="BY313" s="53">
        <v>-0.093724749982357</v>
      </c>
      <c r="BZ313" s="53">
        <v>-0.131544336676598</v>
      </c>
      <c r="CA313" s="53">
        <v>-0.148482978343964</v>
      </c>
      <c r="CB313" s="53">
        <v>-0.169857248663902</v>
      </c>
      <c r="CC313" s="53">
        <v>-0.185273081064224</v>
      </c>
      <c r="CD313" s="53">
        <v>-0.237661421298981</v>
      </c>
      <c r="CE313" s="53">
        <v>-0.216208323836327</v>
      </c>
      <c r="CF313" s="53">
        <v>-0.226946875452995</v>
      </c>
      <c r="CG313" s="53">
        <v>-0.208784699440002</v>
      </c>
      <c r="CH313" s="53">
        <v>-0.210979521274567</v>
      </c>
      <c r="CI313" s="53">
        <v>-0.221981793642044</v>
      </c>
      <c r="CJ313" s="53">
        <v>-0.187179312109947</v>
      </c>
      <c r="CK313" s="53">
        <v>-0.176112368702888</v>
      </c>
      <c r="CL313" s="53">
        <v>-0.167475417256355</v>
      </c>
      <c r="CM313" s="53">
        <v>-0.178686678409576</v>
      </c>
      <c r="CN313" s="53">
        <v>-0.217706471681595</v>
      </c>
      <c r="CO313" s="53">
        <v>-0.186102002859116</v>
      </c>
      <c r="CP313" s="53">
        <v>-0.167524486780167</v>
      </c>
      <c r="CQ313" s="53">
        <v>-0.171166315674782</v>
      </c>
      <c r="CR313" s="53">
        <v>-0.187481194734573</v>
      </c>
      <c r="CS313" s="53">
        <v>-0.252070635557175</v>
      </c>
      <c r="CT313" s="53">
        <v>-0.281543672084808</v>
      </c>
      <c r="CU313" s="53">
        <v>-0.300185441970825</v>
      </c>
      <c r="CV313" s="53">
        <v>-0.296909660100937</v>
      </c>
      <c r="CW313" s="53">
        <v>-0.321088463068008</v>
      </c>
      <c r="CX313" s="53">
        <v>-0.330300569534302</v>
      </c>
      <c r="CY313" s="53">
        <v>-0.333889782428741</v>
      </c>
      <c r="CZ313" s="53">
        <v>-0.341127246618271</v>
      </c>
      <c r="DA313" s="53">
        <v>-0.00586744025349617</v>
      </c>
      <c r="DB313" s="53">
        <v>-0.0287256576120853</v>
      </c>
      <c r="DC313" s="53">
        <v>-0.0424578562378883</v>
      </c>
      <c r="DD313" s="53">
        <v>-0.0801453441381454</v>
      </c>
      <c r="DE313" s="53">
        <v>-0.0296520963311195</v>
      </c>
      <c r="DF313" s="53">
        <v>-0.0510470569133759</v>
      </c>
      <c r="DG313" s="53">
        <v>-0.0434109643101692</v>
      </c>
      <c r="DH313" s="53">
        <v>-0.0725593119859695</v>
      </c>
      <c r="DI313" s="53">
        <v>-0.0320290848612785</v>
      </c>
      <c r="DJ313" s="53">
        <v>0.0494652315974236</v>
      </c>
      <c r="DK313" s="53">
        <v>0.0588648058474064</v>
      </c>
      <c r="DL313" s="53">
        <v>0.0811360999941826</v>
      </c>
      <c r="DM313" s="53">
        <v>0.0918876007199287</v>
      </c>
      <c r="DN313" s="53">
        <v>0.0863113403320312</v>
      </c>
      <c r="DO313" s="53">
        <v>0.0845357477664948</v>
      </c>
      <c r="DP313" s="53">
        <v>0.0523848943412304</v>
      </c>
      <c r="DQ313" s="53">
        <v>0.0504711344838142</v>
      </c>
      <c r="DR313" s="53">
        <v>0.0726259350776672</v>
      </c>
      <c r="DS313" s="53">
        <v>0.0807439982891083</v>
      </c>
      <c r="DT313" s="53">
        <v>0.0599353201687336</v>
      </c>
      <c r="DU313" s="53">
        <v>0.0441488847136497</v>
      </c>
      <c r="DV313" s="53">
        <v>0.0480435006320477</v>
      </c>
      <c r="DW313" s="53">
        <v>0.0214236360043287</v>
      </c>
      <c r="DX313" s="53">
        <v>0.0224069897085428</v>
      </c>
      <c r="DY313" s="53">
        <v>0.0106659661978483</v>
      </c>
      <c r="DZ313" s="53">
        <v>0.0395588278770447</v>
      </c>
      <c r="EA313" s="53">
        <v>0.0670566856861114</v>
      </c>
      <c r="EB313" s="53">
        <v>0.0542484596371651</v>
      </c>
      <c r="EC313" s="53">
        <v>0.0528042353689671</v>
      </c>
      <c r="ED313" s="53">
        <v>0.0621816664934158</v>
      </c>
      <c r="EE313" s="53">
        <v>0.0218493640422821</v>
      </c>
      <c r="EF313" s="53">
        <v>0.101682841777802</v>
      </c>
      <c r="EG313" s="53">
        <v>0.0660795271396637</v>
      </c>
      <c r="EH313" s="53">
        <v>0.0613001771271229</v>
      </c>
      <c r="EI313" s="53">
        <v>0.0390580855309963</v>
      </c>
      <c r="EJ313" s="53">
        <v>0.0416197218000889</v>
      </c>
      <c r="EK313" s="53">
        <v>0.0533532314002514</v>
      </c>
      <c r="EL313" s="53">
        <v>0.115365371108055</v>
      </c>
      <c r="EM313" s="53">
        <v>0.111772574484348</v>
      </c>
      <c r="EN313" s="53">
        <v>0.0974383428692818</v>
      </c>
      <c r="EO313" s="53">
        <v>0.126162588596344</v>
      </c>
      <c r="EP313" s="53">
        <v>0.142870247364044</v>
      </c>
      <c r="EQ313" s="53">
        <v>0.158636793494225</v>
      </c>
      <c r="ER313" s="53">
        <v>0.139876484870911</v>
      </c>
      <c r="ES313" s="53">
        <v>0.141789317131042</v>
      </c>
      <c r="ET313" s="53">
        <v>0.172405883669853</v>
      </c>
      <c r="EU313" s="53">
        <v>0.1912622153759</v>
      </c>
      <c r="EV313" s="53">
        <v>0.177711874246597</v>
      </c>
      <c r="EW313" s="53">
        <v>0.165858209133148</v>
      </c>
      <c r="EX313" s="53">
        <v>0.123876944184303</v>
      </c>
    </row>
    <row r="314" s="53" customFormat="1" spans="1:154">
      <c r="A314" s="54">
        <v>603528</v>
      </c>
      <c r="B314" s="62">
        <v>603528</v>
      </c>
      <c r="C314" s="53" t="s">
        <v>929</v>
      </c>
      <c r="D314" s="55">
        <v>43851</v>
      </c>
      <c r="E314" s="53">
        <v>0.00734822265803814</v>
      </c>
      <c r="F314" s="53">
        <v>-0.00568953156471252</v>
      </c>
      <c r="G314" s="53">
        <v>-0.0289346128702164</v>
      </c>
      <c r="H314" s="53">
        <v>-0.00385027751326561</v>
      </c>
      <c r="I314" s="53">
        <v>0.0566874854266644</v>
      </c>
      <c r="J314" s="53">
        <v>0.105171851813793</v>
      </c>
      <c r="K314" s="53">
        <v>0.0609877035021782</v>
      </c>
      <c r="L314" s="53">
        <v>0.0673846825957298</v>
      </c>
      <c r="M314" s="53">
        <v>0.0331218726933002</v>
      </c>
      <c r="N314" s="53">
        <v>0.0398892164230347</v>
      </c>
      <c r="O314" s="53">
        <v>0.0480755493044853</v>
      </c>
      <c r="P314" s="53">
        <v>0.0383891724050045</v>
      </c>
      <c r="Q314" s="53">
        <v>0.023193771019578</v>
      </c>
      <c r="R314" s="53">
        <v>0.0125988107174635</v>
      </c>
      <c r="S314" s="53">
        <v>0.011286024004221</v>
      </c>
      <c r="T314" s="53">
        <v>0.0915481150150299</v>
      </c>
      <c r="U314" s="53">
        <v>0.0654840245842934</v>
      </c>
      <c r="V314" s="53">
        <v>0.152324229478836</v>
      </c>
      <c r="W314" s="53">
        <v>0.180710092186928</v>
      </c>
      <c r="X314" s="53">
        <v>0.123048320412636</v>
      </c>
      <c r="Y314" s="53">
        <v>0.106620252132416</v>
      </c>
      <c r="Z314" s="53">
        <v>0.0959733352065086</v>
      </c>
      <c r="AA314" s="53">
        <v>0.0841822177171707</v>
      </c>
      <c r="AB314" s="53">
        <v>0.0749399214982986</v>
      </c>
      <c r="AC314" s="53">
        <v>0.0773195698857307</v>
      </c>
      <c r="AD314" s="53">
        <v>0.056819960474968</v>
      </c>
      <c r="AE314" s="53">
        <v>0.0443818084895611</v>
      </c>
      <c r="AF314" s="53">
        <v>0.0215415321290493</v>
      </c>
      <c r="AG314" s="53">
        <v>0.0344407595694065</v>
      </c>
      <c r="AH314" s="53">
        <v>0.0727319866418838</v>
      </c>
      <c r="AI314" s="53">
        <v>0.115254767239094</v>
      </c>
      <c r="AJ314" s="53">
        <v>0.166206926107407</v>
      </c>
      <c r="AK314" s="53">
        <v>0.126974657177925</v>
      </c>
      <c r="AL314" s="53">
        <v>0.101526252925396</v>
      </c>
      <c r="AM314" s="53">
        <v>0.0910868272185326</v>
      </c>
      <c r="AN314" s="53">
        <v>0.111911259591579</v>
      </c>
      <c r="AO314" s="53">
        <v>0.0925920084118843</v>
      </c>
      <c r="AP314" s="53">
        <v>0.10732464492321</v>
      </c>
      <c r="AQ314" s="53">
        <v>0.108232609927654</v>
      </c>
      <c r="AR314" s="53">
        <v>0.114392802119255</v>
      </c>
      <c r="AS314" s="53">
        <v>0.155827790498734</v>
      </c>
      <c r="AT314" s="53">
        <v>0.145855441689491</v>
      </c>
      <c r="AU314" s="53">
        <v>0.134376615285873</v>
      </c>
      <c r="AV314" s="53">
        <v>0.124127931892872</v>
      </c>
      <c r="AW314" s="53">
        <v>0.0939333960413933</v>
      </c>
      <c r="AX314" s="53">
        <v>0.0787085220217705</v>
      </c>
      <c r="AY314" s="53">
        <v>0.0948703587055206</v>
      </c>
      <c r="AZ314" s="53">
        <v>0.0789733231067657</v>
      </c>
      <c r="BA314" s="53">
        <v>0.0750296637415886</v>
      </c>
      <c r="BB314" s="53">
        <v>0.126666903495789</v>
      </c>
      <c r="BC314" s="53">
        <v>-0.00618711765855551</v>
      </c>
      <c r="BD314" s="53">
        <v>-0.0109753785654902</v>
      </c>
      <c r="BE314" s="53">
        <v>-0.0222459174692631</v>
      </c>
      <c r="BF314" s="53">
        <v>-0.0348242968320847</v>
      </c>
      <c r="BG314" s="53">
        <v>0.0319505035877228</v>
      </c>
      <c r="BH314" s="53">
        <v>0.0817157402634621</v>
      </c>
      <c r="BI314" s="53">
        <v>0.0483828037977219</v>
      </c>
      <c r="BJ314" s="53">
        <v>0.0471691749989986</v>
      </c>
      <c r="BK314" s="53">
        <v>0.0243749767541885</v>
      </c>
      <c r="BL314" s="53">
        <v>0.0435296222567558</v>
      </c>
      <c r="BM314" s="53">
        <v>0.030747739598155</v>
      </c>
      <c r="BN314" s="53">
        <v>0.0302992686629295</v>
      </c>
      <c r="BO314" s="53">
        <v>0.0191384702920914</v>
      </c>
      <c r="BP314" s="53">
        <v>0.0193933546543121</v>
      </c>
      <c r="BQ314" s="53">
        <v>-0.000341754406690598</v>
      </c>
      <c r="BR314" s="53">
        <v>0.0776753425598145</v>
      </c>
      <c r="BS314" s="53">
        <v>0.0545869320631027</v>
      </c>
      <c r="BT314" s="53">
        <v>0.133855521678925</v>
      </c>
      <c r="BU314" s="53">
        <v>0.166876003146172</v>
      </c>
      <c r="BV314" s="53">
        <v>0.110797226428986</v>
      </c>
      <c r="BW314" s="53">
        <v>0.108859747648239</v>
      </c>
      <c r="BX314" s="53">
        <v>0.0964620336890221</v>
      </c>
      <c r="BY314" s="53">
        <v>0.0883932858705521</v>
      </c>
      <c r="BZ314" s="53">
        <v>0.0873826444149017</v>
      </c>
      <c r="CA314" s="53">
        <v>0.0907519310712814</v>
      </c>
      <c r="CB314" s="53">
        <v>0.076931469142437</v>
      </c>
      <c r="CC314" s="53">
        <v>0.0486991591751575</v>
      </c>
      <c r="CD314" s="53">
        <v>0.0314077138900757</v>
      </c>
      <c r="CE314" s="53">
        <v>0.0510515943169594</v>
      </c>
      <c r="CF314" s="53">
        <v>0.0776123553514481</v>
      </c>
      <c r="CG314" s="53">
        <v>0.119222022593021</v>
      </c>
      <c r="CH314" s="53">
        <v>0.17013193666935</v>
      </c>
      <c r="CI314" s="53">
        <v>0.132932081818581</v>
      </c>
      <c r="CJ314" s="53">
        <v>0.107177652418613</v>
      </c>
      <c r="CK314" s="53">
        <v>0.0936903953552246</v>
      </c>
      <c r="CL314" s="53">
        <v>0.10077203810215</v>
      </c>
      <c r="CM314" s="53">
        <v>0.0843187496066093</v>
      </c>
      <c r="CN314" s="53">
        <v>0.113961324095726</v>
      </c>
      <c r="CO314" s="53">
        <v>0.130057752132416</v>
      </c>
      <c r="CP314" s="53">
        <v>0.107931263744831</v>
      </c>
      <c r="CQ314" s="53">
        <v>0.148487702012062</v>
      </c>
      <c r="CR314" s="53">
        <v>0.138548046350479</v>
      </c>
      <c r="CS314" s="53">
        <v>0.111800596117973</v>
      </c>
      <c r="CT314" s="53">
        <v>0.0902085825800896</v>
      </c>
      <c r="CU314" s="53">
        <v>0.066133514046669</v>
      </c>
      <c r="CV314" s="53">
        <v>0.0538049414753914</v>
      </c>
      <c r="CW314" s="53">
        <v>0.0737917870283127</v>
      </c>
      <c r="CX314" s="53">
        <v>0.0721757560968399</v>
      </c>
      <c r="CY314" s="53">
        <v>0.0699702277779579</v>
      </c>
      <c r="CZ314" s="53">
        <v>0.128887966275215</v>
      </c>
      <c r="DA314" s="53">
        <v>0.0066336914896965</v>
      </c>
      <c r="DB314" s="53">
        <v>-0.00161580182611942</v>
      </c>
      <c r="DC314" s="53">
        <v>-0.013590345159173</v>
      </c>
      <c r="DD314" s="53">
        <v>0.0240723695605993</v>
      </c>
      <c r="DE314" s="53">
        <v>0.0178353320807219</v>
      </c>
      <c r="DF314" s="53">
        <v>0.0165544599294662</v>
      </c>
      <c r="DG314" s="53">
        <v>0.0057032504118979</v>
      </c>
      <c r="DH314" s="53">
        <v>0.0133138541132212</v>
      </c>
      <c r="DI314" s="53">
        <v>0.00184524664655328</v>
      </c>
      <c r="DJ314" s="53">
        <v>-0.0105420537292957</v>
      </c>
      <c r="DK314" s="53">
        <v>0.0104261599481106</v>
      </c>
      <c r="DL314" s="53">
        <v>0.00118825631216168</v>
      </c>
      <c r="DM314" s="53">
        <v>-0.00284634856507182</v>
      </c>
      <c r="DN314" s="53">
        <v>-0.0136961918324232</v>
      </c>
      <c r="DO314" s="53">
        <v>0.0047261300496757</v>
      </c>
      <c r="DP314" s="53">
        <v>0.00697112223133445</v>
      </c>
      <c r="DQ314" s="53">
        <v>0.00399544695392251</v>
      </c>
      <c r="DR314" s="53">
        <v>0.011567072942853</v>
      </c>
      <c r="DS314" s="53">
        <v>0.00693244161084294</v>
      </c>
      <c r="DT314" s="53">
        <v>0.00534944096580148</v>
      </c>
      <c r="DU314" s="53">
        <v>-0.00914114899933338</v>
      </c>
      <c r="DV314" s="53">
        <v>-0.00739034963771701</v>
      </c>
      <c r="DW314" s="53">
        <v>-0.0111127141863108</v>
      </c>
      <c r="DX314" s="53">
        <v>-0.0193443689495325</v>
      </c>
      <c r="DY314" s="53">
        <v>-0.0203340146690607</v>
      </c>
      <c r="DZ314" s="53">
        <v>-0.0270131565630436</v>
      </c>
      <c r="EA314" s="53">
        <v>-0.0112190004438162</v>
      </c>
      <c r="EB314" s="53">
        <v>-0.016767829656601</v>
      </c>
      <c r="EC314" s="53">
        <v>-0.0235124863684177</v>
      </c>
      <c r="ED314" s="53">
        <v>-0.0117820184677839</v>
      </c>
      <c r="EE314" s="53">
        <v>-0.0108688995242119</v>
      </c>
      <c r="EF314" s="53">
        <v>-0.0108266547322273</v>
      </c>
      <c r="EG314" s="53">
        <v>-0.0128590669482946</v>
      </c>
      <c r="EH314" s="53">
        <v>-0.0125530483201146</v>
      </c>
      <c r="EI314" s="53">
        <v>-0.00950521510094404</v>
      </c>
      <c r="EJ314" s="53">
        <v>0.00423757266253233</v>
      </c>
      <c r="EK314" s="53">
        <v>0.00137161440216005</v>
      </c>
      <c r="EL314" s="53">
        <v>-0.0135383317247033</v>
      </c>
      <c r="EM314" s="53">
        <v>-0.0287267807871103</v>
      </c>
      <c r="EN314" s="53">
        <v>-0.000440110685303807</v>
      </c>
      <c r="EO314" s="53">
        <v>0.000438438495621085</v>
      </c>
      <c r="EP314" s="53">
        <v>0.000405735452659428</v>
      </c>
      <c r="EQ314" s="53">
        <v>0.0156743749976158</v>
      </c>
      <c r="ER314" s="53">
        <v>0.0270176995545626</v>
      </c>
      <c r="ES314" s="53">
        <v>0.0208982340991497</v>
      </c>
      <c r="ET314" s="53">
        <v>0.0180019363760948</v>
      </c>
      <c r="EU314" s="53">
        <v>0.0141769219189882</v>
      </c>
      <c r="EV314" s="53">
        <v>-0.0001040791394189</v>
      </c>
      <c r="EW314" s="53">
        <v>-0.00184221111703664</v>
      </c>
      <c r="EX314" s="53">
        <v>-0.00912270229309797</v>
      </c>
    </row>
    <row r="315" s="53" customFormat="1" spans="1:154">
      <c r="A315" s="54">
        <v>603595</v>
      </c>
      <c r="B315" s="62">
        <v>603595</v>
      </c>
      <c r="C315" s="53" t="s">
        <v>932</v>
      </c>
      <c r="D315" s="55">
        <v>43851</v>
      </c>
      <c r="E315" s="53">
        <v>0.181914940476418</v>
      </c>
      <c r="F315" s="53">
        <v>0.119432397186756</v>
      </c>
      <c r="G315" s="53">
        <v>0.0830260887742043</v>
      </c>
      <c r="H315" s="53">
        <v>0.0562660023570061</v>
      </c>
      <c r="I315" s="53">
        <v>0.0519754402339458</v>
      </c>
      <c r="J315" s="53">
        <v>0.0171326790004969</v>
      </c>
      <c r="K315" s="53">
        <v>0.100499354302883</v>
      </c>
      <c r="L315" s="53">
        <v>0.0896764621138573</v>
      </c>
      <c r="M315" s="53">
        <v>0.0687914118170738</v>
      </c>
      <c r="N315" s="53">
        <v>0.0462370701134205</v>
      </c>
      <c r="O315" s="53">
        <v>0.0195421874523163</v>
      </c>
      <c r="P315" s="53">
        <v>-0.00803607981652021</v>
      </c>
      <c r="Q315" s="53">
        <v>0.0148948123678565</v>
      </c>
      <c r="R315" s="53">
        <v>0.0397196635603905</v>
      </c>
      <c r="S315" s="53">
        <v>0.0104429433122277</v>
      </c>
      <c r="T315" s="53">
        <v>-0.0219408962875605</v>
      </c>
      <c r="U315" s="53">
        <v>-0.0449059158563614</v>
      </c>
      <c r="V315" s="53">
        <v>0.0226269289851189</v>
      </c>
      <c r="W315" s="53">
        <v>0.101276196539402</v>
      </c>
      <c r="X315" s="53">
        <v>0.152943626046181</v>
      </c>
      <c r="Y315" s="53">
        <v>0.226335093379021</v>
      </c>
      <c r="Z315" s="53">
        <v>0.218001931905746</v>
      </c>
      <c r="AA315" s="53">
        <v>0.141946285963058</v>
      </c>
      <c r="AB315" s="53">
        <v>0.118973895907402</v>
      </c>
      <c r="AC315" s="53">
        <v>0.103892348706722</v>
      </c>
      <c r="AD315" s="53">
        <v>0.195229232311249</v>
      </c>
      <c r="AE315" s="53">
        <v>0.165789559483528</v>
      </c>
      <c r="AF315" s="53">
        <v>0.0679475739598274</v>
      </c>
      <c r="AG315" s="53">
        <v>0.0812504291534424</v>
      </c>
      <c r="AH315" s="53">
        <v>0.0148412268608809</v>
      </c>
      <c r="AI315" s="53">
        <v>-0.0148686803877354</v>
      </c>
      <c r="AJ315" s="53">
        <v>0.00524540804326534</v>
      </c>
      <c r="AK315" s="53">
        <v>-0.0386998355388641</v>
      </c>
      <c r="AL315" s="53">
        <v>-0.0569259636104107</v>
      </c>
      <c r="AM315" s="53">
        <v>-0.0588119998574257</v>
      </c>
      <c r="AN315" s="53">
        <v>-0.0772619694471359</v>
      </c>
      <c r="AO315" s="53">
        <v>-0.0570056699216366</v>
      </c>
      <c r="AP315" s="53">
        <v>-0.0297427643090487</v>
      </c>
      <c r="AQ315" s="53">
        <v>-0.0542480237782001</v>
      </c>
      <c r="AR315" s="53">
        <v>-0.0544559806585312</v>
      </c>
      <c r="AS315" s="53">
        <v>-0.0720797851681709</v>
      </c>
      <c r="AT315" s="53">
        <v>-0.0688608735799789</v>
      </c>
      <c r="AU315" s="53">
        <v>-0.0975001007318497</v>
      </c>
      <c r="AV315" s="53">
        <v>-0.12496829777956</v>
      </c>
      <c r="AW315" s="53">
        <v>-0.122346460819244</v>
      </c>
      <c r="AX315" s="53">
        <v>-0.173533990979195</v>
      </c>
      <c r="AY315" s="53">
        <v>-0.164368450641632</v>
      </c>
      <c r="AZ315" s="53">
        <v>-0.176661819219589</v>
      </c>
      <c r="BA315" s="53">
        <v>-0.192960575222969</v>
      </c>
      <c r="BB315" s="53">
        <v>-0.216687873005867</v>
      </c>
      <c r="BC315" s="53">
        <v>0.120909556746483</v>
      </c>
      <c r="BD315" s="53">
        <v>0.105918824672699</v>
      </c>
      <c r="BE315" s="53">
        <v>0.0848460122942924</v>
      </c>
      <c r="BF315" s="53">
        <v>0.084650494158268</v>
      </c>
      <c r="BG315" s="53">
        <v>0.0543606206774712</v>
      </c>
      <c r="BH315" s="53">
        <v>0.0327193737030029</v>
      </c>
      <c r="BI315" s="53">
        <v>0.114000536501408</v>
      </c>
      <c r="BJ315" s="53">
        <v>0.121933087706566</v>
      </c>
      <c r="BK315" s="53">
        <v>0.104404576122761</v>
      </c>
      <c r="BL315" s="53">
        <v>0.0864219516515732</v>
      </c>
      <c r="BM315" s="53">
        <v>0.0605682171881199</v>
      </c>
      <c r="BN315" s="53">
        <v>0.0547649823129177</v>
      </c>
      <c r="BO315" s="53">
        <v>0.0829857587814331</v>
      </c>
      <c r="BP315" s="53">
        <v>0.110559344291687</v>
      </c>
      <c r="BQ315" s="53">
        <v>0.0773921385407448</v>
      </c>
      <c r="BR315" s="53">
        <v>0.0638787522912025</v>
      </c>
      <c r="BS315" s="53">
        <v>0.0556153208017349</v>
      </c>
      <c r="BT315" s="53">
        <v>0.128820851445198</v>
      </c>
      <c r="BU315" s="53">
        <v>0.222707331180573</v>
      </c>
      <c r="BV315" s="53">
        <v>0.294407278299332</v>
      </c>
      <c r="BW315" s="53">
        <v>0.38557505607605</v>
      </c>
      <c r="BX315" s="53">
        <v>0.386430293321609</v>
      </c>
      <c r="BY315" s="53">
        <v>0.345923751592636</v>
      </c>
      <c r="BZ315" s="53">
        <v>0.345861434936523</v>
      </c>
      <c r="CA315" s="53">
        <v>0.28248593211174</v>
      </c>
      <c r="CB315" s="53">
        <v>0.290543913841248</v>
      </c>
      <c r="CC315" s="53">
        <v>0.293195933103561</v>
      </c>
      <c r="CD315" s="53">
        <v>0.23149299621582</v>
      </c>
      <c r="CE315" s="53">
        <v>0.25076761841774</v>
      </c>
      <c r="CF315" s="53">
        <v>0.212940275669098</v>
      </c>
      <c r="CG315" s="53">
        <v>0.183123856782913</v>
      </c>
      <c r="CH315" s="53">
        <v>0.200005650520325</v>
      </c>
      <c r="CI315" s="53">
        <v>0.146149143576622</v>
      </c>
      <c r="CJ315" s="53">
        <v>0.130804017186165</v>
      </c>
      <c r="CK315" s="53">
        <v>0.10412934422493</v>
      </c>
      <c r="CL315" s="53">
        <v>0.134165778756142</v>
      </c>
      <c r="CM315" s="53">
        <v>0.133681178092957</v>
      </c>
      <c r="CN315" s="53">
        <v>0.123272620141506</v>
      </c>
      <c r="CO315" s="53">
        <v>0.117821231484413</v>
      </c>
      <c r="CP315" s="53">
        <v>0.101297967135906</v>
      </c>
      <c r="CQ315" s="53">
        <v>0.0669311136007309</v>
      </c>
      <c r="CR315" s="53">
        <v>0.0557413175702095</v>
      </c>
      <c r="CS315" s="53">
        <v>0.0479013212025166</v>
      </c>
      <c r="CT315" s="53">
        <v>0.0367191843688488</v>
      </c>
      <c r="CU315" s="53">
        <v>0.0498097389936447</v>
      </c>
      <c r="CV315" s="53">
        <v>0.0570488758385181</v>
      </c>
      <c r="CW315" s="53">
        <v>0.0495701804757118</v>
      </c>
      <c r="CX315" s="53">
        <v>0.0227031763643026</v>
      </c>
      <c r="CY315" s="53">
        <v>0.0210471488535404</v>
      </c>
      <c r="CZ315" s="53">
        <v>0.0053223124705255</v>
      </c>
      <c r="DA315" s="53">
        <v>0.0868552997708321</v>
      </c>
      <c r="DB315" s="53">
        <v>0.0393635034561157</v>
      </c>
      <c r="DC315" s="53">
        <v>0.0240300036966801</v>
      </c>
      <c r="DD315" s="53">
        <v>-0.00253456924110651</v>
      </c>
      <c r="DE315" s="53">
        <v>0.0234647430479527</v>
      </c>
      <c r="DF315" s="53">
        <v>0.0102632315829396</v>
      </c>
      <c r="DG315" s="53">
        <v>0.0123487412929535</v>
      </c>
      <c r="DH315" s="53">
        <v>-0.00640669791027904</v>
      </c>
      <c r="DI315" s="53">
        <v>-0.00976324267685413</v>
      </c>
      <c r="DJ315" s="53">
        <v>-0.0143349580466747</v>
      </c>
      <c r="DK315" s="53">
        <v>-0.0151761034503579</v>
      </c>
      <c r="DL315" s="53">
        <v>-0.0369511358439922</v>
      </c>
      <c r="DM315" s="53">
        <v>-0.0422410219907761</v>
      </c>
      <c r="DN315" s="53">
        <v>-0.044989749789238</v>
      </c>
      <c r="DO315" s="53">
        <v>-0.0410992689430714</v>
      </c>
      <c r="DP315" s="53">
        <v>-0.0599697269499302</v>
      </c>
      <c r="DQ315" s="53">
        <v>-0.0746713131666183</v>
      </c>
      <c r="DR315" s="53">
        <v>-0.0803439915180206</v>
      </c>
      <c r="DS315" s="53">
        <v>-0.0955812111496925</v>
      </c>
      <c r="DT315" s="53">
        <v>-0.115613743662834</v>
      </c>
      <c r="DU315" s="53">
        <v>-0.133390039205551</v>
      </c>
      <c r="DV315" s="53">
        <v>-0.142578437924385</v>
      </c>
      <c r="DW315" s="53">
        <v>-0.1781275421381</v>
      </c>
      <c r="DX315" s="53">
        <v>-0.201037630438805</v>
      </c>
      <c r="DY315" s="53">
        <v>-0.15274366736412</v>
      </c>
      <c r="DZ315" s="53">
        <v>-0.0694647431373596</v>
      </c>
      <c r="EA315" s="53">
        <v>-0.101556435227394</v>
      </c>
      <c r="EB315" s="53">
        <v>-0.137695491313934</v>
      </c>
      <c r="EC315" s="53">
        <v>-0.143667280673981</v>
      </c>
      <c r="ED315" s="53">
        <v>-0.172249123454094</v>
      </c>
      <c r="EE315" s="53">
        <v>-0.17214260995388</v>
      </c>
      <c r="EF315" s="53">
        <v>-0.168910309672356</v>
      </c>
      <c r="EG315" s="53">
        <v>-0.158999055624008</v>
      </c>
      <c r="EH315" s="53">
        <v>-0.161880061030388</v>
      </c>
      <c r="EI315" s="53">
        <v>-0.137091428041458</v>
      </c>
      <c r="EJ315" s="53">
        <v>-0.1855778247118</v>
      </c>
      <c r="EK315" s="53">
        <v>-0.164836928248405</v>
      </c>
      <c r="EL315" s="53">
        <v>-0.127165451645851</v>
      </c>
      <c r="EM315" s="53">
        <v>-0.146219328045845</v>
      </c>
      <c r="EN315" s="53">
        <v>-0.129904016852379</v>
      </c>
      <c r="EO315" s="53">
        <v>-0.113160975277424</v>
      </c>
      <c r="EP315" s="53">
        <v>-0.0987522676587105</v>
      </c>
      <c r="EQ315" s="53">
        <v>-0.119551494717598</v>
      </c>
      <c r="ER315" s="53">
        <v>-0.135837554931641</v>
      </c>
      <c r="ES315" s="53">
        <v>-0.146306276321411</v>
      </c>
      <c r="ET315" s="53">
        <v>-0.204732954502106</v>
      </c>
      <c r="EU315" s="53">
        <v>-0.188088700175285</v>
      </c>
      <c r="EV315" s="53">
        <v>-0.17351508140564</v>
      </c>
      <c r="EW315" s="53">
        <v>-0.188157796859741</v>
      </c>
      <c r="EX315" s="53">
        <v>-0.19616025686264</v>
      </c>
    </row>
    <row r="316" s="53" customFormat="1" spans="1:154">
      <c r="A316" s="54">
        <v>603633</v>
      </c>
      <c r="B316" s="62">
        <v>603633</v>
      </c>
      <c r="C316" s="53" t="s">
        <v>935</v>
      </c>
      <c r="D316" s="55">
        <v>43851</v>
      </c>
      <c r="E316" s="53">
        <v>-0.0182196348905563</v>
      </c>
      <c r="F316" s="53">
        <v>-0.0104733323678374</v>
      </c>
      <c r="G316" s="53">
        <v>-0.0706581100821495</v>
      </c>
      <c r="H316" s="53">
        <v>-0.137927159667015</v>
      </c>
      <c r="I316" s="53">
        <v>-0.160494714975357</v>
      </c>
      <c r="J316" s="53">
        <v>-0.0767318606376648</v>
      </c>
      <c r="K316" s="53">
        <v>-0.0645718723535538</v>
      </c>
      <c r="L316" s="53">
        <v>-0.0758719369769096</v>
      </c>
      <c r="M316" s="53">
        <v>-0.0173050574958324</v>
      </c>
      <c r="N316" s="53">
        <v>-0.00128989689983428</v>
      </c>
      <c r="O316" s="53">
        <v>0.0263521000742912</v>
      </c>
      <c r="P316" s="53">
        <v>0.0804369375109673</v>
      </c>
      <c r="Q316" s="53">
        <v>0.164793729782104</v>
      </c>
      <c r="R316" s="53">
        <v>0.0995574742555618</v>
      </c>
      <c r="S316" s="53">
        <v>0.0944711044430733</v>
      </c>
      <c r="T316" s="53">
        <v>0.110812291502953</v>
      </c>
      <c r="U316" s="53">
        <v>0.0876437872648239</v>
      </c>
      <c r="V316" s="53">
        <v>0.0904219821095467</v>
      </c>
      <c r="W316" s="53">
        <v>0.0542082972824574</v>
      </c>
      <c r="X316" s="53">
        <v>0.131511241197586</v>
      </c>
      <c r="Y316" s="53">
        <v>0.096537247300148</v>
      </c>
      <c r="Z316" s="53">
        <v>0.0693150833249092</v>
      </c>
      <c r="AA316" s="53">
        <v>0.113782569766045</v>
      </c>
      <c r="AB316" s="53">
        <v>0.138038784265518</v>
      </c>
      <c r="AC316" s="53">
        <v>0.133699491620064</v>
      </c>
      <c r="AD316" s="53">
        <v>0.119958877563477</v>
      </c>
      <c r="AE316" s="53">
        <v>0.16338624060154</v>
      </c>
      <c r="AF316" s="53">
        <v>0.170375987887383</v>
      </c>
      <c r="AG316" s="53">
        <v>0.146903321146965</v>
      </c>
      <c r="AH316" s="53">
        <v>0.128177538514137</v>
      </c>
      <c r="AI316" s="53">
        <v>0.083344005048275</v>
      </c>
      <c r="AJ316" s="53">
        <v>0.0789816305041313</v>
      </c>
      <c r="AK316" s="53">
        <v>0.0731433406472206</v>
      </c>
      <c r="AL316" s="53">
        <v>0.094805583357811</v>
      </c>
      <c r="AM316" s="53">
        <v>0.111164219677448</v>
      </c>
      <c r="AN316" s="53">
        <v>0.20489127933979</v>
      </c>
      <c r="AO316" s="53">
        <v>0.222556427121162</v>
      </c>
      <c r="AP316" s="53">
        <v>0.21090279519558</v>
      </c>
      <c r="AQ316" s="53">
        <v>0.20573054254055</v>
      </c>
      <c r="AR316" s="53">
        <v>0.235544115304947</v>
      </c>
      <c r="AS316" s="53">
        <v>0.213470906019211</v>
      </c>
      <c r="AT316" s="53">
        <v>0.229616045951843</v>
      </c>
      <c r="AU316" s="53">
        <v>0.225750625133514</v>
      </c>
      <c r="AV316" s="53">
        <v>0.223838999867439</v>
      </c>
      <c r="AW316" s="53">
        <v>0.231429040431976</v>
      </c>
      <c r="AX316" s="53">
        <v>0.263802498579025</v>
      </c>
      <c r="AY316" s="53">
        <v>0.264838665723801</v>
      </c>
      <c r="AZ316" s="53">
        <v>0.262260317802429</v>
      </c>
      <c r="BA316" s="53">
        <v>0.244307354092598</v>
      </c>
      <c r="BB316" s="53">
        <v>0.219314306974411</v>
      </c>
      <c r="BC316" s="53">
        <v>-0.0185404513031244</v>
      </c>
      <c r="BD316" s="53">
        <v>-0.0323538519442081</v>
      </c>
      <c r="BE316" s="53">
        <v>-0.0633394047617912</v>
      </c>
      <c r="BF316" s="53">
        <v>-0.119903422892094</v>
      </c>
      <c r="BG316" s="53">
        <v>-0.120295777916908</v>
      </c>
      <c r="BH316" s="53">
        <v>-0.1244061216712</v>
      </c>
      <c r="BI316" s="53">
        <v>-0.129781052470207</v>
      </c>
      <c r="BJ316" s="53">
        <v>-0.129274263978004</v>
      </c>
      <c r="BK316" s="53">
        <v>-0.104403480887413</v>
      </c>
      <c r="BL316" s="53">
        <v>-0.103886991739273</v>
      </c>
      <c r="BM316" s="53">
        <v>-0.0549839623272419</v>
      </c>
      <c r="BN316" s="53">
        <v>0.000746848818380386</v>
      </c>
      <c r="BO316" s="53">
        <v>0.0279837418347597</v>
      </c>
      <c r="BP316" s="53">
        <v>-0.0194994118064642</v>
      </c>
      <c r="BQ316" s="53">
        <v>-0.0317414626479149</v>
      </c>
      <c r="BR316" s="53">
        <v>-0.0356365293264389</v>
      </c>
      <c r="BS316" s="53">
        <v>-0.0444138720631599</v>
      </c>
      <c r="BT316" s="53">
        <v>-0.0628680288791656</v>
      </c>
      <c r="BU316" s="53">
        <v>-0.0813722163438797</v>
      </c>
      <c r="BV316" s="53">
        <v>-0.0222710948437452</v>
      </c>
      <c r="BW316" s="53">
        <v>-0.0586540140211582</v>
      </c>
      <c r="BX316" s="53">
        <v>-0.0895628705620766</v>
      </c>
      <c r="BY316" s="53">
        <v>-0.0395287536084652</v>
      </c>
      <c r="BZ316" s="53">
        <v>-0.0279891490936279</v>
      </c>
      <c r="CA316" s="53">
        <v>-0.0384336449205875</v>
      </c>
      <c r="CB316" s="53">
        <v>-0.0561670884490013</v>
      </c>
      <c r="CC316" s="53">
        <v>-0.00228175264783204</v>
      </c>
      <c r="CD316" s="53">
        <v>-0.0111267501488328</v>
      </c>
      <c r="CE316" s="53">
        <v>-0.0291138477623463</v>
      </c>
      <c r="CF316" s="53">
        <v>-0.0594517253339291</v>
      </c>
      <c r="CG316" s="53">
        <v>-0.0708447620272636</v>
      </c>
      <c r="CH316" s="53">
        <v>-0.0949455350637436</v>
      </c>
      <c r="CI316" s="53">
        <v>-0.0935463681817055</v>
      </c>
      <c r="CJ316" s="53">
        <v>-0.0796774253249168</v>
      </c>
      <c r="CK316" s="53">
        <v>-0.0904126167297363</v>
      </c>
      <c r="CL316" s="53">
        <v>-0.00782151799649</v>
      </c>
      <c r="CM316" s="53">
        <v>0.0274588167667389</v>
      </c>
      <c r="CN316" s="53">
        <v>0.0259616300463676</v>
      </c>
      <c r="CO316" s="53">
        <v>0.0179681554436684</v>
      </c>
      <c r="CP316" s="53">
        <v>-0.00946209486573935</v>
      </c>
      <c r="CQ316" s="53">
        <v>-0.0496924854815006</v>
      </c>
      <c r="CR316" s="53">
        <v>-0.0562137812376022</v>
      </c>
      <c r="CS316" s="53">
        <v>-0.0753088518977165</v>
      </c>
      <c r="CT316" s="53">
        <v>-0.0684431865811348</v>
      </c>
      <c r="CU316" s="53">
        <v>-0.0717199593782425</v>
      </c>
      <c r="CV316" s="53">
        <v>-0.0676577240228653</v>
      </c>
      <c r="CW316" s="53">
        <v>-0.0817585065960884</v>
      </c>
      <c r="CX316" s="53">
        <v>-0.0803627446293831</v>
      </c>
      <c r="CY316" s="53">
        <v>-0.0886191204190254</v>
      </c>
      <c r="CZ316" s="53">
        <v>-0.102261237800121</v>
      </c>
      <c r="DA316" s="53">
        <v>-0.0182555057108402</v>
      </c>
      <c r="DB316" s="53">
        <v>0.00330419652163982</v>
      </c>
      <c r="DC316" s="53">
        <v>-0.0258950274437666</v>
      </c>
      <c r="DD316" s="53">
        <v>-0.0366000533103943</v>
      </c>
      <c r="DE316" s="53">
        <v>-0.0587752610445023</v>
      </c>
      <c r="DF316" s="53">
        <v>0.0290979389101267</v>
      </c>
      <c r="DG316" s="53">
        <v>0.0466328635811806</v>
      </c>
      <c r="DH316" s="53">
        <v>0.0348259992897511</v>
      </c>
      <c r="DI316" s="53">
        <v>0.0685220956802368</v>
      </c>
      <c r="DJ316" s="53">
        <v>0.084020771086216</v>
      </c>
      <c r="DK316" s="53">
        <v>0.06275974214077</v>
      </c>
      <c r="DL316" s="53">
        <v>0.0611137673258781</v>
      </c>
      <c r="DM316" s="53">
        <v>0.118233673274517</v>
      </c>
      <c r="DN316" s="53">
        <v>0.100480563938618</v>
      </c>
      <c r="DO316" s="53">
        <v>0.107636243104935</v>
      </c>
      <c r="DP316" s="53">
        <v>0.127872496843338</v>
      </c>
      <c r="DQ316" s="53">
        <v>0.11348133534193</v>
      </c>
      <c r="DR316" s="53">
        <v>0.134713679552078</v>
      </c>
      <c r="DS316" s="53">
        <v>0.117004185914993</v>
      </c>
      <c r="DT316" s="53">
        <v>0.135206013917923</v>
      </c>
      <c r="DU316" s="53">
        <v>0.136614948511124</v>
      </c>
      <c r="DV316" s="53">
        <v>0.140301629900932</v>
      </c>
      <c r="DW316" s="53">
        <v>0.134735003113747</v>
      </c>
      <c r="DX316" s="53">
        <v>0.147451609373093</v>
      </c>
      <c r="DY316" s="53">
        <v>0.153556823730469</v>
      </c>
      <c r="DZ316" s="53">
        <v>0.157549649477005</v>
      </c>
      <c r="EA316" s="53">
        <v>0.147091671824455</v>
      </c>
      <c r="EB316" s="53">
        <v>0.16292642056942</v>
      </c>
      <c r="EC316" s="53">
        <v>0.157440841197968</v>
      </c>
      <c r="ED316" s="53">
        <v>0.169052943587303</v>
      </c>
      <c r="EE316" s="53">
        <v>0.135612443089485</v>
      </c>
      <c r="EF316" s="53">
        <v>0.155350849032402</v>
      </c>
      <c r="EG316" s="53">
        <v>0.148113384842873</v>
      </c>
      <c r="EH316" s="53">
        <v>0.155906677246094</v>
      </c>
      <c r="EI316" s="53">
        <v>0.183000519871712</v>
      </c>
      <c r="EJ316" s="53">
        <v>0.194136470556259</v>
      </c>
      <c r="EK316" s="53">
        <v>0.17652128636837</v>
      </c>
      <c r="EL316" s="53">
        <v>0.166364848613739</v>
      </c>
      <c r="EM316" s="53">
        <v>0.169186070561409</v>
      </c>
      <c r="EN316" s="53">
        <v>0.226429894566536</v>
      </c>
      <c r="EO316" s="53">
        <v>0.244587063789368</v>
      </c>
      <c r="EP316" s="53">
        <v>0.267253488302231</v>
      </c>
      <c r="EQ316" s="53">
        <v>0.282483160495758</v>
      </c>
      <c r="ER316" s="53">
        <v>0.273705869913101</v>
      </c>
      <c r="ES316" s="53">
        <v>0.284572690725327</v>
      </c>
      <c r="ET316" s="53">
        <v>0.312883913516998</v>
      </c>
      <c r="EU316" s="53">
        <v>0.328020870685577</v>
      </c>
      <c r="EV316" s="53">
        <v>0.324046760797501</v>
      </c>
      <c r="EW316" s="53">
        <v>0.314350157976151</v>
      </c>
      <c r="EX316" s="53">
        <v>0.302999228239059</v>
      </c>
    </row>
    <row r="317" s="53" customFormat="1" spans="1:154">
      <c r="A317" s="54">
        <v>603660</v>
      </c>
      <c r="B317" s="62">
        <v>603660</v>
      </c>
      <c r="C317" s="53" t="s">
        <v>938</v>
      </c>
      <c r="D317" s="55">
        <v>43851</v>
      </c>
      <c r="E317" s="53">
        <v>0.0846371799707413</v>
      </c>
      <c r="F317" s="53">
        <v>0.0628611370921135</v>
      </c>
      <c r="G317" s="53">
        <v>0.243950471282005</v>
      </c>
      <c r="H317" s="53">
        <v>0.318152368068695</v>
      </c>
      <c r="I317" s="53">
        <v>0.423368066549301</v>
      </c>
      <c r="J317" s="53">
        <v>0.477866917848587</v>
      </c>
      <c r="K317" s="53">
        <v>0.349435299634933</v>
      </c>
      <c r="L317" s="53">
        <v>0.289055436849594</v>
      </c>
      <c r="M317" s="53">
        <v>0.254391521215439</v>
      </c>
      <c r="N317" s="53">
        <v>0.269508600234985</v>
      </c>
      <c r="O317" s="53">
        <v>0.261842042207718</v>
      </c>
      <c r="P317" s="53">
        <v>0.245190486311913</v>
      </c>
      <c r="Q317" s="53">
        <v>0.279257386922836</v>
      </c>
      <c r="R317" s="53">
        <v>0.311089307069778</v>
      </c>
      <c r="S317" s="53">
        <v>0.25771489739418</v>
      </c>
      <c r="T317" s="53">
        <v>0.260739982128143</v>
      </c>
      <c r="U317" s="53">
        <v>0.305387675762177</v>
      </c>
      <c r="V317" s="53">
        <v>0.395613014698029</v>
      </c>
      <c r="W317" s="53">
        <v>0.393803179264069</v>
      </c>
      <c r="X317" s="53">
        <v>0.349352240562439</v>
      </c>
      <c r="Y317" s="53">
        <v>0.348825573921204</v>
      </c>
      <c r="Z317" s="53">
        <v>0.379119426012039</v>
      </c>
      <c r="AA317" s="53">
        <v>0.385629296302795</v>
      </c>
      <c r="AB317" s="53">
        <v>0.390570282936096</v>
      </c>
      <c r="AC317" s="53">
        <v>0.367140531539917</v>
      </c>
      <c r="AD317" s="53">
        <v>0.384671211242676</v>
      </c>
      <c r="AE317" s="53">
        <v>0.420266002416611</v>
      </c>
      <c r="AF317" s="53">
        <v>0.363788068294525</v>
      </c>
      <c r="AG317" s="53">
        <v>0.327739238739014</v>
      </c>
      <c r="AH317" s="53">
        <v>0.323729127645493</v>
      </c>
      <c r="AI317" s="53">
        <v>0.354313433170319</v>
      </c>
      <c r="AJ317" s="53">
        <v>0.342337399721146</v>
      </c>
      <c r="AK317" s="53">
        <v>0.354844272136688</v>
      </c>
      <c r="AL317" s="53">
        <v>0.340124309062958</v>
      </c>
      <c r="AM317" s="53">
        <v>0.392968893051147</v>
      </c>
      <c r="AN317" s="53">
        <v>0.400065362453461</v>
      </c>
      <c r="AO317" s="53">
        <v>0.399500340223312</v>
      </c>
      <c r="AP317" s="53">
        <v>0.427013784646988</v>
      </c>
      <c r="AQ317" s="53">
        <v>0.405633270740509</v>
      </c>
      <c r="AR317" s="53">
        <v>0.41118511557579</v>
      </c>
      <c r="AS317" s="53">
        <v>0.401661455631256</v>
      </c>
      <c r="AT317" s="53">
        <v>0.399408221244812</v>
      </c>
      <c r="AU317" s="53">
        <v>0.385268300771713</v>
      </c>
      <c r="AV317" s="53">
        <v>0.358317613601685</v>
      </c>
      <c r="AW317" s="53">
        <v>0.364910095930099</v>
      </c>
      <c r="AX317" s="53">
        <v>0.375134319067001</v>
      </c>
      <c r="AY317" s="53">
        <v>0.376104742288589</v>
      </c>
      <c r="AZ317" s="53">
        <v>0.368752241134644</v>
      </c>
      <c r="BA317" s="53">
        <v>0.412461936473846</v>
      </c>
      <c r="BB317" s="53">
        <v>0.453420370817184</v>
      </c>
      <c r="BC317" s="53">
        <v>0.0312848016619682</v>
      </c>
      <c r="BD317" s="53">
        <v>0.067986011505127</v>
      </c>
      <c r="BE317" s="53">
        <v>0.232724368572235</v>
      </c>
      <c r="BF317" s="53">
        <v>0.324141263961792</v>
      </c>
      <c r="BG317" s="53">
        <v>0.394611924886703</v>
      </c>
      <c r="BH317" s="53">
        <v>0.456012159585953</v>
      </c>
      <c r="BI317" s="53">
        <v>0.371021836996078</v>
      </c>
      <c r="BJ317" s="53">
        <v>0.298527777194977</v>
      </c>
      <c r="BK317" s="53">
        <v>0.26898393034935</v>
      </c>
      <c r="BL317" s="53">
        <v>0.25863316655159</v>
      </c>
      <c r="BM317" s="53">
        <v>0.221392497420311</v>
      </c>
      <c r="BN317" s="53">
        <v>0.22685718536377</v>
      </c>
      <c r="BO317" s="53">
        <v>0.211998626589775</v>
      </c>
      <c r="BP317" s="53">
        <v>0.248985484242439</v>
      </c>
      <c r="BQ317" s="53">
        <v>0.199109226465225</v>
      </c>
      <c r="BR317" s="53">
        <v>0.172597989439964</v>
      </c>
      <c r="BS317" s="53">
        <v>0.206456184387207</v>
      </c>
      <c r="BT317" s="53">
        <v>0.291672945022583</v>
      </c>
      <c r="BU317" s="53">
        <v>0.300834566354752</v>
      </c>
      <c r="BV317" s="53">
        <v>0.258367359638214</v>
      </c>
      <c r="BW317" s="53">
        <v>0.265672028064728</v>
      </c>
      <c r="BX317" s="53">
        <v>0.291907161474228</v>
      </c>
      <c r="BY317" s="53">
        <v>0.273857414722443</v>
      </c>
      <c r="BZ317" s="53">
        <v>0.266977965831757</v>
      </c>
      <c r="CA317" s="53">
        <v>0.241485714912415</v>
      </c>
      <c r="CB317" s="53">
        <v>0.260986715555191</v>
      </c>
      <c r="CC317" s="53">
        <v>0.282612264156342</v>
      </c>
      <c r="CD317" s="53">
        <v>0.234114825725555</v>
      </c>
      <c r="CE317" s="53">
        <v>0.210520431399345</v>
      </c>
      <c r="CF317" s="53">
        <v>0.208052933216095</v>
      </c>
      <c r="CG317" s="53">
        <v>0.248502418398857</v>
      </c>
      <c r="CH317" s="53">
        <v>0.227654159069061</v>
      </c>
      <c r="CI317" s="53">
        <v>0.235641419887543</v>
      </c>
      <c r="CJ317" s="53">
        <v>0.213497683405876</v>
      </c>
      <c r="CK317" s="53">
        <v>0.246935561299324</v>
      </c>
      <c r="CL317" s="53">
        <v>0.246220469474792</v>
      </c>
      <c r="CM317" s="53">
        <v>0.229806482791901</v>
      </c>
      <c r="CN317" s="53">
        <v>0.233284249901772</v>
      </c>
      <c r="CO317" s="53">
        <v>0.217095896601677</v>
      </c>
      <c r="CP317" s="53">
        <v>0.223919868469238</v>
      </c>
      <c r="CQ317" s="53">
        <v>0.213075429201126</v>
      </c>
      <c r="CR317" s="53">
        <v>0.209833770990372</v>
      </c>
      <c r="CS317" s="53">
        <v>0.19094443321228</v>
      </c>
      <c r="CT317" s="53">
        <v>0.173405453562737</v>
      </c>
      <c r="CU317" s="53">
        <v>0.187438279390335</v>
      </c>
      <c r="CV317" s="53">
        <v>0.193056702613831</v>
      </c>
      <c r="CW317" s="53">
        <v>0.198841154575348</v>
      </c>
      <c r="CX317" s="53">
        <v>0.206369191408157</v>
      </c>
      <c r="CY317" s="53">
        <v>0.239133596420288</v>
      </c>
      <c r="CZ317" s="53">
        <v>0.2890844643116</v>
      </c>
      <c r="DA317" s="53">
        <v>0.0395467132329941</v>
      </c>
      <c r="DB317" s="53">
        <v>-0.018930533900857</v>
      </c>
      <c r="DC317" s="53">
        <v>-0.00257956236600876</v>
      </c>
      <c r="DD317" s="53">
        <v>-0.0197945646941662</v>
      </c>
      <c r="DE317" s="53">
        <v>0.0149504691362381</v>
      </c>
      <c r="DF317" s="53">
        <v>0.00804910622537136</v>
      </c>
      <c r="DG317" s="53">
        <v>-0.0353921875357628</v>
      </c>
      <c r="DH317" s="53">
        <v>-0.0232780165970325</v>
      </c>
      <c r="DI317" s="53">
        <v>-0.0283980909734964</v>
      </c>
      <c r="DJ317" s="53">
        <v>-0.00293023185804486</v>
      </c>
      <c r="DK317" s="53">
        <v>0.0266438778489828</v>
      </c>
      <c r="DL317" s="53">
        <v>0.00452763354405761</v>
      </c>
      <c r="DM317" s="53">
        <v>0.0534530952572823</v>
      </c>
      <c r="DN317" s="53">
        <v>0.0482981614768505</v>
      </c>
      <c r="DO317" s="53">
        <v>0.0448000244796276</v>
      </c>
      <c r="DP317" s="53">
        <v>0.0743363425135612</v>
      </c>
      <c r="DQ317" s="53">
        <v>0.0851258262991905</v>
      </c>
      <c r="DR317" s="53">
        <v>0.0901344120502472</v>
      </c>
      <c r="DS317" s="53">
        <v>0.0791629627346992</v>
      </c>
      <c r="DT317" s="53">
        <v>0.0771792307496071</v>
      </c>
      <c r="DU317" s="53">
        <v>0.0693478807806969</v>
      </c>
      <c r="DV317" s="53">
        <v>0.0734066069126129</v>
      </c>
      <c r="DW317" s="53">
        <v>0.0979662165045738</v>
      </c>
      <c r="DX317" s="53">
        <v>0.109786637127399</v>
      </c>
      <c r="DY317" s="53">
        <v>0.111849151551723</v>
      </c>
      <c r="DZ317" s="53">
        <v>0.109878838062286</v>
      </c>
      <c r="EA317" s="53">
        <v>0.123848095536232</v>
      </c>
      <c r="EB317" s="53">
        <v>0.115867584943771</v>
      </c>
      <c r="EC317" s="53">
        <v>0.103413134813309</v>
      </c>
      <c r="ED317" s="53">
        <v>0.101870536804199</v>
      </c>
      <c r="EE317" s="53">
        <v>0.0920053645968437</v>
      </c>
      <c r="EF317" s="53">
        <v>0.100877583026886</v>
      </c>
      <c r="EG317" s="53">
        <v>0.105397202074528</v>
      </c>
      <c r="EH317" s="53">
        <v>0.112820953130722</v>
      </c>
      <c r="EI317" s="53">
        <v>0.132227689027786</v>
      </c>
      <c r="EJ317" s="53">
        <v>0.14003923535347</v>
      </c>
      <c r="EK317" s="53">
        <v>0.155888184905052</v>
      </c>
      <c r="EL317" s="53">
        <v>0.179923877120018</v>
      </c>
      <c r="EM317" s="53">
        <v>0.174731701612473</v>
      </c>
      <c r="EN317" s="53">
        <v>0.173459604382515</v>
      </c>
      <c r="EO317" s="53">
        <v>0.174780368804932</v>
      </c>
      <c r="EP317" s="53">
        <v>0.175768777728081</v>
      </c>
      <c r="EQ317" s="53">
        <v>0.180518209934235</v>
      </c>
      <c r="ER317" s="53">
        <v>0.17110650241375</v>
      </c>
      <c r="ES317" s="53">
        <v>0.163666129112244</v>
      </c>
      <c r="ET317" s="53">
        <v>0.168271943926811</v>
      </c>
      <c r="EU317" s="53">
        <v>0.163457915186882</v>
      </c>
      <c r="EV317" s="53">
        <v>0.148577392101288</v>
      </c>
      <c r="EW317" s="53">
        <v>0.15952268242836</v>
      </c>
      <c r="EX317" s="53">
        <v>0.150530233979225</v>
      </c>
    </row>
    <row r="318" s="53" customFormat="1" spans="1:154">
      <c r="A318" s="54">
        <v>603678</v>
      </c>
      <c r="B318" s="62">
        <v>603678</v>
      </c>
      <c r="C318" s="53" t="s">
        <v>941</v>
      </c>
      <c r="D318" s="55">
        <v>43851</v>
      </c>
      <c r="E318" s="53">
        <v>0.0397191755473614</v>
      </c>
      <c r="F318" s="53">
        <v>0.0129473060369492</v>
      </c>
      <c r="G318" s="53">
        <v>-0.0212438199669123</v>
      </c>
      <c r="H318" s="53">
        <v>-0.0613932572305202</v>
      </c>
      <c r="I318" s="53">
        <v>-0.0691825821995735</v>
      </c>
      <c r="J318" s="53">
        <v>-0.0803798511624336</v>
      </c>
      <c r="K318" s="53">
        <v>-0.0460072122514248</v>
      </c>
      <c r="L318" s="53">
        <v>-0.0321682766079903</v>
      </c>
      <c r="M318" s="53">
        <v>-0.0299080833792686</v>
      </c>
      <c r="N318" s="53">
        <v>0.00495583843439817</v>
      </c>
      <c r="O318" s="53">
        <v>0.0103482725098729</v>
      </c>
      <c r="P318" s="53">
        <v>0.0754514560103416</v>
      </c>
      <c r="Q318" s="53">
        <v>0.124371767044067</v>
      </c>
      <c r="R318" s="53">
        <v>0.19364932179451</v>
      </c>
      <c r="S318" s="53">
        <v>0.158095583319664</v>
      </c>
      <c r="T318" s="53">
        <v>0.150784149765968</v>
      </c>
      <c r="U318" s="53">
        <v>0.202001914381981</v>
      </c>
      <c r="V318" s="53">
        <v>0.279872089624405</v>
      </c>
      <c r="W318" s="53">
        <v>0.30708172917366</v>
      </c>
      <c r="X318" s="53">
        <v>0.228357121348381</v>
      </c>
      <c r="Y318" s="53">
        <v>0.202020928263664</v>
      </c>
      <c r="Z318" s="53">
        <v>0.160087674856186</v>
      </c>
      <c r="AA318" s="53">
        <v>0.157849758863449</v>
      </c>
      <c r="AB318" s="53">
        <v>0.147319689393044</v>
      </c>
      <c r="AC318" s="53">
        <v>0.147740334272385</v>
      </c>
      <c r="AD318" s="53">
        <v>0.11947263032198</v>
      </c>
      <c r="AE318" s="53">
        <v>0.110346369445324</v>
      </c>
      <c r="AF318" s="53">
        <v>0.0357503518462181</v>
      </c>
      <c r="AG318" s="53">
        <v>0.0704545974731445</v>
      </c>
      <c r="AH318" s="53">
        <v>0.0514415428042412</v>
      </c>
      <c r="AI318" s="53">
        <v>0.074748694896698</v>
      </c>
      <c r="AJ318" s="53">
        <v>0.10478699952364</v>
      </c>
      <c r="AK318" s="53">
        <v>0.0805998295545578</v>
      </c>
      <c r="AL318" s="53">
        <v>0.0761894956231117</v>
      </c>
      <c r="AM318" s="53">
        <v>0.0931737273931503</v>
      </c>
      <c r="AN318" s="53">
        <v>0.121222078800201</v>
      </c>
      <c r="AO318" s="53">
        <v>0.0756047144532204</v>
      </c>
      <c r="AP318" s="53">
        <v>0.0491980724036694</v>
      </c>
      <c r="AQ318" s="53">
        <v>0.0482450015842915</v>
      </c>
      <c r="AR318" s="53">
        <v>0.0593189969658852</v>
      </c>
      <c r="AS318" s="53">
        <v>0.0453506410121918</v>
      </c>
      <c r="AT318" s="53">
        <v>0.0431833006441593</v>
      </c>
      <c r="AU318" s="53">
        <v>0.0403813049197197</v>
      </c>
      <c r="AV318" s="53">
        <v>0.0240580327808857</v>
      </c>
      <c r="AW318" s="53">
        <v>0.0653894171118736</v>
      </c>
      <c r="AX318" s="53">
        <v>0.114694967865944</v>
      </c>
      <c r="AY318" s="53">
        <v>0.0968467816710472</v>
      </c>
      <c r="AZ318" s="53">
        <v>0.0846489444375038</v>
      </c>
      <c r="BA318" s="53">
        <v>0.0707034096121788</v>
      </c>
      <c r="BB318" s="53">
        <v>0.0430885963141918</v>
      </c>
      <c r="BC318" s="53">
        <v>0.0274836979806423</v>
      </c>
      <c r="BD318" s="53">
        <v>0.00293462257832289</v>
      </c>
      <c r="BE318" s="53">
        <v>-0.0188751108944416</v>
      </c>
      <c r="BF318" s="53">
        <v>-0.0518186427652836</v>
      </c>
      <c r="BG318" s="53">
        <v>-0.0712279677391052</v>
      </c>
      <c r="BH318" s="53">
        <v>-0.0825991109013557</v>
      </c>
      <c r="BI318" s="53">
        <v>-0.0299456529319286</v>
      </c>
      <c r="BJ318" s="53">
        <v>0.00123332533985376</v>
      </c>
      <c r="BK318" s="53">
        <v>-0.00178320473060012</v>
      </c>
      <c r="BL318" s="53">
        <v>0.0525083057582378</v>
      </c>
      <c r="BM318" s="53">
        <v>0.0589302368462086</v>
      </c>
      <c r="BN318" s="53">
        <v>0.0889567509293556</v>
      </c>
      <c r="BO318" s="53">
        <v>0.150888547301292</v>
      </c>
      <c r="BP318" s="53">
        <v>0.225060865283012</v>
      </c>
      <c r="BQ318" s="53">
        <v>0.186355605721474</v>
      </c>
      <c r="BR318" s="53">
        <v>0.195671051740646</v>
      </c>
      <c r="BS318" s="53">
        <v>0.232746198773384</v>
      </c>
      <c r="BT318" s="53">
        <v>0.26039057970047</v>
      </c>
      <c r="BU318" s="53">
        <v>0.285948246717453</v>
      </c>
      <c r="BV318" s="53">
        <v>0.225189372897148</v>
      </c>
      <c r="BW318" s="53">
        <v>0.21438667178154</v>
      </c>
      <c r="BX318" s="53">
        <v>0.177454084157944</v>
      </c>
      <c r="BY318" s="53">
        <v>0.177780702710152</v>
      </c>
      <c r="BZ318" s="53">
        <v>0.170983955264091</v>
      </c>
      <c r="CA318" s="53">
        <v>0.151645317673683</v>
      </c>
      <c r="CB318" s="53">
        <v>0.137499421834946</v>
      </c>
      <c r="CC318" s="53">
        <v>0.117854677140713</v>
      </c>
      <c r="CD318" s="53">
        <v>0.0684769600629807</v>
      </c>
      <c r="CE318" s="53">
        <v>0.105791501700878</v>
      </c>
      <c r="CF318" s="53">
        <v>0.0840285420417786</v>
      </c>
      <c r="CG318" s="53">
        <v>0.100940532982349</v>
      </c>
      <c r="CH318" s="53">
        <v>0.122529163956642</v>
      </c>
      <c r="CI318" s="53">
        <v>0.118478640913963</v>
      </c>
      <c r="CJ318" s="53">
        <v>0.126722827553749</v>
      </c>
      <c r="CK318" s="53">
        <v>0.098388783633709</v>
      </c>
      <c r="CL318" s="53">
        <v>0.109690651297569</v>
      </c>
      <c r="CM318" s="53">
        <v>0.0797131657600403</v>
      </c>
      <c r="CN318" s="53">
        <v>0.0373249091207981</v>
      </c>
      <c r="CO318" s="53">
        <v>0.03912303596735</v>
      </c>
      <c r="CP318" s="53">
        <v>0.0294960699975491</v>
      </c>
      <c r="CQ318" s="53">
        <v>0.0136305931955576</v>
      </c>
      <c r="CR318" s="53">
        <v>0.00775389140471816</v>
      </c>
      <c r="CS318" s="53">
        <v>0.000687850173562765</v>
      </c>
      <c r="CT318" s="53">
        <v>0.00309442589059472</v>
      </c>
      <c r="CU318" s="53">
        <v>0.0314187370240688</v>
      </c>
      <c r="CV318" s="53">
        <v>0.0558178275823593</v>
      </c>
      <c r="CW318" s="53">
        <v>0.0430707708001137</v>
      </c>
      <c r="CX318" s="53">
        <v>0.042746651917696</v>
      </c>
      <c r="CY318" s="53">
        <v>0.0502250269055367</v>
      </c>
      <c r="CZ318" s="53">
        <v>0.029919795691967</v>
      </c>
      <c r="DA318" s="53">
        <v>0.0139271821826696</v>
      </c>
      <c r="DB318" s="53">
        <v>0.0117043871432543</v>
      </c>
      <c r="DC318" s="53">
        <v>-0.000677005155012012</v>
      </c>
      <c r="DD318" s="53">
        <v>-0.00788291171193123</v>
      </c>
      <c r="DE318" s="53">
        <v>0.00373709225095809</v>
      </c>
      <c r="DF318" s="53">
        <v>0.0039109643548727</v>
      </c>
      <c r="DG318" s="53">
        <v>-0.0143698584288359</v>
      </c>
      <c r="DH318" s="53">
        <v>-0.031709898263216</v>
      </c>
      <c r="DI318" s="53">
        <v>-0.0264331735670567</v>
      </c>
      <c r="DJ318" s="53">
        <v>-0.0458607636392117</v>
      </c>
      <c r="DK318" s="53">
        <v>-0.0468902625143528</v>
      </c>
      <c r="DL318" s="53">
        <v>-0.0118135884404182</v>
      </c>
      <c r="DM318" s="53">
        <v>-0.0248250681906939</v>
      </c>
      <c r="DN318" s="53">
        <v>-0.0297198295593262</v>
      </c>
      <c r="DO318" s="53">
        <v>-0.0265683215111494</v>
      </c>
      <c r="DP318" s="53">
        <v>-0.0431951954960823</v>
      </c>
      <c r="DQ318" s="53">
        <v>-0.0290525872260332</v>
      </c>
      <c r="DR318" s="53">
        <v>0.0211732145398855</v>
      </c>
      <c r="DS318" s="53">
        <v>0.0228251833468676</v>
      </c>
      <c r="DT318" s="53">
        <v>0.00485944375395775</v>
      </c>
      <c r="DU318" s="53">
        <v>-0.0106740389019251</v>
      </c>
      <c r="DV318" s="53">
        <v>-0.0156747065484524</v>
      </c>
      <c r="DW318" s="53">
        <v>-0.0182392373681068</v>
      </c>
      <c r="DX318" s="53">
        <v>-0.0219725631177425</v>
      </c>
      <c r="DY318" s="53">
        <v>-0.00221328414045274</v>
      </c>
      <c r="DZ318" s="53">
        <v>-0.0163350943475962</v>
      </c>
      <c r="EA318" s="53">
        <v>-0.00581660307943821</v>
      </c>
      <c r="EB318" s="53">
        <v>-0.0310349017381668</v>
      </c>
      <c r="EC318" s="53">
        <v>-0.0336452014744282</v>
      </c>
      <c r="ED318" s="53">
        <v>-0.0308952946215868</v>
      </c>
      <c r="EE318" s="53">
        <v>-0.0245001334697008</v>
      </c>
      <c r="EF318" s="53">
        <v>-0.0160504635423422</v>
      </c>
      <c r="EG318" s="53">
        <v>-0.0361871048808098</v>
      </c>
      <c r="EH318" s="53">
        <v>-0.0488416291773319</v>
      </c>
      <c r="EI318" s="53">
        <v>-0.00352334650233388</v>
      </c>
      <c r="EJ318" s="53">
        <v>0.0132231339812279</v>
      </c>
      <c r="EK318" s="53">
        <v>-0.00241675088182092</v>
      </c>
      <c r="EL318" s="53">
        <v>0.0135648660361767</v>
      </c>
      <c r="EM318" s="53">
        <v>0.0108136683702469</v>
      </c>
      <c r="EN318" s="53">
        <v>0.0315146297216415</v>
      </c>
      <c r="EO318" s="53">
        <v>0.0334117487072945</v>
      </c>
      <c r="EP318" s="53">
        <v>0.0371211133897305</v>
      </c>
      <c r="EQ318" s="53">
        <v>0.0413851588964462</v>
      </c>
      <c r="ER318" s="53">
        <v>0.0226553119719028</v>
      </c>
      <c r="ES318" s="53">
        <v>0.0356623828411102</v>
      </c>
      <c r="ET318" s="53">
        <v>0.0605688467621803</v>
      </c>
      <c r="EU318" s="53">
        <v>0.055467713624239</v>
      </c>
      <c r="EV318" s="53">
        <v>0.0435939952731133</v>
      </c>
      <c r="EW318" s="53">
        <v>0.0221700891852379</v>
      </c>
      <c r="EX318" s="53">
        <v>0.014860506169498</v>
      </c>
    </row>
    <row r="319" s="53" customFormat="1" spans="1:154">
      <c r="A319" s="54">
        <v>603712</v>
      </c>
      <c r="B319" s="62">
        <v>603712</v>
      </c>
      <c r="C319" s="53" t="s">
        <v>944</v>
      </c>
      <c r="D319" s="55">
        <v>43851</v>
      </c>
      <c r="E319" s="53">
        <v>0.0213438533246517</v>
      </c>
      <c r="F319" s="53">
        <v>-0.0485140345990658</v>
      </c>
      <c r="G319" s="53">
        <v>-0.0707129910588264</v>
      </c>
      <c r="H319" s="53">
        <v>-0.0879431813955307</v>
      </c>
      <c r="I319" s="53">
        <v>-0.073533795773983</v>
      </c>
      <c r="J319" s="53">
        <v>-0.0645068660378456</v>
      </c>
      <c r="K319" s="53">
        <v>-0.101494386792183</v>
      </c>
      <c r="L319" s="53">
        <v>-0.0908543765544891</v>
      </c>
      <c r="M319" s="53">
        <v>-0.0564434751868248</v>
      </c>
      <c r="N319" s="53">
        <v>-0.034924004226923</v>
      </c>
      <c r="O319" s="53">
        <v>-0.0609988905489445</v>
      </c>
      <c r="P319" s="53">
        <v>-0.0268055237829685</v>
      </c>
      <c r="Q319" s="53">
        <v>0.00549964886158705</v>
      </c>
      <c r="R319" s="53">
        <v>-0.0154756344854832</v>
      </c>
      <c r="S319" s="53">
        <v>-0.0136250033974648</v>
      </c>
      <c r="T319" s="53">
        <v>0.00621470576152205</v>
      </c>
      <c r="U319" s="53">
        <v>0.00301565881818533</v>
      </c>
      <c r="V319" s="53">
        <v>0.00650686398148537</v>
      </c>
      <c r="W319" s="53">
        <v>0.0681904554367065</v>
      </c>
      <c r="X319" s="53">
        <v>0.0536577329039574</v>
      </c>
      <c r="Y319" s="53">
        <v>0.0872057527303696</v>
      </c>
      <c r="Z319" s="53">
        <v>0.0474825389683247</v>
      </c>
      <c r="AA319" s="53">
        <v>0.0989480018615723</v>
      </c>
      <c r="AB319" s="53">
        <v>0.116339027881622</v>
      </c>
      <c r="AC319" s="53">
        <v>0.129850968718529</v>
      </c>
      <c r="AD319" s="53">
        <v>0.0822817981243134</v>
      </c>
      <c r="AE319" s="53">
        <v>0.052332691848278</v>
      </c>
      <c r="AF319" s="53">
        <v>0.00564520945772529</v>
      </c>
      <c r="AG319" s="53">
        <v>0.0506495125591755</v>
      </c>
      <c r="AH319" s="53">
        <v>0.0750967189669609</v>
      </c>
      <c r="AI319" s="53">
        <v>0.0502987243235111</v>
      </c>
      <c r="AJ319" s="53">
        <v>0.0552077814936638</v>
      </c>
      <c r="AK319" s="53">
        <v>0.0190996658056974</v>
      </c>
      <c r="AL319" s="53">
        <v>0.0298903621733189</v>
      </c>
      <c r="AM319" s="53">
        <v>0.0914944335818291</v>
      </c>
      <c r="AN319" s="53">
        <v>0.178329855203629</v>
      </c>
      <c r="AO319" s="53">
        <v>0.245672732591629</v>
      </c>
      <c r="AP319" s="53">
        <v>0.271616488695145</v>
      </c>
      <c r="AQ319" s="53">
        <v>0.198183819651604</v>
      </c>
      <c r="AR319" s="53">
        <v>0.214020848274231</v>
      </c>
      <c r="AS319" s="53">
        <v>0.167087242007256</v>
      </c>
      <c r="AT319" s="53">
        <v>0.192605152726173</v>
      </c>
      <c r="AU319" s="53">
        <v>0.147313147783279</v>
      </c>
      <c r="AV319" s="53">
        <v>0.118260473012924</v>
      </c>
      <c r="AW319" s="53">
        <v>0.128355577588081</v>
      </c>
      <c r="AX319" s="53">
        <v>0.181103706359863</v>
      </c>
      <c r="AY319" s="53">
        <v>0.184702634811401</v>
      </c>
      <c r="AZ319" s="53">
        <v>0.186505734920502</v>
      </c>
      <c r="BA319" s="53">
        <v>0.206513568758965</v>
      </c>
      <c r="BB319" s="53">
        <v>0.167071118950844</v>
      </c>
      <c r="BC319" s="53">
        <v>0.00187882757745683</v>
      </c>
      <c r="BD319" s="53">
        <v>-0.0372861847281456</v>
      </c>
      <c r="BE319" s="53">
        <v>-0.0730779692530632</v>
      </c>
      <c r="BF319" s="53">
        <v>-0.100851356983185</v>
      </c>
      <c r="BG319" s="53">
        <v>-0.0839138180017471</v>
      </c>
      <c r="BH319" s="53">
        <v>-0.0514445118606091</v>
      </c>
      <c r="BI319" s="53">
        <v>-0.0669022426009178</v>
      </c>
      <c r="BJ319" s="53">
        <v>-0.0624550767242908</v>
      </c>
      <c r="BK319" s="53">
        <v>-0.0483631864190102</v>
      </c>
      <c r="BL319" s="53">
        <v>-0.00480713043361902</v>
      </c>
      <c r="BM319" s="53">
        <v>-0.0288449991494417</v>
      </c>
      <c r="BN319" s="53">
        <v>-0.0117247411981225</v>
      </c>
      <c r="BO319" s="53">
        <v>-0.000871178926900029</v>
      </c>
      <c r="BP319" s="53">
        <v>-0.0250513609498739</v>
      </c>
      <c r="BQ319" s="53">
        <v>-0.012989872135222</v>
      </c>
      <c r="BR319" s="53">
        <v>-0.027669932693243</v>
      </c>
      <c r="BS319" s="53">
        <v>-0.0314125083386898</v>
      </c>
      <c r="BT319" s="53">
        <v>-0.0134261948987842</v>
      </c>
      <c r="BU319" s="53">
        <v>-0.00336398114450276</v>
      </c>
      <c r="BV319" s="53">
        <v>-0.0088932616636157</v>
      </c>
      <c r="BW319" s="53">
        <v>0.0119225969538093</v>
      </c>
      <c r="BX319" s="53">
        <v>-0.0205668490380049</v>
      </c>
      <c r="BY319" s="53">
        <v>0.0262119378894567</v>
      </c>
      <c r="BZ319" s="53">
        <v>0.0529962927103043</v>
      </c>
      <c r="CA319" s="53">
        <v>0.0402125790715218</v>
      </c>
      <c r="CB319" s="53">
        <v>-0.014771549962461</v>
      </c>
      <c r="CC319" s="53">
        <v>-0.0427915938198566</v>
      </c>
      <c r="CD319" s="53">
        <v>-0.0799934044480324</v>
      </c>
      <c r="CE319" s="53">
        <v>-0.0273817591369152</v>
      </c>
      <c r="CF319" s="53">
        <v>-0.00798400212079287</v>
      </c>
      <c r="CG319" s="53">
        <v>-0.0319041162729263</v>
      </c>
      <c r="CH319" s="53">
        <v>-0.00855371076613665</v>
      </c>
      <c r="CI319" s="53">
        <v>-0.0682488903403282</v>
      </c>
      <c r="CJ319" s="53">
        <v>-0.0514308772981167</v>
      </c>
      <c r="CK319" s="53">
        <v>-0.0047087362036109</v>
      </c>
      <c r="CL319" s="53">
        <v>0.0774824470281601</v>
      </c>
      <c r="CM319" s="53">
        <v>0.141920104622841</v>
      </c>
      <c r="CN319" s="53">
        <v>0.154676839709282</v>
      </c>
      <c r="CO319" s="53">
        <v>0.0792206004261971</v>
      </c>
      <c r="CP319" s="53">
        <v>0.0667131617665291</v>
      </c>
      <c r="CQ319" s="53">
        <v>0.0320415161550045</v>
      </c>
      <c r="CR319" s="53">
        <v>0.0478325188159943</v>
      </c>
      <c r="CS319" s="53">
        <v>-0.00362510164268315</v>
      </c>
      <c r="CT319" s="53">
        <v>-0.0319611802697182</v>
      </c>
      <c r="CU319" s="53">
        <v>-0.015802375972271</v>
      </c>
      <c r="CV319" s="53">
        <v>0.0390012077987194</v>
      </c>
      <c r="CW319" s="53">
        <v>0.0487291403114796</v>
      </c>
      <c r="CX319" s="53">
        <v>0.0571443848311901</v>
      </c>
      <c r="CY319" s="53">
        <v>0.0675896480679512</v>
      </c>
      <c r="CZ319" s="53">
        <v>0.0512531250715256</v>
      </c>
      <c r="DA319" s="53">
        <v>0.0235421359539032</v>
      </c>
      <c r="DB319" s="53">
        <v>-0.0071507403627038</v>
      </c>
      <c r="DC319" s="53">
        <v>0.00644208490848541</v>
      </c>
      <c r="DD319" s="53">
        <v>0.0169852823019028</v>
      </c>
      <c r="DE319" s="53">
        <v>0.0144571298733354</v>
      </c>
      <c r="DF319" s="53">
        <v>-0.00898524466902018</v>
      </c>
      <c r="DG319" s="53">
        <v>-0.0305150356143713</v>
      </c>
      <c r="DH319" s="53">
        <v>-0.0243221875280142</v>
      </c>
      <c r="DI319" s="53">
        <v>-0.00400317925959826</v>
      </c>
      <c r="DJ319" s="53">
        <v>-0.0260397624224424</v>
      </c>
      <c r="DK319" s="53">
        <v>-0.0280767809599638</v>
      </c>
      <c r="DL319" s="53">
        <v>-0.0110036740079522</v>
      </c>
      <c r="DM319" s="53">
        <v>0.0104479370638728</v>
      </c>
      <c r="DN319" s="53">
        <v>0.0136528350412846</v>
      </c>
      <c r="DO319" s="53">
        <v>0.00344197801314294</v>
      </c>
      <c r="DP319" s="53">
        <v>0.0379617474973202</v>
      </c>
      <c r="DQ319" s="53">
        <v>0.0385052748024464</v>
      </c>
      <c r="DR319" s="53">
        <v>0.0240101683884859</v>
      </c>
      <c r="DS319" s="53">
        <v>0.0756315439939499</v>
      </c>
      <c r="DT319" s="53">
        <v>0.0666281059384346</v>
      </c>
      <c r="DU319" s="53">
        <v>0.079360269010067</v>
      </c>
      <c r="DV319" s="53">
        <v>0.0721265003085136</v>
      </c>
      <c r="DW319" s="53">
        <v>0.076813168823719</v>
      </c>
      <c r="DX319" s="53">
        <v>0.0674198493361473</v>
      </c>
      <c r="DY319" s="53">
        <v>0.0937155038118362</v>
      </c>
      <c r="DZ319" s="53">
        <v>0.101130455732346</v>
      </c>
      <c r="EA319" s="53">
        <v>0.0992013961076736</v>
      </c>
      <c r="EB319" s="53">
        <v>0.0897157266736031</v>
      </c>
      <c r="EC319" s="53">
        <v>0.0821083784103394</v>
      </c>
      <c r="ED319" s="53">
        <v>0.0871578305959702</v>
      </c>
      <c r="EE319" s="53">
        <v>0.0862799510359764</v>
      </c>
      <c r="EF319" s="53">
        <v>0.0678386017680168</v>
      </c>
      <c r="EG319" s="53">
        <v>0.0914256647229195</v>
      </c>
      <c r="EH319" s="53">
        <v>0.0853983461856842</v>
      </c>
      <c r="EI319" s="53">
        <v>0.100280277431011</v>
      </c>
      <c r="EJ319" s="53">
        <v>0.104924507439137</v>
      </c>
      <c r="EK319" s="53">
        <v>0.107829749584198</v>
      </c>
      <c r="EL319" s="53">
        <v>0.121016770601273</v>
      </c>
      <c r="EM319" s="53">
        <v>0.123040325939655</v>
      </c>
      <c r="EN319" s="53">
        <v>0.151384800672531</v>
      </c>
      <c r="EO319" s="53">
        <v>0.139122828841209</v>
      </c>
      <c r="EP319" s="53">
        <v>0.148849740624428</v>
      </c>
      <c r="EQ319" s="53">
        <v>0.155015364289284</v>
      </c>
      <c r="ER319" s="53">
        <v>0.154298767447472</v>
      </c>
      <c r="ES319" s="53">
        <v>0.14823505282402</v>
      </c>
      <c r="ET319" s="53">
        <v>0.146179601550102</v>
      </c>
      <c r="EU319" s="53">
        <v>0.140050604939461</v>
      </c>
      <c r="EV319" s="53">
        <v>0.13343845307827</v>
      </c>
      <c r="EW319" s="53">
        <v>0.143001019954681</v>
      </c>
      <c r="EX319" s="53">
        <v>0.119895100593567</v>
      </c>
    </row>
    <row r="320" s="53" customFormat="1" spans="1:154">
      <c r="A320" s="54">
        <v>603773</v>
      </c>
      <c r="B320" s="62">
        <v>603773</v>
      </c>
      <c r="C320" s="53" t="s">
        <v>947</v>
      </c>
      <c r="D320" s="55">
        <v>43851</v>
      </c>
      <c r="E320" s="53">
        <v>0.0273407623171806</v>
      </c>
      <c r="F320" s="53">
        <v>-0.0440786816179752</v>
      </c>
      <c r="G320" s="53">
        <v>-0.0696531608700752</v>
      </c>
      <c r="H320" s="53">
        <v>-0.100439831614494</v>
      </c>
      <c r="I320" s="53">
        <v>-0.169879093766212</v>
      </c>
      <c r="J320" s="53">
        <v>-0.23763319849968</v>
      </c>
      <c r="K320" s="53">
        <v>-0.123382993042469</v>
      </c>
      <c r="L320" s="53">
        <v>-0.044394988566637</v>
      </c>
      <c r="M320" s="53">
        <v>0.00889651663601398</v>
      </c>
      <c r="N320" s="53">
        <v>0.0110822832211852</v>
      </c>
      <c r="O320" s="53">
        <v>0.00714815128594637</v>
      </c>
      <c r="P320" s="53">
        <v>-0.0201358813792467</v>
      </c>
      <c r="Q320" s="53">
        <v>0.00366045534610748</v>
      </c>
      <c r="R320" s="53">
        <v>0.101843923330307</v>
      </c>
      <c r="S320" s="53">
        <v>0.111333049833775</v>
      </c>
      <c r="T320" s="53">
        <v>0.136527344584465</v>
      </c>
      <c r="U320" s="53">
        <v>0.131785824894905</v>
      </c>
      <c r="V320" s="53">
        <v>0.125279784202576</v>
      </c>
      <c r="W320" s="53">
        <v>0.0884343758225441</v>
      </c>
      <c r="X320" s="53">
        <v>0.0699896588921547</v>
      </c>
      <c r="Y320" s="53">
        <v>0.0401445515453815</v>
      </c>
      <c r="Z320" s="53">
        <v>0.0244792923331261</v>
      </c>
      <c r="AA320" s="53">
        <v>0.0169341415166855</v>
      </c>
      <c r="AB320" s="53">
        <v>-0.0252131074666977</v>
      </c>
      <c r="AC320" s="53">
        <v>-0.0162571147084236</v>
      </c>
      <c r="AD320" s="53">
        <v>-0.0308854952454567</v>
      </c>
      <c r="AE320" s="53">
        <v>-0.05534827709198</v>
      </c>
      <c r="AF320" s="53">
        <v>-0.104404017329216</v>
      </c>
      <c r="AG320" s="53">
        <v>-0.0584385395050049</v>
      </c>
      <c r="AH320" s="53">
        <v>-0.0449098236858845</v>
      </c>
      <c r="AI320" s="53">
        <v>0.00732479523867369</v>
      </c>
      <c r="AJ320" s="53">
        <v>0.10986166447401</v>
      </c>
      <c r="AK320" s="53">
        <v>0.0803313180804253</v>
      </c>
      <c r="AL320" s="53">
        <v>0.092132531106472</v>
      </c>
      <c r="AM320" s="53">
        <v>0.0667390897870064</v>
      </c>
      <c r="AN320" s="53">
        <v>0.0753236040472984</v>
      </c>
      <c r="AO320" s="53">
        <v>0.0683019533753395</v>
      </c>
      <c r="AP320" s="53">
        <v>0.0442396700382233</v>
      </c>
      <c r="AQ320" s="53">
        <v>0.0305306818336248</v>
      </c>
      <c r="AR320" s="53">
        <v>0.0377958938479424</v>
      </c>
      <c r="AS320" s="53">
        <v>0.0594420321285725</v>
      </c>
      <c r="AT320" s="53">
        <v>0.0420446954667568</v>
      </c>
      <c r="AU320" s="53">
        <v>0.0372328646481037</v>
      </c>
      <c r="AV320" s="53">
        <v>0.0211157631129026</v>
      </c>
      <c r="AW320" s="53">
        <v>0.0189766325056553</v>
      </c>
      <c r="AX320" s="53">
        <v>0.0306889116764069</v>
      </c>
      <c r="AY320" s="53">
        <v>0.0633830428123474</v>
      </c>
      <c r="AZ320" s="53">
        <v>0.0586324967443943</v>
      </c>
      <c r="BA320" s="53">
        <v>0.0540968105196953</v>
      </c>
      <c r="BB320" s="53">
        <v>0.0381184220314026</v>
      </c>
      <c r="BC320" s="53">
        <v>0.0310581177473068</v>
      </c>
      <c r="BD320" s="53">
        <v>-0.00486114900559187</v>
      </c>
      <c r="BE320" s="53">
        <v>-0.0226028524339199</v>
      </c>
      <c r="BF320" s="53">
        <v>-0.0368042811751366</v>
      </c>
      <c r="BG320" s="53">
        <v>-0.0500570945441723</v>
      </c>
      <c r="BH320" s="53">
        <v>-0.0608636140823364</v>
      </c>
      <c r="BI320" s="53">
        <v>-0.0454986281692982</v>
      </c>
      <c r="BJ320" s="53">
        <v>-0.0434022210538387</v>
      </c>
      <c r="BK320" s="53">
        <v>-0.0410110354423523</v>
      </c>
      <c r="BL320" s="53">
        <v>-0.0467724539339542</v>
      </c>
      <c r="BM320" s="53">
        <v>-0.0370830371975899</v>
      </c>
      <c r="BN320" s="53">
        <v>-0.0320326238870621</v>
      </c>
      <c r="BO320" s="53">
        <v>-0.0461357869207859</v>
      </c>
      <c r="BP320" s="53">
        <v>0.0197323076426983</v>
      </c>
      <c r="BQ320" s="53">
        <v>0.0267537049949169</v>
      </c>
      <c r="BR320" s="53">
        <v>0.0540933161973953</v>
      </c>
      <c r="BS320" s="53">
        <v>0.0306352265179157</v>
      </c>
      <c r="BT320" s="53">
        <v>0.021970983594656</v>
      </c>
      <c r="BU320" s="53">
        <v>-0.00508390087634325</v>
      </c>
      <c r="BV320" s="53">
        <v>-0.0106207998469472</v>
      </c>
      <c r="BW320" s="53">
        <v>-0.0177643075585365</v>
      </c>
      <c r="BX320" s="53">
        <v>-0.0299840345978737</v>
      </c>
      <c r="BY320" s="53">
        <v>-0.0341315902769566</v>
      </c>
      <c r="BZ320" s="53">
        <v>-0.0496511608362198</v>
      </c>
      <c r="CA320" s="53">
        <v>-0.0545269772410393</v>
      </c>
      <c r="CB320" s="53">
        <v>-0.0657930076122284</v>
      </c>
      <c r="CC320" s="53">
        <v>-0.076652318239212</v>
      </c>
      <c r="CD320" s="53">
        <v>-0.111597575247288</v>
      </c>
      <c r="CE320" s="53">
        <v>-0.0914769098162651</v>
      </c>
      <c r="CF320" s="53">
        <v>-0.079617440700531</v>
      </c>
      <c r="CG320" s="53">
        <v>-0.0520225018262863</v>
      </c>
      <c r="CH320" s="53">
        <v>-0.0345253832638264</v>
      </c>
      <c r="CI320" s="53">
        <v>-0.0672533810138702</v>
      </c>
      <c r="CJ320" s="53">
        <v>-0.0542525053024292</v>
      </c>
      <c r="CK320" s="53">
        <v>-0.073049820959568</v>
      </c>
      <c r="CL320" s="53">
        <v>-0.0690360888838768</v>
      </c>
      <c r="CM320" s="53">
        <v>-0.071759894490242</v>
      </c>
      <c r="CN320" s="53">
        <v>-0.0882622897624969</v>
      </c>
      <c r="CO320" s="53">
        <v>-0.0988556519150734</v>
      </c>
      <c r="CP320" s="53">
        <v>-0.104222133755684</v>
      </c>
      <c r="CQ320" s="53">
        <v>-0.0878466814756393</v>
      </c>
      <c r="CR320" s="53">
        <v>-0.0979478508234024</v>
      </c>
      <c r="CS320" s="53">
        <v>-0.103929109871387</v>
      </c>
      <c r="CT320" s="53">
        <v>-0.112053461372852</v>
      </c>
      <c r="CU320" s="53">
        <v>-0.120160475373268</v>
      </c>
      <c r="CV320" s="53">
        <v>-0.117085702717304</v>
      </c>
      <c r="CW320" s="53">
        <v>-0.105013340711594</v>
      </c>
      <c r="CX320" s="53">
        <v>-0.119420543313026</v>
      </c>
      <c r="CY320" s="53">
        <v>-0.125904574990273</v>
      </c>
      <c r="CZ320" s="53">
        <v>-0.130120843648911</v>
      </c>
      <c r="DA320" s="53">
        <v>0.00406600348651409</v>
      </c>
      <c r="DB320" s="53">
        <v>-0.0314341709017754</v>
      </c>
      <c r="DC320" s="53">
        <v>-0.0392669513821602</v>
      </c>
      <c r="DD320" s="53">
        <v>-0.0558521896600723</v>
      </c>
      <c r="DE320" s="53">
        <v>-0.112038642168045</v>
      </c>
      <c r="DF320" s="53">
        <v>-0.168986231088638</v>
      </c>
      <c r="DG320" s="53">
        <v>-0.0701010078191757</v>
      </c>
      <c r="DH320" s="53">
        <v>0.0067905941978097</v>
      </c>
      <c r="DI320" s="53">
        <v>0.0576909109950066</v>
      </c>
      <c r="DJ320" s="53">
        <v>0.0656380951404572</v>
      </c>
      <c r="DK320" s="53">
        <v>0.0520145483314991</v>
      </c>
      <c r="DL320" s="53">
        <v>0.0196801014244556</v>
      </c>
      <c r="DM320" s="53">
        <v>0.0575796030461788</v>
      </c>
      <c r="DN320" s="53">
        <v>0.0898949727416039</v>
      </c>
      <c r="DO320" s="53">
        <v>0.0923627018928528</v>
      </c>
      <c r="DP320" s="53">
        <v>0.0902173966169357</v>
      </c>
      <c r="DQ320" s="53">
        <v>0.108933955430984</v>
      </c>
      <c r="DR320" s="53">
        <v>0.111092165112495</v>
      </c>
      <c r="DS320" s="53">
        <v>0.101301640272141</v>
      </c>
      <c r="DT320" s="53">
        <v>0.088393822312355</v>
      </c>
      <c r="DU320" s="53">
        <v>0.0656922161579132</v>
      </c>
      <c r="DV320" s="53">
        <v>0.0622466839849949</v>
      </c>
      <c r="DW320" s="53">
        <v>0.0588490925729275</v>
      </c>
      <c r="DX320" s="53">
        <v>0.0322214141488075</v>
      </c>
      <c r="DY320" s="53">
        <v>0.0460532233119011</v>
      </c>
      <c r="DZ320" s="53">
        <v>0.0426908694207668</v>
      </c>
      <c r="EA320" s="53">
        <v>0.0290873982012272</v>
      </c>
      <c r="EB320" s="53">
        <v>0.0149769177660346</v>
      </c>
      <c r="EC320" s="53">
        <v>0.0408217310905457</v>
      </c>
      <c r="ED320" s="53">
        <v>0.042490977793932</v>
      </c>
      <c r="EE320" s="53">
        <v>0.0671306550502777</v>
      </c>
      <c r="EF320" s="53">
        <v>0.152170404791832</v>
      </c>
      <c r="EG320" s="53">
        <v>0.155368059873581</v>
      </c>
      <c r="EH320" s="53">
        <v>0.154168397188187</v>
      </c>
      <c r="EI320" s="53">
        <v>0.147572264075279</v>
      </c>
      <c r="EJ320" s="53">
        <v>0.15214304625988</v>
      </c>
      <c r="EK320" s="53">
        <v>0.147845208644867</v>
      </c>
      <c r="EL320" s="53">
        <v>0.140285313129425</v>
      </c>
      <c r="EM320" s="53">
        <v>0.137169688940048</v>
      </c>
      <c r="EN320" s="53">
        <v>0.149801388382912</v>
      </c>
      <c r="EO320" s="53">
        <v>0.155072078108788</v>
      </c>
      <c r="EP320" s="53">
        <v>0.147775918245316</v>
      </c>
      <c r="EQ320" s="53">
        <v>0.148945331573486</v>
      </c>
      <c r="ER320" s="53">
        <v>0.140952587127686</v>
      </c>
      <c r="ES320" s="53">
        <v>0.146920472383499</v>
      </c>
      <c r="ET320" s="53">
        <v>0.155557975172997</v>
      </c>
      <c r="EU320" s="53">
        <v>0.176179736852646</v>
      </c>
      <c r="EV320" s="53">
        <v>0.185836389660835</v>
      </c>
      <c r="EW320" s="53">
        <v>0.187784746289253</v>
      </c>
      <c r="EX320" s="53">
        <v>0.176022619009018</v>
      </c>
    </row>
    <row r="321" s="53" customFormat="1" spans="1:154">
      <c r="A321" s="54">
        <v>603803</v>
      </c>
      <c r="B321" s="62">
        <v>603803</v>
      </c>
      <c r="C321" s="53" t="s">
        <v>950</v>
      </c>
      <c r="D321" s="55">
        <v>43851</v>
      </c>
      <c r="E321" s="53">
        <v>0.0541052222251892</v>
      </c>
      <c r="F321" s="53">
        <v>0.0487465523183346</v>
      </c>
      <c r="G321" s="53">
        <v>0.0137988645583391</v>
      </c>
      <c r="H321" s="53">
        <v>-0.0201119408011436</v>
      </c>
      <c r="I321" s="53">
        <v>-0.0583994649350643</v>
      </c>
      <c r="J321" s="53">
        <v>-0.0792131423950195</v>
      </c>
      <c r="K321" s="53">
        <v>-0.098885715007782</v>
      </c>
      <c r="L321" s="53">
        <v>-0.086288757622242</v>
      </c>
      <c r="M321" s="53">
        <v>-0.0998537689447403</v>
      </c>
      <c r="N321" s="53">
        <v>-0.127315178513527</v>
      </c>
      <c r="O321" s="53">
        <v>-0.104953028261662</v>
      </c>
      <c r="P321" s="53">
        <v>-0.0869730338454247</v>
      </c>
      <c r="Q321" s="53">
        <v>-0.0946386754512787</v>
      </c>
      <c r="R321" s="53">
        <v>-0.101331703364849</v>
      </c>
      <c r="S321" s="53">
        <v>-0.0856199413537979</v>
      </c>
      <c r="T321" s="53">
        <v>-0.0882221087813377</v>
      </c>
      <c r="U321" s="53">
        <v>-0.107900388538837</v>
      </c>
      <c r="V321" s="53">
        <v>-0.081368587911129</v>
      </c>
      <c r="W321" s="53">
        <v>-0.075130857527256</v>
      </c>
      <c r="X321" s="53">
        <v>-0.093147873878479</v>
      </c>
      <c r="Y321" s="53">
        <v>-0.114787206053734</v>
      </c>
      <c r="Z321" s="53">
        <v>-0.0954892784357071</v>
      </c>
      <c r="AA321" s="53">
        <v>-0.072823278605938</v>
      </c>
      <c r="AB321" s="53">
        <v>-0.0992400571703911</v>
      </c>
      <c r="AC321" s="53">
        <v>-0.103680223226547</v>
      </c>
      <c r="AD321" s="53">
        <v>-0.137879118323326</v>
      </c>
      <c r="AE321" s="53">
        <v>-0.0845053493976593</v>
      </c>
      <c r="AF321" s="53">
        <v>-0.015713332220912</v>
      </c>
      <c r="AG321" s="53">
        <v>0.00445491960272193</v>
      </c>
      <c r="AH321" s="53">
        <v>-0.0324382819235325</v>
      </c>
      <c r="AI321" s="53">
        <v>-0.07075484842062</v>
      </c>
      <c r="AJ321" s="53">
        <v>-0.0638162344694138</v>
      </c>
      <c r="AK321" s="53">
        <v>-0.112348049879074</v>
      </c>
      <c r="AL321" s="53">
        <v>-0.0908085256814957</v>
      </c>
      <c r="AM321" s="53">
        <v>-0.14259572327137</v>
      </c>
      <c r="AN321" s="53">
        <v>-0.118896141648293</v>
      </c>
      <c r="AO321" s="53">
        <v>-0.116332486271858</v>
      </c>
      <c r="AP321" s="53">
        <v>-0.0937539264559746</v>
      </c>
      <c r="AQ321" s="53">
        <v>-0.0937691852450371</v>
      </c>
      <c r="AR321" s="53">
        <v>-0.0843524113297462</v>
      </c>
      <c r="AS321" s="53">
        <v>-0.0935273915529251</v>
      </c>
      <c r="AT321" s="53">
        <v>-0.077551543712616</v>
      </c>
      <c r="AU321" s="53">
        <v>-0.124091729521751</v>
      </c>
      <c r="AV321" s="53">
        <v>-0.134643241763115</v>
      </c>
      <c r="AW321" s="53">
        <v>-0.133793488144875</v>
      </c>
      <c r="AX321" s="53">
        <v>-0.131422281265259</v>
      </c>
      <c r="AY321" s="53">
        <v>-0.156665965914726</v>
      </c>
      <c r="AZ321" s="53">
        <v>-0.1797034740448</v>
      </c>
      <c r="BA321" s="53">
        <v>-0.197009935975075</v>
      </c>
      <c r="BB321" s="53">
        <v>-0.179306492209435</v>
      </c>
      <c r="BC321" s="53">
        <v>0.0318623967468739</v>
      </c>
      <c r="BD321" s="53">
        <v>0.0288066528737545</v>
      </c>
      <c r="BE321" s="53">
        <v>0.00864217057824135</v>
      </c>
      <c r="BF321" s="53">
        <v>-0.0257911756634712</v>
      </c>
      <c r="BG321" s="53">
        <v>-0.0591963231563568</v>
      </c>
      <c r="BH321" s="53">
        <v>-0.0743948444724083</v>
      </c>
      <c r="BI321" s="53">
        <v>-0.0718676671385765</v>
      </c>
      <c r="BJ321" s="53">
        <v>-0.0589989870786667</v>
      </c>
      <c r="BK321" s="53">
        <v>-0.0687590539455414</v>
      </c>
      <c r="BL321" s="53">
        <v>-0.0804198980331421</v>
      </c>
      <c r="BM321" s="53">
        <v>-0.058784656226635</v>
      </c>
      <c r="BN321" s="53">
        <v>-0.0409250594675541</v>
      </c>
      <c r="BO321" s="53">
        <v>-0.046465091407299</v>
      </c>
      <c r="BP321" s="53">
        <v>-0.0577668771147728</v>
      </c>
      <c r="BQ321" s="53">
        <v>-0.0520858429372311</v>
      </c>
      <c r="BR321" s="53">
        <v>-0.0566778071224689</v>
      </c>
      <c r="BS321" s="53">
        <v>-0.0760452598333359</v>
      </c>
      <c r="BT321" s="53">
        <v>-0.054454255849123</v>
      </c>
      <c r="BU321" s="53">
        <v>-0.0266060177236795</v>
      </c>
      <c r="BV321" s="53">
        <v>-0.0411932021379471</v>
      </c>
      <c r="BW321" s="53">
        <v>-0.0495188124477863</v>
      </c>
      <c r="BX321" s="53">
        <v>-0.0310390908271074</v>
      </c>
      <c r="BY321" s="53">
        <v>0.00578581308946013</v>
      </c>
      <c r="BZ321" s="53">
        <v>-0.0147025026381016</v>
      </c>
      <c r="CA321" s="53">
        <v>-0.0198761560022831</v>
      </c>
      <c r="CB321" s="53">
        <v>-0.0422346740961075</v>
      </c>
      <c r="CC321" s="53">
        <v>0.000486304052174091</v>
      </c>
      <c r="CD321" s="53">
        <v>0.0750932842493057</v>
      </c>
      <c r="CE321" s="53">
        <v>0.111495941877365</v>
      </c>
      <c r="CF321" s="53">
        <v>0.0623241066932678</v>
      </c>
      <c r="CG321" s="53">
        <v>0.041219137609005</v>
      </c>
      <c r="CH321" s="53">
        <v>0.0572837851941586</v>
      </c>
      <c r="CI321" s="53">
        <v>0.0116328662261367</v>
      </c>
      <c r="CJ321" s="53">
        <v>0.0248843245208263</v>
      </c>
      <c r="CK321" s="53">
        <v>-0.0175298005342484</v>
      </c>
      <c r="CL321" s="53">
        <v>-0.00578339397907257</v>
      </c>
      <c r="CM321" s="53">
        <v>-0.0140143986791372</v>
      </c>
      <c r="CN321" s="53">
        <v>0.00802074559032917</v>
      </c>
      <c r="CO321" s="53">
        <v>0.0146876983344555</v>
      </c>
      <c r="CP321" s="53">
        <v>-0.00695915520191193</v>
      </c>
      <c r="CQ321" s="53">
        <v>-0.0322120636701584</v>
      </c>
      <c r="CR321" s="53">
        <v>-0.0305252484977245</v>
      </c>
      <c r="CS321" s="53">
        <v>-0.0683121830224991</v>
      </c>
      <c r="CT321" s="53">
        <v>-0.074359655380249</v>
      </c>
      <c r="CU321" s="53">
        <v>-0.0783672854304314</v>
      </c>
      <c r="CV321" s="53">
        <v>-0.0829182788729668</v>
      </c>
      <c r="CW321" s="53">
        <v>-0.0957935526967049</v>
      </c>
      <c r="CX321" s="53">
        <v>-0.102051071822643</v>
      </c>
      <c r="CY321" s="53">
        <v>-0.100324690341949</v>
      </c>
      <c r="CZ321" s="53">
        <v>-0.0656342059373856</v>
      </c>
      <c r="DA321" s="53">
        <v>0.0351292416453362</v>
      </c>
      <c r="DB321" s="53">
        <v>0.0328263156116009</v>
      </c>
      <c r="DC321" s="53">
        <v>0.0180431082844734</v>
      </c>
      <c r="DD321" s="53">
        <v>0.0185656473040581</v>
      </c>
      <c r="DE321" s="53">
        <v>0.0136832715943456</v>
      </c>
      <c r="DF321" s="53">
        <v>0.00806811451911926</v>
      </c>
      <c r="DG321" s="53">
        <v>-0.0141316298395395</v>
      </c>
      <c r="DH321" s="53">
        <v>-0.0144033599644899</v>
      </c>
      <c r="DI321" s="53">
        <v>-0.0182083062827587</v>
      </c>
      <c r="DJ321" s="53">
        <v>-0.034008864313364</v>
      </c>
      <c r="DK321" s="53">
        <v>-0.0332819595932961</v>
      </c>
      <c r="DL321" s="53">
        <v>-0.0331615619361401</v>
      </c>
      <c r="DM321" s="53">
        <v>-0.0352871716022491</v>
      </c>
      <c r="DN321" s="53">
        <v>-0.0306784119457006</v>
      </c>
      <c r="DO321" s="53">
        <v>-0.0206476841121912</v>
      </c>
      <c r="DP321" s="53">
        <v>-0.0186578892171383</v>
      </c>
      <c r="DQ321" s="53">
        <v>-0.0189687144011259</v>
      </c>
      <c r="DR321" s="53">
        <v>-0.0140279224142432</v>
      </c>
      <c r="DS321" s="53">
        <v>-0.0356384254992008</v>
      </c>
      <c r="DT321" s="53">
        <v>-0.0390682592988014</v>
      </c>
      <c r="DU321" s="53">
        <v>-0.0523819848895073</v>
      </c>
      <c r="DV321" s="53">
        <v>-0.051563773304224</v>
      </c>
      <c r="DW321" s="53">
        <v>-0.065722681581974</v>
      </c>
      <c r="DX321" s="53">
        <v>-0.0716511383652687</v>
      </c>
      <c r="DY321" s="53">
        <v>-0.0709176510572433</v>
      </c>
      <c r="DZ321" s="53">
        <v>-0.0827580317854881</v>
      </c>
      <c r="EA321" s="53">
        <v>-0.07210523635149</v>
      </c>
      <c r="EB321" s="53">
        <v>-0.0779201984405518</v>
      </c>
      <c r="EC321" s="53">
        <v>-0.0941546037793159</v>
      </c>
      <c r="ED321" s="53">
        <v>-0.0818759799003601</v>
      </c>
      <c r="EE321" s="53">
        <v>-0.0990875735878944</v>
      </c>
      <c r="EF321" s="53">
        <v>-0.108213603496552</v>
      </c>
      <c r="EG321" s="53">
        <v>-0.111094497144222</v>
      </c>
      <c r="EH321" s="53">
        <v>-0.102806441485882</v>
      </c>
      <c r="EI321" s="53">
        <v>-0.11217950284481</v>
      </c>
      <c r="EJ321" s="53">
        <v>-0.100226335227489</v>
      </c>
      <c r="EK321" s="53">
        <v>-0.0894316732883453</v>
      </c>
      <c r="EL321" s="53">
        <v>-0.0888882577419281</v>
      </c>
      <c r="EM321" s="53">
        <v>-0.0955704748630524</v>
      </c>
      <c r="EN321" s="53">
        <v>-0.0645068436861038</v>
      </c>
      <c r="EO321" s="53">
        <v>-0.0484289117157459</v>
      </c>
      <c r="EP321" s="53">
        <v>-0.0341398827731609</v>
      </c>
      <c r="EQ321" s="53">
        <v>-0.0428931340575218</v>
      </c>
      <c r="ER321" s="53">
        <v>-0.0473971627652645</v>
      </c>
      <c r="ES321" s="53">
        <v>-0.0425397902727127</v>
      </c>
      <c r="ET321" s="53">
        <v>-0.0356175787746906</v>
      </c>
      <c r="EU321" s="53">
        <v>-0.0479859970510006</v>
      </c>
      <c r="EV321" s="53">
        <v>-0.064765989780426</v>
      </c>
      <c r="EW321" s="53">
        <v>-0.0837988257408142</v>
      </c>
      <c r="EX321" s="53">
        <v>-0.100785873830318</v>
      </c>
    </row>
    <row r="322" s="53" customFormat="1" spans="1:154">
      <c r="A322" s="54">
        <v>603890</v>
      </c>
      <c r="B322" s="62">
        <v>603890</v>
      </c>
      <c r="C322" s="53" t="s">
        <v>953</v>
      </c>
      <c r="D322" s="55">
        <v>43851</v>
      </c>
      <c r="E322" s="53">
        <v>0.0299511887133121</v>
      </c>
      <c r="F322" s="53">
        <v>-0.0226760506629944</v>
      </c>
      <c r="G322" s="53">
        <v>-0.00162260979413986</v>
      </c>
      <c r="H322" s="53">
        <v>0.015605291351676</v>
      </c>
      <c r="I322" s="53">
        <v>-0.0158844143152237</v>
      </c>
      <c r="J322" s="53">
        <v>-0.0382704362273216</v>
      </c>
      <c r="K322" s="53">
        <v>-0.0510535314679146</v>
      </c>
      <c r="L322" s="53">
        <v>-0.0602651908993721</v>
      </c>
      <c r="M322" s="53">
        <v>-0.0628308802843094</v>
      </c>
      <c r="N322" s="53">
        <v>-0.0998218655586243</v>
      </c>
      <c r="O322" s="53">
        <v>-0.0874090492725372</v>
      </c>
      <c r="P322" s="53">
        <v>-0.0729113891720772</v>
      </c>
      <c r="Q322" s="53">
        <v>-0.0887615233659744</v>
      </c>
      <c r="R322" s="53">
        <v>-0.112754374742508</v>
      </c>
      <c r="S322" s="53">
        <v>-0.0909833014011383</v>
      </c>
      <c r="T322" s="53">
        <v>-0.0822379812598228</v>
      </c>
      <c r="U322" s="53">
        <v>-0.0506098829209805</v>
      </c>
      <c r="V322" s="53">
        <v>-0.0865899175405502</v>
      </c>
      <c r="W322" s="53">
        <v>-0.0666949301958084</v>
      </c>
      <c r="X322" s="53">
        <v>0.00788400508463383</v>
      </c>
      <c r="Y322" s="53">
        <v>-0.00773873319849372</v>
      </c>
      <c r="Z322" s="53">
        <v>-0.0148296989500523</v>
      </c>
      <c r="AA322" s="53">
        <v>0.0360365025699139</v>
      </c>
      <c r="AB322" s="53">
        <v>0.00224013114348054</v>
      </c>
      <c r="AC322" s="53">
        <v>-0.0103512164205313</v>
      </c>
      <c r="AD322" s="53">
        <v>-0.019014423713088</v>
      </c>
      <c r="AE322" s="53">
        <v>-0.046672161668539</v>
      </c>
      <c r="AF322" s="53">
        <v>-0.0623460598289967</v>
      </c>
      <c r="AG322" s="53">
        <v>-0.0531352832913399</v>
      </c>
      <c r="AH322" s="53">
        <v>-0.0228859186172485</v>
      </c>
      <c r="AI322" s="53">
        <v>-0.00070117088034749</v>
      </c>
      <c r="AJ322" s="53">
        <v>0.00182567769661546</v>
      </c>
      <c r="AK322" s="53">
        <v>0.0124825723469257</v>
      </c>
      <c r="AL322" s="53">
        <v>0.108393810689449</v>
      </c>
      <c r="AM322" s="53">
        <v>0.195356711745262</v>
      </c>
      <c r="AN322" s="53">
        <v>0.202970936894417</v>
      </c>
      <c r="AO322" s="53">
        <v>0.290866315364838</v>
      </c>
      <c r="AP322" s="53">
        <v>0.244587033987045</v>
      </c>
      <c r="AQ322" s="53">
        <v>0.191677019000053</v>
      </c>
      <c r="AR322" s="53">
        <v>0.273928195238113</v>
      </c>
      <c r="AS322" s="53">
        <v>0.25811293721199</v>
      </c>
      <c r="AT322" s="53">
        <v>0.306798130273819</v>
      </c>
      <c r="AU322" s="53">
        <v>0.310667365789413</v>
      </c>
      <c r="AV322" s="53">
        <v>0.30203840136528</v>
      </c>
      <c r="AW322" s="53">
        <v>0.376126497983932</v>
      </c>
      <c r="AX322" s="53">
        <v>0.452719479799271</v>
      </c>
      <c r="AY322" s="53">
        <v>0.477276921272278</v>
      </c>
      <c r="AZ322" s="53">
        <v>0.512998819351196</v>
      </c>
      <c r="BA322" s="53">
        <v>0.418189436197281</v>
      </c>
      <c r="BB322" s="53">
        <v>0.416064471006393</v>
      </c>
      <c r="BC322" s="53">
        <v>0.0126110874116421</v>
      </c>
      <c r="BD322" s="53">
        <v>-0.0171653442084789</v>
      </c>
      <c r="BE322" s="53">
        <v>-0.0216196738183498</v>
      </c>
      <c r="BF322" s="53">
        <v>-0.00966067053377628</v>
      </c>
      <c r="BG322" s="53">
        <v>-0.0381924510002136</v>
      </c>
      <c r="BH322" s="53">
        <v>-0.0620254725217819</v>
      </c>
      <c r="BI322" s="53">
        <v>-0.0559399984776974</v>
      </c>
      <c r="BJ322" s="53">
        <v>-0.0549598820507526</v>
      </c>
      <c r="BK322" s="53">
        <v>-0.0503264032304287</v>
      </c>
      <c r="BL322" s="53">
        <v>-0.0579903572797775</v>
      </c>
      <c r="BM322" s="53">
        <v>-0.0490009635686874</v>
      </c>
      <c r="BN322" s="53">
        <v>-0.0422513708472252</v>
      </c>
      <c r="BO322" s="53">
        <v>-0.0582428127527237</v>
      </c>
      <c r="BP322" s="53">
        <v>-0.0728095695376396</v>
      </c>
      <c r="BQ322" s="53">
        <v>-0.062973715364933</v>
      </c>
      <c r="BR322" s="53">
        <v>-0.0478358194231987</v>
      </c>
      <c r="BS322" s="53">
        <v>-0.0510397255420685</v>
      </c>
      <c r="BT322" s="53">
        <v>-0.0643560141324997</v>
      </c>
      <c r="BU322" s="53">
        <v>-0.0414623916149139</v>
      </c>
      <c r="BV322" s="53">
        <v>-0.0276097767055035</v>
      </c>
      <c r="BW322" s="53">
        <v>-0.0327251330018044</v>
      </c>
      <c r="BX322" s="53">
        <v>-0.0221566613763571</v>
      </c>
      <c r="BY322" s="53">
        <v>0.0074042989872396</v>
      </c>
      <c r="BZ322" s="53">
        <v>-0.0286779310554266</v>
      </c>
      <c r="CA322" s="53">
        <v>-0.0400693044066429</v>
      </c>
      <c r="CB322" s="53">
        <v>-0.0575195327401161</v>
      </c>
      <c r="CC322" s="53">
        <v>-0.0915950536727905</v>
      </c>
      <c r="CD322" s="53">
        <v>-0.103106595575809</v>
      </c>
      <c r="CE322" s="53">
        <v>-0.0935051962733269</v>
      </c>
      <c r="CF322" s="53">
        <v>-0.0828728377819061</v>
      </c>
      <c r="CG322" s="53">
        <v>-0.0597154572606087</v>
      </c>
      <c r="CH322" s="53">
        <v>-0.0523145422339439</v>
      </c>
      <c r="CI322" s="53">
        <v>-0.0362196415662766</v>
      </c>
      <c r="CJ322" s="53">
        <v>0.0651297718286514</v>
      </c>
      <c r="CK322" s="53">
        <v>0.145930141210556</v>
      </c>
      <c r="CL322" s="53">
        <v>0.155425518751144</v>
      </c>
      <c r="CM322" s="53">
        <v>0.242500796914101</v>
      </c>
      <c r="CN322" s="53">
        <v>0.201656952500343</v>
      </c>
      <c r="CO322" s="53">
        <v>0.159280002117157</v>
      </c>
      <c r="CP322" s="53">
        <v>0.218864917755127</v>
      </c>
      <c r="CQ322" s="53">
        <v>0.19981949031353</v>
      </c>
      <c r="CR322" s="53">
        <v>0.249235257506371</v>
      </c>
      <c r="CS322" s="53">
        <v>0.247646898031235</v>
      </c>
      <c r="CT322" s="53">
        <v>0.22929348051548</v>
      </c>
      <c r="CU322" s="53">
        <v>0.291785508394241</v>
      </c>
      <c r="CV322" s="53">
        <v>0.357029289007187</v>
      </c>
      <c r="CW322" s="53">
        <v>0.384984642267227</v>
      </c>
      <c r="CX322" s="53">
        <v>0.439700484275818</v>
      </c>
      <c r="CY322" s="53">
        <v>0.354160666465759</v>
      </c>
      <c r="CZ322" s="53">
        <v>0.348936557769775</v>
      </c>
      <c r="DA322" s="53">
        <v>-0.00348072499036789</v>
      </c>
      <c r="DB322" s="53">
        <v>-0.0263315327465534</v>
      </c>
      <c r="DC322" s="53">
        <v>-0.000823762267827988</v>
      </c>
      <c r="DD322" s="53">
        <v>0.00444513559341431</v>
      </c>
      <c r="DE322" s="53">
        <v>0.00148720853030682</v>
      </c>
      <c r="DF322" s="53">
        <v>0.00293421000242233</v>
      </c>
      <c r="DG322" s="53">
        <v>-0.01593435741961</v>
      </c>
      <c r="DH322" s="53">
        <v>-0.0261261332780123</v>
      </c>
      <c r="DI322" s="53">
        <v>-0.0333252996206284</v>
      </c>
      <c r="DJ322" s="53">
        <v>-0.0626523345708847</v>
      </c>
      <c r="DK322" s="53">
        <v>-0.0592289082705975</v>
      </c>
      <c r="DL322" s="53">
        <v>-0.05148084461689</v>
      </c>
      <c r="DM322" s="53">
        <v>-0.0513395369052887</v>
      </c>
      <c r="DN322" s="53">
        <v>-0.0607656389474869</v>
      </c>
      <c r="DO322" s="53">
        <v>-0.048830408602953</v>
      </c>
      <c r="DP322" s="53">
        <v>-0.0552229844033718</v>
      </c>
      <c r="DQ322" s="53">
        <v>-0.0203909836709499</v>
      </c>
      <c r="DR322" s="53">
        <v>-0.0430547297000885</v>
      </c>
      <c r="DS322" s="53">
        <v>-0.0460533648729324</v>
      </c>
      <c r="DT322" s="53">
        <v>0.0146729554980993</v>
      </c>
      <c r="DU322" s="53">
        <v>0.00416557211428881</v>
      </c>
      <c r="DV322" s="53">
        <v>-0.0134938629344106</v>
      </c>
      <c r="DW322" s="53">
        <v>0.00781137775629759</v>
      </c>
      <c r="DX322" s="53">
        <v>0.0100972363725305</v>
      </c>
      <c r="DY322" s="53">
        <v>0.00889726262539625</v>
      </c>
      <c r="DZ322" s="53">
        <v>0.0176842827349901</v>
      </c>
      <c r="EA322" s="53">
        <v>0.0241020675748587</v>
      </c>
      <c r="EB322" s="53">
        <v>0.0199397094547749</v>
      </c>
      <c r="EC322" s="53">
        <v>0.0195490848273039</v>
      </c>
      <c r="ED322" s="53">
        <v>0.0391660928726196</v>
      </c>
      <c r="EE322" s="53">
        <v>0.0381934568285942</v>
      </c>
      <c r="EF322" s="53">
        <v>0.033319391310215</v>
      </c>
      <c r="EG322" s="53">
        <v>0.0278813876211643</v>
      </c>
      <c r="EH322" s="53">
        <v>0.0224432088434696</v>
      </c>
      <c r="EI322" s="53">
        <v>0.0286057461053133</v>
      </c>
      <c r="EJ322" s="53">
        <v>0.0267245881259441</v>
      </c>
      <c r="EK322" s="53">
        <v>0.0275446958839893</v>
      </c>
      <c r="EL322" s="53">
        <v>0.0221092645078897</v>
      </c>
      <c r="EM322" s="53">
        <v>0.0115761877968907</v>
      </c>
      <c r="EN322" s="53">
        <v>0.0342424549162388</v>
      </c>
      <c r="EO322" s="53">
        <v>0.0374726206064224</v>
      </c>
      <c r="EP322" s="53">
        <v>0.0367420688271523</v>
      </c>
      <c r="EQ322" s="53">
        <v>0.0421996302902699</v>
      </c>
      <c r="ER322" s="53">
        <v>0.0519241131842136</v>
      </c>
      <c r="ES322" s="53">
        <v>0.0635201632976532</v>
      </c>
      <c r="ET322" s="53">
        <v>0.0748693570494652</v>
      </c>
      <c r="EU322" s="53">
        <v>0.0714714676141739</v>
      </c>
      <c r="EV322" s="53">
        <v>0.0524775162339211</v>
      </c>
      <c r="EW322" s="53">
        <v>0.0432079322636127</v>
      </c>
      <c r="EX322" s="53">
        <v>0.046307098120451</v>
      </c>
    </row>
    <row r="323" s="53" customFormat="1" spans="1:154">
      <c r="A323" s="54">
        <v>603920</v>
      </c>
      <c r="B323" s="62">
        <v>603920</v>
      </c>
      <c r="C323" s="53" t="s">
        <v>956</v>
      </c>
      <c r="D323" s="55">
        <v>43851</v>
      </c>
      <c r="E323" s="53">
        <v>0.138760551810265</v>
      </c>
      <c r="F323" s="53">
        <v>0.177741810679436</v>
      </c>
      <c r="G323" s="53">
        <v>0.144153863191605</v>
      </c>
      <c r="H323" s="53">
        <v>0.187083184719086</v>
      </c>
      <c r="I323" s="53">
        <v>0.0684253573417664</v>
      </c>
      <c r="J323" s="53">
        <v>0.100850969552994</v>
      </c>
      <c r="K323" s="53">
        <v>0.00479066930711269</v>
      </c>
      <c r="L323" s="53">
        <v>-0.0609879121184349</v>
      </c>
      <c r="M323" s="53">
        <v>-0.0822560042142868</v>
      </c>
      <c r="N323" s="53">
        <v>0.0223449543118477</v>
      </c>
      <c r="O323" s="53">
        <v>0.0985600277781487</v>
      </c>
      <c r="P323" s="53">
        <v>0.249997824430466</v>
      </c>
      <c r="Q323" s="53">
        <v>0.320603400468826</v>
      </c>
      <c r="R323" s="53">
        <v>0.256151616573334</v>
      </c>
      <c r="S323" s="53">
        <v>0.187711521983147</v>
      </c>
      <c r="T323" s="53">
        <v>0.243760377168655</v>
      </c>
      <c r="U323" s="53">
        <v>0.324318379163742</v>
      </c>
      <c r="V323" s="53">
        <v>0.389844596385956</v>
      </c>
      <c r="W323" s="53">
        <v>0.348965227603912</v>
      </c>
      <c r="X323" s="53">
        <v>0.271748542785645</v>
      </c>
      <c r="Y323" s="53">
        <v>0.216185227036476</v>
      </c>
      <c r="Z323" s="53">
        <v>0.168942004442215</v>
      </c>
      <c r="AA323" s="53">
        <v>0.205028086900711</v>
      </c>
      <c r="AB323" s="53">
        <v>0.169836699962616</v>
      </c>
      <c r="AC323" s="53">
        <v>0.166231080889702</v>
      </c>
      <c r="AD323" s="53">
        <v>0.138477131724358</v>
      </c>
      <c r="AE323" s="53">
        <v>0.164847522974014</v>
      </c>
      <c r="AF323" s="53">
        <v>0.11614079028368</v>
      </c>
      <c r="AG323" s="53">
        <v>0.133699283003807</v>
      </c>
      <c r="AH323" s="53">
        <v>0.108652696013451</v>
      </c>
      <c r="AI323" s="53">
        <v>0.0941253378987312</v>
      </c>
      <c r="AJ323" s="53">
        <v>0.1154780164361</v>
      </c>
      <c r="AK323" s="53">
        <v>0.0333579927682877</v>
      </c>
      <c r="AL323" s="53">
        <v>0.0334571786224842</v>
      </c>
      <c r="AM323" s="53">
        <v>0.0213947147130966</v>
      </c>
      <c r="AN323" s="53">
        <v>0.0167864710092545</v>
      </c>
      <c r="AO323" s="53">
        <v>0.0353995077311993</v>
      </c>
      <c r="AP323" s="53">
        <v>0.0123244011774659</v>
      </c>
      <c r="AQ323" s="53">
        <v>-0.00201787520200014</v>
      </c>
      <c r="AR323" s="53">
        <v>0.020102683454752</v>
      </c>
      <c r="AS323" s="53">
        <v>-0.0146858328953385</v>
      </c>
      <c r="AT323" s="53">
        <v>-0.0425602793693542</v>
      </c>
      <c r="AU323" s="53">
        <v>-0.0755896046757698</v>
      </c>
      <c r="AV323" s="53">
        <v>-0.0883578583598137</v>
      </c>
      <c r="AW323" s="53">
        <v>-0.0852606594562531</v>
      </c>
      <c r="AX323" s="53">
        <v>-0.0736211538314819</v>
      </c>
      <c r="AY323" s="53">
        <v>-0.0791529417037964</v>
      </c>
      <c r="AZ323" s="53">
        <v>-0.0873508676886559</v>
      </c>
      <c r="BA323" s="53">
        <v>-0.075115017592907</v>
      </c>
      <c r="BB323" s="53">
        <v>-0.124649904668331</v>
      </c>
      <c r="BC323" s="53">
        <v>0.138163685798645</v>
      </c>
      <c r="BD323" s="53">
        <v>0.205602750182152</v>
      </c>
      <c r="BE323" s="53">
        <v>0.165713518857956</v>
      </c>
      <c r="BF323" s="53">
        <v>0.253607183694839</v>
      </c>
      <c r="BG323" s="53">
        <v>0.162153497338295</v>
      </c>
      <c r="BH323" s="53">
        <v>0.143243938684464</v>
      </c>
      <c r="BI323" s="53">
        <v>0.0759614109992981</v>
      </c>
      <c r="BJ323" s="53">
        <v>0.102860771119595</v>
      </c>
      <c r="BK323" s="53">
        <v>0.0874539613723755</v>
      </c>
      <c r="BL323" s="53">
        <v>0.111118726432323</v>
      </c>
      <c r="BM323" s="53">
        <v>0.0954998508095741</v>
      </c>
      <c r="BN323" s="53">
        <v>0.154809683561325</v>
      </c>
      <c r="BO323" s="53">
        <v>0.14637079834938</v>
      </c>
      <c r="BP323" s="53">
        <v>0.123689576983452</v>
      </c>
      <c r="BQ323" s="53">
        <v>0.07081638276577</v>
      </c>
      <c r="BR323" s="53">
        <v>0.05013357847929</v>
      </c>
      <c r="BS323" s="53">
        <v>0.0386371910572052</v>
      </c>
      <c r="BT323" s="53">
        <v>0.0590423569083214</v>
      </c>
      <c r="BU323" s="53">
        <v>0.0167066175490618</v>
      </c>
      <c r="BV323" s="53">
        <v>-0.0460388287901878</v>
      </c>
      <c r="BW323" s="53">
        <v>-0.0886349156498909</v>
      </c>
      <c r="BX323" s="53">
        <v>-0.120561383664608</v>
      </c>
      <c r="BY323" s="53">
        <v>-0.0849004611372948</v>
      </c>
      <c r="BZ323" s="53">
        <v>-0.104216724634171</v>
      </c>
      <c r="CA323" s="53">
        <v>-0.120437100529671</v>
      </c>
      <c r="CB323" s="53">
        <v>-0.128695696592331</v>
      </c>
      <c r="CC323" s="53">
        <v>-0.139825910329819</v>
      </c>
      <c r="CD323" s="53">
        <v>-0.178491622209549</v>
      </c>
      <c r="CE323" s="53">
        <v>-0.15329647064209</v>
      </c>
      <c r="CF323" s="53">
        <v>-0.174419924616814</v>
      </c>
      <c r="CG323" s="53">
        <v>-0.182629182934761</v>
      </c>
      <c r="CH323" s="53">
        <v>-0.156823560595512</v>
      </c>
      <c r="CI323" s="53">
        <v>-0.224024176597595</v>
      </c>
      <c r="CJ323" s="53">
        <v>-0.242255464196205</v>
      </c>
      <c r="CK323" s="53">
        <v>-0.265063434839249</v>
      </c>
      <c r="CL323" s="53">
        <v>-0.265951097011566</v>
      </c>
      <c r="CM323" s="53">
        <v>-0.275385499000549</v>
      </c>
      <c r="CN323" s="53">
        <v>-0.307721644639969</v>
      </c>
      <c r="CO323" s="53">
        <v>-0.316437959671021</v>
      </c>
      <c r="CP323" s="53">
        <v>-0.294731020927429</v>
      </c>
      <c r="CQ323" s="53">
        <v>-0.312017977237701</v>
      </c>
      <c r="CR323" s="53">
        <v>-0.326120883226395</v>
      </c>
      <c r="CS323" s="53">
        <v>-0.336239159107208</v>
      </c>
      <c r="CT323" s="53">
        <v>-0.355463951826096</v>
      </c>
      <c r="CU323" s="53">
        <v>-0.345645725727081</v>
      </c>
      <c r="CV323" s="53">
        <v>-0.323570877313614</v>
      </c>
      <c r="CW323" s="53">
        <v>-0.337230235338211</v>
      </c>
      <c r="CX323" s="53">
        <v>-0.342396318912506</v>
      </c>
      <c r="CY323" s="53">
        <v>-0.340823024511337</v>
      </c>
      <c r="CZ323" s="53">
        <v>-0.352657616138458</v>
      </c>
      <c r="DA323" s="53">
        <v>0.0418694131076336</v>
      </c>
      <c r="DB323" s="53">
        <v>0.0134116066619754</v>
      </c>
      <c r="DC323" s="53">
        <v>0.0197128970175982</v>
      </c>
      <c r="DD323" s="53">
        <v>-0.0252514686435461</v>
      </c>
      <c r="DE323" s="53">
        <v>-0.0524555966258049</v>
      </c>
      <c r="DF323" s="53">
        <v>-0.0011204294860363</v>
      </c>
      <c r="DG323" s="53">
        <v>-0.0298981983214617</v>
      </c>
      <c r="DH323" s="53">
        <v>-0.122576139867306</v>
      </c>
      <c r="DI323" s="53">
        <v>-0.128437429666519</v>
      </c>
      <c r="DJ323" s="53">
        <v>-0.047501228749752</v>
      </c>
      <c r="DK323" s="53">
        <v>0.0443327203392982</v>
      </c>
      <c r="DL323" s="53">
        <v>0.136460676789284</v>
      </c>
      <c r="DM323" s="53">
        <v>0.21550515294075</v>
      </c>
      <c r="DN323" s="53">
        <v>0.173734590411186</v>
      </c>
      <c r="DO323" s="53">
        <v>0.15816767513752</v>
      </c>
      <c r="DP323" s="53">
        <v>0.234899342060089</v>
      </c>
      <c r="DQ323" s="53">
        <v>0.326953738927841</v>
      </c>
      <c r="DR323" s="53">
        <v>0.372074782848358</v>
      </c>
      <c r="DS323" s="53">
        <v>0.3735311627388</v>
      </c>
      <c r="DT323" s="53">
        <v>0.359059900045395</v>
      </c>
      <c r="DU323" s="53">
        <v>0.34609267115593</v>
      </c>
      <c r="DV323" s="53">
        <v>0.330775946378708</v>
      </c>
      <c r="DW323" s="53">
        <v>0.331201076507568</v>
      </c>
      <c r="DX323" s="53">
        <v>0.315325975418091</v>
      </c>
      <c r="DY323" s="53">
        <v>0.327940732240677</v>
      </c>
      <c r="DZ323" s="53">
        <v>0.308445364236832</v>
      </c>
      <c r="EA323" s="53">
        <v>0.345945984125137</v>
      </c>
      <c r="EB323" s="53">
        <v>0.335904955863953</v>
      </c>
      <c r="EC323" s="53">
        <v>0.32826828956604</v>
      </c>
      <c r="ED323" s="53">
        <v>0.324345141649246</v>
      </c>
      <c r="EE323" s="53">
        <v>0.318027049303055</v>
      </c>
      <c r="EF323" s="53">
        <v>0.313574135303497</v>
      </c>
      <c r="EG323" s="53">
        <v>0.298654705286026</v>
      </c>
      <c r="EH323" s="53">
        <v>0.316985189914703</v>
      </c>
      <c r="EI323" s="53">
        <v>0.327730685472488</v>
      </c>
      <c r="EJ323" s="53">
        <v>0.324010103940964</v>
      </c>
      <c r="EK323" s="53">
        <v>0.352057546377182</v>
      </c>
      <c r="EL323" s="53">
        <v>0.361318588256836</v>
      </c>
      <c r="EM323" s="53">
        <v>0.355692625045776</v>
      </c>
      <c r="EN323" s="53">
        <v>0.356106251478195</v>
      </c>
      <c r="EO323" s="53">
        <v>0.338604688644409</v>
      </c>
      <c r="EP323" s="53">
        <v>0.324833154678345</v>
      </c>
      <c r="EQ323" s="53">
        <v>0.301922112703323</v>
      </c>
      <c r="ER323" s="53">
        <v>0.308378636837006</v>
      </c>
      <c r="ES323" s="53">
        <v>0.301657617092133</v>
      </c>
      <c r="ET323" s="53">
        <v>0.291222274303436</v>
      </c>
      <c r="EU323" s="53">
        <v>0.299349844455719</v>
      </c>
      <c r="EV323" s="53">
        <v>0.296317994594574</v>
      </c>
      <c r="EW323" s="53">
        <v>0.306980550289154</v>
      </c>
      <c r="EX323" s="53">
        <v>0.269280254840851</v>
      </c>
    </row>
    <row r="324" s="53" customFormat="1" spans="1:154">
      <c r="A324" s="54">
        <v>603933</v>
      </c>
      <c r="B324" s="62">
        <v>603933</v>
      </c>
      <c r="C324" s="53" t="s">
        <v>959</v>
      </c>
      <c r="D324" s="55">
        <v>43851</v>
      </c>
      <c r="E324" s="53">
        <v>-0.0486825779080391</v>
      </c>
      <c r="F324" s="53">
        <v>-0.111451700329781</v>
      </c>
      <c r="G324" s="53">
        <v>-0.187124311923981</v>
      </c>
      <c r="H324" s="53">
        <v>-0.201501101255417</v>
      </c>
      <c r="I324" s="53">
        <v>-0.233089834451675</v>
      </c>
      <c r="J324" s="53">
        <v>-0.229480192065239</v>
      </c>
      <c r="K324" s="53">
        <v>-0.215964749455452</v>
      </c>
      <c r="L324" s="53">
        <v>-0.235408291220665</v>
      </c>
      <c r="M324" s="53">
        <v>-0.24206717312336</v>
      </c>
      <c r="N324" s="53">
        <v>-0.26588761806488</v>
      </c>
      <c r="O324" s="53">
        <v>-0.236993327736855</v>
      </c>
      <c r="P324" s="53">
        <v>-0.220071136951447</v>
      </c>
      <c r="Q324" s="53">
        <v>-0.190660506486893</v>
      </c>
      <c r="R324" s="53">
        <v>-0.235981211066246</v>
      </c>
      <c r="S324" s="53">
        <v>-0.228395342826843</v>
      </c>
      <c r="T324" s="53">
        <v>-0.215739160776138</v>
      </c>
      <c r="U324" s="53">
        <v>-0.202414929866791</v>
      </c>
      <c r="V324" s="53">
        <v>-0.194441214203835</v>
      </c>
      <c r="W324" s="53">
        <v>-0.217628821730614</v>
      </c>
      <c r="X324" s="53">
        <v>-0.199869811534882</v>
      </c>
      <c r="Y324" s="53">
        <v>-0.253708004951477</v>
      </c>
      <c r="Z324" s="53">
        <v>-0.32432347536087</v>
      </c>
      <c r="AA324" s="53">
        <v>-0.312994033098221</v>
      </c>
      <c r="AB324" s="53">
        <v>-0.316857367753983</v>
      </c>
      <c r="AC324" s="53">
        <v>-0.326345503330231</v>
      </c>
      <c r="AD324" s="53">
        <v>-0.326753735542297</v>
      </c>
      <c r="AE324" s="53">
        <v>-0.308819562196732</v>
      </c>
      <c r="AF324" s="53">
        <v>-0.350808501243591</v>
      </c>
      <c r="AG324" s="53">
        <v>-0.329265117645264</v>
      </c>
      <c r="AH324" s="53">
        <v>-0.377420604228973</v>
      </c>
      <c r="AI324" s="53">
        <v>-0.361623167991638</v>
      </c>
      <c r="AJ324" s="53">
        <v>-0.380123555660248</v>
      </c>
      <c r="AK324" s="53">
        <v>-0.41182005405426</v>
      </c>
      <c r="AL324" s="53">
        <v>-0.408533096313477</v>
      </c>
      <c r="AM324" s="53">
        <v>-0.428416848182678</v>
      </c>
      <c r="AN324" s="53">
        <v>-0.458464771509171</v>
      </c>
      <c r="AO324" s="53">
        <v>-0.467074245214462</v>
      </c>
      <c r="AP324" s="53">
        <v>-0.487803399562836</v>
      </c>
      <c r="AQ324" s="53">
        <v>-0.470195472240448</v>
      </c>
      <c r="AR324" s="53">
        <v>-0.49158850312233</v>
      </c>
      <c r="AS324" s="53">
        <v>-0.531518757343292</v>
      </c>
      <c r="AT324" s="53">
        <v>-0.525834679603577</v>
      </c>
      <c r="AU324" s="53">
        <v>-0.568581879138947</v>
      </c>
      <c r="AV324" s="53">
        <v>-0.58530992269516</v>
      </c>
      <c r="AW324" s="53">
        <v>-0.59558779001236</v>
      </c>
      <c r="AX324" s="53">
        <v>-0.551327347755432</v>
      </c>
      <c r="AY324" s="53">
        <v>-0.593091368675232</v>
      </c>
      <c r="AZ324" s="53">
        <v>-0.507256925106049</v>
      </c>
      <c r="BA324" s="53">
        <v>-0.457118421792984</v>
      </c>
      <c r="BB324" s="53">
        <v>-0.488578081130981</v>
      </c>
      <c r="BC324" s="53">
        <v>-0.0442046895623207</v>
      </c>
      <c r="BD324" s="53">
        <v>-0.0747019648551941</v>
      </c>
      <c r="BE324" s="53">
        <v>-0.1231719404459</v>
      </c>
      <c r="BF324" s="53">
        <v>-0.153663039207458</v>
      </c>
      <c r="BG324" s="53">
        <v>-0.160211399197578</v>
      </c>
      <c r="BH324" s="53">
        <v>-0.170728117227554</v>
      </c>
      <c r="BI324" s="53">
        <v>-0.1712985932827</v>
      </c>
      <c r="BJ324" s="53">
        <v>-0.177812084555626</v>
      </c>
      <c r="BK324" s="53">
        <v>-0.157291755080223</v>
      </c>
      <c r="BL324" s="53">
        <v>-0.168116495013237</v>
      </c>
      <c r="BM324" s="53">
        <v>-0.156151697039604</v>
      </c>
      <c r="BN324" s="53">
        <v>-0.112306497991085</v>
      </c>
      <c r="BO324" s="53">
        <v>-0.0939142629504204</v>
      </c>
      <c r="BP324" s="53">
        <v>-0.124354720115662</v>
      </c>
      <c r="BQ324" s="53">
        <v>-0.118261903524399</v>
      </c>
      <c r="BR324" s="53">
        <v>-0.0839844197034836</v>
      </c>
      <c r="BS324" s="53">
        <v>-0.13189223408699</v>
      </c>
      <c r="BT324" s="53">
        <v>-0.134756252169609</v>
      </c>
      <c r="BU324" s="53">
        <v>-0.137792766094208</v>
      </c>
      <c r="BV324" s="53">
        <v>-0.156253635883331</v>
      </c>
      <c r="BW324" s="53">
        <v>-0.184855848550797</v>
      </c>
      <c r="BX324" s="53">
        <v>-0.230244964361191</v>
      </c>
      <c r="BY324" s="53">
        <v>-0.219244956970215</v>
      </c>
      <c r="BZ324" s="53">
        <v>-0.219005078077316</v>
      </c>
      <c r="CA324" s="53">
        <v>-0.224291324615479</v>
      </c>
      <c r="CB324" s="53">
        <v>-0.213342860341072</v>
      </c>
      <c r="CC324" s="53">
        <v>-0.225581735372543</v>
      </c>
      <c r="CD324" s="53">
        <v>-0.249472200870514</v>
      </c>
      <c r="CE324" s="53">
        <v>-0.227914944291115</v>
      </c>
      <c r="CF324" s="53">
        <v>-0.261971324682236</v>
      </c>
      <c r="CG324" s="53">
        <v>-0.25748398900032</v>
      </c>
      <c r="CH324" s="53">
        <v>-0.270696699619293</v>
      </c>
      <c r="CI324" s="53">
        <v>-0.308978289365768</v>
      </c>
      <c r="CJ324" s="53">
        <v>-0.313299834728241</v>
      </c>
      <c r="CK324" s="53">
        <v>-0.338055551052094</v>
      </c>
      <c r="CL324" s="53">
        <v>-0.350182563066483</v>
      </c>
      <c r="CM324" s="53">
        <v>-0.342325836420059</v>
      </c>
      <c r="CN324" s="53">
        <v>-0.35393151640892</v>
      </c>
      <c r="CO324" s="53">
        <v>-0.338124990463257</v>
      </c>
      <c r="CP324" s="53">
        <v>-0.336198806762695</v>
      </c>
      <c r="CQ324" s="53">
        <v>-0.351935118436813</v>
      </c>
      <c r="CR324" s="53">
        <v>-0.346795737743378</v>
      </c>
      <c r="CS324" s="53">
        <v>-0.363624036312103</v>
      </c>
      <c r="CT324" s="53">
        <v>-0.375167787075043</v>
      </c>
      <c r="CU324" s="53">
        <v>-0.376696586608887</v>
      </c>
      <c r="CV324" s="53">
        <v>-0.371120095252991</v>
      </c>
      <c r="CW324" s="53">
        <v>-0.394138783216476</v>
      </c>
      <c r="CX324" s="53">
        <v>-0.3925901055336</v>
      </c>
      <c r="CY324" s="53">
        <v>-0.354280263185501</v>
      </c>
      <c r="CZ324" s="53">
        <v>-0.374191433191299</v>
      </c>
      <c r="DA324" s="53">
        <v>-0.0625203847885132</v>
      </c>
      <c r="DB324" s="53">
        <v>-0.0947922319173813</v>
      </c>
      <c r="DC324" s="53">
        <v>-0.121994875371456</v>
      </c>
      <c r="DD324" s="53">
        <v>-0.105880573391914</v>
      </c>
      <c r="DE324" s="53">
        <v>-0.130920931696892</v>
      </c>
      <c r="DF324" s="53">
        <v>-0.116794571280479</v>
      </c>
      <c r="DG324" s="53">
        <v>-0.102708652615547</v>
      </c>
      <c r="DH324" s="53">
        <v>-0.115638718008995</v>
      </c>
      <c r="DI324" s="53">
        <v>-0.142817914485931</v>
      </c>
      <c r="DJ324" s="53">
        <v>-0.155813634395599</v>
      </c>
      <c r="DK324" s="53">
        <v>-0.138884142041206</v>
      </c>
      <c r="DL324" s="53">
        <v>-0.165807142853737</v>
      </c>
      <c r="DM324" s="53">
        <v>-0.154788747429848</v>
      </c>
      <c r="DN324" s="53">
        <v>-0.169668987393379</v>
      </c>
      <c r="DO324" s="53">
        <v>-0.1681759506464</v>
      </c>
      <c r="DP324" s="53">
        <v>-0.189797252416611</v>
      </c>
      <c r="DQ324" s="53">
        <v>-0.128565192222595</v>
      </c>
      <c r="DR324" s="53">
        <v>-0.117727465927601</v>
      </c>
      <c r="DS324" s="53">
        <v>-0.137878552079201</v>
      </c>
      <c r="DT324" s="53">
        <v>-0.101658672094345</v>
      </c>
      <c r="DU324" s="53">
        <v>-0.126894667744637</v>
      </c>
      <c r="DV324" s="53">
        <v>-0.152121022343636</v>
      </c>
      <c r="DW324" s="53">
        <v>-0.151791602373123</v>
      </c>
      <c r="DX324" s="53">
        <v>-0.155894801020622</v>
      </c>
      <c r="DY324" s="53">
        <v>-0.160096660256386</v>
      </c>
      <c r="DZ324" s="53">
        <v>-0.171453401446342</v>
      </c>
      <c r="EA324" s="53">
        <v>-0.141280323266983</v>
      </c>
      <c r="EB324" s="53">
        <v>-0.159378796815872</v>
      </c>
      <c r="EC324" s="53">
        <v>-0.159392669796944</v>
      </c>
      <c r="ED324" s="53">
        <v>-0.173491775989532</v>
      </c>
      <c r="EE324" s="53">
        <v>-0.162181690335274</v>
      </c>
      <c r="EF324" s="53">
        <v>-0.167469337582588</v>
      </c>
      <c r="EG324" s="53">
        <v>-0.160884276032448</v>
      </c>
      <c r="EH324" s="53">
        <v>-0.15327575802803</v>
      </c>
      <c r="EI324" s="53">
        <v>-0.14840379357338</v>
      </c>
      <c r="EJ324" s="53">
        <v>-0.166324719786644</v>
      </c>
      <c r="EK324" s="53">
        <v>-0.182790920138359</v>
      </c>
      <c r="EL324" s="53">
        <v>-0.19191437959671</v>
      </c>
      <c r="EM324" s="53">
        <v>-0.190112978219986</v>
      </c>
      <c r="EN324" s="53">
        <v>-0.213432192802429</v>
      </c>
      <c r="EO324" s="53">
        <v>-0.237626135349274</v>
      </c>
      <c r="EP324" s="53">
        <v>-0.237081468105316</v>
      </c>
      <c r="EQ324" s="53">
        <v>-0.26300036907196</v>
      </c>
      <c r="ER324" s="53">
        <v>-0.268184661865234</v>
      </c>
      <c r="ES324" s="53">
        <v>-0.276933699846268</v>
      </c>
      <c r="ET324" s="53">
        <v>-0.238249763846397</v>
      </c>
      <c r="EU324" s="53">
        <v>-0.25699508190155</v>
      </c>
      <c r="EV324" s="53">
        <v>-0.172709345817566</v>
      </c>
      <c r="EW324" s="53">
        <v>-0.160880669951439</v>
      </c>
      <c r="EX324" s="53">
        <v>-0.172429129481316</v>
      </c>
    </row>
    <row r="325" s="53" customFormat="1" spans="1:154">
      <c r="A325" s="54">
        <v>603936</v>
      </c>
      <c r="B325" s="62">
        <v>603936</v>
      </c>
      <c r="C325" s="53" t="s">
        <v>962</v>
      </c>
      <c r="D325" s="55">
        <v>43851</v>
      </c>
      <c r="E325" s="53">
        <v>0.0564699955284595</v>
      </c>
      <c r="F325" s="53">
        <v>0.00881058350205421</v>
      </c>
      <c r="G325" s="53">
        <v>0.00309450924396515</v>
      </c>
      <c r="H325" s="53">
        <v>-0.0110831912606955</v>
      </c>
      <c r="I325" s="53">
        <v>-0.100112318992615</v>
      </c>
      <c r="J325" s="53">
        <v>-0.0523439794778824</v>
      </c>
      <c r="K325" s="53">
        <v>0.000738764181733131</v>
      </c>
      <c r="L325" s="53">
        <v>-0.0724668577313423</v>
      </c>
      <c r="M325" s="53">
        <v>0.0563921332359314</v>
      </c>
      <c r="N325" s="53">
        <v>0.0356748253107071</v>
      </c>
      <c r="O325" s="53">
        <v>0.0442692935466766</v>
      </c>
      <c r="P325" s="53">
        <v>0.0781360864639282</v>
      </c>
      <c r="Q325" s="53">
        <v>0.079972080886364</v>
      </c>
      <c r="R325" s="53">
        <v>0.0244035162031651</v>
      </c>
      <c r="S325" s="53">
        <v>0.0116567965596914</v>
      </c>
      <c r="T325" s="53">
        <v>-0.020294688642025</v>
      </c>
      <c r="U325" s="53">
        <v>-0.0375028215348721</v>
      </c>
      <c r="V325" s="53">
        <v>0.0266748573631048</v>
      </c>
      <c r="W325" s="53">
        <v>-0.0326724164187908</v>
      </c>
      <c r="X325" s="53">
        <v>-0.121405392885208</v>
      </c>
      <c r="Y325" s="53">
        <v>-0.145701795816422</v>
      </c>
      <c r="Z325" s="53">
        <v>-0.188642859458923</v>
      </c>
      <c r="AA325" s="53">
        <v>-0.180072948336601</v>
      </c>
      <c r="AB325" s="53">
        <v>-0.222168028354645</v>
      </c>
      <c r="AC325" s="53">
        <v>-0.21016052365303</v>
      </c>
      <c r="AD325" s="53">
        <v>-0.248005419969559</v>
      </c>
      <c r="AE325" s="53">
        <v>-0.300148874521255</v>
      </c>
      <c r="AF325" s="53">
        <v>-0.344280809164047</v>
      </c>
      <c r="AG325" s="53">
        <v>-0.335359871387482</v>
      </c>
      <c r="AH325" s="53">
        <v>-0.362885683774948</v>
      </c>
      <c r="AI325" s="53">
        <v>-0.371005654335022</v>
      </c>
      <c r="AJ325" s="53">
        <v>-0.380055129528046</v>
      </c>
      <c r="AK325" s="53">
        <v>-0.409315854310989</v>
      </c>
      <c r="AL325" s="53">
        <v>-0.410552769899368</v>
      </c>
      <c r="AM325" s="53">
        <v>-0.429207175970078</v>
      </c>
      <c r="AN325" s="53">
        <v>-0.424618989229202</v>
      </c>
      <c r="AO325" s="53">
        <v>-0.447171658277512</v>
      </c>
      <c r="AP325" s="53">
        <v>-0.474915713071823</v>
      </c>
      <c r="AQ325" s="53">
        <v>-0.484709978103638</v>
      </c>
      <c r="AR325" s="53">
        <v>-0.531533360481262</v>
      </c>
      <c r="AS325" s="53">
        <v>-0.490759700536728</v>
      </c>
      <c r="AT325" s="53">
        <v>-0.49847212433815</v>
      </c>
      <c r="AU325" s="53">
        <v>-0.507552146911621</v>
      </c>
      <c r="AV325" s="53">
        <v>-0.502165734767914</v>
      </c>
      <c r="AW325" s="53">
        <v>-0.506888926029205</v>
      </c>
      <c r="AX325" s="53">
        <v>-0.518420517444611</v>
      </c>
      <c r="AY325" s="53">
        <v>-0.519370317459106</v>
      </c>
      <c r="AZ325" s="53">
        <v>-0.575493574142456</v>
      </c>
      <c r="BA325" s="53">
        <v>-0.572873055934906</v>
      </c>
      <c r="BB325" s="53">
        <v>-0.578201472759247</v>
      </c>
      <c r="BC325" s="53">
        <v>0.0556981340050697</v>
      </c>
      <c r="BD325" s="53">
        <v>0.0313720256090164</v>
      </c>
      <c r="BE325" s="53">
        <v>0.0107163283973932</v>
      </c>
      <c r="BF325" s="53">
        <v>0.0012793205678463</v>
      </c>
      <c r="BG325" s="53">
        <v>-0.0581133663654327</v>
      </c>
      <c r="BH325" s="53">
        <v>-0.0819050297141075</v>
      </c>
      <c r="BI325" s="53">
        <v>-0.0568821765482426</v>
      </c>
      <c r="BJ325" s="53">
        <v>-0.086204819381237</v>
      </c>
      <c r="BK325" s="53">
        <v>-0.0504590086638927</v>
      </c>
      <c r="BL325" s="53">
        <v>-0.0679198727011681</v>
      </c>
      <c r="BM325" s="53">
        <v>-0.0606476925313473</v>
      </c>
      <c r="BN325" s="53">
        <v>-0.0200400128960609</v>
      </c>
      <c r="BO325" s="53">
        <v>-0.0325435101985931</v>
      </c>
      <c r="BP325" s="53">
        <v>-0.0721186026930809</v>
      </c>
      <c r="BQ325" s="53">
        <v>-0.101086154580116</v>
      </c>
      <c r="BR325" s="53">
        <v>-0.126501053571701</v>
      </c>
      <c r="BS325" s="53">
        <v>-0.159667253494263</v>
      </c>
      <c r="BT325" s="53">
        <v>-0.112985447049141</v>
      </c>
      <c r="BU325" s="53">
        <v>-0.139470160007477</v>
      </c>
      <c r="BV325" s="53">
        <v>-0.164140999317169</v>
      </c>
      <c r="BW325" s="53">
        <v>-0.174294099211693</v>
      </c>
      <c r="BX325" s="53">
        <v>-0.190133422613144</v>
      </c>
      <c r="BY325" s="53">
        <v>-0.170847535133362</v>
      </c>
      <c r="BZ325" s="53">
        <v>-0.189116612076759</v>
      </c>
      <c r="CA325" s="53">
        <v>-0.207892894744873</v>
      </c>
      <c r="CB325" s="53">
        <v>-0.234246894717216</v>
      </c>
      <c r="CC325" s="53">
        <v>-0.283068895339966</v>
      </c>
      <c r="CD325" s="53">
        <v>-0.314048618078232</v>
      </c>
      <c r="CE325" s="53">
        <v>-0.292648106813431</v>
      </c>
      <c r="CF325" s="53">
        <v>-0.319648057222366</v>
      </c>
      <c r="CG325" s="53">
        <v>-0.312099069356918</v>
      </c>
      <c r="CH325" s="53">
        <v>-0.323841005563736</v>
      </c>
      <c r="CI325" s="53">
        <v>-0.34361919760704</v>
      </c>
      <c r="CJ325" s="53">
        <v>-0.346273720264435</v>
      </c>
      <c r="CK325" s="53">
        <v>-0.360575765371323</v>
      </c>
      <c r="CL325" s="53">
        <v>-0.369636029005051</v>
      </c>
      <c r="CM325" s="53">
        <v>-0.393732666969299</v>
      </c>
      <c r="CN325" s="53">
        <v>-0.42156857252121</v>
      </c>
      <c r="CO325" s="53">
        <v>-0.405247658491135</v>
      </c>
      <c r="CP325" s="53">
        <v>-0.415615409612656</v>
      </c>
      <c r="CQ325" s="53">
        <v>-0.410824537277222</v>
      </c>
      <c r="CR325" s="53">
        <v>-0.418229311704636</v>
      </c>
      <c r="CS325" s="53">
        <v>-0.426567018032074</v>
      </c>
      <c r="CT325" s="53">
        <v>-0.432195901870728</v>
      </c>
      <c r="CU325" s="53">
        <v>-0.429645717144012</v>
      </c>
      <c r="CV325" s="53">
        <v>-0.428919941186905</v>
      </c>
      <c r="CW325" s="53">
        <v>-0.447008609771729</v>
      </c>
      <c r="CX325" s="53">
        <v>-0.468288987874985</v>
      </c>
      <c r="CY325" s="53">
        <v>-0.470858603715897</v>
      </c>
      <c r="CZ325" s="53">
        <v>-0.486849725246429</v>
      </c>
      <c r="DA325" s="53">
        <v>-0.0139810033142567</v>
      </c>
      <c r="DB325" s="53">
        <v>-0.0373143069446087</v>
      </c>
      <c r="DC325" s="53">
        <v>-0.0223746821284294</v>
      </c>
      <c r="DD325" s="53">
        <v>-0.0271153748035431</v>
      </c>
      <c r="DE325" s="53">
        <v>-0.0567518174648285</v>
      </c>
      <c r="DF325" s="53">
        <v>0.0148081853985786</v>
      </c>
      <c r="DG325" s="53">
        <v>0.0428680777549744</v>
      </c>
      <c r="DH325" s="53">
        <v>-0.00101490318775177</v>
      </c>
      <c r="DI325" s="53">
        <v>0.092098280787468</v>
      </c>
      <c r="DJ325" s="53">
        <v>0.0888418406248093</v>
      </c>
      <c r="DK325" s="53">
        <v>0.0901641249656677</v>
      </c>
      <c r="DL325" s="53">
        <v>0.0834232345223427</v>
      </c>
      <c r="DM325" s="53">
        <v>0.0977627262473106</v>
      </c>
      <c r="DN325" s="53">
        <v>0.0817692577838898</v>
      </c>
      <c r="DO325" s="53">
        <v>0.0979900881648064</v>
      </c>
      <c r="DP325" s="53">
        <v>0.0914535075426102</v>
      </c>
      <c r="DQ325" s="53">
        <v>0.107411570847034</v>
      </c>
      <c r="DR325" s="53">
        <v>0.124907441437244</v>
      </c>
      <c r="DS325" s="53">
        <v>0.0920448824763298</v>
      </c>
      <c r="DT325" s="53">
        <v>0.0279827453196049</v>
      </c>
      <c r="DU325" s="53">
        <v>0.0138394413515925</v>
      </c>
      <c r="DV325" s="53">
        <v>-0.0132623026147485</v>
      </c>
      <c r="DW325" s="53">
        <v>-0.0239782705903053</v>
      </c>
      <c r="DX325" s="53">
        <v>-0.0478042811155319</v>
      </c>
      <c r="DY325" s="53">
        <v>-0.0170204937458038</v>
      </c>
      <c r="DZ325" s="53">
        <v>-0.028511393815279</v>
      </c>
      <c r="EA325" s="53">
        <v>-0.0318328477442265</v>
      </c>
      <c r="EB325" s="53">
        <v>-0.0449850484728813</v>
      </c>
      <c r="EC325" s="53">
        <v>-0.0574646256864071</v>
      </c>
      <c r="ED325" s="53">
        <v>-0.0579905025660992</v>
      </c>
      <c r="EE325" s="53">
        <v>-0.0736594498157501</v>
      </c>
      <c r="EF325" s="53">
        <v>-0.0709669962525368</v>
      </c>
      <c r="EG325" s="53">
        <v>-0.0804495066404343</v>
      </c>
      <c r="EH325" s="53">
        <v>-0.07903191447258</v>
      </c>
      <c r="EI325" s="53">
        <v>-0.0833842754364014</v>
      </c>
      <c r="EJ325" s="53">
        <v>-0.0697358027100563</v>
      </c>
      <c r="EK325" s="53">
        <v>-0.0681918412446976</v>
      </c>
      <c r="EL325" s="53">
        <v>-0.0680999979376793</v>
      </c>
      <c r="EM325" s="53">
        <v>-0.0942151993513107</v>
      </c>
      <c r="EN325" s="53">
        <v>-0.130670815706253</v>
      </c>
      <c r="EO325" s="53">
        <v>-0.0946880280971527</v>
      </c>
      <c r="EP325" s="53">
        <v>-0.0949956700205803</v>
      </c>
      <c r="EQ325" s="53">
        <v>-0.09573794901371</v>
      </c>
      <c r="ER325" s="53">
        <v>-0.0847227349877357</v>
      </c>
      <c r="ES325" s="53">
        <v>-0.0919960886240005</v>
      </c>
      <c r="ET325" s="53">
        <v>-0.104253455996513</v>
      </c>
      <c r="EU325" s="53">
        <v>-0.0871145650744438</v>
      </c>
      <c r="EV325" s="53">
        <v>-0.121957458555698</v>
      </c>
      <c r="EW325" s="53">
        <v>-0.116767324507236</v>
      </c>
      <c r="EX325" s="53">
        <v>-0.106104597449303</v>
      </c>
    </row>
    <row r="326" s="53" customFormat="1" spans="1:154">
      <c r="A326" s="54">
        <v>603986</v>
      </c>
      <c r="B326" s="62">
        <v>603986</v>
      </c>
      <c r="C326" s="53" t="s">
        <v>965</v>
      </c>
      <c r="D326" s="55">
        <v>43851</v>
      </c>
      <c r="E326" s="53">
        <v>0.102909602224827</v>
      </c>
      <c r="F326" s="53">
        <v>0.118596844375134</v>
      </c>
      <c r="G326" s="53">
        <v>0.0841053575277328</v>
      </c>
      <c r="H326" s="53">
        <v>0.131448999047279</v>
      </c>
      <c r="I326" s="53">
        <v>0.0776953101158142</v>
      </c>
      <c r="J326" s="53">
        <v>0.0718768388032913</v>
      </c>
      <c r="K326" s="53">
        <v>0.154526919126511</v>
      </c>
      <c r="L326" s="53">
        <v>0.127074018120766</v>
      </c>
      <c r="M326" s="53">
        <v>0.13716933131218</v>
      </c>
      <c r="N326" s="53">
        <v>0.0501676388084888</v>
      </c>
      <c r="O326" s="53">
        <v>0.171328872442245</v>
      </c>
      <c r="P326" s="53">
        <v>0.146836847066879</v>
      </c>
      <c r="Q326" s="53">
        <v>0.16260489821434</v>
      </c>
      <c r="R326" s="53">
        <v>0.142455324530602</v>
      </c>
      <c r="S326" s="53">
        <v>0.223278254270554</v>
      </c>
      <c r="T326" s="53">
        <v>0.245513513684273</v>
      </c>
      <c r="U326" s="53">
        <v>0.233317732810974</v>
      </c>
      <c r="V326" s="53">
        <v>0.298075616359711</v>
      </c>
      <c r="W326" s="53">
        <v>0.386931955814362</v>
      </c>
      <c r="X326" s="53">
        <v>0.321299254894257</v>
      </c>
      <c r="Y326" s="53">
        <v>0.233805909752846</v>
      </c>
      <c r="Z326" s="53">
        <v>0.283919453620911</v>
      </c>
      <c r="AA326" s="53">
        <v>0.22118553519249</v>
      </c>
      <c r="AB326" s="53">
        <v>0.162113100290298</v>
      </c>
      <c r="AC326" s="53">
        <v>0.0752358660101891</v>
      </c>
      <c r="AD326" s="53">
        <v>0.0025201418902725</v>
      </c>
      <c r="AE326" s="53">
        <v>0.0329269953072071</v>
      </c>
      <c r="AF326" s="53">
        <v>0.0145468479022384</v>
      </c>
      <c r="AG326" s="53">
        <v>0.0251416526734829</v>
      </c>
      <c r="AH326" s="53">
        <v>-0.00115910195745528</v>
      </c>
      <c r="AI326" s="53">
        <v>0.0501314103603363</v>
      </c>
      <c r="AJ326" s="53">
        <v>0.094990149140358</v>
      </c>
      <c r="AK326" s="53">
        <v>0.0686190351843834</v>
      </c>
      <c r="AL326" s="53">
        <v>0.118462190032005</v>
      </c>
      <c r="AM326" s="53">
        <v>0.118108838796616</v>
      </c>
      <c r="AN326" s="53">
        <v>0.113670945167542</v>
      </c>
      <c r="AO326" s="53">
        <v>0.0828077644109726</v>
      </c>
      <c r="AP326" s="53">
        <v>0.0455831326544285</v>
      </c>
      <c r="AQ326" s="53">
        <v>0.0194413289427757</v>
      </c>
      <c r="AR326" s="53">
        <v>0.029415637254715</v>
      </c>
      <c r="AS326" s="53">
        <v>0.00151048565749079</v>
      </c>
      <c r="AT326" s="53">
        <v>0.0306661985814571</v>
      </c>
      <c r="AU326" s="53">
        <v>0.0330932624638081</v>
      </c>
      <c r="AV326" s="53">
        <v>-0.0265749096870422</v>
      </c>
      <c r="AW326" s="53">
        <v>-0.0359336137771606</v>
      </c>
      <c r="AX326" s="53">
        <v>-0.0296523533761501</v>
      </c>
      <c r="AY326" s="53">
        <v>-0.0578020177781582</v>
      </c>
      <c r="AZ326" s="53">
        <v>-0.0210079196840525</v>
      </c>
      <c r="BA326" s="53">
        <v>-0.03116843290627</v>
      </c>
      <c r="BB326" s="53">
        <v>-0.0583628416061401</v>
      </c>
      <c r="BC326" s="53">
        <v>0.0373970493674278</v>
      </c>
      <c r="BD326" s="53">
        <v>0.0528125911951065</v>
      </c>
      <c r="BE326" s="53">
        <v>0.0395651906728745</v>
      </c>
      <c r="BF326" s="53">
        <v>0.0962527170777321</v>
      </c>
      <c r="BG326" s="53">
        <v>0.0647318661212921</v>
      </c>
      <c r="BH326" s="53">
        <v>0.0225105043500662</v>
      </c>
      <c r="BI326" s="53">
        <v>0.0356913208961487</v>
      </c>
      <c r="BJ326" s="53">
        <v>-0.00790752843022346</v>
      </c>
      <c r="BK326" s="53">
        <v>-0.0153262121602893</v>
      </c>
      <c r="BL326" s="53">
        <v>-0.0179300382733345</v>
      </c>
      <c r="BM326" s="53">
        <v>0.0847670957446098</v>
      </c>
      <c r="BN326" s="53">
        <v>0.0557025074958801</v>
      </c>
      <c r="BO326" s="53">
        <v>0.0273076295852661</v>
      </c>
      <c r="BP326" s="53">
        <v>0.0245512165129185</v>
      </c>
      <c r="BQ326" s="53">
        <v>0.0728418007493019</v>
      </c>
      <c r="BR326" s="53">
        <v>0.134106025099754</v>
      </c>
      <c r="BS326" s="53">
        <v>0.152896612882614</v>
      </c>
      <c r="BT326" s="53">
        <v>0.130912110209465</v>
      </c>
      <c r="BU326" s="53">
        <v>0.175531059503555</v>
      </c>
      <c r="BV326" s="53">
        <v>0.158820539712906</v>
      </c>
      <c r="BW326" s="53">
        <v>0.063865102827549</v>
      </c>
      <c r="BX326" s="53">
        <v>0.158201903104782</v>
      </c>
      <c r="BY326" s="53">
        <v>0.0929855853319168</v>
      </c>
      <c r="BZ326" s="53">
        <v>0.0577185600996017</v>
      </c>
      <c r="CA326" s="53">
        <v>-0.0172993466258049</v>
      </c>
      <c r="CB326" s="53">
        <v>-0.0299283694475889</v>
      </c>
      <c r="CC326" s="53">
        <v>-0.0412452556192875</v>
      </c>
      <c r="CD326" s="53">
        <v>-0.0697826072573662</v>
      </c>
      <c r="CE326" s="53">
        <v>-0.0519640259444714</v>
      </c>
      <c r="CF326" s="53">
        <v>-0.100650005042553</v>
      </c>
      <c r="CG326" s="53">
        <v>-0.0515376850962639</v>
      </c>
      <c r="CH326" s="53">
        <v>-0.0149994930252433</v>
      </c>
      <c r="CI326" s="53">
        <v>-0.0427502393722534</v>
      </c>
      <c r="CJ326" s="53">
        <v>-0.0280585996806622</v>
      </c>
      <c r="CK326" s="53">
        <v>-0.0559424050152302</v>
      </c>
      <c r="CL326" s="53">
        <v>-0.0615987591445446</v>
      </c>
      <c r="CM326" s="53">
        <v>-0.0937853455543518</v>
      </c>
      <c r="CN326" s="53">
        <v>-0.145488709211349</v>
      </c>
      <c r="CO326" s="53">
        <v>-0.188613250851631</v>
      </c>
      <c r="CP326" s="53">
        <v>-0.201298430562019</v>
      </c>
      <c r="CQ326" s="53">
        <v>-0.223154351115227</v>
      </c>
      <c r="CR326" s="53">
        <v>-0.194756224751472</v>
      </c>
      <c r="CS326" s="53">
        <v>-0.150130435824394</v>
      </c>
      <c r="CT326" s="53">
        <v>-0.213031202554703</v>
      </c>
      <c r="CU326" s="53">
        <v>-0.21768182516098</v>
      </c>
      <c r="CV326" s="53">
        <v>-0.167667046189308</v>
      </c>
      <c r="CW326" s="53">
        <v>-0.206384047865868</v>
      </c>
      <c r="CX326" s="53">
        <v>-0.227432042360306</v>
      </c>
      <c r="CY326" s="53">
        <v>-0.211944654583931</v>
      </c>
      <c r="CZ326" s="53">
        <v>-0.257660925388336</v>
      </c>
      <c r="DA326" s="53">
        <v>0.0513826534152031</v>
      </c>
      <c r="DB326" s="53">
        <v>0.0516543537378311</v>
      </c>
      <c r="DC326" s="53">
        <v>0.0304102674126625</v>
      </c>
      <c r="DD326" s="53">
        <v>0.0210663769394159</v>
      </c>
      <c r="DE326" s="53">
        <v>-0.00116645894013345</v>
      </c>
      <c r="DF326" s="53">
        <v>0.0352364331483841</v>
      </c>
      <c r="DG326" s="53">
        <v>0.104705698788166</v>
      </c>
      <c r="DH326" s="53">
        <v>0.120851643383503</v>
      </c>
      <c r="DI326" s="53">
        <v>0.138365641236305</v>
      </c>
      <c r="DJ326" s="53">
        <v>0.0539677776396275</v>
      </c>
      <c r="DK326" s="53">
        <v>0.0724318847060204</v>
      </c>
      <c r="DL326" s="53">
        <v>0.0770044401288033</v>
      </c>
      <c r="DM326" s="53">
        <v>0.121167369186878</v>
      </c>
      <c r="DN326" s="53">
        <v>0.103774197399616</v>
      </c>
      <c r="DO326" s="53">
        <v>0.136306554079056</v>
      </c>
      <c r="DP326" s="53">
        <v>0.0972775816917419</v>
      </c>
      <c r="DQ326" s="53">
        <v>0.0662912055850029</v>
      </c>
      <c r="DR326" s="53">
        <v>0.153033599257469</v>
      </c>
      <c r="DS326" s="53">
        <v>0.197271004319191</v>
      </c>
      <c r="DT326" s="53">
        <v>0.148348808288574</v>
      </c>
      <c r="DU326" s="53">
        <v>0.155810907483101</v>
      </c>
      <c r="DV326" s="53">
        <v>0.111587665975094</v>
      </c>
      <c r="DW326" s="53">
        <v>0.114070057868958</v>
      </c>
      <c r="DX326" s="53">
        <v>0.0902646332979202</v>
      </c>
      <c r="DY326" s="53">
        <v>0.0784053057432175</v>
      </c>
      <c r="DZ326" s="53">
        <v>0.018318610265851</v>
      </c>
      <c r="EA326" s="53">
        <v>0.0600423477590084</v>
      </c>
      <c r="EB326" s="53">
        <v>0.0701995491981506</v>
      </c>
      <c r="EC326" s="53">
        <v>0.0629757791757584</v>
      </c>
      <c r="ED326" s="53">
        <v>0.0853610038757324</v>
      </c>
      <c r="EE326" s="53">
        <v>0.0875391960144043</v>
      </c>
      <c r="EF326" s="53">
        <v>0.0958597362041473</v>
      </c>
      <c r="EG326" s="53">
        <v>0.0972393751144409</v>
      </c>
      <c r="EH326" s="53">
        <v>0.132390886545181</v>
      </c>
      <c r="EI326" s="53">
        <v>0.159921333193779</v>
      </c>
      <c r="EJ326" s="53">
        <v>0.1611398011446</v>
      </c>
      <c r="EK326" s="53">
        <v>0.162463217973709</v>
      </c>
      <c r="EL326" s="53">
        <v>0.176941946148872</v>
      </c>
      <c r="EM326" s="53">
        <v>0.193924680352211</v>
      </c>
      <c r="EN326" s="53">
        <v>0.216584160923958</v>
      </c>
      <c r="EO326" s="53">
        <v>0.210534945130348</v>
      </c>
      <c r="EP326" s="53">
        <v>0.211292535066605</v>
      </c>
      <c r="EQ326" s="53">
        <v>0.169093787670135</v>
      </c>
      <c r="ER326" s="53">
        <v>0.172326385974884</v>
      </c>
      <c r="ES326" s="53">
        <v>0.167618319392204</v>
      </c>
      <c r="ET326" s="53">
        <v>0.123884789645672</v>
      </c>
      <c r="EU326" s="53">
        <v>0.134452119469643</v>
      </c>
      <c r="EV326" s="53">
        <v>0.192294210195541</v>
      </c>
      <c r="EW326" s="53">
        <v>0.16664631664753</v>
      </c>
      <c r="EX326" s="53">
        <v>0.185168161988258</v>
      </c>
    </row>
    <row r="327" s="53" customFormat="1" spans="1:154">
      <c r="A327" s="54">
        <v>603989</v>
      </c>
      <c r="B327" s="62">
        <v>603989</v>
      </c>
      <c r="C327" s="53" t="s">
        <v>968</v>
      </c>
      <c r="D327" s="55">
        <v>43851</v>
      </c>
      <c r="E327" s="53">
        <v>0.0732028931379318</v>
      </c>
      <c r="F327" s="53">
        <v>0.0898173451423645</v>
      </c>
      <c r="G327" s="53">
        <v>0.0514894798398018</v>
      </c>
      <c r="H327" s="53">
        <v>0.154346436262131</v>
      </c>
      <c r="I327" s="53">
        <v>0.0889381915330887</v>
      </c>
      <c r="J327" s="53">
        <v>0.126416176557541</v>
      </c>
      <c r="K327" s="53">
        <v>0.143382057547569</v>
      </c>
      <c r="L327" s="53">
        <v>0.153064534068108</v>
      </c>
      <c r="M327" s="53">
        <v>0.149579018354416</v>
      </c>
      <c r="N327" s="53">
        <v>0.153381496667862</v>
      </c>
      <c r="O327" s="53">
        <v>0.171263560652733</v>
      </c>
      <c r="P327" s="53">
        <v>0.261141717433929</v>
      </c>
      <c r="Q327" s="53">
        <v>0.257827639579773</v>
      </c>
      <c r="R327" s="53">
        <v>0.237912833690643</v>
      </c>
      <c r="S327" s="53">
        <v>0.231792166829109</v>
      </c>
      <c r="T327" s="53">
        <v>0.205764025449753</v>
      </c>
      <c r="U327" s="53">
        <v>0.189670503139496</v>
      </c>
      <c r="V327" s="53">
        <v>0.255317389965057</v>
      </c>
      <c r="W327" s="53">
        <v>0.283336579799652</v>
      </c>
      <c r="X327" s="53">
        <v>0.236240848898888</v>
      </c>
      <c r="Y327" s="53">
        <v>0.214078009128571</v>
      </c>
      <c r="Z327" s="53">
        <v>0.212181285023689</v>
      </c>
      <c r="AA327" s="53">
        <v>0.257005840539932</v>
      </c>
      <c r="AB327" s="53">
        <v>0.268271327018738</v>
      </c>
      <c r="AC327" s="53">
        <v>0.211967602372169</v>
      </c>
      <c r="AD327" s="53">
        <v>0.182589367032051</v>
      </c>
      <c r="AE327" s="53">
        <v>0.200746148824692</v>
      </c>
      <c r="AF327" s="53">
        <v>0.166498303413391</v>
      </c>
      <c r="AG327" s="53">
        <v>0.164269208908081</v>
      </c>
      <c r="AH327" s="53">
        <v>0.163734272122383</v>
      </c>
      <c r="AI327" s="53">
        <v>0.139080703258514</v>
      </c>
      <c r="AJ327" s="53">
        <v>0.124694183468819</v>
      </c>
      <c r="AK327" s="53">
        <v>0.122898608446121</v>
      </c>
      <c r="AL327" s="53">
        <v>0.13176017999649</v>
      </c>
      <c r="AM327" s="53">
        <v>0.2081288844347</v>
      </c>
      <c r="AN327" s="53">
        <v>0.264969944953918</v>
      </c>
      <c r="AO327" s="53">
        <v>0.245917841792107</v>
      </c>
      <c r="AP327" s="53">
        <v>0.199961572885513</v>
      </c>
      <c r="AQ327" s="53">
        <v>0.195600464940071</v>
      </c>
      <c r="AR327" s="53">
        <v>0.222096964716911</v>
      </c>
      <c r="AS327" s="53">
        <v>0.229370966553688</v>
      </c>
      <c r="AT327" s="53">
        <v>0.217189893126488</v>
      </c>
      <c r="AU327" s="53">
        <v>0.213734105229378</v>
      </c>
      <c r="AV327" s="53">
        <v>0.237011387944221</v>
      </c>
      <c r="AW327" s="53">
        <v>0.304323047399521</v>
      </c>
      <c r="AX327" s="53">
        <v>0.400505900382996</v>
      </c>
      <c r="AY327" s="53">
        <v>0.378034919500351</v>
      </c>
      <c r="AZ327" s="53">
        <v>0.352918297052383</v>
      </c>
      <c r="BA327" s="53">
        <v>0.321290105581284</v>
      </c>
      <c r="BB327" s="53">
        <v>0.334479361772537</v>
      </c>
      <c r="BC327" s="53">
        <v>0.00569148268550634</v>
      </c>
      <c r="BD327" s="53">
        <v>-0.0107316514477134</v>
      </c>
      <c r="BE327" s="53">
        <v>-0.046013668179512</v>
      </c>
      <c r="BF327" s="53">
        <v>0.0238150898367167</v>
      </c>
      <c r="BG327" s="53">
        <v>-0.0208785440772772</v>
      </c>
      <c r="BH327" s="53">
        <v>-0.0387687049806118</v>
      </c>
      <c r="BI327" s="53">
        <v>-0.0192321110516787</v>
      </c>
      <c r="BJ327" s="53">
        <v>0.0124558219686151</v>
      </c>
      <c r="BK327" s="53">
        <v>-0.00429222825914621</v>
      </c>
      <c r="BL327" s="53">
        <v>0.000102863879874349</v>
      </c>
      <c r="BM327" s="53">
        <v>0.00700338929891586</v>
      </c>
      <c r="BN327" s="53">
        <v>0.0757960602641106</v>
      </c>
      <c r="BO327" s="53">
        <v>0.0779511705040932</v>
      </c>
      <c r="BP327" s="53">
        <v>0.0769124999642372</v>
      </c>
      <c r="BQ327" s="53">
        <v>0.0407684408128262</v>
      </c>
      <c r="BR327" s="53">
        <v>0.0263281781226397</v>
      </c>
      <c r="BS327" s="53">
        <v>0.0185328461229801</v>
      </c>
      <c r="BT327" s="53">
        <v>0.0434756129980087</v>
      </c>
      <c r="BU327" s="53">
        <v>0.0562108941376209</v>
      </c>
      <c r="BV327" s="53">
        <v>-0.00893792137503624</v>
      </c>
      <c r="BW327" s="53">
        <v>-0.0124484626576304</v>
      </c>
      <c r="BX327" s="53">
        <v>-0.0121322674676776</v>
      </c>
      <c r="BY327" s="53">
        <v>-0.00236805831082165</v>
      </c>
      <c r="BZ327" s="53">
        <v>0.0319250486791134</v>
      </c>
      <c r="CA327" s="53">
        <v>-0.0128685040399432</v>
      </c>
      <c r="CB327" s="53">
        <v>-0.0479734353721142</v>
      </c>
      <c r="CC327" s="53">
        <v>-0.0385601967573166</v>
      </c>
      <c r="CD327" s="53">
        <v>-0.0735163167119026</v>
      </c>
      <c r="CE327" s="53">
        <v>-0.0775183811783791</v>
      </c>
      <c r="CF327" s="53">
        <v>-0.0810090079903603</v>
      </c>
      <c r="CG327" s="53">
        <v>-0.0780004411935806</v>
      </c>
      <c r="CH327" s="53">
        <v>-0.0786125510931015</v>
      </c>
      <c r="CI327" s="53">
        <v>-0.107581607997417</v>
      </c>
      <c r="CJ327" s="53">
        <v>-0.0665564760565758</v>
      </c>
      <c r="CK327" s="53">
        <v>-0.0687625557184219</v>
      </c>
      <c r="CL327" s="53">
        <v>-0.0380212776362896</v>
      </c>
      <c r="CM327" s="53">
        <v>-0.0483690015971661</v>
      </c>
      <c r="CN327" s="53">
        <v>-0.0923430621623993</v>
      </c>
      <c r="CO327" s="53">
        <v>-0.0875025391578674</v>
      </c>
      <c r="CP327" s="53">
        <v>-0.0786030367016792</v>
      </c>
      <c r="CQ327" s="53">
        <v>-0.0951141491532326</v>
      </c>
      <c r="CR327" s="53">
        <v>-0.106706865131855</v>
      </c>
      <c r="CS327" s="53">
        <v>-0.120314382016659</v>
      </c>
      <c r="CT327" s="53">
        <v>-0.0939150676131248</v>
      </c>
      <c r="CU327" s="53">
        <v>-0.0409181676805019</v>
      </c>
      <c r="CV327" s="53">
        <v>0.00578283611685038</v>
      </c>
      <c r="CW327" s="53">
        <v>-0.00912319589406252</v>
      </c>
      <c r="CX327" s="53">
        <v>-0.0159785579890013</v>
      </c>
      <c r="CY327" s="53">
        <v>-0.0412165597081184</v>
      </c>
      <c r="CZ327" s="53">
        <v>-0.031892716884613</v>
      </c>
      <c r="DA327" s="53">
        <v>0.0747646316885948</v>
      </c>
      <c r="DB327" s="53">
        <v>0.107802219688892</v>
      </c>
      <c r="DC327" s="53">
        <v>0.104756370186806</v>
      </c>
      <c r="DD327" s="53">
        <v>0.137784570455551</v>
      </c>
      <c r="DE327" s="53">
        <v>0.117069959640503</v>
      </c>
      <c r="DF327" s="53">
        <v>0.172438099980354</v>
      </c>
      <c r="DG327" s="53">
        <v>0.169867396354675</v>
      </c>
      <c r="DH327" s="53">
        <v>0.147861927747726</v>
      </c>
      <c r="DI327" s="53">
        <v>0.161124467849731</v>
      </c>
      <c r="DJ327" s="53">
        <v>0.160531848669052</v>
      </c>
      <c r="DK327" s="53">
        <v>0.171513393521309</v>
      </c>
      <c r="DL327" s="53">
        <v>0.192598879337311</v>
      </c>
      <c r="DM327" s="53">
        <v>0.187129691243172</v>
      </c>
      <c r="DN327" s="53">
        <v>0.168253555893898</v>
      </c>
      <c r="DO327" s="53">
        <v>0.198276951909065</v>
      </c>
      <c r="DP327" s="53">
        <v>0.186689078807831</v>
      </c>
      <c r="DQ327" s="53">
        <v>0.178390875458717</v>
      </c>
      <c r="DR327" s="53">
        <v>0.219095006585121</v>
      </c>
      <c r="DS327" s="53">
        <v>0.234378904104233</v>
      </c>
      <c r="DT327" s="53">
        <v>0.252431988716125</v>
      </c>
      <c r="DU327" s="53">
        <v>0.233779698610306</v>
      </c>
      <c r="DV327" s="53">
        <v>0.231566771864891</v>
      </c>
      <c r="DW327" s="53">
        <v>0.266627132892609</v>
      </c>
      <c r="DX327" s="53">
        <v>0.243599504232407</v>
      </c>
      <c r="DY327" s="53">
        <v>0.232089340686798</v>
      </c>
      <c r="DZ327" s="53">
        <v>0.237816035747528</v>
      </c>
      <c r="EA327" s="53">
        <v>0.246559575200081</v>
      </c>
      <c r="EB327" s="53">
        <v>0.247267842292786</v>
      </c>
      <c r="EC327" s="53">
        <v>0.249040812253952</v>
      </c>
      <c r="ED327" s="53">
        <v>0.251996517181396</v>
      </c>
      <c r="EE327" s="53">
        <v>0.224334374070168</v>
      </c>
      <c r="EF327" s="53">
        <v>0.210559964179993</v>
      </c>
      <c r="EG327" s="53">
        <v>0.237733438611031</v>
      </c>
      <c r="EH327" s="53">
        <v>0.205569878220558</v>
      </c>
      <c r="EI327" s="53">
        <v>0.284144669771194</v>
      </c>
      <c r="EJ327" s="53">
        <v>0.31024444103241</v>
      </c>
      <c r="EK327" s="53">
        <v>0.301540076732635</v>
      </c>
      <c r="EL327" s="53">
        <v>0.299557864665985</v>
      </c>
      <c r="EM327" s="53">
        <v>0.29035621881485</v>
      </c>
      <c r="EN327" s="53">
        <v>0.307953238487244</v>
      </c>
      <c r="EO327" s="53">
        <v>0.331738352775574</v>
      </c>
      <c r="EP327" s="53">
        <v>0.331149995326996</v>
      </c>
      <c r="EQ327" s="53">
        <v>0.341301709413528</v>
      </c>
      <c r="ER327" s="53">
        <v>0.338179677724838</v>
      </c>
      <c r="ES327" s="53">
        <v>0.352494448423386</v>
      </c>
      <c r="ET327" s="53">
        <v>0.40197628736496</v>
      </c>
      <c r="EU327" s="53">
        <v>0.394411325454712</v>
      </c>
      <c r="EV327" s="53">
        <v>0.376150071620941</v>
      </c>
      <c r="EW327" s="53">
        <v>0.369759887456894</v>
      </c>
      <c r="EX327" s="53">
        <v>0.373625308275223</v>
      </c>
    </row>
    <row r="328" s="53" customFormat="1" spans="1:154">
      <c r="A328" s="54">
        <v>688002</v>
      </c>
      <c r="B328" s="62">
        <v>688002</v>
      </c>
      <c r="C328" s="53" t="s">
        <v>1215</v>
      </c>
      <c r="D328" s="55">
        <v>43851</v>
      </c>
      <c r="E328" s="53">
        <v>-0.0406948775053024</v>
      </c>
      <c r="F328" s="53">
        <v>-0.0192109495401382</v>
      </c>
      <c r="G328" s="53">
        <v>-0.383127778768539</v>
      </c>
      <c r="H328" s="53">
        <v>-0.667942583560944</v>
      </c>
      <c r="I328" s="53">
        <v>-0.325631737709045</v>
      </c>
      <c r="J328" s="53">
        <v>-0.271375149488449</v>
      </c>
      <c r="K328" s="53">
        <v>-0.22602704167366</v>
      </c>
      <c r="L328" s="53">
        <v>-0.0589856803417206</v>
      </c>
      <c r="M328" s="53">
        <v>-0.305096805095673</v>
      </c>
      <c r="N328" s="53">
        <v>-0.204121485352516</v>
      </c>
      <c r="O328" s="53">
        <v>-0.225763738155365</v>
      </c>
      <c r="P328" s="53">
        <v>-0.233964055776596</v>
      </c>
      <c r="Q328" s="53">
        <v>0.00760872848331928</v>
      </c>
      <c r="R328" s="53">
        <v>0.180649474263191</v>
      </c>
      <c r="S328" s="53">
        <v>0.0318631753325462</v>
      </c>
      <c r="T328" s="53">
        <v>-0.0680080205202103</v>
      </c>
      <c r="U328" s="53">
        <v>-0.0199600271880627</v>
      </c>
      <c r="V328" s="53">
        <v>0.0767307579517364</v>
      </c>
      <c r="W328" s="53">
        <v>0.162935107946396</v>
      </c>
      <c r="X328" s="53">
        <v>0.0742736458778381</v>
      </c>
      <c r="Y328" s="53">
        <v>-0.0315704308450222</v>
      </c>
      <c r="Z328" s="53">
        <v>-0.198824658989906</v>
      </c>
      <c r="AA328" s="53">
        <v>0.107820749282837</v>
      </c>
      <c r="AB328" s="53">
        <v>0.222187206149101</v>
      </c>
      <c r="AC328" s="53">
        <v>0.397777169942856</v>
      </c>
      <c r="AD328" s="53">
        <v>0.396403044462204</v>
      </c>
      <c r="AE328" s="53">
        <v>0.458100825548172</v>
      </c>
      <c r="AF328" s="53">
        <v>0.376745790243149</v>
      </c>
      <c r="AG328" s="53">
        <v>0.464996129274368</v>
      </c>
      <c r="AH328" s="53">
        <v>0.572221994400024</v>
      </c>
      <c r="AI328" s="53">
        <v>0.567730963230133</v>
      </c>
      <c r="AJ328" s="53">
        <v>0.517096281051636</v>
      </c>
      <c r="AK328" s="53">
        <v>0.470382302999496</v>
      </c>
      <c r="AL328" s="53">
        <v>0.500474572181702</v>
      </c>
      <c r="AM328" s="53">
        <v>0.410633474588394</v>
      </c>
      <c r="AN328" s="53">
        <v>0.631416022777557</v>
      </c>
      <c r="AO328" s="53">
        <v>0.632621705532074</v>
      </c>
      <c r="AP328" s="53">
        <v>0.474195599555969</v>
      </c>
      <c r="AQ328" s="53">
        <v>0.41094696521759</v>
      </c>
      <c r="AR328" s="53">
        <v>0.368000894784927</v>
      </c>
      <c r="AS328" s="53">
        <v>0.362209498882294</v>
      </c>
      <c r="AT328" s="53">
        <v>0.327839732170105</v>
      </c>
      <c r="AU328" s="53">
        <v>0.156199112534523</v>
      </c>
      <c r="AV328" s="53">
        <v>0.0789197832345963</v>
      </c>
      <c r="AW328" s="53">
        <v>0.0727291777729988</v>
      </c>
      <c r="AX328" s="53">
        <v>0.0532219335436821</v>
      </c>
      <c r="AY328" s="53">
        <v>0.0492786765098572</v>
      </c>
      <c r="AZ328" s="53">
        <v>0.121639512479305</v>
      </c>
      <c r="BA328" s="53">
        <v>0.246396288275719</v>
      </c>
      <c r="BB328" s="53">
        <v>0.0707013383507729</v>
      </c>
      <c r="BC328" s="53">
        <v>-0.000848688185214996</v>
      </c>
      <c r="BD328" s="53">
        <v>-0.100758783519268</v>
      </c>
      <c r="BE328" s="53">
        <v>-0.487040579319</v>
      </c>
      <c r="BF328" s="53">
        <v>-0.688675343990326</v>
      </c>
      <c r="BG328" s="53">
        <v>-0.419036030769348</v>
      </c>
      <c r="BH328" s="53">
        <v>-0.375407218933105</v>
      </c>
      <c r="BI328" s="53">
        <v>-0.281292915344238</v>
      </c>
      <c r="BJ328" s="53">
        <v>-0.148127913475037</v>
      </c>
      <c r="BK328" s="53">
        <v>-0.354656577110291</v>
      </c>
      <c r="BL328" s="53">
        <v>-0.297141253948212</v>
      </c>
      <c r="BM328" s="53">
        <v>-0.37138307094574</v>
      </c>
      <c r="BN328" s="53">
        <v>-0.465078473091125</v>
      </c>
      <c r="BO328" s="53">
        <v>-0.306913733482361</v>
      </c>
      <c r="BP328" s="53">
        <v>-0.139758557081223</v>
      </c>
      <c r="BQ328" s="53">
        <v>-0.180310353636742</v>
      </c>
      <c r="BR328" s="53">
        <v>-0.195685848593712</v>
      </c>
      <c r="BS328" s="53">
        <v>-0.171808451414108</v>
      </c>
      <c r="BT328" s="53">
        <v>-0.110815823078156</v>
      </c>
      <c r="BU328" s="53">
        <v>-0.113227836787701</v>
      </c>
      <c r="BV328" s="53">
        <v>-0.0905217006802559</v>
      </c>
      <c r="BW328" s="53">
        <v>-0.156236782670021</v>
      </c>
      <c r="BX328" s="53">
        <v>-0.385786443948746</v>
      </c>
      <c r="BY328" s="53">
        <v>-0.170572310686111</v>
      </c>
      <c r="BZ328" s="53">
        <v>-0.099748283624649</v>
      </c>
      <c r="CA328" s="53">
        <v>-0.0164023917168379</v>
      </c>
      <c r="CB328" s="53">
        <v>0.0224602352827787</v>
      </c>
      <c r="CC328" s="53">
        <v>0.101279452443123</v>
      </c>
      <c r="CD328" s="53">
        <v>0.0437299385666847</v>
      </c>
      <c r="CE328" s="53">
        <v>0.0397723317146301</v>
      </c>
      <c r="CF328" s="53">
        <v>0.0343989059329033</v>
      </c>
      <c r="CG328" s="53">
        <v>0.0408267118036747</v>
      </c>
      <c r="CH328" s="53">
        <v>-0.0292571224272251</v>
      </c>
      <c r="CI328" s="53">
        <v>-0.0475315600633621</v>
      </c>
      <c r="CJ328" s="53">
        <v>-0.0424320995807648</v>
      </c>
      <c r="CK328" s="53">
        <v>-0.120145805180073</v>
      </c>
      <c r="CL328" s="53">
        <v>0.011690815910697</v>
      </c>
      <c r="CM328" s="53">
        <v>0.0130555080249906</v>
      </c>
      <c r="CN328" s="53">
        <v>-0.143284410238266</v>
      </c>
      <c r="CO328" s="53">
        <v>-0.154554933309555</v>
      </c>
      <c r="CP328" s="53">
        <v>-0.135998040437698</v>
      </c>
      <c r="CQ328" s="53">
        <v>-0.182042747735977</v>
      </c>
      <c r="CR328" s="53">
        <v>-0.211424693465233</v>
      </c>
      <c r="CS328" s="53">
        <v>-0.331751435995102</v>
      </c>
      <c r="CT328" s="53">
        <v>-0.435574889183044</v>
      </c>
      <c r="CU328" s="53">
        <v>-0.454373866319656</v>
      </c>
      <c r="CV328" s="53">
        <v>-0.402500569820404</v>
      </c>
      <c r="CW328" s="53">
        <v>-0.437317878007889</v>
      </c>
      <c r="CX328" s="53">
        <v>-0.29565167427063</v>
      </c>
      <c r="CY328" s="53">
        <v>-0.216791197657585</v>
      </c>
      <c r="CZ328" s="53">
        <v>-0.2318374812603</v>
      </c>
      <c r="DA328" s="53">
        <v>0.047214612364769</v>
      </c>
      <c r="DB328" s="53">
        <v>0.168608635663986</v>
      </c>
      <c r="DC328" s="53">
        <v>0.190973609685898</v>
      </c>
      <c r="DD328" s="53">
        <v>0.107793584465981</v>
      </c>
      <c r="DE328" s="53">
        <v>0.180465087294579</v>
      </c>
      <c r="DF328" s="53">
        <v>0.191092863678932</v>
      </c>
      <c r="DG328" s="53">
        <v>0.142326682806015</v>
      </c>
      <c r="DH328" s="53">
        <v>0.176203027367592</v>
      </c>
      <c r="DI328" s="53">
        <v>0.136620596051216</v>
      </c>
      <c r="DJ328" s="53">
        <v>0.180080562829971</v>
      </c>
      <c r="DK328" s="53">
        <v>0.232680127024651</v>
      </c>
      <c r="DL328" s="53">
        <v>0.318175226449966</v>
      </c>
      <c r="DM328" s="53">
        <v>0.401583254337311</v>
      </c>
      <c r="DN328" s="53">
        <v>0.40746882557869</v>
      </c>
      <c r="DO328" s="53">
        <v>0.299234330654144</v>
      </c>
      <c r="DP328" s="53">
        <v>0.214738622307777</v>
      </c>
      <c r="DQ328" s="53">
        <v>0.238909229636192</v>
      </c>
      <c r="DR328" s="53">
        <v>0.274607390165329</v>
      </c>
      <c r="DS328" s="53">
        <v>0.363223731517792</v>
      </c>
      <c r="DT328" s="53">
        <v>0.25185614824295</v>
      </c>
      <c r="DU328" s="53">
        <v>0.211727157235146</v>
      </c>
      <c r="DV328" s="53">
        <v>0.274022608995438</v>
      </c>
      <c r="DW328" s="53">
        <v>0.365453869104385</v>
      </c>
      <c r="DX328" s="53">
        <v>0.408996284008026</v>
      </c>
      <c r="DY328" s="53">
        <v>0.501240372657776</v>
      </c>
      <c r="DZ328" s="53">
        <v>0.461003631353378</v>
      </c>
      <c r="EA328" s="53">
        <v>0.443882167339325</v>
      </c>
      <c r="EB328" s="53">
        <v>0.420076668262482</v>
      </c>
      <c r="EC328" s="53">
        <v>0.512284576892853</v>
      </c>
      <c r="ED328" s="53">
        <v>0.624883890151978</v>
      </c>
      <c r="EE328" s="53">
        <v>0.613965034484863</v>
      </c>
      <c r="EF328" s="53">
        <v>0.633414208889008</v>
      </c>
      <c r="EG328" s="53">
        <v>0.604974687099457</v>
      </c>
      <c r="EH328" s="53">
        <v>0.629967451095581</v>
      </c>
      <c r="EI328" s="53">
        <v>0.617840111255646</v>
      </c>
      <c r="EJ328" s="53">
        <v>0.706786036491394</v>
      </c>
      <c r="EK328" s="53">
        <v>0.706626951694489</v>
      </c>
      <c r="EL328" s="53">
        <v>0.70454078912735</v>
      </c>
      <c r="EM328" s="53">
        <v>0.652562737464905</v>
      </c>
      <c r="EN328" s="53">
        <v>0.591059744358063</v>
      </c>
      <c r="EO328" s="53">
        <v>0.63131308555603</v>
      </c>
      <c r="EP328" s="53">
        <v>0.626325249671936</v>
      </c>
      <c r="EQ328" s="53">
        <v>0.575011372566223</v>
      </c>
      <c r="ER328" s="53">
        <v>0.601555466651917</v>
      </c>
      <c r="ES328" s="53">
        <v>0.614163815975189</v>
      </c>
      <c r="ET328" s="53">
        <v>0.542783319950104</v>
      </c>
      <c r="EU328" s="53">
        <v>0.573657393455505</v>
      </c>
      <c r="EV328" s="53">
        <v>0.50435197353363</v>
      </c>
      <c r="EW328" s="53">
        <v>0.550248324871063</v>
      </c>
      <c r="EX328" s="53">
        <v>0.389599621295929</v>
      </c>
    </row>
    <row r="329" s="53" customFormat="1" spans="1:154">
      <c r="A329" s="54">
        <v>688005</v>
      </c>
      <c r="B329" s="62">
        <v>688005</v>
      </c>
      <c r="C329" s="53" t="s">
        <v>1216</v>
      </c>
      <c r="D329" s="55">
        <v>43851</v>
      </c>
      <c r="E329" s="53">
        <v>-0.0868871659040451</v>
      </c>
      <c r="F329" s="53">
        <v>-0.117234922945499</v>
      </c>
      <c r="G329" s="53">
        <v>-0.454028308391571</v>
      </c>
      <c r="H329" s="53">
        <v>-0.493642032146454</v>
      </c>
      <c r="I329" s="53">
        <v>-0.15215265750885</v>
      </c>
      <c r="J329" s="53">
        <v>-0.0963168144226074</v>
      </c>
      <c r="K329" s="53">
        <v>-0.0754562467336655</v>
      </c>
      <c r="L329" s="53">
        <v>0.212979078292847</v>
      </c>
      <c r="M329" s="53">
        <v>0.10075344145298</v>
      </c>
      <c r="N329" s="53">
        <v>0.263553529977798</v>
      </c>
      <c r="O329" s="53">
        <v>0.281343936920166</v>
      </c>
      <c r="P329" s="53">
        <v>0.229008883237839</v>
      </c>
      <c r="Q329" s="53">
        <v>0.372755199670792</v>
      </c>
      <c r="R329" s="53">
        <v>0.462405651807785</v>
      </c>
      <c r="S329" s="53">
        <v>0.402295053005219</v>
      </c>
      <c r="T329" s="53">
        <v>0.39655277132988</v>
      </c>
      <c r="U329" s="53">
        <v>0.419687539339066</v>
      </c>
      <c r="V329" s="53">
        <v>0.498358935117722</v>
      </c>
      <c r="W329" s="53">
        <v>0.640780389308929</v>
      </c>
      <c r="X329" s="53">
        <v>0.489806085824966</v>
      </c>
      <c r="Y329" s="53">
        <v>0.43920174241066</v>
      </c>
      <c r="Z329" s="53">
        <v>0.259822368621826</v>
      </c>
      <c r="AA329" s="53">
        <v>0.448601365089417</v>
      </c>
      <c r="AB329" s="53">
        <v>0.568570792675018</v>
      </c>
      <c r="AC329" s="53">
        <v>0.665886282920837</v>
      </c>
      <c r="AD329" s="53">
        <v>0.667961657047272</v>
      </c>
      <c r="AE329" s="53">
        <v>0.675113797187805</v>
      </c>
      <c r="AF329" s="53">
        <v>0.600363314151764</v>
      </c>
      <c r="AG329" s="53">
        <v>0.836272299289703</v>
      </c>
      <c r="AH329" s="53">
        <v>0.911882638931274</v>
      </c>
      <c r="AI329" s="53">
        <v>0.864583075046539</v>
      </c>
      <c r="AJ329" s="53">
        <v>0.825264453887939</v>
      </c>
      <c r="AK329" s="53">
        <v>0.748948156833649</v>
      </c>
      <c r="AL329" s="53">
        <v>0.766445875167847</v>
      </c>
      <c r="AM329" s="53">
        <v>0.632437884807587</v>
      </c>
      <c r="AN329" s="53">
        <v>0.709736704826355</v>
      </c>
      <c r="AO329" s="53">
        <v>0.727384090423584</v>
      </c>
      <c r="AP329" s="53">
        <v>0.625051736831665</v>
      </c>
      <c r="AQ329" s="53">
        <v>0.685290575027466</v>
      </c>
      <c r="AR329" s="53">
        <v>0.750973105430603</v>
      </c>
      <c r="AS329" s="53">
        <v>0.726463198661804</v>
      </c>
      <c r="AT329" s="53">
        <v>0.695374548435211</v>
      </c>
      <c r="AU329" s="53">
        <v>0.598617434501648</v>
      </c>
      <c r="AV329" s="53">
        <v>0.563993811607361</v>
      </c>
      <c r="AW329" s="53">
        <v>0.54559189081192</v>
      </c>
      <c r="AX329" s="53">
        <v>0.536212742328644</v>
      </c>
      <c r="AY329" s="53">
        <v>0.518071472644806</v>
      </c>
      <c r="AZ329" s="53">
        <v>0.56814169883728</v>
      </c>
      <c r="BA329" s="53">
        <v>0.61416631937027</v>
      </c>
      <c r="BB329" s="53">
        <v>0.506144762039185</v>
      </c>
      <c r="BC329" s="53">
        <v>-0.0793931186199188</v>
      </c>
      <c r="BD329" s="53">
        <v>-0.174978137016296</v>
      </c>
      <c r="BE329" s="53">
        <v>-0.511139035224915</v>
      </c>
      <c r="BF329" s="53">
        <v>-0.469622254371643</v>
      </c>
      <c r="BG329" s="53">
        <v>-0.262653470039368</v>
      </c>
      <c r="BH329" s="53">
        <v>-0.201811522245407</v>
      </c>
      <c r="BI329" s="53">
        <v>-0.14698600769043</v>
      </c>
      <c r="BJ329" s="53">
        <v>0.112403690814972</v>
      </c>
      <c r="BK329" s="53">
        <v>0.0403837822377682</v>
      </c>
      <c r="BL329" s="53">
        <v>0.187536507844925</v>
      </c>
      <c r="BM329" s="53">
        <v>0.147883698344231</v>
      </c>
      <c r="BN329" s="53">
        <v>0.0882358849048614</v>
      </c>
      <c r="BO329" s="53">
        <v>0.182156682014465</v>
      </c>
      <c r="BP329" s="53">
        <v>0.227693796157837</v>
      </c>
      <c r="BQ329" s="53">
        <v>0.210524395108223</v>
      </c>
      <c r="BR329" s="53">
        <v>0.163439899682999</v>
      </c>
      <c r="BS329" s="53">
        <v>0.14635257422924</v>
      </c>
      <c r="BT329" s="53">
        <v>0.173290580511093</v>
      </c>
      <c r="BU329" s="53">
        <v>0.208783686161041</v>
      </c>
      <c r="BV329" s="53">
        <v>0.166530653834343</v>
      </c>
      <c r="BW329" s="53">
        <v>0.12827405333519</v>
      </c>
      <c r="BX329" s="53">
        <v>-0.0726605951786041</v>
      </c>
      <c r="BY329" s="53">
        <v>0.076622262597084</v>
      </c>
      <c r="BZ329" s="53">
        <v>0.119017079472542</v>
      </c>
      <c r="CA329" s="53">
        <v>0.170583575963974</v>
      </c>
      <c r="CB329" s="53">
        <v>0.200071096420288</v>
      </c>
      <c r="CC329" s="53">
        <v>0.234263002872467</v>
      </c>
      <c r="CD329" s="53">
        <v>0.182821154594421</v>
      </c>
      <c r="CE329" s="53">
        <v>0.226167768239975</v>
      </c>
      <c r="CF329" s="53">
        <v>0.239249229431152</v>
      </c>
      <c r="CG329" s="53">
        <v>0.186604976654053</v>
      </c>
      <c r="CH329" s="53">
        <v>0.110507063567638</v>
      </c>
      <c r="CI329" s="53">
        <v>0.0260273683816195</v>
      </c>
      <c r="CJ329" s="53">
        <v>0.0119578754529357</v>
      </c>
      <c r="CK329" s="53">
        <v>-0.0688361749053001</v>
      </c>
      <c r="CL329" s="53">
        <v>-0.0345635116100311</v>
      </c>
      <c r="CM329" s="53">
        <v>0.003358936868608</v>
      </c>
      <c r="CN329" s="53">
        <v>-0.125494241714478</v>
      </c>
      <c r="CO329" s="53">
        <v>-0.0766591057181358</v>
      </c>
      <c r="CP329" s="53">
        <v>-0.00720800179988146</v>
      </c>
      <c r="CQ329" s="53">
        <v>-0.0597228743135929</v>
      </c>
      <c r="CR329" s="53">
        <v>-0.0776303485035896</v>
      </c>
      <c r="CS329" s="53">
        <v>-0.120924346148968</v>
      </c>
      <c r="CT329" s="53">
        <v>-0.186744749546051</v>
      </c>
      <c r="CU329" s="53">
        <v>-0.180457785725594</v>
      </c>
      <c r="CV329" s="53">
        <v>-0.137383490800858</v>
      </c>
      <c r="CW329" s="53">
        <v>-0.168619632720947</v>
      </c>
      <c r="CX329" s="53">
        <v>-0.0940950289368629</v>
      </c>
      <c r="CY329" s="53">
        <v>-0.0521690770983696</v>
      </c>
      <c r="CZ329" s="53">
        <v>-0.0483958385884762</v>
      </c>
      <c r="DA329" s="53">
        <v>-0.0661923810839653</v>
      </c>
      <c r="DB329" s="53">
        <v>-0.000955122523009777</v>
      </c>
      <c r="DC329" s="53">
        <v>-0.00158763397485018</v>
      </c>
      <c r="DD329" s="53">
        <v>-0.0827181115746498</v>
      </c>
      <c r="DE329" s="53">
        <v>0.0518024973571301</v>
      </c>
      <c r="DF329" s="53">
        <v>0.0467963702976704</v>
      </c>
      <c r="DG329" s="53">
        <v>0.0128314252942801</v>
      </c>
      <c r="DH329" s="53">
        <v>0.0418770536780357</v>
      </c>
      <c r="DI329" s="53">
        <v>0.00167132215574384</v>
      </c>
      <c r="DJ329" s="53">
        <v>0.0173186846077442</v>
      </c>
      <c r="DK329" s="53">
        <v>0.0747618973255157</v>
      </c>
      <c r="DL329" s="53">
        <v>0.0820746570825577</v>
      </c>
      <c r="DM329" s="53">
        <v>0.131900191307068</v>
      </c>
      <c r="DN329" s="53">
        <v>0.176013514399529</v>
      </c>
      <c r="DO329" s="53">
        <v>0.133072316646576</v>
      </c>
      <c r="DP329" s="53">
        <v>0.1744145154953</v>
      </c>
      <c r="DQ329" s="53">
        <v>0.214636638760567</v>
      </c>
      <c r="DR329" s="53">
        <v>0.26637002825737</v>
      </c>
      <c r="DS329" s="53">
        <v>0.373298406600952</v>
      </c>
      <c r="DT329" s="53">
        <v>0.264577090740204</v>
      </c>
      <c r="DU329" s="53">
        <v>0.252229362726212</v>
      </c>
      <c r="DV329" s="53">
        <v>0.273784637451172</v>
      </c>
      <c r="DW329" s="53">
        <v>0.313280761241913</v>
      </c>
      <c r="DX329" s="53">
        <v>0.390855401754379</v>
      </c>
      <c r="DY329" s="53">
        <v>0.436604380607605</v>
      </c>
      <c r="DZ329" s="53">
        <v>0.409192234277725</v>
      </c>
      <c r="EA329" s="53">
        <v>0.382152438163757</v>
      </c>
      <c r="EB329" s="53">
        <v>0.358843833208084</v>
      </c>
      <c r="EC329" s="53">
        <v>0.55140620470047</v>
      </c>
      <c r="ED329" s="53">
        <v>0.613935053348541</v>
      </c>
      <c r="EE329" s="53">
        <v>0.619279801845551</v>
      </c>
      <c r="EF329" s="53">
        <v>0.656059086322784</v>
      </c>
      <c r="EG329" s="53">
        <v>0.664222478866577</v>
      </c>
      <c r="EH329" s="53">
        <v>0.695789694786072</v>
      </c>
      <c r="EI329" s="53">
        <v>0.642575681209564</v>
      </c>
      <c r="EJ329" s="53">
        <v>0.685601890087128</v>
      </c>
      <c r="EK329" s="53">
        <v>0.665326833724976</v>
      </c>
      <c r="EL329" s="53">
        <v>0.691847681999207</v>
      </c>
      <c r="EM329" s="53">
        <v>0.703251302242279</v>
      </c>
      <c r="EN329" s="53">
        <v>0.69948273897171</v>
      </c>
      <c r="EO329" s="53">
        <v>0.727487742900848</v>
      </c>
      <c r="EP329" s="53">
        <v>0.714306592941284</v>
      </c>
      <c r="EQ329" s="53">
        <v>0.660843431949615</v>
      </c>
      <c r="ER329" s="53">
        <v>0.692040264606476</v>
      </c>
      <c r="ES329" s="53">
        <v>0.667351365089417</v>
      </c>
      <c r="ET329" s="53">
        <v>0.614897906780243</v>
      </c>
      <c r="EU329" s="53">
        <v>0.627992808818817</v>
      </c>
      <c r="EV329" s="53">
        <v>0.603538393974304</v>
      </c>
      <c r="EW329" s="53">
        <v>0.607637047767639</v>
      </c>
      <c r="EX329" s="53">
        <v>0.495842278003693</v>
      </c>
    </row>
    <row r="330" s="53" customFormat="1" spans="1:154">
      <c r="A330" s="54">
        <v>688007</v>
      </c>
      <c r="B330" s="62">
        <v>688007</v>
      </c>
      <c r="C330" s="53" t="s">
        <v>1217</v>
      </c>
      <c r="D330" s="55">
        <v>43851</v>
      </c>
      <c r="E330" s="53">
        <v>-0.113845139741898</v>
      </c>
      <c r="F330" s="53">
        <v>-0.161021202802658</v>
      </c>
      <c r="G330" s="53">
        <v>-0.459528565406799</v>
      </c>
      <c r="H330" s="53">
        <v>-0.679970681667328</v>
      </c>
      <c r="I330" s="53">
        <v>-0.475560635328293</v>
      </c>
      <c r="J330" s="53">
        <v>-0.422954499721527</v>
      </c>
      <c r="K330" s="53">
        <v>-0.364725768566132</v>
      </c>
      <c r="L330" s="53">
        <v>-0.182926625013351</v>
      </c>
      <c r="M330" s="53">
        <v>-0.336084306240082</v>
      </c>
      <c r="N330" s="53">
        <v>-0.240333840250969</v>
      </c>
      <c r="O330" s="53">
        <v>-0.258998513221741</v>
      </c>
      <c r="P330" s="53">
        <v>-0.260036319494247</v>
      </c>
      <c r="Q330" s="53">
        <v>-0.050095446407795</v>
      </c>
      <c r="R330" s="53">
        <v>0.0748973935842514</v>
      </c>
      <c r="S330" s="53">
        <v>-0.0378472879528999</v>
      </c>
      <c r="T330" s="53">
        <v>-0.107804551720619</v>
      </c>
      <c r="U330" s="53">
        <v>-0.100514926016331</v>
      </c>
      <c r="V330" s="53">
        <v>-0.0538521744310856</v>
      </c>
      <c r="W330" s="53">
        <v>-0.00713259307667613</v>
      </c>
      <c r="X330" s="53">
        <v>-0.151423141360283</v>
      </c>
      <c r="Y330" s="53">
        <v>-0.181552439928055</v>
      </c>
      <c r="Z330" s="53">
        <v>-0.329141855239868</v>
      </c>
      <c r="AA330" s="53">
        <v>-0.161444470286369</v>
      </c>
      <c r="AB330" s="53">
        <v>-0.0827043876051903</v>
      </c>
      <c r="AC330" s="53">
        <v>0.0499071925878525</v>
      </c>
      <c r="AD330" s="53">
        <v>0.0373012684285641</v>
      </c>
      <c r="AE330" s="53">
        <v>0.0858880430459976</v>
      </c>
      <c r="AF330" s="53">
        <v>0.0320787504315376</v>
      </c>
      <c r="AG330" s="53">
        <v>0.131816282868385</v>
      </c>
      <c r="AH330" s="53">
        <v>0.244135543704033</v>
      </c>
      <c r="AI330" s="53">
        <v>0.189271315932274</v>
      </c>
      <c r="AJ330" s="53">
        <v>0.144785135984421</v>
      </c>
      <c r="AK330" s="53">
        <v>0.172192633152008</v>
      </c>
      <c r="AL330" s="53">
        <v>0.175263583660126</v>
      </c>
      <c r="AM330" s="53">
        <v>0.0965772122144699</v>
      </c>
      <c r="AN330" s="53">
        <v>0.263086229562759</v>
      </c>
      <c r="AO330" s="53">
        <v>0.256299942731857</v>
      </c>
      <c r="AP330" s="53">
        <v>0.150585830211639</v>
      </c>
      <c r="AQ330" s="53">
        <v>0.0946114435791969</v>
      </c>
      <c r="AR330" s="53">
        <v>0.021450862288475</v>
      </c>
      <c r="AS330" s="53">
        <v>-0.0201113242655993</v>
      </c>
      <c r="AT330" s="53">
        <v>-0.0879211872816086</v>
      </c>
      <c r="AU330" s="53">
        <v>-0.201119735836983</v>
      </c>
      <c r="AV330" s="53">
        <v>-0.257087916135788</v>
      </c>
      <c r="AW330" s="53">
        <v>-0.253749907016754</v>
      </c>
      <c r="AX330" s="53">
        <v>-0.293758124113083</v>
      </c>
      <c r="AY330" s="53">
        <v>-0.282016634941101</v>
      </c>
      <c r="AZ330" s="53">
        <v>-0.244049146771431</v>
      </c>
      <c r="BA330" s="53">
        <v>-0.170280277729034</v>
      </c>
      <c r="BB330" s="53">
        <v>-0.300827324390411</v>
      </c>
      <c r="BC330" s="53">
        <v>-0.106278583407402</v>
      </c>
      <c r="BD330" s="53">
        <v>-0.190937161445618</v>
      </c>
      <c r="BE330" s="53">
        <v>-0.487282633781433</v>
      </c>
      <c r="BF330" s="53">
        <v>-0.658980488777161</v>
      </c>
      <c r="BG330" s="53">
        <v>-0.490883499383926</v>
      </c>
      <c r="BH330" s="53">
        <v>-0.442890644073486</v>
      </c>
      <c r="BI330" s="53">
        <v>-0.352330982685089</v>
      </c>
      <c r="BJ330" s="53">
        <v>-0.200767904520035</v>
      </c>
      <c r="BK330" s="53">
        <v>-0.351214170455933</v>
      </c>
      <c r="BL330" s="53">
        <v>-0.288273692131042</v>
      </c>
      <c r="BM330" s="53">
        <v>-0.335810571908951</v>
      </c>
      <c r="BN330" s="53">
        <v>-0.393171906471252</v>
      </c>
      <c r="BO330" s="53">
        <v>-0.249388918280602</v>
      </c>
      <c r="BP330" s="53">
        <v>-0.125567108392715</v>
      </c>
      <c r="BQ330" s="53">
        <v>-0.166754022240639</v>
      </c>
      <c r="BR330" s="53">
        <v>-0.16810055077076</v>
      </c>
      <c r="BS330" s="53">
        <v>-0.172492891550064</v>
      </c>
      <c r="BT330" s="53">
        <v>-0.139485642313957</v>
      </c>
      <c r="BU330" s="53">
        <v>-0.162445247173309</v>
      </c>
      <c r="BV330" s="53">
        <v>-0.179329380393028</v>
      </c>
      <c r="BW330" s="53">
        <v>-0.1945581138134</v>
      </c>
      <c r="BX330" s="53">
        <v>-0.386487752199173</v>
      </c>
      <c r="BY330" s="53">
        <v>-0.273127049207687</v>
      </c>
      <c r="BZ330" s="53">
        <v>-0.21280574798584</v>
      </c>
      <c r="CA330" s="53">
        <v>-0.137305781245232</v>
      </c>
      <c r="CB330" s="53">
        <v>-0.106444150209427</v>
      </c>
      <c r="CC330" s="53">
        <v>-0.0429207123816013</v>
      </c>
      <c r="CD330" s="53">
        <v>-0.0806989893317223</v>
      </c>
      <c r="CE330" s="53">
        <v>-0.0827247425913811</v>
      </c>
      <c r="CF330" s="53">
        <v>-0.0666259676218033</v>
      </c>
      <c r="CG330" s="53">
        <v>-0.107115879654884</v>
      </c>
      <c r="CH330" s="53">
        <v>-0.169181421399117</v>
      </c>
      <c r="CI330" s="53">
        <v>-0.14417664706707</v>
      </c>
      <c r="CJ330" s="53">
        <v>-0.140219211578369</v>
      </c>
      <c r="CK330" s="53">
        <v>-0.185265421867371</v>
      </c>
      <c r="CL330" s="53">
        <v>-0.0910743176937103</v>
      </c>
      <c r="CM330" s="53">
        <v>-0.0964776277542114</v>
      </c>
      <c r="CN330" s="53">
        <v>-0.198663398623466</v>
      </c>
      <c r="CO330" s="53">
        <v>-0.215311735868454</v>
      </c>
      <c r="CP330" s="53">
        <v>-0.217486530542374</v>
      </c>
      <c r="CQ330" s="53">
        <v>-0.263981014490128</v>
      </c>
      <c r="CR330" s="53">
        <v>-0.306983590126038</v>
      </c>
      <c r="CS330" s="53">
        <v>-0.403679490089417</v>
      </c>
      <c r="CT330" s="53">
        <v>-0.476599186658859</v>
      </c>
      <c r="CU330" s="53">
        <v>-0.484329521656036</v>
      </c>
      <c r="CV330" s="53">
        <v>-0.457706928253174</v>
      </c>
      <c r="CW330" s="53">
        <v>-0.469948351383209</v>
      </c>
      <c r="CX330" s="53">
        <v>-0.396130114793777</v>
      </c>
      <c r="CY330" s="53">
        <v>-0.348008066415787</v>
      </c>
      <c r="CZ330" s="53">
        <v>-0.357912003993988</v>
      </c>
      <c r="DA330" s="53">
        <v>-0.053866233676672</v>
      </c>
      <c r="DB330" s="53">
        <v>-0.0163837112486362</v>
      </c>
      <c r="DC330" s="53">
        <v>-0.018545588478446</v>
      </c>
      <c r="DD330" s="53">
        <v>-0.0672899186611176</v>
      </c>
      <c r="DE330" s="53">
        <v>-0.0309768300503492</v>
      </c>
      <c r="DF330" s="53">
        <v>-0.026363542303443</v>
      </c>
      <c r="DG330" s="53">
        <v>-0.0586944669485092</v>
      </c>
      <c r="DH330" s="53">
        <v>-0.0284584071487188</v>
      </c>
      <c r="DI330" s="53">
        <v>-0.0311698075383902</v>
      </c>
      <c r="DJ330" s="53">
        <v>0.00164017220959067</v>
      </c>
      <c r="DK330" s="53">
        <v>0.0305123832076788</v>
      </c>
      <c r="DL330" s="53">
        <v>0.0868359059095383</v>
      </c>
      <c r="DM330" s="53">
        <v>0.15299379825592</v>
      </c>
      <c r="DN330" s="53">
        <v>0.1541648209095</v>
      </c>
      <c r="DO330" s="53">
        <v>0.0826070532202721</v>
      </c>
      <c r="DP330" s="53">
        <v>0.0139963198453188</v>
      </c>
      <c r="DQ330" s="53">
        <v>0.0256782919168472</v>
      </c>
      <c r="DR330" s="53">
        <v>0.0393337942659855</v>
      </c>
      <c r="DS330" s="53">
        <v>0.109012976288795</v>
      </c>
      <c r="DT330" s="53">
        <v>-0.0183934383094311</v>
      </c>
      <c r="DU330" s="53">
        <v>-0.0332940109074116</v>
      </c>
      <c r="DV330" s="53">
        <v>0.0110462056472898</v>
      </c>
      <c r="DW330" s="53">
        <v>0.0653828978538513</v>
      </c>
      <c r="DX330" s="53">
        <v>0.0838016793131828</v>
      </c>
      <c r="DY330" s="53">
        <v>0.140913292765617</v>
      </c>
      <c r="DZ330" s="53">
        <v>0.0974457412958145</v>
      </c>
      <c r="EA330" s="53">
        <v>0.0825090780854225</v>
      </c>
      <c r="EB330" s="53">
        <v>0.0664780661463737</v>
      </c>
      <c r="EC330" s="53">
        <v>0.16824135184288</v>
      </c>
      <c r="ED330" s="53">
        <v>0.264461845159531</v>
      </c>
      <c r="EE330" s="53">
        <v>0.250087529420853</v>
      </c>
      <c r="EF330" s="53">
        <v>0.267666876316071</v>
      </c>
      <c r="EG330" s="53">
        <v>0.270069599151611</v>
      </c>
      <c r="EH330" s="53">
        <v>0.269183129072189</v>
      </c>
      <c r="EI330" s="53">
        <v>0.235542967915535</v>
      </c>
      <c r="EJ330" s="53">
        <v>0.307860881090164</v>
      </c>
      <c r="EK330" s="53">
        <v>0.306477874517441</v>
      </c>
      <c r="EL330" s="53">
        <v>0.302949547767639</v>
      </c>
      <c r="EM330" s="53">
        <v>0.263623505830765</v>
      </c>
      <c r="EN330" s="53">
        <v>0.192637726664543</v>
      </c>
      <c r="EO330" s="53">
        <v>0.197570025920868</v>
      </c>
      <c r="EP330" s="53">
        <v>0.172762721776962</v>
      </c>
      <c r="EQ330" s="53">
        <v>0.156260088086128</v>
      </c>
      <c r="ER330" s="53">
        <v>0.173211589455605</v>
      </c>
      <c r="ES330" s="53">
        <v>0.184279918670654</v>
      </c>
      <c r="ET330" s="53">
        <v>0.117649115622044</v>
      </c>
      <c r="EU330" s="53">
        <v>0.141632035374641</v>
      </c>
      <c r="EV330" s="53">
        <v>0.105781279504299</v>
      </c>
      <c r="EW330" s="53">
        <v>0.131428122520447</v>
      </c>
      <c r="EX330" s="53">
        <v>0.0107850125059485</v>
      </c>
    </row>
    <row r="331" s="53" customFormat="1" spans="1:154">
      <c r="A331" s="54">
        <v>688008</v>
      </c>
      <c r="B331" s="62">
        <v>688008</v>
      </c>
      <c r="C331" s="53" t="s">
        <v>1218</v>
      </c>
      <c r="D331" s="55">
        <v>43851</v>
      </c>
      <c r="E331" s="53">
        <v>0.0211180541664362</v>
      </c>
      <c r="F331" s="53">
        <v>-0.0151608046144247</v>
      </c>
      <c r="G331" s="53">
        <v>-0.35026752948761</v>
      </c>
      <c r="H331" s="53">
        <v>-0.789491951465607</v>
      </c>
      <c r="I331" s="53">
        <v>-0.555350363254547</v>
      </c>
      <c r="J331" s="53">
        <v>-0.42713737487793</v>
      </c>
      <c r="K331" s="53">
        <v>-0.180091693997383</v>
      </c>
      <c r="L331" s="53">
        <v>0.0159065630286932</v>
      </c>
      <c r="M331" s="53">
        <v>-0.249658271670341</v>
      </c>
      <c r="N331" s="53">
        <v>-0.146115317940712</v>
      </c>
      <c r="O331" s="53">
        <v>-0.254027873277664</v>
      </c>
      <c r="P331" s="53">
        <v>-0.281355142593384</v>
      </c>
      <c r="Q331" s="53">
        <v>-0.00670364685356617</v>
      </c>
      <c r="R331" s="53">
        <v>0.260276108980179</v>
      </c>
      <c r="S331" s="53">
        <v>0.0537017323076725</v>
      </c>
      <c r="T331" s="53">
        <v>-0.131767421960831</v>
      </c>
      <c r="U331" s="53">
        <v>-0.094909556210041</v>
      </c>
      <c r="V331" s="53">
        <v>0.109950236976147</v>
      </c>
      <c r="W331" s="53">
        <v>0.204369753599167</v>
      </c>
      <c r="X331" s="53">
        <v>-0.0478267930448055</v>
      </c>
      <c r="Y331" s="53">
        <v>-0.196682155132294</v>
      </c>
      <c r="Z331" s="53">
        <v>-0.330914199352264</v>
      </c>
      <c r="AA331" s="53">
        <v>-0.122755452990532</v>
      </c>
      <c r="AB331" s="53">
        <v>-0.0392582416534424</v>
      </c>
      <c r="AC331" s="53">
        <v>0.158618688583374</v>
      </c>
      <c r="AD331" s="53">
        <v>0.133347243070602</v>
      </c>
      <c r="AE331" s="53">
        <v>0.246275395154953</v>
      </c>
      <c r="AF331" s="53">
        <v>0.196187034249306</v>
      </c>
      <c r="AG331" s="53">
        <v>0.248315259814262</v>
      </c>
      <c r="AH331" s="53">
        <v>0.306395798921585</v>
      </c>
      <c r="AI331" s="53">
        <v>0.296336382627487</v>
      </c>
      <c r="AJ331" s="53">
        <v>0.308698713779449</v>
      </c>
      <c r="AK331" s="53">
        <v>0.40810838341713</v>
      </c>
      <c r="AL331" s="53">
        <v>0.526212275028229</v>
      </c>
      <c r="AM331" s="53">
        <v>0.44910854101181</v>
      </c>
      <c r="AN331" s="53">
        <v>0.778873562812805</v>
      </c>
      <c r="AO331" s="53">
        <v>0.703163683414459</v>
      </c>
      <c r="AP331" s="53">
        <v>0.552983701229095</v>
      </c>
      <c r="AQ331" s="53">
        <v>0.394534736871719</v>
      </c>
      <c r="AR331" s="53">
        <v>0.21431402862072</v>
      </c>
      <c r="AS331" s="53">
        <v>0.183840990066528</v>
      </c>
      <c r="AT331" s="53">
        <v>0.135951802134514</v>
      </c>
      <c r="AU331" s="53">
        <v>-0.046307235956192</v>
      </c>
      <c r="AV331" s="53">
        <v>-0.127676665782928</v>
      </c>
      <c r="AW331" s="53">
        <v>-0.112946674227715</v>
      </c>
      <c r="AX331" s="53">
        <v>-0.161337852478027</v>
      </c>
      <c r="AY331" s="53">
        <v>-0.214250430464745</v>
      </c>
      <c r="AZ331" s="53">
        <v>-0.137982577085495</v>
      </c>
      <c r="BA331" s="53">
        <v>-0.00816081464290619</v>
      </c>
      <c r="BB331" s="53">
        <v>-0.120482042431831</v>
      </c>
      <c r="BC331" s="53">
        <v>0.0517943277955055</v>
      </c>
      <c r="BD331" s="53">
        <v>0.0193062499165535</v>
      </c>
      <c r="BE331" s="53">
        <v>-0.315345585346222</v>
      </c>
      <c r="BF331" s="53">
        <v>-0.696725368499756</v>
      </c>
      <c r="BG331" s="53">
        <v>-0.543440222740173</v>
      </c>
      <c r="BH331" s="53">
        <v>-0.47881355881691</v>
      </c>
      <c r="BI331" s="53">
        <v>-0.188227981328964</v>
      </c>
      <c r="BJ331" s="53">
        <v>-0.0532851219177246</v>
      </c>
      <c r="BK331" s="53">
        <v>-0.250770151615143</v>
      </c>
      <c r="BL331" s="53">
        <v>-0.157304719090462</v>
      </c>
      <c r="BM331" s="53">
        <v>-0.27323842048645</v>
      </c>
      <c r="BN331" s="53">
        <v>-0.408623069524765</v>
      </c>
      <c r="BO331" s="53">
        <v>-0.237923175096512</v>
      </c>
      <c r="BP331" s="53">
        <v>0.0333367958664894</v>
      </c>
      <c r="BQ331" s="53">
        <v>0.023694634437561</v>
      </c>
      <c r="BR331" s="53">
        <v>-0.0366518907248974</v>
      </c>
      <c r="BS331" s="53">
        <v>-0.0313074961304665</v>
      </c>
      <c r="BT331" s="53">
        <v>0.125415906310081</v>
      </c>
      <c r="BU331" s="53">
        <v>0.117251545190811</v>
      </c>
      <c r="BV331" s="53">
        <v>0.0465051867067814</v>
      </c>
      <c r="BW331" s="53">
        <v>-0.0419827960431576</v>
      </c>
      <c r="BX331" s="53">
        <v>-0.273402720689774</v>
      </c>
      <c r="BY331" s="53">
        <v>-0.151048690080643</v>
      </c>
      <c r="BZ331" s="53">
        <v>-0.0590215362608433</v>
      </c>
      <c r="CA331" s="53">
        <v>0.0168745927512646</v>
      </c>
      <c r="CB331" s="53">
        <v>0.0719887614250183</v>
      </c>
      <c r="CC331" s="53">
        <v>0.217141389846802</v>
      </c>
      <c r="CD331" s="53">
        <v>0.168228432536125</v>
      </c>
      <c r="CE331" s="53">
        <v>0.17709992825985</v>
      </c>
      <c r="CF331" s="53">
        <v>0.185986444354057</v>
      </c>
      <c r="CG331" s="53">
        <v>0.192576617002487</v>
      </c>
      <c r="CH331" s="53">
        <v>0.168437093496323</v>
      </c>
      <c r="CI331" s="53">
        <v>0.217799097299576</v>
      </c>
      <c r="CJ331" s="53">
        <v>0.295853465795517</v>
      </c>
      <c r="CK331" s="53">
        <v>0.232969149947166</v>
      </c>
      <c r="CL331" s="53">
        <v>0.459480464458466</v>
      </c>
      <c r="CM331" s="53">
        <v>0.406494587659836</v>
      </c>
      <c r="CN331" s="53">
        <v>0.230300977826118</v>
      </c>
      <c r="CO331" s="53">
        <v>0.149930030107498</v>
      </c>
      <c r="CP331" s="53">
        <v>0.12620410323143</v>
      </c>
      <c r="CQ331" s="53">
        <v>0.0412095338106155</v>
      </c>
      <c r="CR331" s="53">
        <v>-0.0180201344192028</v>
      </c>
      <c r="CS331" s="53">
        <v>-0.156151160597801</v>
      </c>
      <c r="CT331" s="53">
        <v>-0.259088099002838</v>
      </c>
      <c r="CU331" s="53">
        <v>-0.247320130467415</v>
      </c>
      <c r="CV331" s="53">
        <v>-0.187538743019104</v>
      </c>
      <c r="CW331" s="53">
        <v>-0.237738758325577</v>
      </c>
      <c r="CX331" s="53">
        <v>-0.136350363492966</v>
      </c>
      <c r="CY331" s="53">
        <v>-0.0353596359491348</v>
      </c>
      <c r="CZ331" s="53">
        <v>-0.0513936392962933</v>
      </c>
      <c r="DA331" s="53">
        <v>-0.0531929507851601</v>
      </c>
      <c r="DB331" s="53">
        <v>-0.0569837316870689</v>
      </c>
      <c r="DC331" s="53">
        <v>-0.0574386417865753</v>
      </c>
      <c r="DD331" s="53">
        <v>-0.115283265709877</v>
      </c>
      <c r="DE331" s="53">
        <v>-0.0344268381595612</v>
      </c>
      <c r="DF331" s="53">
        <v>0.0291595030575991</v>
      </c>
      <c r="DG331" s="53">
        <v>-0.0143803898245096</v>
      </c>
      <c r="DH331" s="53">
        <v>0.0466750115156174</v>
      </c>
      <c r="DI331" s="53">
        <v>-0.0214047972112894</v>
      </c>
      <c r="DJ331" s="53">
        <v>-0.0113272685557604</v>
      </c>
      <c r="DK331" s="53">
        <v>-0.00330614484846592</v>
      </c>
      <c r="DL331" s="53">
        <v>0.104751259088516</v>
      </c>
      <c r="DM331" s="53">
        <v>0.208702847361565</v>
      </c>
      <c r="DN331" s="53">
        <v>0.204422637820244</v>
      </c>
      <c r="DO331" s="53">
        <v>0.00749042350798845</v>
      </c>
      <c r="DP331" s="53">
        <v>-0.117632210254669</v>
      </c>
      <c r="DQ331" s="53">
        <v>-0.0861187279224396</v>
      </c>
      <c r="DR331" s="53">
        <v>-0.037982352077961</v>
      </c>
      <c r="DS331" s="53">
        <v>0.0646015331149101</v>
      </c>
      <c r="DT331" s="53">
        <v>-0.116848655045033</v>
      </c>
      <c r="DU331" s="53">
        <v>-0.177216038107872</v>
      </c>
      <c r="DV331" s="53">
        <v>-0.0800281390547752</v>
      </c>
      <c r="DW331" s="53">
        <v>0.00577655527740717</v>
      </c>
      <c r="DX331" s="53">
        <v>-0.00275338161736727</v>
      </c>
      <c r="DY331" s="53">
        <v>0.119227416813374</v>
      </c>
      <c r="DZ331" s="53">
        <v>0.0388418100774288</v>
      </c>
      <c r="EA331" s="53">
        <v>0.00661733280867338</v>
      </c>
      <c r="EB331" s="53">
        <v>0.00544193759560585</v>
      </c>
      <c r="EC331" s="53">
        <v>0.0486986599862576</v>
      </c>
      <c r="ED331" s="53">
        <v>0.0978926792740822</v>
      </c>
      <c r="EE331" s="53">
        <v>0.081243097782135</v>
      </c>
      <c r="EF331" s="53">
        <v>0.117744952440262</v>
      </c>
      <c r="EG331" s="53">
        <v>0.167792603373528</v>
      </c>
      <c r="EH331" s="53">
        <v>0.207842111587524</v>
      </c>
      <c r="EI331" s="53">
        <v>0.193622723221779</v>
      </c>
      <c r="EJ331" s="53">
        <v>0.296876400709152</v>
      </c>
      <c r="EK331" s="53">
        <v>0.274152457714081</v>
      </c>
      <c r="EL331" s="53">
        <v>0.300166070461273</v>
      </c>
      <c r="EM331" s="53">
        <v>0.222088024020195</v>
      </c>
      <c r="EN331" s="53">
        <v>0.0655932426452637</v>
      </c>
      <c r="EO331" s="53">
        <v>0.120114780962467</v>
      </c>
      <c r="EP331" s="53">
        <v>0.131455257534981</v>
      </c>
      <c r="EQ331" s="53">
        <v>0.0873272493481636</v>
      </c>
      <c r="ER331" s="53">
        <v>0.108894750475883</v>
      </c>
      <c r="ES331" s="53">
        <v>0.111856780946255</v>
      </c>
      <c r="ET331" s="53">
        <v>0.00368421617895365</v>
      </c>
      <c r="EU331" s="53">
        <v>0.000971642322838306</v>
      </c>
      <c r="EV331" s="53">
        <v>-0.0241488926112652</v>
      </c>
      <c r="EW331" s="53">
        <v>0.00468214694410563</v>
      </c>
      <c r="EX331" s="53">
        <v>-0.0916050747036934</v>
      </c>
    </row>
    <row r="332" s="53" customFormat="1" spans="1:154">
      <c r="A332" s="54">
        <v>688011</v>
      </c>
      <c r="B332" s="62">
        <v>688011</v>
      </c>
      <c r="C332" s="53" t="s">
        <v>1219</v>
      </c>
      <c r="D332" s="55">
        <v>43851</v>
      </c>
      <c r="E332" s="53">
        <v>-0.0945851653814316</v>
      </c>
      <c r="F332" s="53">
        <v>-0.116836585104465</v>
      </c>
      <c r="G332" s="53">
        <v>-0.489965051412582</v>
      </c>
      <c r="H332" s="53">
        <v>-0.56788045167923</v>
      </c>
      <c r="I332" s="53">
        <v>-0.36269024014473</v>
      </c>
      <c r="J332" s="53">
        <v>-0.32008495926857</v>
      </c>
      <c r="K332" s="53">
        <v>-0.272035598754883</v>
      </c>
      <c r="L332" s="53">
        <v>-0.186154454946518</v>
      </c>
      <c r="M332" s="53">
        <v>-0.239180102944374</v>
      </c>
      <c r="N332" s="53">
        <v>-0.169782027602196</v>
      </c>
      <c r="O332" s="53">
        <v>-0.135643884539604</v>
      </c>
      <c r="P332" s="53">
        <v>-0.125524699687958</v>
      </c>
      <c r="Q332" s="53">
        <v>0.0982455238699913</v>
      </c>
      <c r="R332" s="53">
        <v>0.170240819454193</v>
      </c>
      <c r="S332" s="53">
        <v>0.122026793658733</v>
      </c>
      <c r="T332" s="53">
        <v>0.113629519939423</v>
      </c>
      <c r="U332" s="53">
        <v>0.137890979647636</v>
      </c>
      <c r="V332" s="53">
        <v>0.139522463083267</v>
      </c>
      <c r="W332" s="53">
        <v>0.152717873454094</v>
      </c>
      <c r="X332" s="53">
        <v>0.0582550577819347</v>
      </c>
      <c r="Y332" s="53">
        <v>0.000236405059695244</v>
      </c>
      <c r="Z332" s="53">
        <v>-0.162179172039032</v>
      </c>
      <c r="AA332" s="53">
        <v>0.0343509651720524</v>
      </c>
      <c r="AB332" s="53">
        <v>0.125123098492622</v>
      </c>
      <c r="AC332" s="53">
        <v>0.22354981303215</v>
      </c>
      <c r="AD332" s="53">
        <v>0.276850074529648</v>
      </c>
      <c r="AE332" s="53">
        <v>0.263024300336838</v>
      </c>
      <c r="AF332" s="53">
        <v>0.174803733825684</v>
      </c>
      <c r="AG332" s="53">
        <v>0.272985458374023</v>
      </c>
      <c r="AH332" s="53">
        <v>0.327906787395477</v>
      </c>
      <c r="AI332" s="53">
        <v>0.275635927915573</v>
      </c>
      <c r="AJ332" s="53">
        <v>0.223791897296906</v>
      </c>
      <c r="AK332" s="53">
        <v>0.158579289913177</v>
      </c>
      <c r="AL332" s="53">
        <v>0.15292777121067</v>
      </c>
      <c r="AM332" s="53">
        <v>0.0771955847740173</v>
      </c>
      <c r="AN332" s="53">
        <v>0.188368946313858</v>
      </c>
      <c r="AO332" s="53">
        <v>0.211867049336433</v>
      </c>
      <c r="AP332" s="53">
        <v>0.0973585695028305</v>
      </c>
      <c r="AQ332" s="53">
        <v>0.115209802985191</v>
      </c>
      <c r="AR332" s="53">
        <v>0.155752211809158</v>
      </c>
      <c r="AS332" s="53">
        <v>0.150562137365341</v>
      </c>
      <c r="AT332" s="53">
        <v>0.168601006269455</v>
      </c>
      <c r="AU332" s="53">
        <v>0.0553969256579876</v>
      </c>
      <c r="AV332" s="53">
        <v>0.0479433052241802</v>
      </c>
      <c r="AW332" s="53">
        <v>0.0546287670731544</v>
      </c>
      <c r="AX332" s="53">
        <v>0.0362511575222015</v>
      </c>
      <c r="AY332" s="53">
        <v>0.0178511384874582</v>
      </c>
      <c r="AZ332" s="53">
        <v>0.0885802954435349</v>
      </c>
      <c r="BA332" s="53">
        <v>0.15215340256691</v>
      </c>
      <c r="BB332" s="53">
        <v>0.0238545425236225</v>
      </c>
      <c r="BC332" s="53">
        <v>-0.0893843322992325</v>
      </c>
      <c r="BD332" s="53">
        <v>-0.181839317083359</v>
      </c>
      <c r="BE332" s="53">
        <v>-0.556108832359314</v>
      </c>
      <c r="BF332" s="53">
        <v>-0.571888208389282</v>
      </c>
      <c r="BG332" s="53">
        <v>-0.389641225337982</v>
      </c>
      <c r="BH332" s="53">
        <v>-0.344162255525589</v>
      </c>
      <c r="BI332" s="53">
        <v>-0.254862129688263</v>
      </c>
      <c r="BJ332" s="53">
        <v>-0.186386853456497</v>
      </c>
      <c r="BK332" s="53">
        <v>-0.287437856197357</v>
      </c>
      <c r="BL332" s="53">
        <v>-0.239163547754288</v>
      </c>
      <c r="BM332" s="53">
        <v>-0.236963734030724</v>
      </c>
      <c r="BN332" s="53">
        <v>-0.273858726024628</v>
      </c>
      <c r="BO332" s="53">
        <v>-0.0994952395558357</v>
      </c>
      <c r="BP332" s="53">
        <v>-0.0597146935760975</v>
      </c>
      <c r="BQ332" s="53">
        <v>-0.092290848493576</v>
      </c>
      <c r="BR332" s="53">
        <v>-0.0772873610258102</v>
      </c>
      <c r="BS332" s="53">
        <v>-0.0816993117332458</v>
      </c>
      <c r="BT332" s="53">
        <v>-0.0918028876185417</v>
      </c>
      <c r="BU332" s="53">
        <v>-0.125715628266335</v>
      </c>
      <c r="BV332" s="53">
        <v>-0.119317889213562</v>
      </c>
      <c r="BW332" s="53">
        <v>-0.154740825295448</v>
      </c>
      <c r="BX332" s="53">
        <v>-0.332801550626755</v>
      </c>
      <c r="BY332" s="53">
        <v>-0.188745185732841</v>
      </c>
      <c r="BZ332" s="53">
        <v>-0.145505115389824</v>
      </c>
      <c r="CA332" s="53">
        <v>-0.0905526280403137</v>
      </c>
      <c r="CB332" s="53">
        <v>-0.035377848893404</v>
      </c>
      <c r="CC332" s="53">
        <v>-0.0423267893493176</v>
      </c>
      <c r="CD332" s="53">
        <v>-0.12700454890728</v>
      </c>
      <c r="CE332" s="53">
        <v>-0.0940098986029625</v>
      </c>
      <c r="CF332" s="53">
        <v>-0.0962812900543213</v>
      </c>
      <c r="CG332" s="53">
        <v>-0.142599120736122</v>
      </c>
      <c r="CH332" s="53">
        <v>-0.203557685017586</v>
      </c>
      <c r="CI332" s="53">
        <v>-0.270378619432449</v>
      </c>
      <c r="CJ332" s="53">
        <v>-0.265283286571503</v>
      </c>
      <c r="CK332" s="53">
        <v>-0.320416420698166</v>
      </c>
      <c r="CL332" s="53">
        <v>-0.286571353673935</v>
      </c>
      <c r="CM332" s="53">
        <v>-0.263416767120361</v>
      </c>
      <c r="CN332" s="53">
        <v>-0.377495884895325</v>
      </c>
      <c r="CO332" s="53">
        <v>-0.334459573030472</v>
      </c>
      <c r="CP332" s="53">
        <v>-0.288820743560791</v>
      </c>
      <c r="CQ332" s="53">
        <v>-0.324567407369614</v>
      </c>
      <c r="CR332" s="53">
        <v>-0.328006088733673</v>
      </c>
      <c r="CS332" s="53">
        <v>-0.403289198875427</v>
      </c>
      <c r="CT332" s="53">
        <v>-0.437047272920609</v>
      </c>
      <c r="CU332" s="53">
        <v>-0.451449662446976</v>
      </c>
      <c r="CV332" s="53">
        <v>-0.40850231051445</v>
      </c>
      <c r="CW332" s="53">
        <v>-0.440575420856476</v>
      </c>
      <c r="CX332" s="53">
        <v>-0.347430735826492</v>
      </c>
      <c r="CY332" s="53">
        <v>-0.308656394481659</v>
      </c>
      <c r="CZ332" s="53">
        <v>-0.317657947540283</v>
      </c>
      <c r="DA332" s="53">
        <v>-0.0582095384597778</v>
      </c>
      <c r="DB332" s="53">
        <v>0.0119940191507339</v>
      </c>
      <c r="DC332" s="53">
        <v>0.0131351109594107</v>
      </c>
      <c r="DD332" s="53">
        <v>-0.0490008890628815</v>
      </c>
      <c r="DE332" s="53">
        <v>-0.0260577127337456</v>
      </c>
      <c r="DF332" s="53">
        <v>-0.0289314016699791</v>
      </c>
      <c r="DG332" s="53">
        <v>-0.0701821744441986</v>
      </c>
      <c r="DH332" s="53">
        <v>-0.0527763031423092</v>
      </c>
      <c r="DI332" s="53">
        <v>-0.00475094141438603</v>
      </c>
      <c r="DJ332" s="53">
        <v>0.0163728054612875</v>
      </c>
      <c r="DK332" s="53">
        <v>0.0483111515641212</v>
      </c>
      <c r="DL332" s="53">
        <v>0.0953253209590912</v>
      </c>
      <c r="DM332" s="53">
        <v>0.144732058048248</v>
      </c>
      <c r="DN332" s="53">
        <v>0.176946803927422</v>
      </c>
      <c r="DO332" s="53">
        <v>0.16130892932415</v>
      </c>
      <c r="DP332" s="53">
        <v>0.137908175587654</v>
      </c>
      <c r="DQ332" s="53">
        <v>0.166581586003304</v>
      </c>
      <c r="DR332" s="53">
        <v>0.178316652774811</v>
      </c>
      <c r="DS332" s="53">
        <v>0.22542479634285</v>
      </c>
      <c r="DT332" s="53">
        <v>0.124564245343208</v>
      </c>
      <c r="DU332" s="53">
        <v>0.10196852684021</v>
      </c>
      <c r="DV332" s="53">
        <v>0.117613665759563</v>
      </c>
      <c r="DW332" s="53">
        <v>0.170087441802025</v>
      </c>
      <c r="DX332" s="53">
        <v>0.217619508504868</v>
      </c>
      <c r="DY332" s="53">
        <v>0.261093735694885</v>
      </c>
      <c r="DZ332" s="53">
        <v>0.259219229221344</v>
      </c>
      <c r="EA332" s="53">
        <v>0.252342402935028</v>
      </c>
      <c r="EB332" s="53">
        <v>0.248799577355385</v>
      </c>
      <c r="EC332" s="53">
        <v>0.313986659049988</v>
      </c>
      <c r="ED332" s="53">
        <v>0.37117937207222</v>
      </c>
      <c r="EE332" s="53">
        <v>0.365226358175278</v>
      </c>
      <c r="EF332" s="53">
        <v>0.374340891838074</v>
      </c>
      <c r="EG332" s="53">
        <v>0.375949174165726</v>
      </c>
      <c r="EH332" s="53">
        <v>0.365202337503433</v>
      </c>
      <c r="EI332" s="53">
        <v>0.344603300094604</v>
      </c>
      <c r="EJ332" s="53">
        <v>0.421931594610214</v>
      </c>
      <c r="EK332" s="53">
        <v>0.422275125980377</v>
      </c>
      <c r="EL332" s="53">
        <v>0.421845763921738</v>
      </c>
      <c r="EM332" s="53">
        <v>0.396660655736923</v>
      </c>
      <c r="EN332" s="53">
        <v>0.391564249992371</v>
      </c>
      <c r="EO332" s="53">
        <v>0.422120839357376</v>
      </c>
      <c r="EP332" s="53">
        <v>0.443598389625549</v>
      </c>
      <c r="EQ332" s="53">
        <v>0.405677437782288</v>
      </c>
      <c r="ER332" s="53">
        <v>0.431981891393661</v>
      </c>
      <c r="ES332" s="53">
        <v>0.453069716691971</v>
      </c>
      <c r="ET332" s="53">
        <v>0.391744762659073</v>
      </c>
      <c r="EU332" s="53">
        <v>0.405417859554291</v>
      </c>
      <c r="EV332" s="53">
        <v>0.383002310991287</v>
      </c>
      <c r="EW332" s="53">
        <v>0.40780109167099</v>
      </c>
      <c r="EX332" s="53">
        <v>0.288503795862198</v>
      </c>
    </row>
    <row r="333" s="53" customFormat="1" spans="1:154">
      <c r="A333" s="54">
        <v>688019</v>
      </c>
      <c r="B333" s="62">
        <v>688019</v>
      </c>
      <c r="C333" s="53" t="s">
        <v>1220</v>
      </c>
      <c r="D333" s="55">
        <v>43851</v>
      </c>
      <c r="E333" s="53">
        <v>-0.0456729866564274</v>
      </c>
      <c r="F333" s="53">
        <v>-0.320085555315018</v>
      </c>
      <c r="G333" s="53">
        <v>-0.711385607719421</v>
      </c>
      <c r="H333" s="53">
        <v>-1.75453281402588</v>
      </c>
      <c r="I333" s="53">
        <v>-1.30768013000488</v>
      </c>
      <c r="J333" s="53">
        <v>-1.1196596622467</v>
      </c>
      <c r="K333" s="53">
        <v>-0.866454839706421</v>
      </c>
      <c r="L333" s="53">
        <v>-0.453543931245804</v>
      </c>
      <c r="M333" s="53">
        <v>-1.06269669532776</v>
      </c>
      <c r="N333" s="53">
        <v>-0.780789375305176</v>
      </c>
      <c r="O333" s="53">
        <v>-0.930954396724701</v>
      </c>
      <c r="P333" s="53">
        <v>-0.892849445343018</v>
      </c>
      <c r="Q333" s="53">
        <v>-0.360556840896606</v>
      </c>
      <c r="R333" s="53">
        <v>0.215991497039795</v>
      </c>
      <c r="S333" s="53">
        <v>-0.20306758582592</v>
      </c>
      <c r="T333" s="53">
        <v>-0.502885341644287</v>
      </c>
      <c r="U333" s="53">
        <v>-0.417740106582642</v>
      </c>
      <c r="V333" s="53">
        <v>-0.0335125774145126</v>
      </c>
      <c r="W333" s="53">
        <v>0.17298199236393</v>
      </c>
      <c r="X333" s="53">
        <v>-0.21547532081604</v>
      </c>
      <c r="Y333" s="53">
        <v>-0.332667827606201</v>
      </c>
      <c r="Z333" s="53">
        <v>-0.624966442584991</v>
      </c>
      <c r="AA333" s="53">
        <v>-0.203506827354431</v>
      </c>
      <c r="AB333" s="53">
        <v>-0.0261154193431139</v>
      </c>
      <c r="AC333" s="53">
        <v>0.340541213750839</v>
      </c>
      <c r="AD333" s="53">
        <v>0.230322390794754</v>
      </c>
      <c r="AE333" s="53">
        <v>0.611409068107605</v>
      </c>
      <c r="AF333" s="53">
        <v>0.636830449104309</v>
      </c>
      <c r="AG333" s="53">
        <v>0.690272450447083</v>
      </c>
      <c r="AH333" s="53">
        <v>0.829797863960266</v>
      </c>
      <c r="AI333" s="53">
        <v>0.794848501682281</v>
      </c>
      <c r="AJ333" s="53">
        <v>0.74872100353241</v>
      </c>
      <c r="AK333" s="53">
        <v>0.93244332075119</v>
      </c>
      <c r="AL333" s="53">
        <v>1.13808381557465</v>
      </c>
      <c r="AM333" s="53">
        <v>1.04939103126526</v>
      </c>
      <c r="AN333" s="53">
        <v>1.76833283901215</v>
      </c>
      <c r="AO333" s="53">
        <v>1.65510332584381</v>
      </c>
      <c r="AP333" s="53">
        <v>1.38657367229462</v>
      </c>
      <c r="AQ333" s="53">
        <v>1.04848182201385</v>
      </c>
      <c r="AR333" s="53">
        <v>0.574351072311401</v>
      </c>
      <c r="AS333" s="53">
        <v>0.485303908586502</v>
      </c>
      <c r="AT333" s="53">
        <v>0.29681596159935</v>
      </c>
      <c r="AU333" s="53">
        <v>-0.0974733233451843</v>
      </c>
      <c r="AV333" s="53">
        <v>-0.311794996261597</v>
      </c>
      <c r="AW333" s="53">
        <v>-0.353980004787445</v>
      </c>
      <c r="AX333" s="53">
        <v>-0.4342100918293</v>
      </c>
      <c r="AY333" s="53">
        <v>-0.354653686285019</v>
      </c>
      <c r="AZ333" s="53">
        <v>-0.276527255773544</v>
      </c>
      <c r="BA333" s="53">
        <v>0.0207061730325222</v>
      </c>
      <c r="BB333" s="53">
        <v>-0.229174137115479</v>
      </c>
      <c r="BC333" s="53">
        <v>-0.0645042359828949</v>
      </c>
      <c r="BD333" s="53">
        <v>-0.237629920244217</v>
      </c>
      <c r="BE333" s="53">
        <v>-0.675743758678436</v>
      </c>
      <c r="BF333" s="53">
        <v>-1.61539661884308</v>
      </c>
      <c r="BG333" s="53">
        <v>-1.22998464107513</v>
      </c>
      <c r="BH333" s="53">
        <v>-1.09499752521515</v>
      </c>
      <c r="BI333" s="53">
        <v>-0.807593464851379</v>
      </c>
      <c r="BJ333" s="53">
        <v>-0.546876549720764</v>
      </c>
      <c r="BK333" s="53">
        <v>-0.990824997425079</v>
      </c>
      <c r="BL333" s="53">
        <v>-0.853815138339996</v>
      </c>
      <c r="BM333" s="53">
        <v>-1.08334183692932</v>
      </c>
      <c r="BN333" s="53">
        <v>-1.28080117702484</v>
      </c>
      <c r="BO333" s="53">
        <v>-0.922210872173309</v>
      </c>
      <c r="BP333" s="53">
        <v>-0.311684876680374</v>
      </c>
      <c r="BQ333" s="53">
        <v>-0.365248143672943</v>
      </c>
      <c r="BR333" s="53">
        <v>-0.418273717164993</v>
      </c>
      <c r="BS333" s="53">
        <v>-0.342383205890656</v>
      </c>
      <c r="BT333" s="53">
        <v>-0.0539252236485481</v>
      </c>
      <c r="BU333" s="53">
        <v>-0.0880699753761292</v>
      </c>
      <c r="BV333" s="53">
        <v>-0.187541365623474</v>
      </c>
      <c r="BW333" s="53">
        <v>-0.186670958995819</v>
      </c>
      <c r="BX333" s="53">
        <v>-0.680508971214294</v>
      </c>
      <c r="BY333" s="53">
        <v>-0.439073532819748</v>
      </c>
      <c r="BZ333" s="53">
        <v>-0.231029435992241</v>
      </c>
      <c r="CA333" s="53">
        <v>-0.0441467314958572</v>
      </c>
      <c r="CB333" s="53">
        <v>-0.00113571574911475</v>
      </c>
      <c r="CC333" s="53">
        <v>0.353518545627594</v>
      </c>
      <c r="CD333" s="53">
        <v>0.393047422170639</v>
      </c>
      <c r="CE333" s="53">
        <v>0.328775644302368</v>
      </c>
      <c r="CF333" s="53">
        <v>0.393053829669952</v>
      </c>
      <c r="CG333" s="53">
        <v>0.372722834348679</v>
      </c>
      <c r="CH333" s="53">
        <v>0.272008985280991</v>
      </c>
      <c r="CI333" s="53">
        <v>0.413186937570572</v>
      </c>
      <c r="CJ333" s="53">
        <v>0.524429321289062</v>
      </c>
      <c r="CK333" s="53">
        <v>0.485493212938309</v>
      </c>
      <c r="CL333" s="53">
        <v>0.990417122840881</v>
      </c>
      <c r="CM333" s="53">
        <v>0.874576807022095</v>
      </c>
      <c r="CN333" s="53">
        <v>0.605197906494141</v>
      </c>
      <c r="CO333" s="53">
        <v>0.425819158554077</v>
      </c>
      <c r="CP333" s="53">
        <v>0.30153289437294</v>
      </c>
      <c r="CQ333" s="53">
        <v>0.178203165531158</v>
      </c>
      <c r="CR333" s="53">
        <v>-0.00549852615222335</v>
      </c>
      <c r="CS333" s="53">
        <v>-0.364248871803284</v>
      </c>
      <c r="CT333" s="53">
        <v>-0.643568634986877</v>
      </c>
      <c r="CU333" s="53">
        <v>-0.695898294448853</v>
      </c>
      <c r="CV333" s="53">
        <v>-0.568442583084106</v>
      </c>
      <c r="CW333" s="53">
        <v>-0.585103631019592</v>
      </c>
      <c r="CX333" s="53">
        <v>-0.348170697689056</v>
      </c>
      <c r="CY333" s="53">
        <v>-0.157770410180092</v>
      </c>
      <c r="CZ333" s="53">
        <v>-0.147863402962685</v>
      </c>
      <c r="DA333" s="53">
        <v>0.00583614036440849</v>
      </c>
      <c r="DB333" s="53">
        <v>-0.0954507291316986</v>
      </c>
      <c r="DC333" s="53">
        <v>-0.0486369356513023</v>
      </c>
      <c r="DD333" s="53">
        <v>-0.152131229639053</v>
      </c>
      <c r="DE333" s="53">
        <v>-0.0906906649470329</v>
      </c>
      <c r="DF333" s="53">
        <v>-0.0376571342349052</v>
      </c>
      <c r="DG333" s="53">
        <v>-0.0718564316630363</v>
      </c>
      <c r="DH333" s="53">
        <v>0.0803375318646431</v>
      </c>
      <c r="DI333" s="53">
        <v>-0.0848667845129967</v>
      </c>
      <c r="DJ333" s="53">
        <v>0.0600306466221809</v>
      </c>
      <c r="DK333" s="53">
        <v>0.1393923163414</v>
      </c>
      <c r="DL333" s="53">
        <v>0.374956578016281</v>
      </c>
      <c r="DM333" s="53">
        <v>0.548658907413483</v>
      </c>
      <c r="DN333" s="53">
        <v>0.514681279659271</v>
      </c>
      <c r="DO333" s="53">
        <v>0.149185448884964</v>
      </c>
      <c r="DP333" s="53">
        <v>-0.0976067110896111</v>
      </c>
      <c r="DQ333" s="53">
        <v>-0.0883520096540451</v>
      </c>
      <c r="DR333" s="53">
        <v>0.00741754099726677</v>
      </c>
      <c r="DS333" s="53">
        <v>0.248056873679161</v>
      </c>
      <c r="DT333" s="53">
        <v>-0.0409290678799152</v>
      </c>
      <c r="DU333" s="53">
        <v>-0.158991977572441</v>
      </c>
      <c r="DV333" s="53">
        <v>0.0425474010407925</v>
      </c>
      <c r="DW333" s="53">
        <v>0.222571611404419</v>
      </c>
      <c r="DX333" s="53">
        <v>0.191918909549713</v>
      </c>
      <c r="DY333" s="53">
        <v>0.371692836284637</v>
      </c>
      <c r="DZ333" s="53">
        <v>0.218463003635406</v>
      </c>
      <c r="EA333" s="53">
        <v>0.244895398616791</v>
      </c>
      <c r="EB333" s="53">
        <v>0.230787932872772</v>
      </c>
      <c r="EC333" s="53">
        <v>0.348501682281494</v>
      </c>
      <c r="ED333" s="53">
        <v>0.423748940229416</v>
      </c>
      <c r="EE333" s="53">
        <v>0.409130543470383</v>
      </c>
      <c r="EF333" s="53">
        <v>0.463716924190521</v>
      </c>
      <c r="EG333" s="53">
        <v>0.50626128911972</v>
      </c>
      <c r="EH333" s="53">
        <v>0.600659430027008</v>
      </c>
      <c r="EI333" s="53">
        <v>0.550902664661407</v>
      </c>
      <c r="EJ333" s="53">
        <v>0.764920651912689</v>
      </c>
      <c r="EK333" s="53">
        <v>0.767531394958496</v>
      </c>
      <c r="EL333" s="53">
        <v>0.768380701541901</v>
      </c>
      <c r="EM333" s="53">
        <v>0.609667599201202</v>
      </c>
      <c r="EN333" s="53">
        <v>0.259823054075241</v>
      </c>
      <c r="EO333" s="53">
        <v>0.294105619192123</v>
      </c>
      <c r="EP333" s="53">
        <v>0.28931936621666</v>
      </c>
      <c r="EQ333" s="53">
        <v>0.253780424594879</v>
      </c>
      <c r="ER333" s="53">
        <v>0.318778514862061</v>
      </c>
      <c r="ES333" s="53">
        <v>0.32892319560051</v>
      </c>
      <c r="ET333" s="53">
        <v>0.121237404644489</v>
      </c>
      <c r="EU333" s="53">
        <v>0.217454880475998</v>
      </c>
      <c r="EV333" s="53">
        <v>0.0586483404040337</v>
      </c>
      <c r="EW333" s="53">
        <v>0.165481477975845</v>
      </c>
      <c r="EX333" s="53">
        <v>-0.0943058505654335</v>
      </c>
    </row>
    <row r="334" s="53" customFormat="1" spans="1:154">
      <c r="A334" s="54">
        <v>688020</v>
      </c>
      <c r="B334" s="62">
        <v>688020</v>
      </c>
      <c r="C334" s="53" t="s">
        <v>1221</v>
      </c>
      <c r="D334" s="55">
        <v>43851</v>
      </c>
      <c r="E334" s="53">
        <v>-0.020007660612464</v>
      </c>
      <c r="F334" s="53">
        <v>-0.087457612156868</v>
      </c>
      <c r="G334" s="53">
        <v>-0.376881778240204</v>
      </c>
      <c r="H334" s="53">
        <v>-0.461546987295151</v>
      </c>
      <c r="I334" s="53">
        <v>-0.355722844600677</v>
      </c>
      <c r="J334" s="53">
        <v>-0.306486010551453</v>
      </c>
      <c r="K334" s="53">
        <v>-0.262791693210602</v>
      </c>
      <c r="L334" s="53">
        <v>-0.1345554292202</v>
      </c>
      <c r="M334" s="53">
        <v>-0.271125316619873</v>
      </c>
      <c r="N334" s="53">
        <v>-0.213665097951889</v>
      </c>
      <c r="O334" s="53">
        <v>-0.224349647760391</v>
      </c>
      <c r="P334" s="53">
        <v>-0.221244171261787</v>
      </c>
      <c r="Q334" s="53">
        <v>-0.0580977946519852</v>
      </c>
      <c r="R334" s="53">
        <v>0.0385405048727989</v>
      </c>
      <c r="S334" s="53">
        <v>-0.0293052438646555</v>
      </c>
      <c r="T334" s="53">
        <v>0.0343942120671272</v>
      </c>
      <c r="U334" s="53">
        <v>0.0178466774523258</v>
      </c>
      <c r="V334" s="53">
        <v>0.122827552258968</v>
      </c>
      <c r="W334" s="53">
        <v>0.186098575592041</v>
      </c>
      <c r="X334" s="53">
        <v>0.0497686713933945</v>
      </c>
      <c r="Y334" s="53">
        <v>-0.0531588420271873</v>
      </c>
      <c r="Z334" s="53">
        <v>-0.19990973174572</v>
      </c>
      <c r="AA334" s="53">
        <v>0.022039957344532</v>
      </c>
      <c r="AB334" s="53">
        <v>0.0733066573739052</v>
      </c>
      <c r="AC334" s="53">
        <v>0.209619641304016</v>
      </c>
      <c r="AD334" s="53">
        <v>0.202887862920761</v>
      </c>
      <c r="AE334" s="53">
        <v>0.22645303606987</v>
      </c>
      <c r="AF334" s="53">
        <v>0.134704366326332</v>
      </c>
      <c r="AG334" s="53">
        <v>0.222844734787941</v>
      </c>
      <c r="AH334" s="53">
        <v>0.242088779807091</v>
      </c>
      <c r="AI334" s="53">
        <v>0.213646411895752</v>
      </c>
      <c r="AJ334" s="53">
        <v>0.194214850664139</v>
      </c>
      <c r="AK334" s="53">
        <v>0.138438567519188</v>
      </c>
      <c r="AL334" s="53">
        <v>0.157150104641914</v>
      </c>
      <c r="AM334" s="53">
        <v>0.106553822755814</v>
      </c>
      <c r="AN334" s="53">
        <v>0.220901980996132</v>
      </c>
      <c r="AO334" s="53">
        <v>0.204639762639999</v>
      </c>
      <c r="AP334" s="53">
        <v>0.0849387645721436</v>
      </c>
      <c r="AQ334" s="53">
        <v>0.0856311023235321</v>
      </c>
      <c r="AR334" s="53">
        <v>0.103481732308865</v>
      </c>
      <c r="AS334" s="53">
        <v>0.0851550996303558</v>
      </c>
      <c r="AT334" s="53">
        <v>0.0480414442718029</v>
      </c>
      <c r="AU334" s="53">
        <v>-0.0709445104002953</v>
      </c>
      <c r="AV334" s="53">
        <v>-0.102235779166222</v>
      </c>
      <c r="AW334" s="53">
        <v>-0.0685475468635559</v>
      </c>
      <c r="AX334" s="53">
        <v>-0.0313333161175251</v>
      </c>
      <c r="AY334" s="53">
        <v>-0.0678730309009552</v>
      </c>
      <c r="AZ334" s="53">
        <v>0.0087130693718791</v>
      </c>
      <c r="BA334" s="53">
        <v>0.050984650850296</v>
      </c>
      <c r="BB334" s="53">
        <v>-0.0484842397272587</v>
      </c>
      <c r="BC334" s="53">
        <v>-0.00856820680201054</v>
      </c>
      <c r="BD334" s="53">
        <v>-0.105898529291153</v>
      </c>
      <c r="BE334" s="53">
        <v>-0.42166006565094</v>
      </c>
      <c r="BF334" s="53">
        <v>-0.469815164804459</v>
      </c>
      <c r="BG334" s="53">
        <v>-0.391178905963898</v>
      </c>
      <c r="BH334" s="53">
        <v>-0.339115560054779</v>
      </c>
      <c r="BI334" s="53">
        <v>-0.263615399599075</v>
      </c>
      <c r="BJ334" s="53">
        <v>-0.168213307857513</v>
      </c>
      <c r="BK334" s="53">
        <v>-0.272392123937607</v>
      </c>
      <c r="BL334" s="53">
        <v>-0.240452691912651</v>
      </c>
      <c r="BM334" s="53">
        <v>-0.26884138584137</v>
      </c>
      <c r="BN334" s="53">
        <v>-0.305019736289978</v>
      </c>
      <c r="BO334" s="53">
        <v>-0.194440394639969</v>
      </c>
      <c r="BP334" s="53">
        <v>-0.105708815157413</v>
      </c>
      <c r="BQ334" s="53">
        <v>-0.146808996796608</v>
      </c>
      <c r="BR334" s="53">
        <v>-0.0392250120639801</v>
      </c>
      <c r="BS334" s="53">
        <v>-0.0620064213871956</v>
      </c>
      <c r="BT334" s="53">
        <v>0.0263057705014944</v>
      </c>
      <c r="BU334" s="53">
        <v>0.0254449676722288</v>
      </c>
      <c r="BV334" s="53">
        <v>-0.0221261624246836</v>
      </c>
      <c r="BW334" s="53">
        <v>-0.0765067562460899</v>
      </c>
      <c r="BX334" s="53">
        <v>-0.25053533911705</v>
      </c>
      <c r="BY334" s="53">
        <v>-0.0861285254359245</v>
      </c>
      <c r="BZ334" s="53">
        <v>-0.0486126244068146</v>
      </c>
      <c r="CA334" s="53">
        <v>0.0317435339093208</v>
      </c>
      <c r="CB334" s="53">
        <v>0.0414279326796532</v>
      </c>
      <c r="CC334" s="53">
        <v>0.0367438159883022</v>
      </c>
      <c r="CD334" s="53">
        <v>-0.0645982027053833</v>
      </c>
      <c r="CE334" s="53">
        <v>-0.00730150192975998</v>
      </c>
      <c r="CF334" s="53">
        <v>-0.0312311537563801</v>
      </c>
      <c r="CG334" s="53">
        <v>-0.076625183224678</v>
      </c>
      <c r="CH334" s="53">
        <v>-0.107920229434967</v>
      </c>
      <c r="CI334" s="53">
        <v>-0.162047982215881</v>
      </c>
      <c r="CJ334" s="53">
        <v>-0.126357033848763</v>
      </c>
      <c r="CK334" s="53">
        <v>-0.178216964006424</v>
      </c>
      <c r="CL334" s="53">
        <v>-0.096882551908493</v>
      </c>
      <c r="CM334" s="53">
        <v>-0.112500503659248</v>
      </c>
      <c r="CN334" s="53">
        <v>-0.251224458217621</v>
      </c>
      <c r="CO334" s="53">
        <v>-0.225578650832176</v>
      </c>
      <c r="CP334" s="53">
        <v>-0.204564213752747</v>
      </c>
      <c r="CQ334" s="53">
        <v>-0.268563538789749</v>
      </c>
      <c r="CR334" s="53">
        <v>-0.287123888731003</v>
      </c>
      <c r="CS334" s="53">
        <v>-0.362855494022369</v>
      </c>
      <c r="CT334" s="53">
        <v>-0.407328814268112</v>
      </c>
      <c r="CU334" s="53">
        <v>-0.417529195547104</v>
      </c>
      <c r="CV334" s="53">
        <v>-0.348167985677719</v>
      </c>
      <c r="CW334" s="53">
        <v>-0.383990496397018</v>
      </c>
      <c r="CX334" s="53">
        <v>-0.302750915288925</v>
      </c>
      <c r="CY334" s="53">
        <v>-0.286517322063446</v>
      </c>
      <c r="CZ334" s="53">
        <v>-0.286908537149429</v>
      </c>
      <c r="DA334" s="53">
        <v>-0.0247822348028421</v>
      </c>
      <c r="DB334" s="53">
        <v>0.00509813986718655</v>
      </c>
      <c r="DC334" s="53">
        <v>0.0314355194568634</v>
      </c>
      <c r="DD334" s="53">
        <v>-0.00507458858191967</v>
      </c>
      <c r="DE334" s="53">
        <v>0.0221132766455412</v>
      </c>
      <c r="DF334" s="53">
        <v>0.0192867778241634</v>
      </c>
      <c r="DG334" s="53">
        <v>-0.0125190718099475</v>
      </c>
      <c r="DH334" s="53">
        <v>0.02031509578228</v>
      </c>
      <c r="DI334" s="53">
        <v>-0.0120759634301066</v>
      </c>
      <c r="DJ334" s="53">
        <v>0.0134448232129216</v>
      </c>
      <c r="DK334" s="53">
        <v>0.0311489552259445</v>
      </c>
      <c r="DL334" s="53">
        <v>0.0704327821731567</v>
      </c>
      <c r="DM334" s="53">
        <v>0.12299982458353</v>
      </c>
      <c r="DN334" s="53">
        <v>0.130906537175179</v>
      </c>
      <c r="DO334" s="53">
        <v>0.104160971939564</v>
      </c>
      <c r="DP334" s="53">
        <v>0.0602764412760735</v>
      </c>
      <c r="DQ334" s="53">
        <v>0.0665103197097778</v>
      </c>
      <c r="DR334" s="53">
        <v>0.0831789970397949</v>
      </c>
      <c r="DS334" s="53">
        <v>0.147310823202133</v>
      </c>
      <c r="DT334" s="53">
        <v>0.0585520528256893</v>
      </c>
      <c r="DU334" s="53">
        <v>0.0100051304325461</v>
      </c>
      <c r="DV334" s="53">
        <v>0.0372828133404255</v>
      </c>
      <c r="DW334" s="53">
        <v>0.0948256999254227</v>
      </c>
      <c r="DX334" s="53">
        <v>0.108576498925686</v>
      </c>
      <c r="DY334" s="53">
        <v>0.164533331990242</v>
      </c>
      <c r="DZ334" s="53">
        <v>0.148117139935493</v>
      </c>
      <c r="EA334" s="53">
        <v>0.176366433501244</v>
      </c>
      <c r="EB334" s="53">
        <v>0.185959786176682</v>
      </c>
      <c r="EC334" s="53">
        <v>0.216803461313248</v>
      </c>
      <c r="ED334" s="53">
        <v>0.259977161884308</v>
      </c>
      <c r="EE334" s="53">
        <v>0.276928812265396</v>
      </c>
      <c r="EF334" s="53">
        <v>0.288792312145233</v>
      </c>
      <c r="EG334" s="53">
        <v>0.287143766880035</v>
      </c>
      <c r="EH334" s="53">
        <v>0.270164370536804</v>
      </c>
      <c r="EI334" s="53">
        <v>0.271428018808365</v>
      </c>
      <c r="EJ334" s="53">
        <v>0.304441750049591</v>
      </c>
      <c r="EK334" s="53">
        <v>0.303797483444214</v>
      </c>
      <c r="EL334" s="53">
        <v>0.322820454835892</v>
      </c>
      <c r="EM334" s="53">
        <v>0.297866970300674</v>
      </c>
      <c r="EN334" s="53">
        <v>0.294703185558319</v>
      </c>
      <c r="EO334" s="53">
        <v>0.34037584066391</v>
      </c>
      <c r="EP334" s="53">
        <v>0.321822553873062</v>
      </c>
      <c r="EQ334" s="53">
        <v>0.278568208217621</v>
      </c>
      <c r="ER334" s="53">
        <v>0.291750252246857</v>
      </c>
      <c r="ES334" s="53">
        <v>0.335638850927353</v>
      </c>
      <c r="ET334" s="53">
        <v>0.30349189043045</v>
      </c>
      <c r="EU334" s="53">
        <v>0.302774697542191</v>
      </c>
      <c r="EV334" s="53">
        <v>0.298121213912964</v>
      </c>
      <c r="EW334" s="53">
        <v>0.324159175157547</v>
      </c>
      <c r="EX334" s="53">
        <v>0.225081518292427</v>
      </c>
    </row>
    <row r="335" s="53" customFormat="1" spans="1:154">
      <c r="A335" s="54">
        <v>688388</v>
      </c>
      <c r="B335" s="62">
        <v>688388</v>
      </c>
      <c r="C335" s="53" t="s">
        <v>1222</v>
      </c>
      <c r="D335" s="55">
        <v>43851</v>
      </c>
      <c r="E335" s="53">
        <v>-0.0899149402976036</v>
      </c>
      <c r="F335" s="53">
        <v>-0.140451639890671</v>
      </c>
      <c r="G335" s="53">
        <v>-0.372035533189774</v>
      </c>
      <c r="H335" s="53">
        <v>-0.466614603996277</v>
      </c>
      <c r="I335" s="53">
        <v>-0.263712644577026</v>
      </c>
      <c r="J335" s="53">
        <v>-0.192293509840965</v>
      </c>
      <c r="K335" s="53">
        <v>-0.193729788064957</v>
      </c>
      <c r="L335" s="53">
        <v>-0.0486864373087883</v>
      </c>
      <c r="M335" s="53">
        <v>-0.206869438290596</v>
      </c>
      <c r="N335" s="53">
        <v>-0.159269317984581</v>
      </c>
      <c r="O335" s="53">
        <v>-0.144778281450272</v>
      </c>
      <c r="P335" s="53">
        <v>-0.187127351760864</v>
      </c>
      <c r="Q335" s="53">
        <v>0.0193467289209366</v>
      </c>
      <c r="R335" s="53">
        <v>0.136826410889626</v>
      </c>
      <c r="S335" s="53">
        <v>0.113653436303139</v>
      </c>
      <c r="T335" s="53">
        <v>0.0493528135120869</v>
      </c>
      <c r="U335" s="53">
        <v>0.0878056362271309</v>
      </c>
      <c r="V335" s="53">
        <v>0.162053912878036</v>
      </c>
      <c r="W335" s="53">
        <v>0.324806272983551</v>
      </c>
      <c r="X335" s="53">
        <v>0.161582723259926</v>
      </c>
      <c r="Y335" s="53">
        <v>0.132429555058479</v>
      </c>
      <c r="Z335" s="53">
        <v>-0.0219628978520632</v>
      </c>
      <c r="AA335" s="53">
        <v>0.146422535181046</v>
      </c>
      <c r="AB335" s="53">
        <v>0.20089940726757</v>
      </c>
      <c r="AC335" s="53">
        <v>0.325533300638199</v>
      </c>
      <c r="AD335" s="53">
        <v>0.364202082157135</v>
      </c>
      <c r="AE335" s="53">
        <v>0.438645571470261</v>
      </c>
      <c r="AF335" s="53">
        <v>0.332293629646301</v>
      </c>
      <c r="AG335" s="53">
        <v>0.444048792123795</v>
      </c>
      <c r="AH335" s="53">
        <v>0.492105752229691</v>
      </c>
      <c r="AI335" s="53">
        <v>0.446398377418518</v>
      </c>
      <c r="AJ335" s="53">
        <v>0.395776599645615</v>
      </c>
      <c r="AK335" s="53">
        <v>0.369162291288376</v>
      </c>
      <c r="AL335" s="53">
        <v>0.365148991346359</v>
      </c>
      <c r="AM335" s="53">
        <v>0.329939544200897</v>
      </c>
      <c r="AN335" s="53">
        <v>0.441158980131149</v>
      </c>
      <c r="AO335" s="53">
        <v>0.40031886100769</v>
      </c>
      <c r="AP335" s="53">
        <v>0.265453308820724</v>
      </c>
      <c r="AQ335" s="53">
        <v>0.236518353223801</v>
      </c>
      <c r="AR335" s="53">
        <v>0.222989439964294</v>
      </c>
      <c r="AS335" s="53">
        <v>0.207833290100098</v>
      </c>
      <c r="AT335" s="53">
        <v>0.193992897868156</v>
      </c>
      <c r="AU335" s="53">
        <v>0.0965097099542618</v>
      </c>
      <c r="AV335" s="53">
        <v>0.0344048961997032</v>
      </c>
      <c r="AW335" s="53">
        <v>0.0708651170134544</v>
      </c>
      <c r="AX335" s="53">
        <v>0.0523766204714775</v>
      </c>
      <c r="AY335" s="53">
        <v>0.0302142389118671</v>
      </c>
      <c r="AZ335" s="53">
        <v>0.0676326006650925</v>
      </c>
      <c r="BA335" s="53">
        <v>0.127275630831718</v>
      </c>
      <c r="BB335" s="53">
        <v>0.000103040598332882</v>
      </c>
      <c r="BC335" s="53">
        <v>-0.0733307749032974</v>
      </c>
      <c r="BD335" s="53">
        <v>-0.13081356883049</v>
      </c>
      <c r="BE335" s="53">
        <v>-0.346554845571518</v>
      </c>
      <c r="BF335" s="53">
        <v>-0.377156019210815</v>
      </c>
      <c r="BG335" s="53">
        <v>-0.236530229449272</v>
      </c>
      <c r="BH335" s="53">
        <v>-0.187436401844025</v>
      </c>
      <c r="BI335" s="53">
        <v>-0.142819777131081</v>
      </c>
      <c r="BJ335" s="53">
        <v>-0.0159473866224289</v>
      </c>
      <c r="BK335" s="53">
        <v>-0.143152922391891</v>
      </c>
      <c r="BL335" s="53">
        <v>-0.108149841427803</v>
      </c>
      <c r="BM335" s="53">
        <v>-0.179491847753525</v>
      </c>
      <c r="BN335" s="53">
        <v>-0.236304670572281</v>
      </c>
      <c r="BO335" s="53">
        <v>-0.0770668983459473</v>
      </c>
      <c r="BP335" s="53">
        <v>0.0429898090660572</v>
      </c>
      <c r="BQ335" s="53">
        <v>0.0131665766239166</v>
      </c>
      <c r="BR335" s="53">
        <v>0.0197152718901634</v>
      </c>
      <c r="BS335" s="53">
        <v>0.00644622789695859</v>
      </c>
      <c r="BT335" s="53">
        <v>0.0253715850412846</v>
      </c>
      <c r="BU335" s="53">
        <v>0.0361292473971844</v>
      </c>
      <c r="BV335" s="53">
        <v>-0.0161302965134382</v>
      </c>
      <c r="BW335" s="53">
        <v>-0.0226385425776243</v>
      </c>
      <c r="BX335" s="53">
        <v>-0.222567215561867</v>
      </c>
      <c r="BY335" s="53">
        <v>-0.111116915941238</v>
      </c>
      <c r="BZ335" s="53">
        <v>-0.0761403813958168</v>
      </c>
      <c r="CA335" s="53">
        <v>-0.0133098606020212</v>
      </c>
      <c r="CB335" s="53">
        <v>0.0352546498179436</v>
      </c>
      <c r="CC335" s="53">
        <v>0.10891479998827</v>
      </c>
      <c r="CD335" s="53">
        <v>0.0162322912365198</v>
      </c>
      <c r="CE335" s="53">
        <v>0.074303463101387</v>
      </c>
      <c r="CF335" s="53">
        <v>0.0744988024234772</v>
      </c>
      <c r="CG335" s="53">
        <v>0.0273775681853294</v>
      </c>
      <c r="CH335" s="53">
        <v>-0.0301356986165047</v>
      </c>
      <c r="CI335" s="53">
        <v>-0.0639955773949623</v>
      </c>
      <c r="CJ335" s="53">
        <v>-0.0681181102991104</v>
      </c>
      <c r="CK335" s="53">
        <v>-0.100350879132748</v>
      </c>
      <c r="CL335" s="53">
        <v>-0.0348693542182446</v>
      </c>
      <c r="CM335" s="53">
        <v>-0.0644366890192032</v>
      </c>
      <c r="CN335" s="53">
        <v>-0.247751891613007</v>
      </c>
      <c r="CO335" s="53">
        <v>-0.245079651474953</v>
      </c>
      <c r="CP335" s="53">
        <v>-0.217641517519951</v>
      </c>
      <c r="CQ335" s="53">
        <v>-0.278450220823288</v>
      </c>
      <c r="CR335" s="53">
        <v>-0.288742512464523</v>
      </c>
      <c r="CS335" s="53">
        <v>-0.356853842735291</v>
      </c>
      <c r="CT335" s="53">
        <v>-0.444816499948502</v>
      </c>
      <c r="CU335" s="53">
        <v>-0.412733256816864</v>
      </c>
      <c r="CV335" s="53">
        <v>-0.350065022706985</v>
      </c>
      <c r="CW335" s="53">
        <v>-0.38093426823616</v>
      </c>
      <c r="CX335" s="53">
        <v>-0.307017385959625</v>
      </c>
      <c r="CY335" s="53">
        <v>-0.274898827075958</v>
      </c>
      <c r="CZ335" s="53">
        <v>-0.277852356433868</v>
      </c>
      <c r="DA335" s="53">
        <v>-0.0958736389875412</v>
      </c>
      <c r="DB335" s="53">
        <v>-0.0889275372028351</v>
      </c>
      <c r="DC335" s="53">
        <v>-0.104770138859749</v>
      </c>
      <c r="DD335" s="53">
        <v>-0.168748065829277</v>
      </c>
      <c r="DE335" s="53">
        <v>-0.106471881270409</v>
      </c>
      <c r="DF335" s="53">
        <v>-0.0841465890407562</v>
      </c>
      <c r="DG335" s="53">
        <v>-0.13019947707653</v>
      </c>
      <c r="DH335" s="53">
        <v>-0.112028516829014</v>
      </c>
      <c r="DI335" s="53">
        <v>-0.143005982041359</v>
      </c>
      <c r="DJ335" s="53">
        <v>-0.130408942699432</v>
      </c>
      <c r="DK335" s="53">
        <v>-0.0445758998394012</v>
      </c>
      <c r="DL335" s="53">
        <v>-0.0301121510565281</v>
      </c>
      <c r="DM335" s="53">
        <v>0.0171241648495197</v>
      </c>
      <c r="DN335" s="53">
        <v>0.0145471310243011</v>
      </c>
      <c r="DO335" s="53">
        <v>0.0211973953992128</v>
      </c>
      <c r="DP335" s="53">
        <v>-0.049651924520731</v>
      </c>
      <c r="DQ335" s="53">
        <v>0.00206994521431625</v>
      </c>
      <c r="DR335" s="53">
        <v>0.0573928691446781</v>
      </c>
      <c r="DS335" s="53">
        <v>0.209387570619583</v>
      </c>
      <c r="DT335" s="53">
        <v>0.0984235554933548</v>
      </c>
      <c r="DU335" s="53">
        <v>0.0757786333560944</v>
      </c>
      <c r="DV335" s="53">
        <v>0.121314853429794</v>
      </c>
      <c r="DW335" s="53">
        <v>0.17824998497963</v>
      </c>
      <c r="DX335" s="53">
        <v>0.197750329971313</v>
      </c>
      <c r="DY335" s="53">
        <v>0.259553700685501</v>
      </c>
      <c r="DZ335" s="53">
        <v>0.249657973647118</v>
      </c>
      <c r="EA335" s="53">
        <v>0.250441312789917</v>
      </c>
      <c r="EB335" s="53">
        <v>0.236771866679192</v>
      </c>
      <c r="EC335" s="53">
        <v>0.290455847978592</v>
      </c>
      <c r="ED335" s="53">
        <v>0.338317483663559</v>
      </c>
      <c r="EE335" s="53">
        <v>0.339731335639954</v>
      </c>
      <c r="EF335" s="53">
        <v>0.346622824668884</v>
      </c>
      <c r="EG335" s="53">
        <v>0.353868424892426</v>
      </c>
      <c r="EH335" s="53">
        <v>0.353977650403976</v>
      </c>
      <c r="EI335" s="53">
        <v>0.351000964641571</v>
      </c>
      <c r="EJ335" s="53">
        <v>0.396738857030869</v>
      </c>
      <c r="EK335" s="53">
        <v>0.3854660987854</v>
      </c>
      <c r="EL335" s="53">
        <v>0.433915734291077</v>
      </c>
      <c r="EM335" s="53">
        <v>0.402308523654938</v>
      </c>
      <c r="EN335" s="53">
        <v>0.361341506242752</v>
      </c>
      <c r="EO335" s="53">
        <v>0.406994044780731</v>
      </c>
      <c r="EP335" s="53">
        <v>0.403445929288864</v>
      </c>
      <c r="EQ335" s="53">
        <v>0.374074071645737</v>
      </c>
      <c r="ER335" s="53">
        <v>0.399931937456131</v>
      </c>
      <c r="ES335" s="53">
        <v>0.404308885335922</v>
      </c>
      <c r="ET335" s="53">
        <v>0.323152154684067</v>
      </c>
      <c r="EU335" s="53">
        <v>0.331859052181244</v>
      </c>
      <c r="EV335" s="53">
        <v>0.295360535383224</v>
      </c>
      <c r="EW335" s="53">
        <v>0.322884976863861</v>
      </c>
      <c r="EX335" s="53">
        <v>0.198665931820869</v>
      </c>
    </row>
    <row r="336" s="53" customFormat="1" spans="1:4">
      <c r="A336" s="54"/>
      <c r="B336" s="62"/>
      <c r="D336" s="55"/>
    </row>
    <row r="337" s="53" customFormat="1" spans="1:4">
      <c r="A337" s="54"/>
      <c r="B337" s="62"/>
      <c r="D337" s="55"/>
    </row>
    <row r="338" s="53" customFormat="1" spans="1:4">
      <c r="A338" s="54"/>
      <c r="B338" s="62"/>
      <c r="D338" s="55"/>
    </row>
    <row r="339" s="53" customFormat="1" spans="1:4">
      <c r="A339" s="54"/>
      <c r="B339" s="62"/>
      <c r="D339" s="55"/>
    </row>
    <row r="340" s="53" customFormat="1" spans="1:4">
      <c r="A340" s="54"/>
      <c r="B340" s="62"/>
      <c r="D340" s="55"/>
    </row>
    <row r="341" s="53" customFormat="1" spans="1:4">
      <c r="A341" s="54"/>
      <c r="B341" s="62"/>
      <c r="D341" s="55"/>
    </row>
    <row r="342" s="53" customFormat="1" spans="1:4">
      <c r="A342" s="54"/>
      <c r="B342" s="62"/>
      <c r="D342" s="55"/>
    </row>
    <row r="343" s="53" customFormat="1" spans="1:4">
      <c r="A343" s="54"/>
      <c r="B343" s="62"/>
      <c r="D343" s="55"/>
    </row>
    <row r="344" s="53" customFormat="1" spans="1:4">
      <c r="A344" s="54"/>
      <c r="B344" s="62"/>
      <c r="D344" s="55"/>
    </row>
    <row r="345" s="53" customFormat="1" spans="1:4">
      <c r="A345" s="54"/>
      <c r="B345" s="62"/>
      <c r="D345" s="55"/>
    </row>
    <row r="346" s="53" customFormat="1" spans="1:4">
      <c r="A346" s="54"/>
      <c r="B346" s="62"/>
      <c r="D346" s="55"/>
    </row>
    <row r="347" s="53" customFormat="1" spans="1:4">
      <c r="A347" s="54"/>
      <c r="B347" s="62"/>
      <c r="D347" s="55"/>
    </row>
    <row r="348" s="53" customFormat="1" spans="1:4">
      <c r="A348" s="54"/>
      <c r="B348" s="62"/>
      <c r="D348" s="55"/>
    </row>
    <row r="349" s="53" customFormat="1" spans="1:4">
      <c r="A349" s="54"/>
      <c r="B349" s="62"/>
      <c r="D349" s="55"/>
    </row>
    <row r="350" s="53" customFormat="1" spans="1:4">
      <c r="A350" s="54"/>
      <c r="B350" s="62"/>
      <c r="D350" s="55"/>
    </row>
    <row r="351" s="53" customFormat="1" spans="1:4">
      <c r="A351" s="54"/>
      <c r="B351" s="62"/>
      <c r="D351" s="55"/>
    </row>
    <row r="352" s="53" customFormat="1" spans="1:4">
      <c r="A352" s="54"/>
      <c r="B352" s="62"/>
      <c r="D352" s="55"/>
    </row>
    <row r="353" s="53" customFormat="1" spans="1:4">
      <c r="A353" s="54"/>
      <c r="B353" s="62"/>
      <c r="D353" s="55"/>
    </row>
    <row r="354" s="53" customFormat="1" spans="1:4">
      <c r="A354" s="54"/>
      <c r="B354" s="62"/>
      <c r="D354" s="55"/>
    </row>
    <row r="355" s="53" customFormat="1" spans="1:4">
      <c r="A355" s="54"/>
      <c r="B355" s="62"/>
      <c r="D355" s="55"/>
    </row>
    <row r="356" s="53" customFormat="1" spans="1:4">
      <c r="A356" s="54"/>
      <c r="B356" s="62"/>
      <c r="D356" s="55"/>
    </row>
    <row r="357" s="53" customFormat="1" spans="1:4">
      <c r="A357" s="54"/>
      <c r="B357" s="62"/>
      <c r="D357" s="55"/>
    </row>
    <row r="358" s="53" customFormat="1" spans="1:4">
      <c r="A358" s="54"/>
      <c r="B358" s="62"/>
      <c r="D358" s="55"/>
    </row>
    <row r="359" s="53" customFormat="1" spans="1:4">
      <c r="A359" s="54"/>
      <c r="B359" s="62"/>
      <c r="D359" s="55"/>
    </row>
    <row r="360" s="53" customFormat="1" spans="1:4">
      <c r="A360" s="54"/>
      <c r="B360" s="62"/>
      <c r="D360" s="55"/>
    </row>
    <row r="361" s="53" customFormat="1" spans="1:4">
      <c r="A361" s="54"/>
      <c r="B361" s="62"/>
      <c r="D361" s="55"/>
    </row>
    <row r="362" s="53" customFormat="1" spans="1:4">
      <c r="A362" s="54"/>
      <c r="B362" s="62"/>
      <c r="D362" s="55"/>
    </row>
    <row r="363" s="53" customFormat="1" spans="1:4">
      <c r="A363" s="54"/>
      <c r="B363" s="62"/>
      <c r="D363" s="55"/>
    </row>
    <row r="364" s="53" customFormat="1" spans="1:4">
      <c r="A364" s="54"/>
      <c r="B364" s="62"/>
      <c r="D364" s="55"/>
    </row>
    <row r="365" s="53" customFormat="1" spans="1:4">
      <c r="A365" s="54"/>
      <c r="B365" s="62"/>
      <c r="D365" s="55"/>
    </row>
    <row r="366" s="53" customFormat="1" spans="1:4">
      <c r="A366" s="54"/>
      <c r="B366" s="62"/>
      <c r="D366" s="55"/>
    </row>
    <row r="367" s="53" customFormat="1" spans="1:4">
      <c r="A367" s="54"/>
      <c r="B367" s="62"/>
      <c r="D367" s="55"/>
    </row>
    <row r="368" s="53" customFormat="1" spans="1:4">
      <c r="A368" s="54"/>
      <c r="B368" s="62"/>
      <c r="D368" s="55"/>
    </row>
    <row r="369" s="53" customFormat="1" spans="1:4">
      <c r="A369" s="54"/>
      <c r="B369" s="62"/>
      <c r="D369" s="55"/>
    </row>
    <row r="370" s="53" customFormat="1" spans="1:4">
      <c r="A370" s="54"/>
      <c r="B370" s="62"/>
      <c r="D370" s="55"/>
    </row>
    <row r="371" s="53" customFormat="1" spans="1:4">
      <c r="A371" s="54"/>
      <c r="B371" s="62"/>
      <c r="D371" s="55"/>
    </row>
    <row r="372" s="53" customFormat="1" spans="1:4">
      <c r="A372" s="54"/>
      <c r="B372" s="62"/>
      <c r="D372" s="55"/>
    </row>
    <row r="373" s="53" customFormat="1" spans="1:4">
      <c r="A373" s="54"/>
      <c r="B373" s="62"/>
      <c r="D373" s="55"/>
    </row>
    <row r="374" s="53" customFormat="1" spans="1:4">
      <c r="A374" s="54"/>
      <c r="B374" s="62"/>
      <c r="D374" s="55"/>
    </row>
    <row r="375" s="53" customFormat="1" spans="1:4">
      <c r="A375" s="54"/>
      <c r="B375" s="62"/>
      <c r="D375" s="55"/>
    </row>
    <row r="376" s="53" customFormat="1" spans="1:4">
      <c r="A376" s="54"/>
      <c r="B376" s="62"/>
      <c r="D376" s="55"/>
    </row>
    <row r="377" s="53" customFormat="1" spans="1:4">
      <c r="A377" s="54"/>
      <c r="B377" s="62"/>
      <c r="D377" s="55"/>
    </row>
    <row r="378" s="53" customFormat="1" spans="1:4">
      <c r="A378" s="54"/>
      <c r="B378" s="62"/>
      <c r="D378" s="55"/>
    </row>
    <row r="379" s="53" customFormat="1" spans="1:4">
      <c r="A379" s="54"/>
      <c r="B379" s="62"/>
      <c r="D379" s="55"/>
    </row>
    <row r="380" s="53" customFormat="1" spans="1:4">
      <c r="A380" s="54"/>
      <c r="B380" s="62"/>
      <c r="D380" s="55"/>
    </row>
    <row r="381" s="53" customFormat="1" spans="1:4">
      <c r="A381" s="54"/>
      <c r="B381" s="62"/>
      <c r="D381" s="55"/>
    </row>
    <row r="382" s="53" customFormat="1" spans="1:4">
      <c r="A382" s="54"/>
      <c r="B382" s="62"/>
      <c r="D382" s="55"/>
    </row>
    <row r="383" s="53" customFormat="1" spans="1:4">
      <c r="A383" s="54"/>
      <c r="B383" s="62"/>
      <c r="D383" s="55"/>
    </row>
    <row r="384" s="53" customFormat="1" spans="1:4">
      <c r="A384" s="54"/>
      <c r="B384" s="62"/>
      <c r="D384" s="55"/>
    </row>
    <row r="385" s="53" customFormat="1" spans="1:4">
      <c r="A385" s="54"/>
      <c r="B385" s="62"/>
      <c r="D385" s="55"/>
    </row>
    <row r="386" s="53" customFormat="1" spans="1:4">
      <c r="A386" s="54"/>
      <c r="B386" s="62"/>
      <c r="D386" s="55"/>
    </row>
    <row r="387" s="53" customFormat="1" spans="1:4">
      <c r="A387" s="54"/>
      <c r="B387" s="62"/>
      <c r="D387" s="55"/>
    </row>
    <row r="388" s="53" customFormat="1" spans="1:4">
      <c r="A388" s="54"/>
      <c r="B388" s="62"/>
      <c r="D388" s="55"/>
    </row>
    <row r="389" s="53" customFormat="1" spans="1:4">
      <c r="A389" s="54"/>
      <c r="B389" s="62"/>
      <c r="D389" s="55"/>
    </row>
    <row r="390" s="53" customFormat="1" spans="1:4">
      <c r="A390" s="54"/>
      <c r="B390" s="62"/>
      <c r="D390" s="55"/>
    </row>
    <row r="391" s="53" customFormat="1" spans="1:4">
      <c r="A391" s="54"/>
      <c r="B391" s="62"/>
      <c r="D391" s="55"/>
    </row>
    <row r="392" s="53" customFormat="1" spans="1:4">
      <c r="A392" s="54"/>
      <c r="B392" s="62"/>
      <c r="D392" s="55"/>
    </row>
    <row r="393" s="53" customFormat="1" spans="1:4">
      <c r="A393" s="54"/>
      <c r="B393" s="62"/>
      <c r="D393" s="55"/>
    </row>
    <row r="394" s="53" customFormat="1" spans="1:4">
      <c r="A394" s="54"/>
      <c r="B394" s="62"/>
      <c r="D394" s="55"/>
    </row>
    <row r="395" s="53" customFormat="1" spans="1:4">
      <c r="A395" s="54"/>
      <c r="B395" s="62"/>
      <c r="D395" s="55"/>
    </row>
    <row r="396" s="53" customFormat="1" spans="1:4">
      <c r="A396" s="54"/>
      <c r="B396" s="62"/>
      <c r="D396" s="55"/>
    </row>
    <row r="397" s="53" customFormat="1" spans="1:4">
      <c r="A397" s="54"/>
      <c r="B397" s="62"/>
      <c r="D397" s="55"/>
    </row>
    <row r="398" s="53" customFormat="1" spans="1:4">
      <c r="A398" s="54"/>
      <c r="B398" s="62"/>
      <c r="D398" s="55"/>
    </row>
    <row r="399" s="53" customFormat="1" spans="1:4">
      <c r="A399" s="54"/>
      <c r="B399" s="62"/>
      <c r="D399" s="55"/>
    </row>
    <row r="400" s="53" customFormat="1" spans="1:4">
      <c r="A400" s="54"/>
      <c r="B400" s="62"/>
      <c r="D400" s="55"/>
    </row>
    <row r="401" s="53" customFormat="1" spans="1:4">
      <c r="A401" s="54"/>
      <c r="B401" s="62"/>
      <c r="D401" s="55"/>
    </row>
    <row r="402" s="53" customFormat="1" spans="1:4">
      <c r="A402" s="54"/>
      <c r="B402" s="62"/>
      <c r="D402" s="55"/>
    </row>
    <row r="403" s="53" customFormat="1" spans="1:4">
      <c r="A403" s="54"/>
      <c r="B403" s="62"/>
      <c r="D403" s="55"/>
    </row>
    <row r="404" s="53" customFormat="1" spans="1:4">
      <c r="A404" s="54"/>
      <c r="B404" s="62"/>
      <c r="D404" s="55"/>
    </row>
    <row r="405" s="53" customFormat="1" spans="1:4">
      <c r="A405" s="54"/>
      <c r="B405" s="62"/>
      <c r="D405" s="55"/>
    </row>
    <row r="406" s="53" customFormat="1" spans="1:4">
      <c r="A406" s="54"/>
      <c r="B406" s="62"/>
      <c r="D406" s="55"/>
    </row>
    <row r="407" s="53" customFormat="1" spans="1:4">
      <c r="A407" s="54"/>
      <c r="B407" s="62"/>
      <c r="D407" s="55"/>
    </row>
    <row r="408" s="53" customFormat="1" spans="1:4">
      <c r="A408" s="54"/>
      <c r="B408" s="62"/>
      <c r="D408" s="55"/>
    </row>
    <row r="409" s="53" customFormat="1" spans="1:4">
      <c r="A409" s="54"/>
      <c r="B409" s="62"/>
      <c r="D409" s="55"/>
    </row>
    <row r="410" s="53" customFormat="1" spans="1:4">
      <c r="A410" s="54"/>
      <c r="B410" s="62"/>
      <c r="D410" s="55"/>
    </row>
    <row r="411" s="53" customFormat="1" spans="1:4">
      <c r="A411" s="54"/>
      <c r="B411" s="62"/>
      <c r="D411" s="55"/>
    </row>
    <row r="412" s="53" customFormat="1" spans="1:4">
      <c r="A412" s="54"/>
      <c r="B412" s="62"/>
      <c r="D412" s="55"/>
    </row>
    <row r="413" s="53" customFormat="1" spans="1:4">
      <c r="A413" s="54"/>
      <c r="B413" s="62"/>
      <c r="D413" s="55"/>
    </row>
    <row r="414" s="53" customFormat="1" spans="1:4">
      <c r="A414" s="54"/>
      <c r="B414" s="62"/>
      <c r="D414" s="55"/>
    </row>
    <row r="415" s="53" customFormat="1" spans="1:4">
      <c r="A415" s="54"/>
      <c r="B415" s="62"/>
      <c r="D415" s="55"/>
    </row>
    <row r="416" s="53" customFormat="1" spans="1:4">
      <c r="A416" s="54"/>
      <c r="B416" s="62"/>
      <c r="D416" s="55"/>
    </row>
    <row r="417" s="53" customFormat="1" spans="1:4">
      <c r="A417" s="54"/>
      <c r="B417" s="62"/>
      <c r="D417" s="55"/>
    </row>
    <row r="418" s="53" customFormat="1" spans="1:4">
      <c r="A418" s="54"/>
      <c r="B418" s="62"/>
      <c r="D418" s="55"/>
    </row>
    <row r="419" s="53" customFormat="1" spans="1:4">
      <c r="A419" s="54"/>
      <c r="B419" s="62"/>
      <c r="D419" s="55"/>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17"/>
  <sheetViews>
    <sheetView topLeftCell="E148" workbookViewId="0">
      <selection activeCell="Q168" sqref="Q168"/>
    </sheetView>
  </sheetViews>
  <sheetFormatPr defaultColWidth="7.87272727272727" defaultRowHeight="14.5"/>
  <cols>
    <col min="1" max="1" width="6.6" style="54" customWidth="1"/>
    <col min="2" max="2" width="8.35454545454546" style="62" customWidth="1"/>
    <col min="3" max="3" width="8.35454545454546" style="53" customWidth="1"/>
    <col min="4" max="4" width="8.99090909090909" style="53" customWidth="1"/>
    <col min="5" max="64" width="12.2545454545455" style="53" customWidth="1"/>
    <col min="65" max="16384" width="7.87272727272727" style="53"/>
  </cols>
  <sheetData>
    <row r="1" s="53" customFormat="1" spans="1:64">
      <c r="A1" s="54" t="s">
        <v>1046</v>
      </c>
      <c r="B1" s="62" t="s">
        <v>0</v>
      </c>
      <c r="C1" s="53" t="s">
        <v>3</v>
      </c>
      <c r="D1" s="53" t="s">
        <v>1047</v>
      </c>
      <c r="E1" s="53" t="s">
        <v>1048</v>
      </c>
      <c r="F1" s="53" t="s">
        <v>1049</v>
      </c>
      <c r="G1" s="53" t="s">
        <v>1050</v>
      </c>
      <c r="H1" s="53" t="s">
        <v>1051</v>
      </c>
      <c r="I1" s="53" t="s">
        <v>1052</v>
      </c>
      <c r="J1" s="53" t="s">
        <v>1053</v>
      </c>
      <c r="K1" s="53" t="s">
        <v>1054</v>
      </c>
      <c r="L1" s="53" t="s">
        <v>1055</v>
      </c>
      <c r="M1" s="53" t="s">
        <v>1056</v>
      </c>
      <c r="N1" s="53" t="s">
        <v>1057</v>
      </c>
      <c r="O1" s="53" t="s">
        <v>1058</v>
      </c>
      <c r="P1" s="53" t="s">
        <v>1059</v>
      </c>
      <c r="Q1" s="53" t="s">
        <v>1060</v>
      </c>
      <c r="R1" s="53" t="s">
        <v>1061</v>
      </c>
      <c r="S1" s="53" t="s">
        <v>1062</v>
      </c>
      <c r="T1" s="53" t="s">
        <v>1063</v>
      </c>
      <c r="U1" s="53" t="s">
        <v>1064</v>
      </c>
      <c r="V1" s="53" t="s">
        <v>1065</v>
      </c>
      <c r="W1" s="53" t="s">
        <v>1066</v>
      </c>
      <c r="X1" s="53" t="s">
        <v>1067</v>
      </c>
      <c r="Y1" s="53" t="s">
        <v>1098</v>
      </c>
      <c r="Z1" s="53" t="s">
        <v>1099</v>
      </c>
      <c r="AA1" s="53" t="s">
        <v>1100</v>
      </c>
      <c r="AB1" s="53" t="s">
        <v>1101</v>
      </c>
      <c r="AC1" s="53" t="s">
        <v>1102</v>
      </c>
      <c r="AD1" s="53" t="s">
        <v>1103</v>
      </c>
      <c r="AE1" s="53" t="s">
        <v>1104</v>
      </c>
      <c r="AF1" s="53" t="s">
        <v>1105</v>
      </c>
      <c r="AG1" s="53" t="s">
        <v>1106</v>
      </c>
      <c r="AH1" s="53" t="s">
        <v>1107</v>
      </c>
      <c r="AI1" s="53" t="s">
        <v>1108</v>
      </c>
      <c r="AJ1" s="53" t="s">
        <v>1109</v>
      </c>
      <c r="AK1" s="53" t="s">
        <v>1110</v>
      </c>
      <c r="AL1" s="53" t="s">
        <v>1111</v>
      </c>
      <c r="AM1" s="53" t="s">
        <v>1112</v>
      </c>
      <c r="AN1" s="53" t="s">
        <v>1113</v>
      </c>
      <c r="AO1" s="53" t="s">
        <v>1114</v>
      </c>
      <c r="AP1" s="53" t="s">
        <v>1115</v>
      </c>
      <c r="AQ1" s="53" t="s">
        <v>1116</v>
      </c>
      <c r="AR1" s="53" t="s">
        <v>1117</v>
      </c>
      <c r="AS1" s="53" t="s">
        <v>1148</v>
      </c>
      <c r="AT1" s="53" t="s">
        <v>1149</v>
      </c>
      <c r="AU1" s="53" t="s">
        <v>1150</v>
      </c>
      <c r="AV1" s="53" t="s">
        <v>1151</v>
      </c>
      <c r="AW1" s="53" t="s">
        <v>1152</v>
      </c>
      <c r="AX1" s="53" t="s">
        <v>1153</v>
      </c>
      <c r="AY1" s="53" t="s">
        <v>1154</v>
      </c>
      <c r="AZ1" s="53" t="s">
        <v>1155</v>
      </c>
      <c r="BA1" s="53" t="s">
        <v>1156</v>
      </c>
      <c r="BB1" s="53" t="s">
        <v>1157</v>
      </c>
      <c r="BC1" s="53" t="s">
        <v>1158</v>
      </c>
      <c r="BD1" s="53" t="s">
        <v>1159</v>
      </c>
      <c r="BE1" s="53" t="s">
        <v>1160</v>
      </c>
      <c r="BF1" s="53" t="s">
        <v>1161</v>
      </c>
      <c r="BG1" s="53" t="s">
        <v>1162</v>
      </c>
      <c r="BH1" s="53" t="s">
        <v>1163</v>
      </c>
      <c r="BI1" s="53" t="s">
        <v>1164</v>
      </c>
      <c r="BJ1" s="53" t="s">
        <v>1165</v>
      </c>
      <c r="BK1" s="53" t="s">
        <v>1166</v>
      </c>
      <c r="BL1" s="53" t="s">
        <v>1167</v>
      </c>
    </row>
    <row r="2" s="53" customFormat="1" spans="1:64">
      <c r="A2" s="54">
        <v>16</v>
      </c>
      <c r="B2" s="62">
        <f>VLOOKUP(A2,三因子模型筛选后!A1:B335,2,FALSE)</f>
        <v>16</v>
      </c>
      <c r="C2" s="53" t="s">
        <v>42</v>
      </c>
      <c r="D2" s="55">
        <v>43851</v>
      </c>
      <c r="E2" s="53">
        <v>0.0417022965848446</v>
      </c>
      <c r="F2" s="53">
        <v>0.151409715414047</v>
      </c>
      <c r="G2" s="53">
        <v>0.144131049513817</v>
      </c>
      <c r="H2" s="53">
        <v>0.258669316768646</v>
      </c>
      <c r="I2" s="53">
        <v>0.368821650743484</v>
      </c>
      <c r="J2" s="53">
        <v>0.430697232484818</v>
      </c>
      <c r="K2" s="53">
        <v>0.525587916374207</v>
      </c>
      <c r="L2" s="53">
        <v>0.613969624042511</v>
      </c>
      <c r="M2" s="53">
        <v>0.670598566532135</v>
      </c>
      <c r="N2" s="53">
        <v>0.773656666278839</v>
      </c>
      <c r="O2" s="53">
        <v>0.710594356060028</v>
      </c>
      <c r="P2" s="53">
        <v>0.729302883148193</v>
      </c>
      <c r="Q2" s="53">
        <v>0.692852675914764</v>
      </c>
      <c r="R2" s="53">
        <v>0.790009438991547</v>
      </c>
      <c r="S2" s="53">
        <v>0.829189717769623</v>
      </c>
      <c r="T2" s="53">
        <v>0.88016676902771</v>
      </c>
      <c r="U2" s="53">
        <v>0.978791832923889</v>
      </c>
      <c r="V2" s="53">
        <v>0.922548830509186</v>
      </c>
      <c r="W2" s="53">
        <v>0.849159896373749</v>
      </c>
      <c r="X2" s="53">
        <v>0.856430351734161</v>
      </c>
      <c r="Y2" s="53">
        <v>0.034652441740036</v>
      </c>
      <c r="Z2" s="53">
        <v>0.169178575277328</v>
      </c>
      <c r="AA2" s="53">
        <v>0.158988267183304</v>
      </c>
      <c r="AB2" s="53">
        <v>0.229506984353065</v>
      </c>
      <c r="AC2" s="53">
        <v>0.317653506994247</v>
      </c>
      <c r="AD2" s="53">
        <v>0.39711919426918</v>
      </c>
      <c r="AE2" s="53">
        <v>0.498115301132202</v>
      </c>
      <c r="AF2" s="53">
        <v>0.593935787677765</v>
      </c>
      <c r="AG2" s="53">
        <v>0.641722679138184</v>
      </c>
      <c r="AH2" s="53">
        <v>0.732646644115448</v>
      </c>
      <c r="AI2" s="53">
        <v>0.67628425359726</v>
      </c>
      <c r="AJ2" s="53">
        <v>0.692782163619995</v>
      </c>
      <c r="AK2" s="53">
        <v>0.650925576686859</v>
      </c>
      <c r="AL2" s="53">
        <v>0.756568849086761</v>
      </c>
      <c r="AM2" s="53">
        <v>0.807759404182434</v>
      </c>
      <c r="AN2" s="53">
        <v>0.881950974464417</v>
      </c>
      <c r="AO2" s="53">
        <v>0.981325685977936</v>
      </c>
      <c r="AP2" s="53">
        <v>0.930976033210754</v>
      </c>
      <c r="AQ2" s="53">
        <v>0.853446364402771</v>
      </c>
      <c r="AR2" s="53">
        <v>0.859724521636963</v>
      </c>
      <c r="AS2" s="53">
        <v>0.0159022510051727</v>
      </c>
      <c r="AT2" s="53">
        <v>-0.00891646835952997</v>
      </c>
      <c r="AU2" s="53">
        <v>-0.00600483547896147</v>
      </c>
      <c r="AV2" s="53">
        <v>0.0380147211253643</v>
      </c>
      <c r="AW2" s="53">
        <v>0.0600205436348915</v>
      </c>
      <c r="AX2" s="53">
        <v>0.0424304306507111</v>
      </c>
      <c r="AY2" s="53">
        <v>0.0363250337541103</v>
      </c>
      <c r="AZ2" s="53">
        <v>0.0288861747831106</v>
      </c>
      <c r="BA2" s="53">
        <v>0.0377282910048962</v>
      </c>
      <c r="BB2" s="53">
        <v>0.0498624481260777</v>
      </c>
      <c r="BC2" s="53">
        <v>0.0431624874472618</v>
      </c>
      <c r="BD2" s="53">
        <v>0.0453731343150139</v>
      </c>
      <c r="BE2" s="53">
        <v>0.0507794953882694</v>
      </c>
      <c r="BF2" s="53">
        <v>0.0422929525375366</v>
      </c>
      <c r="BG2" s="53">
        <v>0.0302827004343271</v>
      </c>
      <c r="BH2" s="53">
        <v>0.00706819212064147</v>
      </c>
      <c r="BI2" s="53">
        <v>0.00631852773949504</v>
      </c>
      <c r="BJ2" s="53">
        <v>0.000425233563873917</v>
      </c>
      <c r="BK2" s="53">
        <v>0.00456594582647085</v>
      </c>
      <c r="BL2" s="53">
        <v>0.00555821508169174</v>
      </c>
    </row>
    <row r="3" s="53" customFormat="1" spans="1:64">
      <c r="A3" s="54">
        <v>20</v>
      </c>
      <c r="B3" s="62">
        <f>VLOOKUP(A3,三因子模型筛选后!A2:B336,2,FALSE)</f>
        <v>20</v>
      </c>
      <c r="C3" s="53" t="s">
        <v>45</v>
      </c>
      <c r="D3" s="55">
        <v>43851</v>
      </c>
      <c r="E3" s="53">
        <v>0.0064776036888361</v>
      </c>
      <c r="F3" s="53">
        <v>0.0162621568888426</v>
      </c>
      <c r="G3" s="53">
        <v>-0.000672114780172706</v>
      </c>
      <c r="H3" s="53">
        <v>-0.101236581802368</v>
      </c>
      <c r="I3" s="53">
        <v>-0.0432798825204372</v>
      </c>
      <c r="J3" s="53">
        <v>-0.0748186782002449</v>
      </c>
      <c r="K3" s="53">
        <v>-0.0412647575139999</v>
      </c>
      <c r="L3" s="53">
        <v>0.0580857321619987</v>
      </c>
      <c r="M3" s="53">
        <v>0.134620010852814</v>
      </c>
      <c r="N3" s="53">
        <v>0.121769532561302</v>
      </c>
      <c r="O3" s="53">
        <v>0.0716605857014656</v>
      </c>
      <c r="P3" s="53">
        <v>0.0205686949193478</v>
      </c>
      <c r="Q3" s="53">
        <v>0.0165038704872131</v>
      </c>
      <c r="R3" s="53">
        <v>0.0182094871997833</v>
      </c>
      <c r="S3" s="53">
        <v>-0.0169097241014242</v>
      </c>
      <c r="T3" s="53">
        <v>-0.0344422683119774</v>
      </c>
      <c r="U3" s="53">
        <v>-0.0169216506183147</v>
      </c>
      <c r="V3" s="53">
        <v>-0.00918258167803288</v>
      </c>
      <c r="W3" s="53">
        <v>-0.0181981287896633</v>
      </c>
      <c r="X3" s="53">
        <v>0.0543510802090168</v>
      </c>
      <c r="Y3" s="53">
        <v>-0.00354922912083566</v>
      </c>
      <c r="Z3" s="53">
        <v>0.00490764155983925</v>
      </c>
      <c r="AA3" s="53">
        <v>0.00208144937641919</v>
      </c>
      <c r="AB3" s="53">
        <v>-0.090814583003521</v>
      </c>
      <c r="AC3" s="53">
        <v>-0.0362500138580799</v>
      </c>
      <c r="AD3" s="53">
        <v>-0.0588318333029747</v>
      </c>
      <c r="AE3" s="53">
        <v>-0.0240287631750107</v>
      </c>
      <c r="AF3" s="53">
        <v>0.071970172226429</v>
      </c>
      <c r="AG3" s="53">
        <v>0.162166312336922</v>
      </c>
      <c r="AH3" s="53">
        <v>0.149122551083565</v>
      </c>
      <c r="AI3" s="53">
        <v>0.0905504077672958</v>
      </c>
      <c r="AJ3" s="53">
        <v>0.0260816067457199</v>
      </c>
      <c r="AK3" s="53">
        <v>0.0177230089902878</v>
      </c>
      <c r="AL3" s="53">
        <v>0.0199258159846067</v>
      </c>
      <c r="AM3" s="53">
        <v>0.00822931062430143</v>
      </c>
      <c r="AN3" s="53">
        <v>-0.0107031567022204</v>
      </c>
      <c r="AO3" s="53">
        <v>0.0116970995441079</v>
      </c>
      <c r="AP3" s="53">
        <v>0.0157846640795469</v>
      </c>
      <c r="AQ3" s="53">
        <v>-0.000725225312635303</v>
      </c>
      <c r="AR3" s="53">
        <v>0.0814784169197083</v>
      </c>
      <c r="AS3" s="53">
        <v>0.0124440081417561</v>
      </c>
      <c r="AT3" s="53">
        <v>0.013771690428257</v>
      </c>
      <c r="AU3" s="53">
        <v>-0.000336388824507594</v>
      </c>
      <c r="AV3" s="53">
        <v>-0.00800482928752899</v>
      </c>
      <c r="AW3" s="53">
        <v>-0.00461269123479724</v>
      </c>
      <c r="AX3" s="53">
        <v>-0.0135696697980165</v>
      </c>
      <c r="AY3" s="53">
        <v>-0.0148188173770905</v>
      </c>
      <c r="AZ3" s="53">
        <v>-0.0114672631025314</v>
      </c>
      <c r="BA3" s="53">
        <v>-0.0251291189342737</v>
      </c>
      <c r="BB3" s="53">
        <v>-0.0249358490109444</v>
      </c>
      <c r="BC3" s="53">
        <v>-0.0164726432412863</v>
      </c>
      <c r="BD3" s="53">
        <v>-0.00309573649428785</v>
      </c>
      <c r="BE3" s="53">
        <v>0.00119803776033223</v>
      </c>
      <c r="BF3" s="53">
        <v>0.000700846721883863</v>
      </c>
      <c r="BG3" s="53">
        <v>-0.0227218605577946</v>
      </c>
      <c r="BH3" s="53">
        <v>-0.0213219374418259</v>
      </c>
      <c r="BI3" s="53">
        <v>-0.0262015759944916</v>
      </c>
      <c r="BJ3" s="53">
        <v>-0.0225500706583261</v>
      </c>
      <c r="BK3" s="53">
        <v>-0.0150557290762663</v>
      </c>
      <c r="BL3" s="53">
        <v>-0.0247101597487926</v>
      </c>
    </row>
    <row r="4" s="53" customFormat="1" spans="1:64">
      <c r="A4" s="54">
        <v>21</v>
      </c>
      <c r="B4" s="62">
        <f>VLOOKUP(A4,三因子模型筛选后!A3:B337,2,FALSE)</f>
        <v>21</v>
      </c>
      <c r="C4" s="53" t="s">
        <v>48</v>
      </c>
      <c r="D4" s="55">
        <v>43851</v>
      </c>
      <c r="E4" s="53">
        <v>0.0655831396579742</v>
      </c>
      <c r="F4" s="53">
        <v>0.0572078600525856</v>
      </c>
      <c r="G4" s="53">
        <v>0.0694780275225639</v>
      </c>
      <c r="H4" s="53">
        <v>-0.0280955284833908</v>
      </c>
      <c r="I4" s="53">
        <v>-0.0214506052434444</v>
      </c>
      <c r="J4" s="53">
        <v>-0.0080783711746335</v>
      </c>
      <c r="K4" s="53">
        <v>0.0192669220268726</v>
      </c>
      <c r="L4" s="53">
        <v>0.105481497943401</v>
      </c>
      <c r="M4" s="53">
        <v>0.0546536892652512</v>
      </c>
      <c r="N4" s="53">
        <v>0.0927697196602821</v>
      </c>
      <c r="O4" s="53">
        <v>0.177115842700005</v>
      </c>
      <c r="P4" s="53">
        <v>0.276813954114914</v>
      </c>
      <c r="Q4" s="53">
        <v>0.379678815603256</v>
      </c>
      <c r="R4" s="53">
        <v>0.404573678970337</v>
      </c>
      <c r="S4" s="53">
        <v>0.409103393554687</v>
      </c>
      <c r="T4" s="53">
        <v>0.396536827087402</v>
      </c>
      <c r="U4" s="53">
        <v>0.480089634656906</v>
      </c>
      <c r="V4" s="53">
        <v>0.617022335529327</v>
      </c>
      <c r="W4" s="53">
        <v>0.603295028209686</v>
      </c>
      <c r="X4" s="53">
        <v>0.481603622436523</v>
      </c>
      <c r="Y4" s="53">
        <v>0.0648455694317818</v>
      </c>
      <c r="Z4" s="53">
        <v>0.0914575085043907</v>
      </c>
      <c r="AA4" s="53">
        <v>0.0981404855847359</v>
      </c>
      <c r="AB4" s="53">
        <v>0.0205951891839504</v>
      </c>
      <c r="AC4" s="53">
        <v>0.00104708503931761</v>
      </c>
      <c r="AD4" s="53">
        <v>0.0164626315236092</v>
      </c>
      <c r="AE4" s="53">
        <v>0.0408806875348091</v>
      </c>
      <c r="AF4" s="53">
        <v>0.132825285196304</v>
      </c>
      <c r="AG4" s="53">
        <v>0.099832758307457</v>
      </c>
      <c r="AH4" s="53">
        <v>0.164116606116295</v>
      </c>
      <c r="AI4" s="53">
        <v>0.198288768529892</v>
      </c>
      <c r="AJ4" s="53">
        <v>0.197744563221931</v>
      </c>
      <c r="AK4" s="53">
        <v>0.264256775379181</v>
      </c>
      <c r="AL4" s="53">
        <v>0.32525697350502</v>
      </c>
      <c r="AM4" s="53">
        <v>0.351811617612839</v>
      </c>
      <c r="AN4" s="53">
        <v>0.308094441890717</v>
      </c>
      <c r="AO4" s="53">
        <v>0.387691736221313</v>
      </c>
      <c r="AP4" s="53">
        <v>0.46099779009819</v>
      </c>
      <c r="AQ4" s="53">
        <v>0.445947527885437</v>
      </c>
      <c r="AR4" s="53">
        <v>0.360832780599594</v>
      </c>
      <c r="AS4" s="53">
        <v>0.0060419999063015</v>
      </c>
      <c r="AT4" s="53">
        <v>-0.0289452150464058</v>
      </c>
      <c r="AU4" s="53">
        <v>-0.0233580302447081</v>
      </c>
      <c r="AV4" s="53">
        <v>-0.0433862879872322</v>
      </c>
      <c r="AW4" s="53">
        <v>-0.0171932615339756</v>
      </c>
      <c r="AX4" s="53">
        <v>-0.0192365720868111</v>
      </c>
      <c r="AY4" s="53">
        <v>-0.0163093339651823</v>
      </c>
      <c r="AZ4" s="53">
        <v>-0.0220393519848585</v>
      </c>
      <c r="BA4" s="53">
        <v>-0.0398746393620968</v>
      </c>
      <c r="BB4" s="53">
        <v>-0.0660424530506134</v>
      </c>
      <c r="BC4" s="53">
        <v>-0.0158684980124235</v>
      </c>
      <c r="BD4" s="53">
        <v>0.0843738168478012</v>
      </c>
      <c r="BE4" s="53">
        <v>0.120726488530636</v>
      </c>
      <c r="BF4" s="53">
        <v>0.0846211388707161</v>
      </c>
      <c r="BG4" s="53">
        <v>0.0625962242484093</v>
      </c>
      <c r="BH4" s="53">
        <v>0.0937468111515045</v>
      </c>
      <c r="BI4" s="53">
        <v>0.0977023467421532</v>
      </c>
      <c r="BJ4" s="53">
        <v>0.161328986287117</v>
      </c>
      <c r="BK4" s="53">
        <v>0.162651926279068</v>
      </c>
      <c r="BL4" s="53">
        <v>0.126075252890587</v>
      </c>
    </row>
    <row r="5" s="53" customFormat="1" spans="1:64">
      <c r="A5" s="54">
        <v>45</v>
      </c>
      <c r="B5" s="62">
        <f>VLOOKUP(A5,三因子模型筛选后!A4:B338,2,FALSE)</f>
        <v>45</v>
      </c>
      <c r="C5" s="53" t="s">
        <v>51</v>
      </c>
      <c r="D5" s="55">
        <v>43851</v>
      </c>
      <c r="E5" s="53">
        <v>-0.0180972442030907</v>
      </c>
      <c r="F5" s="53">
        <v>-0.0241008102893829</v>
      </c>
      <c r="G5" s="53">
        <v>-0.0442707091569901</v>
      </c>
      <c r="H5" s="53">
        <v>-0.0901086628437042</v>
      </c>
      <c r="I5" s="53">
        <v>-0.10719471424818</v>
      </c>
      <c r="J5" s="53">
        <v>-0.081171840429306</v>
      </c>
      <c r="K5" s="53">
        <v>-0.0186277311295271</v>
      </c>
      <c r="L5" s="53">
        <v>-0.037190355360508</v>
      </c>
      <c r="M5" s="53">
        <v>-0.022109342738986</v>
      </c>
      <c r="N5" s="53">
        <v>-0.0397847257554531</v>
      </c>
      <c r="O5" s="53">
        <v>-0.03008789755404</v>
      </c>
      <c r="P5" s="53">
        <v>-0.0224904771894217</v>
      </c>
      <c r="Q5" s="53">
        <v>0.0121280113235116</v>
      </c>
      <c r="R5" s="53">
        <v>0.0527291223406792</v>
      </c>
      <c r="S5" s="53">
        <v>0.0841037034988403</v>
      </c>
      <c r="T5" s="53">
        <v>0.0716886445879936</v>
      </c>
      <c r="U5" s="53">
        <v>0.0458630211651325</v>
      </c>
      <c r="V5" s="53">
        <v>0.0855405405163765</v>
      </c>
      <c r="W5" s="53">
        <v>0.135444685816765</v>
      </c>
      <c r="X5" s="53">
        <v>0.0936502516269684</v>
      </c>
      <c r="Y5" s="53">
        <v>-0.0148675441741943</v>
      </c>
      <c r="Z5" s="53">
        <v>-0.0206199511885643</v>
      </c>
      <c r="AA5" s="53">
        <v>-0.0317076072096825</v>
      </c>
      <c r="AB5" s="53">
        <v>-0.0750384926795959</v>
      </c>
      <c r="AC5" s="53">
        <v>-0.073884978890419</v>
      </c>
      <c r="AD5" s="53">
        <v>-0.0750381350517273</v>
      </c>
      <c r="AE5" s="53">
        <v>-0.0154090337455273</v>
      </c>
      <c r="AF5" s="53">
        <v>-0.0326829478144646</v>
      </c>
      <c r="AG5" s="53">
        <v>-0.0103580933064222</v>
      </c>
      <c r="AH5" s="53">
        <v>-0.0221803709864616</v>
      </c>
      <c r="AI5" s="53">
        <v>-0.0414896234869957</v>
      </c>
      <c r="AJ5" s="53">
        <v>-0.0450939275324345</v>
      </c>
      <c r="AK5" s="53">
        <v>-0.0180397536605597</v>
      </c>
      <c r="AL5" s="53">
        <v>0.0385773330926895</v>
      </c>
      <c r="AM5" s="53">
        <v>0.0812618508934975</v>
      </c>
      <c r="AN5" s="53">
        <v>0.0873037725687027</v>
      </c>
      <c r="AO5" s="53">
        <v>0.0527010783553123</v>
      </c>
      <c r="AP5" s="53">
        <v>0.0917454957962036</v>
      </c>
      <c r="AQ5" s="53">
        <v>0.129950359463692</v>
      </c>
      <c r="AR5" s="53">
        <v>0.0978967547416687</v>
      </c>
      <c r="AS5" s="53">
        <v>-0.0107000721618533</v>
      </c>
      <c r="AT5" s="53">
        <v>-0.0109512312337756</v>
      </c>
      <c r="AU5" s="53">
        <v>-0.0200334750115871</v>
      </c>
      <c r="AV5" s="53">
        <v>-0.0225405488163233</v>
      </c>
      <c r="AW5" s="53">
        <v>-0.0407801084220409</v>
      </c>
      <c r="AX5" s="53">
        <v>-0.0136040775105357</v>
      </c>
      <c r="AY5" s="53">
        <v>-0.0106890704482794</v>
      </c>
      <c r="AZ5" s="53">
        <v>-0.0119777778163552</v>
      </c>
      <c r="BA5" s="53">
        <v>-0.0192216206341982</v>
      </c>
      <c r="BB5" s="53">
        <v>-0.025074727833271</v>
      </c>
      <c r="BC5" s="53">
        <v>0.00393135147169232</v>
      </c>
      <c r="BD5" s="53">
        <v>0.0151330754160881</v>
      </c>
      <c r="BE5" s="53">
        <v>0.0226973928511143</v>
      </c>
      <c r="BF5" s="53">
        <v>0.00668141432106495</v>
      </c>
      <c r="BG5" s="53">
        <v>-0.00462852139025927</v>
      </c>
      <c r="BH5" s="53">
        <v>-0.0230855010449886</v>
      </c>
      <c r="BI5" s="53">
        <v>-0.0143084283918142</v>
      </c>
      <c r="BJ5" s="53">
        <v>-0.0136753274127841</v>
      </c>
      <c r="BK5" s="53">
        <v>-0.00197604391723871</v>
      </c>
      <c r="BL5" s="53">
        <v>-0.0117168761789799</v>
      </c>
    </row>
    <row r="6" s="53" customFormat="1" spans="1:64">
      <c r="A6" s="54">
        <v>50</v>
      </c>
      <c r="B6" s="62">
        <f>VLOOKUP(A6,三因子模型筛选后!A5:B339,2,FALSE)</f>
        <v>50</v>
      </c>
      <c r="C6" s="53" t="s">
        <v>54</v>
      </c>
      <c r="D6" s="55">
        <v>43851</v>
      </c>
      <c r="E6" s="53">
        <v>0.028025072067976</v>
      </c>
      <c r="F6" s="53">
        <v>0.0256417337805033</v>
      </c>
      <c r="G6" s="53">
        <v>0.0732494816184044</v>
      </c>
      <c r="H6" s="53">
        <v>0.000266408082097769</v>
      </c>
      <c r="I6" s="53">
        <v>-0.00950990803539753</v>
      </c>
      <c r="J6" s="53">
        <v>-0.00134089752100408</v>
      </c>
      <c r="K6" s="53">
        <v>-0.00941055733710527</v>
      </c>
      <c r="L6" s="53">
        <v>-0.0234212856739759</v>
      </c>
      <c r="M6" s="53">
        <v>-0.0275950264185667</v>
      </c>
      <c r="N6" s="53">
        <v>-0.0402245484292507</v>
      </c>
      <c r="O6" s="53">
        <v>0.0265777707099915</v>
      </c>
      <c r="P6" s="53">
        <v>0.0103829614818096</v>
      </c>
      <c r="Q6" s="53">
        <v>0.0164427347481251</v>
      </c>
      <c r="R6" s="53">
        <v>0.0457921624183655</v>
      </c>
      <c r="S6" s="53">
        <v>0.00252981157973409</v>
      </c>
      <c r="T6" s="53">
        <v>-0.00774769624695182</v>
      </c>
      <c r="U6" s="53">
        <v>-0.0227987822145224</v>
      </c>
      <c r="V6" s="53">
        <v>0.0201408602297306</v>
      </c>
      <c r="W6" s="53">
        <v>0.0450743399560452</v>
      </c>
      <c r="X6" s="53">
        <v>0.0240247212350368</v>
      </c>
      <c r="Y6" s="53">
        <v>0.0112935304641724</v>
      </c>
      <c r="Z6" s="53">
        <v>0.0230642110109329</v>
      </c>
      <c r="AA6" s="53">
        <v>0.0519323796033859</v>
      </c>
      <c r="AB6" s="53">
        <v>-0.0182498618960381</v>
      </c>
      <c r="AC6" s="53">
        <v>-0.0334119014441967</v>
      </c>
      <c r="AD6" s="53">
        <v>-0.0227630771696568</v>
      </c>
      <c r="AE6" s="53">
        <v>-0.00900695472955704</v>
      </c>
      <c r="AF6" s="53">
        <v>-0.00740727689117193</v>
      </c>
      <c r="AG6" s="53">
        <v>-0.0362703166902065</v>
      </c>
      <c r="AH6" s="53">
        <v>-0.0300279427319765</v>
      </c>
      <c r="AI6" s="53">
        <v>0.0151675511151552</v>
      </c>
      <c r="AJ6" s="53">
        <v>-0.00200395658612251</v>
      </c>
      <c r="AK6" s="53">
        <v>-0.00302020227536559</v>
      </c>
      <c r="AL6" s="53">
        <v>0.0318163894116879</v>
      </c>
      <c r="AM6" s="53">
        <v>0.0184744819998741</v>
      </c>
      <c r="AN6" s="53">
        <v>0.0438236333429813</v>
      </c>
      <c r="AO6" s="53">
        <v>0.0362006314098835</v>
      </c>
      <c r="AP6" s="53">
        <v>0.0783928334712982</v>
      </c>
      <c r="AQ6" s="53">
        <v>0.0947310701012611</v>
      </c>
      <c r="AR6" s="53">
        <v>0.0711709409952164</v>
      </c>
      <c r="AS6" s="53">
        <v>0.0210113525390625</v>
      </c>
      <c r="AT6" s="53">
        <v>0.00685733463615179</v>
      </c>
      <c r="AU6" s="53">
        <v>0.025596909224987</v>
      </c>
      <c r="AV6" s="53">
        <v>0.022796081379056</v>
      </c>
      <c r="AW6" s="53">
        <v>0.028181804344058</v>
      </c>
      <c r="AX6" s="53">
        <v>0.0257019903510809</v>
      </c>
      <c r="AY6" s="53">
        <v>0.00387620902620256</v>
      </c>
      <c r="AZ6" s="53">
        <v>-0.0117341978475451</v>
      </c>
      <c r="BA6" s="53">
        <v>0.0129551002755761</v>
      </c>
      <c r="BB6" s="53">
        <v>-0.00591679569333792</v>
      </c>
      <c r="BC6" s="53">
        <v>0.0156900305300951</v>
      </c>
      <c r="BD6" s="53">
        <v>0.016666729003191</v>
      </c>
      <c r="BE6" s="53">
        <v>0.0237427484244108</v>
      </c>
      <c r="BF6" s="53">
        <v>0.0182555839419365</v>
      </c>
      <c r="BG6" s="53">
        <v>-0.0116648590192199</v>
      </c>
      <c r="BH6" s="53">
        <v>-0.0472915209829807</v>
      </c>
      <c r="BI6" s="53">
        <v>-0.0547196045517921</v>
      </c>
      <c r="BJ6" s="53">
        <v>-0.0539721623063087</v>
      </c>
      <c r="BK6" s="53">
        <v>-0.0453769229352474</v>
      </c>
      <c r="BL6" s="53">
        <v>-0.0428664050996304</v>
      </c>
    </row>
    <row r="7" s="53" customFormat="1" spans="1:64">
      <c r="A7" s="54">
        <v>63</v>
      </c>
      <c r="B7" s="62">
        <f>VLOOKUP(A7,三因子模型筛选后!A6:B340,2,FALSE)</f>
        <v>63</v>
      </c>
      <c r="C7" s="53" t="s">
        <v>57</v>
      </c>
      <c r="D7" s="55">
        <v>43851</v>
      </c>
      <c r="E7" s="53">
        <v>0.0562676675617695</v>
      </c>
      <c r="F7" s="53">
        <v>0.104275956749916</v>
      </c>
      <c r="G7" s="53">
        <v>0.164177864789963</v>
      </c>
      <c r="H7" s="53">
        <v>0.205680027604103</v>
      </c>
      <c r="I7" s="53">
        <v>0.155738845467567</v>
      </c>
      <c r="J7" s="53">
        <v>0.153944596648216</v>
      </c>
      <c r="K7" s="53">
        <v>0.156042024493217</v>
      </c>
      <c r="L7" s="53">
        <v>0.196912005543709</v>
      </c>
      <c r="M7" s="53">
        <v>0.173203811049461</v>
      </c>
      <c r="N7" s="53">
        <v>0.149250045418739</v>
      </c>
      <c r="O7" s="53">
        <v>0.158080890774727</v>
      </c>
      <c r="P7" s="53">
        <v>0.174716711044312</v>
      </c>
      <c r="Q7" s="53">
        <v>0.212333753705025</v>
      </c>
      <c r="R7" s="53">
        <v>0.253929853439331</v>
      </c>
      <c r="S7" s="53">
        <v>0.257582634687424</v>
      </c>
      <c r="T7" s="53">
        <v>0.236131623387337</v>
      </c>
      <c r="U7" s="53">
        <v>0.246409639716148</v>
      </c>
      <c r="V7" s="53">
        <v>0.372539818286896</v>
      </c>
      <c r="W7" s="53">
        <v>0.492078125476837</v>
      </c>
      <c r="X7" s="53">
        <v>0.422054588794708</v>
      </c>
      <c r="Y7" s="53">
        <v>0.0365737117826939</v>
      </c>
      <c r="Z7" s="53">
        <v>0.0485980957746506</v>
      </c>
      <c r="AA7" s="53">
        <v>0.0886346772313118</v>
      </c>
      <c r="AB7" s="53">
        <v>0.115819685161114</v>
      </c>
      <c r="AC7" s="53">
        <v>0.0936099141836166</v>
      </c>
      <c r="AD7" s="53">
        <v>0.091141976416111</v>
      </c>
      <c r="AE7" s="53">
        <v>0.083659939467907</v>
      </c>
      <c r="AF7" s="53">
        <v>0.107702642679214</v>
      </c>
      <c r="AG7" s="53">
        <v>0.090342603623867</v>
      </c>
      <c r="AH7" s="53">
        <v>0.0808856636285782</v>
      </c>
      <c r="AI7" s="53">
        <v>0.0797483399510384</v>
      </c>
      <c r="AJ7" s="53">
        <v>0.0626632571220398</v>
      </c>
      <c r="AK7" s="53">
        <v>0.11989563703537</v>
      </c>
      <c r="AL7" s="53">
        <v>0.136995241045952</v>
      </c>
      <c r="AM7" s="53">
        <v>0.142781659960747</v>
      </c>
      <c r="AN7" s="53">
        <v>0.127511441707611</v>
      </c>
      <c r="AO7" s="53">
        <v>0.14716549217701</v>
      </c>
      <c r="AP7" s="53">
        <v>0.253504246473312</v>
      </c>
      <c r="AQ7" s="53">
        <v>0.356635451316833</v>
      </c>
      <c r="AR7" s="53">
        <v>0.300389856100082</v>
      </c>
      <c r="AS7" s="53">
        <v>0.01018385309726</v>
      </c>
      <c r="AT7" s="53">
        <v>0.0461677573621273</v>
      </c>
      <c r="AU7" s="53">
        <v>0.0660330802202225</v>
      </c>
      <c r="AV7" s="53">
        <v>0.0803502351045609</v>
      </c>
      <c r="AW7" s="53">
        <v>0.0526188239455223</v>
      </c>
      <c r="AX7" s="53">
        <v>0.0532925128936768</v>
      </c>
      <c r="AY7" s="53">
        <v>0.0628719702363014</v>
      </c>
      <c r="AZ7" s="53">
        <v>0.0796992555260658</v>
      </c>
      <c r="BA7" s="53">
        <v>0.0733510926365852</v>
      </c>
      <c r="BB7" s="53">
        <v>0.0588542856276035</v>
      </c>
      <c r="BC7" s="53">
        <v>0.06882244348526</v>
      </c>
      <c r="BD7" s="53">
        <v>0.102543354034424</v>
      </c>
      <c r="BE7" s="53">
        <v>0.0829280093312263</v>
      </c>
      <c r="BF7" s="53">
        <v>0.107424512505531</v>
      </c>
      <c r="BG7" s="53">
        <v>0.105290867388248</v>
      </c>
      <c r="BH7" s="53">
        <v>0.0991100743412971</v>
      </c>
      <c r="BI7" s="53">
        <v>0.0897340476512909</v>
      </c>
      <c r="BJ7" s="53">
        <v>0.109525471925735</v>
      </c>
      <c r="BK7" s="53">
        <v>0.125932574272156</v>
      </c>
      <c r="BL7" s="53">
        <v>0.112154625356197</v>
      </c>
    </row>
    <row r="8" s="53" customFormat="1" spans="1:64">
      <c r="A8" s="54">
        <v>66</v>
      </c>
      <c r="B8" s="62">
        <f>VLOOKUP(A8,三因子模型筛选后!A7:B341,2,FALSE)</f>
        <v>66</v>
      </c>
      <c r="C8" s="53" t="s">
        <v>60</v>
      </c>
      <c r="D8" s="55">
        <v>43851</v>
      </c>
      <c r="E8" s="53">
        <v>-0.0634590163826942</v>
      </c>
      <c r="F8" s="53">
        <v>-0.10467354953289</v>
      </c>
      <c r="G8" s="53">
        <v>-0.0670428425073624</v>
      </c>
      <c r="H8" s="53">
        <v>-0.141090154647827</v>
      </c>
      <c r="I8" s="53">
        <v>-0.174675285816193</v>
      </c>
      <c r="J8" s="53">
        <v>-0.16394317150116</v>
      </c>
      <c r="K8" s="53">
        <v>-0.105335585772991</v>
      </c>
      <c r="L8" s="53">
        <v>-0.11107462644577</v>
      </c>
      <c r="M8" s="53">
        <v>-0.150314942002296</v>
      </c>
      <c r="N8" s="53">
        <v>-0.136209785938263</v>
      </c>
      <c r="O8" s="53">
        <v>-0.121907979249954</v>
      </c>
      <c r="P8" s="53">
        <v>-0.156496658921242</v>
      </c>
      <c r="Q8" s="53">
        <v>-0.154160127043724</v>
      </c>
      <c r="R8" s="53">
        <v>-0.122183866798878</v>
      </c>
      <c r="S8" s="53">
        <v>-0.121283948421478</v>
      </c>
      <c r="T8" s="53">
        <v>-0.196135252714157</v>
      </c>
      <c r="U8" s="53">
        <v>-0.186877474188805</v>
      </c>
      <c r="V8" s="53">
        <v>-0.111740499734879</v>
      </c>
      <c r="W8" s="53">
        <v>-0.146529376506805</v>
      </c>
      <c r="X8" s="53">
        <v>-0.133135870099068</v>
      </c>
      <c r="Y8" s="53">
        <v>-0.0463872998952866</v>
      </c>
      <c r="Z8" s="53">
        <v>-0.0598605647683144</v>
      </c>
      <c r="AA8" s="53">
        <v>-0.0480266101658344</v>
      </c>
      <c r="AB8" s="53">
        <v>-0.127178281545639</v>
      </c>
      <c r="AC8" s="53">
        <v>-0.146612703800201</v>
      </c>
      <c r="AD8" s="53">
        <v>-0.149085029959679</v>
      </c>
      <c r="AE8" s="53">
        <v>-0.0697448775172234</v>
      </c>
      <c r="AF8" s="53">
        <v>-0.0889324694871902</v>
      </c>
      <c r="AG8" s="53">
        <v>-0.104006789624691</v>
      </c>
      <c r="AH8" s="53">
        <v>-0.0989115685224533</v>
      </c>
      <c r="AI8" s="53">
        <v>-0.082708939909935</v>
      </c>
      <c r="AJ8" s="53">
        <v>-0.103055961430073</v>
      </c>
      <c r="AK8" s="53">
        <v>-0.100939266383648</v>
      </c>
      <c r="AL8" s="53">
        <v>-0.0580386407673359</v>
      </c>
      <c r="AM8" s="53">
        <v>-0.0414858795702457</v>
      </c>
      <c r="AN8" s="53">
        <v>-0.082176961004734</v>
      </c>
      <c r="AO8" s="53">
        <v>-0.0495329834520817</v>
      </c>
      <c r="AP8" s="53">
        <v>0.0132929878309369</v>
      </c>
      <c r="AQ8" s="53">
        <v>-0.0204606428742409</v>
      </c>
      <c r="AR8" s="53">
        <v>-0.0053905425593257</v>
      </c>
      <c r="AS8" s="53">
        <v>-0.0339527204632759</v>
      </c>
      <c r="AT8" s="53">
        <v>-0.0616939887404442</v>
      </c>
      <c r="AU8" s="53">
        <v>-0.0358972400426865</v>
      </c>
      <c r="AV8" s="53">
        <v>-0.0307928770780563</v>
      </c>
      <c r="AW8" s="53">
        <v>-0.0449435859918594</v>
      </c>
      <c r="AX8" s="53">
        <v>-0.0317391417920589</v>
      </c>
      <c r="AY8" s="53">
        <v>-0.0524717159569263</v>
      </c>
      <c r="AZ8" s="53">
        <v>-0.0390231534838676</v>
      </c>
      <c r="BA8" s="53">
        <v>-0.0631891638040543</v>
      </c>
      <c r="BB8" s="53">
        <v>-0.0541792213916779</v>
      </c>
      <c r="BC8" s="53">
        <v>-0.0560800358653069</v>
      </c>
      <c r="BD8" s="53">
        <v>-0.0703216940164566</v>
      </c>
      <c r="BE8" s="53">
        <v>-0.070101872086525</v>
      </c>
      <c r="BF8" s="53">
        <v>-0.0810262262821198</v>
      </c>
      <c r="BG8" s="53">
        <v>-0.0966790691018105</v>
      </c>
      <c r="BH8" s="53">
        <v>-0.130839288234711</v>
      </c>
      <c r="BI8" s="53">
        <v>-0.154225498437881</v>
      </c>
      <c r="BJ8" s="53">
        <v>-0.141914486885071</v>
      </c>
      <c r="BK8" s="53">
        <v>-0.142949730157852</v>
      </c>
      <c r="BL8" s="53">
        <v>-0.144626334309578</v>
      </c>
    </row>
    <row r="9" s="53" customFormat="1" spans="1:64">
      <c r="A9" s="54">
        <v>100</v>
      </c>
      <c r="B9" s="62">
        <f>VLOOKUP(A9,三因子模型筛选后!A8:B342,2,FALSE)</f>
        <v>100</v>
      </c>
      <c r="C9" s="53" t="s">
        <v>63</v>
      </c>
      <c r="D9" s="55">
        <v>43851</v>
      </c>
      <c r="E9" s="53">
        <v>0.060848206281662</v>
      </c>
      <c r="F9" s="53">
        <v>0.0736363008618355</v>
      </c>
      <c r="G9" s="53">
        <v>0.0933635979890823</v>
      </c>
      <c r="H9" s="53">
        <v>0.139642223715782</v>
      </c>
      <c r="I9" s="53">
        <v>0.160638466477394</v>
      </c>
      <c r="J9" s="53">
        <v>0.243752628564835</v>
      </c>
      <c r="K9" s="53">
        <v>0.257594913244247</v>
      </c>
      <c r="L9" s="53">
        <v>0.230872988700867</v>
      </c>
      <c r="M9" s="53">
        <v>0.246899157762527</v>
      </c>
      <c r="N9" s="53">
        <v>0.225276693701744</v>
      </c>
      <c r="O9" s="53">
        <v>0.251191288232803</v>
      </c>
      <c r="P9" s="53">
        <v>0.238918095827103</v>
      </c>
      <c r="Q9" s="53">
        <v>0.253998458385468</v>
      </c>
      <c r="R9" s="53">
        <v>0.31819874048233</v>
      </c>
      <c r="S9" s="53">
        <v>0.276102334260941</v>
      </c>
      <c r="T9" s="53">
        <v>0.309570163488388</v>
      </c>
      <c r="U9" s="53">
        <v>0.337220072746277</v>
      </c>
      <c r="V9" s="53">
        <v>0.418507426977158</v>
      </c>
      <c r="W9" s="53">
        <v>0.45578208565712</v>
      </c>
      <c r="X9" s="53">
        <v>0.398928970098495</v>
      </c>
      <c r="Y9" s="53">
        <v>0.0014743315987289</v>
      </c>
      <c r="Z9" s="53">
        <v>0.0271658860146999</v>
      </c>
      <c r="AA9" s="53">
        <v>0.0278184227645397</v>
      </c>
      <c r="AB9" s="53">
        <v>0.0739829987287521</v>
      </c>
      <c r="AC9" s="53">
        <v>0.0705618783831596</v>
      </c>
      <c r="AD9" s="53">
        <v>0.145893529057503</v>
      </c>
      <c r="AE9" s="53">
        <v>0.183281019330025</v>
      </c>
      <c r="AF9" s="53">
        <v>0.161187842488289</v>
      </c>
      <c r="AG9" s="53">
        <v>0.13033801317215</v>
      </c>
      <c r="AH9" s="53">
        <v>0.128023132681847</v>
      </c>
      <c r="AI9" s="53">
        <v>0.15853314101696</v>
      </c>
      <c r="AJ9" s="53">
        <v>0.127382025122643</v>
      </c>
      <c r="AK9" s="53">
        <v>0.138638600707054</v>
      </c>
      <c r="AL9" s="53">
        <v>0.206254899501801</v>
      </c>
      <c r="AM9" s="53">
        <v>0.197580903768539</v>
      </c>
      <c r="AN9" s="53">
        <v>0.266920208930969</v>
      </c>
      <c r="AO9" s="53">
        <v>0.260025650262833</v>
      </c>
      <c r="AP9" s="53">
        <v>0.339297831058502</v>
      </c>
      <c r="AQ9" s="53">
        <v>0.367717772722244</v>
      </c>
      <c r="AR9" s="53">
        <v>0.286358267068863</v>
      </c>
      <c r="AS9" s="53">
        <v>0.0614306926727295</v>
      </c>
      <c r="AT9" s="53">
        <v>0.0485272333025932</v>
      </c>
      <c r="AU9" s="53">
        <v>0.0676019936800003</v>
      </c>
      <c r="AV9" s="53">
        <v>0.0677160397171974</v>
      </c>
      <c r="AW9" s="53">
        <v>0.0921333953738213</v>
      </c>
      <c r="AX9" s="53">
        <v>0.0999159216880798</v>
      </c>
      <c r="AY9" s="53">
        <v>0.0763707011938095</v>
      </c>
      <c r="AZ9" s="53">
        <v>0.0717419609427452</v>
      </c>
      <c r="BA9" s="53">
        <v>0.118617959320545</v>
      </c>
      <c r="BB9" s="53">
        <v>0.0993103832006454</v>
      </c>
      <c r="BC9" s="53">
        <v>0.0947149693965912</v>
      </c>
      <c r="BD9" s="53">
        <v>0.113592877984047</v>
      </c>
      <c r="BE9" s="53">
        <v>0.117416687309742</v>
      </c>
      <c r="BF9" s="53">
        <v>0.114000670611858</v>
      </c>
      <c r="BG9" s="53">
        <v>0.0805782303214073</v>
      </c>
      <c r="BH9" s="53">
        <v>0.0447067730128765</v>
      </c>
      <c r="BI9" s="53">
        <v>0.0792512521147728</v>
      </c>
      <c r="BJ9" s="53">
        <v>0.0812664106488228</v>
      </c>
      <c r="BK9" s="53">
        <v>0.0901211276650429</v>
      </c>
      <c r="BL9" s="53">
        <v>0.114627525210381</v>
      </c>
    </row>
    <row r="10" s="53" customFormat="1" spans="1:64">
      <c r="A10" s="54">
        <v>413</v>
      </c>
      <c r="B10" s="62">
        <f>VLOOKUP(A10,三因子模型筛选后!A9:B343,2,FALSE)</f>
        <v>413</v>
      </c>
      <c r="C10" s="53" t="s">
        <v>66</v>
      </c>
      <c r="D10" s="55">
        <v>43851</v>
      </c>
      <c r="E10" s="53">
        <v>0.0127026764675975</v>
      </c>
      <c r="F10" s="53">
        <v>-0.0134602794423699</v>
      </c>
      <c r="G10" s="53">
        <v>-0.0114310691133142</v>
      </c>
      <c r="H10" s="53">
        <v>-0.123708792030811</v>
      </c>
      <c r="I10" s="53">
        <v>-0.0644908994436264</v>
      </c>
      <c r="J10" s="53">
        <v>-0.0735663324594498</v>
      </c>
      <c r="K10" s="53">
        <v>-0.0903985053300858</v>
      </c>
      <c r="L10" s="53">
        <v>-0.0288406703621149</v>
      </c>
      <c r="M10" s="53">
        <v>-0.0574334301054478</v>
      </c>
      <c r="N10" s="53">
        <v>-0.0211907885968685</v>
      </c>
      <c r="O10" s="53">
        <v>-0.0168336946517229</v>
      </c>
      <c r="P10" s="53">
        <v>-0.00311129447072744</v>
      </c>
      <c r="Q10" s="53">
        <v>0.0250582098960876</v>
      </c>
      <c r="R10" s="53">
        <v>0.123683609068394</v>
      </c>
      <c r="S10" s="53">
        <v>0.102047584950924</v>
      </c>
      <c r="T10" s="53">
        <v>0.151438683271408</v>
      </c>
      <c r="U10" s="53">
        <v>0.127696022391319</v>
      </c>
      <c r="V10" s="53">
        <v>0.234168335795403</v>
      </c>
      <c r="W10" s="53">
        <v>0.351659595966339</v>
      </c>
      <c r="X10" s="53">
        <v>0.297630131244659</v>
      </c>
      <c r="Y10" s="53">
        <v>0.0135113559663296</v>
      </c>
      <c r="Z10" s="53">
        <v>-0.0234072729945183</v>
      </c>
      <c r="AA10" s="53">
        <v>-0.00749173760414124</v>
      </c>
      <c r="AB10" s="53">
        <v>-0.102637350559235</v>
      </c>
      <c r="AC10" s="53">
        <v>-0.0489613935351372</v>
      </c>
      <c r="AD10" s="53">
        <v>-0.0423014238476753</v>
      </c>
      <c r="AE10" s="53">
        <v>-0.0492518171668053</v>
      </c>
      <c r="AF10" s="53">
        <v>0.00933963526040316</v>
      </c>
      <c r="AG10" s="53">
        <v>-0.0168757513165474</v>
      </c>
      <c r="AH10" s="53">
        <v>-0.0142673142254353</v>
      </c>
      <c r="AI10" s="53">
        <v>-0.0188989602029324</v>
      </c>
      <c r="AJ10" s="53">
        <v>-0.0319684147834778</v>
      </c>
      <c r="AK10" s="53">
        <v>0.00265436805784702</v>
      </c>
      <c r="AL10" s="53">
        <v>0.114499345421791</v>
      </c>
      <c r="AM10" s="53">
        <v>0.144066870212555</v>
      </c>
      <c r="AN10" s="53">
        <v>0.153098836541176</v>
      </c>
      <c r="AO10" s="53">
        <v>0.146766886115074</v>
      </c>
      <c r="AP10" s="53">
        <v>0.257490575313568</v>
      </c>
      <c r="AQ10" s="53">
        <v>0.353739649057388</v>
      </c>
      <c r="AR10" s="53">
        <v>0.337164729833603</v>
      </c>
      <c r="AS10" s="53">
        <v>0.0120167024433613</v>
      </c>
      <c r="AT10" s="53">
        <v>0.0227723754942417</v>
      </c>
      <c r="AU10" s="53">
        <v>0.00888605043292046</v>
      </c>
      <c r="AV10" s="53">
        <v>-0.00824605859816074</v>
      </c>
      <c r="AW10" s="53">
        <v>-0.00270412280224264</v>
      </c>
      <c r="AX10" s="53">
        <v>-0.0184395294636488</v>
      </c>
      <c r="AY10" s="53">
        <v>-0.0283213052898645</v>
      </c>
      <c r="AZ10" s="53">
        <v>-0.0253549236804247</v>
      </c>
      <c r="BA10" s="53">
        <v>-0.0277322977781296</v>
      </c>
      <c r="BB10" s="53">
        <v>0.00590190757066011</v>
      </c>
      <c r="BC10" s="53">
        <v>0.0148906465619802</v>
      </c>
      <c r="BD10" s="53">
        <v>0.0416825041174889</v>
      </c>
      <c r="BE10" s="53">
        <v>0.0352292247116566</v>
      </c>
      <c r="BF10" s="53">
        <v>0.0220096446573734</v>
      </c>
      <c r="BG10" s="53">
        <v>-0.0291938968002796</v>
      </c>
      <c r="BH10" s="53">
        <v>0.0111652305349708</v>
      </c>
      <c r="BI10" s="53">
        <v>-0.00624547572806478</v>
      </c>
      <c r="BJ10" s="53">
        <v>-0.0104968640953302</v>
      </c>
      <c r="BK10" s="53">
        <v>0.0107453428208828</v>
      </c>
      <c r="BL10" s="53">
        <v>-0.0267092362046242</v>
      </c>
    </row>
    <row r="11" s="53" customFormat="1" spans="1:64">
      <c r="A11" s="54">
        <v>547</v>
      </c>
      <c r="B11" s="62">
        <f>VLOOKUP(A11,三因子模型筛选后!A10:B344,2,FALSE)</f>
        <v>547</v>
      </c>
      <c r="C11" s="53" t="s">
        <v>1198</v>
      </c>
      <c r="D11" s="55">
        <v>43851</v>
      </c>
      <c r="E11" s="53">
        <v>0.146163135766983</v>
      </c>
      <c r="F11" s="53">
        <v>0.147119328379631</v>
      </c>
      <c r="G11" s="53">
        <v>0.201770529150963</v>
      </c>
      <c r="H11" s="53">
        <v>0.229423567652702</v>
      </c>
      <c r="I11" s="53">
        <v>0.252116471529007</v>
      </c>
      <c r="J11" s="53">
        <v>0.273634195327759</v>
      </c>
      <c r="K11" s="53">
        <v>0.240319550037384</v>
      </c>
      <c r="L11" s="53">
        <v>0.295783460140228</v>
      </c>
      <c r="M11" s="53">
        <v>0.276388585567474</v>
      </c>
      <c r="N11" s="53">
        <v>0.301430821418762</v>
      </c>
      <c r="O11" s="53">
        <v>0.271803647279739</v>
      </c>
      <c r="P11" s="53">
        <v>0.304861307144165</v>
      </c>
      <c r="Q11" s="53">
        <v>0.395690143108368</v>
      </c>
      <c r="R11" s="53">
        <v>0.447696954011917</v>
      </c>
      <c r="S11" s="53">
        <v>0.402875900268555</v>
      </c>
      <c r="T11" s="53">
        <v>0.424485325813293</v>
      </c>
      <c r="U11" s="53">
        <v>0.428816795349121</v>
      </c>
      <c r="V11" s="53">
        <v>0.454680204391479</v>
      </c>
      <c r="W11" s="53">
        <v>0.50152450799942</v>
      </c>
      <c r="X11" s="53">
        <v>0.480991184711456</v>
      </c>
      <c r="Y11" s="53">
        <v>0.053252287209034</v>
      </c>
      <c r="Z11" s="53">
        <v>0.0776362493634224</v>
      </c>
      <c r="AA11" s="53">
        <v>0.0634283125400543</v>
      </c>
      <c r="AB11" s="53">
        <v>0.0880817174911499</v>
      </c>
      <c r="AC11" s="53">
        <v>0.114471316337585</v>
      </c>
      <c r="AD11" s="53">
        <v>0.140763610601425</v>
      </c>
      <c r="AE11" s="53">
        <v>0.117895178496838</v>
      </c>
      <c r="AF11" s="53">
        <v>0.176842898130417</v>
      </c>
      <c r="AG11" s="53">
        <v>0.146195396780968</v>
      </c>
      <c r="AH11" s="53">
        <v>0.132960647344589</v>
      </c>
      <c r="AI11" s="53">
        <v>0.0931653827428818</v>
      </c>
      <c r="AJ11" s="53">
        <v>0.0914285033941269</v>
      </c>
      <c r="AK11" s="53">
        <v>0.168027982115746</v>
      </c>
      <c r="AL11" s="53">
        <v>0.236960202455521</v>
      </c>
      <c r="AM11" s="53">
        <v>0.197872459888458</v>
      </c>
      <c r="AN11" s="53">
        <v>0.183594033122063</v>
      </c>
      <c r="AO11" s="53">
        <v>0.194874376058578</v>
      </c>
      <c r="AP11" s="53">
        <v>0.215564489364624</v>
      </c>
      <c r="AQ11" s="53">
        <v>0.253462493419647</v>
      </c>
      <c r="AR11" s="53">
        <v>0.249813392758369</v>
      </c>
      <c r="AS11" s="53">
        <v>0.132050260901451</v>
      </c>
      <c r="AT11" s="53">
        <v>0.108622491359711</v>
      </c>
      <c r="AU11" s="53">
        <v>0.17748162150383</v>
      </c>
      <c r="AV11" s="53">
        <v>0.180481255054474</v>
      </c>
      <c r="AW11" s="53">
        <v>0.176784574985504</v>
      </c>
      <c r="AX11" s="53">
        <v>0.172009989619255</v>
      </c>
      <c r="AY11" s="53">
        <v>0.161563783884048</v>
      </c>
      <c r="AZ11" s="53">
        <v>0.158079966902733</v>
      </c>
      <c r="BA11" s="53">
        <v>0.169332593679428</v>
      </c>
      <c r="BB11" s="53">
        <v>0.207609578967094</v>
      </c>
      <c r="BC11" s="53">
        <v>0.21777768433094</v>
      </c>
      <c r="BD11" s="53">
        <v>0.252572238445282</v>
      </c>
      <c r="BE11" s="53">
        <v>0.266801565885544</v>
      </c>
      <c r="BF11" s="53">
        <v>0.249876141548157</v>
      </c>
      <c r="BG11" s="53">
        <v>0.244142845273018</v>
      </c>
      <c r="BH11" s="53">
        <v>0.280030697584152</v>
      </c>
      <c r="BI11" s="53">
        <v>0.273081839084625</v>
      </c>
      <c r="BJ11" s="53">
        <v>0.278255134820938</v>
      </c>
      <c r="BK11" s="53">
        <v>0.287201464176178</v>
      </c>
      <c r="BL11" s="53">
        <v>0.270317196846008</v>
      </c>
    </row>
    <row r="12" s="53" customFormat="1" spans="1:64">
      <c r="A12" s="54">
        <v>561</v>
      </c>
      <c r="B12" s="62">
        <f>VLOOKUP(A12,三因子模型筛选后!A11:B345,2,FALSE)</f>
        <v>561</v>
      </c>
      <c r="C12" s="53" t="s">
        <v>69</v>
      </c>
      <c r="D12" s="55">
        <v>43851</v>
      </c>
      <c r="E12" s="53">
        <v>-0.00169506156817079</v>
      </c>
      <c r="F12" s="53">
        <v>-0.0486101508140564</v>
      </c>
      <c r="G12" s="53">
        <v>-0.0701967626810074</v>
      </c>
      <c r="H12" s="53">
        <v>-0.165123105049133</v>
      </c>
      <c r="I12" s="53">
        <v>-0.139461427927017</v>
      </c>
      <c r="J12" s="53">
        <v>-0.133692726492882</v>
      </c>
      <c r="K12" s="53">
        <v>-0.12040202319622</v>
      </c>
      <c r="L12" s="53">
        <v>-0.129788875579834</v>
      </c>
      <c r="M12" s="53">
        <v>-0.135087072849274</v>
      </c>
      <c r="N12" s="53">
        <v>-0.100871942937374</v>
      </c>
      <c r="O12" s="53">
        <v>-0.0830818340182304</v>
      </c>
      <c r="P12" s="53">
        <v>-0.0791457444429398</v>
      </c>
      <c r="Q12" s="53">
        <v>-0.0656140819191933</v>
      </c>
      <c r="R12" s="53">
        <v>-0.0533292666077614</v>
      </c>
      <c r="S12" s="53">
        <v>-0.0711028352379799</v>
      </c>
      <c r="T12" s="53">
        <v>-0.106975816190243</v>
      </c>
      <c r="U12" s="53">
        <v>-0.104456968605518</v>
      </c>
      <c r="V12" s="53">
        <v>-0.0555381625890732</v>
      </c>
      <c r="W12" s="53">
        <v>-0.0341442860662937</v>
      </c>
      <c r="X12" s="53">
        <v>-0.0346246212720871</v>
      </c>
      <c r="Y12" s="53">
        <v>-0.017092002555728</v>
      </c>
      <c r="Z12" s="53">
        <v>-0.035058856010437</v>
      </c>
      <c r="AA12" s="53">
        <v>-0.0530752241611481</v>
      </c>
      <c r="AB12" s="53">
        <v>-0.132461741566658</v>
      </c>
      <c r="AC12" s="53">
        <v>-0.11191737651825</v>
      </c>
      <c r="AD12" s="53">
        <v>-0.10854808986187</v>
      </c>
      <c r="AE12" s="53">
        <v>-0.0931121930480003</v>
      </c>
      <c r="AF12" s="53">
        <v>-0.0788541436195374</v>
      </c>
      <c r="AG12" s="53">
        <v>-0.0963967889547348</v>
      </c>
      <c r="AH12" s="53">
        <v>-0.0601052492856979</v>
      </c>
      <c r="AI12" s="53">
        <v>-0.0644559040665627</v>
      </c>
      <c r="AJ12" s="53">
        <v>-0.057136282324791</v>
      </c>
      <c r="AK12" s="53">
        <v>-0.0284068416804075</v>
      </c>
      <c r="AL12" s="53">
        <v>-0.0126024512574077</v>
      </c>
      <c r="AM12" s="53">
        <v>-0.0166396386921406</v>
      </c>
      <c r="AN12" s="53">
        <v>-0.0402864329516888</v>
      </c>
      <c r="AO12" s="53">
        <v>-0.0248686335980892</v>
      </c>
      <c r="AP12" s="53">
        <v>0.0205191262066364</v>
      </c>
      <c r="AQ12" s="53">
        <v>0.00761188194155693</v>
      </c>
      <c r="AR12" s="53">
        <v>0.00500768329948187</v>
      </c>
      <c r="AS12" s="53">
        <v>0.0208574887365103</v>
      </c>
      <c r="AT12" s="53">
        <v>-0.00809074752032757</v>
      </c>
      <c r="AU12" s="53">
        <v>-0.0116609930992126</v>
      </c>
      <c r="AV12" s="53">
        <v>-0.0272008161991835</v>
      </c>
      <c r="AW12" s="53">
        <v>-0.0220835004001856</v>
      </c>
      <c r="AX12" s="53">
        <v>-0.0196840986609459</v>
      </c>
      <c r="AY12" s="53">
        <v>-0.0218292772769928</v>
      </c>
      <c r="AZ12" s="53">
        <v>-0.04547418653965</v>
      </c>
      <c r="BA12" s="53">
        <v>-0.0332297347486019</v>
      </c>
      <c r="BB12" s="53">
        <v>-0.0353061445057392</v>
      </c>
      <c r="BC12" s="53">
        <v>-0.0131653808057308</v>
      </c>
      <c r="BD12" s="53">
        <v>-0.0165489185601473</v>
      </c>
      <c r="BE12" s="53">
        <v>-0.0317466966807842</v>
      </c>
      <c r="BF12" s="53">
        <v>-0.0352662689983845</v>
      </c>
      <c r="BG12" s="53">
        <v>-0.0490026511251926</v>
      </c>
      <c r="BH12" s="53">
        <v>-0.0612288415431976</v>
      </c>
      <c r="BI12" s="53">
        <v>-0.0741277933120728</v>
      </c>
      <c r="BJ12" s="53">
        <v>-0.0705967396497726</v>
      </c>
      <c r="BK12" s="53">
        <v>-0.0362956188619137</v>
      </c>
      <c r="BL12" s="53">
        <v>-0.0341717563569546</v>
      </c>
    </row>
    <row r="13" s="53" customFormat="1" spans="1:64">
      <c r="A13" s="54">
        <v>586</v>
      </c>
      <c r="B13" s="62">
        <f>VLOOKUP(A13,三因子模型筛选后!A12:B346,2,FALSE)</f>
        <v>586</v>
      </c>
      <c r="C13" s="53" t="s">
        <v>72</v>
      </c>
      <c r="D13" s="55">
        <v>43851</v>
      </c>
      <c r="E13" s="53">
        <v>0.0281453281641006</v>
      </c>
      <c r="F13" s="53">
        <v>0.0195046123117208</v>
      </c>
      <c r="G13" s="53">
        <v>0.0027236333116889</v>
      </c>
      <c r="H13" s="53">
        <v>-0.111886627972126</v>
      </c>
      <c r="I13" s="53">
        <v>-0.115790009498596</v>
      </c>
      <c r="J13" s="53">
        <v>-0.119850724935532</v>
      </c>
      <c r="K13" s="53">
        <v>-0.0962601974606514</v>
      </c>
      <c r="L13" s="53">
        <v>-0.027958108112216</v>
      </c>
      <c r="M13" s="53">
        <v>-0.0489274673163891</v>
      </c>
      <c r="N13" s="53">
        <v>0.050572857260704</v>
      </c>
      <c r="O13" s="53">
        <v>0.0266283005475998</v>
      </c>
      <c r="P13" s="53">
        <v>0.0166295822709799</v>
      </c>
      <c r="Q13" s="53">
        <v>0.0339897722005844</v>
      </c>
      <c r="R13" s="53">
        <v>0.0822193846106529</v>
      </c>
      <c r="S13" s="53">
        <v>0.0487915128469467</v>
      </c>
      <c r="T13" s="53">
        <v>0.00856995396316051</v>
      </c>
      <c r="U13" s="53">
        <v>-0.00248422892764211</v>
      </c>
      <c r="V13" s="53">
        <v>0.0931117013096809</v>
      </c>
      <c r="W13" s="53">
        <v>0.0868607312440872</v>
      </c>
      <c r="X13" s="53">
        <v>0.0342977419495583</v>
      </c>
      <c r="Y13" s="53">
        <v>0.018483305349946</v>
      </c>
      <c r="Z13" s="53">
        <v>0.0289996135979891</v>
      </c>
      <c r="AA13" s="53">
        <v>0.0260450579226017</v>
      </c>
      <c r="AB13" s="53">
        <v>-0.0858995914459229</v>
      </c>
      <c r="AC13" s="53">
        <v>-0.0818483382463455</v>
      </c>
      <c r="AD13" s="53">
        <v>-0.0833707824349403</v>
      </c>
      <c r="AE13" s="53">
        <v>-0.0592153109610081</v>
      </c>
      <c r="AF13" s="53">
        <v>0.00254468014463782</v>
      </c>
      <c r="AG13" s="53">
        <v>-0.0110107967630029</v>
      </c>
      <c r="AH13" s="53">
        <v>0.0805410444736481</v>
      </c>
      <c r="AI13" s="53">
        <v>0.0481973253190517</v>
      </c>
      <c r="AJ13" s="53">
        <v>0.0274574384093285</v>
      </c>
      <c r="AK13" s="53">
        <v>0.0308197140693665</v>
      </c>
      <c r="AL13" s="53">
        <v>0.0835287719964981</v>
      </c>
      <c r="AM13" s="53">
        <v>0.0720556676387787</v>
      </c>
      <c r="AN13" s="53">
        <v>0.0498364306986332</v>
      </c>
      <c r="AO13" s="53">
        <v>0.0580288283526897</v>
      </c>
      <c r="AP13" s="53">
        <v>0.12868620455265</v>
      </c>
      <c r="AQ13" s="53">
        <v>0.112588301301003</v>
      </c>
      <c r="AR13" s="53">
        <v>0.0819533914327621</v>
      </c>
      <c r="AS13" s="53">
        <v>0.0255665853619576</v>
      </c>
      <c r="AT13" s="53">
        <v>0.00640955846756697</v>
      </c>
      <c r="AU13" s="53">
        <v>-0.0074168648570776</v>
      </c>
      <c r="AV13" s="53">
        <v>-0.0100824730470777</v>
      </c>
      <c r="AW13" s="53">
        <v>-0.0180371049791574</v>
      </c>
      <c r="AX13" s="53">
        <v>-0.0205753818154335</v>
      </c>
      <c r="AY13" s="53">
        <v>-0.0211403239518404</v>
      </c>
      <c r="AZ13" s="53">
        <v>-0.0145982280373573</v>
      </c>
      <c r="BA13" s="53">
        <v>-0.0220121089369059</v>
      </c>
      <c r="BB13" s="53">
        <v>-0.0140636255964637</v>
      </c>
      <c r="BC13" s="53">
        <v>-0.00566446268931031</v>
      </c>
      <c r="BD13" s="53">
        <v>0.00507670594379306</v>
      </c>
      <c r="BE13" s="53">
        <v>0.0190746206790209</v>
      </c>
      <c r="BF13" s="53">
        <v>0.0145951770246029</v>
      </c>
      <c r="BG13" s="53">
        <v>-0.00735959550365806</v>
      </c>
      <c r="BH13" s="53">
        <v>-0.0253619160503149</v>
      </c>
      <c r="BI13" s="53">
        <v>-0.0446084961295128</v>
      </c>
      <c r="BJ13" s="53">
        <v>-0.0196699369698763</v>
      </c>
      <c r="BK13" s="53">
        <v>-0.00982300750911236</v>
      </c>
      <c r="BL13" s="53">
        <v>-0.0317510850727558</v>
      </c>
    </row>
    <row r="14" s="53" customFormat="1" spans="1:64">
      <c r="A14" s="54">
        <v>636</v>
      </c>
      <c r="B14" s="62">
        <f>VLOOKUP(A14,三因子模型筛选后!A13:B347,2,FALSE)</f>
        <v>636</v>
      </c>
      <c r="C14" s="53" t="s">
        <v>75</v>
      </c>
      <c r="D14" s="55">
        <v>43851</v>
      </c>
      <c r="E14" s="53">
        <v>0.0613527446985245</v>
      </c>
      <c r="F14" s="53">
        <v>-0.0272325184196234</v>
      </c>
      <c r="G14" s="53">
        <v>-0.0484573729336262</v>
      </c>
      <c r="H14" s="53">
        <v>-0.127351656556129</v>
      </c>
      <c r="I14" s="53">
        <v>-0.0901994332671165</v>
      </c>
      <c r="J14" s="53">
        <v>-0.089092344045639</v>
      </c>
      <c r="K14" s="53">
        <v>-0.0129786459729075</v>
      </c>
      <c r="L14" s="53">
        <v>-0.0278400145471096</v>
      </c>
      <c r="M14" s="53">
        <v>0.0789858475327492</v>
      </c>
      <c r="N14" s="53">
        <v>0.151012971997261</v>
      </c>
      <c r="O14" s="53">
        <v>0.147064343094826</v>
      </c>
      <c r="P14" s="53">
        <v>0.247294068336487</v>
      </c>
      <c r="Q14" s="53">
        <v>0.296292155981064</v>
      </c>
      <c r="R14" s="53">
        <v>0.311026722192764</v>
      </c>
      <c r="S14" s="53">
        <v>0.279827654361725</v>
      </c>
      <c r="T14" s="53">
        <v>0.304072439670563</v>
      </c>
      <c r="U14" s="53">
        <v>0.335278898477554</v>
      </c>
      <c r="V14" s="53">
        <v>0.499675899744034</v>
      </c>
      <c r="W14" s="53">
        <v>0.619741976261139</v>
      </c>
      <c r="X14" s="53">
        <v>0.549974620342255</v>
      </c>
      <c r="Y14" s="53">
        <v>0.0533488839864731</v>
      </c>
      <c r="Z14" s="53">
        <v>-0.00784654170274734</v>
      </c>
      <c r="AA14" s="53">
        <v>-0.00786815211176872</v>
      </c>
      <c r="AB14" s="53">
        <v>-0.0882932916283607</v>
      </c>
      <c r="AC14" s="53">
        <v>-0.0711532682180405</v>
      </c>
      <c r="AD14" s="53">
        <v>-0.0823009833693504</v>
      </c>
      <c r="AE14" s="53">
        <v>0.0165441427379847</v>
      </c>
      <c r="AF14" s="53">
        <v>0.0410452857613564</v>
      </c>
      <c r="AG14" s="53">
        <v>0.0777964517474174</v>
      </c>
      <c r="AH14" s="53">
        <v>0.166321501135826</v>
      </c>
      <c r="AI14" s="53">
        <v>0.143979504704475</v>
      </c>
      <c r="AJ14" s="53">
        <v>0.142962232232094</v>
      </c>
      <c r="AK14" s="53">
        <v>0.170848712325096</v>
      </c>
      <c r="AL14" s="53">
        <v>0.208555966615677</v>
      </c>
      <c r="AM14" s="53">
        <v>0.164727300405502</v>
      </c>
      <c r="AN14" s="53">
        <v>0.21795691549778</v>
      </c>
      <c r="AO14" s="53">
        <v>0.265504539012909</v>
      </c>
      <c r="AP14" s="53">
        <v>0.369516104459763</v>
      </c>
      <c r="AQ14" s="53">
        <v>0.47101217508316</v>
      </c>
      <c r="AR14" s="53">
        <v>0.421089053153992</v>
      </c>
      <c r="AS14" s="53">
        <v>0.0396291688084602</v>
      </c>
      <c r="AT14" s="53">
        <v>0.0122393276542425</v>
      </c>
      <c r="AU14" s="53">
        <v>-0.00896391831338406</v>
      </c>
      <c r="AV14" s="53">
        <v>-0.00743305636569858</v>
      </c>
      <c r="AW14" s="53">
        <v>0.0125791411846876</v>
      </c>
      <c r="AX14" s="53">
        <v>0.0248339399695396</v>
      </c>
      <c r="AY14" s="53">
        <v>0.00210251612588763</v>
      </c>
      <c r="AZ14" s="53">
        <v>-0.0372599959373474</v>
      </c>
      <c r="BA14" s="53">
        <v>0.03281469643116</v>
      </c>
      <c r="BB14" s="53">
        <v>0.0163167677819729</v>
      </c>
      <c r="BC14" s="53">
        <v>0.0347101464867592</v>
      </c>
      <c r="BD14" s="53">
        <v>0.135957151651382</v>
      </c>
      <c r="BE14" s="53">
        <v>0.157068729400635</v>
      </c>
      <c r="BF14" s="53">
        <v>0.134096056222916</v>
      </c>
      <c r="BG14" s="53">
        <v>0.146725669503212</v>
      </c>
      <c r="BH14" s="53">
        <v>0.11774080991745</v>
      </c>
      <c r="BI14" s="53">
        <v>0.101399660110474</v>
      </c>
      <c r="BJ14" s="53">
        <v>0.161785110831261</v>
      </c>
      <c r="BK14" s="53">
        <v>0.180355116724968</v>
      </c>
      <c r="BL14" s="53">
        <v>0.160510912537575</v>
      </c>
    </row>
    <row r="15" s="53" customFormat="1" spans="1:64">
      <c r="A15" s="54">
        <v>725</v>
      </c>
      <c r="B15" s="62">
        <f>VLOOKUP(A15,三因子模型筛选后!A14:B348,2,FALSE)</f>
        <v>725</v>
      </c>
      <c r="C15" s="53" t="s">
        <v>78</v>
      </c>
      <c r="D15" s="55">
        <v>43851</v>
      </c>
      <c r="E15" s="53">
        <v>0.0214248280972242</v>
      </c>
      <c r="F15" s="53">
        <v>0.00585802923887968</v>
      </c>
      <c r="G15" s="53">
        <v>0.0191060267388821</v>
      </c>
      <c r="H15" s="53">
        <v>0.00872427877038717</v>
      </c>
      <c r="I15" s="53">
        <v>0.000817962747532874</v>
      </c>
      <c r="J15" s="53">
        <v>0.0130755295976996</v>
      </c>
      <c r="K15" s="53">
        <v>-0.00197823066264391</v>
      </c>
      <c r="L15" s="53">
        <v>-0.000934640818741173</v>
      </c>
      <c r="M15" s="53">
        <v>0.0586523562669754</v>
      </c>
      <c r="N15" s="53">
        <v>0.0297250561416149</v>
      </c>
      <c r="O15" s="53">
        <v>0.0274609345942736</v>
      </c>
      <c r="P15" s="53">
        <v>0.0345055907964706</v>
      </c>
      <c r="Q15" s="53">
        <v>0.0462582930922508</v>
      </c>
      <c r="R15" s="53">
        <v>0.0708291232585907</v>
      </c>
      <c r="S15" s="53">
        <v>0.0123021956533194</v>
      </c>
      <c r="T15" s="53">
        <v>0.0160196963697672</v>
      </c>
      <c r="U15" s="53">
        <v>0.0199238322675228</v>
      </c>
      <c r="V15" s="53">
        <v>0.106159619987011</v>
      </c>
      <c r="W15" s="53">
        <v>0.141537174582481</v>
      </c>
      <c r="X15" s="53">
        <v>0.0677947476506233</v>
      </c>
      <c r="Y15" s="53">
        <v>0.00224253535270691</v>
      </c>
      <c r="Z15" s="53">
        <v>0.00250370684079826</v>
      </c>
      <c r="AA15" s="53">
        <v>0.00950792711228132</v>
      </c>
      <c r="AB15" s="53">
        <v>0.00930278096348047</v>
      </c>
      <c r="AC15" s="53">
        <v>-0.00562247121706605</v>
      </c>
      <c r="AD15" s="53">
        <v>0.023748816922307</v>
      </c>
      <c r="AE15" s="53">
        <v>0.019939286634326</v>
      </c>
      <c r="AF15" s="53">
        <v>0.0319346562027931</v>
      </c>
      <c r="AG15" s="53">
        <v>0.0175151489675045</v>
      </c>
      <c r="AH15" s="53">
        <v>0.00687861675396562</v>
      </c>
      <c r="AI15" s="53">
        <v>0.00528759974986315</v>
      </c>
      <c r="AJ15" s="53">
        <v>-0.0144679108634591</v>
      </c>
      <c r="AK15" s="53">
        <v>0.0021582217887044</v>
      </c>
      <c r="AL15" s="53">
        <v>0.0377790629863739</v>
      </c>
      <c r="AM15" s="53">
        <v>0.0184786487370729</v>
      </c>
      <c r="AN15" s="53">
        <v>0.0618175528943539</v>
      </c>
      <c r="AO15" s="53">
        <v>0.060453899204731</v>
      </c>
      <c r="AP15" s="53">
        <v>0.139094725251198</v>
      </c>
      <c r="AQ15" s="53">
        <v>0.154357358813286</v>
      </c>
      <c r="AR15" s="53">
        <v>0.0907478630542755</v>
      </c>
      <c r="AS15" s="53">
        <v>0.0390015617012978</v>
      </c>
      <c r="AT15" s="53">
        <v>0.0231735911220312</v>
      </c>
      <c r="AU15" s="53">
        <v>0.0294173695147038</v>
      </c>
      <c r="AV15" s="53">
        <v>0.0192407667636871</v>
      </c>
      <c r="AW15" s="53">
        <v>0.0262597035616636</v>
      </c>
      <c r="AX15" s="53">
        <v>0.00914598256349564</v>
      </c>
      <c r="AY15" s="53">
        <v>-0.00209824787452817</v>
      </c>
      <c r="AZ15" s="53">
        <v>-0.0130500290542841</v>
      </c>
      <c r="BA15" s="53">
        <v>0.0609564743936062</v>
      </c>
      <c r="BB15" s="53">
        <v>0.042665708810091</v>
      </c>
      <c r="BC15" s="53">
        <v>0.0419926047325134</v>
      </c>
      <c r="BD15" s="53">
        <v>0.0687927678227425</v>
      </c>
      <c r="BE15" s="53">
        <v>0.0639193430542946</v>
      </c>
      <c r="BF15" s="53">
        <v>0.0528693273663521</v>
      </c>
      <c r="BG15" s="53">
        <v>0.0136428168043494</v>
      </c>
      <c r="BH15" s="53">
        <v>-0.0259785875678062</v>
      </c>
      <c r="BI15" s="53">
        <v>-0.0207107961177826</v>
      </c>
      <c r="BJ15" s="53">
        <v>-0.0131158456206322</v>
      </c>
      <c r="BK15" s="53">
        <v>0.00699907960370183</v>
      </c>
      <c r="BL15" s="53">
        <v>-0.00313384155742824</v>
      </c>
    </row>
    <row r="16" s="53" customFormat="1" spans="1:64">
      <c r="A16" s="54">
        <v>733</v>
      </c>
      <c r="B16" s="62">
        <f>VLOOKUP(A16,三因子模型筛选后!A15:B349,2,FALSE)</f>
        <v>733</v>
      </c>
      <c r="C16" s="53" t="s">
        <v>81</v>
      </c>
      <c r="D16" s="55">
        <v>43851</v>
      </c>
      <c r="E16" s="53">
        <v>0.0532011166214943</v>
      </c>
      <c r="F16" s="53">
        <v>0.0452175289392471</v>
      </c>
      <c r="G16" s="53">
        <v>0.0535713583230972</v>
      </c>
      <c r="H16" s="53">
        <v>0.0719293877482414</v>
      </c>
      <c r="I16" s="53">
        <v>0.0379698760807514</v>
      </c>
      <c r="J16" s="53">
        <v>0.126669660210609</v>
      </c>
      <c r="K16" s="53">
        <v>0.223248869180679</v>
      </c>
      <c r="L16" s="53">
        <v>0.248378068208694</v>
      </c>
      <c r="M16" s="53">
        <v>0.216062903404236</v>
      </c>
      <c r="N16" s="53">
        <v>0.302052795886993</v>
      </c>
      <c r="O16" s="53">
        <v>0.320574253797531</v>
      </c>
      <c r="P16" s="53">
        <v>0.331735342741013</v>
      </c>
      <c r="Q16" s="53">
        <v>0.371947467327118</v>
      </c>
      <c r="R16" s="53">
        <v>0.424296140670776</v>
      </c>
      <c r="S16" s="53">
        <v>0.409917294979095</v>
      </c>
      <c r="T16" s="53">
        <v>0.376043409109116</v>
      </c>
      <c r="U16" s="53">
        <v>0.401632279157639</v>
      </c>
      <c r="V16" s="53">
        <v>0.519702970981598</v>
      </c>
      <c r="W16" s="53">
        <v>0.489561140537262</v>
      </c>
      <c r="X16" s="53">
        <v>0.499915301799774</v>
      </c>
      <c r="Y16" s="53">
        <v>0.0347551144659519</v>
      </c>
      <c r="Z16" s="53">
        <v>0.0246172212064266</v>
      </c>
      <c r="AA16" s="53">
        <v>0.0372558459639549</v>
      </c>
      <c r="AB16" s="53">
        <v>0.0446683093905449</v>
      </c>
      <c r="AC16" s="53">
        <v>0.0212058536708355</v>
      </c>
      <c r="AD16" s="53">
        <v>0.0951104164123535</v>
      </c>
      <c r="AE16" s="53">
        <v>0.162275686860085</v>
      </c>
      <c r="AF16" s="53">
        <v>0.201137989759445</v>
      </c>
      <c r="AG16" s="53">
        <v>0.158908858895302</v>
      </c>
      <c r="AH16" s="53">
        <v>0.248040571808815</v>
      </c>
      <c r="AI16" s="53">
        <v>0.239173889160156</v>
      </c>
      <c r="AJ16" s="53">
        <v>0.216057598590851</v>
      </c>
      <c r="AK16" s="53">
        <v>0.250031739473343</v>
      </c>
      <c r="AL16" s="53">
        <v>0.338165789842606</v>
      </c>
      <c r="AM16" s="53">
        <v>0.315306454896927</v>
      </c>
      <c r="AN16" s="53">
        <v>0.288179993629456</v>
      </c>
      <c r="AO16" s="53">
        <v>0.30400225520134</v>
      </c>
      <c r="AP16" s="53">
        <v>0.350210934877396</v>
      </c>
      <c r="AQ16" s="53">
        <v>0.325049787759781</v>
      </c>
      <c r="AR16" s="53">
        <v>0.350779175758362</v>
      </c>
      <c r="AS16" s="53">
        <v>0.0200371369719505</v>
      </c>
      <c r="AT16" s="53">
        <v>0.0221914406865835</v>
      </c>
      <c r="AU16" s="53">
        <v>0.0179066471755505</v>
      </c>
      <c r="AV16" s="53">
        <v>0.0288522113114595</v>
      </c>
      <c r="AW16" s="53">
        <v>0.0183551572263241</v>
      </c>
      <c r="AX16" s="53">
        <v>0.0331503711640835</v>
      </c>
      <c r="AY16" s="53">
        <v>0.0625643283128738</v>
      </c>
      <c r="AZ16" s="53">
        <v>0.0488312095403671</v>
      </c>
      <c r="BA16" s="53">
        <v>0.058745164424181</v>
      </c>
      <c r="BB16" s="53">
        <v>0.0556033626198769</v>
      </c>
      <c r="BC16" s="53">
        <v>0.0829914808273315</v>
      </c>
      <c r="BD16" s="53">
        <v>0.11726888269186</v>
      </c>
      <c r="BE16" s="53">
        <v>0.123506858944893</v>
      </c>
      <c r="BF16" s="53">
        <v>0.0877214819192886</v>
      </c>
      <c r="BG16" s="53">
        <v>0.096201978623867</v>
      </c>
      <c r="BH16" s="53">
        <v>0.0894545689225197</v>
      </c>
      <c r="BI16" s="53">
        <v>0.0992211401462555</v>
      </c>
      <c r="BJ16" s="53">
        <v>0.171083182096481</v>
      </c>
      <c r="BK16" s="53">
        <v>0.166102468967438</v>
      </c>
      <c r="BL16" s="53">
        <v>0.150727242231369</v>
      </c>
    </row>
    <row r="17" s="53" customFormat="1" spans="1:64">
      <c r="A17" s="54">
        <v>801</v>
      </c>
      <c r="B17" s="62">
        <f>VLOOKUP(A17,三因子模型筛选后!A16:B350,2,FALSE)</f>
        <v>801</v>
      </c>
      <c r="C17" s="53" t="s">
        <v>84</v>
      </c>
      <c r="D17" s="55">
        <v>43851</v>
      </c>
      <c r="E17" s="53">
        <v>0.00558454962447286</v>
      </c>
      <c r="F17" s="53">
        <v>0.00718362489715219</v>
      </c>
      <c r="G17" s="53">
        <v>-0.0121597507968545</v>
      </c>
      <c r="H17" s="53">
        <v>-0.0920571759343147</v>
      </c>
      <c r="I17" s="53">
        <v>-0.0789287835359573</v>
      </c>
      <c r="J17" s="53">
        <v>-0.0952759087085724</v>
      </c>
      <c r="K17" s="53">
        <v>-0.0861247628927231</v>
      </c>
      <c r="L17" s="53">
        <v>-0.0953406170010567</v>
      </c>
      <c r="M17" s="53">
        <v>-0.0798886343836784</v>
      </c>
      <c r="N17" s="53">
        <v>-0.0861061960458755</v>
      </c>
      <c r="O17" s="53">
        <v>-0.0787984952330589</v>
      </c>
      <c r="P17" s="53">
        <v>-0.0796365067362785</v>
      </c>
      <c r="Q17" s="53">
        <v>-0.0562162362039089</v>
      </c>
      <c r="R17" s="53">
        <v>-0.0287633687257767</v>
      </c>
      <c r="S17" s="53">
        <v>0.0568933896720409</v>
      </c>
      <c r="T17" s="53">
        <v>0.0109906112775207</v>
      </c>
      <c r="U17" s="53">
        <v>0.00772950798273087</v>
      </c>
      <c r="V17" s="53">
        <v>0.0406093709170818</v>
      </c>
      <c r="W17" s="53">
        <v>0.0382645577192307</v>
      </c>
      <c r="X17" s="53">
        <v>0.0370674468576908</v>
      </c>
      <c r="Y17" s="53">
        <v>0.00531372288241982</v>
      </c>
      <c r="Z17" s="53">
        <v>0.0201615449041128</v>
      </c>
      <c r="AA17" s="53">
        <v>0.00767303304746747</v>
      </c>
      <c r="AB17" s="53">
        <v>-0.0794173553586006</v>
      </c>
      <c r="AC17" s="53">
        <v>-0.0728925317525864</v>
      </c>
      <c r="AD17" s="53">
        <v>-0.0813271477818489</v>
      </c>
      <c r="AE17" s="53">
        <v>-0.0628311038017273</v>
      </c>
      <c r="AF17" s="53">
        <v>-0.055597972124815</v>
      </c>
      <c r="AG17" s="53">
        <v>-0.0647805333137512</v>
      </c>
      <c r="AH17" s="53">
        <v>-0.0620212890207767</v>
      </c>
      <c r="AI17" s="53">
        <v>-0.0709083676338196</v>
      </c>
      <c r="AJ17" s="53">
        <v>-0.0839647129178047</v>
      </c>
      <c r="AK17" s="53">
        <v>-0.0540480576455593</v>
      </c>
      <c r="AL17" s="53">
        <v>-0.029233718290925</v>
      </c>
      <c r="AM17" s="53">
        <v>0.0735463723540306</v>
      </c>
      <c r="AN17" s="53">
        <v>0.0328439511358738</v>
      </c>
      <c r="AO17" s="53">
        <v>0.0400444865226746</v>
      </c>
      <c r="AP17" s="53">
        <v>0.073090448975563</v>
      </c>
      <c r="AQ17" s="53">
        <v>0.0694405734539032</v>
      </c>
      <c r="AR17" s="53">
        <v>0.0715513676404953</v>
      </c>
      <c r="AS17" s="53">
        <v>0.00735646300017834</v>
      </c>
      <c r="AT17" s="53">
        <v>-0.00589228328317404</v>
      </c>
      <c r="AU17" s="53">
        <v>-0.0127471480518579</v>
      </c>
      <c r="AV17" s="53">
        <v>-0.0055541880428791</v>
      </c>
      <c r="AW17" s="53">
        <v>0.00104938470758498</v>
      </c>
      <c r="AX17" s="53">
        <v>-0.00686312839388847</v>
      </c>
      <c r="AY17" s="53">
        <v>-0.0162080228328705</v>
      </c>
      <c r="AZ17" s="53">
        <v>-0.0326570048928261</v>
      </c>
      <c r="BA17" s="53">
        <v>-0.00802246760576963</v>
      </c>
      <c r="BB17" s="53">
        <v>-0.0169992726296186</v>
      </c>
      <c r="BC17" s="53">
        <v>-0.000804493029136211</v>
      </c>
      <c r="BD17" s="53">
        <v>0.0114138415083289</v>
      </c>
      <c r="BE17" s="53">
        <v>0.00491745816543698</v>
      </c>
      <c r="BF17" s="53">
        <v>0.00755598582327366</v>
      </c>
      <c r="BG17" s="53">
        <v>-0.00956734456121922</v>
      </c>
      <c r="BH17" s="53">
        <v>-0.014767705462873</v>
      </c>
      <c r="BI17" s="53">
        <v>-0.0252293441444635</v>
      </c>
      <c r="BJ17" s="53">
        <v>-0.0253954380750656</v>
      </c>
      <c r="BK17" s="53">
        <v>-0.0240903794765472</v>
      </c>
      <c r="BL17" s="53">
        <v>-0.0273982882499695</v>
      </c>
    </row>
    <row r="18" s="53" customFormat="1" spans="1:64">
      <c r="A18" s="54">
        <v>810</v>
      </c>
      <c r="B18" s="62">
        <f>VLOOKUP(A18,三因子模型筛选后!A17:B351,2,FALSE)</f>
        <v>810</v>
      </c>
      <c r="C18" s="53" t="s">
        <v>87</v>
      </c>
      <c r="D18" s="55">
        <v>43851</v>
      </c>
      <c r="E18" s="53">
        <v>0.0380170121788979</v>
      </c>
      <c r="F18" s="53">
        <v>0.0157062076032162</v>
      </c>
      <c r="G18" s="53">
        <v>-0.00227617612108588</v>
      </c>
      <c r="H18" s="53">
        <v>-0.0311137307435274</v>
      </c>
      <c r="I18" s="53">
        <v>0.0159679930657148</v>
      </c>
      <c r="J18" s="53">
        <v>0.0075272973626852</v>
      </c>
      <c r="K18" s="53">
        <v>-0.0258485581725836</v>
      </c>
      <c r="L18" s="53">
        <v>-0.0440142452716827</v>
      </c>
      <c r="M18" s="53">
        <v>-0.114965811371803</v>
      </c>
      <c r="N18" s="53">
        <v>-0.00586940767243505</v>
      </c>
      <c r="O18" s="53">
        <v>0.0340388566255569</v>
      </c>
      <c r="P18" s="53">
        <v>0.0588882826268673</v>
      </c>
      <c r="Q18" s="53">
        <v>0.163783028721809</v>
      </c>
      <c r="R18" s="53">
        <v>0.225313276052475</v>
      </c>
      <c r="S18" s="53">
        <v>0.196516886353493</v>
      </c>
      <c r="T18" s="53">
        <v>0.201778784394264</v>
      </c>
      <c r="U18" s="53">
        <v>0.241759479045868</v>
      </c>
      <c r="V18" s="53">
        <v>0.269116461277008</v>
      </c>
      <c r="W18" s="53">
        <v>0.24620458483696</v>
      </c>
      <c r="X18" s="53">
        <v>0.192019268870354</v>
      </c>
      <c r="Y18" s="53">
        <v>0.00656724348664284</v>
      </c>
      <c r="Z18" s="53">
        <v>0.00532063515856862</v>
      </c>
      <c r="AA18" s="53">
        <v>0.0138911511749029</v>
      </c>
      <c r="AB18" s="53">
        <v>-0.0320414490997791</v>
      </c>
      <c r="AC18" s="53">
        <v>-0.0294529404491186</v>
      </c>
      <c r="AD18" s="53">
        <v>-0.0327573232352734</v>
      </c>
      <c r="AE18" s="53">
        <v>-0.0371396988630295</v>
      </c>
      <c r="AF18" s="53">
        <v>-0.0404500104486942</v>
      </c>
      <c r="AG18" s="53">
        <v>-0.069100633263588</v>
      </c>
      <c r="AH18" s="53">
        <v>-0.048016183078289</v>
      </c>
      <c r="AI18" s="53">
        <v>-0.0629871860146523</v>
      </c>
      <c r="AJ18" s="53">
        <v>-0.0513829961419106</v>
      </c>
      <c r="AK18" s="53">
        <v>-0.0262963958084583</v>
      </c>
      <c r="AL18" s="53">
        <v>0.0247043892741203</v>
      </c>
      <c r="AM18" s="53">
        <v>0.00675326213240623</v>
      </c>
      <c r="AN18" s="53">
        <v>0.0313148908317089</v>
      </c>
      <c r="AO18" s="53">
        <v>0.0554580055177212</v>
      </c>
      <c r="AP18" s="53">
        <v>0.0773141905665398</v>
      </c>
      <c r="AQ18" s="53">
        <v>0.0524749010801315</v>
      </c>
      <c r="AR18" s="53">
        <v>0.0442422777414322</v>
      </c>
      <c r="AS18" s="53">
        <v>0.0225745253264904</v>
      </c>
      <c r="AT18" s="53">
        <v>0.00151032954454422</v>
      </c>
      <c r="AU18" s="53">
        <v>-0.0250425711274147</v>
      </c>
      <c r="AV18" s="53">
        <v>-0.00794752314686775</v>
      </c>
      <c r="AW18" s="53">
        <v>0.0365456901490688</v>
      </c>
      <c r="AX18" s="53">
        <v>0.0314093753695488</v>
      </c>
      <c r="AY18" s="53">
        <v>0.00241589872166514</v>
      </c>
      <c r="AZ18" s="53">
        <v>-0.012439476326108</v>
      </c>
      <c r="BA18" s="53">
        <v>-0.0547404251992702</v>
      </c>
      <c r="BB18" s="53">
        <v>0.0332715325057507</v>
      </c>
      <c r="BC18" s="53">
        <v>0.0881507992744446</v>
      </c>
      <c r="BD18" s="53">
        <v>0.101396039128304</v>
      </c>
      <c r="BE18" s="53">
        <v>0.181204184889793</v>
      </c>
      <c r="BF18" s="53">
        <v>0.19173364341259</v>
      </c>
      <c r="BG18" s="53">
        <v>0.180888384580612</v>
      </c>
      <c r="BH18" s="53">
        <v>0.161588653922081</v>
      </c>
      <c r="BI18" s="53">
        <v>0.177426233887672</v>
      </c>
      <c r="BJ18" s="53">
        <v>0.182927027344704</v>
      </c>
      <c r="BK18" s="53">
        <v>0.184854432940483</v>
      </c>
      <c r="BL18" s="53">
        <v>0.138901740312576</v>
      </c>
    </row>
    <row r="19" s="53" customFormat="1" spans="1:64">
      <c r="A19" s="54">
        <v>823</v>
      </c>
      <c r="B19" s="62">
        <f>VLOOKUP(A19,三因子模型筛选后!A18:B352,2,FALSE)</f>
        <v>823</v>
      </c>
      <c r="C19" s="53" t="s">
        <v>90</v>
      </c>
      <c r="D19" s="55">
        <v>43851</v>
      </c>
      <c r="E19" s="53">
        <v>0.0478008054196835</v>
      </c>
      <c r="F19" s="53">
        <v>0.0148450434207916</v>
      </c>
      <c r="G19" s="53">
        <v>0.0562688708305359</v>
      </c>
      <c r="H19" s="53">
        <v>-0.0487967990338802</v>
      </c>
      <c r="I19" s="53">
        <v>-0.0602340884506702</v>
      </c>
      <c r="J19" s="53">
        <v>-0.0779505148530006</v>
      </c>
      <c r="K19" s="53">
        <v>-0.0603187493979931</v>
      </c>
      <c r="L19" s="53">
        <v>-0.0586602538824081</v>
      </c>
      <c r="M19" s="53">
        <v>-0.0538593083620071</v>
      </c>
      <c r="N19" s="53">
        <v>-0.0704285055398941</v>
      </c>
      <c r="O19" s="53">
        <v>-0.0374452024698257</v>
      </c>
      <c r="P19" s="53">
        <v>0.00906285550445318</v>
      </c>
      <c r="Q19" s="53">
        <v>0.036074336618185</v>
      </c>
      <c r="R19" s="53">
        <v>0.022232674062252</v>
      </c>
      <c r="S19" s="53">
        <v>0.00195483560673892</v>
      </c>
      <c r="T19" s="53">
        <v>-0.0361070930957794</v>
      </c>
      <c r="U19" s="53">
        <v>-0.0716048404574394</v>
      </c>
      <c r="V19" s="53">
        <v>0.0796129629015923</v>
      </c>
      <c r="W19" s="53">
        <v>0.0488189272582531</v>
      </c>
      <c r="X19" s="53">
        <v>-0.0400528088212013</v>
      </c>
      <c r="Y19" s="53">
        <v>0.0183213874697685</v>
      </c>
      <c r="Z19" s="53">
        <v>-0.00342061556875706</v>
      </c>
      <c r="AA19" s="53">
        <v>0.0348716527223587</v>
      </c>
      <c r="AB19" s="53">
        <v>-0.0441302955150604</v>
      </c>
      <c r="AC19" s="53">
        <v>-0.0318846814334393</v>
      </c>
      <c r="AD19" s="53">
        <v>-0.055107694119215</v>
      </c>
      <c r="AE19" s="53">
        <v>-0.00645346380770206</v>
      </c>
      <c r="AF19" s="53">
        <v>-0.0192332286387682</v>
      </c>
      <c r="AG19" s="53">
        <v>-0.046659629791975</v>
      </c>
      <c r="AH19" s="53">
        <v>-0.028330797329545</v>
      </c>
      <c r="AI19" s="53">
        <v>-0.0294586420059204</v>
      </c>
      <c r="AJ19" s="53">
        <v>-0.00248047220520675</v>
      </c>
      <c r="AK19" s="53">
        <v>0.0229602251201868</v>
      </c>
      <c r="AL19" s="53">
        <v>0.0375610738992691</v>
      </c>
      <c r="AM19" s="53">
        <v>0.0603453107178211</v>
      </c>
      <c r="AN19" s="53">
        <v>0.057372722774744</v>
      </c>
      <c r="AO19" s="53">
        <v>0.0555264540016651</v>
      </c>
      <c r="AP19" s="53">
        <v>0.158909305930138</v>
      </c>
      <c r="AQ19" s="53">
        <v>0.138482108712196</v>
      </c>
      <c r="AR19" s="53">
        <v>0.0581621825695038</v>
      </c>
      <c r="AS19" s="53">
        <v>0.0295682735741138</v>
      </c>
      <c r="AT19" s="53">
        <v>0.0183545146137476</v>
      </c>
      <c r="AU19" s="53">
        <v>0.0214860774576664</v>
      </c>
      <c r="AV19" s="53">
        <v>-0.00457764649763703</v>
      </c>
      <c r="AW19" s="53">
        <v>-0.0282605476677418</v>
      </c>
      <c r="AX19" s="53">
        <v>-0.0227539651095867</v>
      </c>
      <c r="AY19" s="53">
        <v>-0.053776428103447</v>
      </c>
      <c r="AZ19" s="53">
        <v>-0.0393381677567959</v>
      </c>
      <c r="BA19" s="53">
        <v>-0.00711082341149449</v>
      </c>
      <c r="BB19" s="53">
        <v>-0.042008850723505</v>
      </c>
      <c r="BC19" s="53">
        <v>-0.007897705771029</v>
      </c>
      <c r="BD19" s="53">
        <v>0.0116321826353669</v>
      </c>
      <c r="BE19" s="53">
        <v>0.0132029671221972</v>
      </c>
      <c r="BF19" s="53">
        <v>-0.0152395442128181</v>
      </c>
      <c r="BG19" s="53">
        <v>-0.0583016201853752</v>
      </c>
      <c r="BH19" s="53">
        <v>-0.0933909639716148</v>
      </c>
      <c r="BI19" s="53">
        <v>-0.127042442560196</v>
      </c>
      <c r="BJ19" s="53">
        <v>-0.0792074948549271</v>
      </c>
      <c r="BK19" s="53">
        <v>-0.0895743295550346</v>
      </c>
      <c r="BL19" s="53">
        <v>-0.0981261357665062</v>
      </c>
    </row>
    <row r="20" s="53" customFormat="1" spans="1:64">
      <c r="A20" s="54">
        <v>938</v>
      </c>
      <c r="B20" s="62">
        <f>VLOOKUP(A20,三因子模型筛选后!A19:B353,2,FALSE)</f>
        <v>938</v>
      </c>
      <c r="C20" s="53" t="s">
        <v>93</v>
      </c>
      <c r="D20" s="55">
        <v>43851</v>
      </c>
      <c r="E20" s="53">
        <v>0.0128164030611515</v>
      </c>
      <c r="F20" s="53">
        <v>0.0294082425534725</v>
      </c>
      <c r="G20" s="53">
        <v>0.0492575280368328</v>
      </c>
      <c r="H20" s="53">
        <v>0.0407316461205482</v>
      </c>
      <c r="I20" s="53">
        <v>0.0536372028291225</v>
      </c>
      <c r="J20" s="53">
        <v>0.149670049548149</v>
      </c>
      <c r="K20" s="53">
        <v>0.226039186120033</v>
      </c>
      <c r="L20" s="53">
        <v>0.242397427558899</v>
      </c>
      <c r="M20" s="53">
        <v>0.215679079294205</v>
      </c>
      <c r="N20" s="53">
        <v>0.283789724111557</v>
      </c>
      <c r="O20" s="53">
        <v>0.309839189052582</v>
      </c>
      <c r="P20" s="53">
        <v>0.320769667625427</v>
      </c>
      <c r="Q20" s="53">
        <v>0.318343102931976</v>
      </c>
      <c r="R20" s="53">
        <v>0.348736524581909</v>
      </c>
      <c r="S20" s="53">
        <v>0.324250787496567</v>
      </c>
      <c r="T20" s="53">
        <v>0.277336359024048</v>
      </c>
      <c r="U20" s="53">
        <v>0.281933069229126</v>
      </c>
      <c r="V20" s="53">
        <v>0.378482222557068</v>
      </c>
      <c r="W20" s="53">
        <v>0.457219421863556</v>
      </c>
      <c r="X20" s="53">
        <v>0.47568690776825</v>
      </c>
      <c r="Y20" s="53">
        <v>0.0127476463094354</v>
      </c>
      <c r="Z20" s="53">
        <v>0.0106031568720937</v>
      </c>
      <c r="AA20" s="53">
        <v>0.0228928737342358</v>
      </c>
      <c r="AB20" s="53">
        <v>0.0205119233578444</v>
      </c>
      <c r="AC20" s="53">
        <v>0.0215435437858105</v>
      </c>
      <c r="AD20" s="53">
        <v>0.0810801759362221</v>
      </c>
      <c r="AE20" s="53">
        <v>0.158263295888901</v>
      </c>
      <c r="AF20" s="53">
        <v>0.179846063256264</v>
      </c>
      <c r="AG20" s="53">
        <v>0.146886453032494</v>
      </c>
      <c r="AH20" s="53">
        <v>0.213427394628525</v>
      </c>
      <c r="AI20" s="53">
        <v>0.245246708393097</v>
      </c>
      <c r="AJ20" s="53">
        <v>0.263816267251968</v>
      </c>
      <c r="AK20" s="53">
        <v>0.253264725208282</v>
      </c>
      <c r="AL20" s="53">
        <v>0.277663707733154</v>
      </c>
      <c r="AM20" s="53">
        <v>0.263988316059113</v>
      </c>
      <c r="AN20" s="53">
        <v>0.228419244289398</v>
      </c>
      <c r="AO20" s="53">
        <v>0.245573207736015</v>
      </c>
      <c r="AP20" s="53">
        <v>0.306600570678711</v>
      </c>
      <c r="AQ20" s="53">
        <v>0.382223010063171</v>
      </c>
      <c r="AR20" s="53">
        <v>0.398954480886459</v>
      </c>
      <c r="AS20" s="53">
        <v>-0.00017800202476792</v>
      </c>
      <c r="AT20" s="53">
        <v>0.0185583271086216</v>
      </c>
      <c r="AU20" s="53">
        <v>0.0261178947985172</v>
      </c>
      <c r="AV20" s="53">
        <v>0.0199729651212692</v>
      </c>
      <c r="AW20" s="53">
        <v>0.0318468995392323</v>
      </c>
      <c r="AX20" s="53">
        <v>0.0683431178331375</v>
      </c>
      <c r="AY20" s="53">
        <v>0.067529134452343</v>
      </c>
      <c r="AZ20" s="53">
        <v>0.0623046085238457</v>
      </c>
      <c r="BA20" s="53">
        <v>0.0685458704829216</v>
      </c>
      <c r="BB20" s="53">
        <v>0.0701155737042427</v>
      </c>
      <c r="BC20" s="53">
        <v>0.0643457248806953</v>
      </c>
      <c r="BD20" s="53">
        <v>0.0567066669464111</v>
      </c>
      <c r="BE20" s="53">
        <v>0.0648315921425819</v>
      </c>
      <c r="BF20" s="53">
        <v>0.0708260834217072</v>
      </c>
      <c r="BG20" s="53">
        <v>0.060015719383955</v>
      </c>
      <c r="BH20" s="53">
        <v>0.0486703626811504</v>
      </c>
      <c r="BI20" s="53">
        <v>0.0361130908131599</v>
      </c>
      <c r="BJ20" s="53">
        <v>0.0716348960995674</v>
      </c>
      <c r="BK20" s="53">
        <v>0.0747496411204338</v>
      </c>
      <c r="BL20" s="53">
        <v>0.0764856487512588</v>
      </c>
    </row>
    <row r="21" s="53" customFormat="1" spans="1:64">
      <c r="A21" s="54">
        <v>970</v>
      </c>
      <c r="B21" s="62">
        <f>VLOOKUP(A21,三因子模型筛选后!A20:B354,2,FALSE)</f>
        <v>970</v>
      </c>
      <c r="C21" s="53" t="s">
        <v>96</v>
      </c>
      <c r="D21" s="55">
        <v>43851</v>
      </c>
      <c r="E21" s="53">
        <v>0.0251241400837898</v>
      </c>
      <c r="F21" s="53">
        <v>-0.00986785441637039</v>
      </c>
      <c r="G21" s="53">
        <v>-0.0378798022866249</v>
      </c>
      <c r="H21" s="53">
        <v>-0.08096032589674</v>
      </c>
      <c r="I21" s="53">
        <v>-0.0103674624115229</v>
      </c>
      <c r="J21" s="53">
        <v>-0.0208602081984282</v>
      </c>
      <c r="K21" s="53">
        <v>-0.0455861762166023</v>
      </c>
      <c r="L21" s="53">
        <v>-0.0252213962376118</v>
      </c>
      <c r="M21" s="53">
        <v>-0.0311912335455418</v>
      </c>
      <c r="N21" s="53">
        <v>-0.0138928135856986</v>
      </c>
      <c r="O21" s="53">
        <v>0.0296554751694202</v>
      </c>
      <c r="P21" s="53">
        <v>0.0389005951583385</v>
      </c>
      <c r="Q21" s="53">
        <v>0.0639594122767448</v>
      </c>
      <c r="R21" s="53">
        <v>0.0776131302118301</v>
      </c>
      <c r="S21" s="53">
        <v>0.014663522131741</v>
      </c>
      <c r="T21" s="53">
        <v>0.0315260887145996</v>
      </c>
      <c r="U21" s="53">
        <v>0.0404421575367451</v>
      </c>
      <c r="V21" s="53">
        <v>0.0638470947742462</v>
      </c>
      <c r="W21" s="53">
        <v>0.139467686414719</v>
      </c>
      <c r="X21" s="53">
        <v>0.109188631176949</v>
      </c>
      <c r="Y21" s="53">
        <v>0.015546889975667</v>
      </c>
      <c r="Z21" s="53">
        <v>-0.00179062597453594</v>
      </c>
      <c r="AA21" s="53">
        <v>-0.033979095518589</v>
      </c>
      <c r="AB21" s="53">
        <v>-0.0435759164392948</v>
      </c>
      <c r="AC21" s="53">
        <v>0.0227768234908581</v>
      </c>
      <c r="AD21" s="53">
        <v>0.00263363402336836</v>
      </c>
      <c r="AE21" s="53">
        <v>0.000346405664458871</v>
      </c>
      <c r="AF21" s="53">
        <v>0.0345204584300518</v>
      </c>
      <c r="AG21" s="53">
        <v>0.00688976235687733</v>
      </c>
      <c r="AH21" s="53">
        <v>0.0463480055332184</v>
      </c>
      <c r="AI21" s="53">
        <v>0.0396501496434212</v>
      </c>
      <c r="AJ21" s="53">
        <v>0.0332495719194412</v>
      </c>
      <c r="AK21" s="53">
        <v>0.0443008542060852</v>
      </c>
      <c r="AL21" s="53">
        <v>0.0788335427641869</v>
      </c>
      <c r="AM21" s="53">
        <v>0.0253127831965685</v>
      </c>
      <c r="AN21" s="53">
        <v>0.0258525107055902</v>
      </c>
      <c r="AO21" s="53">
        <v>0.0491760857403278</v>
      </c>
      <c r="AP21" s="53">
        <v>0.0789364203810692</v>
      </c>
      <c r="AQ21" s="53">
        <v>0.0603216961026192</v>
      </c>
      <c r="AR21" s="53">
        <v>0.0414632186293602</v>
      </c>
      <c r="AS21" s="53">
        <v>-0.00202332809567451</v>
      </c>
      <c r="AT21" s="53">
        <v>-0.0196778066456318</v>
      </c>
      <c r="AU21" s="53">
        <v>-0.0155012812465429</v>
      </c>
      <c r="AV21" s="53">
        <v>-0.0489849895238876</v>
      </c>
      <c r="AW21" s="53">
        <v>-0.0447448641061783</v>
      </c>
      <c r="AX21" s="53">
        <v>-0.0350944213569164</v>
      </c>
      <c r="AY21" s="53">
        <v>-0.0575331598520279</v>
      </c>
      <c r="AZ21" s="53">
        <v>-0.0713424310088158</v>
      </c>
      <c r="BA21" s="53">
        <v>-0.0496815741062164</v>
      </c>
      <c r="BB21" s="53">
        <v>-0.0718413963913918</v>
      </c>
      <c r="BC21" s="53">
        <v>-0.0215952545404434</v>
      </c>
      <c r="BD21" s="53">
        <v>-0.00594955636188388</v>
      </c>
      <c r="BE21" s="53">
        <v>0.00805798172950745</v>
      </c>
      <c r="BF21" s="53">
        <v>-0.0128209907561541</v>
      </c>
      <c r="BG21" s="53">
        <v>-0.0222498383373022</v>
      </c>
      <c r="BH21" s="53">
        <v>-0.00592700066044927</v>
      </c>
      <c r="BI21" s="53">
        <v>-0.0203345064073801</v>
      </c>
      <c r="BJ21" s="53">
        <v>-0.0266898963600397</v>
      </c>
      <c r="BK21" s="53">
        <v>0.0675454214215279</v>
      </c>
      <c r="BL21" s="53">
        <v>0.0561248362064362</v>
      </c>
    </row>
    <row r="22" s="53" customFormat="1" spans="1:64">
      <c r="A22" s="54">
        <v>977</v>
      </c>
      <c r="B22" s="62">
        <f>VLOOKUP(A22,三因子模型筛选后!A21:B355,2,FALSE)</f>
        <v>977</v>
      </c>
      <c r="C22" s="53" t="s">
        <v>99</v>
      </c>
      <c r="D22" s="55">
        <v>43851</v>
      </c>
      <c r="E22" s="53">
        <v>0.0900543406605721</v>
      </c>
      <c r="F22" s="53">
        <v>0.12486620247364</v>
      </c>
      <c r="G22" s="53">
        <v>0.206807255744934</v>
      </c>
      <c r="H22" s="53">
        <v>0.264994144439697</v>
      </c>
      <c r="I22" s="53">
        <v>0.255777060985565</v>
      </c>
      <c r="J22" s="53">
        <v>0.332762986421585</v>
      </c>
      <c r="K22" s="53">
        <v>0.428759276866913</v>
      </c>
      <c r="L22" s="53">
        <v>0.447280079126358</v>
      </c>
      <c r="M22" s="53">
        <v>0.411568403244019</v>
      </c>
      <c r="N22" s="53">
        <v>0.479449987411499</v>
      </c>
      <c r="O22" s="53">
        <v>0.494905859231949</v>
      </c>
      <c r="P22" s="53">
        <v>0.502239644527435</v>
      </c>
      <c r="Q22" s="53">
        <v>0.472500652074814</v>
      </c>
      <c r="R22" s="53">
        <v>0.492880374193192</v>
      </c>
      <c r="S22" s="53">
        <v>0.444574266672134</v>
      </c>
      <c r="T22" s="53">
        <v>0.401971518993378</v>
      </c>
      <c r="U22" s="53">
        <v>0.39330181479454</v>
      </c>
      <c r="V22" s="53">
        <v>0.420196235179901</v>
      </c>
      <c r="W22" s="53">
        <v>0.405808568000793</v>
      </c>
      <c r="X22" s="53">
        <v>0.360181301832199</v>
      </c>
      <c r="Y22" s="53">
        <v>0.0545495077967644</v>
      </c>
      <c r="Z22" s="53">
        <v>0.0479497238993645</v>
      </c>
      <c r="AA22" s="53">
        <v>0.128562316298485</v>
      </c>
      <c r="AB22" s="53">
        <v>0.173804223537445</v>
      </c>
      <c r="AC22" s="53">
        <v>0.183006584644318</v>
      </c>
      <c r="AD22" s="53">
        <v>0.248774856328964</v>
      </c>
      <c r="AE22" s="53">
        <v>0.347758889198303</v>
      </c>
      <c r="AF22" s="53">
        <v>0.319704830646515</v>
      </c>
      <c r="AG22" s="53">
        <v>0.308797508478165</v>
      </c>
      <c r="AH22" s="53">
        <v>0.39331990480423</v>
      </c>
      <c r="AI22" s="53">
        <v>0.411542594432831</v>
      </c>
      <c r="AJ22" s="53">
        <v>0.387115806341171</v>
      </c>
      <c r="AK22" s="53">
        <v>0.362101078033447</v>
      </c>
      <c r="AL22" s="53">
        <v>0.387703716754913</v>
      </c>
      <c r="AM22" s="53">
        <v>0.346193253993988</v>
      </c>
      <c r="AN22" s="53">
        <v>0.315246880054474</v>
      </c>
      <c r="AO22" s="53">
        <v>0.327341437339783</v>
      </c>
      <c r="AP22" s="53">
        <v>0.354295760393143</v>
      </c>
      <c r="AQ22" s="53">
        <v>0.331757813692093</v>
      </c>
      <c r="AR22" s="53">
        <v>0.331953138113022</v>
      </c>
      <c r="AS22" s="53">
        <v>0.0631070137023926</v>
      </c>
      <c r="AT22" s="53">
        <v>0.104518659412861</v>
      </c>
      <c r="AU22" s="53">
        <v>0.105847112834454</v>
      </c>
      <c r="AV22" s="53">
        <v>0.118792101740837</v>
      </c>
      <c r="AW22" s="53">
        <v>0.100372642278671</v>
      </c>
      <c r="AX22" s="53">
        <v>0.111590318381786</v>
      </c>
      <c r="AY22" s="53">
        <v>0.108602553606033</v>
      </c>
      <c r="AZ22" s="53">
        <v>0.155177444219589</v>
      </c>
      <c r="BA22" s="53">
        <v>0.1303730905056</v>
      </c>
      <c r="BB22" s="53">
        <v>0.113732263445854</v>
      </c>
      <c r="BC22" s="53">
        <v>0.110965453088284</v>
      </c>
      <c r="BD22" s="53">
        <v>0.142726004123688</v>
      </c>
      <c r="BE22" s="53">
        <v>0.138001754879951</v>
      </c>
      <c r="BF22" s="53">
        <v>0.132778823375702</v>
      </c>
      <c r="BG22" s="53">
        <v>0.125983193516731</v>
      </c>
      <c r="BH22" s="53">
        <v>0.114326812326908</v>
      </c>
      <c r="BI22" s="53">
        <v>0.0935625359416008</v>
      </c>
      <c r="BJ22" s="53">
        <v>0.0935026407241821</v>
      </c>
      <c r="BK22" s="53">
        <v>0.101652950048447</v>
      </c>
      <c r="BL22" s="53">
        <v>0.055830355733633</v>
      </c>
    </row>
    <row r="23" s="53" customFormat="1" spans="1:64">
      <c r="A23" s="54">
        <v>988</v>
      </c>
      <c r="B23" s="62">
        <f>VLOOKUP(A23,三因子模型筛选后!A22:B356,2,FALSE)</f>
        <v>988</v>
      </c>
      <c r="C23" s="53" t="s">
        <v>102</v>
      </c>
      <c r="D23" s="55">
        <v>43851</v>
      </c>
      <c r="E23" s="53">
        <v>0.0829698145389557</v>
      </c>
      <c r="F23" s="53">
        <v>-0.0155349150300026</v>
      </c>
      <c r="G23" s="53">
        <v>0.0264064390212297</v>
      </c>
      <c r="H23" s="53">
        <v>-0.0275703873485327</v>
      </c>
      <c r="I23" s="53">
        <v>0.0198431368917227</v>
      </c>
      <c r="J23" s="53">
        <v>0.00311041017994285</v>
      </c>
      <c r="K23" s="53">
        <v>0.0310719516128302</v>
      </c>
      <c r="L23" s="53">
        <v>0.0502949729561806</v>
      </c>
      <c r="M23" s="53">
        <v>0.00935475807636976</v>
      </c>
      <c r="N23" s="53">
        <v>0.0370379500091076</v>
      </c>
      <c r="O23" s="53">
        <v>0.0923283770680428</v>
      </c>
      <c r="P23" s="53">
        <v>0.114677883684635</v>
      </c>
      <c r="Q23" s="53">
        <v>0.110603734850883</v>
      </c>
      <c r="R23" s="53">
        <v>0.117332071065903</v>
      </c>
      <c r="S23" s="53">
        <v>0.0883332565426826</v>
      </c>
      <c r="T23" s="53">
        <v>0.0706286504864693</v>
      </c>
      <c r="U23" s="53">
        <v>0.0733629912137985</v>
      </c>
      <c r="V23" s="53">
        <v>0.136247336864471</v>
      </c>
      <c r="W23" s="53">
        <v>0.130117848515511</v>
      </c>
      <c r="X23" s="53">
        <v>0.0421215817332268</v>
      </c>
      <c r="Y23" s="53">
        <v>0.0698666572570801</v>
      </c>
      <c r="Z23" s="53">
        <v>0.0288348570466042</v>
      </c>
      <c r="AA23" s="53">
        <v>0.0351165607571602</v>
      </c>
      <c r="AB23" s="53">
        <v>-0.032605804502964</v>
      </c>
      <c r="AC23" s="53">
        <v>0.0333198830485344</v>
      </c>
      <c r="AD23" s="53">
        <v>0.0178278367966413</v>
      </c>
      <c r="AE23" s="53">
        <v>0.0602979436516762</v>
      </c>
      <c r="AF23" s="53">
        <v>0.0446442328393459</v>
      </c>
      <c r="AG23" s="53">
        <v>0.00771439867094159</v>
      </c>
      <c r="AH23" s="53">
        <v>0.0366006158292294</v>
      </c>
      <c r="AI23" s="53">
        <v>0.0392138287425041</v>
      </c>
      <c r="AJ23" s="53">
        <v>0.0590406134724617</v>
      </c>
      <c r="AK23" s="53">
        <v>0.0483554750680923</v>
      </c>
      <c r="AL23" s="53">
        <v>0.0574583187699318</v>
      </c>
      <c r="AM23" s="53">
        <v>0.0391157157719135</v>
      </c>
      <c r="AN23" s="53">
        <v>0.0429625138640404</v>
      </c>
      <c r="AO23" s="53">
        <v>0.0635216906666756</v>
      </c>
      <c r="AP23" s="53">
        <v>0.110043622553349</v>
      </c>
      <c r="AQ23" s="53">
        <v>0.0964022129774094</v>
      </c>
      <c r="AR23" s="53">
        <v>0.0225715301930904</v>
      </c>
      <c r="AS23" s="53">
        <v>0.0308261066675186</v>
      </c>
      <c r="AT23" s="53">
        <v>-0.0266468152403831</v>
      </c>
      <c r="AU23" s="53">
        <v>0.00901283696293831</v>
      </c>
      <c r="AV23" s="53">
        <v>0.0227583758533001</v>
      </c>
      <c r="AW23" s="53">
        <v>0.00424621254205704</v>
      </c>
      <c r="AX23" s="53">
        <v>0.00300552975386381</v>
      </c>
      <c r="AY23" s="53">
        <v>-0.0115030333399773</v>
      </c>
      <c r="AZ23" s="53">
        <v>0.0233736969530582</v>
      </c>
      <c r="BA23" s="53">
        <v>0.0193633157759905</v>
      </c>
      <c r="BB23" s="53">
        <v>0.0181602891534567</v>
      </c>
      <c r="BC23" s="53">
        <v>0.0708375051617622</v>
      </c>
      <c r="BD23" s="53">
        <v>0.0733602270483971</v>
      </c>
      <c r="BE23" s="53">
        <v>0.0799712166190147</v>
      </c>
      <c r="BF23" s="53">
        <v>0.0775967091321945</v>
      </c>
      <c r="BG23" s="53">
        <v>0.066940501332283</v>
      </c>
      <c r="BH23" s="53">
        <v>0.0453890934586525</v>
      </c>
      <c r="BI23" s="53">
        <v>0.0275642648339272</v>
      </c>
      <c r="BJ23" s="53">
        <v>0.0439266785979271</v>
      </c>
      <c r="BK23" s="53">
        <v>0.0514385849237442</v>
      </c>
      <c r="BL23" s="53">
        <v>0.0372730083763599</v>
      </c>
    </row>
    <row r="24" s="53" customFormat="1" spans="1:64">
      <c r="A24" s="54">
        <v>2017</v>
      </c>
      <c r="B24" s="62">
        <f>VLOOKUP(A24,三因子模型筛选后!A23:B357,2,FALSE)</f>
        <v>2017</v>
      </c>
      <c r="C24" s="53" t="s">
        <v>105</v>
      </c>
      <c r="D24" s="55">
        <v>43851</v>
      </c>
      <c r="E24" s="53">
        <v>-0.0208418294787407</v>
      </c>
      <c r="F24" s="53">
        <v>-0.0279068164527416</v>
      </c>
      <c r="G24" s="53">
        <v>0.0194066539406776</v>
      </c>
      <c r="H24" s="53">
        <v>-0.0893571972846985</v>
      </c>
      <c r="I24" s="53">
        <v>-0.0717219859361649</v>
      </c>
      <c r="J24" s="53">
        <v>-0.107486546039581</v>
      </c>
      <c r="K24" s="53">
        <v>-0.0961286127567291</v>
      </c>
      <c r="L24" s="53">
        <v>-0.0826634541153908</v>
      </c>
      <c r="M24" s="53">
        <v>-0.11543246358633</v>
      </c>
      <c r="N24" s="53">
        <v>-0.0973629355430603</v>
      </c>
      <c r="O24" s="53">
        <v>-0.0967863649129868</v>
      </c>
      <c r="P24" s="53">
        <v>-0.112420201301575</v>
      </c>
      <c r="Q24" s="53">
        <v>-0.110215820372105</v>
      </c>
      <c r="R24" s="53">
        <v>-0.0839010700583458</v>
      </c>
      <c r="S24" s="53">
        <v>-0.14651907980442</v>
      </c>
      <c r="T24" s="53">
        <v>-0.193360537290573</v>
      </c>
      <c r="U24" s="53">
        <v>-0.187918245792389</v>
      </c>
      <c r="V24" s="53">
        <v>-0.0774469152092934</v>
      </c>
      <c r="W24" s="53">
        <v>-0.0991050750017166</v>
      </c>
      <c r="X24" s="53">
        <v>-0.151466980576515</v>
      </c>
      <c r="Y24" s="53">
        <v>-0.00988170318305492</v>
      </c>
      <c r="Z24" s="53">
        <v>0.0109828300774097</v>
      </c>
      <c r="AA24" s="53">
        <v>0.0656838938593864</v>
      </c>
      <c r="AB24" s="53">
        <v>-0.0504851453006268</v>
      </c>
      <c r="AC24" s="53">
        <v>-0.0277187842875719</v>
      </c>
      <c r="AD24" s="53">
        <v>-0.0515382289886475</v>
      </c>
      <c r="AE24" s="53">
        <v>-0.0404513739049435</v>
      </c>
      <c r="AF24" s="53">
        <v>-0.0328639931976795</v>
      </c>
      <c r="AG24" s="53">
        <v>-0.038891464471817</v>
      </c>
      <c r="AH24" s="53">
        <v>-0.0349646843969822</v>
      </c>
      <c r="AI24" s="53">
        <v>-0.0396222472190857</v>
      </c>
      <c r="AJ24" s="53">
        <v>-0.0551952421665192</v>
      </c>
      <c r="AK24" s="53">
        <v>-0.0621130168437958</v>
      </c>
      <c r="AL24" s="53">
        <v>-0.0289756692945957</v>
      </c>
      <c r="AM24" s="53">
        <v>-0.023278871551156</v>
      </c>
      <c r="AN24" s="53">
        <v>-0.0596358105540276</v>
      </c>
      <c r="AO24" s="53">
        <v>-0.0307982172816992</v>
      </c>
      <c r="AP24" s="53">
        <v>0.0673530474305153</v>
      </c>
      <c r="AQ24" s="53">
        <v>0.0517255924642086</v>
      </c>
      <c r="AR24" s="53">
        <v>0.011266615241766</v>
      </c>
      <c r="AS24" s="53">
        <v>-0.0142218582332134</v>
      </c>
      <c r="AT24" s="53">
        <v>-0.0421513766050339</v>
      </c>
      <c r="AU24" s="53">
        <v>-0.0495389774441719</v>
      </c>
      <c r="AV24" s="53">
        <v>-0.0421337857842445</v>
      </c>
      <c r="AW24" s="53">
        <v>-0.0472649373114109</v>
      </c>
      <c r="AX24" s="53">
        <v>-0.0592100508511066</v>
      </c>
      <c r="AY24" s="53">
        <v>-0.0589389726519585</v>
      </c>
      <c r="AZ24" s="53">
        <v>-0.0530611947178841</v>
      </c>
      <c r="BA24" s="53">
        <v>-0.0798027366399765</v>
      </c>
      <c r="BB24" s="53">
        <v>-0.0656599849462509</v>
      </c>
      <c r="BC24" s="53">
        <v>-0.0604258514940739</v>
      </c>
      <c r="BD24" s="53">
        <v>-0.060486689209938</v>
      </c>
      <c r="BE24" s="53">
        <v>-0.0513645336031914</v>
      </c>
      <c r="BF24" s="53">
        <v>-0.0581871308386326</v>
      </c>
      <c r="BG24" s="53">
        <v>-0.126501947641373</v>
      </c>
      <c r="BH24" s="53">
        <v>-0.136986449360847</v>
      </c>
      <c r="BI24" s="53">
        <v>-0.160381764173508</v>
      </c>
      <c r="BJ24" s="53">
        <v>-0.148061692714691</v>
      </c>
      <c r="BK24" s="53">
        <v>-0.154092401266098</v>
      </c>
      <c r="BL24" s="53">
        <v>-0.165995329618454</v>
      </c>
    </row>
    <row r="25" s="53" customFormat="1" spans="1:64">
      <c r="A25" s="54">
        <v>2025</v>
      </c>
      <c r="B25" s="62">
        <f>VLOOKUP(A25,三因子模型筛选后!A24:B358,2,FALSE)</f>
        <v>2025</v>
      </c>
      <c r="C25" s="53" t="s">
        <v>1199</v>
      </c>
      <c r="D25" s="55">
        <v>43851</v>
      </c>
      <c r="E25" s="53">
        <v>-0.00888631772249937</v>
      </c>
      <c r="F25" s="53">
        <v>-0.0235326029360294</v>
      </c>
      <c r="G25" s="53">
        <v>-0.0462758205831051</v>
      </c>
      <c r="H25" s="53">
        <v>-0.0547647960484028</v>
      </c>
      <c r="I25" s="53">
        <v>-0.0479267574846745</v>
      </c>
      <c r="J25" s="53">
        <v>0.0301214642822742</v>
      </c>
      <c r="K25" s="53">
        <v>0.0354944877326488</v>
      </c>
      <c r="L25" s="53">
        <v>0.0371595211327076</v>
      </c>
      <c r="M25" s="53">
        <v>0.019590562209487</v>
      </c>
      <c r="N25" s="53">
        <v>0.00542606692761183</v>
      </c>
      <c r="O25" s="53">
        <v>0.000367850007023662</v>
      </c>
      <c r="P25" s="53">
        <v>0.00538650155067444</v>
      </c>
      <c r="Q25" s="53">
        <v>0.036633163690567</v>
      </c>
      <c r="R25" s="53">
        <v>0.0610805526375771</v>
      </c>
      <c r="S25" s="53">
        <v>0.0115705272182822</v>
      </c>
      <c r="T25" s="53">
        <v>-0.00326319714076817</v>
      </c>
      <c r="U25" s="53">
        <v>0.0347722098231316</v>
      </c>
      <c r="V25" s="53">
        <v>0.0480443686246872</v>
      </c>
      <c r="W25" s="53">
        <v>0.0284344311803579</v>
      </c>
      <c r="X25" s="53">
        <v>0.0242303069680929</v>
      </c>
      <c r="Y25" s="53">
        <v>-0.00303378514945507</v>
      </c>
      <c r="Z25" s="53">
        <v>-0.00908977910876274</v>
      </c>
      <c r="AA25" s="53">
        <v>-0.0324675925076008</v>
      </c>
      <c r="AB25" s="53">
        <v>-0.0454396903514862</v>
      </c>
      <c r="AC25" s="53">
        <v>-0.0317867547273636</v>
      </c>
      <c r="AD25" s="53">
        <v>0.0503356829285622</v>
      </c>
      <c r="AE25" s="53">
        <v>0.0683369562029839</v>
      </c>
      <c r="AF25" s="53">
        <v>0.0816611051559448</v>
      </c>
      <c r="AG25" s="53">
        <v>0.0512237474322319</v>
      </c>
      <c r="AH25" s="53">
        <v>0.0455367043614388</v>
      </c>
      <c r="AI25" s="53">
        <v>0.0269805192947388</v>
      </c>
      <c r="AJ25" s="53">
        <v>0.0192446652799845</v>
      </c>
      <c r="AK25" s="53">
        <v>0.0540067926049232</v>
      </c>
      <c r="AL25" s="53">
        <v>0.0737927109003067</v>
      </c>
      <c r="AM25" s="53">
        <v>0.0474251247942448</v>
      </c>
      <c r="AN25" s="53">
        <v>0.0392272099852562</v>
      </c>
      <c r="AO25" s="53">
        <v>0.0749936997890472</v>
      </c>
      <c r="AP25" s="53">
        <v>0.0912694856524467</v>
      </c>
      <c r="AQ25" s="53">
        <v>0.0724489763379097</v>
      </c>
      <c r="AR25" s="53">
        <v>0.0626503378152847</v>
      </c>
      <c r="AS25" s="53">
        <v>-0.0146319344639778</v>
      </c>
      <c r="AT25" s="53">
        <v>-0.0232222247868776</v>
      </c>
      <c r="AU25" s="53">
        <v>-0.0225876290351152</v>
      </c>
      <c r="AV25" s="53">
        <v>-0.0181045085191727</v>
      </c>
      <c r="AW25" s="53">
        <v>-0.0249194037169218</v>
      </c>
      <c r="AX25" s="53">
        <v>-0.028993621468544</v>
      </c>
      <c r="AY25" s="53">
        <v>-0.0416218750178814</v>
      </c>
      <c r="AZ25" s="53">
        <v>-0.0532809868454933</v>
      </c>
      <c r="BA25" s="53">
        <v>-0.0404125861823559</v>
      </c>
      <c r="BB25" s="53">
        <v>-0.0488900393247604</v>
      </c>
      <c r="BC25" s="53">
        <v>-0.0353920720517635</v>
      </c>
      <c r="BD25" s="53">
        <v>-0.0226375665515661</v>
      </c>
      <c r="BE25" s="53">
        <v>-0.026153028011322</v>
      </c>
      <c r="BF25" s="53">
        <v>-0.0214915610849857</v>
      </c>
      <c r="BG25" s="53">
        <v>-0.0446339994668961</v>
      </c>
      <c r="BH25" s="53">
        <v>-0.0512698106467724</v>
      </c>
      <c r="BI25" s="53">
        <v>-0.0490008965134621</v>
      </c>
      <c r="BJ25" s="53">
        <v>-0.0520045198500156</v>
      </c>
      <c r="BK25" s="53">
        <v>-0.0527939461171627</v>
      </c>
      <c r="BL25" s="53">
        <v>-0.0471994318068027</v>
      </c>
    </row>
    <row r="26" s="53" customFormat="1" spans="1:64">
      <c r="A26" s="54">
        <v>2036</v>
      </c>
      <c r="B26" s="62">
        <f>VLOOKUP(A26,三因子模型筛选后!A25:B359,2,FALSE)</f>
        <v>2036</v>
      </c>
      <c r="C26" s="53" t="s">
        <v>108</v>
      </c>
      <c r="D26" s="55">
        <v>43851</v>
      </c>
      <c r="E26" s="53">
        <v>0.100805215537548</v>
      </c>
      <c r="F26" s="53">
        <v>0.0246704984456301</v>
      </c>
      <c r="G26" s="53">
        <v>0.0856887400150299</v>
      </c>
      <c r="H26" s="53">
        <v>0.0150647293776274</v>
      </c>
      <c r="I26" s="53">
        <v>0.058967612683773</v>
      </c>
      <c r="J26" s="53">
        <v>0.0143538787961006</v>
      </c>
      <c r="K26" s="53">
        <v>0.0537423342466354</v>
      </c>
      <c r="L26" s="53">
        <v>0.0198806151747704</v>
      </c>
      <c r="M26" s="53">
        <v>0.0134557615965605</v>
      </c>
      <c r="N26" s="53">
        <v>-0.0431577451527119</v>
      </c>
      <c r="O26" s="53">
        <v>-0.0443482175469398</v>
      </c>
      <c r="P26" s="53">
        <v>-0.0321919731795788</v>
      </c>
      <c r="Q26" s="53">
        <v>0.0200040321797132</v>
      </c>
      <c r="R26" s="53">
        <v>0.0454312302172184</v>
      </c>
      <c r="S26" s="53">
        <v>0.0381192043423653</v>
      </c>
      <c r="T26" s="53">
        <v>-0.0397482886910439</v>
      </c>
      <c r="U26" s="53">
        <v>-0.0669217482209206</v>
      </c>
      <c r="V26" s="53">
        <v>0.00760778179392219</v>
      </c>
      <c r="W26" s="53">
        <v>-0.0156686566770077</v>
      </c>
      <c r="X26" s="53">
        <v>-0.0846744179725647</v>
      </c>
      <c r="Y26" s="53">
        <v>0.0303375404328108</v>
      </c>
      <c r="Z26" s="53">
        <v>-0.00449621910229325</v>
      </c>
      <c r="AA26" s="53">
        <v>0.0290082599967718</v>
      </c>
      <c r="AB26" s="53">
        <v>-0.0454428531229496</v>
      </c>
      <c r="AC26" s="53">
        <v>-0.0490115955471992</v>
      </c>
      <c r="AD26" s="53">
        <v>-0.0728001520037651</v>
      </c>
      <c r="AE26" s="53">
        <v>-0.0374619737267494</v>
      </c>
      <c r="AF26" s="53">
        <v>-0.056789718568325</v>
      </c>
      <c r="AG26" s="53">
        <v>-0.0586656741797924</v>
      </c>
      <c r="AH26" s="53">
        <v>-0.0731676816940308</v>
      </c>
      <c r="AI26" s="53">
        <v>-0.0970483869314194</v>
      </c>
      <c r="AJ26" s="53">
        <v>-0.10046761482954</v>
      </c>
      <c r="AK26" s="53">
        <v>-0.0725978314876556</v>
      </c>
      <c r="AL26" s="53">
        <v>-0.0289378929883242</v>
      </c>
      <c r="AM26" s="53">
        <v>-0.0512209571897984</v>
      </c>
      <c r="AN26" s="53">
        <v>-0.0653135180473328</v>
      </c>
      <c r="AO26" s="53">
        <v>-0.0570834651589394</v>
      </c>
      <c r="AP26" s="53">
        <v>0.00241803796961904</v>
      </c>
      <c r="AQ26" s="53">
        <v>-0.011567872017622</v>
      </c>
      <c r="AR26" s="53">
        <v>-0.0941244661808014</v>
      </c>
      <c r="AS26" s="53">
        <v>0.0764124020934105</v>
      </c>
      <c r="AT26" s="53">
        <v>0.0351114496588707</v>
      </c>
      <c r="AU26" s="53">
        <v>0.0626252144575119</v>
      </c>
      <c r="AV26" s="53">
        <v>0.0664523094892502</v>
      </c>
      <c r="AW26" s="53">
        <v>0.113923937082291</v>
      </c>
      <c r="AX26" s="53">
        <v>0.0930987596511841</v>
      </c>
      <c r="AY26" s="53">
        <v>0.0971490368247032</v>
      </c>
      <c r="AZ26" s="53">
        <v>0.0826150700449944</v>
      </c>
      <c r="BA26" s="53">
        <v>0.0780661702156067</v>
      </c>
      <c r="BB26" s="53">
        <v>0.0359546691179276</v>
      </c>
      <c r="BC26" s="53">
        <v>0.0586449056863785</v>
      </c>
      <c r="BD26" s="53">
        <v>0.0742203742265701</v>
      </c>
      <c r="BE26" s="53">
        <v>0.0985465943813324</v>
      </c>
      <c r="BF26" s="53">
        <v>0.0803138539195061</v>
      </c>
      <c r="BG26" s="53">
        <v>0.0952848941087723</v>
      </c>
      <c r="BH26" s="53">
        <v>0.0315099656581879</v>
      </c>
      <c r="BI26" s="53">
        <v>-0.00389355490915477</v>
      </c>
      <c r="BJ26" s="53">
        <v>0.0111344754695892</v>
      </c>
      <c r="BK26" s="53">
        <v>0.00184394815005362</v>
      </c>
      <c r="BL26" s="53">
        <v>0.0153947779908776</v>
      </c>
    </row>
    <row r="27" s="53" customFormat="1" spans="1:64">
      <c r="A27" s="54">
        <v>2045</v>
      </c>
      <c r="B27" s="62">
        <f>VLOOKUP(A27,三因子模型筛选后!A26:B360,2,FALSE)</f>
        <v>2045</v>
      </c>
      <c r="C27" s="53" t="s">
        <v>111</v>
      </c>
      <c r="D27" s="55">
        <v>43851</v>
      </c>
      <c r="E27" s="53">
        <v>-0.0504516139626503</v>
      </c>
      <c r="F27" s="53">
        <v>-0.0528832785785198</v>
      </c>
      <c r="G27" s="53">
        <v>0.0212867241352797</v>
      </c>
      <c r="H27" s="53">
        <v>-0.0554592944681644</v>
      </c>
      <c r="I27" s="53">
        <v>-0.103071860969067</v>
      </c>
      <c r="J27" s="53">
        <v>-0.137664511799812</v>
      </c>
      <c r="K27" s="53">
        <v>-0.112976811826229</v>
      </c>
      <c r="L27" s="53">
        <v>-0.139657944440842</v>
      </c>
      <c r="M27" s="53">
        <v>-0.0705613344907761</v>
      </c>
      <c r="N27" s="53">
        <v>-0.104956395924091</v>
      </c>
      <c r="O27" s="53">
        <v>-0.0674657225608826</v>
      </c>
      <c r="P27" s="53">
        <v>-0.0604213029146194</v>
      </c>
      <c r="Q27" s="53">
        <v>-0.0635616332292557</v>
      </c>
      <c r="R27" s="53">
        <v>-0.0875096470117569</v>
      </c>
      <c r="S27" s="53">
        <v>-0.206578850746155</v>
      </c>
      <c r="T27" s="53">
        <v>-0.266598671674728</v>
      </c>
      <c r="U27" s="53">
        <v>-0.250814467668533</v>
      </c>
      <c r="V27" s="53">
        <v>-0.236686050891876</v>
      </c>
      <c r="W27" s="53">
        <v>-0.253935664892197</v>
      </c>
      <c r="X27" s="53">
        <v>-0.338434785604477</v>
      </c>
      <c r="Y27" s="53">
        <v>-0.0500364527106285</v>
      </c>
      <c r="Z27" s="53">
        <v>-0.0465207770466805</v>
      </c>
      <c r="AA27" s="53">
        <v>-0.0452936664223671</v>
      </c>
      <c r="AB27" s="53">
        <v>-0.126478478312492</v>
      </c>
      <c r="AC27" s="53">
        <v>-0.156259655952454</v>
      </c>
      <c r="AD27" s="53">
        <v>-0.186926260590553</v>
      </c>
      <c r="AE27" s="53">
        <v>-0.159544914960861</v>
      </c>
      <c r="AF27" s="53">
        <v>-0.181958556175232</v>
      </c>
      <c r="AG27" s="53">
        <v>-0.100420646369457</v>
      </c>
      <c r="AH27" s="53">
        <v>-0.116045862436295</v>
      </c>
      <c r="AI27" s="53">
        <v>-0.0743701905012131</v>
      </c>
      <c r="AJ27" s="53">
        <v>-0.0793007910251617</v>
      </c>
      <c r="AK27" s="53">
        <v>-0.095443956553936</v>
      </c>
      <c r="AL27" s="53">
        <v>-0.10328283905983</v>
      </c>
      <c r="AM27" s="53">
        <v>-0.133200004696846</v>
      </c>
      <c r="AN27" s="53">
        <v>-0.152914494276047</v>
      </c>
      <c r="AO27" s="53">
        <v>-0.145434036850929</v>
      </c>
      <c r="AP27" s="53">
        <v>-0.114561580121517</v>
      </c>
      <c r="AQ27" s="53">
        <v>-0.157237619161606</v>
      </c>
      <c r="AR27" s="53">
        <v>-0.202894642949104</v>
      </c>
      <c r="AS27" s="53">
        <v>-0.00835741683840752</v>
      </c>
      <c r="AT27" s="53">
        <v>-0.0143047543242574</v>
      </c>
      <c r="AU27" s="53">
        <v>0.0586381368339062</v>
      </c>
      <c r="AV27" s="53">
        <v>0.0630769282579422</v>
      </c>
      <c r="AW27" s="53">
        <v>0.0452455393970013</v>
      </c>
      <c r="AX27" s="53">
        <v>0.0413195006549358</v>
      </c>
      <c r="AY27" s="53">
        <v>0.0386258438229561</v>
      </c>
      <c r="AZ27" s="53">
        <v>0.0343583673238754</v>
      </c>
      <c r="BA27" s="53">
        <v>0.0219170600175858</v>
      </c>
      <c r="BB27" s="53">
        <v>0.00314721371978521</v>
      </c>
      <c r="BC27" s="53">
        <v>-0.00103778205811977</v>
      </c>
      <c r="BD27" s="53">
        <v>0.010937231592834</v>
      </c>
      <c r="BE27" s="53">
        <v>0.0239400658756495</v>
      </c>
      <c r="BF27" s="53">
        <v>0.00783093087375164</v>
      </c>
      <c r="BG27" s="53">
        <v>-0.0813210979104042</v>
      </c>
      <c r="BH27" s="53">
        <v>-0.121626421809196</v>
      </c>
      <c r="BI27" s="53">
        <v>-0.113322682678699</v>
      </c>
      <c r="BJ27" s="53">
        <v>-0.130066722631454</v>
      </c>
      <c r="BK27" s="53">
        <v>-0.104640290141106</v>
      </c>
      <c r="BL27" s="53">
        <v>-0.14348241686821</v>
      </c>
    </row>
    <row r="28" s="53" customFormat="1" spans="1:64">
      <c r="A28" s="54">
        <v>2049</v>
      </c>
      <c r="B28" s="62">
        <f>VLOOKUP(A28,三因子模型筛选后!A27:B361,2,FALSE)</f>
        <v>2049</v>
      </c>
      <c r="C28" s="53" t="s">
        <v>114</v>
      </c>
      <c r="D28" s="55">
        <v>43851</v>
      </c>
      <c r="E28" s="53">
        <v>0.0914303362369537</v>
      </c>
      <c r="F28" s="53">
        <v>0.0655374079942703</v>
      </c>
      <c r="G28" s="53">
        <v>0.072575531899929</v>
      </c>
      <c r="H28" s="53">
        <v>0.0892784520983696</v>
      </c>
      <c r="I28" s="53">
        <v>0.0377645492553711</v>
      </c>
      <c r="J28" s="53">
        <v>0.0666594132781029</v>
      </c>
      <c r="K28" s="53">
        <v>0.154366433620453</v>
      </c>
      <c r="L28" s="53">
        <v>0.142773613333702</v>
      </c>
      <c r="M28" s="53">
        <v>0.0911925360560417</v>
      </c>
      <c r="N28" s="53">
        <v>0.111571379005909</v>
      </c>
      <c r="O28" s="53">
        <v>0.139127165079117</v>
      </c>
      <c r="P28" s="53">
        <v>0.126904129981995</v>
      </c>
      <c r="Q28" s="53">
        <v>0.12631356716156</v>
      </c>
      <c r="R28" s="53">
        <v>0.160789549350739</v>
      </c>
      <c r="S28" s="53">
        <v>0.179307773709297</v>
      </c>
      <c r="T28" s="53">
        <v>0.128610149025917</v>
      </c>
      <c r="U28" s="53">
        <v>0.139605760574341</v>
      </c>
      <c r="V28" s="53">
        <v>0.271515309810638</v>
      </c>
      <c r="W28" s="53">
        <v>0.229486465454102</v>
      </c>
      <c r="X28" s="53">
        <v>0.170332163572311</v>
      </c>
      <c r="Y28" s="53">
        <v>0.0640348643064499</v>
      </c>
      <c r="Z28" s="53">
        <v>0.0549062080681324</v>
      </c>
      <c r="AA28" s="53">
        <v>0.0599374063313007</v>
      </c>
      <c r="AB28" s="53">
        <v>0.0356049053370953</v>
      </c>
      <c r="AC28" s="53">
        <v>0.00917012896388769</v>
      </c>
      <c r="AD28" s="53">
        <v>0.0111480103805661</v>
      </c>
      <c r="AE28" s="53">
        <v>0.0769614949822426</v>
      </c>
      <c r="AF28" s="53">
        <v>0.0660725682973862</v>
      </c>
      <c r="AG28" s="53">
        <v>0.0391166731715202</v>
      </c>
      <c r="AH28" s="53">
        <v>0.0657451748847961</v>
      </c>
      <c r="AI28" s="53">
        <v>0.0870574861764908</v>
      </c>
      <c r="AJ28" s="53">
        <v>0.079941637814045</v>
      </c>
      <c r="AK28" s="53">
        <v>0.0702798441052437</v>
      </c>
      <c r="AL28" s="53">
        <v>0.121736824512482</v>
      </c>
      <c r="AM28" s="53">
        <v>0.166975036263466</v>
      </c>
      <c r="AN28" s="53">
        <v>0.139165684580803</v>
      </c>
      <c r="AO28" s="53">
        <v>0.166743487119675</v>
      </c>
      <c r="AP28" s="53">
        <v>0.225290685892105</v>
      </c>
      <c r="AQ28" s="53">
        <v>0.200023725628853</v>
      </c>
      <c r="AR28" s="53">
        <v>0.120775863528252</v>
      </c>
      <c r="AS28" s="53">
        <v>0.0669324919581413</v>
      </c>
      <c r="AT28" s="53">
        <v>0.0501682236790657</v>
      </c>
      <c r="AU28" s="53">
        <v>0.0521751530468464</v>
      </c>
      <c r="AV28" s="53">
        <v>0.0932105705142021</v>
      </c>
      <c r="AW28" s="53">
        <v>0.0681314468383789</v>
      </c>
      <c r="AX28" s="53">
        <v>0.0950484275817871</v>
      </c>
      <c r="AY28" s="53">
        <v>0.116941973567009</v>
      </c>
      <c r="AZ28" s="53">
        <v>0.116238072514534</v>
      </c>
      <c r="BA28" s="53">
        <v>0.091612882912159</v>
      </c>
      <c r="BB28" s="53">
        <v>0.0853632241487503</v>
      </c>
      <c r="BC28" s="53">
        <v>0.0916066989302635</v>
      </c>
      <c r="BD28" s="53">
        <v>0.0864995196461678</v>
      </c>
      <c r="BE28" s="53">
        <v>0.0955707430839539</v>
      </c>
      <c r="BF28" s="53">
        <v>0.0785897448658943</v>
      </c>
      <c r="BG28" s="53">
        <v>0.0518697686493397</v>
      </c>
      <c r="BH28" s="53">
        <v>0.0289814975112677</v>
      </c>
      <c r="BI28" s="53">
        <v>0.0123993046581745</v>
      </c>
      <c r="BJ28" s="53">
        <v>0.0857616513967514</v>
      </c>
      <c r="BK28" s="53">
        <v>0.0689997747540474</v>
      </c>
      <c r="BL28" s="53">
        <v>0.0890933200716972</v>
      </c>
    </row>
    <row r="29" s="53" customFormat="1" spans="1:64">
      <c r="A29" s="54">
        <v>2055</v>
      </c>
      <c r="B29" s="62">
        <f>VLOOKUP(A29,三因子模型筛选后!A28:B362,2,FALSE)</f>
        <v>2055</v>
      </c>
      <c r="C29" s="53" t="s">
        <v>117</v>
      </c>
      <c r="D29" s="55">
        <v>43851</v>
      </c>
      <c r="E29" s="53">
        <v>-0.00141267920844257</v>
      </c>
      <c r="F29" s="53">
        <v>-0.0698565542697906</v>
      </c>
      <c r="G29" s="53">
        <v>-0.0450648926198483</v>
      </c>
      <c r="H29" s="53">
        <v>-0.0646444112062454</v>
      </c>
      <c r="I29" s="53">
        <v>-0.0384698137640953</v>
      </c>
      <c r="J29" s="53">
        <v>-0.0426809526979923</v>
      </c>
      <c r="K29" s="53">
        <v>0.00647248420864344</v>
      </c>
      <c r="L29" s="53">
        <v>0.00999345164746046</v>
      </c>
      <c r="M29" s="53">
        <v>0.0380148738622665</v>
      </c>
      <c r="N29" s="53">
        <v>0.0480146259069443</v>
      </c>
      <c r="O29" s="53">
        <v>0.0746415853500366</v>
      </c>
      <c r="P29" s="53">
        <v>0.084491640329361</v>
      </c>
      <c r="Q29" s="53">
        <v>0.113056309521198</v>
      </c>
      <c r="R29" s="53">
        <v>0.214750185608864</v>
      </c>
      <c r="S29" s="53">
        <v>0.25182431936264</v>
      </c>
      <c r="T29" s="53">
        <v>0.207336559891701</v>
      </c>
      <c r="U29" s="53">
        <v>0.230246379971504</v>
      </c>
      <c r="V29" s="53">
        <v>0.327701568603516</v>
      </c>
      <c r="W29" s="53">
        <v>0.453735619783401</v>
      </c>
      <c r="X29" s="53">
        <v>0.557412624359131</v>
      </c>
      <c r="Y29" s="53">
        <v>-0.0151740796864033</v>
      </c>
      <c r="Z29" s="53">
        <v>-0.0704077780246735</v>
      </c>
      <c r="AA29" s="53">
        <v>-0.0594330728054047</v>
      </c>
      <c r="AB29" s="53">
        <v>-0.0585672669112682</v>
      </c>
      <c r="AC29" s="53">
        <v>-0.0640954896807671</v>
      </c>
      <c r="AD29" s="53">
        <v>-0.0687917023897171</v>
      </c>
      <c r="AE29" s="53">
        <v>-0.0597131475806236</v>
      </c>
      <c r="AF29" s="53">
        <v>-0.0492622256278992</v>
      </c>
      <c r="AG29" s="53">
        <v>-0.0842797830700874</v>
      </c>
      <c r="AH29" s="53">
        <v>-0.0656435713171959</v>
      </c>
      <c r="AI29" s="53">
        <v>-0.0842330828309059</v>
      </c>
      <c r="AJ29" s="53">
        <v>-0.09126066416502</v>
      </c>
      <c r="AK29" s="53">
        <v>-0.081941269338131</v>
      </c>
      <c r="AL29" s="53">
        <v>0.0257562454789877</v>
      </c>
      <c r="AM29" s="53">
        <v>0.063611201941967</v>
      </c>
      <c r="AN29" s="53">
        <v>0.0408128648996353</v>
      </c>
      <c r="AO29" s="53">
        <v>0.0590773299336433</v>
      </c>
      <c r="AP29" s="53">
        <v>0.144398048520088</v>
      </c>
      <c r="AQ29" s="53">
        <v>0.248261734843254</v>
      </c>
      <c r="AR29" s="53">
        <v>0.366625159978867</v>
      </c>
      <c r="AS29" s="53">
        <v>0.0113688036799431</v>
      </c>
      <c r="AT29" s="53">
        <v>-0.0018413660582155</v>
      </c>
      <c r="AU29" s="53">
        <v>0.0119755836203694</v>
      </c>
      <c r="AV29" s="53">
        <v>-0.00846974458545446</v>
      </c>
      <c r="AW29" s="53">
        <v>0.0232330840080976</v>
      </c>
      <c r="AX29" s="53">
        <v>0.0237181521952152</v>
      </c>
      <c r="AY29" s="53">
        <v>0.0637930333614349</v>
      </c>
      <c r="AZ29" s="53">
        <v>0.0568630807101727</v>
      </c>
      <c r="BA29" s="53">
        <v>0.119902059435844</v>
      </c>
      <c r="BB29" s="53">
        <v>0.111265599727631</v>
      </c>
      <c r="BC29" s="53">
        <v>0.156482070684433</v>
      </c>
      <c r="BD29" s="53">
        <v>0.173359706997871</v>
      </c>
      <c r="BE29" s="53">
        <v>0.1926049888134</v>
      </c>
      <c r="BF29" s="53">
        <v>0.186601340770721</v>
      </c>
      <c r="BG29" s="53">
        <v>0.185820505023003</v>
      </c>
      <c r="BH29" s="53">
        <v>0.164131104946136</v>
      </c>
      <c r="BI29" s="53">
        <v>0.168776452541351</v>
      </c>
      <c r="BJ29" s="53">
        <v>0.18091094493866</v>
      </c>
      <c r="BK29" s="53">
        <v>0.203081279993057</v>
      </c>
      <c r="BL29" s="53">
        <v>0.188394859433174</v>
      </c>
    </row>
    <row r="30" s="53" customFormat="1" spans="1:64">
      <c r="A30" s="54">
        <v>2079</v>
      </c>
      <c r="B30" s="62">
        <f>VLOOKUP(A30,三因子模型筛选后!A29:B363,2,FALSE)</f>
        <v>2079</v>
      </c>
      <c r="C30" s="53" t="s">
        <v>120</v>
      </c>
      <c r="D30" s="55">
        <v>43851</v>
      </c>
      <c r="E30" s="53">
        <v>0.121091797947884</v>
      </c>
      <c r="F30" s="53">
        <v>0.0676496848464012</v>
      </c>
      <c r="G30" s="53">
        <v>0.0917352959513664</v>
      </c>
      <c r="H30" s="53">
        <v>0.021110849454999</v>
      </c>
      <c r="I30" s="53">
        <v>0.0279275495558977</v>
      </c>
      <c r="J30" s="53">
        <v>-0.00603539822623134</v>
      </c>
      <c r="K30" s="53">
        <v>-0.00876055471599102</v>
      </c>
      <c r="L30" s="53">
        <v>-0.00645506288856268</v>
      </c>
      <c r="M30" s="53">
        <v>-0.0619676560163498</v>
      </c>
      <c r="N30" s="53">
        <v>0.0133188366889954</v>
      </c>
      <c r="O30" s="53">
        <v>0.109860576689243</v>
      </c>
      <c r="P30" s="53">
        <v>0.160928934812546</v>
      </c>
      <c r="Q30" s="53">
        <v>0.19994167983532</v>
      </c>
      <c r="R30" s="53">
        <v>0.221470102667809</v>
      </c>
      <c r="S30" s="53">
        <v>0.0143680684268475</v>
      </c>
      <c r="T30" s="53">
        <v>0.0749617740511894</v>
      </c>
      <c r="U30" s="53">
        <v>0.120448134839535</v>
      </c>
      <c r="V30" s="53">
        <v>0.226824760437012</v>
      </c>
      <c r="W30" s="53">
        <v>0.192298129200935</v>
      </c>
      <c r="X30" s="53">
        <v>0.0456286631524563</v>
      </c>
      <c r="Y30" s="53">
        <v>0.0998972952365875</v>
      </c>
      <c r="Z30" s="53">
        <v>0.094626173377037</v>
      </c>
      <c r="AA30" s="53">
        <v>0.0712523460388184</v>
      </c>
      <c r="AB30" s="53">
        <v>-0.00769663648679852</v>
      </c>
      <c r="AC30" s="53">
        <v>0.032549012452364</v>
      </c>
      <c r="AD30" s="53">
        <v>0.00269203027710319</v>
      </c>
      <c r="AE30" s="53">
        <v>0.0183827858418226</v>
      </c>
      <c r="AF30" s="53">
        <v>0.0210835449397564</v>
      </c>
      <c r="AG30" s="53">
        <v>0.0334840528666973</v>
      </c>
      <c r="AH30" s="53">
        <v>0.0571246482431889</v>
      </c>
      <c r="AI30" s="53">
        <v>0.160306990146637</v>
      </c>
      <c r="AJ30" s="53">
        <v>0.221612945199013</v>
      </c>
      <c r="AK30" s="53">
        <v>0.220248982310295</v>
      </c>
      <c r="AL30" s="53">
        <v>0.232427433133125</v>
      </c>
      <c r="AM30" s="53">
        <v>0.137724980711937</v>
      </c>
      <c r="AN30" s="53">
        <v>0.135981529951096</v>
      </c>
      <c r="AO30" s="53">
        <v>0.205918580293655</v>
      </c>
      <c r="AP30" s="53">
        <v>0.215176001191139</v>
      </c>
      <c r="AQ30" s="53">
        <v>0.181440696120262</v>
      </c>
      <c r="AR30" s="53">
        <v>0.0906146019697189</v>
      </c>
      <c r="AS30" s="53">
        <v>0.0533015429973602</v>
      </c>
      <c r="AT30" s="53">
        <v>0.00513055175542831</v>
      </c>
      <c r="AU30" s="53">
        <v>0.0525899939239025</v>
      </c>
      <c r="AV30" s="53">
        <v>0.0609145238995552</v>
      </c>
      <c r="AW30" s="53">
        <v>0.0274855773895979</v>
      </c>
      <c r="AX30" s="53">
        <v>0.0233796127140522</v>
      </c>
      <c r="AY30" s="53">
        <v>0.00496370065957308</v>
      </c>
      <c r="AZ30" s="53">
        <v>0.0045684315264225</v>
      </c>
      <c r="BA30" s="53">
        <v>-0.0633446723222733</v>
      </c>
      <c r="BB30" s="53">
        <v>-0.0116987712681293</v>
      </c>
      <c r="BC30" s="53">
        <v>-0.0183393694460392</v>
      </c>
      <c r="BD30" s="53">
        <v>-0.0285769663751125</v>
      </c>
      <c r="BE30" s="53">
        <v>0.0117997340857983</v>
      </c>
      <c r="BF30" s="53">
        <v>0.0211497098207474</v>
      </c>
      <c r="BG30" s="53">
        <v>-0.091249868273735</v>
      </c>
      <c r="BH30" s="53">
        <v>-0.028912715613842</v>
      </c>
      <c r="BI30" s="53">
        <v>-0.0533634088933468</v>
      </c>
      <c r="BJ30" s="53">
        <v>0.0437558032572269</v>
      </c>
      <c r="BK30" s="53">
        <v>0.0429644770920277</v>
      </c>
      <c r="BL30" s="53">
        <v>-0.0128788985311985</v>
      </c>
    </row>
    <row r="31" s="53" customFormat="1" spans="1:64">
      <c r="A31" s="54">
        <v>2104</v>
      </c>
      <c r="B31" s="62">
        <f>VLOOKUP(A31,三因子模型筛选后!A30:B364,2,FALSE)</f>
        <v>2104</v>
      </c>
      <c r="C31" s="53" t="s">
        <v>123</v>
      </c>
      <c r="D31" s="55">
        <v>43851</v>
      </c>
      <c r="E31" s="53">
        <v>-0.00501092663034797</v>
      </c>
      <c r="F31" s="53">
        <v>-0.0224031563848257</v>
      </c>
      <c r="G31" s="53">
        <v>-0.0162968616932631</v>
      </c>
      <c r="H31" s="53">
        <v>-0.0802509039640427</v>
      </c>
      <c r="I31" s="53">
        <v>-0.10201570391655</v>
      </c>
      <c r="J31" s="53">
        <v>-0.114285752177238</v>
      </c>
      <c r="K31" s="53">
        <v>-0.0843506753444672</v>
      </c>
      <c r="L31" s="53">
        <v>-0.0833149924874306</v>
      </c>
      <c r="M31" s="53">
        <v>-0.134310618042946</v>
      </c>
      <c r="N31" s="53">
        <v>-0.100903570652008</v>
      </c>
      <c r="O31" s="53">
        <v>-0.0994785577058792</v>
      </c>
      <c r="P31" s="53">
        <v>-0.0653268843889236</v>
      </c>
      <c r="Q31" s="53">
        <v>-0.0556495562195778</v>
      </c>
      <c r="R31" s="53">
        <v>-0.0179749839007854</v>
      </c>
      <c r="S31" s="53">
        <v>-0.0495444908738136</v>
      </c>
      <c r="T31" s="53">
        <v>-0.0594804771244526</v>
      </c>
      <c r="U31" s="53">
        <v>-0.0558176934719086</v>
      </c>
      <c r="V31" s="53">
        <v>0.0410477593541145</v>
      </c>
      <c r="W31" s="53">
        <v>0.0631592124700546</v>
      </c>
      <c r="X31" s="53">
        <v>0.0186337400227785</v>
      </c>
      <c r="Y31" s="53">
        <v>-0.0135619211941957</v>
      </c>
      <c r="Z31" s="53">
        <v>-0.0111076906323433</v>
      </c>
      <c r="AA31" s="53">
        <v>0.00612910324707627</v>
      </c>
      <c r="AB31" s="53">
        <v>-0.0854417830705643</v>
      </c>
      <c r="AC31" s="53">
        <v>-0.0887545123696327</v>
      </c>
      <c r="AD31" s="53">
        <v>-0.0969675928354263</v>
      </c>
      <c r="AE31" s="53">
        <v>-0.0657825171947479</v>
      </c>
      <c r="AF31" s="53">
        <v>-0.0577881634235382</v>
      </c>
      <c r="AG31" s="53">
        <v>-0.0908607169985771</v>
      </c>
      <c r="AH31" s="53">
        <v>-0.0842884629964828</v>
      </c>
      <c r="AI31" s="53">
        <v>-0.0770058408379555</v>
      </c>
      <c r="AJ31" s="53">
        <v>-0.079278439283371</v>
      </c>
      <c r="AK31" s="53">
        <v>-0.0789456889033318</v>
      </c>
      <c r="AL31" s="53">
        <v>-0.0486004985868931</v>
      </c>
      <c r="AM31" s="53">
        <v>-0.0589363537728786</v>
      </c>
      <c r="AN31" s="53">
        <v>-0.0390390157699585</v>
      </c>
      <c r="AO31" s="53">
        <v>-0.0256674252450466</v>
      </c>
      <c r="AP31" s="53">
        <v>0.0207335166633129</v>
      </c>
      <c r="AQ31" s="53">
        <v>0.022296279668808</v>
      </c>
      <c r="AR31" s="53">
        <v>-0.00276555074378848</v>
      </c>
      <c r="AS31" s="53">
        <v>-0.00587098579853773</v>
      </c>
      <c r="AT31" s="53">
        <v>-0.0257174447178841</v>
      </c>
      <c r="AU31" s="53">
        <v>-0.0368479453027248</v>
      </c>
      <c r="AV31" s="53">
        <v>-0.00923110637813807</v>
      </c>
      <c r="AW31" s="53">
        <v>-0.0276831723749638</v>
      </c>
      <c r="AX31" s="53">
        <v>-0.0317401438951492</v>
      </c>
      <c r="AY31" s="53">
        <v>-0.032990138977766</v>
      </c>
      <c r="AZ31" s="53">
        <v>-0.0399488061666489</v>
      </c>
      <c r="BA31" s="53">
        <v>-0.0578718744218349</v>
      </c>
      <c r="BB31" s="53">
        <v>-0.0310370866209269</v>
      </c>
      <c r="BC31" s="53">
        <v>-0.0368947014212608</v>
      </c>
      <c r="BD31" s="53">
        <v>-0.000470423838123679</v>
      </c>
      <c r="BE31" s="53">
        <v>0.00887414999306202</v>
      </c>
      <c r="BF31" s="53">
        <v>0.016203535720706</v>
      </c>
      <c r="BG31" s="53">
        <v>-0.00503011792898178</v>
      </c>
      <c r="BH31" s="53">
        <v>-0.0348634384572506</v>
      </c>
      <c r="BI31" s="53">
        <v>-0.0445722490549088</v>
      </c>
      <c r="BJ31" s="53">
        <v>0.0058922627940774</v>
      </c>
      <c r="BK31" s="53">
        <v>0.0264409519731998</v>
      </c>
      <c r="BL31" s="53">
        <v>0.00697731133550406</v>
      </c>
    </row>
    <row r="32" s="53" customFormat="1" spans="1:64">
      <c r="A32" s="54">
        <v>2106</v>
      </c>
      <c r="B32" s="62">
        <f>VLOOKUP(A32,三因子模型筛选后!A31:B365,2,FALSE)</f>
        <v>2106</v>
      </c>
      <c r="C32" s="53" t="s">
        <v>126</v>
      </c>
      <c r="D32" s="55">
        <v>43851</v>
      </c>
      <c r="E32" s="53">
        <v>0.0599393136799335</v>
      </c>
      <c r="F32" s="53">
        <v>-0.00436217151582241</v>
      </c>
      <c r="G32" s="53">
        <v>-0.00391798885539174</v>
      </c>
      <c r="H32" s="53">
        <v>-0.0462674051523209</v>
      </c>
      <c r="I32" s="53">
        <v>-0.0566270276904106</v>
      </c>
      <c r="J32" s="53">
        <v>-0.0598596967756748</v>
      </c>
      <c r="K32" s="53">
        <v>-0.0574769303202629</v>
      </c>
      <c r="L32" s="53">
        <v>-0.0421637557446957</v>
      </c>
      <c r="M32" s="53">
        <v>-0.0750348567962646</v>
      </c>
      <c r="N32" s="53">
        <v>-0.0779551267623901</v>
      </c>
      <c r="O32" s="53">
        <v>-0.0637223944067955</v>
      </c>
      <c r="P32" s="53">
        <v>-0.0497924499213696</v>
      </c>
      <c r="Q32" s="53">
        <v>-0.0317749939858913</v>
      </c>
      <c r="R32" s="53">
        <v>0.00150042527820915</v>
      </c>
      <c r="S32" s="53">
        <v>-0.0225910060107708</v>
      </c>
      <c r="T32" s="53">
        <v>-0.0419626943767071</v>
      </c>
      <c r="U32" s="53">
        <v>-0.0245238579809666</v>
      </c>
      <c r="V32" s="53">
        <v>0.0424700416624546</v>
      </c>
      <c r="W32" s="53">
        <v>0.0513570159673691</v>
      </c>
      <c r="X32" s="53">
        <v>-0.0123633546754718</v>
      </c>
      <c r="Y32" s="53">
        <v>0.0381088927388191</v>
      </c>
      <c r="Z32" s="53">
        <v>-0.00285443477332592</v>
      </c>
      <c r="AA32" s="53">
        <v>-0.005188571754843</v>
      </c>
      <c r="AB32" s="53">
        <v>-0.0549278371036053</v>
      </c>
      <c r="AC32" s="53">
        <v>-0.0434866212308407</v>
      </c>
      <c r="AD32" s="53">
        <v>-0.0487951636314392</v>
      </c>
      <c r="AE32" s="53">
        <v>-0.0334384515881538</v>
      </c>
      <c r="AF32" s="53">
        <v>-0.027959793806076</v>
      </c>
      <c r="AG32" s="53">
        <v>-0.0510414354503155</v>
      </c>
      <c r="AH32" s="53">
        <v>-0.0450042523443699</v>
      </c>
      <c r="AI32" s="53">
        <v>-0.0551576875150204</v>
      </c>
      <c r="AJ32" s="53">
        <v>-0.0500187426805496</v>
      </c>
      <c r="AK32" s="53">
        <v>-0.0470752641558647</v>
      </c>
      <c r="AL32" s="53">
        <v>-0.0140151856467128</v>
      </c>
      <c r="AM32" s="53">
        <v>-0.00338698201812804</v>
      </c>
      <c r="AN32" s="53">
        <v>0.00984204839915037</v>
      </c>
      <c r="AO32" s="53">
        <v>0.0224012210965157</v>
      </c>
      <c r="AP32" s="53">
        <v>0.0871914699673653</v>
      </c>
      <c r="AQ32" s="53">
        <v>0.0847634598612785</v>
      </c>
      <c r="AR32" s="53">
        <v>0.0325508713722229</v>
      </c>
      <c r="AS32" s="53">
        <v>0.0308154188096523</v>
      </c>
      <c r="AT32" s="53">
        <v>0.00747726298868656</v>
      </c>
      <c r="AU32" s="53">
        <v>0.0102555826306343</v>
      </c>
      <c r="AV32" s="53">
        <v>0.0176454298198223</v>
      </c>
      <c r="AW32" s="53">
        <v>-0.0041554057970643</v>
      </c>
      <c r="AX32" s="53">
        <v>-0.00207953271456063</v>
      </c>
      <c r="AY32" s="53">
        <v>-0.0150534762069583</v>
      </c>
      <c r="AZ32" s="53">
        <v>-0.00521896127611399</v>
      </c>
      <c r="BA32" s="53">
        <v>-0.0150084216147661</v>
      </c>
      <c r="BB32" s="53">
        <v>-0.0239658765494823</v>
      </c>
      <c r="BC32" s="53">
        <v>0.000420294469222426</v>
      </c>
      <c r="BD32" s="53">
        <v>0.00921129062771797</v>
      </c>
      <c r="BE32" s="53">
        <v>0.0242852680385113</v>
      </c>
      <c r="BF32" s="53">
        <v>0.024500610306859</v>
      </c>
      <c r="BG32" s="53">
        <v>-0.0102190235629678</v>
      </c>
      <c r="BH32" s="53">
        <v>-0.0428197421133518</v>
      </c>
      <c r="BI32" s="53">
        <v>-0.037940077483654</v>
      </c>
      <c r="BJ32" s="53">
        <v>-0.0357364267110825</v>
      </c>
      <c r="BK32" s="53">
        <v>-0.0244214423000813</v>
      </c>
      <c r="BL32" s="53">
        <v>-0.0359292253851891</v>
      </c>
    </row>
    <row r="33" s="53" customFormat="1" spans="1:64">
      <c r="A33" s="54">
        <v>2115</v>
      </c>
      <c r="B33" s="62">
        <f>VLOOKUP(A33,三因子模型筛选后!A32:B366,2,FALSE)</f>
        <v>2115</v>
      </c>
      <c r="C33" s="53" t="s">
        <v>129</v>
      </c>
      <c r="D33" s="55">
        <v>43851</v>
      </c>
      <c r="E33" s="53">
        <v>0.126277238130569</v>
      </c>
      <c r="F33" s="53">
        <v>0.238115608692169</v>
      </c>
      <c r="G33" s="53">
        <v>0.237392798066139</v>
      </c>
      <c r="H33" s="53">
        <v>0.24356210231781</v>
      </c>
      <c r="I33" s="53">
        <v>0.263286739587784</v>
      </c>
      <c r="J33" s="53">
        <v>0.271652966737747</v>
      </c>
      <c r="K33" s="53">
        <v>0.215920090675354</v>
      </c>
      <c r="L33" s="53">
        <v>0.3095782995224</v>
      </c>
      <c r="M33" s="53">
        <v>0.241165488958359</v>
      </c>
      <c r="N33" s="53">
        <v>0.221886962652206</v>
      </c>
      <c r="O33" s="53">
        <v>0.295979499816895</v>
      </c>
      <c r="P33" s="53">
        <v>0.389380604028702</v>
      </c>
      <c r="Q33" s="53">
        <v>0.376626461744308</v>
      </c>
      <c r="R33" s="53">
        <v>0.396182358264923</v>
      </c>
      <c r="S33" s="53">
        <v>0.473828911781311</v>
      </c>
      <c r="T33" s="53">
        <v>0.417478114366531</v>
      </c>
      <c r="U33" s="53">
        <v>0.423767149448395</v>
      </c>
      <c r="V33" s="53">
        <v>0.460269540548325</v>
      </c>
      <c r="W33" s="53">
        <v>0.460523903369904</v>
      </c>
      <c r="X33" s="53">
        <v>0.395090639591217</v>
      </c>
      <c r="Y33" s="53">
        <v>0.074796050786972</v>
      </c>
      <c r="Z33" s="53">
        <v>0.0872487351298332</v>
      </c>
      <c r="AA33" s="53">
        <v>0.101733416318893</v>
      </c>
      <c r="AB33" s="53">
        <v>0.0537032037973404</v>
      </c>
      <c r="AC33" s="53">
        <v>0.0755153596401215</v>
      </c>
      <c r="AD33" s="53">
        <v>0.0937436893582344</v>
      </c>
      <c r="AE33" s="53">
        <v>0.0774136856198311</v>
      </c>
      <c r="AF33" s="53">
        <v>0.147454902529716</v>
      </c>
      <c r="AG33" s="53">
        <v>0.0946481451392174</v>
      </c>
      <c r="AH33" s="53">
        <v>0.102333851158619</v>
      </c>
      <c r="AI33" s="53">
        <v>0.0699902176856995</v>
      </c>
      <c r="AJ33" s="53">
        <v>0.100046753883362</v>
      </c>
      <c r="AK33" s="53">
        <v>0.103800974786282</v>
      </c>
      <c r="AL33" s="53">
        <v>0.135103613138199</v>
      </c>
      <c r="AM33" s="53">
        <v>0.200504466891289</v>
      </c>
      <c r="AN33" s="53">
        <v>0.16927133500576</v>
      </c>
      <c r="AO33" s="53">
        <v>0.157430127263069</v>
      </c>
      <c r="AP33" s="53">
        <v>0.200428977608681</v>
      </c>
      <c r="AQ33" s="53">
        <v>0.174438491463661</v>
      </c>
      <c r="AR33" s="53">
        <v>0.108733221888542</v>
      </c>
      <c r="AS33" s="53">
        <v>0.0798749104142189</v>
      </c>
      <c r="AT33" s="53">
        <v>0.179260596632957</v>
      </c>
      <c r="AU33" s="53">
        <v>0.164053097367287</v>
      </c>
      <c r="AV33" s="53">
        <v>0.218252629041672</v>
      </c>
      <c r="AW33" s="53">
        <v>0.216165095567703</v>
      </c>
      <c r="AX33" s="53">
        <v>0.206302985548973</v>
      </c>
      <c r="AY33" s="53">
        <v>0.166900143027306</v>
      </c>
      <c r="AZ33" s="53">
        <v>0.190517127513885</v>
      </c>
      <c r="BA33" s="53">
        <v>0.174911066889763</v>
      </c>
      <c r="BB33" s="53">
        <v>0.147946834564209</v>
      </c>
      <c r="BC33" s="53">
        <v>0.254383027553558</v>
      </c>
      <c r="BD33" s="53">
        <v>0.317727595567703</v>
      </c>
      <c r="BE33" s="53">
        <v>0.30121922492981</v>
      </c>
      <c r="BF33" s="53">
        <v>0.289472490549088</v>
      </c>
      <c r="BG33" s="53">
        <v>0.301718145608902</v>
      </c>
      <c r="BH33" s="53">
        <v>0.276600509881973</v>
      </c>
      <c r="BI33" s="53">
        <v>0.294730752706528</v>
      </c>
      <c r="BJ33" s="53">
        <v>0.288234293460846</v>
      </c>
      <c r="BK33" s="53">
        <v>0.314479142427444</v>
      </c>
      <c r="BL33" s="53">
        <v>0.314751148223877</v>
      </c>
    </row>
    <row r="34" s="53" customFormat="1" spans="1:64">
      <c r="A34" s="54">
        <v>2119</v>
      </c>
      <c r="B34" s="62">
        <f>VLOOKUP(A34,三因子模型筛选后!A33:B367,2,FALSE)</f>
        <v>2119</v>
      </c>
      <c r="C34" s="53" t="s">
        <v>132</v>
      </c>
      <c r="D34" s="55">
        <v>43851</v>
      </c>
      <c r="E34" s="53">
        <v>0.0541949085891247</v>
      </c>
      <c r="F34" s="53">
        <v>0.0695044472813606</v>
      </c>
      <c r="G34" s="53">
        <v>0.0657170116901398</v>
      </c>
      <c r="H34" s="53">
        <v>0.0597869530320168</v>
      </c>
      <c r="I34" s="53">
        <v>0.0273319855332375</v>
      </c>
      <c r="J34" s="53">
        <v>0.0768448710441589</v>
      </c>
      <c r="K34" s="53">
        <v>0.159989535808563</v>
      </c>
      <c r="L34" s="53">
        <v>0.179359242320061</v>
      </c>
      <c r="M34" s="53">
        <v>0.117185033857822</v>
      </c>
      <c r="N34" s="53">
        <v>0.154922604560852</v>
      </c>
      <c r="O34" s="53">
        <v>0.166357070207596</v>
      </c>
      <c r="P34" s="53">
        <v>0.174859836697578</v>
      </c>
      <c r="Q34" s="53">
        <v>0.206444382667542</v>
      </c>
      <c r="R34" s="53">
        <v>0.209490373730659</v>
      </c>
      <c r="S34" s="53">
        <v>0.21386182308197</v>
      </c>
      <c r="T34" s="53">
        <v>0.167481884360313</v>
      </c>
      <c r="U34" s="53">
        <v>0.151050955057144</v>
      </c>
      <c r="V34" s="53">
        <v>0.277145355939865</v>
      </c>
      <c r="W34" s="53">
        <v>0.255709797143936</v>
      </c>
      <c r="X34" s="53">
        <v>0.144296258687973</v>
      </c>
      <c r="Y34" s="53">
        <v>0.0618392676115036</v>
      </c>
      <c r="Z34" s="53">
        <v>0.120710030198097</v>
      </c>
      <c r="AA34" s="53">
        <v>0.106234773993492</v>
      </c>
      <c r="AB34" s="53">
        <v>0.0516482666134834</v>
      </c>
      <c r="AC34" s="53">
        <v>0.0316723808646202</v>
      </c>
      <c r="AD34" s="53">
        <v>0.0587807595729828</v>
      </c>
      <c r="AE34" s="53">
        <v>0.0984784811735153</v>
      </c>
      <c r="AF34" s="53">
        <v>0.11014486849308</v>
      </c>
      <c r="AG34" s="53">
        <v>0.077545166015625</v>
      </c>
      <c r="AH34" s="53">
        <v>0.112294852733612</v>
      </c>
      <c r="AI34" s="53">
        <v>0.11040261387825</v>
      </c>
      <c r="AJ34" s="53">
        <v>0.112346701323986</v>
      </c>
      <c r="AK34" s="53">
        <v>0.136200800538063</v>
      </c>
      <c r="AL34" s="53">
        <v>0.181753218173981</v>
      </c>
      <c r="AM34" s="53">
        <v>0.195670813322067</v>
      </c>
      <c r="AN34" s="53">
        <v>0.166888773441315</v>
      </c>
      <c r="AO34" s="53">
        <v>0.151127696037292</v>
      </c>
      <c r="AP34" s="53">
        <v>0.191111475229263</v>
      </c>
      <c r="AQ34" s="53">
        <v>0.154003515839577</v>
      </c>
      <c r="AR34" s="53">
        <v>0.0775363072752953</v>
      </c>
      <c r="AS34" s="53">
        <v>0.0406811125576496</v>
      </c>
      <c r="AT34" s="53">
        <v>-0.00288011506199837</v>
      </c>
      <c r="AU34" s="53">
        <v>0.00780770927667618</v>
      </c>
      <c r="AV34" s="53">
        <v>0.0564641579985619</v>
      </c>
      <c r="AW34" s="53">
        <v>0.0439850762486458</v>
      </c>
      <c r="AX34" s="53">
        <v>0.0663895830512047</v>
      </c>
      <c r="AY34" s="53">
        <v>0.109836526215076</v>
      </c>
      <c r="AZ34" s="53">
        <v>0.11753985285759</v>
      </c>
      <c r="BA34" s="53">
        <v>0.087965339422226</v>
      </c>
      <c r="BB34" s="53">
        <v>0.0909532159566879</v>
      </c>
      <c r="BC34" s="53">
        <v>0.104279935359955</v>
      </c>
      <c r="BD34" s="53">
        <v>0.110838606953621</v>
      </c>
      <c r="BE34" s="53">
        <v>0.118569053709507</v>
      </c>
      <c r="BF34" s="53">
        <v>0.0760626196861267</v>
      </c>
      <c r="BG34" s="53">
        <v>0.0665164962410927</v>
      </c>
      <c r="BH34" s="53">
        <v>0.0489185899496078</v>
      </c>
      <c r="BI34" s="53">
        <v>0.0482487268745899</v>
      </c>
      <c r="BJ34" s="53">
        <v>0.134359359741211</v>
      </c>
      <c r="BK34" s="53">
        <v>0.150031745433807</v>
      </c>
      <c r="BL34" s="53">
        <v>0.115085415542126</v>
      </c>
    </row>
    <row r="35" s="53" customFormat="1" spans="1:64">
      <c r="A35" s="54">
        <v>2130</v>
      </c>
      <c r="B35" s="62">
        <f>VLOOKUP(A35,三因子模型筛选后!A34:B368,2,FALSE)</f>
        <v>2130</v>
      </c>
      <c r="C35" s="53" t="s">
        <v>135</v>
      </c>
      <c r="D35" s="55">
        <v>43851</v>
      </c>
      <c r="E35" s="53">
        <v>0.0104951551184058</v>
      </c>
      <c r="F35" s="53">
        <v>0.0261218436062336</v>
      </c>
      <c r="G35" s="53">
        <v>0.0313879996538162</v>
      </c>
      <c r="H35" s="53">
        <v>-0.0470607541501522</v>
      </c>
      <c r="I35" s="53">
        <v>-0.0197930131107569</v>
      </c>
      <c r="J35" s="53">
        <v>-0.0465182550251484</v>
      </c>
      <c r="K35" s="53">
        <v>-0.0545169971883297</v>
      </c>
      <c r="L35" s="53">
        <v>-0.0139164021238685</v>
      </c>
      <c r="M35" s="53">
        <v>-0.0227377116680145</v>
      </c>
      <c r="N35" s="53">
        <v>-0.0211386792361736</v>
      </c>
      <c r="O35" s="53">
        <v>0.00547538138926029</v>
      </c>
      <c r="P35" s="53">
        <v>0.0157128125429153</v>
      </c>
      <c r="Q35" s="53">
        <v>0.00958354398608208</v>
      </c>
      <c r="R35" s="53">
        <v>0.108630962669849</v>
      </c>
      <c r="S35" s="53">
        <v>0.0982737243175507</v>
      </c>
      <c r="T35" s="53">
        <v>0.0626060888171196</v>
      </c>
      <c r="U35" s="53">
        <v>0.0659155994653702</v>
      </c>
      <c r="V35" s="53">
        <v>0.132177427411079</v>
      </c>
      <c r="W35" s="53">
        <v>0.203569576144218</v>
      </c>
      <c r="X35" s="53">
        <v>0.167221486568451</v>
      </c>
      <c r="Y35" s="53">
        <v>0.00824120733886957</v>
      </c>
      <c r="Z35" s="53">
        <v>0.0249272249639034</v>
      </c>
      <c r="AA35" s="53">
        <v>0.0350011810660362</v>
      </c>
      <c r="AB35" s="53">
        <v>-0.036787137389183</v>
      </c>
      <c r="AC35" s="53">
        <v>-0.00751872453838587</v>
      </c>
      <c r="AD35" s="53">
        <v>-0.0214602444320917</v>
      </c>
      <c r="AE35" s="53">
        <v>-0.0139912338927388</v>
      </c>
      <c r="AF35" s="53">
        <v>-0.00136670214124024</v>
      </c>
      <c r="AG35" s="53">
        <v>-0.015616187825799</v>
      </c>
      <c r="AH35" s="53">
        <v>-0.00445725675672293</v>
      </c>
      <c r="AI35" s="53">
        <v>-0.00763505138456821</v>
      </c>
      <c r="AJ35" s="53">
        <v>-0.020817207172513</v>
      </c>
      <c r="AK35" s="53">
        <v>-0.0169760305434465</v>
      </c>
      <c r="AL35" s="53">
        <v>0.0903195589780807</v>
      </c>
      <c r="AM35" s="53">
        <v>0.0707045271992683</v>
      </c>
      <c r="AN35" s="53">
        <v>0.0490961261093616</v>
      </c>
      <c r="AO35" s="53">
        <v>0.0617473684251308</v>
      </c>
      <c r="AP35" s="53">
        <v>0.109751395881176</v>
      </c>
      <c r="AQ35" s="53">
        <v>0.157157927751541</v>
      </c>
      <c r="AR35" s="53">
        <v>0.121438324451447</v>
      </c>
      <c r="AS35" s="53">
        <v>0.00567698385566473</v>
      </c>
      <c r="AT35" s="53">
        <v>0.00461765518411994</v>
      </c>
      <c r="AU35" s="53">
        <v>-0.000190143939107656</v>
      </c>
      <c r="AV35" s="53">
        <v>-0.00685058161616325</v>
      </c>
      <c r="AW35" s="53">
        <v>-0.00885125156491995</v>
      </c>
      <c r="AX35" s="53">
        <v>-0.0216349735856056</v>
      </c>
      <c r="AY35" s="53">
        <v>-0.0371027253568172</v>
      </c>
      <c r="AZ35" s="53">
        <v>-0.00912666320800781</v>
      </c>
      <c r="BA35" s="53">
        <v>-0.00369848590344191</v>
      </c>
      <c r="BB35" s="53">
        <v>-0.0132583845406771</v>
      </c>
      <c r="BC35" s="53">
        <v>0.0165334697812796</v>
      </c>
      <c r="BD35" s="53">
        <v>0.0399530567228794</v>
      </c>
      <c r="BE35" s="53">
        <v>0.0299826115369797</v>
      </c>
      <c r="BF35" s="53">
        <v>0.0217344462871552</v>
      </c>
      <c r="BG35" s="53">
        <v>0.0309922322630882</v>
      </c>
      <c r="BH35" s="53">
        <v>0.0169330015778542</v>
      </c>
      <c r="BI35" s="53">
        <v>0.00759126804769039</v>
      </c>
      <c r="BJ35" s="53">
        <v>0.0258490648120642</v>
      </c>
      <c r="BK35" s="53">
        <v>0.0498346835374832</v>
      </c>
      <c r="BL35" s="53">
        <v>0.04920619353652</v>
      </c>
    </row>
    <row r="36" s="53" customFormat="1" spans="1:64">
      <c r="A36" s="54">
        <v>2134</v>
      </c>
      <c r="B36" s="62">
        <f>VLOOKUP(A36,三因子模型筛选后!A35:B369,2,FALSE)</f>
        <v>2134</v>
      </c>
      <c r="C36" s="53" t="s">
        <v>138</v>
      </c>
      <c r="D36" s="55">
        <v>43851</v>
      </c>
      <c r="E36" s="53">
        <v>-0.0516045019030571</v>
      </c>
      <c r="F36" s="53">
        <v>-0.0186625439673662</v>
      </c>
      <c r="G36" s="53">
        <v>0.00201558647677302</v>
      </c>
      <c r="H36" s="53">
        <v>-0.0684785097837448</v>
      </c>
      <c r="I36" s="53">
        <v>-0.0995372533798218</v>
      </c>
      <c r="J36" s="53">
        <v>-0.104894816875458</v>
      </c>
      <c r="K36" s="53">
        <v>0.00246938550844789</v>
      </c>
      <c r="L36" s="53">
        <v>-0.0277288388460875</v>
      </c>
      <c r="M36" s="53">
        <v>-0.0410750769078732</v>
      </c>
      <c r="N36" s="53">
        <v>-0.0360748954117298</v>
      </c>
      <c r="O36" s="53">
        <v>0.00896376091986895</v>
      </c>
      <c r="P36" s="53">
        <v>0.03907360881567</v>
      </c>
      <c r="Q36" s="53">
        <v>0.0312818810343742</v>
      </c>
      <c r="R36" s="53">
        <v>0.0632081255316734</v>
      </c>
      <c r="S36" s="53">
        <v>0.0314941331744194</v>
      </c>
      <c r="T36" s="53">
        <v>0.0479606948792934</v>
      </c>
      <c r="U36" s="53">
        <v>0.0135760912671685</v>
      </c>
      <c r="V36" s="53">
        <v>0.135605305433273</v>
      </c>
      <c r="W36" s="53">
        <v>0.167628303170204</v>
      </c>
      <c r="X36" s="53">
        <v>0.0695012956857681</v>
      </c>
      <c r="Y36" s="53">
        <v>-0.0217916369438171</v>
      </c>
      <c r="Z36" s="53">
        <v>-0.0284452978521585</v>
      </c>
      <c r="AA36" s="53">
        <v>0.0019477786263451</v>
      </c>
      <c r="AB36" s="53">
        <v>-0.118912190198898</v>
      </c>
      <c r="AC36" s="53">
        <v>-0.123202405869961</v>
      </c>
      <c r="AD36" s="53">
        <v>-0.136244222521782</v>
      </c>
      <c r="AE36" s="53">
        <v>-0.0377451479434967</v>
      </c>
      <c r="AF36" s="53">
        <v>-0.0583120137453079</v>
      </c>
      <c r="AG36" s="53">
        <v>-0.0599341727793217</v>
      </c>
      <c r="AH36" s="53">
        <v>-0.0477275624871254</v>
      </c>
      <c r="AI36" s="53">
        <v>-0.0379512049257755</v>
      </c>
      <c r="AJ36" s="53">
        <v>-0.022593205794692</v>
      </c>
      <c r="AK36" s="53">
        <v>-0.0390820875763893</v>
      </c>
      <c r="AL36" s="53">
        <v>0.00690253032371402</v>
      </c>
      <c r="AM36" s="53">
        <v>0.00787756312638521</v>
      </c>
      <c r="AN36" s="53">
        <v>0.0367403663694859</v>
      </c>
      <c r="AO36" s="53">
        <v>0.0186625402420759</v>
      </c>
      <c r="AP36" s="53">
        <v>0.123426720499992</v>
      </c>
      <c r="AQ36" s="53">
        <v>0.154005706310272</v>
      </c>
      <c r="AR36" s="53">
        <v>0.0727263391017914</v>
      </c>
      <c r="AS36" s="53">
        <v>-0.0517670065164566</v>
      </c>
      <c r="AT36" s="53">
        <v>-0.0121713876724243</v>
      </c>
      <c r="AU36" s="53">
        <v>-0.021886333823204</v>
      </c>
      <c r="AV36" s="53">
        <v>0.0284795388579369</v>
      </c>
      <c r="AW36" s="53">
        <v>0.00171101279556751</v>
      </c>
      <c r="AX36" s="53">
        <v>0.00939526595175266</v>
      </c>
      <c r="AY36" s="53">
        <v>0.0182603914290667</v>
      </c>
      <c r="AZ36" s="53">
        <v>0.00862903520464897</v>
      </c>
      <c r="BA36" s="53">
        <v>-0.00309504335746169</v>
      </c>
      <c r="BB36" s="53">
        <v>-0.0103014744818211</v>
      </c>
      <c r="BC36" s="53">
        <v>0.0249608233571053</v>
      </c>
      <c r="BD36" s="53">
        <v>0.0397126749157906</v>
      </c>
      <c r="BE36" s="53">
        <v>0.0484098270535469</v>
      </c>
      <c r="BF36" s="53">
        <v>0.0343514494597912</v>
      </c>
      <c r="BG36" s="53">
        <v>0.00166242709383368</v>
      </c>
      <c r="BH36" s="53">
        <v>-0.0107338130474091</v>
      </c>
      <c r="BI36" s="53">
        <v>-0.0270405896008015</v>
      </c>
      <c r="BJ36" s="53">
        <v>-0.00977554731070995</v>
      </c>
      <c r="BK36" s="53">
        <v>-0.00833153445273638</v>
      </c>
      <c r="BL36" s="53">
        <v>-0.0251791886985302</v>
      </c>
    </row>
    <row r="37" s="53" customFormat="1" spans="1:64">
      <c r="A37" s="54">
        <v>2137</v>
      </c>
      <c r="B37" s="62">
        <f>VLOOKUP(A37,三因子模型筛选后!A36:B370,2,FALSE)</f>
        <v>2137</v>
      </c>
      <c r="C37" s="53" t="s">
        <v>141</v>
      </c>
      <c r="D37" s="55">
        <v>43851</v>
      </c>
      <c r="E37" s="53">
        <v>0.00758733134716749</v>
      </c>
      <c r="F37" s="53">
        <v>0.00968199502676725</v>
      </c>
      <c r="G37" s="53">
        <v>0.0276496559381485</v>
      </c>
      <c r="H37" s="53">
        <v>-0.0174385197460651</v>
      </c>
      <c r="I37" s="53">
        <v>-0.0274478476494551</v>
      </c>
      <c r="J37" s="53">
        <v>0.0239533465355635</v>
      </c>
      <c r="K37" s="53">
        <v>0.162447154521942</v>
      </c>
      <c r="L37" s="53">
        <v>0.207173198461533</v>
      </c>
      <c r="M37" s="53">
        <v>0.129212319850922</v>
      </c>
      <c r="N37" s="53">
        <v>0.180501878261566</v>
      </c>
      <c r="O37" s="53">
        <v>0.16135761141777</v>
      </c>
      <c r="P37" s="53">
        <v>0.167010888457298</v>
      </c>
      <c r="Q37" s="53">
        <v>0.217450231313705</v>
      </c>
      <c r="R37" s="53">
        <v>0.238196566700935</v>
      </c>
      <c r="S37" s="53">
        <v>0.21968600153923</v>
      </c>
      <c r="T37" s="53">
        <v>0.19569294154644</v>
      </c>
      <c r="U37" s="53">
        <v>0.206019192934036</v>
      </c>
      <c r="V37" s="53">
        <v>0.264209896326065</v>
      </c>
      <c r="W37" s="53">
        <v>0.258276045322418</v>
      </c>
      <c r="X37" s="53">
        <v>0.196779295802116</v>
      </c>
      <c r="Y37" s="53">
        <v>-0.0825210884213448</v>
      </c>
      <c r="Z37" s="53">
        <v>-0.111871719360352</v>
      </c>
      <c r="AA37" s="53">
        <v>-0.100311316549778</v>
      </c>
      <c r="AB37" s="53">
        <v>-0.167426601052284</v>
      </c>
      <c r="AC37" s="53">
        <v>-0.14170840382576</v>
      </c>
      <c r="AD37" s="53">
        <v>-0.105426408350468</v>
      </c>
      <c r="AE37" s="53">
        <v>-0.0677856504917145</v>
      </c>
      <c r="AF37" s="53">
        <v>-0.0611726492643356</v>
      </c>
      <c r="AG37" s="53">
        <v>-0.111598961055279</v>
      </c>
      <c r="AH37" s="53">
        <v>-0.0868597477674484</v>
      </c>
      <c r="AI37" s="53">
        <v>-0.102690845727921</v>
      </c>
      <c r="AJ37" s="53">
        <v>-0.115736663341522</v>
      </c>
      <c r="AK37" s="53">
        <v>-0.0906547084450722</v>
      </c>
      <c r="AL37" s="53">
        <v>-0.0463588275015354</v>
      </c>
      <c r="AM37" s="53">
        <v>-0.069403812289238</v>
      </c>
      <c r="AN37" s="53">
        <v>-0.082952082157135</v>
      </c>
      <c r="AO37" s="53">
        <v>-0.0717736631631851</v>
      </c>
      <c r="AP37" s="53">
        <v>-0.0301771219819784</v>
      </c>
      <c r="AQ37" s="53">
        <v>-0.0459682755172253</v>
      </c>
      <c r="AR37" s="53">
        <v>-0.0883372277021408</v>
      </c>
      <c r="AS37" s="53">
        <v>0.0775216519832611</v>
      </c>
      <c r="AT37" s="53">
        <v>0.108966946601868</v>
      </c>
      <c r="AU37" s="53">
        <v>0.115374207496643</v>
      </c>
      <c r="AV37" s="53">
        <v>0.137401312589645</v>
      </c>
      <c r="AW37" s="53">
        <v>0.101673796772957</v>
      </c>
      <c r="AX37" s="53">
        <v>0.116792991757393</v>
      </c>
      <c r="AY37" s="53">
        <v>0.217646047472954</v>
      </c>
      <c r="AZ37" s="53">
        <v>0.255759090185165</v>
      </c>
      <c r="BA37" s="53">
        <v>0.228224530816078</v>
      </c>
      <c r="BB37" s="53">
        <v>0.254774868488312</v>
      </c>
      <c r="BC37" s="53">
        <v>0.251461684703827</v>
      </c>
      <c r="BD37" s="53">
        <v>0.270160794258118</v>
      </c>
      <c r="BE37" s="53">
        <v>0.295518159866333</v>
      </c>
      <c r="BF37" s="53">
        <v>0.271968632936478</v>
      </c>
      <c r="BG37" s="53">
        <v>0.276503056287766</v>
      </c>
      <c r="BH37" s="53">
        <v>0.266058266162872</v>
      </c>
      <c r="BI37" s="53">
        <v>0.265206098556519</v>
      </c>
      <c r="BJ37" s="53">
        <v>0.281800270080566</v>
      </c>
      <c r="BK37" s="53">
        <v>0.291657567024231</v>
      </c>
      <c r="BL37" s="53">
        <v>0.272529751062393</v>
      </c>
    </row>
    <row r="38" s="53" customFormat="1" spans="1:64">
      <c r="A38" s="54">
        <v>2138</v>
      </c>
      <c r="B38" s="62">
        <f>VLOOKUP(A38,三因子模型筛选后!A37:B371,2,FALSE)</f>
        <v>2138</v>
      </c>
      <c r="C38" s="53" t="s">
        <v>144</v>
      </c>
      <c r="D38" s="55">
        <v>43851</v>
      </c>
      <c r="E38" s="53">
        <v>0.0237302184104919</v>
      </c>
      <c r="F38" s="53">
        <v>0.0245261080563068</v>
      </c>
      <c r="G38" s="53">
        <v>0.0235148575156927</v>
      </c>
      <c r="H38" s="53">
        <v>0.0155880190432072</v>
      </c>
      <c r="I38" s="53">
        <v>-0.0512340404093266</v>
      </c>
      <c r="J38" s="53">
        <v>-0.0392293334007263</v>
      </c>
      <c r="K38" s="53">
        <v>-0.0331400595605373</v>
      </c>
      <c r="L38" s="53">
        <v>-0.041458997875452</v>
      </c>
      <c r="M38" s="53">
        <v>-0.0480719022452831</v>
      </c>
      <c r="N38" s="53">
        <v>-0.052971038967371</v>
      </c>
      <c r="O38" s="53">
        <v>-0.0196760166436434</v>
      </c>
      <c r="P38" s="53">
        <v>0.0412792786955833</v>
      </c>
      <c r="Q38" s="53">
        <v>0.0752654522657394</v>
      </c>
      <c r="R38" s="53">
        <v>0.0897727236151695</v>
      </c>
      <c r="S38" s="53">
        <v>0.0349852927029133</v>
      </c>
      <c r="T38" s="53">
        <v>-0.0231774523854256</v>
      </c>
      <c r="U38" s="53">
        <v>-0.0066427905112505</v>
      </c>
      <c r="V38" s="53">
        <v>0.0981732606887817</v>
      </c>
      <c r="W38" s="53">
        <v>0.1690603941679</v>
      </c>
      <c r="X38" s="53">
        <v>0.0764302611351013</v>
      </c>
      <c r="Y38" s="53">
        <v>0.0100186867639422</v>
      </c>
      <c r="Z38" s="53">
        <v>0.0248531345278025</v>
      </c>
      <c r="AA38" s="53">
        <v>0.0185247100889683</v>
      </c>
      <c r="AB38" s="53">
        <v>-0.00420534517616034</v>
      </c>
      <c r="AC38" s="53">
        <v>-0.0370590910315514</v>
      </c>
      <c r="AD38" s="53">
        <v>-0.0269100200384855</v>
      </c>
      <c r="AE38" s="53">
        <v>-0.00865235738456249</v>
      </c>
      <c r="AF38" s="53">
        <v>-0.0154414158314466</v>
      </c>
      <c r="AG38" s="53">
        <v>-0.0230475775897503</v>
      </c>
      <c r="AH38" s="53">
        <v>-0.0167148876935244</v>
      </c>
      <c r="AI38" s="53">
        <v>-0.0114600919187069</v>
      </c>
      <c r="AJ38" s="53">
        <v>-0.0115127582103014</v>
      </c>
      <c r="AK38" s="53">
        <v>0.00606556376442313</v>
      </c>
      <c r="AL38" s="53">
        <v>0.0396068394184113</v>
      </c>
      <c r="AM38" s="53">
        <v>0.0246367193758488</v>
      </c>
      <c r="AN38" s="53">
        <v>0.00260543776676059</v>
      </c>
      <c r="AO38" s="53">
        <v>0.0391860641539097</v>
      </c>
      <c r="AP38" s="53">
        <v>0.123864263296127</v>
      </c>
      <c r="AQ38" s="53">
        <v>0.190728932619095</v>
      </c>
      <c r="AR38" s="53">
        <v>0.120770856738091</v>
      </c>
      <c r="AS38" s="53">
        <v>0.0356967523694038</v>
      </c>
      <c r="AT38" s="53">
        <v>0.0216581970453262</v>
      </c>
      <c r="AU38" s="53">
        <v>0.0269753709435463</v>
      </c>
      <c r="AV38" s="53">
        <v>0.0417785868048668</v>
      </c>
      <c r="AW38" s="53">
        <v>0.00781027367338538</v>
      </c>
      <c r="AX38" s="53">
        <v>0.00966590829193592</v>
      </c>
      <c r="AY38" s="53">
        <v>-0.00250247935764492</v>
      </c>
      <c r="AZ38" s="53">
        <v>-0.00403235713019967</v>
      </c>
      <c r="BA38" s="53">
        <v>-0.00303910090588033</v>
      </c>
      <c r="BB38" s="53">
        <v>-0.0142709277570248</v>
      </c>
      <c r="BC38" s="53">
        <v>0.0137692987918854</v>
      </c>
      <c r="BD38" s="53">
        <v>0.0747772604227066</v>
      </c>
      <c r="BE38" s="53">
        <v>0.0911851152777672</v>
      </c>
      <c r="BF38" s="53">
        <v>0.0721511095762253</v>
      </c>
      <c r="BG38" s="53">
        <v>0.0323337987065315</v>
      </c>
      <c r="BH38" s="53">
        <v>-0.00379766686819494</v>
      </c>
      <c r="BI38" s="53">
        <v>-0.0238436311483383</v>
      </c>
      <c r="BJ38" s="53">
        <v>-0.00370578444562852</v>
      </c>
      <c r="BK38" s="53">
        <v>0.000316694611683488</v>
      </c>
      <c r="BL38" s="53">
        <v>-0.0223553758114576</v>
      </c>
    </row>
    <row r="39" s="53" customFormat="1" spans="1:64">
      <c r="A39" s="54">
        <v>2151</v>
      </c>
      <c r="B39" s="62">
        <f>VLOOKUP(A39,三因子模型筛选后!A38:B372,2,FALSE)</f>
        <v>2151</v>
      </c>
      <c r="C39" s="53" t="s">
        <v>1200</v>
      </c>
      <c r="D39" s="55">
        <v>43851</v>
      </c>
      <c r="E39" s="53">
        <v>0.0684898942708969</v>
      </c>
      <c r="F39" s="53">
        <v>0.084607720375061</v>
      </c>
      <c r="G39" s="53">
        <v>0.0948875471949577</v>
      </c>
      <c r="H39" s="53">
        <v>0.0995324403047562</v>
      </c>
      <c r="I39" s="53">
        <v>0.163423106074333</v>
      </c>
      <c r="J39" s="53">
        <v>0.091283306479454</v>
      </c>
      <c r="K39" s="53">
        <v>0.0959792286157608</v>
      </c>
      <c r="L39" s="53">
        <v>0.0454226359724998</v>
      </c>
      <c r="M39" s="53">
        <v>0.0195589158684015</v>
      </c>
      <c r="N39" s="53">
        <v>0.0426321886479855</v>
      </c>
      <c r="O39" s="53">
        <v>0.0282019712030888</v>
      </c>
      <c r="P39" s="53">
        <v>0.126388013362885</v>
      </c>
      <c r="Q39" s="53">
        <v>0.177188724279404</v>
      </c>
      <c r="R39" s="53">
        <v>0.150400131940842</v>
      </c>
      <c r="S39" s="53">
        <v>0.144467636942863</v>
      </c>
      <c r="T39" s="53">
        <v>0.209440812468529</v>
      </c>
      <c r="U39" s="53">
        <v>0.198748350143433</v>
      </c>
      <c r="V39" s="53">
        <v>0.217452600598335</v>
      </c>
      <c r="W39" s="53">
        <v>0.334165543317795</v>
      </c>
      <c r="X39" s="53">
        <v>0.390873521566391</v>
      </c>
      <c r="Y39" s="53">
        <v>0.0396670326590538</v>
      </c>
      <c r="Z39" s="53">
        <v>0.0681971460580826</v>
      </c>
      <c r="AA39" s="53">
        <v>0.0489114299416542</v>
      </c>
      <c r="AB39" s="53">
        <v>0.0394778326153755</v>
      </c>
      <c r="AC39" s="53">
        <v>0.11039424687624</v>
      </c>
      <c r="AD39" s="53">
        <v>0.10126581043005</v>
      </c>
      <c r="AE39" s="53">
        <v>0.110580123960972</v>
      </c>
      <c r="AF39" s="53">
        <v>0.0985868871212006</v>
      </c>
      <c r="AG39" s="53">
        <v>0.0502609461545944</v>
      </c>
      <c r="AH39" s="53">
        <v>0.0731159597635269</v>
      </c>
      <c r="AI39" s="53">
        <v>0.0552211925387383</v>
      </c>
      <c r="AJ39" s="53">
        <v>0.107221454381943</v>
      </c>
      <c r="AK39" s="53">
        <v>0.15483546257019</v>
      </c>
      <c r="AL39" s="53">
        <v>0.142763957381248</v>
      </c>
      <c r="AM39" s="53">
        <v>0.120023883879185</v>
      </c>
      <c r="AN39" s="53">
        <v>0.159632459282875</v>
      </c>
      <c r="AO39" s="53">
        <v>0.153786182403564</v>
      </c>
      <c r="AP39" s="53">
        <v>0.168675735592842</v>
      </c>
      <c r="AQ39" s="53">
        <v>0.271253734827042</v>
      </c>
      <c r="AR39" s="53">
        <v>0.296280890703201</v>
      </c>
      <c r="AS39" s="53">
        <v>0.0503926202654839</v>
      </c>
      <c r="AT39" s="53">
        <v>0.0379803329706192</v>
      </c>
      <c r="AU39" s="53">
        <v>0.0675458759069443</v>
      </c>
      <c r="AV39" s="53">
        <v>0.081624373793602</v>
      </c>
      <c r="AW39" s="53">
        <v>0.0745986178517342</v>
      </c>
      <c r="AX39" s="53">
        <v>0.0115872547030449</v>
      </c>
      <c r="AY39" s="53">
        <v>0.0069688674993813</v>
      </c>
      <c r="AZ39" s="53">
        <v>-0.0315944887697697</v>
      </c>
      <c r="BA39" s="53">
        <v>-0.0091322660446167</v>
      </c>
      <c r="BB39" s="53">
        <v>-0.00891400966793299</v>
      </c>
      <c r="BC39" s="53">
        <v>-0.00544945802539587</v>
      </c>
      <c r="BD39" s="53">
        <v>0.0407363139092922</v>
      </c>
      <c r="BE39" s="53">
        <v>0.0439230240881443</v>
      </c>
      <c r="BF39" s="53">
        <v>0.0292059481143951</v>
      </c>
      <c r="BG39" s="53">
        <v>0.0460135117173195</v>
      </c>
      <c r="BH39" s="53">
        <v>0.0713781118392944</v>
      </c>
      <c r="BI39" s="53">
        <v>0.0665319189429283</v>
      </c>
      <c r="BJ39" s="53">
        <v>0.0703466311097145</v>
      </c>
      <c r="BK39" s="53">
        <v>0.0844815596938133</v>
      </c>
      <c r="BL39" s="53">
        <v>0.116162396967411</v>
      </c>
    </row>
    <row r="40" s="53" customFormat="1" spans="1:64">
      <c r="A40" s="54">
        <v>2156</v>
      </c>
      <c r="B40" s="62">
        <f>VLOOKUP(A40,三因子模型筛选后!A39:B373,2,FALSE)</f>
        <v>2156</v>
      </c>
      <c r="C40" s="53" t="s">
        <v>147</v>
      </c>
      <c r="D40" s="55">
        <v>43851</v>
      </c>
      <c r="E40" s="53">
        <v>0.138033449649811</v>
      </c>
      <c r="F40" s="53">
        <v>0.2528275847435</v>
      </c>
      <c r="G40" s="53">
        <v>0.252146750688553</v>
      </c>
      <c r="H40" s="53">
        <v>0.350555032491684</v>
      </c>
      <c r="I40" s="53">
        <v>0.369590282440186</v>
      </c>
      <c r="J40" s="53">
        <v>0.372156232595444</v>
      </c>
      <c r="K40" s="53">
        <v>0.387331008911133</v>
      </c>
      <c r="L40" s="53">
        <v>0.346554100513458</v>
      </c>
      <c r="M40" s="53">
        <v>0.296672612428665</v>
      </c>
      <c r="N40" s="53">
        <v>0.270580142736435</v>
      </c>
      <c r="O40" s="53">
        <v>0.308214366436005</v>
      </c>
      <c r="P40" s="53">
        <v>0.350847154855728</v>
      </c>
      <c r="Q40" s="53">
        <v>0.467729389667511</v>
      </c>
      <c r="R40" s="53">
        <v>0.503869712352753</v>
      </c>
      <c r="S40" s="53">
        <v>0.468715459108353</v>
      </c>
      <c r="T40" s="53">
        <v>0.383782207965851</v>
      </c>
      <c r="U40" s="53">
        <v>0.401926457881927</v>
      </c>
      <c r="V40" s="53">
        <v>0.537313461303711</v>
      </c>
      <c r="W40" s="53">
        <v>0.586832344532013</v>
      </c>
      <c r="X40" s="53">
        <v>0.436264216899872</v>
      </c>
      <c r="Y40" s="53">
        <v>0.100143045186996</v>
      </c>
      <c r="Z40" s="53">
        <v>0.2259341776371</v>
      </c>
      <c r="AA40" s="53">
        <v>0.19887712597847</v>
      </c>
      <c r="AB40" s="53">
        <v>0.268363833427429</v>
      </c>
      <c r="AC40" s="53">
        <v>0.309186547994614</v>
      </c>
      <c r="AD40" s="53">
        <v>0.310380339622498</v>
      </c>
      <c r="AE40" s="53">
        <v>0.306217223405838</v>
      </c>
      <c r="AF40" s="53">
        <v>0.260563254356384</v>
      </c>
      <c r="AG40" s="53">
        <v>0.261418491601944</v>
      </c>
      <c r="AH40" s="53">
        <v>0.276430040597916</v>
      </c>
      <c r="AI40" s="53">
        <v>0.279849588871002</v>
      </c>
      <c r="AJ40" s="53">
        <v>0.28384006023407</v>
      </c>
      <c r="AK40" s="53">
        <v>0.318304270505905</v>
      </c>
      <c r="AL40" s="53">
        <v>0.382815212011337</v>
      </c>
      <c r="AM40" s="53">
        <v>0.34733110666275</v>
      </c>
      <c r="AN40" s="53">
        <v>0.320482194423676</v>
      </c>
      <c r="AO40" s="53">
        <v>0.360903412103653</v>
      </c>
      <c r="AP40" s="53">
        <v>0.43224835395813</v>
      </c>
      <c r="AQ40" s="53">
        <v>0.436215877532959</v>
      </c>
      <c r="AR40" s="53">
        <v>0.343828111886978</v>
      </c>
      <c r="AS40" s="53">
        <v>0.046765074133873</v>
      </c>
      <c r="AT40" s="53">
        <v>0.0357680805027485</v>
      </c>
      <c r="AU40" s="53">
        <v>0.0621442757546902</v>
      </c>
      <c r="AV40" s="53">
        <v>0.0910658836364746</v>
      </c>
      <c r="AW40" s="53">
        <v>0.0692784264683723</v>
      </c>
      <c r="AX40" s="53">
        <v>0.0706505551934242</v>
      </c>
      <c r="AY40" s="53">
        <v>0.0899884551763535</v>
      </c>
      <c r="AZ40" s="53">
        <v>0.0948655307292938</v>
      </c>
      <c r="BA40" s="53">
        <v>0.0441287942230701</v>
      </c>
      <c r="BB40" s="53">
        <v>0.00302476598881185</v>
      </c>
      <c r="BC40" s="53">
        <v>0.0372394546866417</v>
      </c>
      <c r="BD40" s="53">
        <v>0.075881764292717</v>
      </c>
      <c r="BE40" s="53">
        <v>0.158299788832664</v>
      </c>
      <c r="BF40" s="53">
        <v>0.129929170012474</v>
      </c>
      <c r="BG40" s="53">
        <v>0.1302590072155</v>
      </c>
      <c r="BH40" s="53">
        <v>0.0721746757626534</v>
      </c>
      <c r="BI40" s="53">
        <v>0.0498976968228817</v>
      </c>
      <c r="BJ40" s="53">
        <v>0.113939762115479</v>
      </c>
      <c r="BK40" s="53">
        <v>0.159491091966629</v>
      </c>
      <c r="BL40" s="53">
        <v>0.101310782134533</v>
      </c>
    </row>
    <row r="41" s="53" customFormat="1" spans="1:64">
      <c r="A41" s="54">
        <v>2161</v>
      </c>
      <c r="B41" s="62">
        <f>VLOOKUP(A41,三因子模型筛选后!A40:B374,2,FALSE)</f>
        <v>2161</v>
      </c>
      <c r="C41" s="53" t="s">
        <v>150</v>
      </c>
      <c r="D41" s="55">
        <v>43851</v>
      </c>
      <c r="E41" s="53">
        <v>0.0577747896313667</v>
      </c>
      <c r="F41" s="53">
        <v>0.103071674704552</v>
      </c>
      <c r="G41" s="53">
        <v>0.132834210991859</v>
      </c>
      <c r="H41" s="53">
        <v>0.0261956229805946</v>
      </c>
      <c r="I41" s="53">
        <v>-0.0131525527685881</v>
      </c>
      <c r="J41" s="53">
        <v>-0.00340574234724045</v>
      </c>
      <c r="K41" s="53">
        <v>0.0842630341649055</v>
      </c>
      <c r="L41" s="53">
        <v>0.133281424641609</v>
      </c>
      <c r="M41" s="53">
        <v>0.0890188068151474</v>
      </c>
      <c r="N41" s="53">
        <v>0.203252673149109</v>
      </c>
      <c r="O41" s="53">
        <v>0.191649064421654</v>
      </c>
      <c r="P41" s="53">
        <v>0.178634777665138</v>
      </c>
      <c r="Q41" s="53">
        <v>0.19527305662632</v>
      </c>
      <c r="R41" s="53">
        <v>0.212512031197548</v>
      </c>
      <c r="S41" s="53">
        <v>0.203208953142166</v>
      </c>
      <c r="T41" s="53">
        <v>0.111936450004578</v>
      </c>
      <c r="U41" s="53">
        <v>0.0826938524842262</v>
      </c>
      <c r="V41" s="53">
        <v>0.147305488586426</v>
      </c>
      <c r="W41" s="53">
        <v>0.128916367888451</v>
      </c>
      <c r="X41" s="53">
        <v>0.0809187144041061</v>
      </c>
      <c r="Y41" s="53">
        <v>0.0667531490325928</v>
      </c>
      <c r="Z41" s="53">
        <v>0.11220395565033</v>
      </c>
      <c r="AA41" s="53">
        <v>0.137962475419044</v>
      </c>
      <c r="AB41" s="53">
        <v>0.0996904522180557</v>
      </c>
      <c r="AC41" s="53">
        <v>0.0836447849869728</v>
      </c>
      <c r="AD41" s="53">
        <v>0.0671998783946037</v>
      </c>
      <c r="AE41" s="53">
        <v>0.158145740628242</v>
      </c>
      <c r="AF41" s="53">
        <v>0.169184908270836</v>
      </c>
      <c r="AG41" s="53">
        <v>0.126605212688446</v>
      </c>
      <c r="AH41" s="53">
        <v>0.211268082261086</v>
      </c>
      <c r="AI41" s="53">
        <v>0.195419579744339</v>
      </c>
      <c r="AJ41" s="53">
        <v>0.174299329519272</v>
      </c>
      <c r="AK41" s="53">
        <v>0.181042775511742</v>
      </c>
      <c r="AL41" s="53">
        <v>0.203966274857521</v>
      </c>
      <c r="AM41" s="53">
        <v>0.236127734184265</v>
      </c>
      <c r="AN41" s="53">
        <v>0.188916131854057</v>
      </c>
      <c r="AO41" s="53">
        <v>0.173792898654938</v>
      </c>
      <c r="AP41" s="53">
        <v>0.217002838850021</v>
      </c>
      <c r="AQ41" s="53">
        <v>0.187027737498283</v>
      </c>
      <c r="AR41" s="53">
        <v>0.134085863828659</v>
      </c>
      <c r="AS41" s="53">
        <v>0.0345702767372131</v>
      </c>
      <c r="AT41" s="53">
        <v>0.0344163551926613</v>
      </c>
      <c r="AU41" s="53">
        <v>0.0384203679859638</v>
      </c>
      <c r="AV41" s="53">
        <v>-0.0299461875110865</v>
      </c>
      <c r="AW41" s="53">
        <v>-0.0532486997544765</v>
      </c>
      <c r="AX41" s="53">
        <v>-0.0270569790154696</v>
      </c>
      <c r="AY41" s="53">
        <v>-0.030334061011672</v>
      </c>
      <c r="AZ41" s="53">
        <v>0.00764516554772854</v>
      </c>
      <c r="BA41" s="53">
        <v>0.00596224004402757</v>
      </c>
      <c r="BB41" s="53">
        <v>0.0355332382023335</v>
      </c>
      <c r="BC41" s="53">
        <v>0.0397781208157539</v>
      </c>
      <c r="BD41" s="53">
        <v>0.0478840917348862</v>
      </c>
      <c r="BE41" s="53">
        <v>0.0577789135277271</v>
      </c>
      <c r="BF41" s="53">
        <v>0.052094392478466</v>
      </c>
      <c r="BG41" s="53">
        <v>0.0106298476457596</v>
      </c>
      <c r="BH41" s="53">
        <v>-0.0334310419857502</v>
      </c>
      <c r="BI41" s="53">
        <v>-0.0475504025816917</v>
      </c>
      <c r="BJ41" s="53">
        <v>-0.0261487103998661</v>
      </c>
      <c r="BK41" s="53">
        <v>-0.0145627241581678</v>
      </c>
      <c r="BL41" s="53">
        <v>-0.00961851421743631</v>
      </c>
    </row>
    <row r="42" s="53" customFormat="1" spans="1:64">
      <c r="A42" s="54">
        <v>2179</v>
      </c>
      <c r="B42" s="62">
        <f>VLOOKUP(A42,三因子模型筛选后!A41:B375,2,FALSE)</f>
        <v>2179</v>
      </c>
      <c r="C42" s="53" t="s">
        <v>153</v>
      </c>
      <c r="D42" s="55">
        <v>43851</v>
      </c>
      <c r="E42" s="53">
        <v>0.00526836374774575</v>
      </c>
      <c r="F42" s="53">
        <v>-0.00915252231061459</v>
      </c>
      <c r="G42" s="53">
        <v>-0.0040215877816081</v>
      </c>
      <c r="H42" s="53">
        <v>-0.011873509734869</v>
      </c>
      <c r="I42" s="53">
        <v>-0.0178464520722628</v>
      </c>
      <c r="J42" s="53">
        <v>-0.0209368020296097</v>
      </c>
      <c r="K42" s="53">
        <v>-0.0416707284748554</v>
      </c>
      <c r="L42" s="53">
        <v>-0.0748633742332458</v>
      </c>
      <c r="M42" s="53">
        <v>-0.0680964887142181</v>
      </c>
      <c r="N42" s="53">
        <v>-0.0914172530174255</v>
      </c>
      <c r="O42" s="53">
        <v>-0.07651037722826</v>
      </c>
      <c r="P42" s="53">
        <v>-0.0712973102927208</v>
      </c>
      <c r="Q42" s="53">
        <v>-0.0466508492827415</v>
      </c>
      <c r="R42" s="53">
        <v>-0.0182853583246469</v>
      </c>
      <c r="S42" s="53">
        <v>-0.0422964096069336</v>
      </c>
      <c r="T42" s="53">
        <v>-0.0519550107419491</v>
      </c>
      <c r="U42" s="53">
        <v>-0.0390138030052185</v>
      </c>
      <c r="V42" s="53">
        <v>-6.70826702844352e-5</v>
      </c>
      <c r="W42" s="53">
        <v>-0.00798160955309868</v>
      </c>
      <c r="X42" s="53">
        <v>-0.00955048762261868</v>
      </c>
      <c r="Y42" s="53">
        <v>0.00745409820228815</v>
      </c>
      <c r="Z42" s="53">
        <v>-0.000227033160626888</v>
      </c>
      <c r="AA42" s="53">
        <v>0.00927459169179201</v>
      </c>
      <c r="AB42" s="53">
        <v>0.00179101945832372</v>
      </c>
      <c r="AC42" s="53">
        <v>-0.00235874345526099</v>
      </c>
      <c r="AD42" s="53">
        <v>0.00405924487859011</v>
      </c>
      <c r="AE42" s="53">
        <v>-0.00955861900001764</v>
      </c>
      <c r="AF42" s="53">
        <v>-0.027368389070034</v>
      </c>
      <c r="AG42" s="53">
        <v>-0.0232939422130585</v>
      </c>
      <c r="AH42" s="53">
        <v>-0.029567051678896</v>
      </c>
      <c r="AI42" s="53">
        <v>-0.034121498465538</v>
      </c>
      <c r="AJ42" s="53">
        <v>-0.0383012555539608</v>
      </c>
      <c r="AK42" s="53">
        <v>-0.0104246800765395</v>
      </c>
      <c r="AL42" s="53">
        <v>0.0187654756009579</v>
      </c>
      <c r="AM42" s="53">
        <v>0.014967012219131</v>
      </c>
      <c r="AN42" s="53">
        <v>-0.00196700426749885</v>
      </c>
      <c r="AO42" s="53">
        <v>0.0133516443893313</v>
      </c>
      <c r="AP42" s="53">
        <v>0.0490074642002583</v>
      </c>
      <c r="AQ42" s="53">
        <v>0.0496771410107613</v>
      </c>
      <c r="AR42" s="53">
        <v>0.0593621134757996</v>
      </c>
      <c r="AS42" s="53">
        <v>0.00974037125706673</v>
      </c>
      <c r="AT42" s="53">
        <v>0.00300061563029885</v>
      </c>
      <c r="AU42" s="53">
        <v>-0.00137007422745228</v>
      </c>
      <c r="AV42" s="53">
        <v>-0.0017384234815836</v>
      </c>
      <c r="AW42" s="53">
        <v>-0.00356160360388458</v>
      </c>
      <c r="AX42" s="53">
        <v>-0.0130699425935745</v>
      </c>
      <c r="AY42" s="53">
        <v>-0.0201860032975674</v>
      </c>
      <c r="AZ42" s="53">
        <v>-0.0355688817799091</v>
      </c>
      <c r="BA42" s="53">
        <v>-0.032876443117857</v>
      </c>
      <c r="BB42" s="53">
        <v>-0.0499240979552269</v>
      </c>
      <c r="BC42" s="53">
        <v>-0.030462771654129</v>
      </c>
      <c r="BD42" s="53">
        <v>-0.0210699513554573</v>
      </c>
      <c r="BE42" s="53">
        <v>-0.0243000648915768</v>
      </c>
      <c r="BF42" s="53">
        <v>-0.025124728679657</v>
      </c>
      <c r="BG42" s="53">
        <v>-0.0453373193740845</v>
      </c>
      <c r="BH42" s="53">
        <v>-0.0380619019269943</v>
      </c>
      <c r="BI42" s="53">
        <v>-0.0404393449425697</v>
      </c>
      <c r="BJ42" s="53">
        <v>-0.03714844211936</v>
      </c>
      <c r="BK42" s="53">
        <v>-0.0457326471805573</v>
      </c>
      <c r="BL42" s="53">
        <v>-0.0569864958524704</v>
      </c>
    </row>
    <row r="43" s="53" customFormat="1" spans="1:64">
      <c r="A43" s="54">
        <v>2180</v>
      </c>
      <c r="B43" s="62">
        <f>VLOOKUP(A43,三因子模型筛选后!A42:B376,2,FALSE)</f>
        <v>2180</v>
      </c>
      <c r="C43" s="53" t="s">
        <v>156</v>
      </c>
      <c r="D43" s="55">
        <v>43851</v>
      </c>
      <c r="E43" s="53">
        <v>0.139045178890228</v>
      </c>
      <c r="F43" s="53">
        <v>0.115950264036655</v>
      </c>
      <c r="G43" s="53">
        <v>0.0718639343976974</v>
      </c>
      <c r="H43" s="53">
        <v>0.0984250530600548</v>
      </c>
      <c r="I43" s="53">
        <v>0.0709249302744865</v>
      </c>
      <c r="J43" s="53">
        <v>0.0772668421268463</v>
      </c>
      <c r="K43" s="53">
        <v>0.103586629033089</v>
      </c>
      <c r="L43" s="53">
        <v>0.132542952895164</v>
      </c>
      <c r="M43" s="53">
        <v>0.129338905215263</v>
      </c>
      <c r="N43" s="53">
        <v>0.205336108803749</v>
      </c>
      <c r="O43" s="53">
        <v>0.253264158964157</v>
      </c>
      <c r="P43" s="53">
        <v>0.289521843194962</v>
      </c>
      <c r="Q43" s="53">
        <v>0.282654345035553</v>
      </c>
      <c r="R43" s="53">
        <v>0.277847081422806</v>
      </c>
      <c r="S43" s="53">
        <v>0.352645367383957</v>
      </c>
      <c r="T43" s="53">
        <v>0.282681733369827</v>
      </c>
      <c r="U43" s="53">
        <v>0.268923908472061</v>
      </c>
      <c r="V43" s="53">
        <v>0.285570442676544</v>
      </c>
      <c r="W43" s="53">
        <v>0.296358704566956</v>
      </c>
      <c r="X43" s="53">
        <v>0.270251393318176</v>
      </c>
      <c r="Y43" s="53">
        <v>0.0517167747020721</v>
      </c>
      <c r="Z43" s="53">
        <v>0.0234964173287153</v>
      </c>
      <c r="AA43" s="53">
        <v>0.00138827413320541</v>
      </c>
      <c r="AB43" s="53">
        <v>0.000246993149630725</v>
      </c>
      <c r="AC43" s="53">
        <v>-0.0243977699428797</v>
      </c>
      <c r="AD43" s="53">
        <v>-0.0374615266919136</v>
      </c>
      <c r="AE43" s="53">
        <v>-0.0153593942523003</v>
      </c>
      <c r="AF43" s="53">
        <v>-0.0395761653780937</v>
      </c>
      <c r="AG43" s="53">
        <v>-0.0225608982145786</v>
      </c>
      <c r="AH43" s="53">
        <v>0.0353133007884026</v>
      </c>
      <c r="AI43" s="53">
        <v>0.0974748358130455</v>
      </c>
      <c r="AJ43" s="53">
        <v>0.127420172095299</v>
      </c>
      <c r="AK43" s="53">
        <v>0.132465168833733</v>
      </c>
      <c r="AL43" s="53">
        <v>0.120877251029015</v>
      </c>
      <c r="AM43" s="53">
        <v>0.189838066697121</v>
      </c>
      <c r="AN43" s="53">
        <v>0.152657806873322</v>
      </c>
      <c r="AO43" s="53">
        <v>0.154160916805267</v>
      </c>
      <c r="AP43" s="53">
        <v>0.163227066397667</v>
      </c>
      <c r="AQ43" s="53">
        <v>0.178434252738953</v>
      </c>
      <c r="AR43" s="53">
        <v>0.177610203623772</v>
      </c>
      <c r="AS43" s="53">
        <v>0.107328608632088</v>
      </c>
      <c r="AT43" s="53">
        <v>0.112454049289227</v>
      </c>
      <c r="AU43" s="53">
        <v>0.090475857257843</v>
      </c>
      <c r="AV43" s="53">
        <v>0.118178263306618</v>
      </c>
      <c r="AW43" s="53">
        <v>0.115322902798653</v>
      </c>
      <c r="AX43" s="53">
        <v>0.134728565812111</v>
      </c>
      <c r="AY43" s="53">
        <v>0.13894622027874</v>
      </c>
      <c r="AZ43" s="53">
        <v>0.192119315266609</v>
      </c>
      <c r="BA43" s="53">
        <v>0.171900004148483</v>
      </c>
      <c r="BB43" s="53">
        <v>0.190023005008698</v>
      </c>
      <c r="BC43" s="53">
        <v>0.175789505243301</v>
      </c>
      <c r="BD43" s="53">
        <v>0.182101890444756</v>
      </c>
      <c r="BE43" s="53">
        <v>0.170189395546913</v>
      </c>
      <c r="BF43" s="53">
        <v>0.176970049738884</v>
      </c>
      <c r="BG43" s="53">
        <v>0.182807505130768</v>
      </c>
      <c r="BH43" s="53">
        <v>0.150024116039276</v>
      </c>
      <c r="BI43" s="53">
        <v>0.134763196110725</v>
      </c>
      <c r="BJ43" s="53">
        <v>0.142343580722809</v>
      </c>
      <c r="BK43" s="53">
        <v>0.137924656271935</v>
      </c>
      <c r="BL43" s="53">
        <v>0.112641401588917</v>
      </c>
    </row>
    <row r="44" s="53" customFormat="1" spans="1:64">
      <c r="A44" s="54">
        <v>2185</v>
      </c>
      <c r="B44" s="62">
        <f>VLOOKUP(A44,三因子模型筛选后!A43:B377,2,FALSE)</f>
        <v>2185</v>
      </c>
      <c r="C44" s="53" t="s">
        <v>159</v>
      </c>
      <c r="D44" s="55">
        <v>43851</v>
      </c>
      <c r="E44" s="53">
        <v>0.0615471042692661</v>
      </c>
      <c r="F44" s="53">
        <v>0.0651214048266411</v>
      </c>
      <c r="G44" s="53">
        <v>-0.00568332569673657</v>
      </c>
      <c r="H44" s="53">
        <v>0.106371194124222</v>
      </c>
      <c r="I44" s="53">
        <v>0.0956267192959785</v>
      </c>
      <c r="J44" s="53">
        <v>0.201883420348167</v>
      </c>
      <c r="K44" s="53">
        <v>0.257471412420273</v>
      </c>
      <c r="L44" s="53">
        <v>0.258664190769196</v>
      </c>
      <c r="M44" s="53">
        <v>0.204483449459076</v>
      </c>
      <c r="N44" s="53">
        <v>0.238795012235641</v>
      </c>
      <c r="O44" s="53">
        <v>0.279719650745392</v>
      </c>
      <c r="P44" s="53">
        <v>0.293004959821701</v>
      </c>
      <c r="Q44" s="53">
        <v>0.31319198012352</v>
      </c>
      <c r="R44" s="53">
        <v>0.374335795640945</v>
      </c>
      <c r="S44" s="53">
        <v>0.470651090145111</v>
      </c>
      <c r="T44" s="53">
        <v>0.542405128479004</v>
      </c>
      <c r="U44" s="53">
        <v>0.6231409907341</v>
      </c>
      <c r="V44" s="53">
        <v>0.750972509384155</v>
      </c>
      <c r="W44" s="53">
        <v>0.864387214183807</v>
      </c>
      <c r="X44" s="53">
        <v>0.759782016277313</v>
      </c>
      <c r="Y44" s="53">
        <v>0.0260962285101414</v>
      </c>
      <c r="Z44" s="53">
        <v>0.0352362357079983</v>
      </c>
      <c r="AA44" s="53">
        <v>-0.00426679104566574</v>
      </c>
      <c r="AB44" s="53">
        <v>0.00651673786342144</v>
      </c>
      <c r="AC44" s="53">
        <v>-0.00481697078794241</v>
      </c>
      <c r="AD44" s="53">
        <v>0.0451614633202553</v>
      </c>
      <c r="AE44" s="53">
        <v>0.0599510632455349</v>
      </c>
      <c r="AF44" s="53">
        <v>0.0543380714952946</v>
      </c>
      <c r="AG44" s="53">
        <v>0.0529112480580807</v>
      </c>
      <c r="AH44" s="53">
        <v>0.10419823974371</v>
      </c>
      <c r="AI44" s="53">
        <v>0.105856262147427</v>
      </c>
      <c r="AJ44" s="53">
        <v>0.137879341840744</v>
      </c>
      <c r="AK44" s="53">
        <v>0.13889753818512</v>
      </c>
      <c r="AL44" s="53">
        <v>0.189989566802979</v>
      </c>
      <c r="AM44" s="53">
        <v>0.22546474635601</v>
      </c>
      <c r="AN44" s="53">
        <v>0.289383351802826</v>
      </c>
      <c r="AO44" s="53">
        <v>0.382024794816971</v>
      </c>
      <c r="AP44" s="53">
        <v>0.482306748628616</v>
      </c>
      <c r="AQ44" s="53">
        <v>0.580942094326019</v>
      </c>
      <c r="AR44" s="53">
        <v>0.495356559753418</v>
      </c>
      <c r="AS44" s="53">
        <v>0.024512305855751</v>
      </c>
      <c r="AT44" s="53">
        <v>0.0189466029405594</v>
      </c>
      <c r="AU44" s="53">
        <v>-0.0123551040887833</v>
      </c>
      <c r="AV44" s="53">
        <v>0.0889158844947815</v>
      </c>
      <c r="AW44" s="53">
        <v>0.0895051211118698</v>
      </c>
      <c r="AX44" s="53">
        <v>0.145783394575119</v>
      </c>
      <c r="AY44" s="53">
        <v>0.186581775546074</v>
      </c>
      <c r="AZ44" s="53">
        <v>0.193387567996979</v>
      </c>
      <c r="BA44" s="53">
        <v>0.140633627772331</v>
      </c>
      <c r="BB44" s="53">
        <v>0.123658210039139</v>
      </c>
      <c r="BC44" s="53">
        <v>0.162924811244011</v>
      </c>
      <c r="BD44" s="53">
        <v>0.144187048077583</v>
      </c>
      <c r="BE44" s="53">
        <v>0.163355872035027</v>
      </c>
      <c r="BF44" s="53">
        <v>0.173407658934593</v>
      </c>
      <c r="BG44" s="53">
        <v>0.234247773885727</v>
      </c>
      <c r="BH44" s="53">
        <v>0.242083206772804</v>
      </c>
      <c r="BI44" s="53">
        <v>0.230177640914917</v>
      </c>
      <c r="BJ44" s="53">
        <v>0.257727235555649</v>
      </c>
      <c r="BK44" s="53">
        <v>0.272506535053253</v>
      </c>
      <c r="BL44" s="53">
        <v>0.253486901521683</v>
      </c>
    </row>
    <row r="45" s="53" customFormat="1" spans="1:64">
      <c r="A45" s="54">
        <v>2189</v>
      </c>
      <c r="B45" s="62">
        <f>VLOOKUP(A45,三因子模型筛选后!A44:B378,2,FALSE)</f>
        <v>2189</v>
      </c>
      <c r="C45" s="53" t="s">
        <v>162</v>
      </c>
      <c r="D45" s="55">
        <v>43851</v>
      </c>
      <c r="E45" s="53">
        <v>0.00910236965864897</v>
      </c>
      <c r="F45" s="53">
        <v>-0.00379446637816727</v>
      </c>
      <c r="G45" s="53">
        <v>0.0398511365056038</v>
      </c>
      <c r="H45" s="53">
        <v>-0.0280767008662224</v>
      </c>
      <c r="I45" s="53">
        <v>-0.0464978851377964</v>
      </c>
      <c r="J45" s="53">
        <v>-0.0406269617378712</v>
      </c>
      <c r="K45" s="53">
        <v>0.00719416048377752</v>
      </c>
      <c r="L45" s="53">
        <v>0.0148235149681568</v>
      </c>
      <c r="M45" s="53">
        <v>-0.00147999473847449</v>
      </c>
      <c r="N45" s="53">
        <v>-0.0141692655161023</v>
      </c>
      <c r="O45" s="53">
        <v>-0.00127715477719903</v>
      </c>
      <c r="P45" s="53">
        <v>-0.0119723659008741</v>
      </c>
      <c r="Q45" s="53">
        <v>0.0050743967294693</v>
      </c>
      <c r="R45" s="53">
        <v>0.118950590491295</v>
      </c>
      <c r="S45" s="53">
        <v>0.150422364473343</v>
      </c>
      <c r="T45" s="53">
        <v>0.0702434703707695</v>
      </c>
      <c r="U45" s="53">
        <v>0.0507673770189285</v>
      </c>
      <c r="V45" s="53">
        <v>0.126638546586037</v>
      </c>
      <c r="W45" s="53">
        <v>0.183377012610435</v>
      </c>
      <c r="X45" s="53">
        <v>0.162817299365997</v>
      </c>
      <c r="Y45" s="53">
        <v>0.00722016207873821</v>
      </c>
      <c r="Z45" s="53">
        <v>0.00340201938524842</v>
      </c>
      <c r="AA45" s="53">
        <v>0.0561696775257587</v>
      </c>
      <c r="AB45" s="53">
        <v>-0.0351296328008175</v>
      </c>
      <c r="AC45" s="53">
        <v>-0.0446363911032677</v>
      </c>
      <c r="AD45" s="53">
        <v>-0.0531500801444054</v>
      </c>
      <c r="AE45" s="53">
        <v>-0.0277216322720051</v>
      </c>
      <c r="AF45" s="53">
        <v>-0.0246116854250431</v>
      </c>
      <c r="AG45" s="53">
        <v>-0.0348318442702293</v>
      </c>
      <c r="AH45" s="53">
        <v>-0.0356720164418221</v>
      </c>
      <c r="AI45" s="53">
        <v>-0.0399067029356956</v>
      </c>
      <c r="AJ45" s="53">
        <v>-0.0512107312679291</v>
      </c>
      <c r="AK45" s="53">
        <v>-0.0278848465532064</v>
      </c>
      <c r="AL45" s="53">
        <v>0.0824650153517723</v>
      </c>
      <c r="AM45" s="53">
        <v>0.143312066793442</v>
      </c>
      <c r="AN45" s="53">
        <v>0.0895412638783455</v>
      </c>
      <c r="AO45" s="53">
        <v>0.0973155647516251</v>
      </c>
      <c r="AP45" s="53">
        <v>0.159983441233635</v>
      </c>
      <c r="AQ45" s="53">
        <v>0.207989796996117</v>
      </c>
      <c r="AR45" s="53">
        <v>0.212728977203369</v>
      </c>
      <c r="AS45" s="53">
        <v>0.0284112691879272</v>
      </c>
      <c r="AT45" s="53">
        <v>0.0193325746804476</v>
      </c>
      <c r="AU45" s="53">
        <v>0.0102105215191841</v>
      </c>
      <c r="AV45" s="53">
        <v>0.0335819944739342</v>
      </c>
      <c r="AW45" s="53">
        <v>0.02466756477952</v>
      </c>
      <c r="AX45" s="53">
        <v>0.039052177220583</v>
      </c>
      <c r="AY45" s="53">
        <v>0.0614448525011539</v>
      </c>
      <c r="AZ45" s="53">
        <v>0.0659642592072487</v>
      </c>
      <c r="BA45" s="53">
        <v>0.0598809123039246</v>
      </c>
      <c r="BB45" s="53">
        <v>0.0480318106710911</v>
      </c>
      <c r="BC45" s="53">
        <v>0.0651586055755615</v>
      </c>
      <c r="BD45" s="53">
        <v>0.0657674223184586</v>
      </c>
      <c r="BE45" s="53">
        <v>0.0594883039593697</v>
      </c>
      <c r="BF45" s="53">
        <v>0.0630146339535713</v>
      </c>
      <c r="BG45" s="53">
        <v>0.0336393676698208</v>
      </c>
      <c r="BH45" s="53">
        <v>0.00723126577213407</v>
      </c>
      <c r="BI45" s="53">
        <v>-0.0200191289186478</v>
      </c>
      <c r="BJ45" s="53">
        <v>-0.00681584002450109</v>
      </c>
      <c r="BK45" s="53">
        <v>0.0019162823446095</v>
      </c>
      <c r="BL45" s="53">
        <v>-0.0233826152980328</v>
      </c>
    </row>
    <row r="46" s="53" customFormat="1" spans="1:64">
      <c r="A46" s="54">
        <v>2194</v>
      </c>
      <c r="B46" s="62">
        <f>VLOOKUP(A46,三因子模型筛选后!A45:B379,2,FALSE)</f>
        <v>2194</v>
      </c>
      <c r="C46" s="53" t="s">
        <v>165</v>
      </c>
      <c r="D46" s="55">
        <v>43851</v>
      </c>
      <c r="E46" s="53">
        <v>-0.0394190475344658</v>
      </c>
      <c r="F46" s="53">
        <v>-0.0861801654100418</v>
      </c>
      <c r="G46" s="53">
        <v>-0.133682236075401</v>
      </c>
      <c r="H46" s="53">
        <v>-0.204637423157692</v>
      </c>
      <c r="I46" s="53">
        <v>-0.154168426990509</v>
      </c>
      <c r="J46" s="53">
        <v>-0.0981214791536331</v>
      </c>
      <c r="K46" s="53">
        <v>-0.0767096355557442</v>
      </c>
      <c r="L46" s="53">
        <v>-0.0272980984300375</v>
      </c>
      <c r="M46" s="53">
        <v>-0.0692822858691216</v>
      </c>
      <c r="N46" s="53">
        <v>-0.07272008061409</v>
      </c>
      <c r="O46" s="53">
        <v>-0.0901746675372124</v>
      </c>
      <c r="P46" s="53">
        <v>-0.088592953979969</v>
      </c>
      <c r="Q46" s="53">
        <v>-0.0873615816235542</v>
      </c>
      <c r="R46" s="53">
        <v>0.0171078257262707</v>
      </c>
      <c r="S46" s="53">
        <v>0.0518747605383396</v>
      </c>
      <c r="T46" s="53">
        <v>-0.00152854179032147</v>
      </c>
      <c r="U46" s="53">
        <v>0.076115757226944</v>
      </c>
      <c r="V46" s="53">
        <v>0.177982077002525</v>
      </c>
      <c r="W46" s="53">
        <v>0.256239086389542</v>
      </c>
      <c r="X46" s="53">
        <v>0.132995471358299</v>
      </c>
      <c r="Y46" s="53">
        <v>-0.0399993360042572</v>
      </c>
      <c r="Z46" s="53">
        <v>-0.0660965219140053</v>
      </c>
      <c r="AA46" s="53">
        <v>-0.0929780900478363</v>
      </c>
      <c r="AB46" s="53">
        <v>-0.193826258182526</v>
      </c>
      <c r="AC46" s="53">
        <v>-0.121823713183403</v>
      </c>
      <c r="AD46" s="53">
        <v>-0.11770424246788</v>
      </c>
      <c r="AE46" s="53">
        <v>-0.0952975377440453</v>
      </c>
      <c r="AF46" s="53">
        <v>-0.0744874775409698</v>
      </c>
      <c r="AG46" s="53">
        <v>-0.0918397381901741</v>
      </c>
      <c r="AH46" s="53">
        <v>-0.0899875983595848</v>
      </c>
      <c r="AI46" s="53">
        <v>-0.107719160616398</v>
      </c>
      <c r="AJ46" s="53">
        <v>-0.102448642253876</v>
      </c>
      <c r="AK46" s="53">
        <v>-0.0973945707082748</v>
      </c>
      <c r="AL46" s="53">
        <v>-0.0353192314505577</v>
      </c>
      <c r="AM46" s="53">
        <v>0.0238822530955076</v>
      </c>
      <c r="AN46" s="53">
        <v>-0.00612195208668709</v>
      </c>
      <c r="AO46" s="53">
        <v>0.0721183121204376</v>
      </c>
      <c r="AP46" s="53">
        <v>0.174200549721718</v>
      </c>
      <c r="AQ46" s="53">
        <v>0.248075485229492</v>
      </c>
      <c r="AR46" s="53">
        <v>0.157892629504204</v>
      </c>
      <c r="AS46" s="53">
        <v>-0.0228424146771431</v>
      </c>
      <c r="AT46" s="53">
        <v>-0.0435063540935516</v>
      </c>
      <c r="AU46" s="53">
        <v>-0.0641268566250801</v>
      </c>
      <c r="AV46" s="53">
        <v>-0.0342338755726814</v>
      </c>
      <c r="AW46" s="53">
        <v>-0.0557674206793308</v>
      </c>
      <c r="AX46" s="53">
        <v>-0.00383994122967124</v>
      </c>
      <c r="AY46" s="53">
        <v>-0.00483480608090758</v>
      </c>
      <c r="AZ46" s="53">
        <v>0.0237666722387075</v>
      </c>
      <c r="BA46" s="53">
        <v>-0.000865248497575521</v>
      </c>
      <c r="BB46" s="53">
        <v>-0.00615519378334284</v>
      </c>
      <c r="BC46" s="53">
        <v>-0.0058782109990716</v>
      </c>
      <c r="BD46" s="53">
        <v>-0.00956701394170523</v>
      </c>
      <c r="BE46" s="53">
        <v>-0.0133897131308913</v>
      </c>
      <c r="BF46" s="53">
        <v>0.0290043540298939</v>
      </c>
      <c r="BG46" s="53">
        <v>0.00456980103626847</v>
      </c>
      <c r="BH46" s="53">
        <v>-0.018829295411706</v>
      </c>
      <c r="BI46" s="53">
        <v>-0.0194252636283636</v>
      </c>
      <c r="BJ46" s="53">
        <v>-0.019641175866127</v>
      </c>
      <c r="BK46" s="53">
        <v>-0.0152591103687882</v>
      </c>
      <c r="BL46" s="53">
        <v>-0.0483198687434196</v>
      </c>
    </row>
    <row r="47" s="53" customFormat="1" spans="1:64">
      <c r="A47" s="54">
        <v>2199</v>
      </c>
      <c r="B47" s="62">
        <f>VLOOKUP(A47,三因子模型筛选后!A46:B380,2,FALSE)</f>
        <v>2199</v>
      </c>
      <c r="C47" s="53" t="s">
        <v>168</v>
      </c>
      <c r="D47" s="55">
        <v>43851</v>
      </c>
      <c r="E47" s="53">
        <v>0.0172331482172012</v>
      </c>
      <c r="F47" s="53">
        <v>0.00259991898201406</v>
      </c>
      <c r="G47" s="53">
        <v>0.0194656252861023</v>
      </c>
      <c r="H47" s="53">
        <v>-0.104208059608936</v>
      </c>
      <c r="I47" s="53">
        <v>-0.0642976760864258</v>
      </c>
      <c r="J47" s="53">
        <v>-0.0876796692609787</v>
      </c>
      <c r="K47" s="53">
        <v>-0.0444977357983589</v>
      </c>
      <c r="L47" s="53">
        <v>-0.0388937592506409</v>
      </c>
      <c r="M47" s="53">
        <v>-0.0566846020519733</v>
      </c>
      <c r="N47" s="53">
        <v>-0.0424431823194027</v>
      </c>
      <c r="O47" s="53">
        <v>-0.000252083322266117</v>
      </c>
      <c r="P47" s="53">
        <v>0.0645328909158707</v>
      </c>
      <c r="Q47" s="53">
        <v>0.100801922380924</v>
      </c>
      <c r="R47" s="53">
        <v>0.137131303548813</v>
      </c>
      <c r="S47" s="53">
        <v>0.200269892811775</v>
      </c>
      <c r="T47" s="53">
        <v>0.16930741071701</v>
      </c>
      <c r="U47" s="53">
        <v>0.154796302318573</v>
      </c>
      <c r="V47" s="53">
        <v>0.222707495093346</v>
      </c>
      <c r="W47" s="53">
        <v>0.344259113073349</v>
      </c>
      <c r="X47" s="53">
        <v>0.271192103624344</v>
      </c>
      <c r="Y47" s="53">
        <v>-0.0136560574173927</v>
      </c>
      <c r="Z47" s="53">
        <v>-0.00418894039466977</v>
      </c>
      <c r="AA47" s="53">
        <v>0.00831424072384834</v>
      </c>
      <c r="AB47" s="53">
        <v>-0.116475015878677</v>
      </c>
      <c r="AC47" s="53">
        <v>-0.0648117512464523</v>
      </c>
      <c r="AD47" s="53">
        <v>-0.0709142163395882</v>
      </c>
      <c r="AE47" s="53">
        <v>-0.0487835220992565</v>
      </c>
      <c r="AF47" s="53">
        <v>-0.0495642684400082</v>
      </c>
      <c r="AG47" s="53">
        <v>-0.0647653117775917</v>
      </c>
      <c r="AH47" s="53">
        <v>-0.0424608774483204</v>
      </c>
      <c r="AI47" s="53">
        <v>-0.0277269780635834</v>
      </c>
      <c r="AJ47" s="53">
        <v>0.0351997390389442</v>
      </c>
      <c r="AK47" s="53">
        <v>0.0415494851768017</v>
      </c>
      <c r="AL47" s="53">
        <v>0.0996172204613686</v>
      </c>
      <c r="AM47" s="53">
        <v>0.202928468585014</v>
      </c>
      <c r="AN47" s="53">
        <v>0.177370756864548</v>
      </c>
      <c r="AO47" s="53">
        <v>0.154868483543396</v>
      </c>
      <c r="AP47" s="53">
        <v>0.190281346440315</v>
      </c>
      <c r="AQ47" s="53">
        <v>0.2951520383358</v>
      </c>
      <c r="AR47" s="53">
        <v>0.248572155833244</v>
      </c>
      <c r="AS47" s="53">
        <v>0.0311238076537848</v>
      </c>
      <c r="AT47" s="53">
        <v>0.00702346069738269</v>
      </c>
      <c r="AU47" s="53">
        <v>0.0113859865814447</v>
      </c>
      <c r="AV47" s="53">
        <v>0.012501553632319</v>
      </c>
      <c r="AW47" s="53">
        <v>0.000748674967326224</v>
      </c>
      <c r="AX47" s="53">
        <v>-0.0165308509021997</v>
      </c>
      <c r="AY47" s="53">
        <v>0.0045203878544271</v>
      </c>
      <c r="AZ47" s="53">
        <v>0.0109051112085581</v>
      </c>
      <c r="BA47" s="53">
        <v>0.00831531174480915</v>
      </c>
      <c r="BB47" s="53">
        <v>0.000252297468250617</v>
      </c>
      <c r="BC47" s="53">
        <v>0.0277094952762127</v>
      </c>
      <c r="BD47" s="53">
        <v>0.0295677520334721</v>
      </c>
      <c r="BE47" s="53">
        <v>0.0594870410859585</v>
      </c>
      <c r="BF47" s="53">
        <v>0.0377486832439899</v>
      </c>
      <c r="BG47" s="53">
        <v>-0.002423977246508</v>
      </c>
      <c r="BH47" s="53">
        <v>-0.00782874599099159</v>
      </c>
      <c r="BI47" s="53">
        <v>0.000162415410159156</v>
      </c>
      <c r="BJ47" s="53">
        <v>0.0326607562601566</v>
      </c>
      <c r="BK47" s="53">
        <v>0.0493416488170624</v>
      </c>
      <c r="BL47" s="53">
        <v>0.0228545367717743</v>
      </c>
    </row>
    <row r="48" s="53" customFormat="1" spans="1:64">
      <c r="A48" s="54">
        <v>2214</v>
      </c>
      <c r="B48" s="62">
        <f>VLOOKUP(A48,三因子模型筛选后!A47:B381,2,FALSE)</f>
        <v>2214</v>
      </c>
      <c r="C48" s="53" t="s">
        <v>171</v>
      </c>
      <c r="D48" s="55">
        <v>43851</v>
      </c>
      <c r="E48" s="53">
        <v>0.0909927934408188</v>
      </c>
      <c r="F48" s="53">
        <v>0.172686398029327</v>
      </c>
      <c r="G48" s="53">
        <v>0.415162086486816</v>
      </c>
      <c r="H48" s="53">
        <v>0.486270606517792</v>
      </c>
      <c r="I48" s="53">
        <v>0.560024619102478</v>
      </c>
      <c r="J48" s="53">
        <v>0.648478806018829</v>
      </c>
      <c r="K48" s="53">
        <v>0.709511995315552</v>
      </c>
      <c r="L48" s="53">
        <v>0.639172852039337</v>
      </c>
      <c r="M48" s="53">
        <v>0.663083136081696</v>
      </c>
      <c r="N48" s="53">
        <v>0.608051180839539</v>
      </c>
      <c r="O48" s="53">
        <v>0.73769336938858</v>
      </c>
      <c r="P48" s="53">
        <v>0.687519490718842</v>
      </c>
      <c r="Q48" s="53">
        <v>0.720817565917969</v>
      </c>
      <c r="R48" s="53">
        <v>0.76326459646225</v>
      </c>
      <c r="S48" s="53">
        <v>0.710062205791473</v>
      </c>
      <c r="T48" s="53">
        <v>0.572494626045227</v>
      </c>
      <c r="U48" s="53">
        <v>0.595792055130005</v>
      </c>
      <c r="V48" s="53">
        <v>0.688341975212097</v>
      </c>
      <c r="W48" s="53">
        <v>0.79953145980835</v>
      </c>
      <c r="X48" s="53">
        <v>0.912692904472351</v>
      </c>
      <c r="Y48" s="53">
        <v>0.053040686994791</v>
      </c>
      <c r="Z48" s="53">
        <v>0.14800338447094</v>
      </c>
      <c r="AA48" s="53">
        <v>0.362302750349045</v>
      </c>
      <c r="AB48" s="53">
        <v>0.423634111881256</v>
      </c>
      <c r="AC48" s="53">
        <v>0.507318258285522</v>
      </c>
      <c r="AD48" s="53">
        <v>0.580511271953583</v>
      </c>
      <c r="AE48" s="53">
        <v>0.64383465051651</v>
      </c>
      <c r="AF48" s="53">
        <v>0.573750972747803</v>
      </c>
      <c r="AG48" s="53">
        <v>0.60228830575943</v>
      </c>
      <c r="AH48" s="53">
        <v>0.565245151519775</v>
      </c>
      <c r="AI48" s="53">
        <v>0.67416787147522</v>
      </c>
      <c r="AJ48" s="53">
        <v>0.605988323688507</v>
      </c>
      <c r="AK48" s="53">
        <v>0.62224817276001</v>
      </c>
      <c r="AL48" s="53">
        <v>0.680327534675598</v>
      </c>
      <c r="AM48" s="53">
        <v>0.643068373203278</v>
      </c>
      <c r="AN48" s="53">
        <v>0.519821226596832</v>
      </c>
      <c r="AO48" s="53">
        <v>0.5409215092659</v>
      </c>
      <c r="AP48" s="53">
        <v>0.611641883850098</v>
      </c>
      <c r="AQ48" s="53">
        <v>0.714778363704681</v>
      </c>
      <c r="AR48" s="53">
        <v>0.832684397697449</v>
      </c>
      <c r="AS48" s="53">
        <v>0.128449380397797</v>
      </c>
      <c r="AT48" s="53">
        <v>0.115180283784866</v>
      </c>
      <c r="AU48" s="53">
        <v>0.14335660636425</v>
      </c>
      <c r="AV48" s="53">
        <v>0.153133749961853</v>
      </c>
      <c r="AW48" s="53">
        <v>0.143203616142273</v>
      </c>
      <c r="AX48" s="53">
        <v>0.158464789390564</v>
      </c>
      <c r="AY48" s="53">
        <v>0.15617461502552</v>
      </c>
      <c r="AZ48" s="53">
        <v>0.155919134616852</v>
      </c>
      <c r="BA48" s="53">
        <v>0.151292070746422</v>
      </c>
      <c r="BB48" s="53">
        <v>0.133303269743919</v>
      </c>
      <c r="BC48" s="53">
        <v>0.154022768139839</v>
      </c>
      <c r="BD48" s="53">
        <v>0.172028437256813</v>
      </c>
      <c r="BE48" s="53">
        <v>0.189066663384438</v>
      </c>
      <c r="BF48" s="53">
        <v>0.173434361815453</v>
      </c>
      <c r="BG48" s="53">
        <v>0.157491117715836</v>
      </c>
      <c r="BH48" s="53">
        <v>0.143170684576035</v>
      </c>
      <c r="BI48" s="53">
        <v>0.145367860794067</v>
      </c>
      <c r="BJ48" s="53">
        <v>0.167197331786156</v>
      </c>
      <c r="BK48" s="53">
        <v>0.175250366330147</v>
      </c>
      <c r="BL48" s="53">
        <v>0.17050576210022</v>
      </c>
    </row>
    <row r="49" s="53" customFormat="1" spans="1:64">
      <c r="A49" s="54">
        <v>2217</v>
      </c>
      <c r="B49" s="62">
        <f>VLOOKUP(A49,三因子模型筛选后!A48:B382,2,FALSE)</f>
        <v>2217</v>
      </c>
      <c r="C49" s="53" t="s">
        <v>174</v>
      </c>
      <c r="D49" s="55">
        <v>43851</v>
      </c>
      <c r="E49" s="53">
        <v>0.0349972546100616</v>
      </c>
      <c r="F49" s="53">
        <v>0.043960876762867</v>
      </c>
      <c r="G49" s="53">
        <v>0.152577057480812</v>
      </c>
      <c r="H49" s="53">
        <v>0.0687702596187592</v>
      </c>
      <c r="I49" s="53">
        <v>0.0445366762578487</v>
      </c>
      <c r="J49" s="53">
        <v>0.0306280851364136</v>
      </c>
      <c r="K49" s="53">
        <v>0.0504399500787258</v>
      </c>
      <c r="L49" s="53">
        <v>0.0802756920456886</v>
      </c>
      <c r="M49" s="53">
        <v>0.0671915411949158</v>
      </c>
      <c r="N49" s="53">
        <v>0.0542691312730312</v>
      </c>
      <c r="O49" s="53">
        <v>0.0649198889732361</v>
      </c>
      <c r="P49" s="53">
        <v>0.0828620716929436</v>
      </c>
      <c r="Q49" s="53">
        <v>0.148922264575958</v>
      </c>
      <c r="R49" s="53">
        <v>0.223269447684288</v>
      </c>
      <c r="S49" s="53">
        <v>0.24200277030468</v>
      </c>
      <c r="T49" s="53">
        <v>0.184415966272354</v>
      </c>
      <c r="U49" s="53">
        <v>0.200072214007378</v>
      </c>
      <c r="V49" s="53">
        <v>0.240409433841705</v>
      </c>
      <c r="W49" s="53">
        <v>0.317872643470764</v>
      </c>
      <c r="X49" s="53">
        <v>0.267060458660126</v>
      </c>
      <c r="Y49" s="53">
        <v>0.038199782371521</v>
      </c>
      <c r="Z49" s="53">
        <v>0.0377292521297932</v>
      </c>
      <c r="AA49" s="53">
        <v>0.0591388754546642</v>
      </c>
      <c r="AB49" s="53">
        <v>-0.0230411607772112</v>
      </c>
      <c r="AC49" s="53">
        <v>-0.0306930504739285</v>
      </c>
      <c r="AD49" s="53">
        <v>-0.0383262299001217</v>
      </c>
      <c r="AE49" s="53">
        <v>-0.0141188027337193</v>
      </c>
      <c r="AF49" s="53">
        <v>-0.00940968375653028</v>
      </c>
      <c r="AG49" s="53">
        <v>-0.0145492982119322</v>
      </c>
      <c r="AH49" s="53">
        <v>-0.0214233752340078</v>
      </c>
      <c r="AI49" s="53">
        <v>-0.0363118015229702</v>
      </c>
      <c r="AJ49" s="53">
        <v>-0.0108142290264368</v>
      </c>
      <c r="AK49" s="53">
        <v>0.0470444671809673</v>
      </c>
      <c r="AL49" s="53">
        <v>0.112136796116829</v>
      </c>
      <c r="AM49" s="53">
        <v>0.147878050804138</v>
      </c>
      <c r="AN49" s="53">
        <v>0.117090255022049</v>
      </c>
      <c r="AO49" s="53">
        <v>0.131522119045258</v>
      </c>
      <c r="AP49" s="53">
        <v>0.15795049071312</v>
      </c>
      <c r="AQ49" s="53">
        <v>0.224576815962791</v>
      </c>
      <c r="AR49" s="53">
        <v>0.210849538445473</v>
      </c>
      <c r="AS49" s="53">
        <v>0.00745103834196925</v>
      </c>
      <c r="AT49" s="53">
        <v>0.0168851874768734</v>
      </c>
      <c r="AU49" s="53">
        <v>0.104091741144657</v>
      </c>
      <c r="AV49" s="53">
        <v>0.102464981377125</v>
      </c>
      <c r="AW49" s="53">
        <v>0.0858832895755768</v>
      </c>
      <c r="AX49" s="53">
        <v>0.0796078741550446</v>
      </c>
      <c r="AY49" s="53">
        <v>0.0752123221755028</v>
      </c>
      <c r="AZ49" s="53">
        <v>0.100338943302631</v>
      </c>
      <c r="BA49" s="53">
        <v>0.0923944041132927</v>
      </c>
      <c r="BB49" s="53">
        <v>0.0863460749387741</v>
      </c>
      <c r="BC49" s="53">
        <v>0.111885257065296</v>
      </c>
      <c r="BD49" s="53">
        <v>0.104329861700535</v>
      </c>
      <c r="BE49" s="53">
        <v>0.112531363964081</v>
      </c>
      <c r="BF49" s="53">
        <v>0.121786221861839</v>
      </c>
      <c r="BG49" s="53">
        <v>0.104778274893761</v>
      </c>
      <c r="BH49" s="53">
        <v>0.0779792666435242</v>
      </c>
      <c r="BI49" s="53">
        <v>0.0792036578059196</v>
      </c>
      <c r="BJ49" s="53">
        <v>0.0931125059723854</v>
      </c>
      <c r="BK49" s="53">
        <v>0.103949397802353</v>
      </c>
      <c r="BL49" s="53">
        <v>0.0668644681572914</v>
      </c>
    </row>
    <row r="50" s="53" customFormat="1" spans="1:64">
      <c r="A50" s="54">
        <v>2222</v>
      </c>
      <c r="B50" s="62">
        <f>VLOOKUP(A50,三因子模型筛选后!A49:B383,2,FALSE)</f>
        <v>2222</v>
      </c>
      <c r="C50" s="53" t="s">
        <v>177</v>
      </c>
      <c r="D50" s="55">
        <v>43851</v>
      </c>
      <c r="E50" s="53">
        <v>0.000684106722474098</v>
      </c>
      <c r="F50" s="53">
        <v>-0.0160319283604622</v>
      </c>
      <c r="G50" s="53">
        <v>-0.0242080166935921</v>
      </c>
      <c r="H50" s="53">
        <v>-0.0773104205727577</v>
      </c>
      <c r="I50" s="53">
        <v>-0.0748580321669579</v>
      </c>
      <c r="J50" s="53">
        <v>-0.0687956511974335</v>
      </c>
      <c r="K50" s="53">
        <v>-0.0793576240539551</v>
      </c>
      <c r="L50" s="53">
        <v>-0.0211528055369854</v>
      </c>
      <c r="M50" s="53">
        <v>-0.0406003333628178</v>
      </c>
      <c r="N50" s="53">
        <v>-0.0119552984833717</v>
      </c>
      <c r="O50" s="53">
        <v>0.0159379374235868</v>
      </c>
      <c r="P50" s="53">
        <v>0.0196889154613018</v>
      </c>
      <c r="Q50" s="53">
        <v>0.0339256897568703</v>
      </c>
      <c r="R50" s="53">
        <v>0.0658318698406219</v>
      </c>
      <c r="S50" s="53">
        <v>0.0354255698621273</v>
      </c>
      <c r="T50" s="53">
        <v>-0.00647803675383329</v>
      </c>
      <c r="U50" s="53">
        <v>0.0227778721600771</v>
      </c>
      <c r="V50" s="53">
        <v>0.0904808193445206</v>
      </c>
      <c r="W50" s="53">
        <v>0.0871403813362122</v>
      </c>
      <c r="X50" s="53">
        <v>0.058389887213707</v>
      </c>
      <c r="Y50" s="53">
        <v>0.0190902687609196</v>
      </c>
      <c r="Z50" s="53">
        <v>0.00429779756814241</v>
      </c>
      <c r="AA50" s="53">
        <v>0.00013704551383853</v>
      </c>
      <c r="AB50" s="53">
        <v>-0.0617652721703053</v>
      </c>
      <c r="AC50" s="53">
        <v>-0.0602067671716213</v>
      </c>
      <c r="AD50" s="53">
        <v>-0.0533116310834885</v>
      </c>
      <c r="AE50" s="53">
        <v>-0.0324625484645367</v>
      </c>
      <c r="AF50" s="53">
        <v>-0.0394552871584892</v>
      </c>
      <c r="AG50" s="53">
        <v>-0.0510516166687012</v>
      </c>
      <c r="AH50" s="53">
        <v>-0.0232226215302944</v>
      </c>
      <c r="AI50" s="53">
        <v>-0.00843620020896196</v>
      </c>
      <c r="AJ50" s="53">
        <v>-0.00899308919906616</v>
      </c>
      <c r="AK50" s="53">
        <v>-0.00645484495908022</v>
      </c>
      <c r="AL50" s="53">
        <v>0.0358139984309673</v>
      </c>
      <c r="AM50" s="53">
        <v>0.01143694575876</v>
      </c>
      <c r="AN50" s="53">
        <v>-0.00122737872879952</v>
      </c>
      <c r="AO50" s="53">
        <v>0.0366092063486576</v>
      </c>
      <c r="AP50" s="53">
        <v>0.0785349458456039</v>
      </c>
      <c r="AQ50" s="53">
        <v>0.06590685993433</v>
      </c>
      <c r="AR50" s="53">
        <v>0.0472426190972328</v>
      </c>
      <c r="AS50" s="53">
        <v>-0.00230284407734871</v>
      </c>
      <c r="AT50" s="53">
        <v>-0.00422640843316913</v>
      </c>
      <c r="AU50" s="53">
        <v>-0.00824174471199512</v>
      </c>
      <c r="AV50" s="53">
        <v>0.000558170140720904</v>
      </c>
      <c r="AW50" s="53">
        <v>0.00145204889122397</v>
      </c>
      <c r="AX50" s="53">
        <v>0.000619296624790877</v>
      </c>
      <c r="AY50" s="53">
        <v>-0.0307917594909668</v>
      </c>
      <c r="AZ50" s="53">
        <v>0.0344057977199554</v>
      </c>
      <c r="BA50" s="53">
        <v>0.0265546031296253</v>
      </c>
      <c r="BB50" s="53">
        <v>0.0273706410080194</v>
      </c>
      <c r="BC50" s="53">
        <v>0.040477454662323</v>
      </c>
      <c r="BD50" s="53">
        <v>0.0447853244841099</v>
      </c>
      <c r="BE50" s="53">
        <v>0.0564838498830795</v>
      </c>
      <c r="BF50" s="53">
        <v>0.0461211912333965</v>
      </c>
      <c r="BG50" s="53">
        <v>0.0400919429957867</v>
      </c>
      <c r="BH50" s="53">
        <v>0.0108526600524783</v>
      </c>
      <c r="BI50" s="53">
        <v>0.00227198377251625</v>
      </c>
      <c r="BJ50" s="53">
        <v>0.0280491877347231</v>
      </c>
      <c r="BK50" s="53">
        <v>0.0373368375003338</v>
      </c>
      <c r="BL50" s="53">
        <v>0.0272505879402161</v>
      </c>
    </row>
    <row r="51" s="53" customFormat="1" spans="1:64">
      <c r="A51" s="54">
        <v>2231</v>
      </c>
      <c r="B51" s="62">
        <f>VLOOKUP(A51,三因子模型筛选后!A50:B384,2,FALSE)</f>
        <v>2231</v>
      </c>
      <c r="C51" s="53" t="s">
        <v>180</v>
      </c>
      <c r="D51" s="55">
        <v>43851</v>
      </c>
      <c r="E51" s="53">
        <v>0.0369831696152687</v>
      </c>
      <c r="F51" s="53">
        <v>0.0789472162723541</v>
      </c>
      <c r="G51" s="53">
        <v>0.0856326818466187</v>
      </c>
      <c r="H51" s="53">
        <v>0.00931158568710089</v>
      </c>
      <c r="I51" s="53">
        <v>0.0035584734287113</v>
      </c>
      <c r="J51" s="53">
        <v>-0.0100773787125945</v>
      </c>
      <c r="K51" s="53">
        <v>0.0252119041979313</v>
      </c>
      <c r="L51" s="53">
        <v>0.0283578243106604</v>
      </c>
      <c r="M51" s="53">
        <v>0.00722766574472189</v>
      </c>
      <c r="N51" s="53">
        <v>0.0125287240371108</v>
      </c>
      <c r="O51" s="53">
        <v>0.003580616787076</v>
      </c>
      <c r="P51" s="53">
        <v>0.00713563431054354</v>
      </c>
      <c r="Q51" s="53">
        <v>0.0195628609508276</v>
      </c>
      <c r="R51" s="53">
        <v>0.0553679130971432</v>
      </c>
      <c r="S51" s="53">
        <v>0.039012610912323</v>
      </c>
      <c r="T51" s="53">
        <v>0.0175239071249962</v>
      </c>
      <c r="U51" s="53">
        <v>0.0282235946506262</v>
      </c>
      <c r="V51" s="53">
        <v>0.132437333464622</v>
      </c>
      <c r="W51" s="53">
        <v>0.194262787699699</v>
      </c>
      <c r="X51" s="53">
        <v>0.126609921455383</v>
      </c>
      <c r="Y51" s="53">
        <v>0.0391778908669949</v>
      </c>
      <c r="Z51" s="53">
        <v>0.0820083394646645</v>
      </c>
      <c r="AA51" s="53">
        <v>0.0929366424679756</v>
      </c>
      <c r="AB51" s="53">
        <v>0.020323546603322</v>
      </c>
      <c r="AC51" s="53">
        <v>0.0184339880943298</v>
      </c>
      <c r="AD51" s="53">
        <v>0.00624823523685336</v>
      </c>
      <c r="AE51" s="53">
        <v>0.0400583036243916</v>
      </c>
      <c r="AF51" s="53">
        <v>0.0399124398827553</v>
      </c>
      <c r="AG51" s="53">
        <v>0.0265308413654566</v>
      </c>
      <c r="AH51" s="53">
        <v>0.0314143411815166</v>
      </c>
      <c r="AI51" s="53">
        <v>0.0202887691557407</v>
      </c>
      <c r="AJ51" s="53">
        <v>0.016138419508934</v>
      </c>
      <c r="AK51" s="53">
        <v>0.0221110843122005</v>
      </c>
      <c r="AL51" s="53">
        <v>0.0547373816370964</v>
      </c>
      <c r="AM51" s="53">
        <v>0.0593669265508652</v>
      </c>
      <c r="AN51" s="53">
        <v>0.0425589568912983</v>
      </c>
      <c r="AO51" s="53">
        <v>0.0629972890019417</v>
      </c>
      <c r="AP51" s="53">
        <v>0.169666111469269</v>
      </c>
      <c r="AQ51" s="53">
        <v>0.223587915301323</v>
      </c>
      <c r="AR51" s="53">
        <v>0.168284714221954</v>
      </c>
      <c r="AS51" s="53">
        <v>0.00151688302867115</v>
      </c>
      <c r="AT51" s="53">
        <v>0.000650477421004325</v>
      </c>
      <c r="AU51" s="53">
        <v>-0.00359235913492739</v>
      </c>
      <c r="AV51" s="53">
        <v>-0.00730035966262221</v>
      </c>
      <c r="AW51" s="53">
        <v>-0.0111639136448503</v>
      </c>
      <c r="AX51" s="53">
        <v>-0.0126140117645264</v>
      </c>
      <c r="AY51" s="53">
        <v>-0.0111347967758775</v>
      </c>
      <c r="AZ51" s="53">
        <v>-0.00784301105886698</v>
      </c>
      <c r="BA51" s="53">
        <v>-0.0155915729701519</v>
      </c>
      <c r="BB51" s="53">
        <v>-0.0151740144938231</v>
      </c>
      <c r="BC51" s="53">
        <v>-0.0129965506494045</v>
      </c>
      <c r="BD51" s="53">
        <v>-0.00529118394479156</v>
      </c>
      <c r="BE51" s="53">
        <v>0.00116337893996388</v>
      </c>
      <c r="BF51" s="53">
        <v>0.00434213457629085</v>
      </c>
      <c r="BG51" s="53">
        <v>-0.0166427120566368</v>
      </c>
      <c r="BH51" s="53">
        <v>-0.0213234480470419</v>
      </c>
      <c r="BI51" s="53">
        <v>-0.0310620944947004</v>
      </c>
      <c r="BJ51" s="53">
        <v>-0.0335171781480312</v>
      </c>
      <c r="BK51" s="53">
        <v>-0.0256135370582342</v>
      </c>
      <c r="BL51" s="53">
        <v>-0.037963192909956</v>
      </c>
    </row>
    <row r="52" s="53" customFormat="1" spans="1:64">
      <c r="A52" s="54">
        <v>2236</v>
      </c>
      <c r="B52" s="62">
        <f>VLOOKUP(A52,三因子模型筛选后!A51:B385,2,FALSE)</f>
        <v>2236</v>
      </c>
      <c r="C52" s="53" t="s">
        <v>183</v>
      </c>
      <c r="D52" s="55">
        <v>43851</v>
      </c>
      <c r="E52" s="53">
        <v>0.03482810780406</v>
      </c>
      <c r="F52" s="53">
        <v>0.00332802603952587</v>
      </c>
      <c r="G52" s="53">
        <v>0.0115888295695186</v>
      </c>
      <c r="H52" s="53">
        <v>0.0356774218380451</v>
      </c>
      <c r="I52" s="53">
        <v>0.0385849140584469</v>
      </c>
      <c r="J52" s="53">
        <v>0.0306940954178572</v>
      </c>
      <c r="K52" s="53">
        <v>0.0350208878517151</v>
      </c>
      <c r="L52" s="53">
        <v>0.0235776919871569</v>
      </c>
      <c r="M52" s="53">
        <v>-0.0292168483138084</v>
      </c>
      <c r="N52" s="53">
        <v>-0.0492453910410404</v>
      </c>
      <c r="O52" s="53">
        <v>-0.0313470177352428</v>
      </c>
      <c r="P52" s="53">
        <v>-0.0435064695775509</v>
      </c>
      <c r="Q52" s="53">
        <v>0.0159366745501757</v>
      </c>
      <c r="R52" s="53">
        <v>0.0112241124734282</v>
      </c>
      <c r="S52" s="53">
        <v>0.0391349904239178</v>
      </c>
      <c r="T52" s="53">
        <v>-0.0175154395401478</v>
      </c>
      <c r="U52" s="53">
        <v>0.0021992577239871</v>
      </c>
      <c r="V52" s="53">
        <v>0.0550606399774551</v>
      </c>
      <c r="W52" s="53">
        <v>0.042257584631443</v>
      </c>
      <c r="X52" s="53">
        <v>0.00464690290391445</v>
      </c>
      <c r="Y52" s="53">
        <v>0.00813443493098021</v>
      </c>
      <c r="Z52" s="53">
        <v>-0.00337944668717682</v>
      </c>
      <c r="AA52" s="53">
        <v>0.0231726840138435</v>
      </c>
      <c r="AB52" s="53">
        <v>0.0422005765140057</v>
      </c>
      <c r="AC52" s="53">
        <v>0.0403479151427746</v>
      </c>
      <c r="AD52" s="53">
        <v>0.0268511008471251</v>
      </c>
      <c r="AE52" s="53">
        <v>0.0412229299545288</v>
      </c>
      <c r="AF52" s="53">
        <v>0.0323924235999584</v>
      </c>
      <c r="AG52" s="53">
        <v>-0.0016076936153695</v>
      </c>
      <c r="AH52" s="53">
        <v>0.00621496513485909</v>
      </c>
      <c r="AI52" s="53">
        <v>-0.00600907299667597</v>
      </c>
      <c r="AJ52" s="53">
        <v>-0.024547390639782</v>
      </c>
      <c r="AK52" s="53">
        <v>-0.0168649144470692</v>
      </c>
      <c r="AL52" s="53">
        <v>-0.0115044796839356</v>
      </c>
      <c r="AM52" s="53">
        <v>0.011062384583056</v>
      </c>
      <c r="AN52" s="53">
        <v>-0.0223299004137516</v>
      </c>
      <c r="AO52" s="53">
        <v>0.0107651548460126</v>
      </c>
      <c r="AP52" s="53">
        <v>0.0292541962116957</v>
      </c>
      <c r="AQ52" s="53">
        <v>0.0137558244168758</v>
      </c>
      <c r="AR52" s="53">
        <v>-0.0150970816612244</v>
      </c>
      <c r="AS52" s="53">
        <v>0.0311082415282726</v>
      </c>
      <c r="AT52" s="53">
        <v>0.0111220423132181</v>
      </c>
      <c r="AU52" s="53">
        <v>-0.00716928532347083</v>
      </c>
      <c r="AV52" s="53">
        <v>-0.00210858602076769</v>
      </c>
      <c r="AW52" s="53">
        <v>0.00265156663954258</v>
      </c>
      <c r="AX52" s="53">
        <v>0.00825756415724754</v>
      </c>
      <c r="AY52" s="53">
        <v>-0.00178747298195958</v>
      </c>
      <c r="AZ52" s="53">
        <v>-0.00440016109496355</v>
      </c>
      <c r="BA52" s="53">
        <v>-0.0231945849955082</v>
      </c>
      <c r="BB52" s="53">
        <v>-0.0510457865893841</v>
      </c>
      <c r="BC52" s="53">
        <v>-0.020923376083374</v>
      </c>
      <c r="BD52" s="53">
        <v>-0.0145445065572858</v>
      </c>
      <c r="BE52" s="53">
        <v>0.0372161604464054</v>
      </c>
      <c r="BF52" s="53">
        <v>0.0271431617438793</v>
      </c>
      <c r="BG52" s="53">
        <v>0.0324871763586998</v>
      </c>
      <c r="BH52" s="53">
        <v>0.00922902952879667</v>
      </c>
      <c r="BI52" s="53">
        <v>-0.00415132660418749</v>
      </c>
      <c r="BJ52" s="53">
        <v>0.03022101521492</v>
      </c>
      <c r="BK52" s="53">
        <v>0.0329163298010826</v>
      </c>
      <c r="BL52" s="53">
        <v>0.0241585541516542</v>
      </c>
    </row>
    <row r="53" s="53" customFormat="1" spans="1:64">
      <c r="A53" s="54">
        <v>2241</v>
      </c>
      <c r="B53" s="62">
        <f>VLOOKUP(A53,三因子模型筛选后!A52:B386,2,FALSE)</f>
        <v>2241</v>
      </c>
      <c r="C53" s="53" t="s">
        <v>186</v>
      </c>
      <c r="D53" s="55">
        <v>43851</v>
      </c>
      <c r="E53" s="53">
        <v>0.0974888354539871</v>
      </c>
      <c r="F53" s="53">
        <v>0.0949404537677765</v>
      </c>
      <c r="G53" s="53">
        <v>0.135774776339531</v>
      </c>
      <c r="H53" s="53">
        <v>0.149346873164177</v>
      </c>
      <c r="I53" s="53">
        <v>0.112795598804951</v>
      </c>
      <c r="J53" s="53">
        <v>0.0746225044131279</v>
      </c>
      <c r="K53" s="53">
        <v>0.0564705915749073</v>
      </c>
      <c r="L53" s="53">
        <v>0.0498160868883133</v>
      </c>
      <c r="M53" s="53">
        <v>0.131122708320618</v>
      </c>
      <c r="N53" s="53">
        <v>0.100139483809471</v>
      </c>
      <c r="O53" s="53">
        <v>0.0836483985185623</v>
      </c>
      <c r="P53" s="53">
        <v>0.073015958070755</v>
      </c>
      <c r="Q53" s="53">
        <v>0.0589193031191826</v>
      </c>
      <c r="R53" s="53">
        <v>0.0340352468192577</v>
      </c>
      <c r="S53" s="53">
        <v>-0.00780736608430743</v>
      </c>
      <c r="T53" s="53">
        <v>-0.0215205792337656</v>
      </c>
      <c r="U53" s="53">
        <v>-0.0189392641186714</v>
      </c>
      <c r="V53" s="53">
        <v>-0.00780692044645548</v>
      </c>
      <c r="W53" s="53">
        <v>0.035351138561964</v>
      </c>
      <c r="X53" s="53">
        <v>-0.0262169390916824</v>
      </c>
      <c r="Y53" s="53">
        <v>0.0651349574327469</v>
      </c>
      <c r="Z53" s="53">
        <v>0.0851997956633568</v>
      </c>
      <c r="AA53" s="53">
        <v>0.119791224598885</v>
      </c>
      <c r="AB53" s="53">
        <v>0.117983303964138</v>
      </c>
      <c r="AC53" s="53">
        <v>0.0669905096292496</v>
      </c>
      <c r="AD53" s="53">
        <v>0.0322911106050014</v>
      </c>
      <c r="AE53" s="53">
        <v>0.000794403371401131</v>
      </c>
      <c r="AF53" s="53">
        <v>-0.0288269948214293</v>
      </c>
      <c r="AG53" s="53">
        <v>0.0493038780987263</v>
      </c>
      <c r="AH53" s="53">
        <v>0.0487429015338421</v>
      </c>
      <c r="AI53" s="53">
        <v>0.0410891063511372</v>
      </c>
      <c r="AJ53" s="53">
        <v>0.0297658201307058</v>
      </c>
      <c r="AK53" s="53">
        <v>0.0150103224441409</v>
      </c>
      <c r="AL53" s="53">
        <v>-0.0045992755331099</v>
      </c>
      <c r="AM53" s="53">
        <v>0.00258594751358032</v>
      </c>
      <c r="AN53" s="53">
        <v>-0.00308184465393424</v>
      </c>
      <c r="AO53" s="53">
        <v>0.0199683047831059</v>
      </c>
      <c r="AP53" s="53">
        <v>0.0457926094532013</v>
      </c>
      <c r="AQ53" s="53">
        <v>0.0989655405282974</v>
      </c>
      <c r="AR53" s="53">
        <v>0.0249946527183056</v>
      </c>
      <c r="AS53" s="53">
        <v>0.0521486178040504</v>
      </c>
      <c r="AT53" s="53">
        <v>0.0295353978872299</v>
      </c>
      <c r="AU53" s="53">
        <v>0.0357782952487469</v>
      </c>
      <c r="AV53" s="53">
        <v>0.0511583015322685</v>
      </c>
      <c r="AW53" s="53">
        <v>0.0655998289585114</v>
      </c>
      <c r="AX53" s="53">
        <v>0.0621261335909367</v>
      </c>
      <c r="AY53" s="53">
        <v>0.0754709243774414</v>
      </c>
      <c r="AZ53" s="53">
        <v>0.0984378233551979</v>
      </c>
      <c r="BA53" s="53">
        <v>0.101613573729992</v>
      </c>
      <c r="BB53" s="53">
        <v>0.0711913257837296</v>
      </c>
      <c r="BC53" s="53">
        <v>0.0623540319502354</v>
      </c>
      <c r="BD53" s="53">
        <v>0.0630448758602142</v>
      </c>
      <c r="BE53" s="53">
        <v>0.063703715801239</v>
      </c>
      <c r="BF53" s="53">
        <v>0.0584292598068714</v>
      </c>
      <c r="BG53" s="53">
        <v>0.00940142665058374</v>
      </c>
      <c r="BH53" s="53">
        <v>0.00135600450448692</v>
      </c>
      <c r="BI53" s="53">
        <v>-0.0191128309816122</v>
      </c>
      <c r="BJ53" s="53">
        <v>-0.033804789185524</v>
      </c>
      <c r="BK53" s="53">
        <v>-0.0438196621835232</v>
      </c>
      <c r="BL53" s="53">
        <v>-0.0314168520271778</v>
      </c>
    </row>
    <row r="54" s="53" customFormat="1" spans="1:64">
      <c r="A54" s="54">
        <v>2273</v>
      </c>
      <c r="B54" s="62">
        <f>VLOOKUP(A54,三因子模型筛选后!A53:B387,2,FALSE)</f>
        <v>2273</v>
      </c>
      <c r="C54" s="53" t="s">
        <v>189</v>
      </c>
      <c r="D54" s="55">
        <v>43851</v>
      </c>
      <c r="E54" s="53">
        <v>0.078353576362133</v>
      </c>
      <c r="F54" s="53">
        <v>0.0138060385361314</v>
      </c>
      <c r="G54" s="53">
        <v>0.0591949000954628</v>
      </c>
      <c r="H54" s="53">
        <v>0.00280884467065334</v>
      </c>
      <c r="I54" s="53">
        <v>-0.0295373648405075</v>
      </c>
      <c r="J54" s="53">
        <v>-0.0413604639470577</v>
      </c>
      <c r="K54" s="53">
        <v>-0.00460107903927565</v>
      </c>
      <c r="L54" s="53">
        <v>-0.0188236199319363</v>
      </c>
      <c r="M54" s="53">
        <v>-0.0299405492842197</v>
      </c>
      <c r="N54" s="53">
        <v>-0.0669800266623497</v>
      </c>
      <c r="O54" s="53">
        <v>-0.039526030421257</v>
      </c>
      <c r="P54" s="53">
        <v>0.00651491433382034</v>
      </c>
      <c r="Q54" s="53">
        <v>-0.0118196252733469</v>
      </c>
      <c r="R54" s="53">
        <v>0.0504331216216087</v>
      </c>
      <c r="S54" s="53">
        <v>0.00236642174422741</v>
      </c>
      <c r="T54" s="53">
        <v>-0.080332063138485</v>
      </c>
      <c r="U54" s="53">
        <v>-0.0817841291427612</v>
      </c>
      <c r="V54" s="53">
        <v>-0.0382788516581059</v>
      </c>
      <c r="W54" s="53">
        <v>0.0138103934004903</v>
      </c>
      <c r="X54" s="53">
        <v>-0.0270536430180073</v>
      </c>
      <c r="Y54" s="53">
        <v>0.0399159826338291</v>
      </c>
      <c r="Z54" s="53">
        <v>0.00990690756589174</v>
      </c>
      <c r="AA54" s="53">
        <v>0.0433524921536446</v>
      </c>
      <c r="AB54" s="53">
        <v>-0.0374943464994431</v>
      </c>
      <c r="AC54" s="53">
        <v>-0.047017328441143</v>
      </c>
      <c r="AD54" s="53">
        <v>-0.0693744868040085</v>
      </c>
      <c r="AE54" s="53">
        <v>-0.0428496822714806</v>
      </c>
      <c r="AF54" s="53">
        <v>-0.0699593499302864</v>
      </c>
      <c r="AG54" s="53">
        <v>-0.0493693687021732</v>
      </c>
      <c r="AH54" s="53">
        <v>-0.0549596361815929</v>
      </c>
      <c r="AI54" s="53">
        <v>-0.0479074195027351</v>
      </c>
      <c r="AJ54" s="53">
        <v>0.00292360270395875</v>
      </c>
      <c r="AK54" s="53">
        <v>-0.0197332911193371</v>
      </c>
      <c r="AL54" s="53">
        <v>0.0562142618000507</v>
      </c>
      <c r="AM54" s="53">
        <v>0.021235067397356</v>
      </c>
      <c r="AN54" s="53">
        <v>0.00439176382496953</v>
      </c>
      <c r="AO54" s="53">
        <v>0.0117897894233465</v>
      </c>
      <c r="AP54" s="53">
        <v>0.0532573200762272</v>
      </c>
      <c r="AQ54" s="53">
        <v>0.0984072983264923</v>
      </c>
      <c r="AR54" s="53">
        <v>0.05975192040205</v>
      </c>
      <c r="AS54" s="53">
        <v>0.0644851252436638</v>
      </c>
      <c r="AT54" s="53">
        <v>0.029946668073535</v>
      </c>
      <c r="AU54" s="53">
        <v>0.0418899469077587</v>
      </c>
      <c r="AV54" s="53">
        <v>0.0663507282733917</v>
      </c>
      <c r="AW54" s="53">
        <v>0.043527502566576</v>
      </c>
      <c r="AX54" s="53">
        <v>0.0540615618228912</v>
      </c>
      <c r="AY54" s="53">
        <v>0.0642961412668228</v>
      </c>
      <c r="AZ54" s="53">
        <v>0.0771832689642906</v>
      </c>
      <c r="BA54" s="53">
        <v>0.0454763546586037</v>
      </c>
      <c r="BB54" s="53">
        <v>0.014027145691216</v>
      </c>
      <c r="BC54" s="53">
        <v>0.0344289280474186</v>
      </c>
      <c r="BD54" s="53">
        <v>0.0296388491988182</v>
      </c>
      <c r="BE54" s="53">
        <v>0.0339612029492855</v>
      </c>
      <c r="BF54" s="53">
        <v>0.0202663969248533</v>
      </c>
      <c r="BG54" s="53">
        <v>0.00717889098450541</v>
      </c>
      <c r="BH54" s="53">
        <v>-0.058676291257143</v>
      </c>
      <c r="BI54" s="53">
        <v>-0.0675263777375221</v>
      </c>
      <c r="BJ54" s="53">
        <v>-0.0654886364936829</v>
      </c>
      <c r="BK54" s="53">
        <v>-0.0585493706166744</v>
      </c>
      <c r="BL54" s="53">
        <v>-0.0607580244541168</v>
      </c>
    </row>
    <row r="55" s="53" customFormat="1" spans="1:64">
      <c r="A55" s="54">
        <v>2281</v>
      </c>
      <c r="B55" s="62">
        <f>VLOOKUP(A55,三因子模型筛选后!A54:B388,2,FALSE)</f>
        <v>2281</v>
      </c>
      <c r="C55" s="53" t="s">
        <v>192</v>
      </c>
      <c r="D55" s="55">
        <v>43851</v>
      </c>
      <c r="E55" s="53">
        <v>0.0111176799982786</v>
      </c>
      <c r="F55" s="53">
        <v>-0.0269163548946381</v>
      </c>
      <c r="G55" s="53">
        <v>-0.0389258898794651</v>
      </c>
      <c r="H55" s="53">
        <v>-0.0951023101806641</v>
      </c>
      <c r="I55" s="53">
        <v>-0.0924444124102592</v>
      </c>
      <c r="J55" s="53">
        <v>-0.0818087011575699</v>
      </c>
      <c r="K55" s="53">
        <v>-0.0523119084537029</v>
      </c>
      <c r="L55" s="53">
        <v>0.00115780625492334</v>
      </c>
      <c r="M55" s="53">
        <v>-0.0347740948200226</v>
      </c>
      <c r="N55" s="53">
        <v>-0.0346349403262138</v>
      </c>
      <c r="O55" s="53">
        <v>-0.027432456612587</v>
      </c>
      <c r="P55" s="53">
        <v>-0.0140164699405432</v>
      </c>
      <c r="Q55" s="53">
        <v>0.00422668177634478</v>
      </c>
      <c r="R55" s="53">
        <v>0.0288786590099335</v>
      </c>
      <c r="S55" s="53">
        <v>0.00239211786538363</v>
      </c>
      <c r="T55" s="53">
        <v>-0.0083437692373991</v>
      </c>
      <c r="U55" s="53">
        <v>0.0163839571177959</v>
      </c>
      <c r="V55" s="53">
        <v>0.126818224787712</v>
      </c>
      <c r="W55" s="53">
        <v>0.158550500869751</v>
      </c>
      <c r="X55" s="53">
        <v>0.0686314329504967</v>
      </c>
      <c r="Y55" s="53">
        <v>-0.00271592102944851</v>
      </c>
      <c r="Z55" s="53">
        <v>-0.0448598340153694</v>
      </c>
      <c r="AA55" s="53">
        <v>-0.0666457191109657</v>
      </c>
      <c r="AB55" s="53">
        <v>-0.128438740968704</v>
      </c>
      <c r="AC55" s="53">
        <v>-0.106376804411411</v>
      </c>
      <c r="AD55" s="53">
        <v>-0.0926845595240593</v>
      </c>
      <c r="AE55" s="53">
        <v>-0.0651497095823288</v>
      </c>
      <c r="AF55" s="53">
        <v>-0.0595178194344044</v>
      </c>
      <c r="AG55" s="53">
        <v>-0.0809247940778732</v>
      </c>
      <c r="AH55" s="53">
        <v>-0.0685553401708603</v>
      </c>
      <c r="AI55" s="53">
        <v>-0.0744405686855316</v>
      </c>
      <c r="AJ55" s="53">
        <v>-0.0671882331371307</v>
      </c>
      <c r="AK55" s="53">
        <v>-0.0523256286978722</v>
      </c>
      <c r="AL55" s="53">
        <v>-0.0312721468508244</v>
      </c>
      <c r="AM55" s="53">
        <v>-0.0424488410353661</v>
      </c>
      <c r="AN55" s="53">
        <v>-0.0539716258645058</v>
      </c>
      <c r="AO55" s="53">
        <v>-0.0145494351163507</v>
      </c>
      <c r="AP55" s="53">
        <v>0.0628525987267494</v>
      </c>
      <c r="AQ55" s="53">
        <v>0.0939070135354996</v>
      </c>
      <c r="AR55" s="53">
        <v>0.01735470443964</v>
      </c>
      <c r="AS55" s="53">
        <v>0.00127136707305908</v>
      </c>
      <c r="AT55" s="53">
        <v>0.00538124237209558</v>
      </c>
      <c r="AU55" s="53">
        <v>0.0151575924828649</v>
      </c>
      <c r="AV55" s="53">
        <v>0.0207741968333721</v>
      </c>
      <c r="AW55" s="53">
        <v>0.00137015758082271</v>
      </c>
      <c r="AX55" s="53">
        <v>-0.00168637838214636</v>
      </c>
      <c r="AY55" s="53">
        <v>0.000275564845651388</v>
      </c>
      <c r="AZ55" s="53">
        <v>0.0481133908033371</v>
      </c>
      <c r="BA55" s="53">
        <v>0.0335884653031826</v>
      </c>
      <c r="BB55" s="53">
        <v>0.0213581677526236</v>
      </c>
      <c r="BC55" s="53">
        <v>0.0344458818435669</v>
      </c>
      <c r="BD55" s="53">
        <v>0.0406095311045647</v>
      </c>
      <c r="BE55" s="53">
        <v>0.0439900755882263</v>
      </c>
      <c r="BF55" s="53">
        <v>0.0475885719060898</v>
      </c>
      <c r="BG55" s="53">
        <v>0.0322787240147591</v>
      </c>
      <c r="BH55" s="53">
        <v>0.0330656245350838</v>
      </c>
      <c r="BI55" s="53">
        <v>0.018371157348156</v>
      </c>
      <c r="BJ55" s="53">
        <v>0.0514033995568752</v>
      </c>
      <c r="BK55" s="53">
        <v>0.0520812571048737</v>
      </c>
      <c r="BL55" s="53">
        <v>0.0387144908308983</v>
      </c>
    </row>
    <row r="56" s="53" customFormat="1" spans="1:64">
      <c r="A56" s="54">
        <v>2288</v>
      </c>
      <c r="B56" s="62">
        <f>VLOOKUP(A56,三因子模型筛选后!A55:B389,2,FALSE)</f>
        <v>2288</v>
      </c>
      <c r="C56" s="53" t="s">
        <v>195</v>
      </c>
      <c r="D56" s="55">
        <v>43851</v>
      </c>
      <c r="E56" s="53">
        <v>0.0384987592697144</v>
      </c>
      <c r="F56" s="53">
        <v>0.00842423923313618</v>
      </c>
      <c r="G56" s="53">
        <v>0.012097105383873</v>
      </c>
      <c r="H56" s="53">
        <v>-0.0703758150339127</v>
      </c>
      <c r="I56" s="53">
        <v>-0.0714336931705475</v>
      </c>
      <c r="J56" s="53">
        <v>-0.0963701531291008</v>
      </c>
      <c r="K56" s="53">
        <v>-0.0783829614520073</v>
      </c>
      <c r="L56" s="53">
        <v>-0.103358894586563</v>
      </c>
      <c r="M56" s="53">
        <v>-0.0990904197096825</v>
      </c>
      <c r="N56" s="53">
        <v>0.00293741328641772</v>
      </c>
      <c r="O56" s="53">
        <v>0.0577194429934025</v>
      </c>
      <c r="P56" s="53">
        <v>0.0560460984706879</v>
      </c>
      <c r="Q56" s="53">
        <v>0.089686706662178</v>
      </c>
      <c r="R56" s="53">
        <v>0.12756210565567</v>
      </c>
      <c r="S56" s="53">
        <v>0.0704036951065063</v>
      </c>
      <c r="T56" s="53">
        <v>0.0794244557619095</v>
      </c>
      <c r="U56" s="53">
        <v>0.0790371149778366</v>
      </c>
      <c r="V56" s="53">
        <v>0.217169925570488</v>
      </c>
      <c r="W56" s="53">
        <v>0.331731259822845</v>
      </c>
      <c r="X56" s="53">
        <v>0.261854648590088</v>
      </c>
      <c r="Y56" s="53">
        <v>0.0177879929542542</v>
      </c>
      <c r="Z56" s="53">
        <v>-0.00836158450692892</v>
      </c>
      <c r="AA56" s="53">
        <v>0.0178514644503593</v>
      </c>
      <c r="AB56" s="53">
        <v>-0.0755610689520836</v>
      </c>
      <c r="AC56" s="53">
        <v>-0.0676242262125015</v>
      </c>
      <c r="AD56" s="53">
        <v>-0.0788956582546234</v>
      </c>
      <c r="AE56" s="53">
        <v>-0.0471768416464329</v>
      </c>
      <c r="AF56" s="53">
        <v>-0.036120843142271</v>
      </c>
      <c r="AG56" s="53">
        <v>-0.0722854286432266</v>
      </c>
      <c r="AH56" s="53">
        <v>-0.0323992297053337</v>
      </c>
      <c r="AI56" s="53">
        <v>-0.0243906695395708</v>
      </c>
      <c r="AJ56" s="53">
        <v>-0.0270790867507458</v>
      </c>
      <c r="AK56" s="53">
        <v>0.00539933517575264</v>
      </c>
      <c r="AL56" s="53">
        <v>0.0405893437564373</v>
      </c>
      <c r="AM56" s="53">
        <v>0.0526991747319698</v>
      </c>
      <c r="AN56" s="53">
        <v>0.0926085412502289</v>
      </c>
      <c r="AO56" s="53">
        <v>0.0944358706474304</v>
      </c>
      <c r="AP56" s="53">
        <v>0.201443016529083</v>
      </c>
      <c r="AQ56" s="53">
        <v>0.305783867835999</v>
      </c>
      <c r="AR56" s="53">
        <v>0.225780174136162</v>
      </c>
      <c r="AS56" s="53">
        <v>0.024309303611517</v>
      </c>
      <c r="AT56" s="53">
        <v>0.0203843619674444</v>
      </c>
      <c r="AU56" s="53">
        <v>-0.00215581944212317</v>
      </c>
      <c r="AV56" s="53">
        <v>0.00878379493951797</v>
      </c>
      <c r="AW56" s="53">
        <v>-0.000210931058973074</v>
      </c>
      <c r="AX56" s="53">
        <v>-0.0138759538531303</v>
      </c>
      <c r="AY56" s="53">
        <v>-0.0276075806468725</v>
      </c>
      <c r="AZ56" s="53">
        <v>-0.0636395141482353</v>
      </c>
      <c r="BA56" s="53">
        <v>-0.0232064519077539</v>
      </c>
      <c r="BB56" s="53">
        <v>0.0389351807534695</v>
      </c>
      <c r="BC56" s="53">
        <v>0.0857086554169655</v>
      </c>
      <c r="BD56" s="53">
        <v>0.0867237225174904</v>
      </c>
      <c r="BE56" s="53">
        <v>0.0878859162330627</v>
      </c>
      <c r="BF56" s="53">
        <v>0.090571291744709</v>
      </c>
      <c r="BG56" s="53">
        <v>0.0213030613958836</v>
      </c>
      <c r="BH56" s="53">
        <v>-0.00958554726094007</v>
      </c>
      <c r="BI56" s="53">
        <v>-0.0118002202361822</v>
      </c>
      <c r="BJ56" s="53">
        <v>0.0193254482001066</v>
      </c>
      <c r="BK56" s="53">
        <v>0.0295459236949682</v>
      </c>
      <c r="BL56" s="53">
        <v>0.0396730154752731</v>
      </c>
    </row>
    <row r="57" s="53" customFormat="1" spans="1:64">
      <c r="A57" s="54">
        <v>2296</v>
      </c>
      <c r="B57" s="62">
        <f>VLOOKUP(A57,三因子模型筛选后!A56:B390,2,FALSE)</f>
        <v>2296</v>
      </c>
      <c r="C57" s="53" t="s">
        <v>198</v>
      </c>
      <c r="D57" s="55">
        <v>43851</v>
      </c>
      <c r="E57" s="53">
        <v>0.0544475615024567</v>
      </c>
      <c r="F57" s="53">
        <v>0.00896568410098553</v>
      </c>
      <c r="G57" s="53">
        <v>0.00389310345053673</v>
      </c>
      <c r="H57" s="53">
        <v>-0.0684464201331139</v>
      </c>
      <c r="I57" s="53">
        <v>-0.0886962711811066</v>
      </c>
      <c r="J57" s="53">
        <v>-0.0992972925305367</v>
      </c>
      <c r="K57" s="53">
        <v>-0.0512837879359722</v>
      </c>
      <c r="L57" s="53">
        <v>0.0061132125556469</v>
      </c>
      <c r="M57" s="53">
        <v>-0.0399511568248272</v>
      </c>
      <c r="N57" s="53">
        <v>-0.0341686867177486</v>
      </c>
      <c r="O57" s="53">
        <v>-0.0339198149740696</v>
      </c>
      <c r="P57" s="53">
        <v>-0.0206933747977018</v>
      </c>
      <c r="Q57" s="53">
        <v>0.00340497167780995</v>
      </c>
      <c r="R57" s="53">
        <v>0.019100159406662</v>
      </c>
      <c r="S57" s="53">
        <v>0.00715079018846154</v>
      </c>
      <c r="T57" s="53">
        <v>-0.0525819957256317</v>
      </c>
      <c r="U57" s="53">
        <v>-0.0454680249094963</v>
      </c>
      <c r="V57" s="53">
        <v>-0.00209464784711599</v>
      </c>
      <c r="W57" s="53">
        <v>0.00238156598061323</v>
      </c>
      <c r="X57" s="53">
        <v>-0.0245602782815695</v>
      </c>
      <c r="Y57" s="53">
        <v>0.0485447682440281</v>
      </c>
      <c r="Z57" s="53">
        <v>0.01261230930686</v>
      </c>
      <c r="AA57" s="53">
        <v>0.0277242045849562</v>
      </c>
      <c r="AB57" s="53">
        <v>-0.0544047951698303</v>
      </c>
      <c r="AC57" s="53">
        <v>-0.0548277720808983</v>
      </c>
      <c r="AD57" s="53">
        <v>-0.0593362860381603</v>
      </c>
      <c r="AE57" s="53">
        <v>-0.0303758308291435</v>
      </c>
      <c r="AF57" s="53">
        <v>-0.0226644426584244</v>
      </c>
      <c r="AG57" s="53">
        <v>-0.0523491986095905</v>
      </c>
      <c r="AH57" s="53">
        <v>-0.0504171401262283</v>
      </c>
      <c r="AI57" s="53">
        <v>-0.0587137378752232</v>
      </c>
      <c r="AJ57" s="53">
        <v>-0.0656668022274971</v>
      </c>
      <c r="AK57" s="53">
        <v>-0.0574813559651375</v>
      </c>
      <c r="AL57" s="53">
        <v>-0.0308362934738398</v>
      </c>
      <c r="AM57" s="53">
        <v>-0.0254816059023142</v>
      </c>
      <c r="AN57" s="53">
        <v>-0.0439665280282497</v>
      </c>
      <c r="AO57" s="53">
        <v>-0.0245654471218586</v>
      </c>
      <c r="AP57" s="53">
        <v>0.0137700475752354</v>
      </c>
      <c r="AQ57" s="53">
        <v>0.00611301744356751</v>
      </c>
      <c r="AR57" s="53">
        <v>-0.0144266365095973</v>
      </c>
      <c r="AS57" s="53">
        <v>0.0281280223280191</v>
      </c>
      <c r="AT57" s="53">
        <v>0.0185786057263613</v>
      </c>
      <c r="AU57" s="53">
        <v>-0.00160587020218372</v>
      </c>
      <c r="AV57" s="53">
        <v>0.00818360596895218</v>
      </c>
      <c r="AW57" s="53">
        <v>-0.0116432644426823</v>
      </c>
      <c r="AX57" s="53">
        <v>-0.0177357718348503</v>
      </c>
      <c r="AY57" s="53">
        <v>0.0013172747567296</v>
      </c>
      <c r="AZ57" s="53">
        <v>0.051002886146307</v>
      </c>
      <c r="BA57" s="53">
        <v>0.0346232727169991</v>
      </c>
      <c r="BB57" s="53">
        <v>0.0384736843407154</v>
      </c>
      <c r="BC57" s="53">
        <v>0.0470191538333893</v>
      </c>
      <c r="BD57" s="53">
        <v>0.0671986564993858</v>
      </c>
      <c r="BE57" s="53">
        <v>0.0831115618348122</v>
      </c>
      <c r="BF57" s="53">
        <v>0.0721616819500923</v>
      </c>
      <c r="BG57" s="53">
        <v>0.0548576265573502</v>
      </c>
      <c r="BH57" s="53">
        <v>0.013609760440886</v>
      </c>
      <c r="BI57" s="53">
        <v>0.00132265198044479</v>
      </c>
      <c r="BJ57" s="53">
        <v>0.00636053550988436</v>
      </c>
      <c r="BK57" s="53">
        <v>0.0184937790036201</v>
      </c>
      <c r="BL57" s="53">
        <v>0.0120915900915861</v>
      </c>
    </row>
    <row r="58" s="53" customFormat="1" spans="1:64">
      <c r="A58" s="54">
        <v>2308</v>
      </c>
      <c r="B58" s="62">
        <f>VLOOKUP(A58,三因子模型筛选后!A57:B391,2,FALSE)</f>
        <v>2308</v>
      </c>
      <c r="C58" s="53" t="s">
        <v>201</v>
      </c>
      <c r="D58" s="55">
        <v>43851</v>
      </c>
      <c r="E58" s="53">
        <v>0.230149894952774</v>
      </c>
      <c r="F58" s="53">
        <v>0.19318899512291</v>
      </c>
      <c r="G58" s="53">
        <v>0.196887195110321</v>
      </c>
      <c r="H58" s="53">
        <v>0.123114980757236</v>
      </c>
      <c r="I58" s="53">
        <v>0.13819682598114</v>
      </c>
      <c r="J58" s="53">
        <v>0.206153735518456</v>
      </c>
      <c r="K58" s="53">
        <v>0.290933758020401</v>
      </c>
      <c r="L58" s="53">
        <v>0.271181404590607</v>
      </c>
      <c r="M58" s="53">
        <v>0.280423372983932</v>
      </c>
      <c r="N58" s="53">
        <v>0.293394505977631</v>
      </c>
      <c r="O58" s="53">
        <v>0.300036698579788</v>
      </c>
      <c r="P58" s="53">
        <v>0.286415159702301</v>
      </c>
      <c r="Q58" s="53">
        <v>0.267043203115463</v>
      </c>
      <c r="R58" s="53">
        <v>0.33422002196312</v>
      </c>
      <c r="S58" s="53">
        <v>0.289134860038757</v>
      </c>
      <c r="T58" s="53">
        <v>0.278376460075378</v>
      </c>
      <c r="U58" s="53">
        <v>0.331561058759689</v>
      </c>
      <c r="V58" s="53">
        <v>0.437504649162292</v>
      </c>
      <c r="W58" s="53">
        <v>0.541379630565643</v>
      </c>
      <c r="X58" s="53">
        <v>0.474531650543213</v>
      </c>
      <c r="Y58" s="53">
        <v>0.219646632671356</v>
      </c>
      <c r="Z58" s="53">
        <v>0.198266640305519</v>
      </c>
      <c r="AA58" s="53">
        <v>0.20756733417511</v>
      </c>
      <c r="AB58" s="53">
        <v>0.135444357991219</v>
      </c>
      <c r="AC58" s="53">
        <v>0.136352524161339</v>
      </c>
      <c r="AD58" s="53">
        <v>0.212226882576942</v>
      </c>
      <c r="AE58" s="53">
        <v>0.313993990421295</v>
      </c>
      <c r="AF58" s="53">
        <v>0.260369122028351</v>
      </c>
      <c r="AG58" s="53">
        <v>0.282181352376938</v>
      </c>
      <c r="AH58" s="53">
        <v>0.295641899108887</v>
      </c>
      <c r="AI58" s="53">
        <v>0.28950622677803</v>
      </c>
      <c r="AJ58" s="53">
        <v>0.272278845310211</v>
      </c>
      <c r="AK58" s="53">
        <v>0.257204562425613</v>
      </c>
      <c r="AL58" s="53">
        <v>0.321612983942032</v>
      </c>
      <c r="AM58" s="53">
        <v>0.29982978105545</v>
      </c>
      <c r="AN58" s="53">
        <v>0.279961466789246</v>
      </c>
      <c r="AO58" s="53">
        <v>0.337318241596222</v>
      </c>
      <c r="AP58" s="53">
        <v>0.443521410226822</v>
      </c>
      <c r="AQ58" s="53">
        <v>0.548431992530823</v>
      </c>
      <c r="AR58" s="53">
        <v>0.49747559428215</v>
      </c>
      <c r="AS58" s="53">
        <v>0.134570240974426</v>
      </c>
      <c r="AT58" s="53">
        <v>0.118989326059818</v>
      </c>
      <c r="AU58" s="53">
        <v>0.113386832177639</v>
      </c>
      <c r="AV58" s="53">
        <v>0.111737601459026</v>
      </c>
      <c r="AW58" s="53">
        <v>0.12591128051281</v>
      </c>
      <c r="AX58" s="53">
        <v>0.117993824183941</v>
      </c>
      <c r="AY58" s="53">
        <v>0.101006753742695</v>
      </c>
      <c r="AZ58" s="53">
        <v>0.134879291057587</v>
      </c>
      <c r="BA58" s="53">
        <v>0.122308984398842</v>
      </c>
      <c r="BB58" s="53">
        <v>0.121819585561752</v>
      </c>
      <c r="BC58" s="53">
        <v>0.134597435593605</v>
      </c>
      <c r="BD58" s="53">
        <v>0.138203307986259</v>
      </c>
      <c r="BE58" s="53">
        <v>0.133905604481697</v>
      </c>
      <c r="BF58" s="53">
        <v>0.136674016714096</v>
      </c>
      <c r="BG58" s="53">
        <v>0.113372065126896</v>
      </c>
      <c r="BH58" s="53">
        <v>0.122481971979141</v>
      </c>
      <c r="BI58" s="53">
        <v>0.118309810757637</v>
      </c>
      <c r="BJ58" s="53">
        <v>0.118050239980221</v>
      </c>
      <c r="BK58" s="53">
        <v>0.11701462417841</v>
      </c>
      <c r="BL58" s="53">
        <v>0.101123034954071</v>
      </c>
    </row>
    <row r="59" s="53" customFormat="1" spans="1:64">
      <c r="A59" s="54">
        <v>2313</v>
      </c>
      <c r="B59" s="62">
        <f>VLOOKUP(A59,三因子模型筛选后!A58:B392,2,FALSE)</f>
        <v>2313</v>
      </c>
      <c r="C59" s="53" t="s">
        <v>204</v>
      </c>
      <c r="D59" s="55">
        <v>43851</v>
      </c>
      <c r="E59" s="53">
        <v>0.00515257986262441</v>
      </c>
      <c r="F59" s="53">
        <v>-0.00398792419582605</v>
      </c>
      <c r="G59" s="53">
        <v>-0.00795802567154169</v>
      </c>
      <c r="H59" s="53">
        <v>-0.0978562608361244</v>
      </c>
      <c r="I59" s="53">
        <v>-0.0880656614899635</v>
      </c>
      <c r="J59" s="53">
        <v>-0.0831036269664764</v>
      </c>
      <c r="K59" s="53">
        <v>-0.0947364941239357</v>
      </c>
      <c r="L59" s="53">
        <v>-0.0954540744423866</v>
      </c>
      <c r="M59" s="53">
        <v>-0.114374279975891</v>
      </c>
      <c r="N59" s="53">
        <v>-0.0840240567922592</v>
      </c>
      <c r="O59" s="53">
        <v>-0.0793429240584373</v>
      </c>
      <c r="P59" s="53">
        <v>-0.0800509825348854</v>
      </c>
      <c r="Q59" s="53">
        <v>-0.00114551547449082</v>
      </c>
      <c r="R59" s="53">
        <v>-0.00737531669437885</v>
      </c>
      <c r="S59" s="53">
        <v>-0.0175952445715666</v>
      </c>
      <c r="T59" s="53">
        <v>-0.0593107342720032</v>
      </c>
      <c r="U59" s="53">
        <v>-0.00946158356964588</v>
      </c>
      <c r="V59" s="53">
        <v>0.069876566529274</v>
      </c>
      <c r="W59" s="53">
        <v>0.0772799104452133</v>
      </c>
      <c r="X59" s="53">
        <v>0.0961324572563171</v>
      </c>
      <c r="Y59" s="53">
        <v>0.00698320381343365</v>
      </c>
      <c r="Z59" s="53">
        <v>-0.00260747782886028</v>
      </c>
      <c r="AA59" s="53">
        <v>-0.00137205782812089</v>
      </c>
      <c r="AB59" s="53">
        <v>-0.085407480597496</v>
      </c>
      <c r="AC59" s="53">
        <v>-0.0676138997077942</v>
      </c>
      <c r="AD59" s="53">
        <v>-0.0595689117908478</v>
      </c>
      <c r="AE59" s="53">
        <v>-0.0564567483961582</v>
      </c>
      <c r="AF59" s="53">
        <v>-0.0493875667452812</v>
      </c>
      <c r="AG59" s="53">
        <v>-0.0770900025963783</v>
      </c>
      <c r="AH59" s="53">
        <v>-0.0529892109334469</v>
      </c>
      <c r="AI59" s="53">
        <v>-0.0583131462335587</v>
      </c>
      <c r="AJ59" s="53">
        <v>-0.065951019525528</v>
      </c>
      <c r="AK59" s="53">
        <v>0.00541118625551462</v>
      </c>
      <c r="AL59" s="53">
        <v>0.0026289508678019</v>
      </c>
      <c r="AM59" s="53">
        <v>0.0142201147973537</v>
      </c>
      <c r="AN59" s="53">
        <v>-0.00634296098724008</v>
      </c>
      <c r="AO59" s="53">
        <v>0.0436067059636116</v>
      </c>
      <c r="AP59" s="53">
        <v>0.124015979468822</v>
      </c>
      <c r="AQ59" s="53">
        <v>0.132035702466965</v>
      </c>
      <c r="AR59" s="53">
        <v>0.157127663493156</v>
      </c>
      <c r="AS59" s="53">
        <v>0.0134076019749045</v>
      </c>
      <c r="AT59" s="53">
        <v>0.0138577790930867</v>
      </c>
      <c r="AU59" s="53">
        <v>0.00865225680172443</v>
      </c>
      <c r="AV59" s="53">
        <v>0.0027894452214241</v>
      </c>
      <c r="AW59" s="53">
        <v>-0.00521353632211685</v>
      </c>
      <c r="AX59" s="53">
        <v>-0.00829648785293102</v>
      </c>
      <c r="AY59" s="53">
        <v>-0.023041520267725</v>
      </c>
      <c r="AZ59" s="53">
        <v>-0.0308282840996981</v>
      </c>
      <c r="BA59" s="53">
        <v>-0.02204604819417</v>
      </c>
      <c r="BB59" s="53">
        <v>-0.0157966166734695</v>
      </c>
      <c r="BC59" s="53">
        <v>-0.00579155189916492</v>
      </c>
      <c r="BD59" s="53">
        <v>0.00113826058804989</v>
      </c>
      <c r="BE59" s="53">
        <v>0.00868152361363173</v>
      </c>
      <c r="BF59" s="53">
        <v>0.00523395789787173</v>
      </c>
      <c r="BG59" s="53">
        <v>-0.0165771339088678</v>
      </c>
      <c r="BH59" s="53">
        <v>-0.0377295464277267</v>
      </c>
      <c r="BI59" s="53">
        <v>-0.0378300659358501</v>
      </c>
      <c r="BJ59" s="53">
        <v>-0.038901187479496</v>
      </c>
      <c r="BK59" s="53">
        <v>-0.0395175665616989</v>
      </c>
      <c r="BL59" s="53">
        <v>-0.0457569882273674</v>
      </c>
    </row>
    <row r="60" s="53" customFormat="1" spans="1:64">
      <c r="A60" s="54">
        <v>2351</v>
      </c>
      <c r="B60" s="62">
        <f>VLOOKUP(A60,三因子模型筛选后!A59:B393,2,FALSE)</f>
        <v>2351</v>
      </c>
      <c r="C60" s="53" t="s">
        <v>207</v>
      </c>
      <c r="D60" s="55">
        <v>43851</v>
      </c>
      <c r="E60" s="53">
        <v>-0.0955711156129837</v>
      </c>
      <c r="F60" s="53">
        <v>-0.233444482088089</v>
      </c>
      <c r="G60" s="53">
        <v>-0.127381414175034</v>
      </c>
      <c r="H60" s="53">
        <v>-0.115697830915451</v>
      </c>
      <c r="I60" s="53">
        <v>-0.155829474329948</v>
      </c>
      <c r="J60" s="53">
        <v>-0.0919995009899139</v>
      </c>
      <c r="K60" s="53">
        <v>-0.101012036204338</v>
      </c>
      <c r="L60" s="53">
        <v>-0.167029023170471</v>
      </c>
      <c r="M60" s="53">
        <v>-0.16580918431282</v>
      </c>
      <c r="N60" s="53">
        <v>-0.222943484783173</v>
      </c>
      <c r="O60" s="53">
        <v>-0.3103928565979</v>
      </c>
      <c r="P60" s="53">
        <v>-0.351759493350983</v>
      </c>
      <c r="Q60" s="53">
        <v>-0.298592060804367</v>
      </c>
      <c r="R60" s="53">
        <v>-0.278970301151276</v>
      </c>
      <c r="S60" s="53">
        <v>-0.451876670122147</v>
      </c>
      <c r="T60" s="53">
        <v>-0.496640145778656</v>
      </c>
      <c r="U60" s="53">
        <v>-0.478275269269943</v>
      </c>
      <c r="V60" s="53">
        <v>-0.406752914190292</v>
      </c>
      <c r="W60" s="53">
        <v>-0.458638727664948</v>
      </c>
      <c r="X60" s="53">
        <v>-0.548336625099182</v>
      </c>
      <c r="Y60" s="53">
        <v>-0.023982148617506</v>
      </c>
      <c r="Z60" s="53">
        <v>-0.0508011393249035</v>
      </c>
      <c r="AA60" s="53">
        <v>-0.0413368046283722</v>
      </c>
      <c r="AB60" s="53">
        <v>-0.0470169931650162</v>
      </c>
      <c r="AC60" s="53">
        <v>-0.0580765008926392</v>
      </c>
      <c r="AD60" s="53">
        <v>0.00402513286098838</v>
      </c>
      <c r="AE60" s="53">
        <v>0.0194090567529202</v>
      </c>
      <c r="AF60" s="53">
        <v>-0.0352067574858665</v>
      </c>
      <c r="AG60" s="53">
        <v>-0.0091983862221241</v>
      </c>
      <c r="AH60" s="53">
        <v>-0.0314377546310425</v>
      </c>
      <c r="AI60" s="53">
        <v>-0.0631606578826904</v>
      </c>
      <c r="AJ60" s="53">
        <v>-0.102431870996952</v>
      </c>
      <c r="AK60" s="53">
        <v>-0.118703380227089</v>
      </c>
      <c r="AL60" s="53">
        <v>-0.0857671499252319</v>
      </c>
      <c r="AM60" s="53">
        <v>-0.126406580209732</v>
      </c>
      <c r="AN60" s="53">
        <v>-0.176480397582054</v>
      </c>
      <c r="AO60" s="53">
        <v>-0.123544670641422</v>
      </c>
      <c r="AP60" s="53">
        <v>-0.0273825321346521</v>
      </c>
      <c r="AQ60" s="53">
        <v>-0.0791773647069931</v>
      </c>
      <c r="AR60" s="53">
        <v>-0.15644209086895</v>
      </c>
      <c r="AS60" s="53">
        <v>-0.0944228693842888</v>
      </c>
      <c r="AT60" s="53">
        <v>-0.205477252602577</v>
      </c>
      <c r="AU60" s="53">
        <v>-0.108878515660763</v>
      </c>
      <c r="AV60" s="53">
        <v>-0.0915147438645363</v>
      </c>
      <c r="AW60" s="53">
        <v>-0.12058687210083</v>
      </c>
      <c r="AX60" s="53">
        <v>-0.11885853856802</v>
      </c>
      <c r="AY60" s="53">
        <v>-0.143254995346069</v>
      </c>
      <c r="AZ60" s="53">
        <v>-0.154656171798706</v>
      </c>
      <c r="BA60" s="53">
        <v>-0.179444715380669</v>
      </c>
      <c r="BB60" s="53">
        <v>-0.214339628815651</v>
      </c>
      <c r="BC60" s="53">
        <v>-0.27006608247757</v>
      </c>
      <c r="BD60" s="53">
        <v>-0.272161543369293</v>
      </c>
      <c r="BE60" s="53">
        <v>-0.202722579240799</v>
      </c>
      <c r="BF60" s="53">
        <v>-0.216037049889565</v>
      </c>
      <c r="BG60" s="53">
        <v>-0.348304003477097</v>
      </c>
      <c r="BH60" s="53">
        <v>-0.342993646860123</v>
      </c>
      <c r="BI60" s="53">
        <v>-0.377564489841461</v>
      </c>
      <c r="BJ60" s="53">
        <v>-0.402204275131226</v>
      </c>
      <c r="BK60" s="53">
        <v>-0.402295291423798</v>
      </c>
      <c r="BL60" s="53">
        <v>-0.414728403091431</v>
      </c>
    </row>
    <row r="61" s="53" customFormat="1" spans="1:64">
      <c r="A61" s="54">
        <v>2362</v>
      </c>
      <c r="B61" s="62">
        <f>VLOOKUP(A61,三因子模型筛选后!A60:B394,2,FALSE)</f>
        <v>2362</v>
      </c>
      <c r="C61" s="53" t="s">
        <v>210</v>
      </c>
      <c r="D61" s="55">
        <v>43851</v>
      </c>
      <c r="E61" s="53">
        <v>0.029343418776989</v>
      </c>
      <c r="F61" s="53">
        <v>0.0215012896806002</v>
      </c>
      <c r="G61" s="53">
        <v>0.0470904372632504</v>
      </c>
      <c r="H61" s="53">
        <v>0.140898376703262</v>
      </c>
      <c r="I61" s="53">
        <v>0.162189289927483</v>
      </c>
      <c r="J61" s="53">
        <v>0.229415491223335</v>
      </c>
      <c r="K61" s="53">
        <v>0.223122090101242</v>
      </c>
      <c r="L61" s="53">
        <v>0.232071682810783</v>
      </c>
      <c r="M61" s="53">
        <v>0.210522517561913</v>
      </c>
      <c r="N61" s="53">
        <v>0.195777058601379</v>
      </c>
      <c r="O61" s="53">
        <v>0.175255134701729</v>
      </c>
      <c r="P61" s="53">
        <v>0.190890103578568</v>
      </c>
      <c r="Q61" s="53">
        <v>0.220691233873367</v>
      </c>
      <c r="R61" s="53">
        <v>0.229171901941299</v>
      </c>
      <c r="S61" s="53">
        <v>0.152891024947166</v>
      </c>
      <c r="T61" s="53">
        <v>0.11749380081892</v>
      </c>
      <c r="U61" s="53">
        <v>0.158587619662285</v>
      </c>
      <c r="V61" s="53">
        <v>0.220940589904785</v>
      </c>
      <c r="W61" s="53">
        <v>0.232252150774002</v>
      </c>
      <c r="X61" s="53">
        <v>0.212524846196175</v>
      </c>
      <c r="Y61" s="53">
        <v>0.0401709005236626</v>
      </c>
      <c r="Z61" s="53">
        <v>0.0576794967055321</v>
      </c>
      <c r="AA61" s="53">
        <v>0.0610759221017361</v>
      </c>
      <c r="AB61" s="53">
        <v>0.12658779323101</v>
      </c>
      <c r="AC61" s="53">
        <v>0.154941782355309</v>
      </c>
      <c r="AD61" s="53">
        <v>0.208284929394722</v>
      </c>
      <c r="AE61" s="53">
        <v>0.210921138525009</v>
      </c>
      <c r="AF61" s="53">
        <v>0.19989986717701</v>
      </c>
      <c r="AG61" s="53">
        <v>0.190397202968597</v>
      </c>
      <c r="AH61" s="53">
        <v>0.183004006743431</v>
      </c>
      <c r="AI61" s="53">
        <v>0.150300934910774</v>
      </c>
      <c r="AJ61" s="53">
        <v>0.146577551960945</v>
      </c>
      <c r="AK61" s="53">
        <v>0.162786021828651</v>
      </c>
      <c r="AL61" s="53">
        <v>0.178477302193642</v>
      </c>
      <c r="AM61" s="53">
        <v>0.130781650543213</v>
      </c>
      <c r="AN61" s="53">
        <v>0.11461466550827</v>
      </c>
      <c r="AO61" s="53">
        <v>0.157974034547806</v>
      </c>
      <c r="AP61" s="53">
        <v>0.215267971158028</v>
      </c>
      <c r="AQ61" s="53">
        <v>0.201401337981224</v>
      </c>
      <c r="AR61" s="53">
        <v>0.186384007334709</v>
      </c>
      <c r="AS61" s="53">
        <v>-0.00740864779800177</v>
      </c>
      <c r="AT61" s="53">
        <v>-0.0327593721449375</v>
      </c>
      <c r="AU61" s="53">
        <v>-0.0105666490271688</v>
      </c>
      <c r="AV61" s="53">
        <v>0.0177294202148914</v>
      </c>
      <c r="AW61" s="53">
        <v>0.0106663312762976</v>
      </c>
      <c r="AX61" s="53">
        <v>0.0245493911206722</v>
      </c>
      <c r="AY61" s="53">
        <v>0.015619789250195</v>
      </c>
      <c r="AZ61" s="53">
        <v>0.035590648651123</v>
      </c>
      <c r="BA61" s="53">
        <v>0.0235441457480192</v>
      </c>
      <c r="BB61" s="53">
        <v>0.0161918792873621</v>
      </c>
      <c r="BC61" s="53">
        <v>0.028373034670949</v>
      </c>
      <c r="BD61" s="53">
        <v>0.0477313920855522</v>
      </c>
      <c r="BE61" s="53">
        <v>0.0613240450620651</v>
      </c>
      <c r="BF61" s="53">
        <v>0.054113432765007</v>
      </c>
      <c r="BG61" s="53">
        <v>0.0255282167345285</v>
      </c>
      <c r="BH61" s="53">
        <v>0.00629796553403139</v>
      </c>
      <c r="BI61" s="53">
        <v>0.00403241720050573</v>
      </c>
      <c r="BJ61" s="53">
        <v>0.00909144803881645</v>
      </c>
      <c r="BK61" s="53">
        <v>0.034269642084837</v>
      </c>
      <c r="BL61" s="53">
        <v>0.0295596700161695</v>
      </c>
    </row>
    <row r="62" s="53" customFormat="1" spans="1:64">
      <c r="A62" s="54">
        <v>2369</v>
      </c>
      <c r="B62" s="62">
        <f>VLOOKUP(A62,三因子模型筛选后!A61:B395,2,FALSE)</f>
        <v>2369</v>
      </c>
      <c r="C62" s="53" t="s">
        <v>213</v>
      </c>
      <c r="D62" s="55">
        <v>43851</v>
      </c>
      <c r="E62" s="53">
        <v>0.0575080178678036</v>
      </c>
      <c r="F62" s="53">
        <v>0.0505939424037933</v>
      </c>
      <c r="G62" s="53">
        <v>0.0736847147345543</v>
      </c>
      <c r="H62" s="53">
        <v>-0.00277119851671159</v>
      </c>
      <c r="I62" s="53">
        <v>-0.023240840062499</v>
      </c>
      <c r="J62" s="53">
        <v>-0.0412320680916309</v>
      </c>
      <c r="K62" s="53">
        <v>0.000120709417387843</v>
      </c>
      <c r="L62" s="53">
        <v>0.0456373915076256</v>
      </c>
      <c r="M62" s="53">
        <v>-0.00662354938685894</v>
      </c>
      <c r="N62" s="53">
        <v>0.00468982849270105</v>
      </c>
      <c r="O62" s="53">
        <v>0.0151628833264112</v>
      </c>
      <c r="P62" s="53">
        <v>0.0583492740988731</v>
      </c>
      <c r="Q62" s="53">
        <v>0.126977428793907</v>
      </c>
      <c r="R62" s="53">
        <v>0.156451374292374</v>
      </c>
      <c r="S62" s="53">
        <v>0.142411515116692</v>
      </c>
      <c r="T62" s="53">
        <v>0.154139757156372</v>
      </c>
      <c r="U62" s="53">
        <v>0.18041655421257</v>
      </c>
      <c r="V62" s="53">
        <v>0.22316201031208</v>
      </c>
      <c r="W62" s="53">
        <v>0.189204439520836</v>
      </c>
      <c r="X62" s="53">
        <v>0.123868033289909</v>
      </c>
      <c r="Y62" s="53">
        <v>0.0504653789103031</v>
      </c>
      <c r="Z62" s="53">
        <v>0.0443840511143208</v>
      </c>
      <c r="AA62" s="53">
        <v>0.0737486779689789</v>
      </c>
      <c r="AB62" s="53">
        <v>-0.0293160583823919</v>
      </c>
      <c r="AC62" s="53">
        <v>-0.0390615724027157</v>
      </c>
      <c r="AD62" s="53">
        <v>-0.0433259457349777</v>
      </c>
      <c r="AE62" s="53">
        <v>-0.0210465639829636</v>
      </c>
      <c r="AF62" s="53">
        <v>-0.0172274634242058</v>
      </c>
      <c r="AG62" s="53">
        <v>-0.0430399067699909</v>
      </c>
      <c r="AH62" s="53">
        <v>-0.0312604010105133</v>
      </c>
      <c r="AI62" s="53">
        <v>-0.0422703474760056</v>
      </c>
      <c r="AJ62" s="53">
        <v>-0.00887067802250385</v>
      </c>
      <c r="AK62" s="53">
        <v>0.0532832369208336</v>
      </c>
      <c r="AL62" s="53">
        <v>0.0936514213681221</v>
      </c>
      <c r="AM62" s="53">
        <v>0.0947264283895493</v>
      </c>
      <c r="AN62" s="53">
        <v>0.156278550624847</v>
      </c>
      <c r="AO62" s="53">
        <v>0.195509031414986</v>
      </c>
      <c r="AP62" s="53">
        <v>0.222028613090515</v>
      </c>
      <c r="AQ62" s="53">
        <v>0.184304848313332</v>
      </c>
      <c r="AR62" s="53">
        <v>0.119903586804867</v>
      </c>
      <c r="AS62" s="53">
        <v>0.0298642460256815</v>
      </c>
      <c r="AT62" s="53">
        <v>0.0290314964950085</v>
      </c>
      <c r="AU62" s="53">
        <v>0.0227576419711113</v>
      </c>
      <c r="AV62" s="53">
        <v>0.0493664667010307</v>
      </c>
      <c r="AW62" s="53">
        <v>0.0386423356831074</v>
      </c>
      <c r="AX62" s="53">
        <v>0.0249154828488827</v>
      </c>
      <c r="AY62" s="53">
        <v>0.0439888797700405</v>
      </c>
      <c r="AZ62" s="53">
        <v>0.0856864601373672</v>
      </c>
      <c r="BA62" s="53">
        <v>0.059237964451313</v>
      </c>
      <c r="BB62" s="53">
        <v>0.0587718337774277</v>
      </c>
      <c r="BC62" s="53">
        <v>0.0802548304200172</v>
      </c>
      <c r="BD62" s="53">
        <v>0.0900415554642677</v>
      </c>
      <c r="BE62" s="53">
        <v>0.0965157970786095</v>
      </c>
      <c r="BF62" s="53">
        <v>0.0856215506792068</v>
      </c>
      <c r="BG62" s="53">
        <v>0.0705066844820976</v>
      </c>
      <c r="BH62" s="53">
        <v>0.0206828024238348</v>
      </c>
      <c r="BI62" s="53">
        <v>0.00772912940010428</v>
      </c>
      <c r="BJ62" s="53">
        <v>0.0239550024271011</v>
      </c>
      <c r="BK62" s="53">
        <v>0.0277211889624596</v>
      </c>
      <c r="BL62" s="53">
        <v>0.0267860535532236</v>
      </c>
    </row>
    <row r="63" s="53" customFormat="1" spans="1:64">
      <c r="A63" s="54">
        <v>2376</v>
      </c>
      <c r="B63" s="62">
        <f>VLOOKUP(A63,三因子模型筛选后!A62:B396,2,FALSE)</f>
        <v>2376</v>
      </c>
      <c r="C63" s="53" t="s">
        <v>216</v>
      </c>
      <c r="D63" s="55">
        <v>43851</v>
      </c>
      <c r="E63" s="53">
        <v>0.0100255496799946</v>
      </c>
      <c r="F63" s="53">
        <v>-0.0154970530420542</v>
      </c>
      <c r="G63" s="53">
        <v>-0.0293951332569122</v>
      </c>
      <c r="H63" s="53">
        <v>-0.0529345721006393</v>
      </c>
      <c r="I63" s="53">
        <v>-0.0575523041188717</v>
      </c>
      <c r="J63" s="53">
        <v>-0.0605315342545509</v>
      </c>
      <c r="K63" s="53">
        <v>0.0320829451084137</v>
      </c>
      <c r="L63" s="53">
        <v>0.0816304460167885</v>
      </c>
      <c r="M63" s="53">
        <v>0.0578600019216537</v>
      </c>
      <c r="N63" s="53">
        <v>0.0981077402830124</v>
      </c>
      <c r="O63" s="53">
        <v>0.0909990295767784</v>
      </c>
      <c r="P63" s="53">
        <v>0.0760705396533012</v>
      </c>
      <c r="Q63" s="53">
        <v>0.107090823352337</v>
      </c>
      <c r="R63" s="53">
        <v>0.125990733504295</v>
      </c>
      <c r="S63" s="53">
        <v>0.0875123888254166</v>
      </c>
      <c r="T63" s="53">
        <v>0.0757729709148407</v>
      </c>
      <c r="U63" s="53">
        <v>0.109663873910904</v>
      </c>
      <c r="V63" s="53">
        <v>0.129028484225273</v>
      </c>
      <c r="W63" s="53">
        <v>0.101298674941063</v>
      </c>
      <c r="X63" s="53">
        <v>0.0587985478341579</v>
      </c>
      <c r="Y63" s="53">
        <v>0.00240002758800983</v>
      </c>
      <c r="Z63" s="53">
        <v>-0.0102002257481217</v>
      </c>
      <c r="AA63" s="53">
        <v>-0.0193237327039242</v>
      </c>
      <c r="AB63" s="53">
        <v>-0.0562546476721764</v>
      </c>
      <c r="AC63" s="53">
        <v>-0.0551210306584835</v>
      </c>
      <c r="AD63" s="53">
        <v>-0.0539947599172592</v>
      </c>
      <c r="AE63" s="53">
        <v>0.0470483675599098</v>
      </c>
      <c r="AF63" s="53">
        <v>0.100775018334389</v>
      </c>
      <c r="AG63" s="53">
        <v>0.0687131956219673</v>
      </c>
      <c r="AH63" s="53">
        <v>0.115212313830853</v>
      </c>
      <c r="AI63" s="53">
        <v>0.0853503569960594</v>
      </c>
      <c r="AJ63" s="53">
        <v>0.0652973055839539</v>
      </c>
      <c r="AK63" s="53">
        <v>0.0887886956334114</v>
      </c>
      <c r="AL63" s="53">
        <v>0.101986363530159</v>
      </c>
      <c r="AM63" s="53">
        <v>0.0830235928297043</v>
      </c>
      <c r="AN63" s="53">
        <v>0.0793370455503464</v>
      </c>
      <c r="AO63" s="53">
        <v>0.110056422650814</v>
      </c>
      <c r="AP63" s="53">
        <v>0.126452267169952</v>
      </c>
      <c r="AQ63" s="53">
        <v>0.0995738506317139</v>
      </c>
      <c r="AR63" s="53">
        <v>0.0667098090052605</v>
      </c>
      <c r="AS63" s="53">
        <v>0.0150151811540127</v>
      </c>
      <c r="AT63" s="53">
        <v>0.00209283130243421</v>
      </c>
      <c r="AU63" s="53">
        <v>-0.00268174149096012</v>
      </c>
      <c r="AV63" s="53">
        <v>0.0107097355648875</v>
      </c>
      <c r="AW63" s="53">
        <v>0.0049583874642849</v>
      </c>
      <c r="AX63" s="53">
        <v>0.000852884724736214</v>
      </c>
      <c r="AY63" s="53">
        <v>-0.00757576338946819</v>
      </c>
      <c r="AZ63" s="53">
        <v>-0.0117549113929272</v>
      </c>
      <c r="BA63" s="53">
        <v>-0.00346353743225336</v>
      </c>
      <c r="BB63" s="53">
        <v>-0.00971491169184446</v>
      </c>
      <c r="BC63" s="53">
        <v>0.0130383307114244</v>
      </c>
      <c r="BD63" s="53">
        <v>0.0181628912687302</v>
      </c>
      <c r="BE63" s="53">
        <v>0.0256917923688889</v>
      </c>
      <c r="BF63" s="53">
        <v>0.0313940271735191</v>
      </c>
      <c r="BG63" s="53">
        <v>0.0118784531950951</v>
      </c>
      <c r="BH63" s="53">
        <v>0.00382558396086097</v>
      </c>
      <c r="BI63" s="53">
        <v>0.00699710287153721</v>
      </c>
      <c r="BJ63" s="53">
        <v>0.00996588729321957</v>
      </c>
      <c r="BK63" s="53">
        <v>0.00911447871476412</v>
      </c>
      <c r="BL63" s="53">
        <v>-0.000521602400112897</v>
      </c>
    </row>
    <row r="64" s="53" customFormat="1" spans="1:64">
      <c r="A64" s="54">
        <v>2383</v>
      </c>
      <c r="B64" s="62">
        <f>VLOOKUP(A64,三因子模型筛选后!A63:B397,2,FALSE)</f>
        <v>2383</v>
      </c>
      <c r="C64" s="53" t="s">
        <v>219</v>
      </c>
      <c r="D64" s="55">
        <v>43851</v>
      </c>
      <c r="E64" s="53">
        <v>0.106550589203835</v>
      </c>
      <c r="F64" s="53">
        <v>0.140395060181618</v>
      </c>
      <c r="G64" s="53">
        <v>0.144576266407967</v>
      </c>
      <c r="H64" s="53">
        <v>0.0592887587845325</v>
      </c>
      <c r="I64" s="53">
        <v>0.0935163050889969</v>
      </c>
      <c r="J64" s="53">
        <v>0.142532199621201</v>
      </c>
      <c r="K64" s="53">
        <v>0.147874861955643</v>
      </c>
      <c r="L64" s="53">
        <v>0.120770700275898</v>
      </c>
      <c r="M64" s="53">
        <v>0.0858307778835297</v>
      </c>
      <c r="N64" s="53">
        <v>0.179691076278687</v>
      </c>
      <c r="O64" s="53">
        <v>0.219428330659866</v>
      </c>
      <c r="P64" s="53">
        <v>0.231640219688416</v>
      </c>
      <c r="Q64" s="53">
        <v>0.260072767734528</v>
      </c>
      <c r="R64" s="53">
        <v>0.247588381171227</v>
      </c>
      <c r="S64" s="53">
        <v>0.17729614675045</v>
      </c>
      <c r="T64" s="53">
        <v>0.22078175842762</v>
      </c>
      <c r="U64" s="53">
        <v>0.198204979300499</v>
      </c>
      <c r="V64" s="53">
        <v>0.218443363904953</v>
      </c>
      <c r="W64" s="53">
        <v>0.286042034626007</v>
      </c>
      <c r="X64" s="53">
        <v>0.250941812992096</v>
      </c>
      <c r="Y64" s="53">
        <v>0.0747114345431328</v>
      </c>
      <c r="Z64" s="53">
        <v>0.121210262179375</v>
      </c>
      <c r="AA64" s="53">
        <v>0.106107763946056</v>
      </c>
      <c r="AB64" s="53">
        <v>0.0240750256925821</v>
      </c>
      <c r="AC64" s="53">
        <v>0.0737813860177994</v>
      </c>
      <c r="AD64" s="53">
        <v>0.133047342300415</v>
      </c>
      <c r="AE64" s="53">
        <v>0.14192271232605</v>
      </c>
      <c r="AF64" s="53">
        <v>0.130107805132866</v>
      </c>
      <c r="AG64" s="53">
        <v>0.0857114195823669</v>
      </c>
      <c r="AH64" s="53">
        <v>0.178295820951462</v>
      </c>
      <c r="AI64" s="53">
        <v>0.200583413243294</v>
      </c>
      <c r="AJ64" s="53">
        <v>0.188924431800842</v>
      </c>
      <c r="AK64" s="53">
        <v>0.199510127305984</v>
      </c>
      <c r="AL64" s="53">
        <v>0.197184965014458</v>
      </c>
      <c r="AM64" s="53">
        <v>0.161307409405708</v>
      </c>
      <c r="AN64" s="53">
        <v>0.198358654975891</v>
      </c>
      <c r="AO64" s="53">
        <v>0.192271381616592</v>
      </c>
      <c r="AP64" s="53">
        <v>0.210758060216904</v>
      </c>
      <c r="AQ64" s="53">
        <v>0.272535145282745</v>
      </c>
      <c r="AR64" s="53">
        <v>0.237458974123001</v>
      </c>
      <c r="AS64" s="53">
        <v>0.0984108373522758</v>
      </c>
      <c r="AT64" s="53">
        <v>0.0857564806938171</v>
      </c>
      <c r="AU64" s="53">
        <v>0.105040185153484</v>
      </c>
      <c r="AV64" s="53">
        <v>0.101785413920879</v>
      </c>
      <c r="AW64" s="53">
        <v>0.0863066017627716</v>
      </c>
      <c r="AX64" s="53">
        <v>0.0760565474629402</v>
      </c>
      <c r="AY64" s="53">
        <v>0.0725238397717476</v>
      </c>
      <c r="AZ64" s="53">
        <v>0.0572345741093159</v>
      </c>
      <c r="BA64" s="53">
        <v>0.0666910409927368</v>
      </c>
      <c r="BB64" s="53">
        <v>0.0679669380187988</v>
      </c>
      <c r="BC64" s="53">
        <v>0.0854165926575661</v>
      </c>
      <c r="BD64" s="53">
        <v>0.109287478029728</v>
      </c>
      <c r="BE64" s="53">
        <v>0.127134308218956</v>
      </c>
      <c r="BF64" s="53">
        <v>0.116975098848343</v>
      </c>
      <c r="BG64" s="53">
        <v>0.0825604274868965</v>
      </c>
      <c r="BH64" s="53">
        <v>0.0889947935938835</v>
      </c>
      <c r="BI64" s="53">
        <v>0.0725052878260612</v>
      </c>
      <c r="BJ64" s="53">
        <v>0.074256993830204</v>
      </c>
      <c r="BK64" s="53">
        <v>0.0800785645842552</v>
      </c>
      <c r="BL64" s="53">
        <v>0.0800545141100883</v>
      </c>
    </row>
    <row r="65" s="53" customFormat="1" spans="1:64">
      <c r="A65" s="54">
        <v>2384</v>
      </c>
      <c r="B65" s="62">
        <f>VLOOKUP(A65,三因子模型筛选后!A64:B398,2,FALSE)</f>
        <v>2384</v>
      </c>
      <c r="C65" s="53" t="s">
        <v>222</v>
      </c>
      <c r="D65" s="55">
        <v>43851</v>
      </c>
      <c r="E65" s="53">
        <v>0.14350762963295</v>
      </c>
      <c r="F65" s="53">
        <v>0.0919166505336761</v>
      </c>
      <c r="G65" s="53">
        <v>0.134422779083252</v>
      </c>
      <c r="H65" s="53">
        <v>0.119919590651989</v>
      </c>
      <c r="I65" s="53">
        <v>0.0538773722946644</v>
      </c>
      <c r="J65" s="53">
        <v>0.104048065841198</v>
      </c>
      <c r="K65" s="53">
        <v>0.0831321552395821</v>
      </c>
      <c r="L65" s="53">
        <v>0.0707800909876823</v>
      </c>
      <c r="M65" s="53">
        <v>0.132277935743332</v>
      </c>
      <c r="N65" s="53">
        <v>0.103081174194813</v>
      </c>
      <c r="O65" s="53">
        <v>0.123019754886627</v>
      </c>
      <c r="P65" s="53">
        <v>0.155486240983009</v>
      </c>
      <c r="Q65" s="53">
        <v>0.241804346442223</v>
      </c>
      <c r="R65" s="53">
        <v>0.273835480213165</v>
      </c>
      <c r="S65" s="53">
        <v>0.218169495463371</v>
      </c>
      <c r="T65" s="53">
        <v>0.237276867032051</v>
      </c>
      <c r="U65" s="53">
        <v>0.255199551582336</v>
      </c>
      <c r="V65" s="53">
        <v>0.353053539991379</v>
      </c>
      <c r="W65" s="53">
        <v>0.381451547145844</v>
      </c>
      <c r="X65" s="53">
        <v>0.288936913013458</v>
      </c>
      <c r="Y65" s="53">
        <v>0.125088855624199</v>
      </c>
      <c r="Z65" s="53">
        <v>0.0962230861186981</v>
      </c>
      <c r="AA65" s="53">
        <v>0.150620460510254</v>
      </c>
      <c r="AB65" s="53">
        <v>0.124053128063679</v>
      </c>
      <c r="AC65" s="53">
        <v>0.0874291956424713</v>
      </c>
      <c r="AD65" s="53">
        <v>0.0617470368742943</v>
      </c>
      <c r="AE65" s="53">
        <v>0.0660198330879211</v>
      </c>
      <c r="AF65" s="53">
        <v>0.0247003994882107</v>
      </c>
      <c r="AG65" s="53">
        <v>0.0901741236448288</v>
      </c>
      <c r="AH65" s="53">
        <v>0.0901570841670036</v>
      </c>
      <c r="AI65" s="53">
        <v>0.101692140102386</v>
      </c>
      <c r="AJ65" s="53">
        <v>0.0766116380691528</v>
      </c>
      <c r="AK65" s="53">
        <v>0.0917658731341362</v>
      </c>
      <c r="AL65" s="53">
        <v>0.101043350994587</v>
      </c>
      <c r="AM65" s="53">
        <v>0.0768775939941406</v>
      </c>
      <c r="AN65" s="53">
        <v>0.11620282381773</v>
      </c>
      <c r="AO65" s="53">
        <v>0.152361214160919</v>
      </c>
      <c r="AP65" s="53">
        <v>0.207414343953133</v>
      </c>
      <c r="AQ65" s="53">
        <v>0.232226207852364</v>
      </c>
      <c r="AR65" s="53">
        <v>0.154599517583847</v>
      </c>
      <c r="AS65" s="53">
        <v>0.0991269499063492</v>
      </c>
      <c r="AT65" s="53">
        <v>0.0764017403125763</v>
      </c>
      <c r="AU65" s="53">
        <v>0.0645104944705963</v>
      </c>
      <c r="AV65" s="53">
        <v>0.0765746459364891</v>
      </c>
      <c r="AW65" s="53">
        <v>0.0471563525497913</v>
      </c>
      <c r="AX65" s="53">
        <v>0.123009204864502</v>
      </c>
      <c r="AY65" s="53">
        <v>0.0978205054998398</v>
      </c>
      <c r="AZ65" s="53">
        <v>0.12678787112236</v>
      </c>
      <c r="BA65" s="53">
        <v>0.122811987996101</v>
      </c>
      <c r="BB65" s="53">
        <v>0.093632273375988</v>
      </c>
      <c r="BC65" s="53">
        <v>0.102035790681839</v>
      </c>
      <c r="BD65" s="53">
        <v>0.159582778811455</v>
      </c>
      <c r="BE65" s="53">
        <v>0.230746641755104</v>
      </c>
      <c r="BF65" s="53">
        <v>0.253500282764435</v>
      </c>
      <c r="BG65" s="53">
        <v>0.222000077366829</v>
      </c>
      <c r="BH65" s="53">
        <v>0.2017822265625</v>
      </c>
      <c r="BI65" s="53">
        <v>0.183546528220177</v>
      </c>
      <c r="BJ65" s="53">
        <v>0.226347357034683</v>
      </c>
      <c r="BK65" s="53">
        <v>0.229933515191078</v>
      </c>
      <c r="BL65" s="53">
        <v>0.215045556426048</v>
      </c>
    </row>
    <row r="66" s="53" customFormat="1" spans="1:64">
      <c r="A66" s="54">
        <v>2387</v>
      </c>
      <c r="B66" s="62">
        <f>VLOOKUP(A66,三因子模型筛选后!A65:B399,2,FALSE)</f>
        <v>2387</v>
      </c>
      <c r="C66" s="53" t="s">
        <v>225</v>
      </c>
      <c r="D66" s="55">
        <v>43851</v>
      </c>
      <c r="E66" s="53">
        <v>-0.000161007978022099</v>
      </c>
      <c r="F66" s="53">
        <v>-0.00407127384096384</v>
      </c>
      <c r="G66" s="53">
        <v>-0.0303280502557755</v>
      </c>
      <c r="H66" s="53">
        <v>-0.137742727994919</v>
      </c>
      <c r="I66" s="53">
        <v>-0.150246977806091</v>
      </c>
      <c r="J66" s="53">
        <v>-0.151881739497185</v>
      </c>
      <c r="K66" s="53">
        <v>-0.146366253495216</v>
      </c>
      <c r="L66" s="53">
        <v>-0.164274334907532</v>
      </c>
      <c r="M66" s="53">
        <v>-0.167749688029289</v>
      </c>
      <c r="N66" s="53">
        <v>-0.1732047945261</v>
      </c>
      <c r="O66" s="53">
        <v>-0.165643915534019</v>
      </c>
      <c r="P66" s="53">
        <v>-0.131115972995758</v>
      </c>
      <c r="Q66" s="53">
        <v>-0.15199102461338</v>
      </c>
      <c r="R66" s="53">
        <v>-0.147344276309013</v>
      </c>
      <c r="S66" s="53">
        <v>-0.127485364675522</v>
      </c>
      <c r="T66" s="53">
        <v>-0.136319935321808</v>
      </c>
      <c r="U66" s="53">
        <v>-0.150111719965935</v>
      </c>
      <c r="V66" s="53">
        <v>-0.124134562909603</v>
      </c>
      <c r="W66" s="53">
        <v>-0.152832865715027</v>
      </c>
      <c r="X66" s="53">
        <v>-0.197648853063583</v>
      </c>
      <c r="Y66" s="53">
        <v>0.00818181410431862</v>
      </c>
      <c r="Z66" s="53">
        <v>0.0128515642136335</v>
      </c>
      <c r="AA66" s="53">
        <v>-0.0187221262603998</v>
      </c>
      <c r="AB66" s="53">
        <v>-0.120659209787846</v>
      </c>
      <c r="AC66" s="53">
        <v>-0.133887022733688</v>
      </c>
      <c r="AD66" s="53">
        <v>-0.125696882605553</v>
      </c>
      <c r="AE66" s="53">
        <v>-0.114399269223213</v>
      </c>
      <c r="AF66" s="53">
        <v>-0.117414981126785</v>
      </c>
      <c r="AG66" s="53">
        <v>-0.125824317336082</v>
      </c>
      <c r="AH66" s="53">
        <v>-0.119788214564323</v>
      </c>
      <c r="AI66" s="53">
        <v>-0.115824118256569</v>
      </c>
      <c r="AJ66" s="53">
        <v>-0.0893763303756714</v>
      </c>
      <c r="AK66" s="53">
        <v>-0.0970324501395226</v>
      </c>
      <c r="AL66" s="53">
        <v>-0.0622740872204304</v>
      </c>
      <c r="AM66" s="53">
        <v>-0.0584779269993305</v>
      </c>
      <c r="AN66" s="53">
        <v>-0.0546455457806587</v>
      </c>
      <c r="AO66" s="53">
        <v>-0.0508026033639908</v>
      </c>
      <c r="AP66" s="53">
        <v>-0.0248767491430044</v>
      </c>
      <c r="AQ66" s="53">
        <v>-0.0454399585723877</v>
      </c>
      <c r="AR66" s="53">
        <v>-0.0973093882203102</v>
      </c>
      <c r="AS66" s="53">
        <v>0.00470280833542347</v>
      </c>
      <c r="AT66" s="53">
        <v>-0.00387720763683319</v>
      </c>
      <c r="AU66" s="53">
        <v>0.00143970688804984</v>
      </c>
      <c r="AV66" s="53">
        <v>-0.00403788592666388</v>
      </c>
      <c r="AW66" s="53">
        <v>-0.00331432744860649</v>
      </c>
      <c r="AX66" s="53">
        <v>-0.0131392246112227</v>
      </c>
      <c r="AY66" s="53">
        <v>-0.0189213566482067</v>
      </c>
      <c r="AZ66" s="53">
        <v>-0.03381372615695</v>
      </c>
      <c r="BA66" s="53">
        <v>-0.0288797318935394</v>
      </c>
      <c r="BB66" s="53">
        <v>-0.0403709597885609</v>
      </c>
      <c r="BC66" s="53">
        <v>-0.0367741659283638</v>
      </c>
      <c r="BD66" s="53">
        <v>-0.0286940187215805</v>
      </c>
      <c r="BE66" s="53">
        <v>-0.0419129431247711</v>
      </c>
      <c r="BF66" s="53">
        <v>-0.0720245614647865</v>
      </c>
      <c r="BG66" s="53">
        <v>-0.0559618063271046</v>
      </c>
      <c r="BH66" s="53">
        <v>-0.0686287507414818</v>
      </c>
      <c r="BI66" s="53">
        <v>-0.0862634927034378</v>
      </c>
      <c r="BJ66" s="53">
        <v>-0.0862121805548668</v>
      </c>
      <c r="BK66" s="53">
        <v>-0.0943472683429718</v>
      </c>
      <c r="BL66" s="53">
        <v>-0.0872938334941864</v>
      </c>
    </row>
    <row r="67" s="53" customFormat="1" spans="1:64">
      <c r="A67" s="54">
        <v>2388</v>
      </c>
      <c r="B67" s="62">
        <f>VLOOKUP(A67,三因子模型筛选后!A66:B400,2,FALSE)</f>
        <v>2388</v>
      </c>
      <c r="C67" s="53" t="s">
        <v>228</v>
      </c>
      <c r="D67" s="55">
        <v>43851</v>
      </c>
      <c r="E67" s="53">
        <v>-0.00261855567805469</v>
      </c>
      <c r="F67" s="53">
        <v>-0.00641510123386979</v>
      </c>
      <c r="G67" s="53">
        <v>0.0112404599785805</v>
      </c>
      <c r="H67" s="53">
        <v>-0.108841434121132</v>
      </c>
      <c r="I67" s="53">
        <v>-0.100025698542595</v>
      </c>
      <c r="J67" s="53">
        <v>-0.124870650470257</v>
      </c>
      <c r="K67" s="53">
        <v>-0.0987989529967308</v>
      </c>
      <c r="L67" s="53">
        <v>-0.0877519324421883</v>
      </c>
      <c r="M67" s="53">
        <v>-0.114305540919304</v>
      </c>
      <c r="N67" s="53">
        <v>-0.108982883393764</v>
      </c>
      <c r="O67" s="53">
        <v>-0.102689392864704</v>
      </c>
      <c r="P67" s="53">
        <v>-0.09152901917696</v>
      </c>
      <c r="Q67" s="53">
        <v>-0.0943538472056389</v>
      </c>
      <c r="R67" s="53">
        <v>-0.0698476955294609</v>
      </c>
      <c r="S67" s="53">
        <v>-0.0876880884170532</v>
      </c>
      <c r="T67" s="53">
        <v>-0.138746008276939</v>
      </c>
      <c r="U67" s="53">
        <v>-0.148661017417908</v>
      </c>
      <c r="V67" s="53">
        <v>-0.0514201335608959</v>
      </c>
      <c r="W67" s="53">
        <v>-0.0431217327713966</v>
      </c>
      <c r="X67" s="53">
        <v>-0.122194640338421</v>
      </c>
      <c r="Y67" s="53">
        <v>-0.00159678503405303</v>
      </c>
      <c r="Z67" s="53">
        <v>0.00667410902678967</v>
      </c>
      <c r="AA67" s="53">
        <v>0.0238198805600405</v>
      </c>
      <c r="AB67" s="53">
        <v>-0.0869437232613564</v>
      </c>
      <c r="AC67" s="53">
        <v>-0.0773666799068451</v>
      </c>
      <c r="AD67" s="53">
        <v>-0.0828701928257942</v>
      </c>
      <c r="AE67" s="53">
        <v>-0.0592545196413994</v>
      </c>
      <c r="AF67" s="53">
        <v>-0.0596320182085037</v>
      </c>
      <c r="AG67" s="53">
        <v>-0.0818018466234207</v>
      </c>
      <c r="AH67" s="53">
        <v>-0.0726134777069092</v>
      </c>
      <c r="AI67" s="53">
        <v>-0.0728149861097336</v>
      </c>
      <c r="AJ67" s="53">
        <v>-0.0746253803372383</v>
      </c>
      <c r="AK67" s="53">
        <v>-0.0772156715393066</v>
      </c>
      <c r="AL67" s="53">
        <v>-0.0438769459724426</v>
      </c>
      <c r="AM67" s="53">
        <v>-0.0277809649705887</v>
      </c>
      <c r="AN67" s="53">
        <v>-0.0490870922803879</v>
      </c>
      <c r="AO67" s="53">
        <v>-0.0306276232004166</v>
      </c>
      <c r="AP67" s="53">
        <v>0.0208957679569721</v>
      </c>
      <c r="AQ67" s="53">
        <v>0.0067727854475379</v>
      </c>
      <c r="AR67" s="53">
        <v>-0.0302948970347643</v>
      </c>
      <c r="AS67" s="53">
        <v>-0.00245275418274105</v>
      </c>
      <c r="AT67" s="53">
        <v>-0.0145201943814754</v>
      </c>
      <c r="AU67" s="53">
        <v>-0.0140104042366147</v>
      </c>
      <c r="AV67" s="53">
        <v>-0.0233286935836077</v>
      </c>
      <c r="AW67" s="53">
        <v>-0.0240899994969368</v>
      </c>
      <c r="AX67" s="53">
        <v>-0.0434314385056496</v>
      </c>
      <c r="AY67" s="53">
        <v>-0.0409754179418087</v>
      </c>
      <c r="AZ67" s="53">
        <v>-0.0295508969575167</v>
      </c>
      <c r="BA67" s="53">
        <v>-0.0339346788823605</v>
      </c>
      <c r="BB67" s="53">
        <v>-0.037800382822752</v>
      </c>
      <c r="BC67" s="53">
        <v>-0.0313053913414478</v>
      </c>
      <c r="BD67" s="53">
        <v>-0.018334623426199</v>
      </c>
      <c r="BE67" s="53">
        <v>-0.0185691583901644</v>
      </c>
      <c r="BF67" s="53">
        <v>-0.0274017341434956</v>
      </c>
      <c r="BG67" s="53">
        <v>-0.0613381043076515</v>
      </c>
      <c r="BH67" s="53">
        <v>-0.0910898894071579</v>
      </c>
      <c r="BI67" s="53">
        <v>-0.119464382529259</v>
      </c>
      <c r="BJ67" s="53">
        <v>-0.0737468898296356</v>
      </c>
      <c r="BK67" s="53">
        <v>-0.0513255037367344</v>
      </c>
      <c r="BL67" s="53">
        <v>-0.0933307260274887</v>
      </c>
    </row>
    <row r="68" s="53" customFormat="1" spans="1:64">
      <c r="A68" s="54">
        <v>2389</v>
      </c>
      <c r="B68" s="62">
        <f>VLOOKUP(A68,三因子模型筛选后!A67:B401,2,FALSE)</f>
        <v>2389</v>
      </c>
      <c r="C68" s="53" t="s">
        <v>231</v>
      </c>
      <c r="D68" s="55">
        <v>43851</v>
      </c>
      <c r="E68" s="53">
        <v>-0.0348312556743622</v>
      </c>
      <c r="F68" s="53">
        <v>-0.0103668002411723</v>
      </c>
      <c r="G68" s="53">
        <v>-0.0228529125452042</v>
      </c>
      <c r="H68" s="53">
        <v>-0.103868141770363</v>
      </c>
      <c r="I68" s="53">
        <v>-0.11280769854784</v>
      </c>
      <c r="J68" s="53">
        <v>-0.0607964545488358</v>
      </c>
      <c r="K68" s="53">
        <v>-0.0970325469970703</v>
      </c>
      <c r="L68" s="53">
        <v>-0.159528315067291</v>
      </c>
      <c r="M68" s="53">
        <v>-0.075224295258522</v>
      </c>
      <c r="N68" s="53">
        <v>0.0531863272190094</v>
      </c>
      <c r="O68" s="53">
        <v>0.130709066987038</v>
      </c>
      <c r="P68" s="53">
        <v>0.148353070020676</v>
      </c>
      <c r="Q68" s="53">
        <v>0.211677134037018</v>
      </c>
      <c r="R68" s="53">
        <v>0.211070090532303</v>
      </c>
      <c r="S68" s="53">
        <v>0.209142595529556</v>
      </c>
      <c r="T68" s="53">
        <v>0.185965612530708</v>
      </c>
      <c r="U68" s="53">
        <v>0.300355792045593</v>
      </c>
      <c r="V68" s="53">
        <v>0.350240886211395</v>
      </c>
      <c r="W68" s="53">
        <v>0.391135334968567</v>
      </c>
      <c r="X68" s="53">
        <v>0.290127247571945</v>
      </c>
      <c r="Y68" s="53">
        <v>-0.0359326973557472</v>
      </c>
      <c r="Z68" s="53">
        <v>-0.0262068398296833</v>
      </c>
      <c r="AA68" s="53">
        <v>-0.0496217608451843</v>
      </c>
      <c r="AB68" s="53">
        <v>-0.113819569349289</v>
      </c>
      <c r="AC68" s="53">
        <v>-0.104367025196552</v>
      </c>
      <c r="AD68" s="53">
        <v>-0.0710497424006462</v>
      </c>
      <c r="AE68" s="53">
        <v>-0.0686763674020767</v>
      </c>
      <c r="AF68" s="53">
        <v>-0.023127906024456</v>
      </c>
      <c r="AG68" s="53">
        <v>-0.0297383666038513</v>
      </c>
      <c r="AH68" s="53">
        <v>0.00551735702902079</v>
      </c>
      <c r="AI68" s="53">
        <v>-0.0214040949940681</v>
      </c>
      <c r="AJ68" s="53">
        <v>-0.0299606211483479</v>
      </c>
      <c r="AK68" s="53">
        <v>0.0268180556595325</v>
      </c>
      <c r="AL68" s="53">
        <v>0.0344483330845833</v>
      </c>
      <c r="AM68" s="53">
        <v>0.0388561710715294</v>
      </c>
      <c r="AN68" s="53">
        <v>0.0326887220144272</v>
      </c>
      <c r="AO68" s="53">
        <v>0.132219582796097</v>
      </c>
      <c r="AP68" s="53">
        <v>0.170890092849731</v>
      </c>
      <c r="AQ68" s="53">
        <v>0.205347061157227</v>
      </c>
      <c r="AR68" s="53">
        <v>0.117874778807163</v>
      </c>
      <c r="AS68" s="53">
        <v>-0.018072746694088</v>
      </c>
      <c r="AT68" s="53">
        <v>-0.00333414785563946</v>
      </c>
      <c r="AU68" s="53">
        <v>0.00759466085582972</v>
      </c>
      <c r="AV68" s="53">
        <v>-0.00922275986522436</v>
      </c>
      <c r="AW68" s="53">
        <v>-0.0276148561388254</v>
      </c>
      <c r="AX68" s="53">
        <v>-0.00892089959233999</v>
      </c>
      <c r="AY68" s="53">
        <v>-0.0475303716957569</v>
      </c>
      <c r="AZ68" s="53">
        <v>-0.155574604868889</v>
      </c>
      <c r="BA68" s="53">
        <v>-0.0646601170301437</v>
      </c>
      <c r="BB68" s="53">
        <v>0.028494780883193</v>
      </c>
      <c r="BC68" s="53">
        <v>0.132938966155052</v>
      </c>
      <c r="BD68" s="53">
        <v>0.15913949906826</v>
      </c>
      <c r="BE68" s="53">
        <v>0.165684893727303</v>
      </c>
      <c r="BF68" s="53">
        <v>0.157447561621666</v>
      </c>
      <c r="BG68" s="53">
        <v>0.151112243533134</v>
      </c>
      <c r="BH68" s="53">
        <v>0.134102702140808</v>
      </c>
      <c r="BI68" s="53">
        <v>0.148962035775185</v>
      </c>
      <c r="BJ68" s="53">
        <v>0.160176619887352</v>
      </c>
      <c r="BK68" s="53">
        <v>0.166614100337029</v>
      </c>
      <c r="BL68" s="53">
        <v>0.15307828783989</v>
      </c>
    </row>
    <row r="69" s="53" customFormat="1" spans="1:64">
      <c r="A69" s="54">
        <v>2396</v>
      </c>
      <c r="B69" s="62">
        <f>VLOOKUP(A69,三因子模型筛选后!A68:B402,2,FALSE)</f>
        <v>2396</v>
      </c>
      <c r="C69" s="53" t="s">
        <v>234</v>
      </c>
      <c r="D69" s="55">
        <v>43851</v>
      </c>
      <c r="E69" s="53">
        <v>-0.0720092877745628</v>
      </c>
      <c r="F69" s="53">
        <v>-0.0785414651036263</v>
      </c>
      <c r="G69" s="53">
        <v>-0.0385349877178669</v>
      </c>
      <c r="H69" s="53">
        <v>0.0322757884860039</v>
      </c>
      <c r="I69" s="53">
        <v>0.0262900572270155</v>
      </c>
      <c r="J69" s="53">
        <v>0.0865836814045906</v>
      </c>
      <c r="K69" s="53">
        <v>0.153697147965431</v>
      </c>
      <c r="L69" s="53">
        <v>0.168467253446579</v>
      </c>
      <c r="M69" s="53">
        <v>0.11917120218277</v>
      </c>
      <c r="N69" s="53">
        <v>0.12933212518692</v>
      </c>
      <c r="O69" s="53">
        <v>0.0912249684333801</v>
      </c>
      <c r="P69" s="53">
        <v>0.0951158702373505</v>
      </c>
      <c r="Q69" s="53">
        <v>0.138267442584038</v>
      </c>
      <c r="R69" s="53">
        <v>0.135800883173943</v>
      </c>
      <c r="S69" s="53">
        <v>0.139185965061188</v>
      </c>
      <c r="T69" s="53">
        <v>0.0930802747607231</v>
      </c>
      <c r="U69" s="53">
        <v>0.0804743990302086</v>
      </c>
      <c r="V69" s="53">
        <v>0.132988795638084</v>
      </c>
      <c r="W69" s="53">
        <v>0.147372081875801</v>
      </c>
      <c r="X69" s="53">
        <v>0.0918862372636795</v>
      </c>
      <c r="Y69" s="53">
        <v>-0.0879102870821953</v>
      </c>
      <c r="Z69" s="53">
        <v>-0.0868527591228485</v>
      </c>
      <c r="AA69" s="53">
        <v>-0.0462360009551048</v>
      </c>
      <c r="AB69" s="53">
        <v>-0.00758208706974983</v>
      </c>
      <c r="AC69" s="53">
        <v>-0.00463111698627472</v>
      </c>
      <c r="AD69" s="53">
        <v>0.0415811538696289</v>
      </c>
      <c r="AE69" s="53">
        <v>0.0815681517124176</v>
      </c>
      <c r="AF69" s="53">
        <v>0.0816422253847122</v>
      </c>
      <c r="AG69" s="53">
        <v>0.041793454438448</v>
      </c>
      <c r="AH69" s="53">
        <v>0.0537723451852798</v>
      </c>
      <c r="AI69" s="53">
        <v>0.0283750928938389</v>
      </c>
      <c r="AJ69" s="53">
        <v>0.0200421158224344</v>
      </c>
      <c r="AK69" s="53">
        <v>0.0866417661309242</v>
      </c>
      <c r="AL69" s="53">
        <v>0.0872518196702003</v>
      </c>
      <c r="AM69" s="53">
        <v>0.0602667182683945</v>
      </c>
      <c r="AN69" s="53">
        <v>0.038639634847641</v>
      </c>
      <c r="AO69" s="53">
        <v>0.0515946112573147</v>
      </c>
      <c r="AP69" s="53">
        <v>0.0998960211873055</v>
      </c>
      <c r="AQ69" s="53">
        <v>0.107234217226505</v>
      </c>
      <c r="AR69" s="53">
        <v>0.0655507147312164</v>
      </c>
      <c r="AS69" s="53">
        <v>0.0364883542060852</v>
      </c>
      <c r="AT69" s="53">
        <v>0.0288986470550299</v>
      </c>
      <c r="AU69" s="53">
        <v>0.0282883662730455</v>
      </c>
      <c r="AV69" s="53">
        <v>0.0604452267289162</v>
      </c>
      <c r="AW69" s="53">
        <v>0.0515085272490978</v>
      </c>
      <c r="AX69" s="53">
        <v>0.0655898749828339</v>
      </c>
      <c r="AY69" s="53">
        <v>0.0927163437008858</v>
      </c>
      <c r="AZ69" s="53">
        <v>0.10741238296032</v>
      </c>
      <c r="BA69" s="53">
        <v>0.0979650989174843</v>
      </c>
      <c r="BB69" s="53">
        <v>0.0961471274495125</v>
      </c>
      <c r="BC69" s="53">
        <v>0.0834372341632843</v>
      </c>
      <c r="BD69" s="53">
        <v>0.0956611111760139</v>
      </c>
      <c r="BE69" s="53">
        <v>0.0722130239009857</v>
      </c>
      <c r="BF69" s="53">
        <v>0.069136418402195</v>
      </c>
      <c r="BG69" s="53">
        <v>0.099506601691246</v>
      </c>
      <c r="BH69" s="53">
        <v>0.0750279948115349</v>
      </c>
      <c r="BI69" s="53">
        <v>0.0494671389460564</v>
      </c>
      <c r="BJ69" s="53">
        <v>0.053680133074522</v>
      </c>
      <c r="BK69" s="53">
        <v>0.0607252195477486</v>
      </c>
      <c r="BL69" s="53">
        <v>0.0469228737056255</v>
      </c>
    </row>
    <row r="70" s="53" customFormat="1" spans="1:64">
      <c r="A70" s="54">
        <v>2402</v>
      </c>
      <c r="B70" s="62">
        <f>VLOOKUP(A70,三因子模型筛选后!A69:B403,2,FALSE)</f>
        <v>2402</v>
      </c>
      <c r="C70" s="53" t="s">
        <v>237</v>
      </c>
      <c r="D70" s="55">
        <v>43851</v>
      </c>
      <c r="E70" s="53">
        <v>0.032276064157486</v>
      </c>
      <c r="F70" s="53">
        <v>-0.000368383014574647</v>
      </c>
      <c r="G70" s="53">
        <v>0.0195060856640339</v>
      </c>
      <c r="H70" s="53">
        <v>-0.0372244939208031</v>
      </c>
      <c r="I70" s="53">
        <v>-0.0429295338690281</v>
      </c>
      <c r="J70" s="53">
        <v>0.0261381883174181</v>
      </c>
      <c r="K70" s="53">
        <v>0.095929741859436</v>
      </c>
      <c r="L70" s="53">
        <v>0.154395073652267</v>
      </c>
      <c r="M70" s="53">
        <v>0.0778775662183762</v>
      </c>
      <c r="N70" s="53">
        <v>0.152590945363045</v>
      </c>
      <c r="O70" s="53">
        <v>0.172383680939674</v>
      </c>
      <c r="P70" s="53">
        <v>0.16778227686882</v>
      </c>
      <c r="Q70" s="53">
        <v>0.198193818330765</v>
      </c>
      <c r="R70" s="53">
        <v>0.304181963205338</v>
      </c>
      <c r="S70" s="53">
        <v>0.257740527391434</v>
      </c>
      <c r="T70" s="53">
        <v>0.241709500551224</v>
      </c>
      <c r="U70" s="53">
        <v>0.244098603725433</v>
      </c>
      <c r="V70" s="53">
        <v>0.327117681503296</v>
      </c>
      <c r="W70" s="53">
        <v>0.293519556522369</v>
      </c>
      <c r="X70" s="53">
        <v>0.226294875144958</v>
      </c>
      <c r="Y70" s="53">
        <v>-0.00826903712004423</v>
      </c>
      <c r="Z70" s="53">
        <v>-0.0265120007097721</v>
      </c>
      <c r="AA70" s="53">
        <v>-0.0089845722541213</v>
      </c>
      <c r="AB70" s="53">
        <v>-0.0663013309240341</v>
      </c>
      <c r="AC70" s="53">
        <v>-0.0374409556388855</v>
      </c>
      <c r="AD70" s="53">
        <v>0.0323043987154961</v>
      </c>
      <c r="AE70" s="53">
        <v>0.1302889585495</v>
      </c>
      <c r="AF70" s="53">
        <v>0.173893511295319</v>
      </c>
      <c r="AG70" s="53">
        <v>0.0969260409474373</v>
      </c>
      <c r="AH70" s="53">
        <v>0.182609140872955</v>
      </c>
      <c r="AI70" s="53">
        <v>0.14376825094223</v>
      </c>
      <c r="AJ70" s="53">
        <v>0.136060446500778</v>
      </c>
      <c r="AK70" s="53">
        <v>0.174111515283585</v>
      </c>
      <c r="AL70" s="53">
        <v>0.279658615589142</v>
      </c>
      <c r="AM70" s="53">
        <v>0.257412880659103</v>
      </c>
      <c r="AN70" s="53">
        <v>0.277784734964371</v>
      </c>
      <c r="AO70" s="53">
        <v>0.280800461769104</v>
      </c>
      <c r="AP70" s="53">
        <v>0.321098804473877</v>
      </c>
      <c r="AQ70" s="53">
        <v>0.282998204231262</v>
      </c>
      <c r="AR70" s="53">
        <v>0.214663863182068</v>
      </c>
      <c r="AS70" s="53">
        <v>0.0286703817546368</v>
      </c>
      <c r="AT70" s="53">
        <v>0.0142688965424895</v>
      </c>
      <c r="AU70" s="53">
        <v>0.0166159383952618</v>
      </c>
      <c r="AV70" s="53">
        <v>0.0172021146863699</v>
      </c>
      <c r="AW70" s="53">
        <v>-0.0173633005470037</v>
      </c>
      <c r="AX70" s="53">
        <v>-0.018040930852294</v>
      </c>
      <c r="AY70" s="53">
        <v>-0.0462339408695698</v>
      </c>
      <c r="AZ70" s="53">
        <v>-0.0313731543719769</v>
      </c>
      <c r="BA70" s="53">
        <v>-0.0309231914579868</v>
      </c>
      <c r="BB70" s="53">
        <v>-0.0418929196894169</v>
      </c>
      <c r="BC70" s="53">
        <v>0.0167407002300024</v>
      </c>
      <c r="BD70" s="53">
        <v>0.0198470968753099</v>
      </c>
      <c r="BE70" s="53">
        <v>0.0122075760737062</v>
      </c>
      <c r="BF70" s="53">
        <v>0.0126486457884312</v>
      </c>
      <c r="BG70" s="53">
        <v>-0.0115470662713051</v>
      </c>
      <c r="BH70" s="53">
        <v>-0.0479499511420727</v>
      </c>
      <c r="BI70" s="53">
        <v>-0.0485765896737576</v>
      </c>
      <c r="BJ70" s="53">
        <v>-0.00585583643987775</v>
      </c>
      <c r="BK70" s="53">
        <v>-0.00135335081722587</v>
      </c>
      <c r="BL70" s="53">
        <v>-0.000243700575083494</v>
      </c>
    </row>
    <row r="71" s="53" customFormat="1" spans="1:64">
      <c r="A71" s="54">
        <v>2413</v>
      </c>
      <c r="B71" s="62">
        <f>VLOOKUP(A71,三因子模型筛选后!A70:B404,2,FALSE)</f>
        <v>2413</v>
      </c>
      <c r="C71" s="53" t="s">
        <v>240</v>
      </c>
      <c r="D71" s="55">
        <v>43851</v>
      </c>
      <c r="E71" s="53">
        <v>0.0103669119998813</v>
      </c>
      <c r="F71" s="53">
        <v>0.0244654063135386</v>
      </c>
      <c r="G71" s="53">
        <v>0.0116088045760989</v>
      </c>
      <c r="H71" s="53">
        <v>-0.0578972101211548</v>
      </c>
      <c r="I71" s="53">
        <v>-0.0265599712729454</v>
      </c>
      <c r="J71" s="53">
        <v>-0.016483249142766</v>
      </c>
      <c r="K71" s="53">
        <v>0.00739144254475832</v>
      </c>
      <c r="L71" s="53">
        <v>-0.0134755214676261</v>
      </c>
      <c r="M71" s="53">
        <v>0.0339689664542675</v>
      </c>
      <c r="N71" s="53">
        <v>0.0580700859427452</v>
      </c>
      <c r="O71" s="53">
        <v>0.120029270648956</v>
      </c>
      <c r="P71" s="53">
        <v>0.180394157767296</v>
      </c>
      <c r="Q71" s="53">
        <v>0.253810524940491</v>
      </c>
      <c r="R71" s="53">
        <v>0.348622441291809</v>
      </c>
      <c r="S71" s="53">
        <v>0.406028836965561</v>
      </c>
      <c r="T71" s="53">
        <v>0.433807492256165</v>
      </c>
      <c r="U71" s="53">
        <v>0.523959159851074</v>
      </c>
      <c r="V71" s="53">
        <v>0.629874706268311</v>
      </c>
      <c r="W71" s="53">
        <v>0.704912781715393</v>
      </c>
      <c r="X71" s="53">
        <v>0.603570222854614</v>
      </c>
      <c r="Y71" s="53">
        <v>-0.017158854752779</v>
      </c>
      <c r="Z71" s="53">
        <v>-0.00314035825431347</v>
      </c>
      <c r="AA71" s="53">
        <v>-0.0250866152346134</v>
      </c>
      <c r="AB71" s="53">
        <v>-0.0909526199102402</v>
      </c>
      <c r="AC71" s="53">
        <v>-0.059117890894413</v>
      </c>
      <c r="AD71" s="53">
        <v>-0.0479352846741676</v>
      </c>
      <c r="AE71" s="53">
        <v>0.0095753651112318</v>
      </c>
      <c r="AF71" s="53">
        <v>0.0399606674909592</v>
      </c>
      <c r="AG71" s="53">
        <v>0.00752809830009937</v>
      </c>
      <c r="AH71" s="53">
        <v>0.0374704748392105</v>
      </c>
      <c r="AI71" s="53">
        <v>0.0659450143575668</v>
      </c>
      <c r="AJ71" s="53">
        <v>0.106949746608734</v>
      </c>
      <c r="AK71" s="53">
        <v>0.171912506222725</v>
      </c>
      <c r="AL71" s="53">
        <v>0.277950376272202</v>
      </c>
      <c r="AM71" s="53">
        <v>0.337272793054581</v>
      </c>
      <c r="AN71" s="53">
        <v>0.364491879940033</v>
      </c>
      <c r="AO71" s="53">
        <v>0.465420335531235</v>
      </c>
      <c r="AP71" s="53">
        <v>0.571213483810425</v>
      </c>
      <c r="AQ71" s="53">
        <v>0.636305868625641</v>
      </c>
      <c r="AR71" s="53">
        <v>0.550214350223541</v>
      </c>
      <c r="AS71" s="53">
        <v>0.0235065706074238</v>
      </c>
      <c r="AT71" s="53">
        <v>0.0235865693539381</v>
      </c>
      <c r="AU71" s="53">
        <v>0.0326762236654758</v>
      </c>
      <c r="AV71" s="53">
        <v>0.0290362108498812</v>
      </c>
      <c r="AW71" s="53">
        <v>0.0285387244075537</v>
      </c>
      <c r="AX71" s="53">
        <v>0.0274328421801329</v>
      </c>
      <c r="AY71" s="53">
        <v>-0.0062031177803874</v>
      </c>
      <c r="AZ71" s="53">
        <v>-0.0574553832411766</v>
      </c>
      <c r="BA71" s="53">
        <v>0.0224216748028994</v>
      </c>
      <c r="BB71" s="53">
        <v>0.0165804158896208</v>
      </c>
      <c r="BC71" s="53">
        <v>0.0500650554895401</v>
      </c>
      <c r="BD71" s="53">
        <v>0.0694252178072929</v>
      </c>
      <c r="BE71" s="53">
        <v>0.0778788402676582</v>
      </c>
      <c r="BF71" s="53">
        <v>0.0666528716683388</v>
      </c>
      <c r="BG71" s="53">
        <v>0.0647368580102921</v>
      </c>
      <c r="BH71" s="53">
        <v>0.0652964189648628</v>
      </c>
      <c r="BI71" s="53">
        <v>0.0545196384191513</v>
      </c>
      <c r="BJ71" s="53">
        <v>0.0546420216560364</v>
      </c>
      <c r="BK71" s="53">
        <v>0.0645876750349998</v>
      </c>
      <c r="BL71" s="53">
        <v>0.0493367277085781</v>
      </c>
    </row>
    <row r="72" s="53" customFormat="1" spans="1:64">
      <c r="A72" s="54">
        <v>2414</v>
      </c>
      <c r="B72" s="62">
        <f>VLOOKUP(A72,三因子模型筛选后!A71:B405,2,FALSE)</f>
        <v>2414</v>
      </c>
      <c r="C72" s="53" t="s">
        <v>243</v>
      </c>
      <c r="D72" s="55">
        <v>43851</v>
      </c>
      <c r="E72" s="53">
        <v>0.129535853862762</v>
      </c>
      <c r="F72" s="53">
        <v>0.0981060191988945</v>
      </c>
      <c r="G72" s="53">
        <v>0.2792107462883</v>
      </c>
      <c r="H72" s="53">
        <v>0.367169231176376</v>
      </c>
      <c r="I72" s="53">
        <v>0.430437862873077</v>
      </c>
      <c r="J72" s="53">
        <v>0.597668766975403</v>
      </c>
      <c r="K72" s="53">
        <v>0.641044437885284</v>
      </c>
      <c r="L72" s="53">
        <v>0.54274594783783</v>
      </c>
      <c r="M72" s="53">
        <v>0.563594877719879</v>
      </c>
      <c r="N72" s="53">
        <v>0.533258318901062</v>
      </c>
      <c r="O72" s="53">
        <v>0.64368337392807</v>
      </c>
      <c r="P72" s="53">
        <v>0.643017292022705</v>
      </c>
      <c r="Q72" s="53">
        <v>0.638009786605835</v>
      </c>
      <c r="R72" s="53">
        <v>0.720868229866028</v>
      </c>
      <c r="S72" s="53">
        <v>0.720330715179443</v>
      </c>
      <c r="T72" s="53">
        <v>0.68970137834549</v>
      </c>
      <c r="U72" s="53">
        <v>0.777828574180603</v>
      </c>
      <c r="V72" s="53">
        <v>0.834969520568848</v>
      </c>
      <c r="W72" s="53">
        <v>0.92108142375946</v>
      </c>
      <c r="X72" s="53">
        <v>0.863441050052643</v>
      </c>
      <c r="Y72" s="53">
        <v>0.111651375889778</v>
      </c>
      <c r="Z72" s="53">
        <v>0.115012086927891</v>
      </c>
      <c r="AA72" s="53">
        <v>0.2324448376894</v>
      </c>
      <c r="AB72" s="53">
        <v>0.299057364463806</v>
      </c>
      <c r="AC72" s="53">
        <v>0.385887026786804</v>
      </c>
      <c r="AD72" s="53">
        <v>0.464586108922958</v>
      </c>
      <c r="AE72" s="53">
        <v>0.450110405683517</v>
      </c>
      <c r="AF72" s="53">
        <v>0.377133727073669</v>
      </c>
      <c r="AG72" s="53">
        <v>0.363907217979431</v>
      </c>
      <c r="AH72" s="53">
        <v>0.364616125822067</v>
      </c>
      <c r="AI72" s="53">
        <v>0.425037980079651</v>
      </c>
      <c r="AJ72" s="53">
        <v>0.35807940363884</v>
      </c>
      <c r="AK72" s="53">
        <v>0.326849848031998</v>
      </c>
      <c r="AL72" s="53">
        <v>0.374738097190857</v>
      </c>
      <c r="AM72" s="53">
        <v>0.38427722454071</v>
      </c>
      <c r="AN72" s="53">
        <v>0.36590439081192</v>
      </c>
      <c r="AO72" s="53">
        <v>0.453942328691483</v>
      </c>
      <c r="AP72" s="53">
        <v>0.50555694103241</v>
      </c>
      <c r="AQ72" s="53">
        <v>0.607420206069946</v>
      </c>
      <c r="AR72" s="53">
        <v>0.571844637393951</v>
      </c>
      <c r="AS72" s="53">
        <v>0.136418968439102</v>
      </c>
      <c r="AT72" s="53">
        <v>0.101628422737122</v>
      </c>
      <c r="AU72" s="53">
        <v>0.165300399065018</v>
      </c>
      <c r="AV72" s="53">
        <v>0.186646357178688</v>
      </c>
      <c r="AW72" s="53">
        <v>0.163085296750069</v>
      </c>
      <c r="AX72" s="53">
        <v>0.251617163419724</v>
      </c>
      <c r="AY72" s="53">
        <v>0.309468477964401</v>
      </c>
      <c r="AZ72" s="53">
        <v>0.284146726131439</v>
      </c>
      <c r="BA72" s="53">
        <v>0.318222165107727</v>
      </c>
      <c r="BB72" s="53">
        <v>0.287176698446274</v>
      </c>
      <c r="BC72" s="53">
        <v>0.337179899215698</v>
      </c>
      <c r="BD72" s="53">
        <v>0.403472363948822</v>
      </c>
      <c r="BE72" s="53">
        <v>0.429694384336472</v>
      </c>
      <c r="BF72" s="53">
        <v>0.46466463804245</v>
      </c>
      <c r="BG72" s="53">
        <v>0.454587996006012</v>
      </c>
      <c r="BH72" s="53">
        <v>0.442331492900848</v>
      </c>
      <c r="BI72" s="53">
        <v>0.442420721054077</v>
      </c>
      <c r="BJ72" s="53">
        <v>0.447947114706039</v>
      </c>
      <c r="BK72" s="53">
        <v>0.432195723056793</v>
      </c>
      <c r="BL72" s="53">
        <v>0.410130947828293</v>
      </c>
    </row>
    <row r="73" s="53" customFormat="1" spans="1:64">
      <c r="A73" s="54">
        <v>2415</v>
      </c>
      <c r="B73" s="62">
        <f>VLOOKUP(A73,三因子模型筛选后!A72:B406,2,FALSE)</f>
        <v>2415</v>
      </c>
      <c r="C73" s="53" t="s">
        <v>246</v>
      </c>
      <c r="D73" s="55">
        <v>43851</v>
      </c>
      <c r="E73" s="53">
        <v>0.0344485156238079</v>
      </c>
      <c r="F73" s="53">
        <v>0.0332366749644279</v>
      </c>
      <c r="G73" s="53">
        <v>0.0695737823843956</v>
      </c>
      <c r="H73" s="53">
        <v>0.125635266304016</v>
      </c>
      <c r="I73" s="53">
        <v>0.142329677939415</v>
      </c>
      <c r="J73" s="53">
        <v>0.132453769445419</v>
      </c>
      <c r="K73" s="53">
        <v>0.114895053207874</v>
      </c>
      <c r="L73" s="53">
        <v>0.0987732335925102</v>
      </c>
      <c r="M73" s="53">
        <v>0.106973022222519</v>
      </c>
      <c r="N73" s="53">
        <v>0.0929844677448273</v>
      </c>
      <c r="O73" s="53">
        <v>0.113624922931194</v>
      </c>
      <c r="P73" s="53">
        <v>0.105586655437946</v>
      </c>
      <c r="Q73" s="53">
        <v>0.121921442449093</v>
      </c>
      <c r="R73" s="53">
        <v>0.119016580283642</v>
      </c>
      <c r="S73" s="53">
        <v>0.151111468672752</v>
      </c>
      <c r="T73" s="53">
        <v>0.119799092411995</v>
      </c>
      <c r="U73" s="53">
        <v>0.123088024556637</v>
      </c>
      <c r="V73" s="53">
        <v>0.133197620511055</v>
      </c>
      <c r="W73" s="53">
        <v>0.119582839310169</v>
      </c>
      <c r="X73" s="53">
        <v>0.0954614728689194</v>
      </c>
      <c r="Y73" s="53">
        <v>0.034334447234869</v>
      </c>
      <c r="Z73" s="53">
        <v>0.0666465908288956</v>
      </c>
      <c r="AA73" s="53">
        <v>0.0940464213490486</v>
      </c>
      <c r="AB73" s="53">
        <v>0.103952616453171</v>
      </c>
      <c r="AC73" s="53">
        <v>0.11217125505209</v>
      </c>
      <c r="AD73" s="53">
        <v>0.0932274833321571</v>
      </c>
      <c r="AE73" s="53">
        <v>0.0841600447893143</v>
      </c>
      <c r="AF73" s="53">
        <v>0.0721343606710434</v>
      </c>
      <c r="AG73" s="53">
        <v>0.0717974528670311</v>
      </c>
      <c r="AH73" s="53">
        <v>0.070657804608345</v>
      </c>
      <c r="AI73" s="53">
        <v>0.0788072198629379</v>
      </c>
      <c r="AJ73" s="53">
        <v>0.0608781538903713</v>
      </c>
      <c r="AK73" s="53">
        <v>0.0637837648391724</v>
      </c>
      <c r="AL73" s="53">
        <v>0.062402356415987</v>
      </c>
      <c r="AM73" s="53">
        <v>0.100650928914547</v>
      </c>
      <c r="AN73" s="53">
        <v>0.0794679597020149</v>
      </c>
      <c r="AO73" s="53">
        <v>0.0927511975169182</v>
      </c>
      <c r="AP73" s="53">
        <v>0.0897078588604927</v>
      </c>
      <c r="AQ73" s="53">
        <v>0.0746805295348167</v>
      </c>
      <c r="AR73" s="53">
        <v>0.0560078024864197</v>
      </c>
      <c r="AS73" s="53">
        <v>-0.00442291516810656</v>
      </c>
      <c r="AT73" s="53">
        <v>-0.0379468984901905</v>
      </c>
      <c r="AU73" s="53">
        <v>-0.0290096197277308</v>
      </c>
      <c r="AV73" s="53">
        <v>0.0171456765383482</v>
      </c>
      <c r="AW73" s="53">
        <v>0.0256214402616024</v>
      </c>
      <c r="AX73" s="53">
        <v>0.0346893072128296</v>
      </c>
      <c r="AY73" s="53">
        <v>0.0261980295181274</v>
      </c>
      <c r="AZ73" s="53">
        <v>0.0221018902957439</v>
      </c>
      <c r="BA73" s="53">
        <v>0.0306385885924101</v>
      </c>
      <c r="BB73" s="53">
        <v>0.0177896823734045</v>
      </c>
      <c r="BC73" s="53">
        <v>0.0302807204425335</v>
      </c>
      <c r="BD73" s="53">
        <v>0.0401715151965618</v>
      </c>
      <c r="BE73" s="53">
        <v>0.0536006912589073</v>
      </c>
      <c r="BF73" s="53">
        <v>0.0520772412419319</v>
      </c>
      <c r="BG73" s="53">
        <v>0.0459235645830631</v>
      </c>
      <c r="BH73" s="53">
        <v>0.0357941500842571</v>
      </c>
      <c r="BI73" s="53">
        <v>0.025799848139286</v>
      </c>
      <c r="BJ73" s="53">
        <v>0.03895278647542</v>
      </c>
      <c r="BK73" s="53">
        <v>0.0403653346002102</v>
      </c>
      <c r="BL73" s="53">
        <v>0.0349166877567768</v>
      </c>
    </row>
    <row r="74" s="53" customFormat="1" spans="1:64">
      <c r="A74" s="54">
        <v>2429</v>
      </c>
      <c r="B74" s="62">
        <f>VLOOKUP(A74,三因子模型筛选后!A73:B407,2,FALSE)</f>
        <v>2429</v>
      </c>
      <c r="C74" s="53" t="s">
        <v>249</v>
      </c>
      <c r="D74" s="55">
        <v>43851</v>
      </c>
      <c r="E74" s="53">
        <v>0.0325143486261368</v>
      </c>
      <c r="F74" s="53">
        <v>0.0402095317840576</v>
      </c>
      <c r="G74" s="53">
        <v>0.0946315228939056</v>
      </c>
      <c r="H74" s="53">
        <v>0.17158305644989</v>
      </c>
      <c r="I74" s="53">
        <v>0.246992617845535</v>
      </c>
      <c r="J74" s="53">
        <v>0.257125526666641</v>
      </c>
      <c r="K74" s="53">
        <v>0.233196645975113</v>
      </c>
      <c r="L74" s="53">
        <v>0.223732948303223</v>
      </c>
      <c r="M74" s="53">
        <v>0.181189209222794</v>
      </c>
      <c r="N74" s="53">
        <v>0.202825292944908</v>
      </c>
      <c r="O74" s="53">
        <v>0.226885676383972</v>
      </c>
      <c r="P74" s="53">
        <v>0.2675441801548</v>
      </c>
      <c r="Q74" s="53">
        <v>0.274153679609299</v>
      </c>
      <c r="R74" s="53">
        <v>0.281419843435287</v>
      </c>
      <c r="S74" s="53">
        <v>0.248582750558853</v>
      </c>
      <c r="T74" s="53">
        <v>0.295553892850876</v>
      </c>
      <c r="U74" s="53">
        <v>0.396445274353027</v>
      </c>
      <c r="V74" s="53">
        <v>0.487801373004913</v>
      </c>
      <c r="W74" s="53">
        <v>0.602873384952545</v>
      </c>
      <c r="X74" s="53">
        <v>0.59131783246994</v>
      </c>
      <c r="Y74" s="53">
        <v>0.0179160237312317</v>
      </c>
      <c r="Z74" s="53">
        <v>0.0173613037914038</v>
      </c>
      <c r="AA74" s="53">
        <v>-0.00109639076981694</v>
      </c>
      <c r="AB74" s="53">
        <v>0.0706977769732475</v>
      </c>
      <c r="AC74" s="53">
        <v>0.159525528550148</v>
      </c>
      <c r="AD74" s="53">
        <v>0.158308610320091</v>
      </c>
      <c r="AE74" s="53">
        <v>0.148402586579323</v>
      </c>
      <c r="AF74" s="53">
        <v>0.152798995375633</v>
      </c>
      <c r="AG74" s="53">
        <v>0.112347342073917</v>
      </c>
      <c r="AH74" s="53">
        <v>0.1557727009058</v>
      </c>
      <c r="AI74" s="53">
        <v>0.143443748354912</v>
      </c>
      <c r="AJ74" s="53">
        <v>0.151641875505447</v>
      </c>
      <c r="AK74" s="53">
        <v>0.161589071154594</v>
      </c>
      <c r="AL74" s="53">
        <v>0.16167901456356</v>
      </c>
      <c r="AM74" s="53">
        <v>0.136165127158165</v>
      </c>
      <c r="AN74" s="53">
        <v>0.211219102144241</v>
      </c>
      <c r="AO74" s="53">
        <v>0.310408741235733</v>
      </c>
      <c r="AP74" s="53">
        <v>0.413234740495682</v>
      </c>
      <c r="AQ74" s="53">
        <v>0.515397489070892</v>
      </c>
      <c r="AR74" s="53">
        <v>0.50290060043335</v>
      </c>
      <c r="AS74" s="53">
        <v>0.00684658763930202</v>
      </c>
      <c r="AT74" s="53">
        <v>0.0150964912027121</v>
      </c>
      <c r="AU74" s="53">
        <v>0.0879761800169945</v>
      </c>
      <c r="AV74" s="53">
        <v>0.0931335389614105</v>
      </c>
      <c r="AW74" s="53">
        <v>0.0797153413295746</v>
      </c>
      <c r="AX74" s="53">
        <v>0.0910651832818985</v>
      </c>
      <c r="AY74" s="53">
        <v>0.0770423263311386</v>
      </c>
      <c r="AZ74" s="53">
        <v>0.0631822124123573</v>
      </c>
      <c r="BA74" s="53">
        <v>0.0610901266336441</v>
      </c>
      <c r="BB74" s="53">
        <v>0.0393008515238762</v>
      </c>
      <c r="BC74" s="53">
        <v>0.0756901800632477</v>
      </c>
      <c r="BD74" s="53">
        <v>0.10815055668354</v>
      </c>
      <c r="BE74" s="53">
        <v>0.104812867939472</v>
      </c>
      <c r="BF74" s="53">
        <v>0.111989095807076</v>
      </c>
      <c r="BG74" s="53">
        <v>0.104665890336037</v>
      </c>
      <c r="BH74" s="53">
        <v>0.0765830650925636</v>
      </c>
      <c r="BI74" s="53">
        <v>0.0782847926020622</v>
      </c>
      <c r="BJ74" s="53">
        <v>0.0668148845434189</v>
      </c>
      <c r="BK74" s="53">
        <v>0.0797241553664207</v>
      </c>
      <c r="BL74" s="53">
        <v>0.0806654840707779</v>
      </c>
    </row>
    <row r="75" s="53" customFormat="1" spans="1:64">
      <c r="A75" s="54">
        <v>2436</v>
      </c>
      <c r="B75" s="62">
        <f>VLOOKUP(A75,三因子模型筛选后!A74:B408,2,FALSE)</f>
        <v>2436</v>
      </c>
      <c r="C75" s="53" t="s">
        <v>252</v>
      </c>
      <c r="D75" s="55">
        <v>43851</v>
      </c>
      <c r="E75" s="53">
        <v>0.150137901306152</v>
      </c>
      <c r="F75" s="53">
        <v>0.172297194600105</v>
      </c>
      <c r="G75" s="53">
        <v>0.18932768702507</v>
      </c>
      <c r="H75" s="53">
        <v>0.194530174136162</v>
      </c>
      <c r="I75" s="53">
        <v>0.167737692594528</v>
      </c>
      <c r="J75" s="53">
        <v>0.157533168792725</v>
      </c>
      <c r="K75" s="53">
        <v>0.267892450094223</v>
      </c>
      <c r="L75" s="53">
        <v>0.261887788772583</v>
      </c>
      <c r="M75" s="53">
        <v>0.230583861470222</v>
      </c>
      <c r="N75" s="53">
        <v>0.338138520717621</v>
      </c>
      <c r="O75" s="53">
        <v>0.353714972734451</v>
      </c>
      <c r="P75" s="53">
        <v>0.387601882219315</v>
      </c>
      <c r="Q75" s="53">
        <v>0.383753061294556</v>
      </c>
      <c r="R75" s="53">
        <v>0.419770956039429</v>
      </c>
      <c r="S75" s="53">
        <v>0.388128101825714</v>
      </c>
      <c r="T75" s="53">
        <v>0.371078878641129</v>
      </c>
      <c r="U75" s="53">
        <v>0.4315564930439</v>
      </c>
      <c r="V75" s="53">
        <v>0.53315407037735</v>
      </c>
      <c r="W75" s="53">
        <v>0.721362233161926</v>
      </c>
      <c r="X75" s="53">
        <v>0.599095821380615</v>
      </c>
      <c r="Y75" s="53">
        <v>0.147643461823463</v>
      </c>
      <c r="Z75" s="53">
        <v>0.144946664571762</v>
      </c>
      <c r="AA75" s="53">
        <v>0.125448822975159</v>
      </c>
      <c r="AB75" s="53">
        <v>0.101196274161339</v>
      </c>
      <c r="AC75" s="53">
        <v>0.0961372703313828</v>
      </c>
      <c r="AD75" s="53">
        <v>0.0894408002495766</v>
      </c>
      <c r="AE75" s="53">
        <v>0.186447247862816</v>
      </c>
      <c r="AF75" s="53">
        <v>0.175745606422424</v>
      </c>
      <c r="AG75" s="53">
        <v>0.171655580401421</v>
      </c>
      <c r="AH75" s="53">
        <v>0.25952622294426</v>
      </c>
      <c r="AI75" s="53">
        <v>0.276933640241623</v>
      </c>
      <c r="AJ75" s="53">
        <v>0.294158011674881</v>
      </c>
      <c r="AK75" s="53">
        <v>0.299718618392944</v>
      </c>
      <c r="AL75" s="53">
        <v>0.371773153543472</v>
      </c>
      <c r="AM75" s="53">
        <v>0.373576134443283</v>
      </c>
      <c r="AN75" s="53">
        <v>0.363639622926712</v>
      </c>
      <c r="AO75" s="53">
        <v>0.420340925455093</v>
      </c>
      <c r="AP75" s="53">
        <v>0.520074129104614</v>
      </c>
      <c r="AQ75" s="53">
        <v>0.618733882904053</v>
      </c>
      <c r="AR75" s="53">
        <v>0.528212249279022</v>
      </c>
      <c r="AS75" s="53">
        <v>0.117813587188721</v>
      </c>
      <c r="AT75" s="53">
        <v>0.142669677734375</v>
      </c>
      <c r="AU75" s="53">
        <v>0.179198011755943</v>
      </c>
      <c r="AV75" s="53">
        <v>0.208653047680855</v>
      </c>
      <c r="AW75" s="53">
        <v>0.186919569969177</v>
      </c>
      <c r="AX75" s="53">
        <v>0.183411508798599</v>
      </c>
      <c r="AY75" s="53">
        <v>0.1967643648386</v>
      </c>
      <c r="AZ75" s="53">
        <v>0.20146133005619</v>
      </c>
      <c r="BA75" s="53">
        <v>0.174247443675995</v>
      </c>
      <c r="BB75" s="53">
        <v>0.193931460380554</v>
      </c>
      <c r="BC75" s="53">
        <v>0.192100495100021</v>
      </c>
      <c r="BD75" s="53">
        <v>0.208763003349304</v>
      </c>
      <c r="BE75" s="53">
        <v>0.199353605508804</v>
      </c>
      <c r="BF75" s="53">
        <v>0.163316950201988</v>
      </c>
      <c r="BG75" s="53">
        <v>0.129871115088463</v>
      </c>
      <c r="BH75" s="53">
        <v>0.122758403420448</v>
      </c>
      <c r="BI75" s="53">
        <v>0.126534715294838</v>
      </c>
      <c r="BJ75" s="53">
        <v>0.128399133682251</v>
      </c>
      <c r="BK75" s="53">
        <v>0.217947497963905</v>
      </c>
      <c r="BL75" s="53">
        <v>0.186202749609947</v>
      </c>
    </row>
    <row r="76" s="53" customFormat="1" spans="1:64">
      <c r="A76" s="54">
        <v>2446</v>
      </c>
      <c r="B76" s="62">
        <f>VLOOKUP(A76,三因子模型筛选后!A75:B409,2,FALSE)</f>
        <v>2446</v>
      </c>
      <c r="C76" s="53" t="s">
        <v>255</v>
      </c>
      <c r="D76" s="55">
        <v>43851</v>
      </c>
      <c r="E76" s="53">
        <v>0.0203721560537815</v>
      </c>
      <c r="F76" s="53">
        <v>-0.0196723565459251</v>
      </c>
      <c r="G76" s="53">
        <v>-0.0408660061657429</v>
      </c>
      <c r="H76" s="53">
        <v>-0.15758441388607</v>
      </c>
      <c r="I76" s="53">
        <v>-0.178444355726242</v>
      </c>
      <c r="J76" s="53">
        <v>-0.161822319030762</v>
      </c>
      <c r="K76" s="53">
        <v>-0.165444552898407</v>
      </c>
      <c r="L76" s="53">
        <v>-0.149247646331787</v>
      </c>
      <c r="M76" s="53">
        <v>-0.128306463360786</v>
      </c>
      <c r="N76" s="53">
        <v>-0.122021615505219</v>
      </c>
      <c r="O76" s="53">
        <v>-0.0951782390475273</v>
      </c>
      <c r="P76" s="53">
        <v>-0.0790900215506554</v>
      </c>
      <c r="Q76" s="53">
        <v>-0.0569940395653248</v>
      </c>
      <c r="R76" s="53">
        <v>-0.0261036511510611</v>
      </c>
      <c r="S76" s="53">
        <v>-0.0596171952784061</v>
      </c>
      <c r="T76" s="53">
        <v>-0.0668113082647324</v>
      </c>
      <c r="U76" s="53">
        <v>-0.0794958621263504</v>
      </c>
      <c r="V76" s="53">
        <v>-0.0118820015341043</v>
      </c>
      <c r="W76" s="53">
        <v>0.0442191436886787</v>
      </c>
      <c r="X76" s="53">
        <v>-0.0481029078364372</v>
      </c>
      <c r="Y76" s="53">
        <v>0.0074627073481679</v>
      </c>
      <c r="Z76" s="53">
        <v>-0.0135459816083312</v>
      </c>
      <c r="AA76" s="53">
        <v>-0.0234839543700218</v>
      </c>
      <c r="AB76" s="53">
        <v>-0.150371342897415</v>
      </c>
      <c r="AC76" s="53">
        <v>-0.154118493199348</v>
      </c>
      <c r="AD76" s="53">
        <v>-0.148115307092667</v>
      </c>
      <c r="AE76" s="53">
        <v>-0.139282241463661</v>
      </c>
      <c r="AF76" s="53">
        <v>-0.123083911836147</v>
      </c>
      <c r="AG76" s="53">
        <v>-0.127682313323021</v>
      </c>
      <c r="AH76" s="53">
        <v>-0.124356083571911</v>
      </c>
      <c r="AI76" s="53">
        <v>-0.0971807241439819</v>
      </c>
      <c r="AJ76" s="53">
        <v>-0.0968206599354744</v>
      </c>
      <c r="AK76" s="53">
        <v>-0.0787670463323593</v>
      </c>
      <c r="AL76" s="53">
        <v>-0.0422236770391464</v>
      </c>
      <c r="AM76" s="53">
        <v>-0.0573914349079132</v>
      </c>
      <c r="AN76" s="53">
        <v>-0.0470077209174633</v>
      </c>
      <c r="AO76" s="53">
        <v>-0.0418412536382675</v>
      </c>
      <c r="AP76" s="53">
        <v>0.0265909228473902</v>
      </c>
      <c r="AQ76" s="53">
        <v>0.0675813108682632</v>
      </c>
      <c r="AR76" s="53">
        <v>0.0188539531081915</v>
      </c>
      <c r="AS76" s="53">
        <v>0.0288098324090242</v>
      </c>
      <c r="AT76" s="53">
        <v>0.00977400876581669</v>
      </c>
      <c r="AU76" s="53">
        <v>-0.0014816652983427</v>
      </c>
      <c r="AV76" s="53">
        <v>0.00868730060756207</v>
      </c>
      <c r="AW76" s="53">
        <v>-0.00842547044157982</v>
      </c>
      <c r="AX76" s="53">
        <v>0.00219336804002523</v>
      </c>
      <c r="AY76" s="53">
        <v>-0.0102619249373674</v>
      </c>
      <c r="AZ76" s="53">
        <v>-0.0102633535861969</v>
      </c>
      <c r="BA76" s="53">
        <v>0.0152762327343225</v>
      </c>
      <c r="BB76" s="53">
        <v>0.0182348508387804</v>
      </c>
      <c r="BC76" s="53">
        <v>0.0179028678685427</v>
      </c>
      <c r="BD76" s="53">
        <v>0.0336310230195522</v>
      </c>
      <c r="BE76" s="53">
        <v>0.0376733914017677</v>
      </c>
      <c r="BF76" s="53">
        <v>0.0320204123854637</v>
      </c>
      <c r="BG76" s="53">
        <v>0.013674627058208</v>
      </c>
      <c r="BH76" s="53">
        <v>-0.00390320341102779</v>
      </c>
      <c r="BI76" s="53">
        <v>-0.02175422757864</v>
      </c>
      <c r="BJ76" s="53">
        <v>-0.0225725397467613</v>
      </c>
      <c r="BK76" s="53">
        <v>-0.00746178487315774</v>
      </c>
      <c r="BL76" s="53">
        <v>-0.0510564781725407</v>
      </c>
    </row>
    <row r="77" s="53" customFormat="1" spans="1:64">
      <c r="A77" s="54">
        <v>2449</v>
      </c>
      <c r="B77" s="62">
        <f>VLOOKUP(A77,三因子模型筛选后!A76:B410,2,FALSE)</f>
        <v>2449</v>
      </c>
      <c r="C77" s="53" t="s">
        <v>258</v>
      </c>
      <c r="D77" s="55">
        <v>43851</v>
      </c>
      <c r="E77" s="53">
        <v>0.0096913930028677</v>
      </c>
      <c r="F77" s="53">
        <v>0.002660519676283</v>
      </c>
      <c r="G77" s="53">
        <v>-0.0026159982662648</v>
      </c>
      <c r="H77" s="53">
        <v>0.0272521339356899</v>
      </c>
      <c r="I77" s="53">
        <v>-0.0129660042002797</v>
      </c>
      <c r="J77" s="53">
        <v>0.0357961244881153</v>
      </c>
      <c r="K77" s="53">
        <v>0.0513690747320652</v>
      </c>
      <c r="L77" s="53">
        <v>0.0256187170743942</v>
      </c>
      <c r="M77" s="53">
        <v>0.0316060073673725</v>
      </c>
      <c r="N77" s="53">
        <v>0.0203170720487833</v>
      </c>
      <c r="O77" s="53">
        <v>0.102625541388988</v>
      </c>
      <c r="P77" s="53">
        <v>0.144869074225426</v>
      </c>
      <c r="Q77" s="53">
        <v>0.169560879468918</v>
      </c>
      <c r="R77" s="53">
        <v>0.230250135064125</v>
      </c>
      <c r="S77" s="53">
        <v>0.183212593197823</v>
      </c>
      <c r="T77" s="53">
        <v>0.144636332988739</v>
      </c>
      <c r="U77" s="53">
        <v>0.147502720355988</v>
      </c>
      <c r="V77" s="53">
        <v>0.184890195727348</v>
      </c>
      <c r="W77" s="53">
        <v>0.193642601370811</v>
      </c>
      <c r="X77" s="53">
        <v>0.190298333764076</v>
      </c>
      <c r="Y77" s="53">
        <v>0.010111665353179</v>
      </c>
      <c r="Z77" s="53">
        <v>-0.00746929459273815</v>
      </c>
      <c r="AA77" s="53">
        <v>-0.00136132352054119</v>
      </c>
      <c r="AB77" s="53">
        <v>-0.0132973184809089</v>
      </c>
      <c r="AC77" s="53">
        <v>-0.0523438826203346</v>
      </c>
      <c r="AD77" s="53">
        <v>-0.0449185781180859</v>
      </c>
      <c r="AE77" s="53">
        <v>-0.0144125781953335</v>
      </c>
      <c r="AF77" s="53">
        <v>-0.0238866098225117</v>
      </c>
      <c r="AG77" s="53">
        <v>-0.0303166024386883</v>
      </c>
      <c r="AH77" s="53">
        <v>-0.0229284912347794</v>
      </c>
      <c r="AI77" s="53">
        <v>0.0226922370493412</v>
      </c>
      <c r="AJ77" s="53">
        <v>0.0530192963778973</v>
      </c>
      <c r="AK77" s="53">
        <v>0.0451899543404579</v>
      </c>
      <c r="AL77" s="53">
        <v>0.123250104486942</v>
      </c>
      <c r="AM77" s="53">
        <v>0.0953782275319099</v>
      </c>
      <c r="AN77" s="53">
        <v>0.0862368568778038</v>
      </c>
      <c r="AO77" s="53">
        <v>0.0949646607041359</v>
      </c>
      <c r="AP77" s="53">
        <v>0.114980787038803</v>
      </c>
      <c r="AQ77" s="53">
        <v>0.105963237583637</v>
      </c>
      <c r="AR77" s="53">
        <v>0.142162695527077</v>
      </c>
      <c r="AS77" s="53">
        <v>-0.0163197945803404</v>
      </c>
      <c r="AT77" s="53">
        <v>-0.0057697081938386</v>
      </c>
      <c r="AU77" s="53">
        <v>-0.0171541962772608</v>
      </c>
      <c r="AV77" s="53">
        <v>0.0246499311178923</v>
      </c>
      <c r="AW77" s="53">
        <v>0.0234783552587032</v>
      </c>
      <c r="AX77" s="53">
        <v>0.0648151785135269</v>
      </c>
      <c r="AY77" s="53">
        <v>0.0498821325600147</v>
      </c>
      <c r="AZ77" s="53">
        <v>0.0336058028042316</v>
      </c>
      <c r="BA77" s="53">
        <v>0.0460230894386768</v>
      </c>
      <c r="BB77" s="53">
        <v>0.0273460410535336</v>
      </c>
      <c r="BC77" s="53">
        <v>0.0640337839722633</v>
      </c>
      <c r="BD77" s="53">
        <v>0.0759502649307251</v>
      </c>
      <c r="BE77" s="53">
        <v>0.108471401035786</v>
      </c>
      <c r="BF77" s="53">
        <v>0.0911005064845085</v>
      </c>
      <c r="BG77" s="53">
        <v>0.0719348415732384</v>
      </c>
      <c r="BH77" s="53">
        <v>0.0424999482929707</v>
      </c>
      <c r="BI77" s="53">
        <v>0.0366385281085968</v>
      </c>
      <c r="BJ77" s="53">
        <v>0.0540098883211613</v>
      </c>
      <c r="BK77" s="53">
        <v>0.0717798396945</v>
      </c>
      <c r="BL77" s="53">
        <v>0.0322361141443253</v>
      </c>
    </row>
    <row r="78" s="53" customFormat="1" spans="1:64">
      <c r="A78" s="54">
        <v>2456</v>
      </c>
      <c r="B78" s="62">
        <f>VLOOKUP(A78,三因子模型筛选后!A77:B411,2,FALSE)</f>
        <v>2456</v>
      </c>
      <c r="C78" s="53" t="s">
        <v>261</v>
      </c>
      <c r="D78" s="55">
        <v>43851</v>
      </c>
      <c r="E78" s="53">
        <v>0.116327412426472</v>
      </c>
      <c r="F78" s="53">
        <v>0.0874196141958237</v>
      </c>
      <c r="G78" s="53">
        <v>0.148166745901108</v>
      </c>
      <c r="H78" s="53">
        <v>0.145382195711136</v>
      </c>
      <c r="I78" s="53">
        <v>0.100738160312176</v>
      </c>
      <c r="J78" s="53">
        <v>0.0708317160606384</v>
      </c>
      <c r="K78" s="53">
        <v>0.0710917413234711</v>
      </c>
      <c r="L78" s="53">
        <v>0.0619443356990814</v>
      </c>
      <c r="M78" s="53">
        <v>0.0656735971570015</v>
      </c>
      <c r="N78" s="53">
        <v>0.0179293192923069</v>
      </c>
      <c r="O78" s="53">
        <v>0.0464648678898811</v>
      </c>
      <c r="P78" s="53">
        <v>0.0469463616609573</v>
      </c>
      <c r="Q78" s="53">
        <v>0.0522838644683361</v>
      </c>
      <c r="R78" s="53">
        <v>0.0779407769441605</v>
      </c>
      <c r="S78" s="53">
        <v>-0.00255846069194376</v>
      </c>
      <c r="T78" s="53">
        <v>-0.061116699129343</v>
      </c>
      <c r="U78" s="53">
        <v>-0.0754121840000153</v>
      </c>
      <c r="V78" s="53">
        <v>0.00286761578172445</v>
      </c>
      <c r="W78" s="53">
        <v>0.120207659900188</v>
      </c>
      <c r="X78" s="53">
        <v>0.110483057796955</v>
      </c>
      <c r="Y78" s="53">
        <v>0.0392663329839706</v>
      </c>
      <c r="Z78" s="53">
        <v>0.032520554959774</v>
      </c>
      <c r="AA78" s="53">
        <v>0.0637912973761559</v>
      </c>
      <c r="AB78" s="53">
        <v>0.000836115796118975</v>
      </c>
      <c r="AC78" s="53">
        <v>-0.0245518200099468</v>
      </c>
      <c r="AD78" s="53">
        <v>-0.0473207905888557</v>
      </c>
      <c r="AE78" s="53">
        <v>-0.0632328689098358</v>
      </c>
      <c r="AF78" s="53">
        <v>-0.0687347576022148</v>
      </c>
      <c r="AG78" s="53">
        <v>-0.0306097716093063</v>
      </c>
      <c r="AH78" s="53">
        <v>-0.0438210777938366</v>
      </c>
      <c r="AI78" s="53">
        <v>-0.0343863628804684</v>
      </c>
      <c r="AJ78" s="53">
        <v>-0.0182420536875725</v>
      </c>
      <c r="AK78" s="53">
        <v>-0.0387350507080555</v>
      </c>
      <c r="AL78" s="53">
        <v>-0.00273297447711229</v>
      </c>
      <c r="AM78" s="53">
        <v>-0.0537421256303787</v>
      </c>
      <c r="AN78" s="53">
        <v>-0.0559548176825047</v>
      </c>
      <c r="AO78" s="53">
        <v>-0.0396983399987221</v>
      </c>
      <c r="AP78" s="53">
        <v>0.0387372747063637</v>
      </c>
      <c r="AQ78" s="53">
        <v>0.138405531644821</v>
      </c>
      <c r="AR78" s="53">
        <v>0.119942039251328</v>
      </c>
      <c r="AS78" s="53">
        <v>0.0877380892634392</v>
      </c>
      <c r="AT78" s="53">
        <v>0.0655760690569878</v>
      </c>
      <c r="AU78" s="53">
        <v>0.0950524657964706</v>
      </c>
      <c r="AV78" s="53">
        <v>0.155223086476326</v>
      </c>
      <c r="AW78" s="53">
        <v>0.13596698641777</v>
      </c>
      <c r="AX78" s="53">
        <v>0.128829523921013</v>
      </c>
      <c r="AY78" s="53">
        <v>0.145001620054245</v>
      </c>
      <c r="AZ78" s="53">
        <v>0.141356095671654</v>
      </c>
      <c r="BA78" s="53">
        <v>0.106960378587246</v>
      </c>
      <c r="BB78" s="53">
        <v>0.0724274069070816</v>
      </c>
      <c r="BC78" s="53">
        <v>0.0915282368659973</v>
      </c>
      <c r="BD78" s="53">
        <v>0.0758654251694679</v>
      </c>
      <c r="BE78" s="53">
        <v>0.10169592499733</v>
      </c>
      <c r="BF78" s="53">
        <v>0.091350756585598</v>
      </c>
      <c r="BG78" s="53">
        <v>0.0618606768548489</v>
      </c>
      <c r="BH78" s="53">
        <v>0.00551512744277716</v>
      </c>
      <c r="BI78" s="53">
        <v>-0.0250368304550648</v>
      </c>
      <c r="BJ78" s="53">
        <v>-0.0251926481723785</v>
      </c>
      <c r="BK78" s="53">
        <v>-0.00752086006104946</v>
      </c>
      <c r="BL78" s="53">
        <v>0.00121802825015038</v>
      </c>
    </row>
    <row r="79" s="53" customFormat="1" spans="1:64">
      <c r="A79" s="54">
        <v>2463</v>
      </c>
      <c r="B79" s="62">
        <f>VLOOKUP(A79,三因子模型筛选后!A78:B412,2,FALSE)</f>
        <v>2463</v>
      </c>
      <c r="C79" s="53" t="s">
        <v>264</v>
      </c>
      <c r="D79" s="55">
        <v>43851</v>
      </c>
      <c r="E79" s="53">
        <v>0.0319063812494278</v>
      </c>
      <c r="F79" s="53">
        <v>0.0124774817377329</v>
      </c>
      <c r="G79" s="53">
        <v>0.00916384905576706</v>
      </c>
      <c r="H79" s="53">
        <v>-0.0499346032738686</v>
      </c>
      <c r="I79" s="53">
        <v>-0.105645202100277</v>
      </c>
      <c r="J79" s="53">
        <v>-0.0859401226043701</v>
      </c>
      <c r="K79" s="53">
        <v>-0.0226540602743626</v>
      </c>
      <c r="L79" s="53">
        <v>-0.0427010133862495</v>
      </c>
      <c r="M79" s="53">
        <v>-0.0729095935821533</v>
      </c>
      <c r="N79" s="53">
        <v>-0.103669717907906</v>
      </c>
      <c r="O79" s="53">
        <v>-0.0904716178774834</v>
      </c>
      <c r="P79" s="53">
        <v>-0.0970736816525459</v>
      </c>
      <c r="Q79" s="53">
        <v>-0.0132852932438254</v>
      </c>
      <c r="R79" s="53">
        <v>-0.0196771156042814</v>
      </c>
      <c r="S79" s="53">
        <v>-0.0607722960412502</v>
      </c>
      <c r="T79" s="53">
        <v>-0.109054617583752</v>
      </c>
      <c r="U79" s="53">
        <v>-0.0956053957343101</v>
      </c>
      <c r="V79" s="53">
        <v>0.00945934280753136</v>
      </c>
      <c r="W79" s="53">
        <v>0.110387429594994</v>
      </c>
      <c r="X79" s="53">
        <v>0.0135424714535475</v>
      </c>
      <c r="Y79" s="53">
        <v>0.0226826071739197</v>
      </c>
      <c r="Z79" s="53">
        <v>0.0260115414857864</v>
      </c>
      <c r="AA79" s="53">
        <v>0.0342838689684868</v>
      </c>
      <c r="AB79" s="53">
        <v>-0.0454391911625862</v>
      </c>
      <c r="AC79" s="53">
        <v>-0.0774550959467888</v>
      </c>
      <c r="AD79" s="53">
        <v>-0.095264308154583</v>
      </c>
      <c r="AE79" s="53">
        <v>-0.038059301674366</v>
      </c>
      <c r="AF79" s="53">
        <v>-0.0604166463017464</v>
      </c>
      <c r="AG79" s="53">
        <v>-0.0634111687541008</v>
      </c>
      <c r="AH79" s="53">
        <v>-0.0765736550092697</v>
      </c>
      <c r="AI79" s="53">
        <v>-0.0696874260902405</v>
      </c>
      <c r="AJ79" s="53">
        <v>-0.058563444763422</v>
      </c>
      <c r="AK79" s="53">
        <v>-0.0207844171673059</v>
      </c>
      <c r="AL79" s="53">
        <v>-0.0172414742410183</v>
      </c>
      <c r="AM79" s="53">
        <v>-0.0391411408782005</v>
      </c>
      <c r="AN79" s="53">
        <v>-0.0659052729606628</v>
      </c>
      <c r="AO79" s="53">
        <v>-0.0364570803940296</v>
      </c>
      <c r="AP79" s="53">
        <v>0.0644083768129349</v>
      </c>
      <c r="AQ79" s="53">
        <v>0.162429139018059</v>
      </c>
      <c r="AR79" s="53">
        <v>0.110139593482018</v>
      </c>
      <c r="AS79" s="53">
        <v>0.0103785684332252</v>
      </c>
      <c r="AT79" s="53">
        <v>-0.0123792653903365</v>
      </c>
      <c r="AU79" s="53">
        <v>-0.0239652246236801</v>
      </c>
      <c r="AV79" s="53">
        <v>-0.00334061565808952</v>
      </c>
      <c r="AW79" s="53">
        <v>-0.0270353127270937</v>
      </c>
      <c r="AX79" s="53">
        <v>0.010478981770575</v>
      </c>
      <c r="AY79" s="53">
        <v>0.016560036689043</v>
      </c>
      <c r="AZ79" s="53">
        <v>0.0188704263418913</v>
      </c>
      <c r="BA79" s="53">
        <v>-0.00834363140165806</v>
      </c>
      <c r="BB79" s="53">
        <v>-0.0259412676095963</v>
      </c>
      <c r="BC79" s="53">
        <v>-0.0196294020861387</v>
      </c>
      <c r="BD79" s="53">
        <v>-0.0373554453253746</v>
      </c>
      <c r="BE79" s="53">
        <v>0.00865391828119755</v>
      </c>
      <c r="BF79" s="53">
        <v>-0.00128084886819124</v>
      </c>
      <c r="BG79" s="53">
        <v>-0.0204763635993004</v>
      </c>
      <c r="BH79" s="53">
        <v>-0.0419945456087589</v>
      </c>
      <c r="BI79" s="53">
        <v>-0.0579935200512409</v>
      </c>
      <c r="BJ79" s="53">
        <v>-0.0537942387163639</v>
      </c>
      <c r="BK79" s="53">
        <v>-0.0508869104087353</v>
      </c>
      <c r="BL79" s="53">
        <v>-0.0954423323273659</v>
      </c>
    </row>
    <row r="80" s="53" customFormat="1" spans="1:64">
      <c r="A80" s="54">
        <v>2465</v>
      </c>
      <c r="B80" s="62">
        <f>VLOOKUP(A80,三因子模型筛选后!A79:B413,2,FALSE)</f>
        <v>2465</v>
      </c>
      <c r="C80" s="53" t="s">
        <v>267</v>
      </c>
      <c r="D80" s="55">
        <v>43851</v>
      </c>
      <c r="E80" s="53">
        <v>0.0254361256957054</v>
      </c>
      <c r="F80" s="53">
        <v>0.015158599242568</v>
      </c>
      <c r="G80" s="53">
        <v>0.0335504785180092</v>
      </c>
      <c r="H80" s="53">
        <v>-0.0287684965878725</v>
      </c>
      <c r="I80" s="53">
        <v>0.00171731831505895</v>
      </c>
      <c r="J80" s="53">
        <v>0.0377280712127686</v>
      </c>
      <c r="K80" s="53">
        <v>0.0553727969527245</v>
      </c>
      <c r="L80" s="53">
        <v>0.0236615110188723</v>
      </c>
      <c r="M80" s="53">
        <v>-0.00402689119800925</v>
      </c>
      <c r="N80" s="53">
        <v>0.0122716780751944</v>
      </c>
      <c r="O80" s="53">
        <v>0.0427234396338463</v>
      </c>
      <c r="P80" s="53">
        <v>0.0573636181652546</v>
      </c>
      <c r="Q80" s="53">
        <v>0.0805482864379883</v>
      </c>
      <c r="R80" s="53">
        <v>0.0917045176029205</v>
      </c>
      <c r="S80" s="53">
        <v>0.0790440589189529</v>
      </c>
      <c r="T80" s="53">
        <v>0.0900307819247246</v>
      </c>
      <c r="U80" s="53">
        <v>0.127969950437546</v>
      </c>
      <c r="V80" s="53">
        <v>0.185023337602615</v>
      </c>
      <c r="W80" s="53">
        <v>0.215269699692726</v>
      </c>
      <c r="X80" s="53">
        <v>0.128761023283005</v>
      </c>
      <c r="Y80" s="53">
        <v>0.0120708234608173</v>
      </c>
      <c r="Z80" s="53">
        <v>0.00333229382522404</v>
      </c>
      <c r="AA80" s="53">
        <v>-0.0226207915693521</v>
      </c>
      <c r="AB80" s="53">
        <v>-0.0738904699683189</v>
      </c>
      <c r="AC80" s="53">
        <v>-0.0264227073639631</v>
      </c>
      <c r="AD80" s="53">
        <v>-0.0162671506404877</v>
      </c>
      <c r="AE80" s="53">
        <v>0.00899084564298391</v>
      </c>
      <c r="AF80" s="53">
        <v>-0.0079438341781497</v>
      </c>
      <c r="AG80" s="53">
        <v>-0.0498359054327011</v>
      </c>
      <c r="AH80" s="53">
        <v>-0.0228133667260408</v>
      </c>
      <c r="AI80" s="53">
        <v>-0.0387086011469364</v>
      </c>
      <c r="AJ80" s="53">
        <v>-0.0428966470062733</v>
      </c>
      <c r="AK80" s="53">
        <v>-0.0205352865159512</v>
      </c>
      <c r="AL80" s="53">
        <v>0.00155914830975235</v>
      </c>
      <c r="AM80" s="53">
        <v>-0.0252515580505133</v>
      </c>
      <c r="AN80" s="53">
        <v>-0.0151100130751729</v>
      </c>
      <c r="AO80" s="53">
        <v>0.0369334258139133</v>
      </c>
      <c r="AP80" s="53">
        <v>0.0802109017968178</v>
      </c>
      <c r="AQ80" s="53">
        <v>0.111931271851063</v>
      </c>
      <c r="AR80" s="53">
        <v>0.0470878146588802</v>
      </c>
      <c r="AS80" s="53">
        <v>0.0107736391946673</v>
      </c>
      <c r="AT80" s="53">
        <v>0.00923464260995388</v>
      </c>
      <c r="AU80" s="53">
        <v>0.053579606115818</v>
      </c>
      <c r="AV80" s="53">
        <v>0.0425303131341934</v>
      </c>
      <c r="AW80" s="53">
        <v>0.0255483631044626</v>
      </c>
      <c r="AX80" s="53">
        <v>0.0514035597443581</v>
      </c>
      <c r="AY80" s="53">
        <v>0.0437902882695198</v>
      </c>
      <c r="AZ80" s="53">
        <v>0.0290136821568012</v>
      </c>
      <c r="BA80" s="53">
        <v>0.0432173497974873</v>
      </c>
      <c r="BB80" s="53">
        <v>0.032493382692337</v>
      </c>
      <c r="BC80" s="53">
        <v>0.0788403749465942</v>
      </c>
      <c r="BD80" s="53">
        <v>0.0976686030626297</v>
      </c>
      <c r="BE80" s="53">
        <v>0.0984919145703316</v>
      </c>
      <c r="BF80" s="53">
        <v>0.0875537097454071</v>
      </c>
      <c r="BG80" s="53">
        <v>0.101703949272633</v>
      </c>
      <c r="BH80" s="53">
        <v>0.102549135684967</v>
      </c>
      <c r="BI80" s="53">
        <v>0.088444858789444</v>
      </c>
      <c r="BJ80" s="53">
        <v>0.102220773696899</v>
      </c>
      <c r="BK80" s="53">
        <v>0.100746765732765</v>
      </c>
      <c r="BL80" s="53">
        <v>0.0790815427899361</v>
      </c>
    </row>
    <row r="81" s="53" customFormat="1" spans="1:64">
      <c r="A81" s="54">
        <v>2475</v>
      </c>
      <c r="B81" s="62">
        <f>VLOOKUP(A81,三因子模型筛选后!A80:B414,2,FALSE)</f>
        <v>2475</v>
      </c>
      <c r="C81" s="53" t="s">
        <v>270</v>
      </c>
      <c r="D81" s="55">
        <v>43851</v>
      </c>
      <c r="E81" s="53">
        <v>0.120470225811005</v>
      </c>
      <c r="F81" s="53">
        <v>0.104144215583801</v>
      </c>
      <c r="G81" s="53">
        <v>0.134558275341988</v>
      </c>
      <c r="H81" s="53">
        <v>0.226561635732651</v>
      </c>
      <c r="I81" s="53">
        <v>0.213000670075417</v>
      </c>
      <c r="J81" s="53">
        <v>0.193367555737495</v>
      </c>
      <c r="K81" s="53">
        <v>0.140817567706108</v>
      </c>
      <c r="L81" s="53">
        <v>0.180842652916908</v>
      </c>
      <c r="M81" s="53">
        <v>0.205247417092323</v>
      </c>
      <c r="N81" s="53">
        <v>0.164161205291748</v>
      </c>
      <c r="O81" s="53">
        <v>0.175109550356865</v>
      </c>
      <c r="P81" s="53">
        <v>0.15423721075058</v>
      </c>
      <c r="Q81" s="53">
        <v>0.148519441485405</v>
      </c>
      <c r="R81" s="53">
        <v>0.173357516527176</v>
      </c>
      <c r="S81" s="53">
        <v>0.139797851443291</v>
      </c>
      <c r="T81" s="53">
        <v>0.168806582689285</v>
      </c>
      <c r="U81" s="53">
        <v>0.15132649242878</v>
      </c>
      <c r="V81" s="53">
        <v>0.16344727575779</v>
      </c>
      <c r="W81" s="53">
        <v>0.15251949429512</v>
      </c>
      <c r="X81" s="53">
        <v>0.108273774385452</v>
      </c>
      <c r="Y81" s="53">
        <v>0.0980366617441177</v>
      </c>
      <c r="Z81" s="53">
        <v>0.109389580786228</v>
      </c>
      <c r="AA81" s="53">
        <v>0.156338840723038</v>
      </c>
      <c r="AB81" s="53">
        <v>0.197149187326431</v>
      </c>
      <c r="AC81" s="53">
        <v>0.172782585024834</v>
      </c>
      <c r="AD81" s="53">
        <v>0.131690487265587</v>
      </c>
      <c r="AE81" s="53">
        <v>0.0883508995175362</v>
      </c>
      <c r="AF81" s="53">
        <v>0.0867908596992493</v>
      </c>
      <c r="AG81" s="53">
        <v>0.117887295782566</v>
      </c>
      <c r="AH81" s="53">
        <v>0.089757926762104</v>
      </c>
      <c r="AI81" s="53">
        <v>0.0752604976296425</v>
      </c>
      <c r="AJ81" s="53">
        <v>0.063836582005024</v>
      </c>
      <c r="AK81" s="53">
        <v>0.0577520504593849</v>
      </c>
      <c r="AL81" s="53">
        <v>0.0563061647117138</v>
      </c>
      <c r="AM81" s="53">
        <v>0.0602257922291756</v>
      </c>
      <c r="AN81" s="53">
        <v>0.0910798832774162</v>
      </c>
      <c r="AO81" s="53">
        <v>0.0979508683085442</v>
      </c>
      <c r="AP81" s="53">
        <v>0.114478655159473</v>
      </c>
      <c r="AQ81" s="53">
        <v>0.115391775965691</v>
      </c>
      <c r="AR81" s="53">
        <v>0.0675814971327782</v>
      </c>
      <c r="AS81" s="53">
        <v>0.0627803355455399</v>
      </c>
      <c r="AT81" s="53">
        <v>0.035101406276226</v>
      </c>
      <c r="AU81" s="53">
        <v>0.0185662060976028</v>
      </c>
      <c r="AV81" s="53">
        <v>0.0697592198848724</v>
      </c>
      <c r="AW81" s="53">
        <v>0.0805648565292358</v>
      </c>
      <c r="AX81" s="53">
        <v>0.102023839950562</v>
      </c>
      <c r="AY81" s="53">
        <v>0.0928134396672249</v>
      </c>
      <c r="AZ81" s="53">
        <v>0.134398564696312</v>
      </c>
      <c r="BA81" s="53">
        <v>0.12770688533783</v>
      </c>
      <c r="BB81" s="53">
        <v>0.114750057458878</v>
      </c>
      <c r="BC81" s="53">
        <v>0.140195831656456</v>
      </c>
      <c r="BD81" s="53">
        <v>0.130747392773628</v>
      </c>
      <c r="BE81" s="53">
        <v>0.131114169955254</v>
      </c>
      <c r="BF81" s="53">
        <v>0.157398119568825</v>
      </c>
      <c r="BG81" s="53">
        <v>0.119918838143349</v>
      </c>
      <c r="BH81" s="53">
        <v>0.118073470890522</v>
      </c>
      <c r="BI81" s="53">
        <v>0.093722403049469</v>
      </c>
      <c r="BJ81" s="53">
        <v>0.0893153920769691</v>
      </c>
      <c r="BK81" s="53">
        <v>0.0774744898080826</v>
      </c>
      <c r="BL81" s="53">
        <v>0.0810390487313271</v>
      </c>
    </row>
    <row r="82" s="53" customFormat="1" spans="1:64">
      <c r="A82" s="54">
        <v>2484</v>
      </c>
      <c r="B82" s="62">
        <f>VLOOKUP(A82,三因子模型筛选后!A81:B415,2,FALSE)</f>
        <v>2484</v>
      </c>
      <c r="C82" s="53" t="s">
        <v>273</v>
      </c>
      <c r="D82" s="55">
        <v>43851</v>
      </c>
      <c r="E82" s="53">
        <v>0.0138512458652258</v>
      </c>
      <c r="F82" s="53">
        <v>0.0534082427620888</v>
      </c>
      <c r="G82" s="53">
        <v>0.0610588043928146</v>
      </c>
      <c r="H82" s="53">
        <v>0.000625025480985641</v>
      </c>
      <c r="I82" s="53">
        <v>0.0130475405603647</v>
      </c>
      <c r="J82" s="53">
        <v>0.00127537408843637</v>
      </c>
      <c r="K82" s="53">
        <v>0.00305375317111611</v>
      </c>
      <c r="L82" s="53">
        <v>0.027255529537797</v>
      </c>
      <c r="M82" s="53">
        <v>0.0281765516847372</v>
      </c>
      <c r="N82" s="53">
        <v>0.0623480528593063</v>
      </c>
      <c r="O82" s="53">
        <v>0.15398396551609</v>
      </c>
      <c r="P82" s="53">
        <v>0.144520327448845</v>
      </c>
      <c r="Q82" s="53">
        <v>0.142947107553482</v>
      </c>
      <c r="R82" s="53">
        <v>0.176599115133286</v>
      </c>
      <c r="S82" s="53">
        <v>0.241911560297012</v>
      </c>
      <c r="T82" s="53">
        <v>0.207152172923088</v>
      </c>
      <c r="U82" s="53">
        <v>0.20153246819973</v>
      </c>
      <c r="V82" s="53">
        <v>0.371295750141144</v>
      </c>
      <c r="W82" s="53">
        <v>0.44988876581192</v>
      </c>
      <c r="X82" s="53">
        <v>0.361974388360977</v>
      </c>
      <c r="Y82" s="53">
        <v>-0.00631680339574814</v>
      </c>
      <c r="Z82" s="53">
        <v>0.0512443333864212</v>
      </c>
      <c r="AA82" s="53">
        <v>0.0479114763438702</v>
      </c>
      <c r="AB82" s="53">
        <v>-0.0226422362029552</v>
      </c>
      <c r="AC82" s="53">
        <v>0.000622283667325974</v>
      </c>
      <c r="AD82" s="53">
        <v>-0.0146943777799606</v>
      </c>
      <c r="AE82" s="53">
        <v>0.00887353904545307</v>
      </c>
      <c r="AF82" s="53">
        <v>0.029403580352664</v>
      </c>
      <c r="AG82" s="53">
        <v>0.0428863503038883</v>
      </c>
      <c r="AH82" s="53">
        <v>0.0671500191092491</v>
      </c>
      <c r="AI82" s="53">
        <v>0.128171920776367</v>
      </c>
      <c r="AJ82" s="53">
        <v>0.115691401064396</v>
      </c>
      <c r="AK82" s="53">
        <v>0.115991562604904</v>
      </c>
      <c r="AL82" s="53">
        <v>0.16591677069664</v>
      </c>
      <c r="AM82" s="53">
        <v>0.238451063632965</v>
      </c>
      <c r="AN82" s="53">
        <v>0.231380105018616</v>
      </c>
      <c r="AO82" s="53">
        <v>0.229537904262543</v>
      </c>
      <c r="AP82" s="53">
        <v>0.333896607160568</v>
      </c>
      <c r="AQ82" s="53">
        <v>0.390804558992386</v>
      </c>
      <c r="AR82" s="53">
        <v>0.305373460054398</v>
      </c>
      <c r="AS82" s="53">
        <v>0.00833424739539623</v>
      </c>
      <c r="AT82" s="53">
        <v>-0.00966989062726498</v>
      </c>
      <c r="AU82" s="53">
        <v>0.00131352711468935</v>
      </c>
      <c r="AV82" s="53">
        <v>0.0114334598183632</v>
      </c>
      <c r="AW82" s="53">
        <v>0.000591455027461052</v>
      </c>
      <c r="AX82" s="53">
        <v>0.0041359500028193</v>
      </c>
      <c r="AY82" s="53">
        <v>-0.0176535882055759</v>
      </c>
      <c r="AZ82" s="53">
        <v>-0.0139818526804447</v>
      </c>
      <c r="BA82" s="53">
        <v>-0.026543602347374</v>
      </c>
      <c r="BB82" s="53">
        <v>-0.0166357699781656</v>
      </c>
      <c r="BC82" s="53">
        <v>0.0139782410115004</v>
      </c>
      <c r="BD82" s="53">
        <v>0.0169951226562262</v>
      </c>
      <c r="BE82" s="53">
        <v>0.0151217486709356</v>
      </c>
      <c r="BF82" s="53">
        <v>-0.00115145544987172</v>
      </c>
      <c r="BG82" s="53">
        <v>-0.00837330892682075</v>
      </c>
      <c r="BH82" s="53">
        <v>-0.0360617339611053</v>
      </c>
      <c r="BI82" s="53">
        <v>-0.0398392267525196</v>
      </c>
      <c r="BJ82" s="53">
        <v>0.0255653448402882</v>
      </c>
      <c r="BK82" s="53">
        <v>0.0472503788769245</v>
      </c>
      <c r="BL82" s="53">
        <v>0.0447671301662922</v>
      </c>
    </row>
    <row r="83" s="53" customFormat="1" spans="1:64">
      <c r="A83" s="54">
        <v>2506</v>
      </c>
      <c r="B83" s="62">
        <f>VLOOKUP(A83,三因子模型筛选后!A82:B416,2,FALSE)</f>
        <v>2506</v>
      </c>
      <c r="C83" s="53" t="s">
        <v>276</v>
      </c>
      <c r="D83" s="55">
        <v>43851</v>
      </c>
      <c r="E83" s="53">
        <v>0.0712976977229118</v>
      </c>
      <c r="F83" s="53">
        <v>0.0602807030081749</v>
      </c>
      <c r="G83" s="53">
        <v>0.0265257991850376</v>
      </c>
      <c r="H83" s="53">
        <v>0.0331912375986576</v>
      </c>
      <c r="I83" s="53">
        <v>0.0457560233771801</v>
      </c>
      <c r="J83" s="53">
        <v>0.0187813714146614</v>
      </c>
      <c r="K83" s="53">
        <v>0.0136212203651667</v>
      </c>
      <c r="L83" s="53">
        <v>-0.0451567471027374</v>
      </c>
      <c r="M83" s="53">
        <v>0.0160946901887655</v>
      </c>
      <c r="N83" s="53">
        <v>0.0663326382637024</v>
      </c>
      <c r="O83" s="53">
        <v>-0.00976384244859219</v>
      </c>
      <c r="P83" s="53">
        <v>-0.0511968359351158</v>
      </c>
      <c r="Q83" s="53">
        <v>-0.0443703979253769</v>
      </c>
      <c r="R83" s="53">
        <v>-0.0379029139876366</v>
      </c>
      <c r="S83" s="53">
        <v>-0.0796482786536217</v>
      </c>
      <c r="T83" s="53">
        <v>0.00847845431417227</v>
      </c>
      <c r="U83" s="53">
        <v>-0.0680054128170013</v>
      </c>
      <c r="V83" s="53">
        <v>-0.0136928036808968</v>
      </c>
      <c r="W83" s="53">
        <v>0.00523514114320278</v>
      </c>
      <c r="X83" s="53">
        <v>-0.00576790980994701</v>
      </c>
      <c r="Y83" s="53">
        <v>0.0594820529222488</v>
      </c>
      <c r="Z83" s="53">
        <v>0.0543896332383156</v>
      </c>
      <c r="AA83" s="53">
        <v>4.50108200311661e-5</v>
      </c>
      <c r="AB83" s="53">
        <v>-0.00939467735588551</v>
      </c>
      <c r="AC83" s="53">
        <v>-0.000770945101976395</v>
      </c>
      <c r="AD83" s="53">
        <v>-0.0132209621369839</v>
      </c>
      <c r="AE83" s="53">
        <v>-0.0241685267537832</v>
      </c>
      <c r="AF83" s="53">
        <v>-0.0544780194759369</v>
      </c>
      <c r="AG83" s="53">
        <v>0.0173777434974909</v>
      </c>
      <c r="AH83" s="53">
        <v>0.0540153160691261</v>
      </c>
      <c r="AI83" s="53">
        <v>0.014801038429141</v>
      </c>
      <c r="AJ83" s="53">
        <v>-0.016020093113184</v>
      </c>
      <c r="AK83" s="53">
        <v>-0.00488507654517889</v>
      </c>
      <c r="AL83" s="53">
        <v>0.00352618843317032</v>
      </c>
      <c r="AM83" s="53">
        <v>-0.0115404212847352</v>
      </c>
      <c r="AN83" s="53">
        <v>-0.024708978831768</v>
      </c>
      <c r="AO83" s="53">
        <v>-0.0361360162496567</v>
      </c>
      <c r="AP83" s="53">
        <v>0.0142477452754974</v>
      </c>
      <c r="AQ83" s="53">
        <v>0.0367743149399757</v>
      </c>
      <c r="AR83" s="53">
        <v>0.0286013185977936</v>
      </c>
      <c r="AS83" s="53">
        <v>0.0428321771323681</v>
      </c>
      <c r="AT83" s="53">
        <v>0.0369075983762741</v>
      </c>
      <c r="AU83" s="53">
        <v>0.0574973225593567</v>
      </c>
      <c r="AV83" s="53">
        <v>0.0736024454236031</v>
      </c>
      <c r="AW83" s="53">
        <v>0.0775434970855713</v>
      </c>
      <c r="AX83" s="53">
        <v>0.0630188658833504</v>
      </c>
      <c r="AY83" s="53">
        <v>0.0688062831759453</v>
      </c>
      <c r="AZ83" s="53">
        <v>0.0403378047049046</v>
      </c>
      <c r="BA83" s="53">
        <v>0.0297334790229797</v>
      </c>
      <c r="BB83" s="53">
        <v>0.0433338508009911</v>
      </c>
      <c r="BC83" s="53">
        <v>0.00645165191963315</v>
      </c>
      <c r="BD83" s="53">
        <v>-0.00416021188721061</v>
      </c>
      <c r="BE83" s="53">
        <v>-0.00846878811717033</v>
      </c>
      <c r="BF83" s="53">
        <v>-0.0104125682264566</v>
      </c>
      <c r="BG83" s="53">
        <v>-0.0370913296937943</v>
      </c>
      <c r="BH83" s="53">
        <v>0.0642039626836777</v>
      </c>
      <c r="BI83" s="53">
        <v>-0.000852866331115365</v>
      </c>
      <c r="BJ83" s="53">
        <v>0.00307598314248025</v>
      </c>
      <c r="BK83" s="53">
        <v>-0.000522639835253358</v>
      </c>
      <c r="BL83" s="53">
        <v>-0.00335269584320486</v>
      </c>
    </row>
    <row r="84" s="53" customFormat="1" spans="1:64">
      <c r="A84" s="54">
        <v>2512</v>
      </c>
      <c r="B84" s="62">
        <f>VLOOKUP(A84,三因子模型筛选后!A83:B417,2,FALSE)</f>
        <v>2512</v>
      </c>
      <c r="C84" s="53" t="s">
        <v>279</v>
      </c>
      <c r="D84" s="55">
        <v>43851</v>
      </c>
      <c r="E84" s="53">
        <v>-0.0977116972208023</v>
      </c>
      <c r="F84" s="53">
        <v>-0.120059631764889</v>
      </c>
      <c r="G84" s="53">
        <v>-0.110023349523544</v>
      </c>
      <c r="H84" s="53">
        <v>-0.132980570197105</v>
      </c>
      <c r="I84" s="53">
        <v>-0.145746126770973</v>
      </c>
      <c r="J84" s="53">
        <v>-0.120002649724483</v>
      </c>
      <c r="K84" s="53">
        <v>-0.136012494564056</v>
      </c>
      <c r="L84" s="53">
        <v>-0.182895466685295</v>
      </c>
      <c r="M84" s="53">
        <v>-0.204909577965736</v>
      </c>
      <c r="N84" s="53">
        <v>-0.113285467028618</v>
      </c>
      <c r="O84" s="53">
        <v>-0.0959362015128136</v>
      </c>
      <c r="P84" s="53">
        <v>-0.0858630537986755</v>
      </c>
      <c r="Q84" s="53">
        <v>0.0307148899883032</v>
      </c>
      <c r="R84" s="53">
        <v>0.0686973184347153</v>
      </c>
      <c r="S84" s="53">
        <v>-0.0261639375239611</v>
      </c>
      <c r="T84" s="53">
        <v>0.0253551919013262</v>
      </c>
      <c r="U84" s="53">
        <v>0.0345238111913204</v>
      </c>
      <c r="V84" s="53">
        <v>0.0274341534823179</v>
      </c>
      <c r="W84" s="53">
        <v>-0.00182456546463072</v>
      </c>
      <c r="X84" s="53">
        <v>0.0585290119051933</v>
      </c>
      <c r="Y84" s="53">
        <v>0.0129871238023043</v>
      </c>
      <c r="Z84" s="53">
        <v>0.00647343741729856</v>
      </c>
      <c r="AA84" s="53">
        <v>0.00541259022429585</v>
      </c>
      <c r="AB84" s="53">
        <v>-0.0478827618062496</v>
      </c>
      <c r="AC84" s="53">
        <v>-0.0204067267477512</v>
      </c>
      <c r="AD84" s="53">
        <v>0.00504978792741895</v>
      </c>
      <c r="AE84" s="53">
        <v>0.0396583415567875</v>
      </c>
      <c r="AF84" s="53">
        <v>0.0247482489794493</v>
      </c>
      <c r="AG84" s="53">
        <v>-0.0118178343400359</v>
      </c>
      <c r="AH84" s="53">
        <v>0.0244014989584684</v>
      </c>
      <c r="AI84" s="53">
        <v>0.0340878739953041</v>
      </c>
      <c r="AJ84" s="53">
        <v>0.0156641565263271</v>
      </c>
      <c r="AK84" s="53">
        <v>0.0857466459274292</v>
      </c>
      <c r="AL84" s="53">
        <v>0.120367236435413</v>
      </c>
      <c r="AM84" s="53">
        <v>0.0775088965892792</v>
      </c>
      <c r="AN84" s="53">
        <v>0.0832025706768036</v>
      </c>
      <c r="AO84" s="53">
        <v>0.108078204095364</v>
      </c>
      <c r="AP84" s="53">
        <v>0.120310716331005</v>
      </c>
      <c r="AQ84" s="53">
        <v>0.0991519913077354</v>
      </c>
      <c r="AR84" s="53">
        <v>0.116293184459209</v>
      </c>
      <c r="AS84" s="53">
        <v>-0.123682633042336</v>
      </c>
      <c r="AT84" s="53">
        <v>-0.13951687514782</v>
      </c>
      <c r="AU84" s="53">
        <v>-0.128419756889343</v>
      </c>
      <c r="AV84" s="53">
        <v>-0.0980816185474396</v>
      </c>
      <c r="AW84" s="53">
        <v>-0.138323217630386</v>
      </c>
      <c r="AX84" s="53">
        <v>-0.138036251068115</v>
      </c>
      <c r="AY84" s="53">
        <v>-0.188654646277428</v>
      </c>
      <c r="AZ84" s="53">
        <v>-0.220627516508102</v>
      </c>
      <c r="BA84" s="53">
        <v>-0.206075564026833</v>
      </c>
      <c r="BB84" s="53">
        <v>-0.150670781731606</v>
      </c>
      <c r="BC84" s="53">
        <v>-0.143007889389992</v>
      </c>
      <c r="BD84" s="53">
        <v>-0.114511027932167</v>
      </c>
      <c r="BE84" s="53">
        <v>-0.0680155679583549</v>
      </c>
      <c r="BF84" s="53">
        <v>-0.0646537318825722</v>
      </c>
      <c r="BG84" s="53">
        <v>-0.116656646132469</v>
      </c>
      <c r="BH84" s="53">
        <v>-0.070831187069416</v>
      </c>
      <c r="BI84" s="53">
        <v>-0.0865382105112076</v>
      </c>
      <c r="BJ84" s="53">
        <v>-0.105860374867916</v>
      </c>
      <c r="BK84" s="53">
        <v>-0.11396037042141</v>
      </c>
      <c r="BL84" s="53">
        <v>-0.0707479864358902</v>
      </c>
    </row>
    <row r="85" s="53" customFormat="1" spans="1:64">
      <c r="A85" s="54">
        <v>2519</v>
      </c>
      <c r="B85" s="62">
        <f>VLOOKUP(A85,三因子模型筛选后!A84:B418,2,FALSE)</f>
        <v>2519</v>
      </c>
      <c r="C85" s="53" t="s">
        <v>282</v>
      </c>
      <c r="D85" s="55">
        <v>43851</v>
      </c>
      <c r="E85" s="53">
        <v>0.0127178896218538</v>
      </c>
      <c r="F85" s="53">
        <v>0.0271378550678492</v>
      </c>
      <c r="G85" s="53">
        <v>0.0192538015544415</v>
      </c>
      <c r="H85" s="53">
        <v>-0.0231538023799658</v>
      </c>
      <c r="I85" s="53">
        <v>0.00688044913113117</v>
      </c>
      <c r="J85" s="53">
        <v>-0.000865884416271001</v>
      </c>
      <c r="K85" s="53">
        <v>0.0128315500915051</v>
      </c>
      <c r="L85" s="53">
        <v>0.00953093357384205</v>
      </c>
      <c r="M85" s="53">
        <v>0.0299400165677071</v>
      </c>
      <c r="N85" s="53">
        <v>0.0389062613248825</v>
      </c>
      <c r="O85" s="53">
        <v>0.0502861849963665</v>
      </c>
      <c r="P85" s="53">
        <v>0.0610919408500195</v>
      </c>
      <c r="Q85" s="53">
        <v>0.0722746253013611</v>
      </c>
      <c r="R85" s="53">
        <v>0.114639043807983</v>
      </c>
      <c r="S85" s="53">
        <v>0.113052055239677</v>
      </c>
      <c r="T85" s="53">
        <v>0.103049382567406</v>
      </c>
      <c r="U85" s="53">
        <v>0.135637015104294</v>
      </c>
      <c r="V85" s="53">
        <v>0.193188413977623</v>
      </c>
      <c r="W85" s="53">
        <v>0.188944831490517</v>
      </c>
      <c r="X85" s="53">
        <v>0.156476810574532</v>
      </c>
      <c r="Y85" s="53">
        <v>0.0147972255945206</v>
      </c>
      <c r="Z85" s="53">
        <v>0.0178304482251406</v>
      </c>
      <c r="AA85" s="53">
        <v>0.0303093492984772</v>
      </c>
      <c r="AB85" s="53">
        <v>-0.0331337079405785</v>
      </c>
      <c r="AC85" s="53">
        <v>-0.030893599614501</v>
      </c>
      <c r="AD85" s="53">
        <v>-0.0309713818132877</v>
      </c>
      <c r="AE85" s="53">
        <v>-0.00253477389924228</v>
      </c>
      <c r="AF85" s="53">
        <v>0.00355313974432647</v>
      </c>
      <c r="AG85" s="53">
        <v>-0.0108404969796538</v>
      </c>
      <c r="AH85" s="53">
        <v>-5.16729051014408e-6</v>
      </c>
      <c r="AI85" s="53">
        <v>-0.0153919076547027</v>
      </c>
      <c r="AJ85" s="53">
        <v>-0.0160581935197115</v>
      </c>
      <c r="AK85" s="53">
        <v>-0.00231248349882662</v>
      </c>
      <c r="AL85" s="53">
        <v>0.0335044227540493</v>
      </c>
      <c r="AM85" s="53">
        <v>0.0541100651025772</v>
      </c>
      <c r="AN85" s="53">
        <v>0.0514429993927479</v>
      </c>
      <c r="AO85" s="53">
        <v>0.0976333543658257</v>
      </c>
      <c r="AP85" s="53">
        <v>0.126954212784767</v>
      </c>
      <c r="AQ85" s="53">
        <v>0.111965082585812</v>
      </c>
      <c r="AR85" s="53">
        <v>0.115444995462894</v>
      </c>
      <c r="AS85" s="53">
        <v>-0.0067929201759398</v>
      </c>
      <c r="AT85" s="53">
        <v>0.0045938235707581</v>
      </c>
      <c r="AU85" s="53">
        <v>-0.0157691314816475</v>
      </c>
      <c r="AV85" s="53">
        <v>0.0052663222886622</v>
      </c>
      <c r="AW85" s="53">
        <v>0.0330604650080204</v>
      </c>
      <c r="AX85" s="53">
        <v>0.0253919139504433</v>
      </c>
      <c r="AY85" s="53">
        <v>0.0106527395546436</v>
      </c>
      <c r="AZ85" s="53">
        <v>0.00126421032473445</v>
      </c>
      <c r="BA85" s="53">
        <v>0.0360669307410717</v>
      </c>
      <c r="BB85" s="53">
        <v>0.0341978445649147</v>
      </c>
      <c r="BC85" s="53">
        <v>0.06096450984478</v>
      </c>
      <c r="BD85" s="53">
        <v>0.072436548769474</v>
      </c>
      <c r="BE85" s="53">
        <v>0.0698735266923904</v>
      </c>
      <c r="BF85" s="53">
        <v>0.0764210298657417</v>
      </c>
      <c r="BG85" s="53">
        <v>0.0542284063994884</v>
      </c>
      <c r="BH85" s="53">
        <v>0.0468927994370461</v>
      </c>
      <c r="BI85" s="53">
        <v>0.033290084451437</v>
      </c>
      <c r="BJ85" s="53">
        <v>0.061520628631115</v>
      </c>
      <c r="BK85" s="53">
        <v>0.0722661539912224</v>
      </c>
      <c r="BL85" s="53">
        <v>0.036318227648735</v>
      </c>
    </row>
    <row r="86" s="53" customFormat="1" spans="1:64">
      <c r="A86" s="54">
        <v>2528</v>
      </c>
      <c r="B86" s="62">
        <f>VLOOKUP(A86,三因子模型筛选后!A85:B419,2,FALSE)</f>
        <v>2528</v>
      </c>
      <c r="C86" s="53" t="s">
        <v>285</v>
      </c>
      <c r="D86" s="55">
        <v>43851</v>
      </c>
      <c r="E86" s="53">
        <v>-0.0323681347072124</v>
      </c>
      <c r="F86" s="53">
        <v>-0.0437141619622707</v>
      </c>
      <c r="G86" s="53">
        <v>-0.0612716935575008</v>
      </c>
      <c r="H86" s="53">
        <v>-0.146699890494347</v>
      </c>
      <c r="I86" s="53">
        <v>-0.10180226713419</v>
      </c>
      <c r="J86" s="53">
        <v>-0.114147298038006</v>
      </c>
      <c r="K86" s="53">
        <v>-0.0567329339683056</v>
      </c>
      <c r="L86" s="53">
        <v>-0.0200272370129824</v>
      </c>
      <c r="M86" s="53">
        <v>-0.0753609612584114</v>
      </c>
      <c r="N86" s="53">
        <v>-0.0546167157590389</v>
      </c>
      <c r="O86" s="53">
        <v>-0.0651453882455826</v>
      </c>
      <c r="P86" s="53">
        <v>-0.0592775121331215</v>
      </c>
      <c r="Q86" s="53">
        <v>-0.0540561564266682</v>
      </c>
      <c r="R86" s="53">
        <v>-0.0416411757469177</v>
      </c>
      <c r="S86" s="53">
        <v>-0.0943533405661583</v>
      </c>
      <c r="T86" s="53">
        <v>-0.0756156444549561</v>
      </c>
      <c r="U86" s="53">
        <v>-0.0662761256098747</v>
      </c>
      <c r="V86" s="53">
        <v>-0.0215902272611856</v>
      </c>
      <c r="W86" s="53">
        <v>0.000968837644904852</v>
      </c>
      <c r="X86" s="53">
        <v>-0.0827480256557465</v>
      </c>
      <c r="Y86" s="53">
        <v>-0.0242775678634644</v>
      </c>
      <c r="Z86" s="53">
        <v>-0.0232181157916784</v>
      </c>
      <c r="AA86" s="53">
        <v>-0.033158715814352</v>
      </c>
      <c r="AB86" s="53">
        <v>-0.121786594390869</v>
      </c>
      <c r="AC86" s="53">
        <v>-0.0665634423494339</v>
      </c>
      <c r="AD86" s="53">
        <v>-0.0625300407409668</v>
      </c>
      <c r="AE86" s="53">
        <v>-0.000448561389930546</v>
      </c>
      <c r="AF86" s="53">
        <v>0.0222112722694874</v>
      </c>
      <c r="AG86" s="53">
        <v>-0.0159346684813499</v>
      </c>
      <c r="AH86" s="53">
        <v>3.07363225147128e-5</v>
      </c>
      <c r="AI86" s="53">
        <v>-0.0061815120279789</v>
      </c>
      <c r="AJ86" s="53">
        <v>-0.0197250209748745</v>
      </c>
      <c r="AK86" s="53">
        <v>-0.0126060200855136</v>
      </c>
      <c r="AL86" s="53">
        <v>0.00349903386086226</v>
      </c>
      <c r="AM86" s="53">
        <v>-0.0193773880600929</v>
      </c>
      <c r="AN86" s="53">
        <v>-0.0355213060975075</v>
      </c>
      <c r="AO86" s="53">
        <v>-0.0126813808456063</v>
      </c>
      <c r="AP86" s="53">
        <v>0.0346864387392998</v>
      </c>
      <c r="AQ86" s="53">
        <v>0.0523742847144604</v>
      </c>
      <c r="AR86" s="53">
        <v>0.0147833032533526</v>
      </c>
      <c r="AS86" s="53">
        <v>-0.0124337915331125</v>
      </c>
      <c r="AT86" s="53">
        <v>-0.0248392708599567</v>
      </c>
      <c r="AU86" s="53">
        <v>-0.0324562042951584</v>
      </c>
      <c r="AV86" s="53">
        <v>-0.0292565226554871</v>
      </c>
      <c r="AW86" s="53">
        <v>-0.039582047611475</v>
      </c>
      <c r="AX86" s="53">
        <v>-0.055960476398468</v>
      </c>
      <c r="AY86" s="53">
        <v>-0.0606275983154774</v>
      </c>
      <c r="AZ86" s="53">
        <v>-0.0465817339718342</v>
      </c>
      <c r="BA86" s="53">
        <v>-0.063769519329071</v>
      </c>
      <c r="BB86" s="53">
        <v>-0.0589906796813011</v>
      </c>
      <c r="BC86" s="53">
        <v>-0.0633071064949036</v>
      </c>
      <c r="BD86" s="53">
        <v>-0.0438957177102566</v>
      </c>
      <c r="BE86" s="53">
        <v>-0.0457933619618416</v>
      </c>
      <c r="BF86" s="53">
        <v>-0.0494834333658218</v>
      </c>
      <c r="BG86" s="53">
        <v>-0.079319179058075</v>
      </c>
      <c r="BH86" s="53">
        <v>-0.0444375611841679</v>
      </c>
      <c r="BI86" s="53">
        <v>-0.0579379722476006</v>
      </c>
      <c r="BJ86" s="53">
        <v>-0.0606198906898499</v>
      </c>
      <c r="BK86" s="53">
        <v>-0.0557486712932587</v>
      </c>
      <c r="BL86" s="53">
        <v>-0.101874552667141</v>
      </c>
    </row>
    <row r="87" s="53" customFormat="1" spans="1:64">
      <c r="A87" s="54">
        <v>2577</v>
      </c>
      <c r="B87" s="62">
        <f>VLOOKUP(A87,三因子模型筛选后!A86:B420,2,FALSE)</f>
        <v>2577</v>
      </c>
      <c r="C87" s="53" t="s">
        <v>288</v>
      </c>
      <c r="D87" s="55">
        <v>43851</v>
      </c>
      <c r="E87" s="53">
        <v>-0.102302722632885</v>
      </c>
      <c r="F87" s="53">
        <v>-0.147890999913216</v>
      </c>
      <c r="G87" s="53">
        <v>-0.0602112263441086</v>
      </c>
      <c r="H87" s="53">
        <v>-0.120435148477554</v>
      </c>
      <c r="I87" s="53">
        <v>-0.108463272452354</v>
      </c>
      <c r="J87" s="53">
        <v>-0.121279463171959</v>
      </c>
      <c r="K87" s="53">
        <v>-0.119095280766487</v>
      </c>
      <c r="L87" s="53">
        <v>-0.116959236562252</v>
      </c>
      <c r="M87" s="53">
        <v>-0.122684709727764</v>
      </c>
      <c r="N87" s="53">
        <v>-0.137770056724548</v>
      </c>
      <c r="O87" s="53">
        <v>-0.148060411214828</v>
      </c>
      <c r="P87" s="53">
        <v>-0.166562110185623</v>
      </c>
      <c r="Q87" s="53">
        <v>-0.133515372872353</v>
      </c>
      <c r="R87" s="53">
        <v>-0.0882109478116035</v>
      </c>
      <c r="S87" s="53">
        <v>-0.143549412488937</v>
      </c>
      <c r="T87" s="53">
        <v>-0.210189908742905</v>
      </c>
      <c r="U87" s="53">
        <v>-0.24026957154274</v>
      </c>
      <c r="V87" s="53">
        <v>-0.196013525128365</v>
      </c>
      <c r="W87" s="53">
        <v>-0.218320026993752</v>
      </c>
      <c r="X87" s="53">
        <v>-0.221601963043213</v>
      </c>
      <c r="Y87" s="53">
        <v>0.0107771661132574</v>
      </c>
      <c r="Z87" s="53">
        <v>0.0173809919506311</v>
      </c>
      <c r="AA87" s="53">
        <v>0.0389436893165112</v>
      </c>
      <c r="AB87" s="53">
        <v>-0.0347201935946941</v>
      </c>
      <c r="AC87" s="53">
        <v>0.00370919541455805</v>
      </c>
      <c r="AD87" s="53">
        <v>-0.00376373413018882</v>
      </c>
      <c r="AE87" s="53">
        <v>0.0191108286380768</v>
      </c>
      <c r="AF87" s="53">
        <v>0.0104492548853159</v>
      </c>
      <c r="AG87" s="53">
        <v>0.00372699205763638</v>
      </c>
      <c r="AH87" s="53">
        <v>-0.0119908647611737</v>
      </c>
      <c r="AI87" s="53">
        <v>-0.0253702998161316</v>
      </c>
      <c r="AJ87" s="53">
        <v>-0.0311612393707037</v>
      </c>
      <c r="AK87" s="53">
        <v>-0.0207568071782589</v>
      </c>
      <c r="AL87" s="53">
        <v>0.0197465866804123</v>
      </c>
      <c r="AM87" s="53">
        <v>0.0360873825848103</v>
      </c>
      <c r="AN87" s="53">
        <v>-0.00449422933161259</v>
      </c>
      <c r="AO87" s="53">
        <v>-0.000910268630832434</v>
      </c>
      <c r="AP87" s="53">
        <v>0.0373313054442406</v>
      </c>
      <c r="AQ87" s="53">
        <v>0.0184919033199549</v>
      </c>
      <c r="AR87" s="53">
        <v>0.00353247253224254</v>
      </c>
      <c r="AS87" s="53">
        <v>-0.101108938455582</v>
      </c>
      <c r="AT87" s="53">
        <v>-0.153301030397415</v>
      </c>
      <c r="AU87" s="53">
        <v>-0.0871839672327042</v>
      </c>
      <c r="AV87" s="53">
        <v>-0.0737440064549446</v>
      </c>
      <c r="AW87" s="53">
        <v>-0.100201517343521</v>
      </c>
      <c r="AX87" s="53">
        <v>-0.105544783174992</v>
      </c>
      <c r="AY87" s="53">
        <v>-0.126235157251358</v>
      </c>
      <c r="AZ87" s="53">
        <v>-0.115437537431717</v>
      </c>
      <c r="BA87" s="53">
        <v>-0.114440746605396</v>
      </c>
      <c r="BB87" s="53">
        <v>-0.113808244466782</v>
      </c>
      <c r="BC87" s="53">
        <v>-0.110719166696072</v>
      </c>
      <c r="BD87" s="53">
        <v>-0.123429916799068</v>
      </c>
      <c r="BE87" s="53">
        <v>-0.100787609815598</v>
      </c>
      <c r="BF87" s="53">
        <v>-0.0959865897893906</v>
      </c>
      <c r="BG87" s="53">
        <v>-0.167665839195251</v>
      </c>
      <c r="BH87" s="53">
        <v>-0.193724736571312</v>
      </c>
      <c r="BI87" s="53">
        <v>-0.227388352155685</v>
      </c>
      <c r="BJ87" s="53">
        <v>-0.221373870968819</v>
      </c>
      <c r="BK87" s="53">
        <v>-0.224840983748436</v>
      </c>
      <c r="BL87" s="53">
        <v>-0.213163480162621</v>
      </c>
    </row>
    <row r="88" s="53" customFormat="1" spans="1:64">
      <c r="A88" s="54">
        <v>2579</v>
      </c>
      <c r="B88" s="62">
        <f>VLOOKUP(A88,三因子模型筛选后!A87:B421,2,FALSE)</f>
        <v>2579</v>
      </c>
      <c r="C88" s="53" t="s">
        <v>291</v>
      </c>
      <c r="D88" s="55">
        <v>43851</v>
      </c>
      <c r="E88" s="53">
        <v>0.0962352380156517</v>
      </c>
      <c r="F88" s="53">
        <v>0.0989176332950592</v>
      </c>
      <c r="G88" s="53">
        <v>0.10582672059536</v>
      </c>
      <c r="H88" s="53">
        <v>0.0676402673125267</v>
      </c>
      <c r="I88" s="53">
        <v>0.0284134782850742</v>
      </c>
      <c r="J88" s="53">
        <v>0.0778847113251686</v>
      </c>
      <c r="K88" s="53">
        <v>0.162998795509338</v>
      </c>
      <c r="L88" s="53">
        <v>0.178270995616913</v>
      </c>
      <c r="M88" s="53">
        <v>0.142401605844498</v>
      </c>
      <c r="N88" s="53">
        <v>0.134371489286423</v>
      </c>
      <c r="O88" s="53">
        <v>0.13079646229744</v>
      </c>
      <c r="P88" s="53">
        <v>0.135208666324615</v>
      </c>
      <c r="Q88" s="53">
        <v>0.143987447023392</v>
      </c>
      <c r="R88" s="53">
        <v>0.134901747107506</v>
      </c>
      <c r="S88" s="53">
        <v>0.0570174120366573</v>
      </c>
      <c r="T88" s="53">
        <v>0.0294812303036451</v>
      </c>
      <c r="U88" s="53">
        <v>0.021018149331212</v>
      </c>
      <c r="V88" s="53">
        <v>0.0859488695859909</v>
      </c>
      <c r="W88" s="53">
        <v>0.15559034049511</v>
      </c>
      <c r="X88" s="53">
        <v>0.122019179165363</v>
      </c>
      <c r="Y88" s="53">
        <v>0.0416867733001709</v>
      </c>
      <c r="Z88" s="53">
        <v>0.0297070369124413</v>
      </c>
      <c r="AA88" s="53">
        <v>0.0414474681019783</v>
      </c>
      <c r="AB88" s="53">
        <v>-0.0123740080744028</v>
      </c>
      <c r="AC88" s="53">
        <v>-0.0196245610713959</v>
      </c>
      <c r="AD88" s="53">
        <v>-0.00241253525018692</v>
      </c>
      <c r="AE88" s="53">
        <v>0.0765381306409836</v>
      </c>
      <c r="AF88" s="53">
        <v>0.0969853401184082</v>
      </c>
      <c r="AG88" s="53">
        <v>0.0690012574195862</v>
      </c>
      <c r="AH88" s="53">
        <v>0.0903260558843613</v>
      </c>
      <c r="AI88" s="53">
        <v>0.0805651023983955</v>
      </c>
      <c r="AJ88" s="53">
        <v>0.0803093686699867</v>
      </c>
      <c r="AK88" s="53">
        <v>0.0761822983622551</v>
      </c>
      <c r="AL88" s="53">
        <v>0.0793922618031502</v>
      </c>
      <c r="AM88" s="53">
        <v>0.0465377867221832</v>
      </c>
      <c r="AN88" s="53">
        <v>0.029987083747983</v>
      </c>
      <c r="AO88" s="53">
        <v>0.0683610141277313</v>
      </c>
      <c r="AP88" s="53">
        <v>0.135896310210228</v>
      </c>
      <c r="AQ88" s="53">
        <v>0.124903656542301</v>
      </c>
      <c r="AR88" s="53">
        <v>0.123366087675095</v>
      </c>
      <c r="AS88" s="53">
        <v>0.0809437334537506</v>
      </c>
      <c r="AT88" s="53">
        <v>0.0956058651208878</v>
      </c>
      <c r="AU88" s="53">
        <v>0.0907745212316513</v>
      </c>
      <c r="AV88" s="53">
        <v>0.106409542262554</v>
      </c>
      <c r="AW88" s="53">
        <v>0.0744333118200302</v>
      </c>
      <c r="AX88" s="53">
        <v>0.106692515313625</v>
      </c>
      <c r="AY88" s="53">
        <v>0.112855933606625</v>
      </c>
      <c r="AZ88" s="53">
        <v>0.107680931687355</v>
      </c>
      <c r="BA88" s="53">
        <v>0.0997956246137619</v>
      </c>
      <c r="BB88" s="53">
        <v>0.0704407095909119</v>
      </c>
      <c r="BC88" s="53">
        <v>0.0766266360878944</v>
      </c>
      <c r="BD88" s="53">
        <v>0.0812945738434792</v>
      </c>
      <c r="BE88" s="53">
        <v>0.0942004173994064</v>
      </c>
      <c r="BF88" s="53">
        <v>0.0819047540426254</v>
      </c>
      <c r="BG88" s="53">
        <v>0.0368748940527439</v>
      </c>
      <c r="BH88" s="53">
        <v>0.025889415293932</v>
      </c>
      <c r="BI88" s="53">
        <v>-0.0209475979208946</v>
      </c>
      <c r="BJ88" s="53">
        <v>-0.0235521718859673</v>
      </c>
      <c r="BK88" s="53">
        <v>0.0570819526910782</v>
      </c>
      <c r="BL88" s="53">
        <v>0.0250483639538288</v>
      </c>
    </row>
    <row r="89" s="53" customFormat="1" spans="1:64">
      <c r="A89" s="54">
        <v>2583</v>
      </c>
      <c r="B89" s="62">
        <f>VLOOKUP(A89,三因子模型筛选后!A88:B422,2,FALSE)</f>
        <v>2583</v>
      </c>
      <c r="C89" s="53" t="s">
        <v>294</v>
      </c>
      <c r="D89" s="55">
        <v>43851</v>
      </c>
      <c r="E89" s="53">
        <v>0.00671261642128229</v>
      </c>
      <c r="F89" s="53">
        <v>-0.00623901095241308</v>
      </c>
      <c r="G89" s="53">
        <v>0.0199939273297787</v>
      </c>
      <c r="H89" s="53">
        <v>-0.0503524616360664</v>
      </c>
      <c r="I89" s="53">
        <v>-0.0329135917127132</v>
      </c>
      <c r="J89" s="53">
        <v>-0.0533670969307423</v>
      </c>
      <c r="K89" s="53">
        <v>-0.0213998667895794</v>
      </c>
      <c r="L89" s="53">
        <v>-0.00144526874646544</v>
      </c>
      <c r="M89" s="53">
        <v>-0.0228374730795622</v>
      </c>
      <c r="N89" s="53">
        <v>-0.0152638135477901</v>
      </c>
      <c r="O89" s="53">
        <v>0.0236254688352346</v>
      </c>
      <c r="P89" s="53">
        <v>0.0265733562409878</v>
      </c>
      <c r="Q89" s="53">
        <v>-0.0863322839140892</v>
      </c>
      <c r="R89" s="53">
        <v>-0.0878466889262199</v>
      </c>
      <c r="S89" s="53">
        <v>-0.0543045252561569</v>
      </c>
      <c r="T89" s="53">
        <v>-0.0953803434967995</v>
      </c>
      <c r="U89" s="53">
        <v>-0.0953931882977486</v>
      </c>
      <c r="V89" s="53">
        <v>-0.013744255527854</v>
      </c>
      <c r="W89" s="53">
        <v>0.0321965105831623</v>
      </c>
      <c r="X89" s="53">
        <v>-0.0382999777793884</v>
      </c>
      <c r="Y89" s="53">
        <v>0.0126787247136235</v>
      </c>
      <c r="Z89" s="53">
        <v>0.0194378159940243</v>
      </c>
      <c r="AA89" s="53">
        <v>0.039706002920866</v>
      </c>
      <c r="AB89" s="53">
        <v>-0.0306436084210873</v>
      </c>
      <c r="AC89" s="53">
        <v>-0.00668161641806364</v>
      </c>
      <c r="AD89" s="53">
        <v>-0.0140836760401726</v>
      </c>
      <c r="AE89" s="53">
        <v>0.0167774595320225</v>
      </c>
      <c r="AF89" s="53">
        <v>0.026491230353713</v>
      </c>
      <c r="AG89" s="53">
        <v>0.0105533692985773</v>
      </c>
      <c r="AH89" s="53">
        <v>0.0128331417217851</v>
      </c>
      <c r="AI89" s="53">
        <v>0.0302773974835873</v>
      </c>
      <c r="AJ89" s="53">
        <v>0.0252465214580297</v>
      </c>
      <c r="AK89" s="53">
        <v>-0.0903490409255028</v>
      </c>
      <c r="AL89" s="53">
        <v>-0.0929730832576752</v>
      </c>
      <c r="AM89" s="53">
        <v>-0.00079555157572031</v>
      </c>
      <c r="AN89" s="53">
        <v>-0.0337740518152714</v>
      </c>
      <c r="AO89" s="53">
        <v>-0.0199953950941563</v>
      </c>
      <c r="AP89" s="53">
        <v>0.0624584965407848</v>
      </c>
      <c r="AQ89" s="53">
        <v>0.108423344790936</v>
      </c>
      <c r="AR89" s="53">
        <v>0.0558727234601974</v>
      </c>
      <c r="AS89" s="53">
        <v>0.00901143811643124</v>
      </c>
      <c r="AT89" s="53">
        <v>-0.0106992814689875</v>
      </c>
      <c r="AU89" s="53">
        <v>-0.00473453011363745</v>
      </c>
      <c r="AV89" s="53">
        <v>-0.00473130866885185</v>
      </c>
      <c r="AW89" s="53">
        <v>-0.0112544288858771</v>
      </c>
      <c r="AX89" s="53">
        <v>-0.0243058744817972</v>
      </c>
      <c r="AY89" s="53">
        <v>-0.0231997799128294</v>
      </c>
      <c r="AZ89" s="53">
        <v>-0.0129589522257447</v>
      </c>
      <c r="BA89" s="53">
        <v>-0.018413295969367</v>
      </c>
      <c r="BB89" s="53">
        <v>-0.0131194088608027</v>
      </c>
      <c r="BC89" s="53">
        <v>0.00832561776041985</v>
      </c>
      <c r="BD89" s="53">
        <v>0.0163043811917305</v>
      </c>
      <c r="BE89" s="53">
        <v>0.0189943015575409</v>
      </c>
      <c r="BF89" s="53">
        <v>0.0201039407402277</v>
      </c>
      <c r="BG89" s="53">
        <v>-0.0385314263403416</v>
      </c>
      <c r="BH89" s="53">
        <v>-0.0466287471354008</v>
      </c>
      <c r="BI89" s="53">
        <v>-0.060420248657465</v>
      </c>
      <c r="BJ89" s="53">
        <v>-0.0612252056598663</v>
      </c>
      <c r="BK89" s="53">
        <v>-0.0612492933869362</v>
      </c>
      <c r="BL89" s="53">
        <v>-0.0791951566934586</v>
      </c>
    </row>
    <row r="90" s="53" customFormat="1" spans="1:64">
      <c r="A90" s="54">
        <v>2587</v>
      </c>
      <c r="B90" s="62">
        <f>VLOOKUP(A90,三因子模型筛选后!A89:B423,2,FALSE)</f>
        <v>2587</v>
      </c>
      <c r="C90" s="53" t="s">
        <v>297</v>
      </c>
      <c r="D90" s="55">
        <v>43851</v>
      </c>
      <c r="E90" s="53">
        <v>0.0195914879441261</v>
      </c>
      <c r="F90" s="53">
        <v>-0.00185541459359229</v>
      </c>
      <c r="G90" s="53">
        <v>0.0193058885633945</v>
      </c>
      <c r="H90" s="53">
        <v>-0.048465259373188</v>
      </c>
      <c r="I90" s="53">
        <v>-0.072956345975399</v>
      </c>
      <c r="J90" s="53">
        <v>-0.101338624954224</v>
      </c>
      <c r="K90" s="53">
        <v>-0.0713776126503944</v>
      </c>
      <c r="L90" s="53">
        <v>-0.107732079923153</v>
      </c>
      <c r="M90" s="53">
        <v>-0.102192454040051</v>
      </c>
      <c r="N90" s="53">
        <v>-0.107852935791016</v>
      </c>
      <c r="O90" s="53">
        <v>-0.0840421169996262</v>
      </c>
      <c r="P90" s="53">
        <v>-0.0665158480405807</v>
      </c>
      <c r="Q90" s="53">
        <v>-0.053568959236145</v>
      </c>
      <c r="R90" s="53">
        <v>-0.0211187284439802</v>
      </c>
      <c r="S90" s="53">
        <v>-0.0230578351765871</v>
      </c>
      <c r="T90" s="53">
        <v>-0.0602324232459068</v>
      </c>
      <c r="U90" s="53">
        <v>-0.0924168601632118</v>
      </c>
      <c r="V90" s="53">
        <v>-0.0657227411866188</v>
      </c>
      <c r="W90" s="53">
        <v>-0.0833592042326927</v>
      </c>
      <c r="X90" s="53">
        <v>-0.0436978787183762</v>
      </c>
      <c r="Y90" s="53">
        <v>-0.00767029263079166</v>
      </c>
      <c r="Z90" s="53">
        <v>-0.0098390206694603</v>
      </c>
      <c r="AA90" s="53">
        <v>0.0165150761604309</v>
      </c>
      <c r="AB90" s="53">
        <v>-0.0685840845108032</v>
      </c>
      <c r="AC90" s="53">
        <v>-0.0644696801900864</v>
      </c>
      <c r="AD90" s="53">
        <v>-0.0828006193041801</v>
      </c>
      <c r="AE90" s="53">
        <v>-0.042687825858593</v>
      </c>
      <c r="AF90" s="53">
        <v>-0.0561403073370457</v>
      </c>
      <c r="AG90" s="53">
        <v>-0.0821200683712959</v>
      </c>
      <c r="AH90" s="53">
        <v>-0.0755787640810013</v>
      </c>
      <c r="AI90" s="53">
        <v>-0.0710059702396393</v>
      </c>
      <c r="AJ90" s="53">
        <v>-0.0808959677815437</v>
      </c>
      <c r="AK90" s="53">
        <v>-0.0857375934720039</v>
      </c>
      <c r="AL90" s="53">
        <v>-0.0473752208054066</v>
      </c>
      <c r="AM90" s="53">
        <v>-0.0410549975931644</v>
      </c>
      <c r="AN90" s="53">
        <v>-0.0336545668542385</v>
      </c>
      <c r="AO90" s="53">
        <v>-0.0355965346097946</v>
      </c>
      <c r="AP90" s="53">
        <v>-0.00724491663277149</v>
      </c>
      <c r="AQ90" s="53">
        <v>-0.0204845927655697</v>
      </c>
      <c r="AR90" s="53">
        <v>-0.0369038060307503</v>
      </c>
      <c r="AS90" s="53">
        <v>0.0216863285750151</v>
      </c>
      <c r="AT90" s="53">
        <v>0.00240815384313464</v>
      </c>
      <c r="AU90" s="53">
        <v>-0.00278464006260037</v>
      </c>
      <c r="AV90" s="53">
        <v>0.0145433750003576</v>
      </c>
      <c r="AW90" s="53">
        <v>-0.0140621177852154</v>
      </c>
      <c r="AX90" s="53">
        <v>-0.0241134595125914</v>
      </c>
      <c r="AY90" s="53">
        <v>-0.0342652425169945</v>
      </c>
      <c r="AZ90" s="53">
        <v>-0.05716722458601</v>
      </c>
      <c r="BA90" s="53">
        <v>-0.0256478376686573</v>
      </c>
      <c r="BB90" s="53">
        <v>-0.0378496274352074</v>
      </c>
      <c r="BC90" s="53">
        <v>-0.0186115950345993</v>
      </c>
      <c r="BD90" s="53">
        <v>0.00880466960370541</v>
      </c>
      <c r="BE90" s="53">
        <v>0.0265931840986013</v>
      </c>
      <c r="BF90" s="53">
        <v>0.0206810384988785</v>
      </c>
      <c r="BG90" s="53">
        <v>0.0124217104166746</v>
      </c>
      <c r="BH90" s="53">
        <v>-0.032153308391571</v>
      </c>
      <c r="BI90" s="53">
        <v>-0.0623957775533199</v>
      </c>
      <c r="BJ90" s="53">
        <v>-0.0640532746911049</v>
      </c>
      <c r="BK90" s="53">
        <v>-0.0684500634670258</v>
      </c>
      <c r="BL90" s="53">
        <v>-0.0123695246875286</v>
      </c>
    </row>
    <row r="91" s="53" customFormat="1" spans="1:64">
      <c r="A91" s="54">
        <v>2600</v>
      </c>
      <c r="B91" s="62">
        <f>VLOOKUP(A91,三因子模型筛选后!A90:B424,2,FALSE)</f>
        <v>2600</v>
      </c>
      <c r="C91" s="53" t="s">
        <v>300</v>
      </c>
      <c r="D91" s="55">
        <v>43851</v>
      </c>
      <c r="E91" s="53">
        <v>0.0479848794639111</v>
      </c>
      <c r="F91" s="53">
        <v>0.0694873407483101</v>
      </c>
      <c r="G91" s="53">
        <v>0.197102338075638</v>
      </c>
      <c r="H91" s="53">
        <v>0.138808518648148</v>
      </c>
      <c r="I91" s="53">
        <v>0.103736072778702</v>
      </c>
      <c r="J91" s="53">
        <v>0.0528554692864418</v>
      </c>
      <c r="K91" s="53">
        <v>-0.00772471632808447</v>
      </c>
      <c r="L91" s="53">
        <v>-0.0181549154222012</v>
      </c>
      <c r="M91" s="53">
        <v>0.0583344325423241</v>
      </c>
      <c r="N91" s="53">
        <v>0.0189943388104439</v>
      </c>
      <c r="O91" s="53">
        <v>0.0289489459246397</v>
      </c>
      <c r="P91" s="53">
        <v>0.0537931025028229</v>
      </c>
      <c r="Q91" s="53">
        <v>0.0545267313718796</v>
      </c>
      <c r="R91" s="53">
        <v>0.0668461918830872</v>
      </c>
      <c r="S91" s="53">
        <v>0.00480852369219065</v>
      </c>
      <c r="T91" s="53">
        <v>-0.0302810911089182</v>
      </c>
      <c r="U91" s="53">
        <v>-0.0374656356871128</v>
      </c>
      <c r="V91" s="53">
        <v>-0.00311121973209083</v>
      </c>
      <c r="W91" s="53">
        <v>-0.0153918238356709</v>
      </c>
      <c r="X91" s="53">
        <v>-0.0892481058835983</v>
      </c>
      <c r="Y91" s="53">
        <v>0.0166293829679489</v>
      </c>
      <c r="Z91" s="53">
        <v>0.0545446127653122</v>
      </c>
      <c r="AA91" s="53">
        <v>0.102330356836319</v>
      </c>
      <c r="AB91" s="53">
        <v>0.0352219715714455</v>
      </c>
      <c r="AC91" s="53">
        <v>0.02034517750144</v>
      </c>
      <c r="AD91" s="53">
        <v>-0.0249809212982655</v>
      </c>
      <c r="AE91" s="53">
        <v>-0.0588117204606533</v>
      </c>
      <c r="AF91" s="53">
        <v>-0.06403549015522</v>
      </c>
      <c r="AG91" s="53">
        <v>-0.0180764775723219</v>
      </c>
      <c r="AH91" s="53">
        <v>-0.0446177385747433</v>
      </c>
      <c r="AI91" s="53">
        <v>-0.0505169630050659</v>
      </c>
      <c r="AJ91" s="53">
        <v>-0.053954441100359</v>
      </c>
      <c r="AK91" s="53">
        <v>-0.0613643005490303</v>
      </c>
      <c r="AL91" s="53">
        <v>-0.0248567368835211</v>
      </c>
      <c r="AM91" s="53">
        <v>-0.0566990077495575</v>
      </c>
      <c r="AN91" s="53">
        <v>-0.0601388774812222</v>
      </c>
      <c r="AO91" s="53">
        <v>-0.0504335090517998</v>
      </c>
      <c r="AP91" s="53">
        <v>-0.00132046150974929</v>
      </c>
      <c r="AQ91" s="53">
        <v>-0.0217680390924215</v>
      </c>
      <c r="AR91" s="53">
        <v>-0.0707566887140274</v>
      </c>
      <c r="AS91" s="53">
        <v>0.0372685827314854</v>
      </c>
      <c r="AT91" s="53">
        <v>0.0208558142185211</v>
      </c>
      <c r="AU91" s="53">
        <v>0.100685074925423</v>
      </c>
      <c r="AV91" s="53">
        <v>0.109499633312225</v>
      </c>
      <c r="AW91" s="53">
        <v>0.0893039852380753</v>
      </c>
      <c r="AX91" s="53">
        <v>0.0837494805455208</v>
      </c>
      <c r="AY91" s="53">
        <v>0.0570000894367695</v>
      </c>
      <c r="AZ91" s="53">
        <v>0.0517936646938324</v>
      </c>
      <c r="BA91" s="53">
        <v>0.0823239982128143</v>
      </c>
      <c r="BB91" s="53">
        <v>0.0695251598954201</v>
      </c>
      <c r="BC91" s="53">
        <v>0.085378997027874</v>
      </c>
      <c r="BD91" s="53">
        <v>0.113660633563995</v>
      </c>
      <c r="BE91" s="53">
        <v>0.121804118156433</v>
      </c>
      <c r="BF91" s="53">
        <v>0.097616009414196</v>
      </c>
      <c r="BG91" s="53">
        <v>0.0674206167459488</v>
      </c>
      <c r="BH91" s="53">
        <v>0.0357708744704723</v>
      </c>
      <c r="BI91" s="53">
        <v>0.0188809596002102</v>
      </c>
      <c r="BJ91" s="53">
        <v>0.00412232801318169</v>
      </c>
      <c r="BK91" s="53">
        <v>0.0122893024235964</v>
      </c>
      <c r="BL91" s="53">
        <v>-0.0125783309340477</v>
      </c>
    </row>
    <row r="92" s="53" customFormat="1" spans="1:64">
      <c r="A92" s="54">
        <v>2618</v>
      </c>
      <c r="B92" s="62">
        <f>VLOOKUP(A92,三因子模型筛选后!A91:B425,2,FALSE)</f>
        <v>2618</v>
      </c>
      <c r="C92" s="53" t="s">
        <v>303</v>
      </c>
      <c r="D92" s="55">
        <v>43851</v>
      </c>
      <c r="E92" s="53">
        <v>0.030429420992732</v>
      </c>
      <c r="F92" s="53">
        <v>-0.0014071756741032</v>
      </c>
      <c r="G92" s="53">
        <v>-0.019081249833107</v>
      </c>
      <c r="H92" s="53">
        <v>-0.0797050520777702</v>
      </c>
      <c r="I92" s="53">
        <v>-0.0864178240299225</v>
      </c>
      <c r="J92" s="53">
        <v>-0.110850140452385</v>
      </c>
      <c r="K92" s="53">
        <v>-0.0931738391518593</v>
      </c>
      <c r="L92" s="53">
        <v>-0.0972948893904686</v>
      </c>
      <c r="M92" s="53">
        <v>-0.108618646860123</v>
      </c>
      <c r="N92" s="53">
        <v>-0.121222428977489</v>
      </c>
      <c r="O92" s="53">
        <v>-0.0376616604626179</v>
      </c>
      <c r="P92" s="53">
        <v>-0.00991466268897057</v>
      </c>
      <c r="Q92" s="53">
        <v>0.0248324144631624</v>
      </c>
      <c r="R92" s="53">
        <v>0.0577456466853619</v>
      </c>
      <c r="S92" s="53">
        <v>0.0807946845889091</v>
      </c>
      <c r="T92" s="53">
        <v>0.0341428183019161</v>
      </c>
      <c r="U92" s="53">
        <v>0.0142740709707141</v>
      </c>
      <c r="V92" s="53">
        <v>0.141753047704697</v>
      </c>
      <c r="W92" s="53">
        <v>0.207643404603004</v>
      </c>
      <c r="X92" s="53">
        <v>0.105014599859715</v>
      </c>
      <c r="Y92" s="53">
        <v>0.0291950702667236</v>
      </c>
      <c r="Z92" s="53">
        <v>-0.00469334796071053</v>
      </c>
      <c r="AA92" s="53">
        <v>-0.0150297097861767</v>
      </c>
      <c r="AB92" s="53">
        <v>-0.0939015299081802</v>
      </c>
      <c r="AC92" s="53">
        <v>-0.0791499093174934</v>
      </c>
      <c r="AD92" s="53">
        <v>-0.096030980348587</v>
      </c>
      <c r="AE92" s="53">
        <v>-0.0755845531821251</v>
      </c>
      <c r="AF92" s="53">
        <v>-0.0779070630669594</v>
      </c>
      <c r="AG92" s="53">
        <v>-0.0816774442791939</v>
      </c>
      <c r="AH92" s="53">
        <v>-0.0726758763194084</v>
      </c>
      <c r="AI92" s="53">
        <v>-0.0650988817214966</v>
      </c>
      <c r="AJ92" s="53">
        <v>-0.0508765764534473</v>
      </c>
      <c r="AK92" s="53">
        <v>-0.0394373163580894</v>
      </c>
      <c r="AL92" s="53">
        <v>0.00666856439784169</v>
      </c>
      <c r="AM92" s="53">
        <v>0.0435112044215202</v>
      </c>
      <c r="AN92" s="53">
        <v>0.0301086753606796</v>
      </c>
      <c r="AO92" s="53">
        <v>0.0203968901187181</v>
      </c>
      <c r="AP92" s="53">
        <v>0.100377917289734</v>
      </c>
      <c r="AQ92" s="53">
        <v>0.163218230009079</v>
      </c>
      <c r="AR92" s="53">
        <v>0.077600784599781</v>
      </c>
      <c r="AS92" s="53">
        <v>0.0257183816283941</v>
      </c>
      <c r="AT92" s="53">
        <v>0.0277702026069164</v>
      </c>
      <c r="AU92" s="53">
        <v>0.0204324908554554</v>
      </c>
      <c r="AV92" s="53">
        <v>0.0386805012822151</v>
      </c>
      <c r="AW92" s="53">
        <v>0.017216119915247</v>
      </c>
      <c r="AX92" s="53">
        <v>0.00966486521065235</v>
      </c>
      <c r="AY92" s="53">
        <v>0.00689474586397409</v>
      </c>
      <c r="AZ92" s="53">
        <v>0.00509619805961847</v>
      </c>
      <c r="BA92" s="53">
        <v>-0.00245717354118824</v>
      </c>
      <c r="BB92" s="53">
        <v>-0.024062518030405</v>
      </c>
      <c r="BC92" s="53">
        <v>0.0519212521612644</v>
      </c>
      <c r="BD92" s="53">
        <v>0.0654459446668625</v>
      </c>
      <c r="BE92" s="53">
        <v>0.0887537598609924</v>
      </c>
      <c r="BF92" s="53">
        <v>0.0755611136555672</v>
      </c>
      <c r="BG92" s="53">
        <v>0.0617675110697746</v>
      </c>
      <c r="BH92" s="53">
        <v>0.0285181719809771</v>
      </c>
      <c r="BI92" s="53">
        <v>0.0183612108230591</v>
      </c>
      <c r="BJ92" s="53">
        <v>0.0658591538667679</v>
      </c>
      <c r="BK92" s="53">
        <v>0.0689092129468918</v>
      </c>
      <c r="BL92" s="53">
        <v>0.0518978424370289</v>
      </c>
    </row>
    <row r="93" s="53" customFormat="1" spans="1:64">
      <c r="A93" s="54">
        <v>2635</v>
      </c>
      <c r="B93" s="62">
        <f>VLOOKUP(A93,三因子模型筛选后!A92:B426,2,FALSE)</f>
        <v>2635</v>
      </c>
      <c r="C93" s="53" t="s">
        <v>306</v>
      </c>
      <c r="D93" s="55">
        <v>43851</v>
      </c>
      <c r="E93" s="53">
        <v>0.137740239500999</v>
      </c>
      <c r="F93" s="53">
        <v>0.172512978315353</v>
      </c>
      <c r="G93" s="53">
        <v>0.304764598608017</v>
      </c>
      <c r="H93" s="53">
        <v>0.372485250234604</v>
      </c>
      <c r="I93" s="53">
        <v>0.407772272825241</v>
      </c>
      <c r="J93" s="53">
        <v>0.462764024734497</v>
      </c>
      <c r="K93" s="53">
        <v>0.358127355575562</v>
      </c>
      <c r="L93" s="53">
        <v>0.434471011161804</v>
      </c>
      <c r="M93" s="53">
        <v>0.406654238700867</v>
      </c>
      <c r="N93" s="53">
        <v>0.410486161708832</v>
      </c>
      <c r="O93" s="53">
        <v>0.492010116577148</v>
      </c>
      <c r="P93" s="53">
        <v>0.502543985843658</v>
      </c>
      <c r="Q93" s="53">
        <v>0.517037808895111</v>
      </c>
      <c r="R93" s="53">
        <v>0.532368302345276</v>
      </c>
      <c r="S93" s="53">
        <v>0.444085985422134</v>
      </c>
      <c r="T93" s="53">
        <v>0.39157971739769</v>
      </c>
      <c r="U93" s="53">
        <v>0.445360273122787</v>
      </c>
      <c r="V93" s="53">
        <v>0.484061241149902</v>
      </c>
      <c r="W93" s="53">
        <v>0.469009190797806</v>
      </c>
      <c r="X93" s="53">
        <v>0.370486617088318</v>
      </c>
      <c r="Y93" s="53">
        <v>0.097574956715107</v>
      </c>
      <c r="Z93" s="53">
        <v>0.170791298151016</v>
      </c>
      <c r="AA93" s="53">
        <v>0.285279363393784</v>
      </c>
      <c r="AB93" s="53">
        <v>0.341979026794434</v>
      </c>
      <c r="AC93" s="53">
        <v>0.422442972660065</v>
      </c>
      <c r="AD93" s="53">
        <v>0.491401374340057</v>
      </c>
      <c r="AE93" s="53">
        <v>0.390003859996796</v>
      </c>
      <c r="AF93" s="53">
        <v>0.387763351202011</v>
      </c>
      <c r="AG93" s="53">
        <v>0.317680448293686</v>
      </c>
      <c r="AH93" s="53">
        <v>0.328885734081268</v>
      </c>
      <c r="AI93" s="53">
        <v>0.308414161205292</v>
      </c>
      <c r="AJ93" s="53">
        <v>0.269750416278839</v>
      </c>
      <c r="AK93" s="53">
        <v>0.267740339040756</v>
      </c>
      <c r="AL93" s="53">
        <v>0.316661417484283</v>
      </c>
      <c r="AM93" s="53">
        <v>0.2499108761549</v>
      </c>
      <c r="AN93" s="53">
        <v>0.225796207785606</v>
      </c>
      <c r="AO93" s="53">
        <v>0.269351720809937</v>
      </c>
      <c r="AP93" s="53">
        <v>0.29508376121521</v>
      </c>
      <c r="AQ93" s="53">
        <v>0.272568464279175</v>
      </c>
      <c r="AR93" s="53">
        <v>0.190619826316833</v>
      </c>
      <c r="AS93" s="53">
        <v>0.0460793152451515</v>
      </c>
      <c r="AT93" s="53">
        <v>0.00763571774587035</v>
      </c>
      <c r="AU93" s="53">
        <v>0.0253992695361376</v>
      </c>
      <c r="AV93" s="53">
        <v>0.0364202484488487</v>
      </c>
      <c r="AW93" s="53">
        <v>-0.00875664129853249</v>
      </c>
      <c r="AX93" s="53">
        <v>-0.0227233320474625</v>
      </c>
      <c r="AY93" s="53">
        <v>-0.0259624794125557</v>
      </c>
      <c r="AZ93" s="53">
        <v>0.0526216924190521</v>
      </c>
      <c r="BA93" s="53">
        <v>0.094887837767601</v>
      </c>
      <c r="BB93" s="53">
        <v>0.0875144600868225</v>
      </c>
      <c r="BC93" s="53">
        <v>0.189509987831116</v>
      </c>
      <c r="BD93" s="53">
        <v>0.238707631826401</v>
      </c>
      <c r="BE93" s="53">
        <v>0.255211532115936</v>
      </c>
      <c r="BF93" s="53">
        <v>0.221620947122574</v>
      </c>
      <c r="BG93" s="53">
        <v>0.200089141726494</v>
      </c>
      <c r="BH93" s="53">
        <v>0.171697527170181</v>
      </c>
      <c r="BI93" s="53">
        <v>0.181922599673271</v>
      </c>
      <c r="BJ93" s="53">
        <v>0.194891512393951</v>
      </c>
      <c r="BK93" s="53">
        <v>0.202354788780212</v>
      </c>
      <c r="BL93" s="53">
        <v>0.185780823230743</v>
      </c>
    </row>
    <row r="94" s="53" customFormat="1" spans="1:64">
      <c r="A94" s="54">
        <v>2636</v>
      </c>
      <c r="B94" s="62">
        <f>VLOOKUP(A94,三因子模型筛选后!A93:B427,2,FALSE)</f>
        <v>2636</v>
      </c>
      <c r="C94" s="53" t="s">
        <v>309</v>
      </c>
      <c r="D94" s="55">
        <v>43851</v>
      </c>
      <c r="E94" s="53">
        <v>0.0366749055683613</v>
      </c>
      <c r="F94" s="53">
        <v>-0.0030975891277194</v>
      </c>
      <c r="G94" s="53">
        <v>-0.0117152184247971</v>
      </c>
      <c r="H94" s="53">
        <v>-0.0895574316382408</v>
      </c>
      <c r="I94" s="53">
        <v>-0.104312404990196</v>
      </c>
      <c r="J94" s="53">
        <v>-0.0787115469574928</v>
      </c>
      <c r="K94" s="53">
        <v>-0.067701630294323</v>
      </c>
      <c r="L94" s="53">
        <v>-0.0589207783341408</v>
      </c>
      <c r="M94" s="53">
        <v>-0.0686174035072327</v>
      </c>
      <c r="N94" s="53">
        <v>-0.0841196179389954</v>
      </c>
      <c r="O94" s="53">
        <v>-0.0640140771865845</v>
      </c>
      <c r="P94" s="53">
        <v>-0.0491238012909889</v>
      </c>
      <c r="Q94" s="53">
        <v>-0.0179229099303484</v>
      </c>
      <c r="R94" s="53">
        <v>0.00350802438333631</v>
      </c>
      <c r="S94" s="53">
        <v>0.0753702223300934</v>
      </c>
      <c r="T94" s="53">
        <v>0.0297690276056528</v>
      </c>
      <c r="U94" s="53">
        <v>0.0325208604335785</v>
      </c>
      <c r="V94" s="53">
        <v>0.138853266835213</v>
      </c>
      <c r="W94" s="53">
        <v>0.249360993504524</v>
      </c>
      <c r="X94" s="53">
        <v>0.160777851939201</v>
      </c>
      <c r="Y94" s="53">
        <v>0.0259944554418325</v>
      </c>
      <c r="Z94" s="53">
        <v>0.00925589352846146</v>
      </c>
      <c r="AA94" s="53">
        <v>-0.00367832183837891</v>
      </c>
      <c r="AB94" s="53">
        <v>-0.0795336738228798</v>
      </c>
      <c r="AC94" s="53">
        <v>-0.0802844688296318</v>
      </c>
      <c r="AD94" s="53">
        <v>-0.0678935423493385</v>
      </c>
      <c r="AE94" s="53">
        <v>-0.0308768283575773</v>
      </c>
      <c r="AF94" s="53">
        <v>-0.0320945866405964</v>
      </c>
      <c r="AG94" s="53">
        <v>-0.0378020331263542</v>
      </c>
      <c r="AH94" s="53">
        <v>-0.0446500182151794</v>
      </c>
      <c r="AI94" s="53">
        <v>-0.0517570711672306</v>
      </c>
      <c r="AJ94" s="53">
        <v>-0.0474262088537216</v>
      </c>
      <c r="AK94" s="53">
        <v>-0.0381742678582668</v>
      </c>
      <c r="AL94" s="53">
        <v>0.00375238573178649</v>
      </c>
      <c r="AM94" s="53">
        <v>0.0854322537779808</v>
      </c>
      <c r="AN94" s="53">
        <v>0.0617183782160282</v>
      </c>
      <c r="AO94" s="53">
        <v>0.0526310428977013</v>
      </c>
      <c r="AP94" s="53">
        <v>0.131476134061813</v>
      </c>
      <c r="AQ94" s="53">
        <v>0.233900904655457</v>
      </c>
      <c r="AR94" s="53">
        <v>0.15771809220314</v>
      </c>
      <c r="AS94" s="53">
        <v>0.0158249028027058</v>
      </c>
      <c r="AT94" s="53">
        <v>-0.00720902811735868</v>
      </c>
      <c r="AU94" s="53">
        <v>-0.00289244251325727</v>
      </c>
      <c r="AV94" s="53">
        <v>-0.00487930094823241</v>
      </c>
      <c r="AW94" s="53">
        <v>-0.0188834834843874</v>
      </c>
      <c r="AX94" s="53">
        <v>-0.00567354494705796</v>
      </c>
      <c r="AY94" s="53">
        <v>-0.0316803455352783</v>
      </c>
      <c r="AZ94" s="53">
        <v>-0.0216817408800125</v>
      </c>
      <c r="BA94" s="53">
        <v>-0.0256709195673466</v>
      </c>
      <c r="BB94" s="53">
        <v>-0.034325148910284</v>
      </c>
      <c r="BC94" s="53">
        <v>-0.00711254868656397</v>
      </c>
      <c r="BD94" s="53">
        <v>0.00344686303287745</v>
      </c>
      <c r="BE94" s="53">
        <v>0.0253958106040955</v>
      </c>
      <c r="BF94" s="53">
        <v>0.00490009319037199</v>
      </c>
      <c r="BG94" s="53">
        <v>-0.0049175750464201</v>
      </c>
      <c r="BH94" s="53">
        <v>-0.0268048960715532</v>
      </c>
      <c r="BI94" s="53">
        <v>-0.0149657297879457</v>
      </c>
      <c r="BJ94" s="53">
        <v>0.012521592900157</v>
      </c>
      <c r="BK94" s="53">
        <v>0.0206045415252447</v>
      </c>
      <c r="BL94" s="53">
        <v>0.00820422638207674</v>
      </c>
    </row>
    <row r="95" s="53" customFormat="1" spans="1:64">
      <c r="A95" s="54">
        <v>2655</v>
      </c>
      <c r="B95" s="62">
        <f>VLOOKUP(A95,三因子模型筛选后!A94:B428,2,FALSE)</f>
        <v>2655</v>
      </c>
      <c r="C95" s="53" t="s">
        <v>312</v>
      </c>
      <c r="D95" s="55">
        <v>43851</v>
      </c>
      <c r="E95" s="53">
        <v>-0.0438350178301334</v>
      </c>
      <c r="F95" s="53">
        <v>-0.121958203613758</v>
      </c>
      <c r="G95" s="53">
        <v>-0.0750730484724045</v>
      </c>
      <c r="H95" s="53">
        <v>-0.162396818399429</v>
      </c>
      <c r="I95" s="53">
        <v>-0.178964257240295</v>
      </c>
      <c r="J95" s="53">
        <v>-0.178608223795891</v>
      </c>
      <c r="K95" s="53">
        <v>-0.183245003223419</v>
      </c>
      <c r="L95" s="53">
        <v>-0.187422335147858</v>
      </c>
      <c r="M95" s="53">
        <v>-0.179683327674866</v>
      </c>
      <c r="N95" s="53">
        <v>-0.196540981531143</v>
      </c>
      <c r="O95" s="53">
        <v>-0.221209704875946</v>
      </c>
      <c r="P95" s="53">
        <v>-0.240238413214684</v>
      </c>
      <c r="Q95" s="53">
        <v>-0.158941686153412</v>
      </c>
      <c r="R95" s="53">
        <v>-0.134891092777252</v>
      </c>
      <c r="S95" s="53">
        <v>-0.23479375243187</v>
      </c>
      <c r="T95" s="53">
        <v>-0.288610190153122</v>
      </c>
      <c r="U95" s="53">
        <v>-0.318778336048126</v>
      </c>
      <c r="V95" s="53">
        <v>-0.300594627857208</v>
      </c>
      <c r="W95" s="53">
        <v>-0.350154459476471</v>
      </c>
      <c r="X95" s="53">
        <v>-0.370771199464798</v>
      </c>
      <c r="Y95" s="53">
        <v>-0.0253800358623266</v>
      </c>
      <c r="Z95" s="53">
        <v>-0.0515712089836597</v>
      </c>
      <c r="AA95" s="53">
        <v>-0.0596838444471359</v>
      </c>
      <c r="AB95" s="53">
        <v>-0.155224919319153</v>
      </c>
      <c r="AC95" s="53">
        <v>-0.153717964887619</v>
      </c>
      <c r="AD95" s="53">
        <v>-0.148615181446075</v>
      </c>
      <c r="AE95" s="53">
        <v>-0.137853547930717</v>
      </c>
      <c r="AF95" s="53">
        <v>-0.146359756588936</v>
      </c>
      <c r="AG95" s="53">
        <v>-0.110387519001961</v>
      </c>
      <c r="AH95" s="53">
        <v>-0.128751501441002</v>
      </c>
      <c r="AI95" s="53">
        <v>-0.147319510579109</v>
      </c>
      <c r="AJ95" s="53">
        <v>-0.158513471484184</v>
      </c>
      <c r="AK95" s="53">
        <v>-0.11605329066515</v>
      </c>
      <c r="AL95" s="53">
        <v>-0.0794811844825745</v>
      </c>
      <c r="AM95" s="53">
        <v>-0.0857881978154182</v>
      </c>
      <c r="AN95" s="53">
        <v>-0.104363985359669</v>
      </c>
      <c r="AO95" s="53">
        <v>-0.0934035331010818</v>
      </c>
      <c r="AP95" s="53">
        <v>-0.0689259916543961</v>
      </c>
      <c r="AQ95" s="53">
        <v>-0.0895859226584435</v>
      </c>
      <c r="AR95" s="53">
        <v>-0.129475563764572</v>
      </c>
      <c r="AS95" s="53">
        <v>-0.0380189120769501</v>
      </c>
      <c r="AT95" s="53">
        <v>-0.0899509266018867</v>
      </c>
      <c r="AU95" s="53">
        <v>-0.0349531397223473</v>
      </c>
      <c r="AV95" s="53">
        <v>-0.0267358254641294</v>
      </c>
      <c r="AW95" s="53">
        <v>-0.0448102280497551</v>
      </c>
      <c r="AX95" s="53">
        <v>-0.0495569743216038</v>
      </c>
      <c r="AY95" s="53">
        <v>-0.0649553835391998</v>
      </c>
      <c r="AZ95" s="53">
        <v>-0.0606265030801296</v>
      </c>
      <c r="BA95" s="53">
        <v>-0.0888597369194031</v>
      </c>
      <c r="BB95" s="53">
        <v>-0.08735341578722</v>
      </c>
      <c r="BC95" s="53">
        <v>-0.093454122543335</v>
      </c>
      <c r="BD95" s="53">
        <v>-0.101288877427578</v>
      </c>
      <c r="BE95" s="53">
        <v>-0.0624523237347603</v>
      </c>
      <c r="BF95" s="53">
        <v>-0.0749738439917564</v>
      </c>
      <c r="BG95" s="53">
        <v>-0.16856949031353</v>
      </c>
      <c r="BH95" s="53">
        <v>-0.203810155391693</v>
      </c>
      <c r="BI95" s="53">
        <v>-0.244938731193542</v>
      </c>
      <c r="BJ95" s="53">
        <v>-0.25123256444931</v>
      </c>
      <c r="BK95" s="53">
        <v>-0.280132472515106</v>
      </c>
      <c r="BL95" s="53">
        <v>-0.260859578847885</v>
      </c>
    </row>
    <row r="96" s="53" customFormat="1" spans="1:64">
      <c r="A96" s="54">
        <v>2660</v>
      </c>
      <c r="B96" s="62">
        <f>VLOOKUP(A96,三因子模型筛选后!A95:B429,2,FALSE)</f>
        <v>2660</v>
      </c>
      <c r="C96" s="53" t="s">
        <v>315</v>
      </c>
      <c r="D96" s="55">
        <v>43851</v>
      </c>
      <c r="E96" s="53">
        <v>-0.0158717464655638</v>
      </c>
      <c r="F96" s="53">
        <v>-0.0342841856181622</v>
      </c>
      <c r="G96" s="53">
        <v>-0.0390732884407043</v>
      </c>
      <c r="H96" s="53">
        <v>-0.131811961531639</v>
      </c>
      <c r="I96" s="53">
        <v>-0.0918425843119621</v>
      </c>
      <c r="J96" s="53">
        <v>-0.0996242240071297</v>
      </c>
      <c r="K96" s="53">
        <v>-0.107798203825951</v>
      </c>
      <c r="L96" s="53">
        <v>-0.0832459256052971</v>
      </c>
      <c r="M96" s="53">
        <v>-0.0658365413546562</v>
      </c>
      <c r="N96" s="53">
        <v>-0.0450142621994019</v>
      </c>
      <c r="O96" s="53">
        <v>-0.0167953912168741</v>
      </c>
      <c r="P96" s="53">
        <v>-0.016543123871088</v>
      </c>
      <c r="Q96" s="53">
        <v>-0.0140057941898704</v>
      </c>
      <c r="R96" s="53">
        <v>0.00261150719597936</v>
      </c>
      <c r="S96" s="53">
        <v>-0.00866967625916004</v>
      </c>
      <c r="T96" s="53">
        <v>-0.0337806977331638</v>
      </c>
      <c r="U96" s="53">
        <v>0.0031180065125227</v>
      </c>
      <c r="V96" s="53">
        <v>0.0261899437755346</v>
      </c>
      <c r="W96" s="53">
        <v>0.00897443294525146</v>
      </c>
      <c r="X96" s="53">
        <v>0.0270003564655781</v>
      </c>
      <c r="Y96" s="53">
        <v>0.00902445800602436</v>
      </c>
      <c r="Z96" s="53">
        <v>-0.0111462455242872</v>
      </c>
      <c r="AA96" s="53">
        <v>-0.00941779557615519</v>
      </c>
      <c r="AB96" s="53">
        <v>-0.116003558039665</v>
      </c>
      <c r="AC96" s="53">
        <v>-0.0892437547445297</v>
      </c>
      <c r="AD96" s="53">
        <v>-0.0879375040531158</v>
      </c>
      <c r="AE96" s="53">
        <v>-0.077168196439743</v>
      </c>
      <c r="AF96" s="53">
        <v>-0.0568018816411495</v>
      </c>
      <c r="AG96" s="53">
        <v>-0.0731535330414772</v>
      </c>
      <c r="AH96" s="53">
        <v>-0.0584876909852028</v>
      </c>
      <c r="AI96" s="53">
        <v>-0.0547254160046577</v>
      </c>
      <c r="AJ96" s="53">
        <v>-0.0572448261082172</v>
      </c>
      <c r="AK96" s="53">
        <v>-0.0524446405470371</v>
      </c>
      <c r="AL96" s="53">
        <v>-0.0225424636155367</v>
      </c>
      <c r="AM96" s="53">
        <v>-0.0324320457875729</v>
      </c>
      <c r="AN96" s="53">
        <v>-0.0378815606236458</v>
      </c>
      <c r="AO96" s="53">
        <v>0.0110409269109368</v>
      </c>
      <c r="AP96" s="53">
        <v>0.0272364467382431</v>
      </c>
      <c r="AQ96" s="53">
        <v>0.0179509613662958</v>
      </c>
      <c r="AR96" s="53">
        <v>0.0100742010399699</v>
      </c>
      <c r="AS96" s="53">
        <v>-0.000197170302271843</v>
      </c>
      <c r="AT96" s="53">
        <v>0.00156109337694943</v>
      </c>
      <c r="AU96" s="53">
        <v>-0.00495645962655544</v>
      </c>
      <c r="AV96" s="53">
        <v>0.00889063253998756</v>
      </c>
      <c r="AW96" s="53">
        <v>0.0221002101898193</v>
      </c>
      <c r="AX96" s="53">
        <v>0.013012315146625</v>
      </c>
      <c r="AY96" s="53">
        <v>-0.00593097042292356</v>
      </c>
      <c r="AZ96" s="53">
        <v>-0.00174501421861351</v>
      </c>
      <c r="BA96" s="53">
        <v>0.0320160202682018</v>
      </c>
      <c r="BB96" s="53">
        <v>0.0381724648177624</v>
      </c>
      <c r="BC96" s="53">
        <v>0.0626290589570999</v>
      </c>
      <c r="BD96" s="53">
        <v>0.0654007345438004</v>
      </c>
      <c r="BE96" s="53">
        <v>0.0631378814578056</v>
      </c>
      <c r="BF96" s="53">
        <v>0.0498530045151711</v>
      </c>
      <c r="BG96" s="53">
        <v>0.0484614036977291</v>
      </c>
      <c r="BH96" s="53">
        <v>0.0287998970597982</v>
      </c>
      <c r="BI96" s="53">
        <v>0.0167761147022247</v>
      </c>
      <c r="BJ96" s="53">
        <v>0.0236525293439627</v>
      </c>
      <c r="BK96" s="53">
        <v>0.0157225057482719</v>
      </c>
      <c r="BL96" s="53">
        <v>0.041625190526247</v>
      </c>
    </row>
    <row r="97" s="53" customFormat="1" spans="1:64">
      <c r="A97" s="54">
        <v>2729</v>
      </c>
      <c r="B97" s="62">
        <f>VLOOKUP(A97,三因子模型筛选后!A96:B430,2,FALSE)</f>
        <v>2729</v>
      </c>
      <c r="C97" s="53" t="s">
        <v>318</v>
      </c>
      <c r="D97" s="55">
        <v>43851</v>
      </c>
      <c r="E97" s="53">
        <v>0.0420100726187229</v>
      </c>
      <c r="F97" s="53">
        <v>0.0169022437185049</v>
      </c>
      <c r="G97" s="53">
        <v>-0.106891788542271</v>
      </c>
      <c r="H97" s="53">
        <v>-0.12344216555357</v>
      </c>
      <c r="I97" s="53">
        <v>-0.164759993553162</v>
      </c>
      <c r="J97" s="53">
        <v>-0.148842453956604</v>
      </c>
      <c r="K97" s="53">
        <v>-0.181951761245728</v>
      </c>
      <c r="L97" s="53">
        <v>-0.140711069107056</v>
      </c>
      <c r="M97" s="53">
        <v>-0.134217739105225</v>
      </c>
      <c r="N97" s="53">
        <v>-0.0993804857134819</v>
      </c>
      <c r="O97" s="53">
        <v>-0.121022768318653</v>
      </c>
      <c r="P97" s="53">
        <v>-0.112477906048298</v>
      </c>
      <c r="Q97" s="53">
        <v>-0.097684234380722</v>
      </c>
      <c r="R97" s="53">
        <v>-0.00307779083959758</v>
      </c>
      <c r="S97" s="53">
        <v>-0.0737215057015419</v>
      </c>
      <c r="T97" s="53">
        <v>-0.0967840924859047</v>
      </c>
      <c r="U97" s="53">
        <v>-0.0595723167061806</v>
      </c>
      <c r="V97" s="53">
        <v>0.00729030929505825</v>
      </c>
      <c r="W97" s="53">
        <v>-0.000128517101984471</v>
      </c>
      <c r="X97" s="53">
        <v>0.00168485124595463</v>
      </c>
      <c r="Y97" s="53">
        <v>0.0394536554813385</v>
      </c>
      <c r="Z97" s="53">
        <v>0.0361696518957615</v>
      </c>
      <c r="AA97" s="53">
        <v>-0.0275190360844135</v>
      </c>
      <c r="AB97" s="53">
        <v>0.00784189999103546</v>
      </c>
      <c r="AC97" s="53">
        <v>0.00145779666490853</v>
      </c>
      <c r="AD97" s="53">
        <v>-0.0138610107824206</v>
      </c>
      <c r="AE97" s="53">
        <v>-0.0121733816340566</v>
      </c>
      <c r="AF97" s="53">
        <v>0.0244966633617878</v>
      </c>
      <c r="AG97" s="53">
        <v>0.0247134584933519</v>
      </c>
      <c r="AH97" s="53">
        <v>0.0198552291840315</v>
      </c>
      <c r="AI97" s="53">
        <v>0.00637665437534451</v>
      </c>
      <c r="AJ97" s="53">
        <v>0.0136759895831347</v>
      </c>
      <c r="AK97" s="53">
        <v>0.0617632791399956</v>
      </c>
      <c r="AL97" s="53">
        <v>0.0599434822797775</v>
      </c>
      <c r="AM97" s="53">
        <v>0.0228706765919924</v>
      </c>
      <c r="AN97" s="53">
        <v>0.0255539771169424</v>
      </c>
      <c r="AO97" s="53">
        <v>0.000539320462848991</v>
      </c>
      <c r="AP97" s="53">
        <v>0.0279852952808142</v>
      </c>
      <c r="AQ97" s="53">
        <v>-0.0106890918686986</v>
      </c>
      <c r="AR97" s="53">
        <v>-0.0169228706508875</v>
      </c>
      <c r="AS97" s="53">
        <v>0.00466015189886093</v>
      </c>
      <c r="AT97" s="53">
        <v>-0.0171636715531349</v>
      </c>
      <c r="AU97" s="53">
        <v>-0.0772690176963806</v>
      </c>
      <c r="AV97" s="53">
        <v>-0.129180327057838</v>
      </c>
      <c r="AW97" s="53">
        <v>-0.164114058017731</v>
      </c>
      <c r="AX97" s="53">
        <v>-0.132877707481384</v>
      </c>
      <c r="AY97" s="53">
        <v>-0.167674645781517</v>
      </c>
      <c r="AZ97" s="53">
        <v>-0.163103982806206</v>
      </c>
      <c r="BA97" s="53">
        <v>-0.156827464699745</v>
      </c>
      <c r="BB97" s="53">
        <v>-0.117131978273392</v>
      </c>
      <c r="BC97" s="53">
        <v>-0.12529568374157</v>
      </c>
      <c r="BD97" s="53">
        <v>-0.124050155282021</v>
      </c>
      <c r="BE97" s="53">
        <v>-0.157343775033951</v>
      </c>
      <c r="BF97" s="53">
        <v>-0.0609175339341164</v>
      </c>
      <c r="BG97" s="53">
        <v>-0.0944884493947029</v>
      </c>
      <c r="BH97" s="53">
        <v>-0.120234332978725</v>
      </c>
      <c r="BI97" s="53">
        <v>-0.058007899671793</v>
      </c>
      <c r="BJ97" s="53">
        <v>-0.0185912512242794</v>
      </c>
      <c r="BK97" s="53">
        <v>0.0126643115654588</v>
      </c>
      <c r="BL97" s="53">
        <v>0.0207114592194557</v>
      </c>
    </row>
    <row r="98" s="53" customFormat="1" spans="1:64">
      <c r="A98" s="54">
        <v>2782</v>
      </c>
      <c r="B98" s="62">
        <f>VLOOKUP(A98,三因子模型筛选后!A97:B431,2,FALSE)</f>
        <v>2782</v>
      </c>
      <c r="C98" s="53" t="s">
        <v>321</v>
      </c>
      <c r="D98" s="55">
        <v>43851</v>
      </c>
      <c r="E98" s="53">
        <v>0.00481952168047428</v>
      </c>
      <c r="F98" s="53">
        <v>0.0130442306399345</v>
      </c>
      <c r="G98" s="53">
        <v>0.0253919940441847</v>
      </c>
      <c r="H98" s="53">
        <v>-0.0759884044528008</v>
      </c>
      <c r="I98" s="53">
        <v>-0.0502337776124477</v>
      </c>
      <c r="J98" s="53">
        <v>-0.0627812072634697</v>
      </c>
      <c r="K98" s="53">
        <v>-0.0702023357152939</v>
      </c>
      <c r="L98" s="53">
        <v>-0.0715294629335403</v>
      </c>
      <c r="M98" s="53">
        <v>-0.0333826541900635</v>
      </c>
      <c r="N98" s="53">
        <v>-0.0333397388458252</v>
      </c>
      <c r="O98" s="53">
        <v>-0.0088631771504879</v>
      </c>
      <c r="P98" s="53">
        <v>-0.00429537054151297</v>
      </c>
      <c r="Q98" s="53">
        <v>0.00021513516549021</v>
      </c>
      <c r="R98" s="53">
        <v>0.0294696390628815</v>
      </c>
      <c r="S98" s="53">
        <v>0.0260356031358242</v>
      </c>
      <c r="T98" s="53">
        <v>0.00295816175639629</v>
      </c>
      <c r="U98" s="53">
        <v>0.0259978342801332</v>
      </c>
      <c r="V98" s="53">
        <v>0.0857403725385666</v>
      </c>
      <c r="W98" s="53">
        <v>0.0815024748444557</v>
      </c>
      <c r="X98" s="53">
        <v>0.0693030208349228</v>
      </c>
      <c r="Y98" s="53">
        <v>0.0131727922707796</v>
      </c>
      <c r="Z98" s="53">
        <v>0.032407209277153</v>
      </c>
      <c r="AA98" s="53">
        <v>0.0392879173159599</v>
      </c>
      <c r="AB98" s="53">
        <v>-0.0492186024785042</v>
      </c>
      <c r="AC98" s="53">
        <v>-0.0419054180383682</v>
      </c>
      <c r="AD98" s="53">
        <v>-0.0500961765646935</v>
      </c>
      <c r="AE98" s="53">
        <v>-0.0411307886242867</v>
      </c>
      <c r="AF98" s="53">
        <v>-0.0219500213861465</v>
      </c>
      <c r="AG98" s="53">
        <v>-0.035855870693922</v>
      </c>
      <c r="AH98" s="53">
        <v>-0.0265140049159527</v>
      </c>
      <c r="AI98" s="53">
        <v>-0.0288520213216543</v>
      </c>
      <c r="AJ98" s="53">
        <v>-0.0356051549315453</v>
      </c>
      <c r="AK98" s="53">
        <v>-0.0343577973544598</v>
      </c>
      <c r="AL98" s="53">
        <v>-0.010364874266088</v>
      </c>
      <c r="AM98" s="53">
        <v>0.0137913310900331</v>
      </c>
      <c r="AN98" s="53">
        <v>-0.00193681323435158</v>
      </c>
      <c r="AO98" s="53">
        <v>0.0132215498015285</v>
      </c>
      <c r="AP98" s="53">
        <v>0.0620628669857979</v>
      </c>
      <c r="AQ98" s="53">
        <v>0.0424236059188843</v>
      </c>
      <c r="AR98" s="53">
        <v>0.0302351880818605</v>
      </c>
      <c r="AS98" s="53">
        <v>-0.000249866396188736</v>
      </c>
      <c r="AT98" s="53">
        <v>-0.011259576305747</v>
      </c>
      <c r="AU98" s="53">
        <v>-0.0057925209403038</v>
      </c>
      <c r="AV98" s="53">
        <v>-0.01866639778018</v>
      </c>
      <c r="AW98" s="53">
        <v>-0.000224956311285496</v>
      </c>
      <c r="AX98" s="53">
        <v>-0.00458162650465965</v>
      </c>
      <c r="AY98" s="53">
        <v>-0.0209681428968906</v>
      </c>
      <c r="AZ98" s="53">
        <v>-0.0414760410785675</v>
      </c>
      <c r="BA98" s="53">
        <v>0.0105766206979752</v>
      </c>
      <c r="BB98" s="53">
        <v>0.00127767212688923</v>
      </c>
      <c r="BC98" s="53">
        <v>0.028092248365283</v>
      </c>
      <c r="BD98" s="53">
        <v>0.0394131913781166</v>
      </c>
      <c r="BE98" s="53">
        <v>0.0426763370633125</v>
      </c>
      <c r="BF98" s="53">
        <v>0.0479379184544086</v>
      </c>
      <c r="BG98" s="53">
        <v>0.0203476771712303</v>
      </c>
      <c r="BH98" s="53">
        <v>0.0129983797669411</v>
      </c>
      <c r="BI98" s="53">
        <v>0.0208796877413988</v>
      </c>
      <c r="BJ98" s="53">
        <v>0.0317809134721756</v>
      </c>
      <c r="BK98" s="53">
        <v>0.0471822693943977</v>
      </c>
      <c r="BL98" s="53">
        <v>0.0471712350845337</v>
      </c>
    </row>
    <row r="99" s="53" customFormat="1" spans="1:64">
      <c r="A99" s="54">
        <v>2792</v>
      </c>
      <c r="B99" s="62">
        <f>VLOOKUP(A99,三因子模型筛选后!A98:B432,2,FALSE)</f>
        <v>2792</v>
      </c>
      <c r="C99" s="53" t="s">
        <v>324</v>
      </c>
      <c r="D99" s="55">
        <v>43851</v>
      </c>
      <c r="E99" s="53">
        <v>0.0318648740649223</v>
      </c>
      <c r="F99" s="53">
        <v>0.0293679628521204</v>
      </c>
      <c r="G99" s="53">
        <v>0.018565671518445</v>
      </c>
      <c r="H99" s="53">
        <v>-0.0474520400166512</v>
      </c>
      <c r="I99" s="53">
        <v>-0.0770600661635399</v>
      </c>
      <c r="J99" s="53">
        <v>-0.0919362232089043</v>
      </c>
      <c r="K99" s="53">
        <v>-0.0859921053051949</v>
      </c>
      <c r="L99" s="53">
        <v>-0.025336978957057</v>
      </c>
      <c r="M99" s="53">
        <v>-0.05339315533638</v>
      </c>
      <c r="N99" s="53">
        <v>-0.0639405399560928</v>
      </c>
      <c r="O99" s="53">
        <v>-0.0602516233921051</v>
      </c>
      <c r="P99" s="53">
        <v>-0.0639079883694649</v>
      </c>
      <c r="Q99" s="53">
        <v>-0.0497124157845974</v>
      </c>
      <c r="R99" s="53">
        <v>-0.00666444189846516</v>
      </c>
      <c r="S99" s="53">
        <v>-0.0337007939815521</v>
      </c>
      <c r="T99" s="53">
        <v>-0.0677940398454666</v>
      </c>
      <c r="U99" s="53">
        <v>-0.0505315512418747</v>
      </c>
      <c r="V99" s="53">
        <v>0.0594928674399853</v>
      </c>
      <c r="W99" s="53">
        <v>0.160110965371132</v>
      </c>
      <c r="X99" s="53">
        <v>0.133564963936806</v>
      </c>
      <c r="Y99" s="53">
        <v>-0.00373591599054635</v>
      </c>
      <c r="Z99" s="53">
        <v>-0.0165697615593672</v>
      </c>
      <c r="AA99" s="53">
        <v>-0.0220040343701839</v>
      </c>
      <c r="AB99" s="53">
        <v>-0.0932669043540955</v>
      </c>
      <c r="AC99" s="53">
        <v>-0.103860057890415</v>
      </c>
      <c r="AD99" s="53">
        <v>-0.120796360075474</v>
      </c>
      <c r="AE99" s="53">
        <v>-0.115158379077911</v>
      </c>
      <c r="AF99" s="53">
        <v>-0.089944489300251</v>
      </c>
      <c r="AG99" s="53">
        <v>-0.100736632943153</v>
      </c>
      <c r="AH99" s="53">
        <v>-0.0999481976032257</v>
      </c>
      <c r="AI99" s="53">
        <v>-0.107906989753246</v>
      </c>
      <c r="AJ99" s="53">
        <v>-0.107417315244675</v>
      </c>
      <c r="AK99" s="53">
        <v>-0.0894220769405365</v>
      </c>
      <c r="AL99" s="53">
        <v>-0.0681264400482178</v>
      </c>
      <c r="AM99" s="53">
        <v>-0.076025165617466</v>
      </c>
      <c r="AN99" s="53">
        <v>-0.0850694626569748</v>
      </c>
      <c r="AO99" s="53">
        <v>-0.0571156702935696</v>
      </c>
      <c r="AP99" s="53">
        <v>0.0461796708405018</v>
      </c>
      <c r="AQ99" s="53">
        <v>0.136524349451065</v>
      </c>
      <c r="AR99" s="53">
        <v>0.114829786121845</v>
      </c>
      <c r="AS99" s="53">
        <v>0.0307894982397556</v>
      </c>
      <c r="AT99" s="53">
        <v>0.0411264337599277</v>
      </c>
      <c r="AU99" s="53">
        <v>0.035758413374424</v>
      </c>
      <c r="AV99" s="53">
        <v>0.0410035736858845</v>
      </c>
      <c r="AW99" s="53">
        <v>0.0219886973500252</v>
      </c>
      <c r="AX99" s="53">
        <v>0.0240488462150097</v>
      </c>
      <c r="AY99" s="53">
        <v>0.0243549831211567</v>
      </c>
      <c r="AZ99" s="53">
        <v>0.0597962215542793</v>
      </c>
      <c r="BA99" s="53">
        <v>0.0425321869552135</v>
      </c>
      <c r="BB99" s="53">
        <v>0.0311963688582182</v>
      </c>
      <c r="BC99" s="53">
        <v>0.0428440719842911</v>
      </c>
      <c r="BD99" s="53">
        <v>0.0386980324983597</v>
      </c>
      <c r="BE99" s="53">
        <v>0.0348983742296696</v>
      </c>
      <c r="BF99" s="53">
        <v>0.0566507093608379</v>
      </c>
      <c r="BG99" s="53">
        <v>0.037513080984354</v>
      </c>
      <c r="BH99" s="53">
        <v>0.0124641302973032</v>
      </c>
      <c r="BI99" s="53">
        <v>0.00177282758522779</v>
      </c>
      <c r="BJ99" s="53">
        <v>0.00850190594792366</v>
      </c>
      <c r="BK99" s="53">
        <v>0.0187753327190876</v>
      </c>
      <c r="BL99" s="53">
        <v>0.0139238899573684</v>
      </c>
    </row>
    <row r="100" s="53" customFormat="1" spans="1:64">
      <c r="A100" s="54">
        <v>2796</v>
      </c>
      <c r="B100" s="62">
        <f>VLOOKUP(A100,三因子模型筛选后!A99:B433,2,FALSE)</f>
        <v>2796</v>
      </c>
      <c r="C100" s="53" t="s">
        <v>327</v>
      </c>
      <c r="D100" s="55">
        <v>43851</v>
      </c>
      <c r="E100" s="53">
        <v>0.0628292039036751</v>
      </c>
      <c r="F100" s="53">
        <v>0.0508829802274704</v>
      </c>
      <c r="G100" s="53">
        <v>0.0169551558792591</v>
      </c>
      <c r="H100" s="53">
        <v>-0.0531481802463531</v>
      </c>
      <c r="I100" s="53">
        <v>-0.0597848445177078</v>
      </c>
      <c r="J100" s="53">
        <v>-0.0259332060813904</v>
      </c>
      <c r="K100" s="53">
        <v>0.0219362452626228</v>
      </c>
      <c r="L100" s="53">
        <v>0.0249096918851137</v>
      </c>
      <c r="M100" s="53">
        <v>-0.0002039042301476</v>
      </c>
      <c r="N100" s="53">
        <v>-0.0209986660629511</v>
      </c>
      <c r="O100" s="53">
        <v>-0.013248941861093</v>
      </c>
      <c r="P100" s="53">
        <v>-0.0079655833542347</v>
      </c>
      <c r="Q100" s="53">
        <v>0.0429962985217571</v>
      </c>
      <c r="R100" s="53">
        <v>0.0683009400963783</v>
      </c>
      <c r="S100" s="53">
        <v>0.0427935495972633</v>
      </c>
      <c r="T100" s="53">
        <v>0.00528616923838854</v>
      </c>
      <c r="U100" s="53">
        <v>0.00941481441259384</v>
      </c>
      <c r="V100" s="53">
        <v>0.117476910352707</v>
      </c>
      <c r="W100" s="53">
        <v>0.229011297225952</v>
      </c>
      <c r="X100" s="53">
        <v>0.201974883675575</v>
      </c>
      <c r="Y100" s="53">
        <v>0.0325127057731152</v>
      </c>
      <c r="Z100" s="53">
        <v>0.00644110050052404</v>
      </c>
      <c r="AA100" s="53">
        <v>0.0181407369673252</v>
      </c>
      <c r="AB100" s="53">
        <v>-0.0576411597430706</v>
      </c>
      <c r="AC100" s="53">
        <v>-0.0588019043207169</v>
      </c>
      <c r="AD100" s="53">
        <v>-0.0782122388482094</v>
      </c>
      <c r="AE100" s="53">
        <v>-0.0228608530014753</v>
      </c>
      <c r="AF100" s="53">
        <v>-0.0268236473202705</v>
      </c>
      <c r="AG100" s="53">
        <v>-0.0375352054834366</v>
      </c>
      <c r="AH100" s="53">
        <v>-0.0381228923797607</v>
      </c>
      <c r="AI100" s="53">
        <v>-0.0478806458413601</v>
      </c>
      <c r="AJ100" s="53">
        <v>-0.0433692522346973</v>
      </c>
      <c r="AK100" s="53">
        <v>-0.016926746815443</v>
      </c>
      <c r="AL100" s="53">
        <v>0.000753469881601632</v>
      </c>
      <c r="AM100" s="53">
        <v>-0.00419684639200568</v>
      </c>
      <c r="AN100" s="53">
        <v>-0.0239353738725185</v>
      </c>
      <c r="AO100" s="53">
        <v>-0.00749554624781013</v>
      </c>
      <c r="AP100" s="53">
        <v>0.0982889607548714</v>
      </c>
      <c r="AQ100" s="53">
        <v>0.201473653316498</v>
      </c>
      <c r="AR100" s="53">
        <v>0.19887176156044</v>
      </c>
      <c r="AS100" s="53">
        <v>0.0689943805336952</v>
      </c>
      <c r="AT100" s="53">
        <v>0.0831197649240494</v>
      </c>
      <c r="AU100" s="53">
        <v>0.0374923013150692</v>
      </c>
      <c r="AV100" s="53">
        <v>0.0431708618998528</v>
      </c>
      <c r="AW100" s="53">
        <v>0.0376949422061443</v>
      </c>
      <c r="AX100" s="53">
        <v>0.0909569188952446</v>
      </c>
      <c r="AY100" s="53">
        <v>0.0834749788045883</v>
      </c>
      <c r="AZ100" s="53">
        <v>0.0904112234711647</v>
      </c>
      <c r="BA100" s="53">
        <v>0.0760091841220856</v>
      </c>
      <c r="BB100" s="53">
        <v>0.0558021068572998</v>
      </c>
      <c r="BC100" s="53">
        <v>0.0733095854520798</v>
      </c>
      <c r="BD100" s="53">
        <v>0.0740815475583076</v>
      </c>
      <c r="BE100" s="53">
        <v>0.0986009314656258</v>
      </c>
      <c r="BF100" s="53">
        <v>0.106225356459618</v>
      </c>
      <c r="BG100" s="53">
        <v>0.0856682807207108</v>
      </c>
      <c r="BH100" s="53">
        <v>0.0678994283080101</v>
      </c>
      <c r="BI100" s="53">
        <v>0.0555882416665554</v>
      </c>
      <c r="BJ100" s="53">
        <v>0.0578658320009708</v>
      </c>
      <c r="BK100" s="53">
        <v>0.0662155225872993</v>
      </c>
      <c r="BL100" s="53">
        <v>0.0417810082435608</v>
      </c>
    </row>
    <row r="101" s="53" customFormat="1" spans="1:64">
      <c r="A101" s="54">
        <v>2806</v>
      </c>
      <c r="B101" s="62">
        <f>VLOOKUP(A101,三因子模型筛选后!A100:B434,2,FALSE)</f>
        <v>2806</v>
      </c>
      <c r="C101" s="53" t="s">
        <v>330</v>
      </c>
      <c r="D101" s="55">
        <v>43851</v>
      </c>
      <c r="E101" s="53">
        <v>-0.0186648648232222</v>
      </c>
      <c r="F101" s="53">
        <v>0.0177451651543379</v>
      </c>
      <c r="G101" s="53">
        <v>0.0232744682580233</v>
      </c>
      <c r="H101" s="53">
        <v>-0.0911487191915512</v>
      </c>
      <c r="I101" s="53">
        <v>-0.0973615422844887</v>
      </c>
      <c r="J101" s="53">
        <v>-0.0909914672374725</v>
      </c>
      <c r="K101" s="53">
        <v>-0.107761420309544</v>
      </c>
      <c r="L101" s="53">
        <v>-0.0705227851867676</v>
      </c>
      <c r="M101" s="53">
        <v>-0.0929865762591362</v>
      </c>
      <c r="N101" s="53">
        <v>-0.0532965995371342</v>
      </c>
      <c r="O101" s="53">
        <v>-0.0448117963969707</v>
      </c>
      <c r="P101" s="53">
        <v>-0.0516636967658997</v>
      </c>
      <c r="Q101" s="53">
        <v>-0.0459384024143219</v>
      </c>
      <c r="R101" s="53">
        <v>-0.0240333341062069</v>
      </c>
      <c r="S101" s="53">
        <v>-0.023480549454689</v>
      </c>
      <c r="T101" s="53">
        <v>-0.0450808964669704</v>
      </c>
      <c r="U101" s="53">
        <v>-0.0302077569067478</v>
      </c>
      <c r="V101" s="53">
        <v>0.079002782702446</v>
      </c>
      <c r="W101" s="53">
        <v>0.131759911775589</v>
      </c>
      <c r="X101" s="53">
        <v>0.0958424732089043</v>
      </c>
      <c r="Y101" s="53">
        <v>-0.00659100618213415</v>
      </c>
      <c r="Z101" s="53">
        <v>0.0245064366608858</v>
      </c>
      <c r="AA101" s="53">
        <v>0.032580342143774</v>
      </c>
      <c r="AB101" s="53">
        <v>-0.0628878101706505</v>
      </c>
      <c r="AC101" s="53">
        <v>-0.0531593449413776</v>
      </c>
      <c r="AD101" s="53">
        <v>-0.0674361363053322</v>
      </c>
      <c r="AE101" s="53">
        <v>-0.0541281215846539</v>
      </c>
      <c r="AF101" s="53">
        <v>-0.031522449105978</v>
      </c>
      <c r="AG101" s="53">
        <v>-0.0417683683335781</v>
      </c>
      <c r="AH101" s="53">
        <v>-0.0244091842323542</v>
      </c>
      <c r="AI101" s="53">
        <v>-0.0421963855624199</v>
      </c>
      <c r="AJ101" s="53">
        <v>-0.0607228428125381</v>
      </c>
      <c r="AK101" s="53">
        <v>-0.0575917810201645</v>
      </c>
      <c r="AL101" s="53">
        <v>-0.0279683098196983</v>
      </c>
      <c r="AM101" s="53">
        <v>0.0114612244069576</v>
      </c>
      <c r="AN101" s="53">
        <v>-0.0144127458333969</v>
      </c>
      <c r="AO101" s="53">
        <v>0.026745393872261</v>
      </c>
      <c r="AP101" s="53">
        <v>0.133710592985153</v>
      </c>
      <c r="AQ101" s="53">
        <v>0.168927028775215</v>
      </c>
      <c r="AR101" s="53">
        <v>0.0868866145610809</v>
      </c>
      <c r="AS101" s="53">
        <v>-0.00934638455510139</v>
      </c>
      <c r="AT101" s="53">
        <v>-0.00403379462659359</v>
      </c>
      <c r="AU101" s="53">
        <v>-0.00657839700579643</v>
      </c>
      <c r="AV101" s="53">
        <v>-0.0255334377288818</v>
      </c>
      <c r="AW101" s="53">
        <v>-0.0414747186005116</v>
      </c>
      <c r="AX101" s="53">
        <v>-0.020827854052186</v>
      </c>
      <c r="AY101" s="53">
        <v>-0.0509058237075806</v>
      </c>
      <c r="AZ101" s="53">
        <v>-0.0362728573381901</v>
      </c>
      <c r="BA101" s="53">
        <v>-0.0484907329082489</v>
      </c>
      <c r="BB101" s="53">
        <v>-0.0261599402874708</v>
      </c>
      <c r="BC101" s="53">
        <v>0.000112062552943826</v>
      </c>
      <c r="BD101" s="53">
        <v>0.0117866210639477</v>
      </c>
      <c r="BE101" s="53">
        <v>0.0143808536231518</v>
      </c>
      <c r="BF101" s="53">
        <v>0.00666244979947805</v>
      </c>
      <c r="BG101" s="53">
        <v>-0.0322142988443375</v>
      </c>
      <c r="BH101" s="53">
        <v>-0.0279406774789095</v>
      </c>
      <c r="BI101" s="53">
        <v>-0.0542256757616997</v>
      </c>
      <c r="BJ101" s="53">
        <v>-0.0519803315401077</v>
      </c>
      <c r="BK101" s="53">
        <v>-0.0344396345317364</v>
      </c>
      <c r="BL101" s="53">
        <v>0.0116833355277777</v>
      </c>
    </row>
    <row r="102" s="53" customFormat="1" spans="1:64">
      <c r="A102" s="54">
        <v>2813</v>
      </c>
      <c r="B102" s="62">
        <f>VLOOKUP(A102,三因子模型筛选后!A101:B435,2,FALSE)</f>
        <v>2813</v>
      </c>
      <c r="C102" s="53" t="s">
        <v>333</v>
      </c>
      <c r="D102" s="55">
        <v>43851</v>
      </c>
      <c r="E102" s="53">
        <v>-0.00456242635846138</v>
      </c>
      <c r="F102" s="53">
        <v>0.0137506145983934</v>
      </c>
      <c r="G102" s="53">
        <v>0.0180060602724552</v>
      </c>
      <c r="H102" s="53">
        <v>-0.0393515191972256</v>
      </c>
      <c r="I102" s="53">
        <v>-0.0207126643508673</v>
      </c>
      <c r="J102" s="53">
        <v>-0.0428887046873569</v>
      </c>
      <c r="K102" s="53">
        <v>-0.0494841784238815</v>
      </c>
      <c r="L102" s="53">
        <v>-0.0330101512372494</v>
      </c>
      <c r="M102" s="53">
        <v>-0.0354046896100044</v>
      </c>
      <c r="N102" s="53">
        <v>-0.0394785888493061</v>
      </c>
      <c r="O102" s="53">
        <v>-0.0221774857491255</v>
      </c>
      <c r="P102" s="53">
        <v>-0.0321609973907471</v>
      </c>
      <c r="Q102" s="53">
        <v>-0.0337513536214828</v>
      </c>
      <c r="R102" s="53">
        <v>-0.0254999902099371</v>
      </c>
      <c r="S102" s="53">
        <v>-0.0234293416142464</v>
      </c>
      <c r="T102" s="53">
        <v>-0.0650419816374779</v>
      </c>
      <c r="U102" s="53">
        <v>-0.0396991409361362</v>
      </c>
      <c r="V102" s="53">
        <v>0.0607945024967194</v>
      </c>
      <c r="W102" s="53">
        <v>0.183472648262978</v>
      </c>
      <c r="X102" s="53">
        <v>0.257105231285095</v>
      </c>
      <c r="Y102" s="53">
        <v>0.00160170346498489</v>
      </c>
      <c r="Z102" s="53">
        <v>0.032338447868824</v>
      </c>
      <c r="AA102" s="53">
        <v>0.0477841347455978</v>
      </c>
      <c r="AB102" s="53">
        <v>-0.00829439144581556</v>
      </c>
      <c r="AC102" s="53">
        <v>0.0111777475103736</v>
      </c>
      <c r="AD102" s="53">
        <v>-0.0116147333756089</v>
      </c>
      <c r="AE102" s="53">
        <v>0.0017075864598155</v>
      </c>
      <c r="AF102" s="53">
        <v>0.0125900786370039</v>
      </c>
      <c r="AG102" s="53">
        <v>-0.0125723779201508</v>
      </c>
      <c r="AH102" s="53">
        <v>-0.00834853015840054</v>
      </c>
      <c r="AI102" s="53">
        <v>-0.021908238530159</v>
      </c>
      <c r="AJ102" s="53">
        <v>-0.0288845933973789</v>
      </c>
      <c r="AK102" s="53">
        <v>-0.0311439260840416</v>
      </c>
      <c r="AL102" s="53">
        <v>-0.00310446601361036</v>
      </c>
      <c r="AM102" s="53">
        <v>0.000447416678071022</v>
      </c>
      <c r="AN102" s="53">
        <v>-0.01971735060215</v>
      </c>
      <c r="AO102" s="53">
        <v>0.00805236399173737</v>
      </c>
      <c r="AP102" s="53">
        <v>0.115324147045612</v>
      </c>
      <c r="AQ102" s="53">
        <v>0.220001310110092</v>
      </c>
      <c r="AR102" s="53">
        <v>0.339276552200317</v>
      </c>
      <c r="AS102" s="53">
        <v>-0.0123682133853436</v>
      </c>
      <c r="AT102" s="53">
        <v>-0.024791918694973</v>
      </c>
      <c r="AU102" s="53">
        <v>-0.0359821580350399</v>
      </c>
      <c r="AV102" s="53">
        <v>-0.0372612103819847</v>
      </c>
      <c r="AW102" s="53">
        <v>-0.0380944944918156</v>
      </c>
      <c r="AX102" s="53">
        <v>-0.0374780558049679</v>
      </c>
      <c r="AY102" s="53">
        <v>-0.0573958493769169</v>
      </c>
      <c r="AZ102" s="53">
        <v>-0.0518043152987957</v>
      </c>
      <c r="BA102" s="53">
        <v>-0.0290363952517509</v>
      </c>
      <c r="BB102" s="53">
        <v>-0.037334144115448</v>
      </c>
      <c r="BC102" s="53">
        <v>-0.00647332984954119</v>
      </c>
      <c r="BD102" s="53">
        <v>-0.00948048941791058</v>
      </c>
      <c r="BE102" s="53">
        <v>-0.00881151109933853</v>
      </c>
      <c r="BF102" s="53">
        <v>-0.0285996086895466</v>
      </c>
      <c r="BG102" s="53">
        <v>-0.0300808418542147</v>
      </c>
      <c r="BH102" s="53">
        <v>-0.0515287145972252</v>
      </c>
      <c r="BI102" s="53">
        <v>-0.0539555884897709</v>
      </c>
      <c r="BJ102" s="53">
        <v>-0.0607337281107903</v>
      </c>
      <c r="BK102" s="53">
        <v>-0.0427327342331409</v>
      </c>
      <c r="BL102" s="53">
        <v>-0.0883754044771194</v>
      </c>
    </row>
    <row r="103" s="53" customFormat="1" spans="1:64">
      <c r="A103" s="54">
        <v>2815</v>
      </c>
      <c r="B103" s="62">
        <f>VLOOKUP(A103,三因子模型筛选后!A102:B436,2,FALSE)</f>
        <v>2815</v>
      </c>
      <c r="C103" s="53" t="s">
        <v>336</v>
      </c>
      <c r="D103" s="55">
        <v>43851</v>
      </c>
      <c r="E103" s="53">
        <v>0.0512590371072292</v>
      </c>
      <c r="F103" s="53">
        <v>0.0162762422114611</v>
      </c>
      <c r="G103" s="53">
        <v>0.0208596177399158</v>
      </c>
      <c r="H103" s="53">
        <v>-0.0346825271844864</v>
      </c>
      <c r="I103" s="53">
        <v>-0.0661985799670219</v>
      </c>
      <c r="J103" s="53">
        <v>-0.0648167952895164</v>
      </c>
      <c r="K103" s="53">
        <v>-0.0467647798359394</v>
      </c>
      <c r="L103" s="53">
        <v>-0.0455597154796124</v>
      </c>
      <c r="M103" s="53">
        <v>-0.0539108328521252</v>
      </c>
      <c r="N103" s="53">
        <v>-0.0412616059184074</v>
      </c>
      <c r="O103" s="53">
        <v>0.00935492850840092</v>
      </c>
      <c r="P103" s="53">
        <v>0.0366871990263462</v>
      </c>
      <c r="Q103" s="53">
        <v>0.0773775652050972</v>
      </c>
      <c r="R103" s="53">
        <v>0.102202989161015</v>
      </c>
      <c r="S103" s="53">
        <v>0.114180482923985</v>
      </c>
      <c r="T103" s="53">
        <v>0.0825279727578163</v>
      </c>
      <c r="U103" s="53">
        <v>0.0817080587148666</v>
      </c>
      <c r="V103" s="53">
        <v>0.20585010945797</v>
      </c>
      <c r="W103" s="53">
        <v>0.256668776273727</v>
      </c>
      <c r="X103" s="53">
        <v>0.154813855886459</v>
      </c>
      <c r="Y103" s="53">
        <v>0.0349547825753689</v>
      </c>
      <c r="Z103" s="53">
        <v>0.0267565026879311</v>
      </c>
      <c r="AA103" s="53">
        <v>0.01173360273242</v>
      </c>
      <c r="AB103" s="53">
        <v>-0.0437105782330036</v>
      </c>
      <c r="AC103" s="53">
        <v>-0.0524296276271343</v>
      </c>
      <c r="AD103" s="53">
        <v>-0.0567336902022362</v>
      </c>
      <c r="AE103" s="53">
        <v>-0.0276999119669199</v>
      </c>
      <c r="AF103" s="53">
        <v>-0.0146327689290047</v>
      </c>
      <c r="AG103" s="53">
        <v>-0.0417292900383472</v>
      </c>
      <c r="AH103" s="53">
        <v>-0.0217992048710585</v>
      </c>
      <c r="AI103" s="53">
        <v>-0.0215515326708555</v>
      </c>
      <c r="AJ103" s="53">
        <v>0.00404011690989137</v>
      </c>
      <c r="AK103" s="53">
        <v>0.0267071276903152</v>
      </c>
      <c r="AL103" s="53">
        <v>0.0637101083993912</v>
      </c>
      <c r="AM103" s="53">
        <v>0.0867778211832047</v>
      </c>
      <c r="AN103" s="53">
        <v>0.0866419449448586</v>
      </c>
      <c r="AO103" s="53">
        <v>0.0738452300429344</v>
      </c>
      <c r="AP103" s="53">
        <v>0.177735790610313</v>
      </c>
      <c r="AQ103" s="53">
        <v>0.210047915577888</v>
      </c>
      <c r="AR103" s="53">
        <v>0.140468493103981</v>
      </c>
      <c r="AS103" s="53">
        <v>0.0315157808363438</v>
      </c>
      <c r="AT103" s="53">
        <v>0.00473126675933599</v>
      </c>
      <c r="AU103" s="53">
        <v>0.0243375413119793</v>
      </c>
      <c r="AV103" s="53">
        <v>0.0242395792156458</v>
      </c>
      <c r="AW103" s="53">
        <v>0.00144257722422481</v>
      </c>
      <c r="AX103" s="53">
        <v>0.0071284188888967</v>
      </c>
      <c r="AY103" s="53">
        <v>-0.00385334109887481</v>
      </c>
      <c r="AZ103" s="53">
        <v>-0.0157154183834791</v>
      </c>
      <c r="BA103" s="53">
        <v>0.00302998395636678</v>
      </c>
      <c r="BB103" s="53">
        <v>-0.00425087241455913</v>
      </c>
      <c r="BC103" s="53">
        <v>0.0461179874837399</v>
      </c>
      <c r="BD103" s="53">
        <v>0.0478586070239544</v>
      </c>
      <c r="BE103" s="53">
        <v>0.0658819675445557</v>
      </c>
      <c r="BF103" s="53">
        <v>0.0537044145166874</v>
      </c>
      <c r="BG103" s="53">
        <v>0.0426141880452633</v>
      </c>
      <c r="BH103" s="53">
        <v>0.0110975513234735</v>
      </c>
      <c r="BI103" s="53">
        <v>0.0230743568390608</v>
      </c>
      <c r="BJ103" s="53">
        <v>0.0433258377015591</v>
      </c>
      <c r="BK103" s="53">
        <v>0.0618323683738708</v>
      </c>
      <c r="BL103" s="53">
        <v>0.0295568890869617</v>
      </c>
    </row>
    <row r="104" s="53" customFormat="1" spans="1:64">
      <c r="A104" s="54">
        <v>2829</v>
      </c>
      <c r="B104" s="62">
        <f>VLOOKUP(A104,三因子模型筛选后!A103:B437,2,FALSE)</f>
        <v>2829</v>
      </c>
      <c r="C104" s="53" t="s">
        <v>339</v>
      </c>
      <c r="D104" s="55">
        <v>43851</v>
      </c>
      <c r="E104" s="53">
        <v>0.0449404641985893</v>
      </c>
      <c r="F104" s="53">
        <v>0.0644531100988388</v>
      </c>
      <c r="G104" s="53">
        <v>-0.00380510371178389</v>
      </c>
      <c r="H104" s="53">
        <v>-0.0121184838935733</v>
      </c>
      <c r="I104" s="53">
        <v>0.0554093457758427</v>
      </c>
      <c r="J104" s="53">
        <v>0.0459303297102451</v>
      </c>
      <c r="K104" s="53">
        <v>0.0672896057367325</v>
      </c>
      <c r="L104" s="53">
        <v>0.167939126491547</v>
      </c>
      <c r="M104" s="53">
        <v>0.111567102372646</v>
      </c>
      <c r="N104" s="53">
        <v>0.202553242444992</v>
      </c>
      <c r="O104" s="53">
        <v>0.327695071697235</v>
      </c>
      <c r="P104" s="53">
        <v>0.403981864452362</v>
      </c>
      <c r="Q104" s="53">
        <v>0.37763637304306</v>
      </c>
      <c r="R104" s="53">
        <v>0.395739138126373</v>
      </c>
      <c r="S104" s="53">
        <v>0.335186958312988</v>
      </c>
      <c r="T104" s="53">
        <v>0.375374108552933</v>
      </c>
      <c r="U104" s="53">
        <v>0.355043470859528</v>
      </c>
      <c r="V104" s="53">
        <v>0.402710199356079</v>
      </c>
      <c r="W104" s="53">
        <v>0.399141252040863</v>
      </c>
      <c r="X104" s="53">
        <v>0.42404904961586</v>
      </c>
      <c r="Y104" s="53">
        <v>0.0407197214663029</v>
      </c>
      <c r="Z104" s="53">
        <v>0.0595053359866142</v>
      </c>
      <c r="AA104" s="53">
        <v>0.0135413184762001</v>
      </c>
      <c r="AB104" s="53">
        <v>-0.0766815990209579</v>
      </c>
      <c r="AC104" s="53">
        <v>-0.07987330108881</v>
      </c>
      <c r="AD104" s="53">
        <v>-0.0828016996383667</v>
      </c>
      <c r="AE104" s="53">
        <v>-0.0900482684373856</v>
      </c>
      <c r="AF104" s="53">
        <v>0.00749452644959092</v>
      </c>
      <c r="AG104" s="53">
        <v>-0.0520221665501595</v>
      </c>
      <c r="AH104" s="53">
        <v>0.0425991863012314</v>
      </c>
      <c r="AI104" s="53">
        <v>0.141310006380081</v>
      </c>
      <c r="AJ104" s="53">
        <v>0.204722300171852</v>
      </c>
      <c r="AK104" s="53">
        <v>0.189816668629646</v>
      </c>
      <c r="AL104" s="53">
        <v>0.231861978769302</v>
      </c>
      <c r="AM104" s="53">
        <v>0.180844232439995</v>
      </c>
      <c r="AN104" s="53">
        <v>0.203735306859016</v>
      </c>
      <c r="AO104" s="53">
        <v>0.193824425339699</v>
      </c>
      <c r="AP104" s="53">
        <v>0.248659819364548</v>
      </c>
      <c r="AQ104" s="53">
        <v>0.256128042936325</v>
      </c>
      <c r="AR104" s="53">
        <v>0.272339254617691</v>
      </c>
      <c r="AS104" s="53">
        <v>0.0421828739345074</v>
      </c>
      <c r="AT104" s="53">
        <v>0.0429099015891552</v>
      </c>
      <c r="AU104" s="53">
        <v>0.0206157080829144</v>
      </c>
      <c r="AV104" s="53">
        <v>0.102525249123573</v>
      </c>
      <c r="AW104" s="53">
        <v>0.173244774341583</v>
      </c>
      <c r="AX104" s="53">
        <v>0.166694164276123</v>
      </c>
      <c r="AY104" s="53">
        <v>0.195299997925758</v>
      </c>
      <c r="AZ104" s="53">
        <v>0.198406726121902</v>
      </c>
      <c r="BA104" s="53">
        <v>0.201551392674446</v>
      </c>
      <c r="BB104" s="53">
        <v>0.197916194796562</v>
      </c>
      <c r="BC104" s="53">
        <v>0.224347189068794</v>
      </c>
      <c r="BD104" s="53">
        <v>0.23722168803215</v>
      </c>
      <c r="BE104" s="53">
        <v>0.225781843066216</v>
      </c>
      <c r="BF104" s="53">
        <v>0.201839298009872</v>
      </c>
      <c r="BG104" s="53">
        <v>0.192304864525795</v>
      </c>
      <c r="BH104" s="53">
        <v>0.209600940346718</v>
      </c>
      <c r="BI104" s="53">
        <v>0.199181169271469</v>
      </c>
      <c r="BJ104" s="53">
        <v>0.192012518644333</v>
      </c>
      <c r="BK104" s="53">
        <v>0.180975317955017</v>
      </c>
      <c r="BL104" s="53">
        <v>0.18967193365097</v>
      </c>
    </row>
    <row r="105" s="53" customFormat="1" spans="1:64">
      <c r="A105" s="54">
        <v>2835</v>
      </c>
      <c r="B105" s="62">
        <f>VLOOKUP(A105,三因子模型筛选后!A104:B438,2,FALSE)</f>
        <v>2835</v>
      </c>
      <c r="C105" s="53" t="s">
        <v>342</v>
      </c>
      <c r="D105" s="55">
        <v>43851</v>
      </c>
      <c r="E105" s="53">
        <v>-0.00658511742949486</v>
      </c>
      <c r="F105" s="53">
        <v>-0.0147067476063967</v>
      </c>
      <c r="G105" s="53">
        <v>-0.0313018672168255</v>
      </c>
      <c r="H105" s="53">
        <v>-0.112344719469547</v>
      </c>
      <c r="I105" s="53">
        <v>-0.112511515617371</v>
      </c>
      <c r="J105" s="53">
        <v>-0.11218798905611</v>
      </c>
      <c r="K105" s="53">
        <v>-0.0936681553721428</v>
      </c>
      <c r="L105" s="53">
        <v>-0.0816094651818275</v>
      </c>
      <c r="M105" s="53">
        <v>-0.118067763745785</v>
      </c>
      <c r="N105" s="53">
        <v>-0.096271924674511</v>
      </c>
      <c r="O105" s="53">
        <v>-0.0735876262187958</v>
      </c>
      <c r="P105" s="53">
        <v>-0.0667717307806015</v>
      </c>
      <c r="Q105" s="53">
        <v>-0.0595590993762016</v>
      </c>
      <c r="R105" s="53">
        <v>-0.0246672201901674</v>
      </c>
      <c r="S105" s="53">
        <v>-0.0205822717398405</v>
      </c>
      <c r="T105" s="53">
        <v>-0.0681827887892723</v>
      </c>
      <c r="U105" s="53">
        <v>-0.0644638538360596</v>
      </c>
      <c r="V105" s="53">
        <v>0.0195651985704899</v>
      </c>
      <c r="W105" s="53">
        <v>0.027907544746995</v>
      </c>
      <c r="X105" s="53">
        <v>-0.00212187157012522</v>
      </c>
      <c r="Y105" s="53">
        <v>0.000541618093848228</v>
      </c>
      <c r="Z105" s="53">
        <v>-0.00298622855916619</v>
      </c>
      <c r="AA105" s="53">
        <v>-0.0119230858981609</v>
      </c>
      <c r="AB105" s="53">
        <v>-0.11918018758297</v>
      </c>
      <c r="AC105" s="53">
        <v>-0.118767023086548</v>
      </c>
      <c r="AD105" s="53">
        <v>-0.118566110730171</v>
      </c>
      <c r="AE105" s="53">
        <v>-0.102741606533527</v>
      </c>
      <c r="AF105" s="53">
        <v>-0.0955966711044312</v>
      </c>
      <c r="AG105" s="53">
        <v>-0.110719315707684</v>
      </c>
      <c r="AH105" s="53">
        <v>-0.108287982642651</v>
      </c>
      <c r="AI105" s="53">
        <v>-0.111573792994022</v>
      </c>
      <c r="AJ105" s="53">
        <v>-0.113303482532501</v>
      </c>
      <c r="AK105" s="53">
        <v>-0.11000482738018</v>
      </c>
      <c r="AL105" s="53">
        <v>-0.0808861628174782</v>
      </c>
      <c r="AM105" s="53">
        <v>-0.07223741710186</v>
      </c>
      <c r="AN105" s="53">
        <v>-0.0847362130880356</v>
      </c>
      <c r="AO105" s="53">
        <v>-0.0604635141789913</v>
      </c>
      <c r="AP105" s="53">
        <v>-0.0180050898343325</v>
      </c>
      <c r="AQ105" s="53">
        <v>-0.0200411044061184</v>
      </c>
      <c r="AR105" s="53">
        <v>-0.0358492247760296</v>
      </c>
      <c r="AS105" s="53">
        <v>-0.0195392034947872</v>
      </c>
      <c r="AT105" s="53">
        <v>-0.024132989346981</v>
      </c>
      <c r="AU105" s="53">
        <v>-0.0317912474274635</v>
      </c>
      <c r="AV105" s="53">
        <v>-0.00557700265198946</v>
      </c>
      <c r="AW105" s="53">
        <v>-0.00615695817396045</v>
      </c>
      <c r="AX105" s="53">
        <v>-0.00603434536606073</v>
      </c>
      <c r="AY105" s="53">
        <v>-0.00333901960402727</v>
      </c>
      <c r="AZ105" s="53">
        <v>0.00157474027946591</v>
      </c>
      <c r="BA105" s="53">
        <v>-0.0197609178721905</v>
      </c>
      <c r="BB105" s="53">
        <v>-0.000396407645894215</v>
      </c>
      <c r="BC105" s="53">
        <v>0.0255736950784922</v>
      </c>
      <c r="BD105" s="53">
        <v>0.0341192781925201</v>
      </c>
      <c r="BE105" s="53">
        <v>0.0380332581698895</v>
      </c>
      <c r="BF105" s="53">
        <v>0.0438064709305763</v>
      </c>
      <c r="BG105" s="53">
        <v>0.0392426773905754</v>
      </c>
      <c r="BH105" s="53">
        <v>0.00414095632731915</v>
      </c>
      <c r="BI105" s="53">
        <v>-0.0164128094911575</v>
      </c>
      <c r="BJ105" s="53">
        <v>0.0251578204333782</v>
      </c>
      <c r="BK105" s="53">
        <v>0.0355361811816692</v>
      </c>
      <c r="BL105" s="53">
        <v>0.0213148836046457</v>
      </c>
    </row>
    <row r="106" s="53" customFormat="1" spans="1:64">
      <c r="A106" s="54">
        <v>2841</v>
      </c>
      <c r="B106" s="62">
        <f>VLOOKUP(A106,三因子模型筛选后!A105:B439,2,FALSE)</f>
        <v>2841</v>
      </c>
      <c r="C106" s="53" t="s">
        <v>345</v>
      </c>
      <c r="D106" s="55">
        <v>43851</v>
      </c>
      <c r="E106" s="53">
        <v>-0.0180734023451805</v>
      </c>
      <c r="F106" s="53">
        <v>0.0162446238100529</v>
      </c>
      <c r="G106" s="53">
        <v>-0.0313337817788124</v>
      </c>
      <c r="H106" s="53">
        <v>0.0388484187424183</v>
      </c>
      <c r="I106" s="53">
        <v>0.0821012556552887</v>
      </c>
      <c r="J106" s="53">
        <v>0.0939301997423172</v>
      </c>
      <c r="K106" s="53">
        <v>0.114489249885082</v>
      </c>
      <c r="L106" s="53">
        <v>0.0964892506599426</v>
      </c>
      <c r="M106" s="53">
        <v>0.0855822190642357</v>
      </c>
      <c r="N106" s="53">
        <v>0.0868421345949173</v>
      </c>
      <c r="O106" s="53">
        <v>0.0815670266747475</v>
      </c>
      <c r="P106" s="53">
        <v>0.0535134710371494</v>
      </c>
      <c r="Q106" s="53">
        <v>0.0487727411091328</v>
      </c>
      <c r="R106" s="53">
        <v>0.0422857068479061</v>
      </c>
      <c r="S106" s="53">
        <v>-0.000857333245221525</v>
      </c>
      <c r="T106" s="53">
        <v>-0.0159067567437887</v>
      </c>
      <c r="U106" s="53">
        <v>0.0804316997528076</v>
      </c>
      <c r="V106" s="53">
        <v>0.145980477333069</v>
      </c>
      <c r="W106" s="53">
        <v>0.135848060250282</v>
      </c>
      <c r="X106" s="53">
        <v>0.0540715679526329</v>
      </c>
      <c r="Y106" s="53">
        <v>-0.00752804055809975</v>
      </c>
      <c r="Z106" s="53">
        <v>0.000541070476174355</v>
      </c>
      <c r="AA106" s="53">
        <v>-0.0183338671922684</v>
      </c>
      <c r="AB106" s="53">
        <v>0.0562458410859108</v>
      </c>
      <c r="AC106" s="53">
        <v>0.0884628295898437</v>
      </c>
      <c r="AD106" s="53">
        <v>0.0872687250375748</v>
      </c>
      <c r="AE106" s="53">
        <v>0.114075720310211</v>
      </c>
      <c r="AF106" s="53">
        <v>0.0967232659459114</v>
      </c>
      <c r="AG106" s="53">
        <v>0.0858676061034203</v>
      </c>
      <c r="AH106" s="53">
        <v>0.0898673534393311</v>
      </c>
      <c r="AI106" s="53">
        <v>0.0772975385189056</v>
      </c>
      <c r="AJ106" s="53">
        <v>0.0668862238526344</v>
      </c>
      <c r="AK106" s="53">
        <v>0.0709345787763596</v>
      </c>
      <c r="AL106" s="53">
        <v>0.0641841888427734</v>
      </c>
      <c r="AM106" s="53">
        <v>0.0367543287575245</v>
      </c>
      <c r="AN106" s="53">
        <v>0.0287651252001524</v>
      </c>
      <c r="AO106" s="53">
        <v>0.127294644713402</v>
      </c>
      <c r="AP106" s="53">
        <v>0.189314275979996</v>
      </c>
      <c r="AQ106" s="53">
        <v>0.171663090586662</v>
      </c>
      <c r="AR106" s="53">
        <v>0.13479645550251</v>
      </c>
      <c r="AS106" s="53">
        <v>-0.0174775626510382</v>
      </c>
      <c r="AT106" s="53">
        <v>0.00877135433256626</v>
      </c>
      <c r="AU106" s="53">
        <v>-0.0199321135878563</v>
      </c>
      <c r="AV106" s="53">
        <v>-0.0243296213448048</v>
      </c>
      <c r="AW106" s="53">
        <v>-0.0132937664166093</v>
      </c>
      <c r="AX106" s="53">
        <v>-0.000270724296569824</v>
      </c>
      <c r="AY106" s="53">
        <v>-0.00651867548003793</v>
      </c>
      <c r="AZ106" s="53">
        <v>-0.00716621242463589</v>
      </c>
      <c r="BA106" s="53">
        <v>-0.00721758650615811</v>
      </c>
      <c r="BB106" s="53">
        <v>-0.00995742157101631</v>
      </c>
      <c r="BC106" s="53">
        <v>-0.00266271154396236</v>
      </c>
      <c r="BD106" s="53">
        <v>-0.0203049536794424</v>
      </c>
      <c r="BE106" s="53">
        <v>-0.029094036668539</v>
      </c>
      <c r="BF106" s="53">
        <v>-0.0288306809961796</v>
      </c>
      <c r="BG106" s="53">
        <v>-0.0445438623428345</v>
      </c>
      <c r="BH106" s="53">
        <v>-0.0516040809452534</v>
      </c>
      <c r="BI106" s="53">
        <v>-0.053795151412487</v>
      </c>
      <c r="BJ106" s="53">
        <v>-0.0502659976482391</v>
      </c>
      <c r="BK106" s="53">
        <v>-0.0427472218871117</v>
      </c>
      <c r="BL106" s="53">
        <v>-0.0876570865511894</v>
      </c>
    </row>
    <row r="107" s="53" customFormat="1" spans="1:64">
      <c r="A107" s="54">
        <v>2845</v>
      </c>
      <c r="B107" s="62">
        <f>VLOOKUP(A107,三因子模型筛选后!A106:B440,2,FALSE)</f>
        <v>2845</v>
      </c>
      <c r="C107" s="53" t="s">
        <v>348</v>
      </c>
      <c r="D107" s="55">
        <v>43851</v>
      </c>
      <c r="E107" s="53">
        <v>0.0107900192961097</v>
      </c>
      <c r="F107" s="53">
        <v>0.00964628998190165</v>
      </c>
      <c r="G107" s="53">
        <v>0.0195954125374556</v>
      </c>
      <c r="H107" s="53">
        <v>-0.0821341872215271</v>
      </c>
      <c r="I107" s="53">
        <v>-0.057562030851841</v>
      </c>
      <c r="J107" s="53">
        <v>-0.0511383041739464</v>
      </c>
      <c r="K107" s="53">
        <v>-0.0606513321399689</v>
      </c>
      <c r="L107" s="53">
        <v>-0.044543769210577</v>
      </c>
      <c r="M107" s="53">
        <v>-0.0593574680387974</v>
      </c>
      <c r="N107" s="53">
        <v>-0.0722319707274437</v>
      </c>
      <c r="O107" s="53">
        <v>-0.0822760462760925</v>
      </c>
      <c r="P107" s="53">
        <v>-0.0890145599842072</v>
      </c>
      <c r="Q107" s="53">
        <v>-0.0809285789728165</v>
      </c>
      <c r="R107" s="53">
        <v>0.054646011441946</v>
      </c>
      <c r="S107" s="53">
        <v>0.0470488853752613</v>
      </c>
      <c r="T107" s="53">
        <v>0.0235372968018055</v>
      </c>
      <c r="U107" s="53">
        <v>0.0257253833115101</v>
      </c>
      <c r="V107" s="53">
        <v>0.0763403624296188</v>
      </c>
      <c r="W107" s="53">
        <v>0.0634735450148582</v>
      </c>
      <c r="X107" s="53">
        <v>0.0477442033588886</v>
      </c>
      <c r="Y107" s="53">
        <v>0.00872595328837633</v>
      </c>
      <c r="Z107" s="53">
        <v>0.0290242116898298</v>
      </c>
      <c r="AA107" s="53">
        <v>0.0422222577035427</v>
      </c>
      <c r="AB107" s="53">
        <v>-0.0452189929783344</v>
      </c>
      <c r="AC107" s="53">
        <v>-0.0467965640127659</v>
      </c>
      <c r="AD107" s="53">
        <v>-0.0429360829293728</v>
      </c>
      <c r="AE107" s="53">
        <v>-0.0283453818410635</v>
      </c>
      <c r="AF107" s="53">
        <v>-0.024465611204505</v>
      </c>
      <c r="AG107" s="53">
        <v>-0.0433949492871761</v>
      </c>
      <c r="AH107" s="53">
        <v>-0.043546162545681</v>
      </c>
      <c r="AI107" s="53">
        <v>-0.0671458691358566</v>
      </c>
      <c r="AJ107" s="53">
        <v>-0.0759582668542862</v>
      </c>
      <c r="AK107" s="53">
        <v>-0.0554914996027946</v>
      </c>
      <c r="AL107" s="53">
        <v>0.0203574802726507</v>
      </c>
      <c r="AM107" s="53">
        <v>0.045759093016386</v>
      </c>
      <c r="AN107" s="53">
        <v>0.0568635612726212</v>
      </c>
      <c r="AO107" s="53">
        <v>0.0537772327661514</v>
      </c>
      <c r="AP107" s="53">
        <v>0.101452089846134</v>
      </c>
      <c r="AQ107" s="53">
        <v>0.0768941193819046</v>
      </c>
      <c r="AR107" s="53">
        <v>0.0718770027160645</v>
      </c>
      <c r="AS107" s="53">
        <v>0.00559786474332213</v>
      </c>
      <c r="AT107" s="53">
        <v>-0.0158441234380007</v>
      </c>
      <c r="AU107" s="53">
        <v>-0.0190930478274822</v>
      </c>
      <c r="AV107" s="53">
        <v>-0.0333813987672329</v>
      </c>
      <c r="AW107" s="53">
        <v>-0.00723166856914759</v>
      </c>
      <c r="AX107" s="53">
        <v>-0.00466842297464609</v>
      </c>
      <c r="AY107" s="53">
        <v>-0.0287721529603004</v>
      </c>
      <c r="AZ107" s="53">
        <v>-0.0165443569421768</v>
      </c>
      <c r="BA107" s="53">
        <v>-0.0124287186190486</v>
      </c>
      <c r="BB107" s="53">
        <v>-0.0251520089805126</v>
      </c>
      <c r="BC107" s="53">
        <v>-0.011596379801631</v>
      </c>
      <c r="BD107" s="53">
        <v>-0.00952249485999346</v>
      </c>
      <c r="BE107" s="53">
        <v>-0.0219032764434814</v>
      </c>
      <c r="BF107" s="53">
        <v>0.0378223285079002</v>
      </c>
      <c r="BG107" s="53">
        <v>0.00482359062880278</v>
      </c>
      <c r="BH107" s="53">
        <v>-0.0297924652695656</v>
      </c>
      <c r="BI107" s="53">
        <v>-0.0245180521160364</v>
      </c>
      <c r="BJ107" s="53">
        <v>-0.0215779263526201</v>
      </c>
      <c r="BK107" s="53">
        <v>-0.00988677050918341</v>
      </c>
      <c r="BL107" s="53">
        <v>-0.0205990020185709</v>
      </c>
    </row>
    <row r="108" s="53" customFormat="1" spans="1:64">
      <c r="A108" s="54">
        <v>2848</v>
      </c>
      <c r="B108" s="62">
        <f>VLOOKUP(A108,三因子模型筛选后!A107:B441,2,FALSE)</f>
        <v>2848</v>
      </c>
      <c r="C108" s="53" t="s">
        <v>351</v>
      </c>
      <c r="D108" s="55">
        <v>43851</v>
      </c>
      <c r="E108" s="53">
        <v>-0.0592805184423923</v>
      </c>
      <c r="F108" s="53">
        <v>-0.0780150517821312</v>
      </c>
      <c r="G108" s="53">
        <v>-0.118414454162121</v>
      </c>
      <c r="H108" s="53">
        <v>-0.218577638268471</v>
      </c>
      <c r="I108" s="53">
        <v>-0.0887430757284164</v>
      </c>
      <c r="J108" s="53">
        <v>-0.121344923973083</v>
      </c>
      <c r="K108" s="53">
        <v>-0.045563381165266</v>
      </c>
      <c r="L108" s="53">
        <v>-0.0375160053372383</v>
      </c>
      <c r="M108" s="53">
        <v>-0.0735426247119904</v>
      </c>
      <c r="N108" s="53">
        <v>-0.0611790083348751</v>
      </c>
      <c r="O108" s="53">
        <v>-0.0514558255672455</v>
      </c>
      <c r="P108" s="53">
        <v>-0.0552140474319458</v>
      </c>
      <c r="Q108" s="53">
        <v>-0.0338089019060135</v>
      </c>
      <c r="R108" s="53">
        <v>-0.00678432313725352</v>
      </c>
      <c r="S108" s="53">
        <v>-0.00213208934292197</v>
      </c>
      <c r="T108" s="53">
        <v>-0.00617625517770648</v>
      </c>
      <c r="U108" s="53">
        <v>-0.00937280710786581</v>
      </c>
      <c r="V108" s="53">
        <v>0.0424352213740349</v>
      </c>
      <c r="W108" s="53">
        <v>0.0604745075106621</v>
      </c>
      <c r="X108" s="53">
        <v>0.0207740794867277</v>
      </c>
      <c r="Y108" s="53">
        <v>-0.0503324717283249</v>
      </c>
      <c r="Z108" s="53">
        <v>-0.0425689034163952</v>
      </c>
      <c r="AA108" s="53">
        <v>-0.0440263152122498</v>
      </c>
      <c r="AB108" s="53">
        <v>-0.135879546403885</v>
      </c>
      <c r="AC108" s="53">
        <v>-0.110255248844624</v>
      </c>
      <c r="AD108" s="53">
        <v>-0.12286089360714</v>
      </c>
      <c r="AE108" s="53">
        <v>-0.0814298689365387</v>
      </c>
      <c r="AF108" s="53">
        <v>-0.0782367065548897</v>
      </c>
      <c r="AG108" s="53">
        <v>-0.093698762357235</v>
      </c>
      <c r="AH108" s="53">
        <v>-0.0954913198947906</v>
      </c>
      <c r="AI108" s="53">
        <v>-0.092456266283989</v>
      </c>
      <c r="AJ108" s="53">
        <v>-0.0972769558429718</v>
      </c>
      <c r="AK108" s="53">
        <v>-0.0749910175800323</v>
      </c>
      <c r="AL108" s="53">
        <v>-0.0291079897433519</v>
      </c>
      <c r="AM108" s="53">
        <v>-0.0196797028183937</v>
      </c>
      <c r="AN108" s="53">
        <v>-0.0160437114536762</v>
      </c>
      <c r="AO108" s="53">
        <v>-0.0125641236081719</v>
      </c>
      <c r="AP108" s="53">
        <v>0.0342354401946068</v>
      </c>
      <c r="AQ108" s="53">
        <v>0.0488717518746853</v>
      </c>
      <c r="AR108" s="53">
        <v>0.0247048512101173</v>
      </c>
      <c r="AS108" s="53">
        <v>-0.0107093136757612</v>
      </c>
      <c r="AT108" s="53">
        <v>-0.0372074171900749</v>
      </c>
      <c r="AU108" s="53">
        <v>-0.0761494114995003</v>
      </c>
      <c r="AV108" s="53">
        <v>-0.0844593644142151</v>
      </c>
      <c r="AW108" s="53">
        <v>0.0197509061545134</v>
      </c>
      <c r="AX108" s="53">
        <v>-0.000245300587266684</v>
      </c>
      <c r="AY108" s="53">
        <v>0.034105222672224</v>
      </c>
      <c r="AZ108" s="53">
        <v>0.0389594323933125</v>
      </c>
      <c r="BA108" s="53">
        <v>0.0183948688209057</v>
      </c>
      <c r="BB108" s="53">
        <v>0.0325510464608669</v>
      </c>
      <c r="BC108" s="53">
        <v>0.0392391681671143</v>
      </c>
      <c r="BD108" s="53">
        <v>0.0403016395866871</v>
      </c>
      <c r="BE108" s="53">
        <v>0.0394208431243896</v>
      </c>
      <c r="BF108" s="53">
        <v>0.0205623954534531</v>
      </c>
      <c r="BG108" s="53">
        <v>0.0157863441854715</v>
      </c>
      <c r="BH108" s="53">
        <v>0.00810618605464697</v>
      </c>
      <c r="BI108" s="53">
        <v>0.00143004674464464</v>
      </c>
      <c r="BJ108" s="53">
        <v>0.00643851375207305</v>
      </c>
      <c r="BK108" s="53">
        <v>0.00984148401767015</v>
      </c>
      <c r="BL108" s="53">
        <v>-0.00569204008206725</v>
      </c>
    </row>
    <row r="109" s="53" customFormat="1" spans="1:64">
      <c r="A109" s="54">
        <v>2855</v>
      </c>
      <c r="B109" s="62">
        <f>VLOOKUP(A109,三因子模型筛选后!A108:B442,2,FALSE)</f>
        <v>2855</v>
      </c>
      <c r="C109" s="53" t="s">
        <v>354</v>
      </c>
      <c r="D109" s="55">
        <v>43851</v>
      </c>
      <c r="E109" s="53">
        <v>0.0638182759284973</v>
      </c>
      <c r="F109" s="53">
        <v>0.0267330463975668</v>
      </c>
      <c r="G109" s="53">
        <v>0.0144739793613553</v>
      </c>
      <c r="H109" s="53">
        <v>-0.0561805702745914</v>
      </c>
      <c r="I109" s="53">
        <v>-0.0899445787072182</v>
      </c>
      <c r="J109" s="53">
        <v>-0.0912517681717873</v>
      </c>
      <c r="K109" s="53">
        <v>-0.0418276637792587</v>
      </c>
      <c r="L109" s="53">
        <v>-0.041964840143919</v>
      </c>
      <c r="M109" s="53">
        <v>-0.0985995978116989</v>
      </c>
      <c r="N109" s="53">
        <v>-0.079936571419239</v>
      </c>
      <c r="O109" s="53">
        <v>-0.104659408330917</v>
      </c>
      <c r="P109" s="53">
        <v>-0.0750018209218979</v>
      </c>
      <c r="Q109" s="53">
        <v>-0.0444123893976212</v>
      </c>
      <c r="R109" s="53">
        <v>-0.0121457669883966</v>
      </c>
      <c r="S109" s="53">
        <v>-0.0704465582966805</v>
      </c>
      <c r="T109" s="53">
        <v>-0.0467907041311264</v>
      </c>
      <c r="U109" s="53">
        <v>-0.084137886762619</v>
      </c>
      <c r="V109" s="53">
        <v>-0.046495608985424</v>
      </c>
      <c r="W109" s="53">
        <v>-0.0257215686142445</v>
      </c>
      <c r="X109" s="53">
        <v>-0.0772324949502945</v>
      </c>
      <c r="Y109" s="53">
        <v>0.0475247427821159</v>
      </c>
      <c r="Z109" s="53">
        <v>0.0537561140954494</v>
      </c>
      <c r="AA109" s="53">
        <v>0.0445799753069878</v>
      </c>
      <c r="AB109" s="53">
        <v>-0.0438470989465714</v>
      </c>
      <c r="AC109" s="53">
        <v>-0.0511829853057861</v>
      </c>
      <c r="AD109" s="53">
        <v>-0.0462831780314445</v>
      </c>
      <c r="AE109" s="53">
        <v>-0.0381682030856609</v>
      </c>
      <c r="AF109" s="53">
        <v>-0.0374214798212051</v>
      </c>
      <c r="AG109" s="53">
        <v>-0.0508018396794796</v>
      </c>
      <c r="AH109" s="53">
        <v>-0.049993097782135</v>
      </c>
      <c r="AI109" s="53">
        <v>-0.0695418491959572</v>
      </c>
      <c r="AJ109" s="53">
        <v>-0.0616802088916302</v>
      </c>
      <c r="AK109" s="53">
        <v>-0.0430880710482597</v>
      </c>
      <c r="AL109" s="53">
        <v>0.010145871900022</v>
      </c>
      <c r="AM109" s="53">
        <v>-0.00414115330204368</v>
      </c>
      <c r="AN109" s="53">
        <v>0.0429388210177422</v>
      </c>
      <c r="AO109" s="53">
        <v>0.0289869774132967</v>
      </c>
      <c r="AP109" s="53">
        <v>0.0648694708943367</v>
      </c>
      <c r="AQ109" s="53">
        <v>0.0842407420277596</v>
      </c>
      <c r="AR109" s="53">
        <v>0.0261392686516047</v>
      </c>
      <c r="AS109" s="53">
        <v>0.0520984344184399</v>
      </c>
      <c r="AT109" s="53">
        <v>0.00878182798624039</v>
      </c>
      <c r="AU109" s="53">
        <v>0.00569890346378088</v>
      </c>
      <c r="AV109" s="53">
        <v>0.0234714280813932</v>
      </c>
      <c r="AW109" s="53">
        <v>-0.00295669701881707</v>
      </c>
      <c r="AX109" s="53">
        <v>-0.0091636897996068</v>
      </c>
      <c r="AY109" s="53">
        <v>0.0321454368531704</v>
      </c>
      <c r="AZ109" s="53">
        <v>0.0312615372240543</v>
      </c>
      <c r="BA109" s="53">
        <v>-0.0119928624480963</v>
      </c>
      <c r="BB109" s="53">
        <v>0.00586142810061574</v>
      </c>
      <c r="BC109" s="53">
        <v>0.000687332649249583</v>
      </c>
      <c r="BD109" s="53">
        <v>0.0224832855165005</v>
      </c>
      <c r="BE109" s="53">
        <v>0.0344805791974068</v>
      </c>
      <c r="BF109" s="53">
        <v>0.0135132586583495</v>
      </c>
      <c r="BG109" s="53">
        <v>-0.0305005107074976</v>
      </c>
      <c r="BH109" s="53">
        <v>-0.0539246276021004</v>
      </c>
      <c r="BI109" s="53">
        <v>-0.0773199647665024</v>
      </c>
      <c r="BJ109" s="53">
        <v>-0.0755601823329926</v>
      </c>
      <c r="BK109" s="53">
        <v>-0.0741574093699455</v>
      </c>
      <c r="BL109" s="53">
        <v>-0.0675668641924858</v>
      </c>
    </row>
    <row r="110" s="53" customFormat="1" spans="1:64">
      <c r="A110" s="54">
        <v>2859</v>
      </c>
      <c r="B110" s="62">
        <f>VLOOKUP(A110,三因子模型筛选后!A109:B443,2,FALSE)</f>
        <v>2859</v>
      </c>
      <c r="C110" s="53" t="s">
        <v>357</v>
      </c>
      <c r="D110" s="55">
        <v>43851</v>
      </c>
      <c r="E110" s="53">
        <v>0.0239460188895464</v>
      </c>
      <c r="F110" s="53">
        <v>0.049083523452282</v>
      </c>
      <c r="G110" s="53">
        <v>0.0551899485290051</v>
      </c>
      <c r="H110" s="53">
        <v>0.132937386631966</v>
      </c>
      <c r="I110" s="53">
        <v>0.130200415849686</v>
      </c>
      <c r="J110" s="53">
        <v>0.13901461660862</v>
      </c>
      <c r="K110" s="53">
        <v>0.130210176110268</v>
      </c>
      <c r="L110" s="53">
        <v>0.115831129252911</v>
      </c>
      <c r="M110" s="53">
        <v>0.137493118643761</v>
      </c>
      <c r="N110" s="53">
        <v>0.184527263045311</v>
      </c>
      <c r="O110" s="53">
        <v>0.176212072372437</v>
      </c>
      <c r="P110" s="53">
        <v>0.217748001217842</v>
      </c>
      <c r="Q110" s="53">
        <v>0.254646986722946</v>
      </c>
      <c r="R110" s="53">
        <v>0.292236417531967</v>
      </c>
      <c r="S110" s="53">
        <v>0.275436371564865</v>
      </c>
      <c r="T110" s="53">
        <v>0.261356115341187</v>
      </c>
      <c r="U110" s="53">
        <v>0.292301297187805</v>
      </c>
      <c r="V110" s="53">
        <v>0.361249566078186</v>
      </c>
      <c r="W110" s="53">
        <v>0.378329306840897</v>
      </c>
      <c r="X110" s="53">
        <v>0.411535561084747</v>
      </c>
      <c r="Y110" s="53">
        <v>0.00403107516467571</v>
      </c>
      <c r="Z110" s="53">
        <v>0.0363150164484978</v>
      </c>
      <c r="AA110" s="53">
        <v>0.0106147322803736</v>
      </c>
      <c r="AB110" s="53">
        <v>0.0774838849902153</v>
      </c>
      <c r="AC110" s="53">
        <v>0.0773030444979668</v>
      </c>
      <c r="AD110" s="53">
        <v>0.0766687914729118</v>
      </c>
      <c r="AE110" s="53">
        <v>0.0714774280786514</v>
      </c>
      <c r="AF110" s="53">
        <v>0.0469170473515987</v>
      </c>
      <c r="AG110" s="53">
        <v>0.0696793422102928</v>
      </c>
      <c r="AH110" s="53">
        <v>0.122983537614346</v>
      </c>
      <c r="AI110" s="53">
        <v>0.119123913347721</v>
      </c>
      <c r="AJ110" s="53">
        <v>0.112705074250698</v>
      </c>
      <c r="AK110" s="53">
        <v>0.158696442842484</v>
      </c>
      <c r="AL110" s="53">
        <v>0.191915556788445</v>
      </c>
      <c r="AM110" s="53">
        <v>0.189999163150787</v>
      </c>
      <c r="AN110" s="53">
        <v>0.181105077266693</v>
      </c>
      <c r="AO110" s="53">
        <v>0.214569225907326</v>
      </c>
      <c r="AP110" s="53">
        <v>0.255568295717239</v>
      </c>
      <c r="AQ110" s="53">
        <v>0.275535851716995</v>
      </c>
      <c r="AR110" s="53">
        <v>0.265463978052139</v>
      </c>
      <c r="AS110" s="53">
        <v>0.0493760816752911</v>
      </c>
      <c r="AT110" s="53">
        <v>0.0422296486794949</v>
      </c>
      <c r="AU110" s="53">
        <v>0.0740363523364067</v>
      </c>
      <c r="AV110" s="53">
        <v>0.0849146395921707</v>
      </c>
      <c r="AW110" s="53">
        <v>0.0823585167527199</v>
      </c>
      <c r="AX110" s="53">
        <v>0.0918069705367088</v>
      </c>
      <c r="AY110" s="53">
        <v>0.0881938859820366</v>
      </c>
      <c r="AZ110" s="53">
        <v>0.098375216126442</v>
      </c>
      <c r="BA110" s="53">
        <v>0.0972749143838882</v>
      </c>
      <c r="BB110" s="53">
        <v>0.0910048633813858</v>
      </c>
      <c r="BC110" s="53">
        <v>0.0865492969751358</v>
      </c>
      <c r="BD110" s="53">
        <v>0.134504064917564</v>
      </c>
      <c r="BE110" s="53">
        <v>0.125411689281464</v>
      </c>
      <c r="BF110" s="53">
        <v>0.129782006144524</v>
      </c>
      <c r="BG110" s="53">
        <v>0.114898346364498</v>
      </c>
      <c r="BH110" s="53">
        <v>0.109712168574333</v>
      </c>
      <c r="BI110" s="53">
        <v>0.107193201780319</v>
      </c>
      <c r="BJ110" s="53">
        <v>0.135142400860786</v>
      </c>
      <c r="BK110" s="53">
        <v>0.132254600524902</v>
      </c>
      <c r="BL110" s="53">
        <v>0.175532713532448</v>
      </c>
    </row>
    <row r="111" s="53" customFormat="1" spans="1:64">
      <c r="A111" s="54">
        <v>2861</v>
      </c>
      <c r="B111" s="62">
        <f>VLOOKUP(A111,三因子模型筛选后!A110:B444,2,FALSE)</f>
        <v>2861</v>
      </c>
      <c r="C111" s="53" t="s">
        <v>360</v>
      </c>
      <c r="D111" s="55">
        <v>43851</v>
      </c>
      <c r="E111" s="53">
        <v>-0.0208827182650566</v>
      </c>
      <c r="F111" s="53">
        <v>-0.0761208310723305</v>
      </c>
      <c r="G111" s="53">
        <v>-0.0402405560016632</v>
      </c>
      <c r="H111" s="53">
        <v>-0.129415482282639</v>
      </c>
      <c r="I111" s="53">
        <v>-0.15080538392067</v>
      </c>
      <c r="J111" s="53">
        <v>-0.165526360273361</v>
      </c>
      <c r="K111" s="53">
        <v>-0.14807665348053</v>
      </c>
      <c r="L111" s="53">
        <v>-0.118734508752823</v>
      </c>
      <c r="M111" s="53">
        <v>-0.144694209098816</v>
      </c>
      <c r="N111" s="53">
        <v>-0.145860940217972</v>
      </c>
      <c r="O111" s="53">
        <v>-0.106007449328899</v>
      </c>
      <c r="P111" s="53">
        <v>-0.112481102347374</v>
      </c>
      <c r="Q111" s="53">
        <v>-0.104638762772083</v>
      </c>
      <c r="R111" s="53">
        <v>-0.0898812785744667</v>
      </c>
      <c r="S111" s="53">
        <v>-0.0806354656815529</v>
      </c>
      <c r="T111" s="53">
        <v>-0.148791134357452</v>
      </c>
      <c r="U111" s="53">
        <v>-0.16476047039032</v>
      </c>
      <c r="V111" s="53">
        <v>-0.111501038074493</v>
      </c>
      <c r="W111" s="53">
        <v>-0.134710863232613</v>
      </c>
      <c r="X111" s="53">
        <v>-0.143631160259247</v>
      </c>
      <c r="Y111" s="53">
        <v>0.0163129307329655</v>
      </c>
      <c r="Z111" s="53">
        <v>0.0159775391221046</v>
      </c>
      <c r="AA111" s="53">
        <v>0.012714447453618</v>
      </c>
      <c r="AB111" s="53">
        <v>-0.0714285299181938</v>
      </c>
      <c r="AC111" s="53">
        <v>-0.0787511691451073</v>
      </c>
      <c r="AD111" s="53">
        <v>-0.078584685921669</v>
      </c>
      <c r="AE111" s="53">
        <v>-0.0672504678368568</v>
      </c>
      <c r="AF111" s="53">
        <v>-0.0638173744082451</v>
      </c>
      <c r="AG111" s="53">
        <v>-0.0698786899447441</v>
      </c>
      <c r="AH111" s="53">
        <v>-0.0702555701136589</v>
      </c>
      <c r="AI111" s="53">
        <v>-0.0302658677101135</v>
      </c>
      <c r="AJ111" s="53">
        <v>-0.0416038855910301</v>
      </c>
      <c r="AK111" s="53">
        <v>-0.0383182354271412</v>
      </c>
      <c r="AL111" s="53">
        <v>-0.0152040561661124</v>
      </c>
      <c r="AM111" s="53">
        <v>0.00932138506323099</v>
      </c>
      <c r="AN111" s="53">
        <v>-0.0235106367617846</v>
      </c>
      <c r="AO111" s="53">
        <v>-0.0160088073462248</v>
      </c>
      <c r="AP111" s="53">
        <v>0.0285242702811956</v>
      </c>
      <c r="AQ111" s="53">
        <v>0.0193586312234402</v>
      </c>
      <c r="AR111" s="53">
        <v>-0.00494216941297054</v>
      </c>
      <c r="AS111" s="53">
        <v>-0.0365346744656563</v>
      </c>
      <c r="AT111" s="53">
        <v>-0.0914373993873596</v>
      </c>
      <c r="AU111" s="53">
        <v>-0.0522940307855606</v>
      </c>
      <c r="AV111" s="53">
        <v>-0.0573259815573692</v>
      </c>
      <c r="AW111" s="53">
        <v>-0.0713932439684868</v>
      </c>
      <c r="AX111" s="53">
        <v>-0.0862807035446167</v>
      </c>
      <c r="AY111" s="53">
        <v>-0.0801652148365974</v>
      </c>
      <c r="AZ111" s="53">
        <v>-0.054256159812212</v>
      </c>
      <c r="BA111" s="53">
        <v>-0.0741545408964157</v>
      </c>
      <c r="BB111" s="53">
        <v>-0.0749443992972374</v>
      </c>
      <c r="BC111" s="53">
        <v>-0.0750806033611298</v>
      </c>
      <c r="BD111" s="53">
        <v>-0.0702162459492683</v>
      </c>
      <c r="BE111" s="53">
        <v>-0.0656595528125763</v>
      </c>
      <c r="BF111" s="53">
        <v>-0.0740162506699562</v>
      </c>
      <c r="BG111" s="53">
        <v>-0.0892958715558052</v>
      </c>
      <c r="BH111" s="53">
        <v>-0.124619521200657</v>
      </c>
      <c r="BI111" s="53">
        <v>-0.148090690374374</v>
      </c>
      <c r="BJ111" s="53">
        <v>-0.139364331960678</v>
      </c>
      <c r="BK111" s="53">
        <v>-0.153408512473106</v>
      </c>
      <c r="BL111" s="53">
        <v>-0.138028025627136</v>
      </c>
    </row>
    <row r="112" s="53" customFormat="1" spans="1:64">
      <c r="A112" s="54">
        <v>2866</v>
      </c>
      <c r="B112" s="62">
        <f>VLOOKUP(A112,三因子模型筛选后!A111:B445,2,FALSE)</f>
        <v>2866</v>
      </c>
      <c r="C112" s="53" t="s">
        <v>363</v>
      </c>
      <c r="D112" s="55">
        <v>43851</v>
      </c>
      <c r="E112" s="53">
        <v>-0.0159244015812874</v>
      </c>
      <c r="F112" s="53">
        <v>-0.056080162525177</v>
      </c>
      <c r="G112" s="53">
        <v>-0.0924275740981102</v>
      </c>
      <c r="H112" s="53">
        <v>-0.176762700080872</v>
      </c>
      <c r="I112" s="53">
        <v>-0.0172087475657463</v>
      </c>
      <c r="J112" s="53">
        <v>0.0451941676437855</v>
      </c>
      <c r="K112" s="53">
        <v>0.0967718437314034</v>
      </c>
      <c r="L112" s="53">
        <v>0.152805224061012</v>
      </c>
      <c r="M112" s="53">
        <v>0.0730269253253937</v>
      </c>
      <c r="N112" s="53">
        <v>0.190151482820511</v>
      </c>
      <c r="O112" s="53">
        <v>0.17525489628315</v>
      </c>
      <c r="P112" s="53">
        <v>0.154823124408722</v>
      </c>
      <c r="Q112" s="53">
        <v>0.24934121966362</v>
      </c>
      <c r="R112" s="53">
        <v>0.266494423151016</v>
      </c>
      <c r="S112" s="53">
        <v>0.306021749973297</v>
      </c>
      <c r="T112" s="53">
        <v>0.255471169948578</v>
      </c>
      <c r="U112" s="53">
        <v>0.267722457647324</v>
      </c>
      <c r="V112" s="53">
        <v>0.270953267812729</v>
      </c>
      <c r="W112" s="53">
        <v>0.270655691623688</v>
      </c>
      <c r="X112" s="53">
        <v>0.196722328662872</v>
      </c>
      <c r="Y112" s="53">
        <v>-0.0160193461924791</v>
      </c>
      <c r="Z112" s="53">
        <v>-0.0371461659669876</v>
      </c>
      <c r="AA112" s="53">
        <v>-0.0353183746337891</v>
      </c>
      <c r="AB112" s="53">
        <v>-0.0990065857768059</v>
      </c>
      <c r="AC112" s="53">
        <v>-0.0149278324097395</v>
      </c>
      <c r="AD112" s="53">
        <v>-0.0388625003397465</v>
      </c>
      <c r="AE112" s="53">
        <v>-0.028309028595686</v>
      </c>
      <c r="AF112" s="53">
        <v>-0.054889552295208</v>
      </c>
      <c r="AG112" s="53">
        <v>-0.106303028762341</v>
      </c>
      <c r="AH112" s="53">
        <v>-0.0340828038752079</v>
      </c>
      <c r="AI112" s="53">
        <v>-0.0749058201909065</v>
      </c>
      <c r="AJ112" s="53">
        <v>-0.0720498263835907</v>
      </c>
      <c r="AK112" s="53">
        <v>-0.0228098090738058</v>
      </c>
      <c r="AL112" s="53">
        <v>0.0146895265206695</v>
      </c>
      <c r="AM112" s="53">
        <v>-0.025579197332263</v>
      </c>
      <c r="AN112" s="53">
        <v>-0.0212910249829292</v>
      </c>
      <c r="AO112" s="53">
        <v>-0.012179983779788</v>
      </c>
      <c r="AP112" s="53">
        <v>-0.0154298702254891</v>
      </c>
      <c r="AQ112" s="53">
        <v>-0.0457246266305447</v>
      </c>
      <c r="AR112" s="53">
        <v>-0.105079121887684</v>
      </c>
      <c r="AS112" s="53">
        <v>0.00241911085322499</v>
      </c>
      <c r="AT112" s="53">
        <v>-0.0166098326444626</v>
      </c>
      <c r="AU112" s="53">
        <v>-0.0547850392758846</v>
      </c>
      <c r="AV112" s="53">
        <v>-0.0754319503903389</v>
      </c>
      <c r="AW112" s="53">
        <v>4.32510933023877e-5</v>
      </c>
      <c r="AX112" s="53">
        <v>0.0863808318972588</v>
      </c>
      <c r="AY112" s="53">
        <v>0.127405047416687</v>
      </c>
      <c r="AZ112" s="53">
        <v>0.210018947720528</v>
      </c>
      <c r="BA112" s="53">
        <v>0.181654125452042</v>
      </c>
      <c r="BB112" s="53">
        <v>0.226558446884155</v>
      </c>
      <c r="BC112" s="53">
        <v>0.252484887838364</v>
      </c>
      <c r="BD112" s="53">
        <v>0.229197114706039</v>
      </c>
      <c r="BE112" s="53">
        <v>0.274475187063217</v>
      </c>
      <c r="BF112" s="53">
        <v>0.25412905216217</v>
      </c>
      <c r="BG112" s="53">
        <v>0.333925098180771</v>
      </c>
      <c r="BH112" s="53">
        <v>0.279086351394653</v>
      </c>
      <c r="BI112" s="53">
        <v>0.282226592302322</v>
      </c>
      <c r="BJ112" s="53">
        <v>0.288707315921783</v>
      </c>
      <c r="BK112" s="53">
        <v>0.31870448589325</v>
      </c>
      <c r="BL112" s="53">
        <v>0.304125636816025</v>
      </c>
    </row>
    <row r="113" s="53" customFormat="1" spans="1:64">
      <c r="A113" s="54">
        <v>2869</v>
      </c>
      <c r="B113" s="62">
        <f>VLOOKUP(A113,三因子模型筛选后!A112:B446,2,FALSE)</f>
        <v>2869</v>
      </c>
      <c r="C113" s="53" t="s">
        <v>366</v>
      </c>
      <c r="D113" s="55">
        <v>43851</v>
      </c>
      <c r="E113" s="53">
        <v>-0.0373441353440285</v>
      </c>
      <c r="F113" s="53">
        <v>-0.0432632155716419</v>
      </c>
      <c r="G113" s="53">
        <v>-0.0538280345499516</v>
      </c>
      <c r="H113" s="53">
        <v>-0.130397781729698</v>
      </c>
      <c r="I113" s="53">
        <v>-0.177947834134102</v>
      </c>
      <c r="J113" s="53">
        <v>-0.112591676414013</v>
      </c>
      <c r="K113" s="53">
        <v>-0.104886427521706</v>
      </c>
      <c r="L113" s="53">
        <v>-0.0692794322967529</v>
      </c>
      <c r="M113" s="53">
        <v>-0.0907948836684227</v>
      </c>
      <c r="N113" s="53">
        <v>-0.10281503200531</v>
      </c>
      <c r="O113" s="53">
        <v>-0.0888753831386566</v>
      </c>
      <c r="P113" s="53">
        <v>-0.0919922292232513</v>
      </c>
      <c r="Q113" s="53">
        <v>-0.0630258172750473</v>
      </c>
      <c r="R113" s="53">
        <v>-0.0220612324774265</v>
      </c>
      <c r="S113" s="53">
        <v>-0.0726161450147629</v>
      </c>
      <c r="T113" s="53">
        <v>-0.106294065713882</v>
      </c>
      <c r="U113" s="53">
        <v>-0.119324825704098</v>
      </c>
      <c r="V113" s="53">
        <v>-0.0516654774546623</v>
      </c>
      <c r="W113" s="53">
        <v>9.98348696157336e-6</v>
      </c>
      <c r="X113" s="53">
        <v>0.0151034072041512</v>
      </c>
      <c r="Y113" s="53">
        <v>-0.0567647442221642</v>
      </c>
      <c r="Z113" s="53">
        <v>-0.0860119834542274</v>
      </c>
      <c r="AA113" s="53">
        <v>-0.124952517449856</v>
      </c>
      <c r="AB113" s="53">
        <v>-0.177536621689796</v>
      </c>
      <c r="AC113" s="53">
        <v>-0.154084950685501</v>
      </c>
      <c r="AD113" s="53">
        <v>-0.174090653657913</v>
      </c>
      <c r="AE113" s="53">
        <v>-0.194307908415794</v>
      </c>
      <c r="AF113" s="53">
        <v>-0.162814974784851</v>
      </c>
      <c r="AG113" s="53">
        <v>-0.175096988677979</v>
      </c>
      <c r="AH113" s="53">
        <v>-0.17587086558342</v>
      </c>
      <c r="AI113" s="53">
        <v>-0.137321144342422</v>
      </c>
      <c r="AJ113" s="53">
        <v>-0.134979769587517</v>
      </c>
      <c r="AK113" s="53">
        <v>-0.122488394379616</v>
      </c>
      <c r="AL113" s="53">
        <v>-0.0850520730018616</v>
      </c>
      <c r="AM113" s="53">
        <v>-0.116277508437634</v>
      </c>
      <c r="AN113" s="53">
        <v>-0.13324362039566</v>
      </c>
      <c r="AO113" s="53">
        <v>-0.122087717056274</v>
      </c>
      <c r="AP113" s="53">
        <v>-0.0536899007856846</v>
      </c>
      <c r="AQ113" s="53">
        <v>0.0153701044619083</v>
      </c>
      <c r="AR113" s="53">
        <v>0.0100098075345159</v>
      </c>
      <c r="AS113" s="53">
        <v>-0.0394982919096947</v>
      </c>
      <c r="AT113" s="53">
        <v>-0.0161701366305351</v>
      </c>
      <c r="AU113" s="53">
        <v>0.0122055783867836</v>
      </c>
      <c r="AV113" s="53">
        <v>-0.0117800682783127</v>
      </c>
      <c r="AW113" s="53">
        <v>-0.0827817842364311</v>
      </c>
      <c r="AX113" s="53">
        <v>0.00258007645606995</v>
      </c>
      <c r="AY113" s="53">
        <v>0.030502587556839</v>
      </c>
      <c r="AZ113" s="53">
        <v>0.0346166454255581</v>
      </c>
      <c r="BA113" s="53">
        <v>0.0253832042217255</v>
      </c>
      <c r="BB113" s="53">
        <v>0.0141369374468923</v>
      </c>
      <c r="BC113" s="53">
        <v>-0.0104731367900968</v>
      </c>
      <c r="BD113" s="53">
        <v>-0.0159313604235649</v>
      </c>
      <c r="BE113" s="53">
        <v>0.000543682835996151</v>
      </c>
      <c r="BF113" s="53">
        <v>0.00407194066792727</v>
      </c>
      <c r="BG113" s="53">
        <v>-0.0152575364336371</v>
      </c>
      <c r="BH113" s="53">
        <v>-0.0319693423807621</v>
      </c>
      <c r="BI113" s="53">
        <v>-0.0561560019850731</v>
      </c>
      <c r="BJ113" s="53">
        <v>-0.0568944774568081</v>
      </c>
      <c r="BK113" s="53">
        <v>-0.0742790251970291</v>
      </c>
      <c r="BL113" s="53">
        <v>-0.0538253001868725</v>
      </c>
    </row>
    <row r="114" s="53" customFormat="1" spans="1:64">
      <c r="A114" s="54">
        <v>2876</v>
      </c>
      <c r="B114" s="62">
        <f>VLOOKUP(A114,三因子模型筛选后!A113:B447,2,FALSE)</f>
        <v>2876</v>
      </c>
      <c r="C114" s="53" t="s">
        <v>369</v>
      </c>
      <c r="D114" s="55">
        <v>43851</v>
      </c>
      <c r="E114" s="53">
        <v>0.0466944314539433</v>
      </c>
      <c r="F114" s="53">
        <v>-0.0147464964538813</v>
      </c>
      <c r="G114" s="53">
        <v>-0.0113583151251078</v>
      </c>
      <c r="H114" s="53">
        <v>-0.0174862183630466</v>
      </c>
      <c r="I114" s="53">
        <v>0.0370660535991192</v>
      </c>
      <c r="J114" s="53">
        <v>0.0431507155299187</v>
      </c>
      <c r="K114" s="53">
        <v>0.0449177511036396</v>
      </c>
      <c r="L114" s="53">
        <v>0.000604591332376003</v>
      </c>
      <c r="M114" s="53">
        <v>0.0453509166836739</v>
      </c>
      <c r="N114" s="53">
        <v>0.0432636477053165</v>
      </c>
      <c r="O114" s="53">
        <v>0.0257768183946609</v>
      </c>
      <c r="P114" s="53">
        <v>-0.00496259052306414</v>
      </c>
      <c r="Q114" s="53">
        <v>0.0370137616991997</v>
      </c>
      <c r="R114" s="53">
        <v>0.0541216060519218</v>
      </c>
      <c r="S114" s="53">
        <v>0.0152209037914872</v>
      </c>
      <c r="T114" s="53">
        <v>-0.0452496781945229</v>
      </c>
      <c r="U114" s="53">
        <v>0.00074121612124145</v>
      </c>
      <c r="V114" s="53">
        <v>0.0817089453339577</v>
      </c>
      <c r="W114" s="53">
        <v>0.120832964777946</v>
      </c>
      <c r="X114" s="53">
        <v>0.0407321192324162</v>
      </c>
      <c r="Y114" s="53">
        <v>0.00316188484430313</v>
      </c>
      <c r="Z114" s="53">
        <v>-0.0461519137024879</v>
      </c>
      <c r="AA114" s="53">
        <v>-0.0511188954114914</v>
      </c>
      <c r="AB114" s="53">
        <v>-0.0645123794674873</v>
      </c>
      <c r="AC114" s="53">
        <v>0.00998953729867935</v>
      </c>
      <c r="AD114" s="53">
        <v>-0.00370649015530944</v>
      </c>
      <c r="AE114" s="53">
        <v>0.0160664543509483</v>
      </c>
      <c r="AF114" s="53">
        <v>-0.0111073739826679</v>
      </c>
      <c r="AG114" s="53">
        <v>0.00525931129232049</v>
      </c>
      <c r="AH114" s="53">
        <v>-0.00983487814664841</v>
      </c>
      <c r="AI114" s="53">
        <v>-0.0293420385569334</v>
      </c>
      <c r="AJ114" s="53">
        <v>-0.0527440384030342</v>
      </c>
      <c r="AK114" s="53">
        <v>-0.0112324263900518</v>
      </c>
      <c r="AL114" s="53">
        <v>0.0308569502085447</v>
      </c>
      <c r="AM114" s="53">
        <v>0.0344353392720222</v>
      </c>
      <c r="AN114" s="53">
        <v>0.0474644228816032</v>
      </c>
      <c r="AO114" s="53">
        <v>0.0569129586219788</v>
      </c>
      <c r="AP114" s="53">
        <v>0.100284703075886</v>
      </c>
      <c r="AQ114" s="53">
        <v>0.139697283506393</v>
      </c>
      <c r="AR114" s="53">
        <v>0.0517660118639469</v>
      </c>
      <c r="AS114" s="53">
        <v>0.0944039970636368</v>
      </c>
      <c r="AT114" s="53">
        <v>0.0822768658399582</v>
      </c>
      <c r="AU114" s="53">
        <v>0.0906320288777351</v>
      </c>
      <c r="AV114" s="53">
        <v>0.0978976041078568</v>
      </c>
      <c r="AW114" s="53">
        <v>0.0779479593038559</v>
      </c>
      <c r="AX114" s="53">
        <v>0.0977286547422409</v>
      </c>
      <c r="AY114" s="53">
        <v>0.0797227472066879</v>
      </c>
      <c r="AZ114" s="53">
        <v>0.0625834092497826</v>
      </c>
      <c r="BA114" s="53">
        <v>0.0909630507230759</v>
      </c>
      <c r="BB114" s="53">
        <v>0.103969976305962</v>
      </c>
      <c r="BC114" s="53">
        <v>0.105990305542946</v>
      </c>
      <c r="BD114" s="53">
        <v>0.0986528918147087</v>
      </c>
      <c r="BE114" s="53">
        <v>0.099117636680603</v>
      </c>
      <c r="BF114" s="53">
        <v>0.0741361007094383</v>
      </c>
      <c r="BG114" s="53">
        <v>0.0316570103168488</v>
      </c>
      <c r="BH114" s="53">
        <v>-0.0418426543474197</v>
      </c>
      <c r="BI114" s="53">
        <v>-0.00530029460787773</v>
      </c>
      <c r="BJ114" s="53">
        <v>0.0322956889867783</v>
      </c>
      <c r="BK114" s="53">
        <v>0.0320071317255497</v>
      </c>
      <c r="BL114" s="53">
        <v>0.0398375540971756</v>
      </c>
    </row>
    <row r="115" s="53" customFormat="1" spans="1:64">
      <c r="A115" s="54">
        <v>2881</v>
      </c>
      <c r="B115" s="62">
        <f>VLOOKUP(A115,三因子模型筛选后!A114:B448,2,FALSE)</f>
        <v>2881</v>
      </c>
      <c r="C115" s="53" t="s">
        <v>372</v>
      </c>
      <c r="D115" s="55">
        <v>43851</v>
      </c>
      <c r="E115" s="53">
        <v>-0.0358061157166958</v>
      </c>
      <c r="F115" s="53">
        <v>-0.0689506605267525</v>
      </c>
      <c r="G115" s="53">
        <v>-0.0976164788007736</v>
      </c>
      <c r="H115" s="53">
        <v>-0.205181211233139</v>
      </c>
      <c r="I115" s="53">
        <v>-0.199017181992531</v>
      </c>
      <c r="J115" s="53">
        <v>-0.21196511387825</v>
      </c>
      <c r="K115" s="53">
        <v>-0.224202424287796</v>
      </c>
      <c r="L115" s="53">
        <v>-0.212561145424843</v>
      </c>
      <c r="M115" s="53">
        <v>-0.204621717333794</v>
      </c>
      <c r="N115" s="53">
        <v>-0.208530277013779</v>
      </c>
      <c r="O115" s="53">
        <v>-0.232603058218956</v>
      </c>
      <c r="P115" s="53">
        <v>-0.204314917325974</v>
      </c>
      <c r="Q115" s="53">
        <v>-0.154127180576324</v>
      </c>
      <c r="R115" s="53">
        <v>-0.130654290318489</v>
      </c>
      <c r="S115" s="53">
        <v>-0.187035113573074</v>
      </c>
      <c r="T115" s="53">
        <v>-0.102531485259533</v>
      </c>
      <c r="U115" s="53">
        <v>-0.1115348264575</v>
      </c>
      <c r="V115" s="53">
        <v>-0.0648100823163986</v>
      </c>
      <c r="W115" s="53">
        <v>-0.0808667242527008</v>
      </c>
      <c r="X115" s="53">
        <v>-0.149329319596291</v>
      </c>
      <c r="Y115" s="53">
        <v>-0.038095835596323</v>
      </c>
      <c r="Z115" s="53">
        <v>-0.058734230697155</v>
      </c>
      <c r="AA115" s="53">
        <v>-0.0784730613231659</v>
      </c>
      <c r="AB115" s="53">
        <v>-0.179263651371002</v>
      </c>
      <c r="AC115" s="53">
        <v>-0.156941473484039</v>
      </c>
      <c r="AD115" s="53">
        <v>-0.172120988368988</v>
      </c>
      <c r="AE115" s="53">
        <v>-0.1676866710186</v>
      </c>
      <c r="AF115" s="53">
        <v>-0.159215942025185</v>
      </c>
      <c r="AG115" s="53">
        <v>-0.14334262907505</v>
      </c>
      <c r="AH115" s="53">
        <v>-0.153783872723579</v>
      </c>
      <c r="AI115" s="53">
        <v>-0.169969409704208</v>
      </c>
      <c r="AJ115" s="53">
        <v>-0.178827419877052</v>
      </c>
      <c r="AK115" s="53">
        <v>-0.145235896110535</v>
      </c>
      <c r="AL115" s="53">
        <v>-0.0995845794677734</v>
      </c>
      <c r="AM115" s="53">
        <v>-0.0909635052084923</v>
      </c>
      <c r="AN115" s="53">
        <v>-0.0546781420707703</v>
      </c>
      <c r="AO115" s="53">
        <v>-0.0597956068813801</v>
      </c>
      <c r="AP115" s="53">
        <v>-0.0168552249670029</v>
      </c>
      <c r="AQ115" s="53">
        <v>-0.0467013791203499</v>
      </c>
      <c r="AR115" s="53">
        <v>-0.0835717618465424</v>
      </c>
      <c r="AS115" s="53">
        <v>-0.00448037963360548</v>
      </c>
      <c r="AT115" s="53">
        <v>-0.0169865284115076</v>
      </c>
      <c r="AU115" s="53">
        <v>-0.0259135216474533</v>
      </c>
      <c r="AV115" s="53">
        <v>-0.0326876640319824</v>
      </c>
      <c r="AW115" s="53">
        <v>-0.0488458164036274</v>
      </c>
      <c r="AX115" s="53">
        <v>-0.0466142222285271</v>
      </c>
      <c r="AY115" s="53">
        <v>-0.0632858425378799</v>
      </c>
      <c r="AZ115" s="53">
        <v>-0.0601153150200844</v>
      </c>
      <c r="BA115" s="53">
        <v>-0.0680491849780083</v>
      </c>
      <c r="BB115" s="53">
        <v>-0.0615165121853352</v>
      </c>
      <c r="BC115" s="53">
        <v>-0.0694037526845932</v>
      </c>
      <c r="BD115" s="53">
        <v>-0.0322575867176056</v>
      </c>
      <c r="BE115" s="53">
        <v>-0.0156613849103451</v>
      </c>
      <c r="BF115" s="53">
        <v>-0.0378398075699806</v>
      </c>
      <c r="BG115" s="53">
        <v>-0.102841705083847</v>
      </c>
      <c r="BH115" s="53">
        <v>-0.0546234473586082</v>
      </c>
      <c r="BI115" s="53">
        <v>-0.0585093200206757</v>
      </c>
      <c r="BJ115" s="53">
        <v>-0.0547249615192413</v>
      </c>
      <c r="BK115" s="53">
        <v>-0.0409354493021965</v>
      </c>
      <c r="BL115" s="53">
        <v>-0.0725276544690132</v>
      </c>
    </row>
    <row r="116" s="53" customFormat="1" spans="1:64">
      <c r="A116" s="54">
        <v>2885</v>
      </c>
      <c r="B116" s="62">
        <f>VLOOKUP(A116,三因子模型筛选后!A115:B449,2,FALSE)</f>
        <v>2885</v>
      </c>
      <c r="C116" s="53" t="s">
        <v>375</v>
      </c>
      <c r="D116" s="55">
        <v>43851</v>
      </c>
      <c r="E116" s="53">
        <v>-0.000865606125444174</v>
      </c>
      <c r="F116" s="53">
        <v>-0.00802790280431509</v>
      </c>
      <c r="G116" s="53">
        <v>0.00952516030520201</v>
      </c>
      <c r="H116" s="53">
        <v>-0.0835653766989708</v>
      </c>
      <c r="I116" s="53">
        <v>-0.103298246860504</v>
      </c>
      <c r="J116" s="53">
        <v>-0.123718827962875</v>
      </c>
      <c r="K116" s="53">
        <v>-0.122071884572506</v>
      </c>
      <c r="L116" s="53">
        <v>-0.118432193994522</v>
      </c>
      <c r="M116" s="53">
        <v>-0.081307552754879</v>
      </c>
      <c r="N116" s="53">
        <v>-0.0634917989373207</v>
      </c>
      <c r="O116" s="53">
        <v>-0.0686487555503845</v>
      </c>
      <c r="P116" s="53">
        <v>-0.0683263838291168</v>
      </c>
      <c r="Q116" s="53">
        <v>-0.0702172145247459</v>
      </c>
      <c r="R116" s="53">
        <v>-0.0202816855162382</v>
      </c>
      <c r="S116" s="53">
        <v>0.0463701002299786</v>
      </c>
      <c r="T116" s="53">
        <v>0.0333394035696983</v>
      </c>
      <c r="U116" s="53">
        <v>0.0228913147002459</v>
      </c>
      <c r="V116" s="53">
        <v>0.0469769760966301</v>
      </c>
      <c r="W116" s="53">
        <v>0.0816764086484909</v>
      </c>
      <c r="X116" s="53">
        <v>0.182369157671928</v>
      </c>
      <c r="Y116" s="53">
        <v>-0.0115901827812195</v>
      </c>
      <c r="Z116" s="53">
        <v>-0.0195625815540552</v>
      </c>
      <c r="AA116" s="53">
        <v>0.00147323915734887</v>
      </c>
      <c r="AB116" s="53">
        <v>-0.0946469306945801</v>
      </c>
      <c r="AC116" s="53">
        <v>-0.102517046034336</v>
      </c>
      <c r="AD116" s="53">
        <v>-0.114021569490433</v>
      </c>
      <c r="AE116" s="53">
        <v>-0.0964507758617401</v>
      </c>
      <c r="AF116" s="53">
        <v>-0.0855764299631119</v>
      </c>
      <c r="AG116" s="53">
        <v>-0.100306980311871</v>
      </c>
      <c r="AH116" s="53">
        <v>-0.0739477351307869</v>
      </c>
      <c r="AI116" s="53">
        <v>-0.0897380411624908</v>
      </c>
      <c r="AJ116" s="53">
        <v>-0.0963630899786949</v>
      </c>
      <c r="AK116" s="53">
        <v>-0.0995481163263321</v>
      </c>
      <c r="AL116" s="53">
        <v>-0.0513762682676315</v>
      </c>
      <c r="AM116" s="53">
        <v>0.0499101132154465</v>
      </c>
      <c r="AN116" s="53">
        <v>0.0568044260144234</v>
      </c>
      <c r="AO116" s="53">
        <v>0.0597950182855129</v>
      </c>
      <c r="AP116" s="53">
        <v>0.0686543136835098</v>
      </c>
      <c r="AQ116" s="53">
        <v>0.0882496610283852</v>
      </c>
      <c r="AR116" s="53">
        <v>0.206487268209457</v>
      </c>
      <c r="AS116" s="53">
        <v>0.00562005350366235</v>
      </c>
      <c r="AT116" s="53">
        <v>0.00643015466630459</v>
      </c>
      <c r="AU116" s="53">
        <v>0.00294739776290953</v>
      </c>
      <c r="AV116" s="53">
        <v>0.00597703037783504</v>
      </c>
      <c r="AW116" s="53">
        <v>-0.00588571978732944</v>
      </c>
      <c r="AX116" s="53">
        <v>-0.0148017825558782</v>
      </c>
      <c r="AY116" s="53">
        <v>-0.0307256318628788</v>
      </c>
      <c r="AZ116" s="53">
        <v>-0.0379602909088135</v>
      </c>
      <c r="BA116" s="53">
        <v>0.0138949053362012</v>
      </c>
      <c r="BB116" s="53">
        <v>0.00535141304135323</v>
      </c>
      <c r="BC116" s="53">
        <v>0.0159847624599934</v>
      </c>
      <c r="BD116" s="53">
        <v>0.0229321848601103</v>
      </c>
      <c r="BE116" s="53">
        <v>0.024226376786828</v>
      </c>
      <c r="BF116" s="53">
        <v>0.0259900595992804</v>
      </c>
      <c r="BG116" s="53">
        <v>-0.00864453334361315</v>
      </c>
      <c r="BH116" s="53">
        <v>-0.028569545596838</v>
      </c>
      <c r="BI116" s="53">
        <v>-0.0420082286000252</v>
      </c>
      <c r="BJ116" s="53">
        <v>-0.0267818626016378</v>
      </c>
      <c r="BK116" s="53">
        <v>-0.0116777736693621</v>
      </c>
      <c r="BL116" s="53">
        <v>-0.0292226299643517</v>
      </c>
    </row>
    <row r="117" s="53" customFormat="1" spans="1:64">
      <c r="A117" s="54">
        <v>2888</v>
      </c>
      <c r="B117" s="62">
        <f>VLOOKUP(A117,三因子模型筛选后!A116:B450,2,FALSE)</f>
        <v>2888</v>
      </c>
      <c r="C117" s="53" t="s">
        <v>378</v>
      </c>
      <c r="D117" s="55">
        <v>43851</v>
      </c>
      <c r="E117" s="53">
        <v>-0.0804982930421829</v>
      </c>
      <c r="F117" s="53">
        <v>-0.14807066321373</v>
      </c>
      <c r="G117" s="53">
        <v>-0.138163954019547</v>
      </c>
      <c r="H117" s="53">
        <v>-0.165281549096107</v>
      </c>
      <c r="I117" s="53">
        <v>-0.155674785375595</v>
      </c>
      <c r="J117" s="53">
        <v>-0.136366859078407</v>
      </c>
      <c r="K117" s="53">
        <v>-0.121946386992931</v>
      </c>
      <c r="L117" s="53">
        <v>-0.114328131079674</v>
      </c>
      <c r="M117" s="53">
        <v>-0.119790688157082</v>
      </c>
      <c r="N117" s="53">
        <v>-0.135669574141502</v>
      </c>
      <c r="O117" s="53">
        <v>-0.13072495162487</v>
      </c>
      <c r="P117" s="53">
        <v>-0.136868000030518</v>
      </c>
      <c r="Q117" s="53">
        <v>-0.102551512420177</v>
      </c>
      <c r="R117" s="53">
        <v>-0.0646573677659035</v>
      </c>
      <c r="S117" s="53">
        <v>-0.130704522132874</v>
      </c>
      <c r="T117" s="53">
        <v>-0.104598678648472</v>
      </c>
      <c r="U117" s="53">
        <v>-0.0947233065962791</v>
      </c>
      <c r="V117" s="53">
        <v>-0.0544985271990299</v>
      </c>
      <c r="W117" s="53">
        <v>-0.0864614173769951</v>
      </c>
      <c r="X117" s="53">
        <v>-0.156161487102509</v>
      </c>
      <c r="Y117" s="53">
        <v>-0.0381432287395</v>
      </c>
      <c r="Z117" s="53">
        <v>-0.0617772936820984</v>
      </c>
      <c r="AA117" s="53">
        <v>-0.0995402485132217</v>
      </c>
      <c r="AB117" s="53">
        <v>-0.136173337697983</v>
      </c>
      <c r="AC117" s="53">
        <v>-0.110070392489433</v>
      </c>
      <c r="AD117" s="53">
        <v>-0.107841722667217</v>
      </c>
      <c r="AE117" s="53">
        <v>-0.0824725180864334</v>
      </c>
      <c r="AF117" s="53">
        <v>-0.0827325284481049</v>
      </c>
      <c r="AG117" s="53">
        <v>-0.0677519217133522</v>
      </c>
      <c r="AH117" s="53">
        <v>-0.077334426343441</v>
      </c>
      <c r="AI117" s="53">
        <v>-0.0934143513441086</v>
      </c>
      <c r="AJ117" s="53">
        <v>-0.101657830178738</v>
      </c>
      <c r="AK117" s="53">
        <v>-0.0902268216013908</v>
      </c>
      <c r="AL117" s="53">
        <v>-0.0575848594307899</v>
      </c>
      <c r="AM117" s="53">
        <v>-0.0631777122616768</v>
      </c>
      <c r="AN117" s="53">
        <v>-0.0301707871258259</v>
      </c>
      <c r="AO117" s="53">
        <v>-0.00464573223143816</v>
      </c>
      <c r="AP117" s="53">
        <v>0.0238613784313202</v>
      </c>
      <c r="AQ117" s="53">
        <v>-0.0120207043364644</v>
      </c>
      <c r="AR117" s="53">
        <v>-0.0487087592482567</v>
      </c>
      <c r="AS117" s="53">
        <v>-0.0642999485135078</v>
      </c>
      <c r="AT117" s="53">
        <v>-0.108238257467747</v>
      </c>
      <c r="AU117" s="53">
        <v>-0.06056859344244</v>
      </c>
      <c r="AV117" s="53">
        <v>-0.05105309933424</v>
      </c>
      <c r="AW117" s="53">
        <v>-0.0675492808222771</v>
      </c>
      <c r="AX117" s="53">
        <v>-0.0504700168967247</v>
      </c>
      <c r="AY117" s="53">
        <v>-0.0614187531173229</v>
      </c>
      <c r="AZ117" s="53">
        <v>-0.0535404868423939</v>
      </c>
      <c r="BA117" s="53">
        <v>-0.0739836469292641</v>
      </c>
      <c r="BB117" s="53">
        <v>-0.0802800357341766</v>
      </c>
      <c r="BC117" s="53">
        <v>-0.0592554770410061</v>
      </c>
      <c r="BD117" s="53">
        <v>-0.0571550615131855</v>
      </c>
      <c r="BE117" s="53">
        <v>-0.0342695787549019</v>
      </c>
      <c r="BF117" s="53">
        <v>-0.0290173850953579</v>
      </c>
      <c r="BG117" s="53">
        <v>-0.089471697807312</v>
      </c>
      <c r="BH117" s="53">
        <v>-0.0963727757334709</v>
      </c>
      <c r="BI117" s="53">
        <v>-0.112022459506989</v>
      </c>
      <c r="BJ117" s="53">
        <v>-0.100304789841175</v>
      </c>
      <c r="BK117" s="53">
        <v>-0.0963855981826782</v>
      </c>
      <c r="BL117" s="53">
        <v>-0.129397600889206</v>
      </c>
    </row>
    <row r="118" s="53" customFormat="1" spans="1:64">
      <c r="A118" s="54">
        <v>2897</v>
      </c>
      <c r="B118" s="62">
        <f>VLOOKUP(A118,三因子模型筛选后!A117:B451,2,FALSE)</f>
        <v>2897</v>
      </c>
      <c r="C118" s="53" t="s">
        <v>381</v>
      </c>
      <c r="D118" s="55">
        <v>43851</v>
      </c>
      <c r="E118" s="53">
        <v>-0.0145861422643065</v>
      </c>
      <c r="F118" s="53">
        <v>-0.0207944549620152</v>
      </c>
      <c r="G118" s="53">
        <v>-0.0323213413357735</v>
      </c>
      <c r="H118" s="53">
        <v>-0.135835900902748</v>
      </c>
      <c r="I118" s="53">
        <v>-0.142336532473564</v>
      </c>
      <c r="J118" s="53">
        <v>-0.201909780502319</v>
      </c>
      <c r="K118" s="53">
        <v>-0.0548334792256355</v>
      </c>
      <c r="L118" s="53">
        <v>0.0136322472244501</v>
      </c>
      <c r="M118" s="53">
        <v>-0.0468939207494259</v>
      </c>
      <c r="N118" s="53">
        <v>0.0475874021649361</v>
      </c>
      <c r="O118" s="53">
        <v>0.0185504015535116</v>
      </c>
      <c r="P118" s="53">
        <v>-0.0163691453635693</v>
      </c>
      <c r="Q118" s="53">
        <v>0.00355781032703817</v>
      </c>
      <c r="R118" s="53">
        <v>0.0325326807796955</v>
      </c>
      <c r="S118" s="53">
        <v>0.0121394079178572</v>
      </c>
      <c r="T118" s="53">
        <v>-0.0421022512018681</v>
      </c>
      <c r="U118" s="53">
        <v>-0.0463778972625732</v>
      </c>
      <c r="V118" s="53">
        <v>0.0359785482287407</v>
      </c>
      <c r="W118" s="53">
        <v>0.109965145587921</v>
      </c>
      <c r="X118" s="53">
        <v>0.0157780926674604</v>
      </c>
      <c r="Y118" s="53">
        <v>-0.0103773148730397</v>
      </c>
      <c r="Z118" s="53">
        <v>-0.0281437188386917</v>
      </c>
      <c r="AA118" s="53">
        <v>-0.0293568782508373</v>
      </c>
      <c r="AB118" s="53">
        <v>-0.10909578949213</v>
      </c>
      <c r="AC118" s="53">
        <v>-0.125379249453545</v>
      </c>
      <c r="AD118" s="53">
        <v>-0.13567516207695</v>
      </c>
      <c r="AE118" s="53">
        <v>-0.0873283743858337</v>
      </c>
      <c r="AF118" s="53">
        <v>-0.046236801892519</v>
      </c>
      <c r="AG118" s="53">
        <v>-0.076276920735836</v>
      </c>
      <c r="AH118" s="53">
        <v>-0.010783065110445</v>
      </c>
      <c r="AI118" s="53">
        <v>-0.0362760722637177</v>
      </c>
      <c r="AJ118" s="53">
        <v>-0.0622330643236637</v>
      </c>
      <c r="AK118" s="53">
        <v>-0.0551935583353043</v>
      </c>
      <c r="AL118" s="53">
        <v>-0.0149083063006401</v>
      </c>
      <c r="AM118" s="53">
        <v>-0.0119699975475669</v>
      </c>
      <c r="AN118" s="53">
        <v>-0.0414700582623482</v>
      </c>
      <c r="AO118" s="53">
        <v>-0.0294550582766533</v>
      </c>
      <c r="AP118" s="53">
        <v>0.0482515841722488</v>
      </c>
      <c r="AQ118" s="53">
        <v>0.123245090246201</v>
      </c>
      <c r="AR118" s="53">
        <v>0.0370632857084274</v>
      </c>
      <c r="AS118" s="53">
        <v>-0.0121574960649014</v>
      </c>
      <c r="AT118" s="53">
        <v>-0.000599405728280544</v>
      </c>
      <c r="AU118" s="53">
        <v>-0.0109131317585707</v>
      </c>
      <c r="AV118" s="53">
        <v>-0.0346887893974781</v>
      </c>
      <c r="AW118" s="53">
        <v>-0.0249059535562992</v>
      </c>
      <c r="AX118" s="53">
        <v>-0.074183277785778</v>
      </c>
      <c r="AY118" s="53">
        <v>0.0245462283492088</v>
      </c>
      <c r="AZ118" s="53">
        <v>0.0519203804433346</v>
      </c>
      <c r="BA118" s="53">
        <v>0.0214343331754208</v>
      </c>
      <c r="BB118" s="53">
        <v>0.0504217967391014</v>
      </c>
      <c r="BC118" s="53">
        <v>0.0468778051435947</v>
      </c>
      <c r="BD118" s="53">
        <v>0.0379152484238148</v>
      </c>
      <c r="BE118" s="53">
        <v>0.0508027002215385</v>
      </c>
      <c r="BF118" s="53">
        <v>0.0394923165440559</v>
      </c>
      <c r="BG118" s="53">
        <v>0.016160735860467</v>
      </c>
      <c r="BH118" s="53">
        <v>-0.00858085881918669</v>
      </c>
      <c r="BI118" s="53">
        <v>-0.0248715076595545</v>
      </c>
      <c r="BJ118" s="53">
        <v>-0.0202217046171427</v>
      </c>
      <c r="BK118" s="53">
        <v>-0.0212286114692688</v>
      </c>
      <c r="BL118" s="53">
        <v>-0.0292338617146015</v>
      </c>
    </row>
    <row r="119" s="53" customFormat="1" spans="1:64">
      <c r="A119" s="54">
        <v>2902</v>
      </c>
      <c r="B119" s="62">
        <f>VLOOKUP(A119,三因子模型筛选后!A118:B452,2,FALSE)</f>
        <v>2902</v>
      </c>
      <c r="C119" s="53" t="s">
        <v>384</v>
      </c>
      <c r="D119" s="55">
        <v>43851</v>
      </c>
      <c r="E119" s="53">
        <v>-0.0219142138957977</v>
      </c>
      <c r="F119" s="53">
        <v>-0.00730997696518898</v>
      </c>
      <c r="G119" s="53">
        <v>-0.143488228321075</v>
      </c>
      <c r="H119" s="53">
        <v>-0.0814732015132904</v>
      </c>
      <c r="I119" s="53">
        <v>-0.101886063814163</v>
      </c>
      <c r="J119" s="53">
        <v>-0.0819975882768631</v>
      </c>
      <c r="K119" s="53">
        <v>-0.070938341319561</v>
      </c>
      <c r="L119" s="53">
        <v>-0.0583814531564713</v>
      </c>
      <c r="M119" s="53">
        <v>-0.104851312935352</v>
      </c>
      <c r="N119" s="53">
        <v>-0.138688609004021</v>
      </c>
      <c r="O119" s="53">
        <v>-0.157818168401718</v>
      </c>
      <c r="P119" s="53">
        <v>-0.144719675183296</v>
      </c>
      <c r="Q119" s="53">
        <v>-0.0714475437998772</v>
      </c>
      <c r="R119" s="53">
        <v>-0.105500459671021</v>
      </c>
      <c r="S119" s="53">
        <v>-0.115574397146702</v>
      </c>
      <c r="T119" s="53">
        <v>-0.101555198431015</v>
      </c>
      <c r="U119" s="53">
        <v>-0.0147916665300727</v>
      </c>
      <c r="V119" s="53">
        <v>-0.0253980550915003</v>
      </c>
      <c r="W119" s="53">
        <v>-0.0671861693263054</v>
      </c>
      <c r="X119" s="53">
        <v>-0.118177875876427</v>
      </c>
      <c r="Y119" s="53">
        <v>-0.0164773724973202</v>
      </c>
      <c r="Z119" s="53">
        <v>-0.0178662370890379</v>
      </c>
      <c r="AA119" s="53">
        <v>-0.12562321126461</v>
      </c>
      <c r="AB119" s="53">
        <v>-0.0644647479057312</v>
      </c>
      <c r="AC119" s="53">
        <v>-0.09047731757164</v>
      </c>
      <c r="AD119" s="53">
        <v>-0.0925255939364433</v>
      </c>
      <c r="AE119" s="53">
        <v>-0.0889995694160461</v>
      </c>
      <c r="AF119" s="53">
        <v>-0.0670354664325714</v>
      </c>
      <c r="AG119" s="53">
        <v>-0.0795266851782799</v>
      </c>
      <c r="AH119" s="53">
        <v>-0.0961804538965225</v>
      </c>
      <c r="AI119" s="53">
        <v>-0.107741720974445</v>
      </c>
      <c r="AJ119" s="53">
        <v>-0.0982895568013191</v>
      </c>
      <c r="AK119" s="53">
        <v>-0.0348593220114708</v>
      </c>
      <c r="AL119" s="53">
        <v>-0.0287674050778151</v>
      </c>
      <c r="AM119" s="53">
        <v>-0.0523354262113571</v>
      </c>
      <c r="AN119" s="53">
        <v>-0.030552227050066</v>
      </c>
      <c r="AO119" s="53">
        <v>0.0348069183528423</v>
      </c>
      <c r="AP119" s="53">
        <v>0.0218638032674789</v>
      </c>
      <c r="AQ119" s="53">
        <v>-0.0345114693045616</v>
      </c>
      <c r="AR119" s="53">
        <v>-0.0391846112906933</v>
      </c>
      <c r="AS119" s="53">
        <v>0.0263532139360905</v>
      </c>
      <c r="AT119" s="53">
        <v>0.0423463135957718</v>
      </c>
      <c r="AU119" s="53">
        <v>0.0139250298961997</v>
      </c>
      <c r="AV119" s="53">
        <v>0.0147816026583314</v>
      </c>
      <c r="AW119" s="53">
        <v>0.0203813072293997</v>
      </c>
      <c r="AX119" s="53">
        <v>0.042318057268858</v>
      </c>
      <c r="AY119" s="53">
        <v>0.0498512797057629</v>
      </c>
      <c r="AZ119" s="53">
        <v>0.0404440686106682</v>
      </c>
      <c r="BA119" s="53">
        <v>0.00646542897447944</v>
      </c>
      <c r="BB119" s="53">
        <v>-0.010718104429543</v>
      </c>
      <c r="BC119" s="53">
        <v>-0.0182863920927048</v>
      </c>
      <c r="BD119" s="53">
        <v>-0.0146400611847639</v>
      </c>
      <c r="BE119" s="53">
        <v>-0.00479816505685449</v>
      </c>
      <c r="BF119" s="53">
        <v>-0.0449429973959923</v>
      </c>
      <c r="BG119" s="53">
        <v>-0.0314489118754864</v>
      </c>
      <c r="BH119" s="53">
        <v>-0.0392129123210907</v>
      </c>
      <c r="BI119" s="53">
        <v>-0.0178085286170244</v>
      </c>
      <c r="BJ119" s="53">
        <v>-0.0154718030244112</v>
      </c>
      <c r="BK119" s="53">
        <v>-0.000884642999153584</v>
      </c>
      <c r="BL119" s="53">
        <v>-0.0472032092511654</v>
      </c>
    </row>
    <row r="120" s="53" customFormat="1" spans="1:64">
      <c r="A120" s="54">
        <v>2906</v>
      </c>
      <c r="B120" s="62">
        <f>VLOOKUP(A120,三因子模型筛选后!A119:B453,2,FALSE)</f>
        <v>2906</v>
      </c>
      <c r="C120" s="53" t="s">
        <v>387</v>
      </c>
      <c r="D120" s="55">
        <v>43851</v>
      </c>
      <c r="E120" s="53">
        <v>0.0406209342181683</v>
      </c>
      <c r="F120" s="53">
        <v>0.0691116601228714</v>
      </c>
      <c r="G120" s="53">
        <v>0.068967267870903</v>
      </c>
      <c r="H120" s="53">
        <v>-0.037553958594799</v>
      </c>
      <c r="I120" s="53">
        <v>-0.0189553685486317</v>
      </c>
      <c r="J120" s="53">
        <v>0.00335780903697014</v>
      </c>
      <c r="K120" s="53">
        <v>0.0130137838423252</v>
      </c>
      <c r="L120" s="53">
        <v>0.033684529364109</v>
      </c>
      <c r="M120" s="53">
        <v>0.0250164978206158</v>
      </c>
      <c r="N120" s="53">
        <v>0.0251462254673243</v>
      </c>
      <c r="O120" s="53">
        <v>0.0221858564764261</v>
      </c>
      <c r="P120" s="53">
        <v>0.0207419209182262</v>
      </c>
      <c r="Q120" s="53">
        <v>0.074731133878231</v>
      </c>
      <c r="R120" s="53">
        <v>0.0844546929001808</v>
      </c>
      <c r="S120" s="53">
        <v>0.0435056611895561</v>
      </c>
      <c r="T120" s="53">
        <v>0.0313731729984283</v>
      </c>
      <c r="U120" s="53">
        <v>0.0271791871637106</v>
      </c>
      <c r="V120" s="53">
        <v>0.129931911826134</v>
      </c>
      <c r="W120" s="53">
        <v>0.200938850641251</v>
      </c>
      <c r="X120" s="53">
        <v>0.224603310227394</v>
      </c>
      <c r="Y120" s="53">
        <v>0.0392764955759048</v>
      </c>
      <c r="Z120" s="53">
        <v>0.0952391922473907</v>
      </c>
      <c r="AA120" s="53">
        <v>0.0789238661527634</v>
      </c>
      <c r="AB120" s="53">
        <v>-0.022066306322813</v>
      </c>
      <c r="AC120" s="53">
        <v>0.00804742425680161</v>
      </c>
      <c r="AD120" s="53">
        <v>0.00490603130310774</v>
      </c>
      <c r="AE120" s="53">
        <v>0.0380107089877129</v>
      </c>
      <c r="AF120" s="53">
        <v>0.0599245503544807</v>
      </c>
      <c r="AG120" s="53">
        <v>0.0157122500240803</v>
      </c>
      <c r="AH120" s="53">
        <v>0.0182693246752024</v>
      </c>
      <c r="AI120" s="53">
        <v>-0.00516584981232882</v>
      </c>
      <c r="AJ120" s="53">
        <v>-0.0102229863405228</v>
      </c>
      <c r="AK120" s="53">
        <v>0.0313673540949821</v>
      </c>
      <c r="AL120" s="53">
        <v>0.0541151352226734</v>
      </c>
      <c r="AM120" s="53">
        <v>0.0340494848787785</v>
      </c>
      <c r="AN120" s="53">
        <v>0.0403949953615665</v>
      </c>
      <c r="AO120" s="53">
        <v>0.0545586682856083</v>
      </c>
      <c r="AP120" s="53">
        <v>0.157485038042068</v>
      </c>
      <c r="AQ120" s="53">
        <v>0.258544862270355</v>
      </c>
      <c r="AR120" s="53">
        <v>0.370423853397369</v>
      </c>
      <c r="AS120" s="53">
        <v>0.0205616466701031</v>
      </c>
      <c r="AT120" s="53">
        <v>-0.00691032875329256</v>
      </c>
      <c r="AU120" s="53">
        <v>0.00926061253994703</v>
      </c>
      <c r="AV120" s="53">
        <v>0.00372955296188593</v>
      </c>
      <c r="AW120" s="53">
        <v>-0.00778558757156134</v>
      </c>
      <c r="AX120" s="53">
        <v>0.0176689848303795</v>
      </c>
      <c r="AY120" s="53">
        <v>-0.00577971804887056</v>
      </c>
      <c r="AZ120" s="53">
        <v>-0.00702281296253204</v>
      </c>
      <c r="BA120" s="53">
        <v>0.0285214558243752</v>
      </c>
      <c r="BB120" s="53">
        <v>0.0260941050946712</v>
      </c>
      <c r="BC120" s="53">
        <v>0.0465689115226269</v>
      </c>
      <c r="BD120" s="53">
        <v>0.0501821115612984</v>
      </c>
      <c r="BE120" s="53">
        <v>0.0625809878110886</v>
      </c>
      <c r="BF120" s="53">
        <v>0.0495567619800568</v>
      </c>
      <c r="BG120" s="53">
        <v>0.0286733843386173</v>
      </c>
      <c r="BH120" s="53">
        <v>0.0101953847333789</v>
      </c>
      <c r="BI120" s="53">
        <v>-0.00816227588802576</v>
      </c>
      <c r="BJ120" s="53">
        <v>-0.00833593122661114</v>
      </c>
      <c r="BK120" s="53">
        <v>-0.0383888259530067</v>
      </c>
      <c r="BL120" s="53">
        <v>-0.126603335142136</v>
      </c>
    </row>
    <row r="121" s="53" customFormat="1" spans="1:64">
      <c r="A121" s="54">
        <v>2913</v>
      </c>
      <c r="B121" s="62">
        <f>VLOOKUP(A121,三因子模型筛选后!A120:B454,2,FALSE)</f>
        <v>2913</v>
      </c>
      <c r="C121" s="53" t="s">
        <v>390</v>
      </c>
      <c r="D121" s="55">
        <v>43851</v>
      </c>
      <c r="E121" s="53">
        <v>0.0144829005002975</v>
      </c>
      <c r="F121" s="53">
        <v>0.00698350183665752</v>
      </c>
      <c r="G121" s="53">
        <v>0.00447586830705404</v>
      </c>
      <c r="H121" s="53">
        <v>-0.0488000065088272</v>
      </c>
      <c r="I121" s="53">
        <v>-0.0710280388593674</v>
      </c>
      <c r="J121" s="53">
        <v>-0.0900374203920364</v>
      </c>
      <c r="K121" s="53">
        <v>-0.0165420100092888</v>
      </c>
      <c r="L121" s="53">
        <v>-0.0190431997179985</v>
      </c>
      <c r="M121" s="53">
        <v>-0.00758523680269718</v>
      </c>
      <c r="N121" s="53">
        <v>0.00055974256247282</v>
      </c>
      <c r="O121" s="53">
        <v>0.013691134750843</v>
      </c>
      <c r="P121" s="53">
        <v>0.0136022157967091</v>
      </c>
      <c r="Q121" s="53">
        <v>-0.0124381948262453</v>
      </c>
      <c r="R121" s="53">
        <v>0.0218202155083418</v>
      </c>
      <c r="S121" s="53">
        <v>0.0439921952784061</v>
      </c>
      <c r="T121" s="53">
        <v>0.0213361121714115</v>
      </c>
      <c r="U121" s="53">
        <v>0.02463773265481</v>
      </c>
      <c r="V121" s="53">
        <v>0.0874651670455933</v>
      </c>
      <c r="W121" s="53">
        <v>0.0755660533905029</v>
      </c>
      <c r="X121" s="53">
        <v>0.0112355500459671</v>
      </c>
      <c r="Y121" s="53">
        <v>-0.00987225025892258</v>
      </c>
      <c r="Z121" s="53">
        <v>-0.0240341052412987</v>
      </c>
      <c r="AA121" s="53">
        <v>-0.0207736864686012</v>
      </c>
      <c r="AB121" s="53">
        <v>-0.0938383936882019</v>
      </c>
      <c r="AC121" s="53">
        <v>-0.100051075220108</v>
      </c>
      <c r="AD121" s="53">
        <v>-0.107285536825657</v>
      </c>
      <c r="AE121" s="53">
        <v>-0.0306026302278042</v>
      </c>
      <c r="AF121" s="53">
        <v>-0.0262794718146324</v>
      </c>
      <c r="AG121" s="53">
        <v>-0.0253709461539984</v>
      </c>
      <c r="AH121" s="53">
        <v>-0.0223446078598499</v>
      </c>
      <c r="AI121" s="53">
        <v>-0.00775393657386303</v>
      </c>
      <c r="AJ121" s="53">
        <v>-0.000378737924620509</v>
      </c>
      <c r="AK121" s="53">
        <v>-0.0147263305261731</v>
      </c>
      <c r="AL121" s="53">
        <v>0.0335204042494297</v>
      </c>
      <c r="AM121" s="53">
        <v>0.0199206322431564</v>
      </c>
      <c r="AN121" s="53">
        <v>0.0122041935101151</v>
      </c>
      <c r="AO121" s="53">
        <v>0.0296555925160646</v>
      </c>
      <c r="AP121" s="53">
        <v>0.0822679251432419</v>
      </c>
      <c r="AQ121" s="53">
        <v>0.0654115676879883</v>
      </c>
      <c r="AR121" s="53">
        <v>0.0347440056502819</v>
      </c>
      <c r="AS121" s="53">
        <v>0.0258534196764231</v>
      </c>
      <c r="AT121" s="53">
        <v>0.0325158759951591</v>
      </c>
      <c r="AU121" s="53">
        <v>0.0267478246241808</v>
      </c>
      <c r="AV121" s="53">
        <v>0.0465366542339325</v>
      </c>
      <c r="AW121" s="53">
        <v>0.0305213015526533</v>
      </c>
      <c r="AX121" s="53">
        <v>0.018746379762888</v>
      </c>
      <c r="AY121" s="53">
        <v>0.0155588891357183</v>
      </c>
      <c r="AZ121" s="53">
        <v>0.00873454008251429</v>
      </c>
      <c r="BA121" s="53">
        <v>0.019283976405859</v>
      </c>
      <c r="BB121" s="53">
        <v>0.0244026184082031</v>
      </c>
      <c r="BC121" s="53">
        <v>0.0229433383792639</v>
      </c>
      <c r="BD121" s="53">
        <v>0.015479221008718</v>
      </c>
      <c r="BE121" s="53">
        <v>0.00378640415146947</v>
      </c>
      <c r="BF121" s="53">
        <v>-0.0102019207552075</v>
      </c>
      <c r="BG121" s="53">
        <v>0.0255698338150978</v>
      </c>
      <c r="BH121" s="53">
        <v>0.0106301857158542</v>
      </c>
      <c r="BI121" s="53">
        <v>-0.0035195923410356</v>
      </c>
      <c r="BJ121" s="53">
        <v>0.00669550476595759</v>
      </c>
      <c r="BK121" s="53">
        <v>0.0116527546197176</v>
      </c>
      <c r="BL121" s="53">
        <v>-0.0220101866871119</v>
      </c>
    </row>
    <row r="122" s="53" customFormat="1" spans="1:64">
      <c r="A122" s="54">
        <v>2916</v>
      </c>
      <c r="B122" s="62">
        <f>VLOOKUP(A122,三因子模型筛选后!A121:B455,2,FALSE)</f>
        <v>2916</v>
      </c>
      <c r="C122" s="53" t="s">
        <v>393</v>
      </c>
      <c r="D122" s="55">
        <v>43851</v>
      </c>
      <c r="E122" s="53">
        <v>0.10295208543539</v>
      </c>
      <c r="F122" s="53">
        <v>0.0710461661219597</v>
      </c>
      <c r="G122" s="53">
        <v>0.0773490369319916</v>
      </c>
      <c r="H122" s="53">
        <v>0.0735464543104172</v>
      </c>
      <c r="I122" s="53">
        <v>0.0624960623681545</v>
      </c>
      <c r="J122" s="53">
        <v>0.135598480701447</v>
      </c>
      <c r="K122" s="53">
        <v>0.218182533979416</v>
      </c>
      <c r="L122" s="53">
        <v>0.224026441574097</v>
      </c>
      <c r="M122" s="53">
        <v>0.218779802322388</v>
      </c>
      <c r="N122" s="53">
        <v>0.211629658937454</v>
      </c>
      <c r="O122" s="53">
        <v>0.268041133880615</v>
      </c>
      <c r="P122" s="53">
        <v>0.272849589586258</v>
      </c>
      <c r="Q122" s="53">
        <v>0.368104428052902</v>
      </c>
      <c r="R122" s="53">
        <v>0.369364112615585</v>
      </c>
      <c r="S122" s="53">
        <v>0.366014212369919</v>
      </c>
      <c r="T122" s="53">
        <v>0.326260030269623</v>
      </c>
      <c r="U122" s="53">
        <v>0.37857249379158</v>
      </c>
      <c r="V122" s="53">
        <v>0.486856669187546</v>
      </c>
      <c r="W122" s="53">
        <v>0.464625835418701</v>
      </c>
      <c r="X122" s="53">
        <v>0.340003401041031</v>
      </c>
      <c r="Y122" s="53">
        <v>0.0918014943599701</v>
      </c>
      <c r="Z122" s="53">
        <v>0.0811069011688232</v>
      </c>
      <c r="AA122" s="53">
        <v>0.07798982411623</v>
      </c>
      <c r="AB122" s="53">
        <v>0.0797917768359184</v>
      </c>
      <c r="AC122" s="53">
        <v>0.0561489351093769</v>
      </c>
      <c r="AD122" s="53">
        <v>0.0442802384495735</v>
      </c>
      <c r="AE122" s="53">
        <v>0.104422643780708</v>
      </c>
      <c r="AF122" s="53">
        <v>0.0925585180521011</v>
      </c>
      <c r="AG122" s="53">
        <v>0.0963197126984596</v>
      </c>
      <c r="AH122" s="53">
        <v>0.089911162853241</v>
      </c>
      <c r="AI122" s="53">
        <v>0.137546181678772</v>
      </c>
      <c r="AJ122" s="53">
        <v>0.160136356949806</v>
      </c>
      <c r="AK122" s="53">
        <v>0.229094386100769</v>
      </c>
      <c r="AL122" s="53">
        <v>0.239513069391251</v>
      </c>
      <c r="AM122" s="53">
        <v>0.241532474756241</v>
      </c>
      <c r="AN122" s="53">
        <v>0.224133908748627</v>
      </c>
      <c r="AO122" s="53">
        <v>0.287747085094452</v>
      </c>
      <c r="AP122" s="53">
        <v>0.390172809362411</v>
      </c>
      <c r="AQ122" s="53">
        <v>0.371704041957855</v>
      </c>
      <c r="AR122" s="53">
        <v>0.284634679555893</v>
      </c>
      <c r="AS122" s="53">
        <v>0.0247553400695324</v>
      </c>
      <c r="AT122" s="53">
        <v>0.00354400742799044</v>
      </c>
      <c r="AU122" s="53">
        <v>0.012963960878551</v>
      </c>
      <c r="AV122" s="53">
        <v>0.00735941529273987</v>
      </c>
      <c r="AW122" s="53">
        <v>0.019951868802309</v>
      </c>
      <c r="AX122" s="53">
        <v>0.104922987520695</v>
      </c>
      <c r="AY122" s="53">
        <v>0.127364620566368</v>
      </c>
      <c r="AZ122" s="53">
        <v>0.145072668790817</v>
      </c>
      <c r="BA122" s="53">
        <v>0.13606484234333</v>
      </c>
      <c r="BB122" s="53">
        <v>0.135323226451874</v>
      </c>
      <c r="BC122" s="53">
        <v>0.144099682569504</v>
      </c>
      <c r="BD122" s="53">
        <v>0.126317977905273</v>
      </c>
      <c r="BE122" s="53">
        <v>0.152614787220955</v>
      </c>
      <c r="BF122" s="53">
        <v>0.143455803394318</v>
      </c>
      <c r="BG122" s="53">
        <v>0.138086467981339</v>
      </c>
      <c r="BH122" s="53">
        <v>0.115730866789818</v>
      </c>
      <c r="BI122" s="53">
        <v>0.104430139064789</v>
      </c>
      <c r="BJ122" s="53">
        <v>0.110288612544537</v>
      </c>
      <c r="BK122" s="53">
        <v>0.106526538729668</v>
      </c>
      <c r="BL122" s="53">
        <v>0.0689734518527985</v>
      </c>
    </row>
    <row r="123" s="53" customFormat="1" spans="1:64">
      <c r="A123" s="54">
        <v>2925</v>
      </c>
      <c r="B123" s="62">
        <f>VLOOKUP(A123,三因子模型筛选后!A122:B456,2,FALSE)</f>
        <v>2925</v>
      </c>
      <c r="C123" s="53" t="s">
        <v>396</v>
      </c>
      <c r="D123" s="55">
        <v>43851</v>
      </c>
      <c r="E123" s="53">
        <v>0.00733984168618917</v>
      </c>
      <c r="F123" s="53">
        <v>-0.00355620356276631</v>
      </c>
      <c r="G123" s="53">
        <v>0.0347520262002945</v>
      </c>
      <c r="H123" s="53">
        <v>0.119376108050346</v>
      </c>
      <c r="I123" s="53">
        <v>0.0905728712677956</v>
      </c>
      <c r="J123" s="53">
        <v>0.0986331254243851</v>
      </c>
      <c r="K123" s="53">
        <v>0.158594235777855</v>
      </c>
      <c r="L123" s="53">
        <v>0.168662205338478</v>
      </c>
      <c r="M123" s="53">
        <v>0.158014997839928</v>
      </c>
      <c r="N123" s="53">
        <v>0.247492581605911</v>
      </c>
      <c r="O123" s="53">
        <v>0.2735196352005</v>
      </c>
      <c r="P123" s="53">
        <v>0.297647207975388</v>
      </c>
      <c r="Q123" s="53">
        <v>0.335558384656906</v>
      </c>
      <c r="R123" s="53">
        <v>0.354037582874298</v>
      </c>
      <c r="S123" s="53">
        <v>0.466833829879761</v>
      </c>
      <c r="T123" s="53">
        <v>0.457159727811813</v>
      </c>
      <c r="U123" s="53">
        <v>0.437478691339493</v>
      </c>
      <c r="V123" s="53">
        <v>0.44960030913353</v>
      </c>
      <c r="W123" s="53">
        <v>0.491610169410706</v>
      </c>
      <c r="X123" s="53">
        <v>0.448028534650803</v>
      </c>
      <c r="Y123" s="53">
        <v>0.0188730414956808</v>
      </c>
      <c r="Z123" s="53">
        <v>0.0148633439093828</v>
      </c>
      <c r="AA123" s="53">
        <v>0.000857658218592405</v>
      </c>
      <c r="AB123" s="53">
        <v>0.0697732865810394</v>
      </c>
      <c r="AC123" s="53">
        <v>0.0507916621863842</v>
      </c>
      <c r="AD123" s="53">
        <v>0.0539660416543484</v>
      </c>
      <c r="AE123" s="53">
        <v>0.110885046422482</v>
      </c>
      <c r="AF123" s="53">
        <v>0.126648098230362</v>
      </c>
      <c r="AG123" s="53">
        <v>0.0870153307914734</v>
      </c>
      <c r="AH123" s="53">
        <v>0.0830948501825333</v>
      </c>
      <c r="AI123" s="53">
        <v>0.0830179750919342</v>
      </c>
      <c r="AJ123" s="53">
        <v>0.0745589435100555</v>
      </c>
      <c r="AK123" s="53">
        <v>0.0906873494386673</v>
      </c>
      <c r="AL123" s="53">
        <v>0.104663163423538</v>
      </c>
      <c r="AM123" s="53">
        <v>0.204366192221642</v>
      </c>
      <c r="AN123" s="53">
        <v>0.228821024298668</v>
      </c>
      <c r="AO123" s="53">
        <v>0.223324596881866</v>
      </c>
      <c r="AP123" s="53">
        <v>0.233688533306122</v>
      </c>
      <c r="AQ123" s="53">
        <v>0.256438940763474</v>
      </c>
      <c r="AR123" s="53">
        <v>0.22321018576622</v>
      </c>
      <c r="AS123" s="53">
        <v>-0.00507454294711351</v>
      </c>
      <c r="AT123" s="53">
        <v>-0.0119608901441097</v>
      </c>
      <c r="AU123" s="53">
        <v>0.0403530262410641</v>
      </c>
      <c r="AV123" s="53">
        <v>0.0560614839196205</v>
      </c>
      <c r="AW123" s="53">
        <v>0.0462398678064346</v>
      </c>
      <c r="AX123" s="53">
        <v>0.0511257387697697</v>
      </c>
      <c r="AY123" s="53">
        <v>0.0541678369045258</v>
      </c>
      <c r="AZ123" s="53">
        <v>0.0484727695584297</v>
      </c>
      <c r="BA123" s="53">
        <v>0.0774583294987679</v>
      </c>
      <c r="BB123" s="53">
        <v>0.170856386423111</v>
      </c>
      <c r="BC123" s="53">
        <v>0.19696033000946</v>
      </c>
      <c r="BD123" s="53">
        <v>0.229546919465065</v>
      </c>
      <c r="BE123" s="53">
        <v>0.251329690217972</v>
      </c>
      <c r="BF123" s="53">
        <v>0.255833059549332</v>
      </c>
      <c r="BG123" s="53">
        <v>0.268926292657852</v>
      </c>
      <c r="BH123" s="53">
        <v>0.234797358512878</v>
      </c>
      <c r="BI123" s="53">
        <v>0.220612734556198</v>
      </c>
      <c r="BJ123" s="53">
        <v>0.222370445728302</v>
      </c>
      <c r="BK123" s="53">
        <v>0.241629883646965</v>
      </c>
      <c r="BL123" s="53">
        <v>0.231277018785477</v>
      </c>
    </row>
    <row r="124" s="53" customFormat="1" spans="1:64">
      <c r="A124" s="54">
        <v>2935</v>
      </c>
      <c r="B124" s="62">
        <f>VLOOKUP(A124,三因子模型筛选后!A123:B457,2,FALSE)</f>
        <v>2935</v>
      </c>
      <c r="C124" s="53" t="s">
        <v>399</v>
      </c>
      <c r="D124" s="55">
        <v>43851</v>
      </c>
      <c r="E124" s="53">
        <v>0.0360423065721989</v>
      </c>
      <c r="F124" s="53">
        <v>0.0390797257423401</v>
      </c>
      <c r="G124" s="53">
        <v>0.0446400791406631</v>
      </c>
      <c r="H124" s="53">
        <v>-0.0228899344801903</v>
      </c>
      <c r="I124" s="53">
        <v>0.02524808421731</v>
      </c>
      <c r="J124" s="53">
        <v>0.0486033111810684</v>
      </c>
      <c r="K124" s="53">
        <v>0.0453194864094257</v>
      </c>
      <c r="L124" s="53">
        <v>0.115460366010666</v>
      </c>
      <c r="M124" s="53">
        <v>0.0906784534454346</v>
      </c>
      <c r="N124" s="53">
        <v>0.115400396287441</v>
      </c>
      <c r="O124" s="53">
        <v>0.176907494664192</v>
      </c>
      <c r="P124" s="53">
        <v>0.238554805517197</v>
      </c>
      <c r="Q124" s="53">
        <v>0.229076534509659</v>
      </c>
      <c r="R124" s="53">
        <v>0.319450110197067</v>
      </c>
      <c r="S124" s="53">
        <v>0.24593497812748</v>
      </c>
      <c r="T124" s="53">
        <v>0.229729503393173</v>
      </c>
      <c r="U124" s="53">
        <v>0.251946568489075</v>
      </c>
      <c r="V124" s="53">
        <v>0.319925427436829</v>
      </c>
      <c r="W124" s="53">
        <v>0.310733079910278</v>
      </c>
      <c r="X124" s="53">
        <v>0.227355360984802</v>
      </c>
      <c r="Y124" s="53">
        <v>0.016991350799799</v>
      </c>
      <c r="Z124" s="53">
        <v>0.0380046628415585</v>
      </c>
      <c r="AA124" s="53">
        <v>0.0318198837339878</v>
      </c>
      <c r="AB124" s="53">
        <v>-0.0441945604979992</v>
      </c>
      <c r="AC124" s="53">
        <v>0.0161384269595146</v>
      </c>
      <c r="AD124" s="53">
        <v>0.039248950779438</v>
      </c>
      <c r="AE124" s="53">
        <v>0.0572034791111946</v>
      </c>
      <c r="AF124" s="53">
        <v>0.153417244553566</v>
      </c>
      <c r="AG124" s="53">
        <v>0.0916995108127594</v>
      </c>
      <c r="AH124" s="53">
        <v>0.117901742458344</v>
      </c>
      <c r="AI124" s="53">
        <v>0.172318831086159</v>
      </c>
      <c r="AJ124" s="53">
        <v>0.216582834720612</v>
      </c>
      <c r="AK124" s="53">
        <v>0.200137138366699</v>
      </c>
      <c r="AL124" s="53">
        <v>0.306988060474396</v>
      </c>
      <c r="AM124" s="53">
        <v>0.239878416061401</v>
      </c>
      <c r="AN124" s="53">
        <v>0.226764619350433</v>
      </c>
      <c r="AO124" s="53">
        <v>0.242908462882042</v>
      </c>
      <c r="AP124" s="53">
        <v>0.300797045230865</v>
      </c>
      <c r="AQ124" s="53">
        <v>0.288293600082397</v>
      </c>
      <c r="AR124" s="53">
        <v>0.220526248216629</v>
      </c>
      <c r="AS124" s="53">
        <v>0.0421494133770466</v>
      </c>
      <c r="AT124" s="53">
        <v>0.0241735205054283</v>
      </c>
      <c r="AU124" s="53">
        <v>0.035918653011322</v>
      </c>
      <c r="AV124" s="53">
        <v>0.0444030836224556</v>
      </c>
      <c r="AW124" s="53">
        <v>0.032208114862442</v>
      </c>
      <c r="AX124" s="53">
        <v>0.0324528180062771</v>
      </c>
      <c r="AY124" s="53">
        <v>0.0112144611775875</v>
      </c>
      <c r="AZ124" s="53">
        <v>-0.0148584134876728</v>
      </c>
      <c r="BA124" s="53">
        <v>0.0220773965120316</v>
      </c>
      <c r="BB124" s="53">
        <v>0.0205971095710993</v>
      </c>
      <c r="BC124" s="53">
        <v>0.0276871249079704</v>
      </c>
      <c r="BD124" s="53">
        <v>0.0450704246759415</v>
      </c>
      <c r="BE124" s="53">
        <v>0.0520378537476063</v>
      </c>
      <c r="BF124" s="53">
        <v>0.0355605073273182</v>
      </c>
      <c r="BG124" s="53">
        <v>0.0291550159454346</v>
      </c>
      <c r="BH124" s="53">
        <v>0.026063334196806</v>
      </c>
      <c r="BI124" s="53">
        <v>0.0321365743875504</v>
      </c>
      <c r="BJ124" s="53">
        <v>0.0422268472611904</v>
      </c>
      <c r="BK124" s="53">
        <v>0.0455379262566566</v>
      </c>
      <c r="BL124" s="53">
        <v>0.0299275685101748</v>
      </c>
    </row>
    <row r="125" s="53" customFormat="1" spans="1:64">
      <c r="A125" s="54">
        <v>2937</v>
      </c>
      <c r="B125" s="62">
        <f>VLOOKUP(A125,三因子模型筛选后!A124:B458,2,FALSE)</f>
        <v>2937</v>
      </c>
      <c r="C125" s="53" t="s">
        <v>402</v>
      </c>
      <c r="D125" s="55">
        <v>43851</v>
      </c>
      <c r="E125" s="53">
        <v>0.0299563482403755</v>
      </c>
      <c r="F125" s="53">
        <v>0.0135863209143281</v>
      </c>
      <c r="G125" s="53">
        <v>0.0170984249562025</v>
      </c>
      <c r="H125" s="53">
        <v>-0.0460307523608208</v>
      </c>
      <c r="I125" s="53">
        <v>-0.0524563416838646</v>
      </c>
      <c r="J125" s="53">
        <v>0.004560312256217</v>
      </c>
      <c r="K125" s="53">
        <v>0.013277804479003</v>
      </c>
      <c r="L125" s="53">
        <v>0.0746222883462906</v>
      </c>
      <c r="M125" s="53">
        <v>0.0761582776904106</v>
      </c>
      <c r="N125" s="53">
        <v>0.0752269998192787</v>
      </c>
      <c r="O125" s="53">
        <v>0.12068422883749</v>
      </c>
      <c r="P125" s="53">
        <v>0.100093878805637</v>
      </c>
      <c r="Q125" s="53">
        <v>0.0982020646333694</v>
      </c>
      <c r="R125" s="53">
        <v>0.114698670804501</v>
      </c>
      <c r="S125" s="53">
        <v>0.0647746548056602</v>
      </c>
      <c r="T125" s="53">
        <v>0.0373478680849075</v>
      </c>
      <c r="U125" s="53">
        <v>0.0746156573295593</v>
      </c>
      <c r="V125" s="53">
        <v>0.156439632177353</v>
      </c>
      <c r="W125" s="53">
        <v>0.141955703496933</v>
      </c>
      <c r="X125" s="53">
        <v>0.106022387742996</v>
      </c>
      <c r="Y125" s="53">
        <v>0.0215101428329945</v>
      </c>
      <c r="Z125" s="53">
        <v>0.01917639747262</v>
      </c>
      <c r="AA125" s="53">
        <v>0.0316584222018719</v>
      </c>
      <c r="AB125" s="53">
        <v>-0.0502924509346485</v>
      </c>
      <c r="AC125" s="53">
        <v>-0.0545107945799828</v>
      </c>
      <c r="AD125" s="53">
        <v>-0.0160087179392576</v>
      </c>
      <c r="AE125" s="53">
        <v>0.000655291602015495</v>
      </c>
      <c r="AF125" s="53">
        <v>0.0401190742850304</v>
      </c>
      <c r="AG125" s="53">
        <v>0.0523414351046085</v>
      </c>
      <c r="AH125" s="53">
        <v>0.0473270528018475</v>
      </c>
      <c r="AI125" s="53">
        <v>0.0779749155044556</v>
      </c>
      <c r="AJ125" s="53">
        <v>0.0512491427361965</v>
      </c>
      <c r="AK125" s="53">
        <v>0.050185851752758</v>
      </c>
      <c r="AL125" s="53">
        <v>0.0733789354562759</v>
      </c>
      <c r="AM125" s="53">
        <v>0.0497001297771931</v>
      </c>
      <c r="AN125" s="53">
        <v>0.0364932827651501</v>
      </c>
      <c r="AO125" s="53">
        <v>0.0720302686095238</v>
      </c>
      <c r="AP125" s="53">
        <v>0.104450486600399</v>
      </c>
      <c r="AQ125" s="53">
        <v>0.0835889056324959</v>
      </c>
      <c r="AR125" s="53">
        <v>0.0591606274247169</v>
      </c>
      <c r="AS125" s="53">
        <v>0.0247649755328894</v>
      </c>
      <c r="AT125" s="53">
        <v>0.0107286954298615</v>
      </c>
      <c r="AU125" s="53">
        <v>0.00175877381116152</v>
      </c>
      <c r="AV125" s="53">
        <v>0.0205804705619812</v>
      </c>
      <c r="AW125" s="53">
        <v>0.0183732267469168</v>
      </c>
      <c r="AX125" s="53">
        <v>0.0368878021836281</v>
      </c>
      <c r="AY125" s="53">
        <v>0.0289412848651409</v>
      </c>
      <c r="AZ125" s="53">
        <v>0.0508219860494137</v>
      </c>
      <c r="BA125" s="53">
        <v>0.0401356145739555</v>
      </c>
      <c r="BB125" s="53">
        <v>0.0442187190055847</v>
      </c>
      <c r="BC125" s="53">
        <v>0.0590280778706074</v>
      </c>
      <c r="BD125" s="53">
        <v>0.0651635080575943</v>
      </c>
      <c r="BE125" s="53">
        <v>0.0643349811434746</v>
      </c>
      <c r="BF125" s="53">
        <v>0.0576385110616684</v>
      </c>
      <c r="BG125" s="53">
        <v>0.0313932970166206</v>
      </c>
      <c r="BH125" s="53">
        <v>0.0171733573079109</v>
      </c>
      <c r="BI125" s="53">
        <v>0.018904160708189</v>
      </c>
      <c r="BJ125" s="53">
        <v>0.0683079212903976</v>
      </c>
      <c r="BK125" s="53">
        <v>0.0746855735778809</v>
      </c>
      <c r="BL125" s="53">
        <v>0.063180536031723</v>
      </c>
    </row>
    <row r="126" s="53" customFormat="1" spans="1:64">
      <c r="A126" s="54">
        <v>2938</v>
      </c>
      <c r="B126" s="62">
        <f>VLOOKUP(A126,三因子模型筛选后!A125:B459,2,FALSE)</f>
        <v>2938</v>
      </c>
      <c r="C126" s="53" t="s">
        <v>405</v>
      </c>
      <c r="D126" s="55">
        <v>43851</v>
      </c>
      <c r="E126" s="53">
        <v>0.048572264611721</v>
      </c>
      <c r="F126" s="53">
        <v>0.035119816660881</v>
      </c>
      <c r="G126" s="53">
        <v>0.0377365872263908</v>
      </c>
      <c r="H126" s="53">
        <v>-0.0200265813618898</v>
      </c>
      <c r="I126" s="53">
        <v>-0.0373174920678139</v>
      </c>
      <c r="J126" s="53">
        <v>-0.0964213833212852</v>
      </c>
      <c r="K126" s="53">
        <v>-0.093010701239109</v>
      </c>
      <c r="L126" s="53">
        <v>-0.0820097923278809</v>
      </c>
      <c r="M126" s="53">
        <v>0.00384464813396335</v>
      </c>
      <c r="N126" s="53">
        <v>-0.0021457017865032</v>
      </c>
      <c r="O126" s="53">
        <v>-0.0211276840418577</v>
      </c>
      <c r="P126" s="53">
        <v>0.00895003043115139</v>
      </c>
      <c r="Q126" s="53">
        <v>-0.00864658784121275</v>
      </c>
      <c r="R126" s="53">
        <v>-0.0202963147312403</v>
      </c>
      <c r="S126" s="53">
        <v>-0.0455911904573441</v>
      </c>
      <c r="T126" s="53">
        <v>-0.0850815251469612</v>
      </c>
      <c r="U126" s="53">
        <v>-0.0523490533232689</v>
      </c>
      <c r="V126" s="53">
        <v>-0.0283085703849792</v>
      </c>
      <c r="W126" s="53">
        <v>0.0172310192137957</v>
      </c>
      <c r="X126" s="53">
        <v>-0.148488938808441</v>
      </c>
      <c r="Y126" s="53">
        <v>0.0250586457550526</v>
      </c>
      <c r="Z126" s="53">
        <v>0.0319421738386154</v>
      </c>
      <c r="AA126" s="53">
        <v>0.0290346629917622</v>
      </c>
      <c r="AB126" s="53">
        <v>-0.0241895243525505</v>
      </c>
      <c r="AC126" s="53">
        <v>-0.0298588406294584</v>
      </c>
      <c r="AD126" s="53">
        <v>-0.0773662999272346</v>
      </c>
      <c r="AE126" s="53">
        <v>-0.107041105628014</v>
      </c>
      <c r="AF126" s="53">
        <v>-0.126115426421165</v>
      </c>
      <c r="AG126" s="53">
        <v>-0.0422335527837276</v>
      </c>
      <c r="AH126" s="53">
        <v>-0.0501935221254826</v>
      </c>
      <c r="AI126" s="53">
        <v>-0.046903632581234</v>
      </c>
      <c r="AJ126" s="53">
        <v>-0.0307805761694908</v>
      </c>
      <c r="AK126" s="53">
        <v>-0.0494299754500389</v>
      </c>
      <c r="AL126" s="53">
        <v>-0.0573253966867924</v>
      </c>
      <c r="AM126" s="53">
        <v>-0.0743677467107773</v>
      </c>
      <c r="AN126" s="53">
        <v>-0.105055294930935</v>
      </c>
      <c r="AO126" s="53">
        <v>-0.044762410223484</v>
      </c>
      <c r="AP126" s="53">
        <v>-0.00747670605778694</v>
      </c>
      <c r="AQ126" s="53">
        <v>0.00921253301203251</v>
      </c>
      <c r="AR126" s="53">
        <v>-0.0790758803486824</v>
      </c>
      <c r="AS126" s="53">
        <v>0.0282500106841326</v>
      </c>
      <c r="AT126" s="53">
        <v>0.00791403464972973</v>
      </c>
      <c r="AU126" s="53">
        <v>0.0134383151307702</v>
      </c>
      <c r="AV126" s="53">
        <v>0.00889933481812477</v>
      </c>
      <c r="AW126" s="53">
        <v>-0.00272225914523005</v>
      </c>
      <c r="AX126" s="53">
        <v>-0.0143186878412962</v>
      </c>
      <c r="AY126" s="53">
        <v>0.018766799941659</v>
      </c>
      <c r="AZ126" s="53">
        <v>0.0488420277833939</v>
      </c>
      <c r="BA126" s="53">
        <v>0.0508145950734615</v>
      </c>
      <c r="BB126" s="53">
        <v>0.0527842119336128</v>
      </c>
      <c r="BC126" s="53">
        <v>0.0305123403668404</v>
      </c>
      <c r="BD126" s="53">
        <v>0.0444669984281063</v>
      </c>
      <c r="BE126" s="53">
        <v>0.0455197803676128</v>
      </c>
      <c r="BF126" s="53">
        <v>0.0417654737830162</v>
      </c>
      <c r="BG126" s="53">
        <v>0.0335129462182522</v>
      </c>
      <c r="BH126" s="53">
        <v>0.0247101616114378</v>
      </c>
      <c r="BI126" s="53">
        <v>-0.00285024801269174</v>
      </c>
      <c r="BJ126" s="53">
        <v>-0.0160954706370831</v>
      </c>
      <c r="BK126" s="53">
        <v>0.0127548798918724</v>
      </c>
      <c r="BL126" s="53">
        <v>-0.0646766722202301</v>
      </c>
    </row>
    <row r="127" s="53" customFormat="1" spans="1:64">
      <c r="A127" s="54">
        <v>2947</v>
      </c>
      <c r="B127" s="62">
        <f>VLOOKUP(A127,三因子模型筛选后!A126:B460,2,FALSE)</f>
        <v>2947</v>
      </c>
      <c r="C127" s="53" t="s">
        <v>1201</v>
      </c>
      <c r="D127" s="55">
        <v>43851</v>
      </c>
      <c r="E127" s="53">
        <v>0.0459600128233433</v>
      </c>
      <c r="F127" s="53">
        <v>0.00118200667202473</v>
      </c>
      <c r="G127" s="53">
        <v>-0.0176044832915068</v>
      </c>
      <c r="H127" s="53">
        <v>-0.0508921146392822</v>
      </c>
      <c r="I127" s="53">
        <v>-0.066956453025341</v>
      </c>
      <c r="J127" s="53">
        <v>-0.0811933875083923</v>
      </c>
      <c r="K127" s="53">
        <v>-0.0449531711637974</v>
      </c>
      <c r="L127" s="53">
        <v>-0.0703518316149712</v>
      </c>
      <c r="M127" s="53">
        <v>-0.0755694583058357</v>
      </c>
      <c r="N127" s="53">
        <v>-0.099853552877903</v>
      </c>
      <c r="O127" s="53">
        <v>-0.142151057720184</v>
      </c>
      <c r="P127" s="53">
        <v>-0.175626769661903</v>
      </c>
      <c r="Q127" s="53">
        <v>-0.164822533726692</v>
      </c>
      <c r="R127" s="53">
        <v>-0.118673048913479</v>
      </c>
      <c r="S127" s="53">
        <v>-0.179312154650688</v>
      </c>
      <c r="T127" s="53">
        <v>-0.204904928803444</v>
      </c>
      <c r="U127" s="53">
        <v>-0.174532502889633</v>
      </c>
      <c r="V127" s="53">
        <v>-0.111619226634502</v>
      </c>
      <c r="W127" s="53">
        <v>-0.0948460176587105</v>
      </c>
      <c r="X127" s="53">
        <v>-0.0686761662364006</v>
      </c>
      <c r="Y127" s="53">
        <v>-0.0188734363764524</v>
      </c>
      <c r="Z127" s="53">
        <v>-0.0398601368069649</v>
      </c>
      <c r="AA127" s="53">
        <v>-0.0517660416662693</v>
      </c>
      <c r="AB127" s="53">
        <v>-0.0942795649170876</v>
      </c>
      <c r="AC127" s="53">
        <v>-0.0894809141755104</v>
      </c>
      <c r="AD127" s="53">
        <v>-0.104069173336029</v>
      </c>
      <c r="AE127" s="53">
        <v>-0.0599598847329617</v>
      </c>
      <c r="AF127" s="53">
        <v>-0.0848811641335487</v>
      </c>
      <c r="AG127" s="53">
        <v>-0.0638885498046875</v>
      </c>
      <c r="AH127" s="53">
        <v>-0.0807415843009949</v>
      </c>
      <c r="AI127" s="53">
        <v>-0.112139150500298</v>
      </c>
      <c r="AJ127" s="53">
        <v>-0.111686706542969</v>
      </c>
      <c r="AK127" s="53">
        <v>-0.100328862667084</v>
      </c>
      <c r="AL127" s="53">
        <v>-0.0649760216474533</v>
      </c>
      <c r="AM127" s="53">
        <v>-0.0844734385609627</v>
      </c>
      <c r="AN127" s="53">
        <v>-0.0867531672120094</v>
      </c>
      <c r="AO127" s="53">
        <v>-0.0896796360611916</v>
      </c>
      <c r="AP127" s="53">
        <v>-0.0560698993504047</v>
      </c>
      <c r="AQ127" s="53">
        <v>-0.0720256268978119</v>
      </c>
      <c r="AR127" s="53">
        <v>-0.0811020582914352</v>
      </c>
      <c r="AS127" s="53">
        <v>0.0464211143553257</v>
      </c>
      <c r="AT127" s="53">
        <v>0.0226298123598099</v>
      </c>
      <c r="AU127" s="53">
        <v>0.0157492272555828</v>
      </c>
      <c r="AV127" s="53">
        <v>0.0249751210212708</v>
      </c>
      <c r="AW127" s="53">
        <v>0.00411212723702192</v>
      </c>
      <c r="AX127" s="53">
        <v>0.00446345610544086</v>
      </c>
      <c r="AY127" s="53">
        <v>-0.00340561615303159</v>
      </c>
      <c r="AZ127" s="53">
        <v>-0.00388299766927958</v>
      </c>
      <c r="BA127" s="53">
        <v>-0.0300932396203279</v>
      </c>
      <c r="BB127" s="53">
        <v>-0.037524301558733</v>
      </c>
      <c r="BC127" s="53">
        <v>-0.0484242402017117</v>
      </c>
      <c r="BD127" s="53">
        <v>-0.0823523923754692</v>
      </c>
      <c r="BE127" s="53">
        <v>-0.0829060077667236</v>
      </c>
      <c r="BF127" s="53">
        <v>-0.0721093639731407</v>
      </c>
      <c r="BG127" s="53">
        <v>-0.113251052796841</v>
      </c>
      <c r="BH127" s="53">
        <v>-0.13656410574913</v>
      </c>
      <c r="BI127" s="53">
        <v>-0.103265210986137</v>
      </c>
      <c r="BJ127" s="53">
        <v>-0.0739616602659225</v>
      </c>
      <c r="BK127" s="53">
        <v>-0.0412327237427235</v>
      </c>
      <c r="BL127" s="53">
        <v>-0.00598643906414509</v>
      </c>
    </row>
    <row r="128" s="53" customFormat="1" spans="1:64">
      <c r="A128" s="54">
        <v>2952</v>
      </c>
      <c r="B128" s="62">
        <f>VLOOKUP(A128,三因子模型筛选后!A127:B461,2,FALSE)</f>
        <v>2952</v>
      </c>
      <c r="C128" s="53" t="s">
        <v>1202</v>
      </c>
      <c r="D128" s="55">
        <v>43851</v>
      </c>
      <c r="E128" s="53">
        <v>-0.0172237642109394</v>
      </c>
      <c r="F128" s="53">
        <v>-0.00866090133786201</v>
      </c>
      <c r="G128" s="53">
        <v>-0.0165496747940779</v>
      </c>
      <c r="H128" s="53">
        <v>-0.121381893754005</v>
      </c>
      <c r="I128" s="53">
        <v>-0.128711342811584</v>
      </c>
      <c r="J128" s="53">
        <v>-0.150167405605316</v>
      </c>
      <c r="K128" s="53">
        <v>-0.108127526938915</v>
      </c>
      <c r="L128" s="53">
        <v>-0.103744976222515</v>
      </c>
      <c r="M128" s="53">
        <v>-0.0169370844960213</v>
      </c>
      <c r="N128" s="53">
        <v>-0.0114448871463537</v>
      </c>
      <c r="O128" s="53">
        <v>-0.00887111388146877</v>
      </c>
      <c r="P128" s="53">
        <v>-0.0575034841895103</v>
      </c>
      <c r="Q128" s="53">
        <v>0.0168211292475462</v>
      </c>
      <c r="R128" s="53">
        <v>0.0500057861208916</v>
      </c>
      <c r="S128" s="53">
        <v>-0.0152039984241128</v>
      </c>
      <c r="T128" s="53">
        <v>-0.0480493381619453</v>
      </c>
      <c r="U128" s="53">
        <v>-0.0124154333025217</v>
      </c>
      <c r="V128" s="53">
        <v>0.000404828460887074</v>
      </c>
      <c r="W128" s="53">
        <v>-0.0175103098154068</v>
      </c>
      <c r="X128" s="53">
        <v>-0.0404650680720806</v>
      </c>
      <c r="Y128" s="53">
        <v>-0.000646984204649925</v>
      </c>
      <c r="Z128" s="53">
        <v>0.00465158745646477</v>
      </c>
      <c r="AA128" s="53">
        <v>0.00584854930639267</v>
      </c>
      <c r="AB128" s="53">
        <v>-0.0911892652511597</v>
      </c>
      <c r="AC128" s="53">
        <v>-0.0946115702390671</v>
      </c>
      <c r="AD128" s="53">
        <v>-0.107839561998844</v>
      </c>
      <c r="AE128" s="53">
        <v>-0.0762929916381836</v>
      </c>
      <c r="AF128" s="53">
        <v>-0.0615333244204521</v>
      </c>
      <c r="AG128" s="53">
        <v>0.0267324317246675</v>
      </c>
      <c r="AH128" s="53">
        <v>0.0412062332034111</v>
      </c>
      <c r="AI128" s="53">
        <v>0.01046756003052</v>
      </c>
      <c r="AJ128" s="53">
        <v>-0.0189409479498863</v>
      </c>
      <c r="AK128" s="53">
        <v>-0.0275424290448427</v>
      </c>
      <c r="AL128" s="53">
        <v>0.00747493887320161</v>
      </c>
      <c r="AM128" s="53">
        <v>-0.00546280713751912</v>
      </c>
      <c r="AN128" s="53">
        <v>-0.0030986862257123</v>
      </c>
      <c r="AO128" s="53">
        <v>0.0036862944252789</v>
      </c>
      <c r="AP128" s="53">
        <v>0.0182551499456167</v>
      </c>
      <c r="AQ128" s="53">
        <v>-0.00839824695140123</v>
      </c>
      <c r="AR128" s="53">
        <v>-0.0272991638630629</v>
      </c>
      <c r="AS128" s="53">
        <v>-0.0245967246592045</v>
      </c>
      <c r="AT128" s="53">
        <v>-0.0213324353098869</v>
      </c>
      <c r="AU128" s="53">
        <v>-0.0304181687533855</v>
      </c>
      <c r="AV128" s="53">
        <v>-0.0382125787436962</v>
      </c>
      <c r="AW128" s="53">
        <v>-0.0421197190880775</v>
      </c>
      <c r="AX128" s="53">
        <v>-0.0503477975726128</v>
      </c>
      <c r="AY128" s="53">
        <v>-0.0398544855415821</v>
      </c>
      <c r="AZ128" s="53">
        <v>-0.0502315983176231</v>
      </c>
      <c r="BA128" s="53">
        <v>-0.0516894608736038</v>
      </c>
      <c r="BB128" s="53">
        <v>-0.0606710650026798</v>
      </c>
      <c r="BC128" s="53">
        <v>-0.0273586194962263</v>
      </c>
      <c r="BD128" s="53">
        <v>-0.0465824827551842</v>
      </c>
      <c r="BE128" s="53">
        <v>0.0363436117768288</v>
      </c>
      <c r="BF128" s="53">
        <v>0.0345109030604362</v>
      </c>
      <c r="BG128" s="53">
        <v>-0.0177611373364925</v>
      </c>
      <c r="BH128" s="53">
        <v>-0.0529705993831158</v>
      </c>
      <c r="BI128" s="53">
        <v>-0.0241216737776995</v>
      </c>
      <c r="BJ128" s="53">
        <v>-0.0258702673017979</v>
      </c>
      <c r="BK128" s="53">
        <v>-0.0171320084482431</v>
      </c>
      <c r="BL128" s="53">
        <v>-0.0211858507245779</v>
      </c>
    </row>
    <row r="129" s="53" customFormat="1" spans="1:64">
      <c r="A129" s="54">
        <v>2955</v>
      </c>
      <c r="B129" s="62">
        <f>VLOOKUP(A129,三因子模型筛选后!A128:B462,2,FALSE)</f>
        <v>2955</v>
      </c>
      <c r="C129" s="53" t="s">
        <v>1203</v>
      </c>
      <c r="D129" s="55">
        <v>43851</v>
      </c>
      <c r="E129" s="53">
        <v>-0.0408914014697075</v>
      </c>
      <c r="F129" s="53">
        <v>-0.0608510673046112</v>
      </c>
      <c r="G129" s="53">
        <v>-0.131069555878639</v>
      </c>
      <c r="H129" s="53">
        <v>-0.0514769516885281</v>
      </c>
      <c r="I129" s="53">
        <v>0.038157232105732</v>
      </c>
      <c r="J129" s="53">
        <v>0.146709337830544</v>
      </c>
      <c r="K129" s="53">
        <v>0.238193348050117</v>
      </c>
      <c r="L129" s="53">
        <v>0.244220912456512</v>
      </c>
      <c r="M129" s="53">
        <v>0.270069479942322</v>
      </c>
      <c r="N129" s="53">
        <v>0.373879104852676</v>
      </c>
      <c r="O129" s="53">
        <v>0.294198364019394</v>
      </c>
      <c r="P129" s="53">
        <v>0.22565920650959</v>
      </c>
      <c r="Q129" s="53">
        <v>0.23296582698822</v>
      </c>
      <c r="R129" s="53">
        <v>0.245294168591499</v>
      </c>
      <c r="S129" s="53">
        <v>0.172868564724922</v>
      </c>
      <c r="T129" s="53">
        <v>0.179189190268517</v>
      </c>
      <c r="U129" s="53">
        <v>0.176607400178909</v>
      </c>
      <c r="V129" s="53">
        <v>0.232712775468826</v>
      </c>
      <c r="W129" s="53">
        <v>0.239262312650681</v>
      </c>
      <c r="X129" s="53">
        <v>0.213075280189514</v>
      </c>
      <c r="Y129" s="53">
        <v>-0.0311255101114511</v>
      </c>
      <c r="Z129" s="53">
        <v>-0.063986673951149</v>
      </c>
      <c r="AA129" s="53">
        <v>-0.138296544551849</v>
      </c>
      <c r="AB129" s="53">
        <v>-0.0613809823989868</v>
      </c>
      <c r="AC129" s="53">
        <v>0.0335645079612732</v>
      </c>
      <c r="AD129" s="53">
        <v>0.125941142439842</v>
      </c>
      <c r="AE129" s="53">
        <v>0.224717199802399</v>
      </c>
      <c r="AF129" s="53">
        <v>0.223711386322975</v>
      </c>
      <c r="AG129" s="53">
        <v>0.26784011721611</v>
      </c>
      <c r="AH129" s="53">
        <v>0.363822638988495</v>
      </c>
      <c r="AI129" s="53">
        <v>0.292915225028992</v>
      </c>
      <c r="AJ129" s="53">
        <v>0.244159370660782</v>
      </c>
      <c r="AK129" s="53">
        <v>0.247621983289719</v>
      </c>
      <c r="AL129" s="53">
        <v>0.276043027639389</v>
      </c>
      <c r="AM129" s="53">
        <v>0.175476938486099</v>
      </c>
      <c r="AN129" s="53">
        <v>0.165615066885948</v>
      </c>
      <c r="AO129" s="53">
        <v>0.163969755172729</v>
      </c>
      <c r="AP129" s="53">
        <v>0.218157291412354</v>
      </c>
      <c r="AQ129" s="53">
        <v>0.222716599702835</v>
      </c>
      <c r="AR129" s="53">
        <v>0.214401677250862</v>
      </c>
      <c r="AS129" s="53">
        <v>-0.0376608967781067</v>
      </c>
      <c r="AT129" s="53">
        <v>-0.0247593987733126</v>
      </c>
      <c r="AU129" s="53">
        <v>-0.0206680148839951</v>
      </c>
      <c r="AV129" s="53">
        <v>-0.0179909765720367</v>
      </c>
      <c r="AW129" s="53">
        <v>-0.0233022831380367</v>
      </c>
      <c r="AX129" s="53">
        <v>-0.00712680537253618</v>
      </c>
      <c r="AY129" s="53">
        <v>-0.0144188571721315</v>
      </c>
      <c r="AZ129" s="53">
        <v>-0.00738547556102276</v>
      </c>
      <c r="BA129" s="53">
        <v>-0.0256656631827354</v>
      </c>
      <c r="BB129" s="53">
        <v>-0.0178385488688946</v>
      </c>
      <c r="BC129" s="53">
        <v>-0.026611864566803</v>
      </c>
      <c r="BD129" s="53">
        <v>-0.0463951751589775</v>
      </c>
      <c r="BE129" s="53">
        <v>-0.0425511598587036</v>
      </c>
      <c r="BF129" s="53">
        <v>-0.0586438477039337</v>
      </c>
      <c r="BG129" s="53">
        <v>-0.0305033847689629</v>
      </c>
      <c r="BH129" s="53">
        <v>-0.0143208894878626</v>
      </c>
      <c r="BI129" s="53">
        <v>-0.0152573697268963</v>
      </c>
      <c r="BJ129" s="53">
        <v>-0.0133395167067647</v>
      </c>
      <c r="BK129" s="53">
        <v>-0.0113492989912629</v>
      </c>
      <c r="BL129" s="53">
        <v>-0.0292214117944241</v>
      </c>
    </row>
    <row r="130" s="53" customFormat="1" spans="1:64">
      <c r="A130" s="54">
        <v>2960</v>
      </c>
      <c r="B130" s="62">
        <f>VLOOKUP(A130,三因子模型筛选后!A129:B463,2,FALSE)</f>
        <v>2960</v>
      </c>
      <c r="C130" s="53" t="s">
        <v>1204</v>
      </c>
      <c r="D130" s="55">
        <v>43851</v>
      </c>
      <c r="E130" s="53">
        <v>-0.0378676578402519</v>
      </c>
      <c r="F130" s="53">
        <v>-0.0770744532346725</v>
      </c>
      <c r="G130" s="53">
        <v>-0.171104088425636</v>
      </c>
      <c r="H130" s="53">
        <v>-0.244453623890877</v>
      </c>
      <c r="I130" s="53">
        <v>-0.232190012931824</v>
      </c>
      <c r="J130" s="53">
        <v>-0.229000508785248</v>
      </c>
      <c r="K130" s="53">
        <v>-0.211650192737579</v>
      </c>
      <c r="L130" s="53">
        <v>-0.192493364214897</v>
      </c>
      <c r="M130" s="53">
        <v>-0.232472002506256</v>
      </c>
      <c r="N130" s="53">
        <v>-0.228098258376122</v>
      </c>
      <c r="O130" s="53">
        <v>-0.257760375738144</v>
      </c>
      <c r="P130" s="53">
        <v>-0.26521760225296</v>
      </c>
      <c r="Q130" s="53">
        <v>-0.244029521942139</v>
      </c>
      <c r="R130" s="53">
        <v>-0.232502520084381</v>
      </c>
      <c r="S130" s="53">
        <v>-0.247119545936584</v>
      </c>
      <c r="T130" s="53">
        <v>-0.266399383544922</v>
      </c>
      <c r="U130" s="53">
        <v>-0.242113873362541</v>
      </c>
      <c r="V130" s="53">
        <v>-0.252332538366318</v>
      </c>
      <c r="W130" s="53">
        <v>-0.273341953754425</v>
      </c>
      <c r="X130" s="53">
        <v>-0.314256608486176</v>
      </c>
      <c r="Y130" s="53">
        <v>-0.0357332453131676</v>
      </c>
      <c r="Z130" s="53">
        <v>-0.0669588595628738</v>
      </c>
      <c r="AA130" s="53">
        <v>-0.149986639618874</v>
      </c>
      <c r="AB130" s="53">
        <v>-0.208159506320953</v>
      </c>
      <c r="AC130" s="53">
        <v>-0.201148360967636</v>
      </c>
      <c r="AD130" s="53">
        <v>-0.196941405534744</v>
      </c>
      <c r="AE130" s="53">
        <v>-0.179359555244446</v>
      </c>
      <c r="AF130" s="53">
        <v>-0.164771750569344</v>
      </c>
      <c r="AG130" s="53">
        <v>-0.180685818195343</v>
      </c>
      <c r="AH130" s="53">
        <v>-0.183379501104355</v>
      </c>
      <c r="AI130" s="53">
        <v>-0.204360634088516</v>
      </c>
      <c r="AJ130" s="53">
        <v>-0.211320757865906</v>
      </c>
      <c r="AK130" s="53">
        <v>-0.191162273287773</v>
      </c>
      <c r="AL130" s="53">
        <v>-0.174289122223854</v>
      </c>
      <c r="AM130" s="53">
        <v>-0.184809193015099</v>
      </c>
      <c r="AN130" s="53">
        <v>-0.186812207102776</v>
      </c>
      <c r="AO130" s="53">
        <v>-0.186158537864685</v>
      </c>
      <c r="AP130" s="53">
        <v>-0.1907619535923</v>
      </c>
      <c r="AQ130" s="53">
        <v>-0.216435700654984</v>
      </c>
      <c r="AR130" s="53">
        <v>-0.227498799562454</v>
      </c>
      <c r="AS130" s="53">
        <v>-0.0202314089983702</v>
      </c>
      <c r="AT130" s="53">
        <v>-0.0282125938683748</v>
      </c>
      <c r="AU130" s="53">
        <v>-0.039214450865984</v>
      </c>
      <c r="AV130" s="53">
        <v>-0.0543911121785641</v>
      </c>
      <c r="AW130" s="53">
        <v>-0.0491386502981186</v>
      </c>
      <c r="AX130" s="53">
        <v>-0.0501561015844345</v>
      </c>
      <c r="AY130" s="53">
        <v>-0.0503876395523548</v>
      </c>
      <c r="AZ130" s="53">
        <v>-0.0458186157047749</v>
      </c>
      <c r="BA130" s="53">
        <v>-0.0698831900954247</v>
      </c>
      <c r="BB130" s="53">
        <v>-0.062815748155117</v>
      </c>
      <c r="BC130" s="53">
        <v>-0.0714967474341393</v>
      </c>
      <c r="BD130" s="53">
        <v>-0.0719938576221466</v>
      </c>
      <c r="BE130" s="53">
        <v>-0.0709642469882965</v>
      </c>
      <c r="BF130" s="53">
        <v>-0.0763104036450386</v>
      </c>
      <c r="BG130" s="53">
        <v>-0.0804073512554169</v>
      </c>
      <c r="BH130" s="53">
        <v>-0.0976841822266579</v>
      </c>
      <c r="BI130" s="53">
        <v>-0.0740523487329483</v>
      </c>
      <c r="BJ130" s="53">
        <v>-0.0796675756573677</v>
      </c>
      <c r="BK130" s="53">
        <v>-0.0750032588839531</v>
      </c>
      <c r="BL130" s="53">
        <v>-0.104854822158813</v>
      </c>
    </row>
    <row r="131" s="53" customFormat="1" spans="1:64">
      <c r="A131" s="54">
        <v>2962</v>
      </c>
      <c r="B131" s="62">
        <f>VLOOKUP(A131,三因子模型筛选后!A130:B464,2,FALSE)</f>
        <v>2962</v>
      </c>
      <c r="C131" s="53" t="s">
        <v>408</v>
      </c>
      <c r="D131" s="55">
        <v>43851</v>
      </c>
      <c r="E131" s="53">
        <v>-0.0219902154058218</v>
      </c>
      <c r="F131" s="53">
        <v>-0.206510871648788</v>
      </c>
      <c r="G131" s="53">
        <v>-0.442370146512985</v>
      </c>
      <c r="H131" s="53">
        <v>-0.525262892246246</v>
      </c>
      <c r="I131" s="53">
        <v>-0.552564024925232</v>
      </c>
      <c r="J131" s="53">
        <v>-0.521571576595306</v>
      </c>
      <c r="K131" s="53">
        <v>-0.508510887622833</v>
      </c>
      <c r="L131" s="53">
        <v>-0.476942390203476</v>
      </c>
      <c r="M131" s="53">
        <v>-0.533565998077393</v>
      </c>
      <c r="N131" s="53">
        <v>-0.540985405445099</v>
      </c>
      <c r="O131" s="53">
        <v>-0.586336553096771</v>
      </c>
      <c r="P131" s="53">
        <v>-0.61581963300705</v>
      </c>
      <c r="Q131" s="53">
        <v>-0.534063518047333</v>
      </c>
      <c r="R131" s="53">
        <v>-0.476993769407272</v>
      </c>
      <c r="S131" s="53">
        <v>-0.563642501831055</v>
      </c>
      <c r="T131" s="53">
        <v>-0.558693468570709</v>
      </c>
      <c r="U131" s="53">
        <v>-0.578465759754181</v>
      </c>
      <c r="V131" s="53">
        <v>-0.589472055435181</v>
      </c>
      <c r="W131" s="53">
        <v>-0.634909152984619</v>
      </c>
      <c r="X131" s="53">
        <v>-0.750294744968414</v>
      </c>
      <c r="Y131" s="53">
        <v>-0.0602194592356682</v>
      </c>
      <c r="Z131" s="53">
        <v>-0.194512724876404</v>
      </c>
      <c r="AA131" s="53">
        <v>-0.409990966320038</v>
      </c>
      <c r="AB131" s="53">
        <v>-0.466704040765762</v>
      </c>
      <c r="AC131" s="53">
        <v>-0.457789927721024</v>
      </c>
      <c r="AD131" s="53">
        <v>-0.431353688240051</v>
      </c>
      <c r="AE131" s="53">
        <v>-0.404384195804596</v>
      </c>
      <c r="AF131" s="53">
        <v>-0.408486634492874</v>
      </c>
      <c r="AG131" s="53">
        <v>-0.40411239862442</v>
      </c>
      <c r="AH131" s="53">
        <v>-0.40567421913147</v>
      </c>
      <c r="AI131" s="53">
        <v>-0.441038429737091</v>
      </c>
      <c r="AJ131" s="53">
        <v>-0.445744305849075</v>
      </c>
      <c r="AK131" s="53">
        <v>-0.392122566699982</v>
      </c>
      <c r="AL131" s="53">
        <v>-0.316573947668076</v>
      </c>
      <c r="AM131" s="53">
        <v>-0.362940758466721</v>
      </c>
      <c r="AN131" s="53">
        <v>-0.290552288293839</v>
      </c>
      <c r="AO131" s="53">
        <v>-0.308968424797058</v>
      </c>
      <c r="AP131" s="53">
        <v>-0.312831938266754</v>
      </c>
      <c r="AQ131" s="53">
        <v>-0.359695941209793</v>
      </c>
      <c r="AR131" s="53">
        <v>-0.437486857175827</v>
      </c>
      <c r="AS131" s="53">
        <v>-0.00402070209383965</v>
      </c>
      <c r="AT131" s="53">
        <v>-0.0542480871081352</v>
      </c>
      <c r="AU131" s="53">
        <v>-0.0746291279792786</v>
      </c>
      <c r="AV131" s="53">
        <v>-0.100808799266815</v>
      </c>
      <c r="AW131" s="53">
        <v>-0.137024030089378</v>
      </c>
      <c r="AX131" s="53">
        <v>-0.132467851042747</v>
      </c>
      <c r="AY131" s="53">
        <v>-0.146376669406891</v>
      </c>
      <c r="AZ131" s="53">
        <v>-0.110705710947514</v>
      </c>
      <c r="BA131" s="53">
        <v>-0.171703562140465</v>
      </c>
      <c r="BB131" s="53">
        <v>-0.177561119198799</v>
      </c>
      <c r="BC131" s="53">
        <v>-0.187548071146011</v>
      </c>
      <c r="BD131" s="53">
        <v>-0.212325304746628</v>
      </c>
      <c r="BE131" s="53">
        <v>-0.18419086933136</v>
      </c>
      <c r="BF131" s="53">
        <v>-0.202669754624367</v>
      </c>
      <c r="BG131" s="53">
        <v>-0.242951691150665</v>
      </c>
      <c r="BH131" s="53">
        <v>-0.310391128063202</v>
      </c>
      <c r="BI131" s="53">
        <v>-0.311747282743454</v>
      </c>
      <c r="BJ131" s="53">
        <v>-0.318890064954758</v>
      </c>
      <c r="BK131" s="53">
        <v>-0.317463159561157</v>
      </c>
      <c r="BL131" s="53">
        <v>-0.355057835578918</v>
      </c>
    </row>
    <row r="132" s="53" customFormat="1" spans="1:64">
      <c r="A132" s="54">
        <v>300028</v>
      </c>
      <c r="B132" s="62" t="e">
        <f>VLOOKUP(A132,三因子模型筛选后!A131:B465,2,FALSE)</f>
        <v>#N/A</v>
      </c>
      <c r="C132" s="53" t="s">
        <v>1223</v>
      </c>
      <c r="D132" s="55">
        <v>43851</v>
      </c>
      <c r="E132" s="53">
        <v>-0.152135819196701</v>
      </c>
      <c r="F132" s="53">
        <v>-0.294596046209335</v>
      </c>
      <c r="G132" s="53">
        <v>-0.430889964103699</v>
      </c>
      <c r="H132" s="53">
        <v>-0.571657419204712</v>
      </c>
      <c r="I132" s="53">
        <v>-0.61502480506897</v>
      </c>
      <c r="J132" s="53">
        <v>-0.756820619106293</v>
      </c>
      <c r="K132" s="53">
        <v>-0.878761887550354</v>
      </c>
      <c r="L132" s="53">
        <v>-0.770190536975861</v>
      </c>
      <c r="M132" s="53">
        <v>-0.687255263328552</v>
      </c>
      <c r="N132" s="53">
        <v>-0.613547086715698</v>
      </c>
      <c r="O132" s="53">
        <v>-0.589932322502136</v>
      </c>
      <c r="P132" s="53">
        <v>-0.681791722774506</v>
      </c>
      <c r="Q132" s="53">
        <v>-0.744646191596985</v>
      </c>
      <c r="R132" s="53">
        <v>-0.765543758869171</v>
      </c>
      <c r="S132" s="53">
        <v>-0.786602020263672</v>
      </c>
      <c r="T132" s="53">
        <v>-0.768525838851929</v>
      </c>
      <c r="U132" s="53">
        <v>-0.823312759399414</v>
      </c>
      <c r="V132" s="53">
        <v>-0.770311534404755</v>
      </c>
      <c r="W132" s="53">
        <v>-0.795751571655273</v>
      </c>
      <c r="X132" s="53">
        <v>-0.848326504230499</v>
      </c>
      <c r="Y132" s="53">
        <v>-0.204159945249557</v>
      </c>
      <c r="Z132" s="53">
        <v>-0.291656315326691</v>
      </c>
      <c r="AA132" s="53">
        <v>-0.393283128738403</v>
      </c>
      <c r="AB132" s="53">
        <v>-0.487163215875626</v>
      </c>
      <c r="AC132" s="53">
        <v>-0.559358060359955</v>
      </c>
      <c r="AD132" s="53">
        <v>-0.610507607460022</v>
      </c>
      <c r="AE132" s="53">
        <v>-0.645034849643707</v>
      </c>
      <c r="AF132" s="53">
        <v>-0.628170192241669</v>
      </c>
      <c r="AG132" s="53">
        <v>-0.661931931972504</v>
      </c>
      <c r="AH132" s="53">
        <v>-0.70518696308136</v>
      </c>
      <c r="AI132" s="53">
        <v>-0.700787901878357</v>
      </c>
      <c r="AJ132" s="53">
        <v>-0.705932438373566</v>
      </c>
      <c r="AK132" s="53">
        <v>-0.709041118621826</v>
      </c>
      <c r="AL132" s="53">
        <v>-0.681973993778229</v>
      </c>
      <c r="AM132" s="53">
        <v>-0.717997133731842</v>
      </c>
      <c r="AN132" s="53">
        <v>-0.726014852523804</v>
      </c>
      <c r="AO132" s="53">
        <v>-0.731576919555664</v>
      </c>
      <c r="AP132" s="53">
        <v>-0.676302134990692</v>
      </c>
      <c r="AQ132" s="53">
        <v>-0.700753331184387</v>
      </c>
      <c r="AR132" s="53">
        <v>-0.718768417835236</v>
      </c>
      <c r="AS132" s="53">
        <v>-0.0480990782380104</v>
      </c>
      <c r="AT132" s="53">
        <v>-0.10306291282177</v>
      </c>
      <c r="AU132" s="53">
        <v>-0.137730032205582</v>
      </c>
      <c r="AV132" s="53">
        <v>-0.184617429971695</v>
      </c>
      <c r="AW132" s="53">
        <v>-0.155789941549301</v>
      </c>
      <c r="AX132" s="53">
        <v>-0.246436178684235</v>
      </c>
      <c r="AY132" s="53">
        <v>-0.333850264549255</v>
      </c>
      <c r="AZ132" s="53">
        <v>-0.242143556475639</v>
      </c>
      <c r="BA132" s="53">
        <v>-0.125446513295174</v>
      </c>
      <c r="BB132" s="53">
        <v>-0.00848331861197948</v>
      </c>
      <c r="BC132" s="53">
        <v>0.0107323750853539</v>
      </c>
      <c r="BD132" s="53">
        <v>-0.0759824439883232</v>
      </c>
      <c r="BE132" s="53">
        <v>-0.135728240013123</v>
      </c>
      <c r="BF132" s="53">
        <v>-0.183692961931229</v>
      </c>
      <c r="BG132" s="53">
        <v>-0.1687281280756</v>
      </c>
      <c r="BH132" s="53">
        <v>-0.142634183168411</v>
      </c>
      <c r="BI132" s="53">
        <v>-0.191859006881714</v>
      </c>
      <c r="BJ132" s="53">
        <v>-0.19413261115551</v>
      </c>
      <c r="BK132" s="53">
        <v>-0.195121437311172</v>
      </c>
      <c r="BL132" s="53">
        <v>-0.229681268334389</v>
      </c>
    </row>
    <row r="133" s="53" customFormat="1" spans="1:64">
      <c r="A133" s="54">
        <v>300042</v>
      </c>
      <c r="B133" s="62">
        <f>VLOOKUP(A133,三因子模型筛选后!A132:B466,2,FALSE)</f>
        <v>300042</v>
      </c>
      <c r="C133" s="53" t="s">
        <v>411</v>
      </c>
      <c r="D133" s="55">
        <v>43851</v>
      </c>
      <c r="E133" s="53">
        <v>0.0016773990355432</v>
      </c>
      <c r="F133" s="53">
        <v>0.00666813831776381</v>
      </c>
      <c r="G133" s="53">
        <v>0.0374863371253014</v>
      </c>
      <c r="H133" s="53">
        <v>-0.0311417113989592</v>
      </c>
      <c r="I133" s="53">
        <v>-0.0223184395581484</v>
      </c>
      <c r="J133" s="53">
        <v>-0.0550763979554176</v>
      </c>
      <c r="K133" s="53">
        <v>-0.0329845920205116</v>
      </c>
      <c r="L133" s="53">
        <v>-0.0315276123583317</v>
      </c>
      <c r="M133" s="53">
        <v>-0.0617416836321354</v>
      </c>
      <c r="N133" s="53">
        <v>-0.0525464601814747</v>
      </c>
      <c r="O133" s="53">
        <v>0.0135329319164157</v>
      </c>
      <c r="P133" s="53">
        <v>0.00187873968388885</v>
      </c>
      <c r="Q133" s="53">
        <v>0.01229312364012</v>
      </c>
      <c r="R133" s="53">
        <v>0.106916755437851</v>
      </c>
      <c r="S133" s="53">
        <v>0.136270821094513</v>
      </c>
      <c r="T133" s="53">
        <v>0.0651193708181381</v>
      </c>
      <c r="U133" s="53">
        <v>0.1393663585186</v>
      </c>
      <c r="V133" s="53">
        <v>0.204357549548149</v>
      </c>
      <c r="W133" s="53">
        <v>0.177812352776527</v>
      </c>
      <c r="X133" s="53">
        <v>0.124828033149242</v>
      </c>
      <c r="Y133" s="53">
        <v>0.0130035132169724</v>
      </c>
      <c r="Z133" s="53">
        <v>0.0222871769219637</v>
      </c>
      <c r="AA133" s="53">
        <v>0.0616584792733192</v>
      </c>
      <c r="AB133" s="53">
        <v>-0.0311055537313223</v>
      </c>
      <c r="AC133" s="53">
        <v>-0.00642675394192338</v>
      </c>
      <c r="AD133" s="53">
        <v>-0.0242907032370567</v>
      </c>
      <c r="AE133" s="53">
        <v>0.00373436650261283</v>
      </c>
      <c r="AF133" s="53">
        <v>0.0114400861784816</v>
      </c>
      <c r="AG133" s="53">
        <v>-0.0158510357141495</v>
      </c>
      <c r="AH133" s="53">
        <v>0.00128188077360392</v>
      </c>
      <c r="AI133" s="53">
        <v>0.0080442763864994</v>
      </c>
      <c r="AJ133" s="53">
        <v>-0.00239775888621807</v>
      </c>
      <c r="AK133" s="53">
        <v>-0.000108110718429089</v>
      </c>
      <c r="AL133" s="53">
        <v>0.0563833080232143</v>
      </c>
      <c r="AM133" s="53">
        <v>0.107274040579796</v>
      </c>
      <c r="AN133" s="53">
        <v>0.0632389932870865</v>
      </c>
      <c r="AO133" s="53">
        <v>0.130816787481308</v>
      </c>
      <c r="AP133" s="53">
        <v>0.170206725597382</v>
      </c>
      <c r="AQ133" s="53">
        <v>0.139602050185204</v>
      </c>
      <c r="AR133" s="53">
        <v>0.0975547805428505</v>
      </c>
      <c r="AS133" s="53">
        <v>-0.0144952014088631</v>
      </c>
      <c r="AT133" s="53">
        <v>-0.0187881253659725</v>
      </c>
      <c r="AU133" s="53">
        <v>-0.0273412279784679</v>
      </c>
      <c r="AV133" s="53">
        <v>-0.0032052444294095</v>
      </c>
      <c r="AW133" s="53">
        <v>-0.0190607719123363</v>
      </c>
      <c r="AX133" s="53">
        <v>-0.0339547842741013</v>
      </c>
      <c r="AY133" s="53">
        <v>-0.0398880429565907</v>
      </c>
      <c r="AZ133" s="53">
        <v>-0.0461367852985859</v>
      </c>
      <c r="BA133" s="53">
        <v>-0.049059733748436</v>
      </c>
      <c r="BB133" s="53">
        <v>-0.0569974295794964</v>
      </c>
      <c r="BC133" s="53">
        <v>0.00231956806965172</v>
      </c>
      <c r="BD133" s="53">
        <v>0.001107411342673</v>
      </c>
      <c r="BE133" s="53">
        <v>0.00923214759677649</v>
      </c>
      <c r="BF133" s="53">
        <v>0.0473643615841866</v>
      </c>
      <c r="BG133" s="53">
        <v>0.0258277002722025</v>
      </c>
      <c r="BH133" s="53">
        <v>-0.00128870934713632</v>
      </c>
      <c r="BI133" s="53">
        <v>0.00538048380985856</v>
      </c>
      <c r="BJ133" s="53">
        <v>0.0309817288070917</v>
      </c>
      <c r="BK133" s="53">
        <v>0.0350412130355835</v>
      </c>
      <c r="BL133" s="53">
        <v>0.0241041667759418</v>
      </c>
    </row>
    <row r="134" s="53" customFormat="1" spans="1:64">
      <c r="A134" s="54">
        <v>300046</v>
      </c>
      <c r="B134" s="62">
        <f>VLOOKUP(A134,三因子模型筛选后!A133:B467,2,FALSE)</f>
        <v>300046</v>
      </c>
      <c r="C134" s="53" t="s">
        <v>414</v>
      </c>
      <c r="D134" s="55">
        <v>43851</v>
      </c>
      <c r="E134" s="53">
        <v>0.0313295461237431</v>
      </c>
      <c r="F134" s="53">
        <v>-0.0274363812059164</v>
      </c>
      <c r="G134" s="53">
        <v>-0.0693055987358093</v>
      </c>
      <c r="H134" s="53">
        <v>-0.0843300148844719</v>
      </c>
      <c r="I134" s="53">
        <v>0.00560917146503925</v>
      </c>
      <c r="J134" s="53">
        <v>0.166380226612091</v>
      </c>
      <c r="K134" s="53">
        <v>0.259543657302856</v>
      </c>
      <c r="L134" s="53">
        <v>0.310832619667053</v>
      </c>
      <c r="M134" s="53">
        <v>0.241340696811676</v>
      </c>
      <c r="N134" s="53">
        <v>0.321631610393524</v>
      </c>
      <c r="O134" s="53">
        <v>0.445985287427902</v>
      </c>
      <c r="P134" s="53">
        <v>0.48706242442131</v>
      </c>
      <c r="Q134" s="53">
        <v>0.512024998664856</v>
      </c>
      <c r="R134" s="53">
        <v>0.590000569820404</v>
      </c>
      <c r="S134" s="53">
        <v>0.515223562717438</v>
      </c>
      <c r="T134" s="53">
        <v>0.488280355930328</v>
      </c>
      <c r="U134" s="53">
        <v>0.463598042726517</v>
      </c>
      <c r="V134" s="53">
        <v>0.57182103395462</v>
      </c>
      <c r="W134" s="53">
        <v>0.535713672637939</v>
      </c>
      <c r="X134" s="53">
        <v>0.58862179517746</v>
      </c>
      <c r="Y134" s="53">
        <v>0.0748808085918427</v>
      </c>
      <c r="Z134" s="53">
        <v>0.039679016917944</v>
      </c>
      <c r="AA134" s="53">
        <v>0.0204955264925957</v>
      </c>
      <c r="AB134" s="53">
        <v>-0.0436002910137177</v>
      </c>
      <c r="AC134" s="53">
        <v>0.0453174337744713</v>
      </c>
      <c r="AD134" s="53">
        <v>0.126626953482628</v>
      </c>
      <c r="AE134" s="53">
        <v>0.227063745260239</v>
      </c>
      <c r="AF134" s="53">
        <v>0.264822006225586</v>
      </c>
      <c r="AG134" s="53">
        <v>0.229056820273399</v>
      </c>
      <c r="AH134" s="53">
        <v>0.321329653263092</v>
      </c>
      <c r="AI134" s="53">
        <v>0.427964836359024</v>
      </c>
      <c r="AJ134" s="53">
        <v>0.475254714488983</v>
      </c>
      <c r="AK134" s="53">
        <v>0.4792240858078</v>
      </c>
      <c r="AL134" s="53">
        <v>0.584859371185303</v>
      </c>
      <c r="AM134" s="53">
        <v>0.519202470779419</v>
      </c>
      <c r="AN134" s="53">
        <v>0.513563454151154</v>
      </c>
      <c r="AO134" s="53">
        <v>0.491963744163513</v>
      </c>
      <c r="AP134" s="53">
        <v>0.533722639083862</v>
      </c>
      <c r="AQ134" s="53">
        <v>0.484828859567642</v>
      </c>
      <c r="AR134" s="53">
        <v>0.540009438991547</v>
      </c>
      <c r="AS134" s="53">
        <v>0.0121110118925571</v>
      </c>
      <c r="AT134" s="53">
        <v>-0.0114531200379133</v>
      </c>
      <c r="AU134" s="53">
        <v>-0.0341388434171677</v>
      </c>
      <c r="AV134" s="53">
        <v>0.0149325523525476</v>
      </c>
      <c r="AW134" s="53">
        <v>0.015954015776515</v>
      </c>
      <c r="AX134" s="53">
        <v>0.0954155549407005</v>
      </c>
      <c r="AY134" s="53">
        <v>0.0881421789526939</v>
      </c>
      <c r="AZ134" s="53">
        <v>0.101672872900963</v>
      </c>
      <c r="BA134" s="53">
        <v>0.067946158349514</v>
      </c>
      <c r="BB134" s="53">
        <v>0.0559642352163792</v>
      </c>
      <c r="BC134" s="53">
        <v>0.0736827254295349</v>
      </c>
      <c r="BD134" s="53">
        <v>0.0674699991941452</v>
      </c>
      <c r="BE134" s="53">
        <v>0.0884631872177124</v>
      </c>
      <c r="BF134" s="53">
        <v>0.0608034245669842</v>
      </c>
      <c r="BG134" s="53">
        <v>0.0516833774745464</v>
      </c>
      <c r="BH134" s="53">
        <v>0.0303791761398315</v>
      </c>
      <c r="BI134" s="53">
        <v>0.027296582236886</v>
      </c>
      <c r="BJ134" s="53">
        <v>0.0937607064843178</v>
      </c>
      <c r="BK134" s="53">
        <v>0.106547102332115</v>
      </c>
      <c r="BL134" s="53">
        <v>0.104274652898312</v>
      </c>
    </row>
    <row r="135" s="53" customFormat="1" spans="1:64">
      <c r="A135" s="54">
        <v>300053</v>
      </c>
      <c r="B135" s="62">
        <f>VLOOKUP(A135,三因子模型筛选后!A134:B468,2,FALSE)</f>
        <v>300053</v>
      </c>
      <c r="C135" s="53" t="s">
        <v>417</v>
      </c>
      <c r="D135" s="55">
        <v>43851</v>
      </c>
      <c r="E135" s="53">
        <v>0.0547935254871845</v>
      </c>
      <c r="F135" s="53">
        <v>0.0489768758416176</v>
      </c>
      <c r="G135" s="53">
        <v>0.0748259499669075</v>
      </c>
      <c r="H135" s="53">
        <v>-0.0423687100410461</v>
      </c>
      <c r="I135" s="53">
        <v>0.00915435515344143</v>
      </c>
      <c r="J135" s="53">
        <v>0.0733032301068306</v>
      </c>
      <c r="K135" s="53">
        <v>0.0868325382471085</v>
      </c>
      <c r="L135" s="53">
        <v>0.0883112698793411</v>
      </c>
      <c r="M135" s="53">
        <v>0.0259559415280819</v>
      </c>
      <c r="N135" s="53">
        <v>0.1133943349123</v>
      </c>
      <c r="O135" s="53">
        <v>0.0994293466210365</v>
      </c>
      <c r="P135" s="53">
        <v>0.155168458819389</v>
      </c>
      <c r="Q135" s="53">
        <v>0.185930266976357</v>
      </c>
      <c r="R135" s="53">
        <v>0.201610669493675</v>
      </c>
      <c r="S135" s="53">
        <v>0.0968663394451141</v>
      </c>
      <c r="T135" s="53">
        <v>0.0489830300211906</v>
      </c>
      <c r="U135" s="53">
        <v>0.0335896089673042</v>
      </c>
      <c r="V135" s="53">
        <v>0.113593451678753</v>
      </c>
      <c r="W135" s="53">
        <v>0.1355150192976</v>
      </c>
      <c r="X135" s="53">
        <v>0.0682142972946167</v>
      </c>
      <c r="Y135" s="53">
        <v>0.000165835022926331</v>
      </c>
      <c r="Z135" s="53">
        <v>0.0294126942753792</v>
      </c>
      <c r="AA135" s="53">
        <v>0.0244746655225754</v>
      </c>
      <c r="AB135" s="53">
        <v>-0.10865792632103</v>
      </c>
      <c r="AC135" s="53">
        <v>-0.0233253762125969</v>
      </c>
      <c r="AD135" s="53">
        <v>0.0524591282010078</v>
      </c>
      <c r="AE135" s="53">
        <v>0.0900250375270844</v>
      </c>
      <c r="AF135" s="53">
        <v>0.0740908458828926</v>
      </c>
      <c r="AG135" s="53">
        <v>0.0148006249219179</v>
      </c>
      <c r="AH135" s="53">
        <v>0.104124195873737</v>
      </c>
      <c r="AI135" s="53">
        <v>0.0781669020652771</v>
      </c>
      <c r="AJ135" s="53">
        <v>0.120365731418133</v>
      </c>
      <c r="AK135" s="53">
        <v>0.143169522285461</v>
      </c>
      <c r="AL135" s="53">
        <v>0.166108086705208</v>
      </c>
      <c r="AM135" s="53">
        <v>0.108805999159813</v>
      </c>
      <c r="AN135" s="53">
        <v>0.0941151082515717</v>
      </c>
      <c r="AO135" s="53">
        <v>0.101867221295834</v>
      </c>
      <c r="AP135" s="53">
        <v>0.15476493537426</v>
      </c>
      <c r="AQ135" s="53">
        <v>0.151709094643593</v>
      </c>
      <c r="AR135" s="53">
        <v>0.0859055891633034</v>
      </c>
      <c r="AS135" s="53">
        <v>0.0364743284881115</v>
      </c>
      <c r="AT135" s="53">
        <v>0.00141081959009171</v>
      </c>
      <c r="AU135" s="53">
        <v>0.0321979224681854</v>
      </c>
      <c r="AV135" s="53">
        <v>0.0481358543038368</v>
      </c>
      <c r="AW135" s="53">
        <v>0.0143263693898916</v>
      </c>
      <c r="AX135" s="53">
        <v>0.00269074179232121</v>
      </c>
      <c r="AY135" s="53">
        <v>-0.0213458612561226</v>
      </c>
      <c r="AZ135" s="53">
        <v>-0.00393293984234333</v>
      </c>
      <c r="BA135" s="53">
        <v>-0.00699804536998272</v>
      </c>
      <c r="BB135" s="53">
        <v>-0.00888322666287422</v>
      </c>
      <c r="BC135" s="53">
        <v>0.00310908583924174</v>
      </c>
      <c r="BD135" s="53">
        <v>0.0166493635624647</v>
      </c>
      <c r="BE135" s="53">
        <v>0.0246073827147484</v>
      </c>
      <c r="BF135" s="53">
        <v>0.0173492226749659</v>
      </c>
      <c r="BG135" s="53">
        <v>-0.0300930198282003</v>
      </c>
      <c r="BH135" s="53">
        <v>-0.0632854402065277</v>
      </c>
      <c r="BI135" s="53">
        <v>-0.0864309743046761</v>
      </c>
      <c r="BJ135" s="53">
        <v>-0.0593248344957829</v>
      </c>
      <c r="BK135" s="53">
        <v>-0.0343474447727203</v>
      </c>
      <c r="BL135" s="53">
        <v>-0.0358446501195431</v>
      </c>
    </row>
    <row r="136" s="53" customFormat="1" spans="1:64">
      <c r="A136" s="54">
        <v>300065</v>
      </c>
      <c r="B136" s="62">
        <f>VLOOKUP(A136,三因子模型筛选后!A135:B469,2,FALSE)</f>
        <v>300065</v>
      </c>
      <c r="C136" s="53" t="s">
        <v>420</v>
      </c>
      <c r="D136" s="55">
        <v>43851</v>
      </c>
      <c r="E136" s="53">
        <v>0.00871161092072725</v>
      </c>
      <c r="F136" s="53">
        <v>0.0105592487379909</v>
      </c>
      <c r="G136" s="53">
        <v>0.00715355761349201</v>
      </c>
      <c r="H136" s="53">
        <v>-0.0591911189258099</v>
      </c>
      <c r="I136" s="53">
        <v>-0.00436355266720057</v>
      </c>
      <c r="J136" s="53">
        <v>-0.00773400720208883</v>
      </c>
      <c r="K136" s="53">
        <v>-0.0291826315224171</v>
      </c>
      <c r="L136" s="53">
        <v>-0.0222225058823824</v>
      </c>
      <c r="M136" s="53">
        <v>-0.019526032730937</v>
      </c>
      <c r="N136" s="53">
        <v>0.0152495549991727</v>
      </c>
      <c r="O136" s="53">
        <v>0.0225996132940054</v>
      </c>
      <c r="P136" s="53">
        <v>0.0101991146802902</v>
      </c>
      <c r="Q136" s="53">
        <v>0.0353158786892891</v>
      </c>
      <c r="R136" s="53">
        <v>0.0612225010991096</v>
      </c>
      <c r="S136" s="53">
        <v>0.0533336028456688</v>
      </c>
      <c r="T136" s="53">
        <v>0.0346832685172558</v>
      </c>
      <c r="U136" s="53">
        <v>0.0633647292852402</v>
      </c>
      <c r="V136" s="53">
        <v>0.0979425236582756</v>
      </c>
      <c r="W136" s="53">
        <v>0.0938064679503441</v>
      </c>
      <c r="X136" s="53">
        <v>0.0674414709210396</v>
      </c>
      <c r="Y136" s="53">
        <v>-0.00557439820840955</v>
      </c>
      <c r="Z136" s="53">
        <v>-0.0050722723826766</v>
      </c>
      <c r="AA136" s="53">
        <v>-0.00934395752847195</v>
      </c>
      <c r="AB136" s="53">
        <v>-0.08453269302845</v>
      </c>
      <c r="AC136" s="53">
        <v>-0.0231936741620302</v>
      </c>
      <c r="AD136" s="53">
        <v>-0.0258550215512514</v>
      </c>
      <c r="AE136" s="53">
        <v>-0.026271240785718</v>
      </c>
      <c r="AF136" s="53">
        <v>0.000717533868737519</v>
      </c>
      <c r="AG136" s="53">
        <v>-0.0317163467407227</v>
      </c>
      <c r="AH136" s="53">
        <v>0.00904723070561886</v>
      </c>
      <c r="AI136" s="53">
        <v>-2.04806274268776e-5</v>
      </c>
      <c r="AJ136" s="53">
        <v>-0.0191640481352806</v>
      </c>
      <c r="AK136" s="53">
        <v>0.00608521047979593</v>
      </c>
      <c r="AL136" s="53">
        <v>0.0300338361412287</v>
      </c>
      <c r="AM136" s="53">
        <v>0.022610092535615</v>
      </c>
      <c r="AN136" s="53">
        <v>0.0137793263420463</v>
      </c>
      <c r="AO136" s="53">
        <v>0.0390516482293606</v>
      </c>
      <c r="AP136" s="53">
        <v>0.0699160322546959</v>
      </c>
      <c r="AQ136" s="53">
        <v>0.0568645223975182</v>
      </c>
      <c r="AR136" s="53">
        <v>0.0438623167574406</v>
      </c>
      <c r="AS136" s="53">
        <v>0.0132548427209258</v>
      </c>
      <c r="AT136" s="53">
        <v>0.0146003551781178</v>
      </c>
      <c r="AU136" s="53">
        <v>0.0154663482680917</v>
      </c>
      <c r="AV136" s="53">
        <v>0.0243104062974453</v>
      </c>
      <c r="AW136" s="53">
        <v>0.0177989546209574</v>
      </c>
      <c r="AX136" s="53">
        <v>0.0170898474752903</v>
      </c>
      <c r="AY136" s="53">
        <v>-0.00394255667924881</v>
      </c>
      <c r="AZ136" s="53">
        <v>-0.0239712055772543</v>
      </c>
      <c r="BA136" s="53">
        <v>0.0111591499298811</v>
      </c>
      <c r="BB136" s="53">
        <v>0.00517115788534284</v>
      </c>
      <c r="BC136" s="53">
        <v>0.0215889271348715</v>
      </c>
      <c r="BD136" s="53">
        <v>0.0283319968730211</v>
      </c>
      <c r="BE136" s="53">
        <v>0.0281995013356209</v>
      </c>
      <c r="BF136" s="53">
        <v>0.0301575008779764</v>
      </c>
      <c r="BG136" s="53">
        <v>0.029692342504859</v>
      </c>
      <c r="BH136" s="53">
        <v>0.0198727734386921</v>
      </c>
      <c r="BI136" s="53">
        <v>0.023281916975975</v>
      </c>
      <c r="BJ136" s="53">
        <v>0.02699532546103</v>
      </c>
      <c r="BK136" s="53">
        <v>0.0359107814729214</v>
      </c>
      <c r="BL136" s="53">
        <v>0.0225479863584042</v>
      </c>
    </row>
    <row r="137" s="53" customFormat="1" spans="1:64">
      <c r="A137" s="54">
        <v>300076</v>
      </c>
      <c r="B137" s="62">
        <f>VLOOKUP(A137,三因子模型筛选后!A136:B470,2,FALSE)</f>
        <v>300076</v>
      </c>
      <c r="C137" s="53" t="s">
        <v>423</v>
      </c>
      <c r="D137" s="55">
        <v>43851</v>
      </c>
      <c r="E137" s="53">
        <v>-0.0181920360773802</v>
      </c>
      <c r="F137" s="53">
        <v>-0.00289713684469461</v>
      </c>
      <c r="G137" s="53">
        <v>0.0122666908428073</v>
      </c>
      <c r="H137" s="53">
        <v>-0.0804440453648567</v>
      </c>
      <c r="I137" s="53">
        <v>-0.0812360420823097</v>
      </c>
      <c r="J137" s="53">
        <v>-0.0821963101625443</v>
      </c>
      <c r="K137" s="53">
        <v>-0.0666462779045105</v>
      </c>
      <c r="L137" s="53">
        <v>-0.0707940459251404</v>
      </c>
      <c r="M137" s="53">
        <v>-0.124713473021984</v>
      </c>
      <c r="N137" s="53">
        <v>-0.1087706387043</v>
      </c>
      <c r="O137" s="53">
        <v>-0.126688987016678</v>
      </c>
      <c r="P137" s="53">
        <v>-0.130413383245468</v>
      </c>
      <c r="Q137" s="53">
        <v>-0.110326394438744</v>
      </c>
      <c r="R137" s="53">
        <v>-0.102705061435699</v>
      </c>
      <c r="S137" s="53">
        <v>-0.182897508144379</v>
      </c>
      <c r="T137" s="53">
        <v>-0.234619006514549</v>
      </c>
      <c r="U137" s="53">
        <v>-0.236189767718315</v>
      </c>
      <c r="V137" s="53">
        <v>-0.215042904019356</v>
      </c>
      <c r="W137" s="53">
        <v>-0.20918607711792</v>
      </c>
      <c r="X137" s="53">
        <v>-0.202681243419647</v>
      </c>
      <c r="Y137" s="53">
        <v>-0.00324160605669022</v>
      </c>
      <c r="Z137" s="53">
        <v>0.0187235400080681</v>
      </c>
      <c r="AA137" s="53">
        <v>0.0479807816445827</v>
      </c>
      <c r="AB137" s="53">
        <v>-0.0347640700638294</v>
      </c>
      <c r="AC137" s="53">
        <v>-0.0271301809698343</v>
      </c>
      <c r="AD137" s="53">
        <v>-0.015902629122138</v>
      </c>
      <c r="AE137" s="53">
        <v>0.00661101983860135</v>
      </c>
      <c r="AF137" s="53">
        <v>0.002679075114429</v>
      </c>
      <c r="AG137" s="53">
        <v>-0.0402757748961449</v>
      </c>
      <c r="AH137" s="53">
        <v>-0.0291077736765146</v>
      </c>
      <c r="AI137" s="53">
        <v>-0.0523319840431213</v>
      </c>
      <c r="AJ137" s="53">
        <v>-0.0747107714414597</v>
      </c>
      <c r="AK137" s="53">
        <v>-0.0569654479622841</v>
      </c>
      <c r="AL137" s="53">
        <v>-0.0271963942795992</v>
      </c>
      <c r="AM137" s="53">
        <v>-0.0292955134063959</v>
      </c>
      <c r="AN137" s="53">
        <v>-0.0552714839577675</v>
      </c>
      <c r="AO137" s="53">
        <v>-0.0398427173495293</v>
      </c>
      <c r="AP137" s="53">
        <v>-0.00183649803511798</v>
      </c>
      <c r="AQ137" s="53">
        <v>-0.00613695383071899</v>
      </c>
      <c r="AR137" s="53">
        <v>0.00801597349345684</v>
      </c>
      <c r="AS137" s="53">
        <v>-0.00493389461189508</v>
      </c>
      <c r="AT137" s="53">
        <v>-0.0116041414439678</v>
      </c>
      <c r="AU137" s="53">
        <v>-0.0256975553929806</v>
      </c>
      <c r="AV137" s="53">
        <v>-0.0356634370982647</v>
      </c>
      <c r="AW137" s="53">
        <v>-0.0440893247723579</v>
      </c>
      <c r="AX137" s="53">
        <v>-0.0562771484255791</v>
      </c>
      <c r="AY137" s="53">
        <v>-0.063240759074688</v>
      </c>
      <c r="AZ137" s="53">
        <v>-0.0634565874934196</v>
      </c>
      <c r="BA137" s="53">
        <v>-0.0744211599230766</v>
      </c>
      <c r="BB137" s="53">
        <v>-0.0696463286876678</v>
      </c>
      <c r="BC137" s="53">
        <v>-0.0643404722213745</v>
      </c>
      <c r="BD137" s="53">
        <v>-0.0456860736012459</v>
      </c>
      <c r="BE137" s="53">
        <v>-0.0433444119989872</v>
      </c>
      <c r="BF137" s="53">
        <v>-0.0654921308159828</v>
      </c>
      <c r="BG137" s="53">
        <v>-0.143585458397865</v>
      </c>
      <c r="BH137" s="53">
        <v>-0.169330984354019</v>
      </c>
      <c r="BI137" s="53">
        <v>-0.186330527067184</v>
      </c>
      <c r="BJ137" s="53">
        <v>-0.203189879655838</v>
      </c>
      <c r="BK137" s="53">
        <v>-0.193032592535019</v>
      </c>
      <c r="BL137" s="53">
        <v>-0.200680673122406</v>
      </c>
    </row>
    <row r="138" s="53" customFormat="1" spans="1:64">
      <c r="A138" s="54">
        <v>300077</v>
      </c>
      <c r="B138" s="62">
        <f>VLOOKUP(A138,三因子模型筛选后!A137:B471,2,FALSE)</f>
        <v>300077</v>
      </c>
      <c r="C138" s="53" t="s">
        <v>426</v>
      </c>
      <c r="D138" s="55">
        <v>43851</v>
      </c>
      <c r="E138" s="53">
        <v>0.0678184926509857</v>
      </c>
      <c r="F138" s="53">
        <v>0.172859594225883</v>
      </c>
      <c r="G138" s="53">
        <v>0.134518772363663</v>
      </c>
      <c r="H138" s="53">
        <v>0.106208108365536</v>
      </c>
      <c r="I138" s="53">
        <v>0.113565877079964</v>
      </c>
      <c r="J138" s="53">
        <v>0.17367023229599</v>
      </c>
      <c r="K138" s="53">
        <v>0.219289839267731</v>
      </c>
      <c r="L138" s="53">
        <v>0.229917362332344</v>
      </c>
      <c r="M138" s="53">
        <v>0.195033401250839</v>
      </c>
      <c r="N138" s="53">
        <v>0.226615101099014</v>
      </c>
      <c r="O138" s="53">
        <v>0.320426464080811</v>
      </c>
      <c r="P138" s="53">
        <v>0.35274475812912</v>
      </c>
      <c r="Q138" s="53">
        <v>0.366728335618973</v>
      </c>
      <c r="R138" s="53">
        <v>0.419695377349854</v>
      </c>
      <c r="S138" s="53">
        <v>0.377544552087784</v>
      </c>
      <c r="T138" s="53">
        <v>0.371506929397583</v>
      </c>
      <c r="U138" s="53">
        <v>0.33842808008194</v>
      </c>
      <c r="V138" s="53">
        <v>0.387677758932114</v>
      </c>
      <c r="W138" s="53">
        <v>0.371091574430466</v>
      </c>
      <c r="X138" s="53">
        <v>0.375509470701218</v>
      </c>
      <c r="Y138" s="53">
        <v>0.0553003177046776</v>
      </c>
      <c r="Z138" s="53">
        <v>0.107599101960659</v>
      </c>
      <c r="AA138" s="53">
        <v>0.0895896330475807</v>
      </c>
      <c r="AB138" s="53">
        <v>0.0391434729099274</v>
      </c>
      <c r="AC138" s="53">
        <v>0.0502561926841736</v>
      </c>
      <c r="AD138" s="53">
        <v>0.0977733880281448</v>
      </c>
      <c r="AE138" s="53">
        <v>0.121566101908684</v>
      </c>
      <c r="AF138" s="53">
        <v>0.131157025694847</v>
      </c>
      <c r="AG138" s="53">
        <v>0.0950771644711494</v>
      </c>
      <c r="AH138" s="53">
        <v>0.118746615946293</v>
      </c>
      <c r="AI138" s="53">
        <v>0.181573674082756</v>
      </c>
      <c r="AJ138" s="53">
        <v>0.197564259171486</v>
      </c>
      <c r="AK138" s="53">
        <v>0.192253828048706</v>
      </c>
      <c r="AL138" s="53">
        <v>0.235568344593048</v>
      </c>
      <c r="AM138" s="53">
        <v>0.245838105678558</v>
      </c>
      <c r="AN138" s="53">
        <v>0.253088116645813</v>
      </c>
      <c r="AO138" s="53">
        <v>0.2353146225214</v>
      </c>
      <c r="AP138" s="53">
        <v>0.263076096773148</v>
      </c>
      <c r="AQ138" s="53">
        <v>0.235187962651253</v>
      </c>
      <c r="AR138" s="53">
        <v>0.255323320627213</v>
      </c>
      <c r="AS138" s="53">
        <v>0.0428874045610428</v>
      </c>
      <c r="AT138" s="53">
        <v>0.0956297367811203</v>
      </c>
      <c r="AU138" s="53">
        <v>0.0752983763813972</v>
      </c>
      <c r="AV138" s="53">
        <v>0.0974338725209236</v>
      </c>
      <c r="AW138" s="53">
        <v>0.0936789214611053</v>
      </c>
      <c r="AX138" s="53">
        <v>0.10626608133316</v>
      </c>
      <c r="AY138" s="53">
        <v>0.128092974424362</v>
      </c>
      <c r="AZ138" s="53">
        <v>0.129129573702812</v>
      </c>
      <c r="BA138" s="53">
        <v>0.130325466394424</v>
      </c>
      <c r="BB138" s="53">
        <v>0.138237714767456</v>
      </c>
      <c r="BC138" s="53">
        <v>0.169222041964531</v>
      </c>
      <c r="BD138" s="53">
        <v>0.185549721121788</v>
      </c>
      <c r="BE138" s="53">
        <v>0.204843759536743</v>
      </c>
      <c r="BF138" s="53">
        <v>0.214496254920959</v>
      </c>
      <c r="BG138" s="53">
        <v>0.162075683474541</v>
      </c>
      <c r="BH138" s="53">
        <v>0.148788064718246</v>
      </c>
      <c r="BI138" s="53">
        <v>0.133482694625854</v>
      </c>
      <c r="BJ138" s="53">
        <v>0.154970899224281</v>
      </c>
      <c r="BK138" s="53">
        <v>0.166272848844528</v>
      </c>
      <c r="BL138" s="53">
        <v>0.15055538713932</v>
      </c>
    </row>
    <row r="139" s="53" customFormat="1" spans="1:64">
      <c r="A139" s="54">
        <v>300078</v>
      </c>
      <c r="B139" s="62">
        <f>VLOOKUP(A139,三因子模型筛选后!A138:B472,2,FALSE)</f>
        <v>300078</v>
      </c>
      <c r="C139" s="53" t="s">
        <v>429</v>
      </c>
      <c r="D139" s="55">
        <v>43851</v>
      </c>
      <c r="E139" s="53">
        <v>0.0410552434623241</v>
      </c>
      <c r="F139" s="53">
        <v>-0.0444867089390755</v>
      </c>
      <c r="G139" s="53">
        <v>-0.0577277466654778</v>
      </c>
      <c r="H139" s="53">
        <v>0.0188695713877678</v>
      </c>
      <c r="I139" s="53">
        <v>0.0541687309741974</v>
      </c>
      <c r="J139" s="53">
        <v>0.0795517936348915</v>
      </c>
      <c r="K139" s="53">
        <v>0.107541181147099</v>
      </c>
      <c r="L139" s="53">
        <v>0.150251641869545</v>
      </c>
      <c r="M139" s="53">
        <v>0.125836804509163</v>
      </c>
      <c r="N139" s="53">
        <v>0.164771035313606</v>
      </c>
      <c r="O139" s="53">
        <v>0.103805162012577</v>
      </c>
      <c r="P139" s="53">
        <v>0.103562645614147</v>
      </c>
      <c r="Q139" s="53">
        <v>0.169880479574203</v>
      </c>
      <c r="R139" s="53">
        <v>0.266088426113129</v>
      </c>
      <c r="S139" s="53">
        <v>0.219570443034172</v>
      </c>
      <c r="T139" s="53">
        <v>0.21635802090168</v>
      </c>
      <c r="U139" s="53">
        <v>0.156798273324966</v>
      </c>
      <c r="V139" s="53">
        <v>0.207278236746788</v>
      </c>
      <c r="W139" s="53">
        <v>0.191415414214134</v>
      </c>
      <c r="X139" s="53">
        <v>0.171887338161469</v>
      </c>
      <c r="Y139" s="53">
        <v>0.0158505998551846</v>
      </c>
      <c r="Z139" s="53">
        <v>-0.0513365305960178</v>
      </c>
      <c r="AA139" s="53">
        <v>-0.0647735297679901</v>
      </c>
      <c r="AB139" s="53">
        <v>0.00408587604761124</v>
      </c>
      <c r="AC139" s="53">
        <v>0.0529547855257988</v>
      </c>
      <c r="AD139" s="53">
        <v>0.0899835899472237</v>
      </c>
      <c r="AE139" s="53">
        <v>0.113829664885998</v>
      </c>
      <c r="AF139" s="53">
        <v>0.124465644359589</v>
      </c>
      <c r="AG139" s="53">
        <v>0.0847158879041672</v>
      </c>
      <c r="AH139" s="53">
        <v>0.151487469673157</v>
      </c>
      <c r="AI139" s="53">
        <v>0.0940177589654922</v>
      </c>
      <c r="AJ139" s="53">
        <v>0.0570146590471268</v>
      </c>
      <c r="AK139" s="53">
        <v>0.130177944898605</v>
      </c>
      <c r="AL139" s="53">
        <v>0.211165651679039</v>
      </c>
      <c r="AM139" s="53">
        <v>0.175943687558174</v>
      </c>
      <c r="AN139" s="53">
        <v>0.207849249243736</v>
      </c>
      <c r="AO139" s="53">
        <v>0.184003114700317</v>
      </c>
      <c r="AP139" s="53">
        <v>0.22180250287056</v>
      </c>
      <c r="AQ139" s="53">
        <v>0.205006211996078</v>
      </c>
      <c r="AR139" s="53">
        <v>0.190483719110489</v>
      </c>
      <c r="AS139" s="53">
        <v>0.0382507964968681</v>
      </c>
      <c r="AT139" s="53">
        <v>0.0198959764093161</v>
      </c>
      <c r="AU139" s="53">
        <v>0.0200919378548861</v>
      </c>
      <c r="AV139" s="53">
        <v>0.0278298519551754</v>
      </c>
      <c r="AW139" s="53">
        <v>0.0142601039260626</v>
      </c>
      <c r="AX139" s="53">
        <v>0.00261435867287219</v>
      </c>
      <c r="AY139" s="53">
        <v>0.00675766775384545</v>
      </c>
      <c r="AZ139" s="53">
        <v>0.0388321541249752</v>
      </c>
      <c r="BA139" s="53">
        <v>0.0541670769453049</v>
      </c>
      <c r="BB139" s="53">
        <v>0.0263297278434038</v>
      </c>
      <c r="BC139" s="53">
        <v>0.0228335559368134</v>
      </c>
      <c r="BD139" s="53">
        <v>0.059594139456749</v>
      </c>
      <c r="BE139" s="53">
        <v>0.0527486950159073</v>
      </c>
      <c r="BF139" s="53">
        <v>0.06796894967556</v>
      </c>
      <c r="BG139" s="53">
        <v>0.0566729120910168</v>
      </c>
      <c r="BH139" s="53">
        <v>0.0215549264103174</v>
      </c>
      <c r="BI139" s="53">
        <v>-0.0141586801037192</v>
      </c>
      <c r="BJ139" s="53">
        <v>-0.00147811858914793</v>
      </c>
      <c r="BK139" s="53">
        <v>-0.00054463476408273</v>
      </c>
      <c r="BL139" s="53">
        <v>-0.00555022154003382</v>
      </c>
    </row>
    <row r="140" s="53" customFormat="1" spans="1:64">
      <c r="A140" s="54">
        <v>300079</v>
      </c>
      <c r="B140" s="62">
        <f>VLOOKUP(A140,三因子模型筛选后!A139:B473,2,FALSE)</f>
        <v>300079</v>
      </c>
      <c r="C140" s="53" t="s">
        <v>1205</v>
      </c>
      <c r="D140" s="55">
        <v>43851</v>
      </c>
      <c r="E140" s="53">
        <v>0.0720369219779968</v>
      </c>
      <c r="F140" s="53">
        <v>0.0349948368966579</v>
      </c>
      <c r="G140" s="53">
        <v>0.0670656785368919</v>
      </c>
      <c r="H140" s="53">
        <v>-0.00903408974409103</v>
      </c>
      <c r="I140" s="53">
        <v>0.0437493696808815</v>
      </c>
      <c r="J140" s="53">
        <v>0.085492342710495</v>
      </c>
      <c r="K140" s="53">
        <v>0.0736894011497498</v>
      </c>
      <c r="L140" s="53">
        <v>0.0425011999905109</v>
      </c>
      <c r="M140" s="53">
        <v>-0.0265817996114492</v>
      </c>
      <c r="N140" s="53">
        <v>0.0763965100049973</v>
      </c>
      <c r="O140" s="53">
        <v>0.118913315236568</v>
      </c>
      <c r="P140" s="53">
        <v>0.0863835215568542</v>
      </c>
      <c r="Q140" s="53">
        <v>0.110736884176731</v>
      </c>
      <c r="R140" s="53">
        <v>0.127608627080917</v>
      </c>
      <c r="S140" s="53">
        <v>0.0843118727207184</v>
      </c>
      <c r="T140" s="53">
        <v>0.00626326259225607</v>
      </c>
      <c r="U140" s="53">
        <v>0.00763249490410089</v>
      </c>
      <c r="V140" s="53">
        <v>0.0986228659749031</v>
      </c>
      <c r="W140" s="53">
        <v>0.104413829743862</v>
      </c>
      <c r="X140" s="53">
        <v>0.0608494020998478</v>
      </c>
      <c r="Y140" s="53">
        <v>0.0733785033226013</v>
      </c>
      <c r="Z140" s="53">
        <v>0.0642951428890228</v>
      </c>
      <c r="AA140" s="53">
        <v>0.110467702150345</v>
      </c>
      <c r="AB140" s="53">
        <v>0.010676546022296</v>
      </c>
      <c r="AC140" s="53">
        <v>0.000838702544569969</v>
      </c>
      <c r="AD140" s="53">
        <v>0.0225565377622843</v>
      </c>
      <c r="AE140" s="53">
        <v>0.0280526094138622</v>
      </c>
      <c r="AF140" s="53">
        <v>0.0242732092738152</v>
      </c>
      <c r="AG140" s="53">
        <v>-0.0200838819146156</v>
      </c>
      <c r="AH140" s="53">
        <v>0.024277787655592</v>
      </c>
      <c r="AI140" s="53">
        <v>0.0235928203910589</v>
      </c>
      <c r="AJ140" s="53">
        <v>0.00156781414989382</v>
      </c>
      <c r="AK140" s="53">
        <v>-0.00865956954658031</v>
      </c>
      <c r="AL140" s="53">
        <v>0.0277165602892637</v>
      </c>
      <c r="AM140" s="53">
        <v>0.0112431794404984</v>
      </c>
      <c r="AN140" s="53">
        <v>-0.0292331799864769</v>
      </c>
      <c r="AO140" s="53">
        <v>-0.00582380080595613</v>
      </c>
      <c r="AP140" s="53">
        <v>0.0387402214109898</v>
      </c>
      <c r="AQ140" s="53">
        <v>0.0286865029484034</v>
      </c>
      <c r="AR140" s="53">
        <v>0.0223044957965612</v>
      </c>
      <c r="AS140" s="53">
        <v>0.0279626976698637</v>
      </c>
      <c r="AT140" s="53">
        <v>3.97406984120607e-6</v>
      </c>
      <c r="AU140" s="53">
        <v>-0.014097748324275</v>
      </c>
      <c r="AV140" s="53">
        <v>0.00959364138543606</v>
      </c>
      <c r="AW140" s="53">
        <v>0.0722149461507797</v>
      </c>
      <c r="AX140" s="53">
        <v>0.0922400802373886</v>
      </c>
      <c r="AY140" s="53">
        <v>0.0749410688877106</v>
      </c>
      <c r="AZ140" s="53">
        <v>0.0475322715938091</v>
      </c>
      <c r="BA140" s="53">
        <v>0.0228063594549894</v>
      </c>
      <c r="BB140" s="53">
        <v>0.0814229995012283</v>
      </c>
      <c r="BC140" s="53">
        <v>0.124624773859978</v>
      </c>
      <c r="BD140" s="53">
        <v>0.114119984209538</v>
      </c>
      <c r="BE140" s="53">
        <v>0.148700729012489</v>
      </c>
      <c r="BF140" s="53">
        <v>0.129196345806122</v>
      </c>
      <c r="BG140" s="53">
        <v>0.102372974157333</v>
      </c>
      <c r="BH140" s="53">
        <v>0.0648007169365883</v>
      </c>
      <c r="BI140" s="53">
        <v>0.0427605733275414</v>
      </c>
      <c r="BJ140" s="53">
        <v>0.0891869217157364</v>
      </c>
      <c r="BK140" s="53">
        <v>0.105031602084637</v>
      </c>
      <c r="BL140" s="53">
        <v>0.0678491815924644</v>
      </c>
    </row>
    <row r="141" s="53" customFormat="1" spans="1:64">
      <c r="A141" s="54">
        <v>300083</v>
      </c>
      <c r="B141" s="62">
        <f>VLOOKUP(A141,三因子模型筛选后!A140:B474,2,FALSE)</f>
        <v>300083</v>
      </c>
      <c r="C141" s="53" t="s">
        <v>435</v>
      </c>
      <c r="D141" s="55">
        <v>43851</v>
      </c>
      <c r="E141" s="53">
        <v>0.00544704683125019</v>
      </c>
      <c r="F141" s="53">
        <v>0.0473558343946934</v>
      </c>
      <c r="G141" s="53">
        <v>0.0256175119429827</v>
      </c>
      <c r="H141" s="53">
        <v>-0.0382899791002274</v>
      </c>
      <c r="I141" s="53">
        <v>-0.030461898073554</v>
      </c>
      <c r="J141" s="53">
        <v>0.0278114210814238</v>
      </c>
      <c r="K141" s="53">
        <v>0.124693356454372</v>
      </c>
      <c r="L141" s="53">
        <v>0.121725581586361</v>
      </c>
      <c r="M141" s="53">
        <v>0.0987648442387581</v>
      </c>
      <c r="N141" s="53">
        <v>0.0619108341634274</v>
      </c>
      <c r="O141" s="53">
        <v>0.0421939268708229</v>
      </c>
      <c r="P141" s="53">
        <v>0.0263449922204018</v>
      </c>
      <c r="Q141" s="53">
        <v>0.120972894132137</v>
      </c>
      <c r="R141" s="53">
        <v>0.230091288685799</v>
      </c>
      <c r="S141" s="53">
        <v>0.217510059475899</v>
      </c>
      <c r="T141" s="53">
        <v>0.192350059747696</v>
      </c>
      <c r="U141" s="53">
        <v>0.185901567339897</v>
      </c>
      <c r="V141" s="53">
        <v>0.236167266964912</v>
      </c>
      <c r="W141" s="53">
        <v>0.223665967583656</v>
      </c>
      <c r="X141" s="53">
        <v>0.227480709552765</v>
      </c>
      <c r="Y141" s="53">
        <v>-0.0459989458322525</v>
      </c>
      <c r="Z141" s="53">
        <v>-0.046293031424284</v>
      </c>
      <c r="AA141" s="53">
        <v>-0.0237319935113192</v>
      </c>
      <c r="AB141" s="53">
        <v>-0.103406623005867</v>
      </c>
      <c r="AC141" s="53">
        <v>-0.0771069601178169</v>
      </c>
      <c r="AD141" s="53">
        <v>-0.100639022886753</v>
      </c>
      <c r="AE141" s="53">
        <v>-0.082778662443161</v>
      </c>
      <c r="AF141" s="53">
        <v>-0.0741536021232605</v>
      </c>
      <c r="AG141" s="53">
        <v>-0.0971868634223938</v>
      </c>
      <c r="AH141" s="53">
        <v>-0.111324459314346</v>
      </c>
      <c r="AI141" s="53">
        <v>-0.13095423579216</v>
      </c>
      <c r="AJ141" s="53">
        <v>-0.150619298219681</v>
      </c>
      <c r="AK141" s="53">
        <v>-0.0882857665419579</v>
      </c>
      <c r="AL141" s="53">
        <v>-0.000388043146813288</v>
      </c>
      <c r="AM141" s="53">
        <v>0.039395447820425</v>
      </c>
      <c r="AN141" s="53">
        <v>0.0525642149150372</v>
      </c>
      <c r="AO141" s="53">
        <v>0.0661765560507774</v>
      </c>
      <c r="AP141" s="53">
        <v>0.0822063088417053</v>
      </c>
      <c r="AQ141" s="53">
        <v>0.0788705497980118</v>
      </c>
      <c r="AR141" s="53">
        <v>0.102529637515545</v>
      </c>
      <c r="AS141" s="53">
        <v>0.0399835482239723</v>
      </c>
      <c r="AT141" s="53">
        <v>0.0821864232420921</v>
      </c>
      <c r="AU141" s="53">
        <v>0.0378870591521263</v>
      </c>
      <c r="AV141" s="53">
        <v>0.0536542013287544</v>
      </c>
      <c r="AW141" s="53">
        <v>0.0351826213300228</v>
      </c>
      <c r="AX141" s="53">
        <v>0.116988003253937</v>
      </c>
      <c r="AY141" s="53">
        <v>0.196009576320648</v>
      </c>
      <c r="AZ141" s="53">
        <v>0.184416741132736</v>
      </c>
      <c r="BA141" s="53">
        <v>0.184489265084267</v>
      </c>
      <c r="BB141" s="53">
        <v>0.161772847175598</v>
      </c>
      <c r="BC141" s="53">
        <v>0.161685720086098</v>
      </c>
      <c r="BD141" s="53">
        <v>0.165501847863197</v>
      </c>
      <c r="BE141" s="53">
        <v>0.197796225547791</v>
      </c>
      <c r="BF141" s="53">
        <v>0.219016879796982</v>
      </c>
      <c r="BG141" s="53">
        <v>0.166652172803879</v>
      </c>
      <c r="BH141" s="53">
        <v>0.128323391079903</v>
      </c>
      <c r="BI141" s="53">
        <v>0.108262561261654</v>
      </c>
      <c r="BJ141" s="53">
        <v>0.142498522996902</v>
      </c>
      <c r="BK141" s="53">
        <v>0.133332967758179</v>
      </c>
      <c r="BL141" s="53">
        <v>0.113488622009754</v>
      </c>
    </row>
    <row r="142" s="53" customFormat="1" spans="1:64">
      <c r="A142" s="54">
        <v>300088</v>
      </c>
      <c r="B142" s="62">
        <f>VLOOKUP(A142,三因子模型筛选后!A141:B475,2,FALSE)</f>
        <v>300088</v>
      </c>
      <c r="C142" s="53" t="s">
        <v>438</v>
      </c>
      <c r="D142" s="55">
        <v>43851</v>
      </c>
      <c r="E142" s="53">
        <v>0.123433396220207</v>
      </c>
      <c r="F142" s="53">
        <v>0.140825286507607</v>
      </c>
      <c r="G142" s="53">
        <v>0.155486106872559</v>
      </c>
      <c r="H142" s="53">
        <v>0.139512747526169</v>
      </c>
      <c r="I142" s="53">
        <v>0.0967157334089279</v>
      </c>
      <c r="J142" s="53">
        <v>0.0960983037948608</v>
      </c>
      <c r="K142" s="53">
        <v>0.0297818388789892</v>
      </c>
      <c r="L142" s="53">
        <v>0.0863891467452049</v>
      </c>
      <c r="M142" s="53">
        <v>0.024198092520237</v>
      </c>
      <c r="N142" s="53">
        <v>0.0215848721563816</v>
      </c>
      <c r="O142" s="53">
        <v>0.153700351715088</v>
      </c>
      <c r="P142" s="53">
        <v>0.12310666590929</v>
      </c>
      <c r="Q142" s="53">
        <v>0.171294823288918</v>
      </c>
      <c r="R142" s="53">
        <v>0.193556025624275</v>
      </c>
      <c r="S142" s="53">
        <v>0.129885703325272</v>
      </c>
      <c r="T142" s="53">
        <v>0.0779383927583694</v>
      </c>
      <c r="U142" s="53">
        <v>0.108051404356956</v>
      </c>
      <c r="V142" s="53">
        <v>0.0726961940526962</v>
      </c>
      <c r="W142" s="53">
        <v>0.0591083317995071</v>
      </c>
      <c r="X142" s="53">
        <v>-0.0526098534464836</v>
      </c>
      <c r="Y142" s="53">
        <v>0.0724747255444527</v>
      </c>
      <c r="Z142" s="53">
        <v>0.116109348833561</v>
      </c>
      <c r="AA142" s="53">
        <v>0.138201460242271</v>
      </c>
      <c r="AB142" s="53">
        <v>0.113723337650299</v>
      </c>
      <c r="AC142" s="53">
        <v>0.119859002530575</v>
      </c>
      <c r="AD142" s="53">
        <v>0.0975953191518784</v>
      </c>
      <c r="AE142" s="53">
        <v>0.0500044487416744</v>
      </c>
      <c r="AF142" s="53">
        <v>0.105645552277565</v>
      </c>
      <c r="AG142" s="53">
        <v>0.0713745653629303</v>
      </c>
      <c r="AH142" s="53">
        <v>0.0805611163377762</v>
      </c>
      <c r="AI142" s="53">
        <v>0.120759338140488</v>
      </c>
      <c r="AJ142" s="53">
        <v>0.110063634812832</v>
      </c>
      <c r="AK142" s="53">
        <v>0.101176656782627</v>
      </c>
      <c r="AL142" s="53">
        <v>0.105039164423943</v>
      </c>
      <c r="AM142" s="53">
        <v>0.0568229705095291</v>
      </c>
      <c r="AN142" s="53">
        <v>0.054510086774826</v>
      </c>
      <c r="AO142" s="53">
        <v>0.0777486860752106</v>
      </c>
      <c r="AP142" s="53">
        <v>0.0881676748394966</v>
      </c>
      <c r="AQ142" s="53">
        <v>0.0624761804938316</v>
      </c>
      <c r="AR142" s="53">
        <v>-0.0100914975628257</v>
      </c>
      <c r="AS142" s="53">
        <v>0.0495511069893837</v>
      </c>
      <c r="AT142" s="53">
        <v>0.0233083721250296</v>
      </c>
      <c r="AU142" s="53">
        <v>0.0158770810812712</v>
      </c>
      <c r="AV142" s="53">
        <v>0.0243818499147892</v>
      </c>
      <c r="AW142" s="53">
        <v>-0.0245508328080177</v>
      </c>
      <c r="AX142" s="53">
        <v>-0.00290458276867867</v>
      </c>
      <c r="AY142" s="53">
        <v>-0.0216301754117012</v>
      </c>
      <c r="AZ142" s="53">
        <v>-0.0206639729440212</v>
      </c>
      <c r="BA142" s="53">
        <v>-0.0485840439796448</v>
      </c>
      <c r="BB142" s="53">
        <v>-0.0603838078677654</v>
      </c>
      <c r="BC142" s="53">
        <v>0.0315334536135197</v>
      </c>
      <c r="BD142" s="53">
        <v>0.0116354674100876</v>
      </c>
      <c r="BE142" s="53">
        <v>0.0687106102705002</v>
      </c>
      <c r="BF142" s="53">
        <v>0.0871092900633812</v>
      </c>
      <c r="BG142" s="53">
        <v>0.071655161678791</v>
      </c>
      <c r="BH142" s="53">
        <v>0.0220207385718822</v>
      </c>
      <c r="BI142" s="53">
        <v>0.0288951490074396</v>
      </c>
      <c r="BJ142" s="53">
        <v>-0.0168790463358164</v>
      </c>
      <c r="BK142" s="53">
        <v>-0.0047754137776792</v>
      </c>
      <c r="BL142" s="53">
        <v>-0.0439259223639965</v>
      </c>
    </row>
    <row r="143" s="53" customFormat="1" spans="1:64">
      <c r="A143" s="54">
        <v>300101</v>
      </c>
      <c r="B143" s="62">
        <f>VLOOKUP(A143,三因子模型筛选后!A142:B476,2,FALSE)</f>
        <v>300101</v>
      </c>
      <c r="C143" s="53" t="s">
        <v>441</v>
      </c>
      <c r="D143" s="55">
        <v>43851</v>
      </c>
      <c r="E143" s="53">
        <v>0.142630651593208</v>
      </c>
      <c r="F143" s="53">
        <v>0.136070370674133</v>
      </c>
      <c r="G143" s="53">
        <v>0.201891511678696</v>
      </c>
      <c r="H143" s="53">
        <v>0.177664205431938</v>
      </c>
      <c r="I143" s="53">
        <v>0.24173429608345</v>
      </c>
      <c r="J143" s="53">
        <v>0.236614212393761</v>
      </c>
      <c r="K143" s="53">
        <v>0.244085684418678</v>
      </c>
      <c r="L143" s="53">
        <v>0.202137425541878</v>
      </c>
      <c r="M143" s="53">
        <v>0.191836088895798</v>
      </c>
      <c r="N143" s="53">
        <v>0.277705460786819</v>
      </c>
      <c r="O143" s="53">
        <v>0.257355719804764</v>
      </c>
      <c r="P143" s="53">
        <v>0.317179888486862</v>
      </c>
      <c r="Q143" s="53">
        <v>0.341023176908493</v>
      </c>
      <c r="R143" s="53">
        <v>0.352317810058594</v>
      </c>
      <c r="S143" s="53">
        <v>0.371412426233292</v>
      </c>
      <c r="T143" s="53">
        <v>0.449225038290024</v>
      </c>
      <c r="U143" s="53">
        <v>0.412712275981903</v>
      </c>
      <c r="V143" s="53">
        <v>0.454578667879105</v>
      </c>
      <c r="W143" s="53">
        <v>0.45493620634079</v>
      </c>
      <c r="X143" s="53">
        <v>0.37319478392601</v>
      </c>
      <c r="Y143" s="53">
        <v>0.079794853925705</v>
      </c>
      <c r="Z143" s="53">
        <v>0.0645216628909111</v>
      </c>
      <c r="AA143" s="53">
        <v>0.0579574033617973</v>
      </c>
      <c r="AB143" s="53">
        <v>0.0225993786007166</v>
      </c>
      <c r="AC143" s="53">
        <v>0.0967234969139099</v>
      </c>
      <c r="AD143" s="53">
        <v>0.0932167172431946</v>
      </c>
      <c r="AE143" s="53">
        <v>0.121239222586155</v>
      </c>
      <c r="AF143" s="53">
        <v>0.103657305240631</v>
      </c>
      <c r="AG143" s="53">
        <v>0.0535983555018902</v>
      </c>
      <c r="AH143" s="53">
        <v>0.12671186029911</v>
      </c>
      <c r="AI143" s="53">
        <v>0.0961938425898552</v>
      </c>
      <c r="AJ143" s="53">
        <v>0.133052974939346</v>
      </c>
      <c r="AK143" s="53">
        <v>0.152610331773758</v>
      </c>
      <c r="AL143" s="53">
        <v>0.18815204501152</v>
      </c>
      <c r="AM143" s="53">
        <v>0.226276040077209</v>
      </c>
      <c r="AN143" s="53">
        <v>0.280654013156891</v>
      </c>
      <c r="AO143" s="53">
        <v>0.251822650432587</v>
      </c>
      <c r="AP143" s="53">
        <v>0.271468490362167</v>
      </c>
      <c r="AQ143" s="53">
        <v>0.258593142032623</v>
      </c>
      <c r="AR143" s="53">
        <v>0.176405608654022</v>
      </c>
      <c r="AS143" s="53">
        <v>0.117978185415268</v>
      </c>
      <c r="AT143" s="53">
        <v>0.126691088080406</v>
      </c>
      <c r="AU143" s="53">
        <v>0.199076488614082</v>
      </c>
      <c r="AV143" s="53">
        <v>0.210207208991051</v>
      </c>
      <c r="AW143" s="53">
        <v>0.200153186917305</v>
      </c>
      <c r="AX143" s="53">
        <v>0.198539882898331</v>
      </c>
      <c r="AY143" s="53">
        <v>0.177988842129707</v>
      </c>
      <c r="AZ143" s="53">
        <v>0.153622508049011</v>
      </c>
      <c r="BA143" s="53">
        <v>0.193380117416382</v>
      </c>
      <c r="BB143" s="53">
        <v>0.206135973334312</v>
      </c>
      <c r="BC143" s="53">
        <v>0.216304272413254</v>
      </c>
      <c r="BD143" s="53">
        <v>0.239269286394119</v>
      </c>
      <c r="BE143" s="53">
        <v>0.2435552328825</v>
      </c>
      <c r="BF143" s="53">
        <v>0.219308137893677</v>
      </c>
      <c r="BG143" s="53">
        <v>0.200278759002686</v>
      </c>
      <c r="BH143" s="53">
        <v>0.223713397979736</v>
      </c>
      <c r="BI143" s="53">
        <v>0.216032028198242</v>
      </c>
      <c r="BJ143" s="53">
        <v>0.238252565264702</v>
      </c>
      <c r="BK143" s="53">
        <v>0.25148543715477</v>
      </c>
      <c r="BL143" s="53">
        <v>0.251931548118591</v>
      </c>
    </row>
    <row r="144" s="53" customFormat="1" spans="1:64">
      <c r="A144" s="54">
        <v>300102</v>
      </c>
      <c r="B144" s="62">
        <f>VLOOKUP(A144,三因子模型筛选后!A143:B477,2,FALSE)</f>
        <v>300102</v>
      </c>
      <c r="C144" s="53" t="s">
        <v>444</v>
      </c>
      <c r="D144" s="55">
        <v>43851</v>
      </c>
      <c r="E144" s="53">
        <v>0.0346122682094574</v>
      </c>
      <c r="F144" s="53">
        <v>-0.015745647251606</v>
      </c>
      <c r="G144" s="53">
        <v>-0.0451191887259483</v>
      </c>
      <c r="H144" s="53">
        <v>-0.10847245901823</v>
      </c>
      <c r="I144" s="53">
        <v>-0.096307560801506</v>
      </c>
      <c r="J144" s="53">
        <v>-0.107466213405132</v>
      </c>
      <c r="K144" s="53">
        <v>-0.112290255725384</v>
      </c>
      <c r="L144" s="53">
        <v>-0.124416448175907</v>
      </c>
      <c r="M144" s="53">
        <v>-0.116616018116474</v>
      </c>
      <c r="N144" s="53">
        <v>-0.0732847824692726</v>
      </c>
      <c r="O144" s="53">
        <v>-0.00208883499726653</v>
      </c>
      <c r="P144" s="53">
        <v>0.0984557941555977</v>
      </c>
      <c r="Q144" s="53">
        <v>0.198656037449837</v>
      </c>
      <c r="R144" s="53">
        <v>0.290219634771347</v>
      </c>
      <c r="S144" s="53">
        <v>0.356421709060669</v>
      </c>
      <c r="T144" s="53">
        <v>0.432153075933456</v>
      </c>
      <c r="U144" s="53">
        <v>0.518661201000214</v>
      </c>
      <c r="V144" s="53">
        <v>0.56655877828598</v>
      </c>
      <c r="W144" s="53">
        <v>0.621261835098267</v>
      </c>
      <c r="X144" s="53">
        <v>0.489756852388382</v>
      </c>
      <c r="Y144" s="53">
        <v>0.0176428407430649</v>
      </c>
      <c r="Z144" s="53">
        <v>-0.013854450546205</v>
      </c>
      <c r="AA144" s="53">
        <v>-0.0323974788188934</v>
      </c>
      <c r="AB144" s="53">
        <v>-0.106634102761745</v>
      </c>
      <c r="AC144" s="53">
        <v>-0.0731195062398911</v>
      </c>
      <c r="AD144" s="53">
        <v>-0.085711345076561</v>
      </c>
      <c r="AE144" s="53">
        <v>-0.0820634365081787</v>
      </c>
      <c r="AF144" s="53">
        <v>-0.0727840214967728</v>
      </c>
      <c r="AG144" s="53">
        <v>-0.0857684388756752</v>
      </c>
      <c r="AH144" s="53">
        <v>-0.0441473871469498</v>
      </c>
      <c r="AI144" s="53">
        <v>0.0118793016299605</v>
      </c>
      <c r="AJ144" s="53">
        <v>0.105365723371506</v>
      </c>
      <c r="AK144" s="53">
        <v>0.184341996908188</v>
      </c>
      <c r="AL144" s="53">
        <v>0.290845900774002</v>
      </c>
      <c r="AM144" s="53">
        <v>0.393107563257217</v>
      </c>
      <c r="AN144" s="53">
        <v>0.47067603468895</v>
      </c>
      <c r="AO144" s="53">
        <v>0.570860028266907</v>
      </c>
      <c r="AP144" s="53">
        <v>0.598565936088562</v>
      </c>
      <c r="AQ144" s="53">
        <v>0.63124406337738</v>
      </c>
      <c r="AR144" s="53">
        <v>0.545352518558502</v>
      </c>
      <c r="AS144" s="53">
        <v>0.0209328625351191</v>
      </c>
      <c r="AT144" s="53">
        <v>0.00207223929464817</v>
      </c>
      <c r="AU144" s="53">
        <v>-0.00875827483832836</v>
      </c>
      <c r="AV144" s="53">
        <v>0.00212507788091898</v>
      </c>
      <c r="AW144" s="53">
        <v>-0.019224613904953</v>
      </c>
      <c r="AX144" s="53">
        <v>-0.0177914313971996</v>
      </c>
      <c r="AY144" s="53">
        <v>-0.0262633822858334</v>
      </c>
      <c r="AZ144" s="53">
        <v>-0.0476689897477627</v>
      </c>
      <c r="BA144" s="53">
        <v>-0.0268841441720724</v>
      </c>
      <c r="BB144" s="53">
        <v>-0.0251739602535963</v>
      </c>
      <c r="BC144" s="53">
        <v>-0.0100047010928392</v>
      </c>
      <c r="BD144" s="53">
        <v>-0.00294649112038314</v>
      </c>
      <c r="BE144" s="53">
        <v>0.0182774681597948</v>
      </c>
      <c r="BF144" s="53">
        <v>0.00333717581816018</v>
      </c>
      <c r="BG144" s="53">
        <v>-0.0327224060893059</v>
      </c>
      <c r="BH144" s="53">
        <v>-0.0345595143735409</v>
      </c>
      <c r="BI144" s="53">
        <v>-0.048235397785902</v>
      </c>
      <c r="BJ144" s="53">
        <v>-0.0280436910688877</v>
      </c>
      <c r="BK144" s="53">
        <v>-0.00601877365261316</v>
      </c>
      <c r="BL144" s="53">
        <v>-0.0516322143375874</v>
      </c>
    </row>
    <row r="145" s="53" customFormat="1" spans="1:64">
      <c r="A145" s="54">
        <v>300114</v>
      </c>
      <c r="B145" s="62">
        <f>VLOOKUP(A145,三因子模型筛选后!A144:B478,2,FALSE)</f>
        <v>300114</v>
      </c>
      <c r="C145" s="53" t="s">
        <v>447</v>
      </c>
      <c r="D145" s="55">
        <v>43851</v>
      </c>
      <c r="E145" s="53">
        <v>-0.000291991047561169</v>
      </c>
      <c r="F145" s="53">
        <v>-0.0149508751928806</v>
      </c>
      <c r="G145" s="53">
        <v>-0.010640561580658</v>
      </c>
      <c r="H145" s="53">
        <v>-0.0462676845490932</v>
      </c>
      <c r="I145" s="53">
        <v>-0.0563429668545723</v>
      </c>
      <c r="J145" s="53">
        <v>-0.0521848723292351</v>
      </c>
      <c r="K145" s="53">
        <v>-0.0422669500112534</v>
      </c>
      <c r="L145" s="53">
        <v>-0.044492594897747</v>
      </c>
      <c r="M145" s="53">
        <v>-0.066131979227066</v>
      </c>
      <c r="N145" s="53">
        <v>-0.0733226388692856</v>
      </c>
      <c r="O145" s="53">
        <v>-0.0392668433487415</v>
      </c>
      <c r="P145" s="53">
        <v>-0.0321201905608177</v>
      </c>
      <c r="Q145" s="53">
        <v>0.0154168549925089</v>
      </c>
      <c r="R145" s="53">
        <v>0.0315270945429802</v>
      </c>
      <c r="S145" s="53">
        <v>-0.00359878037124872</v>
      </c>
      <c r="T145" s="53">
        <v>-0.0430301204323769</v>
      </c>
      <c r="U145" s="53">
        <v>-0.0330799221992493</v>
      </c>
      <c r="V145" s="53">
        <v>-0.0035549933090806</v>
      </c>
      <c r="W145" s="53">
        <v>0.0588365197181702</v>
      </c>
      <c r="X145" s="53">
        <v>0.0157602149993181</v>
      </c>
      <c r="Y145" s="53">
        <v>-0.0295426435768604</v>
      </c>
      <c r="Z145" s="53">
        <v>-0.0362571701407433</v>
      </c>
      <c r="AA145" s="53">
        <v>-0.0339805036783218</v>
      </c>
      <c r="AB145" s="53">
        <v>-0.0673586130142212</v>
      </c>
      <c r="AC145" s="53">
        <v>-0.0699054300785065</v>
      </c>
      <c r="AD145" s="53">
        <v>-0.0631033778190613</v>
      </c>
      <c r="AE145" s="53">
        <v>-0.0300868935883045</v>
      </c>
      <c r="AF145" s="53">
        <v>-0.0326736308634281</v>
      </c>
      <c r="AG145" s="53">
        <v>-0.0541967079043388</v>
      </c>
      <c r="AH145" s="53">
        <v>-0.0440052710473537</v>
      </c>
      <c r="AI145" s="53">
        <v>-0.0248919147998095</v>
      </c>
      <c r="AJ145" s="53">
        <v>-0.0432195104658604</v>
      </c>
      <c r="AK145" s="53">
        <v>0.00280192447826266</v>
      </c>
      <c r="AL145" s="53">
        <v>0.0202196277678013</v>
      </c>
      <c r="AM145" s="53">
        <v>0.00185803836211562</v>
      </c>
      <c r="AN145" s="53">
        <v>-0.0154155418276787</v>
      </c>
      <c r="AO145" s="53">
        <v>-0.000880989711731672</v>
      </c>
      <c r="AP145" s="53">
        <v>0.0209760554134846</v>
      </c>
      <c r="AQ145" s="53">
        <v>0.0803559795022011</v>
      </c>
      <c r="AR145" s="53">
        <v>0.0342042036354542</v>
      </c>
      <c r="AS145" s="53">
        <v>0.0105883032083511</v>
      </c>
      <c r="AT145" s="53">
        <v>0.00264394748955965</v>
      </c>
      <c r="AU145" s="53">
        <v>0.00467759370803833</v>
      </c>
      <c r="AV145" s="53">
        <v>0.0024285800755024</v>
      </c>
      <c r="AW145" s="53">
        <v>-0.00509988330304623</v>
      </c>
      <c r="AX145" s="53">
        <v>-0.0077438447624445</v>
      </c>
      <c r="AY145" s="53">
        <v>-0.0308424048125744</v>
      </c>
      <c r="AZ145" s="53">
        <v>-0.0304813142865896</v>
      </c>
      <c r="BA145" s="53">
        <v>-0.0305976159870625</v>
      </c>
      <c r="BB145" s="53">
        <v>-0.0479797199368477</v>
      </c>
      <c r="BC145" s="53">
        <v>-0.0330372750759125</v>
      </c>
      <c r="BD145" s="53">
        <v>-0.00756302801892161</v>
      </c>
      <c r="BE145" s="53">
        <v>-0.00604741787537932</v>
      </c>
      <c r="BF145" s="53">
        <v>-0.00735488021746278</v>
      </c>
      <c r="BG145" s="53">
        <v>-0.0241191666573286</v>
      </c>
      <c r="BH145" s="53">
        <v>-0.0462769269943237</v>
      </c>
      <c r="BI145" s="53">
        <v>-0.0508612841367722</v>
      </c>
      <c r="BJ145" s="53">
        <v>-0.0431933961808681</v>
      </c>
      <c r="BK145" s="53">
        <v>-0.0401818081736565</v>
      </c>
      <c r="BL145" s="53">
        <v>-0.0371063388884068</v>
      </c>
    </row>
    <row r="146" s="53" customFormat="1" spans="1:64">
      <c r="A146" s="54">
        <v>300115</v>
      </c>
      <c r="B146" s="62">
        <f>VLOOKUP(A146,三因子模型筛选后!A145:B479,2,FALSE)</f>
        <v>300115</v>
      </c>
      <c r="C146" s="53" t="s">
        <v>450</v>
      </c>
      <c r="D146" s="55">
        <v>43851</v>
      </c>
      <c r="E146" s="53">
        <v>0.129260674118996</v>
      </c>
      <c r="F146" s="53">
        <v>0.173792481422424</v>
      </c>
      <c r="G146" s="53">
        <v>0.255426317453384</v>
      </c>
      <c r="H146" s="53">
        <v>0.238536909222603</v>
      </c>
      <c r="I146" s="53">
        <v>0.202720195055008</v>
      </c>
      <c r="J146" s="53">
        <v>0.167617380619049</v>
      </c>
      <c r="K146" s="53">
        <v>0.17883238196373</v>
      </c>
      <c r="L146" s="53">
        <v>0.153143003582954</v>
      </c>
      <c r="M146" s="53">
        <v>0.0842202827334404</v>
      </c>
      <c r="N146" s="53">
        <v>0.0847857818007469</v>
      </c>
      <c r="O146" s="53">
        <v>0.110768020153046</v>
      </c>
      <c r="P146" s="53">
        <v>0.0772397890686989</v>
      </c>
      <c r="Q146" s="53">
        <v>0.095009446144104</v>
      </c>
      <c r="R146" s="53">
        <v>0.116105422377586</v>
      </c>
      <c r="S146" s="53">
        <v>0.04238411039114</v>
      </c>
      <c r="T146" s="53">
        <v>-0.0292156618088484</v>
      </c>
      <c r="U146" s="53">
        <v>0.0385067351162434</v>
      </c>
      <c r="V146" s="53">
        <v>0.143993780016899</v>
      </c>
      <c r="W146" s="53">
        <v>0.186482533812523</v>
      </c>
      <c r="X146" s="53">
        <v>0.157315418124199</v>
      </c>
      <c r="Y146" s="53">
        <v>0.0731875002384186</v>
      </c>
      <c r="Z146" s="53">
        <v>0.149569436907768</v>
      </c>
      <c r="AA146" s="53">
        <v>0.208470597863197</v>
      </c>
      <c r="AB146" s="53">
        <v>0.18346494436264</v>
      </c>
      <c r="AC146" s="53">
        <v>0.17526949942112</v>
      </c>
      <c r="AD146" s="53">
        <v>0.164136081933975</v>
      </c>
      <c r="AE146" s="53">
        <v>0.192361086606979</v>
      </c>
      <c r="AF146" s="53">
        <v>0.174278497695923</v>
      </c>
      <c r="AG146" s="53">
        <v>0.124514691531658</v>
      </c>
      <c r="AH146" s="53">
        <v>0.133224055171013</v>
      </c>
      <c r="AI146" s="53">
        <v>0.12261874973774</v>
      </c>
      <c r="AJ146" s="53">
        <v>0.0984300822019577</v>
      </c>
      <c r="AK146" s="53">
        <v>0.103015631437302</v>
      </c>
      <c r="AL146" s="53">
        <v>0.145473465323448</v>
      </c>
      <c r="AM146" s="53">
        <v>0.104956865310669</v>
      </c>
      <c r="AN146" s="53">
        <v>0.0777203813195229</v>
      </c>
      <c r="AO146" s="53">
        <v>0.172109872102737</v>
      </c>
      <c r="AP146" s="53">
        <v>0.262535005807877</v>
      </c>
      <c r="AQ146" s="53">
        <v>0.291160017251968</v>
      </c>
      <c r="AR146" s="53">
        <v>0.296127378940582</v>
      </c>
      <c r="AS146" s="53">
        <v>0.0989567041397095</v>
      </c>
      <c r="AT146" s="53">
        <v>0.0671065747737885</v>
      </c>
      <c r="AU146" s="53">
        <v>0.0898392572999001</v>
      </c>
      <c r="AV146" s="53">
        <v>0.0979554876685143</v>
      </c>
      <c r="AW146" s="53">
        <v>0.0703342258930206</v>
      </c>
      <c r="AX146" s="53">
        <v>0.0463648289442062</v>
      </c>
      <c r="AY146" s="53">
        <v>0.0293548293411732</v>
      </c>
      <c r="AZ146" s="53">
        <v>0.0217480417340994</v>
      </c>
      <c r="BA146" s="53">
        <v>0.00258912378922105</v>
      </c>
      <c r="BB146" s="53">
        <v>-0.00555474171414971</v>
      </c>
      <c r="BC146" s="53">
        <v>0.0310328062623739</v>
      </c>
      <c r="BD146" s="53">
        <v>0.021693242713809</v>
      </c>
      <c r="BE146" s="53">
        <v>0.0348773524165154</v>
      </c>
      <c r="BF146" s="53">
        <v>0.0135154817253351</v>
      </c>
      <c r="BG146" s="53">
        <v>-0.0196892190724611</v>
      </c>
      <c r="BH146" s="53">
        <v>-0.0640525072813034</v>
      </c>
      <c r="BI146" s="53">
        <v>-0.090719610452652</v>
      </c>
      <c r="BJ146" s="53">
        <v>-0.0756576880812645</v>
      </c>
      <c r="BK146" s="53">
        <v>-0.0617939494550228</v>
      </c>
      <c r="BL146" s="53">
        <v>-0.095928430557251</v>
      </c>
    </row>
    <row r="147" s="53" customFormat="1" spans="1:64">
      <c r="A147" s="54">
        <v>300120</v>
      </c>
      <c r="B147" s="62">
        <f>VLOOKUP(A147,三因子模型筛选后!A146:B480,2,FALSE)</f>
        <v>300120</v>
      </c>
      <c r="C147" s="53" t="s">
        <v>453</v>
      </c>
      <c r="D147" s="55">
        <v>43851</v>
      </c>
      <c r="E147" s="53">
        <v>0.101212993264198</v>
      </c>
      <c r="F147" s="53">
        <v>0.093106672167778</v>
      </c>
      <c r="G147" s="53">
        <v>0.0912765562534332</v>
      </c>
      <c r="H147" s="53">
        <v>0.0135683491826057</v>
      </c>
      <c r="I147" s="53">
        <v>0.0490753836929798</v>
      </c>
      <c r="J147" s="53">
        <v>0.0266781430691481</v>
      </c>
      <c r="K147" s="53">
        <v>0.0304205287247896</v>
      </c>
      <c r="L147" s="53">
        <v>0.0353555046021938</v>
      </c>
      <c r="M147" s="53">
        <v>0.0187452752143145</v>
      </c>
      <c r="N147" s="53">
        <v>0.0545860677957535</v>
      </c>
      <c r="O147" s="53">
        <v>0.0452877059578896</v>
      </c>
      <c r="P147" s="53">
        <v>0.046235702931881</v>
      </c>
      <c r="Q147" s="53">
        <v>0.0550843589007854</v>
      </c>
      <c r="R147" s="53">
        <v>0.0970081090927124</v>
      </c>
      <c r="S147" s="53">
        <v>0.115315832197666</v>
      </c>
      <c r="T147" s="53">
        <v>0.0950685814023018</v>
      </c>
      <c r="U147" s="53">
        <v>0.114861346781254</v>
      </c>
      <c r="V147" s="53">
        <v>0.146452516317368</v>
      </c>
      <c r="W147" s="53">
        <v>0.133971601724625</v>
      </c>
      <c r="X147" s="53">
        <v>0.115803316235542</v>
      </c>
      <c r="Y147" s="53">
        <v>0.0707071125507355</v>
      </c>
      <c r="Z147" s="53">
        <v>0.0744650065898895</v>
      </c>
      <c r="AA147" s="53">
        <v>0.0867532789707184</v>
      </c>
      <c r="AB147" s="53">
        <v>0.0107422014698386</v>
      </c>
      <c r="AC147" s="53">
        <v>0.0194320268929005</v>
      </c>
      <c r="AD147" s="53">
        <v>0.00554018653929234</v>
      </c>
      <c r="AE147" s="53">
        <v>0.0245015304535627</v>
      </c>
      <c r="AF147" s="53">
        <v>0.040540087968111</v>
      </c>
      <c r="AG147" s="53">
        <v>0.0186417773365974</v>
      </c>
      <c r="AH147" s="53">
        <v>0.0288353823125362</v>
      </c>
      <c r="AI147" s="53">
        <v>0.0148650072515011</v>
      </c>
      <c r="AJ147" s="53">
        <v>0.0185982100665569</v>
      </c>
      <c r="AK147" s="53">
        <v>0.0240183789283037</v>
      </c>
      <c r="AL147" s="53">
        <v>0.0624237805604935</v>
      </c>
      <c r="AM147" s="53">
        <v>0.0684085488319397</v>
      </c>
      <c r="AN147" s="53">
        <v>0.058761864900589</v>
      </c>
      <c r="AO147" s="53">
        <v>0.0738918706774712</v>
      </c>
      <c r="AP147" s="53">
        <v>0.0989776849746704</v>
      </c>
      <c r="AQ147" s="53">
        <v>0.0832996070384979</v>
      </c>
      <c r="AR147" s="53">
        <v>0.0802165120840073</v>
      </c>
      <c r="AS147" s="53">
        <v>0.0511442981660366</v>
      </c>
      <c r="AT147" s="53">
        <v>0.0392800867557526</v>
      </c>
      <c r="AU147" s="53">
        <v>0.0251616984605789</v>
      </c>
      <c r="AV147" s="53">
        <v>0.0234645698219538</v>
      </c>
      <c r="AW147" s="53">
        <v>0.0502817779779434</v>
      </c>
      <c r="AX147" s="53">
        <v>0.0417763777077198</v>
      </c>
      <c r="AY147" s="53">
        <v>0.026557419449091</v>
      </c>
      <c r="AZ147" s="53">
        <v>0.0154538387432694</v>
      </c>
      <c r="BA147" s="53">
        <v>0.0207419190555811</v>
      </c>
      <c r="BB147" s="53">
        <v>0.0463891066610813</v>
      </c>
      <c r="BC147" s="53">
        <v>0.0510611198842525</v>
      </c>
      <c r="BD147" s="53">
        <v>0.0482759140431881</v>
      </c>
      <c r="BE147" s="53">
        <v>0.0517043992877007</v>
      </c>
      <c r="BF147" s="53">
        <v>0.055222749710083</v>
      </c>
      <c r="BG147" s="53">
        <v>0.0675457045435905</v>
      </c>
      <c r="BH147" s="53">
        <v>0.0569451414048672</v>
      </c>
      <c r="BI147" s="53">
        <v>0.0616078935563564</v>
      </c>
      <c r="BJ147" s="53">
        <v>0.0681132525205612</v>
      </c>
      <c r="BK147" s="53">
        <v>0.0713104233145714</v>
      </c>
      <c r="BL147" s="53">
        <v>0.0562252253293991</v>
      </c>
    </row>
    <row r="148" s="53" customFormat="1" spans="1:64">
      <c r="A148" s="54">
        <v>300127</v>
      </c>
      <c r="B148" s="62">
        <f>VLOOKUP(A148,三因子模型筛选后!A147:B481,2,FALSE)</f>
        <v>300127</v>
      </c>
      <c r="C148" s="53" t="s">
        <v>456</v>
      </c>
      <c r="D148" s="55">
        <v>43851</v>
      </c>
      <c r="E148" s="53">
        <v>-0.0325782559812069</v>
      </c>
      <c r="F148" s="53">
        <v>-0.115445919334888</v>
      </c>
      <c r="G148" s="53">
        <v>-0.22325511276722</v>
      </c>
      <c r="H148" s="53">
        <v>-0.309116214513779</v>
      </c>
      <c r="I148" s="53">
        <v>-0.265910416841507</v>
      </c>
      <c r="J148" s="53">
        <v>-0.270172297954559</v>
      </c>
      <c r="K148" s="53">
        <v>-0.278463572263718</v>
      </c>
      <c r="L148" s="53">
        <v>-0.266335219144821</v>
      </c>
      <c r="M148" s="53">
        <v>-0.282611012458801</v>
      </c>
      <c r="N148" s="53">
        <v>-0.281541675329208</v>
      </c>
      <c r="O148" s="53">
        <v>-0.245330050587654</v>
      </c>
      <c r="P148" s="53">
        <v>-0.233830034732819</v>
      </c>
      <c r="Q148" s="53">
        <v>-0.189904183149338</v>
      </c>
      <c r="R148" s="53">
        <v>-0.148703813552856</v>
      </c>
      <c r="S148" s="53">
        <v>-0.197849795222282</v>
      </c>
      <c r="T148" s="53">
        <v>-0.181313619017601</v>
      </c>
      <c r="U148" s="53">
        <v>-0.164682522416115</v>
      </c>
      <c r="V148" s="53">
        <v>-0.131710574030876</v>
      </c>
      <c r="W148" s="53">
        <v>-0.138684615492821</v>
      </c>
      <c r="X148" s="53">
        <v>-0.204445958137512</v>
      </c>
      <c r="Y148" s="53">
        <v>-0.0348729565739632</v>
      </c>
      <c r="Z148" s="53">
        <v>-0.0855762362480164</v>
      </c>
      <c r="AA148" s="53">
        <v>-0.178382351994514</v>
      </c>
      <c r="AB148" s="53">
        <v>-0.236095055937767</v>
      </c>
      <c r="AC148" s="53">
        <v>-0.19780607521534</v>
      </c>
      <c r="AD148" s="53">
        <v>-0.19753997027874</v>
      </c>
      <c r="AE148" s="53">
        <v>-0.198636427521706</v>
      </c>
      <c r="AF148" s="53">
        <v>-0.172529742121696</v>
      </c>
      <c r="AG148" s="53">
        <v>-0.193799957633018</v>
      </c>
      <c r="AH148" s="53">
        <v>-0.175018489360809</v>
      </c>
      <c r="AI148" s="53">
        <v>-0.159173473715782</v>
      </c>
      <c r="AJ148" s="53">
        <v>-0.169939145445824</v>
      </c>
      <c r="AK148" s="53">
        <v>-0.129987731575966</v>
      </c>
      <c r="AL148" s="53">
        <v>-0.0613177344202995</v>
      </c>
      <c r="AM148" s="53">
        <v>-0.114132970571518</v>
      </c>
      <c r="AN148" s="53">
        <v>-0.10888647288084</v>
      </c>
      <c r="AO148" s="53">
        <v>-0.0910795629024506</v>
      </c>
      <c r="AP148" s="53">
        <v>-0.0668817907571793</v>
      </c>
      <c r="AQ148" s="53">
        <v>-0.0952388644218445</v>
      </c>
      <c r="AR148" s="53">
        <v>-0.139537379145622</v>
      </c>
      <c r="AS148" s="53">
        <v>-0.0332919247448444</v>
      </c>
      <c r="AT148" s="53">
        <v>-0.0654563158750534</v>
      </c>
      <c r="AU148" s="53">
        <v>-0.0804593861103058</v>
      </c>
      <c r="AV148" s="53">
        <v>-0.108607776463032</v>
      </c>
      <c r="AW148" s="53">
        <v>-0.103690966963768</v>
      </c>
      <c r="AX148" s="53">
        <v>-0.10821894556284</v>
      </c>
      <c r="AY148" s="53">
        <v>-0.115413755178452</v>
      </c>
      <c r="AZ148" s="53">
        <v>-0.129392087459564</v>
      </c>
      <c r="BA148" s="53">
        <v>-0.124397680163383</v>
      </c>
      <c r="BB148" s="53">
        <v>-0.142109811306</v>
      </c>
      <c r="BC148" s="53">
        <v>-0.121743202209473</v>
      </c>
      <c r="BD148" s="53">
        <v>-0.0994775220751762</v>
      </c>
      <c r="BE148" s="53">
        <v>-0.0955030843615532</v>
      </c>
      <c r="BF148" s="53">
        <v>-0.122972697019577</v>
      </c>
      <c r="BG148" s="53">
        <v>-0.119303449988365</v>
      </c>
      <c r="BH148" s="53">
        <v>-0.108013778924942</v>
      </c>
      <c r="BI148" s="53">
        <v>-0.109189584851265</v>
      </c>
      <c r="BJ148" s="53">
        <v>-0.100415408611298</v>
      </c>
      <c r="BK148" s="53">
        <v>-0.079032376408577</v>
      </c>
      <c r="BL148" s="53">
        <v>-0.100495211780071</v>
      </c>
    </row>
    <row r="149" s="53" customFormat="1" spans="1:64">
      <c r="A149" s="54">
        <v>300128</v>
      </c>
      <c r="B149" s="62">
        <f>VLOOKUP(A149,三因子模型筛选后!A148:B482,2,FALSE)</f>
        <v>300128</v>
      </c>
      <c r="C149" s="53" t="s">
        <v>459</v>
      </c>
      <c r="D149" s="55">
        <v>43851</v>
      </c>
      <c r="E149" s="53">
        <v>-0.000709489919245243</v>
      </c>
      <c r="F149" s="53">
        <v>-0.0078198378905654</v>
      </c>
      <c r="G149" s="53">
        <v>0.0343665368855</v>
      </c>
      <c r="H149" s="53">
        <v>-0.0414746552705765</v>
      </c>
      <c r="I149" s="53">
        <v>-0.0406715124845505</v>
      </c>
      <c r="J149" s="53">
        <v>-0.0698219314217567</v>
      </c>
      <c r="K149" s="53">
        <v>-0.0585059784352779</v>
      </c>
      <c r="L149" s="53">
        <v>-0.0798941478133202</v>
      </c>
      <c r="M149" s="53">
        <v>-0.0742784664034843</v>
      </c>
      <c r="N149" s="53">
        <v>-0.0475349053740501</v>
      </c>
      <c r="O149" s="53">
        <v>-0.0131555777043104</v>
      </c>
      <c r="P149" s="53">
        <v>-0.0218597408384085</v>
      </c>
      <c r="Q149" s="53">
        <v>-0.0280373692512512</v>
      </c>
      <c r="R149" s="53">
        <v>0.0671568214893341</v>
      </c>
      <c r="S149" s="53">
        <v>0.0215016640722752</v>
      </c>
      <c r="T149" s="53">
        <v>0.0351312831044197</v>
      </c>
      <c r="U149" s="53">
        <v>0.0150769967585802</v>
      </c>
      <c r="V149" s="53">
        <v>0.0722848325967789</v>
      </c>
      <c r="W149" s="53">
        <v>0.162442415952682</v>
      </c>
      <c r="X149" s="53">
        <v>0.116660580039024</v>
      </c>
      <c r="Y149" s="53">
        <v>-0.00658221170306206</v>
      </c>
      <c r="Z149" s="53">
        <v>0.0100153721868992</v>
      </c>
      <c r="AA149" s="53">
        <v>0.0553008727729321</v>
      </c>
      <c r="AB149" s="53">
        <v>-0.0372317098081112</v>
      </c>
      <c r="AC149" s="53">
        <v>-0.0342270284891129</v>
      </c>
      <c r="AD149" s="53">
        <v>-0.0419732853770256</v>
      </c>
      <c r="AE149" s="53">
        <v>-0.00400826521217823</v>
      </c>
      <c r="AF149" s="53">
        <v>-0.00128037855029106</v>
      </c>
      <c r="AG149" s="53">
        <v>-0.0255771316587925</v>
      </c>
      <c r="AH149" s="53">
        <v>-0.00371596589684486</v>
      </c>
      <c r="AI149" s="53">
        <v>0.0147919524461031</v>
      </c>
      <c r="AJ149" s="53">
        <v>0.00623464863747358</v>
      </c>
      <c r="AK149" s="53">
        <v>0.0085684871301055</v>
      </c>
      <c r="AL149" s="53">
        <v>0.118809945881367</v>
      </c>
      <c r="AM149" s="53">
        <v>0.0863883942365646</v>
      </c>
      <c r="AN149" s="53">
        <v>0.10410038381815</v>
      </c>
      <c r="AO149" s="53">
        <v>0.0986845195293427</v>
      </c>
      <c r="AP149" s="53">
        <v>0.158320158720016</v>
      </c>
      <c r="AQ149" s="53">
        <v>0.209827899932861</v>
      </c>
      <c r="AR149" s="53">
        <v>0.176877707242966</v>
      </c>
      <c r="AS149" s="53">
        <v>0.0236221179366112</v>
      </c>
      <c r="AT149" s="53">
        <v>-8.58129933476448e-5</v>
      </c>
      <c r="AU149" s="53">
        <v>-0.00318494043312967</v>
      </c>
      <c r="AV149" s="53">
        <v>0.0135064497590065</v>
      </c>
      <c r="AW149" s="53">
        <v>0.0113049121573567</v>
      </c>
      <c r="AX149" s="53">
        <v>-0.0100992498919368</v>
      </c>
      <c r="AY149" s="53">
        <v>-0.0367483161389828</v>
      </c>
      <c r="AZ149" s="53">
        <v>-0.060864370316267</v>
      </c>
      <c r="BA149" s="53">
        <v>-0.0309519357979298</v>
      </c>
      <c r="BB149" s="53">
        <v>-0.0260695423930883</v>
      </c>
      <c r="BC149" s="53">
        <v>-0.0101981330662966</v>
      </c>
      <c r="BD149" s="53">
        <v>-0.0103449923917651</v>
      </c>
      <c r="BE149" s="53">
        <v>-0.0188564583659172</v>
      </c>
      <c r="BF149" s="53">
        <v>-0.0339037291705608</v>
      </c>
      <c r="BG149" s="53">
        <v>-0.0471373312175274</v>
      </c>
      <c r="BH149" s="53">
        <v>-0.0512197017669678</v>
      </c>
      <c r="BI149" s="53">
        <v>-0.0658581256866455</v>
      </c>
      <c r="BJ149" s="53">
        <v>-0.0682859271764755</v>
      </c>
      <c r="BK149" s="53">
        <v>-0.0296360906213522</v>
      </c>
      <c r="BL149" s="53">
        <v>-0.0424677282571793</v>
      </c>
    </row>
    <row r="150" s="53" customFormat="1" spans="1:64">
      <c r="A150" s="54">
        <v>300134</v>
      </c>
      <c r="B150" s="62">
        <f>VLOOKUP(A150,三因子模型筛选后!A149:B483,2,FALSE)</f>
        <v>300134</v>
      </c>
      <c r="C150" s="53" t="s">
        <v>462</v>
      </c>
      <c r="D150" s="55">
        <v>43851</v>
      </c>
      <c r="E150" s="53">
        <v>0.0115077728405595</v>
      </c>
      <c r="F150" s="53">
        <v>-0.0358078628778458</v>
      </c>
      <c r="G150" s="53">
        <v>-0.0709783136844635</v>
      </c>
      <c r="H150" s="53">
        <v>-0.120951227843761</v>
      </c>
      <c r="I150" s="53">
        <v>-0.0855646580457687</v>
      </c>
      <c r="J150" s="53">
        <v>-0.109019093215466</v>
      </c>
      <c r="K150" s="53">
        <v>-0.127468019723892</v>
      </c>
      <c r="L150" s="53">
        <v>-0.0936251580715179</v>
      </c>
      <c r="M150" s="53">
        <v>-0.129888162016869</v>
      </c>
      <c r="N150" s="53">
        <v>-0.145799934864044</v>
      </c>
      <c r="O150" s="53">
        <v>-0.115303158760071</v>
      </c>
      <c r="P150" s="53">
        <v>-0.0586634464561939</v>
      </c>
      <c r="Q150" s="53">
        <v>-0.0300852209329605</v>
      </c>
      <c r="R150" s="53">
        <v>-0.000570786185562611</v>
      </c>
      <c r="S150" s="53">
        <v>-0.0449367389082909</v>
      </c>
      <c r="T150" s="53">
        <v>-0.0523172169923782</v>
      </c>
      <c r="U150" s="53">
        <v>-0.000146620441228151</v>
      </c>
      <c r="V150" s="53">
        <v>0.159439921379089</v>
      </c>
      <c r="W150" s="53">
        <v>0.203965380787849</v>
      </c>
      <c r="X150" s="53">
        <v>0.121843241155148</v>
      </c>
      <c r="Y150" s="53">
        <v>0.00125441793352365</v>
      </c>
      <c r="Z150" s="53">
        <v>-0.0177483912557364</v>
      </c>
      <c r="AA150" s="53">
        <v>-0.0144186886027455</v>
      </c>
      <c r="AB150" s="53">
        <v>-0.0810005217790604</v>
      </c>
      <c r="AC150" s="53">
        <v>-0.0301829930394888</v>
      </c>
      <c r="AD150" s="53">
        <v>-0.0482598468661308</v>
      </c>
      <c r="AE150" s="53">
        <v>-0.0391306020319462</v>
      </c>
      <c r="AF150" s="53">
        <v>-0.0262981969863176</v>
      </c>
      <c r="AG150" s="53">
        <v>-0.063612312078476</v>
      </c>
      <c r="AH150" s="53">
        <v>-0.0643754899501801</v>
      </c>
      <c r="AI150" s="53">
        <v>-0.0796679183840752</v>
      </c>
      <c r="AJ150" s="53">
        <v>-0.082504540681839</v>
      </c>
      <c r="AK150" s="53">
        <v>-0.054788414388895</v>
      </c>
      <c r="AL150" s="53">
        <v>-0.0139131573960185</v>
      </c>
      <c r="AM150" s="53">
        <v>-0.0316778309643269</v>
      </c>
      <c r="AN150" s="53">
        <v>-0.0326196067035198</v>
      </c>
      <c r="AO150" s="53">
        <v>0.0157387051731348</v>
      </c>
      <c r="AP150" s="53">
        <v>0.121080726385117</v>
      </c>
      <c r="AQ150" s="53">
        <v>0.154176965355873</v>
      </c>
      <c r="AR150" s="53">
        <v>0.087322860956192</v>
      </c>
      <c r="AS150" s="53">
        <v>0.0121996877714992</v>
      </c>
      <c r="AT150" s="53">
        <v>-0.0161131396889687</v>
      </c>
      <c r="AU150" s="53">
        <v>-0.0546132922172546</v>
      </c>
      <c r="AV150" s="53">
        <v>-0.0380043797194958</v>
      </c>
      <c r="AW150" s="53">
        <v>-0.0534353293478489</v>
      </c>
      <c r="AX150" s="53">
        <v>-0.0588129088282585</v>
      </c>
      <c r="AY150" s="53">
        <v>-0.0863910838961601</v>
      </c>
      <c r="AZ150" s="53">
        <v>-0.0653806254267693</v>
      </c>
      <c r="BA150" s="53">
        <v>-0.064329519867897</v>
      </c>
      <c r="BB150" s="53">
        <v>-0.0794781073927879</v>
      </c>
      <c r="BC150" s="53">
        <v>-0.0336889103055</v>
      </c>
      <c r="BD150" s="53">
        <v>0.025787428021431</v>
      </c>
      <c r="BE150" s="53">
        <v>0.0266495253890753</v>
      </c>
      <c r="BF150" s="53">
        <v>0.0152887040749192</v>
      </c>
      <c r="BG150" s="53">
        <v>-0.0113125769421458</v>
      </c>
      <c r="BH150" s="53">
        <v>-0.0177512764930725</v>
      </c>
      <c r="BI150" s="53">
        <v>-0.0139389922842383</v>
      </c>
      <c r="BJ150" s="53">
        <v>0.040305532515049</v>
      </c>
      <c r="BK150" s="53">
        <v>0.0517347492277622</v>
      </c>
      <c r="BL150" s="53">
        <v>0.0364667177200317</v>
      </c>
    </row>
    <row r="151" s="53" customFormat="1" spans="1:64">
      <c r="A151" s="54">
        <v>300136</v>
      </c>
      <c r="B151" s="62">
        <f>VLOOKUP(A151,三因子模型筛选后!A150:B484,2,FALSE)</f>
        <v>300136</v>
      </c>
      <c r="C151" s="53" t="s">
        <v>465</v>
      </c>
      <c r="D151" s="55">
        <v>43851</v>
      </c>
      <c r="E151" s="53">
        <v>0.0327764265239239</v>
      </c>
      <c r="F151" s="53">
        <v>0.00828767754137516</v>
      </c>
      <c r="G151" s="53">
        <v>0.000861361622810364</v>
      </c>
      <c r="H151" s="53">
        <v>-0.0135666001588106</v>
      </c>
      <c r="I151" s="53">
        <v>-0.0361002050340176</v>
      </c>
      <c r="J151" s="53">
        <v>-0.0249321777373552</v>
      </c>
      <c r="K151" s="53">
        <v>-0.0612415932118893</v>
      </c>
      <c r="L151" s="53">
        <v>-0.076969288289547</v>
      </c>
      <c r="M151" s="53">
        <v>-0.0583427138626575</v>
      </c>
      <c r="N151" s="53">
        <v>-0.100809499621391</v>
      </c>
      <c r="O151" s="53">
        <v>-0.104722239077091</v>
      </c>
      <c r="P151" s="53">
        <v>-0.114534541964531</v>
      </c>
      <c r="Q151" s="53">
        <v>-0.0977009311318398</v>
      </c>
      <c r="R151" s="53">
        <v>-0.115440383553505</v>
      </c>
      <c r="S151" s="53">
        <v>-0.119942307472229</v>
      </c>
      <c r="T151" s="53">
        <v>-0.133718639612198</v>
      </c>
      <c r="U151" s="53">
        <v>-0.0797789841890335</v>
      </c>
      <c r="V151" s="53">
        <v>0.0429398007690907</v>
      </c>
      <c r="W151" s="53">
        <v>0.0833630487322807</v>
      </c>
      <c r="X151" s="53">
        <v>-0.000175501452758908</v>
      </c>
      <c r="Y151" s="53">
        <v>-0.0201371945440769</v>
      </c>
      <c r="Z151" s="53">
        <v>-0.0391246974468231</v>
      </c>
      <c r="AA151" s="53">
        <v>-0.0330082140862942</v>
      </c>
      <c r="AB151" s="53">
        <v>-0.0412311367690563</v>
      </c>
      <c r="AC151" s="53">
        <v>-0.0700941979885101</v>
      </c>
      <c r="AD151" s="53">
        <v>-0.075122058391571</v>
      </c>
      <c r="AE151" s="53">
        <v>-0.0943476930260658</v>
      </c>
      <c r="AF151" s="53">
        <v>-0.111963644623756</v>
      </c>
      <c r="AG151" s="53">
        <v>-0.0796161368489265</v>
      </c>
      <c r="AH151" s="53">
        <v>-0.0939577370882034</v>
      </c>
      <c r="AI151" s="53">
        <v>-0.0903249159455299</v>
      </c>
      <c r="AJ151" s="53">
        <v>-0.0949479416012764</v>
      </c>
      <c r="AK151" s="53">
        <v>-0.0825032442808151</v>
      </c>
      <c r="AL151" s="53">
        <v>-0.0774594470858574</v>
      </c>
      <c r="AM151" s="53">
        <v>-0.0808760672807693</v>
      </c>
      <c r="AN151" s="53">
        <v>-0.0987452492117882</v>
      </c>
      <c r="AO151" s="53">
        <v>-0.0346182249486446</v>
      </c>
      <c r="AP151" s="53">
        <v>0.0671660974621773</v>
      </c>
      <c r="AQ151" s="53">
        <v>0.0946752205491066</v>
      </c>
      <c r="AR151" s="53">
        <v>0.0497174933552742</v>
      </c>
      <c r="AS151" s="53">
        <v>0.0410185605287552</v>
      </c>
      <c r="AT151" s="53">
        <v>0.0355173125863075</v>
      </c>
      <c r="AU151" s="53">
        <v>0.0219745170325041</v>
      </c>
      <c r="AV151" s="53">
        <v>0.0157694779336452</v>
      </c>
      <c r="AW151" s="53">
        <v>0.0220989286899567</v>
      </c>
      <c r="AX151" s="53">
        <v>0.0382948219776154</v>
      </c>
      <c r="AY151" s="53">
        <v>0.0212110374122858</v>
      </c>
      <c r="AZ151" s="53">
        <v>0.0230992939323187</v>
      </c>
      <c r="BA151" s="53">
        <v>0.00937836058437824</v>
      </c>
      <c r="BB151" s="53">
        <v>-0.0187468193471432</v>
      </c>
      <c r="BC151" s="53">
        <v>-0.0262923799455166</v>
      </c>
      <c r="BD151" s="53">
        <v>-0.0314816646277905</v>
      </c>
      <c r="BE151" s="53">
        <v>-0.0270927492529154</v>
      </c>
      <c r="BF151" s="53">
        <v>-0.0498759970068932</v>
      </c>
      <c r="BG151" s="53">
        <v>-0.0509613044559956</v>
      </c>
      <c r="BH151" s="53">
        <v>-0.0468684434890747</v>
      </c>
      <c r="BI151" s="53">
        <v>-0.0570558160543442</v>
      </c>
      <c r="BJ151" s="53">
        <v>-0.0361213535070419</v>
      </c>
      <c r="BK151" s="53">
        <v>-0.0232072342187166</v>
      </c>
      <c r="BL151" s="53">
        <v>-0.0617880523204803</v>
      </c>
    </row>
    <row r="152" s="53" customFormat="1" spans="1:64">
      <c r="A152" s="54">
        <v>300139</v>
      </c>
      <c r="B152" s="62">
        <f>VLOOKUP(A152,三因子模型筛选后!A151:B485,2,FALSE)</f>
        <v>300139</v>
      </c>
      <c r="C152" s="53" t="s">
        <v>468</v>
      </c>
      <c r="D152" s="55">
        <v>43851</v>
      </c>
      <c r="E152" s="53">
        <v>0.0155251454561949</v>
      </c>
      <c r="F152" s="53">
        <v>-0.0132732642814517</v>
      </c>
      <c r="G152" s="53">
        <v>-0.0381394550204277</v>
      </c>
      <c r="H152" s="53">
        <v>-0.112681679427624</v>
      </c>
      <c r="I152" s="53">
        <v>-0.128082796931267</v>
      </c>
      <c r="J152" s="53">
        <v>-0.106066934764385</v>
      </c>
      <c r="K152" s="53">
        <v>-0.0955768227577209</v>
      </c>
      <c r="L152" s="53">
        <v>-0.0703971609473228</v>
      </c>
      <c r="M152" s="53">
        <v>-0.0454893857240677</v>
      </c>
      <c r="N152" s="53">
        <v>-0.0448525547981262</v>
      </c>
      <c r="O152" s="53">
        <v>0.00942069385200739</v>
      </c>
      <c r="P152" s="53">
        <v>0.116196841001511</v>
      </c>
      <c r="Q152" s="53">
        <v>0.127805441617966</v>
      </c>
      <c r="R152" s="53">
        <v>0.166171833872795</v>
      </c>
      <c r="S152" s="53">
        <v>0.111221507191658</v>
      </c>
      <c r="T152" s="53">
        <v>0.071966141462326</v>
      </c>
      <c r="U152" s="53">
        <v>0.102940201759338</v>
      </c>
      <c r="V152" s="53">
        <v>0.202556967735291</v>
      </c>
      <c r="W152" s="53">
        <v>0.195608288049698</v>
      </c>
      <c r="X152" s="53">
        <v>0.153137519955635</v>
      </c>
      <c r="Y152" s="53">
        <v>-0.00660191290080547</v>
      </c>
      <c r="Z152" s="53">
        <v>0.00409286562353373</v>
      </c>
      <c r="AA152" s="53">
        <v>-0.0144074810668826</v>
      </c>
      <c r="AB152" s="53">
        <v>-0.112116247415543</v>
      </c>
      <c r="AC152" s="53">
        <v>-0.112823463976383</v>
      </c>
      <c r="AD152" s="53">
        <v>-0.102949626743793</v>
      </c>
      <c r="AE152" s="53">
        <v>-0.0643301010131836</v>
      </c>
      <c r="AF152" s="53">
        <v>-0.0492946729063988</v>
      </c>
      <c r="AG152" s="53">
        <v>-0.0525009669363499</v>
      </c>
      <c r="AH152" s="53">
        <v>-0.0379560738801956</v>
      </c>
      <c r="AI152" s="53">
        <v>-0.0269843842834234</v>
      </c>
      <c r="AJ152" s="53">
        <v>0.0677741542458534</v>
      </c>
      <c r="AK152" s="53">
        <v>0.0780536979436874</v>
      </c>
      <c r="AL152" s="53">
        <v>0.129167035222054</v>
      </c>
      <c r="AM152" s="53">
        <v>0.103561878204346</v>
      </c>
      <c r="AN152" s="53">
        <v>0.0903305336833</v>
      </c>
      <c r="AO152" s="53">
        <v>0.102218151092529</v>
      </c>
      <c r="AP152" s="53">
        <v>0.169187501072884</v>
      </c>
      <c r="AQ152" s="53">
        <v>0.146592557430267</v>
      </c>
      <c r="AR152" s="53">
        <v>0.107659414410591</v>
      </c>
      <c r="AS152" s="53">
        <v>0.00835421402007341</v>
      </c>
      <c r="AT152" s="53">
        <v>-0.0311389751732349</v>
      </c>
      <c r="AU152" s="53">
        <v>-0.037504818290472</v>
      </c>
      <c r="AV152" s="53">
        <v>-0.0143382754176855</v>
      </c>
      <c r="AW152" s="53">
        <v>-0.0290321744978428</v>
      </c>
      <c r="AX152" s="53">
        <v>-0.0168901514261961</v>
      </c>
      <c r="AY152" s="53">
        <v>-0.0450195670127869</v>
      </c>
      <c r="AZ152" s="53">
        <v>-0.0348753333091736</v>
      </c>
      <c r="BA152" s="53">
        <v>-0.00676126452162862</v>
      </c>
      <c r="BB152" s="53">
        <v>-0.0206693261861801</v>
      </c>
      <c r="BC152" s="53">
        <v>0.0226322337985039</v>
      </c>
      <c r="BD152" s="53">
        <v>0.034649845212698</v>
      </c>
      <c r="BE152" s="53">
        <v>0.0359788946807384</v>
      </c>
      <c r="BF152" s="53">
        <v>0.0232319552451372</v>
      </c>
      <c r="BG152" s="53">
        <v>-0.00611322047188878</v>
      </c>
      <c r="BH152" s="53">
        <v>-0.0321372412145138</v>
      </c>
      <c r="BI152" s="53">
        <v>-0.0130507871508598</v>
      </c>
      <c r="BJ152" s="53">
        <v>0.0195966139435768</v>
      </c>
      <c r="BK152" s="53">
        <v>0.0352428816258907</v>
      </c>
      <c r="BL152" s="53">
        <v>0.0317052714526653</v>
      </c>
    </row>
    <row r="153" s="53" customFormat="1" spans="1:64">
      <c r="A153" s="54">
        <v>300155</v>
      </c>
      <c r="B153" s="62">
        <f>VLOOKUP(A153,三因子模型筛选后!A152:B486,2,FALSE)</f>
        <v>300155</v>
      </c>
      <c r="C153" s="53" t="s">
        <v>471</v>
      </c>
      <c r="D153" s="55">
        <v>43851</v>
      </c>
      <c r="E153" s="53">
        <v>0.0766234993934631</v>
      </c>
      <c r="F153" s="53">
        <v>0.0793022811412811</v>
      </c>
      <c r="G153" s="53">
        <v>0.084347777068615</v>
      </c>
      <c r="H153" s="53">
        <v>0.0366244353353977</v>
      </c>
      <c r="I153" s="53">
        <v>0.0598256923258305</v>
      </c>
      <c r="J153" s="53">
        <v>0.0735685229301453</v>
      </c>
      <c r="K153" s="53">
        <v>0.129049047827721</v>
      </c>
      <c r="L153" s="53">
        <v>0.164587110280991</v>
      </c>
      <c r="M153" s="53">
        <v>0.24422051012516</v>
      </c>
      <c r="N153" s="53">
        <v>0.345855474472046</v>
      </c>
      <c r="O153" s="53">
        <v>0.46230560541153</v>
      </c>
      <c r="P153" s="53">
        <v>0.560585618019104</v>
      </c>
      <c r="Q153" s="53">
        <v>0.640565812587738</v>
      </c>
      <c r="R153" s="53">
        <v>0.760295808315277</v>
      </c>
      <c r="S153" s="53">
        <v>0.652372062206268</v>
      </c>
      <c r="T153" s="53">
        <v>0.524269104003906</v>
      </c>
      <c r="U153" s="53">
        <v>0.416162967681885</v>
      </c>
      <c r="V153" s="53">
        <v>0.443281888961792</v>
      </c>
      <c r="W153" s="53">
        <v>0.565432727336884</v>
      </c>
      <c r="X153" s="53">
        <v>0.548524439334869</v>
      </c>
      <c r="Y153" s="53">
        <v>0.0487658232450485</v>
      </c>
      <c r="Z153" s="53">
        <v>0.0691198334097862</v>
      </c>
      <c r="AA153" s="53">
        <v>0.0684482008218765</v>
      </c>
      <c r="AB153" s="53">
        <v>0.0415697321295738</v>
      </c>
      <c r="AC153" s="53">
        <v>0.0548637397587299</v>
      </c>
      <c r="AD153" s="53">
        <v>0.0733949616551399</v>
      </c>
      <c r="AE153" s="53">
        <v>0.129910245537758</v>
      </c>
      <c r="AF153" s="53">
        <v>0.162837564945221</v>
      </c>
      <c r="AG153" s="53">
        <v>0.252361595630646</v>
      </c>
      <c r="AH153" s="53">
        <v>0.343194842338562</v>
      </c>
      <c r="AI153" s="53">
        <v>0.450895875692368</v>
      </c>
      <c r="AJ153" s="53">
        <v>0.542959928512573</v>
      </c>
      <c r="AK153" s="53">
        <v>0.615447640419006</v>
      </c>
      <c r="AL153" s="53">
        <v>0.722375810146332</v>
      </c>
      <c r="AM153" s="53">
        <v>0.625052571296692</v>
      </c>
      <c r="AN153" s="53">
        <v>0.515849828720093</v>
      </c>
      <c r="AO153" s="53">
        <v>0.41466036438942</v>
      </c>
      <c r="AP153" s="53">
        <v>0.435084968805313</v>
      </c>
      <c r="AQ153" s="53">
        <v>0.537954807281494</v>
      </c>
      <c r="AR153" s="53">
        <v>0.520223557949066</v>
      </c>
      <c r="AS153" s="53">
        <v>0.0514722317457199</v>
      </c>
      <c r="AT153" s="53">
        <v>0.0337970033288002</v>
      </c>
      <c r="AU153" s="53">
        <v>0.0395141318440437</v>
      </c>
      <c r="AV153" s="53">
        <v>0.018669256940484</v>
      </c>
      <c r="AW153" s="53">
        <v>0.0285765118896961</v>
      </c>
      <c r="AX153" s="53">
        <v>0.0237881224602461</v>
      </c>
      <c r="AY153" s="53">
        <v>0.0227533541619778</v>
      </c>
      <c r="AZ153" s="53">
        <v>0.025364100933075</v>
      </c>
      <c r="BA153" s="53">
        <v>0.015473460778594</v>
      </c>
      <c r="BB153" s="53">
        <v>0.0262751951813698</v>
      </c>
      <c r="BC153" s="53">
        <v>0.0350242778658867</v>
      </c>
      <c r="BD153" s="53">
        <v>0.0412402749061584</v>
      </c>
      <c r="BE153" s="53">
        <v>0.0487326979637146</v>
      </c>
      <c r="BF153" s="53">
        <v>0.0615346096456051</v>
      </c>
      <c r="BG153" s="53">
        <v>0.0509340390563011</v>
      </c>
      <c r="BH153" s="53">
        <v>0.0320338420569897</v>
      </c>
      <c r="BI153" s="53">
        <v>0.0251171737909317</v>
      </c>
      <c r="BJ153" s="53">
        <v>0.031811460852623</v>
      </c>
      <c r="BK153" s="53">
        <v>0.0510925054550171</v>
      </c>
      <c r="BL153" s="53">
        <v>0.0519154109060764</v>
      </c>
    </row>
    <row r="154" s="53" customFormat="1" spans="1:64">
      <c r="A154" s="54">
        <v>300162</v>
      </c>
      <c r="B154" s="62">
        <f>VLOOKUP(A154,三因子模型筛选后!A153:B487,2,FALSE)</f>
        <v>300162</v>
      </c>
      <c r="C154" s="53" t="s">
        <v>474</v>
      </c>
      <c r="D154" s="55">
        <v>43851</v>
      </c>
      <c r="E154" s="53">
        <v>0.105331212282181</v>
      </c>
      <c r="F154" s="53">
        <v>0.0465386919677258</v>
      </c>
      <c r="G154" s="53">
        <v>0.0185813475400209</v>
      </c>
      <c r="H154" s="53">
        <v>-0.0238675530999899</v>
      </c>
      <c r="I154" s="53">
        <v>0.0284716691821814</v>
      </c>
      <c r="J154" s="53">
        <v>0.0544250272214413</v>
      </c>
      <c r="K154" s="53">
        <v>0.0419926568865776</v>
      </c>
      <c r="L154" s="53">
        <v>0.018697164952755</v>
      </c>
      <c r="M154" s="53">
        <v>-0.0523879490792751</v>
      </c>
      <c r="N154" s="53">
        <v>0.0178360212594271</v>
      </c>
      <c r="O154" s="53">
        <v>0.0381246767938137</v>
      </c>
      <c r="P154" s="53">
        <v>0.0544021055102348</v>
      </c>
      <c r="Q154" s="53">
        <v>0.041027620434761</v>
      </c>
      <c r="R154" s="53">
        <v>0.035906333476305</v>
      </c>
      <c r="S154" s="53">
        <v>0.0850695073604584</v>
      </c>
      <c r="T154" s="53">
        <v>0.107645347714424</v>
      </c>
      <c r="U154" s="53">
        <v>0.108106270432472</v>
      </c>
      <c r="V154" s="53">
        <v>0.116288259625435</v>
      </c>
      <c r="W154" s="53">
        <v>0.106864206492901</v>
      </c>
      <c r="X154" s="53">
        <v>0.104895703494549</v>
      </c>
      <c r="Y154" s="53">
        <v>0.045269425958395</v>
      </c>
      <c r="Z154" s="53">
        <v>0.0123806716874242</v>
      </c>
      <c r="AA154" s="53">
        <v>0.00126071297563612</v>
      </c>
      <c r="AB154" s="53">
        <v>-0.0541837364435196</v>
      </c>
      <c r="AC154" s="53">
        <v>-0.00250131613574922</v>
      </c>
      <c r="AD154" s="53">
        <v>0.00852924305945635</v>
      </c>
      <c r="AE154" s="53">
        <v>0.0144103057682514</v>
      </c>
      <c r="AF154" s="53">
        <v>0.00421476922929287</v>
      </c>
      <c r="AG154" s="53">
        <v>-0.0426904782652855</v>
      </c>
      <c r="AH154" s="53">
        <v>0.0229184087365866</v>
      </c>
      <c r="AI154" s="53">
        <v>0.0300400424748659</v>
      </c>
      <c r="AJ154" s="53">
        <v>0.0408958531916142</v>
      </c>
      <c r="AK154" s="53">
        <v>0.0316681116819382</v>
      </c>
      <c r="AL154" s="53">
        <v>0.0690904259681702</v>
      </c>
      <c r="AM154" s="53">
        <v>0.0360209569334984</v>
      </c>
      <c r="AN154" s="53">
        <v>0.10871633887291</v>
      </c>
      <c r="AO154" s="53">
        <v>0.0842360034584999</v>
      </c>
      <c r="AP154" s="53">
        <v>0.0996773242950439</v>
      </c>
      <c r="AQ154" s="53">
        <v>0.0738696306943893</v>
      </c>
      <c r="AR154" s="53">
        <v>0.0467768311500549</v>
      </c>
      <c r="AS154" s="53">
        <v>0.063578225672245</v>
      </c>
      <c r="AT154" s="53">
        <v>0.0376744605600834</v>
      </c>
      <c r="AU154" s="53">
        <v>0.0208370760083199</v>
      </c>
      <c r="AV154" s="53">
        <v>0.0338326245546341</v>
      </c>
      <c r="AW154" s="53">
        <v>0.0344894267618656</v>
      </c>
      <c r="AX154" s="53">
        <v>0.0494122244417667</v>
      </c>
      <c r="AY154" s="53">
        <v>0.0310987923294306</v>
      </c>
      <c r="AZ154" s="53">
        <v>0.0179988350719213</v>
      </c>
      <c r="BA154" s="53">
        <v>-0.00618102913722396</v>
      </c>
      <c r="BB154" s="53">
        <v>-0.00156594626605511</v>
      </c>
      <c r="BC154" s="53">
        <v>0.0116010764613748</v>
      </c>
      <c r="BD154" s="53">
        <v>0.0170226935297251</v>
      </c>
      <c r="BE154" s="53">
        <v>0.0128759508952498</v>
      </c>
      <c r="BF154" s="53">
        <v>-0.0296676494181156</v>
      </c>
      <c r="BG154" s="53">
        <v>0.0525649897754192</v>
      </c>
      <c r="BH154" s="53">
        <v>0.00244544772431254</v>
      </c>
      <c r="BI154" s="53">
        <v>0.0273867044597864</v>
      </c>
      <c r="BJ154" s="53">
        <v>0.0201273746788502</v>
      </c>
      <c r="BK154" s="53">
        <v>0.036511018872261</v>
      </c>
      <c r="BL154" s="53">
        <v>0.0616353116929531</v>
      </c>
    </row>
    <row r="155" s="53" customFormat="1" spans="1:64">
      <c r="A155" s="54">
        <v>300177</v>
      </c>
      <c r="B155" s="62">
        <f>VLOOKUP(A155,三因子模型筛选后!A154:B488,2,FALSE)</f>
        <v>300177</v>
      </c>
      <c r="C155" s="53" t="s">
        <v>1206</v>
      </c>
      <c r="D155" s="55">
        <v>43851</v>
      </c>
      <c r="E155" s="53">
        <v>0.0899873301386833</v>
      </c>
      <c r="F155" s="53">
        <v>0.104920655488968</v>
      </c>
      <c r="G155" s="53">
        <v>0.136561706662178</v>
      </c>
      <c r="H155" s="53">
        <v>0.114376358687878</v>
      </c>
      <c r="I155" s="53">
        <v>0.220238491892815</v>
      </c>
      <c r="J155" s="53">
        <v>0.229313910007477</v>
      </c>
      <c r="K155" s="53">
        <v>0.262289553880692</v>
      </c>
      <c r="L155" s="53">
        <v>0.212077066302299</v>
      </c>
      <c r="M155" s="53">
        <v>0.191047459840775</v>
      </c>
      <c r="N155" s="53">
        <v>0.247027918696404</v>
      </c>
      <c r="O155" s="53">
        <v>0.229984328150749</v>
      </c>
      <c r="P155" s="53">
        <v>0.278779238462448</v>
      </c>
      <c r="Q155" s="53">
        <v>0.292089730501175</v>
      </c>
      <c r="R155" s="53">
        <v>0.315300345420837</v>
      </c>
      <c r="S155" s="53">
        <v>0.262135088443756</v>
      </c>
      <c r="T155" s="53">
        <v>0.317470639944077</v>
      </c>
      <c r="U155" s="53">
        <v>0.31360587477684</v>
      </c>
      <c r="V155" s="53">
        <v>0.333187282085419</v>
      </c>
      <c r="W155" s="53">
        <v>0.352739691734314</v>
      </c>
      <c r="X155" s="53">
        <v>0.334329158067703</v>
      </c>
      <c r="Y155" s="53">
        <v>0.0446006767451763</v>
      </c>
      <c r="Z155" s="53">
        <v>0.0766150280833244</v>
      </c>
      <c r="AA155" s="53">
        <v>0.0899002999067307</v>
      </c>
      <c r="AB155" s="53">
        <v>0.0717644169926643</v>
      </c>
      <c r="AC155" s="53">
        <v>0.156250387430191</v>
      </c>
      <c r="AD155" s="53">
        <v>0.167907118797302</v>
      </c>
      <c r="AE155" s="53">
        <v>0.220891684293747</v>
      </c>
      <c r="AF155" s="53">
        <v>0.21472541987896</v>
      </c>
      <c r="AG155" s="53">
        <v>0.163142055273056</v>
      </c>
      <c r="AH155" s="53">
        <v>0.20031775534153</v>
      </c>
      <c r="AI155" s="53">
        <v>0.16206368803978</v>
      </c>
      <c r="AJ155" s="53">
        <v>0.186682194471359</v>
      </c>
      <c r="AK155" s="53">
        <v>0.20183227956295</v>
      </c>
      <c r="AL155" s="53">
        <v>0.232992574572563</v>
      </c>
      <c r="AM155" s="53">
        <v>0.185510650277138</v>
      </c>
      <c r="AN155" s="53">
        <v>0.197287648916245</v>
      </c>
      <c r="AO155" s="53">
        <v>0.200562193989754</v>
      </c>
      <c r="AP155" s="53">
        <v>0.210345834493637</v>
      </c>
      <c r="AQ155" s="53">
        <v>0.286608815193176</v>
      </c>
      <c r="AR155" s="53">
        <v>0.266635149717331</v>
      </c>
      <c r="AS155" s="53">
        <v>0.0845103114843369</v>
      </c>
      <c r="AT155" s="53">
        <v>0.0674292743206024</v>
      </c>
      <c r="AU155" s="53">
        <v>0.0857850685715675</v>
      </c>
      <c r="AV155" s="53">
        <v>0.0817355960607529</v>
      </c>
      <c r="AW155" s="53">
        <v>0.103111766278744</v>
      </c>
      <c r="AX155" s="53">
        <v>0.100530445575714</v>
      </c>
      <c r="AY155" s="53">
        <v>0.0805215090513229</v>
      </c>
      <c r="AZ155" s="53">
        <v>0.0364753045141697</v>
      </c>
      <c r="BA155" s="53">
        <v>0.0670290514826775</v>
      </c>
      <c r="BB155" s="53">
        <v>0.0858338177204132</v>
      </c>
      <c r="BC155" s="53">
        <v>0.107044287025928</v>
      </c>
      <c r="BD155" s="53">
        <v>0.131220683455467</v>
      </c>
      <c r="BE155" s="53">
        <v>0.129381105303764</v>
      </c>
      <c r="BF155" s="53">
        <v>0.121431417763233</v>
      </c>
      <c r="BG155" s="53">
        <v>0.115748107433319</v>
      </c>
      <c r="BH155" s="53">
        <v>0.159306660294533</v>
      </c>
      <c r="BI155" s="53">
        <v>0.152167335152626</v>
      </c>
      <c r="BJ155" s="53">
        <v>0.161965116858482</v>
      </c>
      <c r="BK155" s="53">
        <v>0.105254545807838</v>
      </c>
      <c r="BL155" s="53">
        <v>0.106817677617073</v>
      </c>
    </row>
    <row r="156" s="53" customFormat="1" spans="1:64">
      <c r="A156" s="54">
        <v>300205</v>
      </c>
      <c r="B156" s="62">
        <f>VLOOKUP(A156,三因子模型筛选后!A155:B489,2,FALSE)</f>
        <v>300205</v>
      </c>
      <c r="C156" s="53" t="s">
        <v>477</v>
      </c>
      <c r="D156" s="55">
        <v>43851</v>
      </c>
      <c r="E156" s="53">
        <v>0.0258344896137714</v>
      </c>
      <c r="F156" s="53">
        <v>0.00565613573417068</v>
      </c>
      <c r="G156" s="53">
        <v>0.0576443560421467</v>
      </c>
      <c r="H156" s="53">
        <v>0.168157055974007</v>
      </c>
      <c r="I156" s="53">
        <v>0.244445905089378</v>
      </c>
      <c r="J156" s="53">
        <v>0.264187693595886</v>
      </c>
      <c r="K156" s="53">
        <v>0.266032636165619</v>
      </c>
      <c r="L156" s="53">
        <v>0.296253591775894</v>
      </c>
      <c r="M156" s="53">
        <v>0.28001469373703</v>
      </c>
      <c r="N156" s="53">
        <v>0.39398255944252</v>
      </c>
      <c r="O156" s="53">
        <v>0.353459894657135</v>
      </c>
      <c r="P156" s="53">
        <v>0.354939073324203</v>
      </c>
      <c r="Q156" s="53">
        <v>0.337430238723755</v>
      </c>
      <c r="R156" s="53">
        <v>0.374646455049515</v>
      </c>
      <c r="S156" s="53">
        <v>0.288211971521378</v>
      </c>
      <c r="T156" s="53">
        <v>0.265560477972031</v>
      </c>
      <c r="U156" s="53">
        <v>0.25887143611908</v>
      </c>
      <c r="V156" s="53">
        <v>0.309269487857819</v>
      </c>
      <c r="W156" s="53">
        <v>0.399416834115982</v>
      </c>
      <c r="X156" s="53">
        <v>0.319198727607727</v>
      </c>
      <c r="Y156" s="53">
        <v>0.0246386304497719</v>
      </c>
      <c r="Z156" s="53">
        <v>0.0237308330833912</v>
      </c>
      <c r="AA156" s="53">
        <v>0.0874328091740608</v>
      </c>
      <c r="AB156" s="53">
        <v>0.151562079787254</v>
      </c>
      <c r="AC156" s="53">
        <v>0.23710323870182</v>
      </c>
      <c r="AD156" s="53">
        <v>0.247993975877762</v>
      </c>
      <c r="AE156" s="53">
        <v>0.256943583488464</v>
      </c>
      <c r="AF156" s="53">
        <v>0.275977522134781</v>
      </c>
      <c r="AG156" s="53">
        <v>0.276520133018494</v>
      </c>
      <c r="AH156" s="53">
        <v>0.36694672703743</v>
      </c>
      <c r="AI156" s="53">
        <v>0.316824913024902</v>
      </c>
      <c r="AJ156" s="53">
        <v>0.289565712213516</v>
      </c>
      <c r="AK156" s="53">
        <v>0.250395834445953</v>
      </c>
      <c r="AL156" s="53">
        <v>0.293855845928192</v>
      </c>
      <c r="AM156" s="53">
        <v>0.22491791844368</v>
      </c>
      <c r="AN156" s="53">
        <v>0.213574945926666</v>
      </c>
      <c r="AO156" s="53">
        <v>0.222149863839149</v>
      </c>
      <c r="AP156" s="53">
        <v>0.262017071247101</v>
      </c>
      <c r="AQ156" s="53">
        <v>0.329056233167648</v>
      </c>
      <c r="AR156" s="53">
        <v>0.261852979660034</v>
      </c>
      <c r="AS156" s="53">
        <v>0.00294793886132538</v>
      </c>
      <c r="AT156" s="53">
        <v>-0.0163226164877415</v>
      </c>
      <c r="AU156" s="53">
        <v>-0.0280363690108061</v>
      </c>
      <c r="AV156" s="53">
        <v>0.0183470528572798</v>
      </c>
      <c r="AW156" s="53">
        <v>0.00909474398940802</v>
      </c>
      <c r="AX156" s="53">
        <v>0.017945809289813</v>
      </c>
      <c r="AY156" s="53">
        <v>0.0108411284163594</v>
      </c>
      <c r="AZ156" s="53">
        <v>0.0220281276851892</v>
      </c>
      <c r="BA156" s="53">
        <v>0.00524664670228958</v>
      </c>
      <c r="BB156" s="53">
        <v>0.0287879258394241</v>
      </c>
      <c r="BC156" s="53">
        <v>0.0383870638906956</v>
      </c>
      <c r="BD156" s="53">
        <v>0.0671254545450211</v>
      </c>
      <c r="BE156" s="53">
        <v>0.0887864828109741</v>
      </c>
      <c r="BF156" s="53">
        <v>0.082542710006237</v>
      </c>
      <c r="BG156" s="53">
        <v>0.065046139061451</v>
      </c>
      <c r="BH156" s="53">
        <v>0.0537376254796982</v>
      </c>
      <c r="BI156" s="53">
        <v>0.0384736470878124</v>
      </c>
      <c r="BJ156" s="53">
        <v>0.0490045212209225</v>
      </c>
      <c r="BK156" s="53">
        <v>0.0721126794815063</v>
      </c>
      <c r="BL156" s="53">
        <v>0.0590978302061558</v>
      </c>
    </row>
    <row r="157" s="53" customFormat="1" spans="1:64">
      <c r="A157" s="54">
        <v>300211</v>
      </c>
      <c r="B157" s="62">
        <f>VLOOKUP(A157,三因子模型筛选后!A156:B490,2,FALSE)</f>
        <v>300211</v>
      </c>
      <c r="C157" s="53" t="s">
        <v>480</v>
      </c>
      <c r="D157" s="55">
        <v>43851</v>
      </c>
      <c r="E157" s="53">
        <v>-0.11133861541748</v>
      </c>
      <c r="F157" s="53">
        <v>-0.140730559825897</v>
      </c>
      <c r="G157" s="53">
        <v>-0.141959711909294</v>
      </c>
      <c r="H157" s="53">
        <v>-0.149152666330338</v>
      </c>
      <c r="I157" s="53">
        <v>-0.118825554847717</v>
      </c>
      <c r="J157" s="53">
        <v>-0.0332785025238991</v>
      </c>
      <c r="K157" s="53">
        <v>0.0922814086079597</v>
      </c>
      <c r="L157" s="53">
        <v>0.00670294603332877</v>
      </c>
      <c r="M157" s="53">
        <v>0.0129859391599894</v>
      </c>
      <c r="N157" s="53">
        <v>-0.00624548876658082</v>
      </c>
      <c r="O157" s="53">
        <v>-0.0955002903938293</v>
      </c>
      <c r="P157" s="53">
        <v>-0.0986153930425644</v>
      </c>
      <c r="Q157" s="53">
        <v>-0.0443239398300648</v>
      </c>
      <c r="R157" s="53">
        <v>-0.0204992387443781</v>
      </c>
      <c r="S157" s="53">
        <v>-0.085188664495945</v>
      </c>
      <c r="T157" s="53">
        <v>-0.0917466282844543</v>
      </c>
      <c r="U157" s="53">
        <v>-0.101012721657753</v>
      </c>
      <c r="V157" s="53">
        <v>-0.0606794953346252</v>
      </c>
      <c r="W157" s="53">
        <v>-0.0321611240506172</v>
      </c>
      <c r="X157" s="53">
        <v>0.0501894019544125</v>
      </c>
      <c r="Y157" s="53">
        <v>-0.161635249853134</v>
      </c>
      <c r="Z157" s="53">
        <v>-0.14667110145092</v>
      </c>
      <c r="AA157" s="53">
        <v>-0.177139922976494</v>
      </c>
      <c r="AB157" s="53">
        <v>-0.172174751758575</v>
      </c>
      <c r="AC157" s="53">
        <v>-0.147020041942596</v>
      </c>
      <c r="AD157" s="53">
        <v>-0.0647579059004784</v>
      </c>
      <c r="AE157" s="53">
        <v>0.0343158021569252</v>
      </c>
      <c r="AF157" s="53">
        <v>-0.0499863773584366</v>
      </c>
      <c r="AG157" s="53">
        <v>-0.0412087067961693</v>
      </c>
      <c r="AH157" s="53">
        <v>-0.048561554402113</v>
      </c>
      <c r="AI157" s="53">
        <v>-0.109368562698364</v>
      </c>
      <c r="AJ157" s="53">
        <v>-0.151745781302452</v>
      </c>
      <c r="AK157" s="53">
        <v>-0.0726637840270996</v>
      </c>
      <c r="AL157" s="53">
        <v>-0.0305862948298454</v>
      </c>
      <c r="AM157" s="53">
        <v>-0.0708658844232559</v>
      </c>
      <c r="AN157" s="53">
        <v>-0.0732152462005615</v>
      </c>
      <c r="AO157" s="53">
        <v>-0.0744117051362991</v>
      </c>
      <c r="AP157" s="53">
        <v>-0.0222747623920441</v>
      </c>
      <c r="AQ157" s="53">
        <v>-0.0437554009258747</v>
      </c>
      <c r="AR157" s="53">
        <v>0.065669871866703</v>
      </c>
      <c r="AS157" s="53">
        <v>-0.0356751643121243</v>
      </c>
      <c r="AT157" s="53">
        <v>-0.0800312459468842</v>
      </c>
      <c r="AU157" s="53">
        <v>-0.0507915690541267</v>
      </c>
      <c r="AV157" s="53">
        <v>-0.0629496946930885</v>
      </c>
      <c r="AW157" s="53">
        <v>-0.0577772967517376</v>
      </c>
      <c r="AX157" s="53">
        <v>-0.0544923841953278</v>
      </c>
      <c r="AY157" s="53">
        <v>-0.0280061848461628</v>
      </c>
      <c r="AZ157" s="53">
        <v>-0.0292824655771255</v>
      </c>
      <c r="BA157" s="53">
        <v>-0.0317771397531033</v>
      </c>
      <c r="BB157" s="53">
        <v>-0.0436557233333588</v>
      </c>
      <c r="BC157" s="53">
        <v>-0.0721035152673721</v>
      </c>
      <c r="BD157" s="53">
        <v>-0.032841395586729</v>
      </c>
      <c r="BE157" s="53">
        <v>-0.0576319396495819</v>
      </c>
      <c r="BF157" s="53">
        <v>-0.0758847296237946</v>
      </c>
      <c r="BG157" s="53">
        <v>-0.100294567644596</v>
      </c>
      <c r="BH157" s="53">
        <v>-0.1045031696558</v>
      </c>
      <c r="BI157" s="53">
        <v>-0.112572804093361</v>
      </c>
      <c r="BJ157" s="53">
        <v>-0.124376520514488</v>
      </c>
      <c r="BK157" s="53">
        <v>-0.0743775069713593</v>
      </c>
      <c r="BL157" s="53">
        <v>-0.101452261209488</v>
      </c>
    </row>
    <row r="158" s="53" customFormat="1" spans="1:64">
      <c r="A158" s="54">
        <v>300213</v>
      </c>
      <c r="B158" s="62">
        <f>VLOOKUP(A158,三因子模型筛选后!A157:B491,2,FALSE)</f>
        <v>300213</v>
      </c>
      <c r="C158" s="53" t="s">
        <v>483</v>
      </c>
      <c r="D158" s="55">
        <v>43851</v>
      </c>
      <c r="E158" s="53">
        <v>0.0221917554736137</v>
      </c>
      <c r="F158" s="53">
        <v>0.0234799757599831</v>
      </c>
      <c r="G158" s="53">
        <v>0.0278291516005993</v>
      </c>
      <c r="H158" s="53">
        <v>0.0314417779445648</v>
      </c>
      <c r="I158" s="53">
        <v>0.0379211418330669</v>
      </c>
      <c r="J158" s="53">
        <v>0.0352712273597717</v>
      </c>
      <c r="K158" s="53">
        <v>0.0327213369309902</v>
      </c>
      <c r="L158" s="53">
        <v>0.0297432243824005</v>
      </c>
      <c r="M158" s="53">
        <v>0.00349670136347413</v>
      </c>
      <c r="N158" s="53">
        <v>0.0417160540819168</v>
      </c>
      <c r="O158" s="53">
        <v>0.0446979478001595</v>
      </c>
      <c r="P158" s="53">
        <v>0.0468935258686543</v>
      </c>
      <c r="Q158" s="53">
        <v>0.0770620107650757</v>
      </c>
      <c r="R158" s="53">
        <v>0.129406243562698</v>
      </c>
      <c r="S158" s="53">
        <v>0.101852655410767</v>
      </c>
      <c r="T158" s="53">
        <v>0.0785559937357903</v>
      </c>
      <c r="U158" s="53">
        <v>0.0869611129164696</v>
      </c>
      <c r="V158" s="53">
        <v>0.117900177836418</v>
      </c>
      <c r="W158" s="53">
        <v>0.17144787311554</v>
      </c>
      <c r="X158" s="53">
        <v>0.141329109668732</v>
      </c>
      <c r="Y158" s="53">
        <v>0.00349839124828577</v>
      </c>
      <c r="Z158" s="53">
        <v>0.00575915165245533</v>
      </c>
      <c r="AA158" s="53">
        <v>0.0136024598032236</v>
      </c>
      <c r="AB158" s="53">
        <v>0.00736452266573906</v>
      </c>
      <c r="AC158" s="53">
        <v>0.0141647960990667</v>
      </c>
      <c r="AD158" s="53">
        <v>0.0106760393828154</v>
      </c>
      <c r="AE158" s="53">
        <v>0.0240850728005171</v>
      </c>
      <c r="AF158" s="53">
        <v>0.0271363221108913</v>
      </c>
      <c r="AG158" s="53">
        <v>0.000125430524349213</v>
      </c>
      <c r="AH158" s="53">
        <v>0.0165847688913345</v>
      </c>
      <c r="AI158" s="53">
        <v>0.0061022425070405</v>
      </c>
      <c r="AJ158" s="53">
        <v>-0.00247894506901503</v>
      </c>
      <c r="AK158" s="53">
        <v>0.0237427391111851</v>
      </c>
      <c r="AL158" s="53">
        <v>0.0708607509732246</v>
      </c>
      <c r="AM158" s="53">
        <v>0.0639764666557312</v>
      </c>
      <c r="AN158" s="53">
        <v>0.0550940595567226</v>
      </c>
      <c r="AO158" s="53">
        <v>0.0683850944042206</v>
      </c>
      <c r="AP158" s="53">
        <v>0.10224574059248</v>
      </c>
      <c r="AQ158" s="53">
        <v>0.127527415752411</v>
      </c>
      <c r="AR158" s="53">
        <v>0.107119336724281</v>
      </c>
      <c r="AS158" s="53">
        <v>0.0256136767566204</v>
      </c>
      <c r="AT158" s="53">
        <v>0.0246411338448524</v>
      </c>
      <c r="AU158" s="53">
        <v>0.0211470015347004</v>
      </c>
      <c r="AV158" s="53">
        <v>0.0309975668787956</v>
      </c>
      <c r="AW158" s="53">
        <v>0.0306766591966152</v>
      </c>
      <c r="AX158" s="53">
        <v>0.0315154977142811</v>
      </c>
      <c r="AY158" s="53">
        <v>0.015556575730443</v>
      </c>
      <c r="AZ158" s="53">
        <v>0.00952721294015646</v>
      </c>
      <c r="BA158" s="53">
        <v>0.0102915819734335</v>
      </c>
      <c r="BB158" s="53">
        <v>0.0320515967905521</v>
      </c>
      <c r="BC158" s="53">
        <v>0.0455160178244114</v>
      </c>
      <c r="BD158" s="53">
        <v>0.0562927797436714</v>
      </c>
      <c r="BE158" s="53">
        <v>0.0602395869791508</v>
      </c>
      <c r="BF158" s="53">
        <v>0.0654658079147339</v>
      </c>
      <c r="BG158" s="53">
        <v>0.0447965003550053</v>
      </c>
      <c r="BH158" s="53">
        <v>0.0303822476416826</v>
      </c>
      <c r="BI158" s="53">
        <v>0.0254963301122189</v>
      </c>
      <c r="BJ158" s="53">
        <v>0.022574745118618</v>
      </c>
      <c r="BK158" s="53">
        <v>0.0508407689630985</v>
      </c>
      <c r="BL158" s="53">
        <v>0.0411300845444202</v>
      </c>
    </row>
    <row r="159" s="53" customFormat="1" spans="1:64">
      <c r="A159" s="54">
        <v>300219</v>
      </c>
      <c r="B159" s="62">
        <f>VLOOKUP(A159,三因子模型筛选后!A158:B492,2,FALSE)</f>
        <v>300219</v>
      </c>
      <c r="C159" s="53" t="s">
        <v>486</v>
      </c>
      <c r="D159" s="55">
        <v>43851</v>
      </c>
      <c r="E159" s="53">
        <v>0.0523512214422226</v>
      </c>
      <c r="F159" s="53">
        <v>0.032999150454998</v>
      </c>
      <c r="G159" s="53">
        <v>0.025720089673996</v>
      </c>
      <c r="H159" s="53">
        <v>-0.00971423648297787</v>
      </c>
      <c r="I159" s="53">
        <v>-0.0149303153157234</v>
      </c>
      <c r="J159" s="53">
        <v>-0.0159098356962204</v>
      </c>
      <c r="K159" s="53">
        <v>-0.032272357493639</v>
      </c>
      <c r="L159" s="53">
        <v>-0.0523137263953686</v>
      </c>
      <c r="M159" s="53">
        <v>0.050970297306776</v>
      </c>
      <c r="N159" s="53">
        <v>0.0385404974222183</v>
      </c>
      <c r="O159" s="53">
        <v>0.128474831581116</v>
      </c>
      <c r="P159" s="53">
        <v>0.105284236371517</v>
      </c>
      <c r="Q159" s="53">
        <v>0.131045550107956</v>
      </c>
      <c r="R159" s="53">
        <v>0.148332849144936</v>
      </c>
      <c r="S159" s="53">
        <v>0.116772435605526</v>
      </c>
      <c r="T159" s="53">
        <v>0.0890638530254364</v>
      </c>
      <c r="U159" s="53">
        <v>0.0583106689155102</v>
      </c>
      <c r="V159" s="53">
        <v>0.157370373606682</v>
      </c>
      <c r="W159" s="53">
        <v>0.254094868898392</v>
      </c>
      <c r="X159" s="53">
        <v>0.23807917535305</v>
      </c>
      <c r="Y159" s="53">
        <v>0.00266296789050102</v>
      </c>
      <c r="Z159" s="53">
        <v>-0.0194357540458441</v>
      </c>
      <c r="AA159" s="53">
        <v>-0.0202685613185167</v>
      </c>
      <c r="AB159" s="53">
        <v>-0.0483773835003376</v>
      </c>
      <c r="AC159" s="53">
        <v>-0.0622211135923862</v>
      </c>
      <c r="AD159" s="53">
        <v>-0.0759696066379547</v>
      </c>
      <c r="AE159" s="53">
        <v>-0.0435425490140915</v>
      </c>
      <c r="AF159" s="53">
        <v>-0.0276371147483587</v>
      </c>
      <c r="AG159" s="53">
        <v>-0.0389420352876186</v>
      </c>
      <c r="AH159" s="53">
        <v>-0.0298701003193855</v>
      </c>
      <c r="AI159" s="53">
        <v>0.0394241735339165</v>
      </c>
      <c r="AJ159" s="53">
        <v>0.0122253810986876</v>
      </c>
      <c r="AK159" s="53">
        <v>0.00894410721957684</v>
      </c>
      <c r="AL159" s="53">
        <v>0.0274787154048681</v>
      </c>
      <c r="AM159" s="53">
        <v>0.0126673821359873</v>
      </c>
      <c r="AN159" s="53">
        <v>0.0162768494337797</v>
      </c>
      <c r="AO159" s="53">
        <v>0.00611660070717335</v>
      </c>
      <c r="AP159" s="53">
        <v>0.111163504421711</v>
      </c>
      <c r="AQ159" s="53">
        <v>0.188189089298248</v>
      </c>
      <c r="AR159" s="53">
        <v>0.18965157866478</v>
      </c>
      <c r="AS159" s="53">
        <v>0.0664050281047821</v>
      </c>
      <c r="AT159" s="53">
        <v>0.0691516771912575</v>
      </c>
      <c r="AU159" s="53">
        <v>0.0627054274082184</v>
      </c>
      <c r="AV159" s="53">
        <v>0.0553799234330654</v>
      </c>
      <c r="AW159" s="53">
        <v>0.0640075728297234</v>
      </c>
      <c r="AX159" s="53">
        <v>0.0767765417695045</v>
      </c>
      <c r="AY159" s="53">
        <v>0.027986966073513</v>
      </c>
      <c r="AZ159" s="53">
        <v>-0.00795983895659447</v>
      </c>
      <c r="BA159" s="53">
        <v>0.106629103422165</v>
      </c>
      <c r="BB159" s="53">
        <v>0.0851273685693741</v>
      </c>
      <c r="BC159" s="53">
        <v>0.105767428874969</v>
      </c>
      <c r="BD159" s="53">
        <v>0.109775632619858</v>
      </c>
      <c r="BE159" s="53">
        <v>0.138818219304085</v>
      </c>
      <c r="BF159" s="53">
        <v>0.137570917606354</v>
      </c>
      <c r="BG159" s="53">
        <v>0.120821826159954</v>
      </c>
      <c r="BH159" s="53">
        <v>0.0895037725567818</v>
      </c>
      <c r="BI159" s="53">
        <v>0.0689108446240425</v>
      </c>
      <c r="BJ159" s="53">
        <v>0.0629236474633217</v>
      </c>
      <c r="BK159" s="53">
        <v>0.0826225578784943</v>
      </c>
      <c r="BL159" s="53">
        <v>0.0651443749666214</v>
      </c>
    </row>
    <row r="160" s="53" customFormat="1" spans="1:64">
      <c r="A160" s="54">
        <v>300220</v>
      </c>
      <c r="B160" s="62">
        <f>VLOOKUP(A160,三因子模型筛选后!A159:B493,2,FALSE)</f>
        <v>300220</v>
      </c>
      <c r="C160" s="53" t="s">
        <v>489</v>
      </c>
      <c r="D160" s="55">
        <v>43851</v>
      </c>
      <c r="E160" s="53">
        <v>0.00203635124489665</v>
      </c>
      <c r="F160" s="53">
        <v>-0.00214059138670564</v>
      </c>
      <c r="G160" s="53">
        <v>-0.0588689111173153</v>
      </c>
      <c r="H160" s="53">
        <v>-0.067573718726635</v>
      </c>
      <c r="I160" s="53">
        <v>-0.0503750257194042</v>
      </c>
      <c r="J160" s="53">
        <v>-0.0411548428237438</v>
      </c>
      <c r="K160" s="53">
        <v>0.0140053955838084</v>
      </c>
      <c r="L160" s="53">
        <v>0.0740860626101494</v>
      </c>
      <c r="M160" s="53">
        <v>0.0242499355226755</v>
      </c>
      <c r="N160" s="53">
        <v>0.0335982069373131</v>
      </c>
      <c r="O160" s="53">
        <v>0.0627917125821114</v>
      </c>
      <c r="P160" s="53">
        <v>0.0374562293291092</v>
      </c>
      <c r="Q160" s="53">
        <v>0.0461458265781403</v>
      </c>
      <c r="R160" s="53">
        <v>0.0680460035800934</v>
      </c>
      <c r="S160" s="53">
        <v>0.121748089790344</v>
      </c>
      <c r="T160" s="53">
        <v>0.199367493391037</v>
      </c>
      <c r="U160" s="53">
        <v>0.270218461751938</v>
      </c>
      <c r="V160" s="53">
        <v>0.277790814638138</v>
      </c>
      <c r="W160" s="53">
        <v>0.295070856809616</v>
      </c>
      <c r="X160" s="53">
        <v>0.303994208574295</v>
      </c>
      <c r="Y160" s="53">
        <v>0.00327064702287316</v>
      </c>
      <c r="Z160" s="53">
        <v>-0.0192077271640301</v>
      </c>
      <c r="AA160" s="53">
        <v>-0.0868581607937813</v>
      </c>
      <c r="AB160" s="53">
        <v>-0.0862934365868568</v>
      </c>
      <c r="AC160" s="53">
        <v>-0.105353213846684</v>
      </c>
      <c r="AD160" s="53">
        <v>-0.125949308276176</v>
      </c>
      <c r="AE160" s="53">
        <v>-0.127041772007942</v>
      </c>
      <c r="AF160" s="53">
        <v>-0.107380598783493</v>
      </c>
      <c r="AG160" s="53">
        <v>-0.135641902685165</v>
      </c>
      <c r="AH160" s="53">
        <v>-0.0953514724969864</v>
      </c>
      <c r="AI160" s="53">
        <v>-0.104363277554512</v>
      </c>
      <c r="AJ160" s="53">
        <v>-0.127313196659088</v>
      </c>
      <c r="AK160" s="53">
        <v>-0.112029731273651</v>
      </c>
      <c r="AL160" s="53">
        <v>-0.0773607864975929</v>
      </c>
      <c r="AM160" s="53">
        <v>-0.0519624426960945</v>
      </c>
      <c r="AN160" s="53">
        <v>0.0372195467352867</v>
      </c>
      <c r="AO160" s="53">
        <v>0.107409313321114</v>
      </c>
      <c r="AP160" s="53">
        <v>0.113225527107716</v>
      </c>
      <c r="AQ160" s="53">
        <v>0.104452095925808</v>
      </c>
      <c r="AR160" s="53">
        <v>0.0999139621853828</v>
      </c>
      <c r="AS160" s="53">
        <v>0.00450773164629936</v>
      </c>
      <c r="AT160" s="53">
        <v>0.022809162735939</v>
      </c>
      <c r="AU160" s="53">
        <v>0.0337312817573547</v>
      </c>
      <c r="AV160" s="53">
        <v>0.0244617480784655</v>
      </c>
      <c r="AW160" s="53">
        <v>0.060720220208168</v>
      </c>
      <c r="AX160" s="53">
        <v>0.0905364900827408</v>
      </c>
      <c r="AY160" s="53">
        <v>0.146789193153381</v>
      </c>
      <c r="AZ160" s="53">
        <v>0.18720868229866</v>
      </c>
      <c r="BA160" s="53">
        <v>0.165633857250214</v>
      </c>
      <c r="BB160" s="53">
        <v>0.134691715240479</v>
      </c>
      <c r="BC160" s="53">
        <v>0.172897011041641</v>
      </c>
      <c r="BD160" s="53">
        <v>0.170511439442635</v>
      </c>
      <c r="BE160" s="53">
        <v>0.16391758620739</v>
      </c>
      <c r="BF160" s="53">
        <v>0.151148810982704</v>
      </c>
      <c r="BG160" s="53">
        <v>0.179452553391457</v>
      </c>
      <c r="BH160" s="53">
        <v>0.167889982461929</v>
      </c>
      <c r="BI160" s="53">
        <v>0.168551161885262</v>
      </c>
      <c r="BJ160" s="53">
        <v>0.170307323336601</v>
      </c>
      <c r="BK160" s="53">
        <v>0.196360781788826</v>
      </c>
      <c r="BL160" s="53">
        <v>0.209822282195091</v>
      </c>
    </row>
    <row r="161" s="53" customFormat="1" spans="1:64">
      <c r="A161" s="54">
        <v>300223</v>
      </c>
      <c r="B161" s="62">
        <f>VLOOKUP(A161,三因子模型筛选后!A160:B494,2,FALSE)</f>
        <v>300223</v>
      </c>
      <c r="C161" s="53" t="s">
        <v>492</v>
      </c>
      <c r="D161" s="55">
        <v>43851</v>
      </c>
      <c r="E161" s="53">
        <v>0.149009555578232</v>
      </c>
      <c r="F161" s="53">
        <v>0.077598549425602</v>
      </c>
      <c r="G161" s="53">
        <v>0.0602011159062386</v>
      </c>
      <c r="H161" s="53">
        <v>0.0693465024232864</v>
      </c>
      <c r="I161" s="53">
        <v>-0.0112428441643715</v>
      </c>
      <c r="J161" s="53">
        <v>-0.0109519530087709</v>
      </c>
      <c r="K161" s="53">
        <v>0.102449469268322</v>
      </c>
      <c r="L161" s="53">
        <v>0.0705219879746437</v>
      </c>
      <c r="M161" s="53">
        <v>0.0648553371429443</v>
      </c>
      <c r="N161" s="53">
        <v>0.0376462191343307</v>
      </c>
      <c r="O161" s="53">
        <v>0.118232168257236</v>
      </c>
      <c r="P161" s="53">
        <v>0.0608552433550358</v>
      </c>
      <c r="Q161" s="53">
        <v>0.0527848564088345</v>
      </c>
      <c r="R161" s="53">
        <v>0.137335628271103</v>
      </c>
      <c r="S161" s="53">
        <v>0.109083332121372</v>
      </c>
      <c r="T161" s="53">
        <v>0.0545608885586262</v>
      </c>
      <c r="U161" s="53">
        <v>0.00241098855622113</v>
      </c>
      <c r="V161" s="53">
        <v>0.121640957891941</v>
      </c>
      <c r="W161" s="53">
        <v>0.161248967051506</v>
      </c>
      <c r="X161" s="53">
        <v>0.0349947810173035</v>
      </c>
      <c r="Y161" s="53">
        <v>0.0883448198437691</v>
      </c>
      <c r="Z161" s="53">
        <v>0.0691835358738899</v>
      </c>
      <c r="AA161" s="53">
        <v>0.0256990175694227</v>
      </c>
      <c r="AB161" s="53">
        <v>0.0314232967793941</v>
      </c>
      <c r="AC161" s="53">
        <v>0.00113253202289343</v>
      </c>
      <c r="AD161" s="53">
        <v>-0.0286679901182652</v>
      </c>
      <c r="AE161" s="53">
        <v>0.0398695655167103</v>
      </c>
      <c r="AF161" s="53">
        <v>0.00174999516457319</v>
      </c>
      <c r="AG161" s="53">
        <v>0.00407586293295026</v>
      </c>
      <c r="AH161" s="53">
        <v>0.00385526847094297</v>
      </c>
      <c r="AI161" s="53">
        <v>0.0996726825833321</v>
      </c>
      <c r="AJ161" s="53">
        <v>0.0936645492911339</v>
      </c>
      <c r="AK161" s="53">
        <v>0.0851846784353256</v>
      </c>
      <c r="AL161" s="53">
        <v>0.153945103287697</v>
      </c>
      <c r="AM161" s="53">
        <v>0.159548059105873</v>
      </c>
      <c r="AN161" s="53">
        <v>0.162223413586617</v>
      </c>
      <c r="AO161" s="53">
        <v>0.143778309226036</v>
      </c>
      <c r="AP161" s="53">
        <v>0.211589619517326</v>
      </c>
      <c r="AQ161" s="53">
        <v>0.202317610383034</v>
      </c>
      <c r="AR161" s="53">
        <v>0.129041895270348</v>
      </c>
      <c r="AS161" s="53">
        <v>0.13946133852005</v>
      </c>
      <c r="AT161" s="53">
        <v>0.0872116088867187</v>
      </c>
      <c r="AU161" s="53">
        <v>0.113298699259758</v>
      </c>
      <c r="AV161" s="53">
        <v>0.11671981215477</v>
      </c>
      <c r="AW161" s="53">
        <v>0.0664212256669998</v>
      </c>
      <c r="AX161" s="53">
        <v>0.0965126380324364</v>
      </c>
      <c r="AY161" s="53">
        <v>0.141376510262489</v>
      </c>
      <c r="AZ161" s="53">
        <v>0.147568598389626</v>
      </c>
      <c r="BA161" s="53">
        <v>0.139576077461243</v>
      </c>
      <c r="BB161" s="53">
        <v>0.112587548792362</v>
      </c>
      <c r="BC161" s="53">
        <v>0.0973560810089111</v>
      </c>
      <c r="BD161" s="53">
        <v>0.0459872968494892</v>
      </c>
      <c r="BE161" s="53">
        <v>0.0463967807590961</v>
      </c>
      <c r="BF161" s="53">
        <v>0.0621871277689934</v>
      </c>
      <c r="BG161" s="53">
        <v>0.0283318739384413</v>
      </c>
      <c r="BH161" s="53">
        <v>-0.0288659278303385</v>
      </c>
      <c r="BI161" s="53">
        <v>-0.062570720911026</v>
      </c>
      <c r="BJ161" s="53">
        <v>-0.0111520644277334</v>
      </c>
      <c r="BK161" s="53">
        <v>0.0377279594540596</v>
      </c>
      <c r="BL161" s="53">
        <v>-0.015250513330102</v>
      </c>
    </row>
    <row r="162" s="53" customFormat="1" spans="1:64">
      <c r="A162" s="54">
        <v>300227</v>
      </c>
      <c r="B162" s="62">
        <f>VLOOKUP(A162,三因子模型筛选后!A161:B495,2,FALSE)</f>
        <v>300227</v>
      </c>
      <c r="C162" s="53" t="s">
        <v>495</v>
      </c>
      <c r="D162" s="55">
        <v>43851</v>
      </c>
      <c r="E162" s="53">
        <v>0.0209718775004148</v>
      </c>
      <c r="F162" s="53">
        <v>-0.0129519710317254</v>
      </c>
      <c r="G162" s="53">
        <v>-0.012813382782042</v>
      </c>
      <c r="H162" s="53">
        <v>-0.0375845730304718</v>
      </c>
      <c r="I162" s="53">
        <v>-0.000585376285016537</v>
      </c>
      <c r="J162" s="53">
        <v>-0.0114400517195463</v>
      </c>
      <c r="K162" s="53">
        <v>0.00913236476480961</v>
      </c>
      <c r="L162" s="53">
        <v>-0.0290060229599476</v>
      </c>
      <c r="M162" s="53">
        <v>-0.0368531607091427</v>
      </c>
      <c r="N162" s="53">
        <v>0.00908704195171595</v>
      </c>
      <c r="O162" s="53">
        <v>0.0690494328737259</v>
      </c>
      <c r="P162" s="53">
        <v>0.0817750990390778</v>
      </c>
      <c r="Q162" s="53">
        <v>0.111821830272675</v>
      </c>
      <c r="R162" s="53">
        <v>0.098191425204277</v>
      </c>
      <c r="S162" s="53">
        <v>0.115128040313721</v>
      </c>
      <c r="T162" s="53">
        <v>0.104087471961975</v>
      </c>
      <c r="U162" s="53">
        <v>0.137890174984932</v>
      </c>
      <c r="V162" s="53">
        <v>0.212254375219345</v>
      </c>
      <c r="W162" s="53">
        <v>0.24548065662384</v>
      </c>
      <c r="X162" s="53">
        <v>0.162747353315353</v>
      </c>
      <c r="Y162" s="53">
        <v>-0.0101025532931089</v>
      </c>
      <c r="Z162" s="53">
        <v>-0.0150538804009557</v>
      </c>
      <c r="AA162" s="53">
        <v>-0.0262497067451477</v>
      </c>
      <c r="AB162" s="53">
        <v>-0.0844103693962097</v>
      </c>
      <c r="AC162" s="53">
        <v>-0.0671436786651611</v>
      </c>
      <c r="AD162" s="53">
        <v>-0.0784245729446411</v>
      </c>
      <c r="AE162" s="53">
        <v>-0.0651901289820671</v>
      </c>
      <c r="AF162" s="53">
        <v>-0.0840936973690987</v>
      </c>
      <c r="AG162" s="53">
        <v>-0.104082480072975</v>
      </c>
      <c r="AH162" s="53">
        <v>-0.0920210033655167</v>
      </c>
      <c r="AI162" s="53">
        <v>-0.107642382383347</v>
      </c>
      <c r="AJ162" s="53">
        <v>-0.0879408866167068</v>
      </c>
      <c r="AK162" s="53">
        <v>-0.0601734593510628</v>
      </c>
      <c r="AL162" s="53">
        <v>-0.0483042895793915</v>
      </c>
      <c r="AM162" s="53">
        <v>-0.0429122261703014</v>
      </c>
      <c r="AN162" s="53">
        <v>-0.0393537320196629</v>
      </c>
      <c r="AO162" s="53">
        <v>-0.0346457995474339</v>
      </c>
      <c r="AP162" s="53">
        <v>0.0148092955350876</v>
      </c>
      <c r="AQ162" s="53">
        <v>0.0427641905844212</v>
      </c>
      <c r="AR162" s="53">
        <v>-0.0155180133879185</v>
      </c>
      <c r="AS162" s="53">
        <v>0.0173369310796261</v>
      </c>
      <c r="AT162" s="53">
        <v>-0.0116355894133449</v>
      </c>
      <c r="AU162" s="53">
        <v>-0.000301175750792027</v>
      </c>
      <c r="AV162" s="53">
        <v>0.0330882966518402</v>
      </c>
      <c r="AW162" s="53">
        <v>0.0528208054602146</v>
      </c>
      <c r="AX162" s="53">
        <v>0.0532470233738422</v>
      </c>
      <c r="AY162" s="53">
        <v>0.0605849996209145</v>
      </c>
      <c r="AZ162" s="53">
        <v>0.0413501746952534</v>
      </c>
      <c r="BA162" s="53">
        <v>0.0534918233752251</v>
      </c>
      <c r="BB162" s="53">
        <v>0.0873705446720123</v>
      </c>
      <c r="BC162" s="53">
        <v>0.162954315543175</v>
      </c>
      <c r="BD162" s="53">
        <v>0.155978485941887</v>
      </c>
      <c r="BE162" s="53">
        <v>0.15825779736042</v>
      </c>
      <c r="BF162" s="53">
        <v>0.132758215069771</v>
      </c>
      <c r="BG162" s="53">
        <v>0.144302770495415</v>
      </c>
      <c r="BH162" s="53">
        <v>0.129703715443611</v>
      </c>
      <c r="BI162" s="53">
        <v>0.158798485994339</v>
      </c>
      <c r="BJ162" s="53">
        <v>0.18370757997036</v>
      </c>
      <c r="BK162" s="53">
        <v>0.188978970050812</v>
      </c>
      <c r="BL162" s="53">
        <v>0.164527863264084</v>
      </c>
    </row>
    <row r="163" s="53" customFormat="1" spans="1:64">
      <c r="A163" s="54">
        <v>300232</v>
      </c>
      <c r="B163" s="62">
        <f>VLOOKUP(A163,三因子模型筛选后!A162:B496,2,FALSE)</f>
        <v>300232</v>
      </c>
      <c r="C163" s="53" t="s">
        <v>498</v>
      </c>
      <c r="D163" s="55">
        <v>43851</v>
      </c>
      <c r="E163" s="53">
        <v>0.0361606739461422</v>
      </c>
      <c r="F163" s="53">
        <v>0.00416078651323915</v>
      </c>
      <c r="G163" s="53">
        <v>0.047211654484272</v>
      </c>
      <c r="H163" s="53">
        <v>0.109624668955803</v>
      </c>
      <c r="I163" s="53">
        <v>0.0995189025998116</v>
      </c>
      <c r="J163" s="53">
        <v>0.0847205519676208</v>
      </c>
      <c r="K163" s="53">
        <v>0.105876937508583</v>
      </c>
      <c r="L163" s="53">
        <v>0.102588348090649</v>
      </c>
      <c r="M163" s="53">
        <v>0.0790028050541878</v>
      </c>
      <c r="N163" s="53">
        <v>0.0822666361927986</v>
      </c>
      <c r="O163" s="53">
        <v>0.144560605287552</v>
      </c>
      <c r="P163" s="53">
        <v>0.14302858710289</v>
      </c>
      <c r="Q163" s="53">
        <v>0.190384015440941</v>
      </c>
      <c r="R163" s="53">
        <v>0.199389547109604</v>
      </c>
      <c r="S163" s="53">
        <v>0.199456408619881</v>
      </c>
      <c r="T163" s="53">
        <v>0.148073136806488</v>
      </c>
      <c r="U163" s="53">
        <v>0.127292633056641</v>
      </c>
      <c r="V163" s="53">
        <v>0.195351868867874</v>
      </c>
      <c r="W163" s="53">
        <v>0.155080273747444</v>
      </c>
      <c r="X163" s="53">
        <v>0.117866456508636</v>
      </c>
      <c r="Y163" s="53">
        <v>0.0364894792437553</v>
      </c>
      <c r="Z163" s="53">
        <v>0.0188345294445753</v>
      </c>
      <c r="AA163" s="53">
        <v>0.0686398446559906</v>
      </c>
      <c r="AB163" s="53">
        <v>0.0768929794430733</v>
      </c>
      <c r="AC163" s="53">
        <v>0.0602394789457321</v>
      </c>
      <c r="AD163" s="53">
        <v>0.0325423628091812</v>
      </c>
      <c r="AE163" s="53">
        <v>0.0448554791510105</v>
      </c>
      <c r="AF163" s="53">
        <v>0.0260220896452665</v>
      </c>
      <c r="AG163" s="53">
        <v>-0.0159015860408545</v>
      </c>
      <c r="AH163" s="53">
        <v>0.0207406710833311</v>
      </c>
      <c r="AI163" s="53">
        <v>0.000651066424325109</v>
      </c>
      <c r="AJ163" s="53">
        <v>0.00442651938647032</v>
      </c>
      <c r="AK163" s="53">
        <v>0.046197384595871</v>
      </c>
      <c r="AL163" s="53">
        <v>0.0778982937335968</v>
      </c>
      <c r="AM163" s="53">
        <v>0.111932456493378</v>
      </c>
      <c r="AN163" s="53">
        <v>0.0844744592905045</v>
      </c>
      <c r="AO163" s="53">
        <v>0.0656459182500839</v>
      </c>
      <c r="AP163" s="53">
        <v>0.111627981066704</v>
      </c>
      <c r="AQ163" s="53">
        <v>0.0775887295603752</v>
      </c>
      <c r="AR163" s="53">
        <v>0.0475153997540474</v>
      </c>
      <c r="AS163" s="53">
        <v>0.0391150526702404</v>
      </c>
      <c r="AT163" s="53">
        <v>0.0247701201587915</v>
      </c>
      <c r="AU163" s="53">
        <v>0.0180156715214252</v>
      </c>
      <c r="AV163" s="53">
        <v>0.0721755549311638</v>
      </c>
      <c r="AW163" s="53">
        <v>0.0787232890725136</v>
      </c>
      <c r="AX163" s="53">
        <v>0.0916220545768738</v>
      </c>
      <c r="AY163" s="53">
        <v>0.100465312600136</v>
      </c>
      <c r="AZ163" s="53">
        <v>0.116010122001171</v>
      </c>
      <c r="BA163" s="53">
        <v>0.134348258376122</v>
      </c>
      <c r="BB163" s="53">
        <v>0.100969828665256</v>
      </c>
      <c r="BC163" s="53">
        <v>0.183353409171104</v>
      </c>
      <c r="BD163" s="53">
        <v>0.178045928478241</v>
      </c>
      <c r="BE163" s="53">
        <v>0.183630496263504</v>
      </c>
      <c r="BF163" s="53">
        <v>0.160935118794441</v>
      </c>
      <c r="BG163" s="53">
        <v>0.126967817544937</v>
      </c>
      <c r="BH163" s="53">
        <v>0.103042535483837</v>
      </c>
      <c r="BI163" s="53">
        <v>0.101090587675571</v>
      </c>
      <c r="BJ163" s="53">
        <v>0.123167753219604</v>
      </c>
      <c r="BK163" s="53">
        <v>0.116935417056084</v>
      </c>
      <c r="BL163" s="53">
        <v>0.109794922173023</v>
      </c>
    </row>
    <row r="164" s="53" customFormat="1" spans="1:64">
      <c r="A164" s="54">
        <v>300241</v>
      </c>
      <c r="B164" s="62">
        <f>VLOOKUP(A164,三因子模型筛选后!A163:B497,2,FALSE)</f>
        <v>300241</v>
      </c>
      <c r="C164" s="53" t="s">
        <v>501</v>
      </c>
      <c r="D164" s="55">
        <v>43851</v>
      </c>
      <c r="E164" s="53">
        <v>0.0281787309795618</v>
      </c>
      <c r="F164" s="53">
        <v>0.0111916307359934</v>
      </c>
      <c r="G164" s="53">
        <v>0.0221869330853224</v>
      </c>
      <c r="H164" s="53">
        <v>-0.0513131879270077</v>
      </c>
      <c r="I164" s="53">
        <v>-0.074953518807888</v>
      </c>
      <c r="J164" s="53">
        <v>-0.0680789276957512</v>
      </c>
      <c r="K164" s="53">
        <v>-0.100404165685177</v>
      </c>
      <c r="L164" s="53">
        <v>-0.105160072445869</v>
      </c>
      <c r="M164" s="53">
        <v>-0.0882195755839348</v>
      </c>
      <c r="N164" s="53">
        <v>-0.106217503547668</v>
      </c>
      <c r="O164" s="53">
        <v>-0.0781405046582222</v>
      </c>
      <c r="P164" s="53">
        <v>-0.0273507572710514</v>
      </c>
      <c r="Q164" s="53">
        <v>0.00328210787847638</v>
      </c>
      <c r="R164" s="53">
        <v>0.0486833192408085</v>
      </c>
      <c r="S164" s="53">
        <v>-0.0105158556252718</v>
      </c>
      <c r="T164" s="53">
        <v>0.0256122834980488</v>
      </c>
      <c r="U164" s="53">
        <v>-0.00389296608045697</v>
      </c>
      <c r="V164" s="53">
        <v>0.00608899351209402</v>
      </c>
      <c r="W164" s="53">
        <v>-0.0285288132727146</v>
      </c>
      <c r="X164" s="53">
        <v>-0.0708056390285492</v>
      </c>
      <c r="Y164" s="53">
        <v>0.0146971773356199</v>
      </c>
      <c r="Z164" s="53">
        <v>0.0194772761315107</v>
      </c>
      <c r="AA164" s="53">
        <v>0.0347895659506321</v>
      </c>
      <c r="AB164" s="53">
        <v>-0.0407822094857693</v>
      </c>
      <c r="AC164" s="53">
        <v>-0.0503305904567242</v>
      </c>
      <c r="AD164" s="53">
        <v>-0.0436594933271408</v>
      </c>
      <c r="AE164" s="53">
        <v>-0.0420858524739742</v>
      </c>
      <c r="AF164" s="53">
        <v>-0.0396211408078671</v>
      </c>
      <c r="AG164" s="53">
        <v>-0.0155784767121077</v>
      </c>
      <c r="AH164" s="53">
        <v>-0.0126794781535864</v>
      </c>
      <c r="AI164" s="53">
        <v>-0.00702909287065268</v>
      </c>
      <c r="AJ164" s="53">
        <v>0.013657852075994</v>
      </c>
      <c r="AK164" s="53">
        <v>0.0313217230141163</v>
      </c>
      <c r="AL164" s="53">
        <v>0.0792221203446388</v>
      </c>
      <c r="AM164" s="53">
        <v>0.0464554578065872</v>
      </c>
      <c r="AN164" s="53">
        <v>0.1118343770504</v>
      </c>
      <c r="AO164" s="53">
        <v>0.088071346282959</v>
      </c>
      <c r="AP164" s="53">
        <v>0.0840396657586098</v>
      </c>
      <c r="AQ164" s="53">
        <v>0.0531611517071724</v>
      </c>
      <c r="AR164" s="53">
        <v>0.0711632817983627</v>
      </c>
      <c r="AS164" s="53">
        <v>0.0114962868392467</v>
      </c>
      <c r="AT164" s="53">
        <v>-0.0102709122002125</v>
      </c>
      <c r="AU164" s="53">
        <v>-0.0145878987386823</v>
      </c>
      <c r="AV164" s="53">
        <v>-0.0125162433832884</v>
      </c>
      <c r="AW164" s="53">
        <v>-0.026608195155859</v>
      </c>
      <c r="AX164" s="53">
        <v>-0.0264046993106604</v>
      </c>
      <c r="AY164" s="53">
        <v>-0.0603035800158978</v>
      </c>
      <c r="AZ164" s="53">
        <v>-0.0675242021679878</v>
      </c>
      <c r="BA164" s="53">
        <v>-0.0746263712644577</v>
      </c>
      <c r="BB164" s="53">
        <v>-0.0955232977867126</v>
      </c>
      <c r="BC164" s="53">
        <v>-0.0730966776609421</v>
      </c>
      <c r="BD164" s="53">
        <v>-0.0429938770830631</v>
      </c>
      <c r="BE164" s="53">
        <v>-0.0300248824059963</v>
      </c>
      <c r="BF164" s="53">
        <v>-0.0325240641832352</v>
      </c>
      <c r="BG164" s="53">
        <v>-0.0589565820991993</v>
      </c>
      <c r="BH164" s="53">
        <v>-0.0882073640823364</v>
      </c>
      <c r="BI164" s="53">
        <v>-0.0939495787024498</v>
      </c>
      <c r="BJ164" s="53">
        <v>-0.0799359381198883</v>
      </c>
      <c r="BK164" s="53">
        <v>-0.0836752355098724</v>
      </c>
      <c r="BL164" s="53">
        <v>-0.143954187631607</v>
      </c>
    </row>
    <row r="165" s="53" customFormat="1" spans="1:64">
      <c r="A165" s="54">
        <v>300256</v>
      </c>
      <c r="B165" s="62">
        <f>VLOOKUP(A165,三因子模型筛选后!A164:B498,2,FALSE)</f>
        <v>300256</v>
      </c>
      <c r="C165" s="53" t="s">
        <v>504</v>
      </c>
      <c r="D165" s="55">
        <v>43851</v>
      </c>
      <c r="E165" s="53">
        <v>0.17700232565403</v>
      </c>
      <c r="F165" s="53">
        <v>0.12658753991127</v>
      </c>
      <c r="G165" s="53">
        <v>0.131813555955887</v>
      </c>
      <c r="H165" s="53">
        <v>0.053919468075037</v>
      </c>
      <c r="I165" s="53">
        <v>0.00725684175267816</v>
      </c>
      <c r="J165" s="53">
        <v>-0.00610475894063711</v>
      </c>
      <c r="K165" s="53">
        <v>0.00463063921779394</v>
      </c>
      <c r="L165" s="53">
        <v>0.0272352229803801</v>
      </c>
      <c r="M165" s="53">
        <v>0.0387158468365669</v>
      </c>
      <c r="N165" s="53">
        <v>0.00577435502782464</v>
      </c>
      <c r="O165" s="53">
        <v>-0.0122230919077992</v>
      </c>
      <c r="P165" s="53">
        <v>-0.0182008650153875</v>
      </c>
      <c r="Q165" s="53">
        <v>0.0399276316165924</v>
      </c>
      <c r="R165" s="53">
        <v>0.0654828026890755</v>
      </c>
      <c r="S165" s="53">
        <v>0.0392642058432102</v>
      </c>
      <c r="T165" s="53">
        <v>-0.0517309717833996</v>
      </c>
      <c r="U165" s="53">
        <v>-0.0181159991770983</v>
      </c>
      <c r="V165" s="53">
        <v>-0.00179350469261408</v>
      </c>
      <c r="W165" s="53">
        <v>-0.0331814326345921</v>
      </c>
      <c r="X165" s="53">
        <v>-0.11651735752821</v>
      </c>
      <c r="Y165" s="53">
        <v>0.164826631546021</v>
      </c>
      <c r="Z165" s="53">
        <v>0.153237447142601</v>
      </c>
      <c r="AA165" s="53">
        <v>0.143710851669312</v>
      </c>
      <c r="AB165" s="53">
        <v>0.0730564072728157</v>
      </c>
      <c r="AC165" s="53">
        <v>0.0629778951406479</v>
      </c>
      <c r="AD165" s="53">
        <v>0.0553073212504387</v>
      </c>
      <c r="AE165" s="53">
        <v>0.0822430476546288</v>
      </c>
      <c r="AF165" s="53">
        <v>0.109371677041054</v>
      </c>
      <c r="AG165" s="53">
        <v>0.068596675992012</v>
      </c>
      <c r="AH165" s="53">
        <v>0.0679246187210083</v>
      </c>
      <c r="AI165" s="53">
        <v>0.0275795068591833</v>
      </c>
      <c r="AJ165" s="53">
        <v>0.0208242051303387</v>
      </c>
      <c r="AK165" s="53">
        <v>0.0650710016489029</v>
      </c>
      <c r="AL165" s="53">
        <v>0.11102257668972</v>
      </c>
      <c r="AM165" s="53">
        <v>0.124859467148781</v>
      </c>
      <c r="AN165" s="53">
        <v>0.108853220939636</v>
      </c>
      <c r="AO165" s="53">
        <v>0.136251300573349</v>
      </c>
      <c r="AP165" s="53">
        <v>0.137840434908867</v>
      </c>
      <c r="AQ165" s="53">
        <v>0.0998439267277718</v>
      </c>
      <c r="AR165" s="53">
        <v>0.0513279736042023</v>
      </c>
      <c r="AS165" s="53">
        <v>0.128368228673935</v>
      </c>
      <c r="AT165" s="53">
        <v>0.0895426422357559</v>
      </c>
      <c r="AU165" s="53">
        <v>0.104295246303082</v>
      </c>
      <c r="AV165" s="53">
        <v>0.0970555990934372</v>
      </c>
      <c r="AW165" s="53">
        <v>0.06047148630023</v>
      </c>
      <c r="AX165" s="53">
        <v>0.0547804608941078</v>
      </c>
      <c r="AY165" s="53">
        <v>0.038580134510994</v>
      </c>
      <c r="AZ165" s="53">
        <v>0.0340560860931873</v>
      </c>
      <c r="BA165" s="53">
        <v>0.0863117128610611</v>
      </c>
      <c r="BB165" s="53">
        <v>0.0540422759950161</v>
      </c>
      <c r="BC165" s="53">
        <v>0.0763899460434914</v>
      </c>
      <c r="BD165" s="53">
        <v>0.0771674737334251</v>
      </c>
      <c r="BE165" s="53">
        <v>0.0910491719841957</v>
      </c>
      <c r="BF165" s="53">
        <v>0.0706527680158615</v>
      </c>
      <c r="BG165" s="53">
        <v>0.0305972807109356</v>
      </c>
      <c r="BH165" s="53">
        <v>-0.0443916507065296</v>
      </c>
      <c r="BI165" s="53">
        <v>-0.0381747521460056</v>
      </c>
      <c r="BJ165" s="53">
        <v>-0.0234413929283619</v>
      </c>
      <c r="BK165" s="53">
        <v>-0.0168328154832125</v>
      </c>
      <c r="BL165" s="53">
        <v>-0.0516527891159058</v>
      </c>
    </row>
    <row r="166" s="53" customFormat="1" spans="1:64">
      <c r="A166" s="54">
        <v>300270</v>
      </c>
      <c r="B166" s="62">
        <f>VLOOKUP(A166,三因子模型筛选后!A165:B499,2,FALSE)</f>
        <v>300270</v>
      </c>
      <c r="C166" s="53" t="s">
        <v>507</v>
      </c>
      <c r="D166" s="55">
        <v>43851</v>
      </c>
      <c r="E166" s="53">
        <v>-0.114403441548347</v>
      </c>
      <c r="F166" s="53">
        <v>-0.139782845973969</v>
      </c>
      <c r="G166" s="53">
        <v>-0.223014146089554</v>
      </c>
      <c r="H166" s="53">
        <v>-0.20589691400528</v>
      </c>
      <c r="I166" s="53">
        <v>-0.0911021903157234</v>
      </c>
      <c r="J166" s="53">
        <v>-0.0665130540728569</v>
      </c>
      <c r="K166" s="53">
        <v>-0.0552805289626122</v>
      </c>
      <c r="L166" s="53">
        <v>-0.0128071652725339</v>
      </c>
      <c r="M166" s="53">
        <v>-0.0524721555411816</v>
      </c>
      <c r="N166" s="53">
        <v>-0.048832792788744</v>
      </c>
      <c r="O166" s="53">
        <v>-0.0491345673799515</v>
      </c>
      <c r="P166" s="53">
        <v>-0.0375451631844044</v>
      </c>
      <c r="Q166" s="53">
        <v>0.00565329194068909</v>
      </c>
      <c r="R166" s="53">
        <v>0.0633255392313004</v>
      </c>
      <c r="S166" s="53">
        <v>0.025701055303216</v>
      </c>
      <c r="T166" s="53">
        <v>0.0127529045566916</v>
      </c>
      <c r="U166" s="53">
        <v>0.05848603323102</v>
      </c>
      <c r="V166" s="53">
        <v>0.10208635777235</v>
      </c>
      <c r="W166" s="53">
        <v>0.151912912726402</v>
      </c>
      <c r="X166" s="53">
        <v>0.072127491235733</v>
      </c>
      <c r="Y166" s="53">
        <v>-0.0726981461048126</v>
      </c>
      <c r="Z166" s="53">
        <v>-0.114897459745407</v>
      </c>
      <c r="AA166" s="53">
        <v>-0.140359044075012</v>
      </c>
      <c r="AB166" s="53">
        <v>-0.227922454476357</v>
      </c>
      <c r="AC166" s="53">
        <v>-0.215615391731262</v>
      </c>
      <c r="AD166" s="53">
        <v>-0.182146236300468</v>
      </c>
      <c r="AE166" s="53">
        <v>-0.152913004159927</v>
      </c>
      <c r="AF166" s="53">
        <v>-0.151186347007751</v>
      </c>
      <c r="AG166" s="53">
        <v>-0.180769950151443</v>
      </c>
      <c r="AH166" s="53">
        <v>-0.175066754221916</v>
      </c>
      <c r="AI166" s="53">
        <v>-0.189963355660439</v>
      </c>
      <c r="AJ166" s="53">
        <v>-0.194732755422592</v>
      </c>
      <c r="AK166" s="53">
        <v>-0.171965941786766</v>
      </c>
      <c r="AL166" s="53">
        <v>-0.111389398574829</v>
      </c>
      <c r="AM166" s="53">
        <v>-0.122167199850082</v>
      </c>
      <c r="AN166" s="53">
        <v>-0.113091349601746</v>
      </c>
      <c r="AO166" s="53">
        <v>-0.0726332515478134</v>
      </c>
      <c r="AP166" s="53">
        <v>-0.0289211980998516</v>
      </c>
      <c r="AQ166" s="53">
        <v>0.00829992443323135</v>
      </c>
      <c r="AR166" s="53">
        <v>-0.0353244990110397</v>
      </c>
      <c r="AS166" s="53">
        <v>-0.11630916595459</v>
      </c>
      <c r="AT166" s="53">
        <v>-0.099489264190197</v>
      </c>
      <c r="AU166" s="53">
        <v>-0.157258972525597</v>
      </c>
      <c r="AV166" s="53">
        <v>-0.0525783374905586</v>
      </c>
      <c r="AW166" s="53">
        <v>0.0499093309044838</v>
      </c>
      <c r="AX166" s="53">
        <v>0.0410293117165565</v>
      </c>
      <c r="AY166" s="53">
        <v>0.0230286009609699</v>
      </c>
      <c r="AZ166" s="53">
        <v>0.0637753158807755</v>
      </c>
      <c r="BA166" s="53">
        <v>0.0536939240992069</v>
      </c>
      <c r="BB166" s="53">
        <v>0.0516300946474075</v>
      </c>
      <c r="BC166" s="53">
        <v>0.0662249103188515</v>
      </c>
      <c r="BD166" s="53">
        <v>0.0825837180018425</v>
      </c>
      <c r="BE166" s="53">
        <v>0.1030153632164</v>
      </c>
      <c r="BF166" s="53">
        <v>0.100111067295074</v>
      </c>
      <c r="BG166" s="53">
        <v>0.0732643902301788</v>
      </c>
      <c r="BH166" s="53">
        <v>0.0512403808534145</v>
      </c>
      <c r="BI166" s="53">
        <v>0.0565154105424881</v>
      </c>
      <c r="BJ166" s="53">
        <v>0.0564036816358566</v>
      </c>
      <c r="BK166" s="53">
        <v>0.0690091177821159</v>
      </c>
      <c r="BL166" s="53">
        <v>0.0328481160104275</v>
      </c>
    </row>
    <row r="167" s="53" customFormat="1" spans="1:64">
      <c r="A167" s="54">
        <v>300282</v>
      </c>
      <c r="B167" s="62">
        <f>VLOOKUP(A167,三因子模型筛选后!A166:B500,2,FALSE)</f>
        <v>300282</v>
      </c>
      <c r="C167" s="53" t="s">
        <v>510</v>
      </c>
      <c r="D167" s="55">
        <v>43851</v>
      </c>
      <c r="E167" s="53">
        <v>-0.0251021310687065</v>
      </c>
      <c r="F167" s="53">
        <v>-0.00295932870358229</v>
      </c>
      <c r="G167" s="53">
        <v>-0.0535199493169785</v>
      </c>
      <c r="H167" s="53">
        <v>0.0308720450848341</v>
      </c>
      <c r="I167" s="53">
        <v>0.122980013489723</v>
      </c>
      <c r="J167" s="53">
        <v>0.156097829341888</v>
      </c>
      <c r="K167" s="53">
        <v>0.127156168222427</v>
      </c>
      <c r="L167" s="53">
        <v>0.0747495293617249</v>
      </c>
      <c r="M167" s="53">
        <v>0.0487553030252457</v>
      </c>
      <c r="N167" s="53">
        <v>0.0895516201853752</v>
      </c>
      <c r="O167" s="53">
        <v>0.0297764576971531</v>
      </c>
      <c r="P167" s="53">
        <v>0.0124548049643636</v>
      </c>
      <c r="Q167" s="53">
        <v>0.0355192609131336</v>
      </c>
      <c r="R167" s="53">
        <v>0.0911586955189705</v>
      </c>
      <c r="S167" s="53">
        <v>0.0618818588554859</v>
      </c>
      <c r="T167" s="53">
        <v>0.0514215156435966</v>
      </c>
      <c r="U167" s="53">
        <v>0.0740059614181519</v>
      </c>
      <c r="V167" s="53">
        <v>0.0843242555856705</v>
      </c>
      <c r="W167" s="53">
        <v>0.063446044921875</v>
      </c>
      <c r="X167" s="53">
        <v>0.0455926097929478</v>
      </c>
      <c r="Y167" s="53">
        <v>-0.0121232802048326</v>
      </c>
      <c r="Z167" s="53">
        <v>0.0114552630111575</v>
      </c>
      <c r="AA167" s="53">
        <v>-0.029728002846241</v>
      </c>
      <c r="AB167" s="53">
        <v>0.0621150806546211</v>
      </c>
      <c r="AC167" s="53">
        <v>0.159937769174576</v>
      </c>
      <c r="AD167" s="53">
        <v>0.206438586115837</v>
      </c>
      <c r="AE167" s="53">
        <v>0.186704680323601</v>
      </c>
      <c r="AF167" s="53">
        <v>0.13024590909481</v>
      </c>
      <c r="AG167" s="53">
        <v>0.119669169187546</v>
      </c>
      <c r="AH167" s="53">
        <v>0.128004401922226</v>
      </c>
      <c r="AI167" s="53">
        <v>0.0674838200211525</v>
      </c>
      <c r="AJ167" s="53">
        <v>0.0376615338027477</v>
      </c>
      <c r="AK167" s="53">
        <v>0.047819085419178</v>
      </c>
      <c r="AL167" s="53">
        <v>0.108305059373379</v>
      </c>
      <c r="AM167" s="53">
        <v>0.0781396999955177</v>
      </c>
      <c r="AN167" s="53">
        <v>0.0731872841715813</v>
      </c>
      <c r="AO167" s="53">
        <v>0.0911925584077835</v>
      </c>
      <c r="AP167" s="53">
        <v>0.102130591869354</v>
      </c>
      <c r="AQ167" s="53">
        <v>0.0783097743988037</v>
      </c>
      <c r="AR167" s="53">
        <v>0.0966115146875381</v>
      </c>
      <c r="AS167" s="53">
        <v>-0.0359720923006535</v>
      </c>
      <c r="AT167" s="53">
        <v>-0.0374078303575516</v>
      </c>
      <c r="AU167" s="53">
        <v>-0.0467851832509041</v>
      </c>
      <c r="AV167" s="53">
        <v>-0.0542362742125988</v>
      </c>
      <c r="AW167" s="53">
        <v>-0.0599510073661804</v>
      </c>
      <c r="AX167" s="53">
        <v>-0.0733340084552765</v>
      </c>
      <c r="AY167" s="53">
        <v>-0.0825417637825012</v>
      </c>
      <c r="AZ167" s="53">
        <v>-0.0784896165132523</v>
      </c>
      <c r="BA167" s="53">
        <v>-0.0939071103930473</v>
      </c>
      <c r="BB167" s="53">
        <v>-0.061446025967598</v>
      </c>
      <c r="BC167" s="53">
        <v>-0.0607006028294563</v>
      </c>
      <c r="BD167" s="53">
        <v>-0.0481999702751637</v>
      </c>
      <c r="BE167" s="53">
        <v>-0.0352930650115013</v>
      </c>
      <c r="BF167" s="53">
        <v>-0.0401396043598652</v>
      </c>
      <c r="BG167" s="53">
        <v>-0.0392510816454887</v>
      </c>
      <c r="BH167" s="53">
        <v>-0.0447590053081512</v>
      </c>
      <c r="BI167" s="53">
        <v>-0.0401798337697983</v>
      </c>
      <c r="BJ167" s="53">
        <v>-0.0407995730638504</v>
      </c>
      <c r="BK167" s="53">
        <v>-0.0378569662570953</v>
      </c>
      <c r="BL167" s="53">
        <v>-0.0740121454000473</v>
      </c>
    </row>
    <row r="168" s="61" customFormat="1" spans="1:64">
      <c r="A168" s="63">
        <v>300296</v>
      </c>
      <c r="B168" s="62">
        <f>VLOOKUP(A168,三因子模型筛选后!A167:B501,2,FALSE)</f>
        <v>300296</v>
      </c>
      <c r="C168" s="61" t="s">
        <v>513</v>
      </c>
      <c r="D168" s="64">
        <v>43851</v>
      </c>
      <c r="E168" s="61">
        <v>0.0619215965270996</v>
      </c>
      <c r="F168" s="61">
        <v>-0.0119499592110515</v>
      </c>
      <c r="G168" s="61">
        <v>-0.000724843237549067</v>
      </c>
      <c r="H168" s="61">
        <v>-0.0478457249701023</v>
      </c>
      <c r="I168" s="61">
        <v>-0.0521126687526703</v>
      </c>
      <c r="J168" s="61">
        <v>-0.0885092541575432</v>
      </c>
      <c r="K168" s="61">
        <v>-0.0341263860464096</v>
      </c>
      <c r="L168" s="61">
        <v>-0.0518513023853302</v>
      </c>
      <c r="M168" s="61">
        <v>-0.0633138418197632</v>
      </c>
      <c r="N168" s="61">
        <v>-0.00476129911839962</v>
      </c>
      <c r="O168" s="61">
        <v>0.00456507736817002</v>
      </c>
      <c r="P168" s="61">
        <v>-8.86899651959538e-5</v>
      </c>
      <c r="Q168" s="61">
        <v>0.0184144247323275</v>
      </c>
      <c r="R168" s="61">
        <v>0.0199385937303305</v>
      </c>
      <c r="S168" s="61">
        <v>0.0215342435985804</v>
      </c>
      <c r="T168" s="61">
        <v>-0.0338151939213276</v>
      </c>
      <c r="U168" s="61">
        <v>0.0610987283289433</v>
      </c>
      <c r="V168" s="61">
        <v>0.12668938934803</v>
      </c>
      <c r="W168" s="61">
        <v>0.109226167201996</v>
      </c>
      <c r="X168" s="61">
        <v>0.160634428262711</v>
      </c>
      <c r="Y168" s="61">
        <v>0.00354750640690327</v>
      </c>
      <c r="Z168" s="61">
        <v>-0.0105308843776584</v>
      </c>
      <c r="AA168" s="61">
        <v>0.00315369386225939</v>
      </c>
      <c r="AB168" s="61">
        <v>-0.0629035457968712</v>
      </c>
      <c r="AC168" s="61">
        <v>-0.049182690680027</v>
      </c>
      <c r="AD168" s="61">
        <v>-0.0643820837140083</v>
      </c>
      <c r="AE168" s="61">
        <v>-0.0384527370333672</v>
      </c>
      <c r="AF168" s="61">
        <v>-0.0503168478608131</v>
      </c>
      <c r="AG168" s="61">
        <v>-0.0782458335161209</v>
      </c>
      <c r="AH168" s="61">
        <v>-0.0406281761825085</v>
      </c>
      <c r="AI168" s="61">
        <v>-0.041732981801033</v>
      </c>
      <c r="AJ168" s="61">
        <v>-0.0450062975287437</v>
      </c>
      <c r="AK168" s="61">
        <v>-0.0355779677629471</v>
      </c>
      <c r="AL168" s="61">
        <v>-0.00457138661295176</v>
      </c>
      <c r="AM168" s="61">
        <v>-0.0130081055685878</v>
      </c>
      <c r="AN168" s="61">
        <v>-0.0129986014217138</v>
      </c>
      <c r="AO168" s="61">
        <v>-0.0070531559176743</v>
      </c>
      <c r="AP168" s="61">
        <v>0.0344122052192688</v>
      </c>
      <c r="AQ168" s="61">
        <v>0.0251160021871328</v>
      </c>
      <c r="AR168" s="61">
        <v>0.0778150483965874</v>
      </c>
      <c r="AS168" s="61">
        <v>0.0730616748332977</v>
      </c>
      <c r="AT168" s="61">
        <v>0.0132685042917728</v>
      </c>
      <c r="AU168" s="61">
        <v>0.0108090415596962</v>
      </c>
      <c r="AV168" s="61">
        <v>0.0297454036772251</v>
      </c>
      <c r="AW168" s="61">
        <v>0.0117576010525227</v>
      </c>
      <c r="AX168" s="61">
        <v>-0.00943959318101406</v>
      </c>
      <c r="AY168" s="61">
        <v>0.0190139301121235</v>
      </c>
      <c r="AZ168" s="61">
        <v>0.0131531208753586</v>
      </c>
      <c r="BA168" s="61">
        <v>0.0296195633709431</v>
      </c>
      <c r="BB168" s="61">
        <v>0.0505544543266296</v>
      </c>
      <c r="BC168" s="61">
        <v>0.0609856396913528</v>
      </c>
      <c r="BD168" s="61">
        <v>0.0596051886677742</v>
      </c>
      <c r="BE168" s="61">
        <v>0.0686799734830856</v>
      </c>
      <c r="BF168" s="61">
        <v>0.0391975603997707</v>
      </c>
      <c r="BG168" s="61">
        <v>0.0492299273610115</v>
      </c>
      <c r="BH168" s="61">
        <v>-0.0061290143057704</v>
      </c>
      <c r="BI168" s="61">
        <v>0.0828394666314125</v>
      </c>
      <c r="BJ168" s="61">
        <v>0.106964766979218</v>
      </c>
      <c r="BK168" s="61">
        <v>0.0987977385520935</v>
      </c>
      <c r="BL168" s="61">
        <v>0.0975069627165794</v>
      </c>
    </row>
    <row r="169" s="53" customFormat="1" spans="1:64">
      <c r="A169" s="54">
        <v>300301</v>
      </c>
      <c r="B169" s="62">
        <f>VLOOKUP(A169,三因子模型筛选后!A168:B502,2,FALSE)</f>
        <v>300301</v>
      </c>
      <c r="C169" s="53" t="s">
        <v>516</v>
      </c>
      <c r="D169" s="55">
        <v>43851</v>
      </c>
      <c r="E169" s="53">
        <v>-0.012680652551353</v>
      </c>
      <c r="F169" s="53">
        <v>-0.0252477526664734</v>
      </c>
      <c r="G169" s="53">
        <v>-0.0185415782034397</v>
      </c>
      <c r="H169" s="53">
        <v>-0.153278321027756</v>
      </c>
      <c r="I169" s="53">
        <v>-0.151606768369675</v>
      </c>
      <c r="J169" s="53">
        <v>-0.177784979343414</v>
      </c>
      <c r="K169" s="53">
        <v>-0.177436694502831</v>
      </c>
      <c r="L169" s="53">
        <v>-0.157675594091415</v>
      </c>
      <c r="M169" s="53">
        <v>-0.182230293750763</v>
      </c>
      <c r="N169" s="53">
        <v>-0.151123493909836</v>
      </c>
      <c r="O169" s="53">
        <v>-0.143933549523354</v>
      </c>
      <c r="P169" s="53">
        <v>-0.154820322990417</v>
      </c>
      <c r="Q169" s="53">
        <v>-0.123948715627193</v>
      </c>
      <c r="R169" s="53">
        <v>-0.0683854967355728</v>
      </c>
      <c r="S169" s="53">
        <v>-0.0971867591142654</v>
      </c>
      <c r="T169" s="53">
        <v>-0.121666610240936</v>
      </c>
      <c r="U169" s="53">
        <v>-0.124707974493504</v>
      </c>
      <c r="V169" s="53">
        <v>-0.0707182288169861</v>
      </c>
      <c r="W169" s="53">
        <v>-0.0698435679078102</v>
      </c>
      <c r="X169" s="53">
        <v>-0.077461265027523</v>
      </c>
      <c r="Y169" s="53">
        <v>-0.0113805923610926</v>
      </c>
      <c r="Z169" s="53">
        <v>-0.0075485473498702</v>
      </c>
      <c r="AA169" s="53">
        <v>0.00489481072872877</v>
      </c>
      <c r="AB169" s="53">
        <v>-0.131093472242355</v>
      </c>
      <c r="AC169" s="53">
        <v>-0.135291218757629</v>
      </c>
      <c r="AD169" s="53">
        <v>-0.156667366623878</v>
      </c>
      <c r="AE169" s="53">
        <v>-0.14520962536335</v>
      </c>
      <c r="AF169" s="53">
        <v>-0.119197972118855</v>
      </c>
      <c r="AG169" s="53">
        <v>-0.140926897525787</v>
      </c>
      <c r="AH169" s="53">
        <v>-0.121047131717205</v>
      </c>
      <c r="AI169" s="53">
        <v>-0.130684792995453</v>
      </c>
      <c r="AJ169" s="53">
        <v>-0.142618149518967</v>
      </c>
      <c r="AK169" s="53">
        <v>-0.12319677323103</v>
      </c>
      <c r="AL169" s="53">
        <v>-0.0584073886275291</v>
      </c>
      <c r="AM169" s="53">
        <v>-0.0729998201131821</v>
      </c>
      <c r="AN169" s="53">
        <v>-0.0766600295901299</v>
      </c>
      <c r="AO169" s="53">
        <v>-0.071190170943737</v>
      </c>
      <c r="AP169" s="53">
        <v>-0.034987960010767</v>
      </c>
      <c r="AQ169" s="53">
        <v>-0.0450536422431469</v>
      </c>
      <c r="AR169" s="53">
        <v>-0.0324406921863556</v>
      </c>
      <c r="AS169" s="53">
        <v>-0.00248667853884399</v>
      </c>
      <c r="AT169" s="53">
        <v>-0.0188858229666948</v>
      </c>
      <c r="AU169" s="53">
        <v>-0.0246230065822601</v>
      </c>
      <c r="AV169" s="53">
        <v>-0.0233714617788792</v>
      </c>
      <c r="AW169" s="53">
        <v>-0.0175021644681692</v>
      </c>
      <c r="AX169" s="53">
        <v>-0.0223042294383049</v>
      </c>
      <c r="AY169" s="53">
        <v>-0.0334136821329594</v>
      </c>
      <c r="AZ169" s="53">
        <v>-0.0396642424166203</v>
      </c>
      <c r="BA169" s="53">
        <v>-0.0424900129437447</v>
      </c>
      <c r="BB169" s="53">
        <v>-0.0312629863619804</v>
      </c>
      <c r="BC169" s="53">
        <v>-0.0144353760406375</v>
      </c>
      <c r="BD169" s="53">
        <v>-0.0133887818083167</v>
      </c>
      <c r="BE169" s="53">
        <v>-0.00193856447003782</v>
      </c>
      <c r="BF169" s="53">
        <v>-0.0111647257581353</v>
      </c>
      <c r="BG169" s="53">
        <v>-0.0253735557198524</v>
      </c>
      <c r="BH169" s="53">
        <v>-0.0461931973695755</v>
      </c>
      <c r="BI169" s="53">
        <v>-0.0547044202685356</v>
      </c>
      <c r="BJ169" s="53">
        <v>-0.0369168855249882</v>
      </c>
      <c r="BK169" s="53">
        <v>-0.0259765405207872</v>
      </c>
      <c r="BL169" s="53">
        <v>-0.0462071932852268</v>
      </c>
    </row>
    <row r="170" s="53" customFormat="1" spans="1:64">
      <c r="A170" s="54">
        <v>300303</v>
      </c>
      <c r="B170" s="62">
        <f>VLOOKUP(A170,三因子模型筛选后!A169:B503,2,FALSE)</f>
        <v>300303</v>
      </c>
      <c r="C170" s="53" t="s">
        <v>519</v>
      </c>
      <c r="D170" s="55">
        <v>43851</v>
      </c>
      <c r="E170" s="53">
        <v>0.0929207354784012</v>
      </c>
      <c r="F170" s="53">
        <v>0.0986880734562874</v>
      </c>
      <c r="G170" s="53">
        <v>0.116825439035892</v>
      </c>
      <c r="H170" s="53">
        <v>0.0492028892040253</v>
      </c>
      <c r="I170" s="53">
        <v>0.0707274675369263</v>
      </c>
      <c r="J170" s="53">
        <v>0.0979607328772545</v>
      </c>
      <c r="K170" s="53">
        <v>0.0802372917532921</v>
      </c>
      <c r="L170" s="53">
        <v>0.0664122998714447</v>
      </c>
      <c r="M170" s="53">
        <v>0.0451663173735142</v>
      </c>
      <c r="N170" s="53">
        <v>0.0310224927961826</v>
      </c>
      <c r="O170" s="53">
        <v>0.138198599219322</v>
      </c>
      <c r="P170" s="53">
        <v>0.162744432687759</v>
      </c>
      <c r="Q170" s="53">
        <v>0.177339762449265</v>
      </c>
      <c r="R170" s="53">
        <v>0.145685404539108</v>
      </c>
      <c r="S170" s="53">
        <v>0.0142586752772331</v>
      </c>
      <c r="T170" s="53">
        <v>-0.0033845785073936</v>
      </c>
      <c r="U170" s="53">
        <v>-0.0497517809271812</v>
      </c>
      <c r="V170" s="53">
        <v>0.0525403805077076</v>
      </c>
      <c r="W170" s="53">
        <v>0.122699990868568</v>
      </c>
      <c r="X170" s="53">
        <v>0.0617859363555908</v>
      </c>
      <c r="Y170" s="53">
        <v>0.0737663507461548</v>
      </c>
      <c r="Z170" s="53">
        <v>0.137441396713257</v>
      </c>
      <c r="AA170" s="53">
        <v>0.133578822016716</v>
      </c>
      <c r="AB170" s="53">
        <v>0.0658639147877693</v>
      </c>
      <c r="AC170" s="53">
        <v>0.0393917486071587</v>
      </c>
      <c r="AD170" s="53">
        <v>0.0384045988321304</v>
      </c>
      <c r="AE170" s="53">
        <v>0.0927155762910843</v>
      </c>
      <c r="AF170" s="53">
        <v>0.10042230784893</v>
      </c>
      <c r="AG170" s="53">
        <v>0.0667291358113289</v>
      </c>
      <c r="AH170" s="53">
        <v>0.0893075093626976</v>
      </c>
      <c r="AI170" s="53">
        <v>0.111026242375374</v>
      </c>
      <c r="AJ170" s="53">
        <v>0.138842895627022</v>
      </c>
      <c r="AK170" s="53">
        <v>0.117520272731781</v>
      </c>
      <c r="AL170" s="53">
        <v>0.125434875488281</v>
      </c>
      <c r="AM170" s="53">
        <v>0.0468527376651764</v>
      </c>
      <c r="AN170" s="53">
        <v>0.0433615520596504</v>
      </c>
      <c r="AO170" s="53">
        <v>0.0250918958336115</v>
      </c>
      <c r="AP170" s="53">
        <v>0.0950000509619713</v>
      </c>
      <c r="AQ170" s="53">
        <v>0.145865768194199</v>
      </c>
      <c r="AR170" s="53">
        <v>0.173336252570152</v>
      </c>
      <c r="AS170" s="53">
        <v>0.0591157004237175</v>
      </c>
      <c r="AT170" s="53">
        <v>0.0012079868465662</v>
      </c>
      <c r="AU170" s="53">
        <v>0.0232079308480024</v>
      </c>
      <c r="AV170" s="53">
        <v>0.0233002882450819</v>
      </c>
      <c r="AW170" s="53">
        <v>0.0712970346212387</v>
      </c>
      <c r="AX170" s="53">
        <v>0.0995174497365952</v>
      </c>
      <c r="AY170" s="53">
        <v>0.0274830255657434</v>
      </c>
      <c r="AZ170" s="53">
        <v>0.00595130631700158</v>
      </c>
      <c r="BA170" s="53">
        <v>0.0183984953910112</v>
      </c>
      <c r="BB170" s="53">
        <v>-0.0183236990123987</v>
      </c>
      <c r="BC170" s="53">
        <v>0.0671336725354195</v>
      </c>
      <c r="BD170" s="53">
        <v>0.0638628527522087</v>
      </c>
      <c r="BE170" s="53">
        <v>0.0997808054089546</v>
      </c>
      <c r="BF170" s="53">
        <v>0.0602118447422981</v>
      </c>
      <c r="BG170" s="53">
        <v>0.00736725376918912</v>
      </c>
      <c r="BH170" s="53">
        <v>-0.00678481301292777</v>
      </c>
      <c r="BI170" s="53">
        <v>-0.0348823629319668</v>
      </c>
      <c r="BJ170" s="53">
        <v>-0.0024983580224216</v>
      </c>
      <c r="BK170" s="53">
        <v>0.0167955420911312</v>
      </c>
      <c r="BL170" s="53">
        <v>-0.0715889930725098</v>
      </c>
    </row>
    <row r="171" s="53" customFormat="1" spans="1:64">
      <c r="A171" s="54">
        <v>300308</v>
      </c>
      <c r="B171" s="62">
        <f>VLOOKUP(A171,三因子模型筛选后!A170:B504,2,FALSE)</f>
        <v>300308</v>
      </c>
      <c r="C171" s="53" t="s">
        <v>522</v>
      </c>
      <c r="D171" s="55">
        <v>43851</v>
      </c>
      <c r="E171" s="53">
        <v>0.0618656054139137</v>
      </c>
      <c r="F171" s="53">
        <v>0.0556110590696335</v>
      </c>
      <c r="G171" s="53">
        <v>0.0856601148843765</v>
      </c>
      <c r="H171" s="53">
        <v>0.159931868314743</v>
      </c>
      <c r="I171" s="53">
        <v>0.150298491120338</v>
      </c>
      <c r="J171" s="53">
        <v>0.219673603773117</v>
      </c>
      <c r="K171" s="53">
        <v>0.248318016529083</v>
      </c>
      <c r="L171" s="53">
        <v>0.258730322122574</v>
      </c>
      <c r="M171" s="53">
        <v>0.231429055333138</v>
      </c>
      <c r="N171" s="53">
        <v>0.22975592315197</v>
      </c>
      <c r="O171" s="53">
        <v>0.202570751309395</v>
      </c>
      <c r="P171" s="53">
        <v>0.177386164665222</v>
      </c>
      <c r="Q171" s="53">
        <v>0.192797005176544</v>
      </c>
      <c r="R171" s="53">
        <v>0.215047866106033</v>
      </c>
      <c r="S171" s="53">
        <v>0.213876560330391</v>
      </c>
      <c r="T171" s="53">
        <v>0.159647598862648</v>
      </c>
      <c r="U171" s="53">
        <v>0.154497638344765</v>
      </c>
      <c r="V171" s="53">
        <v>0.227872908115387</v>
      </c>
      <c r="W171" s="53">
        <v>0.232445433735847</v>
      </c>
      <c r="X171" s="53">
        <v>0.162758439779282</v>
      </c>
      <c r="Y171" s="53">
        <v>0.0131902517750859</v>
      </c>
      <c r="Z171" s="53">
        <v>0.00931019149720669</v>
      </c>
      <c r="AA171" s="53">
        <v>0.0280727632343769</v>
      </c>
      <c r="AB171" s="53">
        <v>0.084959477186203</v>
      </c>
      <c r="AC171" s="53">
        <v>0.100553847849369</v>
      </c>
      <c r="AD171" s="53">
        <v>0.161568716168404</v>
      </c>
      <c r="AE171" s="53">
        <v>0.205158576369286</v>
      </c>
      <c r="AF171" s="53">
        <v>0.205243960022926</v>
      </c>
      <c r="AG171" s="53">
        <v>0.188265100121498</v>
      </c>
      <c r="AH171" s="53">
        <v>0.193116500973701</v>
      </c>
      <c r="AI171" s="53">
        <v>0.178674250841141</v>
      </c>
      <c r="AJ171" s="53">
        <v>0.163944661617279</v>
      </c>
      <c r="AK171" s="53">
        <v>0.177832767367363</v>
      </c>
      <c r="AL171" s="53">
        <v>0.209167450666428</v>
      </c>
      <c r="AM171" s="53">
        <v>0.180455595254898</v>
      </c>
      <c r="AN171" s="53">
        <v>0.164481982588768</v>
      </c>
      <c r="AO171" s="53">
        <v>0.174590736627579</v>
      </c>
      <c r="AP171" s="53">
        <v>0.238248527050018</v>
      </c>
      <c r="AQ171" s="53">
        <v>0.224342182278633</v>
      </c>
      <c r="AR171" s="53">
        <v>0.147555828094482</v>
      </c>
      <c r="AS171" s="53">
        <v>0.0565124452114105</v>
      </c>
      <c r="AT171" s="53">
        <v>0.0541379600763321</v>
      </c>
      <c r="AU171" s="53">
        <v>0.0654244422912598</v>
      </c>
      <c r="AV171" s="53">
        <v>0.0828094780445099</v>
      </c>
      <c r="AW171" s="53">
        <v>0.0575817301869392</v>
      </c>
      <c r="AX171" s="53">
        <v>0.0659419819712639</v>
      </c>
      <c r="AY171" s="53">
        <v>0.0509965382516384</v>
      </c>
      <c r="AZ171" s="53">
        <v>0.0613234601914883</v>
      </c>
      <c r="BA171" s="53">
        <v>0.0510010421276093</v>
      </c>
      <c r="BB171" s="53">
        <v>0.0444765165448189</v>
      </c>
      <c r="BC171" s="53">
        <v>0.0317335948348045</v>
      </c>
      <c r="BD171" s="53">
        <v>0.0212785881012678</v>
      </c>
      <c r="BE171" s="53">
        <v>0.0228013228625059</v>
      </c>
      <c r="BF171" s="53">
        <v>0.013717507943511</v>
      </c>
      <c r="BG171" s="53">
        <v>0.0412580482661724</v>
      </c>
      <c r="BH171" s="53">
        <v>0.00300271064043045</v>
      </c>
      <c r="BI171" s="53">
        <v>-0.0122560104355216</v>
      </c>
      <c r="BJ171" s="53">
        <v>-0.00253851432353258</v>
      </c>
      <c r="BK171" s="53">
        <v>0.0159403458237648</v>
      </c>
      <c r="BL171" s="53">
        <v>0.0230396967381239</v>
      </c>
    </row>
    <row r="172" s="53" customFormat="1" spans="1:64">
      <c r="A172" s="54">
        <v>300319</v>
      </c>
      <c r="B172" s="62">
        <f>VLOOKUP(A172,三因子模型筛选后!A171:B505,2,FALSE)</f>
        <v>300319</v>
      </c>
      <c r="C172" s="53" t="s">
        <v>525</v>
      </c>
      <c r="D172" s="55">
        <v>43851</v>
      </c>
      <c r="E172" s="53">
        <v>0.0517193749547005</v>
      </c>
      <c r="F172" s="53">
        <v>-0.0386422984302044</v>
      </c>
      <c r="G172" s="53">
        <v>-0.0727950632572174</v>
      </c>
      <c r="H172" s="53">
        <v>-0.121044039726257</v>
      </c>
      <c r="I172" s="53">
        <v>-0.0797105208039284</v>
      </c>
      <c r="J172" s="53">
        <v>-0.0791573971509933</v>
      </c>
      <c r="K172" s="53">
        <v>-0.0654059275984764</v>
      </c>
      <c r="L172" s="53">
        <v>-0.0907912030816078</v>
      </c>
      <c r="M172" s="53">
        <v>-0.117628440260887</v>
      </c>
      <c r="N172" s="53">
        <v>-0.153163388371468</v>
      </c>
      <c r="O172" s="53">
        <v>-0.121062487363815</v>
      </c>
      <c r="P172" s="53">
        <v>-0.124661289155483</v>
      </c>
      <c r="Q172" s="53">
        <v>-0.083782747387886</v>
      </c>
      <c r="R172" s="53">
        <v>-0.0305024050176144</v>
      </c>
      <c r="S172" s="53">
        <v>-0.0537680350244045</v>
      </c>
      <c r="T172" s="53">
        <v>-0.109266340732574</v>
      </c>
      <c r="U172" s="53">
        <v>-0.0449441224336624</v>
      </c>
      <c r="V172" s="53">
        <v>0.0926378443837166</v>
      </c>
      <c r="W172" s="53">
        <v>0.128541126847267</v>
      </c>
      <c r="X172" s="53">
        <v>0.0161878075450659</v>
      </c>
      <c r="Y172" s="53">
        <v>0.0361912660300732</v>
      </c>
      <c r="Z172" s="53">
        <v>-0.0333859510719776</v>
      </c>
      <c r="AA172" s="53">
        <v>-0.0495781041681767</v>
      </c>
      <c r="AB172" s="53">
        <v>-0.138749793171883</v>
      </c>
      <c r="AC172" s="53">
        <v>-0.110500477254391</v>
      </c>
      <c r="AD172" s="53">
        <v>-0.115096695721149</v>
      </c>
      <c r="AE172" s="53">
        <v>-0.116445139050484</v>
      </c>
      <c r="AF172" s="53">
        <v>-0.142908066511154</v>
      </c>
      <c r="AG172" s="53">
        <v>-0.122716121375561</v>
      </c>
      <c r="AH172" s="53">
        <v>-0.130439281463623</v>
      </c>
      <c r="AI172" s="53">
        <v>-0.121491953730583</v>
      </c>
      <c r="AJ172" s="53">
        <v>-0.108977802097797</v>
      </c>
      <c r="AK172" s="53">
        <v>-0.0616415962576866</v>
      </c>
      <c r="AL172" s="53">
        <v>-0.00584826478734612</v>
      </c>
      <c r="AM172" s="53">
        <v>0.000810875557363033</v>
      </c>
      <c r="AN172" s="53">
        <v>-0.00954107660800219</v>
      </c>
      <c r="AO172" s="53">
        <v>0.0738184824585915</v>
      </c>
      <c r="AP172" s="53">
        <v>0.114990957081318</v>
      </c>
      <c r="AQ172" s="53">
        <v>0.133283942937851</v>
      </c>
      <c r="AR172" s="53">
        <v>0.0454910472035408</v>
      </c>
      <c r="AS172" s="53">
        <v>0.0568234249949455</v>
      </c>
      <c r="AT172" s="53">
        <v>0.0360389687120914</v>
      </c>
      <c r="AU172" s="53">
        <v>0.0180783532559872</v>
      </c>
      <c r="AV172" s="53">
        <v>0.0590010732412338</v>
      </c>
      <c r="AW172" s="53">
        <v>0.0720852613449097</v>
      </c>
      <c r="AX172" s="53">
        <v>0.077234610915184</v>
      </c>
      <c r="AY172" s="53">
        <v>0.0923345312476158</v>
      </c>
      <c r="AZ172" s="53">
        <v>0.0934121757745743</v>
      </c>
      <c r="BA172" s="53">
        <v>0.0463829897344112</v>
      </c>
      <c r="BB172" s="53">
        <v>0.0185712091624737</v>
      </c>
      <c r="BC172" s="53">
        <v>0.0417247712612152</v>
      </c>
      <c r="BD172" s="53">
        <v>0.0256118234246969</v>
      </c>
      <c r="BE172" s="53">
        <v>0.0191541630774736</v>
      </c>
      <c r="BF172" s="53">
        <v>0.0166411716490984</v>
      </c>
      <c r="BG172" s="53">
        <v>-0.0132835991680622</v>
      </c>
      <c r="BH172" s="53">
        <v>-0.0584299527108669</v>
      </c>
      <c r="BI172" s="53">
        <v>-0.077467292547226</v>
      </c>
      <c r="BJ172" s="53">
        <v>0.0189421977847815</v>
      </c>
      <c r="BK172" s="53">
        <v>0.0365525037050247</v>
      </c>
      <c r="BL172" s="53">
        <v>0.011992072686553</v>
      </c>
    </row>
    <row r="173" s="53" customFormat="1" spans="1:64">
      <c r="A173" s="54">
        <v>300322</v>
      </c>
      <c r="B173" s="62">
        <f>VLOOKUP(A173,三因子模型筛选后!A172:B506,2,FALSE)</f>
        <v>300322</v>
      </c>
      <c r="C173" s="53" t="s">
        <v>528</v>
      </c>
      <c r="D173" s="55">
        <v>43851</v>
      </c>
      <c r="E173" s="53">
        <v>-0.0190383456647396</v>
      </c>
      <c r="F173" s="53">
        <v>-0.0703518390655518</v>
      </c>
      <c r="G173" s="53">
        <v>-0.0823026970028877</v>
      </c>
      <c r="H173" s="53">
        <v>-0.150091528892517</v>
      </c>
      <c r="I173" s="53">
        <v>-0.161567732691765</v>
      </c>
      <c r="J173" s="53">
        <v>-0.164572417736053</v>
      </c>
      <c r="K173" s="53">
        <v>-0.0846225172281265</v>
      </c>
      <c r="L173" s="53">
        <v>-0.0775731727480888</v>
      </c>
      <c r="M173" s="53">
        <v>-0.104494690895081</v>
      </c>
      <c r="N173" s="53">
        <v>-0.119631044566631</v>
      </c>
      <c r="O173" s="53">
        <v>-0.123365476727486</v>
      </c>
      <c r="P173" s="53">
        <v>-0.126699775457382</v>
      </c>
      <c r="Q173" s="53">
        <v>-0.102167144417763</v>
      </c>
      <c r="R173" s="53">
        <v>-0.106970056891441</v>
      </c>
      <c r="S173" s="53">
        <v>-0.132049188017845</v>
      </c>
      <c r="T173" s="53">
        <v>-0.17499728500843</v>
      </c>
      <c r="U173" s="53">
        <v>-0.165630280971527</v>
      </c>
      <c r="V173" s="53">
        <v>-0.0468415766954422</v>
      </c>
      <c r="W173" s="53">
        <v>0.0197595953941345</v>
      </c>
      <c r="X173" s="53">
        <v>-0.134384319186211</v>
      </c>
      <c r="Y173" s="53">
        <v>-0.0372983850538731</v>
      </c>
      <c r="Z173" s="53">
        <v>-0.0750658437609673</v>
      </c>
      <c r="AA173" s="53">
        <v>-0.0818395242094994</v>
      </c>
      <c r="AB173" s="53">
        <v>-0.157563790678978</v>
      </c>
      <c r="AC173" s="53">
        <v>-0.148828282952309</v>
      </c>
      <c r="AD173" s="53">
        <v>-0.159522607922554</v>
      </c>
      <c r="AE173" s="53">
        <v>-0.132275238633156</v>
      </c>
      <c r="AF173" s="53">
        <v>-0.129777893424034</v>
      </c>
      <c r="AG173" s="53">
        <v>-0.117354772984982</v>
      </c>
      <c r="AH173" s="53">
        <v>-0.113201223313808</v>
      </c>
      <c r="AI173" s="53">
        <v>-0.12428667396307</v>
      </c>
      <c r="AJ173" s="53">
        <v>-0.126295551657677</v>
      </c>
      <c r="AK173" s="53">
        <v>-0.108498007059097</v>
      </c>
      <c r="AL173" s="53">
        <v>-0.0759203433990479</v>
      </c>
      <c r="AM173" s="53">
        <v>-0.0750886052846909</v>
      </c>
      <c r="AN173" s="53">
        <v>-0.0917949303984642</v>
      </c>
      <c r="AO173" s="53">
        <v>-0.0723218321800232</v>
      </c>
      <c r="AP173" s="53">
        <v>0.0289870854467154</v>
      </c>
      <c r="AQ173" s="53">
        <v>0.0892744809389114</v>
      </c>
      <c r="AR173" s="53">
        <v>0.00496420357376337</v>
      </c>
      <c r="AS173" s="53">
        <v>-0.0051017701625824</v>
      </c>
      <c r="AT173" s="53">
        <v>-0.0186477992683649</v>
      </c>
      <c r="AU173" s="53">
        <v>-0.0238249823451042</v>
      </c>
      <c r="AV173" s="53">
        <v>-0.0158895589411259</v>
      </c>
      <c r="AW173" s="53">
        <v>-0.0361012555658817</v>
      </c>
      <c r="AX173" s="53">
        <v>-0.0284116193652153</v>
      </c>
      <c r="AY173" s="53">
        <v>0.0242909081280231</v>
      </c>
      <c r="AZ173" s="53">
        <v>0.028842905536294</v>
      </c>
      <c r="BA173" s="53">
        <v>-0.0105017255991697</v>
      </c>
      <c r="BB173" s="53">
        <v>-0.0297916326671839</v>
      </c>
      <c r="BC173" s="53">
        <v>-0.0224406141787767</v>
      </c>
      <c r="BD173" s="53">
        <v>-0.0237660259008408</v>
      </c>
      <c r="BE173" s="53">
        <v>-0.0170309450477362</v>
      </c>
      <c r="BF173" s="53">
        <v>-0.0544115267693996</v>
      </c>
      <c r="BG173" s="53">
        <v>-0.0803223848342896</v>
      </c>
      <c r="BH173" s="53">
        <v>-0.106564156711102</v>
      </c>
      <c r="BI173" s="53">
        <v>-0.11667025834322</v>
      </c>
      <c r="BJ173" s="53">
        <v>-0.099190466105938</v>
      </c>
      <c r="BK173" s="53">
        <v>-0.0928766950964928</v>
      </c>
      <c r="BL173" s="53">
        <v>-0.162710323929787</v>
      </c>
    </row>
    <row r="174" s="53" customFormat="1" spans="1:64">
      <c r="A174" s="54">
        <v>300323</v>
      </c>
      <c r="B174" s="62">
        <f>VLOOKUP(A174,三因子模型筛选后!A173:B507,2,FALSE)</f>
        <v>300323</v>
      </c>
      <c r="C174" s="53" t="s">
        <v>531</v>
      </c>
      <c r="D174" s="55">
        <v>43851</v>
      </c>
      <c r="E174" s="53">
        <v>-0.00947155337780714</v>
      </c>
      <c r="F174" s="53">
        <v>-0.070468008518219</v>
      </c>
      <c r="G174" s="53">
        <v>-0.0836035683751106</v>
      </c>
      <c r="H174" s="53">
        <v>-0.189826980233192</v>
      </c>
      <c r="I174" s="53">
        <v>-0.150409176945686</v>
      </c>
      <c r="J174" s="53">
        <v>-0.117685906589031</v>
      </c>
      <c r="K174" s="53">
        <v>-0.129694104194641</v>
      </c>
      <c r="L174" s="53">
        <v>-0.137911066412926</v>
      </c>
      <c r="M174" s="53">
        <v>-0.0823568180203438</v>
      </c>
      <c r="N174" s="53">
        <v>-0.100205734372139</v>
      </c>
      <c r="O174" s="53">
        <v>-0.0489795133471489</v>
      </c>
      <c r="P174" s="53">
        <v>0.0169364754110575</v>
      </c>
      <c r="Q174" s="53">
        <v>0.0684161335229874</v>
      </c>
      <c r="R174" s="53">
        <v>0.0680354237556458</v>
      </c>
      <c r="S174" s="53">
        <v>0.121213778853416</v>
      </c>
      <c r="T174" s="53">
        <v>0.146806284785271</v>
      </c>
      <c r="U174" s="53">
        <v>0.106127791106701</v>
      </c>
      <c r="V174" s="53">
        <v>0.173928052186966</v>
      </c>
      <c r="W174" s="53">
        <v>0.23438386619091</v>
      </c>
      <c r="X174" s="53">
        <v>0.200405538082123</v>
      </c>
      <c r="Y174" s="53">
        <v>0.00262749148532748</v>
      </c>
      <c r="Z174" s="53">
        <v>-0.0170180555433035</v>
      </c>
      <c r="AA174" s="53">
        <v>-0.0299506951123476</v>
      </c>
      <c r="AB174" s="53">
        <v>-0.134966030716896</v>
      </c>
      <c r="AC174" s="53">
        <v>-0.0871632397174835</v>
      </c>
      <c r="AD174" s="53">
        <v>-0.112465403974056</v>
      </c>
      <c r="AE174" s="53">
        <v>-0.0933931320905685</v>
      </c>
      <c r="AF174" s="53">
        <v>-0.077676884829998</v>
      </c>
      <c r="AG174" s="53">
        <v>-0.0970985740423203</v>
      </c>
      <c r="AH174" s="53">
        <v>-0.0859756767749786</v>
      </c>
      <c r="AI174" s="53">
        <v>-0.0836423560976982</v>
      </c>
      <c r="AJ174" s="53">
        <v>-0.0504008792340755</v>
      </c>
      <c r="AK174" s="53">
        <v>-0.00820796377956867</v>
      </c>
      <c r="AL174" s="53">
        <v>0.0218428168445826</v>
      </c>
      <c r="AM174" s="53">
        <v>0.0355862081050873</v>
      </c>
      <c r="AN174" s="53">
        <v>0.110246896743774</v>
      </c>
      <c r="AO174" s="53">
        <v>0.0778681859374046</v>
      </c>
      <c r="AP174" s="53">
        <v>0.105850175023079</v>
      </c>
      <c r="AQ174" s="53">
        <v>0.16024112701416</v>
      </c>
      <c r="AR174" s="53">
        <v>0.126875519752502</v>
      </c>
      <c r="AS174" s="53">
        <v>-0.00874619092792273</v>
      </c>
      <c r="AT174" s="53">
        <v>-0.0500971004366875</v>
      </c>
      <c r="AU174" s="53">
        <v>-0.050300020724535</v>
      </c>
      <c r="AV174" s="53">
        <v>-0.0515081062912941</v>
      </c>
      <c r="AW174" s="53">
        <v>-0.0598930828273296</v>
      </c>
      <c r="AX174" s="53">
        <v>-0.00186764902900904</v>
      </c>
      <c r="AY174" s="53">
        <v>-0.0329481102526188</v>
      </c>
      <c r="AZ174" s="53">
        <v>-0.0568813309073448</v>
      </c>
      <c r="BA174" s="53">
        <v>0.0180946160107851</v>
      </c>
      <c r="BB174" s="53">
        <v>-0.0108772004023194</v>
      </c>
      <c r="BC174" s="53">
        <v>0.0380156971514225</v>
      </c>
      <c r="BD174" s="53">
        <v>0.0706902071833611</v>
      </c>
      <c r="BE174" s="53">
        <v>0.0799769535660744</v>
      </c>
      <c r="BF174" s="53">
        <v>0.0495454594492912</v>
      </c>
      <c r="BG174" s="53">
        <v>0.0889804288744926</v>
      </c>
      <c r="BH174" s="53">
        <v>0.0399122349917889</v>
      </c>
      <c r="BI174" s="53">
        <v>0.0316124632954597</v>
      </c>
      <c r="BJ174" s="53">
        <v>0.0714307352900505</v>
      </c>
      <c r="BK174" s="53">
        <v>0.0774955898523331</v>
      </c>
      <c r="BL174" s="53">
        <v>0.0768828839063644</v>
      </c>
    </row>
    <row r="175" s="53" customFormat="1" spans="1:64">
      <c r="A175" s="54">
        <v>300327</v>
      </c>
      <c r="B175" s="62">
        <f>VLOOKUP(A175,三因子模型筛选后!A174:B508,2,FALSE)</f>
        <v>300327</v>
      </c>
      <c r="C175" s="53" t="s">
        <v>534</v>
      </c>
      <c r="D175" s="55">
        <v>43851</v>
      </c>
      <c r="E175" s="53">
        <v>0.117339506745338</v>
      </c>
      <c r="F175" s="53">
        <v>0.0874325931072235</v>
      </c>
      <c r="G175" s="53">
        <v>0.124014601111412</v>
      </c>
      <c r="H175" s="53">
        <v>0.19602407515049</v>
      </c>
      <c r="I175" s="53">
        <v>0.14489059150219</v>
      </c>
      <c r="J175" s="53">
        <v>0.150493770837784</v>
      </c>
      <c r="K175" s="53">
        <v>0.2377869784832</v>
      </c>
      <c r="L175" s="53">
        <v>0.246612638235092</v>
      </c>
      <c r="M175" s="53">
        <v>0.239221200346947</v>
      </c>
      <c r="N175" s="53">
        <v>0.249564722180367</v>
      </c>
      <c r="O175" s="53">
        <v>0.241260349750519</v>
      </c>
      <c r="P175" s="53">
        <v>0.261991560459137</v>
      </c>
      <c r="Q175" s="53">
        <v>0.35716649889946</v>
      </c>
      <c r="R175" s="53">
        <v>0.360859602689743</v>
      </c>
      <c r="S175" s="53">
        <v>0.309826970100403</v>
      </c>
      <c r="T175" s="53">
        <v>0.234061136841774</v>
      </c>
      <c r="U175" s="53">
        <v>0.275897473096848</v>
      </c>
      <c r="V175" s="53">
        <v>0.36988639831543</v>
      </c>
      <c r="W175" s="53">
        <v>0.37257581949234</v>
      </c>
      <c r="X175" s="53">
        <v>0.256114810705185</v>
      </c>
      <c r="Y175" s="53">
        <v>0.0447531938552856</v>
      </c>
      <c r="Z175" s="53">
        <v>0.0148768927901983</v>
      </c>
      <c r="AA175" s="53">
        <v>0.0142373032867908</v>
      </c>
      <c r="AB175" s="53">
        <v>0.018344359472394</v>
      </c>
      <c r="AC175" s="53">
        <v>-0.00142048543784767</v>
      </c>
      <c r="AD175" s="53">
        <v>-0.00129026430658996</v>
      </c>
      <c r="AE175" s="53">
        <v>0.0621753074228764</v>
      </c>
      <c r="AF175" s="53">
        <v>0.0736813172698021</v>
      </c>
      <c r="AG175" s="53">
        <v>0.0833892077207565</v>
      </c>
      <c r="AH175" s="53">
        <v>0.108784385025501</v>
      </c>
      <c r="AI175" s="53">
        <v>0.100015230476856</v>
      </c>
      <c r="AJ175" s="53">
        <v>0.0732686743140221</v>
      </c>
      <c r="AK175" s="53">
        <v>0.102887734770775</v>
      </c>
      <c r="AL175" s="53">
        <v>0.123279176652431</v>
      </c>
      <c r="AM175" s="53">
        <v>0.0878810957074165</v>
      </c>
      <c r="AN175" s="53">
        <v>0.0568114034831524</v>
      </c>
      <c r="AO175" s="53">
        <v>0.121469475328922</v>
      </c>
      <c r="AP175" s="53">
        <v>0.188181668519974</v>
      </c>
      <c r="AQ175" s="53">
        <v>0.174983710050583</v>
      </c>
      <c r="AR175" s="53">
        <v>0.0887768194079399</v>
      </c>
      <c r="AS175" s="53">
        <v>0.0801328271627426</v>
      </c>
      <c r="AT175" s="53">
        <v>0.0801022127270699</v>
      </c>
      <c r="AU175" s="53">
        <v>0.117323815822601</v>
      </c>
      <c r="AV175" s="53">
        <v>0.185226231813431</v>
      </c>
      <c r="AW175" s="53">
        <v>0.153857603669167</v>
      </c>
      <c r="AX175" s="53">
        <v>0.159330546855927</v>
      </c>
      <c r="AY175" s="53">
        <v>0.183158189058304</v>
      </c>
      <c r="AZ175" s="53">
        <v>0.180477827787399</v>
      </c>
      <c r="BA175" s="53">
        <v>0.163378521800041</v>
      </c>
      <c r="BB175" s="53">
        <v>0.148326858878136</v>
      </c>
      <c r="BC175" s="53">
        <v>0.148791640996933</v>
      </c>
      <c r="BD175" s="53">
        <v>0.196269392967224</v>
      </c>
      <c r="BE175" s="53">
        <v>0.261825263500214</v>
      </c>
      <c r="BF175" s="53">
        <v>0.245126947760582</v>
      </c>
      <c r="BG175" s="53">
        <v>0.229492381215096</v>
      </c>
      <c r="BH175" s="53">
        <v>0.184796258807182</v>
      </c>
      <c r="BI175" s="53">
        <v>0.161974504590034</v>
      </c>
      <c r="BJ175" s="53">
        <v>0.189251258969307</v>
      </c>
      <c r="BK175" s="53">
        <v>0.205138638615608</v>
      </c>
      <c r="BL175" s="53">
        <v>0.174884498119354</v>
      </c>
    </row>
    <row r="176" s="53" customFormat="1" spans="1:64">
      <c r="A176" s="54">
        <v>300331</v>
      </c>
      <c r="B176" s="62">
        <f>VLOOKUP(A176,三因子模型筛选后!A175:B509,2,FALSE)</f>
        <v>300331</v>
      </c>
      <c r="C176" s="53" t="s">
        <v>537</v>
      </c>
      <c r="D176" s="55">
        <v>43851</v>
      </c>
      <c r="E176" s="53">
        <v>0.0480244345963001</v>
      </c>
      <c r="F176" s="53">
        <v>0.0471169836819172</v>
      </c>
      <c r="G176" s="53">
        <v>0.0947186276316643</v>
      </c>
      <c r="H176" s="53">
        <v>0.0147204371169209</v>
      </c>
      <c r="I176" s="53">
        <v>0.0126984659582376</v>
      </c>
      <c r="J176" s="53">
        <v>0.0530115403234959</v>
      </c>
      <c r="K176" s="53">
        <v>0.0814980641007423</v>
      </c>
      <c r="L176" s="53">
        <v>0.0967095494270325</v>
      </c>
      <c r="M176" s="53">
        <v>0.127083092927933</v>
      </c>
      <c r="N176" s="53">
        <v>0.160153552889824</v>
      </c>
      <c r="O176" s="53">
        <v>0.213721171021461</v>
      </c>
      <c r="P176" s="53">
        <v>0.178827047348022</v>
      </c>
      <c r="Q176" s="53">
        <v>0.170742556452751</v>
      </c>
      <c r="R176" s="53">
        <v>0.234207987785339</v>
      </c>
      <c r="S176" s="53">
        <v>0.193661004304886</v>
      </c>
      <c r="T176" s="53">
        <v>0.131719172000885</v>
      </c>
      <c r="U176" s="53">
        <v>0.159848526120186</v>
      </c>
      <c r="V176" s="53">
        <v>0.271276563405991</v>
      </c>
      <c r="W176" s="53">
        <v>0.383450478315353</v>
      </c>
      <c r="X176" s="53">
        <v>0.418655633926392</v>
      </c>
      <c r="Y176" s="53">
        <v>0.0262136366218328</v>
      </c>
      <c r="Z176" s="53">
        <v>0.0271389000117779</v>
      </c>
      <c r="AA176" s="53">
        <v>0.0601651519536972</v>
      </c>
      <c r="AB176" s="53">
        <v>-0.0405537262558937</v>
      </c>
      <c r="AC176" s="53">
        <v>-0.0365537032485008</v>
      </c>
      <c r="AD176" s="53">
        <v>-0.00320107280276716</v>
      </c>
      <c r="AE176" s="53">
        <v>0.0472050234675407</v>
      </c>
      <c r="AF176" s="53">
        <v>0.0620315335690975</v>
      </c>
      <c r="AG176" s="53">
        <v>0.037832323461771</v>
      </c>
      <c r="AH176" s="53">
        <v>0.0400216020643711</v>
      </c>
      <c r="AI176" s="53">
        <v>0.0724815875291824</v>
      </c>
      <c r="AJ176" s="53">
        <v>0.0503542311489582</v>
      </c>
      <c r="AK176" s="53">
        <v>0.0478001646697521</v>
      </c>
      <c r="AL176" s="53">
        <v>0.122937299311161</v>
      </c>
      <c r="AM176" s="53">
        <v>0.15659798681736</v>
      </c>
      <c r="AN176" s="53">
        <v>0.113322079181671</v>
      </c>
      <c r="AO176" s="53">
        <v>0.118571944534779</v>
      </c>
      <c r="AP176" s="53">
        <v>0.215155467391014</v>
      </c>
      <c r="AQ176" s="53">
        <v>0.317895531654358</v>
      </c>
      <c r="AR176" s="53">
        <v>0.363307386636734</v>
      </c>
      <c r="AS176" s="53">
        <v>0.0214479081332684</v>
      </c>
      <c r="AT176" s="53">
        <v>0.0196151919662952</v>
      </c>
      <c r="AU176" s="53">
        <v>0.0341905876994133</v>
      </c>
      <c r="AV176" s="53">
        <v>0.0549112744629383</v>
      </c>
      <c r="AW176" s="53">
        <v>0.0488892830908298</v>
      </c>
      <c r="AX176" s="53">
        <v>0.055849727243185</v>
      </c>
      <c r="AY176" s="53">
        <v>0.0339301526546478</v>
      </c>
      <c r="AZ176" s="53">
        <v>0.0343151241540909</v>
      </c>
      <c r="BA176" s="53">
        <v>0.0888878777623177</v>
      </c>
      <c r="BB176" s="53">
        <v>0.119769059121609</v>
      </c>
      <c r="BC176" s="53">
        <v>0.140876695513725</v>
      </c>
      <c r="BD176" s="53">
        <v>0.128109931945801</v>
      </c>
      <c r="BE176" s="53">
        <v>0.122579492628574</v>
      </c>
      <c r="BF176" s="53">
        <v>0.110907800495625</v>
      </c>
      <c r="BG176" s="53">
        <v>0.0367001295089722</v>
      </c>
      <c r="BH176" s="53">
        <v>0.0180342011153698</v>
      </c>
      <c r="BI176" s="53">
        <v>0.0409136973321438</v>
      </c>
      <c r="BJ176" s="53">
        <v>0.0557582266628742</v>
      </c>
      <c r="BK176" s="53">
        <v>0.0651920586824417</v>
      </c>
      <c r="BL176" s="53">
        <v>0.0549853555858135</v>
      </c>
    </row>
    <row r="177" s="53" customFormat="1" spans="1:64">
      <c r="A177" s="54">
        <v>300346</v>
      </c>
      <c r="B177" s="62">
        <f>VLOOKUP(A177,三因子模型筛选后!A176:B510,2,FALSE)</f>
        <v>300346</v>
      </c>
      <c r="C177" s="53" t="s">
        <v>540</v>
      </c>
      <c r="D177" s="55">
        <v>43851</v>
      </c>
      <c r="E177" s="53">
        <v>0.157118737697601</v>
      </c>
      <c r="F177" s="53">
        <v>0.118385672569275</v>
      </c>
      <c r="G177" s="53">
        <v>0.232070788741112</v>
      </c>
      <c r="H177" s="53">
        <v>0.223456963896751</v>
      </c>
      <c r="I177" s="53">
        <v>0.225409239530563</v>
      </c>
      <c r="J177" s="53">
        <v>0.289276659488678</v>
      </c>
      <c r="K177" s="53">
        <v>0.313094466924667</v>
      </c>
      <c r="L177" s="53">
        <v>0.279035717248917</v>
      </c>
      <c r="M177" s="53">
        <v>0.238499864935875</v>
      </c>
      <c r="N177" s="53">
        <v>0.212002411484718</v>
      </c>
      <c r="O177" s="53">
        <v>0.278851181268692</v>
      </c>
      <c r="P177" s="53">
        <v>0.32260337471962</v>
      </c>
      <c r="Q177" s="53">
        <v>0.408652007579803</v>
      </c>
      <c r="R177" s="53">
        <v>0.495194971561432</v>
      </c>
      <c r="S177" s="53">
        <v>0.341216713190079</v>
      </c>
      <c r="T177" s="53">
        <v>0.337506502866745</v>
      </c>
      <c r="U177" s="53">
        <v>0.517887771129608</v>
      </c>
      <c r="V177" s="53">
        <v>0.719143331050873</v>
      </c>
      <c r="W177" s="53">
        <v>0.881817758083344</v>
      </c>
      <c r="X177" s="53">
        <v>0.807026565074921</v>
      </c>
      <c r="Y177" s="53">
        <v>0.112324312329292</v>
      </c>
      <c r="Z177" s="53">
        <v>0.0729710310697556</v>
      </c>
      <c r="AA177" s="53">
        <v>0.0834447741508484</v>
      </c>
      <c r="AB177" s="53">
        <v>0.0543586649000645</v>
      </c>
      <c r="AC177" s="53">
        <v>0.0169124491512775</v>
      </c>
      <c r="AD177" s="53">
        <v>0.0533360540866852</v>
      </c>
      <c r="AE177" s="53">
        <v>0.0876752659678459</v>
      </c>
      <c r="AF177" s="53">
        <v>0.0578886680305004</v>
      </c>
      <c r="AG177" s="53">
        <v>0.0670696422457695</v>
      </c>
      <c r="AH177" s="53">
        <v>0.0705271065235138</v>
      </c>
      <c r="AI177" s="53">
        <v>0.103582710027695</v>
      </c>
      <c r="AJ177" s="53">
        <v>0.113046437501907</v>
      </c>
      <c r="AK177" s="53">
        <v>0.178051352500916</v>
      </c>
      <c r="AL177" s="53">
        <v>0.282263308763504</v>
      </c>
      <c r="AM177" s="53">
        <v>0.25238761305809</v>
      </c>
      <c r="AN177" s="53">
        <v>0.228897497057915</v>
      </c>
      <c r="AO177" s="53">
        <v>0.324486255645752</v>
      </c>
      <c r="AP177" s="53">
        <v>0.427588522434235</v>
      </c>
      <c r="AQ177" s="53">
        <v>0.502594947814941</v>
      </c>
      <c r="AR177" s="53">
        <v>0.417728930711746</v>
      </c>
      <c r="AS177" s="53">
        <v>0.119845867156982</v>
      </c>
      <c r="AT177" s="53">
        <v>0.120466098189354</v>
      </c>
      <c r="AU177" s="53">
        <v>0.223677471280098</v>
      </c>
      <c r="AV177" s="53">
        <v>0.244149744510651</v>
      </c>
      <c r="AW177" s="53">
        <v>0.28354823589325</v>
      </c>
      <c r="AX177" s="53">
        <v>0.310992062091827</v>
      </c>
      <c r="AY177" s="53">
        <v>0.300470650196075</v>
      </c>
      <c r="AZ177" s="53">
        <v>0.296198487281799</v>
      </c>
      <c r="BA177" s="53">
        <v>0.246481671929359</v>
      </c>
      <c r="BB177" s="53">
        <v>0.216526746749878</v>
      </c>
      <c r="BC177" s="53">
        <v>0.250319927930832</v>
      </c>
      <c r="BD177" s="53">
        <v>0.284608393907547</v>
      </c>
      <c r="BE177" s="53">
        <v>0.305652111768723</v>
      </c>
      <c r="BF177" s="53">
        <v>0.287983119487762</v>
      </c>
      <c r="BG177" s="53">
        <v>0.163880541920662</v>
      </c>
      <c r="BH177" s="53">
        <v>0.183660477399826</v>
      </c>
      <c r="BI177" s="53">
        <v>0.268452942371368</v>
      </c>
      <c r="BJ177" s="53">
        <v>0.366606295108795</v>
      </c>
      <c r="BK177" s="53">
        <v>0.454274296760559</v>
      </c>
      <c r="BL177" s="53">
        <v>0.464349091053009</v>
      </c>
    </row>
    <row r="178" s="53" customFormat="1" spans="1:64">
      <c r="A178" s="54">
        <v>300351</v>
      </c>
      <c r="B178" s="62">
        <f>VLOOKUP(A178,三因子模型筛选后!A177:B511,2,FALSE)</f>
        <v>300351</v>
      </c>
      <c r="C178" s="53" t="s">
        <v>543</v>
      </c>
      <c r="D178" s="55">
        <v>43851</v>
      </c>
      <c r="E178" s="53">
        <v>-0.0976122692227364</v>
      </c>
      <c r="F178" s="53">
        <v>-0.0716701447963715</v>
      </c>
      <c r="G178" s="53">
        <v>-0.0795378983020782</v>
      </c>
      <c r="H178" s="53">
        <v>-0.16476309299469</v>
      </c>
      <c r="I178" s="53">
        <v>-0.128072291612625</v>
      </c>
      <c r="J178" s="53">
        <v>-0.140977963805199</v>
      </c>
      <c r="K178" s="53">
        <v>-0.158148542046547</v>
      </c>
      <c r="L178" s="53">
        <v>-0.132779344916344</v>
      </c>
      <c r="M178" s="53">
        <v>-0.147786304354668</v>
      </c>
      <c r="N178" s="53">
        <v>-0.141435071825981</v>
      </c>
      <c r="O178" s="53">
        <v>-0.108574189245701</v>
      </c>
      <c r="P178" s="53">
        <v>-0.0906550660729408</v>
      </c>
      <c r="Q178" s="53">
        <v>-0.0512289442121983</v>
      </c>
      <c r="R178" s="53">
        <v>-0.0312619768083096</v>
      </c>
      <c r="S178" s="53">
        <v>-0.0355676673352718</v>
      </c>
      <c r="T178" s="53">
        <v>-0.0543991215527058</v>
      </c>
      <c r="U178" s="53">
        <v>-0.0522628128528595</v>
      </c>
      <c r="V178" s="53">
        <v>0.00154098495841026</v>
      </c>
      <c r="W178" s="53">
        <v>0.0255589466542006</v>
      </c>
      <c r="X178" s="53">
        <v>0.123774871230125</v>
      </c>
      <c r="Y178" s="53">
        <v>0.0106773348525167</v>
      </c>
      <c r="Z178" s="53">
        <v>0.03070461563766</v>
      </c>
      <c r="AA178" s="53">
        <v>0.0263724364340305</v>
      </c>
      <c r="AB178" s="53">
        <v>-0.0506476499140263</v>
      </c>
      <c r="AC178" s="53">
        <v>-0.0201013423502445</v>
      </c>
      <c r="AD178" s="53">
        <v>-0.0330599024891853</v>
      </c>
      <c r="AE178" s="53">
        <v>-0.0265626609325409</v>
      </c>
      <c r="AF178" s="53">
        <v>-0.00195384467951953</v>
      </c>
      <c r="AG178" s="53">
        <v>-0.0265431236475706</v>
      </c>
      <c r="AH178" s="53">
        <v>-0.00704538356512785</v>
      </c>
      <c r="AI178" s="53">
        <v>-0.00121502415277064</v>
      </c>
      <c r="AJ178" s="53">
        <v>-0.00725042540580034</v>
      </c>
      <c r="AK178" s="53">
        <v>0.00991654861718416</v>
      </c>
      <c r="AL178" s="53">
        <v>0.0343328155577183</v>
      </c>
      <c r="AM178" s="53">
        <v>0.042145162820816</v>
      </c>
      <c r="AN178" s="53">
        <v>0.0278536565601826</v>
      </c>
      <c r="AO178" s="53">
        <v>0.0371886529028416</v>
      </c>
      <c r="AP178" s="53">
        <v>0.0801431313157082</v>
      </c>
      <c r="AQ178" s="53">
        <v>0.0826618894934654</v>
      </c>
      <c r="AR178" s="53">
        <v>0.198952376842499</v>
      </c>
      <c r="AS178" s="53">
        <v>-0.110773488879204</v>
      </c>
      <c r="AT178" s="53">
        <v>-0.10485864430666</v>
      </c>
      <c r="AU178" s="53">
        <v>-0.108394213020802</v>
      </c>
      <c r="AV178" s="53">
        <v>-0.116599321365356</v>
      </c>
      <c r="AW178" s="53">
        <v>-0.110454827547073</v>
      </c>
      <c r="AX178" s="53">
        <v>-0.110401950776577</v>
      </c>
      <c r="AY178" s="53">
        <v>-0.13406977057457</v>
      </c>
      <c r="AZ178" s="53">
        <v>-0.133309379220009</v>
      </c>
      <c r="BA178" s="53">
        <v>-0.123727060854435</v>
      </c>
      <c r="BB178" s="53">
        <v>-0.136873573064804</v>
      </c>
      <c r="BC178" s="53">
        <v>-0.109843052923679</v>
      </c>
      <c r="BD178" s="53">
        <v>-0.0858885273337364</v>
      </c>
      <c r="BE178" s="53">
        <v>-0.0636293739080429</v>
      </c>
      <c r="BF178" s="53">
        <v>-0.0680786743760109</v>
      </c>
      <c r="BG178" s="53">
        <v>-0.0801967158913612</v>
      </c>
      <c r="BH178" s="53">
        <v>-0.0847366601228714</v>
      </c>
      <c r="BI178" s="53">
        <v>-0.0919353514909744</v>
      </c>
      <c r="BJ178" s="53">
        <v>-0.0810860246419907</v>
      </c>
      <c r="BK178" s="53">
        <v>-0.0595868267118931</v>
      </c>
      <c r="BL178" s="53">
        <v>-0.0776613801717758</v>
      </c>
    </row>
    <row r="179" s="53" customFormat="1" spans="1:64">
      <c r="A179" s="54">
        <v>300353</v>
      </c>
      <c r="B179" s="62">
        <f>VLOOKUP(A179,三因子模型筛选后!A178:B512,2,FALSE)</f>
        <v>300353</v>
      </c>
      <c r="C179" s="53" t="s">
        <v>546</v>
      </c>
      <c r="D179" s="55">
        <v>43851</v>
      </c>
      <c r="E179" s="53">
        <v>0.0288964603096247</v>
      </c>
      <c r="F179" s="53">
        <v>-0.0399399548768997</v>
      </c>
      <c r="G179" s="53">
        <v>0.0246437974274158</v>
      </c>
      <c r="H179" s="53">
        <v>0.0776067227125168</v>
      </c>
      <c r="I179" s="53">
        <v>0.0900371745228767</v>
      </c>
      <c r="J179" s="53">
        <v>0.0492163188755512</v>
      </c>
      <c r="K179" s="53">
        <v>0.0698200091719627</v>
      </c>
      <c r="L179" s="53">
        <v>0.110944718122482</v>
      </c>
      <c r="M179" s="53">
        <v>0.0685272738337517</v>
      </c>
      <c r="N179" s="53">
        <v>0.0366089269518852</v>
      </c>
      <c r="O179" s="53">
        <v>0.0941225811839104</v>
      </c>
      <c r="P179" s="53">
        <v>0.0582665503025055</v>
      </c>
      <c r="Q179" s="53">
        <v>0.0445831306278706</v>
      </c>
      <c r="R179" s="53">
        <v>0.047782801091671</v>
      </c>
      <c r="S179" s="53">
        <v>0.021373825147748</v>
      </c>
      <c r="T179" s="53">
        <v>-0.0217053517699242</v>
      </c>
      <c r="U179" s="53">
        <v>0.0944492071866989</v>
      </c>
      <c r="V179" s="53">
        <v>0.128399953246117</v>
      </c>
      <c r="W179" s="53">
        <v>0.153241693973541</v>
      </c>
      <c r="X179" s="53">
        <v>0.16494320333004</v>
      </c>
      <c r="Y179" s="53">
        <v>0.00612875632941723</v>
      </c>
      <c r="Z179" s="53">
        <v>-0.0452810749411583</v>
      </c>
      <c r="AA179" s="53">
        <v>0.00691037811338902</v>
      </c>
      <c r="AB179" s="53">
        <v>0.0447650849819183</v>
      </c>
      <c r="AC179" s="53">
        <v>0.0686559677124023</v>
      </c>
      <c r="AD179" s="53">
        <v>0.0303445588797331</v>
      </c>
      <c r="AE179" s="53">
        <v>0.0504717230796814</v>
      </c>
      <c r="AF179" s="53">
        <v>0.0652057975530624</v>
      </c>
      <c r="AG179" s="53">
        <v>0.0354383215308189</v>
      </c>
      <c r="AH179" s="53">
        <v>0.0119917821139097</v>
      </c>
      <c r="AI179" s="53">
        <v>0.0472095757722855</v>
      </c>
      <c r="AJ179" s="53">
        <v>0.00264820270240307</v>
      </c>
      <c r="AK179" s="53">
        <v>-0.0260855462402105</v>
      </c>
      <c r="AL179" s="53">
        <v>-0.0203520376235247</v>
      </c>
      <c r="AM179" s="53">
        <v>-0.0248242691159248</v>
      </c>
      <c r="AN179" s="53">
        <v>-0.0487726405262947</v>
      </c>
      <c r="AO179" s="53">
        <v>0.0778049901127815</v>
      </c>
      <c r="AP179" s="53">
        <v>0.0875778123736382</v>
      </c>
      <c r="AQ179" s="53">
        <v>0.100964307785034</v>
      </c>
      <c r="AR179" s="53">
        <v>0.131862342357635</v>
      </c>
      <c r="AS179" s="53">
        <v>0.0334711745381355</v>
      </c>
      <c r="AT179" s="53">
        <v>0.0160445906221867</v>
      </c>
      <c r="AU179" s="53">
        <v>0.0284368898719549</v>
      </c>
      <c r="AV179" s="53">
        <v>0.0435451157391071</v>
      </c>
      <c r="AW179" s="53">
        <v>0.0320846810936928</v>
      </c>
      <c r="AX179" s="53">
        <v>0.0295752324163914</v>
      </c>
      <c r="AY179" s="53">
        <v>0.0300517585128546</v>
      </c>
      <c r="AZ179" s="53">
        <v>0.0564423911273479</v>
      </c>
      <c r="BA179" s="53">
        <v>0.0437924228608608</v>
      </c>
      <c r="BB179" s="53">
        <v>0.0353206172585487</v>
      </c>
      <c r="BC179" s="53">
        <v>0.0576164722442627</v>
      </c>
      <c r="BD179" s="53">
        <v>0.0663218200206757</v>
      </c>
      <c r="BE179" s="53">
        <v>0.0813721492886543</v>
      </c>
      <c r="BF179" s="53">
        <v>0.0788383111357689</v>
      </c>
      <c r="BG179" s="53">
        <v>0.0569015666842461</v>
      </c>
      <c r="BH179" s="53">
        <v>0.0377707593142986</v>
      </c>
      <c r="BI179" s="53">
        <v>0.0273476913571358</v>
      </c>
      <c r="BJ179" s="53">
        <v>0.0515256114304066</v>
      </c>
      <c r="BK179" s="53">
        <v>0.0629808455705643</v>
      </c>
      <c r="BL179" s="53">
        <v>0.0437843352556229</v>
      </c>
    </row>
    <row r="180" s="53" customFormat="1" spans="1:64">
      <c r="A180" s="54">
        <v>300373</v>
      </c>
      <c r="B180" s="62">
        <f>VLOOKUP(A180,三因子模型筛选后!A179:B513,2,FALSE)</f>
        <v>300373</v>
      </c>
      <c r="C180" s="53" t="s">
        <v>549</v>
      </c>
      <c r="D180" s="55">
        <v>43851</v>
      </c>
      <c r="E180" s="53">
        <v>0.202695906162262</v>
      </c>
      <c r="F180" s="53">
        <v>0.201620951294899</v>
      </c>
      <c r="G180" s="53">
        <v>0.202756583690643</v>
      </c>
      <c r="H180" s="53">
        <v>0.357762962579727</v>
      </c>
      <c r="I180" s="53">
        <v>0.284073770046234</v>
      </c>
      <c r="J180" s="53">
        <v>0.295964777469635</v>
      </c>
      <c r="K180" s="53">
        <v>0.412165343761444</v>
      </c>
      <c r="L180" s="53">
        <v>0.479053050279617</v>
      </c>
      <c r="M180" s="53">
        <v>0.424771189689636</v>
      </c>
      <c r="N180" s="53">
        <v>0.515938997268677</v>
      </c>
      <c r="O180" s="53">
        <v>0.568526983261108</v>
      </c>
      <c r="P180" s="53">
        <v>0.569802582263947</v>
      </c>
      <c r="Q180" s="53">
        <v>0.585031449794769</v>
      </c>
      <c r="R180" s="53">
        <v>0.629233539104462</v>
      </c>
      <c r="S180" s="53">
        <v>0.646944880485535</v>
      </c>
      <c r="T180" s="53">
        <v>0.570564687252045</v>
      </c>
      <c r="U180" s="53">
        <v>0.58097916841507</v>
      </c>
      <c r="V180" s="53">
        <v>0.66773533821106</v>
      </c>
      <c r="W180" s="53">
        <v>0.618584752082825</v>
      </c>
      <c r="X180" s="53">
        <v>0.509933590888977</v>
      </c>
      <c r="Y180" s="53">
        <v>0.134930431842804</v>
      </c>
      <c r="Z180" s="53">
        <v>0.155883684754372</v>
      </c>
      <c r="AA180" s="53">
        <v>0.155939489603043</v>
      </c>
      <c r="AB180" s="53">
        <v>0.204819068312645</v>
      </c>
      <c r="AC180" s="53">
        <v>0.16729798913002</v>
      </c>
      <c r="AD180" s="53">
        <v>0.170025497674942</v>
      </c>
      <c r="AE180" s="53">
        <v>0.268975466489792</v>
      </c>
      <c r="AF180" s="53">
        <v>0.283270835876465</v>
      </c>
      <c r="AG180" s="53">
        <v>0.254208564758301</v>
      </c>
      <c r="AH180" s="53">
        <v>0.34284582734108</v>
      </c>
      <c r="AI180" s="53">
        <v>0.376002132892609</v>
      </c>
      <c r="AJ180" s="53">
        <v>0.361924111843109</v>
      </c>
      <c r="AK180" s="53">
        <v>0.366542100906372</v>
      </c>
      <c r="AL180" s="53">
        <v>0.420516848564148</v>
      </c>
      <c r="AM180" s="53">
        <v>0.462306916713715</v>
      </c>
      <c r="AN180" s="53">
        <v>0.437104940414429</v>
      </c>
      <c r="AO180" s="53">
        <v>0.473326057195663</v>
      </c>
      <c r="AP180" s="53">
        <v>0.515896797180176</v>
      </c>
      <c r="AQ180" s="53">
        <v>0.462419092655182</v>
      </c>
      <c r="AR180" s="53">
        <v>0.377223759889603</v>
      </c>
      <c r="AS180" s="53">
        <v>0.109568655490875</v>
      </c>
      <c r="AT180" s="53">
        <v>0.087540440261364</v>
      </c>
      <c r="AU180" s="53">
        <v>0.0886202752590179</v>
      </c>
      <c r="AV180" s="53">
        <v>0.194747075438499</v>
      </c>
      <c r="AW180" s="53">
        <v>0.158578962087631</v>
      </c>
      <c r="AX180" s="53">
        <v>0.16774246096611</v>
      </c>
      <c r="AY180" s="53">
        <v>0.184993058443069</v>
      </c>
      <c r="AZ180" s="53">
        <v>0.23758539557457</v>
      </c>
      <c r="BA180" s="53">
        <v>0.212365806102753</v>
      </c>
      <c r="BB180" s="53">
        <v>0.214896351099014</v>
      </c>
      <c r="BC180" s="53">
        <v>0.234328031539917</v>
      </c>
      <c r="BD180" s="53">
        <v>0.249681636691093</v>
      </c>
      <c r="BE180" s="53">
        <v>0.260292530059814</v>
      </c>
      <c r="BF180" s="53">
        <v>0.250519871711731</v>
      </c>
      <c r="BG180" s="53">
        <v>0.226441130042076</v>
      </c>
      <c r="BH180" s="53">
        <v>0.175262942910194</v>
      </c>
      <c r="BI180" s="53">
        <v>0.149456292390823</v>
      </c>
      <c r="BJ180" s="53">
        <v>0.193641677498817</v>
      </c>
      <c r="BK180" s="53">
        <v>0.197968855500221</v>
      </c>
      <c r="BL180" s="53">
        <v>0.174513041973114</v>
      </c>
    </row>
    <row r="181" s="53" customFormat="1" spans="1:64">
      <c r="A181" s="54">
        <v>300389</v>
      </c>
      <c r="B181" s="62">
        <f>VLOOKUP(A181,三因子模型筛选后!A180:B514,2,FALSE)</f>
        <v>300389</v>
      </c>
      <c r="C181" s="53" t="s">
        <v>552</v>
      </c>
      <c r="D181" s="55">
        <v>43851</v>
      </c>
      <c r="E181" s="53">
        <v>-0.0203805156052113</v>
      </c>
      <c r="F181" s="53">
        <v>-0.0272202342748642</v>
      </c>
      <c r="G181" s="53">
        <v>-0.0306809581816196</v>
      </c>
      <c r="H181" s="53">
        <v>-0.0834253653883934</v>
      </c>
      <c r="I181" s="53">
        <v>-0.070885457098484</v>
      </c>
      <c r="J181" s="53">
        <v>-0.0999805703759193</v>
      </c>
      <c r="K181" s="53">
        <v>-0.115843065083027</v>
      </c>
      <c r="L181" s="53">
        <v>-0.11269872635603</v>
      </c>
      <c r="M181" s="53">
        <v>-0.0711778700351715</v>
      </c>
      <c r="N181" s="53">
        <v>-0.0290488004684448</v>
      </c>
      <c r="O181" s="53">
        <v>0.0204962678253651</v>
      </c>
      <c r="P181" s="53">
        <v>0.0222656019032001</v>
      </c>
      <c r="Q181" s="53">
        <v>0.0566897988319397</v>
      </c>
      <c r="R181" s="53">
        <v>0.0956376120448112</v>
      </c>
      <c r="S181" s="53">
        <v>0.0819745734333992</v>
      </c>
      <c r="T181" s="53">
        <v>0.0629806369543076</v>
      </c>
      <c r="U181" s="53">
        <v>0.0759711936116219</v>
      </c>
      <c r="V181" s="53">
        <v>0.118961475789547</v>
      </c>
      <c r="W181" s="53">
        <v>0.102329254150391</v>
      </c>
      <c r="X181" s="53">
        <v>0.0847453773021698</v>
      </c>
      <c r="Y181" s="53">
        <v>-0.0147241316735744</v>
      </c>
      <c r="Z181" s="53">
        <v>-0.0151066165417433</v>
      </c>
      <c r="AA181" s="53">
        <v>0.00285700848326087</v>
      </c>
      <c r="AB181" s="53">
        <v>-0.075901173055172</v>
      </c>
      <c r="AC181" s="53">
        <v>-0.0516247935593128</v>
      </c>
      <c r="AD181" s="53">
        <v>-0.066052570939064</v>
      </c>
      <c r="AE181" s="53">
        <v>-0.0630768910050392</v>
      </c>
      <c r="AF181" s="53">
        <v>-0.0651624128222466</v>
      </c>
      <c r="AG181" s="53">
        <v>-0.0855166986584663</v>
      </c>
      <c r="AH181" s="53">
        <v>-0.0610609129071236</v>
      </c>
      <c r="AI181" s="53">
        <v>-0.0670471042394638</v>
      </c>
      <c r="AJ181" s="53">
        <v>-0.0733839571475983</v>
      </c>
      <c r="AK181" s="53">
        <v>-0.0649072378873825</v>
      </c>
      <c r="AL181" s="53">
        <v>-0.00205396302044392</v>
      </c>
      <c r="AM181" s="53">
        <v>0.00397972855716944</v>
      </c>
      <c r="AN181" s="53">
        <v>0.0160478744655848</v>
      </c>
      <c r="AO181" s="53">
        <v>0.00965780206024647</v>
      </c>
      <c r="AP181" s="53">
        <v>0.0344857573509216</v>
      </c>
      <c r="AQ181" s="53">
        <v>0.018097810447216</v>
      </c>
      <c r="AR181" s="53">
        <v>0.0101767498999834</v>
      </c>
      <c r="AS181" s="53">
        <v>-0.0246033500880003</v>
      </c>
      <c r="AT181" s="53">
        <v>-0.0310605838894844</v>
      </c>
      <c r="AU181" s="53">
        <v>-0.0524849332869053</v>
      </c>
      <c r="AV181" s="53">
        <v>-0.0264711566269398</v>
      </c>
      <c r="AW181" s="53">
        <v>-0.0382076278328896</v>
      </c>
      <c r="AX181" s="53">
        <v>-0.0528749637305737</v>
      </c>
      <c r="AY181" s="53">
        <v>-0.0717131346464157</v>
      </c>
      <c r="AZ181" s="53">
        <v>-0.066483274102211</v>
      </c>
      <c r="BA181" s="53">
        <v>-0.00460813939571381</v>
      </c>
      <c r="BB181" s="53">
        <v>0.0130651481449604</v>
      </c>
      <c r="BC181" s="53">
        <v>0.0685964077711105</v>
      </c>
      <c r="BD181" s="53">
        <v>0.0767025947570801</v>
      </c>
      <c r="BE181" s="53">
        <v>0.102650076150894</v>
      </c>
      <c r="BF181" s="53">
        <v>0.0787446051836014</v>
      </c>
      <c r="BG181" s="53">
        <v>0.059047881513834</v>
      </c>
      <c r="BH181" s="53">
        <v>0.0279857944697142</v>
      </c>
      <c r="BI181" s="53">
        <v>0.0473664253950119</v>
      </c>
      <c r="BJ181" s="53">
        <v>0.0655287504196167</v>
      </c>
      <c r="BK181" s="53">
        <v>0.065284475684166</v>
      </c>
      <c r="BL181" s="53">
        <v>0.0556216612458229</v>
      </c>
    </row>
    <row r="182" s="53" customFormat="1" spans="1:64">
      <c r="A182" s="54">
        <v>300390</v>
      </c>
      <c r="B182" s="62">
        <f>VLOOKUP(A182,三因子模型筛选后!A181:B515,2,FALSE)</f>
        <v>300390</v>
      </c>
      <c r="C182" s="53" t="s">
        <v>555</v>
      </c>
      <c r="D182" s="55">
        <v>43851</v>
      </c>
      <c r="E182" s="53">
        <v>0.0725993514060974</v>
      </c>
      <c r="F182" s="53">
        <v>0.0445510782301426</v>
      </c>
      <c r="G182" s="53">
        <v>0.167861431837082</v>
      </c>
      <c r="H182" s="53">
        <v>0.233822837471962</v>
      </c>
      <c r="I182" s="53">
        <v>0.255599558353424</v>
      </c>
      <c r="J182" s="53">
        <v>0.391252726316452</v>
      </c>
      <c r="K182" s="53">
        <v>0.326196730136871</v>
      </c>
      <c r="L182" s="53">
        <v>0.340295642614365</v>
      </c>
      <c r="M182" s="53">
        <v>0.489822000265121</v>
      </c>
      <c r="N182" s="53">
        <v>0.555064678192139</v>
      </c>
      <c r="O182" s="53">
        <v>0.675909519195557</v>
      </c>
      <c r="P182" s="53">
        <v>0.744422197341919</v>
      </c>
      <c r="Q182" s="53">
        <v>0.818191409111023</v>
      </c>
      <c r="R182" s="53">
        <v>0.90138453245163</v>
      </c>
      <c r="S182" s="53">
        <v>0.819479823112488</v>
      </c>
      <c r="T182" s="53">
        <v>0.818995773792267</v>
      </c>
      <c r="U182" s="53">
        <v>0.775295376777649</v>
      </c>
      <c r="V182" s="53">
        <v>0.859987616539001</v>
      </c>
      <c r="W182" s="53">
        <v>1.02922594547272</v>
      </c>
      <c r="X182" s="53">
        <v>0.94321197271347</v>
      </c>
      <c r="Y182" s="53">
        <v>0.0739119350910187</v>
      </c>
      <c r="Z182" s="53">
        <v>0.0850083604454994</v>
      </c>
      <c r="AA182" s="53">
        <v>0.227125525474548</v>
      </c>
      <c r="AB182" s="53">
        <v>0.289389550685883</v>
      </c>
      <c r="AC182" s="53">
        <v>0.30523294210434</v>
      </c>
      <c r="AD182" s="53">
        <v>0.378103256225586</v>
      </c>
      <c r="AE182" s="53">
        <v>0.333217114210129</v>
      </c>
      <c r="AF182" s="53">
        <v>0.338579058647156</v>
      </c>
      <c r="AG182" s="53">
        <v>0.425384014844894</v>
      </c>
      <c r="AH182" s="53">
        <v>0.514454185962677</v>
      </c>
      <c r="AI182" s="53">
        <v>0.624153912067413</v>
      </c>
      <c r="AJ182" s="53">
        <v>0.67044597864151</v>
      </c>
      <c r="AK182" s="53">
        <v>0.737886905670166</v>
      </c>
      <c r="AL182" s="53">
        <v>0.845864176750183</v>
      </c>
      <c r="AM182" s="53">
        <v>0.765869677066803</v>
      </c>
      <c r="AN182" s="53">
        <v>0.766141891479492</v>
      </c>
      <c r="AO182" s="53">
        <v>0.751693248748779</v>
      </c>
      <c r="AP182" s="53">
        <v>0.76809287071228</v>
      </c>
      <c r="AQ182" s="53">
        <v>0.84530633687973</v>
      </c>
      <c r="AR182" s="53">
        <v>0.764817893505096</v>
      </c>
      <c r="AS182" s="53">
        <v>0.0540144592523575</v>
      </c>
      <c r="AT182" s="53">
        <v>0.0148697653785348</v>
      </c>
      <c r="AU182" s="53">
        <v>-0.00393705721944571</v>
      </c>
      <c r="AV182" s="53">
        <v>-0.000239673419855535</v>
      </c>
      <c r="AW182" s="53">
        <v>0.00569369038566947</v>
      </c>
      <c r="AX182" s="53">
        <v>0.068476527929306</v>
      </c>
      <c r="AY182" s="53">
        <v>0.0483066439628601</v>
      </c>
      <c r="AZ182" s="53">
        <v>0.0570436269044876</v>
      </c>
      <c r="BA182" s="53">
        <v>0.119765028357506</v>
      </c>
      <c r="BB182" s="53">
        <v>0.0959375351667404</v>
      </c>
      <c r="BC182" s="53">
        <v>0.107082650065422</v>
      </c>
      <c r="BD182" s="53">
        <v>0.12930329144001</v>
      </c>
      <c r="BE182" s="53">
        <v>0.135631591081619</v>
      </c>
      <c r="BF182" s="53">
        <v>0.110847406089306</v>
      </c>
      <c r="BG182" s="53">
        <v>0.108937196433544</v>
      </c>
      <c r="BH182" s="53">
        <v>0.108180910348892</v>
      </c>
      <c r="BI182" s="53">
        <v>0.0789292082190514</v>
      </c>
      <c r="BJ182" s="53">
        <v>0.147221758961678</v>
      </c>
      <c r="BK182" s="53">
        <v>0.239246711134911</v>
      </c>
      <c r="BL182" s="53">
        <v>0.233721122145653</v>
      </c>
    </row>
    <row r="183" s="53" customFormat="1" spans="1:64">
      <c r="A183" s="54">
        <v>300393</v>
      </c>
      <c r="B183" s="62">
        <f>VLOOKUP(A183,三因子模型筛选后!A182:B516,2,FALSE)</f>
        <v>300393</v>
      </c>
      <c r="C183" s="53" t="s">
        <v>558</v>
      </c>
      <c r="D183" s="55">
        <v>43851</v>
      </c>
      <c r="E183" s="53">
        <v>0.0472815111279488</v>
      </c>
      <c r="F183" s="53">
        <v>0.0202038530260324</v>
      </c>
      <c r="G183" s="53">
        <v>0.0338510125875473</v>
      </c>
      <c r="H183" s="53">
        <v>-0.0552788414061069</v>
      </c>
      <c r="I183" s="53">
        <v>-0.0156653448939323</v>
      </c>
      <c r="J183" s="53">
        <v>-0.0117846159264445</v>
      </c>
      <c r="K183" s="53">
        <v>0.0155125493183732</v>
      </c>
      <c r="L183" s="53">
        <v>0.040373157709837</v>
      </c>
      <c r="M183" s="53">
        <v>0.085828959941864</v>
      </c>
      <c r="N183" s="53">
        <v>0.222900658845901</v>
      </c>
      <c r="O183" s="53">
        <v>0.227603390812874</v>
      </c>
      <c r="P183" s="53">
        <v>0.21522618830204</v>
      </c>
      <c r="Q183" s="53">
        <v>0.22444823384285</v>
      </c>
      <c r="R183" s="53">
        <v>0.258633971214294</v>
      </c>
      <c r="S183" s="53">
        <v>0.216309905052185</v>
      </c>
      <c r="T183" s="53">
        <v>0.200330883264542</v>
      </c>
      <c r="U183" s="53">
        <v>0.182424068450928</v>
      </c>
      <c r="V183" s="53">
        <v>0.178562447428703</v>
      </c>
      <c r="W183" s="53">
        <v>0.18845970928669</v>
      </c>
      <c r="X183" s="53">
        <v>0.172876000404358</v>
      </c>
      <c r="Y183" s="53">
        <v>0.0466278418898582</v>
      </c>
      <c r="Z183" s="53">
        <v>0.0388984903693199</v>
      </c>
      <c r="AA183" s="53">
        <v>0.042457714676857</v>
      </c>
      <c r="AB183" s="53">
        <v>-0.019706729799509</v>
      </c>
      <c r="AC183" s="53">
        <v>-0.0169521141797304</v>
      </c>
      <c r="AD183" s="53">
        <v>-0.0167229026556015</v>
      </c>
      <c r="AE183" s="53">
        <v>0.00684476876631379</v>
      </c>
      <c r="AF183" s="53">
        <v>0.0463480763137341</v>
      </c>
      <c r="AG183" s="53">
        <v>0.0479298010468483</v>
      </c>
      <c r="AH183" s="53">
        <v>0.133132249116898</v>
      </c>
      <c r="AI183" s="53">
        <v>0.133725106716156</v>
      </c>
      <c r="AJ183" s="53">
        <v>0.114561729133129</v>
      </c>
      <c r="AK183" s="53">
        <v>0.113721609115601</v>
      </c>
      <c r="AL183" s="53">
        <v>0.1625597178936</v>
      </c>
      <c r="AM183" s="53">
        <v>0.142160788178444</v>
      </c>
      <c r="AN183" s="53">
        <v>0.118209198117256</v>
      </c>
      <c r="AO183" s="53">
        <v>0.11149924248457</v>
      </c>
      <c r="AP183" s="53">
        <v>0.098806157708168</v>
      </c>
      <c r="AQ183" s="53">
        <v>0.0844640135765076</v>
      </c>
      <c r="AR183" s="53">
        <v>0.0694910362362862</v>
      </c>
      <c r="AS183" s="53">
        <v>0.0265815164893866</v>
      </c>
      <c r="AT183" s="53">
        <v>0.00723321083933115</v>
      </c>
      <c r="AU183" s="53">
        <v>0.0173211451619864</v>
      </c>
      <c r="AV183" s="53">
        <v>-0.00964426528662443</v>
      </c>
      <c r="AW183" s="53">
        <v>0.0272146165370941</v>
      </c>
      <c r="AX183" s="53">
        <v>0.0308661330491304</v>
      </c>
      <c r="AY183" s="53">
        <v>0.0345956273376942</v>
      </c>
      <c r="AZ183" s="53">
        <v>0.0199529286473989</v>
      </c>
      <c r="BA183" s="53">
        <v>0.0638270080089569</v>
      </c>
      <c r="BB183" s="53">
        <v>0.115696258842945</v>
      </c>
      <c r="BC183" s="53">
        <v>0.11980614066124</v>
      </c>
      <c r="BD183" s="53">
        <v>0.126592308282852</v>
      </c>
      <c r="BE183" s="53">
        <v>0.136654481291771</v>
      </c>
      <c r="BF183" s="53">
        <v>0.122002102434635</v>
      </c>
      <c r="BG183" s="53">
        <v>0.100076958537102</v>
      </c>
      <c r="BH183" s="53">
        <v>0.108049534261227</v>
      </c>
      <c r="BI183" s="53">
        <v>0.0968526676297188</v>
      </c>
      <c r="BJ183" s="53">
        <v>0.105684146285057</v>
      </c>
      <c r="BK183" s="53">
        <v>0.129923552274704</v>
      </c>
      <c r="BL183" s="53">
        <v>0.129312798380852</v>
      </c>
    </row>
    <row r="184" s="53" customFormat="1" spans="1:64">
      <c r="A184" s="54">
        <v>300394</v>
      </c>
      <c r="B184" s="62">
        <f>VLOOKUP(A184,三因子模型筛选后!A183:B517,2,FALSE)</f>
        <v>300394</v>
      </c>
      <c r="C184" s="53" t="s">
        <v>561</v>
      </c>
      <c r="D184" s="55">
        <v>43851</v>
      </c>
      <c r="E184" s="53">
        <v>0.0517745651304722</v>
      </c>
      <c r="F184" s="53">
        <v>0.0120805120095611</v>
      </c>
      <c r="G184" s="53">
        <v>0.0418716631829739</v>
      </c>
      <c r="H184" s="53">
        <v>0.023320222273469</v>
      </c>
      <c r="I184" s="53">
        <v>-0.00910837575793266</v>
      </c>
      <c r="J184" s="53">
        <v>0.0232745967805386</v>
      </c>
      <c r="K184" s="53">
        <v>0.141762405633926</v>
      </c>
      <c r="L184" s="53">
        <v>0.190080672502518</v>
      </c>
      <c r="M184" s="53">
        <v>0.12522991001606</v>
      </c>
      <c r="N184" s="53">
        <v>0.112561620771885</v>
      </c>
      <c r="O184" s="53">
        <v>0.107549868524075</v>
      </c>
      <c r="P184" s="53">
        <v>0.0995229110121727</v>
      </c>
      <c r="Q184" s="53">
        <v>0.117926567792892</v>
      </c>
      <c r="R184" s="53">
        <v>0.172843337059021</v>
      </c>
      <c r="S184" s="53">
        <v>0.118712536990643</v>
      </c>
      <c r="T184" s="53">
        <v>0.070465937256813</v>
      </c>
      <c r="U184" s="53">
        <v>0.0547634437680244</v>
      </c>
      <c r="V184" s="53">
        <v>0.157669052481651</v>
      </c>
      <c r="W184" s="53">
        <v>0.277825057506561</v>
      </c>
      <c r="X184" s="53">
        <v>0.286042630672455</v>
      </c>
      <c r="Y184" s="53">
        <v>0.0267706494778395</v>
      </c>
      <c r="Z184" s="53">
        <v>0.0322224497795105</v>
      </c>
      <c r="AA184" s="53">
        <v>0.0556662566959858</v>
      </c>
      <c r="AB184" s="53">
        <v>0.0215249769389629</v>
      </c>
      <c r="AC184" s="53">
        <v>0.0100204283371568</v>
      </c>
      <c r="AD184" s="53">
        <v>0.044099073857069</v>
      </c>
      <c r="AE184" s="53">
        <v>0.142472147941589</v>
      </c>
      <c r="AF184" s="53">
        <v>0.171953678131104</v>
      </c>
      <c r="AG184" s="53">
        <v>0.131504654884338</v>
      </c>
      <c r="AH184" s="53">
        <v>0.135249018669128</v>
      </c>
      <c r="AI184" s="53">
        <v>0.12278887629509</v>
      </c>
      <c r="AJ184" s="53">
        <v>0.109477758407593</v>
      </c>
      <c r="AK184" s="53">
        <v>0.148773819208145</v>
      </c>
      <c r="AL184" s="53">
        <v>0.160076230764389</v>
      </c>
      <c r="AM184" s="53">
        <v>0.134433716535568</v>
      </c>
      <c r="AN184" s="53">
        <v>0.112168446183205</v>
      </c>
      <c r="AO184" s="53">
        <v>0.104313157498837</v>
      </c>
      <c r="AP184" s="53">
        <v>0.209130525588989</v>
      </c>
      <c r="AQ184" s="53">
        <v>0.310870766639709</v>
      </c>
      <c r="AR184" s="53">
        <v>0.327072411775589</v>
      </c>
      <c r="AS184" s="53">
        <v>0.02616929076612</v>
      </c>
      <c r="AT184" s="53">
        <v>-0.0189765635877848</v>
      </c>
      <c r="AU184" s="53">
        <v>-0.0126292174682021</v>
      </c>
      <c r="AV184" s="53">
        <v>0.00296062044799328</v>
      </c>
      <c r="AW184" s="53">
        <v>-0.0179634280502796</v>
      </c>
      <c r="AX184" s="53">
        <v>-0.0196591019630432</v>
      </c>
      <c r="AY184" s="53">
        <v>0.00045563152525574</v>
      </c>
      <c r="AZ184" s="53">
        <v>0.0192923694849014</v>
      </c>
      <c r="BA184" s="53">
        <v>-0.00510936183854938</v>
      </c>
      <c r="BB184" s="53">
        <v>-0.0215220227837563</v>
      </c>
      <c r="BC184" s="53">
        <v>-0.0140736317262053</v>
      </c>
      <c r="BD184" s="53">
        <v>-0.00878947135061026</v>
      </c>
      <c r="BE184" s="53">
        <v>-0.0296818781644106</v>
      </c>
      <c r="BF184" s="53">
        <v>0.0139324711635709</v>
      </c>
      <c r="BG184" s="53">
        <v>-0.0145557979121804</v>
      </c>
      <c r="BH184" s="53">
        <v>-0.0405371338129044</v>
      </c>
      <c r="BI184" s="53">
        <v>-0.0483843348920345</v>
      </c>
      <c r="BJ184" s="53">
        <v>-0.0502960979938507</v>
      </c>
      <c r="BK184" s="53">
        <v>-0.0318803340196609</v>
      </c>
      <c r="BL184" s="53">
        <v>-0.0398644059896469</v>
      </c>
    </row>
    <row r="185" s="53" customFormat="1" spans="1:64">
      <c r="A185" s="54">
        <v>300397</v>
      </c>
      <c r="B185" s="62">
        <f>VLOOKUP(A185,三因子模型筛选后!A184:B518,2,FALSE)</f>
        <v>300397</v>
      </c>
      <c r="C185" s="53" t="s">
        <v>564</v>
      </c>
      <c r="D185" s="55">
        <v>43851</v>
      </c>
      <c r="E185" s="53">
        <v>0.0772369429469109</v>
      </c>
      <c r="F185" s="53">
        <v>0.0429779961705208</v>
      </c>
      <c r="G185" s="53">
        <v>-0.0363991260528564</v>
      </c>
      <c r="H185" s="53">
        <v>0.00808270554989576</v>
      </c>
      <c r="I185" s="53">
        <v>0.0720549821853638</v>
      </c>
      <c r="J185" s="53">
        <v>0.0857336223125458</v>
      </c>
      <c r="K185" s="53">
        <v>0.264883548021317</v>
      </c>
      <c r="L185" s="53">
        <v>0.33946093916893</v>
      </c>
      <c r="M185" s="53">
        <v>0.335804343223572</v>
      </c>
      <c r="N185" s="53">
        <v>0.362586408853531</v>
      </c>
      <c r="O185" s="53">
        <v>0.396814525127411</v>
      </c>
      <c r="P185" s="53">
        <v>0.378862500190735</v>
      </c>
      <c r="Q185" s="53">
        <v>0.421773493289948</v>
      </c>
      <c r="R185" s="53">
        <v>0.454789340496063</v>
      </c>
      <c r="S185" s="53">
        <v>0.385844171047211</v>
      </c>
      <c r="T185" s="53">
        <v>0.357504993677139</v>
      </c>
      <c r="U185" s="53">
        <v>0.301492810249329</v>
      </c>
      <c r="V185" s="53">
        <v>0.385017544031143</v>
      </c>
      <c r="W185" s="53">
        <v>0.427581280469894</v>
      </c>
      <c r="X185" s="53">
        <v>0.549719274044037</v>
      </c>
      <c r="Y185" s="53">
        <v>0.000800333917140961</v>
      </c>
      <c r="Z185" s="53">
        <v>-0.0361276268959045</v>
      </c>
      <c r="AA185" s="53">
        <v>-0.0596755743026733</v>
      </c>
      <c r="AB185" s="53">
        <v>-0.0598491430282593</v>
      </c>
      <c r="AC185" s="53">
        <v>-0.0838253349065781</v>
      </c>
      <c r="AD185" s="53">
        <v>-0.106015346944332</v>
      </c>
      <c r="AE185" s="53">
        <v>-0.0175105296075344</v>
      </c>
      <c r="AF185" s="53">
        <v>0.0493017546832561</v>
      </c>
      <c r="AG185" s="53">
        <v>0.0508052073419094</v>
      </c>
      <c r="AH185" s="53">
        <v>0.0911028906702995</v>
      </c>
      <c r="AI185" s="53">
        <v>0.157217055559158</v>
      </c>
      <c r="AJ185" s="53">
        <v>0.165411293506622</v>
      </c>
      <c r="AK185" s="53">
        <v>0.16054393351078</v>
      </c>
      <c r="AL185" s="53">
        <v>0.186918616294861</v>
      </c>
      <c r="AM185" s="53">
        <v>0.102309554815292</v>
      </c>
      <c r="AN185" s="53">
        <v>0.0573875680565834</v>
      </c>
      <c r="AO185" s="53">
        <v>0.00612039724364877</v>
      </c>
      <c r="AP185" s="53">
        <v>0.0584649592638016</v>
      </c>
      <c r="AQ185" s="53">
        <v>0.082843080163002</v>
      </c>
      <c r="AR185" s="53">
        <v>0.11335701495409</v>
      </c>
      <c r="AS185" s="53">
        <v>0.134942650794983</v>
      </c>
      <c r="AT185" s="53">
        <v>0.137611672282219</v>
      </c>
      <c r="AU185" s="53">
        <v>0.0817824900150299</v>
      </c>
      <c r="AV185" s="53">
        <v>0.1264378875494</v>
      </c>
      <c r="AW185" s="53">
        <v>0.214386358857155</v>
      </c>
      <c r="AX185" s="53">
        <v>0.250255018472672</v>
      </c>
      <c r="AY185" s="53">
        <v>0.340900123119354</v>
      </c>
      <c r="AZ185" s="53">
        <v>0.348665207624435</v>
      </c>
      <c r="BA185" s="53">
        <v>0.343505173921585</v>
      </c>
      <c r="BB185" s="53">
        <v>0.329989552497864</v>
      </c>
      <c r="BC185" s="53">
        <v>0.298103481531143</v>
      </c>
      <c r="BD185" s="53">
        <v>0.271957248449326</v>
      </c>
      <c r="BE185" s="53">
        <v>0.319735586643219</v>
      </c>
      <c r="BF185" s="53">
        <v>0.326376765966415</v>
      </c>
      <c r="BG185" s="53">
        <v>0.342040687799454</v>
      </c>
      <c r="BH185" s="53">
        <v>0.358623474836349</v>
      </c>
      <c r="BI185" s="53">
        <v>0.353878438472748</v>
      </c>
      <c r="BJ185" s="53">
        <v>0.385058641433716</v>
      </c>
      <c r="BK185" s="53">
        <v>0.403244227170944</v>
      </c>
      <c r="BL185" s="53">
        <v>0.494868338108063</v>
      </c>
    </row>
    <row r="186" s="53" customFormat="1" spans="1:64">
      <c r="A186" s="54">
        <v>300408</v>
      </c>
      <c r="B186" s="62">
        <f>VLOOKUP(A186,三因子模型筛选后!A185:B519,2,FALSE)</f>
        <v>300408</v>
      </c>
      <c r="C186" s="53" t="s">
        <v>567</v>
      </c>
      <c r="D186" s="55">
        <v>43851</v>
      </c>
      <c r="E186" s="53">
        <v>0.0502470694482327</v>
      </c>
      <c r="F186" s="53">
        <v>0.0552611500024796</v>
      </c>
      <c r="G186" s="53">
        <v>0.0352234095335007</v>
      </c>
      <c r="H186" s="53">
        <v>0.0350683182477951</v>
      </c>
      <c r="I186" s="53">
        <v>0.0281980782747269</v>
      </c>
      <c r="J186" s="53">
        <v>0.0230135321617126</v>
      </c>
      <c r="K186" s="53">
        <v>0.0117065450176597</v>
      </c>
      <c r="L186" s="53">
        <v>0.0151264099404216</v>
      </c>
      <c r="M186" s="53">
        <v>0.011995336972177</v>
      </c>
      <c r="N186" s="53">
        <v>0.0288653504103422</v>
      </c>
      <c r="O186" s="53">
        <v>0.0447799116373062</v>
      </c>
      <c r="P186" s="53">
        <v>0.0667500868439674</v>
      </c>
      <c r="Q186" s="53">
        <v>0.109300211071968</v>
      </c>
      <c r="R186" s="53">
        <v>0.117445036768913</v>
      </c>
      <c r="S186" s="53">
        <v>0.153929114341736</v>
      </c>
      <c r="T186" s="53">
        <v>0.115094378590584</v>
      </c>
      <c r="U186" s="53">
        <v>0.0854117125272751</v>
      </c>
      <c r="V186" s="53">
        <v>0.18391016125679</v>
      </c>
      <c r="W186" s="53">
        <v>0.176393255591393</v>
      </c>
      <c r="X186" s="53">
        <v>0.110641114413738</v>
      </c>
      <c r="Y186" s="53">
        <v>0.0291653871536255</v>
      </c>
      <c r="Z186" s="53">
        <v>0.0193826667964458</v>
      </c>
      <c r="AA186" s="53">
        <v>0.00224196072667837</v>
      </c>
      <c r="AB186" s="53">
        <v>-0.00160177052021027</v>
      </c>
      <c r="AC186" s="53">
        <v>-0.0181780233979225</v>
      </c>
      <c r="AD186" s="53">
        <v>-0.0152419358491898</v>
      </c>
      <c r="AE186" s="53">
        <v>-0.0216360818594694</v>
      </c>
      <c r="AF186" s="53">
        <v>-0.00795260071754456</v>
      </c>
      <c r="AG186" s="53">
        <v>0.00446526240557432</v>
      </c>
      <c r="AH186" s="53">
        <v>0.0300775542855263</v>
      </c>
      <c r="AI186" s="53">
        <v>0.0558682456612587</v>
      </c>
      <c r="AJ186" s="53">
        <v>0.0518251210451126</v>
      </c>
      <c r="AK186" s="53">
        <v>0.0678358823060989</v>
      </c>
      <c r="AL186" s="53">
        <v>0.0931025743484497</v>
      </c>
      <c r="AM186" s="53">
        <v>0.10889433324337</v>
      </c>
      <c r="AN186" s="53">
        <v>0.0923162996768951</v>
      </c>
      <c r="AO186" s="53">
        <v>0.0929912030696869</v>
      </c>
      <c r="AP186" s="53">
        <v>0.165643110871315</v>
      </c>
      <c r="AQ186" s="53">
        <v>0.142353057861328</v>
      </c>
      <c r="AR186" s="53">
        <v>0.0734155848622322</v>
      </c>
      <c r="AS186" s="53">
        <v>0.0341057069599628</v>
      </c>
      <c r="AT186" s="53">
        <v>0.0489025115966797</v>
      </c>
      <c r="AU186" s="53">
        <v>0.0460054725408554</v>
      </c>
      <c r="AV186" s="53">
        <v>0.0496941134333611</v>
      </c>
      <c r="AW186" s="53">
        <v>0.0594001263380051</v>
      </c>
      <c r="AX186" s="53">
        <v>0.0512794964015484</v>
      </c>
      <c r="AY186" s="53">
        <v>0.0463666506111622</v>
      </c>
      <c r="AZ186" s="53">
        <v>0.0361030362546444</v>
      </c>
      <c r="BA186" s="53">
        <v>0.0205540992319584</v>
      </c>
      <c r="BB186" s="53">
        <v>0.0118118226528168</v>
      </c>
      <c r="BC186" s="53">
        <v>0.00193569133989513</v>
      </c>
      <c r="BD186" s="53">
        <v>0.027948996052146</v>
      </c>
      <c r="BE186" s="53">
        <v>0.0544883608818054</v>
      </c>
      <c r="BF186" s="53">
        <v>0.0373664945363998</v>
      </c>
      <c r="BG186" s="53">
        <v>0.0580588132143021</v>
      </c>
      <c r="BH186" s="53">
        <v>0.0358021110296249</v>
      </c>
      <c r="BI186" s="53">
        <v>0.0054445331916213</v>
      </c>
      <c r="BJ186" s="53">
        <v>0.0312910750508308</v>
      </c>
      <c r="BK186" s="53">
        <v>0.0470642261207104</v>
      </c>
      <c r="BL186" s="53">
        <v>0.0502495504915714</v>
      </c>
    </row>
    <row r="187" s="53" customFormat="1" spans="1:64">
      <c r="A187" s="54">
        <v>300414</v>
      </c>
      <c r="B187" s="62">
        <f>VLOOKUP(A187,三因子模型筛选后!A186:B520,2,FALSE)</f>
        <v>300414</v>
      </c>
      <c r="C187" s="53" t="s">
        <v>570</v>
      </c>
      <c r="D187" s="55">
        <v>43851</v>
      </c>
      <c r="E187" s="53">
        <v>-0.0177863016724586</v>
      </c>
      <c r="F187" s="53">
        <v>-0.0235128235071898</v>
      </c>
      <c r="G187" s="53">
        <v>-0.0278714019805193</v>
      </c>
      <c r="H187" s="53">
        <v>-0.117787644267082</v>
      </c>
      <c r="I187" s="53">
        <v>-0.112207725644112</v>
      </c>
      <c r="J187" s="53">
        <v>-0.118393748998642</v>
      </c>
      <c r="K187" s="53">
        <v>-0.124988548457623</v>
      </c>
      <c r="L187" s="53">
        <v>-0.153285682201385</v>
      </c>
      <c r="M187" s="53">
        <v>-0.139432311058044</v>
      </c>
      <c r="N187" s="53">
        <v>-0.146978199481964</v>
      </c>
      <c r="O187" s="53">
        <v>-0.134716913104057</v>
      </c>
      <c r="P187" s="53">
        <v>-0.127203524112701</v>
      </c>
      <c r="Q187" s="53">
        <v>-0.0989528149366379</v>
      </c>
      <c r="R187" s="53">
        <v>-0.043811246752739</v>
      </c>
      <c r="S187" s="53">
        <v>-0.0821545571088791</v>
      </c>
      <c r="T187" s="53">
        <v>-0.115564741194248</v>
      </c>
      <c r="U187" s="53">
        <v>-0.104369506239891</v>
      </c>
      <c r="V187" s="53">
        <v>-0.0337174199521542</v>
      </c>
      <c r="W187" s="53">
        <v>0.0674358829855919</v>
      </c>
      <c r="X187" s="53">
        <v>-0.0015643963124603</v>
      </c>
      <c r="Y187" s="53">
        <v>-0.0203686431050301</v>
      </c>
      <c r="Z187" s="53">
        <v>-0.0170900709927082</v>
      </c>
      <c r="AA187" s="53">
        <v>-0.0101467836648226</v>
      </c>
      <c r="AB187" s="53">
        <v>-0.119460500776768</v>
      </c>
      <c r="AC187" s="53">
        <v>-0.105250649154186</v>
      </c>
      <c r="AD187" s="53">
        <v>-0.11469816416502</v>
      </c>
      <c r="AE187" s="53">
        <v>-0.0999897196888924</v>
      </c>
      <c r="AF187" s="53">
        <v>-0.0949577614665031</v>
      </c>
      <c r="AG187" s="53">
        <v>-0.113161228597164</v>
      </c>
      <c r="AH187" s="53">
        <v>-0.113603621721268</v>
      </c>
      <c r="AI187" s="53">
        <v>-0.11439361423254</v>
      </c>
      <c r="AJ187" s="53">
        <v>-0.122865870594978</v>
      </c>
      <c r="AK187" s="53">
        <v>-0.109083436429501</v>
      </c>
      <c r="AL187" s="53">
        <v>-0.0598503649234772</v>
      </c>
      <c r="AM187" s="53">
        <v>-0.068905845284462</v>
      </c>
      <c r="AN187" s="53">
        <v>-0.0810530856251717</v>
      </c>
      <c r="AO187" s="53">
        <v>-0.0611303746700287</v>
      </c>
      <c r="AP187" s="53">
        <v>-0.00360067724250257</v>
      </c>
      <c r="AQ187" s="53">
        <v>0.0989257097244263</v>
      </c>
      <c r="AR187" s="53">
        <v>0.0542302913963795</v>
      </c>
      <c r="AS187" s="53">
        <v>0.0181019082665443</v>
      </c>
      <c r="AT187" s="53">
        <v>0.00909681431949139</v>
      </c>
      <c r="AU187" s="53">
        <v>-0.00220505008473992</v>
      </c>
      <c r="AV187" s="53">
        <v>0.0171924252063036</v>
      </c>
      <c r="AW187" s="53">
        <v>0.0085624884814024</v>
      </c>
      <c r="AX187" s="53">
        <v>0.0118239838629961</v>
      </c>
      <c r="AY187" s="53">
        <v>-0.00947926752269268</v>
      </c>
      <c r="AZ187" s="53">
        <v>-0.0428083501756191</v>
      </c>
      <c r="BA187" s="53">
        <v>-0.0107515137642622</v>
      </c>
      <c r="BB187" s="53">
        <v>-0.017855005338788</v>
      </c>
      <c r="BC187" s="53">
        <v>-0.00480373948812485</v>
      </c>
      <c r="BD187" s="53">
        <v>0.011181915178895</v>
      </c>
      <c r="BE187" s="53">
        <v>0.0256501920521259</v>
      </c>
      <c r="BF187" s="53">
        <v>0.0315586850047112</v>
      </c>
      <c r="BG187" s="53">
        <v>0.00227085663937032</v>
      </c>
      <c r="BH187" s="53">
        <v>-0.0189920924603939</v>
      </c>
      <c r="BI187" s="53">
        <v>-0.027719559147954</v>
      </c>
      <c r="BJ187" s="53">
        <v>-0.014597175642848</v>
      </c>
      <c r="BK187" s="53">
        <v>-0.0159702617675066</v>
      </c>
      <c r="BL187" s="53">
        <v>-0.0402751192450523</v>
      </c>
    </row>
    <row r="188" s="53" customFormat="1" spans="1:64">
      <c r="A188" s="54">
        <v>300433</v>
      </c>
      <c r="B188" s="62">
        <f>VLOOKUP(A188,三因子模型筛选后!A187:B521,2,FALSE)</f>
        <v>300433</v>
      </c>
      <c r="C188" s="53" t="s">
        <v>573</v>
      </c>
      <c r="D188" s="55">
        <v>43851</v>
      </c>
      <c r="E188" s="53">
        <v>0.204714149236679</v>
      </c>
      <c r="F188" s="53">
        <v>0.20176674425602</v>
      </c>
      <c r="G188" s="53">
        <v>0.270578533411026</v>
      </c>
      <c r="H188" s="53">
        <v>0.326475560665131</v>
      </c>
      <c r="I188" s="53">
        <v>0.29811218380928</v>
      </c>
      <c r="J188" s="53">
        <v>0.296642899513245</v>
      </c>
      <c r="K188" s="53">
        <v>0.249166831374168</v>
      </c>
      <c r="L188" s="53">
        <v>0.265495359897614</v>
      </c>
      <c r="M188" s="53">
        <v>0.294443219900131</v>
      </c>
      <c r="N188" s="53">
        <v>0.258206605911255</v>
      </c>
      <c r="O188" s="53">
        <v>0.320544272661209</v>
      </c>
      <c r="P188" s="53">
        <v>0.355699241161346</v>
      </c>
      <c r="Q188" s="53">
        <v>0.400585323572159</v>
      </c>
      <c r="R188" s="53">
        <v>0.392675429582596</v>
      </c>
      <c r="S188" s="53">
        <v>0.319288581609726</v>
      </c>
      <c r="T188" s="53">
        <v>0.269849419593811</v>
      </c>
      <c r="U188" s="53">
        <v>0.253417819738388</v>
      </c>
      <c r="V188" s="53">
        <v>0.272484868764877</v>
      </c>
      <c r="W188" s="53">
        <v>0.254499077796936</v>
      </c>
      <c r="X188" s="53">
        <v>0.235763803124428</v>
      </c>
      <c r="Y188" s="53">
        <v>0.122394867241383</v>
      </c>
      <c r="Z188" s="53">
        <v>0.135189443826675</v>
      </c>
      <c r="AA188" s="53">
        <v>0.176749140024185</v>
      </c>
      <c r="AB188" s="53">
        <v>0.183423668146133</v>
      </c>
      <c r="AC188" s="53">
        <v>0.172997698187828</v>
      </c>
      <c r="AD188" s="53">
        <v>0.133395195007324</v>
      </c>
      <c r="AE188" s="53">
        <v>0.0926652848720551</v>
      </c>
      <c r="AF188" s="53">
        <v>0.0829180404543877</v>
      </c>
      <c r="AG188" s="53">
        <v>0.132507786154747</v>
      </c>
      <c r="AH188" s="53">
        <v>0.112406648695469</v>
      </c>
      <c r="AI188" s="53">
        <v>0.126402497291565</v>
      </c>
      <c r="AJ188" s="53">
        <v>0.139541134238243</v>
      </c>
      <c r="AK188" s="53">
        <v>0.141376420855522</v>
      </c>
      <c r="AL188" s="53">
        <v>0.142235025763512</v>
      </c>
      <c r="AM188" s="53">
        <v>0.0894408598542213</v>
      </c>
      <c r="AN188" s="53">
        <v>0.075658455491066</v>
      </c>
      <c r="AO188" s="53">
        <v>0.0853154435753822</v>
      </c>
      <c r="AP188" s="53">
        <v>0.104753389954567</v>
      </c>
      <c r="AQ188" s="53">
        <v>0.0864745527505875</v>
      </c>
      <c r="AR188" s="53">
        <v>0.0807941555976868</v>
      </c>
      <c r="AS188" s="53">
        <v>0.148388713598251</v>
      </c>
      <c r="AT188" s="53">
        <v>0.132646709680557</v>
      </c>
      <c r="AU188" s="53">
        <v>0.159898787736893</v>
      </c>
      <c r="AV188" s="53">
        <v>0.209121316671371</v>
      </c>
      <c r="AW188" s="53">
        <v>0.191183894872665</v>
      </c>
      <c r="AX188" s="53">
        <v>0.229317113757133</v>
      </c>
      <c r="AY188" s="53">
        <v>0.222570955753326</v>
      </c>
      <c r="AZ188" s="53">
        <v>0.24864673614502</v>
      </c>
      <c r="BA188" s="53">
        <v>0.228004857897758</v>
      </c>
      <c r="BB188" s="53">
        <v>0.211869388818741</v>
      </c>
      <c r="BC188" s="53">
        <v>0.260211199522018</v>
      </c>
      <c r="BD188" s="53">
        <v>0.282227516174316</v>
      </c>
      <c r="BE188" s="53">
        <v>0.32527831196785</v>
      </c>
      <c r="BF188" s="53">
        <v>0.31650984287262</v>
      </c>
      <c r="BG188" s="53">
        <v>0.295917153358459</v>
      </c>
      <c r="BH188" s="53">
        <v>0.260260373353958</v>
      </c>
      <c r="BI188" s="53">
        <v>0.234171807765961</v>
      </c>
      <c r="BJ188" s="53">
        <v>0.233800888061523</v>
      </c>
      <c r="BK188" s="53">
        <v>0.234093964099884</v>
      </c>
      <c r="BL188" s="53">
        <v>0.221039071679115</v>
      </c>
    </row>
    <row r="189" s="53" customFormat="1" spans="1:64">
      <c r="A189" s="54">
        <v>300449</v>
      </c>
      <c r="B189" s="62">
        <f>VLOOKUP(A189,三因子模型筛选后!A188:B522,2,FALSE)</f>
        <v>300449</v>
      </c>
      <c r="C189" s="53" t="s">
        <v>576</v>
      </c>
      <c r="D189" s="55">
        <v>43851</v>
      </c>
      <c r="E189" s="53">
        <v>-0.0438000783324242</v>
      </c>
      <c r="F189" s="53">
        <v>-0.0367975011467934</v>
      </c>
      <c r="G189" s="53">
        <v>-0.0569554567337036</v>
      </c>
      <c r="H189" s="53">
        <v>-0.184034377336502</v>
      </c>
      <c r="I189" s="53">
        <v>-0.177692621946335</v>
      </c>
      <c r="J189" s="53">
        <v>-0.157445281744003</v>
      </c>
      <c r="K189" s="53">
        <v>-0.10576756298542</v>
      </c>
      <c r="L189" s="53">
        <v>-0.100954957306385</v>
      </c>
      <c r="M189" s="53">
        <v>-0.106586024165154</v>
      </c>
      <c r="N189" s="53">
        <v>-0.0902376472949982</v>
      </c>
      <c r="O189" s="53">
        <v>-0.0885704755783081</v>
      </c>
      <c r="P189" s="53">
        <v>-0.111739277839661</v>
      </c>
      <c r="Q189" s="53">
        <v>-0.100741699337959</v>
      </c>
      <c r="R189" s="53">
        <v>-0.0723657533526421</v>
      </c>
      <c r="S189" s="53">
        <v>-0.11160583794117</v>
      </c>
      <c r="T189" s="53">
        <v>-0.173296108841896</v>
      </c>
      <c r="U189" s="53">
        <v>-0.16977471113205</v>
      </c>
      <c r="V189" s="53">
        <v>-0.11983747780323</v>
      </c>
      <c r="W189" s="53">
        <v>-0.133430019021034</v>
      </c>
      <c r="X189" s="53">
        <v>-0.177906960248947</v>
      </c>
      <c r="Y189" s="53">
        <v>-0.0070453635416925</v>
      </c>
      <c r="Z189" s="53">
        <v>-0.00140189984813333</v>
      </c>
      <c r="AA189" s="53">
        <v>0.00620743911713362</v>
      </c>
      <c r="AB189" s="53">
        <v>-0.131668969988823</v>
      </c>
      <c r="AC189" s="53">
        <v>-0.118282996118069</v>
      </c>
      <c r="AD189" s="53">
        <v>-0.0876383036375046</v>
      </c>
      <c r="AE189" s="53">
        <v>-0.0666818246245384</v>
      </c>
      <c r="AF189" s="53">
        <v>-0.0605861097574234</v>
      </c>
      <c r="AG189" s="53">
        <v>-0.0736033543944359</v>
      </c>
      <c r="AH189" s="53">
        <v>-0.0795749127864838</v>
      </c>
      <c r="AI189" s="53">
        <v>-0.0818958654999733</v>
      </c>
      <c r="AJ189" s="53">
        <v>-0.110032960772514</v>
      </c>
      <c r="AK189" s="53">
        <v>-0.106222242116928</v>
      </c>
      <c r="AL189" s="53">
        <v>-0.0648064091801643</v>
      </c>
      <c r="AM189" s="53">
        <v>-0.0690254867076874</v>
      </c>
      <c r="AN189" s="53">
        <v>-0.0897843688726425</v>
      </c>
      <c r="AO189" s="53">
        <v>-0.0683360770344734</v>
      </c>
      <c r="AP189" s="53">
        <v>-0.0215361658483744</v>
      </c>
      <c r="AQ189" s="53">
        <v>-0.0434630624949932</v>
      </c>
      <c r="AR189" s="53">
        <v>-0.0587374493479729</v>
      </c>
      <c r="AS189" s="53">
        <v>-0.0319485366344452</v>
      </c>
      <c r="AT189" s="53">
        <v>-0.0305894203484058</v>
      </c>
      <c r="AU189" s="53">
        <v>-0.0583567135035992</v>
      </c>
      <c r="AV189" s="53">
        <v>-0.0475592240691185</v>
      </c>
      <c r="AW189" s="53">
        <v>-0.0546034425497055</v>
      </c>
      <c r="AX189" s="53">
        <v>-0.0650007948279381</v>
      </c>
      <c r="AY189" s="53">
        <v>-0.0342795588076115</v>
      </c>
      <c r="AZ189" s="53">
        <v>-0.035562664270401</v>
      </c>
      <c r="BA189" s="53">
        <v>-0.0281764920800924</v>
      </c>
      <c r="BB189" s="53">
        <v>-0.00585654750466347</v>
      </c>
      <c r="BC189" s="53">
        <v>-0.00186842610128224</v>
      </c>
      <c r="BD189" s="53">
        <v>0.00309986085630953</v>
      </c>
      <c r="BE189" s="53">
        <v>0.0102867279201746</v>
      </c>
      <c r="BF189" s="53">
        <v>-0.00275316485203803</v>
      </c>
      <c r="BG189" s="53">
        <v>-0.037774171680212</v>
      </c>
      <c r="BH189" s="53">
        <v>-0.0787055566906929</v>
      </c>
      <c r="BI189" s="53">
        <v>-0.0966324508190155</v>
      </c>
      <c r="BJ189" s="53">
        <v>-0.0934951305389404</v>
      </c>
      <c r="BK189" s="53">
        <v>-0.0851607769727707</v>
      </c>
      <c r="BL189" s="53">
        <v>-0.114363335072994</v>
      </c>
    </row>
    <row r="190" s="53" customFormat="1" spans="1:64">
      <c r="A190" s="54">
        <v>300455</v>
      </c>
      <c r="B190" s="62">
        <f>VLOOKUP(A190,三因子模型筛选后!A189:B523,2,FALSE)</f>
        <v>300455</v>
      </c>
      <c r="C190" s="53" t="s">
        <v>579</v>
      </c>
      <c r="D190" s="55">
        <v>43851</v>
      </c>
      <c r="E190" s="53">
        <v>0.130477219820023</v>
      </c>
      <c r="F190" s="53">
        <v>0.14501103758812</v>
      </c>
      <c r="G190" s="53">
        <v>0.149795562028885</v>
      </c>
      <c r="H190" s="53">
        <v>0.0910826027393341</v>
      </c>
      <c r="I190" s="53">
        <v>0.15435454249382</v>
      </c>
      <c r="J190" s="53">
        <v>0.218443796038628</v>
      </c>
      <c r="K190" s="53">
        <v>0.261905252933502</v>
      </c>
      <c r="L190" s="53">
        <v>0.339572370052338</v>
      </c>
      <c r="M190" s="53">
        <v>0.24923637509346</v>
      </c>
      <c r="N190" s="53">
        <v>0.295750796794891</v>
      </c>
      <c r="O190" s="53">
        <v>0.397214502096176</v>
      </c>
      <c r="P190" s="53">
        <v>0.500049948692322</v>
      </c>
      <c r="Q190" s="53">
        <v>0.563085317611694</v>
      </c>
      <c r="R190" s="53">
        <v>0.525241792201996</v>
      </c>
      <c r="S190" s="53">
        <v>0.429074108600616</v>
      </c>
      <c r="T190" s="53">
        <v>0.448049902915955</v>
      </c>
      <c r="U190" s="53">
        <v>0.460192024707794</v>
      </c>
      <c r="V190" s="53">
        <v>0.527071356773376</v>
      </c>
      <c r="W190" s="53">
        <v>0.591992318630219</v>
      </c>
      <c r="X190" s="53">
        <v>0.53482985496521</v>
      </c>
      <c r="Y190" s="53">
        <v>0.0395557284355164</v>
      </c>
      <c r="Z190" s="53">
        <v>0.10591048002243</v>
      </c>
      <c r="AA190" s="53">
        <v>0.0739927142858505</v>
      </c>
      <c r="AB190" s="53">
        <v>0.023834690451622</v>
      </c>
      <c r="AC190" s="53">
        <v>0.103387475013733</v>
      </c>
      <c r="AD190" s="53">
        <v>0.184415102005005</v>
      </c>
      <c r="AE190" s="53">
        <v>0.19290292263031</v>
      </c>
      <c r="AF190" s="53">
        <v>0.28676301240921</v>
      </c>
      <c r="AG190" s="53">
        <v>0.213138520717621</v>
      </c>
      <c r="AH190" s="53">
        <v>0.270292788743973</v>
      </c>
      <c r="AI190" s="53">
        <v>0.346989691257477</v>
      </c>
      <c r="AJ190" s="53">
        <v>0.388266205787659</v>
      </c>
      <c r="AK190" s="53">
        <v>0.396181851625443</v>
      </c>
      <c r="AL190" s="53">
        <v>0.379479765892029</v>
      </c>
      <c r="AM190" s="53">
        <v>0.311358004808426</v>
      </c>
      <c r="AN190" s="53">
        <v>0.371524900197983</v>
      </c>
      <c r="AO190" s="53">
        <v>0.402954608201981</v>
      </c>
      <c r="AP190" s="53">
        <v>0.451922178268433</v>
      </c>
      <c r="AQ190" s="53">
        <v>0.541479170322418</v>
      </c>
      <c r="AR190" s="53">
        <v>0.45082414150238</v>
      </c>
      <c r="AS190" s="53">
        <v>0.13966503739357</v>
      </c>
      <c r="AT190" s="53">
        <v>0.0878440961241722</v>
      </c>
      <c r="AU190" s="53">
        <v>0.124546401202679</v>
      </c>
      <c r="AV190" s="53">
        <v>0.115991458296776</v>
      </c>
      <c r="AW190" s="53">
        <v>0.0997106209397316</v>
      </c>
      <c r="AX190" s="53">
        <v>0.0827722325921059</v>
      </c>
      <c r="AY190" s="53">
        <v>0.117745876312256</v>
      </c>
      <c r="AZ190" s="53">
        <v>0.101552903652191</v>
      </c>
      <c r="BA190" s="53">
        <v>0.084841400384903</v>
      </c>
      <c r="BB190" s="53">
        <v>0.0742015391588211</v>
      </c>
      <c r="BC190" s="53">
        <v>0.0989683493971825</v>
      </c>
      <c r="BD190" s="53">
        <v>0.160527288913727</v>
      </c>
      <c r="BE190" s="53">
        <v>0.215647026896477</v>
      </c>
      <c r="BF190" s="53">
        <v>0.19450555741787</v>
      </c>
      <c r="BG190" s="53">
        <v>0.166459649801254</v>
      </c>
      <c r="BH190" s="53">
        <v>0.125268533825874</v>
      </c>
      <c r="BI190" s="53">
        <v>0.105980940163136</v>
      </c>
      <c r="BJ190" s="53">
        <v>0.123892709612846</v>
      </c>
      <c r="BK190" s="53">
        <v>0.0992566645145416</v>
      </c>
      <c r="BL190" s="53">
        <v>0.132749289274216</v>
      </c>
    </row>
    <row r="191" s="53" customFormat="1" spans="1:64">
      <c r="A191" s="54">
        <v>300456</v>
      </c>
      <c r="B191" s="62">
        <f>VLOOKUP(A191,三因子模型筛选后!A190:B524,2,FALSE)</f>
        <v>300456</v>
      </c>
      <c r="C191" s="53" t="s">
        <v>582</v>
      </c>
      <c r="D191" s="55">
        <v>43851</v>
      </c>
      <c r="E191" s="53">
        <v>0.086687296628952</v>
      </c>
      <c r="F191" s="53">
        <v>0.0966225191950798</v>
      </c>
      <c r="G191" s="53">
        <v>0.157710626721382</v>
      </c>
      <c r="H191" s="53">
        <v>0.113371506333351</v>
      </c>
      <c r="I191" s="53">
        <v>0.148839220404625</v>
      </c>
      <c r="J191" s="53">
        <v>0.140512779355049</v>
      </c>
      <c r="K191" s="53">
        <v>0.146148577332497</v>
      </c>
      <c r="L191" s="53">
        <v>0.0711148083209991</v>
      </c>
      <c r="M191" s="53">
        <v>0.0191106349229813</v>
      </c>
      <c r="N191" s="53">
        <v>0.0716078132390976</v>
      </c>
      <c r="O191" s="53">
        <v>0.22666984796524</v>
      </c>
      <c r="P191" s="53">
        <v>0.252080976963043</v>
      </c>
      <c r="Q191" s="53">
        <v>0.236748188734055</v>
      </c>
      <c r="R191" s="53">
        <v>0.305413693189621</v>
      </c>
      <c r="S191" s="53">
        <v>0.140469953417778</v>
      </c>
      <c r="T191" s="53">
        <v>0.070664182305336</v>
      </c>
      <c r="U191" s="53">
        <v>0.0470182932913303</v>
      </c>
      <c r="V191" s="53">
        <v>0.177559182047844</v>
      </c>
      <c r="W191" s="53">
        <v>0.203968942165375</v>
      </c>
      <c r="X191" s="53">
        <v>0.0372210666537285</v>
      </c>
      <c r="Y191" s="53">
        <v>0.00255569210276008</v>
      </c>
      <c r="Z191" s="53">
        <v>-0.00575033156201243</v>
      </c>
      <c r="AA191" s="53">
        <v>0.0156081076711416</v>
      </c>
      <c r="AB191" s="53">
        <v>-0.0553738549351692</v>
      </c>
      <c r="AC191" s="53">
        <v>-0.0358958467841148</v>
      </c>
      <c r="AD191" s="53">
        <v>-0.0604495666921139</v>
      </c>
      <c r="AE191" s="53">
        <v>-0.0210484378039837</v>
      </c>
      <c r="AF191" s="53">
        <v>-0.0787826925516129</v>
      </c>
      <c r="AG191" s="53">
        <v>-0.0918223485350609</v>
      </c>
      <c r="AH191" s="53">
        <v>-0.0677621066570282</v>
      </c>
      <c r="AI191" s="53">
        <v>0.0380505509674549</v>
      </c>
      <c r="AJ191" s="53">
        <v>0.0611263662576675</v>
      </c>
      <c r="AK191" s="53">
        <v>0.0433889105916023</v>
      </c>
      <c r="AL191" s="53">
        <v>0.112457484006882</v>
      </c>
      <c r="AM191" s="53">
        <v>0.0750964656472206</v>
      </c>
      <c r="AN191" s="53">
        <v>0.0212020929902792</v>
      </c>
      <c r="AO191" s="53">
        <v>0.0130075756460428</v>
      </c>
      <c r="AP191" s="53">
        <v>0.0969145968556404</v>
      </c>
      <c r="AQ191" s="53">
        <v>0.0658332109451294</v>
      </c>
      <c r="AR191" s="53">
        <v>-0.0186196006834507</v>
      </c>
      <c r="AS191" s="53">
        <v>0.0899302139878273</v>
      </c>
      <c r="AT191" s="53">
        <v>0.108171455562115</v>
      </c>
      <c r="AU191" s="53">
        <v>0.147901117801666</v>
      </c>
      <c r="AV191" s="53">
        <v>0.174543961882591</v>
      </c>
      <c r="AW191" s="53">
        <v>0.190533682703972</v>
      </c>
      <c r="AX191" s="53">
        <v>0.206760957837105</v>
      </c>
      <c r="AY191" s="53">
        <v>0.172995626926422</v>
      </c>
      <c r="AZ191" s="53">
        <v>0.155696108937263</v>
      </c>
      <c r="BA191" s="53">
        <v>0.116731591522694</v>
      </c>
      <c r="BB191" s="53">
        <v>0.145168527960777</v>
      </c>
      <c r="BC191" s="53">
        <v>0.194417893886566</v>
      </c>
      <c r="BD191" s="53">
        <v>0.196753218770027</v>
      </c>
      <c r="BE191" s="53">
        <v>0.199157878756523</v>
      </c>
      <c r="BF191" s="53">
        <v>0.198754832148552</v>
      </c>
      <c r="BG191" s="53">
        <v>0.0711720883846283</v>
      </c>
      <c r="BH191" s="53">
        <v>0.0552606992423534</v>
      </c>
      <c r="BI191" s="53">
        <v>0.0398093238472939</v>
      </c>
      <c r="BJ191" s="53">
        <v>0.086443193256855</v>
      </c>
      <c r="BK191" s="53">
        <v>0.143934339284897</v>
      </c>
      <c r="BL191" s="53">
        <v>0.0616392716765404</v>
      </c>
    </row>
    <row r="192" s="53" customFormat="1" spans="1:64">
      <c r="A192" s="54">
        <v>300458</v>
      </c>
      <c r="B192" s="62">
        <f>VLOOKUP(A192,三因子模型筛选后!A191:B525,2,FALSE)</f>
        <v>300458</v>
      </c>
      <c r="C192" s="53" t="s">
        <v>585</v>
      </c>
      <c r="D192" s="55">
        <v>43851</v>
      </c>
      <c r="E192" s="53">
        <v>0.0557157248258591</v>
      </c>
      <c r="F192" s="53">
        <v>0.00712730269879103</v>
      </c>
      <c r="G192" s="53">
        <v>-0.018901526927948</v>
      </c>
      <c r="H192" s="53">
        <v>0.0041961744427681</v>
      </c>
      <c r="I192" s="53">
        <v>-0.0449676513671875</v>
      </c>
      <c r="J192" s="53">
        <v>-0.0264802649617195</v>
      </c>
      <c r="K192" s="53">
        <v>0.0292449593544006</v>
      </c>
      <c r="L192" s="53">
        <v>0.0486722216010094</v>
      </c>
      <c r="M192" s="53">
        <v>0.00125341024249792</v>
      </c>
      <c r="N192" s="53">
        <v>0.0220590978860855</v>
      </c>
      <c r="O192" s="53">
        <v>0.0621522851288319</v>
      </c>
      <c r="P192" s="53">
        <v>0.0704726055264473</v>
      </c>
      <c r="Q192" s="53">
        <v>0.085045114159584</v>
      </c>
      <c r="R192" s="53">
        <v>0.118131212890148</v>
      </c>
      <c r="S192" s="53">
        <v>0.0476739704608917</v>
      </c>
      <c r="T192" s="53">
        <v>-0.00722927274182439</v>
      </c>
      <c r="U192" s="53">
        <v>-0.0110504440963268</v>
      </c>
      <c r="V192" s="53">
        <v>0.0561821423470974</v>
      </c>
      <c r="W192" s="53">
        <v>0.0360765382647514</v>
      </c>
      <c r="X192" s="53">
        <v>-0.123421505093575</v>
      </c>
      <c r="Y192" s="53">
        <v>0.0523372255265713</v>
      </c>
      <c r="Z192" s="53">
        <v>0.0593167133629322</v>
      </c>
      <c r="AA192" s="53">
        <v>0.0384859070181847</v>
      </c>
      <c r="AB192" s="53">
        <v>-0.0148751307278872</v>
      </c>
      <c r="AC192" s="53">
        <v>-0.033685714006424</v>
      </c>
      <c r="AD192" s="53">
        <v>-0.0371896848082542</v>
      </c>
      <c r="AE192" s="53">
        <v>0.0153342466801405</v>
      </c>
      <c r="AF192" s="53">
        <v>0.0213173944503069</v>
      </c>
      <c r="AG192" s="53">
        <v>-0.00762025453150272</v>
      </c>
      <c r="AH192" s="53">
        <v>0.0222267862409353</v>
      </c>
      <c r="AI192" s="53">
        <v>0.0415396653115749</v>
      </c>
      <c r="AJ192" s="53">
        <v>0.0439830310642719</v>
      </c>
      <c r="AK192" s="53">
        <v>0.0369466096162796</v>
      </c>
      <c r="AL192" s="53">
        <v>0.078610360622406</v>
      </c>
      <c r="AM192" s="53">
        <v>0.0331324562430382</v>
      </c>
      <c r="AN192" s="53">
        <v>0.0148809151723981</v>
      </c>
      <c r="AO192" s="53">
        <v>0.0452553927898407</v>
      </c>
      <c r="AP192" s="53">
        <v>0.0867090374231338</v>
      </c>
      <c r="AQ192" s="53">
        <v>0.0708653330802917</v>
      </c>
      <c r="AR192" s="53">
        <v>-0.0070348484441638</v>
      </c>
      <c r="AS192" s="53">
        <v>0.0320982523262501</v>
      </c>
      <c r="AT192" s="53">
        <v>-0.0234696567058563</v>
      </c>
      <c r="AU192" s="53">
        <v>-0.0286676771938801</v>
      </c>
      <c r="AV192" s="53">
        <v>0.0477910600602627</v>
      </c>
      <c r="AW192" s="53">
        <v>0.0174378175288439</v>
      </c>
      <c r="AX192" s="53">
        <v>0.0394291765987873</v>
      </c>
      <c r="AY192" s="53">
        <v>0.0426304675638676</v>
      </c>
      <c r="AZ192" s="53">
        <v>0.0560745820403099</v>
      </c>
      <c r="BA192" s="53">
        <v>0.0375934205949306</v>
      </c>
      <c r="BB192" s="53">
        <v>0.0285520665347576</v>
      </c>
      <c r="BC192" s="53">
        <v>0.0493323765695095</v>
      </c>
      <c r="BD192" s="53">
        <v>0.0552093274891376</v>
      </c>
      <c r="BE192" s="53">
        <v>0.0768182650208473</v>
      </c>
      <c r="BF192" s="53">
        <v>0.0682406052947044</v>
      </c>
      <c r="BG192" s="53">
        <v>0.0432612709701061</v>
      </c>
      <c r="BH192" s="53">
        <v>0.00660956697538495</v>
      </c>
      <c r="BI192" s="53">
        <v>-0.0275860838592052</v>
      </c>
      <c r="BJ192" s="53">
        <v>-0.00180713972076774</v>
      </c>
      <c r="BK192" s="53">
        <v>-0.00606903852894902</v>
      </c>
      <c r="BL192" s="53">
        <v>-0.0876669064164162</v>
      </c>
    </row>
    <row r="193" s="53" customFormat="1" spans="1:64">
      <c r="A193" s="54">
        <v>300460</v>
      </c>
      <c r="B193" s="62">
        <f>VLOOKUP(A193,三因子模型筛选后!A192:B526,2,FALSE)</f>
        <v>300460</v>
      </c>
      <c r="C193" s="53" t="s">
        <v>588</v>
      </c>
      <c r="D193" s="55">
        <v>43851</v>
      </c>
      <c r="E193" s="53">
        <v>0.237175956368446</v>
      </c>
      <c r="F193" s="53">
        <v>0.281541407108307</v>
      </c>
      <c r="G193" s="53">
        <v>0.262290894985199</v>
      </c>
      <c r="H193" s="53">
        <v>0.251779943704605</v>
      </c>
      <c r="I193" s="53">
        <v>0.216290071606636</v>
      </c>
      <c r="J193" s="53">
        <v>0.302975088357925</v>
      </c>
      <c r="K193" s="53">
        <v>0.371511995792389</v>
      </c>
      <c r="L193" s="53">
        <v>0.361387133598328</v>
      </c>
      <c r="M193" s="53">
        <v>0.427197903394699</v>
      </c>
      <c r="N193" s="53">
        <v>0.436661571264267</v>
      </c>
      <c r="O193" s="53">
        <v>0.459548979997635</v>
      </c>
      <c r="P193" s="53">
        <v>0.37169086933136</v>
      </c>
      <c r="Q193" s="53">
        <v>0.450844883918762</v>
      </c>
      <c r="R193" s="53">
        <v>0.436134159564972</v>
      </c>
      <c r="S193" s="53">
        <v>0.419029355049133</v>
      </c>
      <c r="T193" s="53">
        <v>0.365838497877121</v>
      </c>
      <c r="U193" s="53">
        <v>0.404793679714203</v>
      </c>
      <c r="V193" s="53">
        <v>0.457012891769409</v>
      </c>
      <c r="W193" s="53">
        <v>0.431113004684448</v>
      </c>
      <c r="X193" s="53">
        <v>0.40572065114975</v>
      </c>
      <c r="Y193" s="53">
        <v>0.149307459592819</v>
      </c>
      <c r="Z193" s="53">
        <v>0.209204018115997</v>
      </c>
      <c r="AA193" s="53">
        <v>0.199260175228119</v>
      </c>
      <c r="AB193" s="53">
        <v>0.198063030838966</v>
      </c>
      <c r="AC193" s="53">
        <v>0.189702719449997</v>
      </c>
      <c r="AD193" s="53">
        <v>0.264539241790771</v>
      </c>
      <c r="AE193" s="53">
        <v>0.330285310745239</v>
      </c>
      <c r="AF193" s="53">
        <v>0.291691333055496</v>
      </c>
      <c r="AG193" s="53">
        <v>0.357367396354675</v>
      </c>
      <c r="AH193" s="53">
        <v>0.391274869441986</v>
      </c>
      <c r="AI193" s="53">
        <v>0.405361026525497</v>
      </c>
      <c r="AJ193" s="53">
        <v>0.351740419864655</v>
      </c>
      <c r="AK193" s="53">
        <v>0.350216895341873</v>
      </c>
      <c r="AL193" s="53">
        <v>0.360274285078049</v>
      </c>
      <c r="AM193" s="53">
        <v>0.357141345739365</v>
      </c>
      <c r="AN193" s="53">
        <v>0.325371563434601</v>
      </c>
      <c r="AO193" s="53">
        <v>0.277815669775009</v>
      </c>
      <c r="AP193" s="53">
        <v>0.280604958534241</v>
      </c>
      <c r="AQ193" s="53">
        <v>0.300438553094864</v>
      </c>
      <c r="AR193" s="53">
        <v>0.213583707809448</v>
      </c>
      <c r="AS193" s="53">
        <v>0.145082116127014</v>
      </c>
      <c r="AT193" s="53">
        <v>0.129550993442535</v>
      </c>
      <c r="AU193" s="53">
        <v>0.120244324207306</v>
      </c>
      <c r="AV193" s="53">
        <v>0.110930532217026</v>
      </c>
      <c r="AW193" s="53">
        <v>0.0838009566068649</v>
      </c>
      <c r="AX193" s="53">
        <v>0.0956494584679604</v>
      </c>
      <c r="AY193" s="53">
        <v>0.0984402894973755</v>
      </c>
      <c r="AZ193" s="53">
        <v>0.12690943479538</v>
      </c>
      <c r="BA193" s="53">
        <v>0.127044141292572</v>
      </c>
      <c r="BB193" s="53">
        <v>0.102600321173668</v>
      </c>
      <c r="BC193" s="53">
        <v>0.111401587724686</v>
      </c>
      <c r="BD193" s="53">
        <v>0.07716403901577</v>
      </c>
      <c r="BE193" s="53">
        <v>0.157841607928276</v>
      </c>
      <c r="BF193" s="53">
        <v>0.133073464035988</v>
      </c>
      <c r="BG193" s="53">
        <v>0.119101628661156</v>
      </c>
      <c r="BH193" s="53">
        <v>0.0976805463433266</v>
      </c>
      <c r="BI193" s="53">
        <v>0.18419161438942</v>
      </c>
      <c r="BJ193" s="53">
        <v>0.233621552586555</v>
      </c>
      <c r="BK193" s="53">
        <v>0.18788805603981</v>
      </c>
      <c r="BL193" s="53">
        <v>0.249350547790527</v>
      </c>
    </row>
    <row r="194" s="53" customFormat="1" spans="1:64">
      <c r="A194" s="54">
        <v>300474</v>
      </c>
      <c r="B194" s="62">
        <f>VLOOKUP(A194,三因子模型筛选后!A193:B527,2,FALSE)</f>
        <v>300474</v>
      </c>
      <c r="C194" s="53" t="s">
        <v>591</v>
      </c>
      <c r="D194" s="55">
        <v>43851</v>
      </c>
      <c r="E194" s="53">
        <v>0.0775081664323807</v>
      </c>
      <c r="F194" s="53">
        <v>0.0158334895968437</v>
      </c>
      <c r="G194" s="53">
        <v>0.0191007405519485</v>
      </c>
      <c r="H194" s="53">
        <v>0.0199760496616364</v>
      </c>
      <c r="I194" s="53">
        <v>-0.0308303311467171</v>
      </c>
      <c r="J194" s="53">
        <v>0.0141993667930365</v>
      </c>
      <c r="K194" s="53">
        <v>0.0610730461776257</v>
      </c>
      <c r="L194" s="53">
        <v>0.056058295071125</v>
      </c>
      <c r="M194" s="53">
        <v>0.0563481152057648</v>
      </c>
      <c r="N194" s="53">
        <v>0.0557459332048893</v>
      </c>
      <c r="O194" s="53">
        <v>0.0793161019682884</v>
      </c>
      <c r="P194" s="53">
        <v>0.071900837123394</v>
      </c>
      <c r="Q194" s="53">
        <v>0.0964827686548233</v>
      </c>
      <c r="R194" s="53">
        <v>0.16644312441349</v>
      </c>
      <c r="S194" s="53">
        <v>0.137938648462296</v>
      </c>
      <c r="T194" s="53">
        <v>0.0754390954971313</v>
      </c>
      <c r="U194" s="53">
        <v>0.067279078066349</v>
      </c>
      <c r="V194" s="53">
        <v>0.145666033029556</v>
      </c>
      <c r="W194" s="53">
        <v>0.116757795214653</v>
      </c>
      <c r="X194" s="53">
        <v>0.00672530848532915</v>
      </c>
      <c r="Y194" s="53">
        <v>0.0529543422162533</v>
      </c>
      <c r="Z194" s="53">
        <v>0.00833325367420912</v>
      </c>
      <c r="AA194" s="53">
        <v>-0.00959363300353289</v>
      </c>
      <c r="AB194" s="53">
        <v>-0.0259839221835136</v>
      </c>
      <c r="AC194" s="53">
        <v>-0.0492931306362152</v>
      </c>
      <c r="AD194" s="53">
        <v>-0.0618950352072716</v>
      </c>
      <c r="AE194" s="53">
        <v>-0.0253917016088963</v>
      </c>
      <c r="AF194" s="53">
        <v>-0.0402940511703491</v>
      </c>
      <c r="AG194" s="53">
        <v>-0.0312162898480892</v>
      </c>
      <c r="AH194" s="53">
        <v>-0.0198385752737522</v>
      </c>
      <c r="AI194" s="53">
        <v>0.00288766901940107</v>
      </c>
      <c r="AJ194" s="53">
        <v>0.0189800634980202</v>
      </c>
      <c r="AK194" s="53">
        <v>0.0295145809650421</v>
      </c>
      <c r="AL194" s="53">
        <v>0.114103294909</v>
      </c>
      <c r="AM194" s="53">
        <v>0.092115230858326</v>
      </c>
      <c r="AN194" s="53">
        <v>0.0690700113773346</v>
      </c>
      <c r="AO194" s="53">
        <v>0.0716316029429436</v>
      </c>
      <c r="AP194" s="53">
        <v>0.120801635086536</v>
      </c>
      <c r="AQ194" s="53">
        <v>0.0766397640109062</v>
      </c>
      <c r="AR194" s="53">
        <v>0.056089922785759</v>
      </c>
      <c r="AS194" s="53">
        <v>0.0378137826919556</v>
      </c>
      <c r="AT194" s="53">
        <v>0.0207601934671402</v>
      </c>
      <c r="AU194" s="53">
        <v>0.041954331099987</v>
      </c>
      <c r="AV194" s="53">
        <v>0.0592199303209782</v>
      </c>
      <c r="AW194" s="53">
        <v>0.031722754240036</v>
      </c>
      <c r="AX194" s="53">
        <v>0.0893543586134911</v>
      </c>
      <c r="AY194" s="53">
        <v>0.0997247025370598</v>
      </c>
      <c r="AZ194" s="53">
        <v>0.109612300992012</v>
      </c>
      <c r="BA194" s="53">
        <v>0.100824363529682</v>
      </c>
      <c r="BB194" s="53">
        <v>0.0888444632291794</v>
      </c>
      <c r="BC194" s="53">
        <v>0.0896883904933929</v>
      </c>
      <c r="BD194" s="53">
        <v>0.0661807358264923</v>
      </c>
      <c r="BE194" s="53">
        <v>0.0802281424403191</v>
      </c>
      <c r="BF194" s="53">
        <v>0.0655997842550278</v>
      </c>
      <c r="BG194" s="53">
        <v>0.0590833835303783</v>
      </c>
      <c r="BH194" s="53">
        <v>0.0196290463209152</v>
      </c>
      <c r="BI194" s="53">
        <v>0.00890743359923363</v>
      </c>
      <c r="BJ194" s="53">
        <v>0.0381243526935577</v>
      </c>
      <c r="BK194" s="53">
        <v>0.0533779859542847</v>
      </c>
      <c r="BL194" s="53">
        <v>-0.0361046567559242</v>
      </c>
    </row>
    <row r="195" s="53" customFormat="1" spans="1:64">
      <c r="A195" s="54">
        <v>300476</v>
      </c>
      <c r="B195" s="62">
        <f>VLOOKUP(A195,三因子模型筛选后!A194:B528,2,FALSE)</f>
        <v>300476</v>
      </c>
      <c r="C195" s="53" t="s">
        <v>594</v>
      </c>
      <c r="D195" s="55">
        <v>43851</v>
      </c>
      <c r="E195" s="53">
        <v>0.0948354750871658</v>
      </c>
      <c r="F195" s="53">
        <v>0.11602957546711</v>
      </c>
      <c r="G195" s="53">
        <v>0.121094211935997</v>
      </c>
      <c r="H195" s="53">
        <v>0.181075274944305</v>
      </c>
      <c r="I195" s="53">
        <v>0.16764760017395</v>
      </c>
      <c r="J195" s="53">
        <v>0.153199344873428</v>
      </c>
      <c r="K195" s="53">
        <v>0.120618373155594</v>
      </c>
      <c r="L195" s="53">
        <v>0.109315067529678</v>
      </c>
      <c r="M195" s="53">
        <v>0.168671324849129</v>
      </c>
      <c r="N195" s="53">
        <v>0.232680425047874</v>
      </c>
      <c r="O195" s="53">
        <v>0.347700655460358</v>
      </c>
      <c r="P195" s="53">
        <v>0.41400134563446</v>
      </c>
      <c r="Q195" s="53">
        <v>0.428963303565979</v>
      </c>
      <c r="R195" s="53">
        <v>0.430515646934509</v>
      </c>
      <c r="S195" s="53">
        <v>0.440420746803284</v>
      </c>
      <c r="T195" s="53">
        <v>0.341532558202744</v>
      </c>
      <c r="U195" s="53">
        <v>0.3089899122715</v>
      </c>
      <c r="V195" s="53">
        <v>0.431785434484482</v>
      </c>
      <c r="W195" s="53">
        <v>0.405046761035919</v>
      </c>
      <c r="X195" s="53">
        <v>0.292364537715912</v>
      </c>
      <c r="Y195" s="53">
        <v>0.0219670794904232</v>
      </c>
      <c r="Z195" s="53">
        <v>0.0622751787304878</v>
      </c>
      <c r="AA195" s="53">
        <v>0.0750913321971893</v>
      </c>
      <c r="AB195" s="53">
        <v>0.0994684472680092</v>
      </c>
      <c r="AC195" s="53">
        <v>0.0585557743906975</v>
      </c>
      <c r="AD195" s="53">
        <v>0.0335828587412834</v>
      </c>
      <c r="AE195" s="53">
        <v>0.0215346049517393</v>
      </c>
      <c r="AF195" s="53">
        <v>0.0112985773012042</v>
      </c>
      <c r="AG195" s="53">
        <v>0.0555047243833542</v>
      </c>
      <c r="AH195" s="53">
        <v>0.141616567969322</v>
      </c>
      <c r="AI195" s="53">
        <v>0.187104284763336</v>
      </c>
      <c r="AJ195" s="53">
        <v>0.229503959417343</v>
      </c>
      <c r="AK195" s="53">
        <v>0.199086755514145</v>
      </c>
      <c r="AL195" s="53">
        <v>0.209424555301666</v>
      </c>
      <c r="AM195" s="53">
        <v>0.238272234797478</v>
      </c>
      <c r="AN195" s="53">
        <v>0.185957312583923</v>
      </c>
      <c r="AO195" s="53">
        <v>0.171410262584686</v>
      </c>
      <c r="AP195" s="53">
        <v>0.25798225402832</v>
      </c>
      <c r="AQ195" s="53">
        <v>0.233781933784485</v>
      </c>
      <c r="AR195" s="53">
        <v>0.149587616324425</v>
      </c>
      <c r="AS195" s="53">
        <v>0.0585913881659508</v>
      </c>
      <c r="AT195" s="53">
        <v>0.0394773930311203</v>
      </c>
      <c r="AU195" s="53">
        <v>0.0317258760333061</v>
      </c>
      <c r="AV195" s="53">
        <v>0.0673298239707947</v>
      </c>
      <c r="AW195" s="53">
        <v>0.0948148295283318</v>
      </c>
      <c r="AX195" s="53">
        <v>0.105339474976063</v>
      </c>
      <c r="AY195" s="53">
        <v>0.0848067626357079</v>
      </c>
      <c r="AZ195" s="53">
        <v>0.0837394893169403</v>
      </c>
      <c r="BA195" s="53">
        <v>0.098889596760273</v>
      </c>
      <c r="BB195" s="53">
        <v>0.0767868459224701</v>
      </c>
      <c r="BC195" s="53">
        <v>0.146319359540939</v>
      </c>
      <c r="BD195" s="53">
        <v>0.170220375061035</v>
      </c>
      <c r="BE195" s="53">
        <v>0.215599551796913</v>
      </c>
      <c r="BF195" s="53">
        <v>0.206814095377922</v>
      </c>
      <c r="BG195" s="53">
        <v>0.187871500849724</v>
      </c>
      <c r="BH195" s="53">
        <v>0.141298234462738</v>
      </c>
      <c r="BI195" s="53">
        <v>0.123302638530731</v>
      </c>
      <c r="BJ195" s="53">
        <v>0.159526184201241</v>
      </c>
      <c r="BK195" s="53">
        <v>0.156987801194191</v>
      </c>
      <c r="BL195" s="53">
        <v>0.128499910235405</v>
      </c>
    </row>
    <row r="196" s="53" customFormat="1" spans="1:64">
      <c r="A196" s="54">
        <v>300479</v>
      </c>
      <c r="B196" s="62">
        <f>VLOOKUP(A196,三因子模型筛选后!A195:B529,2,FALSE)</f>
        <v>300479</v>
      </c>
      <c r="C196" s="53" t="s">
        <v>597</v>
      </c>
      <c r="D196" s="55">
        <v>43851</v>
      </c>
      <c r="E196" s="53">
        <v>0.00316687300801277</v>
      </c>
      <c r="F196" s="53">
        <v>0.00330587569624186</v>
      </c>
      <c r="G196" s="53">
        <v>0.017093051224947</v>
      </c>
      <c r="H196" s="53">
        <v>0.0135947251692414</v>
      </c>
      <c r="I196" s="53">
        <v>0.00568905472755432</v>
      </c>
      <c r="J196" s="53">
        <v>0.0211072117090225</v>
      </c>
      <c r="K196" s="53">
        <v>0.0752250477671623</v>
      </c>
      <c r="L196" s="53">
        <v>0.105686902999878</v>
      </c>
      <c r="M196" s="53">
        <v>0.0531826466321945</v>
      </c>
      <c r="N196" s="53">
        <v>0.0659475103020668</v>
      </c>
      <c r="O196" s="53">
        <v>0.121433556079865</v>
      </c>
      <c r="P196" s="53">
        <v>0.121217504143715</v>
      </c>
      <c r="Q196" s="53">
        <v>0.117855742573738</v>
      </c>
      <c r="R196" s="53">
        <v>0.110728785395622</v>
      </c>
      <c r="S196" s="53">
        <v>0.0934159085154533</v>
      </c>
      <c r="T196" s="53">
        <v>0.0828502923250198</v>
      </c>
      <c r="U196" s="53">
        <v>0.103394120931625</v>
      </c>
      <c r="V196" s="53">
        <v>0.0898743122816086</v>
      </c>
      <c r="W196" s="53">
        <v>0.167414397001266</v>
      </c>
      <c r="X196" s="53">
        <v>0.116913050413132</v>
      </c>
      <c r="Y196" s="53">
        <v>6.80978409945965e-5</v>
      </c>
      <c r="Z196" s="53">
        <v>0.0158272664994001</v>
      </c>
      <c r="AA196" s="53">
        <v>0.0276050064712763</v>
      </c>
      <c r="AB196" s="53">
        <v>0.00456919940188527</v>
      </c>
      <c r="AC196" s="53">
        <v>0.00606277585029602</v>
      </c>
      <c r="AD196" s="53">
        <v>0.0112593909725547</v>
      </c>
      <c r="AE196" s="53">
        <v>0.0780539512634277</v>
      </c>
      <c r="AF196" s="53">
        <v>0.102714113891125</v>
      </c>
      <c r="AG196" s="53">
        <v>0.0477445982396603</v>
      </c>
      <c r="AH196" s="53">
        <v>0.0672211572527885</v>
      </c>
      <c r="AI196" s="53">
        <v>0.102261371910572</v>
      </c>
      <c r="AJ196" s="53">
        <v>0.106757700443268</v>
      </c>
      <c r="AK196" s="53">
        <v>0.09970922768116</v>
      </c>
      <c r="AL196" s="53">
        <v>0.105677358806133</v>
      </c>
      <c r="AM196" s="53">
        <v>0.0795033872127533</v>
      </c>
      <c r="AN196" s="53">
        <v>0.0912105888128281</v>
      </c>
      <c r="AO196" s="53">
        <v>0.13084813952446</v>
      </c>
      <c r="AP196" s="53">
        <v>0.138347268104553</v>
      </c>
      <c r="AQ196" s="53">
        <v>0.124895304441452</v>
      </c>
      <c r="AR196" s="53">
        <v>0.0958721786737442</v>
      </c>
      <c r="AS196" s="53">
        <v>0.000345637323334813</v>
      </c>
      <c r="AT196" s="53">
        <v>-0.015274528414011</v>
      </c>
      <c r="AU196" s="53">
        <v>-0.0132650947198272</v>
      </c>
      <c r="AV196" s="53">
        <v>0.00627238769084215</v>
      </c>
      <c r="AW196" s="53">
        <v>-0.00312685850076377</v>
      </c>
      <c r="AX196" s="53">
        <v>0.00709468312561512</v>
      </c>
      <c r="AY196" s="53">
        <v>-0.00558204017579556</v>
      </c>
      <c r="AZ196" s="53">
        <v>0.000219649402424693</v>
      </c>
      <c r="BA196" s="53">
        <v>0.00268491287715733</v>
      </c>
      <c r="BB196" s="53">
        <v>-0.00402677804231644</v>
      </c>
      <c r="BC196" s="53">
        <v>0.0164190493524075</v>
      </c>
      <c r="BD196" s="53">
        <v>0.0117066651582718</v>
      </c>
      <c r="BE196" s="53">
        <v>0.0153933810070157</v>
      </c>
      <c r="BF196" s="53">
        <v>0.00229828828014433</v>
      </c>
      <c r="BG196" s="53">
        <v>0.0111593827605247</v>
      </c>
      <c r="BH196" s="53">
        <v>-0.0111134294420481</v>
      </c>
      <c r="BI196" s="53">
        <v>-0.0302071552723646</v>
      </c>
      <c r="BJ196" s="53">
        <v>-0.0512260943651199</v>
      </c>
      <c r="BK196" s="53">
        <v>0.0397659614682198</v>
      </c>
      <c r="BL196" s="53">
        <v>0.0182877313345671</v>
      </c>
    </row>
    <row r="197" s="53" customFormat="1" spans="1:64">
      <c r="A197" s="54">
        <v>300502</v>
      </c>
      <c r="B197" s="62">
        <f>VLOOKUP(A197,三因子模型筛选后!A196:B530,2,FALSE)</f>
        <v>300502</v>
      </c>
      <c r="C197" s="53" t="s">
        <v>600</v>
      </c>
      <c r="D197" s="55">
        <v>43851</v>
      </c>
      <c r="E197" s="53">
        <v>0.198640584945679</v>
      </c>
      <c r="F197" s="53">
        <v>0.266402781009674</v>
      </c>
      <c r="G197" s="53">
        <v>0.321221381425858</v>
      </c>
      <c r="H197" s="53">
        <v>0.353149145841599</v>
      </c>
      <c r="I197" s="53">
        <v>0.361903876066208</v>
      </c>
      <c r="J197" s="53">
        <v>0.431225746870041</v>
      </c>
      <c r="K197" s="53">
        <v>0.53098738193512</v>
      </c>
      <c r="L197" s="53">
        <v>0.526071965694427</v>
      </c>
      <c r="M197" s="53">
        <v>0.494007349014282</v>
      </c>
      <c r="N197" s="53">
        <v>0.462844610214233</v>
      </c>
      <c r="O197" s="53">
        <v>0.423695147037506</v>
      </c>
      <c r="P197" s="53">
        <v>0.39995664358139</v>
      </c>
      <c r="Q197" s="53">
        <v>0.438624322414398</v>
      </c>
      <c r="R197" s="53">
        <v>0.483251750469208</v>
      </c>
      <c r="S197" s="53">
        <v>0.375212639570236</v>
      </c>
      <c r="T197" s="53">
        <v>0.293470412492752</v>
      </c>
      <c r="U197" s="53">
        <v>0.321756929159164</v>
      </c>
      <c r="V197" s="53">
        <v>0.426543414592743</v>
      </c>
      <c r="W197" s="53">
        <v>0.517823934555054</v>
      </c>
      <c r="X197" s="53">
        <v>0.446399956941605</v>
      </c>
      <c r="Y197" s="53">
        <v>0.131038308143616</v>
      </c>
      <c r="Z197" s="53">
        <v>0.135301738977432</v>
      </c>
      <c r="AA197" s="53">
        <v>0.187122464179993</v>
      </c>
      <c r="AB197" s="53">
        <v>0.199540913105011</v>
      </c>
      <c r="AC197" s="53">
        <v>0.225645020604134</v>
      </c>
      <c r="AD197" s="53">
        <v>0.28054216504097</v>
      </c>
      <c r="AE197" s="53">
        <v>0.374956995248795</v>
      </c>
      <c r="AF197" s="53">
        <v>0.346520185470581</v>
      </c>
      <c r="AG197" s="53">
        <v>0.324106425046921</v>
      </c>
      <c r="AH197" s="53">
        <v>0.310404181480408</v>
      </c>
      <c r="AI197" s="53">
        <v>0.267814248800278</v>
      </c>
      <c r="AJ197" s="53">
        <v>0.25441911816597</v>
      </c>
      <c r="AK197" s="53">
        <v>0.307075381278992</v>
      </c>
      <c r="AL197" s="53">
        <v>0.339214563369751</v>
      </c>
      <c r="AM197" s="53">
        <v>0.288368135690689</v>
      </c>
      <c r="AN197" s="53">
        <v>0.271406948566437</v>
      </c>
      <c r="AO197" s="53">
        <v>0.322062402963638</v>
      </c>
      <c r="AP197" s="53">
        <v>0.426952570676804</v>
      </c>
      <c r="AQ197" s="53">
        <v>0.486285179853439</v>
      </c>
      <c r="AR197" s="53">
        <v>0.407497465610504</v>
      </c>
      <c r="AS197" s="53">
        <v>0.109947219491005</v>
      </c>
      <c r="AT197" s="53">
        <v>0.173445999622345</v>
      </c>
      <c r="AU197" s="53">
        <v>0.176443874835968</v>
      </c>
      <c r="AV197" s="53">
        <v>0.195953205227852</v>
      </c>
      <c r="AW197" s="53">
        <v>0.178603813052177</v>
      </c>
      <c r="AX197" s="53">
        <v>0.193028524518013</v>
      </c>
      <c r="AY197" s="53">
        <v>0.198375329375267</v>
      </c>
      <c r="AZ197" s="53">
        <v>0.221896693110466</v>
      </c>
      <c r="BA197" s="53">
        <v>0.212245881557465</v>
      </c>
      <c r="BB197" s="53">
        <v>0.19478540122509</v>
      </c>
      <c r="BC197" s="53">
        <v>0.198225855827332</v>
      </c>
      <c r="BD197" s="53">
        <v>0.187882468104362</v>
      </c>
      <c r="BE197" s="53">
        <v>0.17389389872551</v>
      </c>
      <c r="BF197" s="53">
        <v>0.186382159590721</v>
      </c>
      <c r="BG197" s="53">
        <v>0.129189446568489</v>
      </c>
      <c r="BH197" s="53">
        <v>0.0644083991646767</v>
      </c>
      <c r="BI197" s="53">
        <v>0.0420394875109196</v>
      </c>
      <c r="BJ197" s="53">
        <v>0.0419358015060425</v>
      </c>
      <c r="BK197" s="53">
        <v>0.0738837197422981</v>
      </c>
      <c r="BL197" s="53">
        <v>0.0812474340200424</v>
      </c>
    </row>
    <row r="198" s="53" customFormat="1" spans="1:64">
      <c r="A198" s="54">
        <v>300504</v>
      </c>
      <c r="B198" s="62">
        <f>VLOOKUP(A198,三因子模型筛选后!A197:B531,2,FALSE)</f>
        <v>300504</v>
      </c>
      <c r="C198" s="53" t="s">
        <v>603</v>
      </c>
      <c r="D198" s="55">
        <v>43851</v>
      </c>
      <c r="E198" s="53">
        <v>0.00146803632378578</v>
      </c>
      <c r="F198" s="53">
        <v>-0.0324928499758244</v>
      </c>
      <c r="G198" s="53">
        <v>-0.0381531231105328</v>
      </c>
      <c r="H198" s="53">
        <v>-0.112598933279514</v>
      </c>
      <c r="I198" s="53">
        <v>-0.109151341021061</v>
      </c>
      <c r="J198" s="53">
        <v>-0.11688543856144</v>
      </c>
      <c r="K198" s="53">
        <v>-0.0930524542927742</v>
      </c>
      <c r="L198" s="53">
        <v>-0.0452211275696754</v>
      </c>
      <c r="M198" s="53">
        <v>-0.0693779513239861</v>
      </c>
      <c r="N198" s="53">
        <v>-0.0555198900401592</v>
      </c>
      <c r="O198" s="53">
        <v>-0.0242754854261875</v>
      </c>
      <c r="P198" s="53">
        <v>0.0796792134642601</v>
      </c>
      <c r="Q198" s="53">
        <v>0.155989304184914</v>
      </c>
      <c r="R198" s="53">
        <v>0.262407839298248</v>
      </c>
      <c r="S198" s="53">
        <v>0.262213438749313</v>
      </c>
      <c r="T198" s="53">
        <v>0.195389494299889</v>
      </c>
      <c r="U198" s="53">
        <v>0.301175951957703</v>
      </c>
      <c r="V198" s="53">
        <v>0.338186413049698</v>
      </c>
      <c r="W198" s="53">
        <v>0.399254679679871</v>
      </c>
      <c r="X198" s="53">
        <v>0.295118808746338</v>
      </c>
      <c r="Y198" s="53">
        <v>-0.00218084175139666</v>
      </c>
      <c r="Z198" s="53">
        <v>-0.0391391664743423</v>
      </c>
      <c r="AA198" s="53">
        <v>-0.0458100996911526</v>
      </c>
      <c r="AB198" s="53">
        <v>-0.129336416721344</v>
      </c>
      <c r="AC198" s="53">
        <v>-0.133244097232819</v>
      </c>
      <c r="AD198" s="53">
        <v>-0.141645312309265</v>
      </c>
      <c r="AE198" s="53">
        <v>-0.114522077143192</v>
      </c>
      <c r="AF198" s="53">
        <v>-0.0929297506809235</v>
      </c>
      <c r="AG198" s="53">
        <v>-0.109191007912159</v>
      </c>
      <c r="AH198" s="53">
        <v>-0.0947086438536644</v>
      </c>
      <c r="AI198" s="53">
        <v>-0.0831236764788628</v>
      </c>
      <c r="AJ198" s="53">
        <v>0.00909042544662952</v>
      </c>
      <c r="AK198" s="53">
        <v>0.0831134244799614</v>
      </c>
      <c r="AL198" s="53">
        <v>0.189305663108826</v>
      </c>
      <c r="AM198" s="53">
        <v>0.203788727521896</v>
      </c>
      <c r="AN198" s="53">
        <v>0.152825683355331</v>
      </c>
      <c r="AO198" s="53">
        <v>0.251943409442902</v>
      </c>
      <c r="AP198" s="53">
        <v>0.28781196475029</v>
      </c>
      <c r="AQ198" s="53">
        <v>0.345208019018173</v>
      </c>
      <c r="AR198" s="53">
        <v>0.260236740112305</v>
      </c>
      <c r="AS198" s="53">
        <v>-0.00571970734745264</v>
      </c>
      <c r="AT198" s="53">
        <v>-0.00272226706147194</v>
      </c>
      <c r="AU198" s="53">
        <v>-0.00171160756144673</v>
      </c>
      <c r="AV198" s="53">
        <v>0.00736890407279134</v>
      </c>
      <c r="AW198" s="53">
        <v>0.0147241726517677</v>
      </c>
      <c r="AX198" s="53">
        <v>0.0153912827372551</v>
      </c>
      <c r="AY198" s="53">
        <v>0.0121010355651379</v>
      </c>
      <c r="AZ198" s="53">
        <v>0.0383400358259678</v>
      </c>
      <c r="BA198" s="53">
        <v>0.0304444655776024</v>
      </c>
      <c r="BB198" s="53">
        <v>0.0298201683908701</v>
      </c>
      <c r="BC198" s="53">
        <v>0.049479603767395</v>
      </c>
      <c r="BD198" s="53">
        <v>0.0612202025949955</v>
      </c>
      <c r="BE198" s="53">
        <v>0.0635072886943817</v>
      </c>
      <c r="BF198" s="53">
        <v>0.0637336000800133</v>
      </c>
      <c r="BG198" s="53">
        <v>0.0490561239421368</v>
      </c>
      <c r="BH198" s="53">
        <v>0.0331952162086964</v>
      </c>
      <c r="BI198" s="53">
        <v>0.0398639477789402</v>
      </c>
      <c r="BJ198" s="53">
        <v>0.0410058721899986</v>
      </c>
      <c r="BK198" s="53">
        <v>0.0446780808269978</v>
      </c>
      <c r="BL198" s="53">
        <v>0.0255134869366884</v>
      </c>
    </row>
    <row r="199" s="53" customFormat="1" spans="1:64">
      <c r="A199" s="54">
        <v>300514</v>
      </c>
      <c r="B199" s="62">
        <f>VLOOKUP(A199,三因子模型筛选后!A198:B532,2,FALSE)</f>
        <v>300514</v>
      </c>
      <c r="C199" s="53" t="s">
        <v>606</v>
      </c>
      <c r="D199" s="55">
        <v>43851</v>
      </c>
      <c r="E199" s="53">
        <v>0.0187536813318729</v>
      </c>
      <c r="F199" s="53">
        <v>0.0145365362986922</v>
      </c>
      <c r="G199" s="53">
        <v>-0.000729990657418966</v>
      </c>
      <c r="H199" s="53">
        <v>-0.0524567700922489</v>
      </c>
      <c r="I199" s="53">
        <v>-0.0345479696989059</v>
      </c>
      <c r="J199" s="53">
        <v>-0.032118383795023</v>
      </c>
      <c r="K199" s="53">
        <v>-0.0229794215410948</v>
      </c>
      <c r="L199" s="53">
        <v>-0.0165152493864298</v>
      </c>
      <c r="M199" s="53">
        <v>-0.0467716231942177</v>
      </c>
      <c r="N199" s="53">
        <v>-0.0453581772744656</v>
      </c>
      <c r="O199" s="53">
        <v>-0.0502280294895172</v>
      </c>
      <c r="P199" s="53">
        <v>0.00384892942383885</v>
      </c>
      <c r="Q199" s="53">
        <v>0.0192514210939407</v>
      </c>
      <c r="R199" s="53">
        <v>0.046291708946228</v>
      </c>
      <c r="S199" s="53">
        <v>0.0081542544066906</v>
      </c>
      <c r="T199" s="53">
        <v>-0.0207734443247318</v>
      </c>
      <c r="U199" s="53">
        <v>-0.00564207322895527</v>
      </c>
      <c r="V199" s="53">
        <v>0.0333631597459316</v>
      </c>
      <c r="W199" s="53">
        <v>-0.00819244887679815</v>
      </c>
      <c r="X199" s="53">
        <v>0.0280704200267792</v>
      </c>
      <c r="Y199" s="53">
        <v>0.0186942405998707</v>
      </c>
      <c r="Z199" s="53">
        <v>0.0301988758146763</v>
      </c>
      <c r="AA199" s="53">
        <v>0.0298595689237118</v>
      </c>
      <c r="AB199" s="53">
        <v>-0.0548177398741245</v>
      </c>
      <c r="AC199" s="53">
        <v>-0.0287914387881756</v>
      </c>
      <c r="AD199" s="53">
        <v>-0.0379630215466022</v>
      </c>
      <c r="AE199" s="53">
        <v>-0.0204329453408718</v>
      </c>
      <c r="AF199" s="53">
        <v>-0.0160117726773024</v>
      </c>
      <c r="AG199" s="53">
        <v>-0.0400311946868896</v>
      </c>
      <c r="AH199" s="53">
        <v>-0.0363100357353687</v>
      </c>
      <c r="AI199" s="53">
        <v>-0.0424917973577976</v>
      </c>
      <c r="AJ199" s="53">
        <v>-0.0220973789691925</v>
      </c>
      <c r="AK199" s="53">
        <v>-0.0187199302017689</v>
      </c>
      <c r="AL199" s="53">
        <v>0.0126206986606121</v>
      </c>
      <c r="AM199" s="53">
        <v>0.0109556578099728</v>
      </c>
      <c r="AN199" s="53">
        <v>0.00577426701784134</v>
      </c>
      <c r="AO199" s="53">
        <v>0.0169016849249601</v>
      </c>
      <c r="AP199" s="53">
        <v>0.0533675290644169</v>
      </c>
      <c r="AQ199" s="53">
        <v>0.0601054318249226</v>
      </c>
      <c r="AR199" s="53">
        <v>0.0349508337676525</v>
      </c>
      <c r="AS199" s="53">
        <v>0.0030524309258908</v>
      </c>
      <c r="AT199" s="53">
        <v>-0.0126693481579423</v>
      </c>
      <c r="AU199" s="53">
        <v>-0.0275965705513954</v>
      </c>
      <c r="AV199" s="53">
        <v>0.00535395788028836</v>
      </c>
      <c r="AW199" s="53">
        <v>-0.00276354164816439</v>
      </c>
      <c r="AX199" s="53">
        <v>0.00883762817829847</v>
      </c>
      <c r="AY199" s="53">
        <v>0.00044651489588432</v>
      </c>
      <c r="AZ199" s="53">
        <v>0.00248951464891434</v>
      </c>
      <c r="BA199" s="53">
        <v>-0.00374743761494756</v>
      </c>
      <c r="BB199" s="53">
        <v>-0.00605515018105507</v>
      </c>
      <c r="BC199" s="53">
        <v>-0.00474324123933911</v>
      </c>
      <c r="BD199" s="53">
        <v>0.0289392992854118</v>
      </c>
      <c r="BE199" s="53">
        <v>0.0409643426537514</v>
      </c>
      <c r="BF199" s="53">
        <v>0.0366640016436577</v>
      </c>
      <c r="BG199" s="53">
        <v>0.000191586412256584</v>
      </c>
      <c r="BH199" s="53">
        <v>-0.0235547218471766</v>
      </c>
      <c r="BI199" s="53">
        <v>-0.0195507686585188</v>
      </c>
      <c r="BJ199" s="53">
        <v>-0.0170113760977983</v>
      </c>
      <c r="BK199" s="53">
        <v>-0.0653048902750015</v>
      </c>
      <c r="BL199" s="53">
        <v>-0.00388742494396865</v>
      </c>
    </row>
    <row r="200" s="53" customFormat="1" spans="1:64">
      <c r="A200" s="54">
        <v>300516</v>
      </c>
      <c r="B200" s="62">
        <f>VLOOKUP(A200,三因子模型筛选后!A199:B533,2,FALSE)</f>
        <v>300516</v>
      </c>
      <c r="C200" s="53" t="s">
        <v>609</v>
      </c>
      <c r="D200" s="55">
        <v>43851</v>
      </c>
      <c r="E200" s="53">
        <v>0.0245563387870789</v>
      </c>
      <c r="F200" s="53">
        <v>0.0117408204823732</v>
      </c>
      <c r="G200" s="53">
        <v>-0.0108227580785751</v>
      </c>
      <c r="H200" s="53">
        <v>-0.0435427613556385</v>
      </c>
      <c r="I200" s="53">
        <v>-0.0170624163001776</v>
      </c>
      <c r="J200" s="53">
        <v>0.0296041239053011</v>
      </c>
      <c r="K200" s="53">
        <v>0.027082746848464</v>
      </c>
      <c r="L200" s="53">
        <v>-0.0336608439683914</v>
      </c>
      <c r="M200" s="53">
        <v>-0.00756298657506704</v>
      </c>
      <c r="N200" s="53">
        <v>-0.0227860417217016</v>
      </c>
      <c r="O200" s="53">
        <v>-0.021674957126379</v>
      </c>
      <c r="P200" s="53">
        <v>-0.0580260157585144</v>
      </c>
      <c r="Q200" s="53">
        <v>-0.0251458548009396</v>
      </c>
      <c r="R200" s="53">
        <v>-0.0236286371946335</v>
      </c>
      <c r="S200" s="53">
        <v>-0.0446583218872547</v>
      </c>
      <c r="T200" s="53">
        <v>-0.0715634077787399</v>
      </c>
      <c r="U200" s="53">
        <v>-0.0851975530385971</v>
      </c>
      <c r="V200" s="53">
        <v>-0.056120902299881</v>
      </c>
      <c r="W200" s="53">
        <v>-0.0812355130910873</v>
      </c>
      <c r="X200" s="53">
        <v>-0.0075076911598444</v>
      </c>
      <c r="Y200" s="53">
        <v>0.00863076746463776</v>
      </c>
      <c r="Z200" s="53">
        <v>0.0157030150294304</v>
      </c>
      <c r="AA200" s="53">
        <v>-0.0210010297596455</v>
      </c>
      <c r="AB200" s="53">
        <v>-0.0488331876695156</v>
      </c>
      <c r="AC200" s="53">
        <v>-0.0198698397725821</v>
      </c>
      <c r="AD200" s="53">
        <v>0.0382405184209347</v>
      </c>
      <c r="AE200" s="53">
        <v>0.0551889203488827</v>
      </c>
      <c r="AF200" s="53">
        <v>0.054145410656929</v>
      </c>
      <c r="AG200" s="53">
        <v>0.0047190859913826</v>
      </c>
      <c r="AH200" s="53">
        <v>0.00253443513065577</v>
      </c>
      <c r="AI200" s="53">
        <v>-0.0103791523724794</v>
      </c>
      <c r="AJ200" s="53">
        <v>-0.051010936498642</v>
      </c>
      <c r="AK200" s="53">
        <v>-0.0408755913376808</v>
      </c>
      <c r="AL200" s="53">
        <v>-0.0279219374060631</v>
      </c>
      <c r="AM200" s="53">
        <v>-0.0172086581587791</v>
      </c>
      <c r="AN200" s="53">
        <v>-0.0422256551682949</v>
      </c>
      <c r="AO200" s="53">
        <v>-0.0478446930646896</v>
      </c>
      <c r="AP200" s="53">
        <v>-0.0171561259776354</v>
      </c>
      <c r="AQ200" s="53">
        <v>-0.0227990336716175</v>
      </c>
      <c r="AR200" s="53">
        <v>0.0220673866569996</v>
      </c>
      <c r="AS200" s="53">
        <v>0.0436358898878098</v>
      </c>
      <c r="AT200" s="53">
        <v>0.0237481258809566</v>
      </c>
      <c r="AU200" s="53">
        <v>0.0378885939717293</v>
      </c>
      <c r="AV200" s="53">
        <v>0.0330007486045361</v>
      </c>
      <c r="AW200" s="53">
        <v>0.0305177439004183</v>
      </c>
      <c r="AX200" s="53">
        <v>0.0190739277750254</v>
      </c>
      <c r="AY200" s="53">
        <v>-0.000395853538066149</v>
      </c>
      <c r="AZ200" s="53">
        <v>-0.0600959323346615</v>
      </c>
      <c r="BA200" s="53">
        <v>0.0154282487928867</v>
      </c>
      <c r="BB200" s="53">
        <v>0.0023898440413177</v>
      </c>
      <c r="BC200" s="53">
        <v>0.0164145156741142</v>
      </c>
      <c r="BD200" s="53">
        <v>0.0206952411681414</v>
      </c>
      <c r="BE200" s="53">
        <v>0.0434400588274002</v>
      </c>
      <c r="BF200" s="53">
        <v>0.0320036187767982</v>
      </c>
      <c r="BG200" s="53">
        <v>0.000260656233876944</v>
      </c>
      <c r="BH200" s="53">
        <v>-0.00162743404507637</v>
      </c>
      <c r="BI200" s="53">
        <v>-0.00964253861457109</v>
      </c>
      <c r="BJ200" s="53">
        <v>-0.0112544558942318</v>
      </c>
      <c r="BK200" s="53">
        <v>-0.0307261571288109</v>
      </c>
      <c r="BL200" s="53">
        <v>-0.0018647569231689</v>
      </c>
    </row>
    <row r="201" s="53" customFormat="1" spans="1:64">
      <c r="A201" s="54">
        <v>300531</v>
      </c>
      <c r="B201" s="62">
        <f>VLOOKUP(A201,三因子模型筛选后!A200:B534,2,FALSE)</f>
        <v>300531</v>
      </c>
      <c r="C201" s="53" t="s">
        <v>612</v>
      </c>
      <c r="D201" s="55">
        <v>43851</v>
      </c>
      <c r="E201" s="53">
        <v>0.00120352115482092</v>
      </c>
      <c r="F201" s="53">
        <v>0.0442786626517773</v>
      </c>
      <c r="G201" s="53">
        <v>0.0833487287163734</v>
      </c>
      <c r="H201" s="53">
        <v>0.127716988325119</v>
      </c>
      <c r="I201" s="53">
        <v>0.121682651340961</v>
      </c>
      <c r="J201" s="53">
        <v>0.110008738934994</v>
      </c>
      <c r="K201" s="53">
        <v>0.126588001847267</v>
      </c>
      <c r="L201" s="53">
        <v>0.109881408512592</v>
      </c>
      <c r="M201" s="53">
        <v>0.0984427705407143</v>
      </c>
      <c r="N201" s="53">
        <v>0.110180646181107</v>
      </c>
      <c r="O201" s="53">
        <v>0.109525665640831</v>
      </c>
      <c r="P201" s="53">
        <v>0.10728420317173</v>
      </c>
      <c r="Q201" s="53">
        <v>0.107284188270569</v>
      </c>
      <c r="R201" s="53">
        <v>0.129023641347885</v>
      </c>
      <c r="S201" s="53">
        <v>0.119902320206165</v>
      </c>
      <c r="T201" s="53">
        <v>0.0462350957095623</v>
      </c>
      <c r="U201" s="53">
        <v>0.105582818388939</v>
      </c>
      <c r="V201" s="53">
        <v>0.161005258560181</v>
      </c>
      <c r="W201" s="53">
        <v>0.216856256127357</v>
      </c>
      <c r="X201" s="53">
        <v>0.174701541662216</v>
      </c>
      <c r="Y201" s="53">
        <v>-0.0034134155139327</v>
      </c>
      <c r="Z201" s="53">
        <v>0.0555445216596127</v>
      </c>
      <c r="AA201" s="53">
        <v>0.0797353237867355</v>
      </c>
      <c r="AB201" s="53">
        <v>0.11915710568428</v>
      </c>
      <c r="AC201" s="53">
        <v>0.121987648308277</v>
      </c>
      <c r="AD201" s="53">
        <v>0.112566605210304</v>
      </c>
      <c r="AE201" s="53">
        <v>0.132277995347977</v>
      </c>
      <c r="AF201" s="53">
        <v>0.127576559782028</v>
      </c>
      <c r="AG201" s="53">
        <v>0.0971395894885063</v>
      </c>
      <c r="AH201" s="53">
        <v>0.1013328358531</v>
      </c>
      <c r="AI201" s="53">
        <v>0.0912846997380257</v>
      </c>
      <c r="AJ201" s="53">
        <v>0.0736359804868698</v>
      </c>
      <c r="AK201" s="53">
        <v>0.0837746784090996</v>
      </c>
      <c r="AL201" s="53">
        <v>0.108861945569515</v>
      </c>
      <c r="AM201" s="53">
        <v>0.11295261234045</v>
      </c>
      <c r="AN201" s="53">
        <v>0.05070885643363</v>
      </c>
      <c r="AO201" s="53">
        <v>0.0956431701779366</v>
      </c>
      <c r="AP201" s="53">
        <v>0.136469885706902</v>
      </c>
      <c r="AQ201" s="53">
        <v>0.18327496945858</v>
      </c>
      <c r="AR201" s="53">
        <v>0.148276299238205</v>
      </c>
      <c r="AS201" s="53">
        <v>0.00551894912496209</v>
      </c>
      <c r="AT201" s="53">
        <v>-0.0103638470172882</v>
      </c>
      <c r="AU201" s="53">
        <v>0.00451541831716895</v>
      </c>
      <c r="AV201" s="53">
        <v>0.00946189556270838</v>
      </c>
      <c r="AW201" s="53">
        <v>0.000597018690314144</v>
      </c>
      <c r="AX201" s="53">
        <v>-0.00165584846399724</v>
      </c>
      <c r="AY201" s="53">
        <v>-0.00478798057883978</v>
      </c>
      <c r="AZ201" s="53">
        <v>-0.0167931374162436</v>
      </c>
      <c r="BA201" s="53">
        <v>0.0022051939740777</v>
      </c>
      <c r="BB201" s="53">
        <v>0.00974982045590878</v>
      </c>
      <c r="BC201" s="53">
        <v>0.0191429797559977</v>
      </c>
      <c r="BD201" s="53">
        <v>0.0345502346754074</v>
      </c>
      <c r="BE201" s="53">
        <v>0.0244115218520164</v>
      </c>
      <c r="BF201" s="53">
        <v>0.0210637170821428</v>
      </c>
      <c r="BG201" s="53">
        <v>0.00785172637552023</v>
      </c>
      <c r="BH201" s="53">
        <v>-0.00357174803502858</v>
      </c>
      <c r="BI201" s="53">
        <v>0.010841665789485</v>
      </c>
      <c r="BJ201" s="53">
        <v>0.0254373960196972</v>
      </c>
      <c r="BK201" s="53">
        <v>0.0344833023846149</v>
      </c>
      <c r="BL201" s="53">
        <v>0.0273272600024939</v>
      </c>
    </row>
    <row r="202" s="53" customFormat="1" spans="1:64">
      <c r="A202" s="54">
        <v>300543</v>
      </c>
      <c r="B202" s="62">
        <f>VLOOKUP(A202,三因子模型筛选后!A201:B535,2,FALSE)</f>
        <v>300543</v>
      </c>
      <c r="C202" s="53" t="s">
        <v>615</v>
      </c>
      <c r="D202" s="55">
        <v>43851</v>
      </c>
      <c r="E202" s="53">
        <v>0.0127446977421641</v>
      </c>
      <c r="F202" s="53">
        <v>-0.0117666432633996</v>
      </c>
      <c r="G202" s="53">
        <v>-0.0154756912961602</v>
      </c>
      <c r="H202" s="53">
        <v>-0.115863107144833</v>
      </c>
      <c r="I202" s="53">
        <v>-0.101872473955154</v>
      </c>
      <c r="J202" s="53">
        <v>-0.0197245571762323</v>
      </c>
      <c r="K202" s="53">
        <v>-0.0520650930702686</v>
      </c>
      <c r="L202" s="53">
        <v>-0.0574003681540489</v>
      </c>
      <c r="M202" s="53">
        <v>-0.0881720408797264</v>
      </c>
      <c r="N202" s="53">
        <v>-0.0685742646455765</v>
      </c>
      <c r="O202" s="53">
        <v>-0.0769244953989983</v>
      </c>
      <c r="P202" s="53">
        <v>-0.0637526959180832</v>
      </c>
      <c r="Q202" s="53">
        <v>-0.032809354364872</v>
      </c>
      <c r="R202" s="53">
        <v>0.00901828147470951</v>
      </c>
      <c r="S202" s="53">
        <v>0.000513671664521098</v>
      </c>
      <c r="T202" s="53">
        <v>-0.0539274625480175</v>
      </c>
      <c r="U202" s="53">
        <v>-0.0507073737680912</v>
      </c>
      <c r="V202" s="53">
        <v>-0.00219011679291725</v>
      </c>
      <c r="W202" s="53">
        <v>0.0304302517324686</v>
      </c>
      <c r="X202" s="53">
        <v>0.00564129091799259</v>
      </c>
      <c r="Y202" s="53">
        <v>0.0161952078342438</v>
      </c>
      <c r="Z202" s="53">
        <v>0.00803087558597326</v>
      </c>
      <c r="AA202" s="53">
        <v>0.0147672900930047</v>
      </c>
      <c r="AB202" s="53">
        <v>-0.0779440626502037</v>
      </c>
      <c r="AC202" s="53">
        <v>-0.0787293687462807</v>
      </c>
      <c r="AD202" s="53">
        <v>-0.00522882863879204</v>
      </c>
      <c r="AE202" s="53">
        <v>-0.0322148576378822</v>
      </c>
      <c r="AF202" s="53">
        <v>-0.0319986343383789</v>
      </c>
      <c r="AG202" s="53">
        <v>-0.0665812864899635</v>
      </c>
      <c r="AH202" s="53">
        <v>-0.0472670271992683</v>
      </c>
      <c r="AI202" s="53">
        <v>-0.0650870800018311</v>
      </c>
      <c r="AJ202" s="53">
        <v>-0.061629481613636</v>
      </c>
      <c r="AK202" s="53">
        <v>-0.0246683340519667</v>
      </c>
      <c r="AL202" s="53">
        <v>0.0361436642706394</v>
      </c>
      <c r="AM202" s="53">
        <v>0.0224848426878452</v>
      </c>
      <c r="AN202" s="53">
        <v>-0.0128228506073356</v>
      </c>
      <c r="AO202" s="53">
        <v>-0.016461132094264</v>
      </c>
      <c r="AP202" s="53">
        <v>0.018341051414609</v>
      </c>
      <c r="AQ202" s="53">
        <v>0.0402666553854942</v>
      </c>
      <c r="AR202" s="53">
        <v>0.022125581279397</v>
      </c>
      <c r="AS202" s="53">
        <v>0.00505421683192253</v>
      </c>
      <c r="AT202" s="53">
        <v>-0.0112927909940481</v>
      </c>
      <c r="AU202" s="53">
        <v>-0.0217382535338402</v>
      </c>
      <c r="AV202" s="53">
        <v>-0.0294143166393042</v>
      </c>
      <c r="AW202" s="53">
        <v>-0.0146383745595813</v>
      </c>
      <c r="AX202" s="53">
        <v>-0.00599099975079298</v>
      </c>
      <c r="AY202" s="53">
        <v>-0.0113455057144165</v>
      </c>
      <c r="AZ202" s="53">
        <v>-0.0168970059603453</v>
      </c>
      <c r="BA202" s="53">
        <v>-0.0130860274657607</v>
      </c>
      <c r="BB202" s="53">
        <v>-0.012802510522306</v>
      </c>
      <c r="BC202" s="53">
        <v>-0.00333268335089087</v>
      </c>
      <c r="BD202" s="53">
        <v>0.00638151681050658</v>
      </c>
      <c r="BE202" s="53">
        <v>0.000363706581993029</v>
      </c>
      <c r="BF202" s="53">
        <v>-0.0186206549406052</v>
      </c>
      <c r="BG202" s="53">
        <v>-0.0134664438664913</v>
      </c>
      <c r="BH202" s="53">
        <v>-0.0325998850166798</v>
      </c>
      <c r="BI202" s="53">
        <v>-0.0257415138185024</v>
      </c>
      <c r="BJ202" s="53">
        <v>-0.0120264394208789</v>
      </c>
      <c r="BK202" s="53">
        <v>-0.00133167486637831</v>
      </c>
      <c r="BL202" s="53">
        <v>-0.0079795615747571</v>
      </c>
    </row>
    <row r="203" s="53" customFormat="1" spans="1:64">
      <c r="A203" s="54">
        <v>300546</v>
      </c>
      <c r="B203" s="62">
        <f>VLOOKUP(A203,三因子模型筛选后!A202:B536,2,FALSE)</f>
        <v>300546</v>
      </c>
      <c r="C203" s="53" t="s">
        <v>618</v>
      </c>
      <c r="D203" s="55">
        <v>43851</v>
      </c>
      <c r="E203" s="53">
        <v>0.0210996270179749</v>
      </c>
      <c r="F203" s="53">
        <v>0.0240325033664703</v>
      </c>
      <c r="G203" s="53">
        <v>0.0545600391924381</v>
      </c>
      <c r="H203" s="53">
        <v>0.072631448507309</v>
      </c>
      <c r="I203" s="53">
        <v>0.0854323208332062</v>
      </c>
      <c r="J203" s="53">
        <v>0.0804957896471024</v>
      </c>
      <c r="K203" s="53">
        <v>0.0778070092201233</v>
      </c>
      <c r="L203" s="53">
        <v>0.0967350751161575</v>
      </c>
      <c r="M203" s="53">
        <v>0.0783215016126633</v>
      </c>
      <c r="N203" s="53">
        <v>0.065342515707016</v>
      </c>
      <c r="O203" s="53">
        <v>0.0256825275719166</v>
      </c>
      <c r="P203" s="53">
        <v>0.0702356547117233</v>
      </c>
      <c r="Q203" s="53">
        <v>0.144236877560616</v>
      </c>
      <c r="R203" s="53">
        <v>0.135771453380585</v>
      </c>
      <c r="S203" s="53">
        <v>0.144956737756729</v>
      </c>
      <c r="T203" s="53">
        <v>0.141180917620659</v>
      </c>
      <c r="U203" s="53">
        <v>0.134955003857613</v>
      </c>
      <c r="V203" s="53">
        <v>0.215342849493027</v>
      </c>
      <c r="W203" s="53">
        <v>0.226646319031715</v>
      </c>
      <c r="X203" s="53">
        <v>0.159247994422913</v>
      </c>
      <c r="Y203" s="53">
        <v>-0.0280894339084625</v>
      </c>
      <c r="Z203" s="53">
        <v>-0.0119904121384025</v>
      </c>
      <c r="AA203" s="53">
        <v>-0.000476417131721973</v>
      </c>
      <c r="AB203" s="53">
        <v>-0.0252244845032692</v>
      </c>
      <c r="AC203" s="53">
        <v>-0.0338762514293194</v>
      </c>
      <c r="AD203" s="53">
        <v>-0.0329826474189758</v>
      </c>
      <c r="AE203" s="53">
        <v>-0.0176072642207146</v>
      </c>
      <c r="AF203" s="53">
        <v>-0.0140586970373988</v>
      </c>
      <c r="AG203" s="53">
        <v>-0.0489383190870285</v>
      </c>
      <c r="AH203" s="53">
        <v>-0.0511929243803024</v>
      </c>
      <c r="AI203" s="53">
        <v>-0.0532432571053505</v>
      </c>
      <c r="AJ203" s="53">
        <v>-0.0363480187952518</v>
      </c>
      <c r="AK203" s="53">
        <v>0.0320848636329174</v>
      </c>
      <c r="AL203" s="53">
        <v>0.0275525506585836</v>
      </c>
      <c r="AM203" s="53">
        <v>0.0518990531563759</v>
      </c>
      <c r="AN203" s="53">
        <v>0.0592520944774151</v>
      </c>
      <c r="AO203" s="53">
        <v>0.0484784580767155</v>
      </c>
      <c r="AP203" s="53">
        <v>0.107597902417183</v>
      </c>
      <c r="AQ203" s="53">
        <v>0.101929843425751</v>
      </c>
      <c r="AR203" s="53">
        <v>0.0482348054647446</v>
      </c>
      <c r="AS203" s="53">
        <v>0.0635568648576736</v>
      </c>
      <c r="AT203" s="53">
        <v>0.0503907166421413</v>
      </c>
      <c r="AU203" s="53">
        <v>0.0694042593240738</v>
      </c>
      <c r="AV203" s="53">
        <v>0.112223736941814</v>
      </c>
      <c r="AW203" s="53">
        <v>0.133676379919052</v>
      </c>
      <c r="AX203" s="53">
        <v>0.127846240997314</v>
      </c>
      <c r="AY203" s="53">
        <v>0.109782069921494</v>
      </c>
      <c r="AZ203" s="53">
        <v>0.125161573290825</v>
      </c>
      <c r="BA203" s="53">
        <v>0.141627624630928</v>
      </c>
      <c r="BB203" s="53">
        <v>0.130903244018555</v>
      </c>
      <c r="BC203" s="53">
        <v>0.093293584883213</v>
      </c>
      <c r="BD203" s="53">
        <v>0.120951481163502</v>
      </c>
      <c r="BE203" s="53">
        <v>0.126519814133644</v>
      </c>
      <c r="BF203" s="53">
        <v>0.122586704790592</v>
      </c>
      <c r="BG203" s="53">
        <v>0.10742548853159</v>
      </c>
      <c r="BH203" s="53">
        <v>0.0962966233491898</v>
      </c>
      <c r="BI203" s="53">
        <v>0.100844353437424</v>
      </c>
      <c r="BJ203" s="53">
        <v>0.122112758457661</v>
      </c>
      <c r="BK203" s="53">
        <v>0.139084279537201</v>
      </c>
      <c r="BL203" s="53">
        <v>0.125380992889404</v>
      </c>
    </row>
    <row r="204" s="53" customFormat="1" spans="1:64">
      <c r="A204" s="54">
        <v>300548</v>
      </c>
      <c r="B204" s="62">
        <f>VLOOKUP(A204,三因子模型筛选后!A203:B537,2,FALSE)</f>
        <v>300548</v>
      </c>
      <c r="C204" s="53" t="s">
        <v>621</v>
      </c>
      <c r="D204" s="55">
        <v>43851</v>
      </c>
      <c r="E204" s="53">
        <v>0.0222104862332344</v>
      </c>
      <c r="F204" s="53">
        <v>0.1008685156703</v>
      </c>
      <c r="G204" s="53">
        <v>0.0735709518194199</v>
      </c>
      <c r="H204" s="53">
        <v>0.182140752673149</v>
      </c>
      <c r="I204" s="53">
        <v>0.239642038941383</v>
      </c>
      <c r="J204" s="53">
        <v>0.201618567109108</v>
      </c>
      <c r="K204" s="53">
        <v>0.198391884565353</v>
      </c>
      <c r="L204" s="53">
        <v>0.167177766561508</v>
      </c>
      <c r="M204" s="53">
        <v>0.139064997434616</v>
      </c>
      <c r="N204" s="53">
        <v>0.10305717587471</v>
      </c>
      <c r="O204" s="53">
        <v>0.0832490772008896</v>
      </c>
      <c r="P204" s="53">
        <v>0.139840081334114</v>
      </c>
      <c r="Q204" s="53">
        <v>0.18296380341053</v>
      </c>
      <c r="R204" s="53">
        <v>0.237257659435272</v>
      </c>
      <c r="S204" s="53">
        <v>0.306583881378174</v>
      </c>
      <c r="T204" s="53">
        <v>0.277673900127411</v>
      </c>
      <c r="U204" s="53">
        <v>0.26689675450325</v>
      </c>
      <c r="V204" s="53">
        <v>0.332434386014938</v>
      </c>
      <c r="W204" s="53">
        <v>0.391280263662338</v>
      </c>
      <c r="X204" s="53">
        <v>0.314732104539871</v>
      </c>
      <c r="Y204" s="53">
        <v>0.0411726869642735</v>
      </c>
      <c r="Z204" s="53">
        <v>0.128350228071213</v>
      </c>
      <c r="AA204" s="53">
        <v>0.115262001752853</v>
      </c>
      <c r="AB204" s="53">
        <v>0.179475292563438</v>
      </c>
      <c r="AC204" s="53">
        <v>0.257496923208237</v>
      </c>
      <c r="AD204" s="53">
        <v>0.230715394020081</v>
      </c>
      <c r="AE204" s="53">
        <v>0.245265737175941</v>
      </c>
      <c r="AF204" s="53">
        <v>0.228952825069427</v>
      </c>
      <c r="AG204" s="53">
        <v>0.235113903880119</v>
      </c>
      <c r="AH204" s="53">
        <v>0.226360127329826</v>
      </c>
      <c r="AI204" s="53">
        <v>0.211446210741997</v>
      </c>
      <c r="AJ204" s="53">
        <v>0.233070179820061</v>
      </c>
      <c r="AK204" s="53">
        <v>0.252096325159073</v>
      </c>
      <c r="AL204" s="53">
        <v>0.328364580869675</v>
      </c>
      <c r="AM204" s="53">
        <v>0.42513519525528</v>
      </c>
      <c r="AN204" s="53">
        <v>0.42021444439888</v>
      </c>
      <c r="AO204" s="53">
        <v>0.424354016780853</v>
      </c>
      <c r="AP204" s="53">
        <v>0.485821753740311</v>
      </c>
      <c r="AQ204" s="53">
        <v>0.553271293640137</v>
      </c>
      <c r="AR204" s="53">
        <v>0.520964086055756</v>
      </c>
      <c r="AS204" s="53">
        <v>-0.026679378002882</v>
      </c>
      <c r="AT204" s="53">
        <v>-0.0351988971233368</v>
      </c>
      <c r="AU204" s="53">
        <v>-0.0494082234799862</v>
      </c>
      <c r="AV204" s="53">
        <v>-0.0050517194904387</v>
      </c>
      <c r="AW204" s="53">
        <v>-0.025572057813406</v>
      </c>
      <c r="AX204" s="53">
        <v>-0.0368140004575253</v>
      </c>
      <c r="AY204" s="53">
        <v>-0.054591029882431</v>
      </c>
      <c r="AZ204" s="53">
        <v>-0.0694922506809235</v>
      </c>
      <c r="BA204" s="53">
        <v>-0.103766091167927</v>
      </c>
      <c r="BB204" s="53">
        <v>-0.13102014362812</v>
      </c>
      <c r="BC204" s="53">
        <v>-0.13591431081295</v>
      </c>
      <c r="BD204" s="53">
        <v>-0.10094727575779</v>
      </c>
      <c r="BE204" s="53">
        <v>-0.0768496841192245</v>
      </c>
      <c r="BF204" s="53">
        <v>-0.0988240838050842</v>
      </c>
      <c r="BG204" s="53">
        <v>-0.126268476247787</v>
      </c>
      <c r="BH204" s="53">
        <v>-0.150257736444473</v>
      </c>
      <c r="BI204" s="53">
        <v>-0.165174454450607</v>
      </c>
      <c r="BJ204" s="53">
        <v>-0.161104559898376</v>
      </c>
      <c r="BK204" s="53">
        <v>-0.169708222150803</v>
      </c>
      <c r="BL204" s="53">
        <v>-0.21394918859005</v>
      </c>
    </row>
    <row r="205" s="53" customFormat="1" spans="1:64">
      <c r="A205" s="54">
        <v>300555</v>
      </c>
      <c r="B205" s="62">
        <f>VLOOKUP(A205,三因子模型筛选后!A204:B538,2,FALSE)</f>
        <v>300555</v>
      </c>
      <c r="C205" s="53" t="s">
        <v>624</v>
      </c>
      <c r="D205" s="55">
        <v>43851</v>
      </c>
      <c r="E205" s="53">
        <v>-0.0251896549016237</v>
      </c>
      <c r="F205" s="53">
        <v>-0.0497358553111553</v>
      </c>
      <c r="G205" s="53">
        <v>-0.0729589462280273</v>
      </c>
      <c r="H205" s="53">
        <v>-0.139739185571671</v>
      </c>
      <c r="I205" s="53">
        <v>-0.094695933163166</v>
      </c>
      <c r="J205" s="53">
        <v>-0.0689831301569939</v>
      </c>
      <c r="K205" s="53">
        <v>-0.0291763134300709</v>
      </c>
      <c r="L205" s="53">
        <v>-0.0385656952857971</v>
      </c>
      <c r="M205" s="53">
        <v>-0.0781785771250725</v>
      </c>
      <c r="N205" s="53">
        <v>-0.0710894390940666</v>
      </c>
      <c r="O205" s="53">
        <v>-0.0641506984829903</v>
      </c>
      <c r="P205" s="53">
        <v>-0.0799413695931435</v>
      </c>
      <c r="Q205" s="53">
        <v>-0.0599624812602997</v>
      </c>
      <c r="R205" s="53">
        <v>-0.0260953269898891</v>
      </c>
      <c r="S205" s="53">
        <v>-0.0108267040923238</v>
      </c>
      <c r="T205" s="53">
        <v>-0.0396476946771145</v>
      </c>
      <c r="U205" s="53">
        <v>0.0604374185204506</v>
      </c>
      <c r="V205" s="53">
        <v>0.172220453619957</v>
      </c>
      <c r="W205" s="53">
        <v>0.294145882129669</v>
      </c>
      <c r="X205" s="53">
        <v>0.39398780465126</v>
      </c>
      <c r="Y205" s="53">
        <v>-0.000620847509708256</v>
      </c>
      <c r="Z205" s="53">
        <v>-0.00439368700608611</v>
      </c>
      <c r="AA205" s="53">
        <v>0.00768679054453969</v>
      </c>
      <c r="AB205" s="53">
        <v>-0.0893037691712379</v>
      </c>
      <c r="AC205" s="53">
        <v>-0.0729184970259666</v>
      </c>
      <c r="AD205" s="53">
        <v>-0.0472051128745079</v>
      </c>
      <c r="AE205" s="53">
        <v>-0.00624638749286532</v>
      </c>
      <c r="AF205" s="53">
        <v>-0.0127940587699413</v>
      </c>
      <c r="AG205" s="53">
        <v>-0.0408480763435364</v>
      </c>
      <c r="AH205" s="53">
        <v>-0.0422284789383411</v>
      </c>
      <c r="AI205" s="53">
        <v>-0.0484380684792995</v>
      </c>
      <c r="AJ205" s="53">
        <v>-0.0651390105485916</v>
      </c>
      <c r="AK205" s="53">
        <v>-0.055232472717762</v>
      </c>
      <c r="AL205" s="53">
        <v>-0.0209639351814985</v>
      </c>
      <c r="AM205" s="53">
        <v>0.0317055620253086</v>
      </c>
      <c r="AN205" s="53">
        <v>0.0114248301833868</v>
      </c>
      <c r="AO205" s="53">
        <v>0.110807441174984</v>
      </c>
      <c r="AP205" s="53">
        <v>0.217099323868752</v>
      </c>
      <c r="AQ205" s="53">
        <v>0.320508271455765</v>
      </c>
      <c r="AR205" s="53">
        <v>0.438901364803314</v>
      </c>
      <c r="AS205" s="53">
        <v>-0.0260872766375542</v>
      </c>
      <c r="AT205" s="53">
        <v>-0.0468606390058994</v>
      </c>
      <c r="AU205" s="53">
        <v>-0.0821642130613327</v>
      </c>
      <c r="AV205" s="53">
        <v>-0.0519538857042789</v>
      </c>
      <c r="AW205" s="53">
        <v>-0.0232959054410458</v>
      </c>
      <c r="AX205" s="53">
        <v>-0.0232964865863323</v>
      </c>
      <c r="AY205" s="53">
        <v>-0.0244483947753906</v>
      </c>
      <c r="AZ205" s="53">
        <v>-0.0272901076823473</v>
      </c>
      <c r="BA205" s="53">
        <v>-0.0388489700853825</v>
      </c>
      <c r="BB205" s="53">
        <v>-0.030379431322217</v>
      </c>
      <c r="BC205" s="53">
        <v>-0.0172310993075371</v>
      </c>
      <c r="BD205" s="53">
        <v>-0.0163208246231079</v>
      </c>
      <c r="BE205" s="53">
        <v>-0.00624847644940019</v>
      </c>
      <c r="BF205" s="53">
        <v>-0.00664986250922084</v>
      </c>
      <c r="BG205" s="53">
        <v>-0.0440507344901562</v>
      </c>
      <c r="BH205" s="53">
        <v>-0.0525909960269928</v>
      </c>
      <c r="BI205" s="53">
        <v>-0.0518884919583797</v>
      </c>
      <c r="BJ205" s="53">
        <v>-0.0463973358273506</v>
      </c>
      <c r="BK205" s="53">
        <v>-0.0278808549046516</v>
      </c>
      <c r="BL205" s="53">
        <v>-0.0464320294559002</v>
      </c>
    </row>
    <row r="206" s="53" customFormat="1" spans="1:64">
      <c r="A206" s="54">
        <v>300563</v>
      </c>
      <c r="B206" s="62">
        <f>VLOOKUP(A206,三因子模型筛选后!A205:B539,2,FALSE)</f>
        <v>300563</v>
      </c>
      <c r="C206" s="53" t="s">
        <v>627</v>
      </c>
      <c r="D206" s="55">
        <v>43851</v>
      </c>
      <c r="E206" s="53">
        <v>0.0359117910265923</v>
      </c>
      <c r="F206" s="53">
        <v>0.0583059974014759</v>
      </c>
      <c r="G206" s="53">
        <v>0.0673769190907478</v>
      </c>
      <c r="H206" s="53">
        <v>-0.0275386720895767</v>
      </c>
      <c r="I206" s="53">
        <v>-0.0130406925454736</v>
      </c>
      <c r="J206" s="53">
        <v>-0.0319735482335091</v>
      </c>
      <c r="K206" s="53">
        <v>-0.0165643766522408</v>
      </c>
      <c r="L206" s="53">
        <v>-0.00100382952950895</v>
      </c>
      <c r="M206" s="53">
        <v>-0.0217113383114338</v>
      </c>
      <c r="N206" s="53">
        <v>-0.0128088779747486</v>
      </c>
      <c r="O206" s="53">
        <v>0.0007718974375166</v>
      </c>
      <c r="P206" s="53">
        <v>0.0168626736849546</v>
      </c>
      <c r="Q206" s="53">
        <v>0.0581011213362217</v>
      </c>
      <c r="R206" s="53">
        <v>0.0650474950671196</v>
      </c>
      <c r="S206" s="53">
        <v>0.0582895688712597</v>
      </c>
      <c r="T206" s="53">
        <v>0.0480577312409878</v>
      </c>
      <c r="U206" s="53">
        <v>0.0735680609941483</v>
      </c>
      <c r="V206" s="53">
        <v>0.126820981502533</v>
      </c>
      <c r="W206" s="53">
        <v>0.114217333495617</v>
      </c>
      <c r="X206" s="53">
        <v>0.0911466553807259</v>
      </c>
      <c r="Y206" s="53">
        <v>0.0374536663293839</v>
      </c>
      <c r="Z206" s="53">
        <v>0.061013225466013</v>
      </c>
      <c r="AA206" s="53">
        <v>0.082026518881321</v>
      </c>
      <c r="AB206" s="53">
        <v>-0.0116532715037465</v>
      </c>
      <c r="AC206" s="53">
        <v>-0.00802549347281456</v>
      </c>
      <c r="AD206" s="53">
        <v>-0.0203057862818241</v>
      </c>
      <c r="AE206" s="53">
        <v>-0.00216779485344887</v>
      </c>
      <c r="AF206" s="53">
        <v>0.013786431401968</v>
      </c>
      <c r="AG206" s="53">
        <v>-0.0071575902402401</v>
      </c>
      <c r="AH206" s="53">
        <v>-0.00603910768404603</v>
      </c>
      <c r="AI206" s="53">
        <v>-0.0023183785378933</v>
      </c>
      <c r="AJ206" s="53">
        <v>0.00733669940382242</v>
      </c>
      <c r="AK206" s="53">
        <v>0.0525354333221912</v>
      </c>
      <c r="AL206" s="53">
        <v>0.0644428133964539</v>
      </c>
      <c r="AM206" s="53">
        <v>0.0687803849577904</v>
      </c>
      <c r="AN206" s="53">
        <v>0.0625439956784248</v>
      </c>
      <c r="AO206" s="53">
        <v>0.0997449532151222</v>
      </c>
      <c r="AP206" s="53">
        <v>0.144762799143791</v>
      </c>
      <c r="AQ206" s="53">
        <v>0.128709256649017</v>
      </c>
      <c r="AR206" s="53">
        <v>0.113027729094028</v>
      </c>
      <c r="AS206" s="53">
        <v>0.0260667335242033</v>
      </c>
      <c r="AT206" s="53">
        <v>0.024901382625103</v>
      </c>
      <c r="AU206" s="53">
        <v>0.0129590099677444</v>
      </c>
      <c r="AV206" s="53">
        <v>0.0117232110351324</v>
      </c>
      <c r="AW206" s="53">
        <v>0.0225934106856585</v>
      </c>
      <c r="AX206" s="53">
        <v>0.0159408468753099</v>
      </c>
      <c r="AY206" s="53">
        <v>0.0132120288908482</v>
      </c>
      <c r="AZ206" s="53">
        <v>0.0128183495253325</v>
      </c>
      <c r="BA206" s="53">
        <v>0.0130548635497689</v>
      </c>
      <c r="BB206" s="53">
        <v>0.0208388399332762</v>
      </c>
      <c r="BC206" s="53">
        <v>0.030698886141181</v>
      </c>
      <c r="BD206" s="53">
        <v>0.0371345840394497</v>
      </c>
      <c r="BE206" s="53">
        <v>0.0331742949783802</v>
      </c>
      <c r="BF206" s="53">
        <v>0.0282132904976606</v>
      </c>
      <c r="BG206" s="53">
        <v>0.0171177964657545</v>
      </c>
      <c r="BH206" s="53">
        <v>0.0131223499774933</v>
      </c>
      <c r="BI206" s="53">
        <v>0.00143172149546444</v>
      </c>
      <c r="BJ206" s="53">
        <v>0.0096668042242527</v>
      </c>
      <c r="BK206" s="53">
        <v>0.0131166819483042</v>
      </c>
      <c r="BL206" s="53">
        <v>0.00572753977030516</v>
      </c>
    </row>
    <row r="207" s="53" customFormat="1" spans="1:64">
      <c r="A207" s="54">
        <v>300565</v>
      </c>
      <c r="B207" s="62">
        <f>VLOOKUP(A207,三因子模型筛选后!A206:B540,2,FALSE)</f>
        <v>300565</v>
      </c>
      <c r="C207" s="53" t="s">
        <v>630</v>
      </c>
      <c r="D207" s="55">
        <v>43851</v>
      </c>
      <c r="E207" s="53">
        <v>-0.00161512638442218</v>
      </c>
      <c r="F207" s="53">
        <v>-0.0191878639161587</v>
      </c>
      <c r="G207" s="53">
        <v>-0.00492655532434583</v>
      </c>
      <c r="H207" s="53">
        <v>-0.132541999220848</v>
      </c>
      <c r="I207" s="53">
        <v>-0.0950197577476501</v>
      </c>
      <c r="J207" s="53">
        <v>-0.131735041737556</v>
      </c>
      <c r="K207" s="53">
        <v>-0.123977713286877</v>
      </c>
      <c r="L207" s="53">
        <v>-0.118585087358952</v>
      </c>
      <c r="M207" s="53">
        <v>-0.131455510854721</v>
      </c>
      <c r="N207" s="53">
        <v>-0.096141405403614</v>
      </c>
      <c r="O207" s="53">
        <v>-0.0940908864140511</v>
      </c>
      <c r="P207" s="53">
        <v>-0.0953245759010315</v>
      </c>
      <c r="Q207" s="53">
        <v>-0.0481641925871372</v>
      </c>
      <c r="R207" s="53">
        <v>0.00152379251085222</v>
      </c>
      <c r="S207" s="53">
        <v>-0.0592343956232071</v>
      </c>
      <c r="T207" s="53">
        <v>-0.110747650265694</v>
      </c>
      <c r="U207" s="53">
        <v>-0.0919780135154724</v>
      </c>
      <c r="V207" s="53">
        <v>-0.0252019055187702</v>
      </c>
      <c r="W207" s="53">
        <v>0.0277324188500643</v>
      </c>
      <c r="X207" s="53">
        <v>-0.0266624633222818</v>
      </c>
      <c r="Y207" s="53">
        <v>0.0124777676537633</v>
      </c>
      <c r="Z207" s="53">
        <v>0.0153975263237953</v>
      </c>
      <c r="AA207" s="53">
        <v>0.0361626781523228</v>
      </c>
      <c r="AB207" s="53">
        <v>-0.0804421007633209</v>
      </c>
      <c r="AC207" s="53">
        <v>-0.0379801690578461</v>
      </c>
      <c r="AD207" s="53">
        <v>-0.0622567608952522</v>
      </c>
      <c r="AE207" s="53">
        <v>-0.054049264639616</v>
      </c>
      <c r="AF207" s="53">
        <v>-0.0394474826753139</v>
      </c>
      <c r="AG207" s="53">
        <v>-0.0476203970611095</v>
      </c>
      <c r="AH207" s="53">
        <v>-0.0209402292966843</v>
      </c>
      <c r="AI207" s="53">
        <v>-0.0187670681625605</v>
      </c>
      <c r="AJ207" s="53">
        <v>-0.0326628014445305</v>
      </c>
      <c r="AK207" s="53">
        <v>-0.0167472064495087</v>
      </c>
      <c r="AL207" s="53">
        <v>0.00871000252664089</v>
      </c>
      <c r="AM207" s="53">
        <v>0.00804181583225727</v>
      </c>
      <c r="AN207" s="53">
        <v>-0.0186049807816744</v>
      </c>
      <c r="AO207" s="53">
        <v>0.00763494381681085</v>
      </c>
      <c r="AP207" s="53">
        <v>0.0702702030539513</v>
      </c>
      <c r="AQ207" s="53">
        <v>0.123704217374325</v>
      </c>
      <c r="AR207" s="53">
        <v>0.0788540467619896</v>
      </c>
      <c r="AS207" s="53">
        <v>-0.0114016709849238</v>
      </c>
      <c r="AT207" s="53">
        <v>-0.0318941660225391</v>
      </c>
      <c r="AU207" s="53">
        <v>-0.0383980087935925</v>
      </c>
      <c r="AV207" s="53">
        <v>-0.0494086742401123</v>
      </c>
      <c r="AW207" s="53">
        <v>-0.0543483644723892</v>
      </c>
      <c r="AX207" s="53">
        <v>-0.0667870566248894</v>
      </c>
      <c r="AY207" s="53">
        <v>-0.0672372207045555</v>
      </c>
      <c r="AZ207" s="53">
        <v>-0.0764463841915131</v>
      </c>
      <c r="BA207" s="53">
        <v>-0.081143893301487</v>
      </c>
      <c r="BB207" s="53">
        <v>-0.0725099518895149</v>
      </c>
      <c r="BC207" s="53">
        <v>-0.0726325958967209</v>
      </c>
      <c r="BD207" s="53">
        <v>-0.0599705502390862</v>
      </c>
      <c r="BE207" s="53">
        <v>-0.0287257600575686</v>
      </c>
      <c r="BF207" s="53">
        <v>-0.00449498603120446</v>
      </c>
      <c r="BG207" s="53">
        <v>-0.0645849853754044</v>
      </c>
      <c r="BH207" s="53">
        <v>-0.0894514471292496</v>
      </c>
      <c r="BI207" s="53">
        <v>-0.0969217345118523</v>
      </c>
      <c r="BJ207" s="53">
        <v>-0.0927808806300163</v>
      </c>
      <c r="BK207" s="53">
        <v>-0.0932805761694908</v>
      </c>
      <c r="BL207" s="53">
        <v>-0.102825284004211</v>
      </c>
    </row>
    <row r="208" s="53" customFormat="1" spans="1:64">
      <c r="A208" s="54">
        <v>300566</v>
      </c>
      <c r="B208" s="62">
        <f>VLOOKUP(A208,三因子模型筛选后!A207:B541,2,FALSE)</f>
        <v>300566</v>
      </c>
      <c r="C208" s="53" t="s">
        <v>633</v>
      </c>
      <c r="D208" s="55">
        <v>43851</v>
      </c>
      <c r="E208" s="53">
        <v>-0.0392278805375099</v>
      </c>
      <c r="F208" s="53">
        <v>-0.028293477371335</v>
      </c>
      <c r="G208" s="53">
        <v>-0.0397671312093735</v>
      </c>
      <c r="H208" s="53">
        <v>-0.0781337469816208</v>
      </c>
      <c r="I208" s="53">
        <v>-0.0456966049969196</v>
      </c>
      <c r="J208" s="53">
        <v>-0.0410526916384697</v>
      </c>
      <c r="K208" s="53">
        <v>-0.0131560992449522</v>
      </c>
      <c r="L208" s="53">
        <v>-0.0361769869923592</v>
      </c>
      <c r="M208" s="53">
        <v>0.00300370482727885</v>
      </c>
      <c r="N208" s="53">
        <v>-0.0385018400847912</v>
      </c>
      <c r="O208" s="53">
        <v>-0.0386568382382393</v>
      </c>
      <c r="P208" s="53">
        <v>-0.0866296216845512</v>
      </c>
      <c r="Q208" s="53">
        <v>-0.0392854511737823</v>
      </c>
      <c r="R208" s="53">
        <v>0.0284592695534229</v>
      </c>
      <c r="S208" s="53">
        <v>0.0131096495315433</v>
      </c>
      <c r="T208" s="53">
        <v>0.000488372810650617</v>
      </c>
      <c r="U208" s="53">
        <v>0.0416760221123695</v>
      </c>
      <c r="V208" s="53">
        <v>0.0126807326450944</v>
      </c>
      <c r="W208" s="53">
        <v>-0.00835504475980997</v>
      </c>
      <c r="X208" s="53">
        <v>-0.0453204400837421</v>
      </c>
      <c r="Y208" s="53">
        <v>-0.0321919023990631</v>
      </c>
      <c r="Z208" s="53">
        <v>-0.0490316152572632</v>
      </c>
      <c r="AA208" s="53">
        <v>-0.0496793985366821</v>
      </c>
      <c r="AB208" s="53">
        <v>-0.10470823943615</v>
      </c>
      <c r="AC208" s="53">
        <v>-0.109629645943642</v>
      </c>
      <c r="AD208" s="53">
        <v>-0.123711571097374</v>
      </c>
      <c r="AE208" s="53">
        <v>-0.140485778450966</v>
      </c>
      <c r="AF208" s="53">
        <v>-0.14640386402607</v>
      </c>
      <c r="AG208" s="53">
        <v>-0.132512837648392</v>
      </c>
      <c r="AH208" s="53">
        <v>-0.131590992212296</v>
      </c>
      <c r="AI208" s="53">
        <v>-0.122133374214172</v>
      </c>
      <c r="AJ208" s="53">
        <v>-0.151311725378036</v>
      </c>
      <c r="AK208" s="53">
        <v>-0.105117164552212</v>
      </c>
      <c r="AL208" s="53">
        <v>-0.029857074841857</v>
      </c>
      <c r="AM208" s="53">
        <v>-0.0272931922227144</v>
      </c>
      <c r="AN208" s="53">
        <v>-0.0118093835189939</v>
      </c>
      <c r="AO208" s="53">
        <v>0.0475183986127377</v>
      </c>
      <c r="AP208" s="53">
        <v>0.0373381525278091</v>
      </c>
      <c r="AQ208" s="53">
        <v>-0.00129762501455843</v>
      </c>
      <c r="AR208" s="53">
        <v>-0.0549151971936226</v>
      </c>
      <c r="AS208" s="53">
        <v>-0.0227376185357571</v>
      </c>
      <c r="AT208" s="53">
        <v>0.0050364937633276</v>
      </c>
      <c r="AU208" s="53">
        <v>-0.0057893767952919</v>
      </c>
      <c r="AV208" s="53">
        <v>0.0108728539198637</v>
      </c>
      <c r="AW208" s="53">
        <v>0.0482314005494118</v>
      </c>
      <c r="AX208" s="53">
        <v>0.0669572353363037</v>
      </c>
      <c r="AY208" s="53">
        <v>0.111628033220768</v>
      </c>
      <c r="AZ208" s="53">
        <v>0.0945252329111099</v>
      </c>
      <c r="BA208" s="53">
        <v>0.119814902544022</v>
      </c>
      <c r="BB208" s="53">
        <v>0.0773875042796135</v>
      </c>
      <c r="BC208" s="53">
        <v>0.0677748918533325</v>
      </c>
      <c r="BD208" s="53">
        <v>0.0489804670214653</v>
      </c>
      <c r="BE208" s="53">
        <v>0.0501300692558289</v>
      </c>
      <c r="BF208" s="53">
        <v>0.0426147021353245</v>
      </c>
      <c r="BG208" s="53">
        <v>0.0247012004256248</v>
      </c>
      <c r="BH208" s="53">
        <v>-0.00340388575568795</v>
      </c>
      <c r="BI208" s="53">
        <v>-0.0215440187603235</v>
      </c>
      <c r="BJ208" s="53">
        <v>-0.0403590649366379</v>
      </c>
      <c r="BK208" s="53">
        <v>-0.022759061306715</v>
      </c>
      <c r="BL208" s="53">
        <v>-0.00610688561573625</v>
      </c>
    </row>
    <row r="209" s="53" customFormat="1" spans="1:64">
      <c r="A209" s="54">
        <v>300570</v>
      </c>
      <c r="B209" s="62">
        <f>VLOOKUP(A209,三因子模型筛选后!A208:B542,2,FALSE)</f>
        <v>300570</v>
      </c>
      <c r="C209" s="53" t="s">
        <v>636</v>
      </c>
      <c r="D209" s="55">
        <v>43851</v>
      </c>
      <c r="E209" s="53">
        <v>-0.0566562078893185</v>
      </c>
      <c r="F209" s="53">
        <v>-0.0303250513970852</v>
      </c>
      <c r="G209" s="53">
        <v>-0.0135615430772305</v>
      </c>
      <c r="H209" s="53">
        <v>-0.0862904563546181</v>
      </c>
      <c r="I209" s="53">
        <v>-0.112678110599518</v>
      </c>
      <c r="J209" s="53">
        <v>-0.106577672064304</v>
      </c>
      <c r="K209" s="53">
        <v>-0.00783354602754116</v>
      </c>
      <c r="L209" s="53">
        <v>0.111279025673866</v>
      </c>
      <c r="M209" s="53">
        <v>0.0525670945644379</v>
      </c>
      <c r="N209" s="53">
        <v>0.061689019203186</v>
      </c>
      <c r="O209" s="53">
        <v>0.0584738701581955</v>
      </c>
      <c r="P209" s="53">
        <v>0.0431399866938591</v>
      </c>
      <c r="Q209" s="53">
        <v>0.060478437691927</v>
      </c>
      <c r="R209" s="53">
        <v>0.101410642266273</v>
      </c>
      <c r="S209" s="53">
        <v>0.035164587199688</v>
      </c>
      <c r="T209" s="53">
        <v>-0.00997569039463997</v>
      </c>
      <c r="U209" s="53">
        <v>0.00426669977605343</v>
      </c>
      <c r="V209" s="53">
        <v>0.0870162397623062</v>
      </c>
      <c r="W209" s="53">
        <v>0.150395542383194</v>
      </c>
      <c r="X209" s="53">
        <v>0.108232624828815</v>
      </c>
      <c r="Y209" s="53">
        <v>-0.092943012714386</v>
      </c>
      <c r="Z209" s="53">
        <v>-0.0554313324391842</v>
      </c>
      <c r="AA209" s="53">
        <v>-0.0340171046555042</v>
      </c>
      <c r="AB209" s="53">
        <v>-0.121456667780876</v>
      </c>
      <c r="AC209" s="53">
        <v>-0.127572864294052</v>
      </c>
      <c r="AD209" s="53">
        <v>-0.124990984797478</v>
      </c>
      <c r="AE209" s="53">
        <v>-0.0546337850391865</v>
      </c>
      <c r="AF209" s="53">
        <v>-0.000787973403930664</v>
      </c>
      <c r="AG209" s="53">
        <v>-0.0315705426037312</v>
      </c>
      <c r="AH209" s="53">
        <v>-0.0163499750196934</v>
      </c>
      <c r="AI209" s="53">
        <v>-0.0292314179241657</v>
      </c>
      <c r="AJ209" s="53">
        <v>-0.0363745242357254</v>
      </c>
      <c r="AK209" s="53">
        <v>-0.0241745300590992</v>
      </c>
      <c r="AL209" s="53">
        <v>-0.00928367674350739</v>
      </c>
      <c r="AM209" s="53">
        <v>-0.0373649448156357</v>
      </c>
      <c r="AN209" s="53">
        <v>-0.0618906207382679</v>
      </c>
      <c r="AO209" s="53">
        <v>-0.0294050984084606</v>
      </c>
      <c r="AP209" s="53">
        <v>0.0329236909747124</v>
      </c>
      <c r="AQ209" s="53">
        <v>0.0883344411849976</v>
      </c>
      <c r="AR209" s="53">
        <v>0.0589423552155495</v>
      </c>
      <c r="AS209" s="53">
        <v>0.0464175678789616</v>
      </c>
      <c r="AT209" s="53">
        <v>0.035237044095993</v>
      </c>
      <c r="AU209" s="53">
        <v>0.0305863246321678</v>
      </c>
      <c r="AV209" s="53">
        <v>0.0452969744801521</v>
      </c>
      <c r="AW209" s="53">
        <v>0.0250255204737186</v>
      </c>
      <c r="AX209" s="53">
        <v>0.0285440757870674</v>
      </c>
      <c r="AY209" s="53">
        <v>0.0569310039281845</v>
      </c>
      <c r="AZ209" s="53">
        <v>0.122197762131691</v>
      </c>
      <c r="BA209" s="53">
        <v>0.0942684039473534</v>
      </c>
      <c r="BB209" s="53">
        <v>0.0881697535514832</v>
      </c>
      <c r="BC209" s="53">
        <v>0.0978360548615456</v>
      </c>
      <c r="BD209" s="53">
        <v>0.0896452739834785</v>
      </c>
      <c r="BE209" s="53">
        <v>0.0947837308049202</v>
      </c>
      <c r="BF209" s="53">
        <v>0.120825082063675</v>
      </c>
      <c r="BG209" s="53">
        <v>0.0826602950692177</v>
      </c>
      <c r="BH209" s="53">
        <v>0.062045693397522</v>
      </c>
      <c r="BI209" s="53">
        <v>0.0438025631010532</v>
      </c>
      <c r="BJ209" s="53">
        <v>0.0642233118414879</v>
      </c>
      <c r="BK209" s="53">
        <v>0.0721918642520905</v>
      </c>
      <c r="BL209" s="53">
        <v>0.05942103266716</v>
      </c>
    </row>
    <row r="210" s="53" customFormat="1" spans="1:64">
      <c r="A210" s="54">
        <v>300581</v>
      </c>
      <c r="B210" s="62">
        <f>VLOOKUP(A210,三因子模型筛选后!A209:B543,2,FALSE)</f>
        <v>300581</v>
      </c>
      <c r="C210" s="53" t="s">
        <v>639</v>
      </c>
      <c r="D210" s="55">
        <v>43851</v>
      </c>
      <c r="E210" s="53">
        <v>-0.0222138036042452</v>
      </c>
      <c r="F210" s="53">
        <v>-0.0142362639307976</v>
      </c>
      <c r="G210" s="53">
        <v>-0.00900921039283276</v>
      </c>
      <c r="H210" s="53">
        <v>-0.121103495359421</v>
      </c>
      <c r="I210" s="53">
        <v>-0.0844301357865334</v>
      </c>
      <c r="J210" s="53">
        <v>-0.118457034230232</v>
      </c>
      <c r="K210" s="53">
        <v>-0.114521965384483</v>
      </c>
      <c r="L210" s="53">
        <v>-0.184023007750511</v>
      </c>
      <c r="M210" s="53">
        <v>-0.114754624664783</v>
      </c>
      <c r="N210" s="53">
        <v>-0.101324081420898</v>
      </c>
      <c r="O210" s="53">
        <v>-0.0184472668915987</v>
      </c>
      <c r="P210" s="53">
        <v>-0.0028016772121191</v>
      </c>
      <c r="Q210" s="53">
        <v>0.100507810711861</v>
      </c>
      <c r="R210" s="53">
        <v>0.116755232214928</v>
      </c>
      <c r="S210" s="53">
        <v>0.0915295481681824</v>
      </c>
      <c r="T210" s="53">
        <v>0.052229467779398</v>
      </c>
      <c r="U210" s="53">
        <v>0.0579025074839592</v>
      </c>
      <c r="V210" s="53">
        <v>0.0724584609270096</v>
      </c>
      <c r="W210" s="53">
        <v>0.0578715987503529</v>
      </c>
      <c r="X210" s="53">
        <v>0.0918159782886505</v>
      </c>
      <c r="Y210" s="53">
        <v>-0.0355693325400352</v>
      </c>
      <c r="Z210" s="53">
        <v>-0.0275164842605591</v>
      </c>
      <c r="AA210" s="53">
        <v>-0.0330562219023705</v>
      </c>
      <c r="AB210" s="53">
        <v>-0.114291504025459</v>
      </c>
      <c r="AC210" s="53">
        <v>-0.0916613936424255</v>
      </c>
      <c r="AD210" s="53">
        <v>-0.0955504402518272</v>
      </c>
      <c r="AE210" s="53">
        <v>-0.0707193315029144</v>
      </c>
      <c r="AF210" s="53">
        <v>-0.0823966711759567</v>
      </c>
      <c r="AG210" s="53">
        <v>-0.113587237894535</v>
      </c>
      <c r="AH210" s="53">
        <v>-0.0882342159748077</v>
      </c>
      <c r="AI210" s="53">
        <v>-0.0718239173293114</v>
      </c>
      <c r="AJ210" s="53">
        <v>-0.0972159206867218</v>
      </c>
      <c r="AK210" s="53">
        <v>-0.0241997875273228</v>
      </c>
      <c r="AL210" s="53">
        <v>0.00429270509630442</v>
      </c>
      <c r="AM210" s="53">
        <v>0.00717446254566312</v>
      </c>
      <c r="AN210" s="53">
        <v>-0.0293734893202782</v>
      </c>
      <c r="AO210" s="53">
        <v>-0.00670696003362536</v>
      </c>
      <c r="AP210" s="53">
        <v>-0.000285806600004435</v>
      </c>
      <c r="AQ210" s="53">
        <v>-0.0185017455369234</v>
      </c>
      <c r="AR210" s="53">
        <v>0.0120247304439545</v>
      </c>
      <c r="AS210" s="53">
        <v>0.0112425619736314</v>
      </c>
      <c r="AT210" s="53">
        <v>0.0111672542989254</v>
      </c>
      <c r="AU210" s="53">
        <v>0.0219340436160564</v>
      </c>
      <c r="AV210" s="53">
        <v>-0.00892496109008789</v>
      </c>
      <c r="AW210" s="53">
        <v>0.00511828763410449</v>
      </c>
      <c r="AX210" s="53">
        <v>-0.025019558146596</v>
      </c>
      <c r="AY210" s="53">
        <v>-0.045915599912405</v>
      </c>
      <c r="AZ210" s="53">
        <v>-0.1037392988801</v>
      </c>
      <c r="BA210" s="53">
        <v>-0.00328035140410066</v>
      </c>
      <c r="BB210" s="53">
        <v>-0.0152028296142817</v>
      </c>
      <c r="BC210" s="53">
        <v>0.0512636862695217</v>
      </c>
      <c r="BD210" s="53">
        <v>0.0923012793064117</v>
      </c>
      <c r="BE210" s="53">
        <v>0.122594632208347</v>
      </c>
      <c r="BF210" s="53">
        <v>0.1103495657444</v>
      </c>
      <c r="BG210" s="53">
        <v>0.0822421163320541</v>
      </c>
      <c r="BH210" s="53">
        <v>0.07948999106884</v>
      </c>
      <c r="BI210" s="53">
        <v>0.0624965019524097</v>
      </c>
      <c r="BJ210" s="53">
        <v>0.0706313028931618</v>
      </c>
      <c r="BK210" s="53">
        <v>0.074260376393795</v>
      </c>
      <c r="BL210" s="53">
        <v>0.0776782780885696</v>
      </c>
    </row>
    <row r="211" s="53" customFormat="1" spans="1:64">
      <c r="A211" s="54">
        <v>300582</v>
      </c>
      <c r="B211" s="62">
        <f>VLOOKUP(A211,三因子模型筛选后!A210:B544,2,FALSE)</f>
        <v>300582</v>
      </c>
      <c r="C211" s="53" t="s">
        <v>642</v>
      </c>
      <c r="D211" s="55">
        <v>43851</v>
      </c>
      <c r="E211" s="53">
        <v>0.130071848630905</v>
      </c>
      <c r="F211" s="53">
        <v>0.164147019386292</v>
      </c>
      <c r="G211" s="53">
        <v>0.183899462223053</v>
      </c>
      <c r="H211" s="53">
        <v>0.202143996953964</v>
      </c>
      <c r="I211" s="53">
        <v>0.187526553869247</v>
      </c>
      <c r="J211" s="53">
        <v>0.163689061999321</v>
      </c>
      <c r="K211" s="53">
        <v>0.218451082706451</v>
      </c>
      <c r="L211" s="53">
        <v>0.193651914596558</v>
      </c>
      <c r="M211" s="53">
        <v>0.192434757947922</v>
      </c>
      <c r="N211" s="53">
        <v>0.240879490971565</v>
      </c>
      <c r="O211" s="53">
        <v>0.283799558877945</v>
      </c>
      <c r="P211" s="53">
        <v>0.273449093103409</v>
      </c>
      <c r="Q211" s="53">
        <v>0.285273194313049</v>
      </c>
      <c r="R211" s="53">
        <v>0.29137971997261</v>
      </c>
      <c r="S211" s="53">
        <v>0.27505350112915</v>
      </c>
      <c r="T211" s="53">
        <v>0.245232135057449</v>
      </c>
      <c r="U211" s="53">
        <v>0.230145841836929</v>
      </c>
      <c r="V211" s="53">
        <v>0.271238178014755</v>
      </c>
      <c r="W211" s="53">
        <v>0.243598327040672</v>
      </c>
      <c r="X211" s="53">
        <v>0.246838286519051</v>
      </c>
      <c r="Y211" s="53">
        <v>0.0922874957323074</v>
      </c>
      <c r="Z211" s="53">
        <v>0.117006920278072</v>
      </c>
      <c r="AA211" s="53">
        <v>0.141154289245605</v>
      </c>
      <c r="AB211" s="53">
        <v>0.0991118103265762</v>
      </c>
      <c r="AC211" s="53">
        <v>0.0946724340319633</v>
      </c>
      <c r="AD211" s="53">
        <v>0.070970892906189</v>
      </c>
      <c r="AE211" s="53">
        <v>0.139065966010094</v>
      </c>
      <c r="AF211" s="53">
        <v>0.131805807352066</v>
      </c>
      <c r="AG211" s="53">
        <v>0.0909629687666893</v>
      </c>
      <c r="AH211" s="53">
        <v>0.147255808115005</v>
      </c>
      <c r="AI211" s="53">
        <v>0.168030008673668</v>
      </c>
      <c r="AJ211" s="53">
        <v>0.153590649366379</v>
      </c>
      <c r="AK211" s="53">
        <v>0.167504474520683</v>
      </c>
      <c r="AL211" s="53">
        <v>0.183810397982597</v>
      </c>
      <c r="AM211" s="53">
        <v>0.132547706365585</v>
      </c>
      <c r="AN211" s="53">
        <v>0.128207609057426</v>
      </c>
      <c r="AO211" s="53">
        <v>0.120267502963543</v>
      </c>
      <c r="AP211" s="53">
        <v>0.141591981053352</v>
      </c>
      <c r="AQ211" s="53">
        <v>0.113861590623856</v>
      </c>
      <c r="AR211" s="53">
        <v>0.112030908465385</v>
      </c>
      <c r="AS211" s="53">
        <v>0.0753456503152847</v>
      </c>
      <c r="AT211" s="53">
        <v>0.0847013890743256</v>
      </c>
      <c r="AU211" s="53">
        <v>0.0803064629435539</v>
      </c>
      <c r="AV211" s="53">
        <v>0.140593469142914</v>
      </c>
      <c r="AW211" s="53">
        <v>0.130415409803391</v>
      </c>
      <c r="AX211" s="53">
        <v>0.130279466509819</v>
      </c>
      <c r="AY211" s="53">
        <v>0.116946414113045</v>
      </c>
      <c r="AZ211" s="53">
        <v>0.099407397210598</v>
      </c>
      <c r="BA211" s="53">
        <v>0.139033079147339</v>
      </c>
      <c r="BB211" s="53">
        <v>0.131184965372086</v>
      </c>
      <c r="BC211" s="53">
        <v>0.153330847620964</v>
      </c>
      <c r="BD211" s="53">
        <v>0.157419741153717</v>
      </c>
      <c r="BE211" s="53">
        <v>0.155330017209053</v>
      </c>
      <c r="BF211" s="53">
        <v>0.1451306194067</v>
      </c>
      <c r="BG211" s="53">
        <v>0.180067077279091</v>
      </c>
      <c r="BH211" s="53">
        <v>0.154585808515549</v>
      </c>
      <c r="BI211" s="53">
        <v>0.147439628839493</v>
      </c>
      <c r="BJ211" s="53">
        <v>0.167207509279251</v>
      </c>
      <c r="BK211" s="53">
        <v>0.167298033833504</v>
      </c>
      <c r="BL211" s="53">
        <v>0.172368675470352</v>
      </c>
    </row>
    <row r="212" s="53" customFormat="1" spans="1:64">
      <c r="A212" s="54">
        <v>300590</v>
      </c>
      <c r="B212" s="62">
        <f>VLOOKUP(A212,三因子模型筛选后!A211:B545,2,FALSE)</f>
        <v>300590</v>
      </c>
      <c r="C212" s="53" t="s">
        <v>645</v>
      </c>
      <c r="D212" s="55">
        <v>43851</v>
      </c>
      <c r="E212" s="53">
        <v>0.0993789508938789</v>
      </c>
      <c r="F212" s="53">
        <v>0.133751034736633</v>
      </c>
      <c r="G212" s="53">
        <v>0.180196568369865</v>
      </c>
      <c r="H212" s="53">
        <v>0.285382777452469</v>
      </c>
      <c r="I212" s="53">
        <v>0.245918214321136</v>
      </c>
      <c r="J212" s="53">
        <v>0.322524607181549</v>
      </c>
      <c r="K212" s="53">
        <v>0.399401843547821</v>
      </c>
      <c r="L212" s="53">
        <v>0.402787357568741</v>
      </c>
      <c r="M212" s="53">
        <v>0.351094901561737</v>
      </c>
      <c r="N212" s="53">
        <v>0.351023197174072</v>
      </c>
      <c r="O212" s="53">
        <v>0.358854800462723</v>
      </c>
      <c r="P212" s="53">
        <v>0.385279178619385</v>
      </c>
      <c r="Q212" s="53">
        <v>0.477214157581329</v>
      </c>
      <c r="R212" s="53">
        <v>0.535445034503937</v>
      </c>
      <c r="S212" s="53">
        <v>0.474070459604263</v>
      </c>
      <c r="T212" s="53">
        <v>0.472648590803146</v>
      </c>
      <c r="U212" s="53">
        <v>0.435989320278168</v>
      </c>
      <c r="V212" s="53">
        <v>0.574005842208862</v>
      </c>
      <c r="W212" s="53">
        <v>0.566903233528137</v>
      </c>
      <c r="X212" s="53">
        <v>0.474763125181198</v>
      </c>
      <c r="Y212" s="53">
        <v>0.105323895812035</v>
      </c>
      <c r="Z212" s="53">
        <v>0.0930021479725838</v>
      </c>
      <c r="AA212" s="53">
        <v>0.113031230866909</v>
      </c>
      <c r="AB212" s="53">
        <v>0.157182455062866</v>
      </c>
      <c r="AC212" s="53">
        <v>0.133584246039391</v>
      </c>
      <c r="AD212" s="53">
        <v>0.169710829854012</v>
      </c>
      <c r="AE212" s="53">
        <v>0.244220122694969</v>
      </c>
      <c r="AF212" s="53">
        <v>0.23176035284996</v>
      </c>
      <c r="AG212" s="53">
        <v>0.193448424339294</v>
      </c>
      <c r="AH212" s="53">
        <v>0.206634879112244</v>
      </c>
      <c r="AI212" s="53">
        <v>0.177942335605621</v>
      </c>
      <c r="AJ212" s="53">
        <v>0.192300021648407</v>
      </c>
      <c r="AK212" s="53">
        <v>0.258293688297272</v>
      </c>
      <c r="AL212" s="53">
        <v>0.327975869178772</v>
      </c>
      <c r="AM212" s="53">
        <v>0.284553110599518</v>
      </c>
      <c r="AN212" s="53">
        <v>0.30675882101059</v>
      </c>
      <c r="AO212" s="53">
        <v>0.289198338985443</v>
      </c>
      <c r="AP212" s="53">
        <v>0.395388633012772</v>
      </c>
      <c r="AQ212" s="53">
        <v>0.390257775783539</v>
      </c>
      <c r="AR212" s="53">
        <v>0.309154391288757</v>
      </c>
      <c r="AS212" s="53">
        <v>0.00566411297768354</v>
      </c>
      <c r="AT212" s="53">
        <v>0.0523579530417919</v>
      </c>
      <c r="AU212" s="53">
        <v>0.0787744000554085</v>
      </c>
      <c r="AV212" s="53">
        <v>0.139809384942055</v>
      </c>
      <c r="AW212" s="53">
        <v>0.123943038284779</v>
      </c>
      <c r="AX212" s="53">
        <v>0.164422824978828</v>
      </c>
      <c r="AY212" s="53">
        <v>0.166790768504143</v>
      </c>
      <c r="AZ212" s="53">
        <v>0.182636067271233</v>
      </c>
      <c r="BA212" s="53">
        <v>0.169255509972572</v>
      </c>
      <c r="BB212" s="53">
        <v>0.155997380614281</v>
      </c>
      <c r="BC212" s="53">
        <v>0.192521527409554</v>
      </c>
      <c r="BD212" s="53">
        <v>0.204588234424591</v>
      </c>
      <c r="BE212" s="53">
        <v>0.230529502034187</v>
      </c>
      <c r="BF212" s="53">
        <v>0.219078227877617</v>
      </c>
      <c r="BG212" s="53">
        <v>0.201126411557198</v>
      </c>
      <c r="BH212" s="53">
        <v>0.177498802542686</v>
      </c>
      <c r="BI212" s="53">
        <v>0.158400058746338</v>
      </c>
      <c r="BJ212" s="53">
        <v>0.190226271748543</v>
      </c>
      <c r="BK212" s="53">
        <v>0.188254505395889</v>
      </c>
      <c r="BL212" s="53">
        <v>0.177217781543732</v>
      </c>
    </row>
    <row r="213" s="53" customFormat="1" spans="1:64">
      <c r="A213" s="54">
        <v>300602</v>
      </c>
      <c r="B213" s="62">
        <f>VLOOKUP(A213,三因子模型筛选后!A212:B546,2,FALSE)</f>
        <v>300602</v>
      </c>
      <c r="C213" s="53" t="s">
        <v>648</v>
      </c>
      <c r="D213" s="55">
        <v>43851</v>
      </c>
      <c r="E213" s="53">
        <v>0.0263832714408636</v>
      </c>
      <c r="F213" s="53">
        <v>0.0668835490942001</v>
      </c>
      <c r="G213" s="53">
        <v>0.0931610837578773</v>
      </c>
      <c r="H213" s="53">
        <v>0.0471694283187389</v>
      </c>
      <c r="I213" s="53">
        <v>-0.0182821769267321</v>
      </c>
      <c r="J213" s="53">
        <v>-0.0308590587228537</v>
      </c>
      <c r="K213" s="53">
        <v>0.024770138785243</v>
      </c>
      <c r="L213" s="53">
        <v>0.0581024400889874</v>
      </c>
      <c r="M213" s="53">
        <v>0.0556611120700836</v>
      </c>
      <c r="N213" s="53">
        <v>0.0767296478152275</v>
      </c>
      <c r="O213" s="53">
        <v>0.0939050540328026</v>
      </c>
      <c r="P213" s="53">
        <v>0.0994127541780472</v>
      </c>
      <c r="Q213" s="53">
        <v>0.0998028218746185</v>
      </c>
      <c r="R213" s="53">
        <v>0.147511467337608</v>
      </c>
      <c r="S213" s="53">
        <v>0.088919535279274</v>
      </c>
      <c r="T213" s="53">
        <v>0.0351121723651886</v>
      </c>
      <c r="U213" s="53">
        <v>0.0361004546284676</v>
      </c>
      <c r="V213" s="53">
        <v>0.138650789856911</v>
      </c>
      <c r="W213" s="53">
        <v>0.218754842877388</v>
      </c>
      <c r="X213" s="53">
        <v>0.11101945489645</v>
      </c>
      <c r="Y213" s="53">
        <v>0.017263226211071</v>
      </c>
      <c r="Z213" s="53">
        <v>0.058825857937336</v>
      </c>
      <c r="AA213" s="53">
        <v>0.0736844018101692</v>
      </c>
      <c r="AB213" s="53">
        <v>0.0337908230721951</v>
      </c>
      <c r="AC213" s="53">
        <v>-0.00547803472727537</v>
      </c>
      <c r="AD213" s="53">
        <v>-0.0172082558274269</v>
      </c>
      <c r="AE213" s="53">
        <v>0.00819361675530672</v>
      </c>
      <c r="AF213" s="53">
        <v>0.0284128524363041</v>
      </c>
      <c r="AG213" s="53">
        <v>0.0340332016348839</v>
      </c>
      <c r="AH213" s="53">
        <v>0.0368723049759865</v>
      </c>
      <c r="AI213" s="53">
        <v>0.0542201511561871</v>
      </c>
      <c r="AJ213" s="53">
        <v>0.0698235183954239</v>
      </c>
      <c r="AK213" s="53">
        <v>0.0682268738746643</v>
      </c>
      <c r="AL213" s="53">
        <v>0.126151829957962</v>
      </c>
      <c r="AM213" s="53">
        <v>0.0869684666395187</v>
      </c>
      <c r="AN213" s="53">
        <v>0.0576961375772953</v>
      </c>
      <c r="AO213" s="53">
        <v>0.0719575062394142</v>
      </c>
      <c r="AP213" s="53">
        <v>0.174455285072327</v>
      </c>
      <c r="AQ213" s="53">
        <v>0.247667908668518</v>
      </c>
      <c r="AR213" s="53">
        <v>0.162695720791817</v>
      </c>
      <c r="AS213" s="53">
        <v>0.0365659818053246</v>
      </c>
      <c r="AT213" s="53">
        <v>0.0355036295950413</v>
      </c>
      <c r="AU213" s="53">
        <v>0.0469226203858852</v>
      </c>
      <c r="AV213" s="53">
        <v>0.040824543684721</v>
      </c>
      <c r="AW213" s="53">
        <v>0.0146417943760753</v>
      </c>
      <c r="AX213" s="53">
        <v>0.0137951346114278</v>
      </c>
      <c r="AY213" s="53">
        <v>0.0440224595367908</v>
      </c>
      <c r="AZ213" s="53">
        <v>0.0571355223655701</v>
      </c>
      <c r="BA213" s="53">
        <v>0.0490738451480865</v>
      </c>
      <c r="BB213" s="53">
        <v>0.0673032850027084</v>
      </c>
      <c r="BC213" s="53">
        <v>0.0671308413147926</v>
      </c>
      <c r="BD213" s="53">
        <v>0.0570351742208004</v>
      </c>
      <c r="BE213" s="53">
        <v>0.059021882712841</v>
      </c>
      <c r="BF213" s="53">
        <v>0.048805583268404</v>
      </c>
      <c r="BG213" s="53">
        <v>0.0293970033526421</v>
      </c>
      <c r="BH213" s="53">
        <v>0.00486197369173169</v>
      </c>
      <c r="BI213" s="53">
        <v>-0.00841111224144697</v>
      </c>
      <c r="BJ213" s="53">
        <v>-0.00835855398327112</v>
      </c>
      <c r="BK213" s="53">
        <v>-0.00146713177673519</v>
      </c>
      <c r="BL213" s="53">
        <v>-0.0242303311824799</v>
      </c>
    </row>
    <row r="214" s="53" customFormat="1" spans="1:64">
      <c r="A214" s="54">
        <v>300615</v>
      </c>
      <c r="B214" s="62">
        <f>VLOOKUP(A214,三因子模型筛选后!A213:B547,2,FALSE)</f>
        <v>300615</v>
      </c>
      <c r="C214" s="53" t="s">
        <v>651</v>
      </c>
      <c r="D214" s="55">
        <v>43851</v>
      </c>
      <c r="E214" s="53">
        <v>-0.0202156770974398</v>
      </c>
      <c r="F214" s="53">
        <v>-0.0675895363092422</v>
      </c>
      <c r="G214" s="53">
        <v>-0.0593072585761547</v>
      </c>
      <c r="H214" s="53">
        <v>-0.18167918920517</v>
      </c>
      <c r="I214" s="53">
        <v>-0.181338459253311</v>
      </c>
      <c r="J214" s="53">
        <v>-0.212340205907822</v>
      </c>
      <c r="K214" s="53">
        <v>-0.176914364099503</v>
      </c>
      <c r="L214" s="53">
        <v>-0.155982673168182</v>
      </c>
      <c r="M214" s="53">
        <v>-0.206855356693268</v>
      </c>
      <c r="N214" s="53">
        <v>-0.205242425203323</v>
      </c>
      <c r="O214" s="53">
        <v>-0.222816377878189</v>
      </c>
      <c r="P214" s="53">
        <v>-0.23663042485714</v>
      </c>
      <c r="Q214" s="53">
        <v>-0.161867529153824</v>
      </c>
      <c r="R214" s="53">
        <v>-0.116476751863956</v>
      </c>
      <c r="S214" s="53">
        <v>-0.163549095392227</v>
      </c>
      <c r="T214" s="53">
        <v>-0.205650091171265</v>
      </c>
      <c r="U214" s="53">
        <v>-0.22050978243351</v>
      </c>
      <c r="V214" s="53">
        <v>-0.153865039348602</v>
      </c>
      <c r="W214" s="53">
        <v>-0.080767422914505</v>
      </c>
      <c r="X214" s="53">
        <v>-0.183091923594475</v>
      </c>
      <c r="Y214" s="53">
        <v>-0.0101938294246793</v>
      </c>
      <c r="Z214" s="53">
        <v>-0.0211230386048555</v>
      </c>
      <c r="AA214" s="53">
        <v>-0.0260105170309544</v>
      </c>
      <c r="AB214" s="53">
        <v>-0.140614792704582</v>
      </c>
      <c r="AC214" s="53">
        <v>-0.131344676017761</v>
      </c>
      <c r="AD214" s="53">
        <v>-0.147908732295036</v>
      </c>
      <c r="AE214" s="53">
        <v>-0.1230204179883</v>
      </c>
      <c r="AF214" s="53">
        <v>-0.121324568986893</v>
      </c>
      <c r="AG214" s="53">
        <v>-0.147464737296104</v>
      </c>
      <c r="AH214" s="53">
        <v>-0.143467426300049</v>
      </c>
      <c r="AI214" s="53">
        <v>-0.164468705654144</v>
      </c>
      <c r="AJ214" s="53">
        <v>-0.180160388350487</v>
      </c>
      <c r="AK214" s="53">
        <v>-0.1106061860919</v>
      </c>
      <c r="AL214" s="53">
        <v>-0.0476201251149178</v>
      </c>
      <c r="AM214" s="53">
        <v>-0.086484007537365</v>
      </c>
      <c r="AN214" s="53">
        <v>-0.107563689351082</v>
      </c>
      <c r="AO214" s="53">
        <v>-0.105838373303413</v>
      </c>
      <c r="AP214" s="53">
        <v>-0.0390723422169685</v>
      </c>
      <c r="AQ214" s="53">
        <v>0.0305120255798101</v>
      </c>
      <c r="AR214" s="53">
        <v>-0.0299158301204443</v>
      </c>
      <c r="AS214" s="53">
        <v>-0.0121672283858061</v>
      </c>
      <c r="AT214" s="53">
        <v>-0.0486118718981743</v>
      </c>
      <c r="AU214" s="53">
        <v>-0.0354421213269234</v>
      </c>
      <c r="AV214" s="53">
        <v>-0.0432097800076008</v>
      </c>
      <c r="AW214" s="53">
        <v>-0.0521391630172729</v>
      </c>
      <c r="AX214" s="53">
        <v>-0.0665768533945084</v>
      </c>
      <c r="AY214" s="53">
        <v>-0.0560393184423447</v>
      </c>
      <c r="AZ214" s="53">
        <v>-0.0368034839630127</v>
      </c>
      <c r="BA214" s="53">
        <v>-0.0615360029041767</v>
      </c>
      <c r="BB214" s="53">
        <v>-0.063920371234417</v>
      </c>
      <c r="BC214" s="53">
        <v>-0.0604930557310581</v>
      </c>
      <c r="BD214" s="53">
        <v>-0.0586154162883759</v>
      </c>
      <c r="BE214" s="53">
        <v>-0.053406722843647</v>
      </c>
      <c r="BF214" s="53">
        <v>-0.0710020065307617</v>
      </c>
      <c r="BG214" s="53">
        <v>-0.0792104601860046</v>
      </c>
      <c r="BH214" s="53">
        <v>-0.100231774151325</v>
      </c>
      <c r="BI214" s="53">
        <v>-0.116816788911819</v>
      </c>
      <c r="BJ214" s="53">
        <v>-0.116938076913357</v>
      </c>
      <c r="BK214" s="53">
        <v>-0.113424830138683</v>
      </c>
      <c r="BL214" s="53">
        <v>-0.155321463942528</v>
      </c>
    </row>
    <row r="215" s="53" customFormat="1" spans="1:64">
      <c r="A215" s="54">
        <v>300620</v>
      </c>
      <c r="B215" s="62">
        <f>VLOOKUP(A215,三因子模型筛选后!A214:B548,2,FALSE)</f>
        <v>300620</v>
      </c>
      <c r="C215" s="53" t="s">
        <v>654</v>
      </c>
      <c r="D215" s="55">
        <v>43851</v>
      </c>
      <c r="E215" s="53">
        <v>0.0203330498188734</v>
      </c>
      <c r="F215" s="53">
        <v>-0.0264074858278036</v>
      </c>
      <c r="G215" s="53">
        <v>0.00751408562064171</v>
      </c>
      <c r="H215" s="53">
        <v>-0.064926840364933</v>
      </c>
      <c r="I215" s="53">
        <v>-0.0399722568690777</v>
      </c>
      <c r="J215" s="53">
        <v>-0.0526324175298214</v>
      </c>
      <c r="K215" s="53">
        <v>-0.0337425842881203</v>
      </c>
      <c r="L215" s="53">
        <v>-0.00678972201421857</v>
      </c>
      <c r="M215" s="53">
        <v>-0.0296355690807104</v>
      </c>
      <c r="N215" s="53">
        <v>-0.033940814435482</v>
      </c>
      <c r="O215" s="53">
        <v>-0.0180680379271507</v>
      </c>
      <c r="P215" s="53">
        <v>-0.0226824562996626</v>
      </c>
      <c r="Q215" s="53">
        <v>-0.00257243355736136</v>
      </c>
      <c r="R215" s="53">
        <v>0.0242193657904863</v>
      </c>
      <c r="S215" s="53">
        <v>0.0176024977117777</v>
      </c>
      <c r="T215" s="53">
        <v>-0.0223702192306519</v>
      </c>
      <c r="U215" s="53">
        <v>-0.0210274830460548</v>
      </c>
      <c r="V215" s="53">
        <v>0.0266843475401402</v>
      </c>
      <c r="W215" s="53">
        <v>0.0669789388775825</v>
      </c>
      <c r="X215" s="53">
        <v>0.0875542908906937</v>
      </c>
      <c r="Y215" s="53">
        <v>0.00714910076931119</v>
      </c>
      <c r="Z215" s="53">
        <v>-0.0202300697565079</v>
      </c>
      <c r="AA215" s="53">
        <v>-0.0234068371355534</v>
      </c>
      <c r="AB215" s="53">
        <v>-0.0927497521042824</v>
      </c>
      <c r="AC215" s="53">
        <v>-0.0560636855661869</v>
      </c>
      <c r="AD215" s="53">
        <v>-0.0640468448400497</v>
      </c>
      <c r="AE215" s="53">
        <v>-0.0520290955901146</v>
      </c>
      <c r="AF215" s="53">
        <v>-0.0564524158835411</v>
      </c>
      <c r="AG215" s="53">
        <v>-0.0704594776034355</v>
      </c>
      <c r="AH215" s="53">
        <v>-0.0720064789056778</v>
      </c>
      <c r="AI215" s="53">
        <v>-0.074599951505661</v>
      </c>
      <c r="AJ215" s="53">
        <v>-0.0777668729424477</v>
      </c>
      <c r="AK215" s="53">
        <v>-0.0628225579857826</v>
      </c>
      <c r="AL215" s="53">
        <v>-0.02658287063241</v>
      </c>
      <c r="AM215" s="53">
        <v>-0.0087528033182025</v>
      </c>
      <c r="AN215" s="53">
        <v>-0.021262239664793</v>
      </c>
      <c r="AO215" s="53">
        <v>0.0190701708197594</v>
      </c>
      <c r="AP215" s="53">
        <v>0.0700639635324478</v>
      </c>
      <c r="AQ215" s="53">
        <v>0.0835632607340813</v>
      </c>
      <c r="AR215" s="53">
        <v>0.0671155601739883</v>
      </c>
      <c r="AS215" s="53">
        <v>0.0141743142157793</v>
      </c>
      <c r="AT215" s="53">
        <v>-0.00518705137073994</v>
      </c>
      <c r="AU215" s="53">
        <v>0.0319112911820412</v>
      </c>
      <c r="AV215" s="53">
        <v>0.0288132708519697</v>
      </c>
      <c r="AW215" s="53">
        <v>0.0170817971229553</v>
      </c>
      <c r="AX215" s="53">
        <v>0.012404790148139</v>
      </c>
      <c r="AY215" s="53">
        <v>0.0192768760025501</v>
      </c>
      <c r="AZ215" s="53">
        <v>0.0506530590355396</v>
      </c>
      <c r="BA215" s="53">
        <v>0.0418142750859261</v>
      </c>
      <c r="BB215" s="53">
        <v>0.0390560291707516</v>
      </c>
      <c r="BC215" s="53">
        <v>0.0575222820043564</v>
      </c>
      <c r="BD215" s="53">
        <v>0.0560747869312763</v>
      </c>
      <c r="BE215" s="53">
        <v>0.0612404942512512</v>
      </c>
      <c r="BF215" s="53">
        <v>0.0517926029860973</v>
      </c>
      <c r="BG215" s="53">
        <v>0.0273456666618586</v>
      </c>
      <c r="BH215" s="53">
        <v>-0.000117614166811109</v>
      </c>
      <c r="BI215" s="53">
        <v>-0.0391072891652584</v>
      </c>
      <c r="BJ215" s="53">
        <v>-0.0423892550170422</v>
      </c>
      <c r="BK215" s="53">
        <v>-0.0155939580872655</v>
      </c>
      <c r="BL215" s="53">
        <v>0.0214290972799063</v>
      </c>
    </row>
    <row r="216" s="53" customFormat="1" spans="1:64">
      <c r="A216" s="54">
        <v>300623</v>
      </c>
      <c r="B216" s="62">
        <f>VLOOKUP(A216,三因子模型筛选后!A215:B549,2,FALSE)</f>
        <v>300623</v>
      </c>
      <c r="C216" s="53" t="s">
        <v>657</v>
      </c>
      <c r="D216" s="55">
        <v>43851</v>
      </c>
      <c r="E216" s="53">
        <v>0.102045074105263</v>
      </c>
      <c r="F216" s="53">
        <v>0.19702821969986</v>
      </c>
      <c r="G216" s="53">
        <v>0.186194211244583</v>
      </c>
      <c r="H216" s="53">
        <v>0.271668493747711</v>
      </c>
      <c r="I216" s="53">
        <v>0.316068351268768</v>
      </c>
      <c r="J216" s="53">
        <v>0.388497412204742</v>
      </c>
      <c r="K216" s="53">
        <v>0.504819512367249</v>
      </c>
      <c r="L216" s="53">
        <v>0.49945330619812</v>
      </c>
      <c r="M216" s="53">
        <v>0.445833563804626</v>
      </c>
      <c r="N216" s="53">
        <v>0.486299276351929</v>
      </c>
      <c r="O216" s="53">
        <v>0.49852442741394</v>
      </c>
      <c r="P216" s="53">
        <v>0.476612150669098</v>
      </c>
      <c r="Q216" s="53">
        <v>0.493385076522827</v>
      </c>
      <c r="R216" s="53">
        <v>0.55740624666214</v>
      </c>
      <c r="S216" s="53">
        <v>0.504623532295227</v>
      </c>
      <c r="T216" s="53">
        <v>0.415966838598251</v>
      </c>
      <c r="U216" s="53">
        <v>0.396213918924332</v>
      </c>
      <c r="V216" s="53">
        <v>0.451893001794815</v>
      </c>
      <c r="W216" s="53">
        <v>0.420801907777786</v>
      </c>
      <c r="X216" s="53">
        <v>0.266012281179428</v>
      </c>
      <c r="Y216" s="53">
        <v>0.137189447879791</v>
      </c>
      <c r="Z216" s="53">
        <v>0.226447999477386</v>
      </c>
      <c r="AA216" s="53">
        <v>0.237301617860794</v>
      </c>
      <c r="AB216" s="53">
        <v>0.294028043746948</v>
      </c>
      <c r="AC216" s="53">
        <v>0.23621241748333</v>
      </c>
      <c r="AD216" s="53">
        <v>0.225202813744545</v>
      </c>
      <c r="AE216" s="53">
        <v>0.322743833065033</v>
      </c>
      <c r="AF216" s="53">
        <v>0.302303701639175</v>
      </c>
      <c r="AG216" s="53">
        <v>0.285493969917297</v>
      </c>
      <c r="AH216" s="53">
        <v>0.339907377958298</v>
      </c>
      <c r="AI216" s="53">
        <v>0.329738825559616</v>
      </c>
      <c r="AJ216" s="53">
        <v>0.303083270788193</v>
      </c>
      <c r="AK216" s="53">
        <v>0.291326344013214</v>
      </c>
      <c r="AL216" s="53">
        <v>0.36118358373642</v>
      </c>
      <c r="AM216" s="53">
        <v>0.324116945266724</v>
      </c>
      <c r="AN216" s="53">
        <v>0.281943649053574</v>
      </c>
      <c r="AO216" s="53">
        <v>0.281326502561569</v>
      </c>
      <c r="AP216" s="53">
        <v>0.310597062110901</v>
      </c>
      <c r="AQ216" s="53">
        <v>0.265965789556503</v>
      </c>
      <c r="AR216" s="53">
        <v>0.181183665990829</v>
      </c>
      <c r="AS216" s="53">
        <v>0.0105615854263306</v>
      </c>
      <c r="AT216" s="53">
        <v>0.0162861868739128</v>
      </c>
      <c r="AU216" s="53">
        <v>-0.00540144043043256</v>
      </c>
      <c r="AV216" s="53">
        <v>0.0233463998883963</v>
      </c>
      <c r="AW216" s="53">
        <v>0.125561892986298</v>
      </c>
      <c r="AX216" s="53">
        <v>0.209000557661057</v>
      </c>
      <c r="AY216" s="53">
        <v>0.227781653404236</v>
      </c>
      <c r="AZ216" s="53">
        <v>0.242855563759804</v>
      </c>
      <c r="BA216" s="53">
        <v>0.206045538187027</v>
      </c>
      <c r="BB216" s="53">
        <v>0.19209785759449</v>
      </c>
      <c r="BC216" s="53">
        <v>0.214491561055183</v>
      </c>
      <c r="BD216" s="53">
        <v>0.219234839081764</v>
      </c>
      <c r="BE216" s="53">
        <v>0.247764706611633</v>
      </c>
      <c r="BF216" s="53">
        <v>0.241928622126579</v>
      </c>
      <c r="BG216" s="53">
        <v>0.226212576031685</v>
      </c>
      <c r="BH216" s="53">
        <v>0.179729178547859</v>
      </c>
      <c r="BI216" s="53">
        <v>0.16059336066246</v>
      </c>
      <c r="BJ216" s="53">
        <v>0.187001913785934</v>
      </c>
      <c r="BK216" s="53">
        <v>0.200542077422142</v>
      </c>
      <c r="BL216" s="53">
        <v>0.130534589290619</v>
      </c>
    </row>
    <row r="217" s="53" customFormat="1" spans="1:64">
      <c r="A217" s="54">
        <v>300627</v>
      </c>
      <c r="B217" s="62">
        <f>VLOOKUP(A217,三因子模型筛选后!A216:B550,2,FALSE)</f>
        <v>300627</v>
      </c>
      <c r="C217" s="53" t="s">
        <v>660</v>
      </c>
      <c r="D217" s="55">
        <v>43851</v>
      </c>
      <c r="E217" s="53">
        <v>0.0770114585757256</v>
      </c>
      <c r="F217" s="53">
        <v>0.113399684429169</v>
      </c>
      <c r="G217" s="53">
        <v>0.143563956022263</v>
      </c>
      <c r="H217" s="53">
        <v>0.122696898877621</v>
      </c>
      <c r="I217" s="53">
        <v>0.210752546787262</v>
      </c>
      <c r="J217" s="53">
        <v>0.241429209709167</v>
      </c>
      <c r="K217" s="53">
        <v>0.202801302075386</v>
      </c>
      <c r="L217" s="53">
        <v>0.176357194781303</v>
      </c>
      <c r="M217" s="53">
        <v>0.101497814059258</v>
      </c>
      <c r="N217" s="53">
        <v>0.167262852191925</v>
      </c>
      <c r="O217" s="53">
        <v>0.202712014317513</v>
      </c>
      <c r="P217" s="53">
        <v>0.313936620950699</v>
      </c>
      <c r="Q217" s="53">
        <v>0.328088879585266</v>
      </c>
      <c r="R217" s="53">
        <v>0.313893020153046</v>
      </c>
      <c r="S217" s="53">
        <v>0.312445610761642</v>
      </c>
      <c r="T217" s="53">
        <v>0.404695332050323</v>
      </c>
      <c r="U217" s="53">
        <v>0.44031485915184</v>
      </c>
      <c r="V217" s="53">
        <v>0.492407321929932</v>
      </c>
      <c r="W217" s="53">
        <v>0.542352914810181</v>
      </c>
      <c r="X217" s="53">
        <v>0.487360715866089</v>
      </c>
      <c r="Y217" s="53">
        <v>0.0448476523160934</v>
      </c>
      <c r="Z217" s="53">
        <v>0.108887769281864</v>
      </c>
      <c r="AA217" s="53">
        <v>0.1141397356987</v>
      </c>
      <c r="AB217" s="53">
        <v>0.0886687785387039</v>
      </c>
      <c r="AC217" s="53">
        <v>0.174603745341301</v>
      </c>
      <c r="AD217" s="53">
        <v>0.200341984629631</v>
      </c>
      <c r="AE217" s="53">
        <v>0.201397880911827</v>
      </c>
      <c r="AF217" s="53">
        <v>0.179996997117996</v>
      </c>
      <c r="AG217" s="53">
        <v>0.121368832886219</v>
      </c>
      <c r="AH217" s="53">
        <v>0.142255440354347</v>
      </c>
      <c r="AI217" s="53">
        <v>0.109603591263294</v>
      </c>
      <c r="AJ217" s="53">
        <v>0.117578662931919</v>
      </c>
      <c r="AK217" s="53">
        <v>0.126841798424721</v>
      </c>
      <c r="AL217" s="53">
        <v>0.157032236456871</v>
      </c>
      <c r="AM217" s="53">
        <v>0.106384038925171</v>
      </c>
      <c r="AN217" s="53">
        <v>0.0967385917901993</v>
      </c>
      <c r="AO217" s="53">
        <v>0.134348690509796</v>
      </c>
      <c r="AP217" s="53">
        <v>0.195383325219154</v>
      </c>
      <c r="AQ217" s="53">
        <v>0.23632188141346</v>
      </c>
      <c r="AR217" s="53">
        <v>0.161927297711372</v>
      </c>
      <c r="AS217" s="53">
        <v>0.0413304194808006</v>
      </c>
      <c r="AT217" s="53">
        <v>0.0136785320937634</v>
      </c>
      <c r="AU217" s="53">
        <v>0.0385908335447311</v>
      </c>
      <c r="AV217" s="53">
        <v>0.043194729834795</v>
      </c>
      <c r="AW217" s="53">
        <v>0.0453154109418392</v>
      </c>
      <c r="AX217" s="53">
        <v>0.0502538233995438</v>
      </c>
      <c r="AY217" s="53">
        <v>0.0105700343847275</v>
      </c>
      <c r="AZ217" s="53">
        <v>0.00552681693807244</v>
      </c>
      <c r="BA217" s="53">
        <v>-0.010704405605793</v>
      </c>
      <c r="BB217" s="53">
        <v>0.0341740362346172</v>
      </c>
      <c r="BC217" s="53">
        <v>0.102275036275387</v>
      </c>
      <c r="BD217" s="53">
        <v>0.205524563789368</v>
      </c>
      <c r="BE217" s="53">
        <v>0.210413709282875</v>
      </c>
      <c r="BF217" s="53">
        <v>0.166027382016182</v>
      </c>
      <c r="BG217" s="53">
        <v>0.21522818505764</v>
      </c>
      <c r="BH217" s="53">
        <v>0.317123353481293</v>
      </c>
      <c r="BI217" s="53">
        <v>0.315132796764374</v>
      </c>
      <c r="BJ217" s="53">
        <v>0.306190609931946</v>
      </c>
      <c r="BK217" s="53">
        <v>0.315197646617889</v>
      </c>
      <c r="BL217" s="53">
        <v>0.334600031375885</v>
      </c>
    </row>
    <row r="218" s="53" customFormat="1" spans="1:64">
      <c r="A218" s="54">
        <v>300628</v>
      </c>
      <c r="B218" s="62">
        <f>VLOOKUP(A218,三因子模型筛选后!A217:B551,2,FALSE)</f>
        <v>300628</v>
      </c>
      <c r="C218" s="53" t="s">
        <v>663</v>
      </c>
      <c r="D218" s="55">
        <v>43851</v>
      </c>
      <c r="E218" s="53">
        <v>0.0157496947795153</v>
      </c>
      <c r="F218" s="53">
        <v>0.0332006067037582</v>
      </c>
      <c r="G218" s="53">
        <v>0.183986276388168</v>
      </c>
      <c r="H218" s="53">
        <v>0.248469084501266</v>
      </c>
      <c r="I218" s="53">
        <v>0.301292061805725</v>
      </c>
      <c r="J218" s="53">
        <v>0.28370988368988</v>
      </c>
      <c r="K218" s="53">
        <v>0.319780200719833</v>
      </c>
      <c r="L218" s="53">
        <v>0.319787293672562</v>
      </c>
      <c r="M218" s="53">
        <v>0.273209601640701</v>
      </c>
      <c r="N218" s="53">
        <v>0.275784641504288</v>
      </c>
      <c r="O218" s="53">
        <v>0.273354738950729</v>
      </c>
      <c r="P218" s="53">
        <v>0.213142901659012</v>
      </c>
      <c r="Q218" s="53">
        <v>0.218240633606911</v>
      </c>
      <c r="R218" s="53">
        <v>0.212407350540161</v>
      </c>
      <c r="S218" s="53">
        <v>0.194325730204582</v>
      </c>
      <c r="T218" s="53">
        <v>0.150010004639626</v>
      </c>
      <c r="U218" s="53">
        <v>0.183501094579697</v>
      </c>
      <c r="V218" s="53">
        <v>0.235104158520699</v>
      </c>
      <c r="W218" s="53">
        <v>0.206961199641228</v>
      </c>
      <c r="X218" s="53">
        <v>0.248532101511955</v>
      </c>
      <c r="Y218" s="53">
        <v>0.0186099670827389</v>
      </c>
      <c r="Z218" s="53">
        <v>0.0505826324224472</v>
      </c>
      <c r="AA218" s="53">
        <v>0.182616949081421</v>
      </c>
      <c r="AB218" s="53">
        <v>0.227487847208977</v>
      </c>
      <c r="AC218" s="53">
        <v>0.261174350976944</v>
      </c>
      <c r="AD218" s="53">
        <v>0.230495989322662</v>
      </c>
      <c r="AE218" s="53">
        <v>0.269467502832413</v>
      </c>
      <c r="AF218" s="53">
        <v>0.24030002951622</v>
      </c>
      <c r="AG218" s="53">
        <v>0.191701009869576</v>
      </c>
      <c r="AH218" s="53">
        <v>0.181538343429565</v>
      </c>
      <c r="AI218" s="53">
        <v>0.161740735173225</v>
      </c>
      <c r="AJ218" s="53">
        <v>0.13836558163166</v>
      </c>
      <c r="AK218" s="53">
        <v>0.143846586346626</v>
      </c>
      <c r="AL218" s="53">
        <v>0.149455234408379</v>
      </c>
      <c r="AM218" s="53">
        <v>0.162517607212067</v>
      </c>
      <c r="AN218" s="53">
        <v>0.129837110638618</v>
      </c>
      <c r="AO218" s="53">
        <v>0.163041159510612</v>
      </c>
      <c r="AP218" s="53">
        <v>0.20630618929863</v>
      </c>
      <c r="AQ218" s="53">
        <v>0.186099752783775</v>
      </c>
      <c r="AR218" s="53">
        <v>0.217759028077126</v>
      </c>
      <c r="AS218" s="53">
        <v>0.0287156831473112</v>
      </c>
      <c r="AT218" s="53">
        <v>0.0141939297318459</v>
      </c>
      <c r="AU218" s="53">
        <v>0.0329452753067017</v>
      </c>
      <c r="AV218" s="53">
        <v>0.0525571890175343</v>
      </c>
      <c r="AW218" s="53">
        <v>0.0716936886310577</v>
      </c>
      <c r="AX218" s="53">
        <v>0.0847898498177528</v>
      </c>
      <c r="AY218" s="53">
        <v>0.0818886458873749</v>
      </c>
      <c r="AZ218" s="53">
        <v>0.111063227057457</v>
      </c>
      <c r="BA218" s="53">
        <v>0.113084554672241</v>
      </c>
      <c r="BB218" s="53">
        <v>0.125822260975838</v>
      </c>
      <c r="BC218" s="53">
        <v>0.143189951777458</v>
      </c>
      <c r="BD218" s="53">
        <v>0.106353275477886</v>
      </c>
      <c r="BE218" s="53">
        <v>0.105970002710819</v>
      </c>
      <c r="BF218" s="53">
        <v>0.0945280566811562</v>
      </c>
      <c r="BG218" s="53">
        <v>0.063384085893631</v>
      </c>
      <c r="BH218" s="53">
        <v>0.0517488606274128</v>
      </c>
      <c r="BI218" s="53">
        <v>0.0520358942449093</v>
      </c>
      <c r="BJ218" s="53">
        <v>0.0603739358484745</v>
      </c>
      <c r="BK218" s="53">
        <v>0.0524374023079872</v>
      </c>
      <c r="BL218" s="53">
        <v>0.0623490363359451</v>
      </c>
    </row>
    <row r="219" s="53" customFormat="1" spans="1:64">
      <c r="A219" s="54">
        <v>300629</v>
      </c>
      <c r="B219" s="62">
        <f>VLOOKUP(A219,三因子模型筛选后!A218:B552,2,FALSE)</f>
        <v>300629</v>
      </c>
      <c r="C219" s="53" t="s">
        <v>1207</v>
      </c>
      <c r="D219" s="55">
        <v>43851</v>
      </c>
      <c r="E219" s="53">
        <v>0.00474394764751196</v>
      </c>
      <c r="F219" s="53">
        <v>0.0629759654402733</v>
      </c>
      <c r="G219" s="53">
        <v>0.0194703377783298</v>
      </c>
      <c r="H219" s="53">
        <v>-0.0727126449346542</v>
      </c>
      <c r="I219" s="53">
        <v>-0.103857390582561</v>
      </c>
      <c r="J219" s="53">
        <v>-0.0616016685962677</v>
      </c>
      <c r="K219" s="53">
        <v>-0.0436434894800186</v>
      </c>
      <c r="L219" s="53">
        <v>-0.0154238343238831</v>
      </c>
      <c r="M219" s="53">
        <v>0.0677488669753075</v>
      </c>
      <c r="N219" s="53">
        <v>0.0674451738595963</v>
      </c>
      <c r="O219" s="53">
        <v>0.145055741071701</v>
      </c>
      <c r="P219" s="53">
        <v>0.139928340911865</v>
      </c>
      <c r="Q219" s="53">
        <v>0.190787240862846</v>
      </c>
      <c r="R219" s="53">
        <v>0.20605956017971</v>
      </c>
      <c r="S219" s="53">
        <v>0.153551056981087</v>
      </c>
      <c r="T219" s="53">
        <v>0.103462122380733</v>
      </c>
      <c r="U219" s="53">
        <v>0.090321347117424</v>
      </c>
      <c r="V219" s="53">
        <v>0.12414276599884</v>
      </c>
      <c r="W219" s="53">
        <v>0.0903496444225311</v>
      </c>
      <c r="X219" s="53">
        <v>0.0877028703689575</v>
      </c>
      <c r="Y219" s="53">
        <v>0.00590534880757332</v>
      </c>
      <c r="Z219" s="53">
        <v>0.0830585435032845</v>
      </c>
      <c r="AA219" s="53">
        <v>0.0590362623333931</v>
      </c>
      <c r="AB219" s="53">
        <v>-0.034656934440136</v>
      </c>
      <c r="AC219" s="53">
        <v>-0.0387029051780701</v>
      </c>
      <c r="AD219" s="53">
        <v>-0.0455115288496017</v>
      </c>
      <c r="AE219" s="53">
        <v>-0.0114823160693049</v>
      </c>
      <c r="AF219" s="53">
        <v>-0.00428071711212397</v>
      </c>
      <c r="AG219" s="53">
        <v>-0.0318596549332142</v>
      </c>
      <c r="AH219" s="53">
        <v>-0.0247481036931276</v>
      </c>
      <c r="AI219" s="53">
        <v>-0.00255363923497498</v>
      </c>
      <c r="AJ219" s="53">
        <v>-0.031223364174366</v>
      </c>
      <c r="AK219" s="53">
        <v>0.00568267749622464</v>
      </c>
      <c r="AL219" s="53">
        <v>0.0258271768689156</v>
      </c>
      <c r="AM219" s="53">
        <v>0.00265993620269001</v>
      </c>
      <c r="AN219" s="53">
        <v>0.00578821171075106</v>
      </c>
      <c r="AO219" s="53">
        <v>0.019356282427907</v>
      </c>
      <c r="AP219" s="53">
        <v>0.0485836565494537</v>
      </c>
      <c r="AQ219" s="53">
        <v>0.0302370004355907</v>
      </c>
      <c r="AR219" s="53">
        <v>0.0071767158806324</v>
      </c>
      <c r="AS219" s="53">
        <v>0.00424954108893871</v>
      </c>
      <c r="AT219" s="53">
        <v>-0.0146716311573982</v>
      </c>
      <c r="AU219" s="53">
        <v>-0.0341549776494503</v>
      </c>
      <c r="AV219" s="53">
        <v>-0.0326447635889053</v>
      </c>
      <c r="AW219" s="53">
        <v>-0.0597435384988785</v>
      </c>
      <c r="AX219" s="53">
        <v>-0.0106791984289885</v>
      </c>
      <c r="AY219" s="53">
        <v>-0.0267502311617136</v>
      </c>
      <c r="AZ219" s="53">
        <v>-0.00573217449709773</v>
      </c>
      <c r="BA219" s="53">
        <v>0.105019465088844</v>
      </c>
      <c r="BB219" s="53">
        <v>0.0976042225956917</v>
      </c>
      <c r="BC219" s="53">
        <v>0.153020322322845</v>
      </c>
      <c r="BD219" s="53">
        <v>0.176562651991844</v>
      </c>
      <c r="BE219" s="53">
        <v>0.190515503287315</v>
      </c>
      <c r="BF219" s="53">
        <v>0.185643330216408</v>
      </c>
      <c r="BG219" s="53">
        <v>0.156302064657211</v>
      </c>
      <c r="BH219" s="53">
        <v>0.103084854781628</v>
      </c>
      <c r="BI219" s="53">
        <v>0.0763760060071945</v>
      </c>
      <c r="BJ219" s="53">
        <v>0.0809700489044189</v>
      </c>
      <c r="BK219" s="53">
        <v>0.065523587167263</v>
      </c>
      <c r="BL219" s="53">
        <v>0.0859370976686478</v>
      </c>
    </row>
    <row r="220" s="53" customFormat="1" spans="1:64">
      <c r="A220" s="54">
        <v>300632</v>
      </c>
      <c r="B220" s="62">
        <f>VLOOKUP(A220,三因子模型筛选后!A219:B553,2,FALSE)</f>
        <v>300632</v>
      </c>
      <c r="C220" s="53" t="s">
        <v>666</v>
      </c>
      <c r="D220" s="55">
        <v>43851</v>
      </c>
      <c r="E220" s="53">
        <v>-0.0223310384899378</v>
      </c>
      <c r="F220" s="53">
        <v>-0.0227004401385784</v>
      </c>
      <c r="G220" s="53">
        <v>-0.0505683161318302</v>
      </c>
      <c r="H220" s="53">
        <v>-0.13936060667038</v>
      </c>
      <c r="I220" s="53">
        <v>-0.144671469926834</v>
      </c>
      <c r="J220" s="53">
        <v>-0.0728295966982841</v>
      </c>
      <c r="K220" s="53">
        <v>-0.0277572348713875</v>
      </c>
      <c r="L220" s="53">
        <v>-0.00525019085034728</v>
      </c>
      <c r="M220" s="53">
        <v>-0.0145998857915401</v>
      </c>
      <c r="N220" s="53">
        <v>-0.0310467127710581</v>
      </c>
      <c r="O220" s="53">
        <v>-0.0504390969872475</v>
      </c>
      <c r="P220" s="53">
        <v>-0.0441483519971371</v>
      </c>
      <c r="Q220" s="53">
        <v>-0.0172141883522272</v>
      </c>
      <c r="R220" s="53">
        <v>0.00828733202069998</v>
      </c>
      <c r="S220" s="53">
        <v>-0.0212732385843992</v>
      </c>
      <c r="T220" s="53">
        <v>-0.0657044053077698</v>
      </c>
      <c r="U220" s="53">
        <v>-0.0580224394798279</v>
      </c>
      <c r="V220" s="53">
        <v>-0.0411036796867847</v>
      </c>
      <c r="W220" s="53">
        <v>-0.022494699805975</v>
      </c>
      <c r="X220" s="53">
        <v>-0.165640011429787</v>
      </c>
      <c r="Y220" s="53">
        <v>0.0322727933526039</v>
      </c>
      <c r="Z220" s="53">
        <v>0.0364353731274605</v>
      </c>
      <c r="AA220" s="53">
        <v>0.0135907903313637</v>
      </c>
      <c r="AB220" s="53">
        <v>-0.0642620474100113</v>
      </c>
      <c r="AC220" s="53">
        <v>-0.0743183344602585</v>
      </c>
      <c r="AD220" s="53">
        <v>-0.0559427998960018</v>
      </c>
      <c r="AE220" s="53">
        <v>-0.0326263234019279</v>
      </c>
      <c r="AF220" s="53">
        <v>-0.0243348386138678</v>
      </c>
      <c r="AG220" s="53">
        <v>-0.00922414194792509</v>
      </c>
      <c r="AH220" s="53">
        <v>-0.0141381807625294</v>
      </c>
      <c r="AI220" s="53">
        <v>-0.0264155883342028</v>
      </c>
      <c r="AJ220" s="53">
        <v>-0.0216796640306711</v>
      </c>
      <c r="AK220" s="53">
        <v>-0.0159387700259686</v>
      </c>
      <c r="AL220" s="53">
        <v>0.0188183076679707</v>
      </c>
      <c r="AM220" s="53">
        <v>-0.00809497106820345</v>
      </c>
      <c r="AN220" s="53">
        <v>-0.0202870517969131</v>
      </c>
      <c r="AO220" s="53">
        <v>-0.0038296626880765</v>
      </c>
      <c r="AP220" s="53">
        <v>0.0163887031376362</v>
      </c>
      <c r="AQ220" s="53">
        <v>0.055682010948658</v>
      </c>
      <c r="AR220" s="53">
        <v>0.00365972239524126</v>
      </c>
      <c r="AS220" s="53">
        <v>-0.0408895760774612</v>
      </c>
      <c r="AT220" s="53">
        <v>-0.0454215593636036</v>
      </c>
      <c r="AU220" s="53">
        <v>-0.0504448488354683</v>
      </c>
      <c r="AV220" s="53">
        <v>-0.0613842979073524</v>
      </c>
      <c r="AW220" s="53">
        <v>-0.0566388703882694</v>
      </c>
      <c r="AX220" s="53">
        <v>-0.00317253870889544</v>
      </c>
      <c r="AY220" s="53">
        <v>0.0185833461582661</v>
      </c>
      <c r="AZ220" s="53">
        <v>0.0327989049255848</v>
      </c>
      <c r="BA220" s="53">
        <v>0.00833851285278797</v>
      </c>
      <c r="BB220" s="53">
        <v>-0.00319427391514182</v>
      </c>
      <c r="BC220" s="53">
        <v>-0.0103092500939965</v>
      </c>
      <c r="BD220" s="53">
        <v>-0.00875443127006292</v>
      </c>
      <c r="BE220" s="53">
        <v>0.0124388402327895</v>
      </c>
      <c r="BF220" s="53">
        <v>0.0031832829117775</v>
      </c>
      <c r="BG220" s="53">
        <v>0.000535989529453218</v>
      </c>
      <c r="BH220" s="53">
        <v>-0.031703095883131</v>
      </c>
      <c r="BI220" s="53">
        <v>-0.0404785163700581</v>
      </c>
      <c r="BJ220" s="53">
        <v>-0.0437781251966953</v>
      </c>
      <c r="BK220" s="53">
        <v>-0.0644624531269073</v>
      </c>
      <c r="BL220" s="53">
        <v>-0.155585467815399</v>
      </c>
    </row>
    <row r="221" s="53" customFormat="1" spans="1:64">
      <c r="A221" s="54">
        <v>300638</v>
      </c>
      <c r="B221" s="62">
        <f>VLOOKUP(A221,三因子模型筛选后!A220:B554,2,FALSE)</f>
        <v>300638</v>
      </c>
      <c r="C221" s="53" t="s">
        <v>669</v>
      </c>
      <c r="D221" s="55">
        <v>43851</v>
      </c>
      <c r="E221" s="53">
        <v>0.0188625194132328</v>
      </c>
      <c r="F221" s="53">
        <v>0.0114225512370467</v>
      </c>
      <c r="G221" s="53">
        <v>0.0711477622389793</v>
      </c>
      <c r="H221" s="53">
        <v>0.0565077103674412</v>
      </c>
      <c r="I221" s="53">
        <v>0.0521397292613983</v>
      </c>
      <c r="J221" s="53">
        <v>0.0864398181438446</v>
      </c>
      <c r="K221" s="53">
        <v>0.116423070430756</v>
      </c>
      <c r="L221" s="53">
        <v>0.179969444870949</v>
      </c>
      <c r="M221" s="53">
        <v>0.136237576603889</v>
      </c>
      <c r="N221" s="53">
        <v>0.136852890253067</v>
      </c>
      <c r="O221" s="53">
        <v>0.142092272639275</v>
      </c>
      <c r="P221" s="53">
        <v>0.207392707467079</v>
      </c>
      <c r="Q221" s="53">
        <v>0.241688504815102</v>
      </c>
      <c r="R221" s="53">
        <v>0.271343320608139</v>
      </c>
      <c r="S221" s="53">
        <v>0.226472482085228</v>
      </c>
      <c r="T221" s="53">
        <v>0.156030058860779</v>
      </c>
      <c r="U221" s="53">
        <v>0.132137432694435</v>
      </c>
      <c r="V221" s="53">
        <v>0.229269444942474</v>
      </c>
      <c r="W221" s="53">
        <v>0.279246687889099</v>
      </c>
      <c r="X221" s="53">
        <v>0.174094885587692</v>
      </c>
      <c r="Y221" s="53">
        <v>0.0321010872721672</v>
      </c>
      <c r="Z221" s="53">
        <v>0.0231831427663565</v>
      </c>
      <c r="AA221" s="53">
        <v>0.0575713030993938</v>
      </c>
      <c r="AB221" s="53">
        <v>0.0259734001010656</v>
      </c>
      <c r="AC221" s="53">
        <v>-0.000207295175641775</v>
      </c>
      <c r="AD221" s="53">
        <v>0.0111224390566349</v>
      </c>
      <c r="AE221" s="53">
        <v>0.0361630916595459</v>
      </c>
      <c r="AF221" s="53">
        <v>0.0916219055652618</v>
      </c>
      <c r="AG221" s="53">
        <v>0.0713606923818588</v>
      </c>
      <c r="AH221" s="53">
        <v>0.0661550536751747</v>
      </c>
      <c r="AI221" s="53">
        <v>0.0560136064887047</v>
      </c>
      <c r="AJ221" s="53">
        <v>0.113031521439552</v>
      </c>
      <c r="AK221" s="53">
        <v>0.172407031059265</v>
      </c>
      <c r="AL221" s="53">
        <v>0.21491251885891</v>
      </c>
      <c r="AM221" s="53">
        <v>0.192144975066185</v>
      </c>
      <c r="AN221" s="53">
        <v>0.143461108207703</v>
      </c>
      <c r="AO221" s="53">
        <v>0.141505420207977</v>
      </c>
      <c r="AP221" s="53">
        <v>0.246739864349365</v>
      </c>
      <c r="AQ221" s="53">
        <v>0.293444573879242</v>
      </c>
      <c r="AR221" s="53">
        <v>0.21295402944088</v>
      </c>
      <c r="AS221" s="53">
        <v>0.0135432593524456</v>
      </c>
      <c r="AT221" s="53">
        <v>0.0150212356820703</v>
      </c>
      <c r="AU221" s="53">
        <v>0.0403582900762558</v>
      </c>
      <c r="AV221" s="53">
        <v>0.0573161393404007</v>
      </c>
      <c r="AW221" s="53">
        <v>0.0791288539767265</v>
      </c>
      <c r="AX221" s="53">
        <v>0.10209921002388</v>
      </c>
      <c r="AY221" s="53">
        <v>0.10704180598259</v>
      </c>
      <c r="AZ221" s="53">
        <v>0.115129373967648</v>
      </c>
      <c r="BA221" s="53">
        <v>0.0916587188839912</v>
      </c>
      <c r="BB221" s="53">
        <v>0.0974796712398529</v>
      </c>
      <c r="BC221" s="53">
        <v>0.11286049336195</v>
      </c>
      <c r="BD221" s="53">
        <v>0.121143005788326</v>
      </c>
      <c r="BE221" s="53">
        <v>0.0960633009672165</v>
      </c>
      <c r="BF221" s="53">
        <v>0.0832126215100288</v>
      </c>
      <c r="BG221" s="53">
        <v>0.0611093379557133</v>
      </c>
      <c r="BH221" s="53">
        <v>0.0393507778644562</v>
      </c>
      <c r="BI221" s="53">
        <v>0.0174138266593218</v>
      </c>
      <c r="BJ221" s="53">
        <v>0.00931140501052141</v>
      </c>
      <c r="BK221" s="53">
        <v>0.0125839384272695</v>
      </c>
      <c r="BL221" s="53">
        <v>-0.0120773194357753</v>
      </c>
    </row>
    <row r="222" s="53" customFormat="1" spans="1:64">
      <c r="A222" s="54">
        <v>300647</v>
      </c>
      <c r="B222" s="62">
        <f>VLOOKUP(A222,三因子模型筛选后!A221:B555,2,FALSE)</f>
        <v>300647</v>
      </c>
      <c r="C222" s="53" t="s">
        <v>672</v>
      </c>
      <c r="D222" s="55">
        <v>43851</v>
      </c>
      <c r="E222" s="53">
        <v>0.0121809747070074</v>
      </c>
      <c r="F222" s="53">
        <v>0.0302147455513477</v>
      </c>
      <c r="G222" s="53">
        <v>0.042348600924015</v>
      </c>
      <c r="H222" s="53">
        <v>-0.0479726120829582</v>
      </c>
      <c r="I222" s="53">
        <v>-0.057329885661602</v>
      </c>
      <c r="J222" s="53">
        <v>-0.0545321740210056</v>
      </c>
      <c r="K222" s="53">
        <v>-0.0611440651118755</v>
      </c>
      <c r="L222" s="53">
        <v>-0.02942587248981</v>
      </c>
      <c r="M222" s="53">
        <v>-0.0555817224085331</v>
      </c>
      <c r="N222" s="53">
        <v>-0.0502355322241783</v>
      </c>
      <c r="O222" s="53">
        <v>-0.0257024634629488</v>
      </c>
      <c r="P222" s="53">
        <v>-0.0176304187625647</v>
      </c>
      <c r="Q222" s="53">
        <v>-0.0105217443779111</v>
      </c>
      <c r="R222" s="53">
        <v>0.0202733669430017</v>
      </c>
      <c r="S222" s="53">
        <v>0.00773260882124305</v>
      </c>
      <c r="T222" s="53">
        <v>-0.0350238904356956</v>
      </c>
      <c r="U222" s="53">
        <v>-0.044156763702631</v>
      </c>
      <c r="V222" s="53">
        <v>-0.00844952743500471</v>
      </c>
      <c r="W222" s="53">
        <v>-0.042619276791811</v>
      </c>
      <c r="X222" s="53">
        <v>0.00394375482574105</v>
      </c>
      <c r="Y222" s="53">
        <v>0.0140523202717304</v>
      </c>
      <c r="Z222" s="53">
        <v>0.0400506258010864</v>
      </c>
      <c r="AA222" s="53">
        <v>0.0607438087463379</v>
      </c>
      <c r="AB222" s="53">
        <v>-0.0401380509138107</v>
      </c>
      <c r="AC222" s="53">
        <v>-0.0496161133050919</v>
      </c>
      <c r="AD222" s="53">
        <v>-0.0544306449592113</v>
      </c>
      <c r="AE222" s="53">
        <v>-0.0443159602582455</v>
      </c>
      <c r="AF222" s="53">
        <v>-0.0226996075361967</v>
      </c>
      <c r="AG222" s="53">
        <v>-0.0469353683292866</v>
      </c>
      <c r="AH222" s="53">
        <v>-0.0418115146458149</v>
      </c>
      <c r="AI222" s="53">
        <v>-0.0407832078635693</v>
      </c>
      <c r="AJ222" s="53">
        <v>-0.038316436111927</v>
      </c>
      <c r="AK222" s="53">
        <v>-0.0316733494400978</v>
      </c>
      <c r="AL222" s="53">
        <v>0.00171326333656907</v>
      </c>
      <c r="AM222" s="53">
        <v>0.0178272910416126</v>
      </c>
      <c r="AN222" s="53">
        <v>-0.00213749846443534</v>
      </c>
      <c r="AO222" s="53">
        <v>0.00727444561198354</v>
      </c>
      <c r="AP222" s="53">
        <v>0.0385411642491817</v>
      </c>
      <c r="AQ222" s="53">
        <v>0.0194243192672729</v>
      </c>
      <c r="AR222" s="53">
        <v>0.037434246391058</v>
      </c>
      <c r="AS222" s="53">
        <v>0.00166351976804435</v>
      </c>
      <c r="AT222" s="53">
        <v>-0.00630101561546326</v>
      </c>
      <c r="AU222" s="53">
        <v>-0.0148603413254023</v>
      </c>
      <c r="AV222" s="53">
        <v>-0.00429969374090433</v>
      </c>
      <c r="AW222" s="53">
        <v>-0.00417890679091215</v>
      </c>
      <c r="AX222" s="53">
        <v>0.00343333533965051</v>
      </c>
      <c r="AY222" s="53">
        <v>-0.0132932420819998</v>
      </c>
      <c r="AZ222" s="53">
        <v>-0.00319139962084591</v>
      </c>
      <c r="BA222" s="53">
        <v>-0.00511148665100336</v>
      </c>
      <c r="BB222" s="53">
        <v>-0.00488915154710412</v>
      </c>
      <c r="BC222" s="53">
        <v>0.018615610897541</v>
      </c>
      <c r="BD222" s="53">
        <v>0.024220883846283</v>
      </c>
      <c r="BE222" s="53">
        <v>0.0246864724904299</v>
      </c>
      <c r="BF222" s="53">
        <v>0.0220949687063694</v>
      </c>
      <c r="BG222" s="53">
        <v>-0.00655981712043285</v>
      </c>
      <c r="BH222" s="53">
        <v>-0.0293515268713236</v>
      </c>
      <c r="BI222" s="53">
        <v>-0.0478963442146778</v>
      </c>
      <c r="BJ222" s="53">
        <v>-0.0434558279812336</v>
      </c>
      <c r="BK222" s="53">
        <v>-0.0585087314248085</v>
      </c>
      <c r="BL222" s="53">
        <v>-0.0299556273967028</v>
      </c>
    </row>
    <row r="223" s="53" customFormat="1" spans="1:64">
      <c r="A223" s="54">
        <v>300656</v>
      </c>
      <c r="B223" s="62">
        <f>VLOOKUP(A223,三因子模型筛选后!A222:B556,2,FALSE)</f>
        <v>300656</v>
      </c>
      <c r="C223" s="53" t="s">
        <v>675</v>
      </c>
      <c r="D223" s="55">
        <v>43851</v>
      </c>
      <c r="E223" s="53">
        <v>0.027994005009532</v>
      </c>
      <c r="F223" s="53">
        <v>0.0664730072021484</v>
      </c>
      <c r="G223" s="53">
        <v>0.0660231113433838</v>
      </c>
      <c r="H223" s="53">
        <v>0.0798128694295883</v>
      </c>
      <c r="I223" s="53">
        <v>0.0555979833006859</v>
      </c>
      <c r="J223" s="53">
        <v>0.0688959732651711</v>
      </c>
      <c r="K223" s="53">
        <v>0.14411635696888</v>
      </c>
      <c r="L223" s="53">
        <v>0.154056757688522</v>
      </c>
      <c r="M223" s="53">
        <v>0.160983309149742</v>
      </c>
      <c r="N223" s="53">
        <v>0.201158255338669</v>
      </c>
      <c r="O223" s="53">
        <v>0.170079112052917</v>
      </c>
      <c r="P223" s="53">
        <v>0.25044110417366</v>
      </c>
      <c r="Q223" s="53">
        <v>0.297279298305511</v>
      </c>
      <c r="R223" s="53">
        <v>0.282278627157211</v>
      </c>
      <c r="S223" s="53">
        <v>0.184418022632599</v>
      </c>
      <c r="T223" s="53">
        <v>0.198041304945946</v>
      </c>
      <c r="U223" s="53">
        <v>0.165560945868492</v>
      </c>
      <c r="V223" s="53">
        <v>0.210550010204315</v>
      </c>
      <c r="W223" s="53">
        <v>0.271903187036514</v>
      </c>
      <c r="X223" s="53">
        <v>0.226229965686798</v>
      </c>
      <c r="Y223" s="53">
        <v>0.0107021974399686</v>
      </c>
      <c r="Z223" s="53">
        <v>0.0593063049018383</v>
      </c>
      <c r="AA223" s="53">
        <v>0.0564062744379044</v>
      </c>
      <c r="AB223" s="53">
        <v>0.0482589341700077</v>
      </c>
      <c r="AC223" s="53">
        <v>0.0368880666792393</v>
      </c>
      <c r="AD223" s="53">
        <v>0.0408779680728912</v>
      </c>
      <c r="AE223" s="53">
        <v>0.14119079709053</v>
      </c>
      <c r="AF223" s="53">
        <v>0.139608025550842</v>
      </c>
      <c r="AG223" s="53">
        <v>0.150687485933304</v>
      </c>
      <c r="AH223" s="53">
        <v>0.169120639562607</v>
      </c>
      <c r="AI223" s="53">
        <v>0.144577026367187</v>
      </c>
      <c r="AJ223" s="53">
        <v>0.152918711304665</v>
      </c>
      <c r="AK223" s="53">
        <v>0.190138325095177</v>
      </c>
      <c r="AL223" s="53">
        <v>0.186095491051674</v>
      </c>
      <c r="AM223" s="53">
        <v>0.151065543293953</v>
      </c>
      <c r="AN223" s="53">
        <v>0.151178285479546</v>
      </c>
      <c r="AO223" s="53">
        <v>0.137986734509468</v>
      </c>
      <c r="AP223" s="53">
        <v>0.172806546092033</v>
      </c>
      <c r="AQ223" s="53">
        <v>0.232558444142342</v>
      </c>
      <c r="AR223" s="53">
        <v>0.168003365397453</v>
      </c>
      <c r="AS223" s="53">
        <v>0.0151389669626951</v>
      </c>
      <c r="AT223" s="53">
        <v>0.00501385889947414</v>
      </c>
      <c r="AU223" s="53">
        <v>0.00746399629861116</v>
      </c>
      <c r="AV223" s="53">
        <v>0.0294010974466801</v>
      </c>
      <c r="AW223" s="53">
        <v>0.0165570750832558</v>
      </c>
      <c r="AX223" s="53">
        <v>0.025865163654089</v>
      </c>
      <c r="AY223" s="53">
        <v>0.000772713916376233</v>
      </c>
      <c r="AZ223" s="53">
        <v>0.0122958961874247</v>
      </c>
      <c r="BA223" s="53">
        <v>0.00814297702163458</v>
      </c>
      <c r="BB223" s="53">
        <v>0.0298847742378712</v>
      </c>
      <c r="BC223" s="53">
        <v>0.0233492534607649</v>
      </c>
      <c r="BD223" s="53">
        <v>0.0953695699572563</v>
      </c>
      <c r="BE223" s="53">
        <v>0.104988120496273</v>
      </c>
      <c r="BF223" s="53">
        <v>0.0940302908420563</v>
      </c>
      <c r="BG223" s="53">
        <v>0.0311996452510357</v>
      </c>
      <c r="BH223" s="53">
        <v>0.0447101816534996</v>
      </c>
      <c r="BI223" s="53">
        <v>0.0254213772714138</v>
      </c>
      <c r="BJ223" s="53">
        <v>0.0355906300246716</v>
      </c>
      <c r="BK223" s="53">
        <v>0.0371918976306915</v>
      </c>
      <c r="BL223" s="53">
        <v>0.0560737587511539</v>
      </c>
    </row>
    <row r="224" s="53" customFormat="1" spans="1:64">
      <c r="A224" s="54">
        <v>300657</v>
      </c>
      <c r="B224" s="62">
        <f>VLOOKUP(A224,三因子模型筛选后!A223:B557,2,FALSE)</f>
        <v>300657</v>
      </c>
      <c r="C224" s="53" t="s">
        <v>678</v>
      </c>
      <c r="D224" s="55">
        <v>43851</v>
      </c>
      <c r="E224" s="53">
        <v>0.0582657717168331</v>
      </c>
      <c r="F224" s="53">
        <v>-0.0195746496319771</v>
      </c>
      <c r="G224" s="53">
        <v>0.00758807361125946</v>
      </c>
      <c r="H224" s="53">
        <v>-0.078401193022728</v>
      </c>
      <c r="I224" s="53">
        <v>-0.0578986816108227</v>
      </c>
      <c r="J224" s="53">
        <v>-0.0454206243157387</v>
      </c>
      <c r="K224" s="53">
        <v>-0.0466900989413261</v>
      </c>
      <c r="L224" s="53">
        <v>-0.0331609584391117</v>
      </c>
      <c r="M224" s="53">
        <v>-0.0600858069956303</v>
      </c>
      <c r="N224" s="53">
        <v>-0.0502431280910969</v>
      </c>
      <c r="O224" s="53">
        <v>-0.0646736845374107</v>
      </c>
      <c r="P224" s="53">
        <v>-0.0644359663128853</v>
      </c>
      <c r="Q224" s="53">
        <v>-0.0649476423859596</v>
      </c>
      <c r="R224" s="53">
        <v>-0.0540831796824932</v>
      </c>
      <c r="S224" s="53">
        <v>-0.0977950990200043</v>
      </c>
      <c r="T224" s="53">
        <v>-0.120116703212261</v>
      </c>
      <c r="U224" s="53">
        <v>-0.0990118458867073</v>
      </c>
      <c r="V224" s="53">
        <v>-0.00473573803901672</v>
      </c>
      <c r="W224" s="53">
        <v>0.0646360367536545</v>
      </c>
      <c r="X224" s="53">
        <v>-0.0240266844630241</v>
      </c>
      <c r="Y224" s="53">
        <v>0.0124311335384846</v>
      </c>
      <c r="Z224" s="53">
        <v>-0.04522305727005</v>
      </c>
      <c r="AA224" s="53">
        <v>-0.0326597020030022</v>
      </c>
      <c r="AB224" s="53">
        <v>-0.106573298573494</v>
      </c>
      <c r="AC224" s="53">
        <v>-0.0900744423270226</v>
      </c>
      <c r="AD224" s="53">
        <v>-0.102345526218414</v>
      </c>
      <c r="AE224" s="53">
        <v>-0.0926579460501671</v>
      </c>
      <c r="AF224" s="53">
        <v>-0.100559264421463</v>
      </c>
      <c r="AG224" s="53">
        <v>-0.129888743162155</v>
      </c>
      <c r="AH224" s="53">
        <v>-0.100594356656075</v>
      </c>
      <c r="AI224" s="53">
        <v>-0.0958235785365105</v>
      </c>
      <c r="AJ224" s="53">
        <v>-0.0942611247301102</v>
      </c>
      <c r="AK224" s="53">
        <v>-0.0847192704677582</v>
      </c>
      <c r="AL224" s="53">
        <v>-0.0665468573570251</v>
      </c>
      <c r="AM224" s="53">
        <v>-0.0804082378745079</v>
      </c>
      <c r="AN224" s="53">
        <v>-0.0607673190534115</v>
      </c>
      <c r="AO224" s="53">
        <v>-0.00832923501729965</v>
      </c>
      <c r="AP224" s="53">
        <v>0.0576722845435143</v>
      </c>
      <c r="AQ224" s="53">
        <v>0.0757916942238808</v>
      </c>
      <c r="AR224" s="53">
        <v>-0.0084853433072567</v>
      </c>
      <c r="AS224" s="53">
        <v>0.0729978308081627</v>
      </c>
      <c r="AT224" s="53">
        <v>0.0528116002678871</v>
      </c>
      <c r="AU224" s="53">
        <v>0.0674109607934952</v>
      </c>
      <c r="AV224" s="53">
        <v>0.0553352981805801</v>
      </c>
      <c r="AW224" s="53">
        <v>0.059338953346014</v>
      </c>
      <c r="AX224" s="53">
        <v>0.0840880945324898</v>
      </c>
      <c r="AY224" s="53">
        <v>0.0731310322880745</v>
      </c>
      <c r="AZ224" s="53">
        <v>0.0945614948868752</v>
      </c>
      <c r="BA224" s="53">
        <v>0.0969661325216293</v>
      </c>
      <c r="BB224" s="53">
        <v>0.0775144174695015</v>
      </c>
      <c r="BC224" s="53">
        <v>0.0583130866289139</v>
      </c>
      <c r="BD224" s="53">
        <v>0.0569883473217487</v>
      </c>
      <c r="BE224" s="53">
        <v>0.0469348169863224</v>
      </c>
      <c r="BF224" s="53">
        <v>0.0396268665790558</v>
      </c>
      <c r="BG224" s="53">
        <v>0.00977632403373718</v>
      </c>
      <c r="BH224" s="53">
        <v>-0.0321861915290356</v>
      </c>
      <c r="BI224" s="53">
        <v>-0.0635194256901741</v>
      </c>
      <c r="BJ224" s="53">
        <v>-0.0352448336780071</v>
      </c>
      <c r="BK224" s="53">
        <v>0.016007537022233</v>
      </c>
      <c r="BL224" s="53">
        <v>0.0116218496114016</v>
      </c>
    </row>
    <row r="225" s="53" customFormat="1" spans="1:64">
      <c r="A225" s="54">
        <v>300661</v>
      </c>
      <c r="B225" s="62">
        <f>VLOOKUP(A225,三因子模型筛选后!A224:B558,2,FALSE)</f>
        <v>300661</v>
      </c>
      <c r="C225" s="53" t="s">
        <v>681</v>
      </c>
      <c r="D225" s="55">
        <v>43851</v>
      </c>
      <c r="E225" s="53">
        <v>0.0963540896773338</v>
      </c>
      <c r="F225" s="53">
        <v>0.0743012353777885</v>
      </c>
      <c r="G225" s="53">
        <v>0.0123257339000702</v>
      </c>
      <c r="H225" s="53">
        <v>0.0238379742950201</v>
      </c>
      <c r="I225" s="53">
        <v>-0.0815745443105698</v>
      </c>
      <c r="J225" s="53">
        <v>-0.0625360533595085</v>
      </c>
      <c r="K225" s="53">
        <v>0.00906610488891602</v>
      </c>
      <c r="L225" s="53">
        <v>-0.0269815903156996</v>
      </c>
      <c r="M225" s="53">
        <v>0.0496848076581955</v>
      </c>
      <c r="N225" s="53">
        <v>-0.018104899674654</v>
      </c>
      <c r="O225" s="53">
        <v>-0.0193400159478188</v>
      </c>
      <c r="P225" s="53">
        <v>-0.0879371836781502</v>
      </c>
      <c r="Q225" s="53">
        <v>-0.112506918609142</v>
      </c>
      <c r="R225" s="53">
        <v>-0.06899094581604</v>
      </c>
      <c r="S225" s="53">
        <v>-0.0340767316520214</v>
      </c>
      <c r="T225" s="53">
        <v>-0.104689069092274</v>
      </c>
      <c r="U225" s="53">
        <v>-0.185092896223068</v>
      </c>
      <c r="V225" s="53">
        <v>-0.141102686524391</v>
      </c>
      <c r="W225" s="53">
        <v>-0.0529573671519756</v>
      </c>
      <c r="X225" s="53">
        <v>-0.0635441169142723</v>
      </c>
      <c r="Y225" s="53">
        <v>0.053811602294445</v>
      </c>
      <c r="Z225" s="53">
        <v>0.025341859087348</v>
      </c>
      <c r="AA225" s="53">
        <v>0.00739440880715847</v>
      </c>
      <c r="AB225" s="53">
        <v>0.0330988243222237</v>
      </c>
      <c r="AC225" s="53">
        <v>-0.0262136571109295</v>
      </c>
      <c r="AD225" s="53">
        <v>-0.0564786344766617</v>
      </c>
      <c r="AE225" s="53">
        <v>-0.0259258020669222</v>
      </c>
      <c r="AF225" s="53">
        <v>-0.0780336037278175</v>
      </c>
      <c r="AG225" s="53">
        <v>-0.0329590737819672</v>
      </c>
      <c r="AH225" s="53">
        <v>-0.0570987723767757</v>
      </c>
      <c r="AI225" s="53">
        <v>-0.0363657027482986</v>
      </c>
      <c r="AJ225" s="53">
        <v>-0.046207420527935</v>
      </c>
      <c r="AK225" s="53">
        <v>-0.0649804696440697</v>
      </c>
      <c r="AL225" s="53">
        <v>-0.018100393936038</v>
      </c>
      <c r="AM225" s="53">
        <v>0.0745490044355392</v>
      </c>
      <c r="AN225" s="53">
        <v>0.0884916484355927</v>
      </c>
      <c r="AO225" s="53">
        <v>0.0606042593717575</v>
      </c>
      <c r="AP225" s="53">
        <v>0.098374642431736</v>
      </c>
      <c r="AQ225" s="53">
        <v>0.103190422058105</v>
      </c>
      <c r="AR225" s="53">
        <v>0.0716017261147499</v>
      </c>
      <c r="AS225" s="53">
        <v>0.0789816528558731</v>
      </c>
      <c r="AT225" s="53">
        <v>0.0853985399007797</v>
      </c>
      <c r="AU225" s="53">
        <v>0.0413704849779606</v>
      </c>
      <c r="AV225" s="53">
        <v>0.0271783117204905</v>
      </c>
      <c r="AW225" s="53">
        <v>-0.0189217273145914</v>
      </c>
      <c r="AX225" s="53">
        <v>0.0303817447274923</v>
      </c>
      <c r="AY225" s="53">
        <v>0.0714310705661774</v>
      </c>
      <c r="AZ225" s="53">
        <v>0.0874911770224571</v>
      </c>
      <c r="BA225" s="53">
        <v>0.119083046913147</v>
      </c>
      <c r="BB225" s="53">
        <v>0.075433038175106</v>
      </c>
      <c r="BC225" s="53">
        <v>0.0534648522734642</v>
      </c>
      <c r="BD225" s="53">
        <v>-0.0052905990742147</v>
      </c>
      <c r="BE225" s="53">
        <v>-0.0110872872173786</v>
      </c>
      <c r="BF225" s="53">
        <v>-0.0144513873383403</v>
      </c>
      <c r="BG225" s="53">
        <v>-0.0721865743398666</v>
      </c>
      <c r="BH225" s="53">
        <v>-0.156741559505463</v>
      </c>
      <c r="BI225" s="53">
        <v>-0.209257990121841</v>
      </c>
      <c r="BJ225" s="53">
        <v>-0.203038156032562</v>
      </c>
      <c r="BK225" s="53">
        <v>-0.119708627462387</v>
      </c>
      <c r="BL225" s="53">
        <v>-0.0987066775560379</v>
      </c>
    </row>
    <row r="226" s="53" customFormat="1" spans="1:64">
      <c r="A226" s="54">
        <v>300666</v>
      </c>
      <c r="B226" s="62">
        <f>VLOOKUP(A226,三因子模型筛选后!A225:B559,2,FALSE)</f>
        <v>300666</v>
      </c>
      <c r="C226" s="53" t="s">
        <v>684</v>
      </c>
      <c r="D226" s="55">
        <v>43851</v>
      </c>
      <c r="E226" s="53">
        <v>0.158368647098541</v>
      </c>
      <c r="F226" s="53">
        <v>0.119602292776108</v>
      </c>
      <c r="G226" s="53">
        <v>0.128311231732368</v>
      </c>
      <c r="H226" s="53">
        <v>0.204618126153946</v>
      </c>
      <c r="I226" s="53">
        <v>0.190873593091965</v>
      </c>
      <c r="J226" s="53">
        <v>0.233762189745903</v>
      </c>
      <c r="K226" s="53">
        <v>0.254164427518845</v>
      </c>
      <c r="L226" s="53">
        <v>0.218054383993149</v>
      </c>
      <c r="M226" s="53">
        <v>0.210089176893234</v>
      </c>
      <c r="N226" s="53">
        <v>0.253803342580795</v>
      </c>
      <c r="O226" s="53">
        <v>0.29002246260643</v>
      </c>
      <c r="P226" s="53">
        <v>0.262548118829727</v>
      </c>
      <c r="Q226" s="53">
        <v>0.264568746089935</v>
      </c>
      <c r="R226" s="53">
        <v>0.333345413208008</v>
      </c>
      <c r="S226" s="53">
        <v>0.301703214645386</v>
      </c>
      <c r="T226" s="53">
        <v>0.293124556541443</v>
      </c>
      <c r="U226" s="53">
        <v>0.289141148328781</v>
      </c>
      <c r="V226" s="53">
        <v>0.407587826251984</v>
      </c>
      <c r="W226" s="53">
        <v>0.467907428741455</v>
      </c>
      <c r="X226" s="53">
        <v>0.389976292848587</v>
      </c>
      <c r="Y226" s="53">
        <v>0.0670026168227196</v>
      </c>
      <c r="Z226" s="53">
        <v>0.0463363341987133</v>
      </c>
      <c r="AA226" s="53">
        <v>0.0303875003010035</v>
      </c>
      <c r="AB226" s="53">
        <v>0.0393877886235714</v>
      </c>
      <c r="AC226" s="53">
        <v>0.0193098597228527</v>
      </c>
      <c r="AD226" s="53">
        <v>0.0283713154494762</v>
      </c>
      <c r="AE226" s="53">
        <v>0.0716191083192825</v>
      </c>
      <c r="AF226" s="53">
        <v>0.054012343287468</v>
      </c>
      <c r="AG226" s="53">
        <v>0.0249154772609472</v>
      </c>
      <c r="AH226" s="53">
        <v>0.0562521815299988</v>
      </c>
      <c r="AI226" s="53">
        <v>0.0950626656413078</v>
      </c>
      <c r="AJ226" s="53">
        <v>0.0854523628950119</v>
      </c>
      <c r="AK226" s="53">
        <v>0.0793563425540924</v>
      </c>
      <c r="AL226" s="53">
        <v>0.157775893807411</v>
      </c>
      <c r="AM226" s="53">
        <v>0.154792442917824</v>
      </c>
      <c r="AN226" s="53">
        <v>0.167726099491119</v>
      </c>
      <c r="AO226" s="53">
        <v>0.166349187493324</v>
      </c>
      <c r="AP226" s="53">
        <v>0.249554887413979</v>
      </c>
      <c r="AQ226" s="53">
        <v>0.269990801811218</v>
      </c>
      <c r="AR226" s="53">
        <v>0.182684972882271</v>
      </c>
      <c r="AS226" s="53">
        <v>0.118752032518387</v>
      </c>
      <c r="AT226" s="53">
        <v>0.10065196454525</v>
      </c>
      <c r="AU226" s="53">
        <v>0.125309735536575</v>
      </c>
      <c r="AV226" s="53">
        <v>0.19261634349823</v>
      </c>
      <c r="AW226" s="53">
        <v>0.198949739336967</v>
      </c>
      <c r="AX226" s="53">
        <v>0.232776880264282</v>
      </c>
      <c r="AY226" s="53">
        <v>0.209931313991547</v>
      </c>
      <c r="AZ226" s="53">
        <v>0.191428050398827</v>
      </c>
      <c r="BA226" s="53">
        <v>0.212559714913368</v>
      </c>
      <c r="BB226" s="53">
        <v>0.224937170743942</v>
      </c>
      <c r="BC226" s="53">
        <v>0.222345799207687</v>
      </c>
      <c r="BD226" s="53">
        <v>0.204481765627861</v>
      </c>
      <c r="BE226" s="53">
        <v>0.212598398327827</v>
      </c>
      <c r="BF226" s="53">
        <v>0.202955529093742</v>
      </c>
      <c r="BG226" s="53">
        <v>0.174296781420708</v>
      </c>
      <c r="BH226" s="53">
        <v>0.152784451842308</v>
      </c>
      <c r="BI226" s="53">
        <v>0.150177970528603</v>
      </c>
      <c r="BJ226" s="53">
        <v>0.18541893362999</v>
      </c>
      <c r="BK226" s="53">
        <v>0.225302636623383</v>
      </c>
      <c r="BL226" s="53">
        <v>0.234677329659462</v>
      </c>
    </row>
    <row r="227" s="53" customFormat="1" spans="1:64">
      <c r="A227" s="54">
        <v>300672</v>
      </c>
      <c r="B227" s="62">
        <f>VLOOKUP(A227,三因子模型筛选后!A226:B560,2,FALSE)</f>
        <v>300672</v>
      </c>
      <c r="C227" s="53" t="s">
        <v>687</v>
      </c>
      <c r="D227" s="55">
        <v>43851</v>
      </c>
      <c r="E227" s="53">
        <v>0.135484576225281</v>
      </c>
      <c r="F227" s="53">
        <v>0.0977940708398819</v>
      </c>
      <c r="G227" s="53">
        <v>0.0726480334997177</v>
      </c>
      <c r="H227" s="53">
        <v>0.116028681397438</v>
      </c>
      <c r="I227" s="53">
        <v>0.110599681735039</v>
      </c>
      <c r="J227" s="53">
        <v>0.198038354516029</v>
      </c>
      <c r="K227" s="53">
        <v>0.304066866636276</v>
      </c>
      <c r="L227" s="53">
        <v>0.33411318063736</v>
      </c>
      <c r="M227" s="53">
        <v>0.295664012432098</v>
      </c>
      <c r="N227" s="53">
        <v>0.313109546899796</v>
      </c>
      <c r="O227" s="53">
        <v>0.337914228439331</v>
      </c>
      <c r="P227" s="53">
        <v>0.347420692443848</v>
      </c>
      <c r="Q227" s="53">
        <v>0.368464112281799</v>
      </c>
      <c r="R227" s="53">
        <v>0.429922610521317</v>
      </c>
      <c r="S227" s="53">
        <v>0.427634030580521</v>
      </c>
      <c r="T227" s="53">
        <v>0.35740402340889</v>
      </c>
      <c r="U227" s="53">
        <v>0.34493288397789</v>
      </c>
      <c r="V227" s="53">
        <v>0.462801545858383</v>
      </c>
      <c r="W227" s="53">
        <v>0.410014420747757</v>
      </c>
      <c r="X227" s="53">
        <v>0.225457727909088</v>
      </c>
      <c r="Y227" s="53">
        <v>0.0701613873243332</v>
      </c>
      <c r="Z227" s="53">
        <v>0.00536995753645897</v>
      </c>
      <c r="AA227" s="53">
        <v>-0.0311130620539188</v>
      </c>
      <c r="AB227" s="53">
        <v>-0.00593858398497105</v>
      </c>
      <c r="AC227" s="53">
        <v>-0.0262785833328962</v>
      </c>
      <c r="AD227" s="53">
        <v>-0.0278554558753967</v>
      </c>
      <c r="AE227" s="53">
        <v>0.0184553936123848</v>
      </c>
      <c r="AF227" s="53">
        <v>-0.0216657221317291</v>
      </c>
      <c r="AG227" s="53">
        <v>-0.0339913479983807</v>
      </c>
      <c r="AH227" s="53">
        <v>-0.0192825421690941</v>
      </c>
      <c r="AI227" s="53">
        <v>0.0109429592266679</v>
      </c>
      <c r="AJ227" s="53">
        <v>0.0026273550465703</v>
      </c>
      <c r="AK227" s="53">
        <v>0.00734141981229186</v>
      </c>
      <c r="AL227" s="53">
        <v>0.0696798115968704</v>
      </c>
      <c r="AM227" s="53">
        <v>0.0904425531625748</v>
      </c>
      <c r="AN227" s="53">
        <v>0.0713251903653145</v>
      </c>
      <c r="AO227" s="53">
        <v>0.0812028646469116</v>
      </c>
      <c r="AP227" s="53">
        <v>0.101298943161964</v>
      </c>
      <c r="AQ227" s="53">
        <v>0.0590118207037449</v>
      </c>
      <c r="AR227" s="53">
        <v>-0.0334120281040668</v>
      </c>
      <c r="AS227" s="53">
        <v>0.103139601647854</v>
      </c>
      <c r="AT227" s="53">
        <v>0.13024052977562</v>
      </c>
      <c r="AU227" s="53">
        <v>0.141577512025833</v>
      </c>
      <c r="AV227" s="53">
        <v>0.159783691167831</v>
      </c>
      <c r="AW227" s="53">
        <v>0.174694687128067</v>
      </c>
      <c r="AX227" s="53">
        <v>0.263710230588913</v>
      </c>
      <c r="AY227" s="53">
        <v>0.323427885770798</v>
      </c>
      <c r="AZ227" s="53">
        <v>0.393595337867737</v>
      </c>
      <c r="BA227" s="53">
        <v>0.367471754550934</v>
      </c>
      <c r="BB227" s="53">
        <v>0.370208531618118</v>
      </c>
      <c r="BC227" s="53">
        <v>0.364787697792053</v>
      </c>
      <c r="BD227" s="53">
        <v>0.382609754800797</v>
      </c>
      <c r="BE227" s="53">
        <v>0.39893913269043</v>
      </c>
      <c r="BF227" s="53">
        <v>0.398059219121933</v>
      </c>
      <c r="BG227" s="53">
        <v>0.375007897615433</v>
      </c>
      <c r="BH227" s="53">
        <v>0.323895245790482</v>
      </c>
      <c r="BI227" s="53">
        <v>0.301546424627304</v>
      </c>
      <c r="BJ227" s="53">
        <v>0.399319022893906</v>
      </c>
      <c r="BK227" s="53">
        <v>0.388819009065628</v>
      </c>
      <c r="BL227" s="53">
        <v>0.296686172485352</v>
      </c>
    </row>
    <row r="228" s="53" customFormat="1" spans="1:64">
      <c r="A228" s="54">
        <v>300679</v>
      </c>
      <c r="B228" s="62">
        <f>VLOOKUP(A228,三因子模型筛选后!A227:B561,2,FALSE)</f>
        <v>300679</v>
      </c>
      <c r="C228" s="53" t="s">
        <v>690</v>
      </c>
      <c r="D228" s="55">
        <v>43851</v>
      </c>
      <c r="E228" s="53">
        <v>0.0593273416161537</v>
      </c>
      <c r="F228" s="53">
        <v>0.0570526272058487</v>
      </c>
      <c r="G228" s="53">
        <v>0.0529944263398647</v>
      </c>
      <c r="H228" s="53">
        <v>0.0323600545525551</v>
      </c>
      <c r="I228" s="53">
        <v>-0.0105438884347677</v>
      </c>
      <c r="J228" s="53">
        <v>-0.00565867964178324</v>
      </c>
      <c r="K228" s="53">
        <v>-0.00725689064711332</v>
      </c>
      <c r="L228" s="53">
        <v>-0.018961301073432</v>
      </c>
      <c r="M228" s="53">
        <v>-0.0215907692909241</v>
      </c>
      <c r="N228" s="53">
        <v>-0.0146850906312466</v>
      </c>
      <c r="O228" s="53">
        <v>-0.0207402985543013</v>
      </c>
      <c r="P228" s="53">
        <v>-0.0269525330513716</v>
      </c>
      <c r="Q228" s="53">
        <v>-0.0127860559150577</v>
      </c>
      <c r="R228" s="53">
        <v>0.00505140796303749</v>
      </c>
      <c r="S228" s="53">
        <v>-0.0275193732231855</v>
      </c>
      <c r="T228" s="53">
        <v>-0.0776945501565933</v>
      </c>
      <c r="U228" s="53">
        <v>-0.03008165769279</v>
      </c>
      <c r="V228" s="53">
        <v>0.0641604736447334</v>
      </c>
      <c r="W228" s="53">
        <v>0.164706498384476</v>
      </c>
      <c r="X228" s="53">
        <v>0.117536455392838</v>
      </c>
      <c r="Y228" s="53">
        <v>0.0231098029762506</v>
      </c>
      <c r="Z228" s="53">
        <v>0.0141306836158037</v>
      </c>
      <c r="AA228" s="53">
        <v>0.0192548204213381</v>
      </c>
      <c r="AB228" s="53">
        <v>0.000954701798036695</v>
      </c>
      <c r="AC228" s="53">
        <v>-0.0245274063199759</v>
      </c>
      <c r="AD228" s="53">
        <v>-0.0363270305097103</v>
      </c>
      <c r="AE228" s="53">
        <v>-0.0492965131998062</v>
      </c>
      <c r="AF228" s="53">
        <v>-0.0559432208538055</v>
      </c>
      <c r="AG228" s="53">
        <v>-0.0535132177174091</v>
      </c>
      <c r="AH228" s="53">
        <v>-0.0373503044247627</v>
      </c>
      <c r="AI228" s="53">
        <v>-0.0365431308746338</v>
      </c>
      <c r="AJ228" s="53">
        <v>-0.0445609539747238</v>
      </c>
      <c r="AK228" s="53">
        <v>-0.0420707762241364</v>
      </c>
      <c r="AL228" s="53">
        <v>-0.0155553007498384</v>
      </c>
      <c r="AM228" s="53">
        <v>-0.024481451138854</v>
      </c>
      <c r="AN228" s="53">
        <v>-0.0490799695253372</v>
      </c>
      <c r="AO228" s="53">
        <v>0.00126882176846266</v>
      </c>
      <c r="AP228" s="53">
        <v>0.104355461895466</v>
      </c>
      <c r="AQ228" s="53">
        <v>0.204998046159744</v>
      </c>
      <c r="AR228" s="53">
        <v>0.179208874702454</v>
      </c>
      <c r="AS228" s="53">
        <v>0.0395859591662884</v>
      </c>
      <c r="AT228" s="53">
        <v>0.0462903641164303</v>
      </c>
      <c r="AU228" s="53">
        <v>0.037108026444912</v>
      </c>
      <c r="AV228" s="53">
        <v>0.0347737707197666</v>
      </c>
      <c r="AW228" s="53">
        <v>0.0173519402742386</v>
      </c>
      <c r="AX228" s="53">
        <v>0.0340367704629898</v>
      </c>
      <c r="AY228" s="53">
        <v>0.0454080440104008</v>
      </c>
      <c r="AZ228" s="53">
        <v>0.0403503403067589</v>
      </c>
      <c r="BA228" s="53">
        <v>0.0352908708155155</v>
      </c>
      <c r="BB228" s="53">
        <v>0.0260336343199015</v>
      </c>
      <c r="BC228" s="53">
        <v>0.0191712528467178</v>
      </c>
      <c r="BD228" s="53">
        <v>0.0209768414497375</v>
      </c>
      <c r="BE228" s="53">
        <v>0.0326531417667866</v>
      </c>
      <c r="BF228" s="53">
        <v>0.0239751301705837</v>
      </c>
      <c r="BG228" s="53">
        <v>0.000330497627146542</v>
      </c>
      <c r="BH228" s="53">
        <v>-0.0252461601048708</v>
      </c>
      <c r="BI228" s="53">
        <v>-0.0279820580035448</v>
      </c>
      <c r="BJ228" s="53">
        <v>-0.0368265733122826</v>
      </c>
      <c r="BK228" s="53">
        <v>-0.0369231216609478</v>
      </c>
      <c r="BL228" s="53">
        <v>-0.0583039969205856</v>
      </c>
    </row>
    <row r="229" s="53" customFormat="1" spans="1:64">
      <c r="A229" s="54">
        <v>300686</v>
      </c>
      <c r="B229" s="62">
        <f>VLOOKUP(A229,三因子模型筛选后!A228:B562,2,FALSE)</f>
        <v>300686</v>
      </c>
      <c r="C229" s="53" t="s">
        <v>693</v>
      </c>
      <c r="D229" s="55">
        <v>43851</v>
      </c>
      <c r="E229" s="53">
        <v>0.0350594595074654</v>
      </c>
      <c r="F229" s="53">
        <v>-0.00508561870083213</v>
      </c>
      <c r="G229" s="53">
        <v>-0.0227603353559971</v>
      </c>
      <c r="H229" s="53">
        <v>-0.0589683316648006</v>
      </c>
      <c r="I229" s="53">
        <v>-0.0684603452682495</v>
      </c>
      <c r="J229" s="53">
        <v>-0.0457110702991486</v>
      </c>
      <c r="K229" s="53">
        <v>-0.0277671217918396</v>
      </c>
      <c r="L229" s="53">
        <v>0.00540841650217772</v>
      </c>
      <c r="M229" s="53">
        <v>-0.024073027074337</v>
      </c>
      <c r="N229" s="53">
        <v>0.00684730056673288</v>
      </c>
      <c r="O229" s="53">
        <v>0.0100983018055558</v>
      </c>
      <c r="P229" s="53">
        <v>0.14546075463295</v>
      </c>
      <c r="Q229" s="53">
        <v>0.241153508424759</v>
      </c>
      <c r="R229" s="53">
        <v>0.241579785943031</v>
      </c>
      <c r="S229" s="53">
        <v>0.212694585323334</v>
      </c>
      <c r="T229" s="53">
        <v>0.166559308767319</v>
      </c>
      <c r="U229" s="53">
        <v>0.185511201620102</v>
      </c>
      <c r="V229" s="53">
        <v>0.247305318713188</v>
      </c>
      <c r="W229" s="53">
        <v>0.263758897781372</v>
      </c>
      <c r="X229" s="53">
        <v>0.182098969817162</v>
      </c>
      <c r="Y229" s="53">
        <v>-0.0114362649619579</v>
      </c>
      <c r="Z229" s="53">
        <v>-0.0540437400341034</v>
      </c>
      <c r="AA229" s="53">
        <v>-0.0457892492413521</v>
      </c>
      <c r="AB229" s="53">
        <v>-0.0897122994065285</v>
      </c>
      <c r="AC229" s="53">
        <v>-0.0939055681228638</v>
      </c>
      <c r="AD229" s="53">
        <v>-0.0993000194430351</v>
      </c>
      <c r="AE229" s="53">
        <v>-0.047789067029953</v>
      </c>
      <c r="AF229" s="53">
        <v>-0.00557134812697768</v>
      </c>
      <c r="AG229" s="53">
        <v>-0.020607877522707</v>
      </c>
      <c r="AH229" s="53">
        <v>-0.0218836758285761</v>
      </c>
      <c r="AI229" s="53">
        <v>-0.0441654324531555</v>
      </c>
      <c r="AJ229" s="53">
        <v>0.0450471192598343</v>
      </c>
      <c r="AK229" s="53">
        <v>0.112767949700356</v>
      </c>
      <c r="AL229" s="53">
        <v>0.150687590241432</v>
      </c>
      <c r="AM229" s="53">
        <v>0.102394483983517</v>
      </c>
      <c r="AN229" s="53">
        <v>0.0783846452832222</v>
      </c>
      <c r="AO229" s="53">
        <v>0.10023594647646</v>
      </c>
      <c r="AP229" s="53">
        <v>0.157223224639893</v>
      </c>
      <c r="AQ229" s="53">
        <v>0.129095077514648</v>
      </c>
      <c r="AR229" s="53">
        <v>0.058970607817173</v>
      </c>
      <c r="AS229" s="53">
        <v>0.0807930678129196</v>
      </c>
      <c r="AT229" s="53">
        <v>0.0832554623484612</v>
      </c>
      <c r="AU229" s="53">
        <v>0.0573262572288513</v>
      </c>
      <c r="AV229" s="53">
        <v>0.0650413110852242</v>
      </c>
      <c r="AW229" s="53">
        <v>0.0597425699234009</v>
      </c>
      <c r="AX229" s="53">
        <v>0.0878862962126732</v>
      </c>
      <c r="AY229" s="53">
        <v>0.0543192885816097</v>
      </c>
      <c r="AZ229" s="53">
        <v>0.0452771075069904</v>
      </c>
      <c r="BA229" s="53">
        <v>0.0308321937918663</v>
      </c>
      <c r="BB229" s="53">
        <v>0.0630283206701279</v>
      </c>
      <c r="BC229" s="53">
        <v>0.0885610729455948</v>
      </c>
      <c r="BD229" s="53">
        <v>0.134710982441902</v>
      </c>
      <c r="BE229" s="53">
        <v>0.162682890892029</v>
      </c>
      <c r="BF229" s="53">
        <v>0.125189542770386</v>
      </c>
      <c r="BG229" s="53">
        <v>0.144597455859184</v>
      </c>
      <c r="BH229" s="53">
        <v>0.122471995651722</v>
      </c>
      <c r="BI229" s="53">
        <v>0.119572594761848</v>
      </c>
      <c r="BJ229" s="53">
        <v>0.124379441142082</v>
      </c>
      <c r="BK229" s="53">
        <v>0.168961182236671</v>
      </c>
      <c r="BL229" s="53">
        <v>0.157425701618195</v>
      </c>
    </row>
    <row r="230" s="53" customFormat="1" spans="1:64">
      <c r="A230" s="54">
        <v>300689</v>
      </c>
      <c r="B230" s="62">
        <f>VLOOKUP(A230,三因子模型筛选后!A229:B563,2,FALSE)</f>
        <v>300689</v>
      </c>
      <c r="C230" s="53" t="s">
        <v>696</v>
      </c>
      <c r="D230" s="55">
        <v>43851</v>
      </c>
      <c r="E230" s="53">
        <v>0.00148921762593091</v>
      </c>
      <c r="F230" s="53">
        <v>0.0206490438431501</v>
      </c>
      <c r="G230" s="53">
        <v>-0.0181885734200478</v>
      </c>
      <c r="H230" s="53">
        <v>-0.0849020034074783</v>
      </c>
      <c r="I230" s="53">
        <v>-0.092568427324295</v>
      </c>
      <c r="J230" s="53">
        <v>-0.0729206651449203</v>
      </c>
      <c r="K230" s="53">
        <v>-0.0273555722087622</v>
      </c>
      <c r="L230" s="53">
        <v>-0.0219849515706301</v>
      </c>
      <c r="M230" s="53">
        <v>-0.0757408812642097</v>
      </c>
      <c r="N230" s="53">
        <v>-0.068492129445076</v>
      </c>
      <c r="O230" s="53">
        <v>-0.0527682155370712</v>
      </c>
      <c r="P230" s="53">
        <v>0.0140559067949653</v>
      </c>
      <c r="Q230" s="53">
        <v>0.00721652247011662</v>
      </c>
      <c r="R230" s="53">
        <v>0.0587754473090172</v>
      </c>
      <c r="S230" s="53">
        <v>0.0465492010116577</v>
      </c>
      <c r="T230" s="53">
        <v>-0.000387013657018542</v>
      </c>
      <c r="U230" s="53">
        <v>0.00921387132257223</v>
      </c>
      <c r="V230" s="53">
        <v>0.10250972956419</v>
      </c>
      <c r="W230" s="53">
        <v>0.13601516187191</v>
      </c>
      <c r="X230" s="53">
        <v>0.0225544460117817</v>
      </c>
      <c r="Y230" s="53">
        <v>-0.00237680599093437</v>
      </c>
      <c r="Z230" s="53">
        <v>0.0294022113084793</v>
      </c>
      <c r="AA230" s="53">
        <v>0.000136064365506172</v>
      </c>
      <c r="AB230" s="53">
        <v>-0.0767774283885956</v>
      </c>
      <c r="AC230" s="53">
        <v>-0.0725135207176208</v>
      </c>
      <c r="AD230" s="53">
        <v>-0.0707570165395737</v>
      </c>
      <c r="AE230" s="53">
        <v>-0.0350066870450974</v>
      </c>
      <c r="AF230" s="53">
        <v>-0.0511879473924637</v>
      </c>
      <c r="AG230" s="53">
        <v>-0.0798775404691696</v>
      </c>
      <c r="AH230" s="53">
        <v>-0.0671973675489426</v>
      </c>
      <c r="AI230" s="53">
        <v>-0.0627810209989548</v>
      </c>
      <c r="AJ230" s="53">
        <v>-0.00647053914144635</v>
      </c>
      <c r="AK230" s="53">
        <v>-0.00355064123868942</v>
      </c>
      <c r="AL230" s="53">
        <v>0.0423283018171787</v>
      </c>
      <c r="AM230" s="53">
        <v>0.0500773042440414</v>
      </c>
      <c r="AN230" s="53">
        <v>0.0373913608491421</v>
      </c>
      <c r="AO230" s="53">
        <v>0.0626590847969055</v>
      </c>
      <c r="AP230" s="53">
        <v>0.12041062861681</v>
      </c>
      <c r="AQ230" s="53">
        <v>0.147290453314781</v>
      </c>
      <c r="AR230" s="53">
        <v>0.0732008293271065</v>
      </c>
      <c r="AS230" s="53">
        <v>0.0293918903917074</v>
      </c>
      <c r="AT230" s="53">
        <v>0.016772698611021</v>
      </c>
      <c r="AU230" s="53">
        <v>0.00720122829079628</v>
      </c>
      <c r="AV230" s="53">
        <v>0.0174012910574675</v>
      </c>
      <c r="AW230" s="53">
        <v>0.00547095574438572</v>
      </c>
      <c r="AX230" s="53">
        <v>0.0233622137457132</v>
      </c>
      <c r="AY230" s="53">
        <v>0.0331769809126854</v>
      </c>
      <c r="AZ230" s="53">
        <v>0.0547288618981838</v>
      </c>
      <c r="BA230" s="53">
        <v>0.0296625290066004</v>
      </c>
      <c r="BB230" s="53">
        <v>0.0242311097681522</v>
      </c>
      <c r="BC230" s="53">
        <v>0.0355386659502983</v>
      </c>
      <c r="BD230" s="53">
        <v>0.046052310615778</v>
      </c>
      <c r="BE230" s="53">
        <v>0.0362930297851563</v>
      </c>
      <c r="BF230" s="53">
        <v>0.0419730097055435</v>
      </c>
      <c r="BG230" s="53">
        <v>0.0219977647066116</v>
      </c>
      <c r="BH230" s="53">
        <v>-0.0122525095939636</v>
      </c>
      <c r="BI230" s="53">
        <v>-0.0279193446040154</v>
      </c>
      <c r="BJ230" s="53">
        <v>0.00762496888637543</v>
      </c>
      <c r="BK230" s="53">
        <v>0.0142505718395114</v>
      </c>
      <c r="BL230" s="53">
        <v>-0.0251205209642649</v>
      </c>
    </row>
    <row r="231" s="53" customFormat="1" spans="1:64">
      <c r="A231" s="54">
        <v>300691</v>
      </c>
      <c r="B231" s="62">
        <f>VLOOKUP(A231,三因子模型筛选后!A230:B564,2,FALSE)</f>
        <v>300691</v>
      </c>
      <c r="C231" s="53" t="s">
        <v>699</v>
      </c>
      <c r="D231" s="55">
        <v>43851</v>
      </c>
      <c r="E231" s="53">
        <v>0.0216698125004768</v>
      </c>
      <c r="F231" s="53">
        <v>0.0294521152973175</v>
      </c>
      <c r="G231" s="53">
        <v>0.019381932914257</v>
      </c>
      <c r="H231" s="53">
        <v>-0.0615759938955307</v>
      </c>
      <c r="I231" s="53">
        <v>-0.0628940314054489</v>
      </c>
      <c r="J231" s="53">
        <v>-0.0678975805640221</v>
      </c>
      <c r="K231" s="53">
        <v>-0.0762197077274323</v>
      </c>
      <c r="L231" s="53">
        <v>-0.053591787815094</v>
      </c>
      <c r="M231" s="53">
        <v>-0.0726168677210808</v>
      </c>
      <c r="N231" s="53">
        <v>-0.0585432983934879</v>
      </c>
      <c r="O231" s="53">
        <v>-0.0233326479792595</v>
      </c>
      <c r="P231" s="53">
        <v>-0.00201506516896188</v>
      </c>
      <c r="Q231" s="53">
        <v>-0.0018770769238472</v>
      </c>
      <c r="R231" s="53">
        <v>0.0869621783494949</v>
      </c>
      <c r="S231" s="53">
        <v>0.0298000611364841</v>
      </c>
      <c r="T231" s="53">
        <v>0.025782722979784</v>
      </c>
      <c r="U231" s="53">
        <v>0.011808417737484</v>
      </c>
      <c r="V231" s="53">
        <v>0.042439516633749</v>
      </c>
      <c r="W231" s="53">
        <v>0.0660382211208344</v>
      </c>
      <c r="X231" s="53">
        <v>0.0470945239067078</v>
      </c>
      <c r="Y231" s="53">
        <v>0.00603682408109307</v>
      </c>
      <c r="Z231" s="53">
        <v>0.0251033362001181</v>
      </c>
      <c r="AA231" s="53">
        <v>0.0315133407711983</v>
      </c>
      <c r="AB231" s="53">
        <v>-0.0664657577872276</v>
      </c>
      <c r="AC231" s="53">
        <v>-0.0621450990438461</v>
      </c>
      <c r="AD231" s="53">
        <v>-0.0705574154853821</v>
      </c>
      <c r="AE231" s="53">
        <v>-0.0730236619710922</v>
      </c>
      <c r="AF231" s="53">
        <v>-0.0602317452430725</v>
      </c>
      <c r="AG231" s="53">
        <v>-0.0717920064926147</v>
      </c>
      <c r="AH231" s="53">
        <v>-0.0443308129906654</v>
      </c>
      <c r="AI231" s="53">
        <v>-0.0489700101315975</v>
      </c>
      <c r="AJ231" s="53">
        <v>-0.0443843118846416</v>
      </c>
      <c r="AK231" s="53">
        <v>-0.0419984757900238</v>
      </c>
      <c r="AL231" s="53">
        <v>0.0637802928686142</v>
      </c>
      <c r="AM231" s="53">
        <v>0.0252694394439459</v>
      </c>
      <c r="AN231" s="53">
        <v>0.0569630339741707</v>
      </c>
      <c r="AO231" s="53">
        <v>0.0503821633756161</v>
      </c>
      <c r="AP231" s="53">
        <v>0.0741069912910461</v>
      </c>
      <c r="AQ231" s="53">
        <v>0.0873629823327065</v>
      </c>
      <c r="AR231" s="53">
        <v>0.0761788412928581</v>
      </c>
      <c r="AS231" s="53">
        <v>0.0271241590380669</v>
      </c>
      <c r="AT231" s="53">
        <v>0.0158399492502213</v>
      </c>
      <c r="AU231" s="53">
        <v>-0.000640236772596836</v>
      </c>
      <c r="AV231" s="53">
        <v>0.0163809321820736</v>
      </c>
      <c r="AW231" s="53">
        <v>0.0107422359287739</v>
      </c>
      <c r="AX231" s="53">
        <v>0.0141510032117367</v>
      </c>
      <c r="AY231" s="53">
        <v>0.00829512812197208</v>
      </c>
      <c r="AZ231" s="53">
        <v>0.0181311275810003</v>
      </c>
      <c r="BA231" s="53">
        <v>0.0106663107872009</v>
      </c>
      <c r="BB231" s="53">
        <v>-0.00272131524980068</v>
      </c>
      <c r="BC231" s="53">
        <v>0.0371285304427147</v>
      </c>
      <c r="BD231" s="53">
        <v>0.0538604184985161</v>
      </c>
      <c r="BE231" s="53">
        <v>0.0516125708818436</v>
      </c>
      <c r="BF231" s="53">
        <v>0.0346730537712574</v>
      </c>
      <c r="BG231" s="53">
        <v>0.0160217918455601</v>
      </c>
      <c r="BH231" s="53">
        <v>-0.0196891389787197</v>
      </c>
      <c r="BI231" s="53">
        <v>-0.0270825754851103</v>
      </c>
      <c r="BJ231" s="53">
        <v>-0.0201763063669205</v>
      </c>
      <c r="BK231" s="53">
        <v>-0.00983358826488256</v>
      </c>
      <c r="BL231" s="53">
        <v>-0.0175931435078382</v>
      </c>
    </row>
    <row r="232" s="53" customFormat="1" spans="1:64">
      <c r="A232" s="54">
        <v>300698</v>
      </c>
      <c r="B232" s="62">
        <f>VLOOKUP(A232,三因子模型筛选后!A231:B565,2,FALSE)</f>
        <v>300698</v>
      </c>
      <c r="C232" s="53" t="s">
        <v>702</v>
      </c>
      <c r="D232" s="55">
        <v>43851</v>
      </c>
      <c r="E232" s="53">
        <v>-0.00309231108985841</v>
      </c>
      <c r="F232" s="53">
        <v>-0.000409115164075047</v>
      </c>
      <c r="G232" s="53">
        <v>-0.00196275836788118</v>
      </c>
      <c r="H232" s="53">
        <v>-0.0835468024015427</v>
      </c>
      <c r="I232" s="53">
        <v>-0.0692135095596313</v>
      </c>
      <c r="J232" s="53">
        <v>-0.0706665739417076</v>
      </c>
      <c r="K232" s="53">
        <v>-0.0225516296923161</v>
      </c>
      <c r="L232" s="53">
        <v>0.00048394879559055</v>
      </c>
      <c r="M232" s="53">
        <v>-0.0137724494561553</v>
      </c>
      <c r="N232" s="53">
        <v>-0.00927457865327597</v>
      </c>
      <c r="O232" s="53">
        <v>-0.0101253651082516</v>
      </c>
      <c r="P232" s="53">
        <v>0.00351556297391653</v>
      </c>
      <c r="Q232" s="53">
        <v>0.0195302851498127</v>
      </c>
      <c r="R232" s="53">
        <v>0.0446743629872799</v>
      </c>
      <c r="S232" s="53">
        <v>0.0167709551751614</v>
      </c>
      <c r="T232" s="53">
        <v>-0.0284748747944832</v>
      </c>
      <c r="U232" s="53">
        <v>-0.0176777467131615</v>
      </c>
      <c r="V232" s="53">
        <v>0.026284808292985</v>
      </c>
      <c r="W232" s="53">
        <v>0.0112114148214459</v>
      </c>
      <c r="X232" s="53">
        <v>-0.0331928692758083</v>
      </c>
      <c r="Y232" s="53">
        <v>-0.00360745005309582</v>
      </c>
      <c r="Z232" s="53">
        <v>0.000833208672702312</v>
      </c>
      <c r="AA232" s="53">
        <v>0.00198359834030271</v>
      </c>
      <c r="AB232" s="53">
        <v>-0.0902092158794403</v>
      </c>
      <c r="AC232" s="53">
        <v>-0.0726579427719116</v>
      </c>
      <c r="AD232" s="53">
        <v>-0.0639503002166748</v>
      </c>
      <c r="AE232" s="53">
        <v>-0.0214932765811682</v>
      </c>
      <c r="AF232" s="53">
        <v>-0.0129858255386353</v>
      </c>
      <c r="AG232" s="53">
        <v>-0.0145100466907024</v>
      </c>
      <c r="AH232" s="53">
        <v>-0.0164985861629248</v>
      </c>
      <c r="AI232" s="53">
        <v>-0.0239898059517145</v>
      </c>
      <c r="AJ232" s="53">
        <v>-0.0258515812456608</v>
      </c>
      <c r="AK232" s="53">
        <v>-0.0146187525242567</v>
      </c>
      <c r="AL232" s="53">
        <v>0.0139695610851049</v>
      </c>
      <c r="AM232" s="53">
        <v>0.0165430009365082</v>
      </c>
      <c r="AN232" s="53">
        <v>-0.00742205325514078</v>
      </c>
      <c r="AO232" s="53">
        <v>0.0068235294893384</v>
      </c>
      <c r="AP232" s="53">
        <v>0.0524777285754681</v>
      </c>
      <c r="AQ232" s="53">
        <v>0.0318217389285564</v>
      </c>
      <c r="AR232" s="53">
        <v>0.0147462738677859</v>
      </c>
      <c r="AS232" s="53">
        <v>-0.00969945546239614</v>
      </c>
      <c r="AT232" s="53">
        <v>-0.0114569179713726</v>
      </c>
      <c r="AU232" s="53">
        <v>-0.0141609506681561</v>
      </c>
      <c r="AV232" s="53">
        <v>-0.00355217908509076</v>
      </c>
      <c r="AW232" s="53">
        <v>-0.00677016284316778</v>
      </c>
      <c r="AX232" s="53">
        <v>-0.0169308688491583</v>
      </c>
      <c r="AY232" s="53">
        <v>-0.0112729482352734</v>
      </c>
      <c r="AZ232" s="53">
        <v>0.00325518054887652</v>
      </c>
      <c r="BA232" s="53">
        <v>-0.00947699695825577</v>
      </c>
      <c r="BB232" s="53">
        <v>-0.00299058621749282</v>
      </c>
      <c r="BC232" s="53">
        <v>0.00364984571933746</v>
      </c>
      <c r="BD232" s="53">
        <v>0.0191525500267744</v>
      </c>
      <c r="BE232" s="53">
        <v>0.0239344444125891</v>
      </c>
      <c r="BF232" s="53">
        <v>0.0204902086406946</v>
      </c>
      <c r="BG232" s="53">
        <v>-0.00998663902282715</v>
      </c>
      <c r="BH232" s="53">
        <v>-0.0312674157321453</v>
      </c>
      <c r="BI232" s="53">
        <v>-0.0347158722579479</v>
      </c>
      <c r="BJ232" s="53">
        <v>-0.0364075154066086</v>
      </c>
      <c r="BK232" s="53">
        <v>-0.0308249164372683</v>
      </c>
      <c r="BL232" s="53">
        <v>-0.0581537373363972</v>
      </c>
    </row>
    <row r="233" s="53" customFormat="1" spans="1:64">
      <c r="A233" s="54">
        <v>300701</v>
      </c>
      <c r="B233" s="62">
        <f>VLOOKUP(A233,三因子模型筛选后!A232:B566,2,FALSE)</f>
        <v>300701</v>
      </c>
      <c r="C233" s="53" t="s">
        <v>705</v>
      </c>
      <c r="D233" s="55">
        <v>43851</v>
      </c>
      <c r="E233" s="53">
        <v>0.0199761856347322</v>
      </c>
      <c r="F233" s="53">
        <v>-0.0129854083061218</v>
      </c>
      <c r="G233" s="53">
        <v>0.0227983742952347</v>
      </c>
      <c r="H233" s="53">
        <v>-0.0755428075790405</v>
      </c>
      <c r="I233" s="53">
        <v>-0.0118295941501856</v>
      </c>
      <c r="J233" s="53">
        <v>-0.0413346663117409</v>
      </c>
      <c r="K233" s="53">
        <v>0.000357161625288427</v>
      </c>
      <c r="L233" s="53">
        <v>-0.00833377800881863</v>
      </c>
      <c r="M233" s="53">
        <v>-0.104040287435055</v>
      </c>
      <c r="N233" s="53">
        <v>-0.0771385133266449</v>
      </c>
      <c r="O233" s="53">
        <v>-0.0786649137735367</v>
      </c>
      <c r="P233" s="53">
        <v>-0.121294587850571</v>
      </c>
      <c r="Q233" s="53">
        <v>-0.0755107030272484</v>
      </c>
      <c r="R233" s="53">
        <v>0.00492443051189184</v>
      </c>
      <c r="S233" s="53">
        <v>-0.0923483967781067</v>
      </c>
      <c r="T233" s="53">
        <v>-0.120262533426285</v>
      </c>
      <c r="U233" s="53">
        <v>-0.031391765922308</v>
      </c>
      <c r="V233" s="53">
        <v>-0.0396963991224766</v>
      </c>
      <c r="W233" s="53">
        <v>-0.0254651755094528</v>
      </c>
      <c r="X233" s="53">
        <v>0.0779027864336967</v>
      </c>
      <c r="Y233" s="53">
        <v>0.0171481650322676</v>
      </c>
      <c r="Z233" s="53">
        <v>0.0213238783180714</v>
      </c>
      <c r="AA233" s="53">
        <v>0.0234548598527908</v>
      </c>
      <c r="AB233" s="53">
        <v>-0.0461161285638809</v>
      </c>
      <c r="AC233" s="53">
        <v>0.000719465198926628</v>
      </c>
      <c r="AD233" s="53">
        <v>-0.0347854644060135</v>
      </c>
      <c r="AE233" s="53">
        <v>0.0165826342999935</v>
      </c>
      <c r="AF233" s="53">
        <v>0.00311580486595631</v>
      </c>
      <c r="AG233" s="53">
        <v>-0.0363629683852196</v>
      </c>
      <c r="AH233" s="53">
        <v>-0.0341024994850159</v>
      </c>
      <c r="AI233" s="53">
        <v>-0.0113419787958264</v>
      </c>
      <c r="AJ233" s="53">
        <v>-0.0289556551724672</v>
      </c>
      <c r="AK233" s="53">
        <v>-0.0192601568996906</v>
      </c>
      <c r="AL233" s="53">
        <v>0.0372520312666893</v>
      </c>
      <c r="AM233" s="53">
        <v>0.0421204343438148</v>
      </c>
      <c r="AN233" s="53">
        <v>0.0268194954842329</v>
      </c>
      <c r="AO233" s="53">
        <v>0.0280968509614468</v>
      </c>
      <c r="AP233" s="53">
        <v>0.0462942942976952</v>
      </c>
      <c r="AQ233" s="53">
        <v>0.025730537250638</v>
      </c>
      <c r="AR233" s="53">
        <v>0.0135594783350825</v>
      </c>
      <c r="AS233" s="53">
        <v>0.0198034215718508</v>
      </c>
      <c r="AT233" s="53">
        <v>-0.0173338856548071</v>
      </c>
      <c r="AU233" s="53">
        <v>0.0163189154118299</v>
      </c>
      <c r="AV233" s="53">
        <v>-0.0124512799084187</v>
      </c>
      <c r="AW233" s="53">
        <v>0.00442634150385857</v>
      </c>
      <c r="AX233" s="53">
        <v>0.0104261990636587</v>
      </c>
      <c r="AY233" s="53">
        <v>0.000749928411096334</v>
      </c>
      <c r="AZ233" s="53">
        <v>0.00552581856027246</v>
      </c>
      <c r="BA233" s="53">
        <v>-0.050701916217804</v>
      </c>
      <c r="BB233" s="53">
        <v>-0.0260606165975332</v>
      </c>
      <c r="BC233" s="53">
        <v>-0.0503475293517113</v>
      </c>
      <c r="BD233" s="53">
        <v>-0.0753635242581367</v>
      </c>
      <c r="BE233" s="53">
        <v>-0.0392751470208168</v>
      </c>
      <c r="BF233" s="53">
        <v>-0.0153522007167339</v>
      </c>
      <c r="BG233" s="53">
        <v>-0.11749342828989</v>
      </c>
      <c r="BH233" s="53">
        <v>-0.130106627941132</v>
      </c>
      <c r="BI233" s="53">
        <v>-0.0425132177770138</v>
      </c>
      <c r="BJ233" s="53">
        <v>-0.0690152943134308</v>
      </c>
      <c r="BK233" s="53">
        <v>-0.0342203117907047</v>
      </c>
      <c r="BL233" s="53">
        <v>0.0813187062740326</v>
      </c>
    </row>
    <row r="234" s="53" customFormat="1" spans="1:64">
      <c r="A234" s="54">
        <v>300708</v>
      </c>
      <c r="B234" s="62">
        <f>VLOOKUP(A234,三因子模型筛选后!A233:B567,2,FALSE)</f>
        <v>300708</v>
      </c>
      <c r="C234" s="53" t="s">
        <v>708</v>
      </c>
      <c r="D234" s="55">
        <v>43851</v>
      </c>
      <c r="E234" s="53">
        <v>0.0319258160889149</v>
      </c>
      <c r="F234" s="53">
        <v>0.0114511698484421</v>
      </c>
      <c r="G234" s="53">
        <v>0.00888369791209698</v>
      </c>
      <c r="H234" s="53">
        <v>-0.0398117378354073</v>
      </c>
      <c r="I234" s="53">
        <v>-0.0714111998677254</v>
      </c>
      <c r="J234" s="53">
        <v>-0.0660191029310226</v>
      </c>
      <c r="K234" s="53">
        <v>-0.0405370146036148</v>
      </c>
      <c r="L234" s="53">
        <v>-0.0365488976240158</v>
      </c>
      <c r="M234" s="53">
        <v>-0.0596117004752159</v>
      </c>
      <c r="N234" s="53">
        <v>-0.0667125508189201</v>
      </c>
      <c r="O234" s="53">
        <v>-0.0329462215304375</v>
      </c>
      <c r="P234" s="53">
        <v>0.0664270147681236</v>
      </c>
      <c r="Q234" s="53">
        <v>0.141099020838737</v>
      </c>
      <c r="R234" s="53">
        <v>0.168365254998207</v>
      </c>
      <c r="S234" s="53">
        <v>0.147624596953392</v>
      </c>
      <c r="T234" s="53">
        <v>0.148082181811333</v>
      </c>
      <c r="U234" s="53">
        <v>0.121896326541901</v>
      </c>
      <c r="V234" s="53">
        <v>0.15063264966011</v>
      </c>
      <c r="W234" s="53">
        <v>0.134214505553246</v>
      </c>
      <c r="X234" s="53">
        <v>0.0635782852768898</v>
      </c>
      <c r="Y234" s="53">
        <v>0.0335560515522957</v>
      </c>
      <c r="Z234" s="53">
        <v>-0.00747670046985149</v>
      </c>
      <c r="AA234" s="53">
        <v>-0.00369247468188405</v>
      </c>
      <c r="AB234" s="53">
        <v>-0.0876156315207481</v>
      </c>
      <c r="AC234" s="53">
        <v>-0.101231664419174</v>
      </c>
      <c r="AD234" s="53">
        <v>-0.112991452217102</v>
      </c>
      <c r="AE234" s="53">
        <v>-0.0804533436894417</v>
      </c>
      <c r="AF234" s="53">
        <v>-0.085395485162735</v>
      </c>
      <c r="AG234" s="53">
        <v>-0.0972709506750107</v>
      </c>
      <c r="AH234" s="53">
        <v>-0.0925666838884354</v>
      </c>
      <c r="AI234" s="53">
        <v>-0.0714035034179687</v>
      </c>
      <c r="AJ234" s="53">
        <v>0.0172648690640926</v>
      </c>
      <c r="AK234" s="53">
        <v>0.0851609110832214</v>
      </c>
      <c r="AL234" s="53">
        <v>0.122066736221313</v>
      </c>
      <c r="AM234" s="53">
        <v>0.116236582398415</v>
      </c>
      <c r="AN234" s="53">
        <v>0.152399957180023</v>
      </c>
      <c r="AO234" s="53">
        <v>0.126652479171753</v>
      </c>
      <c r="AP234" s="53">
        <v>0.137898698449135</v>
      </c>
      <c r="AQ234" s="53">
        <v>0.11920178681612</v>
      </c>
      <c r="AR234" s="53">
        <v>0.0726320371031761</v>
      </c>
      <c r="AS234" s="53">
        <v>-0.0152748301625252</v>
      </c>
      <c r="AT234" s="53">
        <v>0.00528327748179436</v>
      </c>
      <c r="AU234" s="53">
        <v>-0.00106842047534883</v>
      </c>
      <c r="AV234" s="53">
        <v>0.0341592989861965</v>
      </c>
      <c r="AW234" s="53">
        <v>0.0161758661270142</v>
      </c>
      <c r="AX234" s="53">
        <v>0.0333277620375156</v>
      </c>
      <c r="AY234" s="53">
        <v>0.026271739974618</v>
      </c>
      <c r="AZ234" s="53">
        <v>0.0352019965648651</v>
      </c>
      <c r="BA234" s="53">
        <v>0.0240146610885859</v>
      </c>
      <c r="BB234" s="53">
        <v>0.0122095448896289</v>
      </c>
      <c r="BC234" s="53">
        <v>0.0248126909136772</v>
      </c>
      <c r="BD234" s="53">
        <v>0.0355175547301769</v>
      </c>
      <c r="BE234" s="53">
        <v>0.042293518781662</v>
      </c>
      <c r="BF234" s="53">
        <v>0.0326539240777493</v>
      </c>
      <c r="BG234" s="53">
        <v>0.0177434198558331</v>
      </c>
      <c r="BH234" s="53">
        <v>-0.0179623663425446</v>
      </c>
      <c r="BI234" s="53">
        <v>-0.0184007436037064</v>
      </c>
      <c r="BJ234" s="53">
        <v>-0.000910650938749313</v>
      </c>
      <c r="BK234" s="53">
        <v>0.00136812031269073</v>
      </c>
      <c r="BL234" s="53">
        <v>-0.0226983446627855</v>
      </c>
    </row>
    <row r="235" s="53" customFormat="1" spans="1:64">
      <c r="A235" s="54">
        <v>300709</v>
      </c>
      <c r="B235" s="62">
        <f>VLOOKUP(A235,三因子模型筛选后!A234:B568,2,FALSE)</f>
        <v>300709</v>
      </c>
      <c r="C235" s="53" t="s">
        <v>711</v>
      </c>
      <c r="D235" s="55">
        <v>43851</v>
      </c>
      <c r="E235" s="53">
        <v>-0.00339886546134949</v>
      </c>
      <c r="F235" s="53">
        <v>-0.116983063519001</v>
      </c>
      <c r="G235" s="53">
        <v>-0.0556284487247467</v>
      </c>
      <c r="H235" s="53">
        <v>-0.000890935421921313</v>
      </c>
      <c r="I235" s="53">
        <v>0.00837614201009274</v>
      </c>
      <c r="J235" s="53">
        <v>0.0901176184415817</v>
      </c>
      <c r="K235" s="53">
        <v>0.0809916034340858</v>
      </c>
      <c r="L235" s="53">
        <v>0.062650166451931</v>
      </c>
      <c r="M235" s="53">
        <v>0.0887327566742897</v>
      </c>
      <c r="N235" s="53">
        <v>0.0597953610122204</v>
      </c>
      <c r="O235" s="53">
        <v>0.0663237571716309</v>
      </c>
      <c r="P235" s="53">
        <v>0.00415607215836644</v>
      </c>
      <c r="Q235" s="53">
        <v>0.0704720690846443</v>
      </c>
      <c r="R235" s="53">
        <v>0.0695250779390335</v>
      </c>
      <c r="S235" s="53">
        <v>0.0422349385917187</v>
      </c>
      <c r="T235" s="53">
        <v>0.0612238496541977</v>
      </c>
      <c r="U235" s="53">
        <v>0.134198129177094</v>
      </c>
      <c r="V235" s="53">
        <v>0.0929132401943207</v>
      </c>
      <c r="W235" s="53">
        <v>0.155314698815346</v>
      </c>
      <c r="X235" s="53">
        <v>0.0496593378484249</v>
      </c>
      <c r="Y235" s="53">
        <v>0.0299891494214535</v>
      </c>
      <c r="Z235" s="53">
        <v>-0.0173030607402325</v>
      </c>
      <c r="AA235" s="53">
        <v>-0.0496730841696262</v>
      </c>
      <c r="AB235" s="53">
        <v>0.00632068142294884</v>
      </c>
      <c r="AC235" s="53">
        <v>0.0165774524211884</v>
      </c>
      <c r="AD235" s="53">
        <v>0.0436265841126442</v>
      </c>
      <c r="AE235" s="53">
        <v>0.0191967226564884</v>
      </c>
      <c r="AF235" s="53">
        <v>-0.0202513746917248</v>
      </c>
      <c r="AG235" s="53">
        <v>0.0138113228604198</v>
      </c>
      <c r="AH235" s="53">
        <v>0.00152375269681215</v>
      </c>
      <c r="AI235" s="53">
        <v>0.0115594305098057</v>
      </c>
      <c r="AJ235" s="53">
        <v>-0.0311755463480949</v>
      </c>
      <c r="AK235" s="53">
        <v>0.00344881042838097</v>
      </c>
      <c r="AL235" s="53">
        <v>0.0472746267914772</v>
      </c>
      <c r="AM235" s="53">
        <v>0.0279378984123468</v>
      </c>
      <c r="AN235" s="53">
        <v>0.100074581801891</v>
      </c>
      <c r="AO235" s="53">
        <v>0.160664990544319</v>
      </c>
      <c r="AP235" s="53">
        <v>0.182753175497055</v>
      </c>
      <c r="AQ235" s="53">
        <v>0.181138128042221</v>
      </c>
      <c r="AR235" s="53">
        <v>0.0931033492088318</v>
      </c>
      <c r="AS235" s="53">
        <v>-0.0148828160017729</v>
      </c>
      <c r="AT235" s="53">
        <v>-0.0811748057603836</v>
      </c>
      <c r="AU235" s="53">
        <v>0.0125498343259096</v>
      </c>
      <c r="AV235" s="53">
        <v>0.011293581686914</v>
      </c>
      <c r="AW235" s="53">
        <v>0.010303889401257</v>
      </c>
      <c r="AX235" s="53">
        <v>0.0649962350726128</v>
      </c>
      <c r="AY235" s="53">
        <v>0.080300085246563</v>
      </c>
      <c r="AZ235" s="53">
        <v>0.101406738162041</v>
      </c>
      <c r="BA235" s="53">
        <v>0.0934266373515129</v>
      </c>
      <c r="BB235" s="53">
        <v>0.0767768025398254</v>
      </c>
      <c r="BC235" s="53">
        <v>0.0732695236802101</v>
      </c>
      <c r="BD235" s="53">
        <v>0.0538368187844753</v>
      </c>
      <c r="BE235" s="53">
        <v>0.0855284556746483</v>
      </c>
      <c r="BF235" s="53">
        <v>0.0407556481659412</v>
      </c>
      <c r="BG235" s="53">
        <v>0.0328022390604019</v>
      </c>
      <c r="BH235" s="53">
        <v>-0.0203455369919538</v>
      </c>
      <c r="BI235" s="53">
        <v>-0.00796166993677616</v>
      </c>
      <c r="BJ235" s="53">
        <v>-0.0713347345590591</v>
      </c>
      <c r="BK235" s="53">
        <v>-0.00731822988018394</v>
      </c>
      <c r="BL235" s="53">
        <v>-0.0249388106167316</v>
      </c>
    </row>
    <row r="236" s="53" customFormat="1" spans="1:64">
      <c r="A236" s="54">
        <v>300710</v>
      </c>
      <c r="B236" s="62">
        <f>VLOOKUP(A236,三因子模型筛选后!A235:B569,2,FALSE)</f>
        <v>300710</v>
      </c>
      <c r="C236" s="53" t="s">
        <v>714</v>
      </c>
      <c r="D236" s="55">
        <v>43851</v>
      </c>
      <c r="E236" s="53">
        <v>0.0083825308829546</v>
      </c>
      <c r="F236" s="53">
        <v>-0.0508670993149281</v>
      </c>
      <c r="G236" s="53">
        <v>-0.0631534233689308</v>
      </c>
      <c r="H236" s="53">
        <v>-0.163156569004059</v>
      </c>
      <c r="I236" s="53">
        <v>-0.121577054262161</v>
      </c>
      <c r="J236" s="53">
        <v>-0.143351972103119</v>
      </c>
      <c r="K236" s="53">
        <v>-0.114175088703632</v>
      </c>
      <c r="L236" s="53">
        <v>-0.11072088778019</v>
      </c>
      <c r="M236" s="53">
        <v>-0.123884797096252</v>
      </c>
      <c r="N236" s="53">
        <v>-0.121822610497475</v>
      </c>
      <c r="O236" s="53">
        <v>-0.130175560712814</v>
      </c>
      <c r="P236" s="53">
        <v>-0.140082642436028</v>
      </c>
      <c r="Q236" s="53">
        <v>-0.132291346788406</v>
      </c>
      <c r="R236" s="53">
        <v>-0.0960563123226166</v>
      </c>
      <c r="S236" s="53">
        <v>-0.0960879549384117</v>
      </c>
      <c r="T236" s="53">
        <v>-0.0902557671070099</v>
      </c>
      <c r="U236" s="53">
        <v>-0.0760200470685959</v>
      </c>
      <c r="V236" s="53">
        <v>-0.0475634671747684</v>
      </c>
      <c r="W236" s="53">
        <v>-0.0213731434196234</v>
      </c>
      <c r="X236" s="53">
        <v>0.0804419741034508</v>
      </c>
      <c r="Y236" s="53">
        <v>0.014813669025898</v>
      </c>
      <c r="Z236" s="53">
        <v>-0.0407612919807434</v>
      </c>
      <c r="AA236" s="53">
        <v>-0.0415199771523476</v>
      </c>
      <c r="AB236" s="53">
        <v>-0.127301663160324</v>
      </c>
      <c r="AC236" s="53">
        <v>-0.10947110503912</v>
      </c>
      <c r="AD236" s="53">
        <v>-0.128347814083099</v>
      </c>
      <c r="AE236" s="53">
        <v>-0.0952555984258652</v>
      </c>
      <c r="AF236" s="53">
        <v>-0.0948354229331017</v>
      </c>
      <c r="AG236" s="53">
        <v>-0.103870369493961</v>
      </c>
      <c r="AH236" s="53">
        <v>-0.104295045137405</v>
      </c>
      <c r="AI236" s="53">
        <v>-0.106297500431538</v>
      </c>
      <c r="AJ236" s="53">
        <v>-0.112463541328907</v>
      </c>
      <c r="AK236" s="53">
        <v>-0.0994273498654366</v>
      </c>
      <c r="AL236" s="53">
        <v>-0.0635819137096405</v>
      </c>
      <c r="AM236" s="53">
        <v>-0.0587825626134872</v>
      </c>
      <c r="AN236" s="53">
        <v>-0.0388608202338219</v>
      </c>
      <c r="AO236" s="53">
        <v>-0.0213573090732098</v>
      </c>
      <c r="AP236" s="53">
        <v>0.00592912640422583</v>
      </c>
      <c r="AQ236" s="53">
        <v>0.00457761203870177</v>
      </c>
      <c r="AR236" s="53">
        <v>0.12016948312521</v>
      </c>
      <c r="AS236" s="53">
        <v>0.00344164296984673</v>
      </c>
      <c r="AT236" s="53">
        <v>-0.000233025522902608</v>
      </c>
      <c r="AU236" s="53">
        <v>-0.0117606669664383</v>
      </c>
      <c r="AV236" s="53">
        <v>-0.0259821210056543</v>
      </c>
      <c r="AW236" s="53">
        <v>-0.00223316648043692</v>
      </c>
      <c r="AX236" s="53">
        <v>-0.00513138715177774</v>
      </c>
      <c r="AY236" s="53">
        <v>-0.00904671009629965</v>
      </c>
      <c r="AZ236" s="53">
        <v>-0.00601268792524934</v>
      </c>
      <c r="BA236" s="53">
        <v>-0.010141646489501</v>
      </c>
      <c r="BB236" s="53">
        <v>-0.00765478564426303</v>
      </c>
      <c r="BC236" s="53">
        <v>-0.014005271717906</v>
      </c>
      <c r="BD236" s="53">
        <v>-0.0177463162690401</v>
      </c>
      <c r="BE236" s="53">
        <v>-0.0229912102222443</v>
      </c>
      <c r="BF236" s="53">
        <v>-0.0226016156375408</v>
      </c>
      <c r="BG236" s="53">
        <v>-0.0274326112121344</v>
      </c>
      <c r="BH236" s="53">
        <v>-0.0415221676230431</v>
      </c>
      <c r="BI236" s="53">
        <v>-0.0447899550199509</v>
      </c>
      <c r="BJ236" s="53">
        <v>-0.0436198115348816</v>
      </c>
      <c r="BK236" s="53">
        <v>-0.0160779748111963</v>
      </c>
      <c r="BL236" s="53">
        <v>-0.0298547260463238</v>
      </c>
    </row>
    <row r="237" s="53" customFormat="1" spans="1:64">
      <c r="A237" s="54">
        <v>300711</v>
      </c>
      <c r="B237" s="62">
        <f>VLOOKUP(A237,三因子模型筛选后!A236:B570,2,FALSE)</f>
        <v>300711</v>
      </c>
      <c r="C237" s="53" t="s">
        <v>717</v>
      </c>
      <c r="D237" s="55">
        <v>43851</v>
      </c>
      <c r="E237" s="53">
        <v>0.0808475911617279</v>
      </c>
      <c r="F237" s="53">
        <v>0.137217804789543</v>
      </c>
      <c r="G237" s="53">
        <v>0.138749629259109</v>
      </c>
      <c r="H237" s="53">
        <v>0.173145025968552</v>
      </c>
      <c r="I237" s="53">
        <v>0.208565145730972</v>
      </c>
      <c r="J237" s="53">
        <v>0.219896882772446</v>
      </c>
      <c r="K237" s="53">
        <v>0.224839255213737</v>
      </c>
      <c r="L237" s="53">
        <v>0.211161091923714</v>
      </c>
      <c r="M237" s="53">
        <v>0.168487027287483</v>
      </c>
      <c r="N237" s="53">
        <v>0.158271074295044</v>
      </c>
      <c r="O237" s="53">
        <v>0.13807125389576</v>
      </c>
      <c r="P237" s="53">
        <v>0.261620879173279</v>
      </c>
      <c r="Q237" s="53">
        <v>0.268788784742355</v>
      </c>
      <c r="R237" s="53">
        <v>0.276785224676132</v>
      </c>
      <c r="S237" s="53">
        <v>0.192809909582138</v>
      </c>
      <c r="T237" s="53">
        <v>0.167841568589211</v>
      </c>
      <c r="U237" s="53">
        <v>0.169919610023499</v>
      </c>
      <c r="V237" s="53">
        <v>0.199540391564369</v>
      </c>
      <c r="W237" s="53">
        <v>0.178352653980255</v>
      </c>
      <c r="X237" s="53">
        <v>0.188621625304222</v>
      </c>
      <c r="Y237" s="53">
        <v>0.0613843724131584</v>
      </c>
      <c r="Z237" s="53">
        <v>0.101995266973972</v>
      </c>
      <c r="AA237" s="53">
        <v>0.109496608376503</v>
      </c>
      <c r="AB237" s="53">
        <v>0.133852779865265</v>
      </c>
      <c r="AC237" s="53">
        <v>0.178166314959526</v>
      </c>
      <c r="AD237" s="53">
        <v>0.1866105645895</v>
      </c>
      <c r="AE237" s="53">
        <v>0.205638319253922</v>
      </c>
      <c r="AF237" s="53">
        <v>0.197362691164017</v>
      </c>
      <c r="AG237" s="53">
        <v>0.154332637786865</v>
      </c>
      <c r="AH237" s="53">
        <v>0.153315201401711</v>
      </c>
      <c r="AI237" s="53">
        <v>0.138662412762642</v>
      </c>
      <c r="AJ237" s="53">
        <v>0.199977695941925</v>
      </c>
      <c r="AK237" s="53">
        <v>0.180137321352959</v>
      </c>
      <c r="AL237" s="53">
        <v>0.200808122754097</v>
      </c>
      <c r="AM237" s="53">
        <v>0.159098207950592</v>
      </c>
      <c r="AN237" s="53">
        <v>0.139905974268913</v>
      </c>
      <c r="AO237" s="53">
        <v>0.150872334837914</v>
      </c>
      <c r="AP237" s="53">
        <v>0.188124060630798</v>
      </c>
      <c r="AQ237" s="53">
        <v>0.184785693883896</v>
      </c>
      <c r="AR237" s="53">
        <v>0.160670354962349</v>
      </c>
      <c r="AS237" s="53">
        <v>0.111933521926403</v>
      </c>
      <c r="AT237" s="53">
        <v>0.127692848443985</v>
      </c>
      <c r="AU237" s="53">
        <v>0.121723331511021</v>
      </c>
      <c r="AV237" s="53">
        <v>0.13176254928112</v>
      </c>
      <c r="AW237" s="53">
        <v>0.12286913394928</v>
      </c>
      <c r="AX237" s="53">
        <v>0.125756621360779</v>
      </c>
      <c r="AY237" s="53">
        <v>0.11167124658823</v>
      </c>
      <c r="AZ237" s="53">
        <v>0.106268703937531</v>
      </c>
      <c r="BA237" s="53">
        <v>0.106624692678452</v>
      </c>
      <c r="BB237" s="53">
        <v>0.0974261835217476</v>
      </c>
      <c r="BC237" s="53">
        <v>0.0918791517615318</v>
      </c>
      <c r="BD237" s="53">
        <v>0.154113501310349</v>
      </c>
      <c r="BE237" s="53">
        <v>0.181121751666069</v>
      </c>
      <c r="BF237" s="53">
        <v>0.16844742000103</v>
      </c>
      <c r="BG237" s="53">
        <v>0.12618200480938</v>
      </c>
      <c r="BH237" s="53">
        <v>0.120405897498131</v>
      </c>
      <c r="BI237" s="53">
        <v>0.111517585813999</v>
      </c>
      <c r="BJ237" s="53">
        <v>0.103886641561985</v>
      </c>
      <c r="BK237" s="53">
        <v>0.0860372707247734</v>
      </c>
      <c r="BL237" s="53">
        <v>0.120421566069126</v>
      </c>
    </row>
    <row r="238" s="53" customFormat="1" spans="1:64">
      <c r="A238" s="54">
        <v>300726</v>
      </c>
      <c r="B238" s="62">
        <f>VLOOKUP(A238,三因子模型筛选后!A237:B571,2,FALSE)</f>
        <v>300726</v>
      </c>
      <c r="C238" s="53" t="s">
        <v>720</v>
      </c>
      <c r="D238" s="55">
        <v>43851</v>
      </c>
      <c r="E238" s="53">
        <v>0.0511074885725975</v>
      </c>
      <c r="F238" s="53">
        <v>0.0205069370567799</v>
      </c>
      <c r="G238" s="53">
        <v>0.0203832108527422</v>
      </c>
      <c r="H238" s="53">
        <v>-0.0450112260878086</v>
      </c>
      <c r="I238" s="53">
        <v>-0.0563323199748993</v>
      </c>
      <c r="J238" s="53">
        <v>-0.0709417760372162</v>
      </c>
      <c r="K238" s="53">
        <v>-0.0220803301781416</v>
      </c>
      <c r="L238" s="53">
        <v>-0.0166717916727066</v>
      </c>
      <c r="M238" s="53">
        <v>-0.0202871188521385</v>
      </c>
      <c r="N238" s="53">
        <v>-0.0100506823509932</v>
      </c>
      <c r="O238" s="53">
        <v>-0.0153631875291467</v>
      </c>
      <c r="P238" s="53">
        <v>0.0350539274513721</v>
      </c>
      <c r="Q238" s="53">
        <v>0.0556531250476837</v>
      </c>
      <c r="R238" s="53">
        <v>0.0893219709396362</v>
      </c>
      <c r="S238" s="53">
        <v>0.0360071547329426</v>
      </c>
      <c r="T238" s="53">
        <v>-0.00886666961014271</v>
      </c>
      <c r="U238" s="53">
        <v>-0.005996557418257</v>
      </c>
      <c r="V238" s="53">
        <v>0.0846041440963745</v>
      </c>
      <c r="W238" s="53">
        <v>0.162519171833992</v>
      </c>
      <c r="X238" s="53">
        <v>0.10932582616806</v>
      </c>
      <c r="Y238" s="53">
        <v>0.0226846244186163</v>
      </c>
      <c r="Z238" s="53">
        <v>0.0120998080819845</v>
      </c>
      <c r="AA238" s="53">
        <v>0.0109669268131256</v>
      </c>
      <c r="AB238" s="53">
        <v>-0.0662941634654999</v>
      </c>
      <c r="AC238" s="53">
        <v>-0.0614732839167118</v>
      </c>
      <c r="AD238" s="53">
        <v>-0.0696756616234779</v>
      </c>
      <c r="AE238" s="53">
        <v>-0.0295240860432386</v>
      </c>
      <c r="AF238" s="53">
        <v>-0.0236785281449556</v>
      </c>
      <c r="AG238" s="53">
        <v>-0.0181574746966362</v>
      </c>
      <c r="AH238" s="53">
        <v>0.00608287565410137</v>
      </c>
      <c r="AI238" s="53">
        <v>-0.00814363453537226</v>
      </c>
      <c r="AJ238" s="53">
        <v>0.0036788834258914</v>
      </c>
      <c r="AK238" s="53">
        <v>0.0120775680989027</v>
      </c>
      <c r="AL238" s="53">
        <v>0.0595509149134159</v>
      </c>
      <c r="AM238" s="53">
        <v>0.0324009507894516</v>
      </c>
      <c r="AN238" s="53">
        <v>0.0159480236470699</v>
      </c>
      <c r="AO238" s="53">
        <v>0.0202166438102722</v>
      </c>
      <c r="AP238" s="53">
        <v>0.0882897228002548</v>
      </c>
      <c r="AQ238" s="53">
        <v>0.160368174314499</v>
      </c>
      <c r="AR238" s="53">
        <v>0.110884584486485</v>
      </c>
      <c r="AS238" s="53">
        <v>0.0389934256672859</v>
      </c>
      <c r="AT238" s="53">
        <v>0.0189776923507452</v>
      </c>
      <c r="AU238" s="53">
        <v>0.0199868492782116</v>
      </c>
      <c r="AV238" s="53">
        <v>0.0318535007536411</v>
      </c>
      <c r="AW238" s="53">
        <v>0.0157115273177624</v>
      </c>
      <c r="AX238" s="53">
        <v>0.00930444616824389</v>
      </c>
      <c r="AY238" s="53">
        <v>0.0180143192410469</v>
      </c>
      <c r="AZ238" s="53">
        <v>0.0175772979855537</v>
      </c>
      <c r="BA238" s="53">
        <v>0.00844091828912497</v>
      </c>
      <c r="BB238" s="53">
        <v>-0.00556299462914467</v>
      </c>
      <c r="BC238" s="53">
        <v>0.00335101038217545</v>
      </c>
      <c r="BD238" s="53">
        <v>0.041945606470108</v>
      </c>
      <c r="BE238" s="53">
        <v>0.0541461184620857</v>
      </c>
      <c r="BF238" s="53">
        <v>0.0403416231274605</v>
      </c>
      <c r="BG238" s="53">
        <v>0.014176769182086</v>
      </c>
      <c r="BH238" s="53">
        <v>-0.0142441298812628</v>
      </c>
      <c r="BI238" s="53">
        <v>-0.0156426373869181</v>
      </c>
      <c r="BJ238" s="53">
        <v>0.00688498886302114</v>
      </c>
      <c r="BK238" s="53">
        <v>0.0127215497195721</v>
      </c>
      <c r="BL238" s="53">
        <v>0.00901180598884821</v>
      </c>
    </row>
    <row r="239" s="53" customFormat="1" spans="1:64">
      <c r="A239" s="54">
        <v>300735</v>
      </c>
      <c r="B239" s="62">
        <f>VLOOKUP(A239,三因子模型筛选后!A238:B572,2,FALSE)</f>
        <v>300735</v>
      </c>
      <c r="C239" s="53" t="s">
        <v>723</v>
      </c>
      <c r="D239" s="55">
        <v>43851</v>
      </c>
      <c r="E239" s="53">
        <v>0.00434347707778215</v>
      </c>
      <c r="F239" s="53">
        <v>-0.00946643203496933</v>
      </c>
      <c r="G239" s="53">
        <v>0.0232785809785128</v>
      </c>
      <c r="H239" s="53">
        <v>0.00650506000965834</v>
      </c>
      <c r="I239" s="53">
        <v>0.00763807166367769</v>
      </c>
      <c r="J239" s="53">
        <v>-0.00877542421221733</v>
      </c>
      <c r="K239" s="53">
        <v>0.0295455045998096</v>
      </c>
      <c r="L239" s="53">
        <v>0.0279464870691299</v>
      </c>
      <c r="M239" s="53">
        <v>-0.000797174870967865</v>
      </c>
      <c r="N239" s="53">
        <v>-0.0228104647248983</v>
      </c>
      <c r="O239" s="53">
        <v>0.0109671521931887</v>
      </c>
      <c r="P239" s="53">
        <v>0.00491239735856652</v>
      </c>
      <c r="Q239" s="53">
        <v>-0.00792093481868505</v>
      </c>
      <c r="R239" s="53">
        <v>0.0407705940306187</v>
      </c>
      <c r="S239" s="53">
        <v>0.0463299639523029</v>
      </c>
      <c r="T239" s="53">
        <v>0.0513102747499943</v>
      </c>
      <c r="U239" s="53">
        <v>0.130264088511467</v>
      </c>
      <c r="V239" s="53">
        <v>0.220283254981041</v>
      </c>
      <c r="W239" s="53">
        <v>0.114452108740807</v>
      </c>
      <c r="X239" s="53">
        <v>0.00641957903280854</v>
      </c>
      <c r="Y239" s="53">
        <v>-0.00858737714588642</v>
      </c>
      <c r="Z239" s="53">
        <v>-0.0147298760712147</v>
      </c>
      <c r="AA239" s="53">
        <v>0.010035065934062</v>
      </c>
      <c r="AB239" s="53">
        <v>-0.00417816964909434</v>
      </c>
      <c r="AC239" s="53">
        <v>-0.0253822486847639</v>
      </c>
      <c r="AD239" s="53">
        <v>-0.0304481144994497</v>
      </c>
      <c r="AE239" s="53">
        <v>-0.0181865841150284</v>
      </c>
      <c r="AF239" s="53">
        <v>-0.027756230905652</v>
      </c>
      <c r="AG239" s="53">
        <v>-0.0437255762517452</v>
      </c>
      <c r="AH239" s="53">
        <v>-0.0431950986385345</v>
      </c>
      <c r="AI239" s="53">
        <v>-0.018351711332798</v>
      </c>
      <c r="AJ239" s="53">
        <v>-0.00830201525241137</v>
      </c>
      <c r="AK239" s="53">
        <v>-0.0227371398359537</v>
      </c>
      <c r="AL239" s="53">
        <v>0.0339870192110538</v>
      </c>
      <c r="AM239" s="53">
        <v>0.0531772077083588</v>
      </c>
      <c r="AN239" s="53">
        <v>0.0777623504400253</v>
      </c>
      <c r="AO239" s="53">
        <v>0.173063486814499</v>
      </c>
      <c r="AP239" s="53">
        <v>0.27080762386322</v>
      </c>
      <c r="AQ239" s="53">
        <v>0.22751285135746</v>
      </c>
      <c r="AR239" s="53">
        <v>0.144690096378326</v>
      </c>
      <c r="AS239" s="53">
        <v>0.00283769052475691</v>
      </c>
      <c r="AT239" s="53">
        <v>-0.00482972012832761</v>
      </c>
      <c r="AU239" s="53">
        <v>0.00315035087987781</v>
      </c>
      <c r="AV239" s="53">
        <v>0.000590065959841013</v>
      </c>
      <c r="AW239" s="53">
        <v>0.0229271557182074</v>
      </c>
      <c r="AX239" s="53">
        <v>0.0115795265883207</v>
      </c>
      <c r="AY239" s="53">
        <v>0.0376389250159264</v>
      </c>
      <c r="AZ239" s="53">
        <v>0.0456095524132252</v>
      </c>
      <c r="BA239" s="53">
        <v>0.0328352376818657</v>
      </c>
      <c r="BB239" s="53">
        <v>0.0102914720773697</v>
      </c>
      <c r="BC239" s="53">
        <v>0.019225699827075</v>
      </c>
      <c r="BD239" s="53">
        <v>0.00312124891206622</v>
      </c>
      <c r="BE239" s="53">
        <v>0.00472304131835699</v>
      </c>
      <c r="BF239" s="53">
        <v>-0.00330958608537912</v>
      </c>
      <c r="BG239" s="53">
        <v>-0.0169404055923223</v>
      </c>
      <c r="BH239" s="53">
        <v>-0.0365452393889427</v>
      </c>
      <c r="BI239" s="53">
        <v>-0.0528925657272339</v>
      </c>
      <c r="BJ239" s="53">
        <v>-0.0606175363063812</v>
      </c>
      <c r="BK239" s="53">
        <v>-0.123153902590275</v>
      </c>
      <c r="BL239" s="53">
        <v>-0.148363679647446</v>
      </c>
    </row>
    <row r="240" s="53" customFormat="1" spans="1:64">
      <c r="A240" s="54">
        <v>300739</v>
      </c>
      <c r="B240" s="62">
        <f>VLOOKUP(A240,三因子模型筛选后!A239:B573,2,FALSE)</f>
        <v>300739</v>
      </c>
      <c r="C240" s="53" t="s">
        <v>726</v>
      </c>
      <c r="D240" s="55">
        <v>43851</v>
      </c>
      <c r="E240" s="53">
        <v>0.0812040269374847</v>
      </c>
      <c r="F240" s="53">
        <v>0.0221252180635929</v>
      </c>
      <c r="G240" s="53">
        <v>0.0460159257054329</v>
      </c>
      <c r="H240" s="53">
        <v>0.0101823136210442</v>
      </c>
      <c r="I240" s="53">
        <v>-0.00949328392744064</v>
      </c>
      <c r="J240" s="53">
        <v>-0.0308183822780848</v>
      </c>
      <c r="K240" s="53">
        <v>0.0194100588560104</v>
      </c>
      <c r="L240" s="53">
        <v>0.0196292046457529</v>
      </c>
      <c r="M240" s="53">
        <v>-0.0267841331660748</v>
      </c>
      <c r="N240" s="53">
        <v>-0.0122494241222739</v>
      </c>
      <c r="O240" s="53">
        <v>0.00848252791911364</v>
      </c>
      <c r="P240" s="53">
        <v>0.099990077316761</v>
      </c>
      <c r="Q240" s="53">
        <v>0.123646758496761</v>
      </c>
      <c r="R240" s="53">
        <v>0.163993641734123</v>
      </c>
      <c r="S240" s="53">
        <v>0.108386069536209</v>
      </c>
      <c r="T240" s="53">
        <v>0.0573133267462254</v>
      </c>
      <c r="U240" s="53">
        <v>0.109535336494446</v>
      </c>
      <c r="V240" s="53">
        <v>0.218259394168854</v>
      </c>
      <c r="W240" s="53">
        <v>0.215794637799263</v>
      </c>
      <c r="X240" s="53">
        <v>0.115510866045952</v>
      </c>
      <c r="Y240" s="53">
        <v>0.0667198747396469</v>
      </c>
      <c r="Z240" s="53">
        <v>0.036688357591629</v>
      </c>
      <c r="AA240" s="53">
        <v>0.0540688037872314</v>
      </c>
      <c r="AB240" s="53">
        <v>-0.00912667252123356</v>
      </c>
      <c r="AC240" s="53">
        <v>-0.00337307900190353</v>
      </c>
      <c r="AD240" s="53">
        <v>-0.0183120481669903</v>
      </c>
      <c r="AE240" s="53">
        <v>0.0202675573527813</v>
      </c>
      <c r="AF240" s="53">
        <v>0.0215913597494364</v>
      </c>
      <c r="AG240" s="53">
        <v>-0.012742874212563</v>
      </c>
      <c r="AH240" s="53">
        <v>-0.00509807839989662</v>
      </c>
      <c r="AI240" s="53">
        <v>-0.00293380813673139</v>
      </c>
      <c r="AJ240" s="53">
        <v>0.0523211769759655</v>
      </c>
      <c r="AK240" s="53">
        <v>0.0608851946890354</v>
      </c>
      <c r="AL240" s="53">
        <v>0.104371771216393</v>
      </c>
      <c r="AM240" s="53">
        <v>0.0928049832582474</v>
      </c>
      <c r="AN240" s="53">
        <v>0.0791620388627052</v>
      </c>
      <c r="AO240" s="53">
        <v>0.0703950226306915</v>
      </c>
      <c r="AP240" s="53">
        <v>0.151893496513367</v>
      </c>
      <c r="AQ240" s="53">
        <v>0.13428096473217</v>
      </c>
      <c r="AR240" s="53">
        <v>0.0538779087364674</v>
      </c>
      <c r="AS240" s="53">
        <v>0.0301526598632336</v>
      </c>
      <c r="AT240" s="53">
        <v>0.0011053653433919</v>
      </c>
      <c r="AU240" s="53">
        <v>0.00761562585830688</v>
      </c>
      <c r="AV240" s="53">
        <v>0.034977488219738</v>
      </c>
      <c r="AW240" s="53">
        <v>0.00954829901456833</v>
      </c>
      <c r="AX240" s="53">
        <v>0.00316216936334968</v>
      </c>
      <c r="AY240" s="53">
        <v>0.0148110054433346</v>
      </c>
      <c r="AZ240" s="53">
        <v>0.0137063469737768</v>
      </c>
      <c r="BA240" s="53">
        <v>0.00162724440451711</v>
      </c>
      <c r="BB240" s="53">
        <v>0.00851715821772814</v>
      </c>
      <c r="BC240" s="53">
        <v>0.0270848404616117</v>
      </c>
      <c r="BD240" s="53">
        <v>0.0633374080061913</v>
      </c>
      <c r="BE240" s="53">
        <v>0.078430064022541</v>
      </c>
      <c r="BF240" s="53">
        <v>0.0752903744578362</v>
      </c>
      <c r="BG240" s="53">
        <v>0.0312495864927769</v>
      </c>
      <c r="BH240" s="53">
        <v>-0.00618020817637444</v>
      </c>
      <c r="BI240" s="53">
        <v>0.0548088140785694</v>
      </c>
      <c r="BJ240" s="53">
        <v>0.0820343941450119</v>
      </c>
      <c r="BK240" s="53">
        <v>0.0971821770071983</v>
      </c>
      <c r="BL240" s="53">
        <v>0.0773014575242996</v>
      </c>
    </row>
    <row r="241" s="53" customFormat="1" spans="1:64">
      <c r="A241" s="54">
        <v>300743</v>
      </c>
      <c r="B241" s="62">
        <f>VLOOKUP(A241,三因子模型筛选后!A240:B574,2,FALSE)</f>
        <v>300743</v>
      </c>
      <c r="C241" s="53" t="s">
        <v>729</v>
      </c>
      <c r="D241" s="55">
        <v>43851</v>
      </c>
      <c r="E241" s="53">
        <v>-0.0033704147208482</v>
      </c>
      <c r="F241" s="53">
        <v>-0.0110571198165417</v>
      </c>
      <c r="G241" s="53">
        <v>-0.00791702698916197</v>
      </c>
      <c r="H241" s="53">
        <v>-0.119125708937645</v>
      </c>
      <c r="I241" s="53">
        <v>-0.0901243910193443</v>
      </c>
      <c r="J241" s="53">
        <v>-0.102957189083099</v>
      </c>
      <c r="K241" s="53">
        <v>-0.0790493711829185</v>
      </c>
      <c r="L241" s="53">
        <v>-0.0375138632953167</v>
      </c>
      <c r="M241" s="53">
        <v>-0.0644485652446747</v>
      </c>
      <c r="N241" s="53">
        <v>-0.0537239946424961</v>
      </c>
      <c r="O241" s="53">
        <v>-0.0418080762028694</v>
      </c>
      <c r="P241" s="53">
        <v>-0.0426290780305862</v>
      </c>
      <c r="Q241" s="53">
        <v>-0.0354787595570087</v>
      </c>
      <c r="R241" s="53">
        <v>-0.0183194614946842</v>
      </c>
      <c r="S241" s="53">
        <v>-0.0221754405647516</v>
      </c>
      <c r="T241" s="53">
        <v>-0.0518156327307224</v>
      </c>
      <c r="U241" s="53">
        <v>-0.0394885614514351</v>
      </c>
      <c r="V241" s="53">
        <v>0.0835896655917168</v>
      </c>
      <c r="W241" s="53">
        <v>0.0931555032730103</v>
      </c>
      <c r="X241" s="53">
        <v>0.0605567544698715</v>
      </c>
      <c r="Y241" s="53">
        <v>-0.00442276010289788</v>
      </c>
      <c r="Z241" s="53">
        <v>8.80816951394081e-5</v>
      </c>
      <c r="AA241" s="53">
        <v>0.00326186371967196</v>
      </c>
      <c r="AB241" s="53">
        <v>-0.0969220548868179</v>
      </c>
      <c r="AC241" s="53">
        <v>-0.0874141380190849</v>
      </c>
      <c r="AD241" s="53">
        <v>-0.0889473780989647</v>
      </c>
      <c r="AE241" s="53">
        <v>-0.0581387765705585</v>
      </c>
      <c r="AF241" s="53">
        <v>-0.0224746502935886</v>
      </c>
      <c r="AG241" s="53">
        <v>-0.0520879849791527</v>
      </c>
      <c r="AH241" s="53">
        <v>-0.0505228377878666</v>
      </c>
      <c r="AI241" s="53">
        <v>-0.0520711019635201</v>
      </c>
      <c r="AJ241" s="53">
        <v>-0.0491292662918568</v>
      </c>
      <c r="AK241" s="53">
        <v>-0.0425869226455688</v>
      </c>
      <c r="AL241" s="53">
        <v>-0.0161107145249844</v>
      </c>
      <c r="AM241" s="53">
        <v>-0.00812806095927954</v>
      </c>
      <c r="AN241" s="53">
        <v>-0.0295766610652208</v>
      </c>
      <c r="AO241" s="53">
        <v>-0.0150808608159423</v>
      </c>
      <c r="AP241" s="53">
        <v>0.0916213840246201</v>
      </c>
      <c r="AQ241" s="53">
        <v>0.095698207616806</v>
      </c>
      <c r="AR241" s="53">
        <v>0.0641080737113953</v>
      </c>
      <c r="AS241" s="53">
        <v>-0.000634426949545741</v>
      </c>
      <c r="AT241" s="53">
        <v>-0.0128319738432765</v>
      </c>
      <c r="AU241" s="53">
        <v>-0.0128656625747681</v>
      </c>
      <c r="AV241" s="53">
        <v>-0.0238904226571321</v>
      </c>
      <c r="AW241" s="53">
        <v>-0.00439702952280641</v>
      </c>
      <c r="AX241" s="53">
        <v>-0.0156965814530849</v>
      </c>
      <c r="AY241" s="53">
        <v>-0.0225973650813103</v>
      </c>
      <c r="AZ241" s="53">
        <v>-0.0167259871959686</v>
      </c>
      <c r="BA241" s="53">
        <v>-0.0140473516657948</v>
      </c>
      <c r="BB241" s="53">
        <v>-0.00488792965188622</v>
      </c>
      <c r="BC241" s="53">
        <v>0.00857625156641006</v>
      </c>
      <c r="BD241" s="53">
        <v>0.00481341825798154</v>
      </c>
      <c r="BE241" s="53">
        <v>0.0054213902913034</v>
      </c>
      <c r="BF241" s="53">
        <v>-0.00389551976695657</v>
      </c>
      <c r="BG241" s="53">
        <v>-0.0157341510057449</v>
      </c>
      <c r="BH241" s="53">
        <v>-0.0239257421344519</v>
      </c>
      <c r="BI241" s="53">
        <v>-0.0260944720357656</v>
      </c>
      <c r="BJ241" s="53">
        <v>-0.00971849076449871</v>
      </c>
      <c r="BK241" s="53">
        <v>-0.00422947062179446</v>
      </c>
      <c r="BL241" s="53">
        <v>-0.00523808738216758</v>
      </c>
    </row>
    <row r="242" s="53" customFormat="1" spans="1:64">
      <c r="A242" s="54">
        <v>300747</v>
      </c>
      <c r="B242" s="62">
        <f>VLOOKUP(A242,三因子模型筛选后!A241:B575,2,FALSE)</f>
        <v>300747</v>
      </c>
      <c r="C242" s="53" t="s">
        <v>731</v>
      </c>
      <c r="D242" s="55">
        <v>43851</v>
      </c>
      <c r="E242" s="53">
        <v>-0.0593122504651546</v>
      </c>
      <c r="F242" s="53">
        <v>-0.148912876844406</v>
      </c>
      <c r="G242" s="53">
        <v>-0.138886004686356</v>
      </c>
      <c r="H242" s="53">
        <v>-0.172644659876823</v>
      </c>
      <c r="I242" s="53">
        <v>-0.154803648591042</v>
      </c>
      <c r="J242" s="53">
        <v>-0.15361712872982</v>
      </c>
      <c r="K242" s="53">
        <v>-0.100896075367928</v>
      </c>
      <c r="L242" s="53">
        <v>-0.102341584861279</v>
      </c>
      <c r="M242" s="53">
        <v>-0.107795923948288</v>
      </c>
      <c r="N242" s="53">
        <v>-0.109255716204643</v>
      </c>
      <c r="O242" s="53">
        <v>-0.125458300113678</v>
      </c>
      <c r="P242" s="53">
        <v>-0.140683561563492</v>
      </c>
      <c r="Q242" s="53">
        <v>-0.125256270170212</v>
      </c>
      <c r="R242" s="53">
        <v>-0.0879911333322525</v>
      </c>
      <c r="S242" s="53">
        <v>-0.00533883366733789</v>
      </c>
      <c r="T242" s="53">
        <v>-0.0410894304513931</v>
      </c>
      <c r="U242" s="53">
        <v>-0.0403078906238079</v>
      </c>
      <c r="V242" s="53">
        <v>0.00480976514518261</v>
      </c>
      <c r="W242" s="53">
        <v>-0.0106505658477545</v>
      </c>
      <c r="X242" s="53">
        <v>-0.0669654458761215</v>
      </c>
      <c r="Y242" s="53">
        <v>-0.0447690561413765</v>
      </c>
      <c r="Z242" s="53">
        <v>-0.0987137854099274</v>
      </c>
      <c r="AA242" s="53">
        <v>-0.122556544840336</v>
      </c>
      <c r="AB242" s="53">
        <v>-0.154417976737022</v>
      </c>
      <c r="AC242" s="53">
        <v>-0.122411772608757</v>
      </c>
      <c r="AD242" s="53">
        <v>-0.131585419178009</v>
      </c>
      <c r="AE242" s="53">
        <v>-0.0782005414366722</v>
      </c>
      <c r="AF242" s="53">
        <v>-0.0947702974081039</v>
      </c>
      <c r="AG242" s="53">
        <v>-0.0999453589320183</v>
      </c>
      <c r="AH242" s="53">
        <v>-0.0940068289637566</v>
      </c>
      <c r="AI242" s="53">
        <v>-0.12015663087368</v>
      </c>
      <c r="AJ242" s="53">
        <v>-0.113834574818611</v>
      </c>
      <c r="AK242" s="53">
        <v>-0.0964366495609283</v>
      </c>
      <c r="AL242" s="53">
        <v>-0.0739409029483795</v>
      </c>
      <c r="AM242" s="53">
        <v>-0.0761566534638405</v>
      </c>
      <c r="AN242" s="53">
        <v>-0.083343043923378</v>
      </c>
      <c r="AO242" s="53">
        <v>-0.0677757486701012</v>
      </c>
      <c r="AP242" s="53">
        <v>-0.063822329044342</v>
      </c>
      <c r="AQ242" s="53">
        <v>-0.0878841504454613</v>
      </c>
      <c r="AR242" s="53">
        <v>-0.131588637828827</v>
      </c>
      <c r="AS242" s="53">
        <v>-0.0480111017823219</v>
      </c>
      <c r="AT242" s="53">
        <v>-0.0836669877171516</v>
      </c>
      <c r="AU242" s="53">
        <v>-0.0497973673045635</v>
      </c>
      <c r="AV242" s="53">
        <v>-0.0516945980489254</v>
      </c>
      <c r="AW242" s="53">
        <v>-0.065859779715538</v>
      </c>
      <c r="AX242" s="53">
        <v>-0.0554996207356453</v>
      </c>
      <c r="AY242" s="53">
        <v>-0.0561634376645088</v>
      </c>
      <c r="AZ242" s="53">
        <v>-0.0410391911864281</v>
      </c>
      <c r="BA242" s="53">
        <v>-0.0413184724748135</v>
      </c>
      <c r="BB242" s="53">
        <v>-0.0487167946994305</v>
      </c>
      <c r="BC242" s="53">
        <v>-0.0387695766985416</v>
      </c>
      <c r="BD242" s="53">
        <v>-0.0603168979287148</v>
      </c>
      <c r="BE242" s="53">
        <v>-0.0622875317931175</v>
      </c>
      <c r="BF242" s="53">
        <v>-0.0475181341171265</v>
      </c>
      <c r="BG242" s="53">
        <v>0.0373499095439911</v>
      </c>
      <c r="BH242" s="53">
        <v>0.00878570228815079</v>
      </c>
      <c r="BI242" s="53">
        <v>-0.00600004848092794</v>
      </c>
      <c r="BJ242" s="53">
        <v>0.035164188593626</v>
      </c>
      <c r="BK242" s="53">
        <v>0.0437656790018082</v>
      </c>
      <c r="BL242" s="53">
        <v>0.0311552863568068</v>
      </c>
    </row>
    <row r="243" s="53" customFormat="1" spans="1:64">
      <c r="A243" s="54">
        <v>300752</v>
      </c>
      <c r="B243" s="62">
        <f>VLOOKUP(A243,三因子模型筛选后!A242:B576,2,FALSE)</f>
        <v>300752</v>
      </c>
      <c r="C243" s="53" t="s">
        <v>734</v>
      </c>
      <c r="D243" s="55">
        <v>43851</v>
      </c>
      <c r="E243" s="53">
        <v>-0.00677679851651192</v>
      </c>
      <c r="F243" s="53">
        <v>-0.0038607120513916</v>
      </c>
      <c r="G243" s="53">
        <v>0.00656375288963318</v>
      </c>
      <c r="H243" s="53">
        <v>-0.0925556942820549</v>
      </c>
      <c r="I243" s="53">
        <v>-0.103512428700924</v>
      </c>
      <c r="J243" s="53">
        <v>-0.0979172214865685</v>
      </c>
      <c r="K243" s="53">
        <v>-0.086649477481842</v>
      </c>
      <c r="L243" s="53">
        <v>-0.0805025100708008</v>
      </c>
      <c r="M243" s="53">
        <v>-0.0793394148349762</v>
      </c>
      <c r="N243" s="53">
        <v>-0.0798312276601791</v>
      </c>
      <c r="O243" s="53">
        <v>-0.0666528940200806</v>
      </c>
      <c r="P243" s="53">
        <v>-0.068888321518898</v>
      </c>
      <c r="Q243" s="53">
        <v>-0.0549452304840088</v>
      </c>
      <c r="R243" s="53">
        <v>-0.0196144785732031</v>
      </c>
      <c r="S243" s="53">
        <v>-0.0542235188186169</v>
      </c>
      <c r="T243" s="53">
        <v>-0.0661844909191132</v>
      </c>
      <c r="U243" s="53">
        <v>-0.0478390641510487</v>
      </c>
      <c r="V243" s="53">
        <v>0.0145120928063989</v>
      </c>
      <c r="W243" s="53">
        <v>0.0240722708404064</v>
      </c>
      <c r="X243" s="53">
        <v>-0.0130374748259783</v>
      </c>
      <c r="Y243" s="53">
        <v>-0.013091710396111</v>
      </c>
      <c r="Z243" s="53">
        <v>0.00784078147262335</v>
      </c>
      <c r="AA243" s="53">
        <v>0.00222419667989016</v>
      </c>
      <c r="AB243" s="53">
        <v>-0.0911853909492493</v>
      </c>
      <c r="AC243" s="53">
        <v>-0.0933661684393883</v>
      </c>
      <c r="AD243" s="53">
        <v>-0.103062175214291</v>
      </c>
      <c r="AE243" s="53">
        <v>-0.0953164026141167</v>
      </c>
      <c r="AF243" s="53">
        <v>-0.0880275294184685</v>
      </c>
      <c r="AG243" s="53">
        <v>-0.0894298255443573</v>
      </c>
      <c r="AH243" s="53">
        <v>-0.0838689580559731</v>
      </c>
      <c r="AI243" s="53">
        <v>-0.0922859013080597</v>
      </c>
      <c r="AJ243" s="53">
        <v>-0.0922286212444305</v>
      </c>
      <c r="AK243" s="53">
        <v>-0.0776466354727745</v>
      </c>
      <c r="AL243" s="53">
        <v>-0.0290564149618149</v>
      </c>
      <c r="AM243" s="53">
        <v>-0.0396263152360916</v>
      </c>
      <c r="AN243" s="53">
        <v>-0.0532139278948307</v>
      </c>
      <c r="AO243" s="53">
        <v>-0.0314452573657036</v>
      </c>
      <c r="AP243" s="53">
        <v>0.00172390777152032</v>
      </c>
      <c r="AQ243" s="53">
        <v>-0.00919231493026018</v>
      </c>
      <c r="AR243" s="53">
        <v>-0.0195729751139879</v>
      </c>
      <c r="AS243" s="53">
        <v>0.0142636373639107</v>
      </c>
      <c r="AT243" s="53">
        <v>-0.00375276803970337</v>
      </c>
      <c r="AU243" s="53">
        <v>0.0122882816940546</v>
      </c>
      <c r="AV243" s="53">
        <v>0.00657842727378011</v>
      </c>
      <c r="AW243" s="53">
        <v>-0.00219753524288535</v>
      </c>
      <c r="AX243" s="53">
        <v>0.0130936820060015</v>
      </c>
      <c r="AY243" s="53">
        <v>0.0166156552731991</v>
      </c>
      <c r="AZ243" s="53">
        <v>0.0154737420380116</v>
      </c>
      <c r="BA243" s="53">
        <v>0.0180391371250153</v>
      </c>
      <c r="BB243" s="53">
        <v>0.0119864577427506</v>
      </c>
      <c r="BC243" s="53">
        <v>0.0335817337036133</v>
      </c>
      <c r="BD243" s="53">
        <v>0.0312890261411667</v>
      </c>
      <c r="BE243" s="53">
        <v>0.0306501295417547</v>
      </c>
      <c r="BF243" s="53">
        <v>0.0173906628042459</v>
      </c>
      <c r="BG243" s="53">
        <v>-0.0066484771668911</v>
      </c>
      <c r="BH243" s="53">
        <v>-0.00502184312790632</v>
      </c>
      <c r="BI243" s="53">
        <v>-0.00844508036971092</v>
      </c>
      <c r="BJ243" s="53">
        <v>0.0207369104027748</v>
      </c>
      <c r="BK243" s="53">
        <v>0.0412133112549782</v>
      </c>
      <c r="BL243" s="53">
        <v>0.0144842248409986</v>
      </c>
    </row>
    <row r="244" s="53" customFormat="1" spans="1:64">
      <c r="A244" s="54">
        <v>300762</v>
      </c>
      <c r="B244" s="62">
        <f>VLOOKUP(A244,三因子模型筛选后!A243:B577,2,FALSE)</f>
        <v>300762</v>
      </c>
      <c r="C244" s="53" t="s">
        <v>1208</v>
      </c>
      <c r="D244" s="55">
        <v>43851</v>
      </c>
      <c r="E244" s="53">
        <v>0.00177501305006444</v>
      </c>
      <c r="F244" s="53">
        <v>-0.00675886496901512</v>
      </c>
      <c r="G244" s="53">
        <v>0.0512133166193962</v>
      </c>
      <c r="H244" s="53">
        <v>-0.0142798237502575</v>
      </c>
      <c r="I244" s="53">
        <v>0.00593355856835842</v>
      </c>
      <c r="J244" s="53">
        <v>-0.00797458924353123</v>
      </c>
      <c r="K244" s="53">
        <v>-0.00936615280807018</v>
      </c>
      <c r="L244" s="53">
        <v>-0.0251820702105761</v>
      </c>
      <c r="M244" s="53">
        <v>-0.0107436599209905</v>
      </c>
      <c r="N244" s="53">
        <v>-0.00391767732799053</v>
      </c>
      <c r="O244" s="53">
        <v>0.00780631694942713</v>
      </c>
      <c r="P244" s="53">
        <v>0.0253821201622486</v>
      </c>
      <c r="Q244" s="53">
        <v>0.0301592275500298</v>
      </c>
      <c r="R244" s="53">
        <v>0.138843178749084</v>
      </c>
      <c r="S244" s="53">
        <v>0.116894520819187</v>
      </c>
      <c r="T244" s="53">
        <v>0.168377190828323</v>
      </c>
      <c r="U244" s="53">
        <v>0.141931995749474</v>
      </c>
      <c r="V244" s="53">
        <v>0.186826080083847</v>
      </c>
      <c r="W244" s="53">
        <v>0.17333410680294</v>
      </c>
      <c r="X244" s="53">
        <v>0.127749651670456</v>
      </c>
      <c r="Y244" s="53">
        <v>0.00808920431882143</v>
      </c>
      <c r="Z244" s="53">
        <v>0.0115187801420689</v>
      </c>
      <c r="AA244" s="53">
        <v>0.015669621527195</v>
      </c>
      <c r="AB244" s="53">
        <v>-0.0673598051071167</v>
      </c>
      <c r="AC244" s="53">
        <v>-0.0322641097009182</v>
      </c>
      <c r="AD244" s="53">
        <v>-0.0508971698582172</v>
      </c>
      <c r="AE244" s="53">
        <v>-0.0345726571977139</v>
      </c>
      <c r="AF244" s="53">
        <v>-0.0244368128478527</v>
      </c>
      <c r="AG244" s="53">
        <v>-0.0479984693229198</v>
      </c>
      <c r="AH244" s="53">
        <v>-0.0407787151634693</v>
      </c>
      <c r="AI244" s="53">
        <v>-0.0387461893260479</v>
      </c>
      <c r="AJ244" s="53">
        <v>-0.0256347861140966</v>
      </c>
      <c r="AK244" s="53">
        <v>-0.00794607773423195</v>
      </c>
      <c r="AL244" s="53">
        <v>0.0409481301903725</v>
      </c>
      <c r="AM244" s="53">
        <v>0.0487458147108555</v>
      </c>
      <c r="AN244" s="53">
        <v>0.113989256322384</v>
      </c>
      <c r="AO244" s="53">
        <v>0.100999541580677</v>
      </c>
      <c r="AP244" s="53">
        <v>0.127460449934006</v>
      </c>
      <c r="AQ244" s="53">
        <v>0.100813418626785</v>
      </c>
      <c r="AR244" s="53">
        <v>0.0682429596781731</v>
      </c>
      <c r="AS244" s="53">
        <v>0.00267300195991993</v>
      </c>
      <c r="AT244" s="53">
        <v>-0.00929045211523771</v>
      </c>
      <c r="AU244" s="53">
        <v>0.0445308871567249</v>
      </c>
      <c r="AV244" s="53">
        <v>0.0620671734213829</v>
      </c>
      <c r="AW244" s="53">
        <v>0.0471848621964455</v>
      </c>
      <c r="AX244" s="53">
        <v>0.0519097745418549</v>
      </c>
      <c r="AY244" s="53">
        <v>0.0341936983168125</v>
      </c>
      <c r="AZ244" s="53">
        <v>0.00824193470180035</v>
      </c>
      <c r="BA244" s="53">
        <v>0.0462420023977757</v>
      </c>
      <c r="BB244" s="53">
        <v>0.0458482317626476</v>
      </c>
      <c r="BC244" s="53">
        <v>0.0555396974086761</v>
      </c>
      <c r="BD244" s="53">
        <v>0.0600041002035141</v>
      </c>
      <c r="BE244" s="53">
        <v>0.0470924973487854</v>
      </c>
      <c r="BF244" s="53">
        <v>0.106882236897945</v>
      </c>
      <c r="BG244" s="53">
        <v>0.0771358981728554</v>
      </c>
      <c r="BH244" s="53">
        <v>0.0633751302957535</v>
      </c>
      <c r="BI244" s="53">
        <v>0.0499196499586105</v>
      </c>
      <c r="BJ244" s="53">
        <v>0.0683528259396553</v>
      </c>
      <c r="BK244" s="53">
        <v>0.0815078914165497</v>
      </c>
      <c r="BL244" s="53">
        <v>0.0684938877820969</v>
      </c>
    </row>
    <row r="245" s="53" customFormat="1" spans="1:64">
      <c r="A245" s="54">
        <v>300782</v>
      </c>
      <c r="B245" s="62">
        <f>VLOOKUP(A245,三因子模型筛选后!A244:B578,2,FALSE)</f>
        <v>300782</v>
      </c>
      <c r="C245" s="53" t="s">
        <v>1209</v>
      </c>
      <c r="D245" s="55">
        <v>43851</v>
      </c>
      <c r="E245" s="53">
        <v>0.0608475990593433</v>
      </c>
      <c r="F245" s="53">
        <v>0.0437059663236141</v>
      </c>
      <c r="G245" s="53">
        <v>-0.00992909539490938</v>
      </c>
      <c r="H245" s="53">
        <v>-0.0639616474509239</v>
      </c>
      <c r="I245" s="53">
        <v>-0.211886405944824</v>
      </c>
      <c r="J245" s="53">
        <v>-0.183704659342766</v>
      </c>
      <c r="K245" s="53">
        <v>-0.176209807395935</v>
      </c>
      <c r="L245" s="53">
        <v>-0.267055064439774</v>
      </c>
      <c r="M245" s="53">
        <v>-0.203061118721962</v>
      </c>
      <c r="N245" s="53">
        <v>-0.289928197860718</v>
      </c>
      <c r="O245" s="53">
        <v>-0.238680154085159</v>
      </c>
      <c r="P245" s="53">
        <v>-0.316907167434692</v>
      </c>
      <c r="Q245" s="53">
        <v>-0.373308807611465</v>
      </c>
      <c r="R245" s="53">
        <v>-0.333609163761139</v>
      </c>
      <c r="S245" s="53">
        <v>-0.394386410713196</v>
      </c>
      <c r="T245" s="53">
        <v>-0.417090624570847</v>
      </c>
      <c r="U245" s="53">
        <v>-0.386421203613281</v>
      </c>
      <c r="V245" s="53">
        <v>-0.33934298157692</v>
      </c>
      <c r="W245" s="53">
        <v>-0.335082828998566</v>
      </c>
      <c r="X245" s="53">
        <v>-0.424127072095871</v>
      </c>
      <c r="Y245" s="53">
        <v>0.0347743108868599</v>
      </c>
      <c r="Z245" s="53">
        <v>0.0360616147518158</v>
      </c>
      <c r="AA245" s="53">
        <v>0.0167876649647951</v>
      </c>
      <c r="AB245" s="53">
        <v>-0.0258097853511572</v>
      </c>
      <c r="AC245" s="53">
        <v>-0.119732156395912</v>
      </c>
      <c r="AD245" s="53">
        <v>-0.113952480256557</v>
      </c>
      <c r="AE245" s="53">
        <v>-0.119897246360779</v>
      </c>
      <c r="AF245" s="53">
        <v>-0.183427557349205</v>
      </c>
      <c r="AG245" s="53">
        <v>-0.195344626903534</v>
      </c>
      <c r="AH245" s="53">
        <v>-0.228948071599007</v>
      </c>
      <c r="AI245" s="53">
        <v>-0.141428127884865</v>
      </c>
      <c r="AJ245" s="53">
        <v>-0.166232660412788</v>
      </c>
      <c r="AK245" s="53">
        <v>-0.183102622628212</v>
      </c>
      <c r="AL245" s="53">
        <v>-0.0988602936267853</v>
      </c>
      <c r="AM245" s="53">
        <v>-0.126796126365662</v>
      </c>
      <c r="AN245" s="53">
        <v>-0.116937637329102</v>
      </c>
      <c r="AO245" s="53">
        <v>-0.0428133867681026</v>
      </c>
      <c r="AP245" s="53">
        <v>0.0181396007537842</v>
      </c>
      <c r="AQ245" s="53">
        <v>0.0392024777829647</v>
      </c>
      <c r="AR245" s="53">
        <v>-0.0173748545348644</v>
      </c>
      <c r="AS245" s="53">
        <v>0.0364939123392105</v>
      </c>
      <c r="AT245" s="53">
        <v>0.0180649757385254</v>
      </c>
      <c r="AU245" s="53">
        <v>-0.0162961371243</v>
      </c>
      <c r="AV245" s="53">
        <v>-0.0277312360703945</v>
      </c>
      <c r="AW245" s="53">
        <v>-0.0817336291074753</v>
      </c>
      <c r="AX245" s="53">
        <v>-0.0593315623700619</v>
      </c>
      <c r="AY245" s="53">
        <v>-0.0458919368684292</v>
      </c>
      <c r="AZ245" s="53">
        <v>-0.0732068940997124</v>
      </c>
      <c r="BA245" s="53">
        <v>0.00270411930978298</v>
      </c>
      <c r="BB245" s="53">
        <v>-0.0505594909191132</v>
      </c>
      <c r="BC245" s="53">
        <v>-0.0868313983082771</v>
      </c>
      <c r="BD245" s="53">
        <v>-0.140253871679306</v>
      </c>
      <c r="BE245" s="53">
        <v>-0.179785579442978</v>
      </c>
      <c r="BF245" s="53">
        <v>-0.224328249692917</v>
      </c>
      <c r="BG245" s="53">
        <v>-0.257169663906097</v>
      </c>
      <c r="BH245" s="53">
        <v>-0.289732366800308</v>
      </c>
      <c r="BI245" s="53">
        <v>-0.333187192678452</v>
      </c>
      <c r="BJ245" s="53">
        <v>-0.347061961889267</v>
      </c>
      <c r="BK245" s="53">
        <v>-0.363864690065384</v>
      </c>
      <c r="BL245" s="53">
        <v>-0.396331608295441</v>
      </c>
    </row>
    <row r="246" s="53" customFormat="1" spans="1:64">
      <c r="A246" s="54">
        <v>300787</v>
      </c>
      <c r="B246" s="62">
        <f>VLOOKUP(A246,三因子模型筛选后!A245:B579,2,FALSE)</f>
        <v>300787</v>
      </c>
      <c r="C246" s="53" t="s">
        <v>1210</v>
      </c>
      <c r="D246" s="55">
        <v>43851</v>
      </c>
      <c r="E246" s="53">
        <v>-0.036989651620388</v>
      </c>
      <c r="F246" s="53">
        <v>-0.0898939818143845</v>
      </c>
      <c r="G246" s="53">
        <v>-0.0592133030295372</v>
      </c>
      <c r="H246" s="53">
        <v>-0.14850677549839</v>
      </c>
      <c r="I246" s="53">
        <v>-0.152383208274841</v>
      </c>
      <c r="J246" s="53">
        <v>-0.209768772125244</v>
      </c>
      <c r="K246" s="53">
        <v>-0.214860558509827</v>
      </c>
      <c r="L246" s="53">
        <v>-0.241929695010185</v>
      </c>
      <c r="M246" s="53">
        <v>-0.257659882307053</v>
      </c>
      <c r="N246" s="53">
        <v>-0.416412979364395</v>
      </c>
      <c r="O246" s="53">
        <v>-0.550915837287903</v>
      </c>
      <c r="P246" s="53">
        <v>-0.670428991317749</v>
      </c>
      <c r="Q246" s="53">
        <v>-0.604433655738831</v>
      </c>
      <c r="R246" s="53">
        <v>-0.420548051595688</v>
      </c>
      <c r="S246" s="53">
        <v>-0.50051361322403</v>
      </c>
      <c r="T246" s="53">
        <v>-0.435031801462173</v>
      </c>
      <c r="U246" s="53">
        <v>-0.398624509572983</v>
      </c>
      <c r="V246" s="53">
        <v>-0.32454451918602</v>
      </c>
      <c r="W246" s="53">
        <v>-0.398620545864105</v>
      </c>
      <c r="X246" s="53">
        <v>-0.313744425773621</v>
      </c>
      <c r="Y246" s="53">
        <v>-0.0183302275836468</v>
      </c>
      <c r="Z246" s="53">
        <v>-0.0259642601013184</v>
      </c>
      <c r="AA246" s="53">
        <v>0.0253831036388874</v>
      </c>
      <c r="AB246" s="53">
        <v>-0.0706101134419441</v>
      </c>
      <c r="AC246" s="53">
        <v>-0.0709221065044403</v>
      </c>
      <c r="AD246" s="53">
        <v>-0.101059533655643</v>
      </c>
      <c r="AE246" s="53">
        <v>-0.0873247757554054</v>
      </c>
      <c r="AF246" s="53">
        <v>-0.0936176627874374</v>
      </c>
      <c r="AG246" s="53">
        <v>-0.090885229408741</v>
      </c>
      <c r="AH246" s="53">
        <v>-0.126391559839249</v>
      </c>
      <c r="AI246" s="53">
        <v>-0.159337133169174</v>
      </c>
      <c r="AJ246" s="53">
        <v>-0.173125222325325</v>
      </c>
      <c r="AK246" s="53">
        <v>-0.170138478279114</v>
      </c>
      <c r="AL246" s="53">
        <v>-0.0694530233740807</v>
      </c>
      <c r="AM246" s="53">
        <v>-0.0583435446023941</v>
      </c>
      <c r="AN246" s="53">
        <v>-0.0856016203761101</v>
      </c>
      <c r="AO246" s="53">
        <v>-0.121960066258907</v>
      </c>
      <c r="AP246" s="53">
        <v>-0.139633566141129</v>
      </c>
      <c r="AQ246" s="53">
        <v>-0.176310643553734</v>
      </c>
      <c r="AR246" s="53">
        <v>-0.207642555236816</v>
      </c>
      <c r="AS246" s="53">
        <v>-0.0307362787425518</v>
      </c>
      <c r="AT246" s="53">
        <v>-0.0760065764188766</v>
      </c>
      <c r="AU246" s="53">
        <v>-0.0966732576489449</v>
      </c>
      <c r="AV246" s="53">
        <v>-0.0899735167622566</v>
      </c>
      <c r="AW246" s="53">
        <v>-0.093537949025631</v>
      </c>
      <c r="AX246" s="53">
        <v>-0.120786093175411</v>
      </c>
      <c r="AY246" s="53">
        <v>-0.139612644910812</v>
      </c>
      <c r="AZ246" s="53">
        <v>-0.160388886928558</v>
      </c>
      <c r="BA246" s="53">
        <v>-0.178851515054703</v>
      </c>
      <c r="BB246" s="53">
        <v>-0.302098274230957</v>
      </c>
      <c r="BC246" s="53">
        <v>-0.403655588626862</v>
      </c>
      <c r="BD246" s="53">
        <v>-0.509380638599396</v>
      </c>
      <c r="BE246" s="53">
        <v>-0.446372002363205</v>
      </c>
      <c r="BF246" s="53">
        <v>-0.363171875476837</v>
      </c>
      <c r="BG246" s="53">
        <v>-0.454246938228607</v>
      </c>
      <c r="BH246" s="53">
        <v>-0.361507028341293</v>
      </c>
      <c r="BI246" s="53">
        <v>-0.288741290569305</v>
      </c>
      <c r="BJ246" s="53">
        <v>-0.196987792849541</v>
      </c>
      <c r="BK246" s="53">
        <v>-0.234386771917343</v>
      </c>
      <c r="BL246" s="53">
        <v>-0.118178732693195</v>
      </c>
    </row>
    <row r="247" s="53" customFormat="1" spans="1:64">
      <c r="A247" s="54">
        <v>300790</v>
      </c>
      <c r="B247" s="62">
        <f>VLOOKUP(A247,三因子模型筛选后!A246:B580,2,FALSE)</f>
        <v>300790</v>
      </c>
      <c r="C247" s="53" t="s">
        <v>737</v>
      </c>
      <c r="D247" s="55">
        <v>43851</v>
      </c>
      <c r="E247" s="53">
        <v>-0.0966904833912849</v>
      </c>
      <c r="F247" s="53">
        <v>-0.20173491537571</v>
      </c>
      <c r="G247" s="53">
        <v>-0.404649496078491</v>
      </c>
      <c r="H247" s="53">
        <v>-0.484695076942444</v>
      </c>
      <c r="I247" s="53">
        <v>-0.509740829467773</v>
      </c>
      <c r="J247" s="53">
        <v>-0.474895387887955</v>
      </c>
      <c r="K247" s="53">
        <v>-0.458773016929626</v>
      </c>
      <c r="L247" s="53">
        <v>-0.421417534351349</v>
      </c>
      <c r="M247" s="53">
        <v>-0.349151283502579</v>
      </c>
      <c r="N247" s="53">
        <v>-0.310381889343262</v>
      </c>
      <c r="O247" s="53">
        <v>-0.351342141628265</v>
      </c>
      <c r="P247" s="53">
        <v>-0.396270841360092</v>
      </c>
      <c r="Q247" s="53">
        <v>-0.351088017225266</v>
      </c>
      <c r="R247" s="53">
        <v>-0.339610636234283</v>
      </c>
      <c r="S247" s="53">
        <v>-0.448191046714783</v>
      </c>
      <c r="T247" s="53">
        <v>-0.468744039535522</v>
      </c>
      <c r="U247" s="53">
        <v>-0.427779167890549</v>
      </c>
      <c r="V247" s="53">
        <v>-0.521921396255493</v>
      </c>
      <c r="W247" s="53">
        <v>-0.570809721946716</v>
      </c>
      <c r="X247" s="53">
        <v>-0.716797709465027</v>
      </c>
      <c r="Y247" s="53">
        <v>-0.0871080607175827</v>
      </c>
      <c r="Z247" s="53">
        <v>-0.170538738369942</v>
      </c>
      <c r="AA247" s="53">
        <v>-0.353249549865723</v>
      </c>
      <c r="AB247" s="53">
        <v>-0.392950832843781</v>
      </c>
      <c r="AC247" s="53">
        <v>-0.378976345062256</v>
      </c>
      <c r="AD247" s="53">
        <v>-0.35097861289978</v>
      </c>
      <c r="AE247" s="53">
        <v>-0.346956819295883</v>
      </c>
      <c r="AF247" s="53">
        <v>-0.314365297555923</v>
      </c>
      <c r="AG247" s="53">
        <v>-0.223696365952492</v>
      </c>
      <c r="AH247" s="53">
        <v>-0.183328688144684</v>
      </c>
      <c r="AI247" s="53">
        <v>-0.204488098621368</v>
      </c>
      <c r="AJ247" s="53">
        <v>-0.223218142986298</v>
      </c>
      <c r="AK247" s="53">
        <v>-0.208053663372993</v>
      </c>
      <c r="AL247" s="53">
        <v>-0.187426537275314</v>
      </c>
      <c r="AM247" s="53">
        <v>-0.259775698184967</v>
      </c>
      <c r="AN247" s="53">
        <v>-0.237249374389648</v>
      </c>
      <c r="AO247" s="53">
        <v>-0.248110920190811</v>
      </c>
      <c r="AP247" s="53">
        <v>-0.327529728412628</v>
      </c>
      <c r="AQ247" s="53">
        <v>-0.384135663509369</v>
      </c>
      <c r="AR247" s="53">
        <v>-0.465502291917801</v>
      </c>
      <c r="AS247" s="53">
        <v>-0.0961396917700768</v>
      </c>
      <c r="AT247" s="53">
        <v>-0.117753438651562</v>
      </c>
      <c r="AU247" s="53">
        <v>-0.137957200407982</v>
      </c>
      <c r="AV247" s="53">
        <v>-0.178301513195038</v>
      </c>
      <c r="AW247" s="53">
        <v>-0.217321738600731</v>
      </c>
      <c r="AX247" s="53">
        <v>-0.21047405898571</v>
      </c>
      <c r="AY247" s="53">
        <v>-0.198373481631279</v>
      </c>
      <c r="AZ247" s="53">
        <v>-0.1936095058918</v>
      </c>
      <c r="BA247" s="53">
        <v>-0.212012186646461</v>
      </c>
      <c r="BB247" s="53">
        <v>-0.213610470294952</v>
      </c>
      <c r="BC247" s="53">
        <v>-0.233411312103271</v>
      </c>
      <c r="BD247" s="53">
        <v>-0.259609937667847</v>
      </c>
      <c r="BE247" s="53">
        <v>-0.229591622948647</v>
      </c>
      <c r="BF247" s="53">
        <v>-0.238741353154182</v>
      </c>
      <c r="BG247" s="53">
        <v>-0.27497261762619</v>
      </c>
      <c r="BH247" s="53">
        <v>-0.318051934242249</v>
      </c>
      <c r="BI247" s="53">
        <v>-0.266225516796112</v>
      </c>
      <c r="BJ247" s="53">
        <v>-0.280948907136917</v>
      </c>
      <c r="BK247" s="53">
        <v>-0.273231357336044</v>
      </c>
      <c r="BL247" s="53">
        <v>-0.3378526866436</v>
      </c>
    </row>
    <row r="248" s="53" customFormat="1" spans="1:64">
      <c r="A248" s="54">
        <v>300793</v>
      </c>
      <c r="B248" s="62">
        <v>300793</v>
      </c>
      <c r="C248" s="53" t="s">
        <v>1224</v>
      </c>
      <c r="D248" s="55">
        <v>43851</v>
      </c>
      <c r="E248" s="53">
        <v>-0.120092764496803</v>
      </c>
      <c r="F248" s="53">
        <v>-0.356855154037476</v>
      </c>
      <c r="G248" s="53">
        <v>-0.604441285133362</v>
      </c>
      <c r="H248" s="53">
        <v>-0.701118469238281</v>
      </c>
      <c r="I248" s="53">
        <v>-0.769512116909027</v>
      </c>
      <c r="J248" s="53">
        <v>-0.754899978637695</v>
      </c>
      <c r="K248" s="53">
        <v>-0.780433356761932</v>
      </c>
      <c r="L248" s="53">
        <v>-0.787311732769012</v>
      </c>
      <c r="M248" s="53">
        <v>-0.832445025444031</v>
      </c>
      <c r="N248" s="53">
        <v>-0.862128436565399</v>
      </c>
      <c r="O248" s="53">
        <v>-0.985291659832001</v>
      </c>
      <c r="P248" s="53">
        <v>-1.04231882095337</v>
      </c>
      <c r="Q248" s="53">
        <v>-0.974790513515472</v>
      </c>
      <c r="R248" s="53">
        <v>-1.011594414711</v>
      </c>
      <c r="S248" s="53">
        <v>-1.1765398979187</v>
      </c>
      <c r="T248" s="53">
        <v>-1.20308303833008</v>
      </c>
      <c r="U248" s="53">
        <v>-1.22634792327881</v>
      </c>
      <c r="V248" s="53">
        <v>-1.2729389667511</v>
      </c>
      <c r="W248" s="53">
        <v>-1.39765322208405</v>
      </c>
      <c r="X248" s="53">
        <v>-1.55029547214508</v>
      </c>
      <c r="Y248" s="53">
        <v>-0.0938202366232872</v>
      </c>
      <c r="Z248" s="53">
        <v>-0.241441428661346</v>
      </c>
      <c r="AA248" s="53">
        <v>-0.471418619155884</v>
      </c>
      <c r="AB248" s="53">
        <v>-0.535471200942993</v>
      </c>
      <c r="AC248" s="53">
        <v>-0.545853435993195</v>
      </c>
      <c r="AD248" s="53">
        <v>-0.516788423061371</v>
      </c>
      <c r="AE248" s="53">
        <v>-0.537514090538025</v>
      </c>
      <c r="AF248" s="53">
        <v>-0.544752359390259</v>
      </c>
      <c r="AG248" s="53">
        <v>-0.520277738571167</v>
      </c>
      <c r="AH248" s="53">
        <v>-0.551112174987793</v>
      </c>
      <c r="AI248" s="53">
        <v>-0.621711552143097</v>
      </c>
      <c r="AJ248" s="53">
        <v>-0.637540757656097</v>
      </c>
      <c r="AK248" s="53">
        <v>-0.604192912578583</v>
      </c>
      <c r="AL248" s="53">
        <v>-0.6185702085495</v>
      </c>
      <c r="AM248" s="53">
        <v>-0.679238557815552</v>
      </c>
      <c r="AN248" s="53">
        <v>-0.652550399303436</v>
      </c>
      <c r="AO248" s="53">
        <v>-0.664042353630066</v>
      </c>
      <c r="AP248" s="53">
        <v>-0.689003765583038</v>
      </c>
      <c r="AQ248" s="53">
        <v>-0.766016244888306</v>
      </c>
      <c r="AR248" s="53">
        <v>-0.884278297424316</v>
      </c>
      <c r="AS248" s="53">
        <v>-0.0871629491448402</v>
      </c>
      <c r="AT248" s="53">
        <v>-0.176304146647453</v>
      </c>
      <c r="AU248" s="53">
        <v>-0.193913087248802</v>
      </c>
      <c r="AV248" s="53">
        <v>-0.226537674665451</v>
      </c>
      <c r="AW248" s="53">
        <v>-0.284549117088318</v>
      </c>
      <c r="AX248" s="53">
        <v>-0.299001961946487</v>
      </c>
      <c r="AY248" s="53">
        <v>-0.30380967259407</v>
      </c>
      <c r="AZ248" s="53">
        <v>-0.303449779748917</v>
      </c>
      <c r="BA248" s="53">
        <v>-0.373057723045349</v>
      </c>
      <c r="BB248" s="53">
        <v>-0.371906667947769</v>
      </c>
      <c r="BC248" s="53">
        <v>-0.424470514059067</v>
      </c>
      <c r="BD248" s="53">
        <v>-0.465668469667435</v>
      </c>
      <c r="BE248" s="53">
        <v>-0.431488037109375</v>
      </c>
      <c r="BF248" s="53">
        <v>-0.45391458272934</v>
      </c>
      <c r="BG248" s="53">
        <v>-0.55819171667099</v>
      </c>
      <c r="BH248" s="53">
        <v>-0.611423015594482</v>
      </c>
      <c r="BI248" s="53">
        <v>-0.623196005821228</v>
      </c>
      <c r="BJ248" s="53">
        <v>-0.644825577735901</v>
      </c>
      <c r="BK248" s="53">
        <v>-0.69252735376358</v>
      </c>
      <c r="BL248" s="53">
        <v>-0.72690749168396</v>
      </c>
    </row>
    <row r="249" s="53" customFormat="1" spans="1:64">
      <c r="A249" s="54">
        <v>600060</v>
      </c>
      <c r="B249" s="62">
        <v>600060</v>
      </c>
      <c r="C249" s="53" t="s">
        <v>740</v>
      </c>
      <c r="D249" s="55">
        <v>43851</v>
      </c>
      <c r="E249" s="53">
        <v>0.0495877042412758</v>
      </c>
      <c r="F249" s="53">
        <v>0.107611559331417</v>
      </c>
      <c r="G249" s="53">
        <v>0.1329535394907</v>
      </c>
      <c r="H249" s="53">
        <v>0.164874464273453</v>
      </c>
      <c r="I249" s="53">
        <v>0.233486548066139</v>
      </c>
      <c r="J249" s="53">
        <v>0.258934766054153</v>
      </c>
      <c r="K249" s="53">
        <v>0.226562365889549</v>
      </c>
      <c r="L249" s="53">
        <v>0.243197992444038</v>
      </c>
      <c r="M249" s="53">
        <v>0.260138601064682</v>
      </c>
      <c r="N249" s="53">
        <v>0.243547782301903</v>
      </c>
      <c r="O249" s="53">
        <v>0.20471978187561</v>
      </c>
      <c r="P249" s="53">
        <v>0.161725908517838</v>
      </c>
      <c r="Q249" s="53">
        <v>0.199160069227219</v>
      </c>
      <c r="R249" s="53">
        <v>0.19262969493866</v>
      </c>
      <c r="S249" s="53">
        <v>0.155016586184502</v>
      </c>
      <c r="T249" s="53">
        <v>0.130814552307129</v>
      </c>
      <c r="U249" s="53">
        <v>0.116084650158882</v>
      </c>
      <c r="V249" s="53">
        <v>0.175653979182243</v>
      </c>
      <c r="W249" s="53">
        <v>0.172539636492729</v>
      </c>
      <c r="X249" s="53">
        <v>0.189430966973305</v>
      </c>
      <c r="Y249" s="53">
        <v>-0.01470847427845</v>
      </c>
      <c r="Z249" s="53">
        <v>0.00108811212703586</v>
      </c>
      <c r="AA249" s="53">
        <v>-0.0241516213864088</v>
      </c>
      <c r="AB249" s="53">
        <v>0.00104686012491584</v>
      </c>
      <c r="AC249" s="53">
        <v>0.0695213302969933</v>
      </c>
      <c r="AD249" s="53">
        <v>0.0937664583325386</v>
      </c>
      <c r="AE249" s="53">
        <v>0.072296179831028</v>
      </c>
      <c r="AF249" s="53">
        <v>0.0849029272794724</v>
      </c>
      <c r="AG249" s="53">
        <v>0.112711034715176</v>
      </c>
      <c r="AH249" s="53">
        <v>0.0973274856805801</v>
      </c>
      <c r="AI249" s="53">
        <v>0.0668379291892052</v>
      </c>
      <c r="AJ249" s="53">
        <v>0.0391857773065567</v>
      </c>
      <c r="AK249" s="53">
        <v>0.0383495166897774</v>
      </c>
      <c r="AL249" s="53">
        <v>0.0319806858897209</v>
      </c>
      <c r="AM249" s="53">
        <v>0.0107349762693048</v>
      </c>
      <c r="AN249" s="53">
        <v>-0.00218268274329603</v>
      </c>
      <c r="AO249" s="53">
        <v>-0.0411308780312538</v>
      </c>
      <c r="AP249" s="53">
        <v>-0.0384717509150505</v>
      </c>
      <c r="AQ249" s="53">
        <v>-0.0594853572547436</v>
      </c>
      <c r="AR249" s="53">
        <v>-0.0480721816420555</v>
      </c>
      <c r="AS249" s="53">
        <v>0.0556214675307274</v>
      </c>
      <c r="AT249" s="53">
        <v>0.0978487432003021</v>
      </c>
      <c r="AU249" s="53">
        <v>0.148430451750755</v>
      </c>
      <c r="AV249" s="53">
        <v>0.155152902007103</v>
      </c>
      <c r="AW249" s="53">
        <v>0.155290499329567</v>
      </c>
      <c r="AX249" s="53">
        <v>0.156493574380875</v>
      </c>
      <c r="AY249" s="53">
        <v>0.145591482520103</v>
      </c>
      <c r="AZ249" s="53">
        <v>0.149620354175568</v>
      </c>
      <c r="BA249" s="53">
        <v>0.138752847909927</v>
      </c>
      <c r="BB249" s="53">
        <v>0.137545585632324</v>
      </c>
      <c r="BC249" s="53">
        <v>0.129207149147987</v>
      </c>
      <c r="BD249" s="53">
        <v>0.113865412771702</v>
      </c>
      <c r="BE249" s="53">
        <v>0.152135848999023</v>
      </c>
      <c r="BF249" s="53">
        <v>0.151974305510521</v>
      </c>
      <c r="BG249" s="53">
        <v>0.135606899857521</v>
      </c>
      <c r="BH249" s="53">
        <v>0.124322518706322</v>
      </c>
      <c r="BI249" s="53">
        <v>0.148540824651718</v>
      </c>
      <c r="BJ249" s="53">
        <v>0.205451026558876</v>
      </c>
      <c r="BK249" s="53">
        <v>0.223350286483765</v>
      </c>
      <c r="BL249" s="53">
        <v>0.228828430175781</v>
      </c>
    </row>
    <row r="250" s="53" customFormat="1" spans="1:64">
      <c r="A250" s="54">
        <v>600074</v>
      </c>
      <c r="B250" s="62">
        <v>600074</v>
      </c>
      <c r="C250" s="53" t="s">
        <v>1225</v>
      </c>
      <c r="D250" s="55">
        <v>43851</v>
      </c>
      <c r="E250" s="53">
        <v>-0.16350057721138</v>
      </c>
      <c r="F250" s="53">
        <v>-0.288993567228317</v>
      </c>
      <c r="G250" s="53">
        <v>-0.406236797571182</v>
      </c>
      <c r="H250" s="53">
        <v>-0.54823225736618</v>
      </c>
      <c r="I250" s="53">
        <v>-0.691304266452789</v>
      </c>
      <c r="J250" s="53">
        <v>-0.815008699893951</v>
      </c>
      <c r="K250" s="53">
        <v>-0.916644275188446</v>
      </c>
      <c r="L250" s="53">
        <v>-1.0257602930069</v>
      </c>
      <c r="M250" s="53">
        <v>-1.11982727050781</v>
      </c>
      <c r="N250" s="53">
        <v>-1.21319162845612</v>
      </c>
      <c r="O250" s="53">
        <v>-1.30381548404694</v>
      </c>
      <c r="P250" s="53">
        <v>-1.41724681854248</v>
      </c>
      <c r="Q250" s="53">
        <v>-1.52500855922699</v>
      </c>
      <c r="R250" s="53">
        <v>-1.59685266017914</v>
      </c>
      <c r="S250" s="53">
        <v>-1.70076751708984</v>
      </c>
      <c r="T250" s="53">
        <v>-1.66658163070679</v>
      </c>
      <c r="U250" s="53">
        <v>-1.67954158782959</v>
      </c>
      <c r="V250" s="53">
        <v>-1.72307336330414</v>
      </c>
      <c r="W250" s="53">
        <v>-1.72841727733612</v>
      </c>
      <c r="X250" s="53">
        <v>-1.74321627616882</v>
      </c>
      <c r="Y250" s="53">
        <v>-0.185754910111427</v>
      </c>
      <c r="Z250" s="53">
        <v>-0.290735423564911</v>
      </c>
      <c r="AA250" s="53">
        <v>-0.39032119512558</v>
      </c>
      <c r="AB250" s="53">
        <v>-0.49241891503334</v>
      </c>
      <c r="AC250" s="53">
        <v>-0.594634652137756</v>
      </c>
      <c r="AD250" s="53">
        <v>-0.703742027282715</v>
      </c>
      <c r="AE250" s="53">
        <v>-0.79694527387619</v>
      </c>
      <c r="AF250" s="53">
        <v>-0.890406847000122</v>
      </c>
      <c r="AG250" s="53">
        <v>-0.986440718173981</v>
      </c>
      <c r="AH250" s="53">
        <v>-1.08958411216736</v>
      </c>
      <c r="AI250" s="53">
        <v>-1.18425035476685</v>
      </c>
      <c r="AJ250" s="53">
        <v>-1.28806793689728</v>
      </c>
      <c r="AK250" s="53">
        <v>-1.40171658992767</v>
      </c>
      <c r="AL250" s="53">
        <v>-1.44997227191925</v>
      </c>
      <c r="AM250" s="53">
        <v>-1.54026448726654</v>
      </c>
      <c r="AN250" s="53">
        <v>-1.49090361595154</v>
      </c>
      <c r="AO250" s="53">
        <v>-1.49640679359436</v>
      </c>
      <c r="AP250" s="53">
        <v>-1.54126632213593</v>
      </c>
      <c r="AQ250" s="53">
        <v>-1.54117250442505</v>
      </c>
      <c r="AR250" s="53">
        <v>-1.54221999645233</v>
      </c>
      <c r="AS250" s="53">
        <v>-0.0702575296163559</v>
      </c>
      <c r="AT250" s="53">
        <v>-0.0907700210809708</v>
      </c>
      <c r="AU250" s="53">
        <v>-0.108427450060844</v>
      </c>
      <c r="AV250" s="53">
        <v>-0.148325234651566</v>
      </c>
      <c r="AW250" s="53">
        <v>-0.189181491732597</v>
      </c>
      <c r="AX250" s="53">
        <v>-0.203778520226479</v>
      </c>
      <c r="AY250" s="53">
        <v>-0.21221087872982</v>
      </c>
      <c r="AZ250" s="53">
        <v>-0.227865278720856</v>
      </c>
      <c r="BA250" s="53">
        <v>-0.22589847445488</v>
      </c>
      <c r="BB250" s="53">
        <v>-0.216119483113289</v>
      </c>
      <c r="BC250" s="53">
        <v>-0.212076991796494</v>
      </c>
      <c r="BD250" s="53">
        <v>-0.221690729260445</v>
      </c>
      <c r="BE250" s="53">
        <v>-0.215803891420364</v>
      </c>
      <c r="BF250" s="53">
        <v>-0.23939223587513</v>
      </c>
      <c r="BG250" s="53">
        <v>-0.253014862537384</v>
      </c>
      <c r="BH250" s="53">
        <v>-0.268189877271652</v>
      </c>
      <c r="BI250" s="53">
        <v>-0.2756467461586</v>
      </c>
      <c r="BJ250" s="53">
        <v>-0.274318873882294</v>
      </c>
      <c r="BK250" s="53">
        <v>-0.279756635427475</v>
      </c>
      <c r="BL250" s="53">
        <v>-0.29350808262825</v>
      </c>
    </row>
    <row r="251" s="53" customFormat="1" spans="1:64">
      <c r="A251" s="54">
        <v>600100</v>
      </c>
      <c r="B251" s="62">
        <v>600100</v>
      </c>
      <c r="C251" s="53" t="s">
        <v>743</v>
      </c>
      <c r="D251" s="55">
        <v>43851</v>
      </c>
      <c r="E251" s="53">
        <v>0.0517456829547882</v>
      </c>
      <c r="F251" s="53">
        <v>0.0195456370711327</v>
      </c>
      <c r="G251" s="53">
        <v>-0.00271891243755817</v>
      </c>
      <c r="H251" s="53">
        <v>0.00470627238973975</v>
      </c>
      <c r="I251" s="53">
        <v>0.00813673064112663</v>
      </c>
      <c r="J251" s="53">
        <v>0.0609364695847034</v>
      </c>
      <c r="K251" s="53">
        <v>0.0900741294026375</v>
      </c>
      <c r="L251" s="53">
        <v>0.0770281478762627</v>
      </c>
      <c r="M251" s="53">
        <v>0.0802587941288948</v>
      </c>
      <c r="N251" s="53">
        <v>0.0842025727033615</v>
      </c>
      <c r="O251" s="53">
        <v>0.105542615056038</v>
      </c>
      <c r="P251" s="53">
        <v>0.121876500546932</v>
      </c>
      <c r="Q251" s="53">
        <v>0.142338946461678</v>
      </c>
      <c r="R251" s="53">
        <v>0.168748915195465</v>
      </c>
      <c r="S251" s="53">
        <v>0.136156022548676</v>
      </c>
      <c r="T251" s="53">
        <v>0.105748377740383</v>
      </c>
      <c r="U251" s="53">
        <v>0.154115200042725</v>
      </c>
      <c r="V251" s="53">
        <v>0.205951735377312</v>
      </c>
      <c r="W251" s="53">
        <v>0.177317410707474</v>
      </c>
      <c r="X251" s="53">
        <v>0.123967230319977</v>
      </c>
      <c r="Y251" s="53">
        <v>0.0368828326463699</v>
      </c>
      <c r="Z251" s="53">
        <v>-0.000426886603236198</v>
      </c>
      <c r="AA251" s="53">
        <v>-0.0122245531529188</v>
      </c>
      <c r="AB251" s="53">
        <v>-0.0174907594919205</v>
      </c>
      <c r="AC251" s="53">
        <v>-0.00172924110665917</v>
      </c>
      <c r="AD251" s="53">
        <v>0.037696972489357</v>
      </c>
      <c r="AE251" s="53">
        <v>0.0920938402414322</v>
      </c>
      <c r="AF251" s="53">
        <v>0.0886635705828667</v>
      </c>
      <c r="AG251" s="53">
        <v>0.0493868291378021</v>
      </c>
      <c r="AH251" s="53">
        <v>0.0593563728034496</v>
      </c>
      <c r="AI251" s="53">
        <v>0.0585554540157318</v>
      </c>
      <c r="AJ251" s="53">
        <v>0.0684429481625557</v>
      </c>
      <c r="AK251" s="53">
        <v>0.0902181044220924</v>
      </c>
      <c r="AL251" s="53">
        <v>0.109164156019688</v>
      </c>
      <c r="AM251" s="53">
        <v>0.081310398876667</v>
      </c>
      <c r="AN251" s="53">
        <v>0.0601887218654156</v>
      </c>
      <c r="AO251" s="53">
        <v>0.113665573298931</v>
      </c>
      <c r="AP251" s="53">
        <v>0.159148618578911</v>
      </c>
      <c r="AQ251" s="53">
        <v>0.137730613350868</v>
      </c>
      <c r="AR251" s="53">
        <v>0.105223916471004</v>
      </c>
      <c r="AS251" s="53">
        <v>0.0316289402544498</v>
      </c>
      <c r="AT251" s="53">
        <v>0.036738608032465</v>
      </c>
      <c r="AU251" s="53">
        <v>0.0262717269361019</v>
      </c>
      <c r="AV251" s="53">
        <v>0.0389631167054176</v>
      </c>
      <c r="AW251" s="53">
        <v>0.0266320593655109</v>
      </c>
      <c r="AX251" s="53">
        <v>0.0400055833160877</v>
      </c>
      <c r="AY251" s="53">
        <v>0.0147463772445917</v>
      </c>
      <c r="AZ251" s="53">
        <v>0.00513066351413727</v>
      </c>
      <c r="BA251" s="53">
        <v>0.047638051211834</v>
      </c>
      <c r="BB251" s="53">
        <v>0.0416122861206532</v>
      </c>
      <c r="BC251" s="53">
        <v>0.0637532472610474</v>
      </c>
      <c r="BD251" s="53">
        <v>0.0701996386051178</v>
      </c>
      <c r="BE251" s="53">
        <v>0.0688869282603264</v>
      </c>
      <c r="BF251" s="53">
        <v>0.0763508453965187</v>
      </c>
      <c r="BG251" s="53">
        <v>0.0716117173433304</v>
      </c>
      <c r="BH251" s="53">
        <v>0.0623257420957088</v>
      </c>
      <c r="BI251" s="53">
        <v>0.0572157092392445</v>
      </c>
      <c r="BJ251" s="53">
        <v>0.0635692030191422</v>
      </c>
      <c r="BK251" s="53">
        <v>0.0563528835773468</v>
      </c>
      <c r="BL251" s="53">
        <v>0.0355094037950039</v>
      </c>
    </row>
    <row r="252" s="53" customFormat="1" spans="1:64">
      <c r="A252" s="54">
        <v>600118</v>
      </c>
      <c r="B252" s="62">
        <v>600118</v>
      </c>
      <c r="C252" s="53" t="s">
        <v>1211</v>
      </c>
      <c r="D252" s="55">
        <v>43851</v>
      </c>
      <c r="E252" s="53">
        <v>0.142421707510948</v>
      </c>
      <c r="F252" s="53">
        <v>0.2757708132267</v>
      </c>
      <c r="G252" s="53">
        <v>0.37052646279335</v>
      </c>
      <c r="H252" s="53">
        <v>0.436568647623062</v>
      </c>
      <c r="I252" s="53">
        <v>0.526174485683441</v>
      </c>
      <c r="J252" s="53">
        <v>0.603952586650848</v>
      </c>
      <c r="K252" s="53">
        <v>0.629582703113556</v>
      </c>
      <c r="L252" s="53">
        <v>0.579882979393005</v>
      </c>
      <c r="M252" s="53">
        <v>0.572558343410492</v>
      </c>
      <c r="N252" s="53">
        <v>0.61388087272644</v>
      </c>
      <c r="O252" s="53">
        <v>0.581528067588806</v>
      </c>
      <c r="P252" s="53">
        <v>0.65631377696991</v>
      </c>
      <c r="Q252" s="53">
        <v>0.639589071273804</v>
      </c>
      <c r="R252" s="53">
        <v>0.65448671579361</v>
      </c>
      <c r="S252" s="53">
        <v>0.585756719112396</v>
      </c>
      <c r="T252" s="53">
        <v>0.623371243476868</v>
      </c>
      <c r="U252" s="53">
        <v>0.686374425888062</v>
      </c>
      <c r="V252" s="53">
        <v>0.661766648292542</v>
      </c>
      <c r="W252" s="53">
        <v>0.700654983520508</v>
      </c>
      <c r="X252" s="53">
        <v>0.639141440391541</v>
      </c>
      <c r="Y252" s="53">
        <v>0.0489200875163078</v>
      </c>
      <c r="Z252" s="53">
        <v>0.151994109153748</v>
      </c>
      <c r="AA252" s="53">
        <v>0.172065228223801</v>
      </c>
      <c r="AB252" s="53">
        <v>0.245464310050011</v>
      </c>
      <c r="AC252" s="53">
        <v>0.334843397140503</v>
      </c>
      <c r="AD252" s="53">
        <v>0.416417479515076</v>
      </c>
      <c r="AE252" s="53">
        <v>0.456476241350174</v>
      </c>
      <c r="AF252" s="53">
        <v>0.435447633266449</v>
      </c>
      <c r="AG252" s="53">
        <v>0.391303926706314</v>
      </c>
      <c r="AH252" s="53">
        <v>0.43040668964386</v>
      </c>
      <c r="AI252" s="53">
        <v>0.385700345039368</v>
      </c>
      <c r="AJ252" s="53">
        <v>0.429660111665726</v>
      </c>
      <c r="AK252" s="53">
        <v>0.417208284139633</v>
      </c>
      <c r="AL252" s="53">
        <v>0.440860003232956</v>
      </c>
      <c r="AM252" s="53">
        <v>0.374351918697357</v>
      </c>
      <c r="AN252" s="53">
        <v>0.392049610614777</v>
      </c>
      <c r="AO252" s="53">
        <v>0.457874238491058</v>
      </c>
      <c r="AP252" s="53">
        <v>0.433966279029846</v>
      </c>
      <c r="AQ252" s="53">
        <v>0.468867808580399</v>
      </c>
      <c r="AR252" s="53">
        <v>0.405507326126099</v>
      </c>
      <c r="AS252" s="53">
        <v>0.135893106460571</v>
      </c>
      <c r="AT252" s="53">
        <v>0.166168168187141</v>
      </c>
      <c r="AU252" s="53">
        <v>0.240852698683739</v>
      </c>
      <c r="AV252" s="53">
        <v>0.233495816588402</v>
      </c>
      <c r="AW252" s="53">
        <v>0.233722567558289</v>
      </c>
      <c r="AX252" s="53">
        <v>0.229926571249962</v>
      </c>
      <c r="AY252" s="53">
        <v>0.21549791097641</v>
      </c>
      <c r="AZ252" s="53">
        <v>0.186826840043068</v>
      </c>
      <c r="BA252" s="53">
        <v>0.223645865917206</v>
      </c>
      <c r="BB252" s="53">
        <v>0.225865617394447</v>
      </c>
      <c r="BC252" s="53">
        <v>0.238219186663628</v>
      </c>
      <c r="BD252" s="53">
        <v>0.269045114517212</v>
      </c>
      <c r="BE252" s="53">
        <v>0.264772295951843</v>
      </c>
      <c r="BF252" s="53">
        <v>0.256018161773682</v>
      </c>
      <c r="BG252" s="53">
        <v>0.253796279430389</v>
      </c>
      <c r="BH252" s="53">
        <v>0.273713082075119</v>
      </c>
      <c r="BI252" s="53">
        <v>0.270891696214676</v>
      </c>
      <c r="BJ252" s="53">
        <v>0.270191848278046</v>
      </c>
      <c r="BK252" s="53">
        <v>0.27417865395546</v>
      </c>
      <c r="BL252" s="53">
        <v>0.276025593280792</v>
      </c>
    </row>
    <row r="253" s="53" customFormat="1" spans="1:64">
      <c r="A253" s="54">
        <v>600130</v>
      </c>
      <c r="B253" s="62">
        <v>600130</v>
      </c>
      <c r="C253" s="53" t="s">
        <v>746</v>
      </c>
      <c r="D253" s="55">
        <v>43851</v>
      </c>
      <c r="E253" s="53">
        <v>0.00288718170486391</v>
      </c>
      <c r="F253" s="53">
        <v>-0.00765138631686568</v>
      </c>
      <c r="G253" s="53">
        <v>-0.027913510799408</v>
      </c>
      <c r="H253" s="53">
        <v>-0.0775122120976448</v>
      </c>
      <c r="I253" s="53">
        <v>-0.0623908527195454</v>
      </c>
      <c r="J253" s="53">
        <v>-0.120052561163902</v>
      </c>
      <c r="K253" s="53">
        <v>-0.0711486414074898</v>
      </c>
      <c r="L253" s="53">
        <v>-0.0331976898014545</v>
      </c>
      <c r="M253" s="53">
        <v>-0.0643754228949547</v>
      </c>
      <c r="N253" s="53">
        <v>-0.0364078432321548</v>
      </c>
      <c r="O253" s="53">
        <v>-0.0140394829213619</v>
      </c>
      <c r="P253" s="53">
        <v>0.0111705483868718</v>
      </c>
      <c r="Q253" s="53">
        <v>0.0246856044977903</v>
      </c>
      <c r="R253" s="53">
        <v>0.0517403595149517</v>
      </c>
      <c r="S253" s="53">
        <v>0.0993230789899826</v>
      </c>
      <c r="T253" s="53">
        <v>0.0525077991187572</v>
      </c>
      <c r="U253" s="53">
        <v>0.0554005801677704</v>
      </c>
      <c r="V253" s="53">
        <v>0.120650112628937</v>
      </c>
      <c r="W253" s="53">
        <v>0.148433014750481</v>
      </c>
      <c r="X253" s="53">
        <v>0.119040116667747</v>
      </c>
      <c r="Y253" s="53">
        <v>0.005472581833601</v>
      </c>
      <c r="Z253" s="53">
        <v>-0.00141533836722374</v>
      </c>
      <c r="AA253" s="53">
        <v>-0.0115488544106483</v>
      </c>
      <c r="AB253" s="53">
        <v>-0.0678329020738602</v>
      </c>
      <c r="AC253" s="53">
        <v>-0.0393401309847832</v>
      </c>
      <c r="AD253" s="53">
        <v>-0.0295695513486862</v>
      </c>
      <c r="AE253" s="53">
        <v>-0.0261650718748569</v>
      </c>
      <c r="AF253" s="53">
        <v>-0.0186403468251228</v>
      </c>
      <c r="AG253" s="53">
        <v>-0.0428855009377003</v>
      </c>
      <c r="AH253" s="53">
        <v>-0.0251594483852386</v>
      </c>
      <c r="AI253" s="53">
        <v>-0.0206162519752979</v>
      </c>
      <c r="AJ253" s="53">
        <v>-0.0165453776717186</v>
      </c>
      <c r="AK253" s="53">
        <v>-0.0129684405401349</v>
      </c>
      <c r="AL253" s="53">
        <v>0.0176581963896751</v>
      </c>
      <c r="AM253" s="53">
        <v>0.0893992856144905</v>
      </c>
      <c r="AN253" s="53">
        <v>0.051693219691515</v>
      </c>
      <c r="AO253" s="53">
        <v>0.0585028044879436</v>
      </c>
      <c r="AP253" s="53">
        <v>0.106213077902794</v>
      </c>
      <c r="AQ253" s="53">
        <v>0.121204346418381</v>
      </c>
      <c r="AR253" s="53">
        <v>0.104531265795231</v>
      </c>
      <c r="AS253" s="53">
        <v>-0.0115646682679653</v>
      </c>
      <c r="AT253" s="53">
        <v>-0.0152153167873621</v>
      </c>
      <c r="AU253" s="53">
        <v>-0.0253439247608185</v>
      </c>
      <c r="AV253" s="53">
        <v>-0.0186585746705532</v>
      </c>
      <c r="AW253" s="53">
        <v>-0.0320299863815308</v>
      </c>
      <c r="AX253" s="53">
        <v>-0.0994622781872749</v>
      </c>
      <c r="AY253" s="53">
        <v>-0.053962841629982</v>
      </c>
      <c r="AZ253" s="53">
        <v>-0.0235366094857454</v>
      </c>
      <c r="BA253" s="53">
        <v>-0.0304691884666681</v>
      </c>
      <c r="BB253" s="53">
        <v>-0.0202276613563299</v>
      </c>
      <c r="BC253" s="53">
        <v>-0.00240249978378415</v>
      </c>
      <c r="BD253" s="53">
        <v>0.0187366586178541</v>
      </c>
      <c r="BE253" s="53">
        <v>0.0286747775971889</v>
      </c>
      <c r="BF253" s="53">
        <v>0.0251028947532177</v>
      </c>
      <c r="BG253" s="53">
        <v>0.000944526633247733</v>
      </c>
      <c r="BH253" s="53">
        <v>-0.00816468894481659</v>
      </c>
      <c r="BI253" s="53">
        <v>-0.0120814936235547</v>
      </c>
      <c r="BJ253" s="53">
        <v>0.00545775983482599</v>
      </c>
      <c r="BK253" s="53">
        <v>0.018249399960041</v>
      </c>
      <c r="BL253" s="53">
        <v>0.00552958715707064</v>
      </c>
    </row>
    <row r="254" s="53" customFormat="1" spans="1:64">
      <c r="A254" s="54">
        <v>600151</v>
      </c>
      <c r="B254" s="62">
        <v>600151</v>
      </c>
      <c r="C254" s="53" t="s">
        <v>749</v>
      </c>
      <c r="D254" s="55">
        <v>43851</v>
      </c>
      <c r="E254" s="53">
        <v>-0.0166442673653364</v>
      </c>
      <c r="F254" s="53">
        <v>-0.0131305111572146</v>
      </c>
      <c r="G254" s="53">
        <v>-0.0384152494370937</v>
      </c>
      <c r="H254" s="53">
        <v>-0.112208887934685</v>
      </c>
      <c r="I254" s="53">
        <v>-0.10966645181179</v>
      </c>
      <c r="J254" s="53">
        <v>-0.0856819972395897</v>
      </c>
      <c r="K254" s="53">
        <v>-0.087290994822979</v>
      </c>
      <c r="L254" s="53">
        <v>-0.121473044157028</v>
      </c>
      <c r="M254" s="53">
        <v>-0.131928160786629</v>
      </c>
      <c r="N254" s="53">
        <v>-0.083340048789978</v>
      </c>
      <c r="O254" s="53">
        <v>-0.081403560936451</v>
      </c>
      <c r="P254" s="53">
        <v>-0.0725759491324425</v>
      </c>
      <c r="Q254" s="53">
        <v>-0.0318896807730198</v>
      </c>
      <c r="R254" s="53">
        <v>0.00178804516326636</v>
      </c>
      <c r="S254" s="53">
        <v>-0.0185111295431852</v>
      </c>
      <c r="T254" s="53">
        <v>-0.0285819265991449</v>
      </c>
      <c r="U254" s="53">
        <v>0.0133706387132406</v>
      </c>
      <c r="V254" s="53">
        <v>0.0221473332494497</v>
      </c>
      <c r="W254" s="53">
        <v>0.0251924656331539</v>
      </c>
      <c r="X254" s="53">
        <v>0.0310328882187605</v>
      </c>
      <c r="Y254" s="53">
        <v>-0.0482550971210003</v>
      </c>
      <c r="Z254" s="53">
        <v>-0.0447711758315563</v>
      </c>
      <c r="AA254" s="53">
        <v>-0.0730525255203247</v>
      </c>
      <c r="AB254" s="53">
        <v>-0.140882909297943</v>
      </c>
      <c r="AC254" s="53">
        <v>-0.134561643004417</v>
      </c>
      <c r="AD254" s="53">
        <v>-0.105155773460865</v>
      </c>
      <c r="AE254" s="53">
        <v>-0.0944025292992592</v>
      </c>
      <c r="AF254" s="53">
        <v>-0.0991580709815025</v>
      </c>
      <c r="AG254" s="53">
        <v>-0.125023290514946</v>
      </c>
      <c r="AH254" s="53">
        <v>-0.111703917384148</v>
      </c>
      <c r="AI254" s="53">
        <v>-0.114399060606956</v>
      </c>
      <c r="AJ254" s="53">
        <v>-0.131270453333855</v>
      </c>
      <c r="AK254" s="53">
        <v>-0.0945553705096245</v>
      </c>
      <c r="AL254" s="53">
        <v>-0.0546959713101387</v>
      </c>
      <c r="AM254" s="53">
        <v>-0.0631029680371284</v>
      </c>
      <c r="AN254" s="53">
        <v>-0.0711374953389168</v>
      </c>
      <c r="AO254" s="53">
        <v>-0.0289567764848471</v>
      </c>
      <c r="AP254" s="53">
        <v>-0.0156431570649147</v>
      </c>
      <c r="AQ254" s="53">
        <v>-0.0229422599077225</v>
      </c>
      <c r="AR254" s="53">
        <v>-0.0107167866080999</v>
      </c>
      <c r="AS254" s="53">
        <v>0.0302420873194933</v>
      </c>
      <c r="AT254" s="53">
        <v>0.0302719231694937</v>
      </c>
      <c r="AU254" s="53">
        <v>0.0332685373723507</v>
      </c>
      <c r="AV254" s="53">
        <v>0.0273052714765072</v>
      </c>
      <c r="AW254" s="53">
        <v>0.0235264524817467</v>
      </c>
      <c r="AX254" s="53">
        <v>0.0181050375103951</v>
      </c>
      <c r="AY254" s="53">
        <v>0.00574278924614191</v>
      </c>
      <c r="AZ254" s="53">
        <v>-0.0236837193369865</v>
      </c>
      <c r="BA254" s="53">
        <v>-0.00827360805124044</v>
      </c>
      <c r="BB254" s="53">
        <v>0.0269951280206442</v>
      </c>
      <c r="BC254" s="53">
        <v>0.0316267572343349</v>
      </c>
      <c r="BD254" s="53">
        <v>0.0573257580399513</v>
      </c>
      <c r="BE254" s="53">
        <v>0.0612969473004341</v>
      </c>
      <c r="BF254" s="53">
        <v>0.0551152750849724</v>
      </c>
      <c r="BG254" s="53">
        <v>0.0432230979204178</v>
      </c>
      <c r="BH254" s="53">
        <v>0.0411868244409561</v>
      </c>
      <c r="BI254" s="53">
        <v>0.0409586727619171</v>
      </c>
      <c r="BJ254" s="53">
        <v>0.036421749740839</v>
      </c>
      <c r="BK254" s="53">
        <v>0.0467659831047058</v>
      </c>
      <c r="BL254" s="53">
        <v>0.0403809323906898</v>
      </c>
    </row>
    <row r="255" s="53" customFormat="1" spans="1:64">
      <c r="A255" s="54">
        <v>600171</v>
      </c>
      <c r="B255" s="62">
        <v>600171</v>
      </c>
      <c r="C255" s="53" t="s">
        <v>752</v>
      </c>
      <c r="D255" s="55">
        <v>43851</v>
      </c>
      <c r="E255" s="53">
        <v>0.153206288814545</v>
      </c>
      <c r="F255" s="53">
        <v>0.181447118520737</v>
      </c>
      <c r="G255" s="53">
        <v>0.22537961602211</v>
      </c>
      <c r="H255" s="53">
        <v>0.210223436355591</v>
      </c>
      <c r="I255" s="53">
        <v>0.186250701546669</v>
      </c>
      <c r="J255" s="53">
        <v>0.231223180890083</v>
      </c>
      <c r="K255" s="53">
        <v>0.231539368629456</v>
      </c>
      <c r="L255" s="53">
        <v>0.229081556200981</v>
      </c>
      <c r="M255" s="53">
        <v>0.196855664253235</v>
      </c>
      <c r="N255" s="53">
        <v>0.211898565292358</v>
      </c>
      <c r="O255" s="53">
        <v>0.29117813706398</v>
      </c>
      <c r="P255" s="53">
        <v>0.387291252613068</v>
      </c>
      <c r="Q255" s="53">
        <v>0.36320173740387</v>
      </c>
      <c r="R255" s="53">
        <v>0.375633090734482</v>
      </c>
      <c r="S255" s="53">
        <v>0.31677708029747</v>
      </c>
      <c r="T255" s="53">
        <v>0.238071903586388</v>
      </c>
      <c r="U255" s="53">
        <v>0.228045657277107</v>
      </c>
      <c r="V255" s="53">
        <v>0.339575797319412</v>
      </c>
      <c r="W255" s="53">
        <v>0.327632486820221</v>
      </c>
      <c r="X255" s="53">
        <v>0.281596422195435</v>
      </c>
      <c r="Y255" s="53">
        <v>0.131977096199989</v>
      </c>
      <c r="Z255" s="53">
        <v>0.182541593909264</v>
      </c>
      <c r="AA255" s="53">
        <v>0.211346954107285</v>
      </c>
      <c r="AB255" s="53">
        <v>0.171023920178413</v>
      </c>
      <c r="AC255" s="53">
        <v>0.169130399823189</v>
      </c>
      <c r="AD255" s="53">
        <v>0.191361606121063</v>
      </c>
      <c r="AE255" s="53">
        <v>0.200926586985588</v>
      </c>
      <c r="AF255" s="53">
        <v>0.209542483091354</v>
      </c>
      <c r="AG255" s="53">
        <v>0.17058053612709</v>
      </c>
      <c r="AH255" s="53">
        <v>0.2057024538517</v>
      </c>
      <c r="AI255" s="53">
        <v>0.25262776017189</v>
      </c>
      <c r="AJ255" s="53">
        <v>0.336100250482559</v>
      </c>
      <c r="AK255" s="53">
        <v>0.305112302303314</v>
      </c>
      <c r="AL255" s="53">
        <v>0.345363527536392</v>
      </c>
      <c r="AM255" s="53">
        <v>0.30771592259407</v>
      </c>
      <c r="AN255" s="53">
        <v>0.257706761360168</v>
      </c>
      <c r="AO255" s="53">
        <v>0.263970643281937</v>
      </c>
      <c r="AP255" s="53">
        <v>0.327359855175018</v>
      </c>
      <c r="AQ255" s="53">
        <v>0.312724411487579</v>
      </c>
      <c r="AR255" s="53">
        <v>0.232742056250572</v>
      </c>
      <c r="AS255" s="53">
        <v>0.0600734576582909</v>
      </c>
      <c r="AT255" s="53">
        <v>0.0377497896552086</v>
      </c>
      <c r="AU255" s="53">
        <v>0.0528769269585609</v>
      </c>
      <c r="AV255" s="53">
        <v>0.0780437737703323</v>
      </c>
      <c r="AW255" s="53">
        <v>0.0559645555913448</v>
      </c>
      <c r="AX255" s="53">
        <v>0.0787058472633362</v>
      </c>
      <c r="AY255" s="53">
        <v>0.0694570317864418</v>
      </c>
      <c r="AZ255" s="53">
        <v>0.0583833269774914</v>
      </c>
      <c r="BA255" s="53">
        <v>0.0651194006204605</v>
      </c>
      <c r="BB255" s="53">
        <v>0.0450403764843941</v>
      </c>
      <c r="BC255" s="53">
        <v>0.0773946344852448</v>
      </c>
      <c r="BD255" s="53">
        <v>0.0900352597236633</v>
      </c>
      <c r="BE255" s="53">
        <v>0.0969337075948715</v>
      </c>
      <c r="BF255" s="53">
        <v>0.0691138282418251</v>
      </c>
      <c r="BG255" s="53">
        <v>0.047905407845974</v>
      </c>
      <c r="BH255" s="53">
        <v>0.0192094091325998</v>
      </c>
      <c r="BI255" s="53">
        <v>0.0029192641377449</v>
      </c>
      <c r="BJ255" s="53">
        <v>0.0510601960122585</v>
      </c>
      <c r="BK255" s="53">
        <v>0.0537523217499256</v>
      </c>
      <c r="BL255" s="53">
        <v>0.0876986384391785</v>
      </c>
    </row>
    <row r="256" s="53" customFormat="1" spans="1:64">
      <c r="A256" s="54">
        <v>600183</v>
      </c>
      <c r="B256" s="62">
        <v>600183</v>
      </c>
      <c r="C256" s="53" t="s">
        <v>755</v>
      </c>
      <c r="D256" s="55">
        <v>43851</v>
      </c>
      <c r="E256" s="53">
        <v>0.109829664230347</v>
      </c>
      <c r="F256" s="53">
        <v>0.0526920482516289</v>
      </c>
      <c r="G256" s="53">
        <v>0.0194232426583767</v>
      </c>
      <c r="H256" s="53">
        <v>-0.0235983915627003</v>
      </c>
      <c r="I256" s="53">
        <v>-0.0673879384994507</v>
      </c>
      <c r="J256" s="53">
        <v>-0.0249858908355236</v>
      </c>
      <c r="K256" s="53">
        <v>0.0186646301299334</v>
      </c>
      <c r="L256" s="53">
        <v>0.0334496796131134</v>
      </c>
      <c r="M256" s="53">
        <v>-0.0133322617039084</v>
      </c>
      <c r="N256" s="53">
        <v>-0.0178225450217724</v>
      </c>
      <c r="O256" s="53">
        <v>0.0372724942862988</v>
      </c>
      <c r="P256" s="53">
        <v>0.0905031785368919</v>
      </c>
      <c r="Q256" s="53">
        <v>0.213290721178055</v>
      </c>
      <c r="R256" s="53">
        <v>0.217968836426735</v>
      </c>
      <c r="S256" s="53">
        <v>0.159888237714767</v>
      </c>
      <c r="T256" s="53">
        <v>0.147382467985153</v>
      </c>
      <c r="U256" s="53">
        <v>0.178810730576515</v>
      </c>
      <c r="V256" s="53">
        <v>0.284813046455383</v>
      </c>
      <c r="W256" s="53">
        <v>0.325416326522827</v>
      </c>
      <c r="X256" s="53">
        <v>0.183412700891495</v>
      </c>
      <c r="Y256" s="53">
        <v>0.0693041682243347</v>
      </c>
      <c r="Z256" s="53">
        <v>0.042826421558857</v>
      </c>
      <c r="AA256" s="53">
        <v>0.0226049963384867</v>
      </c>
      <c r="AB256" s="53">
        <v>-0.0246086325496435</v>
      </c>
      <c r="AC256" s="53">
        <v>-0.050104271620512</v>
      </c>
      <c r="AD256" s="53">
        <v>-0.0463846251368523</v>
      </c>
      <c r="AE256" s="53">
        <v>-0.00363046210259199</v>
      </c>
      <c r="AF256" s="53">
        <v>0.00654342956840992</v>
      </c>
      <c r="AG256" s="53">
        <v>-0.01477325335145</v>
      </c>
      <c r="AH256" s="53">
        <v>8.80267471075058e-5</v>
      </c>
      <c r="AI256" s="53">
        <v>0.0251088887453079</v>
      </c>
      <c r="AJ256" s="53">
        <v>0.077598825097084</v>
      </c>
      <c r="AK256" s="53">
        <v>0.131528928875923</v>
      </c>
      <c r="AL256" s="53">
        <v>0.132233113050461</v>
      </c>
      <c r="AM256" s="53">
        <v>0.0979316756129265</v>
      </c>
      <c r="AN256" s="53">
        <v>0.101907379925251</v>
      </c>
      <c r="AO256" s="53">
        <v>0.1445042937994</v>
      </c>
      <c r="AP256" s="53">
        <v>0.245068192481995</v>
      </c>
      <c r="AQ256" s="53">
        <v>0.289564788341522</v>
      </c>
      <c r="AR256" s="53">
        <v>0.205662354826927</v>
      </c>
      <c r="AS256" s="53">
        <v>0.0722203105688095</v>
      </c>
      <c r="AT256" s="53">
        <v>0.0415604412555695</v>
      </c>
      <c r="AU256" s="53">
        <v>0.0285130590200424</v>
      </c>
      <c r="AV256" s="53">
        <v>0.0327050574123859</v>
      </c>
      <c r="AW256" s="53">
        <v>0.0144111467525363</v>
      </c>
      <c r="AX256" s="53">
        <v>0.0530935488641262</v>
      </c>
      <c r="AY256" s="53">
        <v>0.0539899058640003</v>
      </c>
      <c r="AZ256" s="53">
        <v>0.0586010627448559</v>
      </c>
      <c r="BA256" s="53">
        <v>0.0331358052790165</v>
      </c>
      <c r="BB256" s="53">
        <v>0.0137842437252402</v>
      </c>
      <c r="BC256" s="53">
        <v>0.0438584201037884</v>
      </c>
      <c r="BD256" s="53">
        <v>0.0445991680026054</v>
      </c>
      <c r="BE256" s="53">
        <v>0.11345661431551</v>
      </c>
      <c r="BF256" s="53">
        <v>0.117430537939072</v>
      </c>
      <c r="BG256" s="53">
        <v>0.0936513766646385</v>
      </c>
      <c r="BH256" s="53">
        <v>0.0771698951721191</v>
      </c>
      <c r="BI256" s="53">
        <v>0.0660012438893318</v>
      </c>
      <c r="BJ256" s="53">
        <v>0.0714396834373474</v>
      </c>
      <c r="BK256" s="53">
        <v>0.0675463601946831</v>
      </c>
      <c r="BL256" s="53">
        <v>0.00944516435265541</v>
      </c>
    </row>
    <row r="257" s="53" customFormat="1" spans="1:64">
      <c r="A257" s="54">
        <v>600198</v>
      </c>
      <c r="B257" s="62">
        <v>600198</v>
      </c>
      <c r="C257" s="53" t="s">
        <v>758</v>
      </c>
      <c r="D257" s="55">
        <v>43851</v>
      </c>
      <c r="E257" s="53">
        <v>-0.0310300420969725</v>
      </c>
      <c r="F257" s="53">
        <v>-0.030359385535121</v>
      </c>
      <c r="G257" s="53">
        <v>-0.0263377763330936</v>
      </c>
      <c r="H257" s="53">
        <v>-0.116286553442478</v>
      </c>
      <c r="I257" s="53">
        <v>-0.0982553288340569</v>
      </c>
      <c r="J257" s="53">
        <v>-0.117920599877834</v>
      </c>
      <c r="K257" s="53">
        <v>-0.109368719160557</v>
      </c>
      <c r="L257" s="53">
        <v>-0.10051816701889</v>
      </c>
      <c r="M257" s="53">
        <v>-0.118649452924728</v>
      </c>
      <c r="N257" s="53">
        <v>-0.110113501548767</v>
      </c>
      <c r="O257" s="53">
        <v>-0.0931321829557419</v>
      </c>
      <c r="P257" s="53">
        <v>-0.0664274841547012</v>
      </c>
      <c r="Q257" s="53">
        <v>-0.0542933419346809</v>
      </c>
      <c r="R257" s="53">
        <v>-0.0365353114902973</v>
      </c>
      <c r="S257" s="53">
        <v>0.068177118897438</v>
      </c>
      <c r="T257" s="53">
        <v>-0.00528893945738673</v>
      </c>
      <c r="U257" s="53">
        <v>-0.0191351603716612</v>
      </c>
      <c r="V257" s="53">
        <v>0.0873951837420464</v>
      </c>
      <c r="W257" s="53">
        <v>0.105221450328827</v>
      </c>
      <c r="X257" s="53">
        <v>0.103012464940548</v>
      </c>
      <c r="Y257" s="53">
        <v>0.00535573670640588</v>
      </c>
      <c r="Z257" s="53">
        <v>0.0207134410738945</v>
      </c>
      <c r="AA257" s="53">
        <v>0.0374721586704254</v>
      </c>
      <c r="AB257" s="53">
        <v>-0.0529717653989792</v>
      </c>
      <c r="AC257" s="53">
        <v>-0.0232978854328394</v>
      </c>
      <c r="AD257" s="53">
        <v>-0.0368623398244381</v>
      </c>
      <c r="AE257" s="53">
        <v>-0.0304751619696617</v>
      </c>
      <c r="AF257" s="53">
        <v>-0.0208062510937452</v>
      </c>
      <c r="AG257" s="53">
        <v>-0.022310184314847</v>
      </c>
      <c r="AH257" s="53">
        <v>-0.0164624266326427</v>
      </c>
      <c r="AI257" s="53">
        <v>0.00319543946534395</v>
      </c>
      <c r="AJ257" s="53">
        <v>0.0146375251933932</v>
      </c>
      <c r="AK257" s="53">
        <v>0.0205105226486921</v>
      </c>
      <c r="AL257" s="53">
        <v>0.0566056296229362</v>
      </c>
      <c r="AM257" s="53">
        <v>0.160480633378029</v>
      </c>
      <c r="AN257" s="53">
        <v>0.116587728261948</v>
      </c>
      <c r="AO257" s="53">
        <v>0.113822855055332</v>
      </c>
      <c r="AP257" s="53">
        <v>0.173163026571274</v>
      </c>
      <c r="AQ257" s="53">
        <v>0.175398916006088</v>
      </c>
      <c r="AR257" s="53">
        <v>0.200503468513489</v>
      </c>
      <c r="AS257" s="53">
        <v>-0.0347485393285751</v>
      </c>
      <c r="AT257" s="53">
        <v>-0.0494355894625187</v>
      </c>
      <c r="AU257" s="53">
        <v>-0.0621726997196674</v>
      </c>
      <c r="AV257" s="53">
        <v>-0.0616775490343571</v>
      </c>
      <c r="AW257" s="53">
        <v>-0.0733202025294304</v>
      </c>
      <c r="AX257" s="53">
        <v>-0.0794210210442543</v>
      </c>
      <c r="AY257" s="53">
        <v>-0.0772563219070435</v>
      </c>
      <c r="AZ257" s="53">
        <v>-0.0780746787786484</v>
      </c>
      <c r="BA257" s="53">
        <v>-0.0947020351886749</v>
      </c>
      <c r="BB257" s="53">
        <v>-0.0920138359069824</v>
      </c>
      <c r="BC257" s="53">
        <v>-0.0946903824806213</v>
      </c>
      <c r="BD257" s="53">
        <v>-0.0794277712702751</v>
      </c>
      <c r="BE257" s="53">
        <v>-0.073166623711586</v>
      </c>
      <c r="BF257" s="53">
        <v>-0.0915037021040916</v>
      </c>
      <c r="BG257" s="53">
        <v>-0.0906662866473198</v>
      </c>
      <c r="BH257" s="53">
        <v>-0.120239429175854</v>
      </c>
      <c r="BI257" s="53">
        <v>-0.131320774555206</v>
      </c>
      <c r="BJ257" s="53">
        <v>-0.0841306075453758</v>
      </c>
      <c r="BK257" s="53">
        <v>-0.0685402303934097</v>
      </c>
      <c r="BL257" s="53">
        <v>-0.0958537682890892</v>
      </c>
    </row>
    <row r="258" s="53" customFormat="1" spans="1:64">
      <c r="A258" s="54">
        <v>600203</v>
      </c>
      <c r="B258" s="62">
        <v>600203</v>
      </c>
      <c r="C258" s="53" t="s">
        <v>761</v>
      </c>
      <c r="D258" s="55">
        <v>43851</v>
      </c>
      <c r="E258" s="53">
        <v>0.0589275024831295</v>
      </c>
      <c r="F258" s="53">
        <v>0.0882005393505096</v>
      </c>
      <c r="G258" s="53">
        <v>0.130321636795998</v>
      </c>
      <c r="H258" s="53">
        <v>0.0599932223558426</v>
      </c>
      <c r="I258" s="53">
        <v>0.0523598864674568</v>
      </c>
      <c r="J258" s="53">
        <v>0.0410404913127422</v>
      </c>
      <c r="K258" s="53">
        <v>0.0473259165883064</v>
      </c>
      <c r="L258" s="53">
        <v>0.072132021188736</v>
      </c>
      <c r="M258" s="53">
        <v>0.0385061092674732</v>
      </c>
      <c r="N258" s="53">
        <v>0.0395998433232307</v>
      </c>
      <c r="O258" s="53">
        <v>0.0381327159702778</v>
      </c>
      <c r="P258" s="53">
        <v>0.0607059448957443</v>
      </c>
      <c r="Q258" s="53">
        <v>0.0426976680755615</v>
      </c>
      <c r="R258" s="53">
        <v>0.104336924850941</v>
      </c>
      <c r="S258" s="53">
        <v>0.102887451648712</v>
      </c>
      <c r="T258" s="53">
        <v>0.0740008875727654</v>
      </c>
      <c r="U258" s="53">
        <v>0.069521501660347</v>
      </c>
      <c r="V258" s="53">
        <v>0.153957158327103</v>
      </c>
      <c r="W258" s="53">
        <v>0.139873534440994</v>
      </c>
      <c r="X258" s="53">
        <v>0.24084047973156</v>
      </c>
      <c r="Y258" s="53">
        <v>0.00146067887544632</v>
      </c>
      <c r="Z258" s="53">
        <v>0.0123224128037691</v>
      </c>
      <c r="AA258" s="53">
        <v>0.0405912436544895</v>
      </c>
      <c r="AB258" s="53">
        <v>-0.050351407378912</v>
      </c>
      <c r="AC258" s="53">
        <v>-0.0520721711218357</v>
      </c>
      <c r="AD258" s="53">
        <v>-0.0640363022685051</v>
      </c>
      <c r="AE258" s="53">
        <v>-0.0514236092567444</v>
      </c>
      <c r="AF258" s="53">
        <v>-0.0372735634446144</v>
      </c>
      <c r="AG258" s="53">
        <v>-0.0610990263521671</v>
      </c>
      <c r="AH258" s="53">
        <v>-0.0534988157451153</v>
      </c>
      <c r="AI258" s="53">
        <v>-0.0604096204042435</v>
      </c>
      <c r="AJ258" s="53">
        <v>-0.0462118983268738</v>
      </c>
      <c r="AK258" s="53">
        <v>-0.0510838739573956</v>
      </c>
      <c r="AL258" s="53">
        <v>-0.00194833660498261</v>
      </c>
      <c r="AM258" s="53">
        <v>-0.00156915129628032</v>
      </c>
      <c r="AN258" s="53">
        <v>-0.0122768385335803</v>
      </c>
      <c r="AO258" s="53">
        <v>0.0028118675108999</v>
      </c>
      <c r="AP258" s="53">
        <v>0.0791393369436264</v>
      </c>
      <c r="AQ258" s="53">
        <v>0.0633816570043564</v>
      </c>
      <c r="AR258" s="53">
        <v>0.15133336186409</v>
      </c>
      <c r="AS258" s="53">
        <v>0.0844637006521225</v>
      </c>
      <c r="AT258" s="53">
        <v>0.102875001728535</v>
      </c>
      <c r="AU258" s="53">
        <v>0.116727270185947</v>
      </c>
      <c r="AV258" s="53">
        <v>0.137341499328613</v>
      </c>
      <c r="AW258" s="53">
        <v>0.131428927183151</v>
      </c>
      <c r="AX258" s="53">
        <v>0.132073670625687</v>
      </c>
      <c r="AY258" s="53">
        <v>0.1257463991642</v>
      </c>
      <c r="AZ258" s="53">
        <v>0.136402457952499</v>
      </c>
      <c r="BA258" s="53">
        <v>0.126602008938789</v>
      </c>
      <c r="BB258" s="53">
        <v>0.120095528662205</v>
      </c>
      <c r="BC258" s="53">
        <v>0.125539213418961</v>
      </c>
      <c r="BD258" s="53">
        <v>0.133914709091187</v>
      </c>
      <c r="BE258" s="53">
        <v>0.120778411626816</v>
      </c>
      <c r="BF258" s="53">
        <v>0.133282139897346</v>
      </c>
      <c r="BG258" s="53">
        <v>0.131453469395638</v>
      </c>
      <c r="BH258" s="53">
        <v>0.113274604082108</v>
      </c>
      <c r="BI258" s="53">
        <v>0.0937065109610558</v>
      </c>
      <c r="BJ258" s="53">
        <v>0.101814694702625</v>
      </c>
      <c r="BK258" s="53">
        <v>0.103488743305206</v>
      </c>
      <c r="BL258" s="53">
        <v>0.116503991186619</v>
      </c>
    </row>
    <row r="259" s="53" customFormat="1" spans="1:64">
      <c r="A259" s="54">
        <v>600237</v>
      </c>
      <c r="B259" s="62">
        <v>600237</v>
      </c>
      <c r="C259" s="53" t="s">
        <v>764</v>
      </c>
      <c r="D259" s="55">
        <v>43851</v>
      </c>
      <c r="E259" s="53">
        <v>0.00997040048241615</v>
      </c>
      <c r="F259" s="53">
        <v>-0.00779219018295407</v>
      </c>
      <c r="G259" s="53">
        <v>0.0147598572075367</v>
      </c>
      <c r="H259" s="53">
        <v>-0.0604579746723175</v>
      </c>
      <c r="I259" s="53">
        <v>-0.0546754747629166</v>
      </c>
      <c r="J259" s="53">
        <v>-0.0630816519260406</v>
      </c>
      <c r="K259" s="53">
        <v>-0.0648150742053986</v>
      </c>
      <c r="L259" s="53">
        <v>-0.0576177574694157</v>
      </c>
      <c r="M259" s="53">
        <v>-0.0954864919185638</v>
      </c>
      <c r="N259" s="53">
        <v>-0.0726906731724739</v>
      </c>
      <c r="O259" s="53">
        <v>-0.0382896959781647</v>
      </c>
      <c r="P259" s="53">
        <v>-0.0263629034161568</v>
      </c>
      <c r="Q259" s="53">
        <v>-0.00409176526591182</v>
      </c>
      <c r="R259" s="53">
        <v>0.02274533174932</v>
      </c>
      <c r="S259" s="53">
        <v>0.0913808792829514</v>
      </c>
      <c r="T259" s="53">
        <v>0.147533893585205</v>
      </c>
      <c r="U259" s="53">
        <v>0.24262098968029</v>
      </c>
      <c r="V259" s="53">
        <v>0.374618113040924</v>
      </c>
      <c r="W259" s="53">
        <v>0.48795822262764</v>
      </c>
      <c r="X259" s="53">
        <v>0.597259640693665</v>
      </c>
      <c r="Y259" s="53">
        <v>0.00640400219708681</v>
      </c>
      <c r="Z259" s="53">
        <v>0.0006507383659482</v>
      </c>
      <c r="AA259" s="53">
        <v>0.0288082398474216</v>
      </c>
      <c r="AB259" s="53">
        <v>-0.0484060384333134</v>
      </c>
      <c r="AC259" s="53">
        <v>-0.0306155234575272</v>
      </c>
      <c r="AD259" s="53">
        <v>-0.035576943308115</v>
      </c>
      <c r="AE259" s="53">
        <v>-0.0179643742740154</v>
      </c>
      <c r="AF259" s="53">
        <v>-0.0135801751166582</v>
      </c>
      <c r="AG259" s="53">
        <v>-0.0397514440119267</v>
      </c>
      <c r="AH259" s="53">
        <v>-0.0223382469266653</v>
      </c>
      <c r="AI259" s="53">
        <v>-0.0142951626330614</v>
      </c>
      <c r="AJ259" s="53">
        <v>-0.0147212985903025</v>
      </c>
      <c r="AK259" s="53">
        <v>-0.0119337569922209</v>
      </c>
      <c r="AL259" s="53">
        <v>0.0361355543136597</v>
      </c>
      <c r="AM259" s="53">
        <v>0.14079949259758</v>
      </c>
      <c r="AN259" s="53">
        <v>0.204919517040253</v>
      </c>
      <c r="AO259" s="53">
        <v>0.304425120353699</v>
      </c>
      <c r="AP259" s="53">
        <v>0.411751329898834</v>
      </c>
      <c r="AQ259" s="53">
        <v>0.516973793506622</v>
      </c>
      <c r="AR259" s="53">
        <v>0.638163387775421</v>
      </c>
      <c r="AS259" s="53">
        <v>0.0210502818226814</v>
      </c>
      <c r="AT259" s="53">
        <v>0.0090409554541111</v>
      </c>
      <c r="AU259" s="53">
        <v>0.00343550089746714</v>
      </c>
      <c r="AV259" s="53">
        <v>0.0054319454357028</v>
      </c>
      <c r="AW259" s="53">
        <v>-0.0065760649740696</v>
      </c>
      <c r="AX259" s="53">
        <v>-0.0100208278745413</v>
      </c>
      <c r="AY259" s="53">
        <v>-0.0293668173253536</v>
      </c>
      <c r="AZ259" s="53">
        <v>-0.0265536997467279</v>
      </c>
      <c r="BA259" s="53">
        <v>-0.0382511615753174</v>
      </c>
      <c r="BB259" s="53">
        <v>-0.0328685417771339</v>
      </c>
      <c r="BC259" s="53">
        <v>-0.00651064794510603</v>
      </c>
      <c r="BD259" s="53">
        <v>0.00584227964282036</v>
      </c>
      <c r="BE259" s="53">
        <v>0.0253258757293224</v>
      </c>
      <c r="BF259" s="53">
        <v>0.00409366376698017</v>
      </c>
      <c r="BG259" s="53">
        <v>-0.0319347344338894</v>
      </c>
      <c r="BH259" s="53">
        <v>-0.0399017482995987</v>
      </c>
      <c r="BI259" s="53">
        <v>-0.0443202443420887</v>
      </c>
      <c r="BJ259" s="53">
        <v>-0.0196493454277515</v>
      </c>
      <c r="BK259" s="53">
        <v>-0.0115316780284047</v>
      </c>
      <c r="BL259" s="53">
        <v>-0.0234198700636625</v>
      </c>
    </row>
    <row r="260" s="53" customFormat="1" spans="1:64">
      <c r="A260" s="54">
        <v>600260</v>
      </c>
      <c r="B260" s="62">
        <v>600260</v>
      </c>
      <c r="C260" s="53" t="s">
        <v>767</v>
      </c>
      <c r="D260" s="55">
        <v>43851</v>
      </c>
      <c r="E260" s="53">
        <v>0.00823707599192858</v>
      </c>
      <c r="F260" s="53">
        <v>-0.0486967675387859</v>
      </c>
      <c r="G260" s="53">
        <v>-0.0528476275503635</v>
      </c>
      <c r="H260" s="53">
        <v>-0.120910547673702</v>
      </c>
      <c r="I260" s="53">
        <v>-0.123402260243893</v>
      </c>
      <c r="J260" s="53">
        <v>-0.129596292972565</v>
      </c>
      <c r="K260" s="53">
        <v>-0.132942155003548</v>
      </c>
      <c r="L260" s="53">
        <v>-0.0752899050712585</v>
      </c>
      <c r="M260" s="53">
        <v>-0.108608044683933</v>
      </c>
      <c r="N260" s="53">
        <v>-0.0986263677477837</v>
      </c>
      <c r="O260" s="53">
        <v>-0.0825084149837494</v>
      </c>
      <c r="P260" s="53">
        <v>-0.0452391766011715</v>
      </c>
      <c r="Q260" s="53">
        <v>-0.0373722016811371</v>
      </c>
      <c r="R260" s="53">
        <v>0.0163498558104038</v>
      </c>
      <c r="S260" s="53">
        <v>-0.000336221972247586</v>
      </c>
      <c r="T260" s="53">
        <v>-0.0359822660684586</v>
      </c>
      <c r="U260" s="53">
        <v>0.0323547758162022</v>
      </c>
      <c r="V260" s="53">
        <v>0.102855145931244</v>
      </c>
      <c r="W260" s="53">
        <v>0.164968609809875</v>
      </c>
      <c r="X260" s="53">
        <v>0.133022606372833</v>
      </c>
      <c r="Y260" s="53">
        <v>-0.00411010533571243</v>
      </c>
      <c r="Z260" s="53">
        <v>-0.0525368638336658</v>
      </c>
      <c r="AA260" s="53">
        <v>-0.0532324500381947</v>
      </c>
      <c r="AB260" s="53">
        <v>-0.128563642501831</v>
      </c>
      <c r="AC260" s="53">
        <v>-0.111639820039272</v>
      </c>
      <c r="AD260" s="53">
        <v>-0.119731947779655</v>
      </c>
      <c r="AE260" s="53">
        <v>-0.104702919721603</v>
      </c>
      <c r="AF260" s="53">
        <v>-0.0890766605734825</v>
      </c>
      <c r="AG260" s="53">
        <v>-0.114666916429996</v>
      </c>
      <c r="AH260" s="53">
        <v>-0.104122467339039</v>
      </c>
      <c r="AI260" s="53">
        <v>-0.100227989256382</v>
      </c>
      <c r="AJ260" s="53">
        <v>-0.0719622597098351</v>
      </c>
      <c r="AK260" s="53">
        <v>-0.0716775432229042</v>
      </c>
      <c r="AL260" s="53">
        <v>-0.0456235483288765</v>
      </c>
      <c r="AM260" s="53">
        <v>-0.0372273586690426</v>
      </c>
      <c r="AN260" s="53">
        <v>-0.0559053830802441</v>
      </c>
      <c r="AO260" s="53">
        <v>0.0238964054733515</v>
      </c>
      <c r="AP260" s="53">
        <v>0.0859475061297417</v>
      </c>
      <c r="AQ260" s="53">
        <v>0.139999002218246</v>
      </c>
      <c r="AR260" s="53">
        <v>0.104769922792912</v>
      </c>
      <c r="AS260" s="53">
        <v>0.00971092376857996</v>
      </c>
      <c r="AT260" s="53">
        <v>0.00120383664034307</v>
      </c>
      <c r="AU260" s="53">
        <v>-0.00225143716670573</v>
      </c>
      <c r="AV260" s="53">
        <v>0.00501684099435806</v>
      </c>
      <c r="AW260" s="53">
        <v>-0.0143986959010363</v>
      </c>
      <c r="AX260" s="53">
        <v>-0.0125006008893251</v>
      </c>
      <c r="AY260" s="53">
        <v>-0.0308754947036505</v>
      </c>
      <c r="AZ260" s="53">
        <v>0.0111504923552275</v>
      </c>
      <c r="BA260" s="53">
        <v>0.00342261325567961</v>
      </c>
      <c r="BB260" s="53">
        <v>0.00285983830690384</v>
      </c>
      <c r="BC260" s="53">
        <v>0.0150833148509264</v>
      </c>
      <c r="BD260" s="53">
        <v>0.0240868255496025</v>
      </c>
      <c r="BE260" s="53">
        <v>0.0316690802574158</v>
      </c>
      <c r="BF260" s="53">
        <v>0.0593371465802193</v>
      </c>
      <c r="BG260" s="53">
        <v>0.0342548787593842</v>
      </c>
      <c r="BH260" s="53">
        <v>0.0172868594527245</v>
      </c>
      <c r="BI260" s="53">
        <v>0.0058221104554832</v>
      </c>
      <c r="BJ260" s="53">
        <v>0.0142713766545057</v>
      </c>
      <c r="BK260" s="53">
        <v>0.0223333369940519</v>
      </c>
      <c r="BL260" s="53">
        <v>0.0256164241582155</v>
      </c>
    </row>
    <row r="261" s="53" customFormat="1" spans="1:64">
      <c r="A261" s="54">
        <v>600271</v>
      </c>
      <c r="B261" s="62">
        <v>600271</v>
      </c>
      <c r="C261" s="53" t="s">
        <v>770</v>
      </c>
      <c r="D261" s="55">
        <v>43851</v>
      </c>
      <c r="E261" s="53">
        <v>0.00446904916316271</v>
      </c>
      <c r="F261" s="53">
        <v>0.00561352167278528</v>
      </c>
      <c r="G261" s="53">
        <v>0.0325134173035622</v>
      </c>
      <c r="H261" s="53">
        <v>0.0569091290235519</v>
      </c>
      <c r="I261" s="53">
        <v>0.0439395941793919</v>
      </c>
      <c r="J261" s="53">
        <v>0.0461357161402702</v>
      </c>
      <c r="K261" s="53">
        <v>0.0462984926998615</v>
      </c>
      <c r="L261" s="53">
        <v>0.0307496432214975</v>
      </c>
      <c r="M261" s="53">
        <v>0.00418538507074118</v>
      </c>
      <c r="N261" s="53">
        <v>0.031432781368494</v>
      </c>
      <c r="O261" s="53">
        <v>0.0572800077497959</v>
      </c>
      <c r="P261" s="53">
        <v>0.0761828497052193</v>
      </c>
      <c r="Q261" s="53">
        <v>0.0541397519409657</v>
      </c>
      <c r="R261" s="53">
        <v>0.0765571668744087</v>
      </c>
      <c r="S261" s="53">
        <v>0.075236588716507</v>
      </c>
      <c r="T261" s="53">
        <v>0.0469274520874023</v>
      </c>
      <c r="U261" s="53">
        <v>0.0944929718971252</v>
      </c>
      <c r="V261" s="53">
        <v>0.119735337793827</v>
      </c>
      <c r="W261" s="53">
        <v>0.0991029962897301</v>
      </c>
      <c r="X261" s="53">
        <v>0.100370712578297</v>
      </c>
      <c r="Y261" s="53">
        <v>-0.0138550000265241</v>
      </c>
      <c r="Z261" s="53">
        <v>-0.00596486683934927</v>
      </c>
      <c r="AA261" s="53">
        <v>0.00358511763624847</v>
      </c>
      <c r="AB261" s="53">
        <v>0.0172638967633247</v>
      </c>
      <c r="AC261" s="53">
        <v>0.00867305509746075</v>
      </c>
      <c r="AD261" s="53">
        <v>0.0107090333476663</v>
      </c>
      <c r="AE261" s="53">
        <v>0.0219776183366776</v>
      </c>
      <c r="AF261" s="53">
        <v>0.0106307473033667</v>
      </c>
      <c r="AG261" s="53">
        <v>-0.014577828347683</v>
      </c>
      <c r="AH261" s="53">
        <v>-0.00436327140778303</v>
      </c>
      <c r="AI261" s="53">
        <v>0.0232858881354332</v>
      </c>
      <c r="AJ261" s="53">
        <v>0.0159189570695162</v>
      </c>
      <c r="AK261" s="53">
        <v>0.0107254013419151</v>
      </c>
      <c r="AL261" s="53">
        <v>0.0218480695039034</v>
      </c>
      <c r="AM261" s="53">
        <v>0.0101553183048964</v>
      </c>
      <c r="AN261" s="53">
        <v>-0.0115657839924097</v>
      </c>
      <c r="AO261" s="53">
        <v>0.0171788576990366</v>
      </c>
      <c r="AP261" s="53">
        <v>0.0402368456125259</v>
      </c>
      <c r="AQ261" s="53">
        <v>0.0178098678588867</v>
      </c>
      <c r="AR261" s="53">
        <v>0.0182546023279428</v>
      </c>
      <c r="AS261" s="53">
        <v>0.00258363783359528</v>
      </c>
      <c r="AT261" s="53">
        <v>-0.00416202284395695</v>
      </c>
      <c r="AU261" s="53">
        <v>0.0131878890097141</v>
      </c>
      <c r="AV261" s="53">
        <v>0.0239048227667809</v>
      </c>
      <c r="AW261" s="53">
        <v>0.0195261295884848</v>
      </c>
      <c r="AX261" s="53">
        <v>0.0196862705051899</v>
      </c>
      <c r="AY261" s="53">
        <v>0.00858046021312475</v>
      </c>
      <c r="AZ261" s="53">
        <v>0.0043784836307168</v>
      </c>
      <c r="BA261" s="53">
        <v>0.00302280182950199</v>
      </c>
      <c r="BB261" s="53">
        <v>0.0200556423515081</v>
      </c>
      <c r="BC261" s="53">
        <v>0.0182537063956261</v>
      </c>
      <c r="BD261" s="53">
        <v>0.0445234812796116</v>
      </c>
      <c r="BE261" s="53">
        <v>0.027673939242959</v>
      </c>
      <c r="BF261" s="53">
        <v>0.0389686897397041</v>
      </c>
      <c r="BG261" s="53">
        <v>0.0493408627808094</v>
      </c>
      <c r="BH261" s="53">
        <v>0.0427528284490108</v>
      </c>
      <c r="BI261" s="53">
        <v>0.0615737065672874</v>
      </c>
      <c r="BJ261" s="53">
        <v>0.0637580826878548</v>
      </c>
      <c r="BK261" s="53">
        <v>0.065552718937397</v>
      </c>
      <c r="BL261" s="53">
        <v>0.066375695168972</v>
      </c>
    </row>
    <row r="262" s="53" customFormat="1" spans="1:64">
      <c r="A262" s="54">
        <v>600288</v>
      </c>
      <c r="B262" s="62">
        <v>600288</v>
      </c>
      <c r="C262" s="53" t="s">
        <v>773</v>
      </c>
      <c r="D262" s="55">
        <v>43851</v>
      </c>
      <c r="E262" s="53">
        <v>0.00309464335441589</v>
      </c>
      <c r="F262" s="53">
        <v>-0.0328829661011696</v>
      </c>
      <c r="G262" s="53">
        <v>-0.0661786645650864</v>
      </c>
      <c r="H262" s="53">
        <v>-0.032117772847414</v>
      </c>
      <c r="I262" s="53">
        <v>-0.0248109214007854</v>
      </c>
      <c r="J262" s="53">
        <v>-0.0607387349009514</v>
      </c>
      <c r="K262" s="53">
        <v>-0.0361225418746471</v>
      </c>
      <c r="L262" s="53">
        <v>-0.0426798984408379</v>
      </c>
      <c r="M262" s="53">
        <v>-0.032478854060173</v>
      </c>
      <c r="N262" s="53">
        <v>0.0325702913105488</v>
      </c>
      <c r="O262" s="53">
        <v>0.0288000609725714</v>
      </c>
      <c r="P262" s="53">
        <v>0.0468663685023785</v>
      </c>
      <c r="Q262" s="53">
        <v>0.0426793992519379</v>
      </c>
      <c r="R262" s="53">
        <v>0.0892832949757576</v>
      </c>
      <c r="S262" s="53">
        <v>0.0765180066227913</v>
      </c>
      <c r="T262" s="53">
        <v>0.0564521737396717</v>
      </c>
      <c r="U262" s="53">
        <v>0.06936926394701</v>
      </c>
      <c r="V262" s="53">
        <v>0.0913378000259399</v>
      </c>
      <c r="W262" s="53">
        <v>0.0818126425147057</v>
      </c>
      <c r="X262" s="53">
        <v>0.0793077051639557</v>
      </c>
      <c r="Y262" s="53">
        <v>0.010718154720962</v>
      </c>
      <c r="Z262" s="53">
        <v>-0.0168591476976871</v>
      </c>
      <c r="AA262" s="53">
        <v>-0.040739681571722</v>
      </c>
      <c r="AB262" s="53">
        <v>-0.0183616057038307</v>
      </c>
      <c r="AC262" s="53">
        <v>-0.0305122118443251</v>
      </c>
      <c r="AD262" s="53">
        <v>-0.0439033582806587</v>
      </c>
      <c r="AE262" s="53">
        <v>-0.0267040152102709</v>
      </c>
      <c r="AF262" s="53">
        <v>-0.0334719531238079</v>
      </c>
      <c r="AG262" s="53">
        <v>-0.0551175251603127</v>
      </c>
      <c r="AH262" s="53">
        <v>-0.0433917157351971</v>
      </c>
      <c r="AI262" s="53">
        <v>-0.0547180809080601</v>
      </c>
      <c r="AJ262" s="53">
        <v>-0.0618420615792274</v>
      </c>
      <c r="AK262" s="53">
        <v>-0.0585021302103996</v>
      </c>
      <c r="AL262" s="53">
        <v>-0.0106547605246305</v>
      </c>
      <c r="AM262" s="53">
        <v>-0.00872103963047266</v>
      </c>
      <c r="AN262" s="53">
        <v>-0.0184737779200077</v>
      </c>
      <c r="AO262" s="53">
        <v>-0.0131307560950518</v>
      </c>
      <c r="AP262" s="53">
        <v>0.00247172918170691</v>
      </c>
      <c r="AQ262" s="53">
        <v>0.001270791166462</v>
      </c>
      <c r="AR262" s="53">
        <v>-0.00714027555659413</v>
      </c>
      <c r="AS262" s="53">
        <v>-0.0121949333697557</v>
      </c>
      <c r="AT262" s="53">
        <v>-0.0205952394753695</v>
      </c>
      <c r="AU262" s="53">
        <v>-0.0300104022026062</v>
      </c>
      <c r="AV262" s="53">
        <v>-0.0183275900781155</v>
      </c>
      <c r="AW262" s="53">
        <v>0.00112986844033003</v>
      </c>
      <c r="AX262" s="53">
        <v>-0.0214067995548248</v>
      </c>
      <c r="AY262" s="53">
        <v>-0.0139899495989084</v>
      </c>
      <c r="AZ262" s="53">
        <v>-0.0137793673202395</v>
      </c>
      <c r="BA262" s="53">
        <v>0.0180672481656075</v>
      </c>
      <c r="BB262" s="53">
        <v>0.0713905841112137</v>
      </c>
      <c r="BC262" s="53">
        <v>0.0789467170834541</v>
      </c>
      <c r="BD262" s="53">
        <v>0.104137010872364</v>
      </c>
      <c r="BE262" s="53">
        <v>0.0966101065278053</v>
      </c>
      <c r="BF262" s="53">
        <v>0.0953666344285011</v>
      </c>
      <c r="BG262" s="53">
        <v>0.0806676223874092</v>
      </c>
      <c r="BH262" s="53">
        <v>0.0703545287251472</v>
      </c>
      <c r="BI262" s="53">
        <v>0.0779285952448845</v>
      </c>
      <c r="BJ262" s="53">
        <v>0.0842946544289589</v>
      </c>
      <c r="BK262" s="53">
        <v>0.0759704262018204</v>
      </c>
      <c r="BL262" s="53">
        <v>0.0818765535950661</v>
      </c>
    </row>
    <row r="263" s="53" customFormat="1" spans="1:64">
      <c r="A263" s="54">
        <v>600330</v>
      </c>
      <c r="B263" s="62">
        <v>600330</v>
      </c>
      <c r="C263" s="53" t="s">
        <v>776</v>
      </c>
      <c r="D263" s="55">
        <v>43851</v>
      </c>
      <c r="E263" s="53">
        <v>0.119728423655033</v>
      </c>
      <c r="F263" s="53">
        <v>0.0350359231233597</v>
      </c>
      <c r="G263" s="53">
        <v>0.0856943652033806</v>
      </c>
      <c r="H263" s="53">
        <v>0.057356558740139</v>
      </c>
      <c r="I263" s="53">
        <v>0.0364919230341911</v>
      </c>
      <c r="J263" s="53">
        <v>0.0607676170766354</v>
      </c>
      <c r="K263" s="53">
        <v>0.0526268854737282</v>
      </c>
      <c r="L263" s="53">
        <v>0.0396049246191978</v>
      </c>
      <c r="M263" s="53">
        <v>0.0477480329573154</v>
      </c>
      <c r="N263" s="53">
        <v>0.0760687366127968</v>
      </c>
      <c r="O263" s="53">
        <v>0.182697981595993</v>
      </c>
      <c r="P263" s="53">
        <v>0.172643840312958</v>
      </c>
      <c r="Q263" s="53">
        <v>0.178812965750694</v>
      </c>
      <c r="R263" s="53">
        <v>0.256716281175613</v>
      </c>
      <c r="S263" s="53">
        <v>0.205877631902695</v>
      </c>
      <c r="T263" s="53">
        <v>0.145171374082565</v>
      </c>
      <c r="U263" s="53">
        <v>0.232398867607117</v>
      </c>
      <c r="V263" s="53">
        <v>0.347085177898407</v>
      </c>
      <c r="W263" s="53">
        <v>0.419172197580338</v>
      </c>
      <c r="X263" s="53">
        <v>0.382871896028519</v>
      </c>
      <c r="Y263" s="53">
        <v>0.0972442328929901</v>
      </c>
      <c r="Z263" s="53">
        <v>0.0699807554483414</v>
      </c>
      <c r="AA263" s="53">
        <v>0.0865520164370537</v>
      </c>
      <c r="AB263" s="53">
        <v>0.05202591791749</v>
      </c>
      <c r="AC263" s="53">
        <v>0.0547309033572674</v>
      </c>
      <c r="AD263" s="53">
        <v>0.0526051558554173</v>
      </c>
      <c r="AE263" s="53">
        <v>0.0662530958652496</v>
      </c>
      <c r="AF263" s="53">
        <v>0.073689691722393</v>
      </c>
      <c r="AG263" s="53">
        <v>0.0403485558927059</v>
      </c>
      <c r="AH263" s="53">
        <v>0.0769824311137199</v>
      </c>
      <c r="AI263" s="53">
        <v>0.0771902278065681</v>
      </c>
      <c r="AJ263" s="53">
        <v>0.0962192788720131</v>
      </c>
      <c r="AK263" s="53">
        <v>0.112008057534695</v>
      </c>
      <c r="AL263" s="53">
        <v>0.186135366559029</v>
      </c>
      <c r="AM263" s="53">
        <v>0.124292507767677</v>
      </c>
      <c r="AN263" s="53">
        <v>0.0919272899627686</v>
      </c>
      <c r="AO263" s="53">
        <v>0.130367606878281</v>
      </c>
      <c r="AP263" s="53">
        <v>0.193498909473419</v>
      </c>
      <c r="AQ263" s="53">
        <v>0.254784911870956</v>
      </c>
      <c r="AR263" s="53">
        <v>0.231611579656601</v>
      </c>
      <c r="AS263" s="53">
        <v>0.0673505887389183</v>
      </c>
      <c r="AT263" s="53">
        <v>0.00992156751453876</v>
      </c>
      <c r="AU263" s="53">
        <v>0.0440087541937828</v>
      </c>
      <c r="AV263" s="53">
        <v>0.0501970425248146</v>
      </c>
      <c r="AW263" s="53">
        <v>0.0266274232417345</v>
      </c>
      <c r="AX263" s="53">
        <v>0.0530288629233837</v>
      </c>
      <c r="AY263" s="53">
        <v>0.031240189447999</v>
      </c>
      <c r="AZ263" s="53">
        <v>0.0107816383242607</v>
      </c>
      <c r="BA263" s="53">
        <v>0.0522658787667751</v>
      </c>
      <c r="BB263" s="53">
        <v>0.0439527109265327</v>
      </c>
      <c r="BC263" s="53">
        <v>0.15037414431572</v>
      </c>
      <c r="BD263" s="53">
        <v>0.12129095941782</v>
      </c>
      <c r="BE263" s="53">
        <v>0.111671313643456</v>
      </c>
      <c r="BF263" s="53">
        <v>0.115447327494621</v>
      </c>
      <c r="BG263" s="53">
        <v>0.126451537013054</v>
      </c>
      <c r="BH263" s="53">
        <v>0.0981104820966721</v>
      </c>
      <c r="BI263" s="53">
        <v>0.146897658705711</v>
      </c>
      <c r="BJ263" s="53">
        <v>0.198452666401863</v>
      </c>
      <c r="BK263" s="53">
        <v>0.209253683686256</v>
      </c>
      <c r="BL263" s="53">
        <v>0.196126714348793</v>
      </c>
    </row>
    <row r="264" s="53" customFormat="1" spans="1:64">
      <c r="A264" s="54">
        <v>600345</v>
      </c>
      <c r="B264" s="62">
        <v>600345</v>
      </c>
      <c r="C264" s="53" t="s">
        <v>779</v>
      </c>
      <c r="D264" s="55">
        <v>43851</v>
      </c>
      <c r="E264" s="53">
        <v>0.00799566134810448</v>
      </c>
      <c r="F264" s="53">
        <v>-0.025711378082633</v>
      </c>
      <c r="G264" s="53">
        <v>-0.0125050954520702</v>
      </c>
      <c r="H264" s="53">
        <v>-0.109753735363483</v>
      </c>
      <c r="I264" s="53">
        <v>-0.113840468227863</v>
      </c>
      <c r="J264" s="53">
        <v>-0.125658884644508</v>
      </c>
      <c r="K264" s="53">
        <v>-0.119361497461796</v>
      </c>
      <c r="L264" s="53">
        <v>-0.0896175131201744</v>
      </c>
      <c r="M264" s="53">
        <v>-0.111161924898624</v>
      </c>
      <c r="N264" s="53">
        <v>-0.114586539566517</v>
      </c>
      <c r="O264" s="53">
        <v>-0.0997127741575241</v>
      </c>
      <c r="P264" s="53">
        <v>-0.0777853727340698</v>
      </c>
      <c r="Q264" s="53">
        <v>-0.0577052980661392</v>
      </c>
      <c r="R264" s="53">
        <v>-0.0260890852659941</v>
      </c>
      <c r="S264" s="53">
        <v>-0.0028039317112416</v>
      </c>
      <c r="T264" s="53">
        <v>-0.024225190281868</v>
      </c>
      <c r="U264" s="53">
        <v>-0.0234270244836807</v>
      </c>
      <c r="V264" s="53">
        <v>0.0595840252935886</v>
      </c>
      <c r="W264" s="53">
        <v>0.0980195477604866</v>
      </c>
      <c r="X264" s="53">
        <v>0.0468288622796535</v>
      </c>
      <c r="Y264" s="53">
        <v>0.0037750881165266</v>
      </c>
      <c r="Z264" s="53">
        <v>-0.0162818096578121</v>
      </c>
      <c r="AA264" s="53">
        <v>-0.0199126806110144</v>
      </c>
      <c r="AB264" s="53">
        <v>-0.114495322108269</v>
      </c>
      <c r="AC264" s="53">
        <v>-0.08839400857687</v>
      </c>
      <c r="AD264" s="53">
        <v>-0.097236767411232</v>
      </c>
      <c r="AE264" s="53">
        <v>-0.0828630924224854</v>
      </c>
      <c r="AF264" s="53">
        <v>-0.0724940896034241</v>
      </c>
      <c r="AG264" s="53">
        <v>-0.0876467525959015</v>
      </c>
      <c r="AH264" s="53">
        <v>-0.080504022538662</v>
      </c>
      <c r="AI264" s="53">
        <v>-0.0802513659000397</v>
      </c>
      <c r="AJ264" s="53">
        <v>-0.0692624524235725</v>
      </c>
      <c r="AK264" s="53">
        <v>-0.049392856657505</v>
      </c>
      <c r="AL264" s="53">
        <v>-0.0241876728832722</v>
      </c>
      <c r="AM264" s="53">
        <v>0.0109545746818185</v>
      </c>
      <c r="AN264" s="53">
        <v>-0.0157434716820717</v>
      </c>
      <c r="AO264" s="53">
        <v>-0.00670438865199685</v>
      </c>
      <c r="AP264" s="53">
        <v>0.064281739294529</v>
      </c>
      <c r="AQ264" s="53">
        <v>0.0887326002120972</v>
      </c>
      <c r="AR264" s="53">
        <v>0.0539272464811802</v>
      </c>
      <c r="AS264" s="53">
        <v>0.0166953019797802</v>
      </c>
      <c r="AT264" s="53">
        <v>0.00304516078904271</v>
      </c>
      <c r="AU264" s="53">
        <v>0.0198823139071465</v>
      </c>
      <c r="AV264" s="53">
        <v>0.0172163173556328</v>
      </c>
      <c r="AW264" s="53">
        <v>-0.0129717318341136</v>
      </c>
      <c r="AX264" s="53">
        <v>-0.0159473828971386</v>
      </c>
      <c r="AY264" s="53">
        <v>-0.024023674428463</v>
      </c>
      <c r="AZ264" s="53">
        <v>-0.00464869197458029</v>
      </c>
      <c r="BA264" s="53">
        <v>-0.0110404407605529</v>
      </c>
      <c r="BB264" s="53">
        <v>-0.0216077826917171</v>
      </c>
      <c r="BC264" s="53">
        <v>-0.00698668044060469</v>
      </c>
      <c r="BD264" s="53">
        <v>0.00395181588828564</v>
      </c>
      <c r="BE264" s="53">
        <v>0.00416228687390685</v>
      </c>
      <c r="BF264" s="53">
        <v>0.0105733163654804</v>
      </c>
      <c r="BG264" s="53">
        <v>-0.00128377636428922</v>
      </c>
      <c r="BH264" s="53">
        <v>0.0039930110797286</v>
      </c>
      <c r="BI264" s="53">
        <v>-0.00424790661782026</v>
      </c>
      <c r="BJ264" s="53">
        <v>0.00777701381593943</v>
      </c>
      <c r="BK264" s="53">
        <v>0.0217616800218821</v>
      </c>
      <c r="BL264" s="53">
        <v>0.00537634361535311</v>
      </c>
    </row>
    <row r="265" s="53" customFormat="1" spans="1:64">
      <c r="A265" s="54">
        <v>600353</v>
      </c>
      <c r="B265" s="62">
        <v>600353</v>
      </c>
      <c r="C265" s="53" t="s">
        <v>782</v>
      </c>
      <c r="D265" s="55">
        <v>43851</v>
      </c>
      <c r="E265" s="53">
        <v>0.00542158912867308</v>
      </c>
      <c r="F265" s="53">
        <v>-0.0218906961381435</v>
      </c>
      <c r="G265" s="53">
        <v>-0.0268877781927586</v>
      </c>
      <c r="H265" s="53">
        <v>-0.116736240684986</v>
      </c>
      <c r="I265" s="53">
        <v>-0.108213298022747</v>
      </c>
      <c r="J265" s="53">
        <v>-0.0825647711753845</v>
      </c>
      <c r="K265" s="53">
        <v>-0.0816581919789314</v>
      </c>
      <c r="L265" s="53">
        <v>-0.0370693020522594</v>
      </c>
      <c r="M265" s="53">
        <v>-0.07061667740345</v>
      </c>
      <c r="N265" s="53">
        <v>-0.0536738634109497</v>
      </c>
      <c r="O265" s="53">
        <v>-0.0362017564475536</v>
      </c>
      <c r="P265" s="53">
        <v>-0.0323095172643661</v>
      </c>
      <c r="Q265" s="53">
        <v>-0.0225157923996449</v>
      </c>
      <c r="R265" s="53">
        <v>0.0182020347565413</v>
      </c>
      <c r="S265" s="53">
        <v>0.00864059571176767</v>
      </c>
      <c r="T265" s="53">
        <v>-0.00811300985515118</v>
      </c>
      <c r="U265" s="53">
        <v>0.0174469817429781</v>
      </c>
      <c r="V265" s="53">
        <v>0.0992940664291382</v>
      </c>
      <c r="W265" s="53">
        <v>0.0898028165102005</v>
      </c>
      <c r="X265" s="53">
        <v>0.0571798458695412</v>
      </c>
      <c r="Y265" s="53">
        <v>-0.00336733926087618</v>
      </c>
      <c r="Z265" s="53">
        <v>-0.0118774296715856</v>
      </c>
      <c r="AA265" s="53">
        <v>-0.0169520303606987</v>
      </c>
      <c r="AB265" s="53">
        <v>-0.101681403815746</v>
      </c>
      <c r="AC265" s="53">
        <v>-0.0956273972988129</v>
      </c>
      <c r="AD265" s="53">
        <v>-0.0880515724420547</v>
      </c>
      <c r="AE265" s="53">
        <v>-0.0755633637309074</v>
      </c>
      <c r="AF265" s="53">
        <v>-0.0498245880007744</v>
      </c>
      <c r="AG265" s="53">
        <v>-0.0746656879782677</v>
      </c>
      <c r="AH265" s="53">
        <v>-0.0541488714516163</v>
      </c>
      <c r="AI265" s="53">
        <v>-0.0466330349445343</v>
      </c>
      <c r="AJ265" s="53">
        <v>-0.0432285852730274</v>
      </c>
      <c r="AK265" s="53">
        <v>-0.0315640643239021</v>
      </c>
      <c r="AL265" s="53">
        <v>0.0151737565174699</v>
      </c>
      <c r="AM265" s="53">
        <v>-0.0042017949745059</v>
      </c>
      <c r="AN265" s="53">
        <v>-0.00256715482100844</v>
      </c>
      <c r="AO265" s="53">
        <v>0.0279839746654034</v>
      </c>
      <c r="AP265" s="53">
        <v>0.0774583667516708</v>
      </c>
      <c r="AQ265" s="53">
        <v>0.0605367012321949</v>
      </c>
      <c r="AR265" s="53">
        <v>0.0403341725468636</v>
      </c>
      <c r="AS265" s="53">
        <v>0.0104065174236894</v>
      </c>
      <c r="AT265" s="53">
        <v>-0.00839567650109529</v>
      </c>
      <c r="AU265" s="53">
        <v>-0.00831815879791975</v>
      </c>
      <c r="AV265" s="53">
        <v>-0.0134372459724545</v>
      </c>
      <c r="AW265" s="53">
        <v>-0.0109683135524392</v>
      </c>
      <c r="AX265" s="53">
        <v>0.00710438657552004</v>
      </c>
      <c r="AY265" s="53">
        <v>-0.00447723641991615</v>
      </c>
      <c r="AZ265" s="53">
        <v>0.0143728759139776</v>
      </c>
      <c r="BA265" s="53">
        <v>0.00566660054028034</v>
      </c>
      <c r="BB265" s="53">
        <v>0.00209259917028248</v>
      </c>
      <c r="BC265" s="53">
        <v>0.0120488647371531</v>
      </c>
      <c r="BD265" s="53">
        <v>0.0125366570428014</v>
      </c>
      <c r="BE265" s="53">
        <v>0.0106658590957522</v>
      </c>
      <c r="BF265" s="53">
        <v>0.00464586773887277</v>
      </c>
      <c r="BG265" s="53">
        <v>0.0144599787890911</v>
      </c>
      <c r="BH265" s="53">
        <v>-0.00392826600000262</v>
      </c>
      <c r="BI265" s="53">
        <v>-0.00891940388828516</v>
      </c>
      <c r="BJ265" s="53">
        <v>0.0234532859176397</v>
      </c>
      <c r="BK265" s="53">
        <v>0.0308837071061134</v>
      </c>
      <c r="BL265" s="53">
        <v>0.0184632614254951</v>
      </c>
    </row>
    <row r="266" s="53" customFormat="1" spans="1:64">
      <c r="A266" s="54">
        <v>600355</v>
      </c>
      <c r="B266" s="62">
        <v>600355</v>
      </c>
      <c r="C266" s="53" t="s">
        <v>785</v>
      </c>
      <c r="D266" s="55">
        <v>43851</v>
      </c>
      <c r="E266" s="53">
        <v>-0.0170303098857403</v>
      </c>
      <c r="F266" s="53">
        <v>-0.0105160912498832</v>
      </c>
      <c r="G266" s="53">
        <v>-0.0109783969819546</v>
      </c>
      <c r="H266" s="53">
        <v>-0.0424385666847229</v>
      </c>
      <c r="I266" s="53">
        <v>-0.03090450912714</v>
      </c>
      <c r="J266" s="53">
        <v>0.0236910954117775</v>
      </c>
      <c r="K266" s="53">
        <v>-0.0237407851964235</v>
      </c>
      <c r="L266" s="53">
        <v>0.00532238371670246</v>
      </c>
      <c r="M266" s="53">
        <v>-0.0472926534712315</v>
      </c>
      <c r="N266" s="53">
        <v>0.0369739085435867</v>
      </c>
      <c r="O266" s="53">
        <v>0.0182191915810108</v>
      </c>
      <c r="P266" s="53">
        <v>-0.00628363247960806</v>
      </c>
      <c r="Q266" s="53">
        <v>-0.0123130539432168</v>
      </c>
      <c r="R266" s="53">
        <v>0.0218873620033264</v>
      </c>
      <c r="S266" s="53">
        <v>0.0357631929218769</v>
      </c>
      <c r="T266" s="53">
        <v>-0.0074733579531312</v>
      </c>
      <c r="U266" s="53">
        <v>0.0401018001139164</v>
      </c>
      <c r="V266" s="53">
        <v>0.092763639986515</v>
      </c>
      <c r="W266" s="53">
        <v>0.130271956324577</v>
      </c>
      <c r="X266" s="53">
        <v>0.147434398531914</v>
      </c>
      <c r="Y266" s="53">
        <v>0.00396927585825324</v>
      </c>
      <c r="Z266" s="53">
        <v>0.0109980469569564</v>
      </c>
      <c r="AA266" s="53">
        <v>0.0258109886199236</v>
      </c>
      <c r="AB266" s="53">
        <v>-0.00381640577688813</v>
      </c>
      <c r="AC266" s="53">
        <v>0.0125634456053376</v>
      </c>
      <c r="AD266" s="53">
        <v>0.071343757212162</v>
      </c>
      <c r="AE266" s="53">
        <v>0.0386574566364288</v>
      </c>
      <c r="AF266" s="53">
        <v>0.047046635299921</v>
      </c>
      <c r="AG266" s="53">
        <v>0.00969975814223289</v>
      </c>
      <c r="AH266" s="53">
        <v>0.100493505597115</v>
      </c>
      <c r="AI266" s="53">
        <v>0.060600720345974</v>
      </c>
      <c r="AJ266" s="53">
        <v>0.0176876671612263</v>
      </c>
      <c r="AK266" s="53">
        <v>0.0092632919549942</v>
      </c>
      <c r="AL266" s="53">
        <v>0.0588423870503902</v>
      </c>
      <c r="AM266" s="53">
        <v>0.0868027880787849</v>
      </c>
      <c r="AN266" s="53">
        <v>0.05500228703022</v>
      </c>
      <c r="AO266" s="53">
        <v>0.096246026456356</v>
      </c>
      <c r="AP266" s="53">
        <v>0.134806931018829</v>
      </c>
      <c r="AQ266" s="53">
        <v>0.155988231301308</v>
      </c>
      <c r="AR266" s="53">
        <v>0.194289967417717</v>
      </c>
      <c r="AS266" s="53">
        <v>-0.0214938651770353</v>
      </c>
      <c r="AT266" s="53">
        <v>-0.0220084171742201</v>
      </c>
      <c r="AU266" s="53">
        <v>-0.0372836627066135</v>
      </c>
      <c r="AV266" s="53">
        <v>-0.0391164422035217</v>
      </c>
      <c r="AW266" s="53">
        <v>-0.0439622327685356</v>
      </c>
      <c r="AX266" s="53">
        <v>-0.0481469370424747</v>
      </c>
      <c r="AY266" s="53">
        <v>-0.0628925189375877</v>
      </c>
      <c r="AZ266" s="53">
        <v>-0.0422185286879539</v>
      </c>
      <c r="BA266" s="53">
        <v>-0.0574866868555546</v>
      </c>
      <c r="BB266" s="53">
        <v>-0.0640138760209084</v>
      </c>
      <c r="BC266" s="53">
        <v>-0.0428758077323437</v>
      </c>
      <c r="BD266" s="53">
        <v>-0.0244655776768923</v>
      </c>
      <c r="BE266" s="53">
        <v>-0.022070623934269</v>
      </c>
      <c r="BF266" s="53">
        <v>-0.0374493040144444</v>
      </c>
      <c r="BG266" s="53">
        <v>-0.0515338703989983</v>
      </c>
      <c r="BH266" s="53">
        <v>-0.0629699230194092</v>
      </c>
      <c r="BI266" s="53">
        <v>-0.0566385015845299</v>
      </c>
      <c r="BJ266" s="53">
        <v>-0.0425375662744045</v>
      </c>
      <c r="BK266" s="53">
        <v>-0.0262105520814657</v>
      </c>
      <c r="BL266" s="53">
        <v>-0.0473498441278934</v>
      </c>
    </row>
    <row r="267" s="53" customFormat="1" spans="1:64">
      <c r="A267" s="54">
        <v>600360</v>
      </c>
      <c r="B267" s="62">
        <v>600360</v>
      </c>
      <c r="C267" s="53" t="s">
        <v>788</v>
      </c>
      <c r="D267" s="55">
        <v>43851</v>
      </c>
      <c r="E267" s="53">
        <v>0.104411169886589</v>
      </c>
      <c r="F267" s="53">
        <v>0.0705614164471626</v>
      </c>
      <c r="G267" s="53">
        <v>0.0506168529391289</v>
      </c>
      <c r="H267" s="53">
        <v>0.0513165108859539</v>
      </c>
      <c r="I267" s="53">
        <v>0.0171079952269793</v>
      </c>
      <c r="J267" s="53">
        <v>0.0555124208331108</v>
      </c>
      <c r="K267" s="53">
        <v>0.118160299956799</v>
      </c>
      <c r="L267" s="53">
        <v>0.139109238982201</v>
      </c>
      <c r="M267" s="53">
        <v>0.0832957699894905</v>
      </c>
      <c r="N267" s="53">
        <v>0.109640002250671</v>
      </c>
      <c r="O267" s="53">
        <v>0.160623848438263</v>
      </c>
      <c r="P267" s="53">
        <v>0.225990384817123</v>
      </c>
      <c r="Q267" s="53">
        <v>0.241800278425217</v>
      </c>
      <c r="R267" s="53">
        <v>0.270761370658875</v>
      </c>
      <c r="S267" s="53">
        <v>0.31853374838829</v>
      </c>
      <c r="T267" s="53">
        <v>0.303705006837845</v>
      </c>
      <c r="U267" s="53">
        <v>0.386769443750381</v>
      </c>
      <c r="V267" s="53">
        <v>0.53841644525528</v>
      </c>
      <c r="W267" s="53">
        <v>0.611929833889008</v>
      </c>
      <c r="X267" s="53">
        <v>0.514455378055573</v>
      </c>
      <c r="Y267" s="53">
        <v>0.0871073603630066</v>
      </c>
      <c r="Z267" s="53">
        <v>0.063615195453167</v>
      </c>
      <c r="AA267" s="53">
        <v>0.0505417808890343</v>
      </c>
      <c r="AB267" s="53">
        <v>-0.00934387277811766</v>
      </c>
      <c r="AC267" s="53">
        <v>-0.0126028014346957</v>
      </c>
      <c r="AD267" s="53">
        <v>0.0089196776971221</v>
      </c>
      <c r="AE267" s="53">
        <v>0.0626499727368355</v>
      </c>
      <c r="AF267" s="53">
        <v>0.0734790116548538</v>
      </c>
      <c r="AG267" s="53">
        <v>0.0475310869514942</v>
      </c>
      <c r="AH267" s="53">
        <v>0.0939089432358742</v>
      </c>
      <c r="AI267" s="53">
        <v>0.138153612613678</v>
      </c>
      <c r="AJ267" s="53">
        <v>0.161352768540382</v>
      </c>
      <c r="AK267" s="53">
        <v>0.18175682425499</v>
      </c>
      <c r="AL267" s="53">
        <v>0.231454208493233</v>
      </c>
      <c r="AM267" s="53">
        <v>0.233989641070366</v>
      </c>
      <c r="AN267" s="53">
        <v>0.247608780860901</v>
      </c>
      <c r="AO267" s="53">
        <v>0.343700140714645</v>
      </c>
      <c r="AP267" s="53">
        <v>0.429710149765015</v>
      </c>
      <c r="AQ267" s="53">
        <v>0.490678906440735</v>
      </c>
      <c r="AR267" s="53">
        <v>0.404182940721512</v>
      </c>
      <c r="AS267" s="53">
        <v>0.0413553416728973</v>
      </c>
      <c r="AT267" s="53">
        <v>0.0309977605938911</v>
      </c>
      <c r="AU267" s="53">
        <v>0.0241266079246998</v>
      </c>
      <c r="AV267" s="53">
        <v>0.0847119241952896</v>
      </c>
      <c r="AW267" s="53">
        <v>0.0537623316049576</v>
      </c>
      <c r="AX267" s="53">
        <v>0.0706442818045616</v>
      </c>
      <c r="AY267" s="53">
        <v>0.0795618668198586</v>
      </c>
      <c r="AZ267" s="53">
        <v>0.0896817594766617</v>
      </c>
      <c r="BA267" s="53">
        <v>0.0598162226378918</v>
      </c>
      <c r="BB267" s="53">
        <v>0.0397825948894024</v>
      </c>
      <c r="BC267" s="53">
        <v>0.0465217642486095</v>
      </c>
      <c r="BD267" s="53">
        <v>0.0886891484260559</v>
      </c>
      <c r="BE267" s="53">
        <v>0.0840949863195419</v>
      </c>
      <c r="BF267" s="53">
        <v>0.0633586868643761</v>
      </c>
      <c r="BG267" s="53">
        <v>0.108595661818981</v>
      </c>
      <c r="BH267" s="53">
        <v>0.0801477655768394</v>
      </c>
      <c r="BI267" s="53">
        <v>0.0671208277344704</v>
      </c>
      <c r="BJ267" s="53">
        <v>0.132757842540741</v>
      </c>
      <c r="BK267" s="53">
        <v>0.14530248939991</v>
      </c>
      <c r="BL267" s="53">
        <v>0.134323939681053</v>
      </c>
    </row>
    <row r="268" s="53" customFormat="1" spans="1:64">
      <c r="A268" s="54">
        <v>600363</v>
      </c>
      <c r="B268" s="62">
        <v>600363</v>
      </c>
      <c r="C268" s="53" t="s">
        <v>791</v>
      </c>
      <c r="D268" s="55">
        <v>43851</v>
      </c>
      <c r="E268" s="53">
        <v>-0.0197728276252747</v>
      </c>
      <c r="F268" s="53">
        <v>-0.0522261187434196</v>
      </c>
      <c r="G268" s="53">
        <v>-0.084058053791523</v>
      </c>
      <c r="H268" s="53">
        <v>-0.145928740501404</v>
      </c>
      <c r="I268" s="53">
        <v>-0.111742213368416</v>
      </c>
      <c r="J268" s="53">
        <v>-0.130374938249588</v>
      </c>
      <c r="K268" s="53">
        <v>-0.132561236619949</v>
      </c>
      <c r="L268" s="53">
        <v>-0.105690822005272</v>
      </c>
      <c r="M268" s="53">
        <v>-0.145926773548126</v>
      </c>
      <c r="N268" s="53">
        <v>-0.142452582716942</v>
      </c>
      <c r="O268" s="53">
        <v>-0.138981327414513</v>
      </c>
      <c r="P268" s="53">
        <v>-0.137426197528839</v>
      </c>
      <c r="Q268" s="53">
        <v>-0.131906107068062</v>
      </c>
      <c r="R268" s="53">
        <v>-0.105653002858162</v>
      </c>
      <c r="S268" s="53">
        <v>-0.126069456338882</v>
      </c>
      <c r="T268" s="53">
        <v>-0.175995036959648</v>
      </c>
      <c r="U268" s="53">
        <v>-0.176951214671135</v>
      </c>
      <c r="V268" s="53">
        <v>-0.163849219679832</v>
      </c>
      <c r="W268" s="53">
        <v>-0.168631657958031</v>
      </c>
      <c r="X268" s="53">
        <v>-0.191938757896423</v>
      </c>
      <c r="Y268" s="53">
        <v>-0.0133799389004707</v>
      </c>
      <c r="Z268" s="53">
        <v>-0.0161190573126078</v>
      </c>
      <c r="AA268" s="53">
        <v>-0.0598526448011398</v>
      </c>
      <c r="AB268" s="53">
        <v>-0.132835820317268</v>
      </c>
      <c r="AC268" s="53">
        <v>-0.106928214430809</v>
      </c>
      <c r="AD268" s="53">
        <v>-0.116126425564289</v>
      </c>
      <c r="AE268" s="53">
        <v>-0.108283489942551</v>
      </c>
      <c r="AF268" s="53">
        <v>-0.100091196596622</v>
      </c>
      <c r="AG268" s="53">
        <v>-0.11464499682188</v>
      </c>
      <c r="AH268" s="53">
        <v>-0.106057204306126</v>
      </c>
      <c r="AI268" s="53">
        <v>-0.10031396150589</v>
      </c>
      <c r="AJ268" s="53">
        <v>-0.103950165212154</v>
      </c>
      <c r="AK268" s="53">
        <v>-0.0992262214422226</v>
      </c>
      <c r="AL268" s="53">
        <v>-0.0722216740250587</v>
      </c>
      <c r="AM268" s="53">
        <v>-0.0683242976665497</v>
      </c>
      <c r="AN268" s="53">
        <v>-0.0884730964899063</v>
      </c>
      <c r="AO268" s="53">
        <v>-0.0794706866145134</v>
      </c>
      <c r="AP268" s="53">
        <v>-0.0466508530080318</v>
      </c>
      <c r="AQ268" s="53">
        <v>-0.0695204734802246</v>
      </c>
      <c r="AR268" s="53">
        <v>-0.0921049416065216</v>
      </c>
      <c r="AS268" s="53">
        <v>-0.0269774571061134</v>
      </c>
      <c r="AT268" s="53">
        <v>-0.0566916279494762</v>
      </c>
      <c r="AU268" s="53">
        <v>-0.0447899773716927</v>
      </c>
      <c r="AV268" s="53">
        <v>-0.0336774773895741</v>
      </c>
      <c r="AW268" s="53">
        <v>-0.0253985710442066</v>
      </c>
      <c r="AX268" s="53">
        <v>-0.0348330773413181</v>
      </c>
      <c r="AY268" s="53">
        <v>-0.0448623187839985</v>
      </c>
      <c r="AZ268" s="53">
        <v>-0.0261841863393784</v>
      </c>
      <c r="BA268" s="53">
        <v>-0.0518663376569748</v>
      </c>
      <c r="BB268" s="53">
        <v>-0.0569799393415451</v>
      </c>
      <c r="BC268" s="53">
        <v>-0.0592519231140614</v>
      </c>
      <c r="BD268" s="53">
        <v>-0.0540606044232845</v>
      </c>
      <c r="BE268" s="53">
        <v>-0.0532644502818584</v>
      </c>
      <c r="BF268" s="53">
        <v>-0.0540158972144127</v>
      </c>
      <c r="BG268" s="53">
        <v>-0.0783297196030617</v>
      </c>
      <c r="BH268" s="53">
        <v>-0.108106508851051</v>
      </c>
      <c r="BI268" s="53">
        <v>-0.118065096437931</v>
      </c>
      <c r="BJ268" s="53">
        <v>-0.13778293132782</v>
      </c>
      <c r="BK268" s="53">
        <v>-0.119695745408535</v>
      </c>
      <c r="BL268" s="53">
        <v>-0.120418392121792</v>
      </c>
    </row>
    <row r="269" s="53" customFormat="1" spans="1:64">
      <c r="A269" s="54">
        <v>600405</v>
      </c>
      <c r="B269" s="62">
        <v>600405</v>
      </c>
      <c r="C269" s="53" t="s">
        <v>794</v>
      </c>
      <c r="D269" s="55">
        <v>43851</v>
      </c>
      <c r="E269" s="53">
        <v>0.0211745984852314</v>
      </c>
      <c r="F269" s="53">
        <v>0.0387202389538288</v>
      </c>
      <c r="G269" s="53">
        <v>0.0281459148973227</v>
      </c>
      <c r="H269" s="53">
        <v>-0.0335790775716305</v>
      </c>
      <c r="I269" s="53">
        <v>-0.0134880114346743</v>
      </c>
      <c r="J269" s="53">
        <v>0.0107405921444297</v>
      </c>
      <c r="K269" s="53">
        <v>-0.0475130937993526</v>
      </c>
      <c r="L269" s="53">
        <v>-0.000328200520016253</v>
      </c>
      <c r="M269" s="53">
        <v>0.0898299813270569</v>
      </c>
      <c r="N269" s="53">
        <v>0.129567533731461</v>
      </c>
      <c r="O269" s="53">
        <v>0.154379546642303</v>
      </c>
      <c r="P269" s="53">
        <v>0.157711073756218</v>
      </c>
      <c r="Q269" s="53">
        <v>0.154127821326256</v>
      </c>
      <c r="R269" s="53">
        <v>0.171827465295792</v>
      </c>
      <c r="S269" s="53">
        <v>0.156720519065857</v>
      </c>
      <c r="T269" s="53">
        <v>0.145455300807953</v>
      </c>
      <c r="U269" s="53">
        <v>0.165478318929672</v>
      </c>
      <c r="V269" s="53">
        <v>0.181419923901558</v>
      </c>
      <c r="W269" s="53">
        <v>0.213331550359726</v>
      </c>
      <c r="X269" s="53">
        <v>0.229212552309036</v>
      </c>
      <c r="Y269" s="53">
        <v>0.00673498213291168</v>
      </c>
      <c r="Z269" s="53">
        <v>0.0397965498268604</v>
      </c>
      <c r="AA269" s="53">
        <v>0.0409527532756329</v>
      </c>
      <c r="AB269" s="53">
        <v>-0.00398343754932284</v>
      </c>
      <c r="AC269" s="53">
        <v>-0.00017321587074548</v>
      </c>
      <c r="AD269" s="53">
        <v>-0.00799201056361198</v>
      </c>
      <c r="AE269" s="53">
        <v>-0.0109582040458918</v>
      </c>
      <c r="AF269" s="53">
        <v>0.0180971976369619</v>
      </c>
      <c r="AG269" s="53">
        <v>-0.00857839919626713</v>
      </c>
      <c r="AH269" s="53">
        <v>0.0230640191584826</v>
      </c>
      <c r="AI269" s="53">
        <v>0.0144577892497182</v>
      </c>
      <c r="AJ269" s="53">
        <v>0.0206634271889925</v>
      </c>
      <c r="AK269" s="53">
        <v>0.0247023403644562</v>
      </c>
      <c r="AL269" s="53">
        <v>0.041621632874012</v>
      </c>
      <c r="AM269" s="53">
        <v>0.0334308482706547</v>
      </c>
      <c r="AN269" s="53">
        <v>0.0282377786934376</v>
      </c>
      <c r="AO269" s="53">
        <v>0.0298102386295795</v>
      </c>
      <c r="AP269" s="53">
        <v>0.0547205917537212</v>
      </c>
      <c r="AQ269" s="53">
        <v>0.0531877987086773</v>
      </c>
      <c r="AR269" s="53">
        <v>0.0718815326690674</v>
      </c>
      <c r="AS269" s="53">
        <v>-0.00154552422463894</v>
      </c>
      <c r="AT269" s="53">
        <v>-0.0170614495873451</v>
      </c>
      <c r="AU269" s="53">
        <v>-0.0287919789552689</v>
      </c>
      <c r="AV269" s="53">
        <v>-0.0455807819962502</v>
      </c>
      <c r="AW269" s="53">
        <v>-0.0292999371886253</v>
      </c>
      <c r="AX269" s="53">
        <v>0.00274746213108301</v>
      </c>
      <c r="AY269" s="53">
        <v>-0.0525400303304195</v>
      </c>
      <c r="AZ269" s="53">
        <v>-0.0344105400145054</v>
      </c>
      <c r="BA269" s="53">
        <v>0.0824232399463654</v>
      </c>
      <c r="BB269" s="53">
        <v>0.0905183702707291</v>
      </c>
      <c r="BC269" s="53">
        <v>0.123936608433723</v>
      </c>
      <c r="BD269" s="53">
        <v>0.121062502264977</v>
      </c>
      <c r="BE269" s="53">
        <v>0.113440349698067</v>
      </c>
      <c r="BF269" s="53">
        <v>0.114220686256886</v>
      </c>
      <c r="BG269" s="53">
        <v>0.107304535806179</v>
      </c>
      <c r="BH269" s="53">
        <v>0.101232387125492</v>
      </c>
      <c r="BI269" s="53">
        <v>0.119682937860489</v>
      </c>
      <c r="BJ269" s="53">
        <v>0.110714189708233</v>
      </c>
      <c r="BK269" s="53">
        <v>0.144158616662025</v>
      </c>
      <c r="BL269" s="53">
        <v>0.141345888376236</v>
      </c>
    </row>
    <row r="270" s="53" customFormat="1" spans="1:64">
      <c r="A270" s="54">
        <v>600435</v>
      </c>
      <c r="B270" s="62">
        <v>600435</v>
      </c>
      <c r="C270" s="53" t="s">
        <v>797</v>
      </c>
      <c r="D270" s="55">
        <v>43851</v>
      </c>
      <c r="E270" s="53">
        <v>0.00452320976182818</v>
      </c>
      <c r="F270" s="53">
        <v>0.00873330794274807</v>
      </c>
      <c r="G270" s="53">
        <v>-0.000153233762830496</v>
      </c>
      <c r="H270" s="53">
        <v>-0.0694062039256096</v>
      </c>
      <c r="I270" s="53">
        <v>-0.0103531228378415</v>
      </c>
      <c r="J270" s="53">
        <v>-0.0154703129082918</v>
      </c>
      <c r="K270" s="53">
        <v>-0.0345451831817627</v>
      </c>
      <c r="L270" s="53">
        <v>-0.0660912841558456</v>
      </c>
      <c r="M270" s="53">
        <v>-0.0351557955145836</v>
      </c>
      <c r="N270" s="53">
        <v>-0.0515664704144001</v>
      </c>
      <c r="O270" s="53">
        <v>-0.0111166425049305</v>
      </c>
      <c r="P270" s="53">
        <v>0.0209146104753017</v>
      </c>
      <c r="Q270" s="53">
        <v>0.0695539638400078</v>
      </c>
      <c r="R270" s="53">
        <v>0.0622986778616905</v>
      </c>
      <c r="S270" s="53">
        <v>0.046155110001564</v>
      </c>
      <c r="T270" s="53">
        <v>0.0643744021654129</v>
      </c>
      <c r="U270" s="53">
        <v>0.0792857334017754</v>
      </c>
      <c r="V270" s="53">
        <v>0.0786527469754219</v>
      </c>
      <c r="W270" s="53">
        <v>0.0776598080992699</v>
      </c>
      <c r="X270" s="53">
        <v>0.0872327834367752</v>
      </c>
      <c r="Y270" s="53">
        <v>-0.0159440096467733</v>
      </c>
      <c r="Z270" s="53">
        <v>-0.00463927956297994</v>
      </c>
      <c r="AA270" s="53">
        <v>-0.0279970187693834</v>
      </c>
      <c r="AB270" s="53">
        <v>-0.0877793505787849</v>
      </c>
      <c r="AC270" s="53">
        <v>-0.0308184083551168</v>
      </c>
      <c r="AD270" s="53">
        <v>-0.0310307890176773</v>
      </c>
      <c r="AE270" s="53">
        <v>-0.0249006915837526</v>
      </c>
      <c r="AF270" s="53">
        <v>-0.0152622815221548</v>
      </c>
      <c r="AG270" s="53">
        <v>-0.0391596704721451</v>
      </c>
      <c r="AH270" s="53">
        <v>-0.0307738222181797</v>
      </c>
      <c r="AI270" s="53">
        <v>-0.0459638759493828</v>
      </c>
      <c r="AJ270" s="53">
        <v>-0.0452871210873127</v>
      </c>
      <c r="AK270" s="53">
        <v>0.00450746947899461</v>
      </c>
      <c r="AL270" s="53">
        <v>0.00799782108515501</v>
      </c>
      <c r="AM270" s="53">
        <v>-0.00704765599220991</v>
      </c>
      <c r="AN270" s="53">
        <v>0.00180463027209044</v>
      </c>
      <c r="AO270" s="53">
        <v>0.0204136203974485</v>
      </c>
      <c r="AP270" s="53">
        <v>0.0254111606627703</v>
      </c>
      <c r="AQ270" s="53">
        <v>0.0160785503685474</v>
      </c>
      <c r="AR270" s="53">
        <v>0.021001348271966</v>
      </c>
      <c r="AS270" s="53">
        <v>0.0178456082940102</v>
      </c>
      <c r="AT270" s="53">
        <v>0.0107509754598141</v>
      </c>
      <c r="AU270" s="53">
        <v>0.025222172960639</v>
      </c>
      <c r="AV270" s="53">
        <v>0.0157515369355679</v>
      </c>
      <c r="AW270" s="53">
        <v>0.0178436748683453</v>
      </c>
      <c r="AX270" s="53">
        <v>0.0129388635978103</v>
      </c>
      <c r="AY270" s="53">
        <v>-0.0122661041095853</v>
      </c>
      <c r="AZ270" s="53">
        <v>-0.0534506104886532</v>
      </c>
      <c r="BA270" s="53">
        <v>0.00138226430863142</v>
      </c>
      <c r="BB270" s="53">
        <v>-0.0234142616391182</v>
      </c>
      <c r="BC270" s="53">
        <v>0.0322256200015545</v>
      </c>
      <c r="BD270" s="53">
        <v>0.0635801181197166</v>
      </c>
      <c r="BE270" s="53">
        <v>0.0624248795211315</v>
      </c>
      <c r="BF270" s="53">
        <v>0.0516792461276054</v>
      </c>
      <c r="BG270" s="53">
        <v>0.0505811534821987</v>
      </c>
      <c r="BH270" s="53">
        <v>0.0599481575191021</v>
      </c>
      <c r="BI270" s="53">
        <v>0.0562505051493645</v>
      </c>
      <c r="BJ270" s="53">
        <v>0.0506199784576893</v>
      </c>
      <c r="BK270" s="53">
        <v>0.0589596442878246</v>
      </c>
      <c r="BL270" s="53">
        <v>0.0636098235845566</v>
      </c>
    </row>
    <row r="271" s="53" customFormat="1" spans="1:64">
      <c r="A271" s="54">
        <v>600460</v>
      </c>
      <c r="B271" s="62">
        <v>600460</v>
      </c>
      <c r="C271" s="53" t="s">
        <v>800</v>
      </c>
      <c r="D271" s="55">
        <v>43851</v>
      </c>
      <c r="E271" s="53">
        <v>0.0310720391571522</v>
      </c>
      <c r="F271" s="53">
        <v>0.0613063126802444</v>
      </c>
      <c r="G271" s="53">
        <v>0.0648260042071342</v>
      </c>
      <c r="H271" s="53">
        <v>0.0220187958329916</v>
      </c>
      <c r="I271" s="53">
        <v>-0.0209302511066198</v>
      </c>
      <c r="J271" s="53">
        <v>-0.013151440769434</v>
      </c>
      <c r="K271" s="53">
        <v>0.0317909307777882</v>
      </c>
      <c r="L271" s="53">
        <v>0.0457803905010223</v>
      </c>
      <c r="M271" s="53">
        <v>0.00856892950832844</v>
      </c>
      <c r="N271" s="53">
        <v>0.0424024760723114</v>
      </c>
      <c r="O271" s="53">
        <v>0.165622681379318</v>
      </c>
      <c r="P271" s="53">
        <v>0.197289794683456</v>
      </c>
      <c r="Q271" s="53">
        <v>0.209446683526039</v>
      </c>
      <c r="R271" s="53">
        <v>0.274357080459595</v>
      </c>
      <c r="S271" s="53">
        <v>0.281596094369888</v>
      </c>
      <c r="T271" s="53">
        <v>0.212491974234581</v>
      </c>
      <c r="U271" s="53">
        <v>0.213371932506561</v>
      </c>
      <c r="V271" s="53">
        <v>0.252694427967072</v>
      </c>
      <c r="W271" s="53">
        <v>0.210650593042374</v>
      </c>
      <c r="X271" s="53">
        <v>0.189173296093941</v>
      </c>
      <c r="Y271" s="53">
        <v>0.00977445393800735</v>
      </c>
      <c r="Z271" s="53">
        <v>0.0586769059300423</v>
      </c>
      <c r="AA271" s="53">
        <v>0.0659887567162514</v>
      </c>
      <c r="AB271" s="53">
        <v>-0.00521953823044896</v>
      </c>
      <c r="AC271" s="53">
        <v>-0.0200486574321985</v>
      </c>
      <c r="AD271" s="53">
        <v>-0.0331615656614304</v>
      </c>
      <c r="AE271" s="53">
        <v>0.00425427546724677</v>
      </c>
      <c r="AF271" s="53">
        <v>-0.00279701175168157</v>
      </c>
      <c r="AG271" s="53">
        <v>-0.0226875822991133</v>
      </c>
      <c r="AH271" s="53">
        <v>0.0152946915477514</v>
      </c>
      <c r="AI271" s="53">
        <v>0.102748982608318</v>
      </c>
      <c r="AJ271" s="53">
        <v>0.129041522741318</v>
      </c>
      <c r="AK271" s="53">
        <v>0.133222445845604</v>
      </c>
      <c r="AL271" s="53">
        <v>0.205175712704659</v>
      </c>
      <c r="AM271" s="53">
        <v>0.253412485122681</v>
      </c>
      <c r="AN271" s="53">
        <v>0.224208936095238</v>
      </c>
      <c r="AO271" s="53">
        <v>0.242508068680763</v>
      </c>
      <c r="AP271" s="53">
        <v>0.24128594994545</v>
      </c>
      <c r="AQ271" s="53">
        <v>0.200649946928024</v>
      </c>
      <c r="AR271" s="53">
        <v>0.163692682981491</v>
      </c>
      <c r="AS271" s="53">
        <v>-0.00505967065691948</v>
      </c>
      <c r="AT271" s="53">
        <v>-0.0237278491258621</v>
      </c>
      <c r="AU271" s="53">
        <v>-0.0275200102478266</v>
      </c>
      <c r="AV271" s="53">
        <v>0.000881077721714973</v>
      </c>
      <c r="AW271" s="53">
        <v>-0.0272388495504856</v>
      </c>
      <c r="AX271" s="53">
        <v>-0.00634713284671307</v>
      </c>
      <c r="AY271" s="53">
        <v>0.0011793989688158</v>
      </c>
      <c r="AZ271" s="53">
        <v>0.0222201477736235</v>
      </c>
      <c r="BA271" s="53">
        <v>0.00489925593137741</v>
      </c>
      <c r="BB271" s="53">
        <v>0.000750529114156961</v>
      </c>
      <c r="BC271" s="53">
        <v>0.0365164503455162</v>
      </c>
      <c r="BD271" s="53">
        <v>0.0418910086154938</v>
      </c>
      <c r="BE271" s="53">
        <v>0.0498669743537903</v>
      </c>
      <c r="BF271" s="53">
        <v>0.0428241230547428</v>
      </c>
      <c r="BG271" s="53">
        <v>0.00182637572288513</v>
      </c>
      <c r="BH271" s="53">
        <v>-0.0380742140114307</v>
      </c>
      <c r="BI271" s="53">
        <v>-0.0554933920502663</v>
      </c>
      <c r="BJ271" s="53">
        <v>-0.0149487871676683</v>
      </c>
      <c r="BK271" s="53">
        <v>-0.0163566060364246</v>
      </c>
      <c r="BL271" s="53">
        <v>-0.000876646488904953</v>
      </c>
    </row>
    <row r="272" s="53" customFormat="1" spans="1:64">
      <c r="A272" s="54">
        <v>600498</v>
      </c>
      <c r="B272" s="62">
        <v>600498</v>
      </c>
      <c r="C272" s="53" t="s">
        <v>803</v>
      </c>
      <c r="D272" s="55">
        <v>43851</v>
      </c>
      <c r="E272" s="53">
        <v>0.00977050699293613</v>
      </c>
      <c r="F272" s="53">
        <v>-0.013305694796145</v>
      </c>
      <c r="G272" s="53">
        <v>-0.0489068403840065</v>
      </c>
      <c r="H272" s="53">
        <v>-0.11033995449543</v>
      </c>
      <c r="I272" s="53">
        <v>-0.10076754540205</v>
      </c>
      <c r="J272" s="53">
        <v>-0.0869654715061188</v>
      </c>
      <c r="K272" s="53">
        <v>-0.0571835823357105</v>
      </c>
      <c r="L272" s="53">
        <v>-0.0300470348447561</v>
      </c>
      <c r="M272" s="53">
        <v>-0.0646867007017136</v>
      </c>
      <c r="N272" s="53">
        <v>-0.0750337690114975</v>
      </c>
      <c r="O272" s="53">
        <v>-0.0858339592814445</v>
      </c>
      <c r="P272" s="53">
        <v>-0.0760203152894974</v>
      </c>
      <c r="Q272" s="53">
        <v>-0.0493919588625431</v>
      </c>
      <c r="R272" s="53">
        <v>-0.0372586324810982</v>
      </c>
      <c r="S272" s="53">
        <v>-0.0422924011945724</v>
      </c>
      <c r="T272" s="53">
        <v>-0.0562798455357552</v>
      </c>
      <c r="U272" s="53">
        <v>-0.0419231243431568</v>
      </c>
      <c r="V272" s="53">
        <v>0.0835268571972847</v>
      </c>
      <c r="W272" s="53">
        <v>0.171877533197403</v>
      </c>
      <c r="X272" s="53">
        <v>0.0945086553692818</v>
      </c>
      <c r="Y272" s="53">
        <v>-0.00577771198004484</v>
      </c>
      <c r="Z272" s="53">
        <v>-0.0319511070847511</v>
      </c>
      <c r="AA272" s="53">
        <v>-0.0611527562141418</v>
      </c>
      <c r="AB272" s="53">
        <v>-0.12459309399128</v>
      </c>
      <c r="AC272" s="53">
        <v>-0.109029449522495</v>
      </c>
      <c r="AD272" s="53">
        <v>-0.105380430817604</v>
      </c>
      <c r="AE272" s="53">
        <v>-0.0714526548981667</v>
      </c>
      <c r="AF272" s="53">
        <v>-0.0620670989155769</v>
      </c>
      <c r="AG272" s="53">
        <v>-0.0790219381451607</v>
      </c>
      <c r="AH272" s="53">
        <v>-0.0764989256858826</v>
      </c>
      <c r="AI272" s="53">
        <v>-0.0849068611860275</v>
      </c>
      <c r="AJ272" s="53">
        <v>-0.0867462977766991</v>
      </c>
      <c r="AK272" s="53">
        <v>-0.0552071109414101</v>
      </c>
      <c r="AL272" s="53">
        <v>-0.0368490368127823</v>
      </c>
      <c r="AM272" s="53">
        <v>-0.0451832860708237</v>
      </c>
      <c r="AN272" s="53">
        <v>-0.0596319735050201</v>
      </c>
      <c r="AO272" s="53">
        <v>-0.0421675108373165</v>
      </c>
      <c r="AP272" s="53">
        <v>0.0617016144096851</v>
      </c>
      <c r="AQ272" s="53">
        <v>0.138256087899208</v>
      </c>
      <c r="AR272" s="53">
        <v>0.0756204500794411</v>
      </c>
      <c r="AS272" s="53">
        <v>0.00150462426245213</v>
      </c>
      <c r="AT272" s="53">
        <v>0.00460181850939989</v>
      </c>
      <c r="AU272" s="53">
        <v>-0.00179768144153059</v>
      </c>
      <c r="AV272" s="53">
        <v>0.000209542457014322</v>
      </c>
      <c r="AW272" s="53">
        <v>-0.0057816868647933</v>
      </c>
      <c r="AX272" s="53">
        <v>0.00437136273831129</v>
      </c>
      <c r="AY272" s="53">
        <v>0.000225478783249855</v>
      </c>
      <c r="AZ272" s="53">
        <v>0.0179764684289694</v>
      </c>
      <c r="BA272" s="53">
        <v>0.000291641801595688</v>
      </c>
      <c r="BB272" s="53">
        <v>-0.0125784398987889</v>
      </c>
      <c r="BC272" s="53">
        <v>-0.0149706909433007</v>
      </c>
      <c r="BD272" s="53">
        <v>-0.00331761408597231</v>
      </c>
      <c r="BE272" s="53">
        <v>-0.00822844263166189</v>
      </c>
      <c r="BF272" s="53">
        <v>-0.0144531894475222</v>
      </c>
      <c r="BG272" s="53">
        <v>-0.0111527098342776</v>
      </c>
      <c r="BH272" s="53">
        <v>-0.0106914676725864</v>
      </c>
      <c r="BI272" s="53">
        <v>-0.0137992072850466</v>
      </c>
      <c r="BJ272" s="53">
        <v>0.00778165040537715</v>
      </c>
      <c r="BK272" s="53">
        <v>0.019577844068408</v>
      </c>
      <c r="BL272" s="53">
        <v>0.00484461011365056</v>
      </c>
    </row>
    <row r="273" s="53" customFormat="1" spans="1:64">
      <c r="A273" s="54">
        <v>600525</v>
      </c>
      <c r="B273" s="62">
        <v>600525</v>
      </c>
      <c r="C273" s="53" t="s">
        <v>806</v>
      </c>
      <c r="D273" s="55">
        <v>43851</v>
      </c>
      <c r="E273" s="53">
        <v>-0.00426077283918858</v>
      </c>
      <c r="F273" s="53">
        <v>-0.0355074591934681</v>
      </c>
      <c r="G273" s="53">
        <v>-0.0877042710781097</v>
      </c>
      <c r="H273" s="53">
        <v>-0.138631507754326</v>
      </c>
      <c r="I273" s="53">
        <v>-0.121320985257626</v>
      </c>
      <c r="J273" s="53">
        <v>-0.132858604192734</v>
      </c>
      <c r="K273" s="53">
        <v>-0.152509614825249</v>
      </c>
      <c r="L273" s="53">
        <v>-0.141146212816238</v>
      </c>
      <c r="M273" s="53">
        <v>-0.126253873109818</v>
      </c>
      <c r="N273" s="53">
        <v>-0.127612888813019</v>
      </c>
      <c r="O273" s="53">
        <v>-0.132397517561913</v>
      </c>
      <c r="P273" s="53">
        <v>-0.149987816810608</v>
      </c>
      <c r="Q273" s="53">
        <v>-0.137224480509758</v>
      </c>
      <c r="R273" s="53">
        <v>-0.109026998281479</v>
      </c>
      <c r="S273" s="53">
        <v>-0.0472324155271053</v>
      </c>
      <c r="T273" s="53">
        <v>-0.0671468302607536</v>
      </c>
      <c r="U273" s="53">
        <v>-0.0645196735858917</v>
      </c>
      <c r="V273" s="53">
        <v>-0.0790054351091385</v>
      </c>
      <c r="W273" s="53">
        <v>-0.058724407106638</v>
      </c>
      <c r="X273" s="53">
        <v>-0.0996651202440262</v>
      </c>
      <c r="Y273" s="53">
        <v>-0.00706596206873655</v>
      </c>
      <c r="Z273" s="53">
        <v>-0.0250540897250175</v>
      </c>
      <c r="AA273" s="53">
        <v>-0.0697989910840988</v>
      </c>
      <c r="AB273" s="53">
        <v>-0.102940708398819</v>
      </c>
      <c r="AC273" s="53">
        <v>-0.0892158523201942</v>
      </c>
      <c r="AD273" s="53">
        <v>-0.09498580545187</v>
      </c>
      <c r="AE273" s="53">
        <v>-0.111127696931362</v>
      </c>
      <c r="AF273" s="53">
        <v>-0.098573625087738</v>
      </c>
      <c r="AG273" s="53">
        <v>-0.0997520685195923</v>
      </c>
      <c r="AH273" s="53">
        <v>-0.102044381201267</v>
      </c>
      <c r="AI273" s="53">
        <v>-0.117524668574333</v>
      </c>
      <c r="AJ273" s="53">
        <v>-0.13088022172451</v>
      </c>
      <c r="AK273" s="53">
        <v>-0.111387498676777</v>
      </c>
      <c r="AL273" s="53">
        <v>-0.0852316319942474</v>
      </c>
      <c r="AM273" s="53">
        <v>-0.0262036863714457</v>
      </c>
      <c r="AN273" s="53">
        <v>-0.0412511341273785</v>
      </c>
      <c r="AO273" s="53">
        <v>-0.0336382612586021</v>
      </c>
      <c r="AP273" s="53">
        <v>-0.0312228873372078</v>
      </c>
      <c r="AQ273" s="53">
        <v>-0.0177914816886187</v>
      </c>
      <c r="AR273" s="53">
        <v>-0.0390271693468094</v>
      </c>
      <c r="AS273" s="53">
        <v>0.0111292814835906</v>
      </c>
      <c r="AT273" s="53">
        <v>-0.00212927465327084</v>
      </c>
      <c r="AU273" s="53">
        <v>-0.009581184014678</v>
      </c>
      <c r="AV273" s="53">
        <v>-0.0273667089641094</v>
      </c>
      <c r="AW273" s="53">
        <v>-0.0237810425460339</v>
      </c>
      <c r="AX273" s="53">
        <v>-0.029548704624176</v>
      </c>
      <c r="AY273" s="53">
        <v>-0.0330578237771988</v>
      </c>
      <c r="AZ273" s="53">
        <v>-0.0342484936118126</v>
      </c>
      <c r="BA273" s="53">
        <v>-0.018177704885602</v>
      </c>
      <c r="BB273" s="53">
        <v>-0.0172444097697735</v>
      </c>
      <c r="BC273" s="53">
        <v>-0.00654875533655286</v>
      </c>
      <c r="BD273" s="53">
        <v>-0.0107834907248616</v>
      </c>
      <c r="BE273" s="53">
        <v>-0.0175128988921642</v>
      </c>
      <c r="BF273" s="53">
        <v>-0.0154712740331888</v>
      </c>
      <c r="BG273" s="53">
        <v>-0.0127046378329396</v>
      </c>
      <c r="BH273" s="53">
        <v>-0.0175716038793325</v>
      </c>
      <c r="BI273" s="53">
        <v>-0.0225573182106018</v>
      </c>
      <c r="BJ273" s="53">
        <v>-0.0394584536552429</v>
      </c>
      <c r="BK273" s="53">
        <v>-0.0326088331639767</v>
      </c>
      <c r="BL273" s="53">
        <v>-0.052313856780529</v>
      </c>
    </row>
    <row r="274" s="53" customFormat="1" spans="1:64">
      <c r="A274" s="54">
        <v>600552</v>
      </c>
      <c r="B274" s="62">
        <v>600552</v>
      </c>
      <c r="C274" s="53" t="s">
        <v>809</v>
      </c>
      <c r="D274" s="55">
        <v>43851</v>
      </c>
      <c r="E274" s="53">
        <v>0.0542392805218697</v>
      </c>
      <c r="F274" s="53">
        <v>0.0080607682466507</v>
      </c>
      <c r="G274" s="53">
        <v>0.00619532074779272</v>
      </c>
      <c r="H274" s="53">
        <v>-0.0818871483206749</v>
      </c>
      <c r="I274" s="53">
        <v>-0.0819606631994247</v>
      </c>
      <c r="J274" s="53">
        <v>-0.113444149494171</v>
      </c>
      <c r="K274" s="53">
        <v>-0.0818858444690704</v>
      </c>
      <c r="L274" s="53">
        <v>-0.0313143506646156</v>
      </c>
      <c r="M274" s="53">
        <v>-0.0582368671894073</v>
      </c>
      <c r="N274" s="53">
        <v>-0.0755423828959465</v>
      </c>
      <c r="O274" s="53">
        <v>-0.0543989241123199</v>
      </c>
      <c r="P274" s="53">
        <v>-0.0183347351849079</v>
      </c>
      <c r="Q274" s="53">
        <v>-0.00161161657888442</v>
      </c>
      <c r="R274" s="53">
        <v>0.0254350733011961</v>
      </c>
      <c r="S274" s="53">
        <v>0.0370347835123539</v>
      </c>
      <c r="T274" s="53">
        <v>-0.00531938346102834</v>
      </c>
      <c r="U274" s="53">
        <v>0.0626824647188187</v>
      </c>
      <c r="V274" s="53">
        <v>0.109771266579628</v>
      </c>
      <c r="W274" s="53">
        <v>0.111095413565636</v>
      </c>
      <c r="X274" s="53">
        <v>0.0709630399942398</v>
      </c>
      <c r="Y274" s="53">
        <v>0.0418305955827236</v>
      </c>
      <c r="Z274" s="53">
        <v>0.016446053981781</v>
      </c>
      <c r="AA274" s="53">
        <v>0.0225681401789188</v>
      </c>
      <c r="AB274" s="53">
        <v>-0.0674018263816833</v>
      </c>
      <c r="AC274" s="53">
        <v>-0.0616506487131119</v>
      </c>
      <c r="AD274" s="53">
        <v>-0.0741603747010231</v>
      </c>
      <c r="AE274" s="53">
        <v>-0.0518022142350674</v>
      </c>
      <c r="AF274" s="53">
        <v>0.002217679284513</v>
      </c>
      <c r="AG274" s="53">
        <v>-0.0220115445554256</v>
      </c>
      <c r="AH274" s="53">
        <v>-0.0266699474304914</v>
      </c>
      <c r="AI274" s="53">
        <v>-0.0244555622339249</v>
      </c>
      <c r="AJ274" s="53">
        <v>-0.0114869186654687</v>
      </c>
      <c r="AK274" s="53">
        <v>-0.00259971362538636</v>
      </c>
      <c r="AL274" s="53">
        <v>0.0319660343229771</v>
      </c>
      <c r="AM274" s="53">
        <v>0.0595056749880314</v>
      </c>
      <c r="AN274" s="53">
        <v>0.0448197759687901</v>
      </c>
      <c r="AO274" s="53">
        <v>0.0895773693919182</v>
      </c>
      <c r="AP274" s="53">
        <v>0.145288646221161</v>
      </c>
      <c r="AQ274" s="53">
        <v>0.146008491516113</v>
      </c>
      <c r="AR274" s="53">
        <v>0.114814102649689</v>
      </c>
      <c r="AS274" s="53">
        <v>0.0447274036705494</v>
      </c>
      <c r="AT274" s="53">
        <v>0.023933432996273</v>
      </c>
      <c r="AU274" s="53">
        <v>0.0159459002315998</v>
      </c>
      <c r="AV274" s="53">
        <v>0.0178333930671215</v>
      </c>
      <c r="AW274" s="53">
        <v>0.0120087023824453</v>
      </c>
      <c r="AX274" s="53">
        <v>-0.0069650518707931</v>
      </c>
      <c r="AY274" s="53">
        <v>0.00223509268835187</v>
      </c>
      <c r="AZ274" s="53">
        <v>-0.00121331203263253</v>
      </c>
      <c r="BA274" s="53">
        <v>-0.00390660390257835</v>
      </c>
      <c r="BB274" s="53">
        <v>-0.0165537185966969</v>
      </c>
      <c r="BC274" s="53">
        <v>0.00237535685300827</v>
      </c>
      <c r="BD274" s="53">
        <v>0.0254709031432867</v>
      </c>
      <c r="BE274" s="53">
        <v>0.0333068147301674</v>
      </c>
      <c r="BF274" s="53">
        <v>0.0257877577096224</v>
      </c>
      <c r="BG274" s="53">
        <v>0.00984782818704844</v>
      </c>
      <c r="BH274" s="53">
        <v>-0.0178204420953989</v>
      </c>
      <c r="BI274" s="53">
        <v>0.00542381452396512</v>
      </c>
      <c r="BJ274" s="53">
        <v>-0.00319865113124251</v>
      </c>
      <c r="BK274" s="53">
        <v>-0.00259435782209039</v>
      </c>
      <c r="BL274" s="53">
        <v>-0.0115323392674327</v>
      </c>
    </row>
    <row r="275" s="53" customFormat="1" spans="1:64">
      <c r="A275" s="54">
        <v>600562</v>
      </c>
      <c r="B275" s="62">
        <v>600562</v>
      </c>
      <c r="C275" s="53" t="s">
        <v>812</v>
      </c>
      <c r="D275" s="55">
        <v>43851</v>
      </c>
      <c r="E275" s="53">
        <v>-0.000276406761258841</v>
      </c>
      <c r="F275" s="53">
        <v>-0.0026581478305161</v>
      </c>
      <c r="G275" s="53">
        <v>-0.0223727021366358</v>
      </c>
      <c r="H275" s="53">
        <v>-0.0850584506988525</v>
      </c>
      <c r="I275" s="53">
        <v>-0.0843979194760323</v>
      </c>
      <c r="J275" s="53">
        <v>-0.0713145211338997</v>
      </c>
      <c r="K275" s="53">
        <v>-0.0679958909749985</v>
      </c>
      <c r="L275" s="53">
        <v>-0.0432083122432232</v>
      </c>
      <c r="M275" s="53">
        <v>-0.0268349424004555</v>
      </c>
      <c r="N275" s="53">
        <v>-0.0266792196780443</v>
      </c>
      <c r="O275" s="53">
        <v>-0.0108861951157451</v>
      </c>
      <c r="P275" s="53">
        <v>0.033072117716074</v>
      </c>
      <c r="Q275" s="53">
        <v>0.0757189095020294</v>
      </c>
      <c r="R275" s="53">
        <v>0.0976674854755402</v>
      </c>
      <c r="S275" s="53">
        <v>0.0701318457722664</v>
      </c>
      <c r="T275" s="53">
        <v>0.0506005100905895</v>
      </c>
      <c r="U275" s="53">
        <v>0.0670275539159775</v>
      </c>
      <c r="V275" s="53">
        <v>0.0866995453834534</v>
      </c>
      <c r="W275" s="53">
        <v>0.0828001946210861</v>
      </c>
      <c r="X275" s="53">
        <v>0.0589544922113419</v>
      </c>
      <c r="Y275" s="53">
        <v>-0.00442059198394418</v>
      </c>
      <c r="Z275" s="53">
        <v>0.00447231763973832</v>
      </c>
      <c r="AA275" s="53">
        <v>-0.0195222534239292</v>
      </c>
      <c r="AB275" s="53">
        <v>-0.0703830048441887</v>
      </c>
      <c r="AC275" s="53">
        <v>-0.0600271001458168</v>
      </c>
      <c r="AD275" s="53">
        <v>-0.0498611517250538</v>
      </c>
      <c r="AE275" s="53">
        <v>-0.0404776073992252</v>
      </c>
      <c r="AF275" s="53">
        <v>0.00391765544191003</v>
      </c>
      <c r="AG275" s="53">
        <v>0.00183755066245794</v>
      </c>
      <c r="AH275" s="53">
        <v>0.000885338988155127</v>
      </c>
      <c r="AI275" s="53">
        <v>0.0141490437090397</v>
      </c>
      <c r="AJ275" s="53">
        <v>0.0170036256313324</v>
      </c>
      <c r="AK275" s="53">
        <v>0.0576856471598148</v>
      </c>
      <c r="AL275" s="53">
        <v>0.0779857635498047</v>
      </c>
      <c r="AM275" s="53">
        <v>0.0684816911816597</v>
      </c>
      <c r="AN275" s="53">
        <v>0.0648862197995186</v>
      </c>
      <c r="AO275" s="53">
        <v>0.0962208658456802</v>
      </c>
      <c r="AP275" s="53">
        <v>0.106687538325787</v>
      </c>
      <c r="AQ275" s="53">
        <v>0.0906911641359329</v>
      </c>
      <c r="AR275" s="53">
        <v>0.0704250335693359</v>
      </c>
      <c r="AS275" s="53">
        <v>0.00974507629871368</v>
      </c>
      <c r="AT275" s="53">
        <v>-0.00152957392856479</v>
      </c>
      <c r="AU275" s="53">
        <v>0.00275044236332178</v>
      </c>
      <c r="AV275" s="53">
        <v>-0.00907454919070005</v>
      </c>
      <c r="AW275" s="53">
        <v>-0.0187699273228645</v>
      </c>
      <c r="AX275" s="53">
        <v>-0.0158524792641401</v>
      </c>
      <c r="AY275" s="53">
        <v>-0.0219173897057772</v>
      </c>
      <c r="AZ275" s="53">
        <v>-0.0415250733494759</v>
      </c>
      <c r="BA275" s="53">
        <v>-0.0230716019868851</v>
      </c>
      <c r="BB275" s="53">
        <v>-0.0219636671245098</v>
      </c>
      <c r="BC275" s="53">
        <v>-0.0194343477487564</v>
      </c>
      <c r="BD275" s="53">
        <v>0.0216693840920925</v>
      </c>
      <c r="BE275" s="53">
        <v>0.0236341543495655</v>
      </c>
      <c r="BF275" s="53">
        <v>0.0252826176583767</v>
      </c>
      <c r="BG275" s="53">
        <v>0.00725104659795761</v>
      </c>
      <c r="BH275" s="53">
        <v>-0.00868481770157814</v>
      </c>
      <c r="BI275" s="53">
        <v>-0.0235924255102873</v>
      </c>
      <c r="BJ275" s="53">
        <v>-0.0143870962783694</v>
      </c>
      <c r="BK275" s="53">
        <v>-0.0022900786716491</v>
      </c>
      <c r="BL275" s="53">
        <v>-0.00586965214461088</v>
      </c>
    </row>
    <row r="276" s="53" customFormat="1" spans="1:64">
      <c r="A276" s="54">
        <v>600563</v>
      </c>
      <c r="B276" s="62">
        <v>600563</v>
      </c>
      <c r="C276" s="53" t="s">
        <v>815</v>
      </c>
      <c r="D276" s="55">
        <v>43851</v>
      </c>
      <c r="E276" s="53">
        <v>0.0459218397736549</v>
      </c>
      <c r="F276" s="53">
        <v>0.0656491965055466</v>
      </c>
      <c r="G276" s="53">
        <v>0.0393163003027439</v>
      </c>
      <c r="H276" s="53">
        <v>0.0780083164572716</v>
      </c>
      <c r="I276" s="53">
        <v>0.0894200354814529</v>
      </c>
      <c r="J276" s="53">
        <v>0.127498522400856</v>
      </c>
      <c r="K276" s="53">
        <v>0.109243720769882</v>
      </c>
      <c r="L276" s="53">
        <v>0.178132057189941</v>
      </c>
      <c r="M276" s="53">
        <v>0.163614749908447</v>
      </c>
      <c r="N276" s="53">
        <v>0.201968371868134</v>
      </c>
      <c r="O276" s="53">
        <v>0.253173828125</v>
      </c>
      <c r="P276" s="53">
        <v>0.180817902088165</v>
      </c>
      <c r="Q276" s="53">
        <v>0.17488320171833</v>
      </c>
      <c r="R276" s="53">
        <v>0.193843394517899</v>
      </c>
      <c r="S276" s="53">
        <v>0.132390484213829</v>
      </c>
      <c r="T276" s="53">
        <v>0.11455325037241</v>
      </c>
      <c r="U276" s="53">
        <v>0.160728350281715</v>
      </c>
      <c r="V276" s="53">
        <v>0.199051752686501</v>
      </c>
      <c r="W276" s="53">
        <v>0.27488648891449</v>
      </c>
      <c r="X276" s="53">
        <v>0.22981832921505</v>
      </c>
      <c r="Y276" s="53">
        <v>0.058125626295805</v>
      </c>
      <c r="Z276" s="53">
        <v>0.057443231344223</v>
      </c>
      <c r="AA276" s="53">
        <v>0.0270636696368456</v>
      </c>
      <c r="AB276" s="53">
        <v>0.0624785572290421</v>
      </c>
      <c r="AC276" s="53">
        <v>0.0859080702066422</v>
      </c>
      <c r="AD276" s="53">
        <v>0.0914285257458687</v>
      </c>
      <c r="AE276" s="53">
        <v>0.0779143497347832</v>
      </c>
      <c r="AF276" s="53">
        <v>0.151306435465813</v>
      </c>
      <c r="AG276" s="53">
        <v>0.123064324259758</v>
      </c>
      <c r="AH276" s="53">
        <v>0.173319935798645</v>
      </c>
      <c r="AI276" s="53">
        <v>0.161554306745529</v>
      </c>
      <c r="AJ276" s="53">
        <v>0.125301778316498</v>
      </c>
      <c r="AK276" s="53">
        <v>0.125708281993866</v>
      </c>
      <c r="AL276" s="53">
        <v>0.160617902874947</v>
      </c>
      <c r="AM276" s="53">
        <v>0.121594741940498</v>
      </c>
      <c r="AN276" s="53">
        <v>0.119559779763222</v>
      </c>
      <c r="AO276" s="53">
        <v>0.141045197844505</v>
      </c>
      <c r="AP276" s="53">
        <v>0.182409092783928</v>
      </c>
      <c r="AQ276" s="53">
        <v>0.177635014057159</v>
      </c>
      <c r="AR276" s="53">
        <v>0.152405932545662</v>
      </c>
      <c r="AS276" s="53">
        <v>-0.0128729483112693</v>
      </c>
      <c r="AT276" s="53">
        <v>0.0075368033722043</v>
      </c>
      <c r="AU276" s="53">
        <v>0.0115834688767791</v>
      </c>
      <c r="AV276" s="53">
        <v>0.0148605946451426</v>
      </c>
      <c r="AW276" s="53">
        <v>0.00284280395135283</v>
      </c>
      <c r="AX276" s="53">
        <v>0.0354008264839649</v>
      </c>
      <c r="AY276" s="53">
        <v>0.0306602064520121</v>
      </c>
      <c r="AZ276" s="53">
        <v>0.0261564552783966</v>
      </c>
      <c r="BA276" s="53">
        <v>0.0398812592029572</v>
      </c>
      <c r="BB276" s="53">
        <v>0.027979264035821</v>
      </c>
      <c r="BC276" s="53">
        <v>0.0909503623843193</v>
      </c>
      <c r="BD276" s="53">
        <v>0.054846964776516</v>
      </c>
      <c r="BE276" s="53">
        <v>0.0485057607293129</v>
      </c>
      <c r="BF276" s="53">
        <v>0.0325563363730907</v>
      </c>
      <c r="BG276" s="53">
        <v>0.0101265860721469</v>
      </c>
      <c r="BH276" s="53">
        <v>-0.00567569164559245</v>
      </c>
      <c r="BI276" s="53">
        <v>0.0190139897167683</v>
      </c>
      <c r="BJ276" s="53">
        <v>0.0159735009074211</v>
      </c>
      <c r="BK276" s="53">
        <v>0.0965823009610176</v>
      </c>
      <c r="BL276" s="53">
        <v>0.0767432302236557</v>
      </c>
    </row>
    <row r="277" s="53" customFormat="1" spans="1:64">
      <c r="A277" s="54">
        <v>600584</v>
      </c>
      <c r="B277" s="62">
        <v>600584</v>
      </c>
      <c r="C277" s="53" t="s">
        <v>818</v>
      </c>
      <c r="D277" s="55">
        <v>43851</v>
      </c>
      <c r="E277" s="53">
        <v>0.0892201215028763</v>
      </c>
      <c r="F277" s="53">
        <v>0.111604489386082</v>
      </c>
      <c r="G277" s="53">
        <v>0.110541373491287</v>
      </c>
      <c r="H277" s="53">
        <v>0.145536988973618</v>
      </c>
      <c r="I277" s="53">
        <v>0.10742512345314</v>
      </c>
      <c r="J277" s="53">
        <v>0.114239431917667</v>
      </c>
      <c r="K277" s="53">
        <v>0.208180829882622</v>
      </c>
      <c r="L277" s="53">
        <v>0.185002982616425</v>
      </c>
      <c r="M277" s="53">
        <v>0.136357665061951</v>
      </c>
      <c r="N277" s="53">
        <v>0.107683926820755</v>
      </c>
      <c r="O277" s="53">
        <v>0.153789192438126</v>
      </c>
      <c r="P277" s="53">
        <v>0.230281308293343</v>
      </c>
      <c r="Q277" s="53">
        <v>0.237010106444359</v>
      </c>
      <c r="R277" s="53">
        <v>0.256436109542847</v>
      </c>
      <c r="S277" s="53">
        <v>0.196720510721207</v>
      </c>
      <c r="T277" s="53">
        <v>0.128884792327881</v>
      </c>
      <c r="U277" s="53">
        <v>0.10989585518837</v>
      </c>
      <c r="V277" s="53">
        <v>0.23571415245533</v>
      </c>
      <c r="W277" s="53">
        <v>0.294959455728531</v>
      </c>
      <c r="X277" s="53">
        <v>0.184481859207153</v>
      </c>
      <c r="Y277" s="53">
        <v>0.0561567507684231</v>
      </c>
      <c r="Z277" s="53">
        <v>0.101420134305954</v>
      </c>
      <c r="AA277" s="53">
        <v>0.100090108811855</v>
      </c>
      <c r="AB277" s="53">
        <v>0.0899664089083672</v>
      </c>
      <c r="AC277" s="53">
        <v>0.0583651103079319</v>
      </c>
      <c r="AD277" s="53">
        <v>0.0541809573769569</v>
      </c>
      <c r="AE277" s="53">
        <v>0.127778798341751</v>
      </c>
      <c r="AF277" s="53">
        <v>0.102454379200935</v>
      </c>
      <c r="AG277" s="53">
        <v>0.100781358778477</v>
      </c>
      <c r="AH277" s="53">
        <v>0.111431978642941</v>
      </c>
      <c r="AI277" s="53">
        <v>0.139309212565422</v>
      </c>
      <c r="AJ277" s="53">
        <v>0.216230019927025</v>
      </c>
      <c r="AK277" s="53">
        <v>0.195572063326836</v>
      </c>
      <c r="AL277" s="53">
        <v>0.225143551826477</v>
      </c>
      <c r="AM277" s="53">
        <v>0.1878781914711</v>
      </c>
      <c r="AN277" s="53">
        <v>0.146764606237411</v>
      </c>
      <c r="AO277" s="53">
        <v>0.158611327409744</v>
      </c>
      <c r="AP277" s="53">
        <v>0.257975786924362</v>
      </c>
      <c r="AQ277" s="53">
        <v>0.291783481836319</v>
      </c>
      <c r="AR277" s="53">
        <v>0.203382104635239</v>
      </c>
      <c r="AS277" s="53">
        <v>0.0380439944565296</v>
      </c>
      <c r="AT277" s="53">
        <v>0.015164976939559</v>
      </c>
      <c r="AU277" s="53">
        <v>0.0154318790882826</v>
      </c>
      <c r="AV277" s="53">
        <v>0.0605511926114559</v>
      </c>
      <c r="AW277" s="53">
        <v>0.0540406331419945</v>
      </c>
      <c r="AX277" s="53">
        <v>0.0650390908122063</v>
      </c>
      <c r="AY277" s="53">
        <v>0.0853826478123665</v>
      </c>
      <c r="AZ277" s="53">
        <v>0.0875292271375656</v>
      </c>
      <c r="BA277" s="53">
        <v>0.0405569188296795</v>
      </c>
      <c r="BB277" s="53">
        <v>0.00123256223741919</v>
      </c>
      <c r="BC277" s="53">
        <v>0.0194605998694897</v>
      </c>
      <c r="BD277" s="53">
        <v>0.0190319046378136</v>
      </c>
      <c r="BE277" s="53">
        <v>0.0464186705648899</v>
      </c>
      <c r="BF277" s="53">
        <v>0.0362731851637363</v>
      </c>
      <c r="BG277" s="53">
        <v>0.0138229476287961</v>
      </c>
      <c r="BH277" s="53">
        <v>-0.0128991948440671</v>
      </c>
      <c r="BI277" s="53">
        <v>-0.0437348559498787</v>
      </c>
      <c r="BJ277" s="53">
        <v>-0.0172810256481171</v>
      </c>
      <c r="BK277" s="53">
        <v>0.00815660785883665</v>
      </c>
      <c r="BL277" s="53">
        <v>-0.0139196282252669</v>
      </c>
    </row>
    <row r="278" s="53" customFormat="1" spans="1:64">
      <c r="A278" s="54">
        <v>600601</v>
      </c>
      <c r="B278" s="62">
        <v>600601</v>
      </c>
      <c r="C278" s="53" t="s">
        <v>821</v>
      </c>
      <c r="D278" s="55">
        <v>43851</v>
      </c>
      <c r="E278" s="53">
        <v>-0.0456477217376232</v>
      </c>
      <c r="F278" s="53">
        <v>-0.0140105113387108</v>
      </c>
      <c r="G278" s="53">
        <v>-0.0500897951424122</v>
      </c>
      <c r="H278" s="53">
        <v>-0.115156322717667</v>
      </c>
      <c r="I278" s="53">
        <v>-0.110400795936584</v>
      </c>
      <c r="J278" s="53">
        <v>-0.126575112342834</v>
      </c>
      <c r="K278" s="53">
        <v>-0.12096805870533</v>
      </c>
      <c r="L278" s="53">
        <v>-0.101904019713402</v>
      </c>
      <c r="M278" s="53">
        <v>-0.129058033227921</v>
      </c>
      <c r="N278" s="53">
        <v>-0.114164978265762</v>
      </c>
      <c r="O278" s="53">
        <v>-0.126315459609032</v>
      </c>
      <c r="P278" s="53">
        <v>-0.127120807766914</v>
      </c>
      <c r="Q278" s="53">
        <v>-0.136104226112366</v>
      </c>
      <c r="R278" s="53">
        <v>-0.067357674241066</v>
      </c>
      <c r="S278" s="53">
        <v>-0.0764996260404587</v>
      </c>
      <c r="T278" s="53">
        <v>-0.0832597985863686</v>
      </c>
      <c r="U278" s="53">
        <v>-0.084275059401989</v>
      </c>
      <c r="V278" s="53">
        <v>0.00160772528033704</v>
      </c>
      <c r="W278" s="53">
        <v>0.0199174787849188</v>
      </c>
      <c r="X278" s="53">
        <v>0.108349569141865</v>
      </c>
      <c r="Y278" s="53">
        <v>-0.0355414561927319</v>
      </c>
      <c r="Z278" s="53">
        <v>-0.00286487163975835</v>
      </c>
      <c r="AA278" s="53">
        <v>-0.0195238199084997</v>
      </c>
      <c r="AB278" s="53">
        <v>-0.0853996202349663</v>
      </c>
      <c r="AC278" s="53">
        <v>-0.0765751004219055</v>
      </c>
      <c r="AD278" s="53">
        <v>-0.0856307670474052</v>
      </c>
      <c r="AE278" s="53">
        <v>-0.0754335969686508</v>
      </c>
      <c r="AF278" s="53">
        <v>-0.0793234929442406</v>
      </c>
      <c r="AG278" s="53">
        <v>-0.108014956116676</v>
      </c>
      <c r="AH278" s="53">
        <v>-0.0995151922106743</v>
      </c>
      <c r="AI278" s="53">
        <v>-0.102432198822498</v>
      </c>
      <c r="AJ278" s="53">
        <v>-0.102769710123539</v>
      </c>
      <c r="AK278" s="53">
        <v>-0.106222882866859</v>
      </c>
      <c r="AL278" s="53">
        <v>-0.0368219986557961</v>
      </c>
      <c r="AM278" s="53">
        <v>-0.0228010378777981</v>
      </c>
      <c r="AN278" s="53">
        <v>-0.0255988147109747</v>
      </c>
      <c r="AO278" s="53">
        <v>-0.0205805730074644</v>
      </c>
      <c r="AP278" s="53">
        <v>0.0533795170485973</v>
      </c>
      <c r="AQ278" s="53">
        <v>0.0641690269112587</v>
      </c>
      <c r="AR278" s="53">
        <v>0.176617845892906</v>
      </c>
      <c r="AS278" s="53">
        <v>-0.0445308610796928</v>
      </c>
      <c r="AT278" s="53">
        <v>-0.0455702356994152</v>
      </c>
      <c r="AU278" s="53">
        <v>-0.0649905726313591</v>
      </c>
      <c r="AV278" s="53">
        <v>-0.0641812980175018</v>
      </c>
      <c r="AW278" s="53">
        <v>-0.068250298500061</v>
      </c>
      <c r="AX278" s="53">
        <v>-0.0753689333796501</v>
      </c>
      <c r="AY278" s="53">
        <v>-0.0799590647220612</v>
      </c>
      <c r="AZ278" s="53">
        <v>-0.0570051185786724</v>
      </c>
      <c r="BA278" s="53">
        <v>-0.0554676726460457</v>
      </c>
      <c r="BB278" s="53">
        <v>-0.0490743778645992</v>
      </c>
      <c r="BC278" s="53">
        <v>-0.0583078637719154</v>
      </c>
      <c r="BD278" s="53">
        <v>-0.0587757006287575</v>
      </c>
      <c r="BE278" s="53">
        <v>-0.0643059387803078</v>
      </c>
      <c r="BF278" s="53">
        <v>-0.0649602711200714</v>
      </c>
      <c r="BG278" s="53">
        <v>-0.0881231874227524</v>
      </c>
      <c r="BH278" s="53">
        <v>-0.0920855849981308</v>
      </c>
      <c r="BI278" s="53">
        <v>-0.0981190800666809</v>
      </c>
      <c r="BJ278" s="53">
        <v>-0.0861963853240013</v>
      </c>
      <c r="BK278" s="53">
        <v>-0.0786761417984962</v>
      </c>
      <c r="BL278" s="53">
        <v>-0.102692872285843</v>
      </c>
    </row>
    <row r="279" s="53" customFormat="1" spans="1:64">
      <c r="A279" s="54">
        <v>600667</v>
      </c>
      <c r="B279" s="62">
        <v>600667</v>
      </c>
      <c r="C279" s="53" t="s">
        <v>824</v>
      </c>
      <c r="D279" s="55">
        <v>43851</v>
      </c>
      <c r="E279" s="53">
        <v>0.0974676683545113</v>
      </c>
      <c r="F279" s="53">
        <v>0.0798217356204987</v>
      </c>
      <c r="G279" s="53">
        <v>0.0704691484570503</v>
      </c>
      <c r="H279" s="53">
        <v>0.184646978974342</v>
      </c>
      <c r="I279" s="53">
        <v>0.135050266981125</v>
      </c>
      <c r="J279" s="53">
        <v>0.172236621379852</v>
      </c>
      <c r="K279" s="53">
        <v>0.219309106469154</v>
      </c>
      <c r="L279" s="53">
        <v>0.240378558635712</v>
      </c>
      <c r="M279" s="53">
        <v>0.185260310769081</v>
      </c>
      <c r="N279" s="53">
        <v>0.226664066314697</v>
      </c>
      <c r="O279" s="53">
        <v>0.306980490684509</v>
      </c>
      <c r="P279" s="53">
        <v>0.344346076250076</v>
      </c>
      <c r="Q279" s="53">
        <v>0.354790568351746</v>
      </c>
      <c r="R279" s="53">
        <v>0.395550042390823</v>
      </c>
      <c r="S279" s="53">
        <v>0.389889866113663</v>
      </c>
      <c r="T279" s="53">
        <v>0.377581298351288</v>
      </c>
      <c r="U279" s="53">
        <v>0.468698859214783</v>
      </c>
      <c r="V279" s="53">
        <v>0.672865986824036</v>
      </c>
      <c r="W279" s="53">
        <v>0.725793242454529</v>
      </c>
      <c r="X279" s="53">
        <v>0.610090613365173</v>
      </c>
      <c r="Y279" s="53">
        <v>0.0491183213889599</v>
      </c>
      <c r="Z279" s="53">
        <v>0.0490804351866245</v>
      </c>
      <c r="AA279" s="53">
        <v>0.0348267965018749</v>
      </c>
      <c r="AB279" s="53">
        <v>0.0431860573589802</v>
      </c>
      <c r="AC279" s="53">
        <v>0.0220794677734375</v>
      </c>
      <c r="AD279" s="53">
        <v>0.0434742718935013</v>
      </c>
      <c r="AE279" s="53">
        <v>0.091086246073246</v>
      </c>
      <c r="AF279" s="53">
        <v>0.112407557666302</v>
      </c>
      <c r="AG279" s="53">
        <v>0.088311642408371</v>
      </c>
      <c r="AH279" s="53">
        <v>0.153622508049011</v>
      </c>
      <c r="AI279" s="53">
        <v>0.187831968069077</v>
      </c>
      <c r="AJ279" s="53">
        <v>0.220545008778572</v>
      </c>
      <c r="AK279" s="53">
        <v>0.213480189442635</v>
      </c>
      <c r="AL279" s="53">
        <v>0.282008320093155</v>
      </c>
      <c r="AM279" s="53">
        <v>0.298281699419022</v>
      </c>
      <c r="AN279" s="53">
        <v>0.319348514080048</v>
      </c>
      <c r="AO279" s="53">
        <v>0.383728593587875</v>
      </c>
      <c r="AP279" s="53">
        <v>0.487643599510193</v>
      </c>
      <c r="AQ279" s="53">
        <v>0.526964843273163</v>
      </c>
      <c r="AR279" s="53">
        <v>0.439846754074097</v>
      </c>
      <c r="AS279" s="53">
        <v>0.0610536821186543</v>
      </c>
      <c r="AT279" s="53">
        <v>0.0434456430375576</v>
      </c>
      <c r="AU279" s="53">
        <v>0.0483466908335686</v>
      </c>
      <c r="AV279" s="53">
        <v>0.154165253043175</v>
      </c>
      <c r="AW279" s="53">
        <v>0.125675141811371</v>
      </c>
      <c r="AX279" s="53">
        <v>0.141466677188873</v>
      </c>
      <c r="AY279" s="53">
        <v>0.140927195549011</v>
      </c>
      <c r="AZ279" s="53">
        <v>0.140675336122513</v>
      </c>
      <c r="BA279" s="53">
        <v>0.109653003513813</v>
      </c>
      <c r="BB279" s="53">
        <v>0.0857458859682083</v>
      </c>
      <c r="BC279" s="53">
        <v>0.131852880120277</v>
      </c>
      <c r="BD279" s="53">
        <v>0.136505395174026</v>
      </c>
      <c r="BE279" s="53">
        <v>0.154014706611633</v>
      </c>
      <c r="BF279" s="53">
        <v>0.126246079802513</v>
      </c>
      <c r="BG279" s="53">
        <v>0.104312509298325</v>
      </c>
      <c r="BH279" s="53">
        <v>0.0709371194243431</v>
      </c>
      <c r="BI279" s="53">
        <v>0.0976746156811714</v>
      </c>
      <c r="BJ279" s="53">
        <v>0.197926744818687</v>
      </c>
      <c r="BK279" s="53">
        <v>0.211532711982727</v>
      </c>
      <c r="BL279" s="53">
        <v>0.182948157191277</v>
      </c>
    </row>
    <row r="280" s="53" customFormat="1" spans="1:64">
      <c r="A280" s="54">
        <v>600703</v>
      </c>
      <c r="B280" s="62">
        <v>600703</v>
      </c>
      <c r="C280" s="53" t="s">
        <v>827</v>
      </c>
      <c r="D280" s="55">
        <v>43851</v>
      </c>
      <c r="E280" s="53">
        <v>0.105266943573952</v>
      </c>
      <c r="F280" s="53">
        <v>0.129733040928841</v>
      </c>
      <c r="G280" s="53">
        <v>0.186977669596672</v>
      </c>
      <c r="H280" s="53">
        <v>0.257283866405487</v>
      </c>
      <c r="I280" s="53">
        <v>0.218208283185959</v>
      </c>
      <c r="J280" s="53">
        <v>0.172161355614662</v>
      </c>
      <c r="K280" s="53">
        <v>0.27532571554184</v>
      </c>
      <c r="L280" s="53">
        <v>0.251641839742661</v>
      </c>
      <c r="M280" s="53">
        <v>0.228637367486954</v>
      </c>
      <c r="N280" s="53">
        <v>0.190496996045113</v>
      </c>
      <c r="O280" s="53">
        <v>0.214114278554916</v>
      </c>
      <c r="P280" s="53">
        <v>0.251974999904633</v>
      </c>
      <c r="Q280" s="53">
        <v>0.229424268007278</v>
      </c>
      <c r="R280" s="53">
        <v>0.29398101568222</v>
      </c>
      <c r="S280" s="53">
        <v>0.217363283038139</v>
      </c>
      <c r="T280" s="53">
        <v>0.189910128712654</v>
      </c>
      <c r="U280" s="53">
        <v>0.162989675998688</v>
      </c>
      <c r="V280" s="53">
        <v>0.234975531697273</v>
      </c>
      <c r="W280" s="53">
        <v>0.340960115194321</v>
      </c>
      <c r="X280" s="53">
        <v>0.262125760316849</v>
      </c>
      <c r="Y280" s="53">
        <v>0.0851472839713097</v>
      </c>
      <c r="Z280" s="53">
        <v>0.112922720611095</v>
      </c>
      <c r="AA280" s="53">
        <v>0.168279245495796</v>
      </c>
      <c r="AB280" s="53">
        <v>0.170872837305069</v>
      </c>
      <c r="AC280" s="53">
        <v>0.135382428765297</v>
      </c>
      <c r="AD280" s="53">
        <v>0.104376412928104</v>
      </c>
      <c r="AE280" s="53">
        <v>0.157234117388725</v>
      </c>
      <c r="AF280" s="53">
        <v>0.138502925634384</v>
      </c>
      <c r="AG280" s="53">
        <v>0.12924188375473</v>
      </c>
      <c r="AH280" s="53">
        <v>0.12709441781044</v>
      </c>
      <c r="AI280" s="53">
        <v>0.139161050319672</v>
      </c>
      <c r="AJ280" s="53">
        <v>0.161533623933792</v>
      </c>
      <c r="AK280" s="53">
        <v>0.137586444616318</v>
      </c>
      <c r="AL280" s="53">
        <v>0.225775763392448</v>
      </c>
      <c r="AM280" s="53">
        <v>0.190911337733269</v>
      </c>
      <c r="AN280" s="53">
        <v>0.202770337462425</v>
      </c>
      <c r="AO280" s="53">
        <v>0.211591750383377</v>
      </c>
      <c r="AP280" s="53">
        <v>0.281809121370316</v>
      </c>
      <c r="AQ280" s="53">
        <v>0.340602040290833</v>
      </c>
      <c r="AR280" s="53">
        <v>0.262108594179153</v>
      </c>
      <c r="AS280" s="53">
        <v>0.0493894591927528</v>
      </c>
      <c r="AT280" s="53">
        <v>0.0460801236331463</v>
      </c>
      <c r="AU280" s="53">
        <v>0.0479682311415672</v>
      </c>
      <c r="AV280" s="53">
        <v>0.11568084359169</v>
      </c>
      <c r="AW280" s="53">
        <v>0.112095661461353</v>
      </c>
      <c r="AX280" s="53">
        <v>0.0970547497272491</v>
      </c>
      <c r="AY280" s="53">
        <v>0.147361412644386</v>
      </c>
      <c r="AZ280" s="53">
        <v>0.142408728599548</v>
      </c>
      <c r="BA280" s="53">
        <v>0.128665298223495</v>
      </c>
      <c r="BB280" s="53">
        <v>0.0926723927259445</v>
      </c>
      <c r="BC280" s="53">
        <v>0.104223035275936</v>
      </c>
      <c r="BD280" s="53">
        <v>0.119711190462112</v>
      </c>
      <c r="BE280" s="53">
        <v>0.121107630431652</v>
      </c>
      <c r="BF280" s="53">
        <v>0.0974750593304634</v>
      </c>
      <c r="BG280" s="53">
        <v>0.0557217560708523</v>
      </c>
      <c r="BH280" s="53">
        <v>0.0164096094667912</v>
      </c>
      <c r="BI280" s="53">
        <v>-0.019332267343998</v>
      </c>
      <c r="BJ280" s="53">
        <v>-0.0175637826323509</v>
      </c>
      <c r="BK280" s="53">
        <v>0.0296278819441795</v>
      </c>
      <c r="BL280" s="53">
        <v>0.0292869675904512</v>
      </c>
    </row>
    <row r="281" s="53" customFormat="1" spans="1:64">
      <c r="A281" s="54">
        <v>600707</v>
      </c>
      <c r="B281" s="62">
        <v>600707</v>
      </c>
      <c r="C281" s="53" t="s">
        <v>830</v>
      </c>
      <c r="D281" s="55">
        <v>43851</v>
      </c>
      <c r="E281" s="53">
        <v>-0.0244987271726131</v>
      </c>
      <c r="F281" s="53">
        <v>-0.0035774284042418</v>
      </c>
      <c r="G281" s="53">
        <v>0.0306892469525337</v>
      </c>
      <c r="H281" s="53">
        <v>-0.0410413779318333</v>
      </c>
      <c r="I281" s="53">
        <v>-0.0494035221636295</v>
      </c>
      <c r="J281" s="53">
        <v>-0.0707608088850975</v>
      </c>
      <c r="K281" s="53">
        <v>-0.0761763229966164</v>
      </c>
      <c r="L281" s="53">
        <v>-0.0746613219380379</v>
      </c>
      <c r="M281" s="53">
        <v>-0.0465484000742435</v>
      </c>
      <c r="N281" s="53">
        <v>-0.0332650430500507</v>
      </c>
      <c r="O281" s="53">
        <v>-0.0424150973558426</v>
      </c>
      <c r="P281" s="53">
        <v>-0.0567779392004013</v>
      </c>
      <c r="Q281" s="53">
        <v>-0.0409105122089386</v>
      </c>
      <c r="R281" s="53">
        <v>0.0405492223799229</v>
      </c>
      <c r="S281" s="53">
        <v>0.0128222266212106</v>
      </c>
      <c r="T281" s="53">
        <v>0.0399546958506107</v>
      </c>
      <c r="U281" s="53">
        <v>0.131550848484039</v>
      </c>
      <c r="V281" s="53">
        <v>0.25674507021904</v>
      </c>
      <c r="W281" s="53">
        <v>0.308897882699966</v>
      </c>
      <c r="X281" s="53">
        <v>0.254147917032242</v>
      </c>
      <c r="Y281" s="53">
        <v>-0.0308699663728476</v>
      </c>
      <c r="Z281" s="53">
        <v>-0.0117311114445329</v>
      </c>
      <c r="AA281" s="53">
        <v>0.0164653211832047</v>
      </c>
      <c r="AB281" s="53">
        <v>-0.0470430701971054</v>
      </c>
      <c r="AC281" s="53">
        <v>-0.0577680096030235</v>
      </c>
      <c r="AD281" s="53">
        <v>-0.051231749355793</v>
      </c>
      <c r="AE281" s="53">
        <v>-0.0496316142380238</v>
      </c>
      <c r="AF281" s="53">
        <v>-0.0294280666857958</v>
      </c>
      <c r="AG281" s="53">
        <v>-0.0400081276893616</v>
      </c>
      <c r="AH281" s="53">
        <v>-0.0186598058789968</v>
      </c>
      <c r="AI281" s="53">
        <v>-0.0308887585997581</v>
      </c>
      <c r="AJ281" s="53">
        <v>-0.0405297800898552</v>
      </c>
      <c r="AK281" s="53">
        <v>-0.042576938867569</v>
      </c>
      <c r="AL281" s="53">
        <v>0.0663808509707451</v>
      </c>
      <c r="AM281" s="53">
        <v>0.0466633103787899</v>
      </c>
      <c r="AN281" s="53">
        <v>0.111300922930241</v>
      </c>
      <c r="AO281" s="53">
        <v>0.210845142602921</v>
      </c>
      <c r="AP281" s="53">
        <v>0.319734215736389</v>
      </c>
      <c r="AQ281" s="53">
        <v>0.385304063558578</v>
      </c>
      <c r="AR281" s="53">
        <v>0.306567013263702</v>
      </c>
      <c r="AS281" s="53">
        <v>0.00258557847701013</v>
      </c>
      <c r="AT281" s="53">
        <v>0.00436802348122001</v>
      </c>
      <c r="AU281" s="53">
        <v>0.0104382643476129</v>
      </c>
      <c r="AV281" s="53">
        <v>0.00221603084355593</v>
      </c>
      <c r="AW281" s="53">
        <v>0.00457882694900036</v>
      </c>
      <c r="AX281" s="53">
        <v>-0.0233147218823433</v>
      </c>
      <c r="AY281" s="53">
        <v>-0.0303303692489862</v>
      </c>
      <c r="AZ281" s="53">
        <v>-0.0490189157426357</v>
      </c>
      <c r="BA281" s="53">
        <v>-0.0103259310126305</v>
      </c>
      <c r="BB281" s="53">
        <v>-0.0183908995240927</v>
      </c>
      <c r="BC281" s="53">
        <v>-0.0153119983151555</v>
      </c>
      <c r="BD281" s="53">
        <v>-0.0200338214635849</v>
      </c>
      <c r="BE281" s="53">
        <v>-0.00211923127062619</v>
      </c>
      <c r="BF281" s="53">
        <v>-0.0296172872185707</v>
      </c>
      <c r="BG281" s="53">
        <v>-0.0376267470419407</v>
      </c>
      <c r="BH281" s="53">
        <v>-0.0751318857073784</v>
      </c>
      <c r="BI281" s="53">
        <v>-0.0830799490213394</v>
      </c>
      <c r="BJ281" s="53">
        <v>-0.0667747929692268</v>
      </c>
      <c r="BK281" s="53">
        <v>-0.0801918432116508</v>
      </c>
      <c r="BL281" s="53">
        <v>-0.0562047585844994</v>
      </c>
    </row>
    <row r="282" s="53" customFormat="1" spans="1:64">
      <c r="A282" s="54">
        <v>600745</v>
      </c>
      <c r="B282" s="62">
        <v>600745</v>
      </c>
      <c r="C282" s="53" t="s">
        <v>833</v>
      </c>
      <c r="D282" s="55">
        <v>43851</v>
      </c>
      <c r="E282" s="53">
        <v>0.159671977162361</v>
      </c>
      <c r="F282" s="53">
        <v>0.138925909996033</v>
      </c>
      <c r="G282" s="53">
        <v>0.13790637254715</v>
      </c>
      <c r="H282" s="53">
        <v>0.214202687144279</v>
      </c>
      <c r="I282" s="53">
        <v>0.118565693497658</v>
      </c>
      <c r="J282" s="53">
        <v>0.168337762355804</v>
      </c>
      <c r="K282" s="53">
        <v>0.258136659860611</v>
      </c>
      <c r="L282" s="53">
        <v>0.215614795684814</v>
      </c>
      <c r="M282" s="53">
        <v>0.218763813376427</v>
      </c>
      <c r="N282" s="53">
        <v>0.182889357209206</v>
      </c>
      <c r="O282" s="53">
        <v>0.223313510417938</v>
      </c>
      <c r="P282" s="53">
        <v>0.124604366719723</v>
      </c>
      <c r="Q282" s="53">
        <v>0.121494337916374</v>
      </c>
      <c r="R282" s="53">
        <v>0.130728080868721</v>
      </c>
      <c r="S282" s="53">
        <v>0.125556036829948</v>
      </c>
      <c r="T282" s="53">
        <v>0.102413855493069</v>
      </c>
      <c r="U282" s="53">
        <v>0.0841932147741318</v>
      </c>
      <c r="V282" s="53">
        <v>0.182834833860397</v>
      </c>
      <c r="W282" s="53">
        <v>0.273755580186844</v>
      </c>
      <c r="X282" s="53">
        <v>0.196717873215675</v>
      </c>
      <c r="Y282" s="53">
        <v>0.077141173183918</v>
      </c>
      <c r="Z282" s="53">
        <v>0.0702006444334984</v>
      </c>
      <c r="AA282" s="53">
        <v>0.0668111816048622</v>
      </c>
      <c r="AB282" s="53">
        <v>0.110544867813587</v>
      </c>
      <c r="AC282" s="53">
        <v>0.0535825602710247</v>
      </c>
      <c r="AD282" s="53">
        <v>0.0239049382507801</v>
      </c>
      <c r="AE282" s="53">
        <v>0.0483860671520233</v>
      </c>
      <c r="AF282" s="53">
        <v>-0.00187829602509737</v>
      </c>
      <c r="AG282" s="53">
        <v>0.00746271386742592</v>
      </c>
      <c r="AH282" s="53">
        <v>-0.00753626227378845</v>
      </c>
      <c r="AI282" s="53">
        <v>0.0389542169868946</v>
      </c>
      <c r="AJ282" s="53">
        <v>-0.016532689332962</v>
      </c>
      <c r="AK282" s="53">
        <v>-0.034389678388834</v>
      </c>
      <c r="AL282" s="53">
        <v>-0.0143280457705259</v>
      </c>
      <c r="AM282" s="53">
        <v>-0.00512450002133846</v>
      </c>
      <c r="AN282" s="53">
        <v>0.0170381739735603</v>
      </c>
      <c r="AO282" s="53">
        <v>0.0258030854165554</v>
      </c>
      <c r="AP282" s="53">
        <v>0.109779872000217</v>
      </c>
      <c r="AQ282" s="53">
        <v>0.205038711428642</v>
      </c>
      <c r="AR282" s="53">
        <v>0.151627540588379</v>
      </c>
      <c r="AS282" s="53">
        <v>0.155287086963654</v>
      </c>
      <c r="AT282" s="53">
        <v>0.141481548547745</v>
      </c>
      <c r="AU282" s="53">
        <v>0.143851473927498</v>
      </c>
      <c r="AV282" s="53">
        <v>0.176414117217064</v>
      </c>
      <c r="AW282" s="53">
        <v>0.137739419937134</v>
      </c>
      <c r="AX282" s="53">
        <v>0.217189118266106</v>
      </c>
      <c r="AY282" s="53">
        <v>0.282506883144379</v>
      </c>
      <c r="AZ282" s="53">
        <v>0.29024937748909</v>
      </c>
      <c r="BA282" s="53">
        <v>0.284057378768921</v>
      </c>
      <c r="BB282" s="53">
        <v>0.263181924819946</v>
      </c>
      <c r="BC282" s="53">
        <v>0.257115572690964</v>
      </c>
      <c r="BD282" s="53">
        <v>0.213893353939056</v>
      </c>
      <c r="BE282" s="53">
        <v>0.228640303015709</v>
      </c>
      <c r="BF282" s="53">
        <v>0.217812418937683</v>
      </c>
      <c r="BG282" s="53">
        <v>0.203436821699142</v>
      </c>
      <c r="BH282" s="53">
        <v>0.158131971955299</v>
      </c>
      <c r="BI282" s="53">
        <v>0.131146416068077</v>
      </c>
      <c r="BJ282" s="53">
        <v>0.14581124484539</v>
      </c>
      <c r="BK282" s="53">
        <v>0.141473159193993</v>
      </c>
      <c r="BL282" s="53">
        <v>0.117846615612507</v>
      </c>
    </row>
    <row r="283" s="53" customFormat="1" spans="1:64">
      <c r="A283" s="54">
        <v>600764</v>
      </c>
      <c r="B283" s="62">
        <v>600764</v>
      </c>
      <c r="C283" s="53" t="s">
        <v>836</v>
      </c>
      <c r="D283" s="55">
        <v>43851</v>
      </c>
      <c r="E283" s="53">
        <v>-0.0257801171392202</v>
      </c>
      <c r="F283" s="53">
        <v>-0.00362883950583637</v>
      </c>
      <c r="G283" s="53">
        <v>-0.0375731140375137</v>
      </c>
      <c r="H283" s="53">
        <v>-0.0554794929921627</v>
      </c>
      <c r="I283" s="53">
        <v>-0.0643654018640518</v>
      </c>
      <c r="J283" s="53">
        <v>-0.0599905923008919</v>
      </c>
      <c r="K283" s="53">
        <v>-0.0528512671589851</v>
      </c>
      <c r="L283" s="53">
        <v>-0.122491896152496</v>
      </c>
      <c r="M283" s="53">
        <v>-0.0989073812961578</v>
      </c>
      <c r="N283" s="53">
        <v>-0.123266376554966</v>
      </c>
      <c r="O283" s="53">
        <v>-0.127207949757576</v>
      </c>
      <c r="P283" s="53">
        <v>-0.0729322135448456</v>
      </c>
      <c r="Q283" s="53">
        <v>0.00837125722318888</v>
      </c>
      <c r="R283" s="53">
        <v>-0.0216978117823601</v>
      </c>
      <c r="S283" s="53">
        <v>0.0667429268360138</v>
      </c>
      <c r="T283" s="53">
        <v>-0.00172244384884834</v>
      </c>
      <c r="U283" s="53">
        <v>-0.0109067764133215</v>
      </c>
      <c r="V283" s="53">
        <v>0.0172059629112482</v>
      </c>
      <c r="W283" s="53">
        <v>0.00536719709634781</v>
      </c>
      <c r="X283" s="53">
        <v>0.0132688116282225</v>
      </c>
      <c r="Y283" s="53">
        <v>0.00640212232246995</v>
      </c>
      <c r="Z283" s="53">
        <v>0.00460786465555429</v>
      </c>
      <c r="AA283" s="53">
        <v>-0.0375159718096256</v>
      </c>
      <c r="AB283" s="53">
        <v>-0.0531590692698956</v>
      </c>
      <c r="AC283" s="53">
        <v>-0.0447908863425255</v>
      </c>
      <c r="AD283" s="53">
        <v>-0.0401652790606022</v>
      </c>
      <c r="AE283" s="53">
        <v>-0.0327427014708519</v>
      </c>
      <c r="AF283" s="53">
        <v>-0.0542829185724258</v>
      </c>
      <c r="AG283" s="53">
        <v>-0.0597431547939777</v>
      </c>
      <c r="AH283" s="53">
        <v>-0.063923068344593</v>
      </c>
      <c r="AI283" s="53">
        <v>-0.0754571035504341</v>
      </c>
      <c r="AJ283" s="53">
        <v>-0.046388354152441</v>
      </c>
      <c r="AK283" s="53">
        <v>0.00889850780367851</v>
      </c>
      <c r="AL283" s="53">
        <v>0.00435617193579674</v>
      </c>
      <c r="AM283" s="53">
        <v>0.104920752346516</v>
      </c>
      <c r="AN283" s="53">
        <v>0.05936149507761</v>
      </c>
      <c r="AO283" s="53">
        <v>0.0517748147249222</v>
      </c>
      <c r="AP283" s="53">
        <v>0.0796573311090469</v>
      </c>
      <c r="AQ283" s="53">
        <v>0.0791599228978157</v>
      </c>
      <c r="AR283" s="53">
        <v>0.0806772634387016</v>
      </c>
      <c r="AS283" s="53">
        <v>-0.0190248340368271</v>
      </c>
      <c r="AT283" s="53">
        <v>0.00492070149630308</v>
      </c>
      <c r="AU283" s="53">
        <v>0.0131002636626363</v>
      </c>
      <c r="AV283" s="53">
        <v>0.0108369830995798</v>
      </c>
      <c r="AW283" s="53">
        <v>-0.00641711056232452</v>
      </c>
      <c r="AX283" s="53">
        <v>-0.00666790595278144</v>
      </c>
      <c r="AY283" s="53">
        <v>-0.00695116072893143</v>
      </c>
      <c r="AZ283" s="53">
        <v>-0.055051576346159</v>
      </c>
      <c r="BA283" s="53">
        <v>-0.026006817817688</v>
      </c>
      <c r="BB283" s="53">
        <v>-0.0461859032511711</v>
      </c>
      <c r="BC283" s="53">
        <v>-0.0385934337973595</v>
      </c>
      <c r="BD283" s="53">
        <v>-0.0133864525705576</v>
      </c>
      <c r="BE283" s="53">
        <v>0.0126301553100348</v>
      </c>
      <c r="BF283" s="53">
        <v>-0.012896578758955</v>
      </c>
      <c r="BG283" s="53">
        <v>-0.0250204224139452</v>
      </c>
      <c r="BH283" s="53">
        <v>-0.0479265339672565</v>
      </c>
      <c r="BI283" s="53">
        <v>-0.0495241843163967</v>
      </c>
      <c r="BJ283" s="53">
        <v>-0.0492939613759518</v>
      </c>
      <c r="BK283" s="53">
        <v>-0.0606353171169758</v>
      </c>
      <c r="BL283" s="53">
        <v>-0.0542510449886322</v>
      </c>
    </row>
    <row r="284" s="53" customFormat="1" spans="1:64">
      <c r="A284" s="54">
        <v>600775</v>
      </c>
      <c r="B284" s="62">
        <v>600775</v>
      </c>
      <c r="C284" s="53" t="s">
        <v>839</v>
      </c>
      <c r="D284" s="55">
        <v>43851</v>
      </c>
      <c r="E284" s="53">
        <v>0.0276680551469326</v>
      </c>
      <c r="F284" s="53">
        <v>0.0210858453065157</v>
      </c>
      <c r="G284" s="53">
        <v>0.0474315285682678</v>
      </c>
      <c r="H284" s="53">
        <v>-0.0687623918056488</v>
      </c>
      <c r="I284" s="53">
        <v>-0.060640312731266</v>
      </c>
      <c r="J284" s="53">
        <v>-0.104580081999302</v>
      </c>
      <c r="K284" s="53">
        <v>-0.0787681713700294</v>
      </c>
      <c r="L284" s="53">
        <v>-0.0644978359341621</v>
      </c>
      <c r="M284" s="53">
        <v>-0.0774894505739212</v>
      </c>
      <c r="N284" s="53">
        <v>-0.0590834207832813</v>
      </c>
      <c r="O284" s="53">
        <v>-0.0334874130785465</v>
      </c>
      <c r="P284" s="53">
        <v>-0.0271725617349148</v>
      </c>
      <c r="Q284" s="53">
        <v>-0.0141563368961215</v>
      </c>
      <c r="R284" s="53">
        <v>0.0234474241733551</v>
      </c>
      <c r="S284" s="53">
        <v>-0.0104619758203626</v>
      </c>
      <c r="T284" s="53">
        <v>-0.0404393672943115</v>
      </c>
      <c r="U284" s="53">
        <v>-0.0199258308857679</v>
      </c>
      <c r="V284" s="53">
        <v>0.101098723709583</v>
      </c>
      <c r="W284" s="53">
        <v>0.141823515295982</v>
      </c>
      <c r="X284" s="53">
        <v>0.0886364802718163</v>
      </c>
      <c r="Y284" s="53">
        <v>0.0272514242678881</v>
      </c>
      <c r="Z284" s="53">
        <v>0.0345767065882683</v>
      </c>
      <c r="AA284" s="53">
        <v>0.0534849241375923</v>
      </c>
      <c r="AB284" s="53">
        <v>-0.0592216402292252</v>
      </c>
      <c r="AC284" s="53">
        <v>-0.0523684695363045</v>
      </c>
      <c r="AD284" s="53">
        <v>-0.0677861496806145</v>
      </c>
      <c r="AE284" s="53">
        <v>-0.0436775200068951</v>
      </c>
      <c r="AF284" s="53">
        <v>-0.0296566970646381</v>
      </c>
      <c r="AG284" s="53">
        <v>-0.0306269451975822</v>
      </c>
      <c r="AH284" s="53">
        <v>-0.011091161519289</v>
      </c>
      <c r="AI284" s="53">
        <v>5.52175333723426e-6</v>
      </c>
      <c r="AJ284" s="53">
        <v>-0.0013776239939034</v>
      </c>
      <c r="AK284" s="53">
        <v>0.00180295831523836</v>
      </c>
      <c r="AL284" s="53">
        <v>0.0386130772531033</v>
      </c>
      <c r="AM284" s="53">
        <v>0.0301162153482437</v>
      </c>
      <c r="AN284" s="53">
        <v>0.00711433822289109</v>
      </c>
      <c r="AO284" s="53">
        <v>0.0334483869373798</v>
      </c>
      <c r="AP284" s="53">
        <v>0.142652779817581</v>
      </c>
      <c r="AQ284" s="53">
        <v>0.176830321550369</v>
      </c>
      <c r="AR284" s="53">
        <v>0.135695055127144</v>
      </c>
      <c r="AS284" s="53">
        <v>0.0256771091371775</v>
      </c>
      <c r="AT284" s="53">
        <v>0.0117696179077029</v>
      </c>
      <c r="AU284" s="53">
        <v>0.0192070826888084</v>
      </c>
      <c r="AV284" s="53">
        <v>0.0157197285443544</v>
      </c>
      <c r="AW284" s="53">
        <v>0.0169886369258165</v>
      </c>
      <c r="AX284" s="53">
        <v>-0.0115334521979094</v>
      </c>
      <c r="AY284" s="53">
        <v>-0.0098301749676466</v>
      </c>
      <c r="AZ284" s="53">
        <v>-0.00958065781742334</v>
      </c>
      <c r="BA284" s="53">
        <v>-0.021602027118206</v>
      </c>
      <c r="BB284" s="53">
        <v>-0.0227317810058594</v>
      </c>
      <c r="BC284" s="53">
        <v>-0.00823245570063591</v>
      </c>
      <c r="BD284" s="53">
        <v>-0.000534460006747395</v>
      </c>
      <c r="BE284" s="53">
        <v>0.00930118281394243</v>
      </c>
      <c r="BF284" s="53">
        <v>0.0100948261097074</v>
      </c>
      <c r="BG284" s="53">
        <v>-0.0153177129104733</v>
      </c>
      <c r="BH284" s="53">
        <v>-0.0222932267934084</v>
      </c>
      <c r="BI284" s="53">
        <v>-0.0281137377023697</v>
      </c>
      <c r="BJ284" s="53">
        <v>-0.0162935815751553</v>
      </c>
      <c r="BK284" s="53">
        <v>-0.00974633172154427</v>
      </c>
      <c r="BL284" s="53">
        <v>-0.0217981021851301</v>
      </c>
    </row>
    <row r="285" s="53" customFormat="1" spans="1:64">
      <c r="A285" s="54">
        <v>600776</v>
      </c>
      <c r="B285" s="62">
        <v>600776</v>
      </c>
      <c r="C285" s="53" t="s">
        <v>842</v>
      </c>
      <c r="D285" s="55">
        <v>43851</v>
      </c>
      <c r="E285" s="53">
        <v>-0.0099369790405035</v>
      </c>
      <c r="F285" s="53">
        <v>0.00256449868902564</v>
      </c>
      <c r="G285" s="53">
        <v>0.0257415361702442</v>
      </c>
      <c r="H285" s="53">
        <v>-0.066785953938961</v>
      </c>
      <c r="I285" s="53">
        <v>-0.0071266433224082</v>
      </c>
      <c r="J285" s="53">
        <v>-0.0488954223692417</v>
      </c>
      <c r="K285" s="53">
        <v>-0.0448454841971397</v>
      </c>
      <c r="L285" s="53">
        <v>-0.0359780341386795</v>
      </c>
      <c r="M285" s="53">
        <v>-0.0621595978736877</v>
      </c>
      <c r="N285" s="53">
        <v>-0.0631124675273895</v>
      </c>
      <c r="O285" s="53">
        <v>-0.0544211603701115</v>
      </c>
      <c r="P285" s="53">
        <v>-0.0633189529180527</v>
      </c>
      <c r="Q285" s="53">
        <v>-0.0719263404607773</v>
      </c>
      <c r="R285" s="53">
        <v>-0.0350084193050861</v>
      </c>
      <c r="S285" s="53">
        <v>-0.0549657829105854</v>
      </c>
      <c r="T285" s="53">
        <v>-0.107422269880772</v>
      </c>
      <c r="U285" s="53">
        <v>-0.0945928692817688</v>
      </c>
      <c r="V285" s="53">
        <v>0.00192486098967493</v>
      </c>
      <c r="W285" s="53">
        <v>-0.00889942515641451</v>
      </c>
      <c r="X285" s="53">
        <v>-0.041867021471262</v>
      </c>
      <c r="Y285" s="53">
        <v>-0.00292468722909689</v>
      </c>
      <c r="Z285" s="53">
        <v>0.018396008759737</v>
      </c>
      <c r="AA285" s="53">
        <v>0.0477841570973396</v>
      </c>
      <c r="AB285" s="53">
        <v>-0.0511686950922012</v>
      </c>
      <c r="AC285" s="53">
        <v>0.00512413028627634</v>
      </c>
      <c r="AD285" s="53">
        <v>-0.026185218244791</v>
      </c>
      <c r="AE285" s="53">
        <v>-0.01811733096838</v>
      </c>
      <c r="AF285" s="53">
        <v>-0.00726491864770651</v>
      </c>
      <c r="AG285" s="53">
        <v>-0.0183902271091938</v>
      </c>
      <c r="AH285" s="53">
        <v>-0.0225767008960247</v>
      </c>
      <c r="AI285" s="53">
        <v>-0.0156119503080845</v>
      </c>
      <c r="AJ285" s="53">
        <v>-0.0290633831173182</v>
      </c>
      <c r="AK285" s="53">
        <v>-0.0325750336050987</v>
      </c>
      <c r="AL285" s="53">
        <v>-0.0100111737847328</v>
      </c>
      <c r="AM285" s="53">
        <v>0.0126649811863899</v>
      </c>
      <c r="AN285" s="53">
        <v>-0.0246940590441227</v>
      </c>
      <c r="AO285" s="53">
        <v>0.00456552067771554</v>
      </c>
      <c r="AP285" s="53">
        <v>0.107411243021488</v>
      </c>
      <c r="AQ285" s="53">
        <v>0.0811144188046455</v>
      </c>
      <c r="AR285" s="53">
        <v>0.0360350422561169</v>
      </c>
      <c r="AS285" s="53">
        <v>-0.00419880775734782</v>
      </c>
      <c r="AT285" s="53">
        <v>-0.0130180269479752</v>
      </c>
      <c r="AU285" s="53">
        <v>-0.0192291364073753</v>
      </c>
      <c r="AV285" s="53">
        <v>-0.01280377805233</v>
      </c>
      <c r="AW285" s="53">
        <v>-0.00943729002028704</v>
      </c>
      <c r="AX285" s="53">
        <v>-0.0198967233300209</v>
      </c>
      <c r="AY285" s="53">
        <v>-0.0239146668463945</v>
      </c>
      <c r="AZ285" s="53">
        <v>-0.0258996300399303</v>
      </c>
      <c r="BA285" s="53">
        <v>-0.0409558862447739</v>
      </c>
      <c r="BB285" s="53">
        <v>-0.0377222821116447</v>
      </c>
      <c r="BC285" s="53">
        <v>-0.0359957255423069</v>
      </c>
      <c r="BD285" s="53">
        <v>-0.0314420908689499</v>
      </c>
      <c r="BE285" s="53">
        <v>-0.0365378260612488</v>
      </c>
      <c r="BF285" s="53">
        <v>-0.0221837610006332</v>
      </c>
      <c r="BG285" s="53">
        <v>-0.0648172795772552</v>
      </c>
      <c r="BH285" s="53">
        <v>-0.0799147263169289</v>
      </c>
      <c r="BI285" s="53">
        <v>-0.0963449105620384</v>
      </c>
      <c r="BJ285" s="53">
        <v>-0.102672897279263</v>
      </c>
      <c r="BK285" s="53">
        <v>-0.087200365960598</v>
      </c>
      <c r="BL285" s="53">
        <v>-0.0750885829329491</v>
      </c>
    </row>
    <row r="286" s="53" customFormat="1" spans="1:64">
      <c r="A286" s="54">
        <v>600839</v>
      </c>
      <c r="B286" s="62">
        <v>600839</v>
      </c>
      <c r="C286" s="53" t="s">
        <v>845</v>
      </c>
      <c r="D286" s="55">
        <v>43851</v>
      </c>
      <c r="E286" s="53">
        <v>-0.0307698380202055</v>
      </c>
      <c r="F286" s="53">
        <v>-0.0447103083133698</v>
      </c>
      <c r="G286" s="53">
        <v>-0.0613770335912704</v>
      </c>
      <c r="H286" s="53">
        <v>-0.110666245222092</v>
      </c>
      <c r="I286" s="53">
        <v>-0.0876555889844894</v>
      </c>
      <c r="J286" s="53">
        <v>-0.0809090211987495</v>
      </c>
      <c r="K286" s="53">
        <v>-0.095672681927681</v>
      </c>
      <c r="L286" s="53">
        <v>-0.0984320119023323</v>
      </c>
      <c r="M286" s="53">
        <v>-0.0799749121069908</v>
      </c>
      <c r="N286" s="53">
        <v>-0.0441583245992661</v>
      </c>
      <c r="O286" s="53">
        <v>-0.0463775992393494</v>
      </c>
      <c r="P286" s="53">
        <v>-0.0615579262375832</v>
      </c>
      <c r="Q286" s="53">
        <v>-0.0704773217439651</v>
      </c>
      <c r="R286" s="53">
        <v>-0.011636620387435</v>
      </c>
      <c r="S286" s="53">
        <v>-0.0383218377828598</v>
      </c>
      <c r="T286" s="53">
        <v>-0.0101415598765016</v>
      </c>
      <c r="U286" s="53">
        <v>0.0939823091030121</v>
      </c>
      <c r="V286" s="53">
        <v>0.207062587141991</v>
      </c>
      <c r="W286" s="53">
        <v>0.314273089170456</v>
      </c>
      <c r="X286" s="53">
        <v>0.268089294433594</v>
      </c>
      <c r="Y286" s="53">
        <v>0.000801318790763617</v>
      </c>
      <c r="Z286" s="53">
        <v>0.00472874101251364</v>
      </c>
      <c r="AA286" s="53">
        <v>-0.0104348594322801</v>
      </c>
      <c r="AB286" s="53">
        <v>-0.0664557069540024</v>
      </c>
      <c r="AC286" s="53">
        <v>-0.0513666719198227</v>
      </c>
      <c r="AD286" s="53">
        <v>-0.0318851321935654</v>
      </c>
      <c r="AE286" s="53">
        <v>-0.0309539344161749</v>
      </c>
      <c r="AF286" s="53">
        <v>-0.0180623736232519</v>
      </c>
      <c r="AG286" s="53">
        <v>-0.0228361897170544</v>
      </c>
      <c r="AH286" s="53">
        <v>0.00950813200324774</v>
      </c>
      <c r="AI286" s="53">
        <v>0.00923101138323545</v>
      </c>
      <c r="AJ286" s="53">
        <v>-0.00873665418475866</v>
      </c>
      <c r="AK286" s="53">
        <v>-0.00784824043512344</v>
      </c>
      <c r="AL286" s="53">
        <v>0.0363804213702679</v>
      </c>
      <c r="AM286" s="53">
        <v>0.024227648973465</v>
      </c>
      <c r="AN286" s="53">
        <v>0.0608042441308498</v>
      </c>
      <c r="AO286" s="53">
        <v>0.159133911132812</v>
      </c>
      <c r="AP286" s="53">
        <v>0.263643264770508</v>
      </c>
      <c r="AQ286" s="53">
        <v>0.365996658802032</v>
      </c>
      <c r="AR286" s="53">
        <v>0.326787203550339</v>
      </c>
      <c r="AS286" s="53">
        <v>-0.0272498559206724</v>
      </c>
      <c r="AT286" s="53">
        <v>-0.0451177470386028</v>
      </c>
      <c r="AU286" s="53">
        <v>-0.0466208718717098</v>
      </c>
      <c r="AV286" s="53">
        <v>-0.0398892425000668</v>
      </c>
      <c r="AW286" s="53">
        <v>-0.0319676175713539</v>
      </c>
      <c r="AX286" s="53">
        <v>-0.0447025895118713</v>
      </c>
      <c r="AY286" s="53">
        <v>-0.0603974498808384</v>
      </c>
      <c r="AZ286" s="53">
        <v>-0.0760483369231224</v>
      </c>
      <c r="BA286" s="53">
        <v>-0.0528174191713333</v>
      </c>
      <c r="BB286" s="53">
        <v>-0.0493451543152332</v>
      </c>
      <c r="BC286" s="53">
        <v>-0.0512873083353043</v>
      </c>
      <c r="BD286" s="53">
        <v>-0.0484999716281891</v>
      </c>
      <c r="BE286" s="53">
        <v>-0.0583077818155289</v>
      </c>
      <c r="BF286" s="53">
        <v>-0.0436957404017448</v>
      </c>
      <c r="BG286" s="53">
        <v>-0.0582281872630119</v>
      </c>
      <c r="BH286" s="53">
        <v>-0.0666245073080063</v>
      </c>
      <c r="BI286" s="53">
        <v>-0.0608303062617779</v>
      </c>
      <c r="BJ286" s="53">
        <v>-0.0522593818604946</v>
      </c>
      <c r="BK286" s="53">
        <v>-0.0474022589623928</v>
      </c>
      <c r="BL286" s="53">
        <v>-0.0543766170740128</v>
      </c>
    </row>
    <row r="287" s="53" customFormat="1" spans="1:64">
      <c r="A287" s="54">
        <v>600888</v>
      </c>
      <c r="B287" s="62">
        <v>600888</v>
      </c>
      <c r="C287" s="53" t="s">
        <v>848</v>
      </c>
      <c r="D287" s="55">
        <v>43851</v>
      </c>
      <c r="E287" s="53">
        <v>0.000281687913229689</v>
      </c>
      <c r="F287" s="53">
        <v>0.00161119003314525</v>
      </c>
      <c r="G287" s="53">
        <v>-0.0142486970871687</v>
      </c>
      <c r="H287" s="53">
        <v>-0.0592873506247997</v>
      </c>
      <c r="I287" s="53">
        <v>-0.0421155877411366</v>
      </c>
      <c r="J287" s="53">
        <v>-0.0502938255667686</v>
      </c>
      <c r="K287" s="53">
        <v>-0.0473327860236168</v>
      </c>
      <c r="L287" s="53">
        <v>-0.0304019525647163</v>
      </c>
      <c r="M287" s="53">
        <v>-0.0518175661563873</v>
      </c>
      <c r="N287" s="53">
        <v>-0.0465998649597168</v>
      </c>
      <c r="O287" s="53">
        <v>-0.0364539884030819</v>
      </c>
      <c r="P287" s="53">
        <v>-0.0187500175088644</v>
      </c>
      <c r="Q287" s="53">
        <v>-0.0286443028599024</v>
      </c>
      <c r="R287" s="53">
        <v>-0.00192834564950317</v>
      </c>
      <c r="S287" s="53">
        <v>-0.0124799609184265</v>
      </c>
      <c r="T287" s="53">
        <v>0.0145825017243624</v>
      </c>
      <c r="U287" s="53">
        <v>0.0323610045015812</v>
      </c>
      <c r="V287" s="53">
        <v>0.127861887216568</v>
      </c>
      <c r="W287" s="53">
        <v>0.255197048187256</v>
      </c>
      <c r="X287" s="53">
        <v>0.260974586009979</v>
      </c>
      <c r="Y287" s="53">
        <v>-0.00132357247639447</v>
      </c>
      <c r="Z287" s="53">
        <v>0.00496750278398395</v>
      </c>
      <c r="AA287" s="53">
        <v>-0.00569121586158872</v>
      </c>
      <c r="AB287" s="53">
        <v>-0.0364974476397038</v>
      </c>
      <c r="AC287" s="53">
        <v>-0.0326731316745281</v>
      </c>
      <c r="AD287" s="53">
        <v>-0.039682611823082</v>
      </c>
      <c r="AE287" s="53">
        <v>-0.0337149612605572</v>
      </c>
      <c r="AF287" s="53">
        <v>-0.0124844564124942</v>
      </c>
      <c r="AG287" s="53">
        <v>-0.0242256075143814</v>
      </c>
      <c r="AH287" s="53">
        <v>-0.0224813465029001</v>
      </c>
      <c r="AI287" s="53">
        <v>-0.0218634251505136</v>
      </c>
      <c r="AJ287" s="53">
        <v>-0.00927800126373768</v>
      </c>
      <c r="AK287" s="53">
        <v>-0.00946519337594509</v>
      </c>
      <c r="AL287" s="53">
        <v>0.0224802922457457</v>
      </c>
      <c r="AM287" s="53">
        <v>0.0251813847571611</v>
      </c>
      <c r="AN287" s="53">
        <v>0.0413551442325115</v>
      </c>
      <c r="AO287" s="53">
        <v>0.0454161204397678</v>
      </c>
      <c r="AP287" s="53">
        <v>0.150440514087677</v>
      </c>
      <c r="AQ287" s="53">
        <v>0.254252135753632</v>
      </c>
      <c r="AR287" s="53">
        <v>0.265354335308075</v>
      </c>
      <c r="AS287" s="53">
        <v>0.00178401358425617</v>
      </c>
      <c r="AT287" s="53">
        <v>-0.0031775594688952</v>
      </c>
      <c r="AU287" s="53">
        <v>-0.00837872829288244</v>
      </c>
      <c r="AV287" s="53">
        <v>-0.0226111523807049</v>
      </c>
      <c r="AW287" s="53">
        <v>-0.00926370546221733</v>
      </c>
      <c r="AX287" s="53">
        <v>-0.0104324612766504</v>
      </c>
      <c r="AY287" s="53">
        <v>-0.0134390732273459</v>
      </c>
      <c r="AZ287" s="53">
        <v>-0.0177387427538633</v>
      </c>
      <c r="BA287" s="53">
        <v>-0.0274132061749697</v>
      </c>
      <c r="BB287" s="53">
        <v>-0.0239397678524256</v>
      </c>
      <c r="BC287" s="53">
        <v>-0.014411810785532</v>
      </c>
      <c r="BD287" s="53">
        <v>-0.0092932628467679</v>
      </c>
      <c r="BE287" s="53">
        <v>-0.019000357016921</v>
      </c>
      <c r="BF287" s="53">
        <v>-0.024229884147644</v>
      </c>
      <c r="BG287" s="53">
        <v>-0.0374825932085514</v>
      </c>
      <c r="BH287" s="53">
        <v>-0.026593891903758</v>
      </c>
      <c r="BI287" s="53">
        <v>-0.0128763625398278</v>
      </c>
      <c r="BJ287" s="53">
        <v>-0.0223998818546534</v>
      </c>
      <c r="BK287" s="53">
        <v>0.00112367572728544</v>
      </c>
      <c r="BL287" s="53">
        <v>-0.00420099683105946</v>
      </c>
    </row>
    <row r="288" s="53" customFormat="1" spans="1:64">
      <c r="A288" s="54">
        <v>600980</v>
      </c>
      <c r="B288" s="62">
        <v>600980</v>
      </c>
      <c r="C288" s="53" t="s">
        <v>851</v>
      </c>
      <c r="D288" s="55">
        <v>43851</v>
      </c>
      <c r="E288" s="53">
        <v>-0.0296662878245115</v>
      </c>
      <c r="F288" s="53">
        <v>-0.0756492987275124</v>
      </c>
      <c r="G288" s="53">
        <v>-0.118783622980118</v>
      </c>
      <c r="H288" s="53">
        <v>-0.209618657827377</v>
      </c>
      <c r="I288" s="53">
        <v>-0.184923514723778</v>
      </c>
      <c r="J288" s="53">
        <v>-0.184673696756363</v>
      </c>
      <c r="K288" s="53">
        <v>-0.178359746932983</v>
      </c>
      <c r="L288" s="53">
        <v>-0.150250136852264</v>
      </c>
      <c r="M288" s="53">
        <v>-0.192632496356964</v>
      </c>
      <c r="N288" s="53">
        <v>-0.170148178935051</v>
      </c>
      <c r="O288" s="53">
        <v>-0.157837614417076</v>
      </c>
      <c r="P288" s="53">
        <v>-0.165439605712891</v>
      </c>
      <c r="Q288" s="53">
        <v>-0.143294036388397</v>
      </c>
      <c r="R288" s="53">
        <v>-0.108614109456539</v>
      </c>
      <c r="S288" s="53">
        <v>-0.0906677767634392</v>
      </c>
      <c r="T288" s="53">
        <v>-0.102595530450344</v>
      </c>
      <c r="U288" s="53">
        <v>-0.0806000009179115</v>
      </c>
      <c r="V288" s="53">
        <v>-0.0697019696235657</v>
      </c>
      <c r="W288" s="53">
        <v>-0.0570067949593067</v>
      </c>
      <c r="X288" s="53">
        <v>-0.0909714624285698</v>
      </c>
      <c r="Y288" s="53">
        <v>-0.0164185576140881</v>
      </c>
      <c r="Z288" s="53">
        <v>-0.038719292730093</v>
      </c>
      <c r="AA288" s="53">
        <v>-0.0963668301701546</v>
      </c>
      <c r="AB288" s="53">
        <v>-0.171613648533821</v>
      </c>
      <c r="AC288" s="53">
        <v>-0.156616941094398</v>
      </c>
      <c r="AD288" s="53">
        <v>-0.156729251146317</v>
      </c>
      <c r="AE288" s="53">
        <v>-0.149298802018166</v>
      </c>
      <c r="AF288" s="53">
        <v>-0.120019763708115</v>
      </c>
      <c r="AG288" s="53">
        <v>-0.136489823460579</v>
      </c>
      <c r="AH288" s="53">
        <v>-0.109274409711361</v>
      </c>
      <c r="AI288" s="53">
        <v>-0.115326084196568</v>
      </c>
      <c r="AJ288" s="53">
        <v>-0.125438675284386</v>
      </c>
      <c r="AK288" s="53">
        <v>-0.105166405439377</v>
      </c>
      <c r="AL288" s="53">
        <v>-0.0636410117149353</v>
      </c>
      <c r="AM288" s="53">
        <v>-0.0447944216430187</v>
      </c>
      <c r="AN288" s="53">
        <v>-0.0595796220004559</v>
      </c>
      <c r="AO288" s="53">
        <v>-0.0357613600790501</v>
      </c>
      <c r="AP288" s="53">
        <v>-0.0326001308858395</v>
      </c>
      <c r="AQ288" s="53">
        <v>-0.0496079288423061</v>
      </c>
      <c r="AR288" s="53">
        <v>-0.0642827227711678</v>
      </c>
      <c r="AS288" s="53">
        <v>-0.0158470533788204</v>
      </c>
      <c r="AT288" s="53">
        <v>-0.0395293310284615</v>
      </c>
      <c r="AU288" s="53">
        <v>-0.0250161178410053</v>
      </c>
      <c r="AV288" s="53">
        <v>-0.040604330599308</v>
      </c>
      <c r="AW288" s="53">
        <v>-0.030905906111002</v>
      </c>
      <c r="AX288" s="53">
        <v>-0.0305437706410885</v>
      </c>
      <c r="AY288" s="53">
        <v>-0.0316602699458599</v>
      </c>
      <c r="AZ288" s="53">
        <v>-0.0328296981751919</v>
      </c>
      <c r="BA288" s="53">
        <v>-0.058741994202137</v>
      </c>
      <c r="BB288" s="53">
        <v>-0.0634730979800224</v>
      </c>
      <c r="BC288" s="53">
        <v>-0.0451108515262604</v>
      </c>
      <c r="BD288" s="53">
        <v>-0.042600255459547</v>
      </c>
      <c r="BE288" s="53">
        <v>-0.0407269559800625</v>
      </c>
      <c r="BF288" s="53">
        <v>-0.0475724190473557</v>
      </c>
      <c r="BG288" s="53">
        <v>-0.0484726801514626</v>
      </c>
      <c r="BH288" s="53">
        <v>-0.04561522975564</v>
      </c>
      <c r="BI288" s="53">
        <v>-0.0474379658699036</v>
      </c>
      <c r="BJ288" s="53">
        <v>-0.039701160043478</v>
      </c>
      <c r="BK288" s="53">
        <v>-0.00999819114804268</v>
      </c>
      <c r="BL288" s="53">
        <v>-0.0292880702763796</v>
      </c>
    </row>
    <row r="289" s="53" customFormat="1" spans="1:64">
      <c r="A289" s="54">
        <v>600990</v>
      </c>
      <c r="B289" s="62">
        <v>600990</v>
      </c>
      <c r="C289" s="53" t="s">
        <v>854</v>
      </c>
      <c r="D289" s="55">
        <v>43851</v>
      </c>
      <c r="E289" s="53">
        <v>-0.0551454462110996</v>
      </c>
      <c r="F289" s="53">
        <v>-0.083122618496418</v>
      </c>
      <c r="G289" s="53">
        <v>-0.0995872095227242</v>
      </c>
      <c r="H289" s="53">
        <v>-0.146316736936569</v>
      </c>
      <c r="I289" s="53">
        <v>-0.119770482182503</v>
      </c>
      <c r="J289" s="53">
        <v>-0.136784225702286</v>
      </c>
      <c r="K289" s="53">
        <v>-0.113785468041897</v>
      </c>
      <c r="L289" s="53">
        <v>-0.105786219239235</v>
      </c>
      <c r="M289" s="53">
        <v>-0.105473026633263</v>
      </c>
      <c r="N289" s="53">
        <v>-0.0937472060322762</v>
      </c>
      <c r="O289" s="53">
        <v>-0.0228868816047907</v>
      </c>
      <c r="P289" s="53">
        <v>0.0141226220875978</v>
      </c>
      <c r="Q289" s="53">
        <v>0.0782275199890137</v>
      </c>
      <c r="R289" s="53">
        <v>0.127610146999359</v>
      </c>
      <c r="S289" s="53">
        <v>0.0997336804866791</v>
      </c>
      <c r="T289" s="53">
        <v>0.0489128567278385</v>
      </c>
      <c r="U289" s="53">
        <v>0.0701053217053413</v>
      </c>
      <c r="V289" s="53">
        <v>0.0768975540995598</v>
      </c>
      <c r="W289" s="53">
        <v>0.0652769058942795</v>
      </c>
      <c r="X289" s="53">
        <v>0.101895354688168</v>
      </c>
      <c r="Y289" s="53">
        <v>-0.0570793747901917</v>
      </c>
      <c r="Z289" s="53">
        <v>-0.0680104345083237</v>
      </c>
      <c r="AA289" s="53">
        <v>-0.0862025618553162</v>
      </c>
      <c r="AB289" s="53">
        <v>-0.131128072738647</v>
      </c>
      <c r="AC289" s="53">
        <v>-0.101006552577019</v>
      </c>
      <c r="AD289" s="53">
        <v>-0.104339756071568</v>
      </c>
      <c r="AE289" s="53">
        <v>-0.0822655260562897</v>
      </c>
      <c r="AF289" s="53">
        <v>-0.0648799017071724</v>
      </c>
      <c r="AG289" s="53">
        <v>-0.0829336792230606</v>
      </c>
      <c r="AH289" s="53">
        <v>-0.0505367405712605</v>
      </c>
      <c r="AI289" s="53">
        <v>-0.0472849421203136</v>
      </c>
      <c r="AJ289" s="53">
        <v>-0.0508590340614319</v>
      </c>
      <c r="AK289" s="53">
        <v>0.00933814886957407</v>
      </c>
      <c r="AL289" s="53">
        <v>0.0602888502180576</v>
      </c>
      <c r="AM289" s="53">
        <v>0.0452457182109356</v>
      </c>
      <c r="AN289" s="53">
        <v>0.00981537438929081</v>
      </c>
      <c r="AO289" s="53">
        <v>0.0287082940340042</v>
      </c>
      <c r="AP289" s="53">
        <v>0.0311898253858089</v>
      </c>
      <c r="AQ289" s="53">
        <v>0.0213731005787849</v>
      </c>
      <c r="AR289" s="53">
        <v>0.0656694620847702</v>
      </c>
      <c r="AS289" s="53">
        <v>0.0187162850052118</v>
      </c>
      <c r="AT289" s="53">
        <v>0.00167017453350127</v>
      </c>
      <c r="AU289" s="53">
        <v>0.00339770573191345</v>
      </c>
      <c r="AV289" s="53">
        <v>0.00159369641914964</v>
      </c>
      <c r="AW289" s="53">
        <v>-0.00198157364502549</v>
      </c>
      <c r="AX289" s="53">
        <v>-0.0156621038913727</v>
      </c>
      <c r="AY289" s="53">
        <v>-0.0147375864908099</v>
      </c>
      <c r="AZ289" s="53">
        <v>-0.0241239592432976</v>
      </c>
      <c r="BA289" s="53">
        <v>-0.00575699005275965</v>
      </c>
      <c r="BB289" s="53">
        <v>-0.0264281127601862</v>
      </c>
      <c r="BC289" s="53">
        <v>0.0411804169416428</v>
      </c>
      <c r="BD289" s="53">
        <v>0.0817640125751495</v>
      </c>
      <c r="BE289" s="53">
        <v>0.0856717228889465</v>
      </c>
      <c r="BF289" s="53">
        <v>0.0841036513447762</v>
      </c>
      <c r="BG289" s="53">
        <v>0.0712703168392181</v>
      </c>
      <c r="BH289" s="53">
        <v>0.0558798387646675</v>
      </c>
      <c r="BI289" s="53">
        <v>0.0581793859601021</v>
      </c>
      <c r="BJ289" s="53">
        <v>0.0624900832772255</v>
      </c>
      <c r="BK289" s="53">
        <v>0.0606861673295498</v>
      </c>
      <c r="BL289" s="53">
        <v>0.053008247166872</v>
      </c>
    </row>
    <row r="290" s="53" customFormat="1" spans="1:64">
      <c r="A290" s="54">
        <v>601138</v>
      </c>
      <c r="B290" s="62">
        <v>601138</v>
      </c>
      <c r="C290" s="53" t="s">
        <v>857</v>
      </c>
      <c r="D290" s="55">
        <v>43851</v>
      </c>
      <c r="E290" s="53">
        <v>0.100649543106556</v>
      </c>
      <c r="F290" s="53">
        <v>0.12863726913929</v>
      </c>
      <c r="G290" s="53">
        <v>0.122884333133698</v>
      </c>
      <c r="H290" s="53">
        <v>0.109713517129421</v>
      </c>
      <c r="I290" s="53">
        <v>0.121389493346214</v>
      </c>
      <c r="J290" s="53">
        <v>0.124471597373486</v>
      </c>
      <c r="K290" s="53">
        <v>0.127288952469826</v>
      </c>
      <c r="L290" s="53">
        <v>0.125959992408752</v>
      </c>
      <c r="M290" s="53">
        <v>0.12396877259016</v>
      </c>
      <c r="N290" s="53">
        <v>0.0935810804367065</v>
      </c>
      <c r="O290" s="53">
        <v>0.0484983138740063</v>
      </c>
      <c r="P290" s="53">
        <v>0.0259769167751074</v>
      </c>
      <c r="Q290" s="53">
        <v>0.0259855631738901</v>
      </c>
      <c r="R290" s="53">
        <v>0.0451250337064266</v>
      </c>
      <c r="S290" s="53">
        <v>0.0102755082771182</v>
      </c>
      <c r="T290" s="53">
        <v>-0.0324163623154163</v>
      </c>
      <c r="U290" s="53">
        <v>-0.0112238237634301</v>
      </c>
      <c r="V290" s="53">
        <v>0.0313637889921665</v>
      </c>
      <c r="W290" s="53">
        <v>0.0136674027889967</v>
      </c>
      <c r="X290" s="53">
        <v>-0.0336057171225548</v>
      </c>
      <c r="Y290" s="53">
        <v>0.0937626659870148</v>
      </c>
      <c r="Z290" s="53">
        <v>0.0935775712132454</v>
      </c>
      <c r="AA290" s="53">
        <v>0.0990088433027267</v>
      </c>
      <c r="AB290" s="53">
        <v>0.0629215463995934</v>
      </c>
      <c r="AC290" s="53">
        <v>0.0833052769303322</v>
      </c>
      <c r="AD290" s="53">
        <v>0.0689423233270645</v>
      </c>
      <c r="AE290" s="53">
        <v>0.0875609964132309</v>
      </c>
      <c r="AF290" s="53">
        <v>0.0603090859949589</v>
      </c>
      <c r="AG290" s="53">
        <v>0.0631729364395142</v>
      </c>
      <c r="AH290" s="53">
        <v>0.0466118231415749</v>
      </c>
      <c r="AI290" s="53">
        <v>0.0154001591727138</v>
      </c>
      <c r="AJ290" s="53">
        <v>0.000641829159576446</v>
      </c>
      <c r="AK290" s="53">
        <v>0.0144872386008501</v>
      </c>
      <c r="AL290" s="53">
        <v>0.0019581641536206</v>
      </c>
      <c r="AM290" s="53">
        <v>-0.0165016483515501</v>
      </c>
      <c r="AN290" s="53">
        <v>-0.0318720415234566</v>
      </c>
      <c r="AO290" s="53">
        <v>0.00711208302527666</v>
      </c>
      <c r="AP290" s="53">
        <v>0.0386709310114384</v>
      </c>
      <c r="AQ290" s="53">
        <v>0.0312480963766575</v>
      </c>
      <c r="AR290" s="53">
        <v>-0.016093909740448</v>
      </c>
      <c r="AS290" s="53">
        <v>0.0156960804015398</v>
      </c>
      <c r="AT290" s="53">
        <v>0.0438688956201077</v>
      </c>
      <c r="AU290" s="53">
        <v>0.0326846949756145</v>
      </c>
      <c r="AV290" s="53">
        <v>0.0556011721491814</v>
      </c>
      <c r="AW290" s="53">
        <v>0.0468934178352356</v>
      </c>
      <c r="AX290" s="53">
        <v>0.0643384754657745</v>
      </c>
      <c r="AY290" s="53">
        <v>0.048537153750658</v>
      </c>
      <c r="AZ290" s="53">
        <v>0.0744601190090179</v>
      </c>
      <c r="BA290" s="53">
        <v>0.0696050375699997</v>
      </c>
      <c r="BB290" s="53">
        <v>0.0557784549891949</v>
      </c>
      <c r="BC290" s="53">
        <v>0.0419073589146137</v>
      </c>
      <c r="BD290" s="53">
        <v>0.034144289791584</v>
      </c>
      <c r="BE290" s="53">
        <v>0.0203075278550386</v>
      </c>
      <c r="BF290" s="53">
        <v>0.0519760698080063</v>
      </c>
      <c r="BG290" s="53">
        <v>0.0355863571166992</v>
      </c>
      <c r="BH290" s="53">
        <v>0.00826488249003887</v>
      </c>
      <c r="BI290" s="53">
        <v>-0.00952670350670815</v>
      </c>
      <c r="BJ290" s="53">
        <v>0.00150205893442035</v>
      </c>
      <c r="BK290" s="53">
        <v>-0.00877149030566216</v>
      </c>
      <c r="BL290" s="53">
        <v>-0.00870260410010815</v>
      </c>
    </row>
    <row r="291" s="53" customFormat="1" spans="1:64">
      <c r="A291" s="54">
        <v>601231</v>
      </c>
      <c r="B291" s="62">
        <v>601231</v>
      </c>
      <c r="C291" s="53" t="s">
        <v>860</v>
      </c>
      <c r="D291" s="55">
        <v>43851</v>
      </c>
      <c r="E291" s="53">
        <v>-0.012856655754149</v>
      </c>
      <c r="F291" s="53">
        <v>-0.0558174662292004</v>
      </c>
      <c r="G291" s="53">
        <v>0.0699830055236816</v>
      </c>
      <c r="H291" s="53">
        <v>0.0331430211663246</v>
      </c>
      <c r="I291" s="53">
        <v>0.010568487457931</v>
      </c>
      <c r="J291" s="53">
        <v>0.0221687182784081</v>
      </c>
      <c r="K291" s="53">
        <v>0.0100732035934925</v>
      </c>
      <c r="L291" s="53">
        <v>-0.0299824085086584</v>
      </c>
      <c r="M291" s="53">
        <v>-0.0457806661725044</v>
      </c>
      <c r="N291" s="53">
        <v>-0.0558713600039482</v>
      </c>
      <c r="O291" s="53">
        <v>-0.0390673317015171</v>
      </c>
      <c r="P291" s="53">
        <v>-0.0287263300269842</v>
      </c>
      <c r="Q291" s="53">
        <v>0.0237505696713924</v>
      </c>
      <c r="R291" s="53">
        <v>0.1062962859869</v>
      </c>
      <c r="S291" s="53">
        <v>0.0846788585186005</v>
      </c>
      <c r="T291" s="53">
        <v>0.0386127419769764</v>
      </c>
      <c r="U291" s="53">
        <v>0.102642998099327</v>
      </c>
      <c r="V291" s="53">
        <v>0.123321317136288</v>
      </c>
      <c r="W291" s="53">
        <v>0.0602526776492596</v>
      </c>
      <c r="X291" s="53">
        <v>0.0215479452162981</v>
      </c>
      <c r="Y291" s="53">
        <v>-0.0319613553583622</v>
      </c>
      <c r="Z291" s="53">
        <v>-0.0707238093018532</v>
      </c>
      <c r="AA291" s="53">
        <v>-0.0446341559290886</v>
      </c>
      <c r="AB291" s="53">
        <v>-0.0749424174427986</v>
      </c>
      <c r="AC291" s="53">
        <v>-0.0780229344964027</v>
      </c>
      <c r="AD291" s="53">
        <v>-0.0733268186450005</v>
      </c>
      <c r="AE291" s="53">
        <v>-0.0646099746227264</v>
      </c>
      <c r="AF291" s="53">
        <v>-0.0984367355704308</v>
      </c>
      <c r="AG291" s="53">
        <v>-0.0963677540421486</v>
      </c>
      <c r="AH291" s="53">
        <v>-0.112407632172108</v>
      </c>
      <c r="AI291" s="53">
        <v>-0.117999635636806</v>
      </c>
      <c r="AJ291" s="53">
        <v>-0.0939840227365494</v>
      </c>
      <c r="AK291" s="53">
        <v>-0.072594627737999</v>
      </c>
      <c r="AL291" s="53">
        <v>0.0320696271955967</v>
      </c>
      <c r="AM291" s="53">
        <v>0.0390989109873772</v>
      </c>
      <c r="AN291" s="53">
        <v>0.0434624738991261</v>
      </c>
      <c r="AO291" s="53">
        <v>0.115865655243397</v>
      </c>
      <c r="AP291" s="53">
        <v>0.144336581230164</v>
      </c>
      <c r="AQ291" s="53">
        <v>0.103022448718548</v>
      </c>
      <c r="AR291" s="53">
        <v>0.0362615846097469</v>
      </c>
      <c r="AS291" s="53">
        <v>-0.0137666091322899</v>
      </c>
      <c r="AT291" s="53">
        <v>-0.0179649665951729</v>
      </c>
      <c r="AU291" s="53">
        <v>0.0817458555102348</v>
      </c>
      <c r="AV291" s="53">
        <v>0.0752141326665878</v>
      </c>
      <c r="AW291" s="53">
        <v>0.0557201132178307</v>
      </c>
      <c r="AX291" s="53">
        <v>0.0626242309808731</v>
      </c>
      <c r="AY291" s="53">
        <v>0.041811864823103</v>
      </c>
      <c r="AZ291" s="53">
        <v>0.0355830192565918</v>
      </c>
      <c r="BA291" s="53">
        <v>0.0177157763391733</v>
      </c>
      <c r="BB291" s="53">
        <v>0.0236649587750435</v>
      </c>
      <c r="BC291" s="53">
        <v>0.046060997992754</v>
      </c>
      <c r="BD291" s="53">
        <v>0.0323863849043846</v>
      </c>
      <c r="BE291" s="53">
        <v>0.0634738951921463</v>
      </c>
      <c r="BF291" s="53">
        <v>0.0413553453981876</v>
      </c>
      <c r="BG291" s="53">
        <v>0.0127086397260427</v>
      </c>
      <c r="BH291" s="53">
        <v>-0.0377210453152657</v>
      </c>
      <c r="BI291" s="53">
        <v>-0.0460939630866051</v>
      </c>
      <c r="BJ291" s="53">
        <v>-0.0538865737617016</v>
      </c>
      <c r="BK291" s="53">
        <v>-0.075641080737114</v>
      </c>
      <c r="BL291" s="53">
        <v>-0.0475849509239197</v>
      </c>
    </row>
    <row r="292" s="53" customFormat="1" spans="1:64">
      <c r="A292" s="54">
        <v>601869</v>
      </c>
      <c r="B292" s="62">
        <v>601869</v>
      </c>
      <c r="C292" s="53" t="s">
        <v>863</v>
      </c>
      <c r="D292" s="55">
        <v>43851</v>
      </c>
      <c r="E292" s="53">
        <v>0.0182351674884558</v>
      </c>
      <c r="F292" s="53">
        <v>-0.00421974109485745</v>
      </c>
      <c r="G292" s="53">
        <v>-0.00765780685469508</v>
      </c>
      <c r="H292" s="53">
        <v>-0.0523217841982841</v>
      </c>
      <c r="I292" s="53">
        <v>-0.0594274513423443</v>
      </c>
      <c r="J292" s="53">
        <v>-0.0929583236575127</v>
      </c>
      <c r="K292" s="53">
        <v>-0.0714175179600716</v>
      </c>
      <c r="L292" s="53">
        <v>-0.0403543896973133</v>
      </c>
      <c r="M292" s="53">
        <v>-0.0217081122100353</v>
      </c>
      <c r="N292" s="53">
        <v>-0.00555151328444481</v>
      </c>
      <c r="O292" s="53">
        <v>0.0108750266954303</v>
      </c>
      <c r="P292" s="53">
        <v>-0.00206946930848062</v>
      </c>
      <c r="Q292" s="53">
        <v>0.00581612158566713</v>
      </c>
      <c r="R292" s="53">
        <v>0.0107411816716194</v>
      </c>
      <c r="S292" s="53">
        <v>0.00587201584130526</v>
      </c>
      <c r="T292" s="53">
        <v>0.000276507751550525</v>
      </c>
      <c r="U292" s="53">
        <v>0.0124516570940614</v>
      </c>
      <c r="V292" s="53">
        <v>0.112953662872314</v>
      </c>
      <c r="W292" s="53">
        <v>0.147911086678505</v>
      </c>
      <c r="X292" s="53">
        <v>0.14766101539135</v>
      </c>
      <c r="Y292" s="53">
        <v>-0.00207505794242024</v>
      </c>
      <c r="Z292" s="53">
        <v>-0.0129992850124836</v>
      </c>
      <c r="AA292" s="53">
        <v>-0.0161353405565023</v>
      </c>
      <c r="AB292" s="53">
        <v>-0.0781713649630547</v>
      </c>
      <c r="AC292" s="53">
        <v>-0.077920638024807</v>
      </c>
      <c r="AD292" s="53">
        <v>-0.089093990623951</v>
      </c>
      <c r="AE292" s="53">
        <v>-0.0586919113993645</v>
      </c>
      <c r="AF292" s="53">
        <v>-0.054325096309185</v>
      </c>
      <c r="AG292" s="53">
        <v>-0.0658377259969711</v>
      </c>
      <c r="AH292" s="53">
        <v>-0.0590957999229431</v>
      </c>
      <c r="AI292" s="53">
        <v>-0.0462877452373505</v>
      </c>
      <c r="AJ292" s="53">
        <v>-0.0556423515081406</v>
      </c>
      <c r="AK292" s="53">
        <v>-0.050523716956377</v>
      </c>
      <c r="AL292" s="53">
        <v>-0.0359481312334538</v>
      </c>
      <c r="AM292" s="53">
        <v>-0.0410563312470913</v>
      </c>
      <c r="AN292" s="53">
        <v>-0.0588563159108162</v>
      </c>
      <c r="AO292" s="53">
        <v>-0.0411365292966366</v>
      </c>
      <c r="AP292" s="53">
        <v>0.058849211782217</v>
      </c>
      <c r="AQ292" s="53">
        <v>0.0946893319487572</v>
      </c>
      <c r="AR292" s="53">
        <v>0.0910653620958328</v>
      </c>
      <c r="AS292" s="53">
        <v>0.0252046231180429</v>
      </c>
      <c r="AT292" s="53">
        <v>0.0136739425361156</v>
      </c>
      <c r="AU292" s="53">
        <v>0.0133719313889742</v>
      </c>
      <c r="AV292" s="53">
        <v>0.0307439770549536</v>
      </c>
      <c r="AW292" s="53">
        <v>0.0233875885605812</v>
      </c>
      <c r="AX292" s="53">
        <v>0.00103006837889552</v>
      </c>
      <c r="AY292" s="53">
        <v>-0.00783120933920145</v>
      </c>
      <c r="AZ292" s="53">
        <v>0.0188651029020548</v>
      </c>
      <c r="BA292" s="53">
        <v>0.0490240082144737</v>
      </c>
      <c r="BB292" s="53">
        <v>0.0584386847913265</v>
      </c>
      <c r="BC292" s="53">
        <v>0.0620571710169315</v>
      </c>
      <c r="BD292" s="53">
        <v>0.0584672801196575</v>
      </c>
      <c r="BE292" s="53">
        <v>0.0612342357635498</v>
      </c>
      <c r="BF292" s="53">
        <v>0.0515837110579014</v>
      </c>
      <c r="BG292" s="53">
        <v>0.0518227443099022</v>
      </c>
      <c r="BH292" s="53">
        <v>0.0640272200107574</v>
      </c>
      <c r="BI292" s="53">
        <v>0.0584825873374939</v>
      </c>
      <c r="BJ292" s="53">
        <v>0.0589988529682159</v>
      </c>
      <c r="BK292" s="53">
        <v>0.0581161603331566</v>
      </c>
      <c r="BL292" s="53">
        <v>0.0614900477230549</v>
      </c>
    </row>
    <row r="293" s="53" customFormat="1" spans="1:64">
      <c r="A293" s="54">
        <v>603002</v>
      </c>
      <c r="B293" s="62">
        <v>603002</v>
      </c>
      <c r="C293" s="53" t="s">
        <v>1212</v>
      </c>
      <c r="D293" s="55">
        <v>43851</v>
      </c>
      <c r="E293" s="53">
        <v>0.0370999686419964</v>
      </c>
      <c r="F293" s="53">
        <v>0.0439804196357727</v>
      </c>
      <c r="G293" s="53">
        <v>0.0238174218684435</v>
      </c>
      <c r="H293" s="53">
        <v>-0.0146135650575161</v>
      </c>
      <c r="I293" s="53">
        <v>-0.0112453633919358</v>
      </c>
      <c r="J293" s="53">
        <v>0.00535197183489799</v>
      </c>
      <c r="K293" s="53">
        <v>0.0143445739522576</v>
      </c>
      <c r="L293" s="53">
        <v>0.0436771996319294</v>
      </c>
      <c r="M293" s="53">
        <v>0.010148536413908</v>
      </c>
      <c r="N293" s="53">
        <v>0.0674462467432022</v>
      </c>
      <c r="O293" s="53">
        <v>0.139966502785683</v>
      </c>
      <c r="P293" s="53">
        <v>0.102800965309143</v>
      </c>
      <c r="Q293" s="53">
        <v>0.11371086537838</v>
      </c>
      <c r="R293" s="53">
        <v>0.118605770170689</v>
      </c>
      <c r="S293" s="53">
        <v>0.101985991001129</v>
      </c>
      <c r="T293" s="53">
        <v>0.0874587520956993</v>
      </c>
      <c r="U293" s="53">
        <v>0.122134044766426</v>
      </c>
      <c r="V293" s="53">
        <v>0.166834980249405</v>
      </c>
      <c r="W293" s="53">
        <v>0.17674158513546</v>
      </c>
      <c r="X293" s="53">
        <v>0.130749613046646</v>
      </c>
      <c r="Y293" s="53">
        <v>-0.00028987554833293</v>
      </c>
      <c r="Z293" s="53">
        <v>-0.00130100804381073</v>
      </c>
      <c r="AA293" s="53">
        <v>-0.0151072284206748</v>
      </c>
      <c r="AB293" s="53">
        <v>-0.048706378787756</v>
      </c>
      <c r="AC293" s="53">
        <v>-0.0404435098171234</v>
      </c>
      <c r="AD293" s="53">
        <v>-0.0430371202528477</v>
      </c>
      <c r="AE293" s="53">
        <v>-0.0256166737526655</v>
      </c>
      <c r="AF293" s="53">
        <v>-0.0202105119824409</v>
      </c>
      <c r="AG293" s="53">
        <v>-0.0348689444363117</v>
      </c>
      <c r="AH293" s="53">
        <v>0.0165331736207008</v>
      </c>
      <c r="AI293" s="53">
        <v>0.084632508456707</v>
      </c>
      <c r="AJ293" s="53">
        <v>0.0452624969184399</v>
      </c>
      <c r="AK293" s="53">
        <v>0.0496052578091621</v>
      </c>
      <c r="AL293" s="53">
        <v>0.0766457617282867</v>
      </c>
      <c r="AM293" s="53">
        <v>0.0827984213829041</v>
      </c>
      <c r="AN293" s="53">
        <v>0.0599940754473209</v>
      </c>
      <c r="AO293" s="53">
        <v>0.0923424065113068</v>
      </c>
      <c r="AP293" s="53">
        <v>0.117178976535797</v>
      </c>
      <c r="AQ293" s="53">
        <v>0.102057665586472</v>
      </c>
      <c r="AR293" s="53">
        <v>0.0775918811559677</v>
      </c>
      <c r="AS293" s="53">
        <v>0.030380280688405</v>
      </c>
      <c r="AT293" s="53">
        <v>0.0382718630135059</v>
      </c>
      <c r="AU293" s="53">
        <v>0.0319150872528553</v>
      </c>
      <c r="AV293" s="53">
        <v>0.0270832479000092</v>
      </c>
      <c r="AW293" s="53">
        <v>0.0221885833889246</v>
      </c>
      <c r="AX293" s="53">
        <v>0.041379526257515</v>
      </c>
      <c r="AY293" s="53">
        <v>0.032951682806015</v>
      </c>
      <c r="AZ293" s="53">
        <v>0.0568781495094299</v>
      </c>
      <c r="BA293" s="53">
        <v>0.038007915019989</v>
      </c>
      <c r="BB293" s="53">
        <v>0.043903511017561</v>
      </c>
      <c r="BC293" s="53">
        <v>0.0483244322240353</v>
      </c>
      <c r="BD293" s="53">
        <v>0.0505289062857628</v>
      </c>
      <c r="BE293" s="53">
        <v>0.0570960454642773</v>
      </c>
      <c r="BF293" s="53">
        <v>0.0349504388868809</v>
      </c>
      <c r="BG293" s="53">
        <v>0.0121780056506395</v>
      </c>
      <c r="BH293" s="53">
        <v>0.020455114543438</v>
      </c>
      <c r="BI293" s="53">
        <v>0.0227820742875338</v>
      </c>
      <c r="BJ293" s="53">
        <v>0.0426464378833771</v>
      </c>
      <c r="BK293" s="53">
        <v>0.0676743537187576</v>
      </c>
      <c r="BL293" s="53">
        <v>0.0461481623351574</v>
      </c>
    </row>
    <row r="294" s="53" customFormat="1" spans="1:64">
      <c r="A294" s="54">
        <v>603005</v>
      </c>
      <c r="B294" s="62">
        <v>603005</v>
      </c>
      <c r="C294" s="53" t="s">
        <v>866</v>
      </c>
      <c r="D294" s="55">
        <v>43851</v>
      </c>
      <c r="E294" s="53">
        <v>0.255614936351776</v>
      </c>
      <c r="F294" s="53">
        <v>0.286145001649857</v>
      </c>
      <c r="G294" s="53">
        <v>0.249546885490417</v>
      </c>
      <c r="H294" s="53">
        <v>0.26882404088974</v>
      </c>
      <c r="I294" s="53">
        <v>0.44817328453064</v>
      </c>
      <c r="J294" s="53">
        <v>0.497378081083298</v>
      </c>
      <c r="K294" s="53">
        <v>0.521200656890869</v>
      </c>
      <c r="L294" s="53">
        <v>0.403889715671539</v>
      </c>
      <c r="M294" s="53">
        <v>0.412253260612488</v>
      </c>
      <c r="N294" s="53">
        <v>0.491368681192398</v>
      </c>
      <c r="O294" s="53">
        <v>0.63398152589798</v>
      </c>
      <c r="P294" s="53">
        <v>0.721145749092102</v>
      </c>
      <c r="Q294" s="53">
        <v>0.872070968151093</v>
      </c>
      <c r="R294" s="53">
        <v>0.960939884185791</v>
      </c>
      <c r="S294" s="53">
        <v>0.831791341304779</v>
      </c>
      <c r="T294" s="53">
        <v>0.821624159812927</v>
      </c>
      <c r="U294" s="53">
        <v>0.893446922302246</v>
      </c>
      <c r="V294" s="53">
        <v>0.984995007514954</v>
      </c>
      <c r="W294" s="53">
        <v>0.969437181949615</v>
      </c>
      <c r="X294" s="53">
        <v>0.782031893730164</v>
      </c>
      <c r="Y294" s="53">
        <v>0.169454783201218</v>
      </c>
      <c r="Z294" s="53">
        <v>0.146484166383743</v>
      </c>
      <c r="AA294" s="53">
        <v>0.119913622736931</v>
      </c>
      <c r="AB294" s="53">
        <v>0.102848216891289</v>
      </c>
      <c r="AC294" s="53">
        <v>0.185114592313766</v>
      </c>
      <c r="AD294" s="53">
        <v>0.196596950292587</v>
      </c>
      <c r="AE294" s="53">
        <v>0.205792918801308</v>
      </c>
      <c r="AF294" s="53">
        <v>0.110541269183159</v>
      </c>
      <c r="AG294" s="53">
        <v>0.194810509681702</v>
      </c>
      <c r="AH294" s="53">
        <v>0.187737196683884</v>
      </c>
      <c r="AI294" s="53">
        <v>0.232771128416061</v>
      </c>
      <c r="AJ294" s="53">
        <v>0.265609383583069</v>
      </c>
      <c r="AK294" s="53">
        <v>0.336541891098022</v>
      </c>
      <c r="AL294" s="53">
        <v>0.435172826051712</v>
      </c>
      <c r="AM294" s="53">
        <v>0.394392132759094</v>
      </c>
      <c r="AN294" s="53">
        <v>0.420539140701294</v>
      </c>
      <c r="AO294" s="53">
        <v>0.513057589530945</v>
      </c>
      <c r="AP294" s="53">
        <v>0.565279245376587</v>
      </c>
      <c r="AQ294" s="53">
        <v>0.533902227878571</v>
      </c>
      <c r="AR294" s="53">
        <v>0.440065145492554</v>
      </c>
      <c r="AS294" s="53">
        <v>0.166194289922714</v>
      </c>
      <c r="AT294" s="53">
        <v>0.219695001840591</v>
      </c>
      <c r="AU294" s="53">
        <v>0.209667429327965</v>
      </c>
      <c r="AV294" s="53">
        <v>0.246009975671768</v>
      </c>
      <c r="AW294" s="53">
        <v>0.343092858791351</v>
      </c>
      <c r="AX294" s="53">
        <v>0.380815297365189</v>
      </c>
      <c r="AY294" s="53">
        <v>0.395441919565201</v>
      </c>
      <c r="AZ294" s="53">
        <v>0.373382598161697</v>
      </c>
      <c r="BA294" s="53">
        <v>0.297476917505264</v>
      </c>
      <c r="BB294" s="53">
        <v>0.383665651082993</v>
      </c>
      <c r="BC294" s="53">
        <v>0.481244564056396</v>
      </c>
      <c r="BD294" s="53">
        <v>0.535570502281189</v>
      </c>
      <c r="BE294" s="53">
        <v>0.615563213825226</v>
      </c>
      <c r="BF294" s="53">
        <v>0.605801165103912</v>
      </c>
      <c r="BG294" s="53">
        <v>0.517433345317841</v>
      </c>
      <c r="BH294" s="53">
        <v>0.481119215488434</v>
      </c>
      <c r="BI294" s="53">
        <v>0.460423469543457</v>
      </c>
      <c r="BJ294" s="53">
        <v>0.499749898910522</v>
      </c>
      <c r="BK294" s="53">
        <v>0.515569150447845</v>
      </c>
      <c r="BL294" s="53">
        <v>0.422000914812088</v>
      </c>
    </row>
    <row r="295" s="53" customFormat="1" spans="1:64">
      <c r="A295" s="54">
        <v>603019</v>
      </c>
      <c r="B295" s="62">
        <v>603019</v>
      </c>
      <c r="C295" s="53" t="s">
        <v>869</v>
      </c>
      <c r="D295" s="55">
        <v>43851</v>
      </c>
      <c r="E295" s="53">
        <v>0.0491052977740765</v>
      </c>
      <c r="F295" s="53">
        <v>0.0461833700537682</v>
      </c>
      <c r="G295" s="53">
        <v>0.0551909357309341</v>
      </c>
      <c r="H295" s="53">
        <v>0.10727071762085</v>
      </c>
      <c r="I295" s="53">
        <v>0.124389804899693</v>
      </c>
      <c r="J295" s="53">
        <v>0.237325474619865</v>
      </c>
      <c r="K295" s="53">
        <v>0.332875311374664</v>
      </c>
      <c r="L295" s="53">
        <v>0.373194336891174</v>
      </c>
      <c r="M295" s="53">
        <v>0.35374727845192</v>
      </c>
      <c r="N295" s="53">
        <v>0.39920437335968</v>
      </c>
      <c r="O295" s="53">
        <v>0.387194931507111</v>
      </c>
      <c r="P295" s="53">
        <v>0.418258428573608</v>
      </c>
      <c r="Q295" s="53">
        <v>0.41736564040184</v>
      </c>
      <c r="R295" s="53">
        <v>0.451034754514694</v>
      </c>
      <c r="S295" s="53">
        <v>0.4051573574543</v>
      </c>
      <c r="T295" s="53">
        <v>0.361542195081711</v>
      </c>
      <c r="U295" s="53">
        <v>0.421420454978943</v>
      </c>
      <c r="V295" s="53">
        <v>0.474876165390015</v>
      </c>
      <c r="W295" s="53">
        <v>0.468345284461975</v>
      </c>
      <c r="X295" s="53">
        <v>0.405200242996216</v>
      </c>
      <c r="Y295" s="53">
        <v>0.0591042712330818</v>
      </c>
      <c r="Z295" s="53">
        <v>0.0335452742874622</v>
      </c>
      <c r="AA295" s="53">
        <v>0.0503224208950996</v>
      </c>
      <c r="AB295" s="53">
        <v>0.0728717148303986</v>
      </c>
      <c r="AC295" s="53">
        <v>0.0647048875689507</v>
      </c>
      <c r="AD295" s="53">
        <v>0.0903727188706398</v>
      </c>
      <c r="AE295" s="53">
        <v>0.191822037100792</v>
      </c>
      <c r="AF295" s="53">
        <v>0.204228043556213</v>
      </c>
      <c r="AG295" s="53">
        <v>0.163075849413872</v>
      </c>
      <c r="AH295" s="53">
        <v>0.208705022931099</v>
      </c>
      <c r="AI295" s="53">
        <v>0.183997601270676</v>
      </c>
      <c r="AJ295" s="53">
        <v>0.205858439207077</v>
      </c>
      <c r="AK295" s="53">
        <v>0.195464193820953</v>
      </c>
      <c r="AL295" s="53">
        <v>0.234633237123489</v>
      </c>
      <c r="AM295" s="53">
        <v>0.201546803116798</v>
      </c>
      <c r="AN295" s="53">
        <v>0.177926436066628</v>
      </c>
      <c r="AO295" s="53">
        <v>0.246226191520691</v>
      </c>
      <c r="AP295" s="53">
        <v>0.276988387107849</v>
      </c>
      <c r="AQ295" s="53">
        <v>0.269599258899689</v>
      </c>
      <c r="AR295" s="53">
        <v>0.220912098884583</v>
      </c>
      <c r="AS295" s="53">
        <v>-0.0129819791764021</v>
      </c>
      <c r="AT295" s="53">
        <v>0.00965508818626404</v>
      </c>
      <c r="AU295" s="53">
        <v>0.00188550818711519</v>
      </c>
      <c r="AV295" s="53">
        <v>0.0314159989356995</v>
      </c>
      <c r="AW295" s="53">
        <v>0.0567019097507</v>
      </c>
      <c r="AX295" s="53">
        <v>0.143969744443893</v>
      </c>
      <c r="AY295" s="53">
        <v>0.138070270419121</v>
      </c>
      <c r="AZ295" s="53">
        <v>0.165983274579048</v>
      </c>
      <c r="BA295" s="53">
        <v>0.187688425183296</v>
      </c>
      <c r="BB295" s="53">
        <v>0.18751634657383</v>
      </c>
      <c r="BC295" s="53">
        <v>0.200214311480522</v>
      </c>
      <c r="BD295" s="53">
        <v>0.209416970610619</v>
      </c>
      <c r="BE295" s="53">
        <v>0.218918442726135</v>
      </c>
      <c r="BF295" s="53">
        <v>0.213418513536453</v>
      </c>
      <c r="BG295" s="53">
        <v>0.20062755048275</v>
      </c>
      <c r="BH295" s="53">
        <v>0.180632755160332</v>
      </c>
      <c r="BI295" s="53">
        <v>0.1722112596035</v>
      </c>
      <c r="BJ295" s="53">
        <v>0.194904774427414</v>
      </c>
      <c r="BK295" s="53">
        <v>0.195763021707535</v>
      </c>
      <c r="BL295" s="53">
        <v>0.181305125355721</v>
      </c>
    </row>
    <row r="296" s="53" customFormat="1" spans="1:64">
      <c r="A296" s="54">
        <v>603023</v>
      </c>
      <c r="B296" s="62">
        <v>603023</v>
      </c>
      <c r="C296" s="53" t="s">
        <v>872</v>
      </c>
      <c r="D296" s="55">
        <v>43851</v>
      </c>
      <c r="E296" s="53">
        <v>-0.00829178560525179</v>
      </c>
      <c r="F296" s="53">
        <v>-0.0594062320888042</v>
      </c>
      <c r="G296" s="53">
        <v>-0.0685206353664398</v>
      </c>
      <c r="H296" s="53">
        <v>-0.108346506953239</v>
      </c>
      <c r="I296" s="53">
        <v>-0.0817214399576187</v>
      </c>
      <c r="J296" s="53">
        <v>-0.106299199163914</v>
      </c>
      <c r="K296" s="53">
        <v>-0.12722909450531</v>
      </c>
      <c r="L296" s="53">
        <v>-0.121547013521194</v>
      </c>
      <c r="M296" s="53">
        <v>-0.141405388712883</v>
      </c>
      <c r="N296" s="53">
        <v>-0.131691202521324</v>
      </c>
      <c r="O296" s="53">
        <v>-0.154572755098343</v>
      </c>
      <c r="P296" s="53">
        <v>-0.140774011611938</v>
      </c>
      <c r="Q296" s="53">
        <v>-0.130632162094116</v>
      </c>
      <c r="R296" s="53">
        <v>-0.121676079928875</v>
      </c>
      <c r="S296" s="53">
        <v>-0.140952184796333</v>
      </c>
      <c r="T296" s="53">
        <v>-0.151670947670937</v>
      </c>
      <c r="U296" s="53">
        <v>-0.163181483745575</v>
      </c>
      <c r="V296" s="53">
        <v>-0.131204098463058</v>
      </c>
      <c r="W296" s="53">
        <v>-0.05439717695117</v>
      </c>
      <c r="X296" s="53">
        <v>-0.017824774608016</v>
      </c>
      <c r="Y296" s="53">
        <v>-0.00980386137962341</v>
      </c>
      <c r="Z296" s="53">
        <v>-0.0298742484301329</v>
      </c>
      <c r="AA296" s="53">
        <v>-0.0502286478877068</v>
      </c>
      <c r="AB296" s="53">
        <v>-0.0883571356534958</v>
      </c>
      <c r="AC296" s="53">
        <v>-0.0440147258341312</v>
      </c>
      <c r="AD296" s="53">
        <v>-0.0713994652032852</v>
      </c>
      <c r="AE296" s="53">
        <v>-0.0774336084723473</v>
      </c>
      <c r="AF296" s="53">
        <v>-0.0615121684968472</v>
      </c>
      <c r="AG296" s="53">
        <v>-0.0839704424142838</v>
      </c>
      <c r="AH296" s="53">
        <v>-0.0793714821338654</v>
      </c>
      <c r="AI296" s="53">
        <v>-0.092947892844677</v>
      </c>
      <c r="AJ296" s="53">
        <v>-0.106149487197399</v>
      </c>
      <c r="AK296" s="53">
        <v>-0.0994970574975014</v>
      </c>
      <c r="AL296" s="53">
        <v>-0.077290803194046</v>
      </c>
      <c r="AM296" s="53">
        <v>-0.067926824092865</v>
      </c>
      <c r="AN296" s="53">
        <v>-0.0703175514936447</v>
      </c>
      <c r="AO296" s="53">
        <v>-0.0595950148999691</v>
      </c>
      <c r="AP296" s="53">
        <v>-0.0328955948352814</v>
      </c>
      <c r="AQ296" s="53">
        <v>0.0676358342170715</v>
      </c>
      <c r="AR296" s="53">
        <v>0.179181158542633</v>
      </c>
      <c r="AS296" s="53">
        <v>-0.0111287608742714</v>
      </c>
      <c r="AT296" s="53">
        <v>-0.0421728231012821</v>
      </c>
      <c r="AU296" s="53">
        <v>-0.0309328250586987</v>
      </c>
      <c r="AV296" s="53">
        <v>-0.0326302088797092</v>
      </c>
      <c r="AW296" s="53">
        <v>-0.0503475517034531</v>
      </c>
      <c r="AX296" s="53">
        <v>-0.0475405715405941</v>
      </c>
      <c r="AY296" s="53">
        <v>-0.0624363236129284</v>
      </c>
      <c r="AZ296" s="53">
        <v>-0.0726756826043129</v>
      </c>
      <c r="BA296" s="53">
        <v>-0.0700757876038551</v>
      </c>
      <c r="BB296" s="53">
        <v>-0.0649605467915535</v>
      </c>
      <c r="BC296" s="53">
        <v>-0.0742656961083412</v>
      </c>
      <c r="BD296" s="53">
        <v>-0.0472653619945049</v>
      </c>
      <c r="BE296" s="53">
        <v>-0.0437759459018707</v>
      </c>
      <c r="BF296" s="53">
        <v>-0.0570261143147945</v>
      </c>
      <c r="BG296" s="53">
        <v>-0.0856661945581436</v>
      </c>
      <c r="BH296" s="53">
        <v>-0.0939942300319672</v>
      </c>
      <c r="BI296" s="53">
        <v>-0.116227298974991</v>
      </c>
      <c r="BJ296" s="53">
        <v>-0.110949337482452</v>
      </c>
      <c r="BK296" s="53">
        <v>-0.134673848748207</v>
      </c>
      <c r="BL296" s="53">
        <v>-0.20964677631855</v>
      </c>
    </row>
    <row r="297" s="53" customFormat="1" spans="1:64">
      <c r="A297" s="54">
        <v>603025</v>
      </c>
      <c r="B297" s="62">
        <v>603025</v>
      </c>
      <c r="C297" s="53" t="s">
        <v>875</v>
      </c>
      <c r="D297" s="55">
        <v>43851</v>
      </c>
      <c r="E297" s="53">
        <v>0.0248952899128199</v>
      </c>
      <c r="F297" s="53">
        <v>-0.00174533948302269</v>
      </c>
      <c r="G297" s="53">
        <v>-0.0286269262433052</v>
      </c>
      <c r="H297" s="53">
        <v>-0.0884325057268143</v>
      </c>
      <c r="I297" s="53">
        <v>-0.0676092579960823</v>
      </c>
      <c r="J297" s="53">
        <v>-0.0644854977726936</v>
      </c>
      <c r="K297" s="53">
        <v>-0.0364039838314056</v>
      </c>
      <c r="L297" s="53">
        <v>-0.00788957998156548</v>
      </c>
      <c r="M297" s="53">
        <v>-0.0390669591724873</v>
      </c>
      <c r="N297" s="53">
        <v>-0.0266898367553949</v>
      </c>
      <c r="O297" s="53">
        <v>-0.0429896749556065</v>
      </c>
      <c r="P297" s="53">
        <v>-0.0553785488009453</v>
      </c>
      <c r="Q297" s="53">
        <v>-0.050878893584013</v>
      </c>
      <c r="R297" s="53">
        <v>-0.0216415766626596</v>
      </c>
      <c r="S297" s="53">
        <v>0.0212979484349489</v>
      </c>
      <c r="T297" s="53">
        <v>-0.00405137240886688</v>
      </c>
      <c r="U297" s="53">
        <v>0.000971861940342933</v>
      </c>
      <c r="V297" s="53">
        <v>0.0482036881148815</v>
      </c>
      <c r="W297" s="53">
        <v>0.0387099049985409</v>
      </c>
      <c r="X297" s="53">
        <v>0.043594878166914</v>
      </c>
      <c r="Y297" s="53">
        <v>0.0228093601763248</v>
      </c>
      <c r="Z297" s="53">
        <v>0.0169623792171478</v>
      </c>
      <c r="AA297" s="53">
        <v>0.00627972790971398</v>
      </c>
      <c r="AB297" s="53">
        <v>-0.0621765032410622</v>
      </c>
      <c r="AC297" s="53">
        <v>-0.0401730425655842</v>
      </c>
      <c r="AD297" s="53">
        <v>-0.0426894873380661</v>
      </c>
      <c r="AE297" s="53">
        <v>-0.00469007575884461</v>
      </c>
      <c r="AF297" s="53">
        <v>0.00799169018864632</v>
      </c>
      <c r="AG297" s="53">
        <v>-0.00566756213083863</v>
      </c>
      <c r="AH297" s="53">
        <v>-0.00475755333900452</v>
      </c>
      <c r="AI297" s="53">
        <v>-0.01079863589257</v>
      </c>
      <c r="AJ297" s="53">
        <v>-0.0171325951814651</v>
      </c>
      <c r="AK297" s="53">
        <v>-0.00430026883259416</v>
      </c>
      <c r="AL297" s="53">
        <v>0.0200953707098961</v>
      </c>
      <c r="AM297" s="53">
        <v>0.0439120270311832</v>
      </c>
      <c r="AN297" s="53">
        <v>0.033312376588583</v>
      </c>
      <c r="AO297" s="53">
        <v>0.0379152446985245</v>
      </c>
      <c r="AP297" s="53">
        <v>0.0504519008100033</v>
      </c>
      <c r="AQ297" s="53">
        <v>0.0433420054614544</v>
      </c>
      <c r="AR297" s="53">
        <v>0.0340534336864948</v>
      </c>
      <c r="AS297" s="53">
        <v>0.0114673357456923</v>
      </c>
      <c r="AT297" s="53">
        <v>-0.00932631269097328</v>
      </c>
      <c r="AU297" s="53">
        <v>-0.0255252495408058</v>
      </c>
      <c r="AV297" s="53">
        <v>-0.0168745983392</v>
      </c>
      <c r="AW297" s="53">
        <v>-0.0180548094213009</v>
      </c>
      <c r="AX297" s="53">
        <v>-0.0124146081507206</v>
      </c>
      <c r="AY297" s="53">
        <v>-0.0223325025290251</v>
      </c>
      <c r="AZ297" s="53">
        <v>-0.00649986462667584</v>
      </c>
      <c r="BA297" s="53">
        <v>-0.0240179896354675</v>
      </c>
      <c r="BB297" s="53">
        <v>-0.0125508774071932</v>
      </c>
      <c r="BC297" s="53">
        <v>-0.0228096321225166</v>
      </c>
      <c r="BD297" s="53">
        <v>-0.0288645476102829</v>
      </c>
      <c r="BE297" s="53">
        <v>-0.0371972173452377</v>
      </c>
      <c r="BF297" s="53">
        <v>-0.0323555432260036</v>
      </c>
      <c r="BG297" s="53">
        <v>-0.0132326744496822</v>
      </c>
      <c r="BH297" s="53">
        <v>-0.0279823411256075</v>
      </c>
      <c r="BI297" s="53">
        <v>-0.0275619775056839</v>
      </c>
      <c r="BJ297" s="53">
        <v>0.0071331923827529</v>
      </c>
      <c r="BK297" s="53">
        <v>0.00474930508062243</v>
      </c>
      <c r="BL297" s="53">
        <v>0.0189228523522615</v>
      </c>
    </row>
    <row r="298" s="53" customFormat="1" spans="1:64">
      <c r="A298" s="54">
        <v>603042</v>
      </c>
      <c r="B298" s="62">
        <v>603042</v>
      </c>
      <c r="C298" s="53" t="s">
        <v>878</v>
      </c>
      <c r="D298" s="55">
        <v>43851</v>
      </c>
      <c r="E298" s="53">
        <v>0.0453927032649517</v>
      </c>
      <c r="F298" s="53">
        <v>0.0814045965671539</v>
      </c>
      <c r="G298" s="53">
        <v>0.0791262984275818</v>
      </c>
      <c r="H298" s="53">
        <v>-0.0350630581378937</v>
      </c>
      <c r="I298" s="53">
        <v>-0.000431974651291966</v>
      </c>
      <c r="J298" s="53">
        <v>-0.015095547772944</v>
      </c>
      <c r="K298" s="53">
        <v>-0.0186355616897345</v>
      </c>
      <c r="L298" s="53">
        <v>-0.0175947137176991</v>
      </c>
      <c r="M298" s="53">
        <v>-0.0524996668100357</v>
      </c>
      <c r="N298" s="53">
        <v>-0.0658626556396484</v>
      </c>
      <c r="O298" s="53">
        <v>-0.0508379489183426</v>
      </c>
      <c r="P298" s="53">
        <v>-0.0450386665761471</v>
      </c>
      <c r="Q298" s="53">
        <v>-0.0371585190296173</v>
      </c>
      <c r="R298" s="53">
        <v>-5.21730835316703e-5</v>
      </c>
      <c r="S298" s="53">
        <v>-0.0302191320806742</v>
      </c>
      <c r="T298" s="53">
        <v>-0.047849390655756</v>
      </c>
      <c r="U298" s="53">
        <v>-0.0520326755940914</v>
      </c>
      <c r="V298" s="53">
        <v>0.0261213537305593</v>
      </c>
      <c r="W298" s="53">
        <v>0.077651672065258</v>
      </c>
      <c r="X298" s="53">
        <v>0.0337097235023975</v>
      </c>
      <c r="Y298" s="53">
        <v>0.0629168078303337</v>
      </c>
      <c r="Z298" s="53">
        <v>0.107508510351181</v>
      </c>
      <c r="AA298" s="53">
        <v>0.114410355687141</v>
      </c>
      <c r="AB298" s="53">
        <v>0.00620514247566462</v>
      </c>
      <c r="AC298" s="53">
        <v>0.0345057211816311</v>
      </c>
      <c r="AD298" s="53">
        <v>0.0249773096293211</v>
      </c>
      <c r="AE298" s="53">
        <v>0.0426332950592041</v>
      </c>
      <c r="AF298" s="53">
        <v>0.041787963360548</v>
      </c>
      <c r="AG298" s="53">
        <v>0.0158217884600163</v>
      </c>
      <c r="AH298" s="53">
        <v>0.0159585867077112</v>
      </c>
      <c r="AI298" s="53">
        <v>0.00618936633691192</v>
      </c>
      <c r="AJ298" s="53">
        <v>6.88628788338974e-5</v>
      </c>
      <c r="AK298" s="53">
        <v>0.010858591645956</v>
      </c>
      <c r="AL298" s="53">
        <v>0.0491337217390537</v>
      </c>
      <c r="AM298" s="53">
        <v>0.0425773076713085</v>
      </c>
      <c r="AN298" s="53">
        <v>0.0354426614940166</v>
      </c>
      <c r="AO298" s="53">
        <v>0.0407806783914566</v>
      </c>
      <c r="AP298" s="53">
        <v>0.0990640670061111</v>
      </c>
      <c r="AQ298" s="53">
        <v>0.140605822205544</v>
      </c>
      <c r="AR298" s="53">
        <v>0.109409399330616</v>
      </c>
      <c r="AS298" s="53">
        <v>-0.0155494017526507</v>
      </c>
      <c r="AT298" s="53">
        <v>-0.0241292137652636</v>
      </c>
      <c r="AU298" s="53">
        <v>-0.0333093553781509</v>
      </c>
      <c r="AV298" s="53">
        <v>-0.0392935015261173</v>
      </c>
      <c r="AW298" s="53">
        <v>-0.0329629927873611</v>
      </c>
      <c r="AX298" s="53">
        <v>-0.038098156452179</v>
      </c>
      <c r="AY298" s="53">
        <v>-0.059294156730175</v>
      </c>
      <c r="AZ298" s="53">
        <v>-0.0574079751968384</v>
      </c>
      <c r="BA298" s="53">
        <v>-0.0663467571139336</v>
      </c>
      <c r="BB298" s="53">
        <v>-0.0798465460538864</v>
      </c>
      <c r="BC298" s="53">
        <v>-0.055052611976862</v>
      </c>
      <c r="BD298" s="53">
        <v>-0.0431328304111958</v>
      </c>
      <c r="BE298" s="53">
        <v>-0.046042412519455</v>
      </c>
      <c r="BF298" s="53">
        <v>-0.047211192548275</v>
      </c>
      <c r="BG298" s="53">
        <v>-0.0708217397332191</v>
      </c>
      <c r="BH298" s="53">
        <v>-0.081317350268364</v>
      </c>
      <c r="BI298" s="53">
        <v>-0.0908386558294296</v>
      </c>
      <c r="BJ298" s="53">
        <v>-0.0709680169820786</v>
      </c>
      <c r="BK298" s="53">
        <v>-0.0609794557094574</v>
      </c>
      <c r="BL298" s="53">
        <v>-0.0737249776721001</v>
      </c>
    </row>
    <row r="299" s="53" customFormat="1" spans="1:64">
      <c r="A299" s="54">
        <v>603068</v>
      </c>
      <c r="B299" s="62">
        <v>603068</v>
      </c>
      <c r="C299" s="53" t="s">
        <v>1213</v>
      </c>
      <c r="D299" s="55">
        <v>43851</v>
      </c>
      <c r="E299" s="53">
        <v>0.0250416919589043</v>
      </c>
      <c r="F299" s="53">
        <v>0.00946951098740101</v>
      </c>
      <c r="G299" s="53">
        <v>0.0205349735915661</v>
      </c>
      <c r="H299" s="53">
        <v>-0.0516506396234035</v>
      </c>
      <c r="I299" s="53">
        <v>-0.111632667481899</v>
      </c>
      <c r="J299" s="53">
        <v>-0.0688309371471405</v>
      </c>
      <c r="K299" s="53">
        <v>-0.000216072192415595</v>
      </c>
      <c r="L299" s="53">
        <v>0.015447499230504</v>
      </c>
      <c r="M299" s="53">
        <v>-0.0215556360781193</v>
      </c>
      <c r="N299" s="53">
        <v>-0.0501242615282536</v>
      </c>
      <c r="O299" s="53">
        <v>0.0510700456798077</v>
      </c>
      <c r="P299" s="53">
        <v>0.117790319025517</v>
      </c>
      <c r="Q299" s="53">
        <v>0.176381066441536</v>
      </c>
      <c r="R299" s="53">
        <v>0.265679210424423</v>
      </c>
      <c r="S299" s="53">
        <v>0.158128336071968</v>
      </c>
      <c r="T299" s="53">
        <v>0.126487165689468</v>
      </c>
      <c r="U299" s="53">
        <v>0.0966258719563484</v>
      </c>
      <c r="V299" s="53">
        <v>0.119830176234245</v>
      </c>
      <c r="W299" s="53">
        <v>0.0826518684625626</v>
      </c>
      <c r="X299" s="53">
        <v>0.00723256077617407</v>
      </c>
      <c r="Y299" s="53">
        <v>0.0164027232676744</v>
      </c>
      <c r="Z299" s="53">
        <v>0.00488750915974379</v>
      </c>
      <c r="AA299" s="53">
        <v>0.0250063426792622</v>
      </c>
      <c r="AB299" s="53">
        <v>-0.0507774986326694</v>
      </c>
      <c r="AC299" s="53">
        <v>-0.070288173854351</v>
      </c>
      <c r="AD299" s="53">
        <v>-0.0966608002781868</v>
      </c>
      <c r="AE299" s="53">
        <v>-0.0512981042265892</v>
      </c>
      <c r="AF299" s="53">
        <v>-0.0710342228412628</v>
      </c>
      <c r="AG299" s="53">
        <v>-0.0900071039795876</v>
      </c>
      <c r="AH299" s="53">
        <v>-0.10215325653553</v>
      </c>
      <c r="AI299" s="53">
        <v>-0.0042044073343277</v>
      </c>
      <c r="AJ299" s="53">
        <v>0.0667448788881302</v>
      </c>
      <c r="AK299" s="53">
        <v>0.108438521623611</v>
      </c>
      <c r="AL299" s="53">
        <v>0.211405783891678</v>
      </c>
      <c r="AM299" s="53">
        <v>0.127093940973282</v>
      </c>
      <c r="AN299" s="53">
        <v>0.109229348599911</v>
      </c>
      <c r="AO299" s="53">
        <v>0.109286047518253</v>
      </c>
      <c r="AP299" s="53">
        <v>0.122191593050957</v>
      </c>
      <c r="AQ299" s="53">
        <v>0.0865730568766594</v>
      </c>
      <c r="AR299" s="53">
        <v>0.0611040517687798</v>
      </c>
      <c r="AS299" s="53">
        <v>0.0178295038640499</v>
      </c>
      <c r="AT299" s="53">
        <v>0.0137725360691547</v>
      </c>
      <c r="AU299" s="53">
        <v>0.00471916561946273</v>
      </c>
      <c r="AV299" s="53">
        <v>0.00831739138811827</v>
      </c>
      <c r="AW299" s="53">
        <v>-0.032153956592083</v>
      </c>
      <c r="AX299" s="53">
        <v>0.0370203927159309</v>
      </c>
      <c r="AY299" s="53">
        <v>0.0602725632488728</v>
      </c>
      <c r="AZ299" s="53">
        <v>0.0956722572445869</v>
      </c>
      <c r="BA299" s="53">
        <v>0.0776420012116432</v>
      </c>
      <c r="BB299" s="53">
        <v>0.0612195283174515</v>
      </c>
      <c r="BC299" s="53">
        <v>0.0644649863243103</v>
      </c>
      <c r="BD299" s="53">
        <v>0.0602359734475613</v>
      </c>
      <c r="BE299" s="53">
        <v>0.0771330744028091</v>
      </c>
      <c r="BF299" s="53">
        <v>0.0634639710187912</v>
      </c>
      <c r="BG299" s="53">
        <v>0.0402249284088612</v>
      </c>
      <c r="BH299" s="53">
        <v>0.0264483578503132</v>
      </c>
      <c r="BI299" s="53">
        <v>-0.00346964783966541</v>
      </c>
      <c r="BJ299" s="53">
        <v>0.00682911463081837</v>
      </c>
      <c r="BK299" s="53">
        <v>0.0052693490870297</v>
      </c>
      <c r="BL299" s="53">
        <v>-0.0446809567511082</v>
      </c>
    </row>
    <row r="300" s="53" customFormat="1" spans="1:64">
      <c r="A300" s="54">
        <v>603083</v>
      </c>
      <c r="B300" s="62">
        <v>603083</v>
      </c>
      <c r="C300" s="53" t="s">
        <v>881</v>
      </c>
      <c r="D300" s="55">
        <v>43851</v>
      </c>
      <c r="E300" s="53">
        <v>0.0142243737354875</v>
      </c>
      <c r="F300" s="53">
        <v>0.0164285134524107</v>
      </c>
      <c r="G300" s="53">
        <v>0.0188871324062347</v>
      </c>
      <c r="H300" s="53">
        <v>-0.0219660084694624</v>
      </c>
      <c r="I300" s="53">
        <v>0.0445451736450195</v>
      </c>
      <c r="J300" s="53">
        <v>0.105559423565865</v>
      </c>
      <c r="K300" s="53">
        <v>0.20400258898735</v>
      </c>
      <c r="L300" s="53">
        <v>0.236327633261681</v>
      </c>
      <c r="M300" s="53">
        <v>0.212022513151169</v>
      </c>
      <c r="N300" s="53">
        <v>0.295731067657471</v>
      </c>
      <c r="O300" s="53">
        <v>0.284582614898682</v>
      </c>
      <c r="P300" s="53">
        <v>0.242678567767143</v>
      </c>
      <c r="Q300" s="53">
        <v>0.264204859733582</v>
      </c>
      <c r="R300" s="53">
        <v>0.309469223022461</v>
      </c>
      <c r="S300" s="53">
        <v>0.257072120904922</v>
      </c>
      <c r="T300" s="53">
        <v>0.210228323936462</v>
      </c>
      <c r="U300" s="53">
        <v>0.246845498681068</v>
      </c>
      <c r="V300" s="53">
        <v>0.342493683099747</v>
      </c>
      <c r="W300" s="53">
        <v>0.38255301117897</v>
      </c>
      <c r="X300" s="53">
        <v>0.315240621566772</v>
      </c>
      <c r="Y300" s="53">
        <v>-0.00424731988459826</v>
      </c>
      <c r="Z300" s="53">
        <v>-0.00241019180975854</v>
      </c>
      <c r="AA300" s="53">
        <v>0.000690309097990394</v>
      </c>
      <c r="AB300" s="53">
        <v>-0.0394284650683403</v>
      </c>
      <c r="AC300" s="53">
        <v>0.0451168864965439</v>
      </c>
      <c r="AD300" s="53">
        <v>0.119782194495201</v>
      </c>
      <c r="AE300" s="53">
        <v>0.218943208456039</v>
      </c>
      <c r="AF300" s="53">
        <v>0.243884667754173</v>
      </c>
      <c r="AG300" s="53">
        <v>0.232112541794777</v>
      </c>
      <c r="AH300" s="53">
        <v>0.32071852684021</v>
      </c>
      <c r="AI300" s="53">
        <v>0.316617965698242</v>
      </c>
      <c r="AJ300" s="53">
        <v>0.285686850547791</v>
      </c>
      <c r="AK300" s="53">
        <v>0.319188594818115</v>
      </c>
      <c r="AL300" s="53">
        <v>0.32950434088707</v>
      </c>
      <c r="AM300" s="53">
        <v>0.29075825214386</v>
      </c>
      <c r="AN300" s="53">
        <v>0.282197326421738</v>
      </c>
      <c r="AO300" s="53">
        <v>0.344386637210846</v>
      </c>
      <c r="AP300" s="53">
        <v>0.401731759309769</v>
      </c>
      <c r="AQ300" s="53">
        <v>0.42131182551384</v>
      </c>
      <c r="AR300" s="53">
        <v>0.336793720722198</v>
      </c>
      <c r="AS300" s="53">
        <v>0.0206049717962742</v>
      </c>
      <c r="AT300" s="53">
        <v>0.0209719818085432</v>
      </c>
      <c r="AU300" s="53">
        <v>0.0203301012516022</v>
      </c>
      <c r="AV300" s="53">
        <v>0.0195957329124212</v>
      </c>
      <c r="AW300" s="53">
        <v>0.00156156113371253</v>
      </c>
      <c r="AX300" s="53">
        <v>-0.0120894918218255</v>
      </c>
      <c r="AY300" s="53">
        <v>-0.0128073440864682</v>
      </c>
      <c r="AZ300" s="53">
        <v>-0.00542374793440104</v>
      </c>
      <c r="BA300" s="53">
        <v>-0.0179567579180002</v>
      </c>
      <c r="BB300" s="53">
        <v>-0.0228541810065508</v>
      </c>
      <c r="BC300" s="53">
        <v>-0.029902059584856</v>
      </c>
      <c r="BD300" s="53">
        <v>-0.040875006467104</v>
      </c>
      <c r="BE300" s="53">
        <v>-0.0528504513204098</v>
      </c>
      <c r="BF300" s="53">
        <v>-0.0179018285125494</v>
      </c>
      <c r="BG300" s="53">
        <v>-0.0315528586506844</v>
      </c>
      <c r="BH300" s="53">
        <v>-0.0698357149958611</v>
      </c>
      <c r="BI300" s="53">
        <v>-0.0954078659415245</v>
      </c>
      <c r="BJ300" s="53">
        <v>-0.0571048110723495</v>
      </c>
      <c r="BK300" s="53">
        <v>-0.0366255380213261</v>
      </c>
      <c r="BL300" s="53">
        <v>-0.0194198042154312</v>
      </c>
    </row>
    <row r="301" s="53" customFormat="1" spans="1:64">
      <c r="A301" s="54">
        <v>603106</v>
      </c>
      <c r="B301" s="62">
        <v>603106</v>
      </c>
      <c r="C301" s="53" t="s">
        <v>884</v>
      </c>
      <c r="D301" s="55">
        <v>43851</v>
      </c>
      <c r="E301" s="53">
        <v>-0.0267621260136366</v>
      </c>
      <c r="F301" s="53">
        <v>-0.030347129330039</v>
      </c>
      <c r="G301" s="53">
        <v>0.000418449286371469</v>
      </c>
      <c r="H301" s="53">
        <v>-0.109998345375061</v>
      </c>
      <c r="I301" s="53">
        <v>-0.104148477315903</v>
      </c>
      <c r="J301" s="53">
        <v>-0.113337725400925</v>
      </c>
      <c r="K301" s="53">
        <v>-0.0934935510158539</v>
      </c>
      <c r="L301" s="53">
        <v>-0.0961670428514481</v>
      </c>
      <c r="M301" s="53">
        <v>-0.131310522556305</v>
      </c>
      <c r="N301" s="53">
        <v>-0.116917431354523</v>
      </c>
      <c r="O301" s="53">
        <v>-0.119436144828796</v>
      </c>
      <c r="P301" s="53">
        <v>-0.05308598279953</v>
      </c>
      <c r="Q301" s="53">
        <v>-0.0703067854046822</v>
      </c>
      <c r="R301" s="53">
        <v>-0.0715051665902138</v>
      </c>
      <c r="S301" s="53">
        <v>-0.0776140838861465</v>
      </c>
      <c r="T301" s="53">
        <v>-0.0838590189814568</v>
      </c>
      <c r="U301" s="53">
        <v>-0.0577906928956509</v>
      </c>
      <c r="V301" s="53">
        <v>-0.0528156943619251</v>
      </c>
      <c r="W301" s="53">
        <v>-0.0844674110412598</v>
      </c>
      <c r="X301" s="53">
        <v>-0.0785930454730988</v>
      </c>
      <c r="Y301" s="53">
        <v>-0.00403923541307449</v>
      </c>
      <c r="Z301" s="53">
        <v>0.0068355118855834</v>
      </c>
      <c r="AA301" s="53">
        <v>0.0422249957919121</v>
      </c>
      <c r="AB301" s="53">
        <v>-0.0713695362210274</v>
      </c>
      <c r="AC301" s="53">
        <v>-0.0639266818761826</v>
      </c>
      <c r="AD301" s="53">
        <v>-0.0610375478863716</v>
      </c>
      <c r="AE301" s="53">
        <v>-0.0343609824776649</v>
      </c>
      <c r="AF301" s="53">
        <v>-0.035717349499464</v>
      </c>
      <c r="AG301" s="53">
        <v>-0.0702014937996864</v>
      </c>
      <c r="AH301" s="53">
        <v>-0.0576834790408611</v>
      </c>
      <c r="AI301" s="53">
        <v>-0.0615079328417778</v>
      </c>
      <c r="AJ301" s="53">
        <v>-0.00402879482135177</v>
      </c>
      <c r="AK301" s="53">
        <v>-0.0232439190149307</v>
      </c>
      <c r="AL301" s="53">
        <v>-0.0207644309848547</v>
      </c>
      <c r="AM301" s="53">
        <v>-0.0203206483274698</v>
      </c>
      <c r="AN301" s="53">
        <v>-0.00926421396434307</v>
      </c>
      <c r="AO301" s="53">
        <v>0.0165764261037111</v>
      </c>
      <c r="AP301" s="53">
        <v>0.00865484587848186</v>
      </c>
      <c r="AQ301" s="53">
        <v>-0.0215662568807602</v>
      </c>
      <c r="AR301" s="53">
        <v>0.00970127061009407</v>
      </c>
      <c r="AS301" s="53">
        <v>-0.010365029796958</v>
      </c>
      <c r="AT301" s="53">
        <v>-0.0248247794806957</v>
      </c>
      <c r="AU301" s="53">
        <v>-0.0294486843049526</v>
      </c>
      <c r="AV301" s="53">
        <v>-0.0262709446251392</v>
      </c>
      <c r="AW301" s="53">
        <v>-0.0278639383614063</v>
      </c>
      <c r="AX301" s="53">
        <v>-0.0399423167109489</v>
      </c>
      <c r="AY301" s="53">
        <v>-0.0467747077345848</v>
      </c>
      <c r="AZ301" s="53">
        <v>-0.0480918325483799</v>
      </c>
      <c r="BA301" s="53">
        <v>-0.0487511679530144</v>
      </c>
      <c r="BB301" s="53">
        <v>-0.0468760915100574</v>
      </c>
      <c r="BC301" s="53">
        <v>-0.0455703474581242</v>
      </c>
      <c r="BD301" s="53">
        <v>-0.036699328571558</v>
      </c>
      <c r="BE301" s="53">
        <v>-0.0347050093114376</v>
      </c>
      <c r="BF301" s="53">
        <v>-0.0383828729391098</v>
      </c>
      <c r="BG301" s="53">
        <v>-0.0449355766177177</v>
      </c>
      <c r="BH301" s="53">
        <v>-0.0622369423508644</v>
      </c>
      <c r="BI301" s="53">
        <v>-0.0620092563331127</v>
      </c>
      <c r="BJ301" s="53">
        <v>-0.049112681299448</v>
      </c>
      <c r="BK301" s="53">
        <v>-0.0505432896316051</v>
      </c>
      <c r="BL301" s="53">
        <v>-0.0759364515542984</v>
      </c>
    </row>
    <row r="302" s="53" customFormat="1" spans="1:64">
      <c r="A302" s="54">
        <v>603115</v>
      </c>
      <c r="B302" s="62">
        <v>603115</v>
      </c>
      <c r="C302" s="53" t="s">
        <v>887</v>
      </c>
      <c r="D302" s="55">
        <v>43851</v>
      </c>
      <c r="E302" s="53">
        <v>-0.0443480350077152</v>
      </c>
      <c r="F302" s="53">
        <v>-0.0940614566206932</v>
      </c>
      <c r="G302" s="53">
        <v>-0.126789420843124</v>
      </c>
      <c r="H302" s="53">
        <v>-0.231681749224663</v>
      </c>
      <c r="I302" s="53">
        <v>-0.267423927783966</v>
      </c>
      <c r="J302" s="53">
        <v>-0.289308369159698</v>
      </c>
      <c r="K302" s="53">
        <v>-0.246664866805077</v>
      </c>
      <c r="L302" s="53">
        <v>-0.248540505766869</v>
      </c>
      <c r="M302" s="53">
        <v>-0.298867285251617</v>
      </c>
      <c r="N302" s="53">
        <v>-0.29677215218544</v>
      </c>
      <c r="O302" s="53">
        <v>-0.332075476646423</v>
      </c>
      <c r="P302" s="53">
        <v>-0.343802064657211</v>
      </c>
      <c r="Q302" s="53">
        <v>-0.332772225141525</v>
      </c>
      <c r="R302" s="53">
        <v>-0.328968077898026</v>
      </c>
      <c r="S302" s="53">
        <v>-0.36267364025116</v>
      </c>
      <c r="T302" s="53">
        <v>-0.369382202625275</v>
      </c>
      <c r="U302" s="53">
        <v>-0.375700950622559</v>
      </c>
      <c r="V302" s="53">
        <v>-0.283985644578934</v>
      </c>
      <c r="W302" s="53">
        <v>-0.212098747491837</v>
      </c>
      <c r="X302" s="53">
        <v>-0.348193228244781</v>
      </c>
      <c r="Y302" s="53">
        <v>-0.0457271486520767</v>
      </c>
      <c r="Z302" s="53">
        <v>-0.0736647620797157</v>
      </c>
      <c r="AA302" s="53">
        <v>-0.0985621213912964</v>
      </c>
      <c r="AB302" s="53">
        <v>-0.191949620842934</v>
      </c>
      <c r="AC302" s="53">
        <v>-0.207209914922714</v>
      </c>
      <c r="AD302" s="53">
        <v>-0.218277528882027</v>
      </c>
      <c r="AE302" s="53">
        <v>-0.19988751411438</v>
      </c>
      <c r="AF302" s="53">
        <v>-0.197459071874619</v>
      </c>
      <c r="AG302" s="53">
        <v>-0.21260192990303</v>
      </c>
      <c r="AH302" s="53">
        <v>-0.202299684286118</v>
      </c>
      <c r="AI302" s="53">
        <v>-0.22789703309536</v>
      </c>
      <c r="AJ302" s="53">
        <v>-0.247910663485527</v>
      </c>
      <c r="AK302" s="53">
        <v>-0.243349120020866</v>
      </c>
      <c r="AL302" s="53">
        <v>-0.220768466591835</v>
      </c>
      <c r="AM302" s="53">
        <v>-0.217734545469284</v>
      </c>
      <c r="AN302" s="53">
        <v>-0.236735701560974</v>
      </c>
      <c r="AO302" s="53">
        <v>-0.237835749983788</v>
      </c>
      <c r="AP302" s="53">
        <v>-0.141993045806885</v>
      </c>
      <c r="AQ302" s="53">
        <v>-0.0721013695001602</v>
      </c>
      <c r="AR302" s="53">
        <v>-0.157865077257156</v>
      </c>
      <c r="AS302" s="53">
        <v>-0.019217336550355</v>
      </c>
      <c r="AT302" s="53">
        <v>-0.0409931428730488</v>
      </c>
      <c r="AU302" s="53">
        <v>-0.048823744058609</v>
      </c>
      <c r="AV302" s="53">
        <v>-0.060328584164381</v>
      </c>
      <c r="AW302" s="53">
        <v>-0.0808104574680328</v>
      </c>
      <c r="AX302" s="53">
        <v>-0.0916272923350334</v>
      </c>
      <c r="AY302" s="53">
        <v>-0.0673737972974777</v>
      </c>
      <c r="AZ302" s="53">
        <v>-0.0716778859496117</v>
      </c>
      <c r="BA302" s="53">
        <v>-0.106861814856529</v>
      </c>
      <c r="BB302" s="53">
        <v>-0.115068905055523</v>
      </c>
      <c r="BC302" s="53">
        <v>-0.124774903059006</v>
      </c>
      <c r="BD302" s="53">
        <v>-0.116487853229046</v>
      </c>
      <c r="BE302" s="53">
        <v>-0.11001954972744</v>
      </c>
      <c r="BF302" s="53">
        <v>-0.128796070814133</v>
      </c>
      <c r="BG302" s="53">
        <v>-0.165535554289818</v>
      </c>
      <c r="BH302" s="53">
        <v>-0.153242960572243</v>
      </c>
      <c r="BI302" s="53">
        <v>-0.158461630344391</v>
      </c>
      <c r="BJ302" s="53">
        <v>-0.162589058279991</v>
      </c>
      <c r="BK302" s="53">
        <v>-0.160593822598457</v>
      </c>
      <c r="BL302" s="53">
        <v>-0.210924625396729</v>
      </c>
    </row>
    <row r="303" s="53" customFormat="1" spans="1:64">
      <c r="A303" s="54">
        <v>603118</v>
      </c>
      <c r="B303" s="62">
        <v>603118</v>
      </c>
      <c r="C303" s="53" t="s">
        <v>890</v>
      </c>
      <c r="D303" s="55">
        <v>43851</v>
      </c>
      <c r="E303" s="53">
        <v>0.0716347619891167</v>
      </c>
      <c r="F303" s="53">
        <v>0.0693407505750656</v>
      </c>
      <c r="G303" s="53">
        <v>0.106136620044708</v>
      </c>
      <c r="H303" s="53">
        <v>0.0583469793200493</v>
      </c>
      <c r="I303" s="53">
        <v>0.0375815331935883</v>
      </c>
      <c r="J303" s="53">
        <v>0.0504000745713711</v>
      </c>
      <c r="K303" s="53">
        <v>0.0655863806605339</v>
      </c>
      <c r="L303" s="53">
        <v>0.116173334419727</v>
      </c>
      <c r="M303" s="53">
        <v>0.0807342007756233</v>
      </c>
      <c r="N303" s="53">
        <v>0.126279145479202</v>
      </c>
      <c r="O303" s="53">
        <v>0.157405972480774</v>
      </c>
      <c r="P303" s="53">
        <v>0.252980887889862</v>
      </c>
      <c r="Q303" s="53">
        <v>0.319487005472183</v>
      </c>
      <c r="R303" s="53">
        <v>0.366095095872879</v>
      </c>
      <c r="S303" s="53">
        <v>0.275001019239426</v>
      </c>
      <c r="T303" s="53">
        <v>0.245219245553017</v>
      </c>
      <c r="U303" s="53">
        <v>0.262759864330292</v>
      </c>
      <c r="V303" s="53">
        <v>0.315033435821533</v>
      </c>
      <c r="W303" s="53">
        <v>0.331332892179489</v>
      </c>
      <c r="X303" s="53">
        <v>0.248190626502037</v>
      </c>
      <c r="Y303" s="53">
        <v>0.0869169309735298</v>
      </c>
      <c r="Z303" s="53">
        <v>0.106229051947594</v>
      </c>
      <c r="AA303" s="53">
        <v>0.135794848203659</v>
      </c>
      <c r="AB303" s="53">
        <v>0.0505239814519882</v>
      </c>
      <c r="AC303" s="53">
        <v>0.0374721512198448</v>
      </c>
      <c r="AD303" s="53">
        <v>0.0292047150433064</v>
      </c>
      <c r="AE303" s="53">
        <v>0.0606844425201416</v>
      </c>
      <c r="AF303" s="53">
        <v>0.117978736758232</v>
      </c>
      <c r="AG303" s="53">
        <v>0.102016448974609</v>
      </c>
      <c r="AH303" s="53">
        <v>0.113331437110901</v>
      </c>
      <c r="AI303" s="53">
        <v>0.0982975885272026</v>
      </c>
      <c r="AJ303" s="53">
        <v>0.186351627111435</v>
      </c>
      <c r="AK303" s="53">
        <v>0.248310953378677</v>
      </c>
      <c r="AL303" s="53">
        <v>0.298867791891098</v>
      </c>
      <c r="AM303" s="53">
        <v>0.222024351358414</v>
      </c>
      <c r="AN303" s="53">
        <v>0.213232398033142</v>
      </c>
      <c r="AO303" s="53">
        <v>0.232487127184868</v>
      </c>
      <c r="AP303" s="53">
        <v>0.281776994466782</v>
      </c>
      <c r="AQ303" s="53">
        <v>0.305827558040619</v>
      </c>
      <c r="AR303" s="53">
        <v>0.248109132051468</v>
      </c>
      <c r="AS303" s="53">
        <v>0.0291291922330856</v>
      </c>
      <c r="AT303" s="53">
        <v>0.0075230598449707</v>
      </c>
      <c r="AU303" s="53">
        <v>0.0147531339898705</v>
      </c>
      <c r="AV303" s="53">
        <v>0.0522343590855598</v>
      </c>
      <c r="AW303" s="53">
        <v>0.0445207431912422</v>
      </c>
      <c r="AX303" s="53">
        <v>0.0656067207455635</v>
      </c>
      <c r="AY303" s="53">
        <v>0.0493132993578911</v>
      </c>
      <c r="AZ303" s="53">
        <v>0.0426059626042843</v>
      </c>
      <c r="BA303" s="53">
        <v>0.0231291092932224</v>
      </c>
      <c r="BB303" s="53">
        <v>0.0573590770363808</v>
      </c>
      <c r="BC303" s="53">
        <v>0.10351973772049</v>
      </c>
      <c r="BD303" s="53">
        <v>0.111040629446506</v>
      </c>
      <c r="BE303" s="53">
        <v>0.115587428212166</v>
      </c>
      <c r="BF303" s="53">
        <v>0.11163866519928</v>
      </c>
      <c r="BG303" s="53">
        <v>0.0973880141973495</v>
      </c>
      <c r="BH303" s="53">
        <v>0.0763982161879539</v>
      </c>
      <c r="BI303" s="53">
        <v>0.0746840834617615</v>
      </c>
      <c r="BJ303" s="53">
        <v>0.0776677951216698</v>
      </c>
      <c r="BK303" s="53">
        <v>0.0699167102575302</v>
      </c>
      <c r="BL303" s="53">
        <v>0.0444928519427776</v>
      </c>
    </row>
    <row r="304" s="53" customFormat="1" spans="1:64">
      <c r="A304" s="54">
        <v>603133</v>
      </c>
      <c r="B304" s="62">
        <v>603133</v>
      </c>
      <c r="C304" s="53" t="s">
        <v>893</v>
      </c>
      <c r="D304" s="55">
        <v>43851</v>
      </c>
      <c r="E304" s="53">
        <v>-0.00883154571056366</v>
      </c>
      <c r="F304" s="53">
        <v>-0.00323687773197889</v>
      </c>
      <c r="G304" s="53">
        <v>-0.029055442661047</v>
      </c>
      <c r="H304" s="53">
        <v>-0.0669716596603394</v>
      </c>
      <c r="I304" s="53">
        <v>-0.111342720687389</v>
      </c>
      <c r="J304" s="53">
        <v>-0.160233318805695</v>
      </c>
      <c r="K304" s="53">
        <v>-0.0992892310023308</v>
      </c>
      <c r="L304" s="53">
        <v>-0.111605674028397</v>
      </c>
      <c r="M304" s="53">
        <v>-0.161630183458328</v>
      </c>
      <c r="N304" s="53">
        <v>-0.210148468613625</v>
      </c>
      <c r="O304" s="53">
        <v>-0.16033524274826</v>
      </c>
      <c r="P304" s="53">
        <v>-0.0454676784574986</v>
      </c>
      <c r="Q304" s="53">
        <v>-0.0829112306237221</v>
      </c>
      <c r="R304" s="53">
        <v>-0.01247688382864</v>
      </c>
      <c r="S304" s="53">
        <v>-0.0538986474275589</v>
      </c>
      <c r="T304" s="53">
        <v>-0.128637537360191</v>
      </c>
      <c r="U304" s="53">
        <v>-0.0781323909759521</v>
      </c>
      <c r="V304" s="53">
        <v>0.029572619125247</v>
      </c>
      <c r="W304" s="53">
        <v>0.135992303490639</v>
      </c>
      <c r="X304" s="53">
        <v>0.0643714293837547</v>
      </c>
      <c r="Y304" s="53">
        <v>-0.0345802418887615</v>
      </c>
      <c r="Z304" s="53">
        <v>-0.0339178517460823</v>
      </c>
      <c r="AA304" s="53">
        <v>-0.0271558798849583</v>
      </c>
      <c r="AB304" s="53">
        <v>-0.0514900535345078</v>
      </c>
      <c r="AC304" s="53">
        <v>-0.0884259790182114</v>
      </c>
      <c r="AD304" s="53">
        <v>-0.115967348217964</v>
      </c>
      <c r="AE304" s="53">
        <v>-0.0761774852871895</v>
      </c>
      <c r="AF304" s="53">
        <v>-0.0901869684457779</v>
      </c>
      <c r="AG304" s="53">
        <v>-0.102540515363216</v>
      </c>
      <c r="AH304" s="53">
        <v>-0.0909049808979034</v>
      </c>
      <c r="AI304" s="53">
        <v>-0.0266361813992262</v>
      </c>
      <c r="AJ304" s="53">
        <v>-0.0116865932941437</v>
      </c>
      <c r="AK304" s="53">
        <v>-0.0364092849195004</v>
      </c>
      <c r="AL304" s="53">
        <v>-0.003033347427845</v>
      </c>
      <c r="AM304" s="53">
        <v>-0.0228789132088423</v>
      </c>
      <c r="AN304" s="53">
        <v>-0.0575310848653316</v>
      </c>
      <c r="AO304" s="53">
        <v>-0.0434524081647396</v>
      </c>
      <c r="AP304" s="53">
        <v>0.0594010390341282</v>
      </c>
      <c r="AQ304" s="53">
        <v>0.159742042422295</v>
      </c>
      <c r="AR304" s="53">
        <v>0.0808597803115845</v>
      </c>
      <c r="AS304" s="53">
        <v>0.0121619515120983</v>
      </c>
      <c r="AT304" s="53">
        <v>0.0170942284166813</v>
      </c>
      <c r="AU304" s="53">
        <v>-0.0154863074421883</v>
      </c>
      <c r="AV304" s="53">
        <v>-0.029068348929286</v>
      </c>
      <c r="AW304" s="53">
        <v>-0.0365034863352776</v>
      </c>
      <c r="AX304" s="53">
        <v>-0.0578527189791203</v>
      </c>
      <c r="AY304" s="53">
        <v>-0.0366984866559505</v>
      </c>
      <c r="AZ304" s="53">
        <v>-0.0350054539740086</v>
      </c>
      <c r="BA304" s="53">
        <v>-0.0726764127612114</v>
      </c>
      <c r="BB304" s="53">
        <v>-0.132830232381821</v>
      </c>
      <c r="BC304" s="53">
        <v>-0.147285804152489</v>
      </c>
      <c r="BD304" s="53">
        <v>-0.0473678298294544</v>
      </c>
      <c r="BE304" s="53">
        <v>-0.0600886903703213</v>
      </c>
      <c r="BF304" s="53">
        <v>-0.0230302810668945</v>
      </c>
      <c r="BG304" s="53">
        <v>-0.044606477022171</v>
      </c>
      <c r="BH304" s="53">
        <v>-0.0846932083368301</v>
      </c>
      <c r="BI304" s="53">
        <v>-0.0482667274773121</v>
      </c>
      <c r="BJ304" s="53">
        <v>-0.0434151664376259</v>
      </c>
      <c r="BK304" s="53">
        <v>-0.0373364835977554</v>
      </c>
      <c r="BL304" s="53">
        <v>-0.030075091868639</v>
      </c>
    </row>
    <row r="305" s="53" customFormat="1" spans="1:64">
      <c r="A305" s="54">
        <v>603160</v>
      </c>
      <c r="B305" s="62">
        <v>603160</v>
      </c>
      <c r="C305" s="53" t="s">
        <v>896</v>
      </c>
      <c r="D305" s="55">
        <v>43851</v>
      </c>
      <c r="E305" s="53">
        <v>0.143110945820808</v>
      </c>
      <c r="F305" s="53">
        <v>0.251468777656555</v>
      </c>
      <c r="G305" s="53">
        <v>0.26901376247406</v>
      </c>
      <c r="H305" s="53">
        <v>0.344972401857376</v>
      </c>
      <c r="I305" s="53">
        <v>0.335343956947327</v>
      </c>
      <c r="J305" s="53">
        <v>0.392089813947678</v>
      </c>
      <c r="K305" s="53">
        <v>0.484479576349258</v>
      </c>
      <c r="L305" s="53">
        <v>0.404229521751404</v>
      </c>
      <c r="M305" s="53">
        <v>0.397873789072037</v>
      </c>
      <c r="N305" s="53">
        <v>0.392492413520813</v>
      </c>
      <c r="O305" s="53">
        <v>0.405256032943726</v>
      </c>
      <c r="P305" s="53">
        <v>0.377017319202423</v>
      </c>
      <c r="Q305" s="53">
        <v>0.408140867948532</v>
      </c>
      <c r="R305" s="53">
        <v>0.450339764356613</v>
      </c>
      <c r="S305" s="53">
        <v>0.499822825193405</v>
      </c>
      <c r="T305" s="53">
        <v>0.464237213134766</v>
      </c>
      <c r="U305" s="53">
        <v>0.452541053295135</v>
      </c>
      <c r="V305" s="53">
        <v>0.520434677600861</v>
      </c>
      <c r="W305" s="53">
        <v>0.521088898181915</v>
      </c>
      <c r="X305" s="53">
        <v>0.406661063432693</v>
      </c>
      <c r="Y305" s="53">
        <v>0.109691008925438</v>
      </c>
      <c r="Z305" s="53">
        <v>0.20866833627224</v>
      </c>
      <c r="AA305" s="53">
        <v>0.205972641706467</v>
      </c>
      <c r="AB305" s="53">
        <v>0.269539803266525</v>
      </c>
      <c r="AC305" s="53">
        <v>0.236537083983421</v>
      </c>
      <c r="AD305" s="53">
        <v>0.208658203482628</v>
      </c>
      <c r="AE305" s="53">
        <v>0.203592598438263</v>
      </c>
      <c r="AF305" s="53">
        <v>0.114095129072666</v>
      </c>
      <c r="AG305" s="53">
        <v>0.123386286199093</v>
      </c>
      <c r="AH305" s="53">
        <v>0.118773490190506</v>
      </c>
      <c r="AI305" s="53">
        <v>0.144557058811188</v>
      </c>
      <c r="AJ305" s="53">
        <v>0.120138384401798</v>
      </c>
      <c r="AK305" s="53">
        <v>0.122004933655262</v>
      </c>
      <c r="AL305" s="53">
        <v>0.152397960424423</v>
      </c>
      <c r="AM305" s="53">
        <v>0.201514080166817</v>
      </c>
      <c r="AN305" s="53">
        <v>0.195137172937393</v>
      </c>
      <c r="AO305" s="53">
        <v>0.204368263483047</v>
      </c>
      <c r="AP305" s="53">
        <v>0.227999612689018</v>
      </c>
      <c r="AQ305" s="53">
        <v>0.232135266065598</v>
      </c>
      <c r="AR305" s="53">
        <v>0.155750006437302</v>
      </c>
      <c r="AS305" s="53">
        <v>0.0514478236436844</v>
      </c>
      <c r="AT305" s="53">
        <v>0.0608283281326294</v>
      </c>
      <c r="AU305" s="53">
        <v>0.0810689926147461</v>
      </c>
      <c r="AV305" s="53">
        <v>0.0934604704380035</v>
      </c>
      <c r="AW305" s="53">
        <v>0.116834752261639</v>
      </c>
      <c r="AX305" s="53">
        <v>0.201459497213364</v>
      </c>
      <c r="AY305" s="53">
        <v>0.298914849758148</v>
      </c>
      <c r="AZ305" s="53">
        <v>0.308162271976471</v>
      </c>
      <c r="BA305" s="53">
        <v>0.292515397071838</v>
      </c>
      <c r="BB305" s="53">
        <v>0.291746824979782</v>
      </c>
      <c r="BC305" s="53">
        <v>0.278726845979691</v>
      </c>
      <c r="BD305" s="53">
        <v>0.274906843900681</v>
      </c>
      <c r="BE305" s="53">
        <v>0.304163813591003</v>
      </c>
      <c r="BF305" s="53">
        <v>0.315969675779343</v>
      </c>
      <c r="BG305" s="53">
        <v>0.316336631774902</v>
      </c>
      <c r="BH305" s="53">
        <v>0.287127941846848</v>
      </c>
      <c r="BI305" s="53">
        <v>0.266200691461563</v>
      </c>
      <c r="BJ305" s="53">
        <v>0.310462981462479</v>
      </c>
      <c r="BK305" s="53">
        <v>0.306981533765793</v>
      </c>
      <c r="BL305" s="53">
        <v>0.268938928842545</v>
      </c>
    </row>
    <row r="306" s="53" customFormat="1" spans="1:64">
      <c r="A306" s="54">
        <v>603186</v>
      </c>
      <c r="B306" s="62">
        <v>603186</v>
      </c>
      <c r="C306" s="53" t="s">
        <v>899</v>
      </c>
      <c r="D306" s="55">
        <v>43851</v>
      </c>
      <c r="E306" s="53">
        <v>0.0960631370544434</v>
      </c>
      <c r="F306" s="53">
        <v>0.0868725553154945</v>
      </c>
      <c r="G306" s="53">
        <v>0.104922160506248</v>
      </c>
      <c r="H306" s="53">
        <v>0.0555365309119225</v>
      </c>
      <c r="I306" s="53">
        <v>0.0537897273898125</v>
      </c>
      <c r="J306" s="53">
        <v>0.0666221380233765</v>
      </c>
      <c r="K306" s="53">
        <v>0.0364321134984493</v>
      </c>
      <c r="L306" s="53">
        <v>0.0146584771573544</v>
      </c>
      <c r="M306" s="53">
        <v>0.0410654656589031</v>
      </c>
      <c r="N306" s="53">
        <v>0.136647284030914</v>
      </c>
      <c r="O306" s="53">
        <v>0.149189904332161</v>
      </c>
      <c r="P306" s="53">
        <v>0.176694139838219</v>
      </c>
      <c r="Q306" s="53">
        <v>0.244951829314232</v>
      </c>
      <c r="R306" s="53">
        <v>0.274484843015671</v>
      </c>
      <c r="S306" s="53">
        <v>0.247232690453529</v>
      </c>
      <c r="T306" s="53">
        <v>0.200413838028908</v>
      </c>
      <c r="U306" s="53">
        <v>0.263897836208344</v>
      </c>
      <c r="V306" s="53">
        <v>0.393069356679916</v>
      </c>
      <c r="W306" s="53">
        <v>0.445787072181702</v>
      </c>
      <c r="X306" s="53">
        <v>0.349351197481155</v>
      </c>
      <c r="Y306" s="53">
        <v>0.0782980918884277</v>
      </c>
      <c r="Z306" s="53">
        <v>0.0842592567205429</v>
      </c>
      <c r="AA306" s="53">
        <v>0.115005567669868</v>
      </c>
      <c r="AB306" s="53">
        <v>0.0808865129947662</v>
      </c>
      <c r="AC306" s="53">
        <v>0.0586216263473034</v>
      </c>
      <c r="AD306" s="53">
        <v>0.0641482248902321</v>
      </c>
      <c r="AE306" s="53">
        <v>0.0452791377902031</v>
      </c>
      <c r="AF306" s="53">
        <v>0.0328097753226757</v>
      </c>
      <c r="AG306" s="53">
        <v>0.0691428780555725</v>
      </c>
      <c r="AH306" s="53">
        <v>0.086514912545681</v>
      </c>
      <c r="AI306" s="53">
        <v>0.0912571921944618</v>
      </c>
      <c r="AJ306" s="53">
        <v>0.103697642683983</v>
      </c>
      <c r="AK306" s="53">
        <v>0.162961453199387</v>
      </c>
      <c r="AL306" s="53">
        <v>0.194427937269211</v>
      </c>
      <c r="AM306" s="53">
        <v>0.198802471160889</v>
      </c>
      <c r="AN306" s="53">
        <v>0.193990111351013</v>
      </c>
      <c r="AO306" s="53">
        <v>0.264783531427383</v>
      </c>
      <c r="AP306" s="53">
        <v>0.369001358747482</v>
      </c>
      <c r="AQ306" s="53">
        <v>0.431940615177155</v>
      </c>
      <c r="AR306" s="53">
        <v>0.350175261497498</v>
      </c>
      <c r="AS306" s="53">
        <v>0.0912019908428192</v>
      </c>
      <c r="AT306" s="53">
        <v>0.0760502442717552</v>
      </c>
      <c r="AU306" s="53">
        <v>0.0633535459637642</v>
      </c>
      <c r="AV306" s="53">
        <v>0.0480869635939598</v>
      </c>
      <c r="AW306" s="53">
        <v>0.068605050444603</v>
      </c>
      <c r="AX306" s="53">
        <v>0.075910858809948</v>
      </c>
      <c r="AY306" s="53">
        <v>0.0645899251103401</v>
      </c>
      <c r="AZ306" s="53">
        <v>0.0552856475114822</v>
      </c>
      <c r="BA306" s="53">
        <v>0.0453595295548439</v>
      </c>
      <c r="BB306" s="53">
        <v>0.123569324612617</v>
      </c>
      <c r="BC306" s="53">
        <v>0.131369650363922</v>
      </c>
      <c r="BD306" s="53">
        <v>0.146433442831039</v>
      </c>
      <c r="BE306" s="53">
        <v>0.155427306890488</v>
      </c>
      <c r="BF306" s="53">
        <v>0.153493851423264</v>
      </c>
      <c r="BG306" s="53">
        <v>0.121867164969444</v>
      </c>
      <c r="BH306" s="53">
        <v>0.0798606872558594</v>
      </c>
      <c r="BI306" s="53">
        <v>0.0725512504577637</v>
      </c>
      <c r="BJ306" s="53">
        <v>0.0975049585103989</v>
      </c>
      <c r="BK306" s="53">
        <v>0.0872834101319313</v>
      </c>
      <c r="BL306" s="53">
        <v>0.0726128742098808</v>
      </c>
    </row>
    <row r="307" s="53" customFormat="1" spans="1:64">
      <c r="A307" s="54">
        <v>603228</v>
      </c>
      <c r="B307" s="62">
        <v>603228</v>
      </c>
      <c r="C307" s="53" t="s">
        <v>902</v>
      </c>
      <c r="D307" s="55">
        <v>43851</v>
      </c>
      <c r="E307" s="53">
        <v>0.0120963752269745</v>
      </c>
      <c r="F307" s="53">
        <v>0.0236170701682568</v>
      </c>
      <c r="G307" s="53">
        <v>0.0207458361983299</v>
      </c>
      <c r="H307" s="53">
        <v>0.0264004468917847</v>
      </c>
      <c r="I307" s="53">
        <v>-0.0114648006856441</v>
      </c>
      <c r="J307" s="53">
        <v>-0.0629442036151886</v>
      </c>
      <c r="K307" s="53">
        <v>-0.0164248272776604</v>
      </c>
      <c r="L307" s="53">
        <v>-0.0443770103156567</v>
      </c>
      <c r="M307" s="53">
        <v>0.0215480271726847</v>
      </c>
      <c r="N307" s="53">
        <v>0.077563501894474</v>
      </c>
      <c r="O307" s="53">
        <v>0.101622611284256</v>
      </c>
      <c r="P307" s="53">
        <v>0.0950425192713737</v>
      </c>
      <c r="Q307" s="53">
        <v>0.100909501314163</v>
      </c>
      <c r="R307" s="53">
        <v>0.106061168015003</v>
      </c>
      <c r="S307" s="53">
        <v>0.0563479065895081</v>
      </c>
      <c r="T307" s="53">
        <v>0.0254914555698633</v>
      </c>
      <c r="U307" s="53">
        <v>0.0300285723060369</v>
      </c>
      <c r="V307" s="53">
        <v>0.144692674279213</v>
      </c>
      <c r="W307" s="53">
        <v>0.109834849834442</v>
      </c>
      <c r="X307" s="53">
        <v>0.0738659277558327</v>
      </c>
      <c r="Y307" s="53">
        <v>0.0202230419963598</v>
      </c>
      <c r="Z307" s="53">
        <v>0.0141062587499619</v>
      </c>
      <c r="AA307" s="53">
        <v>0.00615805527195334</v>
      </c>
      <c r="AB307" s="53">
        <v>0.00622987607493997</v>
      </c>
      <c r="AC307" s="53">
        <v>-0.0360642746090889</v>
      </c>
      <c r="AD307" s="53">
        <v>-0.0728834718465805</v>
      </c>
      <c r="AE307" s="53">
        <v>-0.0592411607503891</v>
      </c>
      <c r="AF307" s="53">
        <v>-0.0623578652739525</v>
      </c>
      <c r="AG307" s="53">
        <v>-0.0473040640354156</v>
      </c>
      <c r="AH307" s="53">
        <v>-0.0457317233085632</v>
      </c>
      <c r="AI307" s="53">
        <v>-0.0457000061869621</v>
      </c>
      <c r="AJ307" s="53">
        <v>-0.0370591171085835</v>
      </c>
      <c r="AK307" s="53">
        <v>-0.0204080417752266</v>
      </c>
      <c r="AL307" s="53">
        <v>0.00306198396719992</v>
      </c>
      <c r="AM307" s="53">
        <v>-0.0129646863788366</v>
      </c>
      <c r="AN307" s="53">
        <v>-0.0162460692226887</v>
      </c>
      <c r="AO307" s="53">
        <v>-0.00735212443396449</v>
      </c>
      <c r="AP307" s="53">
        <v>0.0847915634512901</v>
      </c>
      <c r="AQ307" s="53">
        <v>0.0686483681201935</v>
      </c>
      <c r="AR307" s="53">
        <v>0.0321334935724735</v>
      </c>
      <c r="AS307" s="53">
        <v>-0.0124362260103226</v>
      </c>
      <c r="AT307" s="53">
        <v>0.00520125264301896</v>
      </c>
      <c r="AU307" s="53">
        <v>0.0102782221511006</v>
      </c>
      <c r="AV307" s="53">
        <v>0.0158610120415688</v>
      </c>
      <c r="AW307" s="53">
        <v>0.0202899165451527</v>
      </c>
      <c r="AX307" s="53">
        <v>0.00562970759347081</v>
      </c>
      <c r="AY307" s="53">
        <v>0.0385067723691463</v>
      </c>
      <c r="AZ307" s="53">
        <v>0.0136712938547134</v>
      </c>
      <c r="BA307" s="53">
        <v>0.0645425319671631</v>
      </c>
      <c r="BB307" s="53">
        <v>0.118985667824745</v>
      </c>
      <c r="BC307" s="53">
        <v>0.143013060092926</v>
      </c>
      <c r="BD307" s="53">
        <v>0.127792075276375</v>
      </c>
      <c r="BE307" s="53">
        <v>0.117007978260517</v>
      </c>
      <c r="BF307" s="53">
        <v>0.0986896231770515</v>
      </c>
      <c r="BG307" s="53">
        <v>0.0650030300021172</v>
      </c>
      <c r="BH307" s="53">
        <v>0.0374279655516148</v>
      </c>
      <c r="BI307" s="53">
        <v>0.0330711379647255</v>
      </c>
      <c r="BJ307" s="53">
        <v>0.0555915534496307</v>
      </c>
      <c r="BK307" s="53">
        <v>0.0368769280612469</v>
      </c>
      <c r="BL307" s="53">
        <v>0.0374228768050671</v>
      </c>
    </row>
    <row r="308" s="53" customFormat="1" spans="1:64">
      <c r="A308" s="54">
        <v>603236</v>
      </c>
      <c r="B308" s="62">
        <v>603236</v>
      </c>
      <c r="C308" s="53" t="s">
        <v>905</v>
      </c>
      <c r="D308" s="55">
        <v>43851</v>
      </c>
      <c r="E308" s="53">
        <v>-0.00193344010040164</v>
      </c>
      <c r="F308" s="53">
        <v>-0.0580845549702644</v>
      </c>
      <c r="G308" s="53">
        <v>0.0215435568243265</v>
      </c>
      <c r="H308" s="53">
        <v>0.0805355533957481</v>
      </c>
      <c r="I308" s="53">
        <v>0.0488343872129917</v>
      </c>
      <c r="J308" s="53">
        <v>0.116706512868404</v>
      </c>
      <c r="K308" s="53">
        <v>0.0465960837900639</v>
      </c>
      <c r="L308" s="53">
        <v>0.124950349330902</v>
      </c>
      <c r="M308" s="53">
        <v>0.092698834836483</v>
      </c>
      <c r="N308" s="53">
        <v>0.060298252850771</v>
      </c>
      <c r="O308" s="53">
        <v>0.150806769728661</v>
      </c>
      <c r="P308" s="53">
        <v>0.222636848688126</v>
      </c>
      <c r="Q308" s="53">
        <v>0.235481008887291</v>
      </c>
      <c r="R308" s="53">
        <v>0.211836531758308</v>
      </c>
      <c r="S308" s="53">
        <v>0.170267924666405</v>
      </c>
      <c r="T308" s="53">
        <v>0.104816034436226</v>
      </c>
      <c r="U308" s="53">
        <v>0.0552956387400627</v>
      </c>
      <c r="V308" s="53">
        <v>0.138059720396996</v>
      </c>
      <c r="W308" s="53">
        <v>0.0903440713882446</v>
      </c>
      <c r="X308" s="53">
        <v>0.00530518963932991</v>
      </c>
      <c r="Y308" s="53">
        <v>0.00443170126527548</v>
      </c>
      <c r="Z308" s="53">
        <v>-0.0177948288619518</v>
      </c>
      <c r="AA308" s="53">
        <v>0.00377471838146448</v>
      </c>
      <c r="AB308" s="53">
        <v>0.04694814234972</v>
      </c>
      <c r="AC308" s="53">
        <v>0.0442433245480061</v>
      </c>
      <c r="AD308" s="53">
        <v>0.100574932992458</v>
      </c>
      <c r="AE308" s="53">
        <v>0.0644831731915474</v>
      </c>
      <c r="AF308" s="53">
        <v>0.145386680960655</v>
      </c>
      <c r="AG308" s="53">
        <v>0.0963479727506638</v>
      </c>
      <c r="AH308" s="53">
        <v>0.0871059000492096</v>
      </c>
      <c r="AI308" s="53">
        <v>0.127468228340149</v>
      </c>
      <c r="AJ308" s="53">
        <v>0.139136791229248</v>
      </c>
      <c r="AK308" s="53">
        <v>0.15745185315609</v>
      </c>
      <c r="AL308" s="53">
        <v>0.137589529156685</v>
      </c>
      <c r="AM308" s="53">
        <v>0.122081115841866</v>
      </c>
      <c r="AN308" s="53">
        <v>0.0801103264093399</v>
      </c>
      <c r="AO308" s="53">
        <v>0.0665606260299683</v>
      </c>
      <c r="AP308" s="53">
        <v>0.157781004905701</v>
      </c>
      <c r="AQ308" s="53">
        <v>0.144140258431435</v>
      </c>
      <c r="AR308" s="53">
        <v>0.0574096776545048</v>
      </c>
      <c r="AS308" s="53">
        <v>0.00430099060758948</v>
      </c>
      <c r="AT308" s="53">
        <v>-0.0296235959976912</v>
      </c>
      <c r="AU308" s="53">
        <v>0.0284349713474512</v>
      </c>
      <c r="AV308" s="53">
        <v>0.0442535430192947</v>
      </c>
      <c r="AW308" s="53">
        <v>0.0152571946382523</v>
      </c>
      <c r="AX308" s="53">
        <v>0.0267977081239223</v>
      </c>
      <c r="AY308" s="53">
        <v>-0.00722095789387822</v>
      </c>
      <c r="AZ308" s="53">
        <v>-0.00977019034326077</v>
      </c>
      <c r="BA308" s="53">
        <v>0.00701699405908585</v>
      </c>
      <c r="BB308" s="53">
        <v>-0.0161415114998817</v>
      </c>
      <c r="BC308" s="53">
        <v>0.0340046770870686</v>
      </c>
      <c r="BD308" s="53">
        <v>0.0941661819815636</v>
      </c>
      <c r="BE308" s="53">
        <v>0.0886952802538872</v>
      </c>
      <c r="BF308" s="53">
        <v>0.0849131196737289</v>
      </c>
      <c r="BG308" s="53">
        <v>0.0588529333472252</v>
      </c>
      <c r="BH308" s="53">
        <v>0.0353718400001526</v>
      </c>
      <c r="BI308" s="53">
        <v>-0.00059885554946959</v>
      </c>
      <c r="BJ308" s="53">
        <v>-0.00905515439808369</v>
      </c>
      <c r="BK308" s="53">
        <v>-0.0431300587952137</v>
      </c>
      <c r="BL308" s="53">
        <v>-0.0414383560419083</v>
      </c>
    </row>
    <row r="309" s="53" customFormat="1" spans="1:64">
      <c r="A309" s="54">
        <v>603267</v>
      </c>
      <c r="B309" s="62">
        <v>603267</v>
      </c>
      <c r="C309" s="53" t="s">
        <v>908</v>
      </c>
      <c r="D309" s="55">
        <v>43851</v>
      </c>
      <c r="E309" s="53">
        <v>-0.0196611247956753</v>
      </c>
      <c r="F309" s="53">
        <v>-0.0402502752840519</v>
      </c>
      <c r="G309" s="53">
        <v>-0.0657435581088066</v>
      </c>
      <c r="H309" s="53">
        <v>-0.105325385928154</v>
      </c>
      <c r="I309" s="53">
        <v>-0.106095746159554</v>
      </c>
      <c r="J309" s="53">
        <v>-0.015981400385499</v>
      </c>
      <c r="K309" s="53">
        <v>0.0719908401370049</v>
      </c>
      <c r="L309" s="53">
        <v>0.124485373497009</v>
      </c>
      <c r="M309" s="53">
        <v>0.114933326840401</v>
      </c>
      <c r="N309" s="53">
        <v>0.156583115458488</v>
      </c>
      <c r="O309" s="53">
        <v>0.122910037636757</v>
      </c>
      <c r="P309" s="53">
        <v>0.157258689403534</v>
      </c>
      <c r="Q309" s="53">
        <v>0.152986079454422</v>
      </c>
      <c r="R309" s="53">
        <v>0.168952137231827</v>
      </c>
      <c r="S309" s="53">
        <v>0.135013028979301</v>
      </c>
      <c r="T309" s="53">
        <v>0.137636929750443</v>
      </c>
      <c r="U309" s="53">
        <v>0.167075932025909</v>
      </c>
      <c r="V309" s="53">
        <v>0.261314690113068</v>
      </c>
      <c r="W309" s="53">
        <v>0.247011676430702</v>
      </c>
      <c r="X309" s="53">
        <v>0.178529664874077</v>
      </c>
      <c r="Y309" s="53">
        <v>-0.0132270269095898</v>
      </c>
      <c r="Z309" s="53">
        <v>-0.0243869442492723</v>
      </c>
      <c r="AA309" s="53">
        <v>-0.0315554849803448</v>
      </c>
      <c r="AB309" s="53">
        <v>-0.0957937091588974</v>
      </c>
      <c r="AC309" s="53">
        <v>-0.0862697213888168</v>
      </c>
      <c r="AD309" s="53">
        <v>-0.0167263876646757</v>
      </c>
      <c r="AE309" s="53">
        <v>0.0798556730151176</v>
      </c>
      <c r="AF309" s="53">
        <v>0.13736292719841</v>
      </c>
      <c r="AG309" s="53">
        <v>0.136244177818298</v>
      </c>
      <c r="AH309" s="53">
        <v>0.195743769407272</v>
      </c>
      <c r="AI309" s="53">
        <v>0.167076155543327</v>
      </c>
      <c r="AJ309" s="53">
        <v>0.177714273333549</v>
      </c>
      <c r="AK309" s="53">
        <v>0.186201155185699</v>
      </c>
      <c r="AL309" s="53">
        <v>0.228954046964645</v>
      </c>
      <c r="AM309" s="53">
        <v>0.169862195849419</v>
      </c>
      <c r="AN309" s="53">
        <v>0.170251846313477</v>
      </c>
      <c r="AO309" s="53">
        <v>0.203462198376656</v>
      </c>
      <c r="AP309" s="53">
        <v>0.26512610912323</v>
      </c>
      <c r="AQ309" s="53">
        <v>0.245710656046867</v>
      </c>
      <c r="AR309" s="53">
        <v>0.190385341644287</v>
      </c>
      <c r="AS309" s="53">
        <v>-0.0205604210495949</v>
      </c>
      <c r="AT309" s="53">
        <v>-0.0299896523356438</v>
      </c>
      <c r="AU309" s="53">
        <v>-0.0483143925666809</v>
      </c>
      <c r="AV309" s="53">
        <v>-0.0236579962074757</v>
      </c>
      <c r="AW309" s="53">
        <v>-0.0339523479342461</v>
      </c>
      <c r="AX309" s="53">
        <v>-0.0133813340216875</v>
      </c>
      <c r="AY309" s="53">
        <v>-0.0219911597669125</v>
      </c>
      <c r="AZ309" s="53">
        <v>-0.0270038843154907</v>
      </c>
      <c r="BA309" s="53">
        <v>-0.0354371666908264</v>
      </c>
      <c r="BB309" s="53">
        <v>-0.0532869808375835</v>
      </c>
      <c r="BC309" s="53">
        <v>-0.0582924336194992</v>
      </c>
      <c r="BD309" s="53">
        <v>-0.0345819033682346</v>
      </c>
      <c r="BE309" s="53">
        <v>-0.0473413988947868</v>
      </c>
      <c r="BF309" s="53">
        <v>-0.0741282254457474</v>
      </c>
      <c r="BG309" s="53">
        <v>-0.0489754974842072</v>
      </c>
      <c r="BH309" s="53">
        <v>-0.046741247177124</v>
      </c>
      <c r="BI309" s="53">
        <v>-0.0505125895142555</v>
      </c>
      <c r="BJ309" s="53">
        <v>-0.0179377347230911</v>
      </c>
      <c r="BK309" s="53">
        <v>-0.0128252999857068</v>
      </c>
      <c r="BL309" s="53">
        <v>-0.0259819962084293</v>
      </c>
    </row>
    <row r="310" s="53" customFormat="1" spans="1:64">
      <c r="A310" s="54">
        <v>603327</v>
      </c>
      <c r="B310" s="62">
        <v>603327</v>
      </c>
      <c r="C310" s="53" t="s">
        <v>1214</v>
      </c>
      <c r="D310" s="55">
        <v>43851</v>
      </c>
      <c r="E310" s="53">
        <v>0.0474819764494896</v>
      </c>
      <c r="F310" s="53">
        <v>-0.0292455404996872</v>
      </c>
      <c r="G310" s="53">
        <v>-0.154243320226669</v>
      </c>
      <c r="H310" s="53">
        <v>-0.200426787137985</v>
      </c>
      <c r="I310" s="53">
        <v>-0.237299874424934</v>
      </c>
      <c r="J310" s="53">
        <v>-0.156922355294228</v>
      </c>
      <c r="K310" s="53">
        <v>-0.165511220693588</v>
      </c>
      <c r="L310" s="53">
        <v>-0.141223803162575</v>
      </c>
      <c r="M310" s="53">
        <v>-0.191899940371513</v>
      </c>
      <c r="N310" s="53">
        <v>-0.228347510099411</v>
      </c>
      <c r="O310" s="53">
        <v>-0.209305718541145</v>
      </c>
      <c r="P310" s="53">
        <v>-0.195441886782646</v>
      </c>
      <c r="Q310" s="53">
        <v>-0.144445821642876</v>
      </c>
      <c r="R310" s="53">
        <v>-0.14125557243824</v>
      </c>
      <c r="S310" s="53">
        <v>-0.188416555523872</v>
      </c>
      <c r="T310" s="53">
        <v>-0.17820155620575</v>
      </c>
      <c r="U310" s="53">
        <v>-0.0772688537836075</v>
      </c>
      <c r="V310" s="53">
        <v>-0.0565104149281979</v>
      </c>
      <c r="W310" s="53">
        <v>-0.0855934545397758</v>
      </c>
      <c r="X310" s="53">
        <v>-0.192069068551064</v>
      </c>
      <c r="Y310" s="53">
        <v>0.0138216484338045</v>
      </c>
      <c r="Z310" s="53">
        <v>-0.0425077974796295</v>
      </c>
      <c r="AA310" s="53">
        <v>-0.11226125061512</v>
      </c>
      <c r="AB310" s="53">
        <v>-0.152967900037766</v>
      </c>
      <c r="AC310" s="53">
        <v>-0.144762024283409</v>
      </c>
      <c r="AD310" s="53">
        <v>-0.150392264127731</v>
      </c>
      <c r="AE310" s="53">
        <v>-0.136997878551483</v>
      </c>
      <c r="AF310" s="53">
        <v>-0.154869869351387</v>
      </c>
      <c r="AG310" s="53">
        <v>-0.162260800600052</v>
      </c>
      <c r="AH310" s="53">
        <v>-0.173424229025841</v>
      </c>
      <c r="AI310" s="53">
        <v>-0.221144303679466</v>
      </c>
      <c r="AJ310" s="53">
        <v>-0.187171131372452</v>
      </c>
      <c r="AK310" s="53">
        <v>-0.160342335700989</v>
      </c>
      <c r="AL310" s="53">
        <v>-0.1527478992939</v>
      </c>
      <c r="AM310" s="53">
        <v>-0.153602138161659</v>
      </c>
      <c r="AN310" s="53">
        <v>-0.16865012049675</v>
      </c>
      <c r="AO310" s="53">
        <v>-0.15427029132843</v>
      </c>
      <c r="AP310" s="53">
        <v>-0.13425101339817</v>
      </c>
      <c r="AQ310" s="53">
        <v>-0.166953504085541</v>
      </c>
      <c r="AR310" s="53">
        <v>-0.247284039855003</v>
      </c>
      <c r="AS310" s="53">
        <v>0.0210584085434675</v>
      </c>
      <c r="AT310" s="53">
        <v>0.000660333782434463</v>
      </c>
      <c r="AU310" s="53">
        <v>-0.0545839853584766</v>
      </c>
      <c r="AV310" s="53">
        <v>-0.0600608140230179</v>
      </c>
      <c r="AW310" s="53">
        <v>-0.105139777064323</v>
      </c>
      <c r="AX310" s="53">
        <v>-0.0191320087760687</v>
      </c>
      <c r="AY310" s="53">
        <v>-0.0411152541637421</v>
      </c>
      <c r="AZ310" s="53">
        <v>0.00104414438828826</v>
      </c>
      <c r="BA310" s="53">
        <v>-0.0422410629689693</v>
      </c>
      <c r="BB310" s="53">
        <v>-0.067525215446949</v>
      </c>
      <c r="BC310" s="53">
        <v>-0.000763349700719118</v>
      </c>
      <c r="BD310" s="53">
        <v>-0.0208726767450571</v>
      </c>
      <c r="BE310" s="53">
        <v>0.00329459039494395</v>
      </c>
      <c r="BF310" s="53">
        <v>-0.00110958609730005</v>
      </c>
      <c r="BG310" s="53">
        <v>-0.0474163293838501</v>
      </c>
      <c r="BH310" s="53">
        <v>-0.0221533514559269</v>
      </c>
      <c r="BI310" s="53">
        <v>0.0643995106220245</v>
      </c>
      <c r="BJ310" s="53">
        <v>0.0651386752724648</v>
      </c>
      <c r="BK310" s="53">
        <v>0.0687581300735474</v>
      </c>
      <c r="BL310" s="53">
        <v>0.0426130406558514</v>
      </c>
    </row>
    <row r="311" s="53" customFormat="1" spans="1:64">
      <c r="A311" s="54">
        <v>603328</v>
      </c>
      <c r="B311" s="62">
        <v>603328</v>
      </c>
      <c r="C311" s="53" t="s">
        <v>911</v>
      </c>
      <c r="D311" s="55">
        <v>43851</v>
      </c>
      <c r="E311" s="53">
        <v>0.00189665704965591</v>
      </c>
      <c r="F311" s="53">
        <v>-0.0332827307283878</v>
      </c>
      <c r="G311" s="53">
        <v>-0.00926004443317652</v>
      </c>
      <c r="H311" s="53">
        <v>-0.0427915938198566</v>
      </c>
      <c r="I311" s="53">
        <v>-0.0545855984091759</v>
      </c>
      <c r="J311" s="53">
        <v>-0.062276978045702</v>
      </c>
      <c r="K311" s="53">
        <v>-0.0571515075862408</v>
      </c>
      <c r="L311" s="53">
        <v>-0.0433872416615486</v>
      </c>
      <c r="M311" s="53">
        <v>-0.0443214029073715</v>
      </c>
      <c r="N311" s="53">
        <v>-0.0260313432663679</v>
      </c>
      <c r="O311" s="53">
        <v>0.000998721458017826</v>
      </c>
      <c r="P311" s="53">
        <v>0.016243563964963</v>
      </c>
      <c r="Q311" s="53">
        <v>0.0471998080611229</v>
      </c>
      <c r="R311" s="53">
        <v>0.0737602859735489</v>
      </c>
      <c r="S311" s="53">
        <v>0.0458109751343727</v>
      </c>
      <c r="T311" s="53">
        <v>0.00605851225554943</v>
      </c>
      <c r="U311" s="53">
        <v>0.120990760624409</v>
      </c>
      <c r="V311" s="53">
        <v>0.191974282264709</v>
      </c>
      <c r="W311" s="53">
        <v>0.21311928331852</v>
      </c>
      <c r="X311" s="53">
        <v>0.120927378535271</v>
      </c>
      <c r="Y311" s="53">
        <v>0.00156058301217854</v>
      </c>
      <c r="Z311" s="53">
        <v>-0.00970458891242743</v>
      </c>
      <c r="AA311" s="53">
        <v>-0.00696141831576824</v>
      </c>
      <c r="AB311" s="53">
        <v>-0.0539884008467197</v>
      </c>
      <c r="AC311" s="53">
        <v>-0.0519359558820724</v>
      </c>
      <c r="AD311" s="53">
        <v>-0.0616672486066818</v>
      </c>
      <c r="AE311" s="53">
        <v>-0.0425418727099895</v>
      </c>
      <c r="AF311" s="53">
        <v>-0.0436057969927788</v>
      </c>
      <c r="AG311" s="53">
        <v>-0.0595590211451054</v>
      </c>
      <c r="AH311" s="53">
        <v>-0.045258853584528</v>
      </c>
      <c r="AI311" s="53">
        <v>-0.0608194284141064</v>
      </c>
      <c r="AJ311" s="53">
        <v>-0.0451843440532684</v>
      </c>
      <c r="AK311" s="53">
        <v>-0.027112502604723</v>
      </c>
      <c r="AL311" s="53">
        <v>0.0140268327668309</v>
      </c>
      <c r="AM311" s="53">
        <v>0.0118480268865824</v>
      </c>
      <c r="AN311" s="53">
        <v>0.000552160432562232</v>
      </c>
      <c r="AO311" s="53">
        <v>0.0689457058906555</v>
      </c>
      <c r="AP311" s="53">
        <v>0.124758780002594</v>
      </c>
      <c r="AQ311" s="53">
        <v>0.124538354575634</v>
      </c>
      <c r="AR311" s="53">
        <v>0.0521568283438683</v>
      </c>
      <c r="AS311" s="53">
        <v>0.00532990368083119</v>
      </c>
      <c r="AT311" s="53">
        <v>-0.0185843110084534</v>
      </c>
      <c r="AU311" s="53">
        <v>0.00269520352594554</v>
      </c>
      <c r="AV311" s="53">
        <v>0.0161906387656927</v>
      </c>
      <c r="AW311" s="53">
        <v>0.00234418618492782</v>
      </c>
      <c r="AX311" s="53">
        <v>0.00438410276547074</v>
      </c>
      <c r="AY311" s="53">
        <v>-0.00961580406874418</v>
      </c>
      <c r="AZ311" s="53">
        <v>0.00521238567307591</v>
      </c>
      <c r="BA311" s="53">
        <v>0.0202314481139183</v>
      </c>
      <c r="BB311" s="53">
        <v>0.0242213401943445</v>
      </c>
      <c r="BC311" s="53">
        <v>0.0668119788169861</v>
      </c>
      <c r="BD311" s="53">
        <v>0.066421739757061</v>
      </c>
      <c r="BE311" s="53">
        <v>0.0793061405420303</v>
      </c>
      <c r="BF311" s="53">
        <v>0.064727284014225</v>
      </c>
      <c r="BG311" s="53">
        <v>0.0389567799866199</v>
      </c>
      <c r="BH311" s="53">
        <v>0.010500181466341</v>
      </c>
      <c r="BI311" s="53">
        <v>0.057038888335228</v>
      </c>
      <c r="BJ311" s="53">
        <v>0.0722093358635902</v>
      </c>
      <c r="BK311" s="53">
        <v>0.0935747548937798</v>
      </c>
      <c r="BL311" s="53">
        <v>0.0737643837928772</v>
      </c>
    </row>
    <row r="312" s="53" customFormat="1" spans="1:64">
      <c r="A312" s="54">
        <v>603380</v>
      </c>
      <c r="B312" s="62">
        <v>603380</v>
      </c>
      <c r="C312" s="53" t="s">
        <v>914</v>
      </c>
      <c r="D312" s="55">
        <v>43851</v>
      </c>
      <c r="E312" s="53">
        <v>-0.00787264481186867</v>
      </c>
      <c r="F312" s="53">
        <v>-0.0071036396548152</v>
      </c>
      <c r="G312" s="53">
        <v>-0.0368630178272724</v>
      </c>
      <c r="H312" s="53">
        <v>-0.0607362315058708</v>
      </c>
      <c r="I312" s="53">
        <v>-0.042226891964674</v>
      </c>
      <c r="J312" s="53">
        <v>-0.0367535650730133</v>
      </c>
      <c r="K312" s="53">
        <v>-0.0173127669841051</v>
      </c>
      <c r="L312" s="53">
        <v>0.00501816067844629</v>
      </c>
      <c r="M312" s="53">
        <v>-0.023402439430356</v>
      </c>
      <c r="N312" s="53">
        <v>-0.0279978085309267</v>
      </c>
      <c r="O312" s="53">
        <v>-0.0234159585088491</v>
      </c>
      <c r="P312" s="53">
        <v>-0.015104416757822</v>
      </c>
      <c r="Q312" s="53">
        <v>-0.0173283088952303</v>
      </c>
      <c r="R312" s="53">
        <v>0.0264711603522301</v>
      </c>
      <c r="S312" s="53">
        <v>0.0274161361157894</v>
      </c>
      <c r="T312" s="53">
        <v>-0.0221272837370634</v>
      </c>
      <c r="U312" s="53">
        <v>0.0160349868237972</v>
      </c>
      <c r="V312" s="53">
        <v>0.0657321438193321</v>
      </c>
      <c r="W312" s="53">
        <v>0.11540749669075</v>
      </c>
      <c r="X312" s="53">
        <v>0.0750739574432373</v>
      </c>
      <c r="Y312" s="53">
        <v>-0.00630573835223913</v>
      </c>
      <c r="Z312" s="53">
        <v>-0.00147274706978351</v>
      </c>
      <c r="AA312" s="53">
        <v>-0.0186285898089409</v>
      </c>
      <c r="AB312" s="53">
        <v>-0.0411804206669331</v>
      </c>
      <c r="AC312" s="53">
        <v>-0.029462656006217</v>
      </c>
      <c r="AD312" s="53">
        <v>-0.0426478981971741</v>
      </c>
      <c r="AE312" s="53">
        <v>-0.025676466524601</v>
      </c>
      <c r="AF312" s="53">
        <v>-0.00617451686412096</v>
      </c>
      <c r="AG312" s="53">
        <v>-0.025117039680481</v>
      </c>
      <c r="AH312" s="53">
        <v>-0.0204005837440491</v>
      </c>
      <c r="AI312" s="53">
        <v>-0.0261586550623178</v>
      </c>
      <c r="AJ312" s="53">
        <v>-0.016492884606123</v>
      </c>
      <c r="AK312" s="53">
        <v>-0.00895283930003643</v>
      </c>
      <c r="AL312" s="53">
        <v>0.0112395919859409</v>
      </c>
      <c r="AM312" s="53">
        <v>0.0168380867689848</v>
      </c>
      <c r="AN312" s="53">
        <v>0.00189298705663532</v>
      </c>
      <c r="AO312" s="53">
        <v>0.0134898265823722</v>
      </c>
      <c r="AP312" s="53">
        <v>0.0584845207631588</v>
      </c>
      <c r="AQ312" s="53">
        <v>0.0948634222149849</v>
      </c>
      <c r="AR312" s="53">
        <v>0.0472858510911465</v>
      </c>
      <c r="AS312" s="53">
        <v>-0.00614464655518532</v>
      </c>
      <c r="AT312" s="53">
        <v>-0.0102086318656802</v>
      </c>
      <c r="AU312" s="53">
        <v>-0.0228121690452099</v>
      </c>
      <c r="AV312" s="53">
        <v>-0.024133550003171</v>
      </c>
      <c r="AW312" s="53">
        <v>-0.0173419751226902</v>
      </c>
      <c r="AX312" s="53">
        <v>0.00131659198086709</v>
      </c>
      <c r="AY312" s="53">
        <v>0.00378595851361752</v>
      </c>
      <c r="AZ312" s="53">
        <v>0.00661493791267276</v>
      </c>
      <c r="BA312" s="53">
        <v>-0.00286313937976956</v>
      </c>
      <c r="BB312" s="53">
        <v>-0.0121749648824334</v>
      </c>
      <c r="BC312" s="53">
        <v>-0.00183504226151854</v>
      </c>
      <c r="BD312" s="53">
        <v>-0.00318927131593227</v>
      </c>
      <c r="BE312" s="53">
        <v>-0.0129532096907496</v>
      </c>
      <c r="BF312" s="53">
        <v>0.0106538282707334</v>
      </c>
      <c r="BG312" s="53">
        <v>0.00600031111389399</v>
      </c>
      <c r="BH312" s="53">
        <v>-0.0285980105400085</v>
      </c>
      <c r="BI312" s="53">
        <v>-0.00203257892280817</v>
      </c>
      <c r="BJ312" s="53">
        <v>0.00266988715156913</v>
      </c>
      <c r="BK312" s="53">
        <v>0.0159663371741772</v>
      </c>
      <c r="BL312" s="53">
        <v>0.0232103690505028</v>
      </c>
    </row>
    <row r="313" s="53" customFormat="1" spans="1:64">
      <c r="A313" s="54">
        <v>603386</v>
      </c>
      <c r="B313" s="62">
        <v>603386</v>
      </c>
      <c r="C313" s="53" t="s">
        <v>917</v>
      </c>
      <c r="D313" s="55">
        <v>43851</v>
      </c>
      <c r="E313" s="53">
        <v>0.00513197854161263</v>
      </c>
      <c r="F313" s="53">
        <v>-0.00139748677611351</v>
      </c>
      <c r="G313" s="53">
        <v>0.0120072318241</v>
      </c>
      <c r="H313" s="53">
        <v>-0.0775303170084953</v>
      </c>
      <c r="I313" s="53">
        <v>-0.0896203815937042</v>
      </c>
      <c r="J313" s="53">
        <v>-0.0985961109399796</v>
      </c>
      <c r="K313" s="53">
        <v>-0.081241175532341</v>
      </c>
      <c r="L313" s="53">
        <v>-0.0782194435596466</v>
      </c>
      <c r="M313" s="53">
        <v>-0.0893914774060249</v>
      </c>
      <c r="N313" s="53">
        <v>-0.101574383676052</v>
      </c>
      <c r="O313" s="53">
        <v>-0.0394825823605061</v>
      </c>
      <c r="P313" s="53">
        <v>-0.00841959752142429</v>
      </c>
      <c r="Q313" s="53">
        <v>-0.00925374589860439</v>
      </c>
      <c r="R313" s="53">
        <v>0.00600325269624591</v>
      </c>
      <c r="S313" s="53">
        <v>-0.0101482775062323</v>
      </c>
      <c r="T313" s="53">
        <v>-0.0307213105261326</v>
      </c>
      <c r="U313" s="53">
        <v>-0.0381537936627865</v>
      </c>
      <c r="V313" s="53">
        <v>0.064003512263298</v>
      </c>
      <c r="W313" s="53">
        <v>0.106286905705929</v>
      </c>
      <c r="X313" s="53">
        <v>0.0349443629384041</v>
      </c>
      <c r="Y313" s="53">
        <v>-0.00189675856381655</v>
      </c>
      <c r="Z313" s="53">
        <v>0.00834173988550901</v>
      </c>
      <c r="AA313" s="53">
        <v>0.0210407748818398</v>
      </c>
      <c r="AB313" s="53">
        <v>-0.079196959733963</v>
      </c>
      <c r="AC313" s="53">
        <v>-0.0838403776288033</v>
      </c>
      <c r="AD313" s="53">
        <v>-0.100480474531651</v>
      </c>
      <c r="AE313" s="53">
        <v>-0.0705995708703995</v>
      </c>
      <c r="AF313" s="53">
        <v>-0.073176234960556</v>
      </c>
      <c r="AG313" s="53">
        <v>-0.0900853127241135</v>
      </c>
      <c r="AH313" s="53">
        <v>-0.0878968834877014</v>
      </c>
      <c r="AI313" s="53">
        <v>-0.0607289783656597</v>
      </c>
      <c r="AJ313" s="53">
        <v>-0.0399721078574657</v>
      </c>
      <c r="AK313" s="53">
        <v>-0.0494503788650036</v>
      </c>
      <c r="AL313" s="53">
        <v>-0.0164418071508408</v>
      </c>
      <c r="AM313" s="53">
        <v>-0.00878920778632164</v>
      </c>
      <c r="AN313" s="53">
        <v>-0.00418445002287626</v>
      </c>
      <c r="AO313" s="53">
        <v>-0.0178925916552544</v>
      </c>
      <c r="AP313" s="53">
        <v>0.0467936992645264</v>
      </c>
      <c r="AQ313" s="53">
        <v>0.0810796320438385</v>
      </c>
      <c r="AR313" s="53">
        <v>0.0329185426235199</v>
      </c>
      <c r="AS313" s="53">
        <v>-0.00250888336449862</v>
      </c>
      <c r="AT313" s="53">
        <v>-0.0192768462002277</v>
      </c>
      <c r="AU313" s="53">
        <v>-0.0185711644589901</v>
      </c>
      <c r="AV313" s="53">
        <v>-0.00787097867578268</v>
      </c>
      <c r="AW313" s="53">
        <v>-0.0153176253661513</v>
      </c>
      <c r="AX313" s="53">
        <v>-0.00765325920656323</v>
      </c>
      <c r="AY313" s="53">
        <v>-0.020179221406579</v>
      </c>
      <c r="AZ313" s="53">
        <v>-0.0145808272063732</v>
      </c>
      <c r="BA313" s="53">
        <v>-0.00884377956390381</v>
      </c>
      <c r="BB313" s="53">
        <v>-0.0232151225209236</v>
      </c>
      <c r="BC313" s="53">
        <v>0.011708777397871</v>
      </c>
      <c r="BD313" s="53">
        <v>0.0220148898661137</v>
      </c>
      <c r="BE313" s="53">
        <v>0.0306590124964714</v>
      </c>
      <c r="BF313" s="53">
        <v>0.0129074398428202</v>
      </c>
      <c r="BG313" s="53">
        <v>-0.0108966901898384</v>
      </c>
      <c r="BH313" s="53">
        <v>-0.0360744819045067</v>
      </c>
      <c r="BI313" s="53">
        <v>-0.0297988206148148</v>
      </c>
      <c r="BJ313" s="53">
        <v>0.00767219439148903</v>
      </c>
      <c r="BK313" s="53">
        <v>0.0156696494668722</v>
      </c>
      <c r="BL313" s="53">
        <v>-0.00751179829239845</v>
      </c>
    </row>
    <row r="314" s="53" customFormat="1" spans="1:64">
      <c r="A314" s="54">
        <v>603496</v>
      </c>
      <c r="B314" s="62">
        <v>603496</v>
      </c>
      <c r="C314" s="53" t="s">
        <v>920</v>
      </c>
      <c r="D314" s="55">
        <v>43851</v>
      </c>
      <c r="E314" s="53">
        <v>0.0375808551907539</v>
      </c>
      <c r="F314" s="53">
        <v>0.0316894799470901</v>
      </c>
      <c r="G314" s="53">
        <v>0.0972468331456184</v>
      </c>
      <c r="H314" s="53">
        <v>0.139145359396935</v>
      </c>
      <c r="I314" s="53">
        <v>0.141184404492378</v>
      </c>
      <c r="J314" s="53">
        <v>0.146833494305611</v>
      </c>
      <c r="K314" s="53">
        <v>0.147069469094276</v>
      </c>
      <c r="L314" s="53">
        <v>0.216794058680534</v>
      </c>
      <c r="M314" s="53">
        <v>0.148002117872238</v>
      </c>
      <c r="N314" s="53">
        <v>0.192111149430275</v>
      </c>
      <c r="O314" s="53">
        <v>0.2897809445858</v>
      </c>
      <c r="P314" s="53">
        <v>0.299216479063034</v>
      </c>
      <c r="Q314" s="53">
        <v>0.350119233131409</v>
      </c>
      <c r="R314" s="53">
        <v>0.38120037317276</v>
      </c>
      <c r="S314" s="53">
        <v>0.337831407785416</v>
      </c>
      <c r="T314" s="53">
        <v>0.255241930484772</v>
      </c>
      <c r="U314" s="53">
        <v>0.230982810258865</v>
      </c>
      <c r="V314" s="53">
        <v>0.343566596508026</v>
      </c>
      <c r="W314" s="53">
        <v>0.358509361743927</v>
      </c>
      <c r="X314" s="53">
        <v>0.244950711727142</v>
      </c>
      <c r="Y314" s="53">
        <v>0.0602161139249802</v>
      </c>
      <c r="Z314" s="53">
        <v>0.0203348156064749</v>
      </c>
      <c r="AA314" s="53">
        <v>0.0284218564629555</v>
      </c>
      <c r="AB314" s="53">
        <v>0.0290586873888969</v>
      </c>
      <c r="AC314" s="53">
        <v>0.0451193749904633</v>
      </c>
      <c r="AD314" s="53">
        <v>0.065072774887085</v>
      </c>
      <c r="AE314" s="53">
        <v>0.0869875624775887</v>
      </c>
      <c r="AF314" s="53">
        <v>0.108455084264278</v>
      </c>
      <c r="AG314" s="53">
        <v>0.053684338927269</v>
      </c>
      <c r="AH314" s="53">
        <v>0.0679259300231934</v>
      </c>
      <c r="AI314" s="53">
        <v>0.118868492543697</v>
      </c>
      <c r="AJ314" s="53">
        <v>0.108396388590336</v>
      </c>
      <c r="AK314" s="53">
        <v>0.126172065734863</v>
      </c>
      <c r="AL314" s="53">
        <v>0.174850806593895</v>
      </c>
      <c r="AM314" s="53">
        <v>0.163455322384834</v>
      </c>
      <c r="AN314" s="53">
        <v>0.108560025691986</v>
      </c>
      <c r="AO314" s="53">
        <v>0.104563862085342</v>
      </c>
      <c r="AP314" s="53">
        <v>0.180498644709587</v>
      </c>
      <c r="AQ314" s="53">
        <v>0.180915623903275</v>
      </c>
      <c r="AR314" s="53">
        <v>0.109196968376637</v>
      </c>
      <c r="AS314" s="53">
        <v>-0.00267157517373562</v>
      </c>
      <c r="AT314" s="53">
        <v>0.0313183516263962</v>
      </c>
      <c r="AU314" s="53">
        <v>0.0887886583805084</v>
      </c>
      <c r="AV314" s="53">
        <v>0.130050346255302</v>
      </c>
      <c r="AW314" s="53">
        <v>0.116028718650341</v>
      </c>
      <c r="AX314" s="53">
        <v>0.101724401116371</v>
      </c>
      <c r="AY314" s="53">
        <v>0.0800455957651138</v>
      </c>
      <c r="AZ314" s="53">
        <v>0.128302663564682</v>
      </c>
      <c r="BA314" s="53">
        <v>0.114281460642815</v>
      </c>
      <c r="BB314" s="53">
        <v>0.144148901104927</v>
      </c>
      <c r="BC314" s="53">
        <v>0.190876141190529</v>
      </c>
      <c r="BD314" s="53">
        <v>0.210783779621124</v>
      </c>
      <c r="BE314" s="53">
        <v>0.24391083419323</v>
      </c>
      <c r="BF314" s="53">
        <v>0.226313233375549</v>
      </c>
      <c r="BG314" s="53">
        <v>0.194339781999588</v>
      </c>
      <c r="BH314" s="53">
        <v>0.166645586490631</v>
      </c>
      <c r="BI314" s="53">
        <v>0.146382629871368</v>
      </c>
      <c r="BJ314" s="53">
        <v>0.183031633496284</v>
      </c>
      <c r="BK314" s="53">
        <v>0.197557419538498</v>
      </c>
      <c r="BL314" s="53">
        <v>0.155717417597771</v>
      </c>
    </row>
    <row r="315" s="53" customFormat="1" spans="1:64">
      <c r="A315" s="54">
        <v>603501</v>
      </c>
      <c r="B315" s="62">
        <v>603501</v>
      </c>
      <c r="C315" s="53" t="s">
        <v>923</v>
      </c>
      <c r="D315" s="55">
        <v>43851</v>
      </c>
      <c r="E315" s="53">
        <v>0.0476507879793644</v>
      </c>
      <c r="F315" s="53">
        <v>0.0830034986138344</v>
      </c>
      <c r="G315" s="53">
        <v>0.067856065928936</v>
      </c>
      <c r="H315" s="53">
        <v>0.18835936486721</v>
      </c>
      <c r="I315" s="53">
        <v>0.194494754076004</v>
      </c>
      <c r="J315" s="53">
        <v>0.251982420682907</v>
      </c>
      <c r="K315" s="53">
        <v>0.281097680330276</v>
      </c>
      <c r="L315" s="53">
        <v>0.246607631444931</v>
      </c>
      <c r="M315" s="53">
        <v>0.265079855918884</v>
      </c>
      <c r="N315" s="53">
        <v>0.209106832742691</v>
      </c>
      <c r="O315" s="53">
        <v>0.233272835612297</v>
      </c>
      <c r="P315" s="53">
        <v>0.152191802859306</v>
      </c>
      <c r="Q315" s="53">
        <v>0.137724846601486</v>
      </c>
      <c r="R315" s="53">
        <v>0.137014389038086</v>
      </c>
      <c r="S315" s="53">
        <v>0.0627342835068703</v>
      </c>
      <c r="T315" s="53">
        <v>0.031039223074913</v>
      </c>
      <c r="U315" s="53">
        <v>-0.0673207640647888</v>
      </c>
      <c r="V315" s="53">
        <v>0.101042397320271</v>
      </c>
      <c r="W315" s="53">
        <v>0.0642587244510651</v>
      </c>
      <c r="X315" s="53">
        <v>-0.00670143682509661</v>
      </c>
      <c r="Y315" s="53">
        <v>-0.00898467935621738</v>
      </c>
      <c r="Z315" s="53">
        <v>0.0254912320524454</v>
      </c>
      <c r="AA315" s="53">
        <v>0.0296474490314722</v>
      </c>
      <c r="AB315" s="53">
        <v>0.0855475813150406</v>
      </c>
      <c r="AC315" s="53">
        <v>0.0995036661624908</v>
      </c>
      <c r="AD315" s="53">
        <v>0.106982514262199</v>
      </c>
      <c r="AE315" s="53">
        <v>0.0849824249744415</v>
      </c>
      <c r="AF315" s="53">
        <v>0.00957573857158422</v>
      </c>
      <c r="AG315" s="53">
        <v>0.0130214802920818</v>
      </c>
      <c r="AH315" s="53">
        <v>-2.16891057789326e-5</v>
      </c>
      <c r="AI315" s="53">
        <v>0.0498866625130177</v>
      </c>
      <c r="AJ315" s="53">
        <v>0.000831916462630033</v>
      </c>
      <c r="AK315" s="53">
        <v>-0.0273754820227623</v>
      </c>
      <c r="AL315" s="53">
        <v>-0.0118270423263311</v>
      </c>
      <c r="AM315" s="53">
        <v>-0.0339009985327721</v>
      </c>
      <c r="AN315" s="53">
        <v>-0.0152054782956839</v>
      </c>
      <c r="AO315" s="53">
        <v>-0.042327918112278</v>
      </c>
      <c r="AP315" s="53">
        <v>0.0563860759139061</v>
      </c>
      <c r="AQ315" s="53">
        <v>0.0228844862431288</v>
      </c>
      <c r="AR315" s="53">
        <v>-0.0534187220036983</v>
      </c>
      <c r="AS315" s="53">
        <v>0.0499108135700226</v>
      </c>
      <c r="AT315" s="53">
        <v>0.0507876127958298</v>
      </c>
      <c r="AU315" s="53">
        <v>0.0314839594066143</v>
      </c>
      <c r="AV315" s="53">
        <v>0.0960871353745461</v>
      </c>
      <c r="AW315" s="53">
        <v>0.0882664397358894</v>
      </c>
      <c r="AX315" s="53">
        <v>0.138275250792503</v>
      </c>
      <c r="AY315" s="53">
        <v>0.189390614628792</v>
      </c>
      <c r="AZ315" s="53">
        <v>0.23030723631382</v>
      </c>
      <c r="BA315" s="53">
        <v>0.245333731174469</v>
      </c>
      <c r="BB315" s="53">
        <v>0.202403873205185</v>
      </c>
      <c r="BC315" s="53">
        <v>0.176661521196365</v>
      </c>
      <c r="BD315" s="53">
        <v>0.144635230302811</v>
      </c>
      <c r="BE315" s="53">
        <v>0.158375665545464</v>
      </c>
      <c r="BF315" s="53">
        <v>0.142116785049438</v>
      </c>
      <c r="BG315" s="53">
        <v>0.0899106338620186</v>
      </c>
      <c r="BH315" s="53">
        <v>0.0395200476050377</v>
      </c>
      <c r="BI315" s="53">
        <v>-0.0317175015807152</v>
      </c>
      <c r="BJ315" s="53">
        <v>0.0379316657781601</v>
      </c>
      <c r="BK315" s="53">
        <v>0.0346495881676674</v>
      </c>
      <c r="BL315" s="53">
        <v>0.03999263048172</v>
      </c>
    </row>
    <row r="316" s="53" customFormat="1" spans="1:64">
      <c r="A316" s="54">
        <v>603516</v>
      </c>
      <c r="B316" s="62">
        <v>603516</v>
      </c>
      <c r="C316" s="53" t="s">
        <v>926</v>
      </c>
      <c r="D316" s="55">
        <v>43851</v>
      </c>
      <c r="E316" s="53">
        <v>0.0305879916995764</v>
      </c>
      <c r="F316" s="53">
        <v>-0.0268053282052279</v>
      </c>
      <c r="G316" s="53">
        <v>-0.0640533193945885</v>
      </c>
      <c r="H316" s="53">
        <v>-0.0186522416770458</v>
      </c>
      <c r="I316" s="53">
        <v>-0.0568114034831524</v>
      </c>
      <c r="J316" s="53">
        <v>0.00837504398077726</v>
      </c>
      <c r="K316" s="53">
        <v>0.0817498862743378</v>
      </c>
      <c r="L316" s="53">
        <v>0.030604038387537</v>
      </c>
      <c r="M316" s="53">
        <v>0.0540337339043617</v>
      </c>
      <c r="N316" s="53">
        <v>0.174580857157707</v>
      </c>
      <c r="O316" s="53">
        <v>0.205382511019707</v>
      </c>
      <c r="P316" s="53">
        <v>0.201263636350632</v>
      </c>
      <c r="Q316" s="53">
        <v>0.259106367826462</v>
      </c>
      <c r="R316" s="53">
        <v>0.242655172944069</v>
      </c>
      <c r="S316" s="53">
        <v>0.174348130822182</v>
      </c>
      <c r="T316" s="53">
        <v>0.112581819295883</v>
      </c>
      <c r="U316" s="53">
        <v>0.10773391276598</v>
      </c>
      <c r="V316" s="53">
        <v>0.18189637362957</v>
      </c>
      <c r="W316" s="53">
        <v>0.214632049202919</v>
      </c>
      <c r="X316" s="53">
        <v>0.118669360876083</v>
      </c>
      <c r="Y316" s="53">
        <v>0.0113350581377745</v>
      </c>
      <c r="Z316" s="53">
        <v>-0.0184824038296938</v>
      </c>
      <c r="AA316" s="53">
        <v>-0.04707096144557</v>
      </c>
      <c r="AB316" s="53">
        <v>0.020209539681673</v>
      </c>
      <c r="AC316" s="53">
        <v>-0.0633649826049805</v>
      </c>
      <c r="AD316" s="53">
        <v>0.0151246376335621</v>
      </c>
      <c r="AE316" s="53">
        <v>0.0724532976746559</v>
      </c>
      <c r="AF316" s="53">
        <v>0.0366867445409298</v>
      </c>
      <c r="AG316" s="53">
        <v>0.0213235598057508</v>
      </c>
      <c r="AH316" s="53">
        <v>0.0527841113507748</v>
      </c>
      <c r="AI316" s="53">
        <v>0.0684813559055328</v>
      </c>
      <c r="AJ316" s="53">
        <v>0.0426380448043346</v>
      </c>
      <c r="AK316" s="53">
        <v>0.0887505412101746</v>
      </c>
      <c r="AL316" s="53">
        <v>0.0832102075219154</v>
      </c>
      <c r="AM316" s="53">
        <v>0.0408421345055103</v>
      </c>
      <c r="AN316" s="53">
        <v>0.0244764033704996</v>
      </c>
      <c r="AO316" s="53">
        <v>0.0292675793170929</v>
      </c>
      <c r="AP316" s="53">
        <v>0.0749940648674965</v>
      </c>
      <c r="AQ316" s="53">
        <v>0.0888027176260948</v>
      </c>
      <c r="AR316" s="53">
        <v>0.0172525532543659</v>
      </c>
      <c r="AS316" s="53">
        <v>0.0157157499343157</v>
      </c>
      <c r="AT316" s="53">
        <v>-0.0118601089343429</v>
      </c>
      <c r="AU316" s="53">
        <v>-0.020519545301795</v>
      </c>
      <c r="AV316" s="53">
        <v>-0.0423989668488503</v>
      </c>
      <c r="AW316" s="53">
        <v>0.00301639852114022</v>
      </c>
      <c r="AX316" s="53">
        <v>-0.0102867782115936</v>
      </c>
      <c r="AY316" s="53">
        <v>0.00575940124690533</v>
      </c>
      <c r="AZ316" s="53">
        <v>-0.00961989164352417</v>
      </c>
      <c r="BA316" s="53">
        <v>0.0291729904711246</v>
      </c>
      <c r="BB316" s="53">
        <v>0.118259571492672</v>
      </c>
      <c r="BC316" s="53">
        <v>0.133363962173462</v>
      </c>
      <c r="BD316" s="53">
        <v>0.155088409781456</v>
      </c>
      <c r="BE316" s="53">
        <v>0.166818648576736</v>
      </c>
      <c r="BF316" s="53">
        <v>0.155907779932022</v>
      </c>
      <c r="BG316" s="53">
        <v>0.12996880710125</v>
      </c>
      <c r="BH316" s="53">
        <v>0.0845682322978973</v>
      </c>
      <c r="BI316" s="53">
        <v>0.0749291479587555</v>
      </c>
      <c r="BJ316" s="53">
        <v>0.103365123271942</v>
      </c>
      <c r="BK316" s="53">
        <v>0.122292153537273</v>
      </c>
      <c r="BL316" s="53">
        <v>0.0978796258568764</v>
      </c>
    </row>
    <row r="317" s="53" customFormat="1" spans="1:64">
      <c r="A317" s="54">
        <v>603528</v>
      </c>
      <c r="B317" s="62">
        <v>603528</v>
      </c>
      <c r="C317" s="53" t="s">
        <v>929</v>
      </c>
      <c r="D317" s="55">
        <v>43851</v>
      </c>
      <c r="E317" s="53">
        <v>0.0189263392239809</v>
      </c>
      <c r="F317" s="53">
        <v>0.000231678364798427</v>
      </c>
      <c r="G317" s="53">
        <v>-0.019972363486886</v>
      </c>
      <c r="H317" s="53">
        <v>-0.0400215424597263</v>
      </c>
      <c r="I317" s="53">
        <v>0.0465214513242245</v>
      </c>
      <c r="J317" s="53">
        <v>0.105538539588451</v>
      </c>
      <c r="K317" s="53">
        <v>0.0784472227096558</v>
      </c>
      <c r="L317" s="53">
        <v>0.104079149663448</v>
      </c>
      <c r="M317" s="53">
        <v>0.045723631978035</v>
      </c>
      <c r="N317" s="53">
        <v>0.0717407241463661</v>
      </c>
      <c r="O317" s="53">
        <v>0.0826635807752609</v>
      </c>
      <c r="P317" s="53">
        <v>0.0756708905100822</v>
      </c>
      <c r="Q317" s="53">
        <v>0.0844730287790298</v>
      </c>
      <c r="R317" s="53">
        <v>0.109729662537575</v>
      </c>
      <c r="S317" s="53">
        <v>0.0868225991725922</v>
      </c>
      <c r="T317" s="53">
        <v>0.153651386499405</v>
      </c>
      <c r="U317" s="53">
        <v>0.139967918395996</v>
      </c>
      <c r="V317" s="53">
        <v>0.256681770086288</v>
      </c>
      <c r="W317" s="53">
        <v>0.302187740802765</v>
      </c>
      <c r="X317" s="53">
        <v>0.223799496889114</v>
      </c>
      <c r="Y317" s="53">
        <v>-8.16818792372942e-5</v>
      </c>
      <c r="Z317" s="53">
        <v>-0.00434855930507183</v>
      </c>
      <c r="AA317" s="53">
        <v>-0.0139984115958214</v>
      </c>
      <c r="AB317" s="53">
        <v>-0.0747384950518608</v>
      </c>
      <c r="AC317" s="53">
        <v>0.0140689536929131</v>
      </c>
      <c r="AD317" s="53">
        <v>0.0719811543822289</v>
      </c>
      <c r="AE317" s="53">
        <v>0.0547765530645847</v>
      </c>
      <c r="AF317" s="53">
        <v>0.0651851743459702</v>
      </c>
      <c r="AG317" s="53">
        <v>0.0220868531614542</v>
      </c>
      <c r="AH317" s="53">
        <v>0.0514563322067261</v>
      </c>
      <c r="AI317" s="53">
        <v>0.0300380270928144</v>
      </c>
      <c r="AJ317" s="53">
        <v>0.021598419174552</v>
      </c>
      <c r="AK317" s="53">
        <v>0.0273521672934294</v>
      </c>
      <c r="AL317" s="53">
        <v>0.0630432739853859</v>
      </c>
      <c r="AM317" s="53">
        <v>0.0412770062685013</v>
      </c>
      <c r="AN317" s="53">
        <v>0.116239532828331</v>
      </c>
      <c r="AO317" s="53">
        <v>0.105729199945927</v>
      </c>
      <c r="AP317" s="53">
        <v>0.21064068377018</v>
      </c>
      <c r="AQ317" s="53">
        <v>0.247634708881378</v>
      </c>
      <c r="AR317" s="53">
        <v>0.180487707257271</v>
      </c>
      <c r="AS317" s="53">
        <v>0.022844972088933</v>
      </c>
      <c r="AT317" s="53">
        <v>0.00841718725860119</v>
      </c>
      <c r="AU317" s="53">
        <v>-0.00213700230233371</v>
      </c>
      <c r="AV317" s="53">
        <v>0.0385539047420025</v>
      </c>
      <c r="AW317" s="53">
        <v>0.0362894497811794</v>
      </c>
      <c r="AX317" s="53">
        <v>0.0373943336308002</v>
      </c>
      <c r="AY317" s="53">
        <v>0.0275076199322939</v>
      </c>
      <c r="AZ317" s="53">
        <v>0.0427309311926365</v>
      </c>
      <c r="BA317" s="53">
        <v>0.0274737272411585</v>
      </c>
      <c r="BB317" s="53">
        <v>0.0241213422268629</v>
      </c>
      <c r="BC317" s="53">
        <v>0.0564625039696693</v>
      </c>
      <c r="BD317" s="53">
        <v>0.0579094216227531</v>
      </c>
      <c r="BE317" s="53">
        <v>0.0609578117728233</v>
      </c>
      <c r="BF317" s="53">
        <v>0.0505233369767666</v>
      </c>
      <c r="BG317" s="53">
        <v>0.0493825413286686</v>
      </c>
      <c r="BH317" s="53">
        <v>0.0412488020956516</v>
      </c>
      <c r="BI317" s="53">
        <v>0.0380756705999374</v>
      </c>
      <c r="BJ317" s="53">
        <v>0.0498780384659767</v>
      </c>
      <c r="BK317" s="53">
        <v>0.058389987796545</v>
      </c>
      <c r="BL317" s="53">
        <v>0.0471487417817116</v>
      </c>
    </row>
    <row r="318" s="53" customFormat="1" spans="1:64">
      <c r="A318" s="54">
        <v>603595</v>
      </c>
      <c r="B318" s="62">
        <v>603595</v>
      </c>
      <c r="C318" s="53" t="s">
        <v>932</v>
      </c>
      <c r="D318" s="55">
        <v>43851</v>
      </c>
      <c r="E318" s="53">
        <v>0.202443718910217</v>
      </c>
      <c r="F318" s="53">
        <v>0.144580975174904</v>
      </c>
      <c r="G318" s="53">
        <v>0.143803104758263</v>
      </c>
      <c r="H318" s="53">
        <v>0.0909487679600716</v>
      </c>
      <c r="I318" s="53">
        <v>0.105039067566395</v>
      </c>
      <c r="J318" s="53">
        <v>0.0800562798976898</v>
      </c>
      <c r="K318" s="53">
        <v>0.18645778298378</v>
      </c>
      <c r="L318" s="53">
        <v>0.186070159077644</v>
      </c>
      <c r="M318" s="53">
        <v>0.149183705449104</v>
      </c>
      <c r="N318" s="53">
        <v>0.144404053688049</v>
      </c>
      <c r="O318" s="53">
        <v>0.122139059007168</v>
      </c>
      <c r="P318" s="53">
        <v>0.0921899825334549</v>
      </c>
      <c r="Q318" s="53">
        <v>0.125927478075027</v>
      </c>
      <c r="R318" s="53">
        <v>0.183432877063751</v>
      </c>
      <c r="S318" s="53">
        <v>0.12783095240593</v>
      </c>
      <c r="T318" s="53">
        <v>0.0777672827243805</v>
      </c>
      <c r="U318" s="53">
        <v>0.0666094049811363</v>
      </c>
      <c r="V318" s="53">
        <v>0.172123402357101</v>
      </c>
      <c r="W318" s="53">
        <v>0.270303517580032</v>
      </c>
      <c r="X318" s="53">
        <v>0.291633576154709</v>
      </c>
      <c r="Y318" s="53">
        <v>0.136392265558243</v>
      </c>
      <c r="Z318" s="53">
        <v>0.131047964096069</v>
      </c>
      <c r="AA318" s="53">
        <v>0.140738472342491</v>
      </c>
      <c r="AB318" s="53">
        <v>0.103254161775112</v>
      </c>
      <c r="AC318" s="53">
        <v>0.0903899446129799</v>
      </c>
      <c r="AD318" s="53">
        <v>0.0746988132596016</v>
      </c>
      <c r="AE318" s="53">
        <v>0.173899352550507</v>
      </c>
      <c r="AF318" s="53">
        <v>0.184014618396759</v>
      </c>
      <c r="AG318" s="53">
        <v>0.150108635425568</v>
      </c>
      <c r="AH318" s="53">
        <v>0.142448633909225</v>
      </c>
      <c r="AI318" s="53">
        <v>0.110335625708103</v>
      </c>
      <c r="AJ318" s="53">
        <v>0.0959599837660789</v>
      </c>
      <c r="AK318" s="53">
        <v>0.132976368069649</v>
      </c>
      <c r="AL318" s="53">
        <v>0.195335865020752</v>
      </c>
      <c r="AM318" s="53">
        <v>0.159069240093231</v>
      </c>
      <c r="AN318" s="53">
        <v>0.138307198882103</v>
      </c>
      <c r="AO318" s="53">
        <v>0.146745979785919</v>
      </c>
      <c r="AP318" s="53">
        <v>0.251656800508499</v>
      </c>
      <c r="AQ318" s="53">
        <v>0.353824257850647</v>
      </c>
      <c r="AR318" s="53">
        <v>0.398727685213089</v>
      </c>
      <c r="AS318" s="53">
        <v>0.109443828463554</v>
      </c>
      <c r="AT318" s="53">
        <v>0.0569253973662853</v>
      </c>
      <c r="AU318" s="53">
        <v>0.0464570336043835</v>
      </c>
      <c r="AV318" s="53">
        <v>0.0310869924724102</v>
      </c>
      <c r="AW318" s="53">
        <v>0.058041512966156</v>
      </c>
      <c r="AX318" s="53">
        <v>0.0487498603761196</v>
      </c>
      <c r="AY318" s="53">
        <v>0.0559508055448532</v>
      </c>
      <c r="AZ318" s="53">
        <v>0.0454479344189167</v>
      </c>
      <c r="BA318" s="53">
        <v>0.0424674525856972</v>
      </c>
      <c r="BB318" s="53">
        <v>0.0453478023409843</v>
      </c>
      <c r="BC318" s="53">
        <v>0.055195827037096</v>
      </c>
      <c r="BD318" s="53">
        <v>0.0396223813295364</v>
      </c>
      <c r="BE318" s="53">
        <v>0.0363435000181198</v>
      </c>
      <c r="BF318" s="53">
        <v>0.0314893946051598</v>
      </c>
      <c r="BG318" s="53">
        <v>0.0121541060507298</v>
      </c>
      <c r="BH318" s="53">
        <v>-0.0171475317329168</v>
      </c>
      <c r="BI318" s="53">
        <v>-0.0367441810667515</v>
      </c>
      <c r="BJ318" s="53">
        <v>-0.0361410155892372</v>
      </c>
      <c r="BK318" s="53">
        <v>-0.0401283428072929</v>
      </c>
      <c r="BL318" s="53">
        <v>-0.0637017041444778</v>
      </c>
    </row>
    <row r="319" s="53" customFormat="1" spans="1:64">
      <c r="A319" s="54">
        <v>603633</v>
      </c>
      <c r="B319" s="62">
        <v>603633</v>
      </c>
      <c r="C319" s="53" t="s">
        <v>935</v>
      </c>
      <c r="D319" s="55">
        <v>43851</v>
      </c>
      <c r="E319" s="53">
        <v>-0.00925758294761181</v>
      </c>
      <c r="F319" s="53">
        <v>-0.00784297101199627</v>
      </c>
      <c r="G319" s="53">
        <v>-0.060356505215168</v>
      </c>
      <c r="H319" s="53">
        <v>-0.170894876122475</v>
      </c>
      <c r="I319" s="53">
        <v>-0.171958565711975</v>
      </c>
      <c r="J319" s="53">
        <v>-0.0798713117837906</v>
      </c>
      <c r="K319" s="53">
        <v>-0.0510299950838089</v>
      </c>
      <c r="L319" s="53">
        <v>-0.0472596809267998</v>
      </c>
      <c r="M319" s="53">
        <v>-0.0133014172315598</v>
      </c>
      <c r="N319" s="53">
        <v>0.0193675756454468</v>
      </c>
      <c r="O319" s="53">
        <v>0.045977994799614</v>
      </c>
      <c r="P319" s="53">
        <v>0.0989897176623344</v>
      </c>
      <c r="Q319" s="53">
        <v>0.202538296580315</v>
      </c>
      <c r="R319" s="53">
        <v>0.169570878148079</v>
      </c>
      <c r="S319" s="53">
        <v>0.139118015766144</v>
      </c>
      <c r="T319" s="53">
        <v>0.139092728495598</v>
      </c>
      <c r="U319" s="53">
        <v>0.12542524933815</v>
      </c>
      <c r="V319" s="53">
        <v>0.157278522849083</v>
      </c>
      <c r="W319" s="53">
        <v>0.136644393205643</v>
      </c>
      <c r="X319" s="53">
        <v>0.187140822410583</v>
      </c>
      <c r="Y319" s="53">
        <v>-0.0135544966906309</v>
      </c>
      <c r="Z319" s="53">
        <v>-0.0266549345105886</v>
      </c>
      <c r="AA319" s="53">
        <v>-0.0508122071623802</v>
      </c>
      <c r="AB319" s="53">
        <v>-0.154319375753403</v>
      </c>
      <c r="AC319" s="53">
        <v>-0.134960755705833</v>
      </c>
      <c r="AD319" s="53">
        <v>-0.132644772529602</v>
      </c>
      <c r="AE319" s="53">
        <v>-0.122468143701553</v>
      </c>
      <c r="AF319" s="53">
        <v>-0.11447361856699</v>
      </c>
      <c r="AG319" s="53">
        <v>-0.109756991267204</v>
      </c>
      <c r="AH319" s="53">
        <v>-0.100273810327053</v>
      </c>
      <c r="AI319" s="53">
        <v>-0.0614491291344166</v>
      </c>
      <c r="AJ319" s="53">
        <v>-0.0149793326854706</v>
      </c>
      <c r="AK319" s="53">
        <v>0.0264525339007378</v>
      </c>
      <c r="AL319" s="53">
        <v>0.0129878539592028</v>
      </c>
      <c r="AM319" s="53">
        <v>-0.0024314527399838</v>
      </c>
      <c r="AN319" s="53">
        <v>-0.0105494316667318</v>
      </c>
      <c r="AO319" s="53">
        <v>-0.00737840309739113</v>
      </c>
      <c r="AP319" s="53">
        <v>1.33365392684937e-6</v>
      </c>
      <c r="AQ319" s="53">
        <v>-0.0146695990115404</v>
      </c>
      <c r="AR319" s="53">
        <v>0.0271991360932589</v>
      </c>
      <c r="AS319" s="53">
        <v>-0.00366983329877257</v>
      </c>
      <c r="AT319" s="53">
        <v>0.0108452178537846</v>
      </c>
      <c r="AU319" s="53">
        <v>-0.0175110418349504</v>
      </c>
      <c r="AV319" s="53">
        <v>-0.0245422460138798</v>
      </c>
      <c r="AW319" s="53">
        <v>-0.0449645482003689</v>
      </c>
      <c r="AX319" s="53">
        <v>0.0448067151010036</v>
      </c>
      <c r="AY319" s="53">
        <v>0.0634713992476463</v>
      </c>
      <c r="AZ319" s="53">
        <v>0.0592471957206726</v>
      </c>
      <c r="BA319" s="53">
        <v>0.088488832116127</v>
      </c>
      <c r="BB319" s="53">
        <v>0.111674644052982</v>
      </c>
      <c r="BC319" s="53">
        <v>0.0994603782892227</v>
      </c>
      <c r="BD319" s="53">
        <v>0.106002300977707</v>
      </c>
      <c r="BE319" s="53">
        <v>0.168119013309479</v>
      </c>
      <c r="BF319" s="53">
        <v>0.148616269230843</v>
      </c>
      <c r="BG319" s="53">
        <v>0.133582711219788</v>
      </c>
      <c r="BH319" s="53">
        <v>0.141675412654877</v>
      </c>
      <c r="BI319" s="53">
        <v>0.124836914241314</v>
      </c>
      <c r="BJ319" s="53">
        <v>0.149310439825058</v>
      </c>
      <c r="BK319" s="53">
        <v>0.14334724843502</v>
      </c>
      <c r="BL319" s="53">
        <v>0.151974931359291</v>
      </c>
    </row>
    <row r="320" s="53" customFormat="1" spans="1:64">
      <c r="A320" s="54">
        <v>603660</v>
      </c>
      <c r="B320" s="62">
        <v>603660</v>
      </c>
      <c r="C320" s="53" t="s">
        <v>938</v>
      </c>
      <c r="D320" s="55">
        <v>43851</v>
      </c>
      <c r="E320" s="53">
        <v>0.0981028750538826</v>
      </c>
      <c r="F320" s="53">
        <v>0.0704706087708473</v>
      </c>
      <c r="G320" s="53">
        <v>0.254858881235123</v>
      </c>
      <c r="H320" s="53">
        <v>0.308749884366989</v>
      </c>
      <c r="I320" s="53">
        <v>0.430159837007523</v>
      </c>
      <c r="J320" s="53">
        <v>0.496673166751862</v>
      </c>
      <c r="K320" s="53">
        <v>0.382359623908997</v>
      </c>
      <c r="L320" s="53">
        <v>0.332459151744843</v>
      </c>
      <c r="M320" s="53">
        <v>0.280530363321304</v>
      </c>
      <c r="N320" s="53">
        <v>0.311464309692383</v>
      </c>
      <c r="O320" s="53">
        <v>0.306564629077911</v>
      </c>
      <c r="P320" s="53">
        <v>0.287665754556656</v>
      </c>
      <c r="Q320" s="53">
        <v>0.336988002061844</v>
      </c>
      <c r="R320" s="53">
        <v>0.394274443387985</v>
      </c>
      <c r="S320" s="53">
        <v>0.321144968271255</v>
      </c>
      <c r="T320" s="53">
        <v>0.311907351016998</v>
      </c>
      <c r="U320" s="53">
        <v>0.367166519165039</v>
      </c>
      <c r="V320" s="53">
        <v>0.484795957803726</v>
      </c>
      <c r="W320" s="53">
        <v>0.496555685997009</v>
      </c>
      <c r="X320" s="53">
        <v>0.422671377658844</v>
      </c>
      <c r="Y320" s="53">
        <v>0.0394346639513969</v>
      </c>
      <c r="Z320" s="53">
        <v>0.0756793543696404</v>
      </c>
      <c r="AA320" s="53">
        <v>0.242025390267372</v>
      </c>
      <c r="AB320" s="53">
        <v>0.307352066040039</v>
      </c>
      <c r="AC320" s="53">
        <v>0.394303560256958</v>
      </c>
      <c r="AD320" s="53">
        <v>0.46435484290123</v>
      </c>
      <c r="AE320" s="53">
        <v>0.392113655805588</v>
      </c>
      <c r="AF320" s="53">
        <v>0.324022084474564</v>
      </c>
      <c r="AG320" s="53">
        <v>0.280527085065842</v>
      </c>
      <c r="AH320" s="53">
        <v>0.279635637998581</v>
      </c>
      <c r="AI320" s="53">
        <v>0.236101105809212</v>
      </c>
      <c r="AJ320" s="53">
        <v>0.234874278306961</v>
      </c>
      <c r="AK320" s="53">
        <v>0.23165388405323</v>
      </c>
      <c r="AL320" s="53">
        <v>0.294983297586441</v>
      </c>
      <c r="AM320" s="53">
        <v>0.240157410502434</v>
      </c>
      <c r="AN320" s="53">
        <v>0.210151091217995</v>
      </c>
      <c r="AO320" s="53">
        <v>0.257337242364883</v>
      </c>
      <c r="AP320" s="53">
        <v>0.365772783756256</v>
      </c>
      <c r="AQ320" s="53">
        <v>0.379284471273422</v>
      </c>
      <c r="AR320" s="53">
        <v>0.315137565135956</v>
      </c>
      <c r="AS320" s="53">
        <v>0.0541968382894993</v>
      </c>
      <c r="AT320" s="53">
        <v>-0.0096801184117794</v>
      </c>
      <c r="AU320" s="53">
        <v>0.00836210697889328</v>
      </c>
      <c r="AV320" s="53">
        <v>-0.00307356426492333</v>
      </c>
      <c r="AW320" s="53">
        <v>0.0313848815858364</v>
      </c>
      <c r="AX320" s="53">
        <v>0.0278469435870647</v>
      </c>
      <c r="AY320" s="53">
        <v>-0.0142253860831261</v>
      </c>
      <c r="AZ320" s="53">
        <v>0.00396568141877651</v>
      </c>
      <c r="BA320" s="53">
        <v>-0.00446811225265265</v>
      </c>
      <c r="BB320" s="53">
        <v>0.0273572765290737</v>
      </c>
      <c r="BC320" s="53">
        <v>0.065992146730423</v>
      </c>
      <c r="BD320" s="53">
        <v>0.0483201146125793</v>
      </c>
      <c r="BE320" s="53">
        <v>0.100862734019756</v>
      </c>
      <c r="BF320" s="53">
        <v>0.0948197767138481</v>
      </c>
      <c r="BG320" s="53">
        <v>0.0765161961317062</v>
      </c>
      <c r="BH320" s="53">
        <v>0.0972849056124687</v>
      </c>
      <c r="BI320" s="53">
        <v>0.10535790771246</v>
      </c>
      <c r="BJ320" s="53">
        <v>0.114551797509193</v>
      </c>
      <c r="BK320" s="53">
        <v>0.112799845635891</v>
      </c>
      <c r="BL320" s="53">
        <v>0.103062443435192</v>
      </c>
    </row>
    <row r="321" s="53" customFormat="1" spans="1:64">
      <c r="A321" s="54">
        <v>603678</v>
      </c>
      <c r="B321" s="62">
        <v>603678</v>
      </c>
      <c r="C321" s="53" t="s">
        <v>941</v>
      </c>
      <c r="D321" s="55">
        <v>43851</v>
      </c>
      <c r="E321" s="53">
        <v>0.0543362945318222</v>
      </c>
      <c r="F321" s="53">
        <v>0.0238198712468147</v>
      </c>
      <c r="G321" s="53">
        <v>0.00105835311114788</v>
      </c>
      <c r="H321" s="53">
        <v>-0.0649049282073975</v>
      </c>
      <c r="I321" s="53">
        <v>-0.0539523214101791</v>
      </c>
      <c r="J321" s="53">
        <v>-0.0525356493890285</v>
      </c>
      <c r="K321" s="53">
        <v>0.000502823037095368</v>
      </c>
      <c r="L321" s="53">
        <v>0.0273338053375483</v>
      </c>
      <c r="M321" s="53">
        <v>0.0116299977526069</v>
      </c>
      <c r="N321" s="53">
        <v>0.0645260810852051</v>
      </c>
      <c r="O321" s="53">
        <v>0.071186251938343</v>
      </c>
      <c r="P321" s="53">
        <v>0.134908586740494</v>
      </c>
      <c r="Q321" s="53">
        <v>0.201147735118866</v>
      </c>
      <c r="R321" s="53">
        <v>0.299931317567825</v>
      </c>
      <c r="S321" s="53">
        <v>0.2421695291996</v>
      </c>
      <c r="T321" s="53">
        <v>0.22180612385273</v>
      </c>
      <c r="U321" s="53">
        <v>0.284544080495834</v>
      </c>
      <c r="V321" s="53">
        <v>0.393855214118958</v>
      </c>
      <c r="W321" s="53">
        <v>0.43804794549942</v>
      </c>
      <c r="X321" s="53">
        <v>0.328482627868652</v>
      </c>
      <c r="Y321" s="53">
        <v>0.0366962775588036</v>
      </c>
      <c r="Z321" s="53">
        <v>0.0136385066434741</v>
      </c>
      <c r="AA321" s="53">
        <v>0.000737147405743599</v>
      </c>
      <c r="AB321" s="53">
        <v>-0.0651459693908691</v>
      </c>
      <c r="AC321" s="53">
        <v>-0.0662666410207748</v>
      </c>
      <c r="AD321" s="53">
        <v>-0.0692525207996368</v>
      </c>
      <c r="AE321" s="53">
        <v>-0.00107668014243245</v>
      </c>
      <c r="AF321" s="53">
        <v>0.0343302190303802</v>
      </c>
      <c r="AG321" s="53">
        <v>0.0162494666874409</v>
      </c>
      <c r="AH321" s="53">
        <v>0.0807743594050407</v>
      </c>
      <c r="AI321" s="53">
        <v>0.0794916599988937</v>
      </c>
      <c r="AJ321" s="53">
        <v>0.102291919291019</v>
      </c>
      <c r="AK321" s="53">
        <v>0.177044585347176</v>
      </c>
      <c r="AL321" s="53">
        <v>0.282047212123871</v>
      </c>
      <c r="AM321" s="53">
        <v>0.239834785461426</v>
      </c>
      <c r="AN321" s="53">
        <v>0.246337294578552</v>
      </c>
      <c r="AO321" s="53">
        <v>0.297608226537704</v>
      </c>
      <c r="AP321" s="53">
        <v>0.351958602666855</v>
      </c>
      <c r="AQ321" s="53">
        <v>0.383295834064484</v>
      </c>
      <c r="AR321" s="53">
        <v>0.298825591802597</v>
      </c>
      <c r="AS321" s="53">
        <v>0.0308012515306473</v>
      </c>
      <c r="AT321" s="53">
        <v>0.023342601954937</v>
      </c>
      <c r="AU321" s="53">
        <v>0.0134824411943555</v>
      </c>
      <c r="AV321" s="53">
        <v>0.0134022729471326</v>
      </c>
      <c r="AW321" s="53">
        <v>0.0254755560308695</v>
      </c>
      <c r="AX321" s="53">
        <v>0.0298781041055918</v>
      </c>
      <c r="AY321" s="53">
        <v>0.014740739017725</v>
      </c>
      <c r="AZ321" s="53">
        <v>0.0061648222617805</v>
      </c>
      <c r="BA321" s="53">
        <v>0.00854176748543978</v>
      </c>
      <c r="BB321" s="53">
        <v>-0.00308704469352961</v>
      </c>
      <c r="BC321" s="53">
        <v>0.00485583022236824</v>
      </c>
      <c r="BD321" s="53">
        <v>0.0457779057323933</v>
      </c>
      <c r="BE321" s="53">
        <v>0.0372643880546093</v>
      </c>
      <c r="BF321" s="53">
        <v>0.0310453455895185</v>
      </c>
      <c r="BG321" s="53">
        <v>0.0154959773644805</v>
      </c>
      <c r="BH321" s="53">
        <v>-0.0113699408248067</v>
      </c>
      <c r="BI321" s="53">
        <v>9.70846813288517e-5</v>
      </c>
      <c r="BJ321" s="53">
        <v>0.0550578571856022</v>
      </c>
      <c r="BK321" s="53">
        <v>0.0679133534431458</v>
      </c>
      <c r="BL321" s="53">
        <v>0.0428182743489742</v>
      </c>
    </row>
    <row r="322" s="53" customFormat="1" spans="1:64">
      <c r="A322" s="54">
        <v>603712</v>
      </c>
      <c r="B322" s="62">
        <v>603712</v>
      </c>
      <c r="C322" s="53" t="s">
        <v>944</v>
      </c>
      <c r="D322" s="55">
        <v>43851</v>
      </c>
      <c r="E322" s="53">
        <v>0.0348655059933662</v>
      </c>
      <c r="F322" s="53">
        <v>-0.0385897383093834</v>
      </c>
      <c r="G322" s="53">
        <v>-0.0457100681960583</v>
      </c>
      <c r="H322" s="53">
        <v>-0.0978075116872787</v>
      </c>
      <c r="I322" s="53">
        <v>-0.062524139881134</v>
      </c>
      <c r="J322" s="53">
        <v>-0.0422053746879101</v>
      </c>
      <c r="K322" s="53">
        <v>-0.0588422864675522</v>
      </c>
      <c r="L322" s="53">
        <v>-0.0336082056164742</v>
      </c>
      <c r="M322" s="53">
        <v>-0.0202978923916817</v>
      </c>
      <c r="N322" s="53">
        <v>0.0198644287884235</v>
      </c>
      <c r="O322" s="53">
        <v>-0.00639340886846185</v>
      </c>
      <c r="P322" s="53">
        <v>0.0264786146581173</v>
      </c>
      <c r="Q322" s="53">
        <v>0.0773124769330025</v>
      </c>
      <c r="R322" s="53">
        <v>0.0891023799777031</v>
      </c>
      <c r="S322" s="53">
        <v>0.0655418038368225</v>
      </c>
      <c r="T322" s="53">
        <v>0.0699689537286758</v>
      </c>
      <c r="U322" s="53">
        <v>0.0780129134654999</v>
      </c>
      <c r="V322" s="53">
        <v>0.114762544631958</v>
      </c>
      <c r="W322" s="53">
        <v>0.194677993655205</v>
      </c>
      <c r="X322" s="53">
        <v>0.14898607134819</v>
      </c>
      <c r="Y322" s="53">
        <v>0.0104658119380474</v>
      </c>
      <c r="Z322" s="53">
        <v>-0.0262548439204693</v>
      </c>
      <c r="AA322" s="53">
        <v>-0.0493396297097206</v>
      </c>
      <c r="AB322" s="53">
        <v>-0.118811644613743</v>
      </c>
      <c r="AC322" s="53">
        <v>-0.0820826813578606</v>
      </c>
      <c r="AD322" s="53">
        <v>-0.0420745387673378</v>
      </c>
      <c r="AE322" s="53">
        <v>-0.0404477342963219</v>
      </c>
      <c r="AF322" s="53">
        <v>-0.0309353657066822</v>
      </c>
      <c r="AG322" s="53">
        <v>-0.0346815176308155</v>
      </c>
      <c r="AH322" s="53">
        <v>0.0191294811666012</v>
      </c>
      <c r="AI322" s="53">
        <v>-0.0142431445419788</v>
      </c>
      <c r="AJ322" s="53">
        <v>-0.00566917192190886</v>
      </c>
      <c r="AK322" s="53">
        <v>0.018877362832427</v>
      </c>
      <c r="AL322" s="53">
        <v>0.0293434113264084</v>
      </c>
      <c r="AM322" s="53">
        <v>0.0383874662220478</v>
      </c>
      <c r="AN322" s="53">
        <v>0.020203834399581</v>
      </c>
      <c r="AO322" s="53">
        <v>0.0306490622460842</v>
      </c>
      <c r="AP322" s="53">
        <v>0.077356681227684</v>
      </c>
      <c r="AQ322" s="53">
        <v>0.0933031886816025</v>
      </c>
      <c r="AR322" s="53">
        <v>0.0644051358103752</v>
      </c>
      <c r="AS322" s="53">
        <v>0.041077546775341</v>
      </c>
      <c r="AT322" s="53">
        <v>0.00434295833110809</v>
      </c>
      <c r="AU322" s="53">
        <v>0.0203074142336845</v>
      </c>
      <c r="AV322" s="53">
        <v>0.037681981921196</v>
      </c>
      <c r="AW322" s="53">
        <v>0.0362363904714584</v>
      </c>
      <c r="AX322" s="53">
        <v>0.0165470186620951</v>
      </c>
      <c r="AY322" s="53">
        <v>-0.00171670014970005</v>
      </c>
      <c r="AZ322" s="53">
        <v>0.0140050118789077</v>
      </c>
      <c r="BA322" s="53">
        <v>0.0310614760965109</v>
      </c>
      <c r="BB322" s="53">
        <v>0.0174127984791994</v>
      </c>
      <c r="BC322" s="53">
        <v>0.0245275869965553</v>
      </c>
      <c r="BD322" s="53">
        <v>0.0488256365060806</v>
      </c>
      <c r="BE322" s="53">
        <v>0.0751129612326622</v>
      </c>
      <c r="BF322" s="53">
        <v>0.0764368176460266</v>
      </c>
      <c r="BG322" s="53">
        <v>0.0438321903347969</v>
      </c>
      <c r="BH322" s="53">
        <v>0.0664429739117622</v>
      </c>
      <c r="BI322" s="53">
        <v>0.0640417039394379</v>
      </c>
      <c r="BJ322" s="53">
        <v>0.0540837086737156</v>
      </c>
      <c r="BK322" s="53">
        <v>0.118052653968334</v>
      </c>
      <c r="BL322" s="53">
        <v>0.101258784532547</v>
      </c>
    </row>
    <row r="323" s="53" customFormat="1" spans="1:64">
      <c r="A323" s="54">
        <v>603773</v>
      </c>
      <c r="B323" s="62">
        <v>603773</v>
      </c>
      <c r="C323" s="53" t="s">
        <v>947</v>
      </c>
      <c r="D323" s="55">
        <v>43851</v>
      </c>
      <c r="E323" s="53">
        <v>0.0398763418197632</v>
      </c>
      <c r="F323" s="53">
        <v>-0.0355495996773243</v>
      </c>
      <c r="G323" s="53">
        <v>-0.046190720051527</v>
      </c>
      <c r="H323" s="53">
        <v>-0.128528371453285</v>
      </c>
      <c r="I323" s="53">
        <v>-0.171660140156746</v>
      </c>
      <c r="J323" s="53">
        <v>-0.230602353811264</v>
      </c>
      <c r="K323" s="53">
        <v>-0.0960192382335663</v>
      </c>
      <c r="L323" s="53">
        <v>0.00115263334009796</v>
      </c>
      <c r="M323" s="53">
        <v>0.0271663088351488</v>
      </c>
      <c r="N323" s="53">
        <v>0.0489265657961369</v>
      </c>
      <c r="O323" s="53">
        <v>0.0461994186043739</v>
      </c>
      <c r="P323" s="53">
        <v>0.0191847402602434</v>
      </c>
      <c r="Q323" s="53">
        <v>0.064612440764904</v>
      </c>
      <c r="R323" s="53">
        <v>0.201972469687462</v>
      </c>
      <c r="S323" s="53">
        <v>0.1830013692379</v>
      </c>
      <c r="T323" s="53">
        <v>0.189297184348106</v>
      </c>
      <c r="U323" s="53">
        <v>0.196314632892609</v>
      </c>
      <c r="V323" s="53">
        <v>0.22471496462822</v>
      </c>
      <c r="W323" s="53">
        <v>0.206837251782417</v>
      </c>
      <c r="X323" s="53">
        <v>0.161912441253662</v>
      </c>
      <c r="Y323" s="53">
        <v>0.038802370429039</v>
      </c>
      <c r="Z323" s="53">
        <v>0.00644149444997311</v>
      </c>
      <c r="AA323" s="53">
        <v>0.00177448941394687</v>
      </c>
      <c r="AB323" s="53">
        <v>-0.0688463374972343</v>
      </c>
      <c r="AC323" s="53">
        <v>-0.0591232143342495</v>
      </c>
      <c r="AD323" s="53">
        <v>-0.0631228759884834</v>
      </c>
      <c r="AE323" s="53">
        <v>-0.0291839726269245</v>
      </c>
      <c r="AF323" s="53">
        <v>-0.0172440968453884</v>
      </c>
      <c r="AG323" s="53">
        <v>-0.0384480431675911</v>
      </c>
      <c r="AH323" s="53">
        <v>-0.0337595790624619</v>
      </c>
      <c r="AI323" s="53">
        <v>-0.0345271229743958</v>
      </c>
      <c r="AJ323" s="53">
        <v>-0.0399376340210438</v>
      </c>
      <c r="AK323" s="53">
        <v>-0.038175567984581</v>
      </c>
      <c r="AL323" s="53">
        <v>0.0681990534067154</v>
      </c>
      <c r="AM323" s="53">
        <v>0.0725129842758179</v>
      </c>
      <c r="AN323" s="53">
        <v>0.0940653383731842</v>
      </c>
      <c r="AO323" s="53">
        <v>0.0848012268543243</v>
      </c>
      <c r="AP323" s="53">
        <v>0.106615372002125</v>
      </c>
      <c r="AQ323" s="53">
        <v>0.0846156775951385</v>
      </c>
      <c r="AR323" s="53">
        <v>0.0622816868126392</v>
      </c>
      <c r="AS323" s="53">
        <v>0.0228361748158932</v>
      </c>
      <c r="AT323" s="53">
        <v>-0.0202288888394833</v>
      </c>
      <c r="AU323" s="53">
        <v>-0.0262030009180307</v>
      </c>
      <c r="AV323" s="53">
        <v>-0.037919819355011</v>
      </c>
      <c r="AW323" s="53">
        <v>-0.0907747149467468</v>
      </c>
      <c r="AX323" s="53">
        <v>-0.145717278122902</v>
      </c>
      <c r="AY323" s="53">
        <v>-0.0450730584561825</v>
      </c>
      <c r="AZ323" s="53">
        <v>0.0401589386165142</v>
      </c>
      <c r="BA323" s="53">
        <v>0.087376557290554</v>
      </c>
      <c r="BB323" s="53">
        <v>0.104448355734348</v>
      </c>
      <c r="BC323" s="53">
        <v>0.102488748729229</v>
      </c>
      <c r="BD323" s="53">
        <v>0.0808845832943916</v>
      </c>
      <c r="BE323" s="53">
        <v>0.124550215899944</v>
      </c>
      <c r="BF323" s="53">
        <v>0.155535623431206</v>
      </c>
      <c r="BG323" s="53">
        <v>0.132250607013702</v>
      </c>
      <c r="BH323" s="53">
        <v>0.116994053125381</v>
      </c>
      <c r="BI323" s="53">
        <v>0.133275613188744</v>
      </c>
      <c r="BJ323" s="53">
        <v>0.139861807227135</v>
      </c>
      <c r="BK323" s="53">
        <v>0.143983781337738</v>
      </c>
      <c r="BL323" s="53">
        <v>0.121392965316772</v>
      </c>
    </row>
    <row r="324" s="53" customFormat="1" spans="1:64">
      <c r="A324" s="54">
        <v>603803</v>
      </c>
      <c r="B324" s="62">
        <v>603803</v>
      </c>
      <c r="C324" s="53" t="s">
        <v>950</v>
      </c>
      <c r="D324" s="55">
        <v>43851</v>
      </c>
      <c r="E324" s="53">
        <v>0.0780118331313133</v>
      </c>
      <c r="F324" s="53">
        <v>0.0695166662335396</v>
      </c>
      <c r="G324" s="53">
        <v>0.0601520650088787</v>
      </c>
      <c r="H324" s="53">
        <v>-0.00621692603453994</v>
      </c>
      <c r="I324" s="53">
        <v>-0.0178528726100922</v>
      </c>
      <c r="J324" s="53">
        <v>-0.0177554208785295</v>
      </c>
      <c r="K324" s="53">
        <v>-0.00528366072103381</v>
      </c>
      <c r="L324" s="53">
        <v>0.0263670478016138</v>
      </c>
      <c r="M324" s="53">
        <v>-0.0106629403308034</v>
      </c>
      <c r="N324" s="53">
        <v>-0.00981281790882349</v>
      </c>
      <c r="O324" s="53">
        <v>0.0124102272093296</v>
      </c>
      <c r="P324" s="53">
        <v>0.0278509650379419</v>
      </c>
      <c r="Q324" s="53">
        <v>0.045454740524292</v>
      </c>
      <c r="R324" s="53">
        <v>0.0824569389224052</v>
      </c>
      <c r="S324" s="53">
        <v>0.0643751323223114</v>
      </c>
      <c r="T324" s="53">
        <v>0.0434222295880318</v>
      </c>
      <c r="U324" s="53">
        <v>0.0414645560085773</v>
      </c>
      <c r="V324" s="53">
        <v>0.11797883361578</v>
      </c>
      <c r="W324" s="53">
        <v>0.152260586619377</v>
      </c>
      <c r="X324" s="53">
        <v>0.0834703892469406</v>
      </c>
      <c r="Y324" s="53">
        <v>0.0475163087248802</v>
      </c>
      <c r="Z324" s="53">
        <v>0.0480775944888592</v>
      </c>
      <c r="AA324" s="53">
        <v>0.048548087477684</v>
      </c>
      <c r="AB324" s="53">
        <v>-0.0317336842417717</v>
      </c>
      <c r="AC324" s="53">
        <v>-0.0382902286946774</v>
      </c>
      <c r="AD324" s="53">
        <v>-0.0407821498811245</v>
      </c>
      <c r="AE324" s="53">
        <v>-0.0134271029382944</v>
      </c>
      <c r="AF324" s="53">
        <v>0.00231833523139358</v>
      </c>
      <c r="AG324" s="53">
        <v>-0.0273391623049974</v>
      </c>
      <c r="AH324" s="53">
        <v>-0.0230948608368635</v>
      </c>
      <c r="AI324" s="53">
        <v>-0.0134365195408463</v>
      </c>
      <c r="AJ324" s="53">
        <v>-0.00574622303247452</v>
      </c>
      <c r="AK324" s="53">
        <v>0.00728284846991301</v>
      </c>
      <c r="AL324" s="53">
        <v>0.0424886383116245</v>
      </c>
      <c r="AM324" s="53">
        <v>0.0438879728317261</v>
      </c>
      <c r="AN324" s="53">
        <v>0.0368455573916435</v>
      </c>
      <c r="AO324" s="53">
        <v>0.0397089831531048</v>
      </c>
      <c r="AP324" s="53">
        <v>0.103557288646698</v>
      </c>
      <c r="AQ324" s="53">
        <v>0.141989722847939</v>
      </c>
      <c r="AR324" s="53">
        <v>0.0853913649916649</v>
      </c>
      <c r="AS324" s="53">
        <v>0.0618755929172039</v>
      </c>
      <c r="AT324" s="53">
        <v>0.0528191402554512</v>
      </c>
      <c r="AU324" s="53">
        <v>0.0429840460419655</v>
      </c>
      <c r="AV324" s="53">
        <v>0.0568968281149864</v>
      </c>
      <c r="AW324" s="53">
        <v>0.051817424595356</v>
      </c>
      <c r="AX324" s="53">
        <v>0.0544067956507206</v>
      </c>
      <c r="AY324" s="53">
        <v>0.0395235121250153</v>
      </c>
      <c r="AZ324" s="53">
        <v>0.0554287806153297</v>
      </c>
      <c r="BA324" s="53">
        <v>0.0480562895536423</v>
      </c>
      <c r="BB324" s="53">
        <v>0.0446621105074883</v>
      </c>
      <c r="BC324" s="53">
        <v>0.0572268143296242</v>
      </c>
      <c r="BD324" s="53">
        <v>0.0649772584438324</v>
      </c>
      <c r="BE324" s="53">
        <v>0.0695519596338272</v>
      </c>
      <c r="BF324" s="53">
        <v>0.0713483691215515</v>
      </c>
      <c r="BG324" s="53">
        <v>0.0518672280013561</v>
      </c>
      <c r="BH324" s="53">
        <v>0.037956740707159</v>
      </c>
      <c r="BI324" s="53">
        <v>0.0331356413662434</v>
      </c>
      <c r="BJ324" s="53">
        <v>0.045801617205143</v>
      </c>
      <c r="BK324" s="53">
        <v>0.0416509248316288</v>
      </c>
      <c r="BL324" s="53">
        <v>0.0294590909034014</v>
      </c>
    </row>
    <row r="325" s="53" customFormat="1" spans="1:64">
      <c r="A325" s="54">
        <v>603890</v>
      </c>
      <c r="B325" s="62">
        <v>603890</v>
      </c>
      <c r="C325" s="53" t="s">
        <v>953</v>
      </c>
      <c r="D325" s="55">
        <v>43851</v>
      </c>
      <c r="E325" s="53">
        <v>0.0518966019153595</v>
      </c>
      <c r="F325" s="53">
        <v>-0.0052117221057415</v>
      </c>
      <c r="G325" s="53">
        <v>0.0419841855764389</v>
      </c>
      <c r="H325" s="53">
        <v>0.00226684659719467</v>
      </c>
      <c r="I325" s="53">
        <v>0.00492103165015578</v>
      </c>
      <c r="J325" s="53">
        <v>0.000321574014378712</v>
      </c>
      <c r="K325" s="53">
        <v>0.020718751475215</v>
      </c>
      <c r="L325" s="53">
        <v>0.0356500782072544</v>
      </c>
      <c r="M325" s="53">
        <v>-5.39564643986523e-6</v>
      </c>
      <c r="N325" s="53">
        <v>-0.00696294149383903</v>
      </c>
      <c r="O325" s="53">
        <v>0.00555015075951815</v>
      </c>
      <c r="P325" s="53">
        <v>0.0189187340438366</v>
      </c>
      <c r="Q325" s="53">
        <v>0.0330779328942299</v>
      </c>
      <c r="R325" s="53">
        <v>0.0621807835996151</v>
      </c>
      <c r="S325" s="53">
        <v>0.0440821722149849</v>
      </c>
      <c r="T325" s="53">
        <v>0.0287760142236948</v>
      </c>
      <c r="U325" s="53">
        <v>0.0786203294992447</v>
      </c>
      <c r="V325" s="53">
        <v>0.0959318354725838</v>
      </c>
      <c r="W325" s="53">
        <v>0.145526826381683</v>
      </c>
      <c r="X325" s="53">
        <v>0.172648921608925</v>
      </c>
      <c r="Y325" s="53">
        <v>0.0266598500311375</v>
      </c>
      <c r="Z325" s="53">
        <v>0.00165402342099696</v>
      </c>
      <c r="AA325" s="53">
        <v>0.0192457791417837</v>
      </c>
      <c r="AB325" s="53">
        <v>-0.0367049649357796</v>
      </c>
      <c r="AC325" s="53">
        <v>-0.0335012599825859</v>
      </c>
      <c r="AD325" s="53">
        <v>-0.0455947890877724</v>
      </c>
      <c r="AE325" s="53">
        <v>-0.0119041008874774</v>
      </c>
      <c r="AF325" s="53">
        <v>-0.00227725761942565</v>
      </c>
      <c r="AG325" s="53">
        <v>-0.0260313283652067</v>
      </c>
      <c r="AH325" s="53">
        <v>-0.0173428822308779</v>
      </c>
      <c r="AI325" s="53">
        <v>-0.0230080392211676</v>
      </c>
      <c r="AJ325" s="53">
        <v>-0.0296236518770456</v>
      </c>
      <c r="AK325" s="53">
        <v>-0.0236445721238852</v>
      </c>
      <c r="AL325" s="53">
        <v>0.0175867509096861</v>
      </c>
      <c r="AM325" s="53">
        <v>0.0234048031270504</v>
      </c>
      <c r="AN325" s="53">
        <v>0.0331868045032024</v>
      </c>
      <c r="AO325" s="53">
        <v>0.0524602383375168</v>
      </c>
      <c r="AP325" s="53">
        <v>0.0850149393081665</v>
      </c>
      <c r="AQ325" s="53">
        <v>0.117555990815163</v>
      </c>
      <c r="AR325" s="53">
        <v>0.0958019867539406</v>
      </c>
      <c r="AS325" s="53">
        <v>0.0249621141701937</v>
      </c>
      <c r="AT325" s="53">
        <v>-0.00714038126170635</v>
      </c>
      <c r="AU325" s="53">
        <v>0.0224637687206268</v>
      </c>
      <c r="AV325" s="53">
        <v>0.0386971794068813</v>
      </c>
      <c r="AW325" s="53">
        <v>0.0381476581096649</v>
      </c>
      <c r="AX325" s="53">
        <v>0.045641727745533</v>
      </c>
      <c r="AY325" s="53">
        <v>0.0323482155799866</v>
      </c>
      <c r="AZ325" s="53">
        <v>0.0376527011394501</v>
      </c>
      <c r="BA325" s="53">
        <v>0.0257512982934713</v>
      </c>
      <c r="BB325" s="53">
        <v>0.0101053053513169</v>
      </c>
      <c r="BC325" s="53">
        <v>0.0282835550606251</v>
      </c>
      <c r="BD325" s="53">
        <v>0.0482677519321442</v>
      </c>
      <c r="BE325" s="53">
        <v>0.0564478673040867</v>
      </c>
      <c r="BF325" s="53">
        <v>0.0443193949759007</v>
      </c>
      <c r="BG325" s="53">
        <v>0.0204027350991964</v>
      </c>
      <c r="BH325" s="53">
        <v>-0.00468542519956827</v>
      </c>
      <c r="BI325" s="53">
        <v>0.0258854515850544</v>
      </c>
      <c r="BJ325" s="53">
        <v>0.0106422612443566</v>
      </c>
      <c r="BK325" s="53">
        <v>0.0276962053030729</v>
      </c>
      <c r="BL325" s="53">
        <v>0.0765723064541817</v>
      </c>
    </row>
    <row r="326" s="53" customFormat="1" spans="1:64">
      <c r="A326" s="54">
        <v>603920</v>
      </c>
      <c r="B326" s="62">
        <v>603920</v>
      </c>
      <c r="C326" s="53" t="s">
        <v>956</v>
      </c>
      <c r="D326" s="55">
        <v>43851</v>
      </c>
      <c r="E326" s="53">
        <v>0.156291469931602</v>
      </c>
      <c r="F326" s="53">
        <v>0.192238539457321</v>
      </c>
      <c r="G326" s="53">
        <v>0.174382522702217</v>
      </c>
      <c r="H326" s="53">
        <v>0.186345726251602</v>
      </c>
      <c r="I326" s="53">
        <v>0.0910716205835342</v>
      </c>
      <c r="J326" s="53">
        <v>0.139426544308662</v>
      </c>
      <c r="K326" s="53">
        <v>0.0676754713058472</v>
      </c>
      <c r="L326" s="53">
        <v>0.0193160828202963</v>
      </c>
      <c r="M326" s="53">
        <v>-0.0215399228036404</v>
      </c>
      <c r="N326" s="53">
        <v>0.105630151927471</v>
      </c>
      <c r="O326" s="53">
        <v>0.182444646954536</v>
      </c>
      <c r="P326" s="53">
        <v>0.333956360816956</v>
      </c>
      <c r="Q326" s="53">
        <v>0.42712128162384</v>
      </c>
      <c r="R326" s="53">
        <v>0.398511916399002</v>
      </c>
      <c r="S326" s="53">
        <v>0.305280685424805</v>
      </c>
      <c r="T326" s="53">
        <v>0.348056882619858</v>
      </c>
      <c r="U326" s="53">
        <v>0.442909389734268</v>
      </c>
      <c r="V326" s="53">
        <v>0.546125411987305</v>
      </c>
      <c r="W326" s="53">
        <v>0.527096927165985</v>
      </c>
      <c r="X326" s="53">
        <v>0.415117412805557</v>
      </c>
      <c r="Y326" s="53">
        <v>0.149112313985825</v>
      </c>
      <c r="Z326" s="53">
        <v>0.218724191188812</v>
      </c>
      <c r="AA326" s="53">
        <v>0.19105552136898</v>
      </c>
      <c r="AB326" s="53">
        <v>0.239172354340553</v>
      </c>
      <c r="AC326" s="53">
        <v>0.16980442404747</v>
      </c>
      <c r="AD326" s="53">
        <v>0.16089341044426</v>
      </c>
      <c r="AE326" s="53">
        <v>0.112902589142323</v>
      </c>
      <c r="AF326" s="53">
        <v>0.144893974065781</v>
      </c>
      <c r="AG326" s="53">
        <v>0.112877637147903</v>
      </c>
      <c r="AH326" s="53">
        <v>0.148911461234093</v>
      </c>
      <c r="AI326" s="53">
        <v>0.123951517045498</v>
      </c>
      <c r="AJ326" s="53">
        <v>0.175595924258232</v>
      </c>
      <c r="AK326" s="53">
        <v>0.18326623737812</v>
      </c>
      <c r="AL326" s="53">
        <v>0.197682872414589</v>
      </c>
      <c r="AM326" s="53">
        <v>0.142346546053886</v>
      </c>
      <c r="AN326" s="53">
        <v>0.120326645672321</v>
      </c>
      <c r="AO326" s="53">
        <v>0.125292882323265</v>
      </c>
      <c r="AP326" s="53">
        <v>0.177516430616379</v>
      </c>
      <c r="AQ326" s="53">
        <v>0.142751589417458</v>
      </c>
      <c r="AR326" s="53">
        <v>0.0527395308017731</v>
      </c>
      <c r="AS326" s="53">
        <v>0.0621764287352562</v>
      </c>
      <c r="AT326" s="53">
        <v>0.0285116191953421</v>
      </c>
      <c r="AU326" s="53">
        <v>0.0383242778480053</v>
      </c>
      <c r="AV326" s="53">
        <v>0.00217064516618848</v>
      </c>
      <c r="AW326" s="53">
        <v>-0.0237355269491673</v>
      </c>
      <c r="AX326" s="53">
        <v>0.0335304029285908</v>
      </c>
      <c r="AY326" s="53">
        <v>0.00977015867829323</v>
      </c>
      <c r="AZ326" s="53">
        <v>-0.0705806165933609</v>
      </c>
      <c r="BA326" s="53">
        <v>-0.0794202908873558</v>
      </c>
      <c r="BB326" s="53">
        <v>0.0117159597575665</v>
      </c>
      <c r="BC326" s="53">
        <v>0.113490395247936</v>
      </c>
      <c r="BD326" s="53">
        <v>0.213357716798782</v>
      </c>
      <c r="BE326" s="53">
        <v>0.298852294683456</v>
      </c>
      <c r="BF326" s="53">
        <v>0.255826324224472</v>
      </c>
      <c r="BG326" s="53">
        <v>0.217931404709816</v>
      </c>
      <c r="BH326" s="53">
        <v>0.282727509737015</v>
      </c>
      <c r="BI326" s="53">
        <v>0.37261375784874</v>
      </c>
      <c r="BJ326" s="53">
        <v>0.423606276512146</v>
      </c>
      <c r="BK326" s="53">
        <v>0.439342588186264</v>
      </c>
      <c r="BL326" s="53">
        <v>0.417375147342682</v>
      </c>
    </row>
    <row r="327" s="53" customFormat="1" spans="1:64">
      <c r="A327" s="54">
        <v>603933</v>
      </c>
      <c r="B327" s="62">
        <v>603933</v>
      </c>
      <c r="C327" s="53" t="s">
        <v>959</v>
      </c>
      <c r="D327" s="55">
        <v>43851</v>
      </c>
      <c r="E327" s="53">
        <v>-0.0342236049473286</v>
      </c>
      <c r="F327" s="53">
        <v>-0.0985108613967896</v>
      </c>
      <c r="G327" s="53">
        <v>-0.15377414226532</v>
      </c>
      <c r="H327" s="53">
        <v>-0.226276308298111</v>
      </c>
      <c r="I327" s="53">
        <v>-0.226913958787918</v>
      </c>
      <c r="J327" s="53">
        <v>-0.213046297430992</v>
      </c>
      <c r="K327" s="53">
        <v>-0.174666807055473</v>
      </c>
      <c r="L327" s="53">
        <v>-0.171275421977043</v>
      </c>
      <c r="M327" s="53">
        <v>-0.205375447869301</v>
      </c>
      <c r="N327" s="53">
        <v>-0.206374898552895</v>
      </c>
      <c r="O327" s="53">
        <v>-0.176163271069527</v>
      </c>
      <c r="P327" s="53">
        <v>-0.156007438898087</v>
      </c>
      <c r="Q327" s="53">
        <v>-0.100488737225533</v>
      </c>
      <c r="R327" s="53">
        <v>-0.101215779781342</v>
      </c>
      <c r="S327" s="53">
        <v>-0.122154250741005</v>
      </c>
      <c r="T327" s="53">
        <v>-0.127304524183273</v>
      </c>
      <c r="U327" s="53">
        <v>-0.100111864507198</v>
      </c>
      <c r="V327" s="53">
        <v>-0.0535026080906391</v>
      </c>
      <c r="W327" s="53">
        <v>-0.0537506826221943</v>
      </c>
      <c r="X327" s="53">
        <v>-0.059969786554575</v>
      </c>
      <c r="Y327" s="53">
        <v>-0.0352357961237431</v>
      </c>
      <c r="Z327" s="53">
        <v>-0.0604250952601433</v>
      </c>
      <c r="AA327" s="53">
        <v>-0.0913860127329826</v>
      </c>
      <c r="AB327" s="53">
        <v>-0.185641244053841</v>
      </c>
      <c r="AC327" s="53">
        <v>-0.166519716382027</v>
      </c>
      <c r="AD327" s="53">
        <v>-0.169838443398476</v>
      </c>
      <c r="AE327" s="53">
        <v>-0.148994207382202</v>
      </c>
      <c r="AF327" s="53">
        <v>-0.143739029765129</v>
      </c>
      <c r="AG327" s="53">
        <v>-0.1477340310812</v>
      </c>
      <c r="AH327" s="53">
        <v>-0.146930411458015</v>
      </c>
      <c r="AI327" s="53">
        <v>-0.146102130413055</v>
      </c>
      <c r="AJ327" s="53">
        <v>-0.112443037331104</v>
      </c>
      <c r="AK327" s="53">
        <v>-0.0757066756486893</v>
      </c>
      <c r="AL327" s="53">
        <v>-0.0609081089496613</v>
      </c>
      <c r="AM327" s="53">
        <v>-0.0552494749426842</v>
      </c>
      <c r="AN327" s="53">
        <v>-0.0252164304256439</v>
      </c>
      <c r="AO327" s="53">
        <v>-0.0581683553755283</v>
      </c>
      <c r="AP327" s="53">
        <v>-0.0277328584343195</v>
      </c>
      <c r="AQ327" s="53">
        <v>-0.0243381485342979</v>
      </c>
      <c r="AR327" s="53">
        <v>-0.0577948242425919</v>
      </c>
      <c r="AS327" s="53">
        <v>-0.0411542505025864</v>
      </c>
      <c r="AT327" s="53">
        <v>-0.0802522078156471</v>
      </c>
      <c r="AU327" s="53">
        <v>-0.104554571211338</v>
      </c>
      <c r="AV327" s="53">
        <v>-0.0828015059232712</v>
      </c>
      <c r="AW327" s="53">
        <v>-0.102560691535473</v>
      </c>
      <c r="AX327" s="53">
        <v>-0.0853743031620979</v>
      </c>
      <c r="AY327" s="53">
        <v>-0.067839041352272</v>
      </c>
      <c r="AZ327" s="53">
        <v>-0.0697028189897537</v>
      </c>
      <c r="BA327" s="53">
        <v>-0.0998078659176826</v>
      </c>
      <c r="BB327" s="53">
        <v>-0.101610936224461</v>
      </c>
      <c r="BC327" s="53">
        <v>-0.0722275823354721</v>
      </c>
      <c r="BD327" s="53">
        <v>-0.0857308432459831</v>
      </c>
      <c r="BE327" s="53">
        <v>-0.0669485032558441</v>
      </c>
      <c r="BF327" s="53">
        <v>-0.0824741125106812</v>
      </c>
      <c r="BG327" s="53">
        <v>-0.109071217477322</v>
      </c>
      <c r="BH327" s="53">
        <v>-0.14425453543663</v>
      </c>
      <c r="BI327" s="53">
        <v>-0.0841099545359612</v>
      </c>
      <c r="BJ327" s="53">
        <v>-0.0679361894726753</v>
      </c>
      <c r="BK327" s="53">
        <v>-0.0715789794921875</v>
      </c>
      <c r="BL327" s="53">
        <v>-0.044341403990984</v>
      </c>
    </row>
    <row r="328" s="53" customFormat="1" spans="1:64">
      <c r="A328" s="54">
        <v>603936</v>
      </c>
      <c r="B328" s="62">
        <v>603936</v>
      </c>
      <c r="C328" s="53" t="s">
        <v>962</v>
      </c>
      <c r="D328" s="55">
        <v>43851</v>
      </c>
      <c r="E328" s="53">
        <v>0.0879595801234245</v>
      </c>
      <c r="F328" s="53">
        <v>0.0359000414609909</v>
      </c>
      <c r="G328" s="53">
        <v>0.0629422590136528</v>
      </c>
      <c r="H328" s="53">
        <v>0.00841340329498053</v>
      </c>
      <c r="I328" s="53">
        <v>-0.0453341081738472</v>
      </c>
      <c r="J328" s="53">
        <v>0.0319299474358559</v>
      </c>
      <c r="K328" s="53">
        <v>0.129017859697342</v>
      </c>
      <c r="L328" s="53">
        <v>0.0821401178836823</v>
      </c>
      <c r="M328" s="53">
        <v>0.181539997458458</v>
      </c>
      <c r="N328" s="53">
        <v>0.199352025985718</v>
      </c>
      <c r="O328" s="53">
        <v>0.20623654127121</v>
      </c>
      <c r="P328" s="53">
        <v>0.237424865365028</v>
      </c>
      <c r="Q328" s="53">
        <v>0.274556428194046</v>
      </c>
      <c r="R328" s="53">
        <v>0.276338011026382</v>
      </c>
      <c r="S328" s="53">
        <v>0.220168352127075</v>
      </c>
      <c r="T328" s="53">
        <v>0.16618712246418</v>
      </c>
      <c r="U328" s="53">
        <v>0.172904744744301</v>
      </c>
      <c r="V328" s="53">
        <v>0.303236484527588</v>
      </c>
      <c r="W328" s="53">
        <v>0.282116711139679</v>
      </c>
      <c r="X328" s="53">
        <v>0.124996200203896</v>
      </c>
      <c r="Y328" s="53">
        <v>0.0759894028306007</v>
      </c>
      <c r="Z328" s="53">
        <v>0.0554498210549355</v>
      </c>
      <c r="AA328" s="53">
        <v>0.0608130060136318</v>
      </c>
      <c r="AB328" s="53">
        <v>-0.0070752827450633</v>
      </c>
      <c r="AC328" s="53">
        <v>-0.0307760536670685</v>
      </c>
      <c r="AD328" s="53">
        <v>-0.0370690748095512</v>
      </c>
      <c r="AE328" s="53">
        <v>0.0212373919785023</v>
      </c>
      <c r="AF328" s="53">
        <v>-0.00507815973833203</v>
      </c>
      <c r="AG328" s="53">
        <v>0.0061051924712956</v>
      </c>
      <c r="AH328" s="53">
        <v>0.0100511712953448</v>
      </c>
      <c r="AI328" s="53">
        <v>0.00104054715484381</v>
      </c>
      <c r="AJ328" s="53">
        <v>0.0290798544883728</v>
      </c>
      <c r="AK328" s="53">
        <v>0.0420942604541779</v>
      </c>
      <c r="AL328" s="53">
        <v>0.0635667443275452</v>
      </c>
      <c r="AM328" s="53">
        <v>0.0297816917300224</v>
      </c>
      <c r="AN328" s="53">
        <v>0.00339967664331198</v>
      </c>
      <c r="AO328" s="53">
        <v>-0.000518457032740116</v>
      </c>
      <c r="AP328" s="53">
        <v>0.102015137672424</v>
      </c>
      <c r="AQ328" s="53">
        <v>0.0900415331125259</v>
      </c>
      <c r="AR328" s="53">
        <v>0.00823781732469797</v>
      </c>
      <c r="AS328" s="53">
        <v>0.0210265517234802</v>
      </c>
      <c r="AT328" s="53">
        <v>-0.0104934051632881</v>
      </c>
      <c r="AU328" s="53">
        <v>0.0111856311559677</v>
      </c>
      <c r="AV328" s="53">
        <v>0.0245450623333454</v>
      </c>
      <c r="AW328" s="53">
        <v>-0.00550167541950941</v>
      </c>
      <c r="AX328" s="53">
        <v>0.0780554041266441</v>
      </c>
      <c r="AY328" s="53">
        <v>0.116836838424206</v>
      </c>
      <c r="AZ328" s="53">
        <v>0.09627465903759</v>
      </c>
      <c r="BA328" s="53">
        <v>0.184491187334061</v>
      </c>
      <c r="BB328" s="53">
        <v>0.198357224464417</v>
      </c>
      <c r="BC328" s="53">
        <v>0.2142523676157</v>
      </c>
      <c r="BD328" s="53">
        <v>0.217401385307312</v>
      </c>
      <c r="BE328" s="53">
        <v>0.241518542170525</v>
      </c>
      <c r="BF328" s="53">
        <v>0.221827641129494</v>
      </c>
      <c r="BG328" s="53">
        <v>0.19944304227829</v>
      </c>
      <c r="BH328" s="53">
        <v>0.171843811869621</v>
      </c>
      <c r="BI328" s="53">
        <v>0.182479575276375</v>
      </c>
      <c r="BJ328" s="53">
        <v>0.21027772128582</v>
      </c>
      <c r="BK328" s="53">
        <v>0.201131552457809</v>
      </c>
      <c r="BL328" s="53">
        <v>0.125814750790596</v>
      </c>
    </row>
    <row r="329" s="53" customFormat="1" spans="1:64">
      <c r="A329" s="54">
        <v>603986</v>
      </c>
      <c r="B329" s="62">
        <v>603986</v>
      </c>
      <c r="C329" s="53" t="s">
        <v>965</v>
      </c>
      <c r="D329" s="55">
        <v>43851</v>
      </c>
      <c r="E329" s="53">
        <v>0.131661355495453</v>
      </c>
      <c r="F329" s="53">
        <v>0.1430344581604</v>
      </c>
      <c r="G329" s="53">
        <v>0.13519398868084</v>
      </c>
      <c r="H329" s="53">
        <v>0.197394147515297</v>
      </c>
      <c r="I329" s="53">
        <v>0.153888657689095</v>
      </c>
      <c r="J329" s="53">
        <v>0.175961226224899</v>
      </c>
      <c r="K329" s="53">
        <v>0.289979159832001</v>
      </c>
      <c r="L329" s="53">
        <v>0.268233507871628</v>
      </c>
      <c r="M329" s="53">
        <v>0.26788803935051</v>
      </c>
      <c r="N329" s="53">
        <v>0.206485137343407</v>
      </c>
      <c r="O329" s="53">
        <v>0.324809640645981</v>
      </c>
      <c r="P329" s="53">
        <v>0.289094179868698</v>
      </c>
      <c r="Q329" s="53">
        <v>0.318415433168411</v>
      </c>
      <c r="R329" s="53">
        <v>0.325172662734985</v>
      </c>
      <c r="S329" s="53">
        <v>0.374471247196198</v>
      </c>
      <c r="T329" s="53">
        <v>0.382179588079453</v>
      </c>
      <c r="U329" s="53">
        <v>0.38628089427948</v>
      </c>
      <c r="V329" s="53">
        <v>0.500354051589966</v>
      </c>
      <c r="W329" s="53">
        <v>0.614456117153168</v>
      </c>
      <c r="X329" s="53">
        <v>0.475411027669907</v>
      </c>
      <c r="Y329" s="53">
        <v>0.0572526529431343</v>
      </c>
      <c r="Z329" s="53">
        <v>0.0731789767742157</v>
      </c>
      <c r="AA329" s="53">
        <v>0.0805361494421959</v>
      </c>
      <c r="AB329" s="53">
        <v>0.13193878531456</v>
      </c>
      <c r="AC329" s="53">
        <v>0.119207218289375</v>
      </c>
      <c r="AD329" s="53">
        <v>0.0925318077206612</v>
      </c>
      <c r="AE329" s="53">
        <v>0.126865521073341</v>
      </c>
      <c r="AF329" s="53">
        <v>0.0714324861764908</v>
      </c>
      <c r="AG329" s="53">
        <v>0.0569301843643188</v>
      </c>
      <c r="AH329" s="53">
        <v>0.0705307945609093</v>
      </c>
      <c r="AI329" s="53">
        <v>0.16377779841423</v>
      </c>
      <c r="AJ329" s="53">
        <v>0.12734055519104</v>
      </c>
      <c r="AK329" s="53">
        <v>0.110465817153454</v>
      </c>
      <c r="AL329" s="53">
        <v>0.140241891145706</v>
      </c>
      <c r="AM329" s="53">
        <v>0.17966715991497</v>
      </c>
      <c r="AN329" s="53">
        <v>0.240832015872002</v>
      </c>
      <c r="AO329" s="53">
        <v>0.284676641225815</v>
      </c>
      <c r="AP329" s="53">
        <v>0.303743571043015</v>
      </c>
      <c r="AQ329" s="53">
        <v>0.361208021640778</v>
      </c>
      <c r="AR329" s="53">
        <v>0.276563316583633</v>
      </c>
      <c r="AS329" s="53">
        <v>0.0765835046768188</v>
      </c>
      <c r="AT329" s="53">
        <v>0.0720302760601044</v>
      </c>
      <c r="AU329" s="53">
        <v>0.0568326339125633</v>
      </c>
      <c r="AV329" s="53">
        <v>0.0676301494240761</v>
      </c>
      <c r="AW329" s="53">
        <v>0.0368562415242195</v>
      </c>
      <c r="AX329" s="53">
        <v>0.0856042206287384</v>
      </c>
      <c r="AY329" s="53">
        <v>0.165288433432579</v>
      </c>
      <c r="AZ329" s="53">
        <v>0.198975816369057</v>
      </c>
      <c r="BA329" s="53">
        <v>0.213132664561272</v>
      </c>
      <c r="BB329" s="53">
        <v>0.138129130005836</v>
      </c>
      <c r="BC329" s="53">
        <v>0.163206651806831</v>
      </c>
      <c r="BD329" s="53">
        <v>0.163928419351578</v>
      </c>
      <c r="BE329" s="53">
        <v>0.210124418139458</v>
      </c>
      <c r="BF329" s="53">
        <v>0.18710558116436</v>
      </c>
      <c r="BG329" s="53">
        <v>0.196978881955147</v>
      </c>
      <c r="BH329" s="53">
        <v>0.143522366881371</v>
      </c>
      <c r="BI329" s="53">
        <v>0.103779055178165</v>
      </c>
      <c r="BJ329" s="53">
        <v>0.198785290122032</v>
      </c>
      <c r="BK329" s="53">
        <v>0.255422860383987</v>
      </c>
      <c r="BL329" s="53">
        <v>0.201022490859032</v>
      </c>
    </row>
    <row r="330" s="53" customFormat="1" spans="1:64">
      <c r="A330" s="54">
        <v>603989</v>
      </c>
      <c r="B330" s="62">
        <v>603989</v>
      </c>
      <c r="C330" s="53" t="s">
        <v>968</v>
      </c>
      <c r="D330" s="55">
        <v>43851</v>
      </c>
      <c r="E330" s="53">
        <v>0.0829355344176292</v>
      </c>
      <c r="F330" s="53">
        <v>0.0921821594238281</v>
      </c>
      <c r="G330" s="53">
        <v>0.0537497624754906</v>
      </c>
      <c r="H330" s="53">
        <v>0.144109591841698</v>
      </c>
      <c r="I330" s="53">
        <v>0.0903460904955864</v>
      </c>
      <c r="J330" s="53">
        <v>0.140186727046967</v>
      </c>
      <c r="K330" s="53">
        <v>0.170356288552284</v>
      </c>
      <c r="L330" s="53">
        <v>0.188427805900574</v>
      </c>
      <c r="M330" s="53">
        <v>0.171114817261696</v>
      </c>
      <c r="N330" s="53">
        <v>0.188842713832855</v>
      </c>
      <c r="O330" s="53">
        <v>0.204998522996902</v>
      </c>
      <c r="P330" s="53">
        <v>0.29152175784111</v>
      </c>
      <c r="Q330" s="53">
        <v>0.302105665206909</v>
      </c>
      <c r="R330" s="53">
        <v>0.301427096128464</v>
      </c>
      <c r="S330" s="53">
        <v>0.277929037809372</v>
      </c>
      <c r="T330" s="53">
        <v>0.242831811308861</v>
      </c>
      <c r="U330" s="53">
        <v>0.235186204314232</v>
      </c>
      <c r="V330" s="53">
        <v>0.323792099952698</v>
      </c>
      <c r="W330" s="53">
        <v>0.363815516233444</v>
      </c>
      <c r="X330" s="53">
        <v>0.285023719072342</v>
      </c>
      <c r="Y330" s="53">
        <v>0.0110334018245339</v>
      </c>
      <c r="Z330" s="53">
        <v>-0.00833447556942701</v>
      </c>
      <c r="AA330" s="53">
        <v>-0.0447817407548428</v>
      </c>
      <c r="AB330" s="53">
        <v>0.00708750355988741</v>
      </c>
      <c r="AC330" s="53">
        <v>-0.0240022242069244</v>
      </c>
      <c r="AD330" s="53">
        <v>-0.0337404198944569</v>
      </c>
      <c r="AE330" s="53">
        <v>-0.00319399707950652</v>
      </c>
      <c r="AF330" s="53">
        <v>0.0292600579559803</v>
      </c>
      <c r="AG330" s="53">
        <v>0.00274187489412725</v>
      </c>
      <c r="AH330" s="53">
        <v>0.0153541630133986</v>
      </c>
      <c r="AI330" s="53">
        <v>0.0152737069875002</v>
      </c>
      <c r="AJ330" s="53">
        <v>0.0787367522716522</v>
      </c>
      <c r="AK330" s="53">
        <v>0.0913740023970604</v>
      </c>
      <c r="AL330" s="53">
        <v>0.111404605209827</v>
      </c>
      <c r="AM330" s="53">
        <v>0.0709033235907555</v>
      </c>
      <c r="AN330" s="53">
        <v>0.0560585223138332</v>
      </c>
      <c r="AO330" s="53">
        <v>0.0593606419861317</v>
      </c>
      <c r="AP330" s="53">
        <v>0.104176707565784</v>
      </c>
      <c r="AQ330" s="53">
        <v>0.120922669768333</v>
      </c>
      <c r="AR330" s="53">
        <v>0.0311073400080204</v>
      </c>
      <c r="AS330" s="53">
        <v>0.0855766013264656</v>
      </c>
      <c r="AT330" s="53">
        <v>0.114191100001335</v>
      </c>
      <c r="AU330" s="53">
        <v>0.112205967307091</v>
      </c>
      <c r="AV330" s="53">
        <v>0.150696560740471</v>
      </c>
      <c r="AW330" s="53">
        <v>0.128022775053978</v>
      </c>
      <c r="AX330" s="53">
        <v>0.187601611018181</v>
      </c>
      <c r="AY330" s="53">
        <v>0.187224760651588</v>
      </c>
      <c r="AZ330" s="53">
        <v>0.17284220457077</v>
      </c>
      <c r="BA330" s="53">
        <v>0.18204739689827</v>
      </c>
      <c r="BB330" s="53">
        <v>0.187163025140762</v>
      </c>
      <c r="BC330" s="53">
        <v>0.203399270772934</v>
      </c>
      <c r="BD330" s="53">
        <v>0.226459473371506</v>
      </c>
      <c r="BE330" s="53">
        <v>0.224406138062477</v>
      </c>
      <c r="BF330" s="53">
        <v>0.203696951270103</v>
      </c>
      <c r="BG330" s="53">
        <v>0.220700189471245</v>
      </c>
      <c r="BH330" s="53">
        <v>0.200447753071785</v>
      </c>
      <c r="BI330" s="53">
        <v>0.189500018954277</v>
      </c>
      <c r="BJ330" s="53">
        <v>0.233289867639542</v>
      </c>
      <c r="BK330" s="53">
        <v>0.256567299365997</v>
      </c>
      <c r="BL330" s="53">
        <v>0.26759085059166</v>
      </c>
    </row>
    <row r="331" s="53" customFormat="1" spans="1:64">
      <c r="A331" s="54">
        <v>688002</v>
      </c>
      <c r="B331" s="62">
        <v>688002</v>
      </c>
      <c r="C331" s="53" t="s">
        <v>1215</v>
      </c>
      <c r="D331" s="55">
        <v>43851</v>
      </c>
      <c r="E331" s="53">
        <v>-0.0352628268301487</v>
      </c>
      <c r="F331" s="53">
        <v>0.0203988216817379</v>
      </c>
      <c r="G331" s="53">
        <v>-0.309134393930435</v>
      </c>
      <c r="H331" s="53">
        <v>-0.195573702454567</v>
      </c>
      <c r="I331" s="53">
        <v>-0.017795842140913</v>
      </c>
      <c r="J331" s="53">
        <v>0.0353916771709919</v>
      </c>
      <c r="K331" s="53">
        <v>0.0263699200004339</v>
      </c>
      <c r="L331" s="53">
        <v>0.0622052773833275</v>
      </c>
      <c r="M331" s="53">
        <v>-0.026188101619482</v>
      </c>
      <c r="N331" s="53">
        <v>-0.00056967162527144</v>
      </c>
      <c r="O331" s="53">
        <v>-0.0267948135733604</v>
      </c>
      <c r="P331" s="53">
        <v>-0.0811385288834572</v>
      </c>
      <c r="Q331" s="53">
        <v>0.01382976770401</v>
      </c>
      <c r="R331" s="53">
        <v>-0.00910006277263165</v>
      </c>
      <c r="S331" s="53">
        <v>-0.0684609711170197</v>
      </c>
      <c r="T331" s="53">
        <v>-0.103733979165554</v>
      </c>
      <c r="U331" s="53">
        <v>-0.0977243632078171</v>
      </c>
      <c r="V331" s="53">
        <v>-0.0930283516645432</v>
      </c>
      <c r="W331" s="53">
        <v>-0.0722293332219124</v>
      </c>
      <c r="X331" s="53">
        <v>-0.186191290616989</v>
      </c>
      <c r="Y331" s="53">
        <v>0.0169289670884609</v>
      </c>
      <c r="Z331" s="53">
        <v>-0.083236500620842</v>
      </c>
      <c r="AA331" s="53">
        <v>-0.442612081766129</v>
      </c>
      <c r="AB331" s="53">
        <v>-0.277201443910599</v>
      </c>
      <c r="AC331" s="53">
        <v>-0.122358530759811</v>
      </c>
      <c r="AD331" s="53">
        <v>-0.0931196883320808</v>
      </c>
      <c r="AE331" s="53">
        <v>-0.0682961866259575</v>
      </c>
      <c r="AF331" s="53">
        <v>-0.0444796904921532</v>
      </c>
      <c r="AG331" s="53">
        <v>-0.116982944309711</v>
      </c>
      <c r="AH331" s="53">
        <v>-0.0901503637433052</v>
      </c>
      <c r="AI331" s="53">
        <v>-0.113059610128403</v>
      </c>
      <c r="AJ331" s="53">
        <v>-0.163704350590706</v>
      </c>
      <c r="AK331" s="53">
        <v>-0.103128880262375</v>
      </c>
      <c r="AL331" s="53">
        <v>-0.120593994855881</v>
      </c>
      <c r="AM331" s="53">
        <v>-0.174182206392288</v>
      </c>
      <c r="AN331" s="53">
        <v>-0.17411382496357</v>
      </c>
      <c r="AO331" s="53">
        <v>-0.172324925661087</v>
      </c>
      <c r="AP331" s="53">
        <v>-0.197563201189041</v>
      </c>
      <c r="AQ331" s="53">
        <v>-0.196620643138885</v>
      </c>
      <c r="AR331" s="53">
        <v>-0.257757633924484</v>
      </c>
      <c r="AS331" s="53">
        <v>-0.00033215805888176</v>
      </c>
      <c r="AT331" s="53">
        <v>0.155494958162308</v>
      </c>
      <c r="AU331" s="53">
        <v>0.18533730506897</v>
      </c>
      <c r="AV331" s="53">
        <v>0.133487358689308</v>
      </c>
      <c r="AW331" s="53">
        <v>0.156422331929207</v>
      </c>
      <c r="AX331" s="53">
        <v>0.180371001362801</v>
      </c>
      <c r="AY331" s="53">
        <v>0.146525740623474</v>
      </c>
      <c r="AZ331" s="53">
        <v>0.158544600009918</v>
      </c>
      <c r="BA331" s="53">
        <v>0.142654478549957</v>
      </c>
      <c r="BB331" s="53">
        <v>0.141440331935883</v>
      </c>
      <c r="BC331" s="53">
        <v>0.13812443614006</v>
      </c>
      <c r="BD331" s="53">
        <v>0.134425461292267</v>
      </c>
      <c r="BE331" s="53">
        <v>0.168818280100822</v>
      </c>
      <c r="BF331" s="53">
        <v>0.163353562355042</v>
      </c>
      <c r="BG331" s="53">
        <v>0.157580867409706</v>
      </c>
      <c r="BH331" s="53">
        <v>0.122239485383034</v>
      </c>
      <c r="BI331" s="53">
        <v>0.126460209488869</v>
      </c>
      <c r="BJ331" s="53">
        <v>0.156394481658936</v>
      </c>
      <c r="BK331" s="53">
        <v>0.176250949501991</v>
      </c>
      <c r="BL331" s="53">
        <v>0.123425975441933</v>
      </c>
    </row>
    <row r="332" s="53" customFormat="1" spans="1:64">
      <c r="A332" s="54">
        <v>688005</v>
      </c>
      <c r="B332" s="62">
        <v>688005</v>
      </c>
      <c r="C332" s="53" t="s">
        <v>1216</v>
      </c>
      <c r="D332" s="55">
        <v>43851</v>
      </c>
      <c r="E332" s="53">
        <v>-0.0834984630346298</v>
      </c>
      <c r="F332" s="53">
        <v>-0.0915981158614159</v>
      </c>
      <c r="G332" s="53">
        <v>-0.376241058111191</v>
      </c>
      <c r="H332" s="53">
        <v>-0.237903043627739</v>
      </c>
      <c r="I332" s="53">
        <v>0.0222607366740704</v>
      </c>
      <c r="J332" s="53">
        <v>0.071619488298893</v>
      </c>
      <c r="K332" s="53">
        <v>0.0749503746628761</v>
      </c>
      <c r="L332" s="53">
        <v>0.295594215393066</v>
      </c>
      <c r="M332" s="53">
        <v>0.253453850746155</v>
      </c>
      <c r="N332" s="53">
        <v>0.379010051488876</v>
      </c>
      <c r="O332" s="53">
        <v>0.388314217329025</v>
      </c>
      <c r="P332" s="53">
        <v>0.306749105453491</v>
      </c>
      <c r="Q332" s="53">
        <v>0.370969474315643</v>
      </c>
      <c r="R332" s="53">
        <v>0.371735483407974</v>
      </c>
      <c r="S332" s="53">
        <v>0.337354063987732</v>
      </c>
      <c r="T332" s="53">
        <v>0.349186092615128</v>
      </c>
      <c r="U332" s="53">
        <v>0.348672091960907</v>
      </c>
      <c r="V332" s="53">
        <v>0.394225209951401</v>
      </c>
      <c r="W332" s="53">
        <v>0.50929844379425</v>
      </c>
      <c r="X332" s="53">
        <v>0.331568986177444</v>
      </c>
      <c r="Y332" s="53">
        <v>-0.0672687515616417</v>
      </c>
      <c r="Z332" s="53">
        <v>-0.154239475727081</v>
      </c>
      <c r="AA332" s="53">
        <v>-0.443060100078583</v>
      </c>
      <c r="AB332" s="53">
        <v>-0.243847027420998</v>
      </c>
      <c r="AC332" s="53">
        <v>-0.0919752866029739</v>
      </c>
      <c r="AD332" s="53">
        <v>-0.0431102439761162</v>
      </c>
      <c r="AE332" s="53">
        <v>-0.0159461945295334</v>
      </c>
      <c r="AF332" s="53">
        <v>0.18366602063179</v>
      </c>
      <c r="AG332" s="53">
        <v>0.169606611132622</v>
      </c>
      <c r="AH332" s="53">
        <v>0.301415234804153</v>
      </c>
      <c r="AI332" s="53">
        <v>0.281588226556778</v>
      </c>
      <c r="AJ332" s="53">
        <v>0.236674249172211</v>
      </c>
      <c r="AK332" s="53">
        <v>0.27889221906662</v>
      </c>
      <c r="AL332" s="53">
        <v>0.246360152959824</v>
      </c>
      <c r="AM332" s="53">
        <v>0.221983671188354</v>
      </c>
      <c r="AN332" s="53">
        <v>0.175885602831841</v>
      </c>
      <c r="AO332" s="53">
        <v>0.15098337829113</v>
      </c>
      <c r="AP332" s="53">
        <v>0.147592291235924</v>
      </c>
      <c r="AQ332" s="53">
        <v>0.187700539827347</v>
      </c>
      <c r="AR332" s="53">
        <v>0.0890794545412064</v>
      </c>
      <c r="AS332" s="53">
        <v>-0.0838241577148437</v>
      </c>
      <c r="AT332" s="53">
        <v>-0.00495308637619019</v>
      </c>
      <c r="AU332" s="53">
        <v>-0.000775404274463654</v>
      </c>
      <c r="AV332" s="53">
        <v>-0.0616504661738873</v>
      </c>
      <c r="AW332" s="53">
        <v>0.0466415770351887</v>
      </c>
      <c r="AX332" s="53">
        <v>0.0471352897584438</v>
      </c>
      <c r="AY332" s="53">
        <v>0.0233021192252636</v>
      </c>
      <c r="AZ332" s="53">
        <v>0.0443337522447109</v>
      </c>
      <c r="BA332" s="53">
        <v>0.0162527915090322</v>
      </c>
      <c r="BB332" s="53">
        <v>0.0100003713741899</v>
      </c>
      <c r="BC332" s="53">
        <v>0.0391315408051014</v>
      </c>
      <c r="BD332" s="53">
        <v>0.00248039560392499</v>
      </c>
      <c r="BE332" s="53">
        <v>0.0244828071445227</v>
      </c>
      <c r="BF332" s="53">
        <v>0.0577808730304241</v>
      </c>
      <c r="BG332" s="53">
        <v>0.0477759540081024</v>
      </c>
      <c r="BH332" s="53">
        <v>0.105706050992012</v>
      </c>
      <c r="BI332" s="53">
        <v>0.130094274878502</v>
      </c>
      <c r="BJ332" s="53">
        <v>0.179038465023041</v>
      </c>
      <c r="BK332" s="53">
        <v>0.254003465175629</v>
      </c>
      <c r="BL332" s="53">
        <v>0.174895092844963</v>
      </c>
    </row>
    <row r="333" s="53" customFormat="1" spans="1:64">
      <c r="A333" s="54">
        <v>688007</v>
      </c>
      <c r="B333" s="62">
        <v>688007</v>
      </c>
      <c r="C333" s="53" t="s">
        <v>1217</v>
      </c>
      <c r="D333" s="55">
        <v>43851</v>
      </c>
      <c r="E333" s="53">
        <v>-0.111251078546047</v>
      </c>
      <c r="F333" s="53">
        <v>-0.138823464512825</v>
      </c>
      <c r="G333" s="53">
        <v>-0.435367792844772</v>
      </c>
      <c r="H333" s="53">
        <v>-0.373000770807266</v>
      </c>
      <c r="I333" s="53">
        <v>-0.281534105539322</v>
      </c>
      <c r="J333" s="53">
        <v>-0.226786002516747</v>
      </c>
      <c r="K333" s="53">
        <v>-0.212017148733139</v>
      </c>
      <c r="L333" s="53">
        <v>-0.118791803717613</v>
      </c>
      <c r="M333" s="53">
        <v>-0.160229653120041</v>
      </c>
      <c r="N333" s="53">
        <v>-0.116595044732094</v>
      </c>
      <c r="O333" s="53">
        <v>-0.13495434820652</v>
      </c>
      <c r="P333" s="53">
        <v>-0.164325028657913</v>
      </c>
      <c r="Q333" s="53">
        <v>-0.0510754324495792</v>
      </c>
      <c r="R333" s="53">
        <v>-0.0652060657739639</v>
      </c>
      <c r="S333" s="53">
        <v>-0.106517560780048</v>
      </c>
      <c r="T333" s="53">
        <v>-0.124583877623081</v>
      </c>
      <c r="U333" s="53">
        <v>-0.144847184419632</v>
      </c>
      <c r="V333" s="53">
        <v>-0.168897330760956</v>
      </c>
      <c r="W333" s="53">
        <v>-0.170510485768318</v>
      </c>
      <c r="X333" s="53">
        <v>-0.324083298444748</v>
      </c>
      <c r="Y333" s="53">
        <v>-0.0965574979782104</v>
      </c>
      <c r="Z333" s="53">
        <v>-0.186791062355042</v>
      </c>
      <c r="AA333" s="53">
        <v>-0.485331773757935</v>
      </c>
      <c r="AB333" s="53">
        <v>-0.392486989498138</v>
      </c>
      <c r="AC333" s="53">
        <v>-0.304064035415649</v>
      </c>
      <c r="AD333" s="53">
        <v>-0.263287305831909</v>
      </c>
      <c r="AE333" s="53">
        <v>-0.224325612187386</v>
      </c>
      <c r="AF333" s="53">
        <v>-0.144215062260628</v>
      </c>
      <c r="AG333" s="53">
        <v>-0.198627680540085</v>
      </c>
      <c r="AH333" s="53">
        <v>-0.156820625066757</v>
      </c>
      <c r="AI333" s="53">
        <v>-0.166166350245476</v>
      </c>
      <c r="AJ333" s="53">
        <v>-0.19058495759964</v>
      </c>
      <c r="AK333" s="53">
        <v>-0.111773855984211</v>
      </c>
      <c r="AL333" s="53">
        <v>-0.122175827622414</v>
      </c>
      <c r="AM333" s="53">
        <v>-0.172241449356079</v>
      </c>
      <c r="AN333" s="53">
        <v>-0.15963439643383</v>
      </c>
      <c r="AO333" s="53">
        <v>-0.181163847446442</v>
      </c>
      <c r="AP333" s="53">
        <v>-0.214642941951752</v>
      </c>
      <c r="AQ333" s="53">
        <v>-0.237406864762306</v>
      </c>
      <c r="AR333" s="53">
        <v>-0.302834004163742</v>
      </c>
      <c r="AS333" s="53">
        <v>-0.0903037562966347</v>
      </c>
      <c r="AT333" s="53">
        <v>-0.027642572298646</v>
      </c>
      <c r="AU333" s="53">
        <v>-0.0256461929529905</v>
      </c>
      <c r="AV333" s="53">
        <v>-0.0561239868402481</v>
      </c>
      <c r="AW333" s="53">
        <v>-0.0530802607536316</v>
      </c>
      <c r="AX333" s="53">
        <v>-0.0391088910400867</v>
      </c>
      <c r="AY333" s="53">
        <v>-0.0633017048239708</v>
      </c>
      <c r="AZ333" s="53">
        <v>-0.0501869171857834</v>
      </c>
      <c r="BA333" s="53">
        <v>-0.037212148308754</v>
      </c>
      <c r="BB333" s="53">
        <v>-0.0353845953941345</v>
      </c>
      <c r="BC333" s="53">
        <v>-0.0443981811404228</v>
      </c>
      <c r="BD333" s="53">
        <v>-0.0493502542376518</v>
      </c>
      <c r="BE333" s="53">
        <v>-0.014911750331521</v>
      </c>
      <c r="BF333" s="53">
        <v>-0.0186404138803482</v>
      </c>
      <c r="BG333" s="53">
        <v>-0.00988628901541233</v>
      </c>
      <c r="BH333" s="53">
        <v>-0.0405596569180489</v>
      </c>
      <c r="BI333" s="53">
        <v>-0.0392935127019882</v>
      </c>
      <c r="BJ333" s="53">
        <v>-0.0298645533621311</v>
      </c>
      <c r="BK333" s="53">
        <v>-0.00871379859745502</v>
      </c>
      <c r="BL333" s="53">
        <v>-0.0968594700098038</v>
      </c>
    </row>
    <row r="334" s="53" customFormat="1" spans="1:64">
      <c r="A334" s="54">
        <v>688008</v>
      </c>
      <c r="B334" s="62">
        <v>688008</v>
      </c>
      <c r="C334" s="53" t="s">
        <v>1218</v>
      </c>
      <c r="D334" s="55">
        <v>43851</v>
      </c>
      <c r="E334" s="53">
        <v>0.0223223343491554</v>
      </c>
      <c r="F334" s="53">
        <v>0.0181198045611382</v>
      </c>
      <c r="G334" s="53">
        <v>-0.349420964717865</v>
      </c>
      <c r="H334" s="53">
        <v>-0.207544341683388</v>
      </c>
      <c r="I334" s="53">
        <v>-0.201614513993263</v>
      </c>
      <c r="J334" s="53">
        <v>-0.0665558651089668</v>
      </c>
      <c r="K334" s="53">
        <v>0.0811619460582733</v>
      </c>
      <c r="L334" s="53">
        <v>0.100077793002129</v>
      </c>
      <c r="M334" s="53">
        <v>0.0630633980035782</v>
      </c>
      <c r="N334" s="53">
        <v>0.0594255775213242</v>
      </c>
      <c r="O334" s="53">
        <v>-0.0429681502282619</v>
      </c>
      <c r="P334" s="53">
        <v>-0.122983045876026</v>
      </c>
      <c r="Q334" s="53">
        <v>-0.0380692146718502</v>
      </c>
      <c r="R334" s="53">
        <v>-0.0594617575407028</v>
      </c>
      <c r="S334" s="53">
        <v>-0.107311487197876</v>
      </c>
      <c r="T334" s="53">
        <v>-0.177896618843079</v>
      </c>
      <c r="U334" s="53">
        <v>-0.195825517177582</v>
      </c>
      <c r="V334" s="53">
        <v>-0.147203952074051</v>
      </c>
      <c r="W334" s="53">
        <v>-0.157318413257599</v>
      </c>
      <c r="X334" s="53">
        <v>-0.414756029844284</v>
      </c>
      <c r="Y334" s="53">
        <v>0.0659335032105446</v>
      </c>
      <c r="Z334" s="53">
        <v>0.0131753422319889</v>
      </c>
      <c r="AA334" s="53">
        <v>-0.359944134950638</v>
      </c>
      <c r="AB334" s="53">
        <v>-0.190654650330544</v>
      </c>
      <c r="AC334" s="53">
        <v>-0.199749365448952</v>
      </c>
      <c r="AD334" s="53">
        <v>-0.146318674087524</v>
      </c>
      <c r="AE334" s="53">
        <v>0.0330476611852646</v>
      </c>
      <c r="AF334" s="53">
        <v>0.0301397982984781</v>
      </c>
      <c r="AG334" s="53">
        <v>0.0311227664351463</v>
      </c>
      <c r="AH334" s="53">
        <v>0.081091396510601</v>
      </c>
      <c r="AI334" s="53">
        <v>0.0463543497025967</v>
      </c>
      <c r="AJ334" s="53">
        <v>-0.0180756561458111</v>
      </c>
      <c r="AK334" s="53">
        <v>0.0243640281260014</v>
      </c>
      <c r="AL334" s="53">
        <v>0.0129223177209496</v>
      </c>
      <c r="AM334" s="53">
        <v>-0.0151241747662425</v>
      </c>
      <c r="AN334" s="53">
        <v>-0.0432263426482677</v>
      </c>
      <c r="AO334" s="53">
        <v>-0.0764154642820358</v>
      </c>
      <c r="AP334" s="53">
        <v>-0.0662559568881989</v>
      </c>
      <c r="AQ334" s="53">
        <v>-0.0783573314547539</v>
      </c>
      <c r="AR334" s="53">
        <v>-0.231095761060715</v>
      </c>
      <c r="AS334" s="53">
        <v>-0.134002357721329</v>
      </c>
      <c r="AT334" s="53">
        <v>-0.0854467153549194</v>
      </c>
      <c r="AU334" s="53">
        <v>-0.0798680186271667</v>
      </c>
      <c r="AV334" s="53">
        <v>-0.107280880212784</v>
      </c>
      <c r="AW334" s="53">
        <v>-0.0922563299536705</v>
      </c>
      <c r="AX334" s="53">
        <v>-0.0106283742934465</v>
      </c>
      <c r="AY334" s="53">
        <v>-0.0422768965363503</v>
      </c>
      <c r="AZ334" s="53">
        <v>-0.0204531904309988</v>
      </c>
      <c r="BA334" s="53">
        <v>-0.0584505498409271</v>
      </c>
      <c r="BB334" s="53">
        <v>-0.112057000398636</v>
      </c>
      <c r="BC334" s="53">
        <v>-0.179713681340218</v>
      </c>
      <c r="BD334" s="53">
        <v>-0.195298567414284</v>
      </c>
      <c r="BE334" s="53">
        <v>-0.152824431657791</v>
      </c>
      <c r="BF334" s="53">
        <v>-0.162775263190269</v>
      </c>
      <c r="BG334" s="53">
        <v>-0.18257848918438</v>
      </c>
      <c r="BH334" s="53">
        <v>-0.225061446428299</v>
      </c>
      <c r="BI334" s="53">
        <v>-0.209801241755486</v>
      </c>
      <c r="BJ334" s="53">
        <v>-0.171339184045792</v>
      </c>
      <c r="BK334" s="53">
        <v>-0.169352263212204</v>
      </c>
      <c r="BL334" s="53">
        <v>-0.274051457643509</v>
      </c>
    </row>
    <row r="335" s="53" customFormat="1" spans="1:64">
      <c r="A335" s="54">
        <v>688011</v>
      </c>
      <c r="B335" s="62">
        <v>688011</v>
      </c>
      <c r="C335" s="53" t="s">
        <v>1219</v>
      </c>
      <c r="D335" s="55">
        <v>43851</v>
      </c>
      <c r="E335" s="53">
        <v>-0.0883751511573792</v>
      </c>
      <c r="F335" s="53">
        <v>-0.092352382838726</v>
      </c>
      <c r="G335" s="53">
        <v>-0.411196678876877</v>
      </c>
      <c r="H335" s="53">
        <v>-0.337362974882126</v>
      </c>
      <c r="I335" s="53">
        <v>-0.19910304248333</v>
      </c>
      <c r="J335" s="53">
        <v>-0.155216723680496</v>
      </c>
      <c r="K335" s="53">
        <v>-0.111158281564713</v>
      </c>
      <c r="L335" s="53">
        <v>-0.079591378569603</v>
      </c>
      <c r="M335" s="53">
        <v>-0.0743194967508316</v>
      </c>
      <c r="N335" s="53">
        <v>-0.0299674086272717</v>
      </c>
      <c r="O335" s="53">
        <v>-0.00960235763341188</v>
      </c>
      <c r="P335" s="53">
        <v>-0.0262480266392231</v>
      </c>
      <c r="Q335" s="53">
        <v>0.135329112410545</v>
      </c>
      <c r="R335" s="53">
        <v>0.137631326913834</v>
      </c>
      <c r="S335" s="53">
        <v>0.10365305095911</v>
      </c>
      <c r="T335" s="53">
        <v>0.108896851539612</v>
      </c>
      <c r="U335" s="53">
        <v>0.115727983415127</v>
      </c>
      <c r="V335" s="53">
        <v>0.100177377462387</v>
      </c>
      <c r="W335" s="53">
        <v>0.0980943515896797</v>
      </c>
      <c r="X335" s="53">
        <v>-0.0375960655510426</v>
      </c>
      <c r="Y335" s="53">
        <v>-0.0769168585538864</v>
      </c>
      <c r="Z335" s="53">
        <v>-0.162452951073647</v>
      </c>
      <c r="AA335" s="53">
        <v>-0.48791578412056</v>
      </c>
      <c r="AB335" s="53">
        <v>-0.374004691839218</v>
      </c>
      <c r="AC335" s="53">
        <v>-0.234338283538818</v>
      </c>
      <c r="AD335" s="53">
        <v>-0.19640451669693</v>
      </c>
      <c r="AE335" s="53">
        <v>-0.124304078519344</v>
      </c>
      <c r="AF335" s="53">
        <v>-0.111558757722378</v>
      </c>
      <c r="AG335" s="53">
        <v>-0.16332833468914</v>
      </c>
      <c r="AH335" s="53">
        <v>-0.124817356467247</v>
      </c>
      <c r="AI335" s="53">
        <v>-0.110457852482796</v>
      </c>
      <c r="AJ335" s="53">
        <v>-0.136015266180038</v>
      </c>
      <c r="AK335" s="53">
        <v>-0.00194811634719372</v>
      </c>
      <c r="AL335" s="53">
        <v>-0.020274979993701</v>
      </c>
      <c r="AM335" s="53">
        <v>-0.0585384741425514</v>
      </c>
      <c r="AN335" s="53">
        <v>-0.0390431806445122</v>
      </c>
      <c r="AO335" s="53">
        <v>-0.0460103452205658</v>
      </c>
      <c r="AP335" s="53">
        <v>-0.0721732899546623</v>
      </c>
      <c r="AQ335" s="53">
        <v>-0.0984144136309624</v>
      </c>
      <c r="AR335" s="53">
        <v>-0.157959848642349</v>
      </c>
      <c r="AS335" s="53">
        <v>-0.0689827054738998</v>
      </c>
      <c r="AT335" s="53">
        <v>0.0125761507079005</v>
      </c>
      <c r="AU335" s="53">
        <v>0.0191947054117918</v>
      </c>
      <c r="AV335" s="53">
        <v>-0.0208826791495085</v>
      </c>
      <c r="AW335" s="53">
        <v>-0.0222891680896282</v>
      </c>
      <c r="AX335" s="53">
        <v>-0.0163366105407476</v>
      </c>
      <c r="AY335" s="53">
        <v>-0.0443786159157753</v>
      </c>
      <c r="AZ335" s="53">
        <v>-0.0255570318549871</v>
      </c>
      <c r="BA335" s="53">
        <v>0.0314844287931919</v>
      </c>
      <c r="BB335" s="53">
        <v>0.0373255386948586</v>
      </c>
      <c r="BC335" s="53">
        <v>0.0433310866355896</v>
      </c>
      <c r="BD335" s="53">
        <v>0.052242822945118</v>
      </c>
      <c r="BE335" s="53">
        <v>0.0797528177499771</v>
      </c>
      <c r="BF335" s="53">
        <v>0.100381888449192</v>
      </c>
      <c r="BG335" s="53">
        <v>0.104667112231255</v>
      </c>
      <c r="BH335" s="53">
        <v>0.0904156193137169</v>
      </c>
      <c r="BI335" s="53">
        <v>0.104213915765285</v>
      </c>
      <c r="BJ335" s="53">
        <v>0.114826254546642</v>
      </c>
      <c r="BK335" s="53">
        <v>0.138984352350235</v>
      </c>
      <c r="BL335" s="53">
        <v>0.0628393739461899</v>
      </c>
    </row>
    <row r="336" s="53" customFormat="1" spans="1:64">
      <c r="A336" s="54">
        <v>688019</v>
      </c>
      <c r="B336" s="62">
        <v>688019</v>
      </c>
      <c r="C336" s="53" t="s">
        <v>1220</v>
      </c>
      <c r="D336" s="55">
        <v>43851</v>
      </c>
      <c r="E336" s="53">
        <v>-0.0661513954401016</v>
      </c>
      <c r="F336" s="53">
        <v>-0.263938069343567</v>
      </c>
      <c r="G336" s="53">
        <v>-0.748590648174286</v>
      </c>
      <c r="H336" s="53">
        <v>-0.626404285430908</v>
      </c>
      <c r="I336" s="53">
        <v>-0.650703310966492</v>
      </c>
      <c r="J336" s="53">
        <v>-0.482879906892776</v>
      </c>
      <c r="K336" s="53">
        <v>-0.472390025854111</v>
      </c>
      <c r="L336" s="53">
        <v>-0.426397979259491</v>
      </c>
      <c r="M336" s="53">
        <v>-0.557796239852905</v>
      </c>
      <c r="N336" s="53">
        <v>-0.52344024181366</v>
      </c>
      <c r="O336" s="53">
        <v>-0.6429243683815</v>
      </c>
      <c r="P336" s="53">
        <v>-0.695319175720215</v>
      </c>
      <c r="Q336" s="53">
        <v>-0.567761838436127</v>
      </c>
      <c r="R336" s="53">
        <v>-0.603533029556274</v>
      </c>
      <c r="S336" s="53">
        <v>-0.658850491046906</v>
      </c>
      <c r="T336" s="53">
        <v>-0.71010947227478</v>
      </c>
      <c r="U336" s="53">
        <v>-0.751026034355164</v>
      </c>
      <c r="V336" s="53">
        <v>-0.738953173160553</v>
      </c>
      <c r="W336" s="53">
        <v>-0.775750935077667</v>
      </c>
      <c r="X336" s="53">
        <v>-1.0744366645813</v>
      </c>
      <c r="Y336" s="53">
        <v>-0.0506771206855774</v>
      </c>
      <c r="Z336" s="53">
        <v>-0.259364008903503</v>
      </c>
      <c r="AA336" s="53">
        <v>-0.798004984855652</v>
      </c>
      <c r="AB336" s="53">
        <v>-0.611178696155548</v>
      </c>
      <c r="AC336" s="53">
        <v>-0.576743960380554</v>
      </c>
      <c r="AD336" s="53">
        <v>-0.481783777475357</v>
      </c>
      <c r="AE336" s="53">
        <v>-0.446391373872757</v>
      </c>
      <c r="AF336" s="53">
        <v>-0.444410115480423</v>
      </c>
      <c r="AG336" s="53">
        <v>-0.47979462146759</v>
      </c>
      <c r="AH336" s="53">
        <v>-0.448869377374649</v>
      </c>
      <c r="AI336" s="53">
        <v>-0.495014846324921</v>
      </c>
      <c r="AJ336" s="53">
        <v>-0.539349973201752</v>
      </c>
      <c r="AK336" s="53">
        <v>-0.456781983375549</v>
      </c>
      <c r="AL336" s="53">
        <v>-0.457745105028152</v>
      </c>
      <c r="AM336" s="53">
        <v>-0.540024280548096</v>
      </c>
      <c r="AN336" s="53">
        <v>-0.53478866815567</v>
      </c>
      <c r="AO336" s="53">
        <v>-0.562914311885834</v>
      </c>
      <c r="AP336" s="53">
        <v>-0.620074927806854</v>
      </c>
      <c r="AQ336" s="53">
        <v>-0.677334189414978</v>
      </c>
      <c r="AR336" s="53">
        <v>-0.850967586040497</v>
      </c>
      <c r="AS336" s="53">
        <v>-0.181012764573097</v>
      </c>
      <c r="AT336" s="53">
        <v>-0.170112535357475</v>
      </c>
      <c r="AU336" s="53">
        <v>-0.116124168038368</v>
      </c>
      <c r="AV336" s="53">
        <v>-0.180764093995094</v>
      </c>
      <c r="AW336" s="53">
        <v>-0.23949784040451</v>
      </c>
      <c r="AX336" s="53">
        <v>-0.166634619235992</v>
      </c>
      <c r="AY336" s="53">
        <v>-0.191537171602249</v>
      </c>
      <c r="AZ336" s="53">
        <v>-0.147526353597641</v>
      </c>
      <c r="BA336" s="53">
        <v>-0.243540108203888</v>
      </c>
      <c r="BB336" s="53">
        <v>-0.240109384059906</v>
      </c>
      <c r="BC336" s="53">
        <v>-0.313448011875153</v>
      </c>
      <c r="BD336" s="53">
        <v>-0.321507722139359</v>
      </c>
      <c r="BE336" s="53">
        <v>-0.276518374681473</v>
      </c>
      <c r="BF336" s="53">
        <v>-0.311326414346695</v>
      </c>
      <c r="BG336" s="53">
        <v>-0.284364700317383</v>
      </c>
      <c r="BH336" s="53">
        <v>-0.340859264135361</v>
      </c>
      <c r="BI336" s="53">
        <v>-0.353650242090225</v>
      </c>
      <c r="BJ336" s="53">
        <v>-0.284416764974594</v>
      </c>
      <c r="BK336" s="53">
        <v>-0.263955175876617</v>
      </c>
      <c r="BL336" s="53">
        <v>-0.389007598161697</v>
      </c>
    </row>
    <row r="337" s="53" customFormat="1" spans="1:64">
      <c r="A337" s="54">
        <v>688020</v>
      </c>
      <c r="B337" s="62">
        <v>688020</v>
      </c>
      <c r="C337" s="53" t="s">
        <v>1221</v>
      </c>
      <c r="D337" s="55">
        <v>43851</v>
      </c>
      <c r="E337" s="53">
        <v>-0.0104613471776247</v>
      </c>
      <c r="F337" s="53">
        <v>-0.0595697239041328</v>
      </c>
      <c r="G337" s="53">
        <v>-0.302893936634064</v>
      </c>
      <c r="H337" s="53">
        <v>-0.194744408130646</v>
      </c>
      <c r="I337" s="53">
        <v>-0.169299855828285</v>
      </c>
      <c r="J337" s="53">
        <v>-0.115632154047489</v>
      </c>
      <c r="K337" s="53">
        <v>-0.0832827612757683</v>
      </c>
      <c r="L337" s="53">
        <v>-0.0206312481313944</v>
      </c>
      <c r="M337" s="53">
        <v>-0.0854339376091957</v>
      </c>
      <c r="N337" s="53">
        <v>-0.0582352615892887</v>
      </c>
      <c r="O337" s="53">
        <v>-0.0789970010519028</v>
      </c>
      <c r="P337" s="53">
        <v>-0.106462523341179</v>
      </c>
      <c r="Q337" s="53">
        <v>-0.0163331627845764</v>
      </c>
      <c r="R337" s="53">
        <v>-0.00642354227602482</v>
      </c>
      <c r="S337" s="53">
        <v>-0.0500000454485416</v>
      </c>
      <c r="T337" s="53">
        <v>0.0341841131448746</v>
      </c>
      <c r="U337" s="53">
        <v>-0.00118419341742992</v>
      </c>
      <c r="V337" s="53">
        <v>0.0787868797779083</v>
      </c>
      <c r="W337" s="53">
        <v>0.120118401944637</v>
      </c>
      <c r="X337" s="53">
        <v>-0.06103490665555</v>
      </c>
      <c r="Y337" s="53">
        <v>0.00660821422934532</v>
      </c>
      <c r="Z337" s="53">
        <v>-0.0864661186933517</v>
      </c>
      <c r="AA337" s="53">
        <v>-0.362069517374039</v>
      </c>
      <c r="AB337" s="53">
        <v>-0.24185985326767</v>
      </c>
      <c r="AC337" s="53">
        <v>-0.214632630348206</v>
      </c>
      <c r="AD337" s="53">
        <v>-0.168410912156105</v>
      </c>
      <c r="AE337" s="53">
        <v>-0.11722656339407</v>
      </c>
      <c r="AF337" s="53">
        <v>-0.0850937366485596</v>
      </c>
      <c r="AG337" s="53">
        <v>-0.128052368760109</v>
      </c>
      <c r="AH337" s="53">
        <v>-0.107147961854935</v>
      </c>
      <c r="AI337" s="53">
        <v>-0.117197930812836</v>
      </c>
      <c r="AJ337" s="53">
        <v>-0.137652724981308</v>
      </c>
      <c r="AK337" s="53">
        <v>-0.074368067085743</v>
      </c>
      <c r="AL337" s="53">
        <v>-0.0611969940364361</v>
      </c>
      <c r="AM337" s="53">
        <v>-0.111167408525944</v>
      </c>
      <c r="AN337" s="53">
        <v>0.00196927785873413</v>
      </c>
      <c r="AO337" s="53">
        <v>-0.0235533099621534</v>
      </c>
      <c r="AP337" s="53">
        <v>0.0406763926148415</v>
      </c>
      <c r="AQ337" s="53">
        <v>0.0471926741302013</v>
      </c>
      <c r="AR337" s="53">
        <v>-0.0734186246991158</v>
      </c>
      <c r="AS337" s="53">
        <v>-0.0390546098351479</v>
      </c>
      <c r="AT337" s="53">
        <v>0.00491134449839592</v>
      </c>
      <c r="AU337" s="53">
        <v>0.0371905341744423</v>
      </c>
      <c r="AV337" s="53">
        <v>0.0251303948462009</v>
      </c>
      <c r="AW337" s="53">
        <v>0.0233477167785168</v>
      </c>
      <c r="AX337" s="53">
        <v>0.0307937152683735</v>
      </c>
      <c r="AY337" s="53">
        <v>0.0119587499648333</v>
      </c>
      <c r="AZ337" s="53">
        <v>0.0424774400889874</v>
      </c>
      <c r="BA337" s="53">
        <v>0.0206333808600903</v>
      </c>
      <c r="BB337" s="53">
        <v>0.026927649974823</v>
      </c>
      <c r="BC337" s="53">
        <v>0.0162158776074648</v>
      </c>
      <c r="BD337" s="53">
        <v>0.00920515507459641</v>
      </c>
      <c r="BE337" s="53">
        <v>0.0360498540103436</v>
      </c>
      <c r="BF337" s="53">
        <v>0.0327884033322334</v>
      </c>
      <c r="BG337" s="53">
        <v>0.0391823127865791</v>
      </c>
      <c r="BH337" s="53">
        <v>0.0102297868579626</v>
      </c>
      <c r="BI337" s="53">
        <v>0.000384068116545677</v>
      </c>
      <c r="BJ337" s="53">
        <v>0.0161254405975342</v>
      </c>
      <c r="BK337" s="53">
        <v>0.0509406812489033</v>
      </c>
      <c r="BL337" s="53">
        <v>-0.00960133224725723</v>
      </c>
    </row>
    <row r="338" s="53" customFormat="1" spans="1:64">
      <c r="A338" s="54">
        <v>688025</v>
      </c>
      <c r="B338" s="62">
        <v>688025</v>
      </c>
      <c r="C338" s="53" t="s">
        <v>1226</v>
      </c>
      <c r="D338" s="55">
        <v>43851</v>
      </c>
      <c r="E338" s="53">
        <v>0.0324913673102856</v>
      </c>
      <c r="F338" s="53">
        <v>0.0218849442899227</v>
      </c>
      <c r="G338" s="53">
        <v>-0.215444669127464</v>
      </c>
      <c r="H338" s="53">
        <v>-0.151970341801643</v>
      </c>
      <c r="I338" s="53">
        <v>-0.110156714916229</v>
      </c>
      <c r="J338" s="53">
        <v>-0.0288391076028347</v>
      </c>
      <c r="K338" s="53">
        <v>0.0231725871562958</v>
      </c>
      <c r="L338" s="53">
        <v>0.0594279728829861</v>
      </c>
      <c r="M338" s="53">
        <v>0.044953465461731</v>
      </c>
      <c r="N338" s="53">
        <v>0.154591932892799</v>
      </c>
      <c r="O338" s="53">
        <v>0.143808916211128</v>
      </c>
      <c r="P338" s="53">
        <v>0.165514245629311</v>
      </c>
      <c r="Q338" s="53">
        <v>0.236274689435959</v>
      </c>
      <c r="R338" s="53">
        <v>0.248366519808769</v>
      </c>
      <c r="S338" s="53">
        <v>0.194742932915688</v>
      </c>
      <c r="T338" s="53">
        <v>0.17764513194561</v>
      </c>
      <c r="U338" s="53">
        <v>0.17130421102047</v>
      </c>
      <c r="V338" s="53">
        <v>0.19144307076931</v>
      </c>
      <c r="W338" s="53">
        <v>0.190444380044937</v>
      </c>
      <c r="X338" s="53">
        <v>0.0727421268820763</v>
      </c>
      <c r="Y338" s="53">
        <v>0.00100577622652054</v>
      </c>
      <c r="Z338" s="53">
        <v>-0.0728061124682426</v>
      </c>
      <c r="AA338" s="53">
        <v>-0.327811628580093</v>
      </c>
      <c r="AB338" s="53">
        <v>-0.231145918369293</v>
      </c>
      <c r="AC338" s="53">
        <v>-0.183563694357872</v>
      </c>
      <c r="AD338" s="53">
        <v>-0.129422709345818</v>
      </c>
      <c r="AE338" s="53">
        <v>-0.079944021999836</v>
      </c>
      <c r="AF338" s="53">
        <v>-0.062875397503376</v>
      </c>
      <c r="AG338" s="53">
        <v>-0.104641765356064</v>
      </c>
      <c r="AH338" s="53">
        <v>-0.0193684194236994</v>
      </c>
      <c r="AI338" s="53">
        <v>-0.0165935102850199</v>
      </c>
      <c r="AJ338" s="53">
        <v>-2.82586552202702e-5</v>
      </c>
      <c r="AK338" s="53">
        <v>0.0415760725736618</v>
      </c>
      <c r="AL338" s="53">
        <v>0.044390182942152</v>
      </c>
      <c r="AM338" s="53">
        <v>-0.00673220446333289</v>
      </c>
      <c r="AN338" s="53">
        <v>-3.02246771752834e-5</v>
      </c>
      <c r="AO338" s="53">
        <v>-0.0265040248632431</v>
      </c>
      <c r="AP338" s="53">
        <v>-0.0278575345873833</v>
      </c>
      <c r="AQ338" s="53">
        <v>-0.0456380844116211</v>
      </c>
      <c r="AR338" s="53">
        <v>-0.102038949728012</v>
      </c>
      <c r="AS338" s="53">
        <v>-0.0142207108438015</v>
      </c>
      <c r="AT338" s="53">
        <v>0.0489847548305988</v>
      </c>
      <c r="AU338" s="53">
        <v>0.066660650074482</v>
      </c>
      <c r="AV338" s="53">
        <v>0.0334692820906639</v>
      </c>
      <c r="AW338" s="53">
        <v>0.0277006737887859</v>
      </c>
      <c r="AX338" s="53">
        <v>0.054877296090126</v>
      </c>
      <c r="AY338" s="53">
        <v>0.0574103072285652</v>
      </c>
      <c r="AZ338" s="53">
        <v>0.0765970647335052</v>
      </c>
      <c r="BA338" s="53">
        <v>0.103888928890228</v>
      </c>
      <c r="BB338" s="53">
        <v>0.128254041075706</v>
      </c>
      <c r="BC338" s="53">
        <v>0.114696130156517</v>
      </c>
      <c r="BD338" s="53">
        <v>0.119836196303368</v>
      </c>
      <c r="BE338" s="53">
        <v>0.148992314934731</v>
      </c>
      <c r="BF338" s="53">
        <v>0.15827003121376</v>
      </c>
      <c r="BG338" s="53">
        <v>0.155768826603889</v>
      </c>
      <c r="BH338" s="53">
        <v>0.131969064474106</v>
      </c>
      <c r="BI338" s="53">
        <v>0.152101933956146</v>
      </c>
      <c r="BJ338" s="53">
        <v>0.173594310879707</v>
      </c>
      <c r="BK338" s="53">
        <v>0.190376162528992</v>
      </c>
      <c r="BL338" s="53">
        <v>0.129074782133102</v>
      </c>
    </row>
    <row r="339" s="53" customFormat="1" spans="1:64">
      <c r="A339" s="54">
        <v>688388</v>
      </c>
      <c r="B339" s="62">
        <v>688388</v>
      </c>
      <c r="C339" s="53" t="s">
        <v>1222</v>
      </c>
      <c r="D339" s="55">
        <v>43851</v>
      </c>
      <c r="E339" s="53">
        <v>-0.0826471298933029</v>
      </c>
      <c r="F339" s="53">
        <v>-0.11199551820755</v>
      </c>
      <c r="G339" s="53">
        <v>-0.310872912406921</v>
      </c>
      <c r="H339" s="53">
        <v>-0.170392841100693</v>
      </c>
      <c r="I339" s="53">
        <v>-0.0639621615409851</v>
      </c>
      <c r="J339" s="53">
        <v>0.00958491303026676</v>
      </c>
      <c r="K339" s="53">
        <v>-0.0171830095350742</v>
      </c>
      <c r="L339" s="53">
        <v>0.0502164140343666</v>
      </c>
      <c r="M339" s="53">
        <v>-0.0168793927878141</v>
      </c>
      <c r="N339" s="53">
        <v>-0.0103667164221406</v>
      </c>
      <c r="O339" s="53">
        <v>-0.00092045683413744</v>
      </c>
      <c r="P339" s="53">
        <v>-0.0735132992267609</v>
      </c>
      <c r="Q339" s="53">
        <v>0.0463408604264259</v>
      </c>
      <c r="R339" s="53">
        <v>0.05269755423069</v>
      </c>
      <c r="S339" s="53">
        <v>0.0744268372654915</v>
      </c>
      <c r="T339" s="53">
        <v>0.0438062064349651</v>
      </c>
      <c r="U339" s="53">
        <v>0.0588769428431988</v>
      </c>
      <c r="V339" s="53">
        <v>0.0880566164851189</v>
      </c>
      <c r="W339" s="53">
        <v>0.216889023780823</v>
      </c>
      <c r="X339" s="53">
        <v>0.0251749809831381</v>
      </c>
      <c r="Y339" s="53">
        <v>-0.0593363717198372</v>
      </c>
      <c r="Z339" s="53">
        <v>-0.114914678037167</v>
      </c>
      <c r="AA339" s="53">
        <v>-0.303584456443787</v>
      </c>
      <c r="AB339" s="53">
        <v>-0.12177998572588</v>
      </c>
      <c r="AC339" s="53">
        <v>-0.0465067476034164</v>
      </c>
      <c r="AD339" s="53">
        <v>-0.00494110584259033</v>
      </c>
      <c r="AE339" s="53">
        <v>0.00305839162319899</v>
      </c>
      <c r="AF339" s="53">
        <v>0.0616624727845192</v>
      </c>
      <c r="AG339" s="53">
        <v>0.0117712048813701</v>
      </c>
      <c r="AH339" s="53">
        <v>0.0307359509170055</v>
      </c>
      <c r="AI339" s="53">
        <v>-0.0127826659008861</v>
      </c>
      <c r="AJ339" s="53">
        <v>-0.0462832786142826</v>
      </c>
      <c r="AK339" s="53">
        <v>0.05582669749856</v>
      </c>
      <c r="AL339" s="53">
        <v>0.0735142901539803</v>
      </c>
      <c r="AM339" s="53">
        <v>0.0348998680710793</v>
      </c>
      <c r="AN339" s="53">
        <v>0.049672394990921</v>
      </c>
      <c r="AO339" s="53">
        <v>0.027306018397212</v>
      </c>
      <c r="AP339" s="53">
        <v>0.00342364981770515</v>
      </c>
      <c r="AQ339" s="53">
        <v>0.018810048699379</v>
      </c>
      <c r="AR339" s="53">
        <v>-0.0964036881923676</v>
      </c>
      <c r="AS339" s="53">
        <v>-0.119401209056377</v>
      </c>
      <c r="AT339" s="53">
        <v>-0.0931712910532951</v>
      </c>
      <c r="AU339" s="53">
        <v>-0.103378906846046</v>
      </c>
      <c r="AV339" s="53">
        <v>-0.144703313708305</v>
      </c>
      <c r="AW339" s="53">
        <v>-0.11354586482048</v>
      </c>
      <c r="AX339" s="53">
        <v>-0.0815644338726997</v>
      </c>
      <c r="AY339" s="53">
        <v>-0.116331852972507</v>
      </c>
      <c r="AZ339" s="53">
        <v>-0.107536509633064</v>
      </c>
      <c r="BA339" s="53">
        <v>-0.124741047620773</v>
      </c>
      <c r="BB339" s="53">
        <v>-0.137193113565445</v>
      </c>
      <c r="BC339" s="53">
        <v>-0.0842282399535179</v>
      </c>
      <c r="BD339" s="53">
        <v>-0.12332047522068</v>
      </c>
      <c r="BE339" s="53">
        <v>-0.105576291680336</v>
      </c>
      <c r="BF339" s="53">
        <v>-0.116907186806202</v>
      </c>
      <c r="BG339" s="53">
        <v>-0.0565634854137897</v>
      </c>
      <c r="BH339" s="53">
        <v>-0.101956643164158</v>
      </c>
      <c r="BI339" s="53">
        <v>-0.0645195245742798</v>
      </c>
      <c r="BJ339" s="53">
        <v>-0.0114574832841754</v>
      </c>
      <c r="BK339" s="53">
        <v>0.101988531649113</v>
      </c>
      <c r="BL339" s="53">
        <v>0.0254882164299488</v>
      </c>
    </row>
    <row r="340" s="53" customFormat="1" spans="1:4">
      <c r="A340" s="54"/>
      <c r="B340" s="62"/>
      <c r="D340" s="55"/>
    </row>
    <row r="341" s="53" customFormat="1" spans="1:4">
      <c r="A341" s="54"/>
      <c r="B341" s="62"/>
      <c r="D341" s="55"/>
    </row>
    <row r="342" s="53" customFormat="1" spans="1:4">
      <c r="A342" s="54"/>
      <c r="B342" s="62"/>
      <c r="D342" s="55"/>
    </row>
    <row r="343" s="53" customFormat="1" spans="1:4">
      <c r="A343" s="54"/>
      <c r="B343" s="62"/>
      <c r="D343" s="55"/>
    </row>
    <row r="344" s="53" customFormat="1" spans="1:4">
      <c r="A344" s="54"/>
      <c r="B344" s="62"/>
      <c r="D344" s="55"/>
    </row>
    <row r="345" s="53" customFormat="1" spans="1:4">
      <c r="A345" s="54"/>
      <c r="B345" s="62"/>
      <c r="D345" s="55"/>
    </row>
    <row r="346" s="53" customFormat="1" spans="1:4">
      <c r="A346" s="54"/>
      <c r="B346" s="62"/>
      <c r="D346" s="55"/>
    </row>
    <row r="347" s="53" customFormat="1" spans="1:4">
      <c r="A347" s="54"/>
      <c r="B347" s="62"/>
      <c r="D347" s="55"/>
    </row>
    <row r="348" s="53" customFormat="1" spans="1:4">
      <c r="A348" s="54"/>
      <c r="B348" s="62"/>
      <c r="D348" s="55"/>
    </row>
    <row r="349" s="53" customFormat="1" spans="1:4">
      <c r="A349" s="54"/>
      <c r="B349" s="62"/>
      <c r="D349" s="55"/>
    </row>
    <row r="350" s="53" customFormat="1" spans="1:4">
      <c r="A350" s="54"/>
      <c r="B350" s="62"/>
      <c r="D350" s="55"/>
    </row>
    <row r="351" s="53" customFormat="1" spans="1:4">
      <c r="A351" s="54"/>
      <c r="B351" s="62"/>
      <c r="D351" s="55"/>
    </row>
    <row r="352" s="53" customFormat="1" spans="1:4">
      <c r="A352" s="54"/>
      <c r="B352" s="62"/>
      <c r="D352" s="55"/>
    </row>
    <row r="353" s="53" customFormat="1" spans="1:4">
      <c r="A353" s="54"/>
      <c r="B353" s="62"/>
      <c r="D353" s="55"/>
    </row>
    <row r="354" s="53" customFormat="1" spans="1:4">
      <c r="A354" s="54"/>
      <c r="B354" s="62"/>
      <c r="D354" s="55"/>
    </row>
    <row r="355" s="53" customFormat="1" spans="1:4">
      <c r="A355" s="54"/>
      <c r="B355" s="62"/>
      <c r="D355" s="55"/>
    </row>
    <row r="356" s="53" customFormat="1" spans="1:4">
      <c r="A356" s="54"/>
      <c r="B356" s="62"/>
      <c r="D356" s="55"/>
    </row>
    <row r="357" s="53" customFormat="1" spans="1:4">
      <c r="A357" s="54"/>
      <c r="B357" s="62"/>
      <c r="D357" s="55"/>
    </row>
    <row r="358" s="53" customFormat="1" spans="1:4">
      <c r="A358" s="54"/>
      <c r="B358" s="62"/>
      <c r="D358" s="55"/>
    </row>
    <row r="359" s="53" customFormat="1" spans="1:4">
      <c r="A359" s="54"/>
      <c r="B359" s="62"/>
      <c r="D359" s="55"/>
    </row>
    <row r="360" s="53" customFormat="1" spans="1:4">
      <c r="A360" s="54"/>
      <c r="B360" s="62"/>
      <c r="D360" s="55"/>
    </row>
    <row r="361" s="53" customFormat="1" spans="1:4">
      <c r="A361" s="54"/>
      <c r="B361" s="62"/>
      <c r="D361" s="55"/>
    </row>
    <row r="362" s="53" customFormat="1" spans="1:4">
      <c r="A362" s="54"/>
      <c r="B362" s="62"/>
      <c r="D362" s="55"/>
    </row>
    <row r="363" s="53" customFormat="1" spans="1:4">
      <c r="A363" s="54"/>
      <c r="B363" s="62"/>
      <c r="D363" s="55"/>
    </row>
    <row r="364" s="53" customFormat="1" spans="1:4">
      <c r="A364" s="54"/>
      <c r="B364" s="62"/>
      <c r="D364" s="55"/>
    </row>
    <row r="365" s="53" customFormat="1" spans="1:4">
      <c r="A365" s="54"/>
      <c r="B365" s="62"/>
      <c r="D365" s="55"/>
    </row>
    <row r="366" s="53" customFormat="1" spans="1:4">
      <c r="A366" s="54"/>
      <c r="B366" s="62"/>
      <c r="D366" s="55"/>
    </row>
    <row r="367" s="53" customFormat="1" spans="1:4">
      <c r="A367" s="54"/>
      <c r="B367" s="62"/>
      <c r="D367" s="55"/>
    </row>
    <row r="368" s="53" customFormat="1" spans="1:4">
      <c r="A368" s="54"/>
      <c r="B368" s="62"/>
      <c r="D368" s="55"/>
    </row>
    <row r="369" s="53" customFormat="1" spans="1:4">
      <c r="A369" s="54"/>
      <c r="B369" s="62"/>
      <c r="D369" s="55"/>
    </row>
    <row r="370" s="53" customFormat="1" spans="1:4">
      <c r="A370" s="54"/>
      <c r="B370" s="62"/>
      <c r="D370" s="55"/>
    </row>
    <row r="371" s="53" customFormat="1" spans="1:4">
      <c r="A371" s="54"/>
      <c r="B371" s="62"/>
      <c r="D371" s="55"/>
    </row>
    <row r="372" s="53" customFormat="1" spans="1:4">
      <c r="A372" s="54"/>
      <c r="B372" s="62"/>
      <c r="D372" s="55"/>
    </row>
    <row r="373" s="53" customFormat="1" spans="1:4">
      <c r="A373" s="54"/>
      <c r="B373" s="62"/>
      <c r="D373" s="55"/>
    </row>
    <row r="374" s="53" customFormat="1" spans="1:4">
      <c r="A374" s="54"/>
      <c r="B374" s="62"/>
      <c r="D374" s="55"/>
    </row>
    <row r="375" s="53" customFormat="1" spans="1:4">
      <c r="A375" s="54"/>
      <c r="B375" s="62"/>
      <c r="D375" s="55"/>
    </row>
    <row r="376" s="53" customFormat="1" spans="1:4">
      <c r="A376" s="54"/>
      <c r="B376" s="62"/>
      <c r="D376" s="55"/>
    </row>
    <row r="377" s="53" customFormat="1" spans="1:4">
      <c r="A377" s="54"/>
      <c r="B377" s="62"/>
      <c r="D377" s="55"/>
    </row>
    <row r="378" s="53" customFormat="1" spans="1:4">
      <c r="A378" s="54"/>
      <c r="B378" s="62"/>
      <c r="D378" s="55"/>
    </row>
    <row r="379" s="53" customFormat="1" spans="1:4">
      <c r="A379" s="54"/>
      <c r="B379" s="62"/>
      <c r="D379" s="55"/>
    </row>
    <row r="380" s="53" customFormat="1" spans="1:4">
      <c r="A380" s="54"/>
      <c r="B380" s="62"/>
      <c r="D380" s="55"/>
    </row>
    <row r="381" s="53" customFormat="1" spans="1:4">
      <c r="A381" s="54"/>
      <c r="B381" s="62"/>
      <c r="D381" s="55"/>
    </row>
    <row r="382" s="53" customFormat="1" spans="1:4">
      <c r="A382" s="54"/>
      <c r="B382" s="62"/>
      <c r="D382" s="55"/>
    </row>
    <row r="383" s="53" customFormat="1" spans="1:4">
      <c r="A383" s="54"/>
      <c r="B383" s="62"/>
      <c r="D383" s="55"/>
    </row>
    <row r="384" s="53" customFormat="1" spans="1:4">
      <c r="A384" s="54"/>
      <c r="B384" s="62"/>
      <c r="D384" s="55"/>
    </row>
    <row r="385" s="53" customFormat="1" spans="1:4">
      <c r="A385" s="54"/>
      <c r="B385" s="62"/>
      <c r="D385" s="55"/>
    </row>
    <row r="386" s="53" customFormat="1" spans="1:4">
      <c r="A386" s="54"/>
      <c r="B386" s="62"/>
      <c r="D386" s="55"/>
    </row>
    <row r="387" s="53" customFormat="1" spans="1:4">
      <c r="A387" s="54"/>
      <c r="B387" s="62"/>
      <c r="D387" s="55"/>
    </row>
    <row r="388" s="53" customFormat="1" spans="1:4">
      <c r="A388" s="54"/>
      <c r="B388" s="62"/>
      <c r="D388" s="55"/>
    </row>
    <row r="389" s="53" customFormat="1" spans="1:4">
      <c r="A389" s="54"/>
      <c r="B389" s="62"/>
      <c r="D389" s="55"/>
    </row>
    <row r="390" s="53" customFormat="1" spans="1:4">
      <c r="A390" s="54"/>
      <c r="B390" s="62"/>
      <c r="D390" s="55"/>
    </row>
    <row r="391" s="53" customFormat="1" spans="1:4">
      <c r="A391" s="54"/>
      <c r="B391" s="62"/>
      <c r="D391" s="55"/>
    </row>
    <row r="392" s="53" customFormat="1" spans="1:4">
      <c r="A392" s="54"/>
      <c r="B392" s="62"/>
      <c r="D392" s="55"/>
    </row>
    <row r="393" s="53" customFormat="1" spans="1:4">
      <c r="A393" s="54"/>
      <c r="B393" s="62"/>
      <c r="D393" s="55"/>
    </row>
    <row r="394" s="53" customFormat="1" spans="1:4">
      <c r="A394" s="54"/>
      <c r="B394" s="62"/>
      <c r="D394" s="55"/>
    </row>
    <row r="395" s="53" customFormat="1" spans="1:4">
      <c r="A395" s="54"/>
      <c r="B395" s="62"/>
      <c r="D395" s="55"/>
    </row>
    <row r="396" s="53" customFormat="1" spans="1:4">
      <c r="A396" s="54"/>
      <c r="B396" s="62"/>
      <c r="D396" s="55"/>
    </row>
    <row r="397" s="53" customFormat="1" spans="1:4">
      <c r="A397" s="54"/>
      <c r="B397" s="62"/>
      <c r="D397" s="55"/>
    </row>
    <row r="398" s="53" customFormat="1" spans="1:4">
      <c r="A398" s="54"/>
      <c r="B398" s="62"/>
      <c r="D398" s="55"/>
    </row>
    <row r="399" s="53" customFormat="1" spans="1:4">
      <c r="A399" s="54"/>
      <c r="B399" s="62"/>
      <c r="D399" s="55"/>
    </row>
    <row r="400" s="53" customFormat="1" spans="1:4">
      <c r="A400" s="54"/>
      <c r="B400" s="62"/>
      <c r="D400" s="55"/>
    </row>
    <row r="401" s="53" customFormat="1" spans="1:4">
      <c r="A401" s="54"/>
      <c r="B401" s="62"/>
      <c r="D401" s="55"/>
    </row>
    <row r="402" s="53" customFormat="1" spans="1:4">
      <c r="A402" s="54"/>
      <c r="B402" s="62"/>
      <c r="D402" s="55"/>
    </row>
    <row r="403" s="53" customFormat="1" spans="1:4">
      <c r="A403" s="54"/>
      <c r="B403" s="62"/>
      <c r="D403" s="55"/>
    </row>
    <row r="404" s="53" customFormat="1" spans="1:4">
      <c r="A404" s="54"/>
      <c r="B404" s="62"/>
      <c r="D404" s="55"/>
    </row>
    <row r="405" s="53" customFormat="1" spans="1:4">
      <c r="A405" s="54"/>
      <c r="B405" s="62"/>
      <c r="D405" s="55"/>
    </row>
    <row r="406" s="53" customFormat="1" spans="1:4">
      <c r="A406" s="54"/>
      <c r="B406" s="62"/>
      <c r="D406" s="55"/>
    </row>
    <row r="407" s="53" customFormat="1" spans="1:4">
      <c r="A407" s="54"/>
      <c r="B407" s="62"/>
      <c r="D407" s="55"/>
    </row>
    <row r="408" s="53" customFormat="1" spans="1:4">
      <c r="A408" s="54"/>
      <c r="B408" s="62"/>
      <c r="D408" s="55"/>
    </row>
    <row r="409" s="53" customFormat="1" spans="1:4">
      <c r="A409" s="54"/>
      <c r="B409" s="62"/>
      <c r="D409" s="55"/>
    </row>
    <row r="410" s="53" customFormat="1" spans="1:4">
      <c r="A410" s="54"/>
      <c r="B410" s="62"/>
      <c r="D410" s="55"/>
    </row>
    <row r="411" s="53" customFormat="1" spans="1:4">
      <c r="A411" s="54"/>
      <c r="B411" s="62"/>
      <c r="D411" s="55"/>
    </row>
    <row r="412" s="53" customFormat="1" spans="1:4">
      <c r="A412" s="54"/>
      <c r="B412" s="62"/>
      <c r="D412" s="55"/>
    </row>
    <row r="413" s="53" customFormat="1" spans="1:4">
      <c r="A413" s="54"/>
      <c r="B413" s="62"/>
      <c r="D413" s="55"/>
    </row>
    <row r="414" s="53" customFormat="1" spans="1:4">
      <c r="A414" s="54"/>
      <c r="B414" s="62"/>
      <c r="D414" s="55"/>
    </row>
    <row r="415" s="53" customFormat="1" spans="1:4">
      <c r="A415" s="54"/>
      <c r="B415" s="62"/>
      <c r="D415" s="55"/>
    </row>
    <row r="416" s="53" customFormat="1" spans="1:4">
      <c r="A416" s="54"/>
      <c r="B416" s="62"/>
      <c r="D416" s="55"/>
    </row>
    <row r="417" s="53" customFormat="1" spans="1:4">
      <c r="A417" s="54"/>
      <c r="B417" s="62"/>
      <c r="D417" s="55"/>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311"/>
  <sheetViews>
    <sheetView workbookViewId="0">
      <selection activeCell="G12" sqref="G12"/>
    </sheetView>
  </sheetViews>
  <sheetFormatPr defaultColWidth="8.72727272727273" defaultRowHeight="14.5"/>
  <cols>
    <col min="11" max="14" width="12.2727272727273" style="56" customWidth="1"/>
    <col min="17" max="17" width="14"/>
    <col min="60" max="60" width="11.7272727272727"/>
  </cols>
  <sheetData>
    <row r="1" spans="1:61">
      <c r="A1" t="s">
        <v>0</v>
      </c>
      <c r="B1" t="s">
        <v>1</v>
      </c>
      <c r="C1" t="s">
        <v>2</v>
      </c>
      <c r="D1" t="s">
        <v>1227</v>
      </c>
      <c r="E1" t="s">
        <v>971</v>
      </c>
      <c r="F1" t="s">
        <v>972</v>
      </c>
      <c r="G1" t="s">
        <v>973</v>
      </c>
      <c r="H1" t="s">
        <v>3</v>
      </c>
      <c r="I1" t="s">
        <v>4</v>
      </c>
      <c r="J1" t="s">
        <v>6</v>
      </c>
      <c r="K1" s="56" t="s">
        <v>976</v>
      </c>
      <c r="L1" s="56" t="s">
        <v>977</v>
      </c>
      <c r="M1" s="56" t="s">
        <v>978</v>
      </c>
      <c r="N1" s="56" t="s">
        <v>979</v>
      </c>
      <c r="O1" t="s">
        <v>7</v>
      </c>
      <c r="P1" t="s">
        <v>8</v>
      </c>
      <c r="Q1" t="s">
        <v>980</v>
      </c>
      <c r="R1" t="s">
        <v>9</v>
      </c>
      <c r="S1" t="s">
        <v>10</v>
      </c>
      <c r="T1" t="s">
        <v>11</v>
      </c>
      <c r="U1" t="s">
        <v>12</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34</v>
      </c>
      <c r="AR1" t="s">
        <v>35</v>
      </c>
      <c r="AS1" t="s">
        <v>36</v>
      </c>
      <c r="AT1" t="s">
        <v>37</v>
      </c>
      <c r="AU1" t="s">
        <v>38</v>
      </c>
      <c r="AV1" t="s">
        <v>39</v>
      </c>
      <c r="AW1" t="s">
        <v>40</v>
      </c>
      <c r="AX1" t="s">
        <v>981</v>
      </c>
      <c r="AY1" t="s">
        <v>982</v>
      </c>
      <c r="AZ1" t="s">
        <v>983</v>
      </c>
      <c r="BA1" t="s">
        <v>984</v>
      </c>
      <c r="BB1" t="s">
        <v>985</v>
      </c>
      <c r="BC1" t="s">
        <v>986</v>
      </c>
      <c r="BD1" t="s">
        <v>987</v>
      </c>
      <c r="BE1" t="s">
        <v>988</v>
      </c>
      <c r="BF1" t="s">
        <v>989</v>
      </c>
      <c r="BG1" t="s">
        <v>990</v>
      </c>
      <c r="BH1" t="s">
        <v>991</v>
      </c>
      <c r="BI1" t="s">
        <v>992</v>
      </c>
    </row>
    <row r="2" ht="15.5" spans="1:61">
      <c r="A2">
        <v>16</v>
      </c>
      <c r="B2" s="57" t="s">
        <v>41</v>
      </c>
      <c r="C2">
        <v>19</v>
      </c>
      <c r="D2" s="58">
        <v>440000</v>
      </c>
      <c r="E2" s="58">
        <v>440300</v>
      </c>
      <c r="F2" t="s">
        <v>1015</v>
      </c>
      <c r="G2" s="59">
        <v>55</v>
      </c>
      <c r="H2" t="s">
        <v>42</v>
      </c>
      <c r="I2">
        <v>0.52558792</v>
      </c>
      <c r="J2">
        <v>0.14413105</v>
      </c>
      <c r="K2" s="56">
        <v>0.773656666278839</v>
      </c>
      <c r="L2" s="56">
        <v>0.790009438991547</v>
      </c>
      <c r="M2" s="56">
        <v>0.829189717769623</v>
      </c>
      <c r="N2" s="56">
        <v>0.922548830509186</v>
      </c>
      <c r="O2">
        <v>0.85643035</v>
      </c>
      <c r="P2">
        <v>52.558792</v>
      </c>
      <c r="Q2">
        <f>VLOOKUP(H2,'三因子模型（-170，-51） (2)'!B1:J335,9,FALSE)</f>
        <v>0.51610541343689</v>
      </c>
      <c r="R2">
        <v>14.413105</v>
      </c>
      <c r="S2">
        <v>85.643035</v>
      </c>
      <c r="T2">
        <v>0</v>
      </c>
      <c r="U2">
        <v>9.8671</v>
      </c>
      <c r="V2">
        <v>16.92</v>
      </c>
      <c r="W2">
        <v>38</v>
      </c>
      <c r="X2">
        <v>20.9274</v>
      </c>
      <c r="Y2">
        <v>12.039727</v>
      </c>
      <c r="Z2" t="s">
        <v>43</v>
      </c>
      <c r="AA2" t="s">
        <v>1002</v>
      </c>
      <c r="AB2">
        <v>5</v>
      </c>
      <c r="AC2">
        <v>41</v>
      </c>
      <c r="AD2">
        <v>1</v>
      </c>
      <c r="AE2">
        <v>0.35294118</v>
      </c>
      <c r="AF2">
        <v>8.5995471</v>
      </c>
      <c r="AG2">
        <v>5.4292</v>
      </c>
      <c r="AH2">
        <v>0.7615</v>
      </c>
      <c r="AI2">
        <v>1</v>
      </c>
      <c r="AJ2">
        <v>7.32</v>
      </c>
      <c r="AK2">
        <v>0.12090909</v>
      </c>
      <c r="AL2">
        <v>18.3497</v>
      </c>
      <c r="AM2">
        <v>19.5383</v>
      </c>
      <c r="AN2">
        <v>2</v>
      </c>
      <c r="AO2">
        <v>31</v>
      </c>
      <c r="AP2">
        <v>0.44445</v>
      </c>
      <c r="AQ2">
        <v>2.43535</v>
      </c>
      <c r="AR2">
        <v>1</v>
      </c>
      <c r="AS2">
        <v>0</v>
      </c>
      <c r="AT2">
        <v>62</v>
      </c>
      <c r="AU2">
        <v>0.0095</v>
      </c>
      <c r="AV2">
        <v>-0.3651</v>
      </c>
      <c r="AW2">
        <v>961</v>
      </c>
      <c r="AX2">
        <v>23.99516</v>
      </c>
      <c r="AY2">
        <v>-1.494622</v>
      </c>
      <c r="AZ2">
        <v>-4.948387</v>
      </c>
      <c r="BA2">
        <v>-0.4693326</v>
      </c>
      <c r="BB2">
        <v>866.8073</v>
      </c>
      <c r="BC2">
        <v>-11.26171</v>
      </c>
      <c r="BD2">
        <v>-406.8209</v>
      </c>
      <c r="BE2">
        <v>-35.86369</v>
      </c>
      <c r="BF2">
        <v>-1295.549</v>
      </c>
      <c r="BG2">
        <v>0.7014748</v>
      </c>
      <c r="BH2">
        <v>1.99061</v>
      </c>
      <c r="BI2">
        <v>73.2</v>
      </c>
    </row>
    <row r="3" ht="15.5" spans="1:61">
      <c r="A3">
        <v>20</v>
      </c>
      <c r="B3" s="57" t="s">
        <v>44</v>
      </c>
      <c r="C3">
        <v>11</v>
      </c>
      <c r="D3" s="58">
        <v>440000</v>
      </c>
      <c r="E3" s="58">
        <v>440300</v>
      </c>
      <c r="F3" t="s">
        <v>1003</v>
      </c>
      <c r="G3" s="59">
        <v>5110</v>
      </c>
      <c r="H3" t="s">
        <v>45</v>
      </c>
      <c r="I3">
        <v>-0.04126476</v>
      </c>
      <c r="J3">
        <v>-0.00067211</v>
      </c>
      <c r="K3" s="56">
        <v>0.121769532561302</v>
      </c>
      <c r="L3" s="56">
        <v>0.0182094871997833</v>
      </c>
      <c r="M3" s="56">
        <v>-0.0169097241014242</v>
      </c>
      <c r="N3" s="56">
        <v>-0.00918258167803288</v>
      </c>
      <c r="O3">
        <v>0.05435108</v>
      </c>
      <c r="P3">
        <v>-4.1264758</v>
      </c>
      <c r="Q3">
        <f>VLOOKUP(H3,'三因子模型（-170，-51） (2)'!B2:J336,9,FALSE)</f>
        <v>-0.0764435529708862</v>
      </c>
      <c r="R3">
        <v>-0.06721148</v>
      </c>
      <c r="S3">
        <v>5.435108</v>
      </c>
      <c r="T3">
        <v>0</v>
      </c>
      <c r="U3">
        <v>6.9058</v>
      </c>
      <c r="V3">
        <v>12.46</v>
      </c>
      <c r="W3">
        <v>38</v>
      </c>
      <c r="X3">
        <v>16.6889</v>
      </c>
      <c r="Y3">
        <v>2.8316123</v>
      </c>
      <c r="Z3" t="s">
        <v>46</v>
      </c>
      <c r="AA3" t="s">
        <v>999</v>
      </c>
      <c r="AB3">
        <v>6</v>
      </c>
      <c r="AC3">
        <v>56</v>
      </c>
      <c r="AD3">
        <v>0</v>
      </c>
      <c r="AE3">
        <v>0.29411765</v>
      </c>
      <c r="AF3">
        <v>6.2126061</v>
      </c>
      <c r="AG3">
        <v>0.499</v>
      </c>
      <c r="AH3">
        <v>0.4696</v>
      </c>
      <c r="AI3">
        <v>0</v>
      </c>
      <c r="AJ3">
        <v>4.36</v>
      </c>
      <c r="AK3">
        <v>0.26969697</v>
      </c>
      <c r="AL3">
        <v>0</v>
      </c>
      <c r="AM3">
        <v>10.6053</v>
      </c>
      <c r="AN3">
        <v>22</v>
      </c>
      <c r="AO3">
        <v>2</v>
      </c>
      <c r="AP3">
        <v>0.1875</v>
      </c>
      <c r="AQ3">
        <v>4.625</v>
      </c>
      <c r="AR3">
        <v>2</v>
      </c>
      <c r="AS3">
        <v>0.5</v>
      </c>
      <c r="AT3">
        <v>4</v>
      </c>
      <c r="AU3">
        <v>0.0095</v>
      </c>
      <c r="AV3">
        <v>-0.3651</v>
      </c>
      <c r="AW3">
        <v>4</v>
      </c>
      <c r="AX3">
        <v>-5.004839</v>
      </c>
      <c r="AY3">
        <v>0.6950281</v>
      </c>
      <c r="AZ3">
        <v>-3.948387</v>
      </c>
      <c r="BA3">
        <v>0.0306674</v>
      </c>
      <c r="BB3">
        <v>-90.19274</v>
      </c>
      <c r="BC3">
        <v>-0.1534855</v>
      </c>
      <c r="BD3">
        <v>-2.765979</v>
      </c>
      <c r="BE3">
        <v>-3.478504</v>
      </c>
      <c r="BF3">
        <v>-62.68649</v>
      </c>
      <c r="BG3">
        <v>0.0213147</v>
      </c>
      <c r="BH3">
        <v>1.472472</v>
      </c>
      <c r="BI3">
        <v>43.6</v>
      </c>
    </row>
    <row r="4" ht="15.5" spans="1:61">
      <c r="A4">
        <v>21</v>
      </c>
      <c r="B4" s="57" t="s">
        <v>47</v>
      </c>
      <c r="C4">
        <v>11</v>
      </c>
      <c r="D4" s="58">
        <v>440000</v>
      </c>
      <c r="E4" s="58">
        <v>440300</v>
      </c>
      <c r="F4" t="s">
        <v>1007</v>
      </c>
      <c r="G4" s="59">
        <v>8310</v>
      </c>
      <c r="H4" t="s">
        <v>48</v>
      </c>
      <c r="I4">
        <v>0.01926692</v>
      </c>
      <c r="J4">
        <v>0.06947803</v>
      </c>
      <c r="K4" s="56">
        <v>0.0927697196602821</v>
      </c>
      <c r="L4" s="56">
        <v>0.404573678970337</v>
      </c>
      <c r="M4" s="56">
        <v>0.409103393554687</v>
      </c>
      <c r="N4" s="56">
        <v>0.617022335529327</v>
      </c>
      <c r="O4">
        <v>0.48160362</v>
      </c>
      <c r="P4">
        <v>1.9266922</v>
      </c>
      <c r="Q4">
        <f>VLOOKUP(H4,'三因子模型（-170，-51） (2)'!B3:J337,9,FALSE)</f>
        <v>-0.0966627150774002</v>
      </c>
      <c r="R4">
        <v>6.9478028</v>
      </c>
      <c r="S4">
        <v>48.160362</v>
      </c>
      <c r="T4">
        <v>0</v>
      </c>
      <c r="U4">
        <v>10.2981</v>
      </c>
      <c r="V4">
        <v>24.73</v>
      </c>
      <c r="W4">
        <v>34</v>
      </c>
      <c r="X4">
        <v>19.7356</v>
      </c>
      <c r="Y4">
        <v>13.192778</v>
      </c>
      <c r="Z4" t="s">
        <v>49</v>
      </c>
      <c r="AA4" t="s">
        <v>999</v>
      </c>
      <c r="AB4">
        <v>6</v>
      </c>
      <c r="AC4">
        <v>62</v>
      </c>
      <c r="AD4">
        <v>3</v>
      </c>
      <c r="AE4">
        <v>0.19047619</v>
      </c>
      <c r="AF4">
        <v>8.4242442</v>
      </c>
      <c r="AG4">
        <v>4.5562</v>
      </c>
      <c r="AH4">
        <v>0.6151</v>
      </c>
      <c r="AI4">
        <v>1</v>
      </c>
      <c r="AJ4">
        <v>10.65</v>
      </c>
      <c r="AK4">
        <v>0.51893939</v>
      </c>
      <c r="AL4">
        <v>16.5531</v>
      </c>
      <c r="AM4">
        <v>17.6282</v>
      </c>
      <c r="AN4">
        <v>2</v>
      </c>
      <c r="AO4">
        <v>2.5</v>
      </c>
      <c r="AP4">
        <v>0.4</v>
      </c>
      <c r="AQ4">
        <v>6.1</v>
      </c>
      <c r="AR4">
        <v>1</v>
      </c>
      <c r="AS4">
        <v>0</v>
      </c>
      <c r="AT4">
        <v>5</v>
      </c>
      <c r="AU4">
        <v>0.0157</v>
      </c>
      <c r="AV4">
        <v>0.1368</v>
      </c>
      <c r="AW4">
        <v>6.25</v>
      </c>
      <c r="AX4">
        <v>-4.504839</v>
      </c>
      <c r="AY4">
        <v>2.170028</v>
      </c>
      <c r="AZ4">
        <v>-4.948387</v>
      </c>
      <c r="BA4">
        <v>-0.4693326</v>
      </c>
      <c r="BB4">
        <v>-87.94274</v>
      </c>
      <c r="BC4">
        <v>2.114268</v>
      </c>
      <c r="BD4">
        <v>41.27439</v>
      </c>
      <c r="BE4">
        <v>-9.775627</v>
      </c>
      <c r="BF4">
        <v>-190.8382</v>
      </c>
      <c r="BG4">
        <v>-1.018465</v>
      </c>
      <c r="BH4">
        <v>2.36556</v>
      </c>
      <c r="BI4">
        <v>106.5</v>
      </c>
    </row>
    <row r="5" ht="15.5" spans="1:61">
      <c r="A5">
        <v>45</v>
      </c>
      <c r="B5" s="57" t="s">
        <v>50</v>
      </c>
      <c r="C5">
        <v>22</v>
      </c>
      <c r="D5" s="58">
        <v>440000</v>
      </c>
      <c r="E5" s="58">
        <v>440300</v>
      </c>
      <c r="F5" t="s">
        <v>1037</v>
      </c>
      <c r="G5" s="60">
        <v>1</v>
      </c>
      <c r="H5" t="s">
        <v>51</v>
      </c>
      <c r="I5">
        <v>-0.01862773</v>
      </c>
      <c r="J5">
        <v>-0.04427071</v>
      </c>
      <c r="K5" s="56">
        <v>-0.0397847257554531</v>
      </c>
      <c r="L5" s="56">
        <v>0.0527291223406792</v>
      </c>
      <c r="M5" s="56">
        <v>0.0841037034988403</v>
      </c>
      <c r="N5" s="56">
        <v>0.0855405405163765</v>
      </c>
      <c r="O5">
        <v>0.09365025</v>
      </c>
      <c r="P5">
        <v>-1.8627731</v>
      </c>
      <c r="Q5">
        <f>VLOOKUP(H5,'三因子模型（-170，-51） (2)'!B4:J338,9,FALSE)</f>
        <v>-0.0356296524405479</v>
      </c>
      <c r="R5">
        <v>-4.4270709</v>
      </c>
      <c r="S5">
        <v>9.3650252</v>
      </c>
      <c r="T5">
        <v>0</v>
      </c>
      <c r="U5">
        <v>7.1989</v>
      </c>
      <c r="V5">
        <v>19.08</v>
      </c>
      <c r="W5">
        <v>37</v>
      </c>
      <c r="X5">
        <v>17.0501</v>
      </c>
      <c r="Y5">
        <v>3.3652185</v>
      </c>
      <c r="Z5" t="s">
        <v>52</v>
      </c>
      <c r="AA5" t="s">
        <v>999</v>
      </c>
      <c r="AB5">
        <v>6</v>
      </c>
      <c r="AC5">
        <v>56</v>
      </c>
      <c r="AD5">
        <v>0</v>
      </c>
      <c r="AE5">
        <v>0.15</v>
      </c>
      <c r="AF5">
        <v>6.5827174</v>
      </c>
      <c r="AG5">
        <v>0.7225</v>
      </c>
      <c r="AH5">
        <v>0.1494</v>
      </c>
      <c r="AI5">
        <v>1</v>
      </c>
      <c r="AJ5">
        <v>2.35</v>
      </c>
      <c r="AK5">
        <v>0.21318182</v>
      </c>
      <c r="AL5">
        <v>15.6131</v>
      </c>
      <c r="AM5">
        <v>16.3839</v>
      </c>
      <c r="AN5">
        <v>30</v>
      </c>
      <c r="AO5">
        <v>4.5</v>
      </c>
      <c r="AP5">
        <v>0.4074</v>
      </c>
      <c r="AQ5">
        <v>9.5769</v>
      </c>
      <c r="AR5">
        <v>8</v>
      </c>
      <c r="AS5">
        <v>0.7813</v>
      </c>
      <c r="AT5">
        <v>9</v>
      </c>
      <c r="AU5">
        <v>0.0246</v>
      </c>
      <c r="AV5">
        <v>-0.3651</v>
      </c>
      <c r="AW5">
        <v>20.25</v>
      </c>
      <c r="AX5">
        <v>-2.504839</v>
      </c>
      <c r="AY5">
        <v>5.646928</v>
      </c>
      <c r="AZ5">
        <v>2.051613</v>
      </c>
      <c r="BA5">
        <v>0.3119674</v>
      </c>
      <c r="BB5">
        <v>-73.94274</v>
      </c>
      <c r="BC5">
        <v>-0.7814282</v>
      </c>
      <c r="BD5">
        <v>-23.06773</v>
      </c>
      <c r="BE5">
        <v>-14.14465</v>
      </c>
      <c r="BF5">
        <v>-417.5493</v>
      </c>
      <c r="BG5">
        <v>1.761658</v>
      </c>
      <c r="BH5">
        <v>0.8544154</v>
      </c>
      <c r="BI5">
        <v>23.5</v>
      </c>
    </row>
    <row r="6" ht="15.5" spans="1:61">
      <c r="A6">
        <v>50</v>
      </c>
      <c r="B6" s="57" t="s">
        <v>53</v>
      </c>
      <c r="C6">
        <v>19</v>
      </c>
      <c r="D6" s="58">
        <v>440000</v>
      </c>
      <c r="E6" s="58">
        <v>440300</v>
      </c>
      <c r="F6" t="s">
        <v>1003</v>
      </c>
      <c r="G6" s="59">
        <v>5110</v>
      </c>
      <c r="H6" t="s">
        <v>54</v>
      </c>
      <c r="I6">
        <v>-0.00941056</v>
      </c>
      <c r="J6">
        <v>0.07324948</v>
      </c>
      <c r="K6" s="56">
        <v>-0.0402245484292507</v>
      </c>
      <c r="L6" s="56">
        <v>0.0457921624183655</v>
      </c>
      <c r="M6" s="56">
        <v>0.00252981157973409</v>
      </c>
      <c r="N6" s="56">
        <v>0.0201408602297306</v>
      </c>
      <c r="O6">
        <v>0.02402472</v>
      </c>
      <c r="P6">
        <v>-0.94105573</v>
      </c>
      <c r="Q6">
        <f>VLOOKUP(H6,'三因子模型（-170，-51） (2)'!B5:J339,9,FALSE)</f>
        <v>-0.0407213605940342</v>
      </c>
      <c r="R6">
        <v>7.3249482</v>
      </c>
      <c r="S6">
        <v>2.4024721</v>
      </c>
      <c r="T6">
        <v>0</v>
      </c>
      <c r="U6">
        <v>10.5927</v>
      </c>
      <c r="V6">
        <v>19.24</v>
      </c>
      <c r="W6">
        <v>36</v>
      </c>
      <c r="X6">
        <v>21.2796</v>
      </c>
      <c r="Y6">
        <v>24.577477</v>
      </c>
      <c r="Z6" t="s">
        <v>55</v>
      </c>
      <c r="AA6" t="s">
        <v>999</v>
      </c>
      <c r="AB6">
        <v>6</v>
      </c>
      <c r="AC6">
        <v>57</v>
      </c>
      <c r="AD6">
        <v>0</v>
      </c>
      <c r="AE6">
        <v>0</v>
      </c>
      <c r="AF6">
        <v>7.758547</v>
      </c>
      <c r="AG6">
        <v>2.3415</v>
      </c>
      <c r="AH6">
        <v>0.592</v>
      </c>
      <c r="AI6">
        <v>1</v>
      </c>
      <c r="AJ6">
        <v>4.95</v>
      </c>
      <c r="AK6">
        <v>0.51772727</v>
      </c>
      <c r="AL6">
        <v>19.2325</v>
      </c>
      <c r="AM6">
        <v>19.7101</v>
      </c>
      <c r="AN6">
        <v>31</v>
      </c>
      <c r="AO6">
        <v>4.5</v>
      </c>
      <c r="AP6">
        <v>0.358</v>
      </c>
      <c r="AQ6">
        <v>4.6111</v>
      </c>
      <c r="AR6">
        <v>1</v>
      </c>
      <c r="AS6">
        <v>0</v>
      </c>
      <c r="AT6">
        <v>9</v>
      </c>
      <c r="AU6">
        <v>0.0613</v>
      </c>
      <c r="AV6">
        <v>-0.3373</v>
      </c>
      <c r="AW6">
        <v>20.25</v>
      </c>
      <c r="AX6">
        <v>-2.504839</v>
      </c>
      <c r="AY6">
        <v>0.6811281</v>
      </c>
      <c r="AZ6">
        <v>-4.948387</v>
      </c>
      <c r="BA6">
        <v>-0.4693326</v>
      </c>
      <c r="BB6">
        <v>-73.94274</v>
      </c>
      <c r="BC6">
        <v>1.175603</v>
      </c>
      <c r="BD6">
        <v>34.70374</v>
      </c>
      <c r="BE6">
        <v>-1.706116</v>
      </c>
      <c r="BF6">
        <v>-50.36448</v>
      </c>
      <c r="BG6">
        <v>-0.3196756</v>
      </c>
      <c r="BH6">
        <v>1.599388</v>
      </c>
      <c r="BI6">
        <v>49.5</v>
      </c>
    </row>
    <row r="7" ht="15.5" spans="1:61">
      <c r="A7">
        <v>63</v>
      </c>
      <c r="B7" s="57" t="s">
        <v>56</v>
      </c>
      <c r="C7">
        <v>17</v>
      </c>
      <c r="D7" s="58">
        <v>440000</v>
      </c>
      <c r="E7" s="58">
        <v>440300</v>
      </c>
      <c r="F7" t="s">
        <v>998</v>
      </c>
      <c r="G7" s="59">
        <v>5110</v>
      </c>
      <c r="H7" t="s">
        <v>57</v>
      </c>
      <c r="I7">
        <v>0.15604202</v>
      </c>
      <c r="J7">
        <v>0.16417786</v>
      </c>
      <c r="K7" s="56">
        <v>0.149250045418739</v>
      </c>
      <c r="L7" s="56">
        <v>0.253929853439331</v>
      </c>
      <c r="M7" s="56">
        <v>0.257582634687424</v>
      </c>
      <c r="N7" s="56">
        <v>0.372539818286896</v>
      </c>
      <c r="O7">
        <v>0.42205459</v>
      </c>
      <c r="P7">
        <v>15.604202</v>
      </c>
      <c r="Q7">
        <f>VLOOKUP(H7,'三因子模型（-170，-51） (2)'!B6:J340,9,FALSE)</f>
        <v>0.080082081258297</v>
      </c>
      <c r="R7">
        <v>16.417786</v>
      </c>
      <c r="S7">
        <v>42.205459</v>
      </c>
      <c r="T7">
        <v>0</v>
      </c>
      <c r="U7">
        <v>11.1572</v>
      </c>
      <c r="V7">
        <v>33.43</v>
      </c>
      <c r="W7">
        <v>22</v>
      </c>
      <c r="X7">
        <v>22.5092</v>
      </c>
      <c r="Y7">
        <v>41.250495</v>
      </c>
      <c r="Z7" t="s">
        <v>58</v>
      </c>
      <c r="AA7" t="s">
        <v>1002</v>
      </c>
      <c r="AB7">
        <v>5</v>
      </c>
      <c r="AC7">
        <v>48</v>
      </c>
      <c r="AD7">
        <v>0</v>
      </c>
      <c r="AE7">
        <v>0.2</v>
      </c>
      <c r="AF7">
        <v>8.8998672</v>
      </c>
      <c r="AG7">
        <v>7.331</v>
      </c>
      <c r="AH7">
        <v>0.7312</v>
      </c>
      <c r="AI7">
        <v>0</v>
      </c>
      <c r="AJ7">
        <v>14.35</v>
      </c>
      <c r="AK7">
        <v>1.034697</v>
      </c>
      <c r="AL7">
        <v>0</v>
      </c>
      <c r="AM7">
        <v>10.6053</v>
      </c>
      <c r="AN7">
        <v>2</v>
      </c>
      <c r="AO7">
        <v>17</v>
      </c>
      <c r="AP7">
        <v>0.416</v>
      </c>
      <c r="AQ7">
        <v>4.6094</v>
      </c>
      <c r="AR7">
        <v>1</v>
      </c>
      <c r="AS7">
        <v>0</v>
      </c>
      <c r="AT7">
        <v>32</v>
      </c>
      <c r="AU7">
        <v>0.1383</v>
      </c>
      <c r="AV7">
        <v>3.2819</v>
      </c>
      <c r="AW7">
        <v>289</v>
      </c>
      <c r="AX7">
        <v>9.995161</v>
      </c>
      <c r="AY7">
        <v>0.679428</v>
      </c>
      <c r="AZ7">
        <v>-4.948387</v>
      </c>
      <c r="BA7">
        <v>-0.4693326</v>
      </c>
      <c r="BB7">
        <v>194.8073</v>
      </c>
      <c r="BC7">
        <v>-4.691055</v>
      </c>
      <c r="BD7">
        <v>-91.42939</v>
      </c>
      <c r="BE7">
        <v>6.790992</v>
      </c>
      <c r="BF7">
        <v>132.3575</v>
      </c>
      <c r="BG7">
        <v>-0.3188777</v>
      </c>
      <c r="BH7">
        <v>2.66375</v>
      </c>
      <c r="BI7">
        <v>143.5</v>
      </c>
    </row>
    <row r="8" ht="15.5" spans="1:61">
      <c r="A8">
        <v>66</v>
      </c>
      <c r="B8" s="57" t="s">
        <v>59</v>
      </c>
      <c r="C8">
        <v>1</v>
      </c>
      <c r="D8" s="58">
        <v>440000</v>
      </c>
      <c r="E8" s="58">
        <v>440300</v>
      </c>
      <c r="F8" t="s">
        <v>1022</v>
      </c>
      <c r="G8" s="59">
        <v>8301</v>
      </c>
      <c r="H8" t="s">
        <v>60</v>
      </c>
      <c r="I8">
        <v>-0.10533559</v>
      </c>
      <c r="J8">
        <v>-0.06704284</v>
      </c>
      <c r="K8" s="56">
        <v>-0.136209785938263</v>
      </c>
      <c r="L8" s="56">
        <v>-0.122183866798878</v>
      </c>
      <c r="M8" s="56">
        <v>-0.121283948421478</v>
      </c>
      <c r="N8" s="56">
        <v>-0.111740499734879</v>
      </c>
      <c r="O8">
        <v>-0.13313587</v>
      </c>
      <c r="P8">
        <v>-10.533559</v>
      </c>
      <c r="Q8">
        <f>VLOOKUP(H8,'三因子模型（-170，-51） (2)'!B7:J341,9,FALSE)</f>
        <v>-0.233924895524979</v>
      </c>
      <c r="R8">
        <v>-6.7042843</v>
      </c>
      <c r="S8">
        <v>-13.313587</v>
      </c>
      <c r="T8">
        <v>0</v>
      </c>
      <c r="U8">
        <v>9.5157</v>
      </c>
      <c r="V8">
        <v>26.34</v>
      </c>
      <c r="W8">
        <v>22</v>
      </c>
      <c r="X8">
        <v>21.1002</v>
      </c>
      <c r="Y8">
        <v>29.281821</v>
      </c>
      <c r="Z8" t="s">
        <v>61</v>
      </c>
      <c r="AA8" t="s">
        <v>999</v>
      </c>
      <c r="AB8">
        <v>6</v>
      </c>
      <c r="AC8">
        <v>59</v>
      </c>
      <c r="AD8">
        <v>0</v>
      </c>
      <c r="AE8">
        <v>0.16</v>
      </c>
      <c r="AF8">
        <v>7.6357869</v>
      </c>
      <c r="AG8">
        <v>2.071</v>
      </c>
      <c r="AH8">
        <v>0.6501</v>
      </c>
      <c r="AI8">
        <v>1</v>
      </c>
      <c r="AJ8">
        <v>6.02</v>
      </c>
      <c r="AK8">
        <v>0.69590909</v>
      </c>
      <c r="AL8">
        <v>15.6926</v>
      </c>
      <c r="AM8">
        <v>17.7609</v>
      </c>
      <c r="AN8">
        <v>35</v>
      </c>
      <c r="AO8">
        <v>8.5</v>
      </c>
      <c r="AP8">
        <v>0.3841</v>
      </c>
      <c r="AQ8">
        <v>4.67645</v>
      </c>
      <c r="AR8">
        <v>6</v>
      </c>
      <c r="AS8">
        <v>0.4999</v>
      </c>
      <c r="AT8">
        <v>17</v>
      </c>
      <c r="AU8">
        <v>0.0783</v>
      </c>
      <c r="AV8">
        <v>-0.3651</v>
      </c>
      <c r="AW8">
        <v>72.25</v>
      </c>
      <c r="AX8">
        <v>1.495161</v>
      </c>
      <c r="AY8">
        <v>0.7464781</v>
      </c>
      <c r="AZ8">
        <v>0.0516129</v>
      </c>
      <c r="BA8">
        <v>0.0305674</v>
      </c>
      <c r="BB8">
        <v>-21.94274</v>
      </c>
      <c r="BC8">
        <v>0.0457032</v>
      </c>
      <c r="BD8">
        <v>-0.6707331</v>
      </c>
      <c r="BE8">
        <v>1.116105</v>
      </c>
      <c r="BF8">
        <v>-16.37978</v>
      </c>
      <c r="BG8">
        <v>0.0228179</v>
      </c>
      <c r="BH8">
        <v>1.795087</v>
      </c>
      <c r="BI8">
        <v>60.2</v>
      </c>
    </row>
    <row r="9" ht="15.5" spans="1:61">
      <c r="A9">
        <v>100</v>
      </c>
      <c r="B9" s="57" t="s">
        <v>62</v>
      </c>
      <c r="C9">
        <v>8</v>
      </c>
      <c r="D9" s="58">
        <v>440000</v>
      </c>
      <c r="E9" s="58">
        <v>441300</v>
      </c>
      <c r="F9" t="s">
        <v>1015</v>
      </c>
      <c r="G9" s="59">
        <v>55</v>
      </c>
      <c r="H9" t="s">
        <v>63</v>
      </c>
      <c r="I9">
        <v>0.25759491</v>
      </c>
      <c r="J9">
        <v>0.0933636</v>
      </c>
      <c r="K9" s="56">
        <v>0.225276693701744</v>
      </c>
      <c r="L9" s="56">
        <v>0.31819874048233</v>
      </c>
      <c r="M9" s="56">
        <v>0.276102334260941</v>
      </c>
      <c r="N9" s="56">
        <v>0.418507426977158</v>
      </c>
      <c r="O9">
        <v>0.39892897</v>
      </c>
      <c r="P9">
        <v>25.759491</v>
      </c>
      <c r="Q9">
        <f>VLOOKUP(H9,'三因子模型（-170，-51） (2)'!B8:J342,9,FALSE)</f>
        <v>0.245630860328674</v>
      </c>
      <c r="R9">
        <v>9.3363598</v>
      </c>
      <c r="S9">
        <v>39.892897</v>
      </c>
      <c r="T9">
        <v>0</v>
      </c>
      <c r="U9">
        <v>10.4739</v>
      </c>
      <c r="V9">
        <v>23.3</v>
      </c>
      <c r="W9">
        <v>37</v>
      </c>
      <c r="X9">
        <v>22.3918</v>
      </c>
      <c r="Y9">
        <v>94.524133</v>
      </c>
      <c r="Z9" t="s">
        <v>64</v>
      </c>
      <c r="AA9" t="s">
        <v>1002</v>
      </c>
      <c r="AB9">
        <v>5</v>
      </c>
      <c r="AC9">
        <v>62</v>
      </c>
      <c r="AD9">
        <v>1</v>
      </c>
      <c r="AE9">
        <v>0.22222222</v>
      </c>
      <c r="AF9">
        <v>9.0772089</v>
      </c>
      <c r="AG9">
        <v>8.7535</v>
      </c>
      <c r="AH9">
        <v>0.6125</v>
      </c>
      <c r="AI9">
        <v>0</v>
      </c>
      <c r="AJ9">
        <v>2.74</v>
      </c>
      <c r="AK9">
        <v>0.14681818</v>
      </c>
      <c r="AL9">
        <v>19.1179</v>
      </c>
      <c r="AM9">
        <v>19.6879</v>
      </c>
      <c r="AN9">
        <v>2</v>
      </c>
      <c r="AO9">
        <v>17.5</v>
      </c>
      <c r="AP9">
        <v>0.4343</v>
      </c>
      <c r="AQ9">
        <v>4.45715</v>
      </c>
      <c r="AR9">
        <v>14</v>
      </c>
      <c r="AS9">
        <v>0.4694</v>
      </c>
      <c r="AT9">
        <v>35</v>
      </c>
      <c r="AU9">
        <v>0.0453</v>
      </c>
      <c r="AV9">
        <v>-0.3651</v>
      </c>
      <c r="AW9">
        <v>306.25</v>
      </c>
      <c r="AX9">
        <v>10.49516</v>
      </c>
      <c r="AY9">
        <v>0.527178</v>
      </c>
      <c r="AZ9">
        <v>8.051613</v>
      </c>
      <c r="BA9">
        <v>6.74e-5</v>
      </c>
      <c r="BB9">
        <v>212.0573</v>
      </c>
      <c r="BC9">
        <v>0.0007076</v>
      </c>
      <c r="BD9">
        <v>0.0142978</v>
      </c>
      <c r="BE9">
        <v>5.532817</v>
      </c>
      <c r="BF9">
        <v>111.7919</v>
      </c>
      <c r="BG9">
        <v>3.55e-5</v>
      </c>
      <c r="BH9">
        <v>1.007958</v>
      </c>
      <c r="BI9">
        <v>27.4</v>
      </c>
    </row>
    <row r="10" ht="15.5" spans="1:61">
      <c r="A10">
        <v>413</v>
      </c>
      <c r="B10" s="57" t="s">
        <v>65</v>
      </c>
      <c r="C10">
        <v>3</v>
      </c>
      <c r="D10" s="58">
        <v>130000</v>
      </c>
      <c r="E10" s="58">
        <v>130100</v>
      </c>
      <c r="F10" t="s">
        <v>1003</v>
      </c>
      <c r="G10" s="59">
        <v>5110</v>
      </c>
      <c r="H10" t="s">
        <v>66</v>
      </c>
      <c r="I10">
        <v>-0.09039851</v>
      </c>
      <c r="J10">
        <v>-0.01143107</v>
      </c>
      <c r="K10" s="56">
        <v>-0.0211907885968685</v>
      </c>
      <c r="L10" s="56">
        <v>0.123683609068394</v>
      </c>
      <c r="M10" s="56">
        <v>0.102047584950924</v>
      </c>
      <c r="N10" s="56">
        <v>0.234168335795403</v>
      </c>
      <c r="O10">
        <v>0.29763013</v>
      </c>
      <c r="P10">
        <v>-9.0398505</v>
      </c>
      <c r="Q10">
        <f>VLOOKUP(H10,'三因子模型（-170，-51） (2)'!B9:J343,9,FALSE)</f>
        <v>-0.114666327834129</v>
      </c>
      <c r="R10">
        <v>-1.1431069</v>
      </c>
      <c r="S10">
        <v>29.763013</v>
      </c>
      <c r="T10">
        <v>0</v>
      </c>
      <c r="U10">
        <v>8.5144</v>
      </c>
      <c r="V10">
        <v>3.37</v>
      </c>
      <c r="W10">
        <v>27</v>
      </c>
      <c r="X10">
        <v>0</v>
      </c>
      <c r="Y10">
        <v>57.302501</v>
      </c>
      <c r="Z10" t="s">
        <v>67</v>
      </c>
      <c r="AA10" t="s">
        <v>999</v>
      </c>
      <c r="AB10">
        <v>6</v>
      </c>
      <c r="AC10">
        <v>51</v>
      </c>
      <c r="AD10">
        <v>0</v>
      </c>
      <c r="AE10">
        <v>0.19047619</v>
      </c>
      <c r="AF10">
        <v>6.5610307</v>
      </c>
      <c r="AG10">
        <v>0.707</v>
      </c>
      <c r="AH10">
        <v>0.5491</v>
      </c>
      <c r="AI10">
        <v>0</v>
      </c>
      <c r="AJ10">
        <v>1.27</v>
      </c>
      <c r="AK10">
        <v>0.13015152</v>
      </c>
      <c r="AL10">
        <v>17.3651</v>
      </c>
      <c r="AM10">
        <v>18.1636</v>
      </c>
      <c r="AN10">
        <v>29</v>
      </c>
      <c r="AO10">
        <v>21</v>
      </c>
      <c r="AP10">
        <v>0.8177</v>
      </c>
      <c r="AQ10">
        <v>3.74015</v>
      </c>
      <c r="AR10">
        <v>0</v>
      </c>
      <c r="AS10">
        <v>0</v>
      </c>
      <c r="AT10">
        <v>29</v>
      </c>
      <c r="AU10">
        <v>0.0276</v>
      </c>
      <c r="AV10">
        <v>-0.3145</v>
      </c>
      <c r="AW10">
        <v>441</v>
      </c>
      <c r="AX10">
        <v>13.99516</v>
      </c>
      <c r="AY10">
        <v>-0.1898219</v>
      </c>
      <c r="AZ10">
        <v>-5.948387</v>
      </c>
      <c r="BA10">
        <v>-0.4693326</v>
      </c>
      <c r="BB10">
        <v>346.8073</v>
      </c>
      <c r="BC10">
        <v>-6.568385</v>
      </c>
      <c r="BD10">
        <v>-162.7679</v>
      </c>
      <c r="BE10">
        <v>-2.656588</v>
      </c>
      <c r="BF10">
        <v>-65.83161</v>
      </c>
      <c r="BG10">
        <v>0.0890896</v>
      </c>
      <c r="BH10">
        <v>0.2390169</v>
      </c>
      <c r="BI10">
        <v>12.7</v>
      </c>
    </row>
    <row r="11" ht="15.5" spans="1:61">
      <c r="A11">
        <v>561</v>
      </c>
      <c r="B11" s="57" t="s">
        <v>68</v>
      </c>
      <c r="C11">
        <v>2</v>
      </c>
      <c r="D11" s="58">
        <v>610000</v>
      </c>
      <c r="E11" s="58">
        <v>610300</v>
      </c>
      <c r="F11" t="s">
        <v>998</v>
      </c>
      <c r="G11" s="59">
        <v>8101</v>
      </c>
      <c r="H11" t="s">
        <v>69</v>
      </c>
      <c r="I11">
        <v>-0.12040202</v>
      </c>
      <c r="J11">
        <v>-0.07019676</v>
      </c>
      <c r="K11" s="56">
        <v>-0.100871942937374</v>
      </c>
      <c r="L11" s="56">
        <v>-0.0533292666077614</v>
      </c>
      <c r="M11" s="56">
        <v>-0.0711028352379799</v>
      </c>
      <c r="N11" s="56">
        <v>-0.0555381625890732</v>
      </c>
      <c r="O11">
        <v>-0.03462462</v>
      </c>
      <c r="P11">
        <v>-12.040202</v>
      </c>
      <c r="Q11">
        <f>VLOOKUP(H11,'三因子模型（-170，-51） (2)'!B10:J344,9,FALSE)</f>
        <v>-0.142402723431587</v>
      </c>
      <c r="R11">
        <v>-7.0196763</v>
      </c>
      <c r="S11">
        <v>-3.4624621</v>
      </c>
      <c r="T11">
        <v>0</v>
      </c>
      <c r="U11">
        <v>7.9704</v>
      </c>
      <c r="V11">
        <v>11.14</v>
      </c>
      <c r="W11">
        <v>27</v>
      </c>
      <c r="X11">
        <v>18.3468</v>
      </c>
      <c r="Y11">
        <v>5.958447</v>
      </c>
      <c r="Z11" t="s">
        <v>70</v>
      </c>
      <c r="AA11" t="s">
        <v>999</v>
      </c>
      <c r="AB11">
        <v>6</v>
      </c>
      <c r="AC11">
        <v>55</v>
      </c>
      <c r="AD11">
        <v>1</v>
      </c>
      <c r="AE11">
        <v>0.1</v>
      </c>
      <c r="AF11">
        <v>6.4012536</v>
      </c>
      <c r="AG11">
        <v>0.6026</v>
      </c>
      <c r="AH11">
        <v>0.497</v>
      </c>
      <c r="AI11">
        <v>1</v>
      </c>
      <c r="AJ11">
        <v>2.41</v>
      </c>
      <c r="AK11">
        <v>0.19636364</v>
      </c>
      <c r="AL11">
        <v>13.203</v>
      </c>
      <c r="AM11">
        <v>15.2753</v>
      </c>
      <c r="AN11">
        <v>43</v>
      </c>
      <c r="AO11">
        <v>5</v>
      </c>
      <c r="AP11">
        <v>0.33</v>
      </c>
      <c r="AQ11">
        <v>7.3</v>
      </c>
      <c r="AR11">
        <v>3</v>
      </c>
      <c r="AS11">
        <v>0.6667</v>
      </c>
      <c r="AT11">
        <v>10</v>
      </c>
      <c r="AU11">
        <v>0.1435</v>
      </c>
      <c r="AV11">
        <v>-0.032</v>
      </c>
      <c r="AW11">
        <v>25</v>
      </c>
      <c r="AX11">
        <v>-2.004839</v>
      </c>
      <c r="AY11">
        <v>3.370028</v>
      </c>
      <c r="AZ11">
        <v>-2.948387</v>
      </c>
      <c r="BA11">
        <v>0.1973674</v>
      </c>
      <c r="BB11">
        <v>-69.19274</v>
      </c>
      <c r="BC11">
        <v>-0.3956899</v>
      </c>
      <c r="BD11">
        <v>-13.65639</v>
      </c>
      <c r="BE11">
        <v>-6.756363</v>
      </c>
      <c r="BF11">
        <v>-233.1815</v>
      </c>
      <c r="BG11">
        <v>0.6651338</v>
      </c>
      <c r="BH11">
        <v>0.8796268</v>
      </c>
      <c r="BI11">
        <v>24.1</v>
      </c>
    </row>
    <row r="12" ht="15.5" spans="1:61">
      <c r="A12">
        <v>586</v>
      </c>
      <c r="B12" s="57" t="s">
        <v>71</v>
      </c>
      <c r="C12">
        <v>17</v>
      </c>
      <c r="D12" s="58">
        <v>510000</v>
      </c>
      <c r="E12" s="58">
        <v>510100</v>
      </c>
      <c r="F12" t="s">
        <v>1031</v>
      </c>
      <c r="G12" s="59">
        <v>8599</v>
      </c>
      <c r="H12" t="s">
        <v>72</v>
      </c>
      <c r="I12">
        <v>-0.0962602</v>
      </c>
      <c r="J12">
        <v>0.00272363</v>
      </c>
      <c r="K12" s="56">
        <v>0.050572857260704</v>
      </c>
      <c r="L12" s="56">
        <v>0.0822193846106529</v>
      </c>
      <c r="M12" s="56">
        <v>0.0487915128469467</v>
      </c>
      <c r="N12" s="56">
        <v>0.0931117013096809</v>
      </c>
      <c r="O12">
        <v>0.03429774</v>
      </c>
      <c r="P12">
        <v>-9.6260197</v>
      </c>
      <c r="Q12">
        <f>VLOOKUP(H12,'三因子模型（-170，-51） (2)'!B11:J345,9,FALSE)</f>
        <v>-0.187014907598495</v>
      </c>
      <c r="R12">
        <v>0.27236333</v>
      </c>
      <c r="S12">
        <v>3.4297742</v>
      </c>
      <c r="T12">
        <v>0</v>
      </c>
      <c r="U12">
        <v>6.6093</v>
      </c>
      <c r="V12">
        <v>10.14</v>
      </c>
      <c r="W12">
        <v>25</v>
      </c>
      <c r="X12">
        <v>16.1594</v>
      </c>
      <c r="Y12">
        <v>1.9344</v>
      </c>
      <c r="Z12" t="s">
        <v>73</v>
      </c>
      <c r="AA12" t="s">
        <v>999</v>
      </c>
      <c r="AB12">
        <v>6</v>
      </c>
      <c r="AC12">
        <v>44</v>
      </c>
      <c r="AD12">
        <v>0</v>
      </c>
      <c r="AE12">
        <v>0.4</v>
      </c>
      <c r="AF12">
        <v>6.7661917</v>
      </c>
      <c r="AG12">
        <v>0.868</v>
      </c>
      <c r="AH12">
        <v>0.5707</v>
      </c>
      <c r="AI12">
        <v>0</v>
      </c>
      <c r="AJ12">
        <v>2.82</v>
      </c>
      <c r="AK12">
        <v>0.31257576</v>
      </c>
      <c r="AL12">
        <v>13.4297</v>
      </c>
      <c r="AM12">
        <v>13.9492</v>
      </c>
      <c r="AN12">
        <v>2</v>
      </c>
      <c r="AO12">
        <v>1.5</v>
      </c>
      <c r="AP12">
        <v>0.2222</v>
      </c>
      <c r="AQ12">
        <v>7.33335</v>
      </c>
      <c r="AR12">
        <v>0</v>
      </c>
      <c r="AS12">
        <v>0</v>
      </c>
      <c r="AT12">
        <v>3</v>
      </c>
      <c r="AU12">
        <v>0.0527</v>
      </c>
      <c r="AV12">
        <v>-0.3651</v>
      </c>
      <c r="AW12">
        <v>2.25</v>
      </c>
      <c r="AX12">
        <v>-5.504839</v>
      </c>
      <c r="AY12">
        <v>3.403378</v>
      </c>
      <c r="AZ12">
        <v>-5.948387</v>
      </c>
      <c r="BA12">
        <v>-0.4693326</v>
      </c>
      <c r="BB12">
        <v>-91.94274</v>
      </c>
      <c r="BC12">
        <v>2.5836</v>
      </c>
      <c r="BD12">
        <v>43.15172</v>
      </c>
      <c r="BE12">
        <v>-18.73505</v>
      </c>
      <c r="BF12">
        <v>-312.9159</v>
      </c>
      <c r="BG12">
        <v>-1.597316</v>
      </c>
      <c r="BH12">
        <v>1.036737</v>
      </c>
      <c r="BI12">
        <v>28.2</v>
      </c>
    </row>
    <row r="13" ht="15.5" spans="1:61">
      <c r="A13">
        <v>636</v>
      </c>
      <c r="B13" s="57" t="s">
        <v>74</v>
      </c>
      <c r="C13">
        <v>19</v>
      </c>
      <c r="D13" s="58">
        <v>440000</v>
      </c>
      <c r="E13" s="58">
        <v>441200</v>
      </c>
      <c r="F13" t="s">
        <v>1000</v>
      </c>
      <c r="G13" s="59">
        <v>5115</v>
      </c>
      <c r="H13" t="s">
        <v>75</v>
      </c>
      <c r="I13">
        <v>-0.01297865</v>
      </c>
      <c r="J13">
        <v>-0.04845737</v>
      </c>
      <c r="K13" s="56">
        <v>0.151012971997261</v>
      </c>
      <c r="L13" s="56">
        <v>0.311026722192764</v>
      </c>
      <c r="M13" s="56">
        <v>0.279827654361725</v>
      </c>
      <c r="N13" s="56">
        <v>0.499675899744034</v>
      </c>
      <c r="O13">
        <v>0.54997462</v>
      </c>
      <c r="P13">
        <v>-1.2978646</v>
      </c>
      <c r="Q13">
        <f>VLOOKUP(H13,'三因子模型（-170，-51） (2)'!B12:J346,9,FALSE)</f>
        <v>-0.0720674693584442</v>
      </c>
      <c r="R13">
        <v>-4.8457373</v>
      </c>
      <c r="S13">
        <v>54.997462</v>
      </c>
      <c r="T13">
        <v>0</v>
      </c>
      <c r="U13">
        <v>8.7284</v>
      </c>
      <c r="V13">
        <v>17.67</v>
      </c>
      <c r="W13">
        <v>25</v>
      </c>
      <c r="X13">
        <v>19.7064</v>
      </c>
      <c r="Y13">
        <v>8.9523311</v>
      </c>
      <c r="Z13" t="s">
        <v>76</v>
      </c>
      <c r="AA13" t="s">
        <v>999</v>
      </c>
      <c r="AB13">
        <v>6</v>
      </c>
      <c r="AC13">
        <v>46</v>
      </c>
      <c r="AD13">
        <v>0</v>
      </c>
      <c r="AE13">
        <v>0.19047619</v>
      </c>
      <c r="AF13">
        <v>8.5937282</v>
      </c>
      <c r="AG13">
        <v>5.3977</v>
      </c>
      <c r="AH13">
        <v>0.1946</v>
      </c>
      <c r="AI13">
        <v>1</v>
      </c>
      <c r="AJ13">
        <v>10.1</v>
      </c>
      <c r="AK13">
        <v>0.65727273</v>
      </c>
      <c r="AL13">
        <v>17.5389</v>
      </c>
      <c r="AM13">
        <v>18.0086</v>
      </c>
      <c r="AN13">
        <v>1</v>
      </c>
      <c r="AO13">
        <v>7.5</v>
      </c>
      <c r="AP13">
        <v>0.65235</v>
      </c>
      <c r="AQ13">
        <v>7.3846</v>
      </c>
      <c r="AR13">
        <v>4</v>
      </c>
      <c r="AS13">
        <v>0.375</v>
      </c>
      <c r="AT13">
        <v>13</v>
      </c>
      <c r="AU13">
        <v>0.0436</v>
      </c>
      <c r="AV13">
        <v>-0.3554</v>
      </c>
      <c r="AW13">
        <v>56.25</v>
      </c>
      <c r="AX13">
        <v>0.4951611</v>
      </c>
      <c r="AY13">
        <v>3.454628</v>
      </c>
      <c r="AZ13">
        <v>-1.948387</v>
      </c>
      <c r="BA13">
        <v>-0.0943326</v>
      </c>
      <c r="BB13">
        <v>-37.94274</v>
      </c>
      <c r="BC13">
        <v>-0.0467098</v>
      </c>
      <c r="BD13">
        <v>3.579237</v>
      </c>
      <c r="BE13">
        <v>1.710597</v>
      </c>
      <c r="BF13">
        <v>-131.0781</v>
      </c>
      <c r="BG13">
        <v>-0.325884</v>
      </c>
      <c r="BH13">
        <v>2.312536</v>
      </c>
      <c r="BI13">
        <v>101</v>
      </c>
    </row>
    <row r="14" ht="15.5" spans="1:61">
      <c r="A14">
        <v>725</v>
      </c>
      <c r="B14" s="57" t="s">
        <v>77</v>
      </c>
      <c r="C14">
        <v>10</v>
      </c>
      <c r="D14" s="58">
        <v>110000</v>
      </c>
      <c r="E14" s="58">
        <v>110000</v>
      </c>
      <c r="F14" t="s">
        <v>1003</v>
      </c>
      <c r="G14" s="59">
        <v>5110</v>
      </c>
      <c r="H14" t="s">
        <v>78</v>
      </c>
      <c r="I14">
        <v>-0.00197823</v>
      </c>
      <c r="J14">
        <v>0.01910603</v>
      </c>
      <c r="K14" s="56">
        <v>0.0297250561416149</v>
      </c>
      <c r="L14" s="56">
        <v>0.0708291232585907</v>
      </c>
      <c r="M14" s="56">
        <v>0.0123021956533194</v>
      </c>
      <c r="N14" s="56">
        <v>0.106159619987011</v>
      </c>
      <c r="O14">
        <v>0.06779475</v>
      </c>
      <c r="P14">
        <v>-0.19782307</v>
      </c>
      <c r="Q14">
        <f>VLOOKUP(H14,'三因子模型（-170，-51） (2)'!B13:J347,9,FALSE)</f>
        <v>-0.0385153591632843</v>
      </c>
      <c r="R14">
        <v>1.9106027</v>
      </c>
      <c r="S14">
        <v>6.7794748</v>
      </c>
      <c r="T14">
        <v>0</v>
      </c>
      <c r="U14">
        <v>11.0824</v>
      </c>
      <c r="V14">
        <v>18.56</v>
      </c>
      <c r="W14">
        <v>26</v>
      </c>
      <c r="X14">
        <v>21.6387</v>
      </c>
      <c r="Y14">
        <v>381.96363</v>
      </c>
      <c r="Z14" t="s">
        <v>79</v>
      </c>
      <c r="AA14" t="s">
        <v>1002</v>
      </c>
      <c r="AB14">
        <v>5</v>
      </c>
      <c r="AC14">
        <v>56</v>
      </c>
      <c r="AD14">
        <v>0</v>
      </c>
      <c r="AE14">
        <v>0.1025641</v>
      </c>
      <c r="AF14">
        <v>8.352908</v>
      </c>
      <c r="AG14">
        <v>4.2425</v>
      </c>
      <c r="AH14">
        <v>0.5756</v>
      </c>
      <c r="AI14">
        <v>1</v>
      </c>
      <c r="AJ14">
        <v>1.62</v>
      </c>
      <c r="AK14">
        <v>0.13515152</v>
      </c>
      <c r="AL14">
        <v>19.2325</v>
      </c>
      <c r="AM14">
        <v>19.7101</v>
      </c>
      <c r="AN14">
        <v>29</v>
      </c>
      <c r="AO14">
        <v>32</v>
      </c>
      <c r="AP14">
        <v>0.7518</v>
      </c>
      <c r="AQ14">
        <v>5.707</v>
      </c>
      <c r="AR14">
        <v>10</v>
      </c>
      <c r="AS14">
        <v>0.66</v>
      </c>
      <c r="AT14">
        <v>51</v>
      </c>
      <c r="AU14">
        <v>0.0577</v>
      </c>
      <c r="AV14">
        <v>-0.3651</v>
      </c>
      <c r="AW14">
        <v>1024</v>
      </c>
      <c r="AX14">
        <v>24.99516</v>
      </c>
      <c r="AY14">
        <v>1.777028</v>
      </c>
      <c r="AZ14">
        <v>4.051613</v>
      </c>
      <c r="BA14">
        <v>0.1906674</v>
      </c>
      <c r="BB14">
        <v>929.8073</v>
      </c>
      <c r="BC14">
        <v>4.765763</v>
      </c>
      <c r="BD14">
        <v>177.284</v>
      </c>
      <c r="BE14">
        <v>44.4171</v>
      </c>
      <c r="BF14">
        <v>1652.294</v>
      </c>
      <c r="BG14">
        <v>0.3388214</v>
      </c>
      <c r="BH14">
        <v>0.4824261</v>
      </c>
      <c r="BI14">
        <v>16.2</v>
      </c>
    </row>
    <row r="15" ht="15.5" spans="1:61">
      <c r="A15">
        <v>733</v>
      </c>
      <c r="B15" s="57" t="s">
        <v>80</v>
      </c>
      <c r="C15">
        <v>19</v>
      </c>
      <c r="D15" s="58">
        <v>520000</v>
      </c>
      <c r="E15" s="58">
        <v>520100</v>
      </c>
      <c r="F15" t="s">
        <v>1000</v>
      </c>
      <c r="G15" s="59">
        <v>5115</v>
      </c>
      <c r="H15" t="s">
        <v>81</v>
      </c>
      <c r="I15">
        <v>0.22324887</v>
      </c>
      <c r="J15">
        <v>0.05357136</v>
      </c>
      <c r="K15" s="56">
        <v>0.302052795886993</v>
      </c>
      <c r="L15" s="56">
        <v>0.424296140670776</v>
      </c>
      <c r="M15" s="56">
        <v>0.409917294979095</v>
      </c>
      <c r="N15" s="56">
        <v>0.519702970981598</v>
      </c>
      <c r="O15">
        <v>0.4999153</v>
      </c>
      <c r="P15">
        <v>22.324887</v>
      </c>
      <c r="Q15">
        <f>VLOOKUP(H15,'三因子模型（-170，-51） (2)'!B14:J348,9,FALSE)</f>
        <v>0.100846596062183</v>
      </c>
      <c r="R15">
        <v>5.3571358</v>
      </c>
      <c r="S15">
        <v>49.99153</v>
      </c>
      <c r="T15">
        <v>0</v>
      </c>
      <c r="U15">
        <v>8.8046</v>
      </c>
      <c r="V15">
        <v>20.06</v>
      </c>
      <c r="W15">
        <v>22</v>
      </c>
      <c r="X15">
        <v>19.9469</v>
      </c>
      <c r="Y15">
        <v>3.5812</v>
      </c>
      <c r="Z15" t="s">
        <v>82</v>
      </c>
      <c r="AA15" t="s">
        <v>999</v>
      </c>
      <c r="AB15">
        <v>6</v>
      </c>
      <c r="AC15">
        <v>53</v>
      </c>
      <c r="AD15">
        <v>0</v>
      </c>
      <c r="AE15">
        <v>0.17647059</v>
      </c>
      <c r="AF15">
        <v>7.1698887</v>
      </c>
      <c r="AG15">
        <v>1.2997</v>
      </c>
      <c r="AH15">
        <v>0.386</v>
      </c>
      <c r="AI15">
        <v>1</v>
      </c>
      <c r="AJ15">
        <v>11.14</v>
      </c>
      <c r="AK15">
        <v>0.56909091</v>
      </c>
      <c r="AL15">
        <v>15.9692</v>
      </c>
      <c r="AM15">
        <v>16.7099</v>
      </c>
      <c r="AN15">
        <v>2</v>
      </c>
      <c r="AO15">
        <v>9</v>
      </c>
      <c r="AP15">
        <v>0.37655</v>
      </c>
      <c r="AQ15">
        <v>9.2222</v>
      </c>
      <c r="AR15">
        <v>3</v>
      </c>
      <c r="AS15">
        <v>0.4444</v>
      </c>
      <c r="AT15">
        <v>18</v>
      </c>
      <c r="AU15">
        <v>0.0634</v>
      </c>
      <c r="AV15">
        <v>-0.3651</v>
      </c>
      <c r="AW15">
        <v>81</v>
      </c>
      <c r="AX15">
        <v>1.995161</v>
      </c>
      <c r="AY15">
        <v>5.292228</v>
      </c>
      <c r="AZ15">
        <v>-2.948387</v>
      </c>
      <c r="BA15">
        <v>-0.0249326</v>
      </c>
      <c r="BB15">
        <v>-13.19274</v>
      </c>
      <c r="BC15">
        <v>-0.0497445</v>
      </c>
      <c r="BD15">
        <v>0.328929</v>
      </c>
      <c r="BE15">
        <v>10.55885</v>
      </c>
      <c r="BF15">
        <v>-69.81899</v>
      </c>
      <c r="BG15">
        <v>-0.1319489</v>
      </c>
      <c r="BH15">
        <v>2.410542</v>
      </c>
      <c r="BI15">
        <v>111.4</v>
      </c>
    </row>
    <row r="16" ht="15.5" spans="1:61">
      <c r="A16">
        <v>801</v>
      </c>
      <c r="B16" s="57" t="s">
        <v>83</v>
      </c>
      <c r="C16">
        <v>11</v>
      </c>
      <c r="D16" s="58">
        <v>510000</v>
      </c>
      <c r="E16" s="58">
        <v>510700</v>
      </c>
      <c r="F16" t="s">
        <v>1014</v>
      </c>
      <c r="G16" s="59">
        <v>8115</v>
      </c>
      <c r="H16" t="s">
        <v>84</v>
      </c>
      <c r="I16">
        <v>-0.08612476</v>
      </c>
      <c r="J16">
        <v>-0.01215975</v>
      </c>
      <c r="K16" s="56">
        <v>-0.0861061960458755</v>
      </c>
      <c r="L16" s="56">
        <v>-0.0287633687257767</v>
      </c>
      <c r="M16" s="56">
        <v>0.0568933896720409</v>
      </c>
      <c r="N16" s="56">
        <v>0.0406093709170818</v>
      </c>
      <c r="O16">
        <v>0.03706745</v>
      </c>
      <c r="P16">
        <v>-8.6124763</v>
      </c>
      <c r="Q16">
        <f>VLOOKUP(H16,'三因子模型（-170，-51） (2)'!B15:J349,9,FALSE)</f>
        <v>-0.11746720969677</v>
      </c>
      <c r="R16">
        <v>-1.2159751</v>
      </c>
      <c r="S16">
        <v>3.7067447</v>
      </c>
      <c r="T16">
        <v>0</v>
      </c>
      <c r="U16">
        <v>8.3777</v>
      </c>
      <c r="V16">
        <v>16.96</v>
      </c>
      <c r="W16">
        <v>28</v>
      </c>
      <c r="X16">
        <v>18.0677</v>
      </c>
      <c r="Y16">
        <v>5.1140332</v>
      </c>
      <c r="Z16" t="s">
        <v>85</v>
      </c>
      <c r="AA16" t="s">
        <v>999</v>
      </c>
      <c r="AB16">
        <v>6</v>
      </c>
      <c r="AC16">
        <v>56</v>
      </c>
      <c r="AD16">
        <v>1</v>
      </c>
      <c r="AE16">
        <v>0.16666667</v>
      </c>
      <c r="AF16">
        <v>5.5412635</v>
      </c>
      <c r="AG16">
        <v>0.255</v>
      </c>
      <c r="AH16">
        <v>0.5515</v>
      </c>
      <c r="AI16">
        <v>1</v>
      </c>
      <c r="AJ16">
        <v>1.46</v>
      </c>
      <c r="AK16">
        <v>0.10651515</v>
      </c>
      <c r="AL16">
        <v>15.9857</v>
      </c>
      <c r="AM16">
        <v>16.8269</v>
      </c>
      <c r="AN16">
        <v>30</v>
      </c>
      <c r="AO16">
        <v>3</v>
      </c>
      <c r="AP16">
        <v>0.25</v>
      </c>
      <c r="AQ16">
        <v>8.75</v>
      </c>
      <c r="AR16">
        <v>4</v>
      </c>
      <c r="AS16">
        <v>0.75</v>
      </c>
      <c r="AT16">
        <v>6</v>
      </c>
      <c r="AU16">
        <v>0.0844</v>
      </c>
      <c r="AV16">
        <v>-0.3651</v>
      </c>
      <c r="AW16">
        <v>9</v>
      </c>
      <c r="AX16">
        <v>-4.004839</v>
      </c>
      <c r="AY16">
        <v>4.820028</v>
      </c>
      <c r="AZ16">
        <v>-1.948387</v>
      </c>
      <c r="BA16">
        <v>0.2806674</v>
      </c>
      <c r="BB16">
        <v>-85.19274</v>
      </c>
      <c r="BC16">
        <v>-1.124028</v>
      </c>
      <c r="BD16">
        <v>-23.91083</v>
      </c>
      <c r="BE16">
        <v>-19.30344</v>
      </c>
      <c r="BF16">
        <v>-410.6314</v>
      </c>
      <c r="BG16">
        <v>1.352825</v>
      </c>
      <c r="BH16">
        <v>0.3784364</v>
      </c>
      <c r="BI16">
        <v>14.6</v>
      </c>
    </row>
    <row r="17" ht="15.5" spans="1:61">
      <c r="A17">
        <v>810</v>
      </c>
      <c r="B17" s="57" t="s">
        <v>86</v>
      </c>
      <c r="C17">
        <v>15</v>
      </c>
      <c r="D17" s="58">
        <v>510000</v>
      </c>
      <c r="E17" s="58">
        <v>510900</v>
      </c>
      <c r="F17" t="s">
        <v>1018</v>
      </c>
      <c r="G17" s="59">
        <v>1125</v>
      </c>
      <c r="H17" t="s">
        <v>87</v>
      </c>
      <c r="I17">
        <v>-0.02584856</v>
      </c>
      <c r="J17">
        <v>-0.00227618</v>
      </c>
      <c r="K17" s="56">
        <v>-0.00586940767243505</v>
      </c>
      <c r="L17" s="56">
        <v>0.225313276052475</v>
      </c>
      <c r="M17" s="56">
        <v>0.196516886353493</v>
      </c>
      <c r="N17" s="56">
        <v>0.269116461277008</v>
      </c>
      <c r="O17">
        <v>0.19201927</v>
      </c>
      <c r="P17">
        <v>-2.5848558</v>
      </c>
      <c r="Q17">
        <f>VLOOKUP(H17,'三因子模型（-170，-51） (2)'!B16:J350,9,FALSE)</f>
        <v>-0.0680500492453575</v>
      </c>
      <c r="R17">
        <v>-0.22761761</v>
      </c>
      <c r="S17">
        <v>19.201927</v>
      </c>
      <c r="T17">
        <v>0</v>
      </c>
      <c r="U17">
        <v>8.8594</v>
      </c>
      <c r="V17">
        <v>24.68</v>
      </c>
      <c r="W17">
        <v>17</v>
      </c>
      <c r="X17">
        <v>20.3023</v>
      </c>
      <c r="Y17">
        <v>4.9925163</v>
      </c>
      <c r="Z17" t="s">
        <v>88</v>
      </c>
      <c r="AA17" t="s">
        <v>1008</v>
      </c>
      <c r="AB17">
        <v>7</v>
      </c>
      <c r="AC17">
        <v>49</v>
      </c>
      <c r="AD17">
        <v>0</v>
      </c>
      <c r="AE17">
        <v>0.15789474</v>
      </c>
      <c r="AF17">
        <v>8.4885674</v>
      </c>
      <c r="AG17">
        <v>4.8589</v>
      </c>
      <c r="AH17">
        <v>0.6293</v>
      </c>
      <c r="AI17">
        <v>0</v>
      </c>
      <c r="AJ17">
        <v>5.29</v>
      </c>
      <c r="AK17">
        <v>0.58787879</v>
      </c>
      <c r="AL17">
        <v>16.8903</v>
      </c>
      <c r="AM17">
        <v>17.6034</v>
      </c>
      <c r="AN17">
        <v>31</v>
      </c>
      <c r="AO17">
        <v>8.5</v>
      </c>
      <c r="AP17">
        <v>0.64555</v>
      </c>
      <c r="AQ17">
        <v>4.31665</v>
      </c>
      <c r="AR17">
        <v>16</v>
      </c>
      <c r="AS17">
        <v>0.8438</v>
      </c>
      <c r="AT17">
        <v>15</v>
      </c>
      <c r="AU17">
        <v>0.054</v>
      </c>
      <c r="AV17">
        <v>-0.3651</v>
      </c>
      <c r="AW17">
        <v>72.25</v>
      </c>
      <c r="AX17">
        <v>1.495161</v>
      </c>
      <c r="AY17">
        <v>0.3866781</v>
      </c>
      <c r="AZ17">
        <v>10.05161</v>
      </c>
      <c r="BA17">
        <v>0.3744674</v>
      </c>
      <c r="BB17">
        <v>-21.94274</v>
      </c>
      <c r="BC17">
        <v>0.5598891</v>
      </c>
      <c r="BD17">
        <v>-8.216842</v>
      </c>
      <c r="BE17">
        <v>0.578146</v>
      </c>
      <c r="BF17">
        <v>-8.484777</v>
      </c>
      <c r="BG17">
        <v>0.1447984</v>
      </c>
      <c r="BH17">
        <v>1.665818</v>
      </c>
      <c r="BI17">
        <v>52.9</v>
      </c>
    </row>
    <row r="18" ht="15.5" spans="1:61">
      <c r="A18">
        <v>823</v>
      </c>
      <c r="B18" s="57" t="s">
        <v>89</v>
      </c>
      <c r="C18">
        <v>19</v>
      </c>
      <c r="D18" s="58">
        <v>440000</v>
      </c>
      <c r="E18" s="58">
        <v>440500</v>
      </c>
      <c r="F18" t="s">
        <v>1003</v>
      </c>
      <c r="G18" s="59">
        <v>5110</v>
      </c>
      <c r="H18" t="s">
        <v>90</v>
      </c>
      <c r="I18">
        <v>-0.06031875</v>
      </c>
      <c r="J18">
        <v>0.05626887</v>
      </c>
      <c r="K18" s="56">
        <v>-0.0704285055398941</v>
      </c>
      <c r="L18" s="56">
        <v>0.022232674062252</v>
      </c>
      <c r="M18" s="56">
        <v>0.00195483560673892</v>
      </c>
      <c r="N18" s="56">
        <v>0.0796129629015923</v>
      </c>
      <c r="O18">
        <v>-0.04005281</v>
      </c>
      <c r="P18">
        <v>-6.0318749</v>
      </c>
      <c r="Q18">
        <f>VLOOKUP(H18,'三因子模型（-170，-51） (2)'!B17:J351,9,FALSE)</f>
        <v>-0.131481304764748</v>
      </c>
      <c r="R18">
        <v>5.6268871</v>
      </c>
      <c r="S18">
        <v>-4.0052809</v>
      </c>
      <c r="T18">
        <v>0</v>
      </c>
      <c r="U18">
        <v>8.8139</v>
      </c>
      <c r="V18">
        <v>20.02</v>
      </c>
      <c r="W18">
        <v>22</v>
      </c>
      <c r="X18">
        <v>19.8196</v>
      </c>
      <c r="Y18">
        <v>4.40436</v>
      </c>
      <c r="Z18" t="s">
        <v>91</v>
      </c>
      <c r="AA18" t="s">
        <v>999</v>
      </c>
      <c r="AB18">
        <v>6</v>
      </c>
      <c r="AC18">
        <v>52</v>
      </c>
      <c r="AD18">
        <v>0</v>
      </c>
      <c r="AE18">
        <v>0.21428571</v>
      </c>
      <c r="AF18">
        <v>7.2128843</v>
      </c>
      <c r="AG18">
        <v>1.3568</v>
      </c>
      <c r="AH18">
        <v>0.3063</v>
      </c>
      <c r="AI18">
        <v>1</v>
      </c>
      <c r="AJ18">
        <v>5.26</v>
      </c>
      <c r="AK18">
        <v>0.53848485</v>
      </c>
      <c r="AL18">
        <v>16.4093</v>
      </c>
      <c r="AM18">
        <v>17.4599</v>
      </c>
      <c r="AN18">
        <v>28</v>
      </c>
      <c r="AO18">
        <v>5</v>
      </c>
      <c r="AP18">
        <v>0.321</v>
      </c>
      <c r="AQ18">
        <v>8.1111</v>
      </c>
      <c r="AR18">
        <v>8</v>
      </c>
      <c r="AS18">
        <v>0.2188</v>
      </c>
      <c r="AT18">
        <v>9</v>
      </c>
      <c r="AU18">
        <v>0.0442</v>
      </c>
      <c r="AV18">
        <v>-0.3651</v>
      </c>
      <c r="AW18">
        <v>25</v>
      </c>
      <c r="AX18">
        <v>-2.004839</v>
      </c>
      <c r="AY18">
        <v>4.181128</v>
      </c>
      <c r="AZ18">
        <v>2.051613</v>
      </c>
      <c r="BA18">
        <v>-0.2505326</v>
      </c>
      <c r="BB18">
        <v>-69.19274</v>
      </c>
      <c r="BC18">
        <v>0.5022774</v>
      </c>
      <c r="BD18">
        <v>17.33504</v>
      </c>
      <c r="BE18">
        <v>-8.382488</v>
      </c>
      <c r="BF18">
        <v>-289.3037</v>
      </c>
      <c r="BG18">
        <v>-1.047509</v>
      </c>
      <c r="BH18">
        <v>1.660131</v>
      </c>
      <c r="BI18">
        <v>52.6</v>
      </c>
    </row>
    <row r="19" ht="15.5" spans="1:61">
      <c r="A19">
        <v>938</v>
      </c>
      <c r="B19" s="57" t="s">
        <v>92</v>
      </c>
      <c r="C19">
        <v>13</v>
      </c>
      <c r="D19" s="58">
        <v>110000</v>
      </c>
      <c r="E19" s="58">
        <v>110000</v>
      </c>
      <c r="F19" t="s">
        <v>1025</v>
      </c>
      <c r="G19" s="59">
        <v>8705</v>
      </c>
      <c r="H19" t="s">
        <v>93</v>
      </c>
      <c r="I19">
        <v>0.22603919</v>
      </c>
      <c r="J19">
        <v>0.04925753</v>
      </c>
      <c r="K19" s="56">
        <v>0.283789724111557</v>
      </c>
      <c r="L19" s="56">
        <v>0.348736524581909</v>
      </c>
      <c r="M19" s="56">
        <v>0.324250787496567</v>
      </c>
      <c r="N19" s="56">
        <v>0.378482222557068</v>
      </c>
      <c r="O19">
        <v>0.47568691</v>
      </c>
      <c r="P19">
        <v>22.603919</v>
      </c>
      <c r="Q19">
        <f>VLOOKUP(H19,'三因子模型（-170，-51） (2)'!B18:J352,9,FALSE)</f>
        <v>0.107790112495422</v>
      </c>
      <c r="R19">
        <v>4.9257528</v>
      </c>
      <c r="S19">
        <v>47.568691</v>
      </c>
      <c r="T19">
        <v>0</v>
      </c>
      <c r="U19">
        <v>9.5808</v>
      </c>
      <c r="V19">
        <v>27.86</v>
      </c>
      <c r="W19">
        <v>20</v>
      </c>
      <c r="X19">
        <v>22.1231</v>
      </c>
      <c r="Y19">
        <v>10.423032</v>
      </c>
      <c r="Z19" t="s">
        <v>94</v>
      </c>
      <c r="AA19" t="s">
        <v>999</v>
      </c>
      <c r="AB19">
        <v>6</v>
      </c>
      <c r="AC19">
        <v>52</v>
      </c>
      <c r="AD19">
        <v>0</v>
      </c>
      <c r="AE19">
        <v>0.21428571</v>
      </c>
      <c r="AF19">
        <v>8.0487883</v>
      </c>
      <c r="AG19">
        <v>3.13</v>
      </c>
      <c r="AH19">
        <v>0.3971</v>
      </c>
      <c r="AI19">
        <v>1</v>
      </c>
      <c r="AJ19">
        <v>16.37</v>
      </c>
      <c r="AK19">
        <v>0.98787879</v>
      </c>
      <c r="AL19">
        <v>17.9699</v>
      </c>
      <c r="AM19">
        <v>18.5411</v>
      </c>
      <c r="AN19">
        <v>18</v>
      </c>
      <c r="AO19">
        <v>26</v>
      </c>
      <c r="AP19">
        <v>0.40715</v>
      </c>
      <c r="AQ19">
        <v>3.97115</v>
      </c>
      <c r="AR19">
        <v>18</v>
      </c>
      <c r="AS19">
        <v>0.6975</v>
      </c>
      <c r="AT19">
        <v>52</v>
      </c>
      <c r="AU19">
        <v>0.0728</v>
      </c>
      <c r="AV19">
        <v>-0.1273</v>
      </c>
      <c r="AW19">
        <v>676</v>
      </c>
      <c r="AX19">
        <v>18.99516</v>
      </c>
      <c r="AY19">
        <v>0.0411781</v>
      </c>
      <c r="AZ19">
        <v>12.05161</v>
      </c>
      <c r="BA19">
        <v>0.2281674</v>
      </c>
      <c r="BB19">
        <v>581.8073</v>
      </c>
      <c r="BC19">
        <v>4.334077</v>
      </c>
      <c r="BD19">
        <v>132.7495</v>
      </c>
      <c r="BE19">
        <v>0.7821846</v>
      </c>
      <c r="BF19">
        <v>23.95772</v>
      </c>
      <c r="BG19">
        <v>0.0093955</v>
      </c>
      <c r="BH19">
        <v>2.79545</v>
      </c>
      <c r="BI19">
        <v>163.7</v>
      </c>
    </row>
    <row r="20" ht="15.5" spans="1:61">
      <c r="A20">
        <v>970</v>
      </c>
      <c r="B20" s="57" t="s">
        <v>95</v>
      </c>
      <c r="C20">
        <v>2</v>
      </c>
      <c r="D20" s="58">
        <v>110000</v>
      </c>
      <c r="E20" s="58">
        <v>110000</v>
      </c>
      <c r="F20" t="s">
        <v>1000</v>
      </c>
      <c r="G20" s="59">
        <v>5115</v>
      </c>
      <c r="H20" t="s">
        <v>96</v>
      </c>
      <c r="I20">
        <v>-0.04558618</v>
      </c>
      <c r="J20">
        <v>-0.0378798</v>
      </c>
      <c r="K20" s="56">
        <v>-0.0138928135856986</v>
      </c>
      <c r="L20" s="56">
        <v>0.0776131302118301</v>
      </c>
      <c r="M20" s="56">
        <v>0.014663522131741</v>
      </c>
      <c r="N20" s="56">
        <v>0.0638470947742462</v>
      </c>
      <c r="O20">
        <v>0.10918863</v>
      </c>
      <c r="P20">
        <v>-4.5586176</v>
      </c>
      <c r="Q20">
        <f>VLOOKUP(H20,'三因子模型（-170，-51） (2)'!B19:J353,9,FALSE)</f>
        <v>-0.00538845825940371</v>
      </c>
      <c r="R20">
        <v>-3.7879802</v>
      </c>
      <c r="S20">
        <v>10.918863</v>
      </c>
      <c r="T20">
        <v>0</v>
      </c>
      <c r="U20">
        <v>8.5403</v>
      </c>
      <c r="V20">
        <v>19.54</v>
      </c>
      <c r="W20">
        <v>20</v>
      </c>
      <c r="X20">
        <v>19.6102</v>
      </c>
      <c r="Y20">
        <v>5.326</v>
      </c>
      <c r="Z20" t="s">
        <v>97</v>
      </c>
      <c r="AA20" t="s">
        <v>1002</v>
      </c>
      <c r="AB20">
        <v>5</v>
      </c>
      <c r="AC20">
        <v>57</v>
      </c>
      <c r="AD20">
        <v>0</v>
      </c>
      <c r="AE20">
        <v>0.1875</v>
      </c>
      <c r="AF20">
        <v>7.2034055</v>
      </c>
      <c r="AG20">
        <v>1.344</v>
      </c>
      <c r="AH20">
        <v>0.1674</v>
      </c>
      <c r="AI20">
        <v>1</v>
      </c>
      <c r="AJ20">
        <v>3.11</v>
      </c>
      <c r="AK20">
        <v>0.29848485</v>
      </c>
      <c r="AL20">
        <v>15.9208</v>
      </c>
      <c r="AM20">
        <v>16.6013</v>
      </c>
      <c r="AN20">
        <v>2</v>
      </c>
      <c r="AO20">
        <v>8.5</v>
      </c>
      <c r="AP20">
        <v>0.77735</v>
      </c>
      <c r="AQ20">
        <v>9.9519</v>
      </c>
      <c r="AR20">
        <v>19</v>
      </c>
      <c r="AS20">
        <v>0.8757</v>
      </c>
      <c r="AT20">
        <v>13</v>
      </c>
      <c r="AU20">
        <v>0.0189</v>
      </c>
      <c r="AV20">
        <v>-0.3651</v>
      </c>
      <c r="AW20">
        <v>72.25</v>
      </c>
      <c r="AX20">
        <v>1.495161</v>
      </c>
      <c r="AY20">
        <v>6.021928</v>
      </c>
      <c r="AZ20">
        <v>13.05161</v>
      </c>
      <c r="BA20">
        <v>0.4063674</v>
      </c>
      <c r="BB20">
        <v>-21.94274</v>
      </c>
      <c r="BC20">
        <v>0.6075847</v>
      </c>
      <c r="BD20">
        <v>-8.916815</v>
      </c>
      <c r="BE20">
        <v>9.003752</v>
      </c>
      <c r="BF20">
        <v>-132.1376</v>
      </c>
      <c r="BG20">
        <v>2.447115</v>
      </c>
      <c r="BH20">
        <v>1.134623</v>
      </c>
      <c r="BI20">
        <v>31.1</v>
      </c>
    </row>
    <row r="21" ht="15.5" spans="1:61">
      <c r="A21">
        <v>977</v>
      </c>
      <c r="B21" s="57" t="s">
        <v>98</v>
      </c>
      <c r="C21">
        <v>10</v>
      </c>
      <c r="D21" s="58">
        <v>370000</v>
      </c>
      <c r="E21" s="58">
        <v>370100</v>
      </c>
      <c r="F21" t="s">
        <v>1007</v>
      </c>
      <c r="G21" s="59">
        <v>8310</v>
      </c>
      <c r="H21" t="s">
        <v>99</v>
      </c>
      <c r="I21">
        <v>0.42875928</v>
      </c>
      <c r="J21">
        <v>0.20680726</v>
      </c>
      <c r="K21" s="56">
        <v>0.479449987411499</v>
      </c>
      <c r="L21" s="56">
        <v>0.492880374193192</v>
      </c>
      <c r="M21" s="56">
        <v>0.444574266672134</v>
      </c>
      <c r="N21" s="56">
        <v>0.420196235179901</v>
      </c>
      <c r="O21">
        <v>0.3601813</v>
      </c>
      <c r="P21">
        <v>42.875928</v>
      </c>
      <c r="Q21">
        <f>VLOOKUP(H21,'三因子模型（-170，-51） (2)'!B20:J354,9,FALSE)</f>
        <v>0.35577392578125</v>
      </c>
      <c r="R21">
        <v>20.680726</v>
      </c>
      <c r="S21">
        <v>36.01813</v>
      </c>
      <c r="T21">
        <v>0</v>
      </c>
      <c r="U21">
        <v>8.6069</v>
      </c>
      <c r="V21">
        <v>22.25</v>
      </c>
      <c r="W21">
        <v>21</v>
      </c>
      <c r="X21">
        <v>20.8627</v>
      </c>
      <c r="Y21">
        <v>2.15</v>
      </c>
      <c r="Z21" t="s">
        <v>100</v>
      </c>
      <c r="AA21" t="s">
        <v>1002</v>
      </c>
      <c r="AB21">
        <v>5</v>
      </c>
      <c r="AC21">
        <v>48</v>
      </c>
      <c r="AD21">
        <v>0</v>
      </c>
      <c r="AE21">
        <v>0.15</v>
      </c>
      <c r="AF21">
        <v>7.385355</v>
      </c>
      <c r="AG21">
        <v>1.6122</v>
      </c>
      <c r="AH21">
        <v>0.6495</v>
      </c>
      <c r="AI21">
        <v>1</v>
      </c>
      <c r="AJ21">
        <v>21.65</v>
      </c>
      <c r="AK21">
        <v>1.2471212</v>
      </c>
      <c r="AL21">
        <v>17.2484</v>
      </c>
      <c r="AM21">
        <v>18.0019</v>
      </c>
      <c r="AN21">
        <v>2</v>
      </c>
      <c r="AO21">
        <v>12.5</v>
      </c>
      <c r="AP21">
        <v>0.3792</v>
      </c>
      <c r="AQ21">
        <v>3.5</v>
      </c>
      <c r="AR21">
        <v>2</v>
      </c>
      <c r="AS21">
        <v>0.5</v>
      </c>
      <c r="AT21">
        <v>25</v>
      </c>
      <c r="AU21">
        <v>0.0455</v>
      </c>
      <c r="AV21">
        <v>0.9702</v>
      </c>
      <c r="AW21">
        <v>156.25</v>
      </c>
      <c r="AX21">
        <v>5.495161</v>
      </c>
      <c r="AY21">
        <v>-0.4299719</v>
      </c>
      <c r="AZ21">
        <v>-3.948387</v>
      </c>
      <c r="BA21">
        <v>0.0306674</v>
      </c>
      <c r="BB21">
        <v>62.05726</v>
      </c>
      <c r="BC21">
        <v>0.1685224</v>
      </c>
      <c r="BD21">
        <v>1.903136</v>
      </c>
      <c r="BE21">
        <v>-2.362765</v>
      </c>
      <c r="BF21">
        <v>-26.68288</v>
      </c>
      <c r="BG21">
        <v>-0.0131861</v>
      </c>
      <c r="BH21">
        <v>3.075006</v>
      </c>
      <c r="BI21">
        <v>216.5</v>
      </c>
    </row>
    <row r="22" ht="15.5" spans="1:61">
      <c r="A22">
        <v>988</v>
      </c>
      <c r="B22" s="57" t="s">
        <v>101</v>
      </c>
      <c r="C22">
        <v>3</v>
      </c>
      <c r="D22" s="58">
        <v>420000</v>
      </c>
      <c r="E22" s="58">
        <v>420100</v>
      </c>
      <c r="F22" t="s">
        <v>1011</v>
      </c>
      <c r="G22" s="59">
        <v>57</v>
      </c>
      <c r="H22" t="s">
        <v>102</v>
      </c>
      <c r="I22">
        <v>0.03107195</v>
      </c>
      <c r="J22">
        <v>0.02640644</v>
      </c>
      <c r="K22" s="56">
        <v>0.0370379500091076</v>
      </c>
      <c r="L22" s="56">
        <v>0.117332071065903</v>
      </c>
      <c r="M22" s="56">
        <v>0.0883332565426826</v>
      </c>
      <c r="N22" s="56">
        <v>0.136247336864471</v>
      </c>
      <c r="O22">
        <v>0.04212158</v>
      </c>
      <c r="P22">
        <v>3.1071952</v>
      </c>
      <c r="Q22">
        <f>VLOOKUP(H22,'三因子模型（-170，-51） (2)'!B21:J355,9,FALSE)</f>
        <v>-0.0498250350356102</v>
      </c>
      <c r="R22">
        <v>2.6406439</v>
      </c>
      <c r="S22">
        <v>4.2121582</v>
      </c>
      <c r="T22">
        <v>1</v>
      </c>
      <c r="U22">
        <v>8.8204</v>
      </c>
      <c r="V22">
        <v>20.35</v>
      </c>
      <c r="W22">
        <v>20</v>
      </c>
      <c r="X22">
        <v>20.145</v>
      </c>
      <c r="Y22">
        <v>8.9111663</v>
      </c>
      <c r="Z22" t="s">
        <v>103</v>
      </c>
      <c r="AA22" t="s">
        <v>1002</v>
      </c>
      <c r="AB22">
        <v>5</v>
      </c>
      <c r="AC22">
        <v>55</v>
      </c>
      <c r="AD22">
        <v>3</v>
      </c>
      <c r="AE22">
        <v>0.4</v>
      </c>
      <c r="AF22">
        <v>7.899747</v>
      </c>
      <c r="AG22">
        <v>2.6966</v>
      </c>
      <c r="AH22">
        <v>0.3497</v>
      </c>
      <c r="AI22">
        <v>0</v>
      </c>
      <c r="AJ22">
        <v>7.54</v>
      </c>
      <c r="AK22">
        <v>0.72212121</v>
      </c>
      <c r="AL22">
        <v>14.887</v>
      </c>
      <c r="AM22">
        <v>17.0342</v>
      </c>
      <c r="AN22">
        <v>2</v>
      </c>
      <c r="AO22">
        <v>14</v>
      </c>
      <c r="AP22">
        <v>0.43495</v>
      </c>
      <c r="AQ22">
        <v>5.125</v>
      </c>
      <c r="AR22">
        <v>0</v>
      </c>
      <c r="AS22">
        <v>0</v>
      </c>
      <c r="AT22">
        <v>28</v>
      </c>
      <c r="AU22">
        <v>0.0529</v>
      </c>
      <c r="AV22">
        <v>-0.3463</v>
      </c>
      <c r="AW22">
        <v>196</v>
      </c>
      <c r="AX22">
        <v>6.995161</v>
      </c>
      <c r="AY22">
        <v>1.195028</v>
      </c>
      <c r="AZ22">
        <v>-5.948387</v>
      </c>
      <c r="BA22">
        <v>-0.4693326</v>
      </c>
      <c r="BB22">
        <v>101.8073</v>
      </c>
      <c r="BC22">
        <v>-3.283057</v>
      </c>
      <c r="BD22">
        <v>-47.78146</v>
      </c>
      <c r="BE22">
        <v>8.359413</v>
      </c>
      <c r="BF22">
        <v>121.6625</v>
      </c>
      <c r="BG22">
        <v>-0.5608656</v>
      </c>
      <c r="BH22">
        <v>2.020222</v>
      </c>
      <c r="BI22">
        <v>75.4</v>
      </c>
    </row>
    <row r="23" ht="15.5" spans="1:61">
      <c r="A23">
        <v>2017</v>
      </c>
      <c r="B23" s="57" t="s">
        <v>104</v>
      </c>
      <c r="C23">
        <v>19</v>
      </c>
      <c r="D23" s="58">
        <v>440000</v>
      </c>
      <c r="E23" s="58">
        <v>440400</v>
      </c>
      <c r="F23" t="s">
        <v>1031</v>
      </c>
      <c r="G23" s="59">
        <v>8599</v>
      </c>
      <c r="H23" t="s">
        <v>105</v>
      </c>
      <c r="I23">
        <v>-0.09612861</v>
      </c>
      <c r="J23">
        <v>0.01940665</v>
      </c>
      <c r="K23" s="56">
        <v>-0.0973629355430603</v>
      </c>
      <c r="L23" s="56">
        <v>-0.0839010700583458</v>
      </c>
      <c r="M23" s="56">
        <v>-0.14651907980442</v>
      </c>
      <c r="N23" s="56">
        <v>-0.0774469152092934</v>
      </c>
      <c r="O23">
        <v>-0.15146698</v>
      </c>
      <c r="P23">
        <v>-9.6128613</v>
      </c>
      <c r="Q23">
        <f>VLOOKUP(H23,'三因子模型（-170，-51） (2)'!B22:J356,9,FALSE)</f>
        <v>-0.226285934448242</v>
      </c>
      <c r="R23">
        <v>1.9406654</v>
      </c>
      <c r="S23">
        <v>-15.146698</v>
      </c>
      <c r="T23">
        <v>0</v>
      </c>
      <c r="U23">
        <v>7.4849</v>
      </c>
      <c r="V23">
        <v>17.28</v>
      </c>
      <c r="W23">
        <v>21</v>
      </c>
      <c r="X23">
        <v>17.1545</v>
      </c>
      <c r="Y23">
        <v>4.4648608</v>
      </c>
      <c r="Z23" t="s">
        <v>106</v>
      </c>
      <c r="AA23" t="s">
        <v>1002</v>
      </c>
      <c r="AB23">
        <v>5</v>
      </c>
      <c r="AC23">
        <v>50</v>
      </c>
      <c r="AD23">
        <v>1</v>
      </c>
      <c r="AE23">
        <v>0.15384615</v>
      </c>
      <c r="AF23">
        <v>6.9665901</v>
      </c>
      <c r="AG23">
        <v>1.0606</v>
      </c>
      <c r="AH23">
        <v>0.351</v>
      </c>
      <c r="AI23">
        <v>1</v>
      </c>
      <c r="AJ23">
        <v>5.49</v>
      </c>
      <c r="AK23">
        <v>0.68484848</v>
      </c>
      <c r="AL23">
        <v>9.4689</v>
      </c>
      <c r="AM23">
        <v>13.9958</v>
      </c>
      <c r="AN23">
        <v>35</v>
      </c>
      <c r="AO23">
        <v>2</v>
      </c>
      <c r="AP23">
        <v>0.33335</v>
      </c>
      <c r="AQ23">
        <v>4.83335</v>
      </c>
      <c r="AR23">
        <v>1</v>
      </c>
      <c r="AS23">
        <v>0</v>
      </c>
      <c r="AT23">
        <v>3</v>
      </c>
      <c r="AU23">
        <v>0.0871</v>
      </c>
      <c r="AV23">
        <v>-0.3651</v>
      </c>
      <c r="AW23">
        <v>4</v>
      </c>
      <c r="AX23">
        <v>-5.004839</v>
      </c>
      <c r="AY23">
        <v>0.9033781</v>
      </c>
      <c r="AZ23">
        <v>-4.948387</v>
      </c>
      <c r="BA23">
        <v>-0.4693326</v>
      </c>
      <c r="BB23">
        <v>-90.19274</v>
      </c>
      <c r="BC23">
        <v>2.348934</v>
      </c>
      <c r="BD23">
        <v>42.33039</v>
      </c>
      <c r="BE23">
        <v>-4.521262</v>
      </c>
      <c r="BF23">
        <v>-81.47815</v>
      </c>
      <c r="BG23">
        <v>-0.4239848</v>
      </c>
      <c r="BH23">
        <v>1.702928</v>
      </c>
      <c r="BI23">
        <v>54.9</v>
      </c>
    </row>
    <row r="24" ht="15.5" spans="1:61">
      <c r="A24">
        <v>2036</v>
      </c>
      <c r="B24" s="57" t="s">
        <v>107</v>
      </c>
      <c r="C24">
        <v>25</v>
      </c>
      <c r="D24" s="58">
        <v>360000</v>
      </c>
      <c r="E24" s="58">
        <v>360100</v>
      </c>
      <c r="F24" t="s">
        <v>1030</v>
      </c>
      <c r="G24" s="59">
        <v>1199</v>
      </c>
      <c r="H24" t="s">
        <v>108</v>
      </c>
      <c r="I24">
        <v>0.05374233</v>
      </c>
      <c r="J24">
        <v>0.08568874</v>
      </c>
      <c r="K24" s="56">
        <v>-0.0431577451527119</v>
      </c>
      <c r="L24" s="56">
        <v>0.0454312302172184</v>
      </c>
      <c r="M24" s="56">
        <v>0.0381192043423653</v>
      </c>
      <c r="N24" s="56">
        <v>0.00760778179392219</v>
      </c>
      <c r="O24">
        <v>-0.08467442</v>
      </c>
      <c r="P24">
        <v>5.3742334</v>
      </c>
      <c r="Q24">
        <f>VLOOKUP(H24,'三因子模型（-170，-51） (2)'!B23:J357,9,FALSE)</f>
        <v>-0.101273529231548</v>
      </c>
      <c r="R24">
        <v>8.568874</v>
      </c>
      <c r="S24">
        <v>-8.4674418</v>
      </c>
      <c r="T24">
        <v>0</v>
      </c>
      <c r="U24">
        <v>8.9834</v>
      </c>
      <c r="V24">
        <v>19.56</v>
      </c>
      <c r="W24">
        <v>21</v>
      </c>
      <c r="X24">
        <v>19.9805</v>
      </c>
      <c r="Y24">
        <v>10.628103</v>
      </c>
      <c r="Z24" t="s">
        <v>109</v>
      </c>
      <c r="AA24" t="s">
        <v>1002</v>
      </c>
      <c r="AB24">
        <v>5</v>
      </c>
      <c r="AC24">
        <v>62</v>
      </c>
      <c r="AD24">
        <v>1</v>
      </c>
      <c r="AE24">
        <v>0.22222222</v>
      </c>
      <c r="AF24">
        <v>6.7238324</v>
      </c>
      <c r="AG24">
        <v>0.832</v>
      </c>
      <c r="AH24">
        <v>0.7139</v>
      </c>
      <c r="AI24">
        <v>0</v>
      </c>
      <c r="AJ24">
        <v>5.17</v>
      </c>
      <c r="AK24">
        <v>0.905</v>
      </c>
      <c r="AL24">
        <v>16.2583</v>
      </c>
      <c r="AM24">
        <v>17.1372</v>
      </c>
      <c r="AN24">
        <v>2</v>
      </c>
      <c r="AO24">
        <v>7.5</v>
      </c>
      <c r="AP24">
        <v>0.35555</v>
      </c>
      <c r="AQ24">
        <v>3.16665</v>
      </c>
      <c r="AR24">
        <v>8</v>
      </c>
      <c r="AS24">
        <v>0.6563</v>
      </c>
      <c r="AT24">
        <v>15</v>
      </c>
      <c r="AU24">
        <v>0.036</v>
      </c>
      <c r="AV24">
        <v>-0.3651</v>
      </c>
      <c r="AW24">
        <v>56.25</v>
      </c>
      <c r="AX24">
        <v>0.4951611</v>
      </c>
      <c r="AY24">
        <v>-0.7633219</v>
      </c>
      <c r="AZ24">
        <v>2.051613</v>
      </c>
      <c r="BA24">
        <v>0.1869674</v>
      </c>
      <c r="BB24">
        <v>-37.94274</v>
      </c>
      <c r="BC24">
        <v>0.092579</v>
      </c>
      <c r="BD24">
        <v>-7.094057</v>
      </c>
      <c r="BE24">
        <v>-0.3779673</v>
      </c>
      <c r="BF24">
        <v>28.96253</v>
      </c>
      <c r="BG24">
        <v>-0.1427163</v>
      </c>
      <c r="BH24">
        <v>1.642873</v>
      </c>
      <c r="BI24">
        <v>51.7</v>
      </c>
    </row>
    <row r="25" ht="15.5" spans="1:61">
      <c r="A25">
        <v>2045</v>
      </c>
      <c r="B25" s="57" t="s">
        <v>110</v>
      </c>
      <c r="C25">
        <v>11</v>
      </c>
      <c r="D25" s="58">
        <v>440000</v>
      </c>
      <c r="E25" s="58">
        <v>440100</v>
      </c>
      <c r="F25" t="s">
        <v>1000</v>
      </c>
      <c r="G25" s="59">
        <v>5115</v>
      </c>
      <c r="H25" t="s">
        <v>111</v>
      </c>
      <c r="I25">
        <v>-0.11297681</v>
      </c>
      <c r="J25">
        <v>0.02128672</v>
      </c>
      <c r="K25" s="56">
        <v>-0.104956395924091</v>
      </c>
      <c r="L25" s="56">
        <v>-0.0875096470117569</v>
      </c>
      <c r="M25" s="56">
        <v>-0.206578850746155</v>
      </c>
      <c r="N25" s="56">
        <v>-0.236686050891876</v>
      </c>
      <c r="O25">
        <v>-0.33843479</v>
      </c>
      <c r="P25">
        <v>-11.297681</v>
      </c>
      <c r="Q25">
        <f>VLOOKUP(H25,'三因子模型（-170，-51） (2)'!B24:J358,9,FALSE)</f>
        <v>-0.118371024727821</v>
      </c>
      <c r="R25">
        <v>2.1286724</v>
      </c>
      <c r="S25">
        <v>-33.843479</v>
      </c>
      <c r="T25">
        <v>0</v>
      </c>
      <c r="U25">
        <v>8.0659</v>
      </c>
      <c r="V25">
        <v>20.4</v>
      </c>
      <c r="W25">
        <v>24</v>
      </c>
      <c r="X25">
        <v>19.8729</v>
      </c>
      <c r="Y25">
        <v>4.16904</v>
      </c>
      <c r="Z25" t="s">
        <v>112</v>
      </c>
      <c r="AA25" t="s">
        <v>1002</v>
      </c>
      <c r="AB25">
        <v>5</v>
      </c>
      <c r="AC25">
        <v>49</v>
      </c>
      <c r="AD25">
        <v>11</v>
      </c>
      <c r="AE25">
        <v>0.19047619</v>
      </c>
      <c r="AF25">
        <v>7.0493416</v>
      </c>
      <c r="AG25">
        <v>1.1521</v>
      </c>
      <c r="AH25">
        <v>0.5445</v>
      </c>
      <c r="AI25">
        <v>0</v>
      </c>
      <c r="AJ25">
        <v>3.75</v>
      </c>
      <c r="AK25">
        <v>0.76015152</v>
      </c>
      <c r="AL25">
        <v>15.5697</v>
      </c>
      <c r="AM25">
        <v>16.2218</v>
      </c>
      <c r="AN25">
        <v>0</v>
      </c>
      <c r="AO25">
        <v>6</v>
      </c>
      <c r="AP25">
        <v>0.67</v>
      </c>
      <c r="AQ25">
        <v>4.75</v>
      </c>
      <c r="AR25">
        <v>8</v>
      </c>
      <c r="AS25">
        <v>0.7813</v>
      </c>
      <c r="AT25">
        <v>10</v>
      </c>
      <c r="AU25">
        <v>0.0427</v>
      </c>
      <c r="AV25">
        <v>0.8226</v>
      </c>
      <c r="AW25">
        <v>36</v>
      </c>
      <c r="AX25">
        <v>-1.004839</v>
      </c>
      <c r="AY25">
        <v>0.8200281</v>
      </c>
      <c r="AZ25">
        <v>2.051613</v>
      </c>
      <c r="BA25">
        <v>0.3119674</v>
      </c>
      <c r="BB25">
        <v>-58.19274</v>
      </c>
      <c r="BC25">
        <v>-0.313477</v>
      </c>
      <c r="BD25">
        <v>-18.15424</v>
      </c>
      <c r="BE25">
        <v>-0.8239962</v>
      </c>
      <c r="BF25">
        <v>-47.71968</v>
      </c>
      <c r="BG25">
        <v>0.2558221</v>
      </c>
      <c r="BH25">
        <v>1.321756</v>
      </c>
      <c r="BI25">
        <v>37.5</v>
      </c>
    </row>
    <row r="26" ht="15.5" spans="1:61">
      <c r="A26">
        <v>2049</v>
      </c>
      <c r="B26" s="57" t="s">
        <v>113</v>
      </c>
      <c r="C26">
        <v>19</v>
      </c>
      <c r="D26" s="58">
        <v>130000</v>
      </c>
      <c r="E26" s="58">
        <v>130200</v>
      </c>
      <c r="F26" t="s">
        <v>1003</v>
      </c>
      <c r="G26" s="59">
        <v>5110</v>
      </c>
      <c r="H26" t="s">
        <v>114</v>
      </c>
      <c r="I26">
        <v>0.15436643</v>
      </c>
      <c r="J26">
        <v>0.07257553</v>
      </c>
      <c r="K26" s="56">
        <v>0.111571379005909</v>
      </c>
      <c r="L26" s="56">
        <v>0.160789549350739</v>
      </c>
      <c r="M26" s="56">
        <v>0.179307773709297</v>
      </c>
      <c r="N26" s="56">
        <v>0.271515309810638</v>
      </c>
      <c r="O26">
        <v>0.17033216</v>
      </c>
      <c r="P26">
        <v>15.436643</v>
      </c>
      <c r="Q26">
        <f>VLOOKUP(H26,'三因子模型（-170，-51） (2)'!B25:J359,9,FALSE)</f>
        <v>0.0520715899765491</v>
      </c>
      <c r="R26">
        <v>7.2575532</v>
      </c>
      <c r="S26">
        <v>17.033216</v>
      </c>
      <c r="T26">
        <v>0</v>
      </c>
      <c r="U26">
        <v>7.6926</v>
      </c>
      <c r="V26">
        <v>24.27</v>
      </c>
      <c r="W26">
        <v>18</v>
      </c>
      <c r="X26">
        <v>20.0002</v>
      </c>
      <c r="Y26">
        <v>3.0340898</v>
      </c>
      <c r="Z26" t="s">
        <v>115</v>
      </c>
      <c r="AA26" t="s">
        <v>1008</v>
      </c>
      <c r="AB26">
        <v>7</v>
      </c>
      <c r="AC26">
        <v>56</v>
      </c>
      <c r="AD26">
        <v>1</v>
      </c>
      <c r="AE26">
        <v>0.2</v>
      </c>
      <c r="AF26">
        <v>7.1663432</v>
      </c>
      <c r="AG26">
        <v>1.2951</v>
      </c>
      <c r="AH26">
        <v>0.3822</v>
      </c>
      <c r="AI26">
        <v>1</v>
      </c>
      <c r="AJ26">
        <v>21.14</v>
      </c>
      <c r="AK26">
        <v>1.7539394</v>
      </c>
      <c r="AL26">
        <v>16.262</v>
      </c>
      <c r="AM26">
        <v>17.3173</v>
      </c>
      <c r="AN26">
        <v>1</v>
      </c>
      <c r="AO26">
        <v>7.5</v>
      </c>
      <c r="AP26">
        <v>0.38665</v>
      </c>
      <c r="AQ26">
        <v>4.2</v>
      </c>
      <c r="AR26">
        <v>11</v>
      </c>
      <c r="AS26">
        <v>0.7767</v>
      </c>
      <c r="AT26">
        <v>15</v>
      </c>
      <c r="AU26">
        <v>0.0588</v>
      </c>
      <c r="AV26">
        <v>0.6028</v>
      </c>
      <c r="AW26">
        <v>56.25</v>
      </c>
      <c r="AX26">
        <v>0.4951611</v>
      </c>
      <c r="AY26">
        <v>0.2700281</v>
      </c>
      <c r="AZ26">
        <v>5.051613</v>
      </c>
      <c r="BA26">
        <v>0.3073674</v>
      </c>
      <c r="BB26">
        <v>-37.94274</v>
      </c>
      <c r="BC26">
        <v>0.1521964</v>
      </c>
      <c r="BD26">
        <v>-11.66236</v>
      </c>
      <c r="BE26">
        <v>0.1337074</v>
      </c>
      <c r="BF26">
        <v>-10.24561</v>
      </c>
      <c r="BG26">
        <v>0.0829978</v>
      </c>
      <c r="BH26">
        <v>3.051167</v>
      </c>
      <c r="BI26">
        <v>211.4</v>
      </c>
    </row>
    <row r="27" ht="15.5" spans="1:61">
      <c r="A27">
        <v>2055</v>
      </c>
      <c r="B27" s="57" t="s">
        <v>116</v>
      </c>
      <c r="C27">
        <v>19</v>
      </c>
      <c r="D27" s="58">
        <v>440000</v>
      </c>
      <c r="E27" s="58">
        <v>440300</v>
      </c>
      <c r="F27" t="s">
        <v>1003</v>
      </c>
      <c r="G27" s="59">
        <v>5110</v>
      </c>
      <c r="H27" t="s">
        <v>117</v>
      </c>
      <c r="I27">
        <v>0.00647248</v>
      </c>
      <c r="J27">
        <v>-0.04506489</v>
      </c>
      <c r="K27" s="56">
        <v>0.0480146259069443</v>
      </c>
      <c r="L27" s="56">
        <v>0.214750185608864</v>
      </c>
      <c r="M27" s="56">
        <v>0.25182431936264</v>
      </c>
      <c r="N27" s="56">
        <v>0.327701568603516</v>
      </c>
      <c r="O27">
        <v>0.55741262</v>
      </c>
      <c r="P27">
        <v>0.64724842</v>
      </c>
      <c r="Q27">
        <f>VLOOKUP(H27,'三因子模型（-170，-51） (2)'!B26:J360,9,FALSE)</f>
        <v>-0.0531382821500301</v>
      </c>
      <c r="R27">
        <v>-4.5064893</v>
      </c>
      <c r="S27">
        <v>55.741262</v>
      </c>
      <c r="T27">
        <v>0</v>
      </c>
      <c r="U27">
        <v>9.364</v>
      </c>
      <c r="V27">
        <v>2.75</v>
      </c>
      <c r="W27">
        <v>27</v>
      </c>
      <c r="X27">
        <v>0</v>
      </c>
      <c r="Y27">
        <v>4.1451208</v>
      </c>
      <c r="Z27" t="s">
        <v>118</v>
      </c>
      <c r="AA27" t="s">
        <v>1004</v>
      </c>
      <c r="AB27">
        <v>4</v>
      </c>
      <c r="AC27">
        <v>58</v>
      </c>
      <c r="AD27">
        <v>0</v>
      </c>
      <c r="AE27">
        <v>0.26666667</v>
      </c>
      <c r="AF27">
        <v>7.8311805</v>
      </c>
      <c r="AG27">
        <v>2.5179</v>
      </c>
      <c r="AH27">
        <v>0.7456</v>
      </c>
      <c r="AI27">
        <v>0</v>
      </c>
      <c r="AJ27">
        <v>4.07</v>
      </c>
      <c r="AK27">
        <v>0.35575758</v>
      </c>
      <c r="AL27">
        <v>15.4316</v>
      </c>
      <c r="AM27">
        <v>16.3835</v>
      </c>
      <c r="AN27">
        <v>32</v>
      </c>
      <c r="AO27">
        <v>16.5</v>
      </c>
      <c r="AP27">
        <v>0.39025</v>
      </c>
      <c r="AQ27">
        <v>4.72725</v>
      </c>
      <c r="AR27">
        <v>21</v>
      </c>
      <c r="AS27">
        <v>0.7029</v>
      </c>
      <c r="AT27">
        <v>33</v>
      </c>
      <c r="AU27">
        <v>0.0382</v>
      </c>
      <c r="AV27">
        <v>-0.3651</v>
      </c>
      <c r="AW27">
        <v>272.25</v>
      </c>
      <c r="AX27">
        <v>9.495161</v>
      </c>
      <c r="AY27">
        <v>0.797278</v>
      </c>
      <c r="AZ27">
        <v>15.05161</v>
      </c>
      <c r="BA27">
        <v>0.2335674</v>
      </c>
      <c r="BB27">
        <v>178.0573</v>
      </c>
      <c r="BC27">
        <v>2.21776</v>
      </c>
      <c r="BD27">
        <v>41.58838</v>
      </c>
      <c r="BE27">
        <v>7.570283</v>
      </c>
      <c r="BF27">
        <v>141.9611</v>
      </c>
      <c r="BG27">
        <v>0.1862182</v>
      </c>
      <c r="BH27">
        <v>1.403643</v>
      </c>
      <c r="BI27">
        <v>40.7</v>
      </c>
    </row>
    <row r="28" ht="15.5" spans="1:61">
      <c r="A28">
        <v>2079</v>
      </c>
      <c r="B28" s="57" t="s">
        <v>119</v>
      </c>
      <c r="C28">
        <v>10</v>
      </c>
      <c r="D28" s="58">
        <v>320000</v>
      </c>
      <c r="E28" s="58">
        <v>320500</v>
      </c>
      <c r="F28" t="s">
        <v>1003</v>
      </c>
      <c r="G28" s="59">
        <v>5110</v>
      </c>
      <c r="H28" t="s">
        <v>120</v>
      </c>
      <c r="I28">
        <v>-0.00876055</v>
      </c>
      <c r="J28">
        <v>0.0917353</v>
      </c>
      <c r="K28" s="56">
        <v>0.0133188366889954</v>
      </c>
      <c r="L28" s="56">
        <v>0.221470102667809</v>
      </c>
      <c r="M28" s="56">
        <v>0.0143680684268475</v>
      </c>
      <c r="N28" s="56">
        <v>0.226824760437012</v>
      </c>
      <c r="O28">
        <v>0.04562866</v>
      </c>
      <c r="P28">
        <v>-0.87605547</v>
      </c>
      <c r="Q28">
        <f>VLOOKUP(H28,'三因子模型（-170，-51） (2)'!B27:J361,9,FALSE)</f>
        <v>-0.0696908980607986</v>
      </c>
      <c r="R28">
        <v>9.1735296</v>
      </c>
      <c r="S28">
        <v>4.5628663</v>
      </c>
      <c r="T28">
        <v>0</v>
      </c>
      <c r="U28">
        <v>7.4307</v>
      </c>
      <c r="V28">
        <v>24.48</v>
      </c>
      <c r="W28">
        <v>29</v>
      </c>
      <c r="X28">
        <v>18.8916</v>
      </c>
      <c r="Y28">
        <v>8.0788662</v>
      </c>
      <c r="Z28" t="s">
        <v>121</v>
      </c>
      <c r="AA28" t="s">
        <v>999</v>
      </c>
      <c r="AB28">
        <v>6</v>
      </c>
      <c r="AC28">
        <v>36</v>
      </c>
      <c r="AD28">
        <v>4</v>
      </c>
      <c r="AE28">
        <v>0.3125</v>
      </c>
      <c r="AF28">
        <v>6.9139361</v>
      </c>
      <c r="AG28">
        <v>1.0062</v>
      </c>
      <c r="AH28">
        <v>0.1574</v>
      </c>
      <c r="AI28">
        <v>0</v>
      </c>
      <c r="AJ28">
        <v>5.44</v>
      </c>
      <c r="AK28">
        <v>0.60954545</v>
      </c>
      <c r="AL28">
        <v>15.5874</v>
      </c>
      <c r="AM28">
        <v>16.0961</v>
      </c>
      <c r="AN28">
        <v>1</v>
      </c>
      <c r="AO28">
        <v>3</v>
      </c>
      <c r="AP28">
        <v>0.33335</v>
      </c>
      <c r="AQ28">
        <v>4.91665</v>
      </c>
      <c r="AR28">
        <v>5</v>
      </c>
      <c r="AS28">
        <v>0.64</v>
      </c>
      <c r="AT28">
        <v>6</v>
      </c>
      <c r="AU28">
        <v>0.0409</v>
      </c>
      <c r="AV28">
        <v>1.4154</v>
      </c>
      <c r="AW28">
        <v>9</v>
      </c>
      <c r="AX28">
        <v>-4.004839</v>
      </c>
      <c r="AY28">
        <v>0.9866781</v>
      </c>
      <c r="AZ28">
        <v>-0.9483871</v>
      </c>
      <c r="BA28">
        <v>0.1706674</v>
      </c>
      <c r="BB28">
        <v>-85.19274</v>
      </c>
      <c r="BC28">
        <v>-0.6834956</v>
      </c>
      <c r="BD28">
        <v>-14.53963</v>
      </c>
      <c r="BE28">
        <v>-3.951487</v>
      </c>
      <c r="BF28">
        <v>-84.05782</v>
      </c>
      <c r="BG28">
        <v>0.1683938</v>
      </c>
      <c r="BH28">
        <v>1.693779</v>
      </c>
      <c r="BI28">
        <v>54.4</v>
      </c>
    </row>
    <row r="29" ht="15.5" spans="1:61">
      <c r="A29">
        <v>2104</v>
      </c>
      <c r="B29" s="57" t="s">
        <v>122</v>
      </c>
      <c r="C29">
        <v>17</v>
      </c>
      <c r="D29" s="58">
        <v>320000</v>
      </c>
      <c r="E29" s="58">
        <v>321100</v>
      </c>
      <c r="F29" t="s">
        <v>1011</v>
      </c>
      <c r="G29" s="59">
        <v>57</v>
      </c>
      <c r="H29" t="s">
        <v>123</v>
      </c>
      <c r="I29">
        <v>-0.08435068</v>
      </c>
      <c r="J29">
        <v>-0.01629686</v>
      </c>
      <c r="K29" s="56">
        <v>-0.100903570652008</v>
      </c>
      <c r="L29" s="56">
        <v>-0.0179749839007854</v>
      </c>
      <c r="M29" s="56">
        <v>-0.0495444908738136</v>
      </c>
      <c r="N29" s="56">
        <v>0.0410477593541145</v>
      </c>
      <c r="O29">
        <v>0.01863374</v>
      </c>
      <c r="P29">
        <v>-8.4350675</v>
      </c>
      <c r="Q29">
        <f>VLOOKUP(H29,'三因子模型（-170，-51） (2)'!B28:J362,9,FALSE)</f>
        <v>-0.207505479454994</v>
      </c>
      <c r="R29">
        <v>-1.6296862</v>
      </c>
      <c r="S29">
        <v>1.863374</v>
      </c>
      <c r="T29">
        <v>0</v>
      </c>
      <c r="U29">
        <v>7.2277</v>
      </c>
      <c r="V29">
        <v>12.42</v>
      </c>
      <c r="W29">
        <v>23</v>
      </c>
      <c r="X29">
        <v>18.2813</v>
      </c>
      <c r="Y29">
        <v>6.9692135</v>
      </c>
      <c r="Z29" t="s">
        <v>124</v>
      </c>
      <c r="AA29" t="s">
        <v>1012</v>
      </c>
      <c r="AB29">
        <v>2</v>
      </c>
      <c r="AC29">
        <v>61</v>
      </c>
      <c r="AD29">
        <v>0</v>
      </c>
      <c r="AE29">
        <v>0.3125</v>
      </c>
      <c r="AF29">
        <v>6.4701801</v>
      </c>
      <c r="AG29">
        <v>0.6456</v>
      </c>
      <c r="AH29">
        <v>0.1415</v>
      </c>
      <c r="AI29">
        <v>0</v>
      </c>
      <c r="AJ29">
        <v>2.41</v>
      </c>
      <c r="AK29">
        <v>0.33348485</v>
      </c>
      <c r="AL29">
        <v>12.7882</v>
      </c>
      <c r="AM29">
        <v>13.8783</v>
      </c>
      <c r="AN29">
        <v>35</v>
      </c>
      <c r="AO29">
        <v>4.5</v>
      </c>
      <c r="AP29">
        <v>0.5561</v>
      </c>
      <c r="AQ29">
        <v>5.39285</v>
      </c>
      <c r="AR29">
        <v>0</v>
      </c>
      <c r="AS29">
        <v>0</v>
      </c>
      <c r="AT29">
        <v>7</v>
      </c>
      <c r="AU29">
        <v>0.0827</v>
      </c>
      <c r="AV29">
        <v>-0.3651</v>
      </c>
      <c r="AW29">
        <v>20.25</v>
      </c>
      <c r="AX29">
        <v>-2.504839</v>
      </c>
      <c r="AY29">
        <v>1.462878</v>
      </c>
      <c r="AZ29">
        <v>-5.948387</v>
      </c>
      <c r="BA29">
        <v>-0.4693326</v>
      </c>
      <c r="BB29">
        <v>-73.94274</v>
      </c>
      <c r="BC29">
        <v>1.175603</v>
      </c>
      <c r="BD29">
        <v>34.70374</v>
      </c>
      <c r="BE29">
        <v>-3.664274</v>
      </c>
      <c r="BF29">
        <v>-108.1692</v>
      </c>
      <c r="BG29">
        <v>-0.6865763</v>
      </c>
      <c r="BH29">
        <v>0.8796268</v>
      </c>
      <c r="BI29">
        <v>24.1</v>
      </c>
    </row>
    <row r="30" ht="15.5" spans="1:61">
      <c r="A30">
        <v>2106</v>
      </c>
      <c r="B30" s="57" t="s">
        <v>125</v>
      </c>
      <c r="C30">
        <v>17</v>
      </c>
      <c r="D30" s="58">
        <v>440000</v>
      </c>
      <c r="E30" s="58">
        <v>440300</v>
      </c>
      <c r="F30" t="s">
        <v>1003</v>
      </c>
      <c r="G30" s="59">
        <v>5110</v>
      </c>
      <c r="H30" t="s">
        <v>126</v>
      </c>
      <c r="I30">
        <v>-0.05747693</v>
      </c>
      <c r="J30">
        <v>-0.00391799</v>
      </c>
      <c r="K30" s="56">
        <v>-0.0779551267623901</v>
      </c>
      <c r="L30" s="56">
        <v>0.00150042527820915</v>
      </c>
      <c r="M30" s="56">
        <v>-0.0225910060107708</v>
      </c>
      <c r="N30" s="56">
        <v>0.0424700416624546</v>
      </c>
      <c r="O30">
        <v>-0.01236335</v>
      </c>
      <c r="P30">
        <v>-5.747693</v>
      </c>
      <c r="Q30">
        <f>VLOOKUP(H30,'三因子模型（-170，-51） (2)'!B29:J363,9,FALSE)</f>
        <v>-0.128373369574547</v>
      </c>
      <c r="R30">
        <v>-0.39179889</v>
      </c>
      <c r="S30">
        <v>-1.2363355</v>
      </c>
      <c r="T30">
        <v>0</v>
      </c>
      <c r="U30">
        <v>7.0975</v>
      </c>
      <c r="V30">
        <v>22.82</v>
      </c>
      <c r="W30">
        <v>27</v>
      </c>
      <c r="X30">
        <v>19.4157</v>
      </c>
      <c r="Y30">
        <v>7.0581616</v>
      </c>
      <c r="Z30" t="s">
        <v>127</v>
      </c>
      <c r="AA30" t="s">
        <v>1002</v>
      </c>
      <c r="AB30">
        <v>5</v>
      </c>
      <c r="AC30">
        <v>56</v>
      </c>
      <c r="AD30">
        <v>0</v>
      </c>
      <c r="AE30">
        <v>0.17391304</v>
      </c>
      <c r="AF30">
        <v>8.0361529</v>
      </c>
      <c r="AG30">
        <v>3.0907</v>
      </c>
      <c r="AH30">
        <v>0.2382</v>
      </c>
      <c r="AI30">
        <v>0</v>
      </c>
      <c r="AJ30">
        <v>2.89</v>
      </c>
      <c r="AK30">
        <v>0.31681818</v>
      </c>
      <c r="AL30">
        <v>15.3699</v>
      </c>
      <c r="AM30">
        <v>16.1812</v>
      </c>
      <c r="AN30">
        <v>2</v>
      </c>
      <c r="AO30">
        <v>2.5</v>
      </c>
      <c r="AP30">
        <v>0.3125</v>
      </c>
      <c r="AQ30">
        <v>6.5</v>
      </c>
      <c r="AR30">
        <v>3</v>
      </c>
      <c r="AS30">
        <v>0.4444</v>
      </c>
      <c r="AT30">
        <v>4</v>
      </c>
      <c r="AU30">
        <v>0.0415</v>
      </c>
      <c r="AV30">
        <v>-0.3651</v>
      </c>
      <c r="AW30">
        <v>6.25</v>
      </c>
      <c r="AX30">
        <v>-4.504839</v>
      </c>
      <c r="AY30">
        <v>2.570028</v>
      </c>
      <c r="AZ30">
        <v>-2.948387</v>
      </c>
      <c r="BA30">
        <v>-0.0249326</v>
      </c>
      <c r="BB30">
        <v>-87.94274</v>
      </c>
      <c r="BC30">
        <v>0.1123172</v>
      </c>
      <c r="BD30">
        <v>2.192639</v>
      </c>
      <c r="BE30">
        <v>-11.57756</v>
      </c>
      <c r="BF30">
        <v>-226.0153</v>
      </c>
      <c r="BG30">
        <v>-0.0640774</v>
      </c>
      <c r="BH30">
        <v>1.061257</v>
      </c>
      <c r="BI30">
        <v>28.9</v>
      </c>
    </row>
    <row r="31" ht="15.5" spans="1:61">
      <c r="A31">
        <v>2115</v>
      </c>
      <c r="B31" s="57" t="s">
        <v>128</v>
      </c>
      <c r="C31">
        <v>10</v>
      </c>
      <c r="D31" s="58">
        <v>330000</v>
      </c>
      <c r="E31" s="58">
        <v>330100</v>
      </c>
      <c r="F31" t="s">
        <v>998</v>
      </c>
      <c r="G31" s="59">
        <v>8101</v>
      </c>
      <c r="H31" t="s">
        <v>129</v>
      </c>
      <c r="I31">
        <v>0.21592009</v>
      </c>
      <c r="J31">
        <v>0.2373928</v>
      </c>
      <c r="K31" s="56">
        <v>0.221886962652206</v>
      </c>
      <c r="L31" s="56">
        <v>0.396182358264923</v>
      </c>
      <c r="M31" s="56">
        <v>0.473828911781311</v>
      </c>
      <c r="N31" s="56">
        <v>0.460269540548325</v>
      </c>
      <c r="O31">
        <v>0.39509064</v>
      </c>
      <c r="P31">
        <v>21.592009</v>
      </c>
      <c r="Q31">
        <f>VLOOKUP(H31,'三因子模型（-170，-51） (2)'!B30:J364,9,FALSE)</f>
        <v>0.170112401247025</v>
      </c>
      <c r="R31">
        <v>23.73928</v>
      </c>
      <c r="S31">
        <v>39.509064</v>
      </c>
      <c r="T31">
        <v>0</v>
      </c>
      <c r="U31">
        <v>7.0682</v>
      </c>
      <c r="V31">
        <v>27.4</v>
      </c>
      <c r="W31">
        <v>26</v>
      </c>
      <c r="X31">
        <v>19.4058</v>
      </c>
      <c r="Y31">
        <v>3.4224</v>
      </c>
      <c r="Z31" t="s">
        <v>130</v>
      </c>
      <c r="AA31" t="s">
        <v>1002</v>
      </c>
      <c r="AB31">
        <v>5</v>
      </c>
      <c r="AC31">
        <v>58</v>
      </c>
      <c r="AD31">
        <v>1</v>
      </c>
      <c r="AE31">
        <v>0.16666667</v>
      </c>
      <c r="AF31">
        <v>7.5729658</v>
      </c>
      <c r="AG31">
        <v>1.9449</v>
      </c>
      <c r="AH31">
        <v>0.4372</v>
      </c>
      <c r="AI31">
        <v>0</v>
      </c>
      <c r="AJ31">
        <v>4.77</v>
      </c>
      <c r="AK31">
        <v>0.33090909</v>
      </c>
      <c r="AL31">
        <v>15.0381</v>
      </c>
      <c r="AM31">
        <v>15.9292</v>
      </c>
      <c r="AN31">
        <v>1</v>
      </c>
      <c r="AO31">
        <v>15.5</v>
      </c>
      <c r="AP31">
        <v>0.64595</v>
      </c>
      <c r="AQ31">
        <v>3.59485</v>
      </c>
      <c r="AR31">
        <v>18</v>
      </c>
      <c r="AS31">
        <v>0.7099</v>
      </c>
      <c r="AT31">
        <v>29</v>
      </c>
      <c r="AU31">
        <v>0.0219</v>
      </c>
      <c r="AV31">
        <v>-0.3651</v>
      </c>
      <c r="AW31">
        <v>240.25</v>
      </c>
      <c r="AX31">
        <v>8.495161</v>
      </c>
      <c r="AY31">
        <v>-0.3351219</v>
      </c>
      <c r="AZ31">
        <v>12.05161</v>
      </c>
      <c r="BA31">
        <v>0.2405674</v>
      </c>
      <c r="BB31">
        <v>146.0573</v>
      </c>
      <c r="BC31">
        <v>2.043659</v>
      </c>
      <c r="BD31">
        <v>35.13662</v>
      </c>
      <c r="BE31">
        <v>-2.846915</v>
      </c>
      <c r="BF31">
        <v>-48.94698</v>
      </c>
      <c r="BG31">
        <v>-0.0806194</v>
      </c>
      <c r="BH31">
        <v>1.562346</v>
      </c>
      <c r="BI31">
        <v>47.7</v>
      </c>
    </row>
    <row r="32" ht="15.5" spans="1:61">
      <c r="A32">
        <v>2119</v>
      </c>
      <c r="B32" s="57" t="s">
        <v>131</v>
      </c>
      <c r="C32">
        <v>1</v>
      </c>
      <c r="D32" s="58">
        <v>330000</v>
      </c>
      <c r="E32" s="58">
        <v>330200</v>
      </c>
      <c r="F32" t="s">
        <v>1003</v>
      </c>
      <c r="G32" s="59">
        <v>5110</v>
      </c>
      <c r="H32" t="s">
        <v>132</v>
      </c>
      <c r="I32">
        <v>0.15998954</v>
      </c>
      <c r="J32">
        <v>0.06571701</v>
      </c>
      <c r="K32" s="56">
        <v>0.154922604560852</v>
      </c>
      <c r="L32" s="56">
        <v>0.209490373730659</v>
      </c>
      <c r="M32" s="56">
        <v>0.21386182308197</v>
      </c>
      <c r="N32" s="56">
        <v>0.277145355939865</v>
      </c>
      <c r="O32">
        <v>0.14429626</v>
      </c>
      <c r="P32">
        <v>15.998954</v>
      </c>
      <c r="Q32">
        <f>VLOOKUP(H32,'三因子模型（-170，-51） (2)'!B31:J365,9,FALSE)</f>
        <v>0.0399639047682285</v>
      </c>
      <c r="R32">
        <v>6.5717012</v>
      </c>
      <c r="S32">
        <v>14.429626</v>
      </c>
      <c r="T32">
        <v>0</v>
      </c>
      <c r="U32">
        <v>6.8416</v>
      </c>
      <c r="V32">
        <v>19.69</v>
      </c>
      <c r="W32">
        <v>27</v>
      </c>
      <c r="X32">
        <v>18.7045</v>
      </c>
      <c r="Y32">
        <v>2.062</v>
      </c>
      <c r="Z32" t="s">
        <v>133</v>
      </c>
      <c r="AA32" t="s">
        <v>1005</v>
      </c>
      <c r="AD32">
        <v>1</v>
      </c>
      <c r="AE32">
        <v>0.25</v>
      </c>
      <c r="AF32">
        <v>7.3859751</v>
      </c>
      <c r="AG32">
        <v>1.6132</v>
      </c>
      <c r="AH32">
        <v>0.5072</v>
      </c>
      <c r="AI32">
        <v>0</v>
      </c>
      <c r="AJ32">
        <v>5.72</v>
      </c>
      <c r="AK32">
        <v>0.5630303</v>
      </c>
      <c r="AL32">
        <v>15.0155</v>
      </c>
      <c r="AM32">
        <v>15.5871</v>
      </c>
      <c r="AN32">
        <v>1</v>
      </c>
      <c r="AO32">
        <v>3</v>
      </c>
      <c r="AP32">
        <v>0.3889</v>
      </c>
      <c r="AQ32">
        <v>5</v>
      </c>
      <c r="AR32">
        <v>3</v>
      </c>
      <c r="AS32">
        <v>0</v>
      </c>
      <c r="AT32">
        <v>6</v>
      </c>
      <c r="AU32">
        <v>0.0459</v>
      </c>
      <c r="AV32">
        <v>-0.3651</v>
      </c>
      <c r="AW32">
        <v>9</v>
      </c>
      <c r="AX32">
        <v>-4.004839</v>
      </c>
      <c r="AY32">
        <v>1.070028</v>
      </c>
      <c r="AZ32">
        <v>-2.948387</v>
      </c>
      <c r="BA32">
        <v>-0.4693326</v>
      </c>
      <c r="BB32">
        <v>-85.19274</v>
      </c>
      <c r="BC32">
        <v>1.879601</v>
      </c>
      <c r="BD32">
        <v>39.98373</v>
      </c>
      <c r="BE32">
        <v>-4.28529</v>
      </c>
      <c r="BF32">
        <v>-91.15862</v>
      </c>
      <c r="BG32">
        <v>-0.502199</v>
      </c>
      <c r="BH32">
        <v>1.743969</v>
      </c>
      <c r="BI32">
        <v>57.2</v>
      </c>
    </row>
    <row r="33" ht="15.5" spans="1:61">
      <c r="A33">
        <v>2130</v>
      </c>
      <c r="B33" s="57" t="s">
        <v>134</v>
      </c>
      <c r="C33">
        <v>13</v>
      </c>
      <c r="D33" s="58">
        <v>440000</v>
      </c>
      <c r="E33" s="58">
        <v>440300</v>
      </c>
      <c r="F33" t="s">
        <v>1009</v>
      </c>
      <c r="G33" s="59">
        <v>99</v>
      </c>
      <c r="H33" t="s">
        <v>135</v>
      </c>
      <c r="I33">
        <v>-0.054517</v>
      </c>
      <c r="J33">
        <v>0.031388</v>
      </c>
      <c r="K33" s="56">
        <v>-0.0211386792361736</v>
      </c>
      <c r="L33" s="56">
        <v>0.108630962669849</v>
      </c>
      <c r="M33" s="56">
        <v>0.0982737243175507</v>
      </c>
      <c r="N33" s="56">
        <v>0.132177427411079</v>
      </c>
      <c r="O33">
        <v>0.16722149</v>
      </c>
      <c r="P33">
        <v>-5.4516997</v>
      </c>
      <c r="Q33">
        <f>VLOOKUP(H33,'三因子模型（-170，-51） (2)'!B32:J366,9,FALSE)</f>
        <v>-0.0562236607074738</v>
      </c>
      <c r="R33">
        <v>3.1388</v>
      </c>
      <c r="S33">
        <v>16.722149</v>
      </c>
      <c r="T33">
        <v>0</v>
      </c>
      <c r="U33">
        <v>8.6658</v>
      </c>
      <c r="V33">
        <v>16.28</v>
      </c>
      <c r="W33">
        <v>21</v>
      </c>
      <c r="X33">
        <v>19.8</v>
      </c>
      <c r="Y33">
        <v>12.598986</v>
      </c>
      <c r="Z33" t="s">
        <v>136</v>
      </c>
      <c r="AA33" t="s">
        <v>999</v>
      </c>
      <c r="AB33">
        <v>6</v>
      </c>
      <c r="AC33">
        <v>49</v>
      </c>
      <c r="AD33">
        <v>26</v>
      </c>
      <c r="AE33">
        <v>0.1875</v>
      </c>
      <c r="AF33">
        <v>7.5588818</v>
      </c>
      <c r="AG33">
        <v>1.9177</v>
      </c>
      <c r="AH33">
        <v>0.5172</v>
      </c>
      <c r="AI33">
        <v>0</v>
      </c>
      <c r="AJ33">
        <v>1.46</v>
      </c>
      <c r="AK33">
        <v>0.12560606</v>
      </c>
      <c r="AL33">
        <v>16.1685</v>
      </c>
      <c r="AM33">
        <v>16.7241</v>
      </c>
      <c r="AN33">
        <v>29</v>
      </c>
      <c r="AO33">
        <v>30.5</v>
      </c>
      <c r="AP33">
        <v>0.82895</v>
      </c>
      <c r="AQ33">
        <v>5.64185</v>
      </c>
      <c r="AR33">
        <v>29</v>
      </c>
      <c r="AS33">
        <v>0.8633</v>
      </c>
      <c r="AT33">
        <v>48</v>
      </c>
      <c r="AU33">
        <v>0.0573</v>
      </c>
      <c r="AV33">
        <v>0.2491</v>
      </c>
      <c r="AW33">
        <v>930.25</v>
      </c>
      <c r="AX33">
        <v>23.49516</v>
      </c>
      <c r="AY33">
        <v>1.711878</v>
      </c>
      <c r="AZ33">
        <v>23.05161</v>
      </c>
      <c r="BA33">
        <v>0.3939674</v>
      </c>
      <c r="BB33">
        <v>836.0573</v>
      </c>
      <c r="BC33">
        <v>9.256328</v>
      </c>
      <c r="BD33">
        <v>329.3793</v>
      </c>
      <c r="BE33">
        <v>40.22085</v>
      </c>
      <c r="BF33">
        <v>1431.228</v>
      </c>
      <c r="BG33">
        <v>0.6744242</v>
      </c>
      <c r="BH33">
        <v>0.3784364</v>
      </c>
      <c r="BI33">
        <v>14.6</v>
      </c>
    </row>
    <row r="34" ht="15.5" spans="1:61">
      <c r="A34">
        <v>2134</v>
      </c>
      <c r="B34" s="57" t="s">
        <v>137</v>
      </c>
      <c r="C34">
        <v>19</v>
      </c>
      <c r="D34" s="58">
        <v>120000</v>
      </c>
      <c r="E34" s="58">
        <v>120000</v>
      </c>
      <c r="F34" t="s">
        <v>1003</v>
      </c>
      <c r="G34" s="59">
        <v>5110</v>
      </c>
      <c r="H34" t="s">
        <v>138</v>
      </c>
      <c r="I34">
        <v>0.00246939</v>
      </c>
      <c r="J34">
        <v>0.00201559</v>
      </c>
      <c r="K34" s="56">
        <v>-0.0360748954117298</v>
      </c>
      <c r="L34" s="56">
        <v>0.0632081255316734</v>
      </c>
      <c r="M34" s="56">
        <v>0.0314941331744194</v>
      </c>
      <c r="N34" s="56">
        <v>0.135605305433273</v>
      </c>
      <c r="O34">
        <v>0.0695013</v>
      </c>
      <c r="P34">
        <v>0.24693855</v>
      </c>
      <c r="Q34">
        <f>VLOOKUP(H34,'三因子模型（-170，-51） (2)'!B33:J367,9,FALSE)</f>
        <v>0.0261941887438297</v>
      </c>
      <c r="R34">
        <v>0.20155865</v>
      </c>
      <c r="S34">
        <v>6.9501296</v>
      </c>
      <c r="T34">
        <v>0</v>
      </c>
      <c r="U34">
        <v>6.7238</v>
      </c>
      <c r="V34">
        <v>8.74</v>
      </c>
      <c r="W34">
        <v>31</v>
      </c>
      <c r="X34">
        <v>16.3383</v>
      </c>
      <c r="Y34">
        <v>2.4584977</v>
      </c>
      <c r="Z34" t="s">
        <v>139</v>
      </c>
      <c r="AA34" t="s">
        <v>1002</v>
      </c>
      <c r="AB34">
        <v>5</v>
      </c>
      <c r="AC34">
        <v>57</v>
      </c>
      <c r="AD34">
        <v>0</v>
      </c>
      <c r="AE34">
        <v>0.29411765</v>
      </c>
      <c r="AF34">
        <v>6.2781461</v>
      </c>
      <c r="AG34">
        <v>0.5328</v>
      </c>
      <c r="AH34">
        <v>0.3268</v>
      </c>
      <c r="AI34">
        <v>1</v>
      </c>
      <c r="AJ34">
        <v>3.54</v>
      </c>
      <c r="AK34">
        <v>0.4480303</v>
      </c>
      <c r="AL34">
        <v>13.8011</v>
      </c>
      <c r="AM34">
        <v>14.3163</v>
      </c>
      <c r="AN34">
        <v>32</v>
      </c>
      <c r="AO34">
        <v>1</v>
      </c>
      <c r="AP34">
        <v>0.25</v>
      </c>
      <c r="AQ34">
        <v>4.25</v>
      </c>
      <c r="AR34">
        <v>1</v>
      </c>
      <c r="AS34">
        <v>0</v>
      </c>
      <c r="AT34">
        <v>2</v>
      </c>
      <c r="AU34">
        <v>0.0328</v>
      </c>
      <c r="AV34">
        <v>-0.3651</v>
      </c>
      <c r="AW34">
        <v>1</v>
      </c>
      <c r="AX34">
        <v>-6.004839</v>
      </c>
      <c r="AY34">
        <v>0.3200281</v>
      </c>
      <c r="AZ34">
        <v>-4.948387</v>
      </c>
      <c r="BA34">
        <v>-0.4693326</v>
      </c>
      <c r="BB34">
        <v>-93.19274</v>
      </c>
      <c r="BC34">
        <v>2.818267</v>
      </c>
      <c r="BD34">
        <v>43.73839</v>
      </c>
      <c r="BE34">
        <v>-1.921717</v>
      </c>
      <c r="BF34">
        <v>-29.8243</v>
      </c>
      <c r="BG34">
        <v>-0.1501996</v>
      </c>
      <c r="BH34">
        <v>1.264127</v>
      </c>
      <c r="BI34">
        <v>35.4</v>
      </c>
    </row>
    <row r="35" ht="15.5" spans="1:61">
      <c r="A35">
        <v>2137</v>
      </c>
      <c r="B35" s="57" t="s">
        <v>140</v>
      </c>
      <c r="C35">
        <v>19</v>
      </c>
      <c r="D35" s="58">
        <v>440000</v>
      </c>
      <c r="E35" s="58">
        <v>440300</v>
      </c>
      <c r="F35" t="s">
        <v>1003</v>
      </c>
      <c r="G35" s="59">
        <v>5110</v>
      </c>
      <c r="H35" t="s">
        <v>141</v>
      </c>
      <c r="I35">
        <v>0.16244715</v>
      </c>
      <c r="J35">
        <v>0.02764966</v>
      </c>
      <c r="K35" s="56">
        <v>0.180501878261566</v>
      </c>
      <c r="L35" s="56">
        <v>0.238196566700935</v>
      </c>
      <c r="M35" s="56">
        <v>0.21968600153923</v>
      </c>
      <c r="N35" s="56">
        <v>0.264209896326065</v>
      </c>
      <c r="O35">
        <v>0.1967793</v>
      </c>
      <c r="P35">
        <v>16.244715</v>
      </c>
      <c r="Q35">
        <f>VLOOKUP(H35,'三因子模型（-170，-51） (2)'!B34:J368,9,FALSE)</f>
        <v>0.138117343187332</v>
      </c>
      <c r="R35">
        <v>2.7649656</v>
      </c>
      <c r="S35">
        <v>19.67793</v>
      </c>
      <c r="T35">
        <v>0</v>
      </c>
      <c r="U35">
        <v>6.6554</v>
      </c>
      <c r="V35">
        <v>19.72</v>
      </c>
      <c r="W35">
        <v>21</v>
      </c>
      <c r="X35">
        <v>18.6458</v>
      </c>
      <c r="Y35">
        <v>4.609106</v>
      </c>
      <c r="Z35" t="s">
        <v>142</v>
      </c>
      <c r="AA35" t="s">
        <v>999</v>
      </c>
      <c r="AB35">
        <v>6</v>
      </c>
      <c r="AC35">
        <v>51</v>
      </c>
      <c r="AD35">
        <v>0</v>
      </c>
      <c r="AE35">
        <v>0.21428571</v>
      </c>
      <c r="AF35">
        <v>8.1605182</v>
      </c>
      <c r="AG35">
        <v>3.5</v>
      </c>
      <c r="AH35">
        <v>0.1895</v>
      </c>
      <c r="AI35">
        <v>0</v>
      </c>
      <c r="AJ35">
        <v>3.66</v>
      </c>
      <c r="AK35">
        <v>0.33378788</v>
      </c>
      <c r="AL35">
        <v>14.5223</v>
      </c>
      <c r="AM35">
        <v>15.1074</v>
      </c>
      <c r="AN35">
        <v>0</v>
      </c>
      <c r="AO35">
        <v>11</v>
      </c>
      <c r="AP35">
        <v>0.4132</v>
      </c>
      <c r="AQ35">
        <v>3.22725</v>
      </c>
      <c r="AR35">
        <v>2</v>
      </c>
      <c r="AS35">
        <v>0.5</v>
      </c>
      <c r="AT35">
        <v>22</v>
      </c>
      <c r="AU35">
        <v>0.0438</v>
      </c>
      <c r="AV35">
        <v>-0.3553</v>
      </c>
      <c r="AW35">
        <v>121</v>
      </c>
      <c r="AX35">
        <v>3.995161</v>
      </c>
      <c r="AY35">
        <v>-0.702722</v>
      </c>
      <c r="AZ35">
        <v>-3.948387</v>
      </c>
      <c r="BA35">
        <v>0.0306674</v>
      </c>
      <c r="BB35">
        <v>26.80726</v>
      </c>
      <c r="BC35">
        <v>0.1225213</v>
      </c>
      <c r="BD35">
        <v>0.8221096</v>
      </c>
      <c r="BE35">
        <v>-2.807487</v>
      </c>
      <c r="BF35">
        <v>-18.83805</v>
      </c>
      <c r="BG35">
        <v>-0.0215507</v>
      </c>
      <c r="BH35">
        <v>1.297463</v>
      </c>
      <c r="BI35">
        <v>36.6</v>
      </c>
    </row>
    <row r="36" ht="15.5" spans="1:61">
      <c r="A36">
        <v>2138</v>
      </c>
      <c r="B36" s="57" t="s">
        <v>143</v>
      </c>
      <c r="C36">
        <v>1</v>
      </c>
      <c r="D36" s="58">
        <v>440000</v>
      </c>
      <c r="E36" s="58">
        <v>440300</v>
      </c>
      <c r="F36" t="s">
        <v>1000</v>
      </c>
      <c r="G36" s="59">
        <v>5115</v>
      </c>
      <c r="H36" t="s">
        <v>144</v>
      </c>
      <c r="I36">
        <v>-0.03314006</v>
      </c>
      <c r="J36">
        <v>0.02351486</v>
      </c>
      <c r="K36" s="56">
        <v>-0.052971038967371</v>
      </c>
      <c r="L36" s="56">
        <v>0.0897727236151695</v>
      </c>
      <c r="M36" s="56">
        <v>0.0349852927029133</v>
      </c>
      <c r="N36" s="56">
        <v>0.0981732606887817</v>
      </c>
      <c r="O36">
        <v>0.07643026</v>
      </c>
      <c r="P36">
        <v>-3.314006</v>
      </c>
      <c r="Q36">
        <f>VLOOKUP(H36,'三因子模型（-170，-51） (2)'!B35:J369,9,FALSE)</f>
        <v>-0.169696539640427</v>
      </c>
      <c r="R36">
        <v>2.3514858</v>
      </c>
      <c r="S36">
        <v>7.6430261</v>
      </c>
      <c r="T36">
        <v>0</v>
      </c>
      <c r="U36">
        <v>8.6819</v>
      </c>
      <c r="V36">
        <v>23.06</v>
      </c>
      <c r="W36">
        <v>19</v>
      </c>
      <c r="X36">
        <v>19.9805</v>
      </c>
      <c r="Y36">
        <v>3.1433231</v>
      </c>
      <c r="Z36" t="s">
        <v>145</v>
      </c>
      <c r="AA36" t="s">
        <v>999</v>
      </c>
      <c r="AB36">
        <v>6</v>
      </c>
      <c r="AC36">
        <v>55</v>
      </c>
      <c r="AD36">
        <v>4</v>
      </c>
      <c r="AE36">
        <v>0.16666667</v>
      </c>
      <c r="AF36">
        <v>7.0387835</v>
      </c>
      <c r="AG36">
        <v>1.14</v>
      </c>
      <c r="AH36">
        <v>0.2848</v>
      </c>
      <c r="AI36">
        <v>0</v>
      </c>
      <c r="AJ36">
        <v>5.63</v>
      </c>
      <c r="AK36">
        <v>0.96712121</v>
      </c>
      <c r="AL36">
        <v>16.1716</v>
      </c>
      <c r="AM36">
        <v>16.8763</v>
      </c>
      <c r="AN36">
        <v>1</v>
      </c>
      <c r="AO36">
        <v>9</v>
      </c>
      <c r="AP36">
        <v>0.4152</v>
      </c>
      <c r="AQ36">
        <v>2.82355</v>
      </c>
      <c r="AR36">
        <v>12</v>
      </c>
      <c r="AS36">
        <v>0.7083</v>
      </c>
      <c r="AT36">
        <v>17</v>
      </c>
      <c r="AU36">
        <v>0.073</v>
      </c>
      <c r="AV36">
        <v>0.2622</v>
      </c>
      <c r="AW36">
        <v>81</v>
      </c>
      <c r="AX36">
        <v>1.995161</v>
      </c>
      <c r="AY36">
        <v>-1.106422</v>
      </c>
      <c r="AZ36">
        <v>6.051613</v>
      </c>
      <c r="BA36">
        <v>0.2389674</v>
      </c>
      <c r="BB36">
        <v>-13.19274</v>
      </c>
      <c r="BC36">
        <v>0.4767785</v>
      </c>
      <c r="BD36">
        <v>-3.152635</v>
      </c>
      <c r="BE36">
        <v>-2.20749</v>
      </c>
      <c r="BF36">
        <v>14.59674</v>
      </c>
      <c r="BG36">
        <v>-0.2643988</v>
      </c>
      <c r="BH36">
        <v>1.728109</v>
      </c>
      <c r="BI36">
        <v>56.3</v>
      </c>
    </row>
    <row r="37" ht="15.5" spans="1:61">
      <c r="A37">
        <v>2156</v>
      </c>
      <c r="B37" s="57" t="s">
        <v>146</v>
      </c>
      <c r="C37">
        <v>19</v>
      </c>
      <c r="D37" s="58">
        <v>320000</v>
      </c>
      <c r="E37" s="58">
        <v>320600</v>
      </c>
      <c r="F37" t="s">
        <v>1003</v>
      </c>
      <c r="G37" s="59">
        <v>5110</v>
      </c>
      <c r="H37" t="s">
        <v>147</v>
      </c>
      <c r="I37">
        <v>0.38733101</v>
      </c>
      <c r="J37">
        <v>0.25214675</v>
      </c>
      <c r="K37" s="56">
        <v>0.270580142736435</v>
      </c>
      <c r="L37" s="56">
        <v>0.503869712352753</v>
      </c>
      <c r="M37" s="56">
        <v>0.468715459108353</v>
      </c>
      <c r="N37" s="56">
        <v>0.537313461303711</v>
      </c>
      <c r="O37">
        <v>0.43626422</v>
      </c>
      <c r="P37">
        <v>38.733101</v>
      </c>
      <c r="Q37">
        <f>VLOOKUP(H37,'三因子模型（-170，-51） (2)'!B36:J370,9,FALSE)</f>
        <v>0.316081941127777</v>
      </c>
      <c r="R37">
        <v>25.214675</v>
      </c>
      <c r="S37">
        <v>43.626422</v>
      </c>
      <c r="T37">
        <v>0</v>
      </c>
      <c r="U37">
        <v>9.4136</v>
      </c>
      <c r="V37">
        <v>22.56</v>
      </c>
      <c r="W37">
        <v>25</v>
      </c>
      <c r="X37">
        <v>19.1672</v>
      </c>
      <c r="Y37">
        <v>15.132366</v>
      </c>
      <c r="Z37" t="s">
        <v>148</v>
      </c>
      <c r="AA37" t="s">
        <v>1002</v>
      </c>
      <c r="AB37">
        <v>5</v>
      </c>
      <c r="AC37">
        <v>48</v>
      </c>
      <c r="AD37">
        <v>12</v>
      </c>
      <c r="AE37">
        <v>0.21052632</v>
      </c>
      <c r="AF37">
        <v>7.1977347</v>
      </c>
      <c r="AG37">
        <v>1.3364</v>
      </c>
      <c r="AH37">
        <v>0.5976</v>
      </c>
      <c r="AI37">
        <v>0</v>
      </c>
      <c r="AJ37">
        <v>16.2</v>
      </c>
      <c r="AK37">
        <v>0.91636364</v>
      </c>
      <c r="AL37">
        <v>17.11</v>
      </c>
      <c r="AM37">
        <v>18.4594</v>
      </c>
      <c r="AN37">
        <v>2</v>
      </c>
      <c r="AO37">
        <v>6</v>
      </c>
      <c r="AP37">
        <v>0.375</v>
      </c>
      <c r="AQ37">
        <v>3.04165</v>
      </c>
      <c r="AR37">
        <v>23</v>
      </c>
      <c r="AS37">
        <v>0.7637</v>
      </c>
      <c r="AT37">
        <v>12</v>
      </c>
      <c r="AU37">
        <v>0.0833</v>
      </c>
      <c r="AV37">
        <v>-0.3651</v>
      </c>
      <c r="AW37">
        <v>36</v>
      </c>
      <c r="AX37">
        <v>-1.004839</v>
      </c>
      <c r="AY37">
        <v>-0.8883219</v>
      </c>
      <c r="AZ37">
        <v>17.05161</v>
      </c>
      <c r="BA37">
        <v>0.2943674</v>
      </c>
      <c r="BB37">
        <v>-58.19274</v>
      </c>
      <c r="BC37">
        <v>-0.2957919</v>
      </c>
      <c r="BD37">
        <v>-17.13005</v>
      </c>
      <c r="BE37">
        <v>0.8926205</v>
      </c>
      <c r="BF37">
        <v>51.69389</v>
      </c>
      <c r="BG37">
        <v>-0.261493</v>
      </c>
      <c r="BH37">
        <v>2.785011</v>
      </c>
      <c r="BI37">
        <v>162</v>
      </c>
    </row>
    <row r="38" ht="15.5" spans="1:61">
      <c r="A38">
        <v>2161</v>
      </c>
      <c r="B38" s="57" t="s">
        <v>149</v>
      </c>
      <c r="C38">
        <v>16</v>
      </c>
      <c r="D38" s="58">
        <v>440000</v>
      </c>
      <c r="E38" s="58">
        <v>440300</v>
      </c>
      <c r="F38" t="s">
        <v>998</v>
      </c>
      <c r="G38" s="59">
        <v>8101</v>
      </c>
      <c r="H38" t="s">
        <v>150</v>
      </c>
      <c r="I38">
        <v>0.08426303</v>
      </c>
      <c r="J38">
        <v>0.13283421</v>
      </c>
      <c r="K38" s="56">
        <v>0.203252673149109</v>
      </c>
      <c r="L38" s="56">
        <v>0.212512031197548</v>
      </c>
      <c r="M38" s="56">
        <v>0.203208953142166</v>
      </c>
      <c r="N38" s="56">
        <v>0.147305488586426</v>
      </c>
      <c r="O38">
        <v>0.08091871</v>
      </c>
      <c r="P38">
        <v>8.4263034</v>
      </c>
      <c r="Q38">
        <f>VLOOKUP(H38,'三因子模型（-170，-51） (2)'!B37:J371,9,FALSE)</f>
        <v>-0.0355444438755512</v>
      </c>
      <c r="R38">
        <v>13.283421</v>
      </c>
      <c r="S38">
        <v>8.0918714</v>
      </c>
      <c r="T38">
        <v>0</v>
      </c>
      <c r="U38">
        <v>6.5309</v>
      </c>
      <c r="V38">
        <v>29.13</v>
      </c>
      <c r="W38">
        <v>20</v>
      </c>
      <c r="X38">
        <v>20.627</v>
      </c>
      <c r="Y38">
        <v>7.397574</v>
      </c>
      <c r="Z38" t="s">
        <v>151</v>
      </c>
      <c r="AA38" t="s">
        <v>999</v>
      </c>
      <c r="AB38">
        <v>6</v>
      </c>
      <c r="AC38">
        <v>55</v>
      </c>
      <c r="AD38">
        <v>1</v>
      </c>
      <c r="AE38">
        <v>0.17647059</v>
      </c>
      <c r="AF38">
        <v>6.8431101</v>
      </c>
      <c r="AG38">
        <v>0.9374</v>
      </c>
      <c r="AH38">
        <v>0.2413</v>
      </c>
      <c r="AI38">
        <v>0</v>
      </c>
      <c r="AJ38">
        <v>4.08</v>
      </c>
      <c r="AK38">
        <v>0.455</v>
      </c>
      <c r="AL38">
        <v>12.8674</v>
      </c>
      <c r="AM38">
        <v>15.444</v>
      </c>
      <c r="AN38">
        <v>1</v>
      </c>
      <c r="AO38">
        <v>8.5</v>
      </c>
      <c r="AP38">
        <v>0.6411</v>
      </c>
      <c r="AQ38">
        <v>4.15</v>
      </c>
      <c r="AR38">
        <v>1</v>
      </c>
      <c r="AS38">
        <v>0</v>
      </c>
      <c r="AT38">
        <v>15</v>
      </c>
      <c r="AU38">
        <v>0.0758</v>
      </c>
      <c r="AV38">
        <v>0.1988</v>
      </c>
      <c r="AW38">
        <v>72.25</v>
      </c>
      <c r="AX38">
        <v>1.495161</v>
      </c>
      <c r="AY38">
        <v>0.2200281</v>
      </c>
      <c r="AZ38">
        <v>-4.948387</v>
      </c>
      <c r="BA38">
        <v>-0.4693326</v>
      </c>
      <c r="BB38">
        <v>-21.94274</v>
      </c>
      <c r="BC38">
        <v>-0.7017277</v>
      </c>
      <c r="BD38">
        <v>10.29844</v>
      </c>
      <c r="BE38">
        <v>0.3289774</v>
      </c>
      <c r="BF38">
        <v>-4.82802</v>
      </c>
      <c r="BG38">
        <v>-0.1032664</v>
      </c>
      <c r="BH38">
        <v>1.406097</v>
      </c>
      <c r="BI38">
        <v>40.8</v>
      </c>
    </row>
    <row r="39" ht="15.5" spans="1:61">
      <c r="A39">
        <v>2179</v>
      </c>
      <c r="B39" s="57" t="s">
        <v>152</v>
      </c>
      <c r="C39">
        <v>22</v>
      </c>
      <c r="D39" s="58">
        <v>410000</v>
      </c>
      <c r="E39" s="58">
        <v>410300</v>
      </c>
      <c r="F39" t="s">
        <v>1003</v>
      </c>
      <c r="G39" s="59">
        <v>5110</v>
      </c>
      <c r="H39" t="s">
        <v>153</v>
      </c>
      <c r="I39">
        <v>-0.04167073</v>
      </c>
      <c r="J39">
        <v>-0.00402159</v>
      </c>
      <c r="K39" s="56">
        <v>-0.0914172530174255</v>
      </c>
      <c r="L39" s="56">
        <v>-0.0182853583246469</v>
      </c>
      <c r="M39" s="56">
        <v>-0.0422964096069336</v>
      </c>
      <c r="N39" s="56">
        <v>-6.70826702844352e-5</v>
      </c>
      <c r="O39">
        <v>-0.00955049</v>
      </c>
      <c r="P39">
        <v>-4.1670728</v>
      </c>
      <c r="Q39">
        <f>VLOOKUP(H39,'三因子模型（-170，-51） (2)'!B38:J372,9,FALSE)</f>
        <v>-0.106316924095154</v>
      </c>
      <c r="R39">
        <v>-0.40215878</v>
      </c>
      <c r="S39">
        <v>-0.95504876</v>
      </c>
      <c r="T39">
        <v>0</v>
      </c>
      <c r="U39">
        <v>9.4968</v>
      </c>
      <c r="V39">
        <v>21.06</v>
      </c>
      <c r="W39">
        <v>17</v>
      </c>
      <c r="X39">
        <v>20.9755</v>
      </c>
      <c r="Y39">
        <v>4.01625</v>
      </c>
      <c r="Z39" t="s">
        <v>154</v>
      </c>
      <c r="AA39" t="s">
        <v>999</v>
      </c>
      <c r="AB39">
        <v>6</v>
      </c>
      <c r="AC39">
        <v>47</v>
      </c>
      <c r="AD39">
        <v>0</v>
      </c>
      <c r="AE39">
        <v>0.17391304</v>
      </c>
      <c r="AF39">
        <v>6.894062</v>
      </c>
      <c r="AG39">
        <v>0.9864</v>
      </c>
      <c r="AH39">
        <v>0.4228</v>
      </c>
      <c r="AI39">
        <v>1</v>
      </c>
      <c r="AJ39">
        <v>7.36</v>
      </c>
      <c r="AK39">
        <v>0.89363636</v>
      </c>
      <c r="AL39">
        <v>16.7352</v>
      </c>
      <c r="AM39">
        <v>17.0658</v>
      </c>
      <c r="AN39">
        <v>29</v>
      </c>
      <c r="AO39">
        <v>6.5</v>
      </c>
      <c r="AP39">
        <v>0.5922</v>
      </c>
      <c r="AQ39">
        <v>6.48335</v>
      </c>
      <c r="AR39">
        <v>2</v>
      </c>
      <c r="AS39">
        <v>0.5</v>
      </c>
      <c r="AT39">
        <v>10</v>
      </c>
      <c r="AU39">
        <v>0.1004</v>
      </c>
      <c r="AV39">
        <v>-0.3651</v>
      </c>
      <c r="AW39">
        <v>42.25</v>
      </c>
      <c r="AX39">
        <v>-0.5048389</v>
      </c>
      <c r="AY39">
        <v>2.553378</v>
      </c>
      <c r="AZ39">
        <v>-3.948387</v>
      </c>
      <c r="BA39">
        <v>0.0306674</v>
      </c>
      <c r="BB39">
        <v>-51.94274</v>
      </c>
      <c r="BC39">
        <v>-0.0154821</v>
      </c>
      <c r="BD39">
        <v>-1.59295</v>
      </c>
      <c r="BE39">
        <v>-1.289044</v>
      </c>
      <c r="BF39">
        <v>-132.6295</v>
      </c>
      <c r="BG39">
        <v>0.0783055</v>
      </c>
      <c r="BH39">
        <v>1.99606</v>
      </c>
      <c r="BI39">
        <v>73.6</v>
      </c>
    </row>
    <row r="40" ht="15.5" spans="1:61">
      <c r="A40">
        <v>2180</v>
      </c>
      <c r="B40" s="57" t="s">
        <v>155</v>
      </c>
      <c r="C40">
        <v>10</v>
      </c>
      <c r="D40" s="58">
        <v>440000</v>
      </c>
      <c r="E40" s="58">
        <v>440400</v>
      </c>
      <c r="F40" t="s">
        <v>1026</v>
      </c>
      <c r="G40" s="59">
        <v>7610</v>
      </c>
      <c r="H40" t="s">
        <v>156</v>
      </c>
      <c r="I40">
        <v>0.10358663</v>
      </c>
      <c r="J40">
        <v>0.07186393</v>
      </c>
      <c r="K40" s="56">
        <v>0.205336108803749</v>
      </c>
      <c r="L40" s="56">
        <v>0.277847081422806</v>
      </c>
      <c r="M40" s="56">
        <v>0.352645367383957</v>
      </c>
      <c r="N40" s="56">
        <v>0.285570442676544</v>
      </c>
      <c r="O40">
        <v>0.27025139</v>
      </c>
      <c r="P40">
        <v>10.358663</v>
      </c>
      <c r="Q40">
        <f>VLOOKUP(H40,'三因子模型（-170，-51） (2)'!B39:J373,9,FALSE)</f>
        <v>0.048017043620348</v>
      </c>
      <c r="R40">
        <v>7.1863934</v>
      </c>
      <c r="S40">
        <v>27.025139</v>
      </c>
      <c r="T40">
        <v>0</v>
      </c>
      <c r="U40">
        <v>9.825</v>
      </c>
      <c r="V40">
        <v>23.18</v>
      </c>
      <c r="W40">
        <v>28</v>
      </c>
      <c r="X40">
        <v>21.5525</v>
      </c>
      <c r="Y40">
        <v>5.691495</v>
      </c>
      <c r="Z40" t="s">
        <v>157</v>
      </c>
      <c r="AA40" t="s">
        <v>1002</v>
      </c>
      <c r="AB40">
        <v>5</v>
      </c>
      <c r="AC40">
        <v>60</v>
      </c>
      <c r="AD40">
        <v>2</v>
      </c>
      <c r="AE40">
        <v>0.29411765</v>
      </c>
      <c r="AF40">
        <v>8.5524059</v>
      </c>
      <c r="AG40">
        <v>5.1792</v>
      </c>
      <c r="AH40">
        <v>0.7464</v>
      </c>
      <c r="AI40">
        <v>0</v>
      </c>
      <c r="AJ40">
        <v>17.17</v>
      </c>
      <c r="AK40">
        <v>1.3184848</v>
      </c>
      <c r="AL40">
        <v>16.7969</v>
      </c>
      <c r="AM40">
        <v>17.8755</v>
      </c>
      <c r="AN40">
        <v>1</v>
      </c>
      <c r="AO40">
        <v>9</v>
      </c>
      <c r="AP40">
        <v>0.6797</v>
      </c>
      <c r="AQ40">
        <v>3.8125</v>
      </c>
      <c r="AR40">
        <v>23</v>
      </c>
      <c r="AS40">
        <v>0.7788</v>
      </c>
      <c r="AT40">
        <v>16</v>
      </c>
      <c r="AU40">
        <v>0.0625</v>
      </c>
      <c r="AV40">
        <v>-0.3651</v>
      </c>
      <c r="AW40">
        <v>81</v>
      </c>
      <c r="AX40">
        <v>1.995161</v>
      </c>
      <c r="AY40">
        <v>-0.1174719</v>
      </c>
      <c r="AZ40">
        <v>17.05161</v>
      </c>
      <c r="BA40">
        <v>0.3094674</v>
      </c>
      <c r="BB40">
        <v>-13.19274</v>
      </c>
      <c r="BC40">
        <v>0.6174374</v>
      </c>
      <c r="BD40">
        <v>-4.082724</v>
      </c>
      <c r="BE40">
        <v>-0.2343754</v>
      </c>
      <c r="BF40">
        <v>1.549776</v>
      </c>
      <c r="BG40">
        <v>-0.0363537</v>
      </c>
      <c r="BH40">
        <v>2.843164</v>
      </c>
      <c r="BI40">
        <v>171.7</v>
      </c>
    </row>
    <row r="41" ht="15.5" spans="1:61">
      <c r="A41">
        <v>2185</v>
      </c>
      <c r="B41" s="57" t="s">
        <v>158</v>
      </c>
      <c r="C41">
        <v>19</v>
      </c>
      <c r="D41" s="58">
        <v>620000</v>
      </c>
      <c r="E41" s="58">
        <v>620500</v>
      </c>
      <c r="F41" t="s">
        <v>1000</v>
      </c>
      <c r="G41" s="59">
        <v>5115</v>
      </c>
      <c r="H41" t="s">
        <v>159</v>
      </c>
      <c r="I41">
        <v>0.25747141</v>
      </c>
      <c r="J41">
        <v>-0.00568333</v>
      </c>
      <c r="K41" s="56">
        <v>0.238795012235641</v>
      </c>
      <c r="L41" s="56">
        <v>0.374335795640945</v>
      </c>
      <c r="M41" s="56">
        <v>0.470651090145111</v>
      </c>
      <c r="N41" s="56">
        <v>0.750972509384155</v>
      </c>
      <c r="O41">
        <v>0.75978202</v>
      </c>
      <c r="P41">
        <v>25.747141</v>
      </c>
      <c r="Q41">
        <f>VLOOKUP(H41,'三因子模型（-170，-51） (2)'!B40:J374,9,FALSE)</f>
        <v>0.14003449678421</v>
      </c>
      <c r="R41">
        <v>-0.56833257</v>
      </c>
      <c r="S41">
        <v>75.978202</v>
      </c>
      <c r="T41">
        <v>0</v>
      </c>
      <c r="U41">
        <v>9.9176</v>
      </c>
      <c r="V41">
        <v>15.35</v>
      </c>
      <c r="W41">
        <v>16</v>
      </c>
      <c r="X41">
        <v>19.9851</v>
      </c>
      <c r="Y41">
        <v>32.044846</v>
      </c>
      <c r="Z41" t="s">
        <v>160</v>
      </c>
      <c r="AA41" t="s">
        <v>1008</v>
      </c>
      <c r="AB41">
        <v>7</v>
      </c>
      <c r="AC41">
        <v>48</v>
      </c>
      <c r="AD41">
        <v>3</v>
      </c>
      <c r="AE41">
        <v>0.31578947</v>
      </c>
      <c r="AF41">
        <v>7.6196261</v>
      </c>
      <c r="AG41">
        <v>2.0378</v>
      </c>
      <c r="AH41">
        <v>0.3878</v>
      </c>
      <c r="AI41">
        <v>0</v>
      </c>
      <c r="AJ41">
        <v>7.87</v>
      </c>
      <c r="AK41">
        <v>0.31075758</v>
      </c>
      <c r="AL41">
        <v>17.2076</v>
      </c>
      <c r="AM41">
        <v>18.2911</v>
      </c>
      <c r="AN41">
        <v>2</v>
      </c>
      <c r="AO41">
        <v>8</v>
      </c>
      <c r="AP41">
        <v>0.41015</v>
      </c>
      <c r="AQ41">
        <v>0</v>
      </c>
      <c r="AR41">
        <v>4</v>
      </c>
      <c r="AS41">
        <v>0.625</v>
      </c>
      <c r="AT41">
        <v>16</v>
      </c>
      <c r="AU41">
        <v>0.0496</v>
      </c>
      <c r="AV41">
        <v>-0.3651</v>
      </c>
      <c r="AW41">
        <v>64</v>
      </c>
      <c r="AX41">
        <v>0.9951611</v>
      </c>
      <c r="AY41">
        <v>-3.929972</v>
      </c>
      <c r="AZ41">
        <v>-1.948387</v>
      </c>
      <c r="BA41">
        <v>0.1556674</v>
      </c>
      <c r="BB41">
        <v>-30.19274</v>
      </c>
      <c r="BC41">
        <v>0.1549142</v>
      </c>
      <c r="BD41">
        <v>-4.700027</v>
      </c>
      <c r="BE41">
        <v>-3.910955</v>
      </c>
      <c r="BF41">
        <v>118.6566</v>
      </c>
      <c r="BG41">
        <v>-0.6117686</v>
      </c>
      <c r="BH41">
        <v>2.063058</v>
      </c>
      <c r="BI41">
        <v>78.7</v>
      </c>
    </row>
    <row r="42" ht="15.5" spans="1:61">
      <c r="A42">
        <v>2189</v>
      </c>
      <c r="B42" s="57" t="s">
        <v>161</v>
      </c>
      <c r="C42">
        <v>11</v>
      </c>
      <c r="D42" s="58">
        <v>410000</v>
      </c>
      <c r="E42" s="58">
        <v>411300</v>
      </c>
      <c r="F42" t="s">
        <v>1003</v>
      </c>
      <c r="G42" s="59">
        <v>5110</v>
      </c>
      <c r="H42" t="s">
        <v>162</v>
      </c>
      <c r="I42">
        <v>0.00719416</v>
      </c>
      <c r="J42">
        <v>0.03985114</v>
      </c>
      <c r="K42" s="56">
        <v>-0.0141692655161023</v>
      </c>
      <c r="L42" s="56">
        <v>0.118950590491295</v>
      </c>
      <c r="M42" s="56">
        <v>0.150422364473343</v>
      </c>
      <c r="N42" s="56">
        <v>0.126638546586037</v>
      </c>
      <c r="O42">
        <v>0.1628173</v>
      </c>
      <c r="P42">
        <v>0.71941605</v>
      </c>
      <c r="Q42">
        <f>VLOOKUP(H42,'三因子模型（-170，-51） (2)'!B41:J375,9,FALSE)</f>
        <v>-0.0388273000717163</v>
      </c>
      <c r="R42">
        <v>3.9851137</v>
      </c>
      <c r="S42">
        <v>16.28173</v>
      </c>
      <c r="T42">
        <v>0</v>
      </c>
      <c r="U42">
        <v>8.0787</v>
      </c>
      <c r="V42">
        <v>15.61</v>
      </c>
      <c r="W42">
        <v>24</v>
      </c>
      <c r="X42">
        <v>18.4201</v>
      </c>
      <c r="Y42">
        <v>2.6060483</v>
      </c>
      <c r="Z42" t="s">
        <v>163</v>
      </c>
      <c r="AA42" t="s">
        <v>1002</v>
      </c>
      <c r="AB42">
        <v>5</v>
      </c>
      <c r="AC42">
        <v>56</v>
      </c>
      <c r="AD42">
        <v>1</v>
      </c>
      <c r="AE42">
        <v>0.11111111</v>
      </c>
      <c r="AF42">
        <v>6.5736802</v>
      </c>
      <c r="AG42">
        <v>0.716</v>
      </c>
      <c r="AH42">
        <v>0.5818</v>
      </c>
      <c r="AI42">
        <v>1</v>
      </c>
      <c r="AJ42">
        <v>7.31</v>
      </c>
      <c r="AK42">
        <v>0.71181818</v>
      </c>
      <c r="AL42">
        <v>15.1268</v>
      </c>
      <c r="AM42">
        <v>16.4708</v>
      </c>
      <c r="AN42">
        <v>30</v>
      </c>
      <c r="AO42">
        <v>4.5</v>
      </c>
      <c r="AP42">
        <v>0.375</v>
      </c>
      <c r="AQ42">
        <v>5.625</v>
      </c>
      <c r="AR42">
        <v>3</v>
      </c>
      <c r="AS42">
        <v>0</v>
      </c>
      <c r="AT42">
        <v>8</v>
      </c>
      <c r="AU42">
        <v>0.0656</v>
      </c>
      <c r="AV42">
        <v>-0.3651</v>
      </c>
      <c r="AW42">
        <v>20.25</v>
      </c>
      <c r="AX42">
        <v>-2.504839</v>
      </c>
      <c r="AY42">
        <v>1.695028</v>
      </c>
      <c r="AZ42">
        <v>-2.948387</v>
      </c>
      <c r="BA42">
        <v>-0.4693326</v>
      </c>
      <c r="BB42">
        <v>-73.94274</v>
      </c>
      <c r="BC42">
        <v>1.175603</v>
      </c>
      <c r="BD42">
        <v>34.70374</v>
      </c>
      <c r="BE42">
        <v>-4.245772</v>
      </c>
      <c r="BF42">
        <v>-125.335</v>
      </c>
      <c r="BG42">
        <v>-0.7955319</v>
      </c>
      <c r="BH42">
        <v>1.989243</v>
      </c>
      <c r="BI42">
        <v>73.1</v>
      </c>
    </row>
    <row r="43" ht="15.5" spans="1:61">
      <c r="A43">
        <v>2194</v>
      </c>
      <c r="B43" s="57" t="s">
        <v>164</v>
      </c>
      <c r="C43">
        <v>19</v>
      </c>
      <c r="D43" s="58">
        <v>420000</v>
      </c>
      <c r="E43" s="58">
        <v>420100</v>
      </c>
      <c r="F43" t="s">
        <v>998</v>
      </c>
      <c r="G43" s="59">
        <v>8101</v>
      </c>
      <c r="H43" t="s">
        <v>165</v>
      </c>
      <c r="I43">
        <v>-0.07670964</v>
      </c>
      <c r="J43">
        <v>-0.13368224</v>
      </c>
      <c r="K43" s="56">
        <v>-0.07272008061409</v>
      </c>
      <c r="L43" s="56">
        <v>0.0171078257262707</v>
      </c>
      <c r="M43" s="56">
        <v>0.0518747605383396</v>
      </c>
      <c r="N43" s="56">
        <v>0.177982077002525</v>
      </c>
      <c r="O43">
        <v>0.13299547</v>
      </c>
      <c r="P43">
        <v>-7.6709636</v>
      </c>
      <c r="Q43">
        <f>VLOOKUP(H43,'三因子模型（-170，-51） (2)'!B42:J376,9,FALSE)</f>
        <v>-0.216728091239929</v>
      </c>
      <c r="R43">
        <v>-13.368224</v>
      </c>
      <c r="S43">
        <v>13.299547</v>
      </c>
      <c r="T43">
        <v>1</v>
      </c>
      <c r="U43">
        <v>8.1077</v>
      </c>
      <c r="V43">
        <v>23.01</v>
      </c>
      <c r="W43">
        <v>30</v>
      </c>
      <c r="X43">
        <v>19.361</v>
      </c>
      <c r="Y43">
        <v>6.8344331</v>
      </c>
      <c r="Z43" t="s">
        <v>166</v>
      </c>
      <c r="AA43" t="s">
        <v>1002</v>
      </c>
      <c r="AB43">
        <v>5</v>
      </c>
      <c r="AC43">
        <v>51</v>
      </c>
      <c r="AD43">
        <v>0</v>
      </c>
      <c r="AE43">
        <v>0.21428571</v>
      </c>
      <c r="AF43">
        <v>7.3125535</v>
      </c>
      <c r="AG43">
        <v>1.499</v>
      </c>
      <c r="AH43">
        <v>0.2212</v>
      </c>
      <c r="AI43">
        <v>0</v>
      </c>
      <c r="AJ43">
        <v>7.54</v>
      </c>
      <c r="AK43">
        <v>0.78848485</v>
      </c>
      <c r="AL43">
        <v>13.0868</v>
      </c>
      <c r="AM43">
        <v>14.4459</v>
      </c>
      <c r="AN43">
        <v>30</v>
      </c>
      <c r="AO43">
        <v>5.5</v>
      </c>
      <c r="AP43">
        <v>0.3967</v>
      </c>
      <c r="AQ43">
        <v>3.1818</v>
      </c>
      <c r="AR43">
        <v>2</v>
      </c>
      <c r="AS43">
        <v>0</v>
      </c>
      <c r="AT43">
        <v>11</v>
      </c>
      <c r="AU43">
        <v>0.0479</v>
      </c>
      <c r="AV43">
        <v>-0.3651</v>
      </c>
      <c r="AW43">
        <v>30.25</v>
      </c>
      <c r="AX43">
        <v>-1.504839</v>
      </c>
      <c r="AY43">
        <v>-0.7481719</v>
      </c>
      <c r="AZ43">
        <v>-3.948387</v>
      </c>
      <c r="BA43">
        <v>-0.4693326</v>
      </c>
      <c r="BB43">
        <v>-63.94274</v>
      </c>
      <c r="BC43">
        <v>0.70627</v>
      </c>
      <c r="BD43">
        <v>30.01041</v>
      </c>
      <c r="BE43">
        <v>1.125878</v>
      </c>
      <c r="BF43">
        <v>47.84016</v>
      </c>
      <c r="BG43">
        <v>0.3511415</v>
      </c>
      <c r="BH43">
        <v>2.020222</v>
      </c>
      <c r="BI43">
        <v>75.4</v>
      </c>
    </row>
    <row r="44" ht="15.5" spans="1:61">
      <c r="A44">
        <v>2199</v>
      </c>
      <c r="B44" s="57" t="s">
        <v>167</v>
      </c>
      <c r="C44">
        <v>11</v>
      </c>
      <c r="D44" s="58">
        <v>330000</v>
      </c>
      <c r="E44" s="58">
        <v>330700</v>
      </c>
      <c r="F44" t="s">
        <v>1000</v>
      </c>
      <c r="G44" s="59">
        <v>5115</v>
      </c>
      <c r="H44" t="s">
        <v>168</v>
      </c>
      <c r="I44">
        <v>-0.04449774</v>
      </c>
      <c r="J44">
        <v>0.01946563</v>
      </c>
      <c r="K44" s="56">
        <v>-0.0424431823194027</v>
      </c>
      <c r="L44" s="56">
        <v>0.137131303548813</v>
      </c>
      <c r="M44" s="56">
        <v>0.200269892811775</v>
      </c>
      <c r="N44" s="56">
        <v>0.222707495093346</v>
      </c>
      <c r="O44">
        <v>0.2711921</v>
      </c>
      <c r="P44">
        <v>-4.4497736</v>
      </c>
      <c r="Q44">
        <f>VLOOKUP(H44,'三因子模型（-170，-51） (2)'!B43:J377,9,FALSE)</f>
        <v>-0.029164481908083</v>
      </c>
      <c r="R44">
        <v>1.9465625</v>
      </c>
      <c r="S44">
        <v>27.11921</v>
      </c>
      <c r="T44">
        <v>0</v>
      </c>
      <c r="U44">
        <v>6.3969</v>
      </c>
      <c r="V44">
        <v>10.04</v>
      </c>
      <c r="W44">
        <v>20</v>
      </c>
      <c r="X44">
        <v>16.3472</v>
      </c>
      <c r="Y44">
        <v>2.4344236</v>
      </c>
      <c r="Z44" t="s">
        <v>169</v>
      </c>
      <c r="AA44" t="s">
        <v>999</v>
      </c>
      <c r="AB44">
        <v>6</v>
      </c>
      <c r="AC44">
        <v>32</v>
      </c>
      <c r="AD44">
        <v>6</v>
      </c>
      <c r="AE44">
        <v>0.5</v>
      </c>
      <c r="AF44">
        <v>7.2518413</v>
      </c>
      <c r="AG44">
        <v>1.4107</v>
      </c>
      <c r="AH44">
        <v>0.1762</v>
      </c>
      <c r="AI44">
        <v>0</v>
      </c>
      <c r="AJ44">
        <v>4.12</v>
      </c>
      <c r="AK44">
        <v>0.51060606</v>
      </c>
      <c r="AL44">
        <v>14.2095</v>
      </c>
      <c r="AM44">
        <v>15.073</v>
      </c>
      <c r="AN44">
        <v>29</v>
      </c>
      <c r="AO44">
        <v>3.5</v>
      </c>
      <c r="AP44">
        <v>0.2041</v>
      </c>
      <c r="AQ44">
        <v>2.07145</v>
      </c>
      <c r="AR44">
        <v>4</v>
      </c>
      <c r="AS44">
        <v>0.625</v>
      </c>
      <c r="AT44">
        <v>7</v>
      </c>
      <c r="AU44">
        <v>0.0575</v>
      </c>
      <c r="AV44">
        <v>-0.3651</v>
      </c>
      <c r="AW44">
        <v>12.25</v>
      </c>
      <c r="AX44">
        <v>-3.504839</v>
      </c>
      <c r="AY44">
        <v>-1.858522</v>
      </c>
      <c r="AZ44">
        <v>-1.948387</v>
      </c>
      <c r="BA44">
        <v>0.1556674</v>
      </c>
      <c r="BB44">
        <v>-81.94274</v>
      </c>
      <c r="BC44">
        <v>-0.5455893</v>
      </c>
      <c r="BD44">
        <v>-12.75582</v>
      </c>
      <c r="BE44">
        <v>6.51382</v>
      </c>
      <c r="BF44">
        <v>152.2924</v>
      </c>
      <c r="BG44">
        <v>-0.2893113</v>
      </c>
      <c r="BH44">
        <v>1.415853</v>
      </c>
      <c r="BI44">
        <v>41.2</v>
      </c>
    </row>
    <row r="45" ht="15.5" spans="1:61">
      <c r="A45">
        <v>2214</v>
      </c>
      <c r="B45" s="57" t="s">
        <v>170</v>
      </c>
      <c r="C45">
        <v>19</v>
      </c>
      <c r="D45" s="58">
        <v>330000</v>
      </c>
      <c r="E45" s="58">
        <v>330100</v>
      </c>
      <c r="F45" t="s">
        <v>1011</v>
      </c>
      <c r="G45" s="59">
        <v>57</v>
      </c>
      <c r="H45" t="s">
        <v>171</v>
      </c>
      <c r="I45">
        <v>0.709512</v>
      </c>
      <c r="J45">
        <v>0.41516209</v>
      </c>
      <c r="K45" s="56">
        <v>0.608051180839539</v>
      </c>
      <c r="L45" s="56">
        <v>0.76326459646225</v>
      </c>
      <c r="M45" s="56">
        <v>0.710062205791473</v>
      </c>
      <c r="N45" s="56">
        <v>0.688341975212097</v>
      </c>
      <c r="O45">
        <v>0.9126929</v>
      </c>
      <c r="P45">
        <v>70.9512</v>
      </c>
      <c r="Q45">
        <f>VLOOKUP(H45,'三因子模型（-170，-51） (2)'!B44:J378,9,FALSE)</f>
        <v>0.685213208198547</v>
      </c>
      <c r="R45">
        <v>41.516209</v>
      </c>
      <c r="S45">
        <v>91.26929</v>
      </c>
      <c r="T45">
        <v>0</v>
      </c>
      <c r="U45">
        <v>6.4052</v>
      </c>
      <c r="V45">
        <v>22.1</v>
      </c>
      <c r="W45">
        <v>18</v>
      </c>
      <c r="X45">
        <v>18.9128</v>
      </c>
      <c r="Y45">
        <v>5.9923794</v>
      </c>
      <c r="Z45" t="s">
        <v>172</v>
      </c>
      <c r="AA45" t="s">
        <v>1002</v>
      </c>
      <c r="AB45">
        <v>5</v>
      </c>
      <c r="AC45">
        <v>54</v>
      </c>
      <c r="AD45">
        <v>0</v>
      </c>
      <c r="AE45">
        <v>0.25</v>
      </c>
      <c r="AF45">
        <v>7.2101535</v>
      </c>
      <c r="AG45">
        <v>1.3531</v>
      </c>
      <c r="AH45">
        <v>0.2647</v>
      </c>
      <c r="AI45">
        <v>0</v>
      </c>
      <c r="AJ45">
        <v>12.49</v>
      </c>
      <c r="AK45">
        <v>0.3330303</v>
      </c>
      <c r="AL45">
        <v>14.1318</v>
      </c>
      <c r="AM45">
        <v>15.9892</v>
      </c>
      <c r="AN45">
        <v>1</v>
      </c>
      <c r="AO45">
        <v>2.5</v>
      </c>
      <c r="AP45">
        <v>0.25</v>
      </c>
      <c r="AQ45">
        <v>3.33335</v>
      </c>
      <c r="AR45">
        <v>3</v>
      </c>
      <c r="AS45">
        <v>0.6667</v>
      </c>
      <c r="AT45">
        <v>2</v>
      </c>
      <c r="AU45">
        <v>0.1662</v>
      </c>
      <c r="AV45">
        <v>0.5038</v>
      </c>
      <c r="AW45">
        <v>6.25</v>
      </c>
      <c r="AX45">
        <v>-4.504839</v>
      </c>
      <c r="AY45">
        <v>-0.5966219</v>
      </c>
      <c r="AZ45">
        <v>-2.948387</v>
      </c>
      <c r="BA45">
        <v>0.1973674</v>
      </c>
      <c r="BB45">
        <v>-87.94274</v>
      </c>
      <c r="BC45">
        <v>-0.8891085</v>
      </c>
      <c r="BD45">
        <v>-17.35703</v>
      </c>
      <c r="BE45">
        <v>2.687685</v>
      </c>
      <c r="BF45">
        <v>52.46857</v>
      </c>
      <c r="BG45">
        <v>-0.1177537</v>
      </c>
      <c r="BH45">
        <v>2.524928</v>
      </c>
      <c r="BI45">
        <v>124.9</v>
      </c>
    </row>
    <row r="46" ht="15.5" spans="1:61">
      <c r="A46">
        <v>2217</v>
      </c>
      <c r="B46" s="57" t="s">
        <v>173</v>
      </c>
      <c r="C46">
        <v>10</v>
      </c>
      <c r="D46" s="58">
        <v>350000</v>
      </c>
      <c r="E46" s="58">
        <v>350300</v>
      </c>
      <c r="F46" t="s">
        <v>1016</v>
      </c>
      <c r="G46" s="59">
        <v>4301</v>
      </c>
      <c r="H46" t="s">
        <v>174</v>
      </c>
      <c r="I46">
        <v>0.05043995</v>
      </c>
      <c r="J46">
        <v>0.15257706</v>
      </c>
      <c r="K46" s="56">
        <v>0.0542691312730312</v>
      </c>
      <c r="L46" s="56">
        <v>0.223269447684288</v>
      </c>
      <c r="M46" s="56">
        <v>0.24200277030468</v>
      </c>
      <c r="N46" s="56">
        <v>0.240409433841705</v>
      </c>
      <c r="O46">
        <v>0.26706046</v>
      </c>
      <c r="P46">
        <v>5.043995</v>
      </c>
      <c r="Q46">
        <f>VLOOKUP(H46,'三因子模型（-170，-51） (2)'!B45:J379,9,FALSE)</f>
        <v>-0.0267634131014347</v>
      </c>
      <c r="R46">
        <v>15.257706</v>
      </c>
      <c r="S46">
        <v>26.706046</v>
      </c>
      <c r="T46">
        <v>0</v>
      </c>
      <c r="U46">
        <v>10.1114</v>
      </c>
      <c r="V46">
        <v>19.37</v>
      </c>
      <c r="W46">
        <v>16</v>
      </c>
      <c r="X46">
        <v>21.3299</v>
      </c>
      <c r="Y46">
        <v>10.03428</v>
      </c>
      <c r="Z46" t="s">
        <v>175</v>
      </c>
      <c r="AA46" t="s">
        <v>1002</v>
      </c>
      <c r="AB46">
        <v>5</v>
      </c>
      <c r="AC46">
        <v>52</v>
      </c>
      <c r="AD46">
        <v>0</v>
      </c>
      <c r="AE46">
        <v>0.1875</v>
      </c>
      <c r="AF46">
        <v>8.0225361</v>
      </c>
      <c r="AG46">
        <v>3.0489</v>
      </c>
      <c r="AH46">
        <v>0.5949</v>
      </c>
      <c r="AI46">
        <v>1</v>
      </c>
      <c r="AJ46">
        <v>2.22</v>
      </c>
      <c r="AK46">
        <v>0.19924242</v>
      </c>
      <c r="AL46">
        <v>17.9791</v>
      </c>
      <c r="AM46">
        <v>18.7196</v>
      </c>
      <c r="AN46">
        <v>2</v>
      </c>
      <c r="AO46">
        <v>17.5</v>
      </c>
      <c r="AP46">
        <v>0.4155</v>
      </c>
      <c r="AQ46">
        <v>2.9</v>
      </c>
      <c r="AR46">
        <v>7</v>
      </c>
      <c r="AS46">
        <v>0.8163</v>
      </c>
      <c r="AT46">
        <v>35</v>
      </c>
      <c r="AU46">
        <v>0.0362</v>
      </c>
      <c r="AV46">
        <v>-0.3651</v>
      </c>
      <c r="AW46">
        <v>306.25</v>
      </c>
      <c r="AX46">
        <v>10.49516</v>
      </c>
      <c r="AY46">
        <v>-1.029972</v>
      </c>
      <c r="AZ46">
        <v>1.051613</v>
      </c>
      <c r="BA46">
        <v>0.3469674</v>
      </c>
      <c r="BB46">
        <v>212.0573</v>
      </c>
      <c r="BC46">
        <v>3.641479</v>
      </c>
      <c r="BD46">
        <v>73.57696</v>
      </c>
      <c r="BE46">
        <v>-10.80972</v>
      </c>
      <c r="BF46">
        <v>-218.413</v>
      </c>
      <c r="BG46">
        <v>-0.3573667</v>
      </c>
      <c r="BH46">
        <v>0.7975072</v>
      </c>
      <c r="BI46">
        <v>22.2</v>
      </c>
    </row>
    <row r="47" ht="15.5" spans="1:61">
      <c r="A47">
        <v>2222</v>
      </c>
      <c r="B47" s="57" t="s">
        <v>176</v>
      </c>
      <c r="C47">
        <v>19</v>
      </c>
      <c r="D47" s="58">
        <v>350000</v>
      </c>
      <c r="E47" s="58">
        <v>350100</v>
      </c>
      <c r="F47" t="s">
        <v>1000</v>
      </c>
      <c r="G47" s="59">
        <v>5115</v>
      </c>
      <c r="H47" t="s">
        <v>177</v>
      </c>
      <c r="I47">
        <v>-0.07935762</v>
      </c>
      <c r="J47">
        <v>-0.02420802</v>
      </c>
      <c r="K47" s="56">
        <v>-0.0119552984833717</v>
      </c>
      <c r="L47" s="56">
        <v>0.0658318698406219</v>
      </c>
      <c r="M47" s="56">
        <v>0.0354255698621273</v>
      </c>
      <c r="N47" s="56">
        <v>0.0904808193445206</v>
      </c>
      <c r="O47">
        <v>0.05838989</v>
      </c>
      <c r="P47">
        <v>-7.9357624</v>
      </c>
      <c r="Q47">
        <f>VLOOKUP(H47,'三因子模型（-170，-51） (2)'!B46:J380,9,FALSE)</f>
        <v>-0.113707549870014</v>
      </c>
      <c r="R47">
        <v>-2.4208017</v>
      </c>
      <c r="S47">
        <v>5.8389887</v>
      </c>
      <c r="T47">
        <v>0</v>
      </c>
      <c r="U47">
        <v>7.1381</v>
      </c>
      <c r="V47">
        <v>22.73</v>
      </c>
      <c r="W47">
        <v>18</v>
      </c>
      <c r="X47">
        <v>18.8259</v>
      </c>
      <c r="Y47">
        <v>4.275</v>
      </c>
      <c r="Z47" t="s">
        <v>178</v>
      </c>
      <c r="AA47" t="s">
        <v>1002</v>
      </c>
      <c r="AB47">
        <v>5</v>
      </c>
      <c r="AC47">
        <v>52</v>
      </c>
      <c r="AD47">
        <v>1</v>
      </c>
      <c r="AE47">
        <v>0.17647059</v>
      </c>
      <c r="AF47">
        <v>7.3009454</v>
      </c>
      <c r="AG47">
        <v>1.4817</v>
      </c>
      <c r="AH47">
        <v>0.0656</v>
      </c>
      <c r="AI47">
        <v>0</v>
      </c>
      <c r="AJ47">
        <v>3.74</v>
      </c>
      <c r="AK47">
        <v>0.35833333</v>
      </c>
      <c r="AL47">
        <v>15.2311</v>
      </c>
      <c r="AM47">
        <v>16.3695</v>
      </c>
      <c r="AN47">
        <v>2</v>
      </c>
      <c r="AO47">
        <v>2</v>
      </c>
      <c r="AP47">
        <v>0.375</v>
      </c>
      <c r="AQ47">
        <v>5.75</v>
      </c>
      <c r="AR47">
        <v>2</v>
      </c>
      <c r="AS47">
        <v>0.5</v>
      </c>
      <c r="AT47">
        <v>4</v>
      </c>
      <c r="AU47">
        <v>0.108</v>
      </c>
      <c r="AV47">
        <v>-0.3651</v>
      </c>
      <c r="AW47">
        <v>4</v>
      </c>
      <c r="AX47">
        <v>-5.004839</v>
      </c>
      <c r="AY47">
        <v>1.820028</v>
      </c>
      <c r="AZ47">
        <v>-3.948387</v>
      </c>
      <c r="BA47">
        <v>0.0306674</v>
      </c>
      <c r="BB47">
        <v>-90.19274</v>
      </c>
      <c r="BC47">
        <v>-0.1534855</v>
      </c>
      <c r="BD47">
        <v>-2.765979</v>
      </c>
      <c r="BE47">
        <v>-9.108947</v>
      </c>
      <c r="BF47">
        <v>-164.1533</v>
      </c>
      <c r="BG47">
        <v>0.0558156</v>
      </c>
      <c r="BH47">
        <v>1.319086</v>
      </c>
      <c r="BI47">
        <v>37.4</v>
      </c>
    </row>
    <row r="48" ht="15.5" spans="1:61">
      <c r="A48">
        <v>2231</v>
      </c>
      <c r="B48" s="57" t="s">
        <v>179</v>
      </c>
      <c r="C48">
        <v>10</v>
      </c>
      <c r="D48" s="58">
        <v>210000</v>
      </c>
      <c r="E48" s="58">
        <v>210100</v>
      </c>
      <c r="F48" t="s">
        <v>998</v>
      </c>
      <c r="G48" s="59">
        <v>8101</v>
      </c>
      <c r="H48" t="s">
        <v>180</v>
      </c>
      <c r="I48">
        <v>0.0252119</v>
      </c>
      <c r="J48">
        <v>0.08563268</v>
      </c>
      <c r="K48" s="56">
        <v>0.0125287240371108</v>
      </c>
      <c r="L48" s="56">
        <v>0.0553679130971432</v>
      </c>
      <c r="M48" s="56">
        <v>0.039012610912323</v>
      </c>
      <c r="N48" s="56">
        <v>0.132437333464622</v>
      </c>
      <c r="O48">
        <v>0.12660992</v>
      </c>
      <c r="P48">
        <v>2.5211904</v>
      </c>
      <c r="Q48">
        <f>VLOOKUP(H48,'三因子模型（-170，-51） (2)'!B47:J381,9,FALSE)</f>
        <v>-0.0565307661890984</v>
      </c>
      <c r="R48">
        <v>8.5632682</v>
      </c>
      <c r="S48">
        <v>12.660992</v>
      </c>
      <c r="T48">
        <v>0</v>
      </c>
      <c r="U48">
        <v>5.1059</v>
      </c>
      <c r="V48">
        <v>16.09</v>
      </c>
      <c r="W48">
        <v>19</v>
      </c>
      <c r="X48">
        <v>17.7299</v>
      </c>
      <c r="Y48">
        <v>3.4685002</v>
      </c>
      <c r="Z48" t="s">
        <v>181</v>
      </c>
      <c r="AA48" t="s">
        <v>1002</v>
      </c>
      <c r="AB48">
        <v>5</v>
      </c>
      <c r="AC48">
        <v>49</v>
      </c>
      <c r="AD48">
        <v>0</v>
      </c>
      <c r="AE48">
        <v>0.17647059</v>
      </c>
      <c r="AF48">
        <v>6.4029117</v>
      </c>
      <c r="AG48">
        <v>0.6036</v>
      </c>
      <c r="AH48">
        <v>0.2348</v>
      </c>
      <c r="AI48">
        <v>0</v>
      </c>
      <c r="AJ48">
        <v>1.72</v>
      </c>
      <c r="AK48">
        <v>0.20484848</v>
      </c>
      <c r="AL48">
        <v>12.2061</v>
      </c>
      <c r="AM48">
        <v>12.7687</v>
      </c>
      <c r="AN48">
        <v>2</v>
      </c>
      <c r="AO48">
        <v>1.5</v>
      </c>
      <c r="AP48">
        <v>0.33335</v>
      </c>
      <c r="AQ48">
        <v>1.16665</v>
      </c>
      <c r="AR48">
        <v>1</v>
      </c>
      <c r="AS48">
        <v>0</v>
      </c>
      <c r="AT48">
        <v>3</v>
      </c>
      <c r="AU48">
        <v>0.034</v>
      </c>
      <c r="AV48">
        <v>-0.3651</v>
      </c>
      <c r="AW48">
        <v>2.25</v>
      </c>
      <c r="AX48">
        <v>-5.504839</v>
      </c>
      <c r="AY48">
        <v>-2.763322</v>
      </c>
      <c r="AZ48">
        <v>-4.948387</v>
      </c>
      <c r="BA48">
        <v>-0.4693326</v>
      </c>
      <c r="BB48">
        <v>-91.94274</v>
      </c>
      <c r="BC48">
        <v>2.5836</v>
      </c>
      <c r="BD48">
        <v>43.15172</v>
      </c>
      <c r="BE48">
        <v>15.21164</v>
      </c>
      <c r="BF48">
        <v>254.0674</v>
      </c>
      <c r="BG48">
        <v>1.296917</v>
      </c>
      <c r="BH48">
        <v>0.5423243</v>
      </c>
      <c r="BI48">
        <v>17.2</v>
      </c>
    </row>
    <row r="49" ht="15.5" spans="1:61">
      <c r="A49">
        <v>2236</v>
      </c>
      <c r="B49" s="57" t="s">
        <v>182</v>
      </c>
      <c r="C49">
        <v>19</v>
      </c>
      <c r="D49" s="58">
        <v>330000</v>
      </c>
      <c r="E49" s="58">
        <v>330100</v>
      </c>
      <c r="F49" t="s">
        <v>1011</v>
      </c>
      <c r="G49" s="59">
        <v>57</v>
      </c>
      <c r="H49" t="s">
        <v>183</v>
      </c>
      <c r="I49">
        <v>0.03502089</v>
      </c>
      <c r="J49">
        <v>0.01158883</v>
      </c>
      <c r="K49" s="56">
        <v>-0.0492453910410404</v>
      </c>
      <c r="L49" s="56">
        <v>0.0112241124734282</v>
      </c>
      <c r="M49" s="56">
        <v>0.0391349904239178</v>
      </c>
      <c r="N49" s="56">
        <v>0.0550606399774551</v>
      </c>
      <c r="O49">
        <v>0.0046469</v>
      </c>
      <c r="P49">
        <v>3.5020888</v>
      </c>
      <c r="Q49">
        <f>VLOOKUP(H49,'三因子模型（-170，-51） (2)'!B48:J382,9,FALSE)</f>
        <v>-0.0299057289958</v>
      </c>
      <c r="R49">
        <v>1.158883</v>
      </c>
      <c r="S49">
        <v>0.46469029</v>
      </c>
      <c r="T49">
        <v>0</v>
      </c>
      <c r="U49">
        <v>9.5221</v>
      </c>
      <c r="V49">
        <v>25.3</v>
      </c>
      <c r="W49">
        <v>18</v>
      </c>
      <c r="X49">
        <v>21.9554</v>
      </c>
      <c r="Y49">
        <v>11.162466</v>
      </c>
      <c r="Z49" t="s">
        <v>184</v>
      </c>
      <c r="AA49" t="s">
        <v>999</v>
      </c>
      <c r="AB49">
        <v>6</v>
      </c>
      <c r="AC49">
        <v>53</v>
      </c>
      <c r="AD49">
        <v>26</v>
      </c>
      <c r="AE49">
        <v>0.16</v>
      </c>
      <c r="AF49">
        <v>7.645828</v>
      </c>
      <c r="AG49">
        <v>2.0919</v>
      </c>
      <c r="AH49">
        <v>0.4596</v>
      </c>
      <c r="AI49">
        <v>0</v>
      </c>
      <c r="AJ49">
        <v>4.67</v>
      </c>
      <c r="AK49">
        <v>0.59712121</v>
      </c>
      <c r="AL49">
        <v>17.1825</v>
      </c>
      <c r="AM49">
        <v>18.2649</v>
      </c>
      <c r="AN49">
        <v>32</v>
      </c>
      <c r="AO49">
        <v>22</v>
      </c>
      <c r="AP49">
        <v>0.4552</v>
      </c>
      <c r="AQ49">
        <v>2.0595</v>
      </c>
      <c r="AR49">
        <v>38</v>
      </c>
      <c r="AS49">
        <v>0.6664</v>
      </c>
      <c r="AT49">
        <v>42</v>
      </c>
      <c r="AU49">
        <v>0.1069</v>
      </c>
      <c r="AV49">
        <v>1.9441</v>
      </c>
      <c r="AW49">
        <v>484</v>
      </c>
      <c r="AX49">
        <v>14.99516</v>
      </c>
      <c r="AY49">
        <v>-1.870472</v>
      </c>
      <c r="AZ49">
        <v>32.05161</v>
      </c>
      <c r="BA49">
        <v>0.1970674</v>
      </c>
      <c r="BB49">
        <v>389.8073</v>
      </c>
      <c r="BC49">
        <v>2.955058</v>
      </c>
      <c r="BD49">
        <v>76.81831</v>
      </c>
      <c r="BE49">
        <v>-28.04803</v>
      </c>
      <c r="BF49">
        <v>-729.1235</v>
      </c>
      <c r="BG49">
        <v>-0.3686091</v>
      </c>
      <c r="BH49">
        <v>1.541159</v>
      </c>
      <c r="BI49">
        <v>46.7</v>
      </c>
    </row>
    <row r="50" ht="15.5" spans="1:61">
      <c r="A50">
        <v>2241</v>
      </c>
      <c r="B50" s="57" t="s">
        <v>185</v>
      </c>
      <c r="C50">
        <v>19</v>
      </c>
      <c r="D50" s="58">
        <v>370000</v>
      </c>
      <c r="E50" s="58">
        <v>370700</v>
      </c>
      <c r="F50" t="s">
        <v>1000</v>
      </c>
      <c r="G50" s="59">
        <v>5115</v>
      </c>
      <c r="H50" t="s">
        <v>186</v>
      </c>
      <c r="I50">
        <v>0.05647059</v>
      </c>
      <c r="J50">
        <v>0.13577478</v>
      </c>
      <c r="K50" s="56">
        <v>0.100139483809471</v>
      </c>
      <c r="L50" s="56">
        <v>0.0340352468192577</v>
      </c>
      <c r="M50" s="56">
        <v>-0.00780736608430743</v>
      </c>
      <c r="N50" s="56">
        <v>-0.00780692044645548</v>
      </c>
      <c r="O50">
        <v>-0.02621694</v>
      </c>
      <c r="P50">
        <v>5.6470592</v>
      </c>
      <c r="Q50">
        <f>VLOOKUP(H50,'三因子模型（-170，-51） (2)'!B49:J383,9,FALSE)</f>
        <v>-0.10298365354538</v>
      </c>
      <c r="R50">
        <v>13.577478</v>
      </c>
      <c r="S50">
        <v>-2.6216939</v>
      </c>
      <c r="T50">
        <v>0</v>
      </c>
      <c r="U50">
        <v>10.9956</v>
      </c>
      <c r="V50">
        <v>22.28</v>
      </c>
      <c r="W50">
        <v>18</v>
      </c>
      <c r="X50">
        <v>21.3304</v>
      </c>
      <c r="Y50">
        <v>34.16321</v>
      </c>
      <c r="Z50" t="s">
        <v>187</v>
      </c>
      <c r="AA50" t="s">
        <v>1008</v>
      </c>
      <c r="AB50">
        <v>7</v>
      </c>
      <c r="AC50">
        <v>47</v>
      </c>
      <c r="AD50">
        <v>10</v>
      </c>
      <c r="AE50">
        <v>0.15</v>
      </c>
      <c r="AF50">
        <v>7.4955419</v>
      </c>
      <c r="AG50">
        <v>1.8</v>
      </c>
      <c r="AH50">
        <v>0.5346</v>
      </c>
      <c r="AI50">
        <v>0</v>
      </c>
      <c r="AJ50">
        <v>6.78</v>
      </c>
      <c r="AK50">
        <v>0.96742424</v>
      </c>
      <c r="AL50">
        <v>17.2836</v>
      </c>
      <c r="AM50">
        <v>17.9254</v>
      </c>
      <c r="AN50">
        <v>2</v>
      </c>
      <c r="AO50">
        <v>17</v>
      </c>
      <c r="AP50">
        <v>0.64675</v>
      </c>
      <c r="AQ50">
        <v>3.09675</v>
      </c>
      <c r="AR50">
        <v>18</v>
      </c>
      <c r="AS50">
        <v>0.7901</v>
      </c>
      <c r="AT50">
        <v>31</v>
      </c>
      <c r="AU50">
        <v>0.0514</v>
      </c>
      <c r="AV50">
        <v>0.4349</v>
      </c>
      <c r="AW50">
        <v>289</v>
      </c>
      <c r="AX50">
        <v>9.995161</v>
      </c>
      <c r="AY50">
        <v>-0.8332219</v>
      </c>
      <c r="AZ50">
        <v>12.05161</v>
      </c>
      <c r="BA50">
        <v>0.3207674</v>
      </c>
      <c r="BB50">
        <v>194.8073</v>
      </c>
      <c r="BC50">
        <v>3.206122</v>
      </c>
      <c r="BD50">
        <v>62.48782</v>
      </c>
      <c r="BE50">
        <v>-8.328187</v>
      </c>
      <c r="BF50">
        <v>-162.3177</v>
      </c>
      <c r="BG50">
        <v>-0.2672704</v>
      </c>
      <c r="BH50">
        <v>1.913977</v>
      </c>
      <c r="BI50">
        <v>67.8</v>
      </c>
    </row>
    <row r="51" ht="15.5" spans="1:61">
      <c r="A51">
        <v>2273</v>
      </c>
      <c r="B51" s="57" t="s">
        <v>188</v>
      </c>
      <c r="C51">
        <v>1</v>
      </c>
      <c r="D51" s="58">
        <v>330000</v>
      </c>
      <c r="E51" s="58">
        <v>331000</v>
      </c>
      <c r="F51" t="s">
        <v>1003</v>
      </c>
      <c r="G51" s="59">
        <v>5110</v>
      </c>
      <c r="H51" t="s">
        <v>189</v>
      </c>
      <c r="I51">
        <v>-0.00460108</v>
      </c>
      <c r="J51">
        <v>0.0591949</v>
      </c>
      <c r="K51" s="56">
        <v>-0.0669800266623497</v>
      </c>
      <c r="L51" s="56">
        <v>0.0504331216216087</v>
      </c>
      <c r="M51" s="56">
        <v>0.00236642174422741</v>
      </c>
      <c r="N51" s="56">
        <v>-0.0382788516581059</v>
      </c>
      <c r="O51">
        <v>-0.02705364</v>
      </c>
      <c r="P51">
        <v>-0.4601079</v>
      </c>
      <c r="Q51">
        <f>VLOOKUP(H51,'三因子模型（-170，-51） (2)'!B50:J384,9,FALSE)</f>
        <v>-0.144666537642479</v>
      </c>
      <c r="R51">
        <v>5.91949</v>
      </c>
      <c r="S51">
        <v>-2.7053643</v>
      </c>
      <c r="T51">
        <v>0</v>
      </c>
      <c r="U51">
        <v>8.63</v>
      </c>
      <c r="V51">
        <v>22.14</v>
      </c>
      <c r="W51">
        <v>17</v>
      </c>
      <c r="X51">
        <v>20.2093</v>
      </c>
      <c r="Y51">
        <v>2.50271</v>
      </c>
      <c r="Z51" t="s">
        <v>190</v>
      </c>
      <c r="AA51" t="s">
        <v>1002</v>
      </c>
      <c r="AB51">
        <v>5</v>
      </c>
      <c r="AC51">
        <v>48</v>
      </c>
      <c r="AD51">
        <v>2</v>
      </c>
      <c r="AE51">
        <v>0.22222222</v>
      </c>
      <c r="AF51">
        <v>7.9780367</v>
      </c>
      <c r="AG51">
        <v>2.9162</v>
      </c>
      <c r="AH51">
        <v>0.2468</v>
      </c>
      <c r="AI51">
        <v>0</v>
      </c>
      <c r="AJ51">
        <v>5.46</v>
      </c>
      <c r="AK51">
        <v>0.75909091</v>
      </c>
      <c r="AL51">
        <v>15.9534</v>
      </c>
      <c r="AM51">
        <v>16.7496</v>
      </c>
      <c r="AN51">
        <v>1</v>
      </c>
      <c r="AO51">
        <v>7</v>
      </c>
      <c r="AP51">
        <v>0.3373</v>
      </c>
      <c r="AQ51">
        <v>3.15385</v>
      </c>
      <c r="AR51">
        <v>5</v>
      </c>
      <c r="AS51">
        <v>0.56</v>
      </c>
      <c r="AT51">
        <v>13</v>
      </c>
      <c r="AU51">
        <v>0.0528</v>
      </c>
      <c r="AV51">
        <v>-0.3651</v>
      </c>
      <c r="AW51">
        <v>49</v>
      </c>
      <c r="AX51">
        <v>-0.0048389</v>
      </c>
      <c r="AY51">
        <v>-0.7761219</v>
      </c>
      <c r="AZ51">
        <v>-0.9483871</v>
      </c>
      <c r="BA51">
        <v>0.0906674</v>
      </c>
      <c r="BB51">
        <v>-45.19274</v>
      </c>
      <c r="BC51">
        <v>-0.0004387</v>
      </c>
      <c r="BD51">
        <v>-4.097509</v>
      </c>
      <c r="BE51">
        <v>0.0037556</v>
      </c>
      <c r="BF51">
        <v>35.07508</v>
      </c>
      <c r="BG51">
        <v>-0.070369</v>
      </c>
      <c r="BH51">
        <v>1.697449</v>
      </c>
      <c r="BI51">
        <v>54.6</v>
      </c>
    </row>
    <row r="52" ht="15.5" spans="1:61">
      <c r="A52">
        <v>2281</v>
      </c>
      <c r="B52" s="57" t="s">
        <v>191</v>
      </c>
      <c r="C52">
        <v>19</v>
      </c>
      <c r="D52" s="58">
        <v>420000</v>
      </c>
      <c r="E52" s="58">
        <v>420100</v>
      </c>
      <c r="F52" t="s">
        <v>998</v>
      </c>
      <c r="G52" s="59">
        <v>8101</v>
      </c>
      <c r="H52" t="s">
        <v>192</v>
      </c>
      <c r="I52">
        <v>-0.05231191</v>
      </c>
      <c r="J52">
        <v>-0.03892589</v>
      </c>
      <c r="K52" s="56">
        <v>-0.0346349403262138</v>
      </c>
      <c r="L52" s="56">
        <v>0.0288786590099335</v>
      </c>
      <c r="M52" s="56">
        <v>0.00239211786538363</v>
      </c>
      <c r="N52" s="56">
        <v>0.126818224787712</v>
      </c>
      <c r="O52">
        <v>0.06863143</v>
      </c>
      <c r="P52">
        <v>-5.2311908</v>
      </c>
      <c r="Q52">
        <f>VLOOKUP(H52,'三因子模型（-170，-51） (2)'!B51:J385,9,FALSE)</f>
        <v>-0.136327669024467</v>
      </c>
      <c r="R52">
        <v>-3.892589</v>
      </c>
      <c r="S52">
        <v>6.8631433</v>
      </c>
      <c r="T52">
        <v>1</v>
      </c>
      <c r="U52">
        <v>8.3948</v>
      </c>
      <c r="V52">
        <v>22.97</v>
      </c>
      <c r="W52">
        <v>18</v>
      </c>
      <c r="X52">
        <v>19.5934</v>
      </c>
      <c r="Y52">
        <v>1.8618138</v>
      </c>
      <c r="Z52" t="s">
        <v>193</v>
      </c>
      <c r="AA52" t="s">
        <v>999</v>
      </c>
      <c r="AB52">
        <v>6</v>
      </c>
      <c r="AC52">
        <v>57</v>
      </c>
      <c r="AD52">
        <v>0</v>
      </c>
      <c r="AE52">
        <v>0.11538462</v>
      </c>
      <c r="AF52">
        <v>6.8977049</v>
      </c>
      <c r="AG52">
        <v>0.99</v>
      </c>
      <c r="AH52">
        <v>0.353</v>
      </c>
      <c r="AI52">
        <v>1</v>
      </c>
      <c r="AJ52">
        <v>8.46</v>
      </c>
      <c r="AK52">
        <v>0.78393939</v>
      </c>
      <c r="AL52">
        <v>14.8806</v>
      </c>
      <c r="AM52">
        <v>15.228</v>
      </c>
      <c r="AN52">
        <v>35</v>
      </c>
      <c r="AO52">
        <v>6</v>
      </c>
      <c r="AP52">
        <v>0.6261</v>
      </c>
      <c r="AQ52">
        <v>3.9857</v>
      </c>
      <c r="AR52">
        <v>1</v>
      </c>
      <c r="AS52">
        <v>0</v>
      </c>
      <c r="AT52">
        <v>7</v>
      </c>
      <c r="AU52">
        <v>0.0824</v>
      </c>
      <c r="AV52">
        <v>-0.2741</v>
      </c>
      <c r="AW52">
        <v>36</v>
      </c>
      <c r="AX52">
        <v>-1.004839</v>
      </c>
      <c r="AY52">
        <v>0.0557281</v>
      </c>
      <c r="AZ52">
        <v>-4.948387</v>
      </c>
      <c r="BA52">
        <v>-0.4693326</v>
      </c>
      <c r="BB52">
        <v>-58.19274</v>
      </c>
      <c r="BC52">
        <v>0.4716037</v>
      </c>
      <c r="BD52">
        <v>27.31175</v>
      </c>
      <c r="BE52">
        <v>-0.0559978</v>
      </c>
      <c r="BF52">
        <v>-3.242971</v>
      </c>
      <c r="BG52">
        <v>-0.026155</v>
      </c>
      <c r="BH52">
        <v>2.135349</v>
      </c>
      <c r="BI52">
        <v>84.6</v>
      </c>
    </row>
    <row r="53" ht="15.5" spans="1:61">
      <c r="A53">
        <v>2288</v>
      </c>
      <c r="B53" s="57" t="s">
        <v>194</v>
      </c>
      <c r="C53">
        <v>19</v>
      </c>
      <c r="D53" s="58">
        <v>440000</v>
      </c>
      <c r="E53" s="58">
        <v>441400</v>
      </c>
      <c r="F53" t="s">
        <v>1003</v>
      </c>
      <c r="G53" s="59">
        <v>5110</v>
      </c>
      <c r="H53" t="s">
        <v>195</v>
      </c>
      <c r="I53">
        <v>-0.07838296</v>
      </c>
      <c r="J53">
        <v>0.01209711</v>
      </c>
      <c r="K53" s="56">
        <v>0.00293741328641772</v>
      </c>
      <c r="L53" s="56">
        <v>0.12756210565567</v>
      </c>
      <c r="M53" s="56">
        <v>0.0704036951065063</v>
      </c>
      <c r="N53" s="56">
        <v>0.217169925570488</v>
      </c>
      <c r="O53">
        <v>0.26185465</v>
      </c>
      <c r="P53">
        <v>-7.8382961</v>
      </c>
      <c r="Q53">
        <f>VLOOKUP(H53,'三因子模型（-170，-51） (2)'!B52:J386,9,FALSE)</f>
        <v>-0.164015829563141</v>
      </c>
      <c r="R53">
        <v>1.2097105</v>
      </c>
      <c r="S53">
        <v>26.185465</v>
      </c>
      <c r="T53">
        <v>0</v>
      </c>
      <c r="U53">
        <v>7.6232</v>
      </c>
      <c r="V53">
        <v>2.54</v>
      </c>
      <c r="W53">
        <v>20</v>
      </c>
      <c r="X53">
        <v>18.1017</v>
      </c>
      <c r="Y53">
        <v>9.3164374</v>
      </c>
      <c r="Z53" t="s">
        <v>196</v>
      </c>
      <c r="AA53" t="s">
        <v>999</v>
      </c>
      <c r="AB53">
        <v>6</v>
      </c>
      <c r="AC53">
        <v>29</v>
      </c>
      <c r="AD53">
        <v>4</v>
      </c>
      <c r="AE53">
        <v>0.21428571</v>
      </c>
      <c r="AF53">
        <v>7.1125719</v>
      </c>
      <c r="AG53">
        <v>1.2273</v>
      </c>
      <c r="AH53">
        <v>0.5236</v>
      </c>
      <c r="AI53">
        <v>0</v>
      </c>
      <c r="AJ53">
        <v>1.94</v>
      </c>
      <c r="AK53">
        <v>0.17318182</v>
      </c>
      <c r="AL53">
        <v>14.9003</v>
      </c>
      <c r="AM53">
        <v>15.8208</v>
      </c>
      <c r="AN53">
        <v>31</v>
      </c>
      <c r="AO53">
        <v>8</v>
      </c>
      <c r="AP53">
        <v>0.7222</v>
      </c>
      <c r="AQ53">
        <v>5.625</v>
      </c>
      <c r="AR53">
        <v>4</v>
      </c>
      <c r="AS53">
        <v>0.625</v>
      </c>
      <c r="AT53">
        <v>12</v>
      </c>
      <c r="AU53">
        <v>0.0532</v>
      </c>
      <c r="AV53">
        <v>-0.3651</v>
      </c>
      <c r="AW53">
        <v>64</v>
      </c>
      <c r="AX53">
        <v>0.9951611</v>
      </c>
      <c r="AY53">
        <v>1.695028</v>
      </c>
      <c r="AZ53">
        <v>-1.948387</v>
      </c>
      <c r="BA53">
        <v>0.1556674</v>
      </c>
      <c r="BB53">
        <v>-30.19274</v>
      </c>
      <c r="BC53">
        <v>0.1549142</v>
      </c>
      <c r="BD53">
        <v>-4.700027</v>
      </c>
      <c r="BE53">
        <v>1.686826</v>
      </c>
      <c r="BF53">
        <v>-51.17754</v>
      </c>
      <c r="BG53">
        <v>0.2638606</v>
      </c>
      <c r="BH53">
        <v>0.662688</v>
      </c>
      <c r="BI53">
        <v>19.4</v>
      </c>
    </row>
    <row r="54" ht="15.5" spans="1:61">
      <c r="A54">
        <v>2296</v>
      </c>
      <c r="B54" s="57" t="s">
        <v>197</v>
      </c>
      <c r="C54">
        <v>10</v>
      </c>
      <c r="D54" s="58">
        <v>410000</v>
      </c>
      <c r="E54" s="58">
        <v>410100</v>
      </c>
      <c r="F54" t="s">
        <v>1006</v>
      </c>
      <c r="G54" s="59">
        <v>8701</v>
      </c>
      <c r="H54" t="s">
        <v>198</v>
      </c>
      <c r="I54">
        <v>-0.05128379</v>
      </c>
      <c r="J54">
        <v>0.0038931</v>
      </c>
      <c r="K54" s="56">
        <v>-0.0341686867177486</v>
      </c>
      <c r="L54" s="56">
        <v>0.019100159406662</v>
      </c>
      <c r="M54" s="56">
        <v>0.00715079018846154</v>
      </c>
      <c r="N54" s="56">
        <v>-0.00209464784711599</v>
      </c>
      <c r="O54">
        <v>-0.02456028</v>
      </c>
      <c r="P54">
        <v>-5.1283788</v>
      </c>
      <c r="Q54">
        <f>VLOOKUP(H54,'三因子模型（-170，-51） (2)'!B53:J387,9,FALSE)</f>
        <v>-0.0772427842020988</v>
      </c>
      <c r="R54">
        <v>0.38931035</v>
      </c>
      <c r="S54">
        <v>-2.4560278</v>
      </c>
      <c r="T54">
        <v>0</v>
      </c>
      <c r="U54">
        <v>6.6399</v>
      </c>
      <c r="V54">
        <v>24.33</v>
      </c>
      <c r="W54">
        <v>18</v>
      </c>
      <c r="X54">
        <v>18.1708</v>
      </c>
      <c r="Y54">
        <v>3.8965642</v>
      </c>
      <c r="Z54" t="s">
        <v>199</v>
      </c>
      <c r="AA54" t="s">
        <v>1002</v>
      </c>
      <c r="AB54">
        <v>5</v>
      </c>
      <c r="AC54">
        <v>51</v>
      </c>
      <c r="AD54">
        <v>2</v>
      </c>
      <c r="AE54">
        <v>0.27272727</v>
      </c>
      <c r="AF54">
        <v>7.1361649</v>
      </c>
      <c r="AG54">
        <v>1.2566</v>
      </c>
      <c r="AH54">
        <v>0.1669</v>
      </c>
      <c r="AI54">
        <v>0</v>
      </c>
      <c r="AJ54">
        <v>2.75</v>
      </c>
      <c r="AK54">
        <v>0.3430303</v>
      </c>
      <c r="AL54">
        <v>14.6033</v>
      </c>
      <c r="AM54">
        <v>14.5763</v>
      </c>
      <c r="AN54">
        <v>2</v>
      </c>
      <c r="AO54">
        <v>6.5</v>
      </c>
      <c r="AP54">
        <v>0.3611</v>
      </c>
      <c r="AQ54">
        <v>4.5</v>
      </c>
      <c r="AR54">
        <v>2</v>
      </c>
      <c r="AS54">
        <v>0</v>
      </c>
      <c r="AT54">
        <v>12</v>
      </c>
      <c r="AU54">
        <v>0.1541</v>
      </c>
      <c r="AV54">
        <v>-0.3651</v>
      </c>
      <c r="AW54">
        <v>42.25</v>
      </c>
      <c r="AX54">
        <v>-0.5048389</v>
      </c>
      <c r="AY54">
        <v>0.5700281</v>
      </c>
      <c r="AZ54">
        <v>-3.948387</v>
      </c>
      <c r="BA54">
        <v>-0.4693326</v>
      </c>
      <c r="BB54">
        <v>-51.94274</v>
      </c>
      <c r="BC54">
        <v>0.2369373</v>
      </c>
      <c r="BD54">
        <v>24.37842</v>
      </c>
      <c r="BE54">
        <v>-0.2877724</v>
      </c>
      <c r="BF54">
        <v>-29.60882</v>
      </c>
      <c r="BG54">
        <v>-0.2675328</v>
      </c>
      <c r="BH54">
        <v>1.011601</v>
      </c>
      <c r="BI54">
        <v>27.5</v>
      </c>
    </row>
    <row r="55" ht="15.5" spans="1:61">
      <c r="A55">
        <v>2308</v>
      </c>
      <c r="B55" s="57" t="s">
        <v>200</v>
      </c>
      <c r="C55">
        <v>10</v>
      </c>
      <c r="D55" s="58">
        <v>440000</v>
      </c>
      <c r="E55" s="58">
        <v>440100</v>
      </c>
      <c r="F55" t="s">
        <v>1007</v>
      </c>
      <c r="G55" s="59">
        <v>8310</v>
      </c>
      <c r="H55" t="s">
        <v>201</v>
      </c>
      <c r="I55">
        <v>0.29093376</v>
      </c>
      <c r="J55">
        <v>0.1968872</v>
      </c>
      <c r="K55" s="56">
        <v>0.293394505977631</v>
      </c>
      <c r="L55" s="56">
        <v>0.33422002196312</v>
      </c>
      <c r="M55" s="56">
        <v>0.289134860038757</v>
      </c>
      <c r="N55" s="56">
        <v>0.437504649162292</v>
      </c>
      <c r="O55">
        <v>0.47453165</v>
      </c>
      <c r="P55">
        <v>29.093376</v>
      </c>
      <c r="Q55">
        <f>VLOOKUP(H55,'三因子模型（-170，-51） (2)'!B54:J388,9,FALSE)</f>
        <v>0.262116998434067</v>
      </c>
      <c r="R55">
        <v>19.68872</v>
      </c>
      <c r="S55">
        <v>47.453165</v>
      </c>
      <c r="T55">
        <v>0</v>
      </c>
      <c r="U55">
        <v>7.3205</v>
      </c>
      <c r="V55">
        <v>1.64</v>
      </c>
      <c r="W55">
        <v>17</v>
      </c>
      <c r="X55">
        <v>0</v>
      </c>
      <c r="Y55">
        <v>8.4735756</v>
      </c>
      <c r="Z55" t="s">
        <v>202</v>
      </c>
      <c r="AA55" t="s">
        <v>1002</v>
      </c>
      <c r="AB55">
        <v>5</v>
      </c>
      <c r="AC55">
        <v>59</v>
      </c>
      <c r="AD55">
        <v>0</v>
      </c>
      <c r="AE55">
        <v>0.2</v>
      </c>
      <c r="AF55">
        <v>8.0955987</v>
      </c>
      <c r="AG55">
        <v>3.28</v>
      </c>
      <c r="AH55">
        <v>0.1859</v>
      </c>
      <c r="AI55">
        <v>0</v>
      </c>
      <c r="AJ55">
        <v>2.11</v>
      </c>
      <c r="AK55">
        <v>0.13727273</v>
      </c>
      <c r="AL55">
        <v>13.6728</v>
      </c>
      <c r="AM55">
        <v>15.3601</v>
      </c>
      <c r="AN55">
        <v>1</v>
      </c>
      <c r="AO55">
        <v>11.5</v>
      </c>
      <c r="AP55">
        <v>0.3743</v>
      </c>
      <c r="AQ55">
        <v>1.9565</v>
      </c>
      <c r="AR55">
        <v>0</v>
      </c>
      <c r="AS55">
        <v>0</v>
      </c>
      <c r="AT55">
        <v>23</v>
      </c>
      <c r="AU55">
        <v>0.0964</v>
      </c>
      <c r="AV55">
        <v>-0.3254</v>
      </c>
      <c r="AW55">
        <v>132.25</v>
      </c>
      <c r="AX55">
        <v>4.495161</v>
      </c>
      <c r="AY55">
        <v>-1.973472</v>
      </c>
      <c r="AZ55">
        <v>-5.948387</v>
      </c>
      <c r="BA55">
        <v>-0.4693326</v>
      </c>
      <c r="BB55">
        <v>38.05726</v>
      </c>
      <c r="BC55">
        <v>-2.109725</v>
      </c>
      <c r="BD55">
        <v>-17.86151</v>
      </c>
      <c r="BE55">
        <v>-8.871075</v>
      </c>
      <c r="BF55">
        <v>-75.10493</v>
      </c>
      <c r="BG55">
        <v>0.9262147</v>
      </c>
      <c r="BH55">
        <v>0.7466879</v>
      </c>
      <c r="BI55">
        <v>21.1</v>
      </c>
    </row>
    <row r="56" ht="15.5" spans="1:61">
      <c r="A56">
        <v>2313</v>
      </c>
      <c r="B56" s="57" t="s">
        <v>203</v>
      </c>
      <c r="C56">
        <v>19</v>
      </c>
      <c r="D56" s="58">
        <v>440000</v>
      </c>
      <c r="E56" s="58">
        <v>440300</v>
      </c>
      <c r="F56" t="s">
        <v>998</v>
      </c>
      <c r="G56" s="59">
        <v>8101</v>
      </c>
      <c r="H56" t="s">
        <v>204</v>
      </c>
      <c r="I56">
        <v>-0.09473649</v>
      </c>
      <c r="J56">
        <v>-0.00795803</v>
      </c>
      <c r="K56" s="56">
        <v>-0.0840240567922592</v>
      </c>
      <c r="L56" s="56">
        <v>-0.00737531669437885</v>
      </c>
      <c r="M56" s="56">
        <v>-0.0175952445715666</v>
      </c>
      <c r="N56" s="56">
        <v>0.069876566529274</v>
      </c>
      <c r="O56">
        <v>0.09613246</v>
      </c>
      <c r="P56">
        <v>-9.4736494</v>
      </c>
      <c r="Q56">
        <f>VLOOKUP(H56,'三因子模型（-170，-51） (2)'!B55:J389,9,FALSE)</f>
        <v>-0.180049285292625</v>
      </c>
      <c r="R56">
        <v>-0.79580257</v>
      </c>
      <c r="S56">
        <v>9.6132457</v>
      </c>
      <c r="T56">
        <v>0</v>
      </c>
      <c r="U56">
        <v>7.8969</v>
      </c>
      <c r="V56">
        <v>13.88</v>
      </c>
      <c r="W56">
        <v>16</v>
      </c>
      <c r="X56">
        <v>19.1434</v>
      </c>
      <c r="Y56">
        <v>2.4527</v>
      </c>
      <c r="Z56" t="s">
        <v>205</v>
      </c>
      <c r="AA56" t="s">
        <v>999</v>
      </c>
      <c r="AB56">
        <v>6</v>
      </c>
      <c r="AC56">
        <v>57</v>
      </c>
      <c r="AD56">
        <v>1</v>
      </c>
      <c r="AE56">
        <v>0.25</v>
      </c>
      <c r="AF56">
        <v>7.1484244</v>
      </c>
      <c r="AG56">
        <v>1.2721</v>
      </c>
      <c r="AH56">
        <v>0.7054</v>
      </c>
      <c r="AI56">
        <v>0</v>
      </c>
      <c r="AJ56">
        <v>5.78</v>
      </c>
      <c r="AK56">
        <v>0.57287879</v>
      </c>
      <c r="AL56">
        <v>16.0721</v>
      </c>
      <c r="AM56">
        <v>16.8439</v>
      </c>
      <c r="AN56">
        <v>32</v>
      </c>
      <c r="AO56">
        <v>18.5</v>
      </c>
      <c r="AP56">
        <v>0.43095</v>
      </c>
      <c r="AQ56">
        <v>3.95945</v>
      </c>
      <c r="AR56">
        <v>8</v>
      </c>
      <c r="AS56">
        <v>0.4063</v>
      </c>
      <c r="AT56">
        <v>37</v>
      </c>
      <c r="AU56">
        <v>0.0412</v>
      </c>
      <c r="AV56">
        <v>3.3875</v>
      </c>
      <c r="AW56">
        <v>342.25</v>
      </c>
      <c r="AX56">
        <v>11.49516</v>
      </c>
      <c r="AY56">
        <v>0.0294781</v>
      </c>
      <c r="AZ56">
        <v>2.051613</v>
      </c>
      <c r="BA56">
        <v>-0.0630326</v>
      </c>
      <c r="BB56">
        <v>248.0573</v>
      </c>
      <c r="BC56">
        <v>-0.7245696</v>
      </c>
      <c r="BD56">
        <v>-15.63569</v>
      </c>
      <c r="BE56">
        <v>0.3388555</v>
      </c>
      <c r="BF56">
        <v>7.312256</v>
      </c>
      <c r="BG56">
        <v>-0.0018581</v>
      </c>
      <c r="BH56">
        <v>1.754404</v>
      </c>
      <c r="BI56">
        <v>57.8</v>
      </c>
    </row>
    <row r="57" ht="15.5" spans="1:61">
      <c r="A57">
        <v>2351</v>
      </c>
      <c r="B57" s="57" t="s">
        <v>206</v>
      </c>
      <c r="C57">
        <v>1</v>
      </c>
      <c r="D57" s="58">
        <v>440000</v>
      </c>
      <c r="E57" s="58">
        <v>440300</v>
      </c>
      <c r="F57" t="s">
        <v>1015</v>
      </c>
      <c r="G57" s="59">
        <v>55</v>
      </c>
      <c r="H57" t="s">
        <v>207</v>
      </c>
      <c r="I57">
        <v>-0.10101204</v>
      </c>
      <c r="J57">
        <v>-0.12738141</v>
      </c>
      <c r="K57" s="56">
        <v>-0.222943484783173</v>
      </c>
      <c r="L57" s="56">
        <v>-0.278970301151276</v>
      </c>
      <c r="M57" s="56">
        <v>-0.451876670122147</v>
      </c>
      <c r="N57" s="56">
        <v>-0.406752914190292</v>
      </c>
      <c r="O57">
        <v>-0.54833663</v>
      </c>
      <c r="P57">
        <v>-10.101204</v>
      </c>
      <c r="Q57">
        <f>VLOOKUP(H57,'三因子模型（-170，-51） (2)'!B56:J390,9,FALSE)</f>
        <v>-0.088645800948143</v>
      </c>
      <c r="R57">
        <v>-12.738141</v>
      </c>
      <c r="S57">
        <v>-54.833663</v>
      </c>
      <c r="T57">
        <v>0</v>
      </c>
      <c r="U57">
        <v>8.0774</v>
      </c>
      <c r="V57">
        <v>24.19</v>
      </c>
      <c r="W57">
        <v>18</v>
      </c>
      <c r="X57">
        <v>18.8498</v>
      </c>
      <c r="Y57">
        <v>8.89107</v>
      </c>
      <c r="Z57" t="s">
        <v>208</v>
      </c>
      <c r="AA57" t="s">
        <v>999</v>
      </c>
      <c r="AB57">
        <v>6</v>
      </c>
      <c r="AC57">
        <v>53</v>
      </c>
      <c r="AD57">
        <v>1</v>
      </c>
      <c r="AE57">
        <v>0.17647059</v>
      </c>
      <c r="AF57">
        <v>6.3595739</v>
      </c>
      <c r="AG57">
        <v>0.578</v>
      </c>
      <c r="AH57">
        <v>0.1536</v>
      </c>
      <c r="AI57">
        <v>0</v>
      </c>
      <c r="AJ57">
        <v>10.89</v>
      </c>
      <c r="AK57">
        <v>1.5</v>
      </c>
      <c r="AL57">
        <v>11.0235</v>
      </c>
      <c r="AM57">
        <v>12.7006</v>
      </c>
      <c r="AN57">
        <v>29</v>
      </c>
      <c r="AO57">
        <v>3</v>
      </c>
      <c r="AP57">
        <v>0.33335</v>
      </c>
      <c r="AQ57">
        <v>6</v>
      </c>
      <c r="AR57">
        <v>7</v>
      </c>
      <c r="AS57">
        <v>0.6939</v>
      </c>
      <c r="AT57">
        <v>6</v>
      </c>
      <c r="AU57">
        <v>0.067</v>
      </c>
      <c r="AV57">
        <v>3.3875</v>
      </c>
      <c r="AW57">
        <v>9</v>
      </c>
      <c r="AX57">
        <v>-4.004839</v>
      </c>
      <c r="AY57">
        <v>2.070028</v>
      </c>
      <c r="AZ57">
        <v>1.051613</v>
      </c>
      <c r="BA57">
        <v>0.2245674</v>
      </c>
      <c r="BB57">
        <v>-85.19274</v>
      </c>
      <c r="BC57">
        <v>-0.8993564</v>
      </c>
      <c r="BD57">
        <v>-19.13152</v>
      </c>
      <c r="BE57">
        <v>-8.290129</v>
      </c>
      <c r="BF57">
        <v>-176.3514</v>
      </c>
      <c r="BG57">
        <v>0.4648609</v>
      </c>
      <c r="BH57">
        <v>2.387845</v>
      </c>
      <c r="BI57">
        <v>108.9</v>
      </c>
    </row>
    <row r="58" ht="15.5" spans="1:61">
      <c r="A58">
        <v>2362</v>
      </c>
      <c r="B58" s="57" t="s">
        <v>209</v>
      </c>
      <c r="C58">
        <v>22</v>
      </c>
      <c r="D58" s="58">
        <v>110000</v>
      </c>
      <c r="E58" s="58">
        <v>110000</v>
      </c>
      <c r="F58" t="s">
        <v>1006</v>
      </c>
      <c r="G58" s="59">
        <v>8701</v>
      </c>
      <c r="H58" t="s">
        <v>210</v>
      </c>
      <c r="I58">
        <v>0.22312209</v>
      </c>
      <c r="J58">
        <v>0.04709044</v>
      </c>
      <c r="K58" s="56">
        <v>0.195777058601379</v>
      </c>
      <c r="L58" s="56">
        <v>0.229171901941299</v>
      </c>
      <c r="M58" s="56">
        <v>0.152891024947166</v>
      </c>
      <c r="N58" s="56">
        <v>0.220940589904785</v>
      </c>
      <c r="O58">
        <v>0.21252485</v>
      </c>
      <c r="P58">
        <v>22.312209</v>
      </c>
      <c r="Q58">
        <f>VLOOKUP(H58,'三因子模型（-170，-51） (2)'!B57:J391,9,FALSE)</f>
        <v>0.187902644276619</v>
      </c>
      <c r="R58">
        <v>4.7090437</v>
      </c>
      <c r="S58">
        <v>21.252485</v>
      </c>
      <c r="T58">
        <v>0</v>
      </c>
      <c r="U58">
        <v>7.4793</v>
      </c>
      <c r="V58">
        <v>14.97</v>
      </c>
      <c r="W58">
        <v>21</v>
      </c>
      <c r="X58">
        <v>17.5815</v>
      </c>
      <c r="Y58">
        <v>2.1410279</v>
      </c>
      <c r="Z58" t="s">
        <v>211</v>
      </c>
      <c r="AA58" t="s">
        <v>1008</v>
      </c>
      <c r="AB58">
        <v>7</v>
      </c>
      <c r="AC58">
        <v>55</v>
      </c>
      <c r="AD58">
        <v>0</v>
      </c>
      <c r="AE58">
        <v>0.25</v>
      </c>
      <c r="AF58">
        <v>6.640921</v>
      </c>
      <c r="AG58">
        <v>0.7658</v>
      </c>
      <c r="AH58">
        <v>0.2639</v>
      </c>
      <c r="AI58">
        <v>0</v>
      </c>
      <c r="AJ58">
        <v>5.38</v>
      </c>
      <c r="AK58">
        <v>0.46272727</v>
      </c>
      <c r="AL58">
        <v>13.1666</v>
      </c>
      <c r="AM58">
        <v>14.0472</v>
      </c>
      <c r="AN58">
        <v>2</v>
      </c>
      <c r="AO58">
        <v>16.5</v>
      </c>
      <c r="AP58">
        <v>0.3315</v>
      </c>
      <c r="AQ58">
        <v>2.9394</v>
      </c>
      <c r="AR58">
        <v>3</v>
      </c>
      <c r="AS58">
        <v>0.4444</v>
      </c>
      <c r="AT58">
        <v>33</v>
      </c>
      <c r="AU58">
        <v>0.1173</v>
      </c>
      <c r="AV58">
        <v>-0.1651</v>
      </c>
      <c r="AW58">
        <v>272.25</v>
      </c>
      <c r="AX58">
        <v>9.495161</v>
      </c>
      <c r="AY58">
        <v>-0.9905719</v>
      </c>
      <c r="AZ58">
        <v>-2.948387</v>
      </c>
      <c r="BA58">
        <v>-0.0249326</v>
      </c>
      <c r="BB58">
        <v>178.0573</v>
      </c>
      <c r="BC58">
        <v>-0.2367388</v>
      </c>
      <c r="BD58">
        <v>-4.439426</v>
      </c>
      <c r="BE58">
        <v>-9.40564</v>
      </c>
      <c r="BF58">
        <v>-176.3785</v>
      </c>
      <c r="BG58">
        <v>0.0246975</v>
      </c>
      <c r="BH58">
        <v>1.682688</v>
      </c>
      <c r="BI58">
        <v>53.8</v>
      </c>
    </row>
    <row r="59" ht="15.5" spans="1:61">
      <c r="A59">
        <v>2369</v>
      </c>
      <c r="B59" s="57" t="s">
        <v>212</v>
      </c>
      <c r="C59">
        <v>19</v>
      </c>
      <c r="D59" s="58">
        <v>440000</v>
      </c>
      <c r="E59" s="58">
        <v>440300</v>
      </c>
      <c r="F59" t="s">
        <v>998</v>
      </c>
      <c r="G59" s="59">
        <v>8101</v>
      </c>
      <c r="H59" t="s">
        <v>213</v>
      </c>
      <c r="I59">
        <v>0.00012071</v>
      </c>
      <c r="J59">
        <v>0.07368471</v>
      </c>
      <c r="K59" s="56">
        <v>0.00468982849270105</v>
      </c>
      <c r="L59" s="56">
        <v>0.156451374292374</v>
      </c>
      <c r="M59" s="56">
        <v>0.142411515116692</v>
      </c>
      <c r="N59" s="56">
        <v>0.22316201031208</v>
      </c>
      <c r="O59">
        <v>0.12386803</v>
      </c>
      <c r="P59">
        <v>0.01207094</v>
      </c>
      <c r="Q59">
        <f>VLOOKUP(H59,'三因子模型（-170，-51） (2)'!B58:J392,9,FALSE)</f>
        <v>-0.0610715821385384</v>
      </c>
      <c r="R59">
        <v>7.3684715</v>
      </c>
      <c r="S59">
        <v>12.386803</v>
      </c>
      <c r="T59">
        <v>0</v>
      </c>
      <c r="U59">
        <v>9.622</v>
      </c>
      <c r="V59">
        <v>5.83</v>
      </c>
      <c r="W59">
        <v>15</v>
      </c>
      <c r="X59">
        <v>18.0892</v>
      </c>
      <c r="Y59">
        <v>5.6695628</v>
      </c>
      <c r="Z59" t="s">
        <v>214</v>
      </c>
      <c r="AA59" t="s">
        <v>1002</v>
      </c>
      <c r="AB59">
        <v>5</v>
      </c>
      <c r="AC59">
        <v>53</v>
      </c>
      <c r="AD59">
        <v>1</v>
      </c>
      <c r="AE59">
        <v>0.22222222</v>
      </c>
      <c r="AF59">
        <v>7.3777589</v>
      </c>
      <c r="AG59">
        <v>1.6</v>
      </c>
      <c r="AH59">
        <v>0.4971</v>
      </c>
      <c r="AI59">
        <v>0</v>
      </c>
      <c r="AJ59">
        <v>4.72</v>
      </c>
      <c r="AK59">
        <v>0.41712121</v>
      </c>
      <c r="AL59">
        <v>17.0429</v>
      </c>
      <c r="AM59">
        <v>17.2621</v>
      </c>
      <c r="AN59">
        <v>2</v>
      </c>
      <c r="AO59">
        <v>7</v>
      </c>
      <c r="AP59">
        <v>0.62715</v>
      </c>
      <c r="AQ59">
        <v>3.5909</v>
      </c>
      <c r="AR59">
        <v>6</v>
      </c>
      <c r="AS59">
        <v>0.5</v>
      </c>
      <c r="AT59">
        <v>11</v>
      </c>
      <c r="AU59">
        <v>0.0428</v>
      </c>
      <c r="AV59">
        <v>-0.3651</v>
      </c>
      <c r="AW59">
        <v>49</v>
      </c>
      <c r="AX59">
        <v>-0.0048389</v>
      </c>
      <c r="AY59">
        <v>-0.3390719</v>
      </c>
      <c r="AZ59">
        <v>0.0516129</v>
      </c>
      <c r="BA59">
        <v>0.0306674</v>
      </c>
      <c r="BB59">
        <v>-45.19274</v>
      </c>
      <c r="BC59">
        <v>-0.0001484</v>
      </c>
      <c r="BD59">
        <v>-1.385945</v>
      </c>
      <c r="BE59">
        <v>0.0016407</v>
      </c>
      <c r="BF59">
        <v>15.32359</v>
      </c>
      <c r="BG59">
        <v>-0.0103985</v>
      </c>
      <c r="BH59">
        <v>1.551809</v>
      </c>
      <c r="BI59">
        <v>47.2</v>
      </c>
    </row>
    <row r="60" ht="15.5" spans="1:61">
      <c r="A60">
        <v>2376</v>
      </c>
      <c r="B60" s="57" t="s">
        <v>215</v>
      </c>
      <c r="C60">
        <v>19</v>
      </c>
      <c r="D60" s="58">
        <v>370000</v>
      </c>
      <c r="E60" s="58">
        <v>371000</v>
      </c>
      <c r="F60" t="s">
        <v>1007</v>
      </c>
      <c r="G60" s="59">
        <v>8310</v>
      </c>
      <c r="H60" t="s">
        <v>216</v>
      </c>
      <c r="I60">
        <v>0.03208295</v>
      </c>
      <c r="J60">
        <v>-0.02939513</v>
      </c>
      <c r="K60" s="56">
        <v>0.0981077402830124</v>
      </c>
      <c r="L60" s="56">
        <v>0.125990733504295</v>
      </c>
      <c r="M60" s="56">
        <v>0.0875123888254166</v>
      </c>
      <c r="N60" s="56">
        <v>0.129028484225273</v>
      </c>
      <c r="O60">
        <v>0.05879855</v>
      </c>
      <c r="P60">
        <v>3.2082945</v>
      </c>
      <c r="Q60">
        <f>VLOOKUP(H60,'三因子模型（-170，-51） (2)'!B59:J393,9,FALSE)</f>
        <v>0.0495788753032684</v>
      </c>
      <c r="R60">
        <v>-2.9395133</v>
      </c>
      <c r="S60">
        <v>5.8798548</v>
      </c>
      <c r="T60">
        <v>0</v>
      </c>
      <c r="U60">
        <v>8.4688</v>
      </c>
      <c r="V60">
        <v>26.2</v>
      </c>
      <c r="W60">
        <v>17</v>
      </c>
      <c r="X60">
        <v>19.8549</v>
      </c>
      <c r="Y60">
        <v>6.5519228</v>
      </c>
      <c r="Z60" t="s">
        <v>217</v>
      </c>
      <c r="AA60" t="s">
        <v>999</v>
      </c>
      <c r="AB60">
        <v>6</v>
      </c>
      <c r="AC60">
        <v>47</v>
      </c>
      <c r="AD60">
        <v>2</v>
      </c>
      <c r="AE60">
        <v>0.20833333</v>
      </c>
      <c r="AF60">
        <v>6.8741985</v>
      </c>
      <c r="AG60">
        <v>0.967</v>
      </c>
      <c r="AH60">
        <v>0.3166</v>
      </c>
      <c r="AI60">
        <v>1</v>
      </c>
      <c r="AJ60">
        <v>3.27</v>
      </c>
      <c r="AK60">
        <v>0.26848485</v>
      </c>
      <c r="AL60">
        <v>15.898</v>
      </c>
      <c r="AM60">
        <v>16.1035</v>
      </c>
      <c r="AN60">
        <v>21</v>
      </c>
      <c r="AO60">
        <v>5.5</v>
      </c>
      <c r="AP60">
        <v>0.61285</v>
      </c>
      <c r="AQ60">
        <v>5.5</v>
      </c>
      <c r="AR60">
        <v>5</v>
      </c>
      <c r="AS60">
        <v>0.64</v>
      </c>
      <c r="AT60">
        <v>8</v>
      </c>
      <c r="AU60">
        <v>0.1586</v>
      </c>
      <c r="AV60">
        <v>0.423</v>
      </c>
      <c r="AW60">
        <v>30.25</v>
      </c>
      <c r="AX60">
        <v>-1.504839</v>
      </c>
      <c r="AY60">
        <v>1.570028</v>
      </c>
      <c r="AZ60">
        <v>-0.9483871</v>
      </c>
      <c r="BA60">
        <v>0.1706674</v>
      </c>
      <c r="BB60">
        <v>-63.94274</v>
      </c>
      <c r="BC60">
        <v>-0.256827</v>
      </c>
      <c r="BD60">
        <v>-10.91294</v>
      </c>
      <c r="BE60">
        <v>-2.362639</v>
      </c>
      <c r="BF60">
        <v>-100.3919</v>
      </c>
      <c r="BG60">
        <v>0.2679526</v>
      </c>
      <c r="BH60">
        <v>1.18479</v>
      </c>
      <c r="BI60">
        <v>32.7</v>
      </c>
    </row>
    <row r="61" ht="15.5" spans="1:61">
      <c r="A61">
        <v>2383</v>
      </c>
      <c r="B61" s="57" t="s">
        <v>218</v>
      </c>
      <c r="C61">
        <v>12</v>
      </c>
      <c r="D61" s="58">
        <v>110000</v>
      </c>
      <c r="E61" s="58">
        <v>110000</v>
      </c>
      <c r="F61" t="s">
        <v>998</v>
      </c>
      <c r="G61" s="59">
        <v>8101</v>
      </c>
      <c r="H61" t="s">
        <v>219</v>
      </c>
      <c r="I61">
        <v>0.14787486</v>
      </c>
      <c r="J61">
        <v>0.14457627</v>
      </c>
      <c r="K61" s="56">
        <v>0.179691076278687</v>
      </c>
      <c r="L61" s="56">
        <v>0.247588381171227</v>
      </c>
      <c r="M61" s="56">
        <v>0.17729614675045</v>
      </c>
      <c r="N61" s="56">
        <v>0.218443363904953</v>
      </c>
      <c r="O61">
        <v>0.25094181</v>
      </c>
      <c r="P61">
        <v>14.787486</v>
      </c>
      <c r="Q61">
        <f>VLOOKUP(H61,'三因子模型（-170，-51） (2)'!B60:J394,9,FALSE)</f>
        <v>0.122692756354809</v>
      </c>
      <c r="R61">
        <v>14.457627</v>
      </c>
      <c r="S61">
        <v>25.094181</v>
      </c>
      <c r="T61">
        <v>0</v>
      </c>
      <c r="U61">
        <v>7.6926</v>
      </c>
      <c r="V61">
        <v>3.74</v>
      </c>
      <c r="W61">
        <v>21</v>
      </c>
      <c r="X61">
        <v>0</v>
      </c>
      <c r="Y61">
        <v>7.428381</v>
      </c>
      <c r="Z61" t="s">
        <v>220</v>
      </c>
      <c r="AA61" t="s">
        <v>999</v>
      </c>
      <c r="AB61">
        <v>6</v>
      </c>
      <c r="AC61">
        <v>55</v>
      </c>
      <c r="AD61">
        <v>21</v>
      </c>
      <c r="AE61">
        <v>0.17647059</v>
      </c>
      <c r="AF61">
        <v>6.6631327</v>
      </c>
      <c r="AG61">
        <v>0.783</v>
      </c>
      <c r="AH61">
        <v>0.6569</v>
      </c>
      <c r="AI61">
        <v>1</v>
      </c>
      <c r="AJ61">
        <v>3.25</v>
      </c>
      <c r="AK61">
        <v>0.2769697</v>
      </c>
      <c r="AL61">
        <v>14.7934</v>
      </c>
      <c r="AM61">
        <v>16.5096</v>
      </c>
      <c r="AN61">
        <v>1</v>
      </c>
      <c r="AO61">
        <v>28.5</v>
      </c>
      <c r="AP61">
        <v>0.40815</v>
      </c>
      <c r="AQ61">
        <v>3.5982</v>
      </c>
      <c r="AR61">
        <v>38</v>
      </c>
      <c r="AS61">
        <v>0.8144</v>
      </c>
      <c r="AT61">
        <v>56</v>
      </c>
      <c r="AU61">
        <v>0.1364</v>
      </c>
      <c r="AV61">
        <v>2.619</v>
      </c>
      <c r="AW61">
        <v>812.25</v>
      </c>
      <c r="AX61">
        <v>21.49516</v>
      </c>
      <c r="AY61">
        <v>-0.3317719</v>
      </c>
      <c r="AZ61">
        <v>32.05161</v>
      </c>
      <c r="BA61">
        <v>0.3450674</v>
      </c>
      <c r="BB61">
        <v>718.0573</v>
      </c>
      <c r="BC61">
        <v>7.417279</v>
      </c>
      <c r="BD61">
        <v>247.7782</v>
      </c>
      <c r="BE61">
        <v>-7.13149</v>
      </c>
      <c r="BF61">
        <v>-238.2312</v>
      </c>
      <c r="BG61">
        <v>-0.1144837</v>
      </c>
      <c r="BH61">
        <v>1.178655</v>
      </c>
      <c r="BI61">
        <v>32.5</v>
      </c>
    </row>
    <row r="62" ht="15.5" spans="1:61">
      <c r="A62">
        <v>2384</v>
      </c>
      <c r="B62" s="57" t="s">
        <v>221</v>
      </c>
      <c r="C62">
        <v>19</v>
      </c>
      <c r="D62" s="58">
        <v>320000</v>
      </c>
      <c r="E62" s="58">
        <v>320500</v>
      </c>
      <c r="F62" t="s">
        <v>1029</v>
      </c>
      <c r="G62" s="59">
        <v>6901</v>
      </c>
      <c r="H62" t="s">
        <v>222</v>
      </c>
      <c r="I62">
        <v>0.08313216</v>
      </c>
      <c r="J62">
        <v>0.13442278</v>
      </c>
      <c r="K62" s="56">
        <v>0.103081174194813</v>
      </c>
      <c r="L62" s="56">
        <v>0.273835480213165</v>
      </c>
      <c r="M62" s="56">
        <v>0.218169495463371</v>
      </c>
      <c r="N62" s="56">
        <v>0.353053539991379</v>
      </c>
      <c r="O62">
        <v>0.28893691</v>
      </c>
      <c r="P62">
        <v>8.3132155</v>
      </c>
      <c r="Q62">
        <f>VLOOKUP(H62,'三因子模型（-170，-51） (2)'!B61:J395,9,FALSE)</f>
        <v>-0.0582149252295494</v>
      </c>
      <c r="R62">
        <v>13.442278</v>
      </c>
      <c r="S62">
        <v>28.893691</v>
      </c>
      <c r="T62">
        <v>0</v>
      </c>
      <c r="U62">
        <v>9.9321</v>
      </c>
      <c r="V62">
        <v>15.94</v>
      </c>
      <c r="W62">
        <v>21</v>
      </c>
      <c r="X62">
        <v>21.1</v>
      </c>
      <c r="Y62">
        <v>17.098673</v>
      </c>
      <c r="Z62" t="s">
        <v>223</v>
      </c>
      <c r="AA62" t="s">
        <v>1002</v>
      </c>
      <c r="AB62">
        <v>5</v>
      </c>
      <c r="AC62">
        <v>43</v>
      </c>
      <c r="AD62">
        <v>1</v>
      </c>
      <c r="AE62">
        <v>0.25</v>
      </c>
      <c r="AF62">
        <v>8.2427563</v>
      </c>
      <c r="AG62">
        <v>3.8</v>
      </c>
      <c r="AH62">
        <v>0.7254</v>
      </c>
      <c r="AI62">
        <v>0</v>
      </c>
      <c r="AJ62">
        <v>13.15</v>
      </c>
      <c r="AK62">
        <v>1.0707576</v>
      </c>
      <c r="AL62">
        <v>18.2727</v>
      </c>
      <c r="AM62">
        <v>18.6285</v>
      </c>
      <c r="AN62">
        <v>1</v>
      </c>
      <c r="AO62">
        <v>16</v>
      </c>
      <c r="AP62">
        <v>0.3902</v>
      </c>
      <c r="AQ62">
        <v>4.59675</v>
      </c>
      <c r="AR62">
        <v>6</v>
      </c>
      <c r="AS62">
        <v>0.8333</v>
      </c>
      <c r="AT62">
        <v>31</v>
      </c>
      <c r="AU62">
        <v>0.0329</v>
      </c>
      <c r="AV62">
        <v>-0.0992</v>
      </c>
      <c r="AW62">
        <v>256</v>
      </c>
      <c r="AX62">
        <v>8.995161</v>
      </c>
      <c r="AY62">
        <v>0.6667781</v>
      </c>
      <c r="AZ62">
        <v>0.0516129</v>
      </c>
      <c r="BA62">
        <v>0.3639674</v>
      </c>
      <c r="BB62">
        <v>161.8073</v>
      </c>
      <c r="BC62">
        <v>3.273946</v>
      </c>
      <c r="BD62">
        <v>58.89257</v>
      </c>
      <c r="BE62">
        <v>5.997777</v>
      </c>
      <c r="BF62">
        <v>107.8895</v>
      </c>
      <c r="BG62">
        <v>0.2426855</v>
      </c>
      <c r="BH62">
        <v>2.576422</v>
      </c>
      <c r="BI62">
        <v>131.5</v>
      </c>
    </row>
    <row r="63" ht="15.5" spans="1:61">
      <c r="A63">
        <v>2387</v>
      </c>
      <c r="B63" s="57" t="s">
        <v>224</v>
      </c>
      <c r="C63">
        <v>11</v>
      </c>
      <c r="D63" s="58">
        <v>320000</v>
      </c>
      <c r="E63" s="58">
        <v>320500</v>
      </c>
      <c r="F63" t="s">
        <v>1028</v>
      </c>
      <c r="G63" s="59">
        <v>510</v>
      </c>
      <c r="H63" t="s">
        <v>225</v>
      </c>
      <c r="I63">
        <v>-0.14636625</v>
      </c>
      <c r="J63">
        <v>-0.03032805</v>
      </c>
      <c r="K63" s="56">
        <v>-0.1732047945261</v>
      </c>
      <c r="L63" s="56">
        <v>-0.147344276309013</v>
      </c>
      <c r="M63" s="56">
        <v>-0.127485364675522</v>
      </c>
      <c r="N63" s="56">
        <v>-0.124134562909603</v>
      </c>
      <c r="O63">
        <v>-0.19764885</v>
      </c>
      <c r="P63">
        <v>-14.636625</v>
      </c>
      <c r="Q63">
        <f>VLOOKUP(H63,'三因子模型（-170，-51） (2)'!B62:J396,9,FALSE)</f>
        <v>-0.176541745662689</v>
      </c>
      <c r="R63">
        <v>-3.032805</v>
      </c>
      <c r="S63">
        <v>-19.764885</v>
      </c>
      <c r="T63">
        <v>0</v>
      </c>
      <c r="U63">
        <v>8.7431</v>
      </c>
      <c r="V63">
        <v>21.07</v>
      </c>
      <c r="W63">
        <v>21</v>
      </c>
      <c r="X63">
        <v>20.4486</v>
      </c>
      <c r="Y63">
        <v>13.67663</v>
      </c>
      <c r="Z63" t="s">
        <v>226</v>
      </c>
      <c r="AA63" t="s">
        <v>1008</v>
      </c>
      <c r="AB63">
        <v>7</v>
      </c>
      <c r="AC63">
        <v>48</v>
      </c>
      <c r="AD63">
        <v>0</v>
      </c>
      <c r="AE63">
        <v>0.21052632</v>
      </c>
      <c r="AF63">
        <v>7.8214827</v>
      </c>
      <c r="AG63">
        <v>2.4936</v>
      </c>
      <c r="AH63">
        <v>0.4829</v>
      </c>
      <c r="AI63">
        <v>0</v>
      </c>
      <c r="AJ63">
        <v>4.82</v>
      </c>
      <c r="AK63">
        <v>0.40424242</v>
      </c>
      <c r="AL63">
        <v>15.6276</v>
      </c>
      <c r="AM63">
        <v>19.7101</v>
      </c>
      <c r="AN63">
        <v>1</v>
      </c>
      <c r="AO63">
        <v>7</v>
      </c>
      <c r="AP63">
        <v>0.32655</v>
      </c>
      <c r="AQ63">
        <v>2.9643</v>
      </c>
      <c r="AR63">
        <v>1</v>
      </c>
      <c r="AS63">
        <v>0</v>
      </c>
      <c r="AT63">
        <v>14</v>
      </c>
      <c r="AU63">
        <v>0.2163</v>
      </c>
      <c r="AV63">
        <v>2.843</v>
      </c>
      <c r="AW63">
        <v>49</v>
      </c>
      <c r="AX63">
        <v>-0.0048389</v>
      </c>
      <c r="AY63">
        <v>-0.965672</v>
      </c>
      <c r="AZ63">
        <v>-4.948387</v>
      </c>
      <c r="BA63">
        <v>-0.4693326</v>
      </c>
      <c r="BB63">
        <v>-45.19274</v>
      </c>
      <c r="BC63">
        <v>0.0022711</v>
      </c>
      <c r="BD63">
        <v>21.21043</v>
      </c>
      <c r="BE63">
        <v>0.0046728</v>
      </c>
      <c r="BF63">
        <v>43.64137</v>
      </c>
      <c r="BG63">
        <v>0.4532213</v>
      </c>
      <c r="BH63">
        <v>1.572774</v>
      </c>
      <c r="BI63">
        <v>48.2</v>
      </c>
    </row>
    <row r="64" ht="15.5" spans="1:61">
      <c r="A64">
        <v>2388</v>
      </c>
      <c r="B64" s="57" t="s">
        <v>227</v>
      </c>
      <c r="C64">
        <v>3</v>
      </c>
      <c r="D64" s="58">
        <v>330000</v>
      </c>
      <c r="E64" s="58">
        <v>330800</v>
      </c>
      <c r="F64" t="s">
        <v>1011</v>
      </c>
      <c r="G64" s="59">
        <v>57</v>
      </c>
      <c r="H64" t="s">
        <v>228</v>
      </c>
      <c r="I64">
        <v>-0.09879895</v>
      </c>
      <c r="J64">
        <v>0.01124046</v>
      </c>
      <c r="K64" s="56">
        <v>-0.108982883393764</v>
      </c>
      <c r="L64" s="56">
        <v>-0.0698476955294609</v>
      </c>
      <c r="M64" s="56">
        <v>-0.0876880884170532</v>
      </c>
      <c r="N64" s="56">
        <v>-0.0514201335608959</v>
      </c>
      <c r="O64">
        <v>-0.12219464</v>
      </c>
      <c r="P64">
        <v>-9.8798953</v>
      </c>
      <c r="Q64">
        <f>VLOOKUP(H64,'三因子模型（-170，-51） (2)'!B63:J397,9,FALSE)</f>
        <v>-0.303551882505417</v>
      </c>
      <c r="R64">
        <v>1.124046</v>
      </c>
      <c r="S64">
        <v>-12.219464</v>
      </c>
      <c r="T64">
        <v>0</v>
      </c>
      <c r="U64">
        <v>6.8024</v>
      </c>
      <c r="V64">
        <v>16.74</v>
      </c>
      <c r="W64">
        <v>16</v>
      </c>
      <c r="X64">
        <v>17.9647</v>
      </c>
      <c r="Y64">
        <v>5.077251</v>
      </c>
      <c r="Z64" t="s">
        <v>229</v>
      </c>
      <c r="AA64" t="s">
        <v>1002</v>
      </c>
      <c r="AB64">
        <v>5</v>
      </c>
      <c r="AC64">
        <v>41</v>
      </c>
      <c r="AD64">
        <v>1</v>
      </c>
      <c r="AE64">
        <v>0.2</v>
      </c>
      <c r="AF64">
        <v>6.4377516</v>
      </c>
      <c r="AG64">
        <v>0.625</v>
      </c>
      <c r="AH64">
        <v>0.4792</v>
      </c>
      <c r="AI64">
        <v>0</v>
      </c>
      <c r="AJ64">
        <v>2.21</v>
      </c>
      <c r="AK64">
        <v>0.23242424</v>
      </c>
      <c r="AL64">
        <v>13.437</v>
      </c>
      <c r="AM64">
        <v>14.6848</v>
      </c>
      <c r="AN64">
        <v>35</v>
      </c>
      <c r="AO64">
        <v>9</v>
      </c>
      <c r="AP64">
        <v>0.429</v>
      </c>
      <c r="AQ64">
        <v>4.2778</v>
      </c>
      <c r="AR64">
        <v>4</v>
      </c>
      <c r="AS64">
        <v>0.625</v>
      </c>
      <c r="AT64">
        <v>18</v>
      </c>
      <c r="AU64">
        <v>0.0095</v>
      </c>
      <c r="AV64">
        <v>-0.3651</v>
      </c>
      <c r="AW64">
        <v>81</v>
      </c>
      <c r="AX64">
        <v>1.995161</v>
      </c>
      <c r="AY64">
        <v>0.3478281</v>
      </c>
      <c r="AZ64">
        <v>-1.948387</v>
      </c>
      <c r="BA64">
        <v>0.1556674</v>
      </c>
      <c r="BB64">
        <v>-13.19274</v>
      </c>
      <c r="BC64">
        <v>0.3105816</v>
      </c>
      <c r="BD64">
        <v>-2.05368</v>
      </c>
      <c r="BE64">
        <v>0.6939731</v>
      </c>
      <c r="BF64">
        <v>-4.588806</v>
      </c>
      <c r="BG64">
        <v>0.0541455</v>
      </c>
      <c r="BH64">
        <v>0.7929925</v>
      </c>
      <c r="BI64">
        <v>22.1</v>
      </c>
    </row>
    <row r="65" ht="15.5" spans="1:61">
      <c r="A65">
        <v>2389</v>
      </c>
      <c r="B65" s="57" t="s">
        <v>230</v>
      </c>
      <c r="C65">
        <v>1</v>
      </c>
      <c r="D65" s="58">
        <v>330000</v>
      </c>
      <c r="E65" s="58">
        <v>331000</v>
      </c>
      <c r="F65" t="s">
        <v>1000</v>
      </c>
      <c r="G65" s="59">
        <v>5115</v>
      </c>
      <c r="H65" t="s">
        <v>231</v>
      </c>
      <c r="I65">
        <v>-0.09703255</v>
      </c>
      <c r="J65">
        <v>-0.02285291</v>
      </c>
      <c r="K65" s="56">
        <v>0.0531863272190094</v>
      </c>
      <c r="L65" s="56">
        <v>0.211070090532303</v>
      </c>
      <c r="M65" s="56">
        <v>0.209142595529556</v>
      </c>
      <c r="N65" s="56">
        <v>0.350240886211395</v>
      </c>
      <c r="O65">
        <v>0.29012725</v>
      </c>
      <c r="P65">
        <v>-9.7032547</v>
      </c>
      <c r="Q65">
        <f>VLOOKUP(H65,'三因子模型（-170，-51） (2)'!B64:J398,9,FALSE)</f>
        <v>-0.124494276940823</v>
      </c>
      <c r="R65">
        <v>-2.2852913</v>
      </c>
      <c r="S65">
        <v>29.012725</v>
      </c>
      <c r="T65">
        <v>0</v>
      </c>
      <c r="U65">
        <v>7.6202</v>
      </c>
      <c r="V65">
        <v>16.56</v>
      </c>
      <c r="W65">
        <v>18</v>
      </c>
      <c r="X65">
        <v>19.517</v>
      </c>
      <c r="Y65">
        <v>9.96985</v>
      </c>
      <c r="Z65" t="s">
        <v>232</v>
      </c>
      <c r="AA65" t="s">
        <v>999</v>
      </c>
      <c r="AB65">
        <v>6</v>
      </c>
      <c r="AC65">
        <v>46</v>
      </c>
      <c r="AD65">
        <v>1</v>
      </c>
      <c r="AE65">
        <v>0.2</v>
      </c>
      <c r="AF65">
        <v>6.565265</v>
      </c>
      <c r="AG65">
        <v>0.71</v>
      </c>
      <c r="AH65">
        <v>0.1942</v>
      </c>
      <c r="AI65">
        <v>1</v>
      </c>
      <c r="AJ65">
        <v>5.4</v>
      </c>
      <c r="AK65">
        <v>0.32515152</v>
      </c>
      <c r="AL65">
        <v>14.5152</v>
      </c>
      <c r="AM65">
        <v>15.7306</v>
      </c>
      <c r="AN65">
        <v>31</v>
      </c>
      <c r="AO65">
        <v>5.5</v>
      </c>
      <c r="AP65">
        <v>0.4132</v>
      </c>
      <c r="AQ65">
        <v>4.5909</v>
      </c>
      <c r="AR65">
        <v>2</v>
      </c>
      <c r="AS65">
        <v>0.5</v>
      </c>
      <c r="AT65">
        <v>11</v>
      </c>
      <c r="AU65">
        <v>0.0459</v>
      </c>
      <c r="AV65">
        <v>-0.3651</v>
      </c>
      <c r="AW65">
        <v>30.25</v>
      </c>
      <c r="AX65">
        <v>-1.504839</v>
      </c>
      <c r="AY65">
        <v>0.6609281</v>
      </c>
      <c r="AZ65">
        <v>-3.948387</v>
      </c>
      <c r="BA65">
        <v>0.0306674</v>
      </c>
      <c r="BB65">
        <v>-63.94274</v>
      </c>
      <c r="BC65">
        <v>-0.0461495</v>
      </c>
      <c r="BD65">
        <v>-1.960959</v>
      </c>
      <c r="BE65">
        <v>-0.9945904</v>
      </c>
      <c r="BF65">
        <v>-42.26155</v>
      </c>
      <c r="BG65">
        <v>0.020269</v>
      </c>
      <c r="BH65">
        <v>1.686399</v>
      </c>
      <c r="BI65">
        <v>54</v>
      </c>
    </row>
    <row r="66" ht="15.5" spans="1:61">
      <c r="A66">
        <v>2396</v>
      </c>
      <c r="B66" s="57" t="s">
        <v>233</v>
      </c>
      <c r="C66">
        <v>11</v>
      </c>
      <c r="D66" s="58">
        <v>350000</v>
      </c>
      <c r="E66" s="58">
        <v>350100</v>
      </c>
      <c r="F66" t="s">
        <v>998</v>
      </c>
      <c r="G66" s="59">
        <v>8101</v>
      </c>
      <c r="H66" t="s">
        <v>234</v>
      </c>
      <c r="I66">
        <v>0.15369715</v>
      </c>
      <c r="J66">
        <v>-0.03853499</v>
      </c>
      <c r="K66" s="56">
        <v>0.12933212518692</v>
      </c>
      <c r="L66" s="56">
        <v>0.135800883173943</v>
      </c>
      <c r="M66" s="56">
        <v>0.139185965061188</v>
      </c>
      <c r="N66" s="56">
        <v>0.132988795638084</v>
      </c>
      <c r="O66">
        <v>0.09188624</v>
      </c>
      <c r="P66">
        <v>15.369715</v>
      </c>
      <c r="Q66">
        <f>VLOOKUP(H66,'三因子模型（-170，-51） (2)'!B65:J399,9,FALSE)</f>
        <v>0.0598297603428364</v>
      </c>
      <c r="R66">
        <v>-3.8534988</v>
      </c>
      <c r="S66">
        <v>9.1886237</v>
      </c>
      <c r="T66">
        <v>0</v>
      </c>
      <c r="U66">
        <v>9.0596</v>
      </c>
      <c r="V66">
        <v>20.28</v>
      </c>
      <c r="W66">
        <v>23</v>
      </c>
      <c r="X66">
        <v>20.5692</v>
      </c>
      <c r="Y66">
        <v>5.8328028</v>
      </c>
      <c r="Z66" t="s">
        <v>235</v>
      </c>
      <c r="AA66" t="s">
        <v>1008</v>
      </c>
      <c r="AB66">
        <v>7</v>
      </c>
      <c r="AC66">
        <v>54</v>
      </c>
      <c r="AD66">
        <v>0</v>
      </c>
      <c r="AE66">
        <v>0.29411765</v>
      </c>
      <c r="AF66">
        <v>7.3875236</v>
      </c>
      <c r="AG66">
        <v>1.6157</v>
      </c>
      <c r="AH66">
        <v>0.3678</v>
      </c>
      <c r="AI66">
        <v>1</v>
      </c>
      <c r="AJ66">
        <v>12.72</v>
      </c>
      <c r="AK66">
        <v>1.0954545</v>
      </c>
      <c r="AL66">
        <v>16.1336</v>
      </c>
      <c r="AM66">
        <v>17.4194</v>
      </c>
      <c r="AN66">
        <v>21</v>
      </c>
      <c r="AO66">
        <v>10</v>
      </c>
      <c r="AP66">
        <v>0.365</v>
      </c>
      <c r="AQ66">
        <v>5.25</v>
      </c>
      <c r="AR66">
        <v>13</v>
      </c>
      <c r="AS66">
        <v>0.7337</v>
      </c>
      <c r="AT66">
        <v>20</v>
      </c>
      <c r="AU66">
        <v>0.1302</v>
      </c>
      <c r="AV66">
        <v>-0.3651</v>
      </c>
      <c r="AW66">
        <v>100</v>
      </c>
      <c r="AX66">
        <v>2.995161</v>
      </c>
      <c r="AY66">
        <v>1.320028</v>
      </c>
      <c r="AZ66">
        <v>7.051613</v>
      </c>
      <c r="BA66">
        <v>0.2643674</v>
      </c>
      <c r="BB66">
        <v>5.807259</v>
      </c>
      <c r="BC66">
        <v>0.791823</v>
      </c>
      <c r="BD66">
        <v>1.53525</v>
      </c>
      <c r="BE66">
        <v>3.953696</v>
      </c>
      <c r="BF66">
        <v>7.665744</v>
      </c>
      <c r="BG66">
        <v>0.3489724</v>
      </c>
      <c r="BH66">
        <v>2.543175</v>
      </c>
      <c r="BI66">
        <v>127.2</v>
      </c>
    </row>
    <row r="67" ht="15.5" spans="1:61">
      <c r="A67">
        <v>2402</v>
      </c>
      <c r="B67" s="57" t="s">
        <v>236</v>
      </c>
      <c r="C67">
        <v>17</v>
      </c>
      <c r="D67" s="58">
        <v>440000</v>
      </c>
      <c r="E67" s="58">
        <v>440300</v>
      </c>
      <c r="F67" t="s">
        <v>1003</v>
      </c>
      <c r="G67" s="59">
        <v>5110</v>
      </c>
      <c r="H67" t="s">
        <v>237</v>
      </c>
      <c r="I67">
        <v>0.09592974</v>
      </c>
      <c r="J67">
        <v>0.01950609</v>
      </c>
      <c r="K67" s="56">
        <v>0.152590945363045</v>
      </c>
      <c r="L67" s="56">
        <v>0.304181963205338</v>
      </c>
      <c r="M67" s="56">
        <v>0.257740527391434</v>
      </c>
      <c r="N67" s="56">
        <v>0.327117681503296</v>
      </c>
      <c r="O67">
        <v>0.22629488</v>
      </c>
      <c r="P67">
        <v>9.5929742</v>
      </c>
      <c r="Q67">
        <f>VLOOKUP(H67,'三因子模型（-170，-51） (2)'!B66:J400,9,FALSE)</f>
        <v>0.00826212950050831</v>
      </c>
      <c r="R67">
        <v>1.9506086</v>
      </c>
      <c r="S67">
        <v>22.629488</v>
      </c>
      <c r="T67">
        <v>0</v>
      </c>
      <c r="U67">
        <v>8.3373</v>
      </c>
      <c r="V67">
        <v>19.8</v>
      </c>
      <c r="W67">
        <v>19</v>
      </c>
      <c r="X67">
        <v>19.7734</v>
      </c>
      <c r="Y67">
        <v>9.1401693</v>
      </c>
      <c r="Z67" t="s">
        <v>238</v>
      </c>
      <c r="AA67" t="s">
        <v>999</v>
      </c>
      <c r="AB67">
        <v>6</v>
      </c>
      <c r="AC67">
        <v>56</v>
      </c>
      <c r="AD67">
        <v>6</v>
      </c>
      <c r="AE67">
        <v>0.25</v>
      </c>
      <c r="AF67">
        <v>6.1737861</v>
      </c>
      <c r="AG67">
        <v>0.48</v>
      </c>
      <c r="AH67">
        <v>0.5207</v>
      </c>
      <c r="AI67">
        <v>0</v>
      </c>
      <c r="AJ67">
        <v>8.28</v>
      </c>
      <c r="AK67">
        <v>0.52424242</v>
      </c>
      <c r="AL67">
        <v>16.0111</v>
      </c>
      <c r="AM67">
        <v>16.6389</v>
      </c>
      <c r="AN67">
        <v>18</v>
      </c>
      <c r="AO67">
        <v>7</v>
      </c>
      <c r="AP67">
        <v>0.41325</v>
      </c>
      <c r="AQ67">
        <v>2.92855</v>
      </c>
      <c r="AR67">
        <v>14</v>
      </c>
      <c r="AS67">
        <v>0.8673</v>
      </c>
      <c r="AT67">
        <v>14</v>
      </c>
      <c r="AU67">
        <v>0.0465</v>
      </c>
      <c r="AV67">
        <v>-0.3651</v>
      </c>
      <c r="AW67">
        <v>49</v>
      </c>
      <c r="AX67">
        <v>-0.0048389</v>
      </c>
      <c r="AY67">
        <v>-1.001422</v>
      </c>
      <c r="AZ67">
        <v>8.051613</v>
      </c>
      <c r="BA67">
        <v>0.3979674</v>
      </c>
      <c r="BB67">
        <v>-45.19274</v>
      </c>
      <c r="BC67">
        <v>-0.0019257</v>
      </c>
      <c r="BD67">
        <v>-17.98524</v>
      </c>
      <c r="BE67">
        <v>0.0048458</v>
      </c>
      <c r="BF67">
        <v>45.257</v>
      </c>
      <c r="BG67">
        <v>-0.3985333</v>
      </c>
      <c r="BH67">
        <v>2.113843</v>
      </c>
      <c r="BI67">
        <v>82.8</v>
      </c>
    </row>
    <row r="68" ht="15.5" spans="1:61">
      <c r="A68">
        <v>2413</v>
      </c>
      <c r="B68" s="57" t="s">
        <v>239</v>
      </c>
      <c r="C68">
        <v>1</v>
      </c>
      <c r="D68" s="58">
        <v>320000</v>
      </c>
      <c r="E68" s="58">
        <v>320400</v>
      </c>
      <c r="F68" t="s">
        <v>1017</v>
      </c>
      <c r="G68" s="59">
        <v>7120</v>
      </c>
      <c r="H68" t="s">
        <v>240</v>
      </c>
      <c r="I68">
        <v>0.00739144</v>
      </c>
      <c r="J68">
        <v>0.0116088</v>
      </c>
      <c r="K68" s="56">
        <v>0.0580700859427452</v>
      </c>
      <c r="L68" s="56">
        <v>0.348622441291809</v>
      </c>
      <c r="M68" s="56">
        <v>0.406028836965561</v>
      </c>
      <c r="N68" s="56">
        <v>0.629874706268311</v>
      </c>
      <c r="O68">
        <v>0.60357022</v>
      </c>
      <c r="P68">
        <v>0.73914425</v>
      </c>
      <c r="Q68">
        <f>VLOOKUP(H68,'三因子模型（-170，-51） (2)'!B67:J401,9,FALSE)</f>
        <v>3.3301766961813e-5</v>
      </c>
      <c r="R68">
        <v>1.1608805</v>
      </c>
      <c r="S68">
        <v>60.357022</v>
      </c>
      <c r="T68">
        <v>0</v>
      </c>
      <c r="U68">
        <v>7.1997</v>
      </c>
      <c r="V68">
        <v>17.62</v>
      </c>
      <c r="W68">
        <v>17</v>
      </c>
      <c r="X68">
        <v>19.1375</v>
      </c>
      <c r="Y68">
        <v>10.931791</v>
      </c>
      <c r="Z68" t="s">
        <v>241</v>
      </c>
      <c r="AA68" t="s">
        <v>1008</v>
      </c>
      <c r="AB68">
        <v>7</v>
      </c>
      <c r="AC68">
        <v>42</v>
      </c>
      <c r="AD68">
        <v>4</v>
      </c>
      <c r="AE68">
        <v>0.2</v>
      </c>
      <c r="AF68">
        <v>6.9077553</v>
      </c>
      <c r="AG68">
        <v>1</v>
      </c>
      <c r="AH68">
        <v>0.2388</v>
      </c>
      <c r="AI68">
        <v>0</v>
      </c>
      <c r="AJ68">
        <v>4.32</v>
      </c>
      <c r="AK68">
        <v>0.14787879</v>
      </c>
      <c r="AL68">
        <v>14.9387</v>
      </c>
      <c r="AM68">
        <v>16.3414</v>
      </c>
      <c r="AN68">
        <v>25</v>
      </c>
      <c r="AO68">
        <v>7.5</v>
      </c>
      <c r="AP68">
        <v>0.38665</v>
      </c>
      <c r="AQ68">
        <v>4.63335</v>
      </c>
      <c r="AR68">
        <v>38</v>
      </c>
      <c r="AS68">
        <v>0.8757</v>
      </c>
      <c r="AT68">
        <v>15</v>
      </c>
      <c r="AU68">
        <v>0.1084</v>
      </c>
      <c r="AV68">
        <v>-0.3651</v>
      </c>
      <c r="AW68">
        <v>56.25</v>
      </c>
      <c r="AX68">
        <v>0.4951611</v>
      </c>
      <c r="AY68">
        <v>0.7033781</v>
      </c>
      <c r="AZ68">
        <v>32.05161</v>
      </c>
      <c r="BA68">
        <v>0.4063674</v>
      </c>
      <c r="BB68">
        <v>-37.94274</v>
      </c>
      <c r="BC68">
        <v>0.2012173</v>
      </c>
      <c r="BD68">
        <v>-15.41869</v>
      </c>
      <c r="BE68">
        <v>0.3482855</v>
      </c>
      <c r="BF68">
        <v>-26.68809</v>
      </c>
      <c r="BG68">
        <v>0.2858299</v>
      </c>
      <c r="BH68">
        <v>1.463255</v>
      </c>
      <c r="BI68">
        <v>43.2</v>
      </c>
    </row>
    <row r="69" ht="15.5" spans="1:61">
      <c r="A69">
        <v>2414</v>
      </c>
      <c r="B69" s="57" t="s">
        <v>242</v>
      </c>
      <c r="C69">
        <v>1</v>
      </c>
      <c r="D69" s="58">
        <v>420000</v>
      </c>
      <c r="E69" s="58">
        <v>420100</v>
      </c>
      <c r="F69" t="s">
        <v>1011</v>
      </c>
      <c r="G69" s="59">
        <v>57</v>
      </c>
      <c r="H69" t="s">
        <v>243</v>
      </c>
      <c r="I69">
        <v>0.64104444</v>
      </c>
      <c r="J69">
        <v>0.27921075</v>
      </c>
      <c r="K69" s="56">
        <v>0.533258318901062</v>
      </c>
      <c r="L69" s="56">
        <v>0.720868229866028</v>
      </c>
      <c r="M69" s="56">
        <v>0.720330715179443</v>
      </c>
      <c r="N69" s="56">
        <v>0.834969520568848</v>
      </c>
      <c r="O69">
        <v>0.86344105</v>
      </c>
      <c r="P69">
        <v>64.104444</v>
      </c>
      <c r="Q69">
        <f>VLOOKUP(H69,'三因子模型（-170，-51） (2)'!B68:J402,9,FALSE)</f>
        <v>0.557756721973419</v>
      </c>
      <c r="R69">
        <v>27.921075</v>
      </c>
      <c r="S69">
        <v>86.344105</v>
      </c>
      <c r="T69">
        <v>1</v>
      </c>
      <c r="U69">
        <v>7.9916</v>
      </c>
      <c r="V69">
        <v>19.55</v>
      </c>
      <c r="W69">
        <v>15</v>
      </c>
      <c r="X69">
        <v>19.2122</v>
      </c>
      <c r="Y69">
        <v>32.851816</v>
      </c>
      <c r="Z69" t="s">
        <v>244</v>
      </c>
      <c r="AA69" t="s">
        <v>999</v>
      </c>
      <c r="AB69">
        <v>6</v>
      </c>
      <c r="AC69">
        <v>39</v>
      </c>
      <c r="AD69">
        <v>4</v>
      </c>
      <c r="AE69">
        <v>0.25</v>
      </c>
      <c r="AF69">
        <v>6.8550926</v>
      </c>
      <c r="AG69">
        <v>0.9487</v>
      </c>
      <c r="AH69">
        <v>0.2821</v>
      </c>
      <c r="AI69">
        <v>0</v>
      </c>
      <c r="AJ69">
        <v>26.4</v>
      </c>
      <c r="AK69">
        <v>0.85924242</v>
      </c>
      <c r="AL69">
        <v>15.1283</v>
      </c>
      <c r="AM69">
        <v>16.0456</v>
      </c>
      <c r="AN69">
        <v>1</v>
      </c>
      <c r="AO69">
        <v>3.5</v>
      </c>
      <c r="AP69">
        <v>0.3061</v>
      </c>
      <c r="AQ69">
        <v>3.92855</v>
      </c>
      <c r="AR69">
        <v>5</v>
      </c>
      <c r="AS69">
        <v>0.72</v>
      </c>
      <c r="AT69">
        <v>7</v>
      </c>
      <c r="AU69">
        <v>0.1573</v>
      </c>
      <c r="AV69">
        <v>1.44</v>
      </c>
      <c r="AW69">
        <v>12.25</v>
      </c>
      <c r="AX69">
        <v>-3.504839</v>
      </c>
      <c r="AY69">
        <v>-0.0014219</v>
      </c>
      <c r="AZ69">
        <v>-0.9483871</v>
      </c>
      <c r="BA69">
        <v>0.2506674</v>
      </c>
      <c r="BB69">
        <v>-81.94274</v>
      </c>
      <c r="BC69">
        <v>-0.878549</v>
      </c>
      <c r="BD69">
        <v>-20.54038</v>
      </c>
      <c r="BE69">
        <v>0.0049835</v>
      </c>
      <c r="BF69">
        <v>0.1165144</v>
      </c>
      <c r="BG69">
        <v>-0.0003564</v>
      </c>
      <c r="BH69">
        <v>3.273364</v>
      </c>
      <c r="BI69">
        <v>264</v>
      </c>
    </row>
    <row r="70" ht="15.5" spans="1:61">
      <c r="A70">
        <v>2415</v>
      </c>
      <c r="B70" s="57" t="s">
        <v>245</v>
      </c>
      <c r="C70">
        <v>10</v>
      </c>
      <c r="D70" s="58">
        <v>330000</v>
      </c>
      <c r="E70" s="58">
        <v>330100</v>
      </c>
      <c r="F70" t="s">
        <v>1011</v>
      </c>
      <c r="G70" s="59">
        <v>57</v>
      </c>
      <c r="H70" t="s">
        <v>246</v>
      </c>
      <c r="I70">
        <v>0.11489505</v>
      </c>
      <c r="J70">
        <v>0.06957378</v>
      </c>
      <c r="K70" s="56">
        <v>0.0929844677448273</v>
      </c>
      <c r="L70" s="56">
        <v>0.119016580283642</v>
      </c>
      <c r="M70" s="56">
        <v>0.151111468672752</v>
      </c>
      <c r="N70" s="56">
        <v>0.133197620511055</v>
      </c>
      <c r="O70">
        <v>0.09546147</v>
      </c>
      <c r="P70">
        <v>11.489505</v>
      </c>
      <c r="Q70">
        <f>VLOOKUP(H70,'三因子模型（-170，-51） (2)'!B69:J403,9,FALSE)</f>
        <v>0.0208237189799547</v>
      </c>
      <c r="R70">
        <v>6.9573782</v>
      </c>
      <c r="S70">
        <v>9.5461473</v>
      </c>
      <c r="T70">
        <v>0</v>
      </c>
      <c r="U70">
        <v>10.6067</v>
      </c>
      <c r="V70">
        <v>30.76</v>
      </c>
      <c r="W70">
        <v>18</v>
      </c>
      <c r="X70">
        <v>22.5092</v>
      </c>
      <c r="Y70">
        <v>20.086116</v>
      </c>
      <c r="Z70" t="s">
        <v>247</v>
      </c>
      <c r="AA70" t="s">
        <v>999</v>
      </c>
      <c r="AB70">
        <v>6</v>
      </c>
      <c r="AC70">
        <v>55</v>
      </c>
      <c r="AD70">
        <v>1</v>
      </c>
      <c r="AE70">
        <v>0.19230769</v>
      </c>
      <c r="AF70">
        <v>8.3396681</v>
      </c>
      <c r="AG70">
        <v>4.1867</v>
      </c>
      <c r="AH70">
        <v>0.3571</v>
      </c>
      <c r="AI70">
        <v>1</v>
      </c>
      <c r="AJ70">
        <v>8.81</v>
      </c>
      <c r="AK70">
        <v>0.87969697</v>
      </c>
      <c r="AL70">
        <v>17.6695</v>
      </c>
      <c r="AM70">
        <v>19.1861</v>
      </c>
      <c r="AN70">
        <v>2</v>
      </c>
      <c r="AO70">
        <v>33</v>
      </c>
      <c r="AP70">
        <v>0.56575</v>
      </c>
      <c r="AQ70">
        <v>2.22175</v>
      </c>
      <c r="AR70">
        <v>11</v>
      </c>
      <c r="AS70">
        <v>0.6612</v>
      </c>
      <c r="AT70">
        <v>62</v>
      </c>
      <c r="AU70">
        <v>0.0951</v>
      </c>
      <c r="AV70">
        <v>1.6939</v>
      </c>
      <c r="AW70">
        <v>1089</v>
      </c>
      <c r="AX70">
        <v>25.99516</v>
      </c>
      <c r="AY70">
        <v>-1.708222</v>
      </c>
      <c r="AZ70">
        <v>5.051613</v>
      </c>
      <c r="BA70">
        <v>0.1918674</v>
      </c>
      <c r="BB70">
        <v>994.8073</v>
      </c>
      <c r="BC70">
        <v>4.987625</v>
      </c>
      <c r="BD70">
        <v>190.8711</v>
      </c>
      <c r="BE70">
        <v>-44.4055</v>
      </c>
      <c r="BF70">
        <v>-1699.352</v>
      </c>
      <c r="BG70">
        <v>-0.3277522</v>
      </c>
      <c r="BH70">
        <v>2.175887</v>
      </c>
      <c r="BI70">
        <v>88.1</v>
      </c>
    </row>
    <row r="71" ht="15.5" spans="1:61">
      <c r="A71">
        <v>2429</v>
      </c>
      <c r="B71" s="57" t="s">
        <v>248</v>
      </c>
      <c r="C71">
        <v>11</v>
      </c>
      <c r="D71" s="58">
        <v>440000</v>
      </c>
      <c r="E71" s="58">
        <v>440300</v>
      </c>
      <c r="F71" t="s">
        <v>1014</v>
      </c>
      <c r="G71" s="59">
        <v>8115</v>
      </c>
      <c r="H71" t="s">
        <v>249</v>
      </c>
      <c r="I71">
        <v>0.23319665</v>
      </c>
      <c r="J71">
        <v>0.09463152</v>
      </c>
      <c r="K71" s="56">
        <v>0.202825292944908</v>
      </c>
      <c r="L71" s="56">
        <v>0.281419843435287</v>
      </c>
      <c r="M71" s="56">
        <v>0.248582750558853</v>
      </c>
      <c r="N71" s="56">
        <v>0.487801373004913</v>
      </c>
      <c r="O71">
        <v>0.59131783</v>
      </c>
      <c r="P71">
        <v>23.319665</v>
      </c>
      <c r="Q71">
        <f>VLOOKUP(H71,'三因子模型（-170，-51） (2)'!B70:J404,9,FALSE)</f>
        <v>0.210953995585442</v>
      </c>
      <c r="R71">
        <v>9.4631523</v>
      </c>
      <c r="S71">
        <v>59.131783</v>
      </c>
      <c r="T71">
        <v>0</v>
      </c>
      <c r="U71">
        <v>9.0717</v>
      </c>
      <c r="V71">
        <v>17.36</v>
      </c>
      <c r="W71">
        <v>14</v>
      </c>
      <c r="X71">
        <v>20.8304</v>
      </c>
      <c r="Y71">
        <v>16.020552</v>
      </c>
      <c r="Z71" t="s">
        <v>250</v>
      </c>
      <c r="AA71" t="s">
        <v>1002</v>
      </c>
      <c r="AB71">
        <v>5</v>
      </c>
      <c r="AC71">
        <v>44</v>
      </c>
      <c r="AD71">
        <v>3</v>
      </c>
      <c r="AE71">
        <v>0.1875</v>
      </c>
      <c r="AF71">
        <v>6.3437047</v>
      </c>
      <c r="AG71">
        <v>0.5689</v>
      </c>
      <c r="AH71">
        <v>0.5555</v>
      </c>
      <c r="AI71">
        <v>0</v>
      </c>
      <c r="AJ71">
        <v>2.06</v>
      </c>
      <c r="AK71">
        <v>0.11515152</v>
      </c>
      <c r="AL71">
        <v>16.6093</v>
      </c>
      <c r="AM71">
        <v>17.5102</v>
      </c>
      <c r="AN71">
        <v>2</v>
      </c>
      <c r="AO71">
        <v>11</v>
      </c>
      <c r="AP71">
        <v>0.4132</v>
      </c>
      <c r="AQ71">
        <v>3.54545</v>
      </c>
      <c r="AR71">
        <v>3</v>
      </c>
      <c r="AS71">
        <v>0.4444</v>
      </c>
      <c r="AT71">
        <v>22</v>
      </c>
      <c r="AU71">
        <v>0.0222</v>
      </c>
      <c r="AV71">
        <v>-0.3651</v>
      </c>
      <c r="AW71">
        <v>121</v>
      </c>
      <c r="AX71">
        <v>3.995161</v>
      </c>
      <c r="AY71">
        <v>-0.3845219</v>
      </c>
      <c r="AZ71">
        <v>-2.948387</v>
      </c>
      <c r="BA71">
        <v>-0.0249326</v>
      </c>
      <c r="BB71">
        <v>26.80726</v>
      </c>
      <c r="BC71">
        <v>-0.0996097</v>
      </c>
      <c r="BD71">
        <v>-0.668374</v>
      </c>
      <c r="BE71">
        <v>-1.536227</v>
      </c>
      <c r="BF71">
        <v>-10.30798</v>
      </c>
      <c r="BG71">
        <v>0.0095871</v>
      </c>
      <c r="BH71">
        <v>0.722706</v>
      </c>
      <c r="BI71">
        <v>20.6</v>
      </c>
    </row>
    <row r="72" ht="15.5" spans="1:61">
      <c r="A72">
        <v>2436</v>
      </c>
      <c r="B72" s="57" t="s">
        <v>251</v>
      </c>
      <c r="C72">
        <v>18</v>
      </c>
      <c r="D72" s="58">
        <v>440000</v>
      </c>
      <c r="E72" s="58">
        <v>440300</v>
      </c>
      <c r="F72" t="s">
        <v>1003</v>
      </c>
      <c r="G72" s="59">
        <v>5110</v>
      </c>
      <c r="H72" t="s">
        <v>252</v>
      </c>
      <c r="I72">
        <v>0.26789245</v>
      </c>
      <c r="J72">
        <v>0.18932769</v>
      </c>
      <c r="K72" s="56">
        <v>0.338138520717621</v>
      </c>
      <c r="L72" s="56">
        <v>0.419770956039429</v>
      </c>
      <c r="M72" s="56">
        <v>0.388128101825714</v>
      </c>
      <c r="N72" s="56">
        <v>0.53315407037735</v>
      </c>
      <c r="O72">
        <v>0.59909582</v>
      </c>
      <c r="P72">
        <v>26.789245</v>
      </c>
      <c r="Q72">
        <f>VLOOKUP(H72,'三因子模型（-170，-51） (2)'!B71:J405,9,FALSE)</f>
        <v>0.0655461549758911</v>
      </c>
      <c r="R72">
        <v>18.932769</v>
      </c>
      <c r="S72">
        <v>59.909582</v>
      </c>
      <c r="T72">
        <v>0</v>
      </c>
      <c r="U72">
        <v>8.6114</v>
      </c>
      <c r="V72">
        <v>20.07</v>
      </c>
      <c r="W72">
        <v>20</v>
      </c>
      <c r="X72">
        <v>19.8395</v>
      </c>
      <c r="Y72">
        <v>16.895462</v>
      </c>
      <c r="Z72" t="s">
        <v>253</v>
      </c>
      <c r="AA72" t="s">
        <v>1002</v>
      </c>
      <c r="AB72">
        <v>5</v>
      </c>
      <c r="AC72">
        <v>51</v>
      </c>
      <c r="AD72">
        <v>5</v>
      </c>
      <c r="AE72">
        <v>0.2</v>
      </c>
      <c r="AF72">
        <v>7.7406644</v>
      </c>
      <c r="AG72">
        <v>2.3</v>
      </c>
      <c r="AH72">
        <v>0.4296</v>
      </c>
      <c r="AI72">
        <v>0</v>
      </c>
      <c r="AJ72">
        <v>7.47</v>
      </c>
      <c r="AK72">
        <v>0.34318182</v>
      </c>
      <c r="AL72">
        <v>15.5984</v>
      </c>
      <c r="AM72">
        <v>16.0144</v>
      </c>
      <c r="AN72">
        <v>1</v>
      </c>
      <c r="AO72">
        <v>7</v>
      </c>
      <c r="AP72">
        <v>0.7125</v>
      </c>
      <c r="AQ72">
        <v>5.6</v>
      </c>
      <c r="AR72">
        <v>9</v>
      </c>
      <c r="AS72">
        <v>0.7901</v>
      </c>
      <c r="AT72">
        <v>10</v>
      </c>
      <c r="AU72">
        <v>0.052</v>
      </c>
      <c r="AV72">
        <v>-0.3651</v>
      </c>
      <c r="AW72">
        <v>49</v>
      </c>
      <c r="AX72">
        <v>-0.0048389</v>
      </c>
      <c r="AY72">
        <v>1.670028</v>
      </c>
      <c r="AZ72">
        <v>3.051613</v>
      </c>
      <c r="BA72">
        <v>0.3207674</v>
      </c>
      <c r="BB72">
        <v>-45.19274</v>
      </c>
      <c r="BC72">
        <v>-0.0015522</v>
      </c>
      <c r="BD72">
        <v>-14.49636</v>
      </c>
      <c r="BE72">
        <v>-0.0080811</v>
      </c>
      <c r="BF72">
        <v>-75.47314</v>
      </c>
      <c r="BG72">
        <v>0.5356906</v>
      </c>
      <c r="BH72">
        <v>2.010895</v>
      </c>
      <c r="BI72">
        <v>74.7</v>
      </c>
    </row>
    <row r="73" ht="15.5" spans="1:61">
      <c r="A73">
        <v>2446</v>
      </c>
      <c r="B73" s="57" t="s">
        <v>254</v>
      </c>
      <c r="C73">
        <v>11</v>
      </c>
      <c r="D73" s="58">
        <v>440000</v>
      </c>
      <c r="E73" s="58">
        <v>440600</v>
      </c>
      <c r="F73" t="s">
        <v>998</v>
      </c>
      <c r="G73" s="59">
        <v>8101</v>
      </c>
      <c r="H73" t="s">
        <v>255</v>
      </c>
      <c r="I73">
        <v>-0.16544455</v>
      </c>
      <c r="J73">
        <v>-0.04086601</v>
      </c>
      <c r="K73" s="56">
        <v>-0.122021615505219</v>
      </c>
      <c r="L73" s="56">
        <v>-0.0261036511510611</v>
      </c>
      <c r="M73" s="56">
        <v>-0.0596171952784061</v>
      </c>
      <c r="N73" s="56">
        <v>-0.0118820015341043</v>
      </c>
      <c r="O73">
        <v>-0.04810291</v>
      </c>
      <c r="P73">
        <v>-16.544455</v>
      </c>
      <c r="Q73">
        <f>VLOOKUP(H73,'三因子模型（-170，-51） (2)'!B72:J406,9,FALSE)</f>
        <v>-0.266733050346375</v>
      </c>
      <c r="R73">
        <v>-4.0866006</v>
      </c>
      <c r="S73">
        <v>-4.8102908</v>
      </c>
      <c r="T73">
        <v>0</v>
      </c>
      <c r="U73">
        <v>7.72</v>
      </c>
      <c r="V73">
        <v>0.69</v>
      </c>
      <c r="W73">
        <v>21</v>
      </c>
      <c r="X73">
        <v>0</v>
      </c>
      <c r="Y73">
        <v>1.3279856</v>
      </c>
      <c r="Z73" t="s">
        <v>256</v>
      </c>
      <c r="AA73" t="s">
        <v>999</v>
      </c>
      <c r="AB73">
        <v>6</v>
      </c>
      <c r="AC73">
        <v>55</v>
      </c>
      <c r="AD73">
        <v>4</v>
      </c>
      <c r="AE73">
        <v>0.25</v>
      </c>
      <c r="AF73">
        <v>7.0355326</v>
      </c>
      <c r="AG73">
        <v>1.1363</v>
      </c>
      <c r="AH73">
        <v>0.3463</v>
      </c>
      <c r="AI73">
        <v>0</v>
      </c>
      <c r="AJ73">
        <v>3.05</v>
      </c>
      <c r="AK73">
        <v>0.33212121</v>
      </c>
      <c r="AL73">
        <v>14.663</v>
      </c>
      <c r="AM73">
        <v>15.9548</v>
      </c>
      <c r="AN73">
        <v>36</v>
      </c>
      <c r="AO73">
        <v>5.5</v>
      </c>
      <c r="AP73">
        <v>0.41</v>
      </c>
      <c r="AQ73">
        <v>5.4</v>
      </c>
      <c r="AR73">
        <v>11</v>
      </c>
      <c r="AS73">
        <v>0.8595</v>
      </c>
      <c r="AT73">
        <v>10</v>
      </c>
      <c r="AU73">
        <v>0.1006</v>
      </c>
      <c r="AV73">
        <v>-0.3547</v>
      </c>
      <c r="AW73">
        <v>30.25</v>
      </c>
      <c r="AX73">
        <v>-1.504839</v>
      </c>
      <c r="AY73">
        <v>1.470028</v>
      </c>
      <c r="AZ73">
        <v>5.051613</v>
      </c>
      <c r="BA73">
        <v>0.3901674</v>
      </c>
      <c r="BB73">
        <v>-63.94274</v>
      </c>
      <c r="BC73">
        <v>-0.5871391</v>
      </c>
      <c r="BD73">
        <v>-24.94837</v>
      </c>
      <c r="BE73">
        <v>-2.212156</v>
      </c>
      <c r="BF73">
        <v>-93.99762</v>
      </c>
      <c r="BG73">
        <v>0.573557</v>
      </c>
      <c r="BH73">
        <v>1.115142</v>
      </c>
      <c r="BI73">
        <v>30.5</v>
      </c>
    </row>
    <row r="74" ht="15.5" spans="1:61">
      <c r="A74">
        <v>2449</v>
      </c>
      <c r="B74" s="57" t="s">
        <v>257</v>
      </c>
      <c r="C74">
        <v>19</v>
      </c>
      <c r="D74" s="58">
        <v>440000</v>
      </c>
      <c r="E74" s="58">
        <v>440600</v>
      </c>
      <c r="F74" t="s">
        <v>1003</v>
      </c>
      <c r="G74" s="59">
        <v>5110</v>
      </c>
      <c r="H74" t="s">
        <v>258</v>
      </c>
      <c r="I74">
        <v>0.05136907</v>
      </c>
      <c r="J74">
        <v>-0.002616</v>
      </c>
      <c r="K74" s="56">
        <v>0.0203170720487833</v>
      </c>
      <c r="L74" s="56">
        <v>0.230250135064125</v>
      </c>
      <c r="M74" s="56">
        <v>0.183212593197823</v>
      </c>
      <c r="N74" s="56">
        <v>0.184890195727348</v>
      </c>
      <c r="O74">
        <v>0.19029833</v>
      </c>
      <c r="P74">
        <v>5.1369075</v>
      </c>
      <c r="Q74">
        <f>VLOOKUP(H74,'三因子模型（-170，-51） (2)'!B73:J407,9,FALSE)</f>
        <v>0.0463642179965973</v>
      </c>
      <c r="R74">
        <v>-0.26159983</v>
      </c>
      <c r="S74">
        <v>19.029833</v>
      </c>
      <c r="T74">
        <v>0</v>
      </c>
      <c r="U74">
        <v>8.473</v>
      </c>
      <c r="V74">
        <v>27.19</v>
      </c>
      <c r="W74">
        <v>38</v>
      </c>
      <c r="X74">
        <v>19.9756</v>
      </c>
      <c r="Y74">
        <v>4.3</v>
      </c>
      <c r="Z74" t="s">
        <v>259</v>
      </c>
      <c r="AA74" t="s">
        <v>1008</v>
      </c>
      <c r="AB74">
        <v>7</v>
      </c>
      <c r="AC74">
        <v>47</v>
      </c>
      <c r="AD74">
        <v>0</v>
      </c>
      <c r="AE74">
        <v>0.14285714</v>
      </c>
      <c r="AF74">
        <v>7.7291198</v>
      </c>
      <c r="AG74">
        <v>2.2736</v>
      </c>
      <c r="AH74">
        <v>0.4501</v>
      </c>
      <c r="AI74">
        <v>1</v>
      </c>
      <c r="AJ74">
        <v>4.6</v>
      </c>
      <c r="AK74">
        <v>0.45863636</v>
      </c>
      <c r="AL74">
        <v>16.7543</v>
      </c>
      <c r="AM74">
        <v>17.2132</v>
      </c>
      <c r="AN74">
        <v>29</v>
      </c>
      <c r="AO74">
        <v>3</v>
      </c>
      <c r="AP74">
        <v>0.3889</v>
      </c>
      <c r="AQ74">
        <v>5.66665</v>
      </c>
      <c r="AR74">
        <v>2</v>
      </c>
      <c r="AS74">
        <v>0.5</v>
      </c>
      <c r="AT74">
        <v>6</v>
      </c>
      <c r="AU74">
        <v>0.036</v>
      </c>
      <c r="AV74">
        <v>0.8036</v>
      </c>
      <c r="AW74">
        <v>9</v>
      </c>
      <c r="AX74">
        <v>-4.004839</v>
      </c>
      <c r="AY74">
        <v>1.736678</v>
      </c>
      <c r="AZ74">
        <v>-3.948387</v>
      </c>
      <c r="BA74">
        <v>0.0306674</v>
      </c>
      <c r="BB74">
        <v>-85.19274</v>
      </c>
      <c r="BC74">
        <v>-0.1228181</v>
      </c>
      <c r="BD74">
        <v>-2.612642</v>
      </c>
      <c r="BE74">
        <v>-6.955116</v>
      </c>
      <c r="BF74">
        <v>-147.9524</v>
      </c>
      <c r="BG74">
        <v>0.0532594</v>
      </c>
      <c r="BH74">
        <v>1.526056</v>
      </c>
      <c r="BI74">
        <v>46</v>
      </c>
    </row>
    <row r="75" ht="15.5" spans="1:61">
      <c r="A75">
        <v>2456</v>
      </c>
      <c r="B75" s="57" t="s">
        <v>260</v>
      </c>
      <c r="C75">
        <v>10</v>
      </c>
      <c r="D75" s="58">
        <v>440000</v>
      </c>
      <c r="E75" s="58">
        <v>440300</v>
      </c>
      <c r="F75" t="s">
        <v>1003</v>
      </c>
      <c r="G75" s="59">
        <v>5110</v>
      </c>
      <c r="H75" t="s">
        <v>261</v>
      </c>
      <c r="I75">
        <v>0.07109174</v>
      </c>
      <c r="J75">
        <v>0.14816675</v>
      </c>
      <c r="K75" s="56">
        <v>0.0179293192923069</v>
      </c>
      <c r="L75" s="56">
        <v>0.0779407769441605</v>
      </c>
      <c r="M75" s="56">
        <v>-0.00255846069194376</v>
      </c>
      <c r="N75" s="56">
        <v>0.00286761578172445</v>
      </c>
      <c r="O75">
        <v>0.11048306</v>
      </c>
      <c r="P75">
        <v>7.1091741</v>
      </c>
      <c r="Q75">
        <f>VLOOKUP(H75,'三因子模型（-170，-51） (2)'!B74:J408,9,FALSE)</f>
        <v>0.00243989937007427</v>
      </c>
      <c r="R75">
        <v>14.816675</v>
      </c>
      <c r="S75">
        <v>11.048306</v>
      </c>
      <c r="T75">
        <v>0</v>
      </c>
      <c r="U75">
        <v>10.5033</v>
      </c>
      <c r="V75">
        <v>16.27</v>
      </c>
      <c r="W75">
        <v>18</v>
      </c>
      <c r="X75">
        <v>21.2469</v>
      </c>
      <c r="Y75">
        <v>26.947393</v>
      </c>
      <c r="Z75" t="s">
        <v>262</v>
      </c>
      <c r="AA75" t="s">
        <v>1002</v>
      </c>
      <c r="AB75">
        <v>5</v>
      </c>
      <c r="AC75">
        <v>39</v>
      </c>
      <c r="AD75">
        <v>0</v>
      </c>
      <c r="AE75">
        <v>0.13636364</v>
      </c>
      <c r="AF75">
        <v>8.2268409</v>
      </c>
      <c r="AG75">
        <v>3.74</v>
      </c>
      <c r="AH75">
        <v>0.7293</v>
      </c>
      <c r="AI75">
        <v>0</v>
      </c>
      <c r="AJ75">
        <v>4.55</v>
      </c>
      <c r="AK75">
        <v>0.68772727</v>
      </c>
      <c r="AL75">
        <v>17.3725</v>
      </c>
      <c r="AM75">
        <v>16.0544</v>
      </c>
      <c r="AN75">
        <v>2</v>
      </c>
      <c r="AO75">
        <v>10.5</v>
      </c>
      <c r="AP75">
        <v>0.4127</v>
      </c>
      <c r="AQ75">
        <v>3.7619</v>
      </c>
      <c r="AR75">
        <v>8</v>
      </c>
      <c r="AS75">
        <v>0.75</v>
      </c>
      <c r="AT75">
        <v>21</v>
      </c>
      <c r="AU75">
        <v>0.0334</v>
      </c>
      <c r="AV75">
        <v>-0.3651</v>
      </c>
      <c r="AW75">
        <v>110.25</v>
      </c>
      <c r="AX75">
        <v>3.495161</v>
      </c>
      <c r="AY75">
        <v>-0.1680719</v>
      </c>
      <c r="AZ75">
        <v>2.051613</v>
      </c>
      <c r="BA75">
        <v>0.2806674</v>
      </c>
      <c r="BB75">
        <v>16.05726</v>
      </c>
      <c r="BC75">
        <v>0.9809778</v>
      </c>
      <c r="BD75">
        <v>4.50675</v>
      </c>
      <c r="BE75">
        <v>-0.5874383</v>
      </c>
      <c r="BF75">
        <v>-2.698774</v>
      </c>
      <c r="BG75">
        <v>-0.0471723</v>
      </c>
      <c r="BH75">
        <v>1.515127</v>
      </c>
      <c r="BI75">
        <v>45.5</v>
      </c>
    </row>
    <row r="76" ht="15.5" spans="1:61">
      <c r="A76">
        <v>2463</v>
      </c>
      <c r="B76" s="57" t="s">
        <v>263</v>
      </c>
      <c r="C76">
        <v>11</v>
      </c>
      <c r="D76" s="58">
        <v>320000</v>
      </c>
      <c r="E76" s="58">
        <v>320500</v>
      </c>
      <c r="F76" t="s">
        <v>1000</v>
      </c>
      <c r="G76" s="59">
        <v>5115</v>
      </c>
      <c r="H76" t="s">
        <v>264</v>
      </c>
      <c r="I76">
        <v>-0.02265406</v>
      </c>
      <c r="J76">
        <v>0.00916385</v>
      </c>
      <c r="K76" s="56">
        <v>-0.103669717907906</v>
      </c>
      <c r="L76" s="56">
        <v>-0.0196771156042814</v>
      </c>
      <c r="M76" s="56">
        <v>-0.0607722960412502</v>
      </c>
      <c r="N76" s="56">
        <v>0.00945934280753136</v>
      </c>
      <c r="O76">
        <v>0.01354247</v>
      </c>
      <c r="P76">
        <v>-2.265406</v>
      </c>
      <c r="Q76">
        <f>VLOOKUP(H76,'三因子模型（-170，-51） (2)'!B75:J409,9,FALSE)</f>
        <v>-0.196992754936218</v>
      </c>
      <c r="R76">
        <v>0.91638491</v>
      </c>
      <c r="S76">
        <v>1.3542471</v>
      </c>
      <c r="T76">
        <v>0</v>
      </c>
      <c r="U76">
        <v>8.9381</v>
      </c>
      <c r="V76">
        <v>25.84</v>
      </c>
      <c r="W76">
        <v>27</v>
      </c>
      <c r="X76">
        <v>21.0246</v>
      </c>
      <c r="Y76">
        <v>18.966588</v>
      </c>
      <c r="Z76" t="s">
        <v>265</v>
      </c>
      <c r="AA76" t="s">
        <v>999</v>
      </c>
      <c r="AB76">
        <v>6</v>
      </c>
      <c r="AC76">
        <v>49</v>
      </c>
      <c r="AD76">
        <v>7</v>
      </c>
      <c r="AE76">
        <v>0.42857143</v>
      </c>
      <c r="AF76">
        <v>7.2531165</v>
      </c>
      <c r="AG76">
        <v>1.4125</v>
      </c>
      <c r="AH76">
        <v>0.3766</v>
      </c>
      <c r="AI76">
        <v>0</v>
      </c>
      <c r="AJ76">
        <v>6.67</v>
      </c>
      <c r="AK76">
        <v>0.90121212</v>
      </c>
      <c r="AL76">
        <v>16.5939</v>
      </c>
      <c r="AM76">
        <v>17.3942</v>
      </c>
      <c r="AN76">
        <v>2</v>
      </c>
      <c r="AO76">
        <v>3</v>
      </c>
      <c r="AP76">
        <v>0.3889</v>
      </c>
      <c r="AQ76">
        <v>5.83335</v>
      </c>
      <c r="AR76">
        <v>5</v>
      </c>
      <c r="AS76">
        <v>0.56</v>
      </c>
      <c r="AT76">
        <v>6</v>
      </c>
      <c r="AU76">
        <v>0.0443</v>
      </c>
      <c r="AV76">
        <v>-0.3651</v>
      </c>
      <c r="AW76">
        <v>9</v>
      </c>
      <c r="AX76">
        <v>-4.004839</v>
      </c>
      <c r="AY76">
        <v>1.903378</v>
      </c>
      <c r="AZ76">
        <v>-0.9483871</v>
      </c>
      <c r="BA76">
        <v>0.0906674</v>
      </c>
      <c r="BB76">
        <v>-85.19274</v>
      </c>
      <c r="BC76">
        <v>-0.3631085</v>
      </c>
      <c r="BD76">
        <v>-7.724206</v>
      </c>
      <c r="BE76">
        <v>-7.622723</v>
      </c>
      <c r="BF76">
        <v>-162.154</v>
      </c>
      <c r="BG76">
        <v>0.1725744</v>
      </c>
      <c r="BH76">
        <v>1.89762</v>
      </c>
      <c r="BI76">
        <v>66.7</v>
      </c>
    </row>
    <row r="77" ht="15.5" spans="1:61">
      <c r="A77">
        <v>2465</v>
      </c>
      <c r="B77" s="57" t="s">
        <v>266</v>
      </c>
      <c r="C77">
        <v>1</v>
      </c>
      <c r="D77" s="58">
        <v>440000</v>
      </c>
      <c r="E77" s="58">
        <v>440100</v>
      </c>
      <c r="F77" t="s">
        <v>998</v>
      </c>
      <c r="G77" s="59">
        <v>8101</v>
      </c>
      <c r="H77" t="s">
        <v>267</v>
      </c>
      <c r="I77">
        <v>0.0553728</v>
      </c>
      <c r="J77">
        <v>0.03355048</v>
      </c>
      <c r="K77" s="56">
        <v>0.0122716780751944</v>
      </c>
      <c r="L77" s="56">
        <v>0.0917045176029205</v>
      </c>
      <c r="M77" s="56">
        <v>0.0790440589189529</v>
      </c>
      <c r="N77" s="56">
        <v>0.185023337602615</v>
      </c>
      <c r="O77">
        <v>0.12876102</v>
      </c>
      <c r="P77">
        <v>5.5372797</v>
      </c>
      <c r="Q77">
        <f>VLOOKUP(H77,'三因子模型（-170，-51） (2)'!B76:J410,9,FALSE)</f>
        <v>0.0790848657488823</v>
      </c>
      <c r="R77">
        <v>3.3550479</v>
      </c>
      <c r="S77">
        <v>12.876102</v>
      </c>
      <c r="T77">
        <v>0</v>
      </c>
      <c r="U77">
        <v>9.0261</v>
      </c>
      <c r="V77">
        <v>24.07</v>
      </c>
      <c r="W77">
        <v>19</v>
      </c>
      <c r="X77">
        <v>20.1937</v>
      </c>
      <c r="Y77">
        <v>21.457517</v>
      </c>
      <c r="Z77" t="s">
        <v>268</v>
      </c>
      <c r="AA77" t="s">
        <v>999</v>
      </c>
      <c r="AB77">
        <v>6</v>
      </c>
      <c r="AC77">
        <v>45</v>
      </c>
      <c r="AD77">
        <v>9</v>
      </c>
      <c r="AE77">
        <v>0.125</v>
      </c>
      <c r="AF77">
        <v>7.6442971</v>
      </c>
      <c r="AG77">
        <v>2.0887</v>
      </c>
      <c r="AH77">
        <v>0.232</v>
      </c>
      <c r="AI77">
        <v>1</v>
      </c>
      <c r="AJ77">
        <v>3.11</v>
      </c>
      <c r="AK77">
        <v>0.29015152</v>
      </c>
      <c r="AL77">
        <v>17.6715</v>
      </c>
      <c r="AM77">
        <v>17.7489</v>
      </c>
      <c r="AN77">
        <v>2</v>
      </c>
      <c r="AO77">
        <v>13</v>
      </c>
      <c r="AP77">
        <v>0.44</v>
      </c>
      <c r="AQ77">
        <v>5.44</v>
      </c>
      <c r="AR77">
        <v>22</v>
      </c>
      <c r="AS77">
        <v>0.8595</v>
      </c>
      <c r="AT77">
        <v>25</v>
      </c>
      <c r="AU77">
        <v>0.1471</v>
      </c>
      <c r="AV77">
        <v>-0.3628</v>
      </c>
      <c r="AW77">
        <v>169</v>
      </c>
      <c r="AX77">
        <v>5.995161</v>
      </c>
      <c r="AY77">
        <v>1.510028</v>
      </c>
      <c r="AZ77">
        <v>16.05161</v>
      </c>
      <c r="BA77">
        <v>0.3901674</v>
      </c>
      <c r="BB77">
        <v>74.80726</v>
      </c>
      <c r="BC77">
        <v>2.339117</v>
      </c>
      <c r="BD77">
        <v>29.18736</v>
      </c>
      <c r="BE77">
        <v>9.052861</v>
      </c>
      <c r="BF77">
        <v>112.9611</v>
      </c>
      <c r="BG77">
        <v>0.5891637</v>
      </c>
      <c r="BH77">
        <v>1.134623</v>
      </c>
      <c r="BI77">
        <v>31.1</v>
      </c>
    </row>
    <row r="78" ht="15.5" spans="1:61">
      <c r="A78">
        <v>2475</v>
      </c>
      <c r="B78" s="57" t="s">
        <v>269</v>
      </c>
      <c r="C78">
        <v>19</v>
      </c>
      <c r="D78" s="58">
        <v>440000</v>
      </c>
      <c r="E78" s="58">
        <v>440300</v>
      </c>
      <c r="F78" t="s">
        <v>1000</v>
      </c>
      <c r="G78" s="59">
        <v>5115</v>
      </c>
      <c r="H78" t="s">
        <v>270</v>
      </c>
      <c r="I78">
        <v>0.14081757</v>
      </c>
      <c r="J78">
        <v>0.13455828</v>
      </c>
      <c r="K78" s="56">
        <v>0.164161205291748</v>
      </c>
      <c r="L78" s="56">
        <v>0.173357516527176</v>
      </c>
      <c r="M78" s="56">
        <v>0.139797851443291</v>
      </c>
      <c r="N78" s="56">
        <v>0.16344727575779</v>
      </c>
      <c r="O78">
        <v>0.10827377</v>
      </c>
      <c r="P78">
        <v>14.081757</v>
      </c>
      <c r="Q78">
        <f>VLOOKUP(H78,'三因子模型（-170，-51） (2)'!B77:J411,9,FALSE)</f>
        <v>-0.0574856549501419</v>
      </c>
      <c r="R78">
        <v>13.455828</v>
      </c>
      <c r="S78">
        <v>10.827377</v>
      </c>
      <c r="T78">
        <v>0</v>
      </c>
      <c r="U78">
        <v>11.1739</v>
      </c>
      <c r="V78">
        <v>23.05</v>
      </c>
      <c r="W78">
        <v>15</v>
      </c>
      <c r="X78">
        <v>22.5092</v>
      </c>
      <c r="Y78">
        <v>70.843015</v>
      </c>
      <c r="Z78" t="s">
        <v>271</v>
      </c>
      <c r="AA78" t="s">
        <v>999</v>
      </c>
      <c r="AB78">
        <v>6</v>
      </c>
      <c r="AC78">
        <v>53</v>
      </c>
      <c r="AD78">
        <v>0</v>
      </c>
      <c r="AE78">
        <v>0.28571429</v>
      </c>
      <c r="AF78">
        <v>7.261506</v>
      </c>
      <c r="AG78">
        <v>1.4244</v>
      </c>
      <c r="AH78">
        <v>0.5452</v>
      </c>
      <c r="AI78">
        <v>0</v>
      </c>
      <c r="AJ78">
        <v>17.12</v>
      </c>
      <c r="AK78">
        <v>1.4401515</v>
      </c>
      <c r="AL78">
        <v>17.8299</v>
      </c>
      <c r="AM78">
        <v>18.6556</v>
      </c>
      <c r="AN78">
        <v>1</v>
      </c>
      <c r="AO78">
        <v>25</v>
      </c>
      <c r="AP78">
        <v>0.65755</v>
      </c>
      <c r="AQ78">
        <v>3.875</v>
      </c>
      <c r="AR78">
        <v>3</v>
      </c>
      <c r="AS78">
        <v>0.4444</v>
      </c>
      <c r="AT78">
        <v>48</v>
      </c>
      <c r="AU78">
        <v>0.07</v>
      </c>
      <c r="AV78">
        <v>-0.3651</v>
      </c>
      <c r="AW78">
        <v>625</v>
      </c>
      <c r="AX78">
        <v>17.99516</v>
      </c>
      <c r="AY78">
        <v>-0.0549719</v>
      </c>
      <c r="AZ78">
        <v>-2.948387</v>
      </c>
      <c r="BA78">
        <v>-0.0249326</v>
      </c>
      <c r="BB78">
        <v>530.8073</v>
      </c>
      <c r="BC78">
        <v>-0.4486657</v>
      </c>
      <c r="BD78">
        <v>-13.23439</v>
      </c>
      <c r="BE78">
        <v>-0.9892281</v>
      </c>
      <c r="BF78">
        <v>-29.17948</v>
      </c>
      <c r="BG78">
        <v>0.0013706</v>
      </c>
      <c r="BH78">
        <v>2.840247</v>
      </c>
      <c r="BI78">
        <v>171.2</v>
      </c>
    </row>
    <row r="79" ht="15.5" spans="1:61">
      <c r="A79">
        <v>2484</v>
      </c>
      <c r="B79" s="57" t="s">
        <v>272</v>
      </c>
      <c r="C79">
        <v>19</v>
      </c>
      <c r="D79" s="58">
        <v>320000</v>
      </c>
      <c r="E79" s="58">
        <v>320600</v>
      </c>
      <c r="F79" t="s">
        <v>1003</v>
      </c>
      <c r="G79" s="59">
        <v>5110</v>
      </c>
      <c r="H79" t="s">
        <v>273</v>
      </c>
      <c r="I79">
        <v>0.00305375</v>
      </c>
      <c r="J79">
        <v>0.0610588</v>
      </c>
      <c r="K79" s="56">
        <v>0.0623480528593063</v>
      </c>
      <c r="L79" s="56">
        <v>0.176599115133286</v>
      </c>
      <c r="M79" s="56">
        <v>0.241911560297012</v>
      </c>
      <c r="N79" s="56">
        <v>0.371295750141144</v>
      </c>
      <c r="O79">
        <v>0.36197439</v>
      </c>
      <c r="P79">
        <v>0.30537532</v>
      </c>
      <c r="Q79">
        <f>VLOOKUP(H79,'三因子模型（-170，-51） (2)'!B78:J412,9,FALSE)</f>
        <v>-0.0785531178116798</v>
      </c>
      <c r="R79">
        <v>6.1058804</v>
      </c>
      <c r="S79">
        <v>36.197439</v>
      </c>
      <c r="T79">
        <v>0</v>
      </c>
      <c r="U79">
        <v>8.0725</v>
      </c>
      <c r="V79">
        <v>19.73</v>
      </c>
      <c r="W79">
        <v>38</v>
      </c>
      <c r="X79">
        <v>19.5171</v>
      </c>
      <c r="Y79">
        <v>2.08</v>
      </c>
      <c r="Z79" t="s">
        <v>274</v>
      </c>
      <c r="AA79" t="s">
        <v>1004</v>
      </c>
      <c r="AB79">
        <v>4</v>
      </c>
      <c r="AC79">
        <v>56</v>
      </c>
      <c r="AD79">
        <v>0</v>
      </c>
      <c r="AE79">
        <v>0.15789474</v>
      </c>
      <c r="AF79">
        <v>6.0879104</v>
      </c>
      <c r="AG79">
        <v>0.4405</v>
      </c>
      <c r="AH79">
        <v>0.2009</v>
      </c>
      <c r="AI79">
        <v>0</v>
      </c>
      <c r="AJ79">
        <v>4.03</v>
      </c>
      <c r="AK79">
        <v>0.24424242</v>
      </c>
      <c r="AL79">
        <v>14.8228</v>
      </c>
      <c r="AM79">
        <v>15.9744</v>
      </c>
      <c r="AN79">
        <v>23</v>
      </c>
      <c r="AO79">
        <v>9</v>
      </c>
      <c r="AP79">
        <v>0.35985</v>
      </c>
      <c r="AQ79">
        <v>5.7353</v>
      </c>
      <c r="AR79">
        <v>3</v>
      </c>
      <c r="AS79">
        <v>0.6667</v>
      </c>
      <c r="AT79">
        <v>17</v>
      </c>
      <c r="AU79">
        <v>0.0588</v>
      </c>
      <c r="AV79">
        <v>-0.3651</v>
      </c>
      <c r="AW79">
        <v>81</v>
      </c>
      <c r="AX79">
        <v>1.995161</v>
      </c>
      <c r="AY79">
        <v>1.805328</v>
      </c>
      <c r="AZ79">
        <v>-2.948387</v>
      </c>
      <c r="BA79">
        <v>0.1973674</v>
      </c>
      <c r="BB79">
        <v>-13.19274</v>
      </c>
      <c r="BC79">
        <v>0.3937798</v>
      </c>
      <c r="BD79">
        <v>-2.603817</v>
      </c>
      <c r="BE79">
        <v>3.60192</v>
      </c>
      <c r="BF79">
        <v>-23.81722</v>
      </c>
      <c r="BG79">
        <v>0.356313</v>
      </c>
      <c r="BH79">
        <v>1.393766</v>
      </c>
      <c r="BI79">
        <v>40.3</v>
      </c>
    </row>
    <row r="80" ht="15.5" spans="1:61">
      <c r="A80">
        <v>2506</v>
      </c>
      <c r="B80" s="57" t="s">
        <v>275</v>
      </c>
      <c r="C80">
        <v>19</v>
      </c>
      <c r="D80" s="58">
        <v>310000</v>
      </c>
      <c r="E80" s="58">
        <v>310000</v>
      </c>
      <c r="F80" t="s">
        <v>1011</v>
      </c>
      <c r="G80" s="59">
        <v>57</v>
      </c>
      <c r="H80" t="s">
        <v>276</v>
      </c>
      <c r="I80">
        <v>0.01362122</v>
      </c>
      <c r="J80">
        <v>0.0265258</v>
      </c>
      <c r="K80" s="56">
        <v>0.0663326382637024</v>
      </c>
      <c r="L80" s="56">
        <v>-0.0379029139876366</v>
      </c>
      <c r="M80" s="56">
        <v>-0.0796482786536217</v>
      </c>
      <c r="N80" s="56">
        <v>-0.0136928036808968</v>
      </c>
      <c r="O80">
        <v>-0.00576791</v>
      </c>
      <c r="P80">
        <v>1.362122</v>
      </c>
      <c r="Q80">
        <f>VLOOKUP(H80,'三因子模型（-170，-51） (2)'!B79:J413,9,FALSE)</f>
        <v>-0.0134917069226503</v>
      </c>
      <c r="R80">
        <v>2.6525799</v>
      </c>
      <c r="S80">
        <v>-0.57679098</v>
      </c>
      <c r="T80">
        <v>0</v>
      </c>
      <c r="U80">
        <v>7.832</v>
      </c>
      <c r="V80">
        <v>14.62</v>
      </c>
      <c r="W80">
        <v>16</v>
      </c>
      <c r="X80">
        <v>20.0415</v>
      </c>
      <c r="Y80">
        <v>58.557557</v>
      </c>
      <c r="Z80" t="s">
        <v>277</v>
      </c>
      <c r="AA80" t="s">
        <v>999</v>
      </c>
      <c r="AB80">
        <v>6</v>
      </c>
      <c r="AC80">
        <v>55</v>
      </c>
      <c r="AD80">
        <v>0</v>
      </c>
      <c r="AE80">
        <v>0.17647059</v>
      </c>
      <c r="AF80">
        <v>7.787382</v>
      </c>
      <c r="AG80">
        <v>2.41</v>
      </c>
      <c r="AH80">
        <v>0.7013</v>
      </c>
      <c r="AI80">
        <v>0</v>
      </c>
      <c r="AJ80">
        <v>1.38</v>
      </c>
      <c r="AK80">
        <v>0.18318182</v>
      </c>
      <c r="AL80">
        <v>15.5758</v>
      </c>
      <c r="AM80">
        <v>16.6718</v>
      </c>
      <c r="AN80">
        <v>1</v>
      </c>
      <c r="AO80">
        <v>26</v>
      </c>
      <c r="AP80">
        <v>0.70615</v>
      </c>
      <c r="AQ80">
        <v>2.5625</v>
      </c>
      <c r="AR80">
        <v>1</v>
      </c>
      <c r="AS80">
        <v>0</v>
      </c>
      <c r="AT80">
        <v>48</v>
      </c>
      <c r="AU80">
        <v>0.0095</v>
      </c>
      <c r="AV80">
        <v>-0.3651</v>
      </c>
      <c r="AW80">
        <v>676</v>
      </c>
      <c r="AX80">
        <v>18.99516</v>
      </c>
      <c r="AY80">
        <v>-1.367472</v>
      </c>
      <c r="AZ80">
        <v>-4.948387</v>
      </c>
      <c r="BA80">
        <v>-0.4693326</v>
      </c>
      <c r="BB80">
        <v>581.8073</v>
      </c>
      <c r="BC80">
        <v>-8.915048</v>
      </c>
      <c r="BD80">
        <v>-273.0611</v>
      </c>
      <c r="BE80">
        <v>-25.97535</v>
      </c>
      <c r="BF80">
        <v>-795.6051</v>
      </c>
      <c r="BG80">
        <v>0.6417992</v>
      </c>
      <c r="BH80">
        <v>0.3220835</v>
      </c>
      <c r="BI80">
        <v>13.8</v>
      </c>
    </row>
    <row r="81" ht="15.5" spans="1:61">
      <c r="A81">
        <v>2512</v>
      </c>
      <c r="B81" s="57" t="s">
        <v>278</v>
      </c>
      <c r="C81">
        <v>11</v>
      </c>
      <c r="D81" s="58">
        <v>350000</v>
      </c>
      <c r="E81" s="58">
        <v>350100</v>
      </c>
      <c r="F81" t="s">
        <v>1000</v>
      </c>
      <c r="G81" s="59">
        <v>5115</v>
      </c>
      <c r="H81" t="s">
        <v>279</v>
      </c>
      <c r="I81">
        <v>-0.13601249</v>
      </c>
      <c r="J81">
        <v>-0.11002335</v>
      </c>
      <c r="K81" s="56">
        <v>-0.113285467028618</v>
      </c>
      <c r="L81" s="56">
        <v>0.0686973184347153</v>
      </c>
      <c r="M81" s="56">
        <v>-0.0261639375239611</v>
      </c>
      <c r="N81" s="56">
        <v>0.0274341534823179</v>
      </c>
      <c r="O81">
        <v>0.05852901</v>
      </c>
      <c r="P81">
        <v>-13.601249</v>
      </c>
      <c r="Q81">
        <f>VLOOKUP(H81,'三因子模型（-170，-51） (2)'!B80:J414,9,FALSE)</f>
        <v>-0.233695760369301</v>
      </c>
      <c r="R81">
        <v>-11.002335</v>
      </c>
      <c r="S81">
        <v>5.8529012</v>
      </c>
      <c r="T81">
        <v>0</v>
      </c>
      <c r="U81">
        <v>7.9248</v>
      </c>
      <c r="V81">
        <v>13.92</v>
      </c>
      <c r="W81">
        <v>26</v>
      </c>
      <c r="X81">
        <v>19.5428</v>
      </c>
      <c r="Y81">
        <v>10.953861</v>
      </c>
      <c r="Z81" t="s">
        <v>280</v>
      </c>
      <c r="AA81" t="s">
        <v>999</v>
      </c>
      <c r="AB81">
        <v>6</v>
      </c>
      <c r="AC81">
        <v>50</v>
      </c>
      <c r="AD81">
        <v>3</v>
      </c>
      <c r="AE81">
        <v>0.33333333</v>
      </c>
      <c r="AF81">
        <v>7.3278462</v>
      </c>
      <c r="AG81">
        <v>1.5221</v>
      </c>
      <c r="AH81">
        <v>0.7571</v>
      </c>
      <c r="AI81">
        <v>0</v>
      </c>
      <c r="AJ81">
        <v>2.93</v>
      </c>
      <c r="AK81">
        <v>0.34363636</v>
      </c>
      <c r="AL81">
        <v>15.5758</v>
      </c>
      <c r="AM81">
        <v>16.6718</v>
      </c>
      <c r="AN81">
        <v>28</v>
      </c>
      <c r="AO81">
        <v>18</v>
      </c>
      <c r="AP81">
        <v>0.44365</v>
      </c>
      <c r="AQ81">
        <v>3.8611</v>
      </c>
      <c r="AR81">
        <v>8</v>
      </c>
      <c r="AS81">
        <v>0.7812</v>
      </c>
      <c r="AT81">
        <v>36</v>
      </c>
      <c r="AU81">
        <v>0.0588</v>
      </c>
      <c r="AV81">
        <v>-0.3651</v>
      </c>
      <c r="AW81">
        <v>324</v>
      </c>
      <c r="AX81">
        <v>10.99516</v>
      </c>
      <c r="AY81">
        <v>-0.0688719</v>
      </c>
      <c r="AZ81">
        <v>2.051613</v>
      </c>
      <c r="BA81">
        <v>0.3118674</v>
      </c>
      <c r="BB81">
        <v>229.8073</v>
      </c>
      <c r="BC81">
        <v>3.429032</v>
      </c>
      <c r="BD81">
        <v>71.6694</v>
      </c>
      <c r="BE81">
        <v>-0.7572576</v>
      </c>
      <c r="BF81">
        <v>-15.82726</v>
      </c>
      <c r="BG81">
        <v>-0.0214789</v>
      </c>
      <c r="BH81">
        <v>1.075002</v>
      </c>
      <c r="BI81">
        <v>29.3</v>
      </c>
    </row>
    <row r="82" ht="15.5" spans="1:61">
      <c r="A82">
        <v>2519</v>
      </c>
      <c r="B82" s="57" t="s">
        <v>281</v>
      </c>
      <c r="C82">
        <v>10</v>
      </c>
      <c r="D82" s="58">
        <v>320000</v>
      </c>
      <c r="E82" s="58">
        <v>320582</v>
      </c>
      <c r="F82" t="s">
        <v>998</v>
      </c>
      <c r="G82" s="59">
        <v>8101</v>
      </c>
      <c r="H82" t="s">
        <v>282</v>
      </c>
      <c r="I82">
        <v>0.01283155</v>
      </c>
      <c r="J82">
        <v>0.0192538</v>
      </c>
      <c r="K82" s="56">
        <v>0.0389062613248825</v>
      </c>
      <c r="L82" s="56">
        <v>0.114639043807983</v>
      </c>
      <c r="M82" s="56">
        <v>0.113052055239677</v>
      </c>
      <c r="N82" s="56">
        <v>0.193188413977623</v>
      </c>
      <c r="O82">
        <v>0.15647681</v>
      </c>
      <c r="P82">
        <v>1.283155</v>
      </c>
      <c r="Q82">
        <f>VLOOKUP(H82,'三因子模型（-170，-51） (2)'!B81:J415,9,FALSE)</f>
        <v>0.00723132072016597</v>
      </c>
      <c r="R82">
        <v>1.9253802</v>
      </c>
      <c r="S82">
        <v>15.647681</v>
      </c>
      <c r="T82">
        <v>0</v>
      </c>
      <c r="U82">
        <v>7.6544</v>
      </c>
      <c r="V82">
        <v>21.31</v>
      </c>
      <c r="W82">
        <v>19</v>
      </c>
      <c r="X82">
        <v>19.0116</v>
      </c>
      <c r="Y82">
        <v>11.264309</v>
      </c>
      <c r="Z82" t="s">
        <v>283</v>
      </c>
      <c r="AA82" t="s">
        <v>1002</v>
      </c>
      <c r="AB82">
        <v>5</v>
      </c>
      <c r="AC82">
        <v>53</v>
      </c>
      <c r="AD82">
        <v>3</v>
      </c>
      <c r="AE82">
        <v>0.18181818</v>
      </c>
      <c r="AF82">
        <v>7.8224848</v>
      </c>
      <c r="AG82">
        <v>2.4961</v>
      </c>
      <c r="AH82">
        <v>0.2348</v>
      </c>
      <c r="AI82">
        <v>0</v>
      </c>
      <c r="AJ82">
        <v>1.27</v>
      </c>
      <c r="AK82">
        <v>0.11318182</v>
      </c>
      <c r="AL82">
        <v>15.8622</v>
      </c>
      <c r="AM82">
        <v>16.7495</v>
      </c>
      <c r="AN82">
        <v>31</v>
      </c>
      <c r="AO82">
        <v>6</v>
      </c>
      <c r="AP82">
        <v>0.4028</v>
      </c>
      <c r="AQ82">
        <v>3.375</v>
      </c>
      <c r="AR82">
        <v>9</v>
      </c>
      <c r="AS82">
        <v>0.7407</v>
      </c>
      <c r="AT82">
        <v>12</v>
      </c>
      <c r="AU82">
        <v>0.1251</v>
      </c>
      <c r="AV82">
        <v>-0.3651</v>
      </c>
      <c r="AW82">
        <v>36</v>
      </c>
      <c r="AX82">
        <v>-1.004839</v>
      </c>
      <c r="AY82">
        <v>-0.5549719</v>
      </c>
      <c r="AZ82">
        <v>3.051613</v>
      </c>
      <c r="BA82">
        <v>0.2713674</v>
      </c>
      <c r="BB82">
        <v>-58.19274</v>
      </c>
      <c r="BC82">
        <v>-0.2726806</v>
      </c>
      <c r="BD82">
        <v>-15.79161</v>
      </c>
      <c r="BE82">
        <v>0.5576574</v>
      </c>
      <c r="BF82">
        <v>32.29534</v>
      </c>
      <c r="BG82">
        <v>-0.1506013</v>
      </c>
      <c r="BH82">
        <v>0.2390169</v>
      </c>
      <c r="BI82">
        <v>12.7</v>
      </c>
    </row>
    <row r="83" ht="15.5" spans="1:61">
      <c r="A83">
        <v>2528</v>
      </c>
      <c r="B83" s="57" t="s">
        <v>284</v>
      </c>
      <c r="C83">
        <v>2</v>
      </c>
      <c r="D83" s="58">
        <v>440000</v>
      </c>
      <c r="E83" s="58">
        <v>440300</v>
      </c>
      <c r="F83" t="s">
        <v>1011</v>
      </c>
      <c r="G83" s="59">
        <v>57</v>
      </c>
      <c r="H83" t="s">
        <v>285</v>
      </c>
      <c r="I83">
        <v>-0.05673293</v>
      </c>
      <c r="J83">
        <v>-0.06127169</v>
      </c>
      <c r="K83" s="56">
        <v>-0.0546167157590389</v>
      </c>
      <c r="L83" s="56">
        <v>-0.0416411757469177</v>
      </c>
      <c r="M83" s="56">
        <v>-0.0943533405661583</v>
      </c>
      <c r="N83" s="56">
        <v>-0.0215902272611856</v>
      </c>
      <c r="O83">
        <v>-0.08274803</v>
      </c>
      <c r="P83">
        <v>-5.6732934</v>
      </c>
      <c r="Q83">
        <f>VLOOKUP(H83,'三因子模型（-170，-51） (2)'!B82:J416,9,FALSE)</f>
        <v>-0.0729576051235199</v>
      </c>
      <c r="R83">
        <v>-6.1271694</v>
      </c>
      <c r="S83">
        <v>-8.2748026</v>
      </c>
      <c r="T83">
        <v>0</v>
      </c>
      <c r="U83">
        <v>7.3499</v>
      </c>
      <c r="V83">
        <v>13.08</v>
      </c>
      <c r="W83">
        <v>19</v>
      </c>
      <c r="X83">
        <v>18.4588</v>
      </c>
      <c r="Y83">
        <v>3.53709</v>
      </c>
      <c r="Z83" t="s">
        <v>286</v>
      </c>
      <c r="AA83" t="s">
        <v>999</v>
      </c>
      <c r="AB83">
        <v>6</v>
      </c>
      <c r="AC83">
        <v>44</v>
      </c>
      <c r="AD83">
        <v>0</v>
      </c>
      <c r="AE83">
        <v>0.13333333</v>
      </c>
      <c r="AF83">
        <v>7.037379</v>
      </c>
      <c r="AG83">
        <v>1.1384</v>
      </c>
      <c r="AH83">
        <v>0.4209</v>
      </c>
      <c r="AI83">
        <v>1</v>
      </c>
      <c r="AJ83">
        <v>1.67</v>
      </c>
      <c r="AK83">
        <v>0.24151515</v>
      </c>
      <c r="AL83">
        <v>14.593</v>
      </c>
      <c r="AM83">
        <v>16.1713</v>
      </c>
      <c r="AN83">
        <v>35</v>
      </c>
      <c r="AO83">
        <v>9</v>
      </c>
      <c r="AP83">
        <v>0.358</v>
      </c>
      <c r="AQ83">
        <v>3.80555</v>
      </c>
      <c r="AR83">
        <v>3</v>
      </c>
      <c r="AS83">
        <v>0.4444</v>
      </c>
      <c r="AT83">
        <v>18</v>
      </c>
      <c r="AU83">
        <v>0.0405</v>
      </c>
      <c r="AV83">
        <v>-0.2933</v>
      </c>
      <c r="AW83">
        <v>81</v>
      </c>
      <c r="AX83">
        <v>1.995161</v>
      </c>
      <c r="AY83">
        <v>-0.1244219</v>
      </c>
      <c r="AZ83">
        <v>-2.948387</v>
      </c>
      <c r="BA83">
        <v>-0.0249326</v>
      </c>
      <c r="BB83">
        <v>-13.19274</v>
      </c>
      <c r="BC83">
        <v>-0.0497445</v>
      </c>
      <c r="BD83">
        <v>0.328929</v>
      </c>
      <c r="BE83">
        <v>-0.2482417</v>
      </c>
      <c r="BF83">
        <v>1.641466</v>
      </c>
      <c r="BG83">
        <v>0.0031022</v>
      </c>
      <c r="BH83">
        <v>0.5128236</v>
      </c>
      <c r="BI83">
        <v>16.7</v>
      </c>
    </row>
    <row r="84" ht="15.5" spans="1:61">
      <c r="A84">
        <v>2577</v>
      </c>
      <c r="B84" s="57" t="s">
        <v>287</v>
      </c>
      <c r="C84">
        <v>10</v>
      </c>
      <c r="D84" s="58">
        <v>440000</v>
      </c>
      <c r="E84" s="58">
        <v>440300</v>
      </c>
      <c r="F84" t="s">
        <v>1007</v>
      </c>
      <c r="G84" s="59">
        <v>8310</v>
      </c>
      <c r="H84" t="s">
        <v>288</v>
      </c>
      <c r="I84">
        <v>-0.11909528</v>
      </c>
      <c r="J84">
        <v>-0.06021123</v>
      </c>
      <c r="K84" s="56">
        <v>-0.137770056724548</v>
      </c>
      <c r="L84" s="56">
        <v>-0.0882109478116035</v>
      </c>
      <c r="M84" s="56">
        <v>-0.143549412488937</v>
      </c>
      <c r="N84" s="56">
        <v>-0.196013525128365</v>
      </c>
      <c r="O84">
        <v>-0.22160196</v>
      </c>
      <c r="P84">
        <v>-11.909528</v>
      </c>
      <c r="Q84">
        <f>VLOOKUP(H84,'三因子模型（-170，-51） (2)'!B83:J417,9,FALSE)</f>
        <v>-0.105599567294121</v>
      </c>
      <c r="R84">
        <v>-6.0211226</v>
      </c>
      <c r="S84">
        <v>-22.160196</v>
      </c>
      <c r="T84">
        <v>0</v>
      </c>
      <c r="U84">
        <v>5.1059</v>
      </c>
      <c r="V84">
        <v>-1.67</v>
      </c>
      <c r="W84">
        <v>17</v>
      </c>
      <c r="X84">
        <v>0</v>
      </c>
      <c r="Y84">
        <v>2.8288</v>
      </c>
      <c r="Z84" t="s">
        <v>289</v>
      </c>
      <c r="AA84" t="s">
        <v>1002</v>
      </c>
      <c r="AB84">
        <v>5</v>
      </c>
      <c r="AC84">
        <v>49</v>
      </c>
      <c r="AD84">
        <v>3</v>
      </c>
      <c r="AE84">
        <v>0.15384615</v>
      </c>
      <c r="AF84">
        <v>6.1864144</v>
      </c>
      <c r="AG84">
        <v>0.4861</v>
      </c>
      <c r="AH84">
        <v>0.082</v>
      </c>
      <c r="AI84">
        <v>0</v>
      </c>
      <c r="AJ84">
        <v>5.97</v>
      </c>
      <c r="AK84">
        <v>0.73969697</v>
      </c>
      <c r="AL84">
        <v>14.8534</v>
      </c>
      <c r="AM84">
        <v>15.5522</v>
      </c>
      <c r="AN84">
        <v>30</v>
      </c>
      <c r="AO84">
        <v>1.5</v>
      </c>
      <c r="AP84">
        <v>0.33335</v>
      </c>
      <c r="AQ84">
        <v>3.66665</v>
      </c>
      <c r="AR84">
        <v>2</v>
      </c>
      <c r="AS84">
        <v>0.5</v>
      </c>
      <c r="AT84">
        <v>3</v>
      </c>
      <c r="AU84">
        <v>0.0428</v>
      </c>
      <c r="AV84">
        <v>-0.3651</v>
      </c>
      <c r="AW84">
        <v>2.25</v>
      </c>
      <c r="AX84">
        <v>-5.504839</v>
      </c>
      <c r="AY84">
        <v>-0.2633219</v>
      </c>
      <c r="AZ84">
        <v>-3.948387</v>
      </c>
      <c r="BA84">
        <v>0.0306674</v>
      </c>
      <c r="BB84">
        <v>-91.94274</v>
      </c>
      <c r="BC84">
        <v>-0.1688192</v>
      </c>
      <c r="BD84">
        <v>-2.819647</v>
      </c>
      <c r="BE84">
        <v>1.449545</v>
      </c>
      <c r="BF84">
        <v>24.21054</v>
      </c>
      <c r="BG84">
        <v>-0.0080754</v>
      </c>
      <c r="BH84">
        <v>1.786747</v>
      </c>
      <c r="BI84">
        <v>59.7</v>
      </c>
    </row>
    <row r="85" ht="15.5" spans="1:61">
      <c r="A85">
        <v>2579</v>
      </c>
      <c r="B85" s="57" t="s">
        <v>290</v>
      </c>
      <c r="C85">
        <v>19</v>
      </c>
      <c r="D85" s="58">
        <v>440000</v>
      </c>
      <c r="E85" s="58">
        <v>441300</v>
      </c>
      <c r="F85" t="s">
        <v>1000</v>
      </c>
      <c r="G85" s="59">
        <v>5115</v>
      </c>
      <c r="H85" t="s">
        <v>291</v>
      </c>
      <c r="I85">
        <v>0.1629988</v>
      </c>
      <c r="J85">
        <v>0.10582672</v>
      </c>
      <c r="K85" s="56">
        <v>0.134371489286423</v>
      </c>
      <c r="L85" s="56">
        <v>0.134901747107506</v>
      </c>
      <c r="M85" s="56">
        <v>0.0570174120366573</v>
      </c>
      <c r="N85" s="56">
        <v>0.0859488695859909</v>
      </c>
      <c r="O85">
        <v>0.12201918</v>
      </c>
      <c r="P85">
        <v>16.29988</v>
      </c>
      <c r="Q85">
        <f>VLOOKUP(H85,'三因子模型（-170，-51） (2)'!B84:J418,9,FALSE)</f>
        <v>0.108123332262039</v>
      </c>
      <c r="R85">
        <v>10.582672</v>
      </c>
      <c r="S85">
        <v>12.201918</v>
      </c>
      <c r="T85">
        <v>0</v>
      </c>
      <c r="U85">
        <v>8.404</v>
      </c>
      <c r="V85">
        <v>18.91</v>
      </c>
      <c r="W85">
        <v>19</v>
      </c>
      <c r="X85">
        <v>19.2564</v>
      </c>
      <c r="Y85">
        <v>3.7240468</v>
      </c>
      <c r="Z85" t="s">
        <v>292</v>
      </c>
      <c r="AA85" t="s">
        <v>1002</v>
      </c>
      <c r="AB85">
        <v>5</v>
      </c>
      <c r="AC85">
        <v>55</v>
      </c>
      <c r="AD85">
        <v>2</v>
      </c>
      <c r="AE85">
        <v>0.36363636</v>
      </c>
      <c r="AF85">
        <v>6.7609939</v>
      </c>
      <c r="AG85">
        <v>0.8635</v>
      </c>
      <c r="AH85">
        <v>0.5993</v>
      </c>
      <c r="AI85">
        <v>0</v>
      </c>
      <c r="AJ85">
        <v>4.66</v>
      </c>
      <c r="AK85">
        <v>0.53393939</v>
      </c>
      <c r="AL85">
        <v>15.8852</v>
      </c>
      <c r="AM85">
        <v>16.5974</v>
      </c>
      <c r="AN85">
        <v>1</v>
      </c>
      <c r="AO85">
        <v>5.5</v>
      </c>
      <c r="AP85">
        <v>0.38</v>
      </c>
      <c r="AQ85">
        <v>4.95</v>
      </c>
      <c r="AR85">
        <v>4</v>
      </c>
      <c r="AS85">
        <v>0.5</v>
      </c>
      <c r="AT85">
        <v>10</v>
      </c>
      <c r="AU85">
        <v>0.04</v>
      </c>
      <c r="AV85">
        <v>-0.3651</v>
      </c>
      <c r="AW85">
        <v>30.25</v>
      </c>
      <c r="AX85">
        <v>-1.504839</v>
      </c>
      <c r="AY85">
        <v>1.020028</v>
      </c>
      <c r="AZ85">
        <v>-1.948387</v>
      </c>
      <c r="BA85">
        <v>0.0306674</v>
      </c>
      <c r="BB85">
        <v>-63.94274</v>
      </c>
      <c r="BC85">
        <v>-0.0461495</v>
      </c>
      <c r="BD85">
        <v>-1.960959</v>
      </c>
      <c r="BE85">
        <v>-1.534978</v>
      </c>
      <c r="BF85">
        <v>-65.22339</v>
      </c>
      <c r="BG85">
        <v>0.0312816</v>
      </c>
      <c r="BH85">
        <v>1.539015</v>
      </c>
      <c r="BI85">
        <v>46.6</v>
      </c>
    </row>
    <row r="86" ht="15.5" spans="1:61">
      <c r="A86">
        <v>2583</v>
      </c>
      <c r="B86" s="57" t="s">
        <v>293</v>
      </c>
      <c r="C86">
        <v>10</v>
      </c>
      <c r="D86" s="58">
        <v>440000</v>
      </c>
      <c r="E86" s="58">
        <v>440300</v>
      </c>
      <c r="F86" t="s">
        <v>998</v>
      </c>
      <c r="G86" s="59">
        <v>8101</v>
      </c>
      <c r="H86" t="s">
        <v>294</v>
      </c>
      <c r="I86">
        <v>-0.02139987</v>
      </c>
      <c r="J86">
        <v>0.01999393</v>
      </c>
      <c r="K86" s="56">
        <v>-0.0152638135477901</v>
      </c>
      <c r="L86" s="56">
        <v>-0.0878466889262199</v>
      </c>
      <c r="M86" s="56">
        <v>-0.0543045252561569</v>
      </c>
      <c r="N86" s="56">
        <v>-0.013744255527854</v>
      </c>
      <c r="O86">
        <v>-0.03829998</v>
      </c>
      <c r="P86">
        <v>-2.1399867</v>
      </c>
      <c r="Q86">
        <f>VLOOKUP(H86,'三因子模型（-170，-51） (2)'!B85:J419,9,FALSE)</f>
        <v>-0.10629390925169</v>
      </c>
      <c r="R86">
        <v>1.9993927</v>
      </c>
      <c r="S86">
        <v>-3.8299978</v>
      </c>
      <c r="T86">
        <v>0</v>
      </c>
      <c r="U86">
        <v>9.0075</v>
      </c>
      <c r="V86">
        <v>-2.7</v>
      </c>
      <c r="W86">
        <v>26</v>
      </c>
      <c r="X86">
        <v>19.3576</v>
      </c>
      <c r="Y86">
        <v>6.95</v>
      </c>
      <c r="Z86" t="s">
        <v>295</v>
      </c>
      <c r="AA86" t="s">
        <v>999</v>
      </c>
      <c r="AB86">
        <v>6</v>
      </c>
      <c r="AC86">
        <v>55</v>
      </c>
      <c r="AD86">
        <v>13</v>
      </c>
      <c r="AE86">
        <v>0.23529412</v>
      </c>
      <c r="AF86">
        <v>7.5346558</v>
      </c>
      <c r="AG86">
        <v>1.8718</v>
      </c>
      <c r="AH86">
        <v>0.6091</v>
      </c>
      <c r="AI86">
        <v>0</v>
      </c>
      <c r="AJ86">
        <v>2.75</v>
      </c>
      <c r="AK86">
        <v>0.26530303</v>
      </c>
      <c r="AL86">
        <v>17.501</v>
      </c>
      <c r="AM86">
        <v>18.3039</v>
      </c>
      <c r="AN86">
        <v>35</v>
      </c>
      <c r="AO86">
        <v>9</v>
      </c>
      <c r="AP86">
        <v>0.4043</v>
      </c>
      <c r="AQ86">
        <v>4.2778</v>
      </c>
      <c r="AR86">
        <v>20</v>
      </c>
      <c r="AS86">
        <v>0.775</v>
      </c>
      <c r="AT86">
        <v>18</v>
      </c>
      <c r="AU86">
        <v>0.1087</v>
      </c>
      <c r="AV86">
        <v>2.6192</v>
      </c>
      <c r="AW86">
        <v>81</v>
      </c>
      <c r="AX86">
        <v>1.995161</v>
      </c>
      <c r="AY86">
        <v>0.3478281</v>
      </c>
      <c r="AZ86">
        <v>14.05161</v>
      </c>
      <c r="BA86">
        <v>0.3056674</v>
      </c>
      <c r="BB86">
        <v>-13.19274</v>
      </c>
      <c r="BC86">
        <v>0.6098557</v>
      </c>
      <c r="BD86">
        <v>-4.032591</v>
      </c>
      <c r="BE86">
        <v>0.6939731</v>
      </c>
      <c r="BF86">
        <v>-4.588806</v>
      </c>
      <c r="BG86">
        <v>0.1063197</v>
      </c>
      <c r="BH86">
        <v>1.011601</v>
      </c>
      <c r="BI86">
        <v>27.5</v>
      </c>
    </row>
    <row r="87" ht="15.5" spans="1:61">
      <c r="A87">
        <v>2587</v>
      </c>
      <c r="B87" s="57" t="s">
        <v>296</v>
      </c>
      <c r="C87">
        <v>12</v>
      </c>
      <c r="D87" s="58">
        <v>440000</v>
      </c>
      <c r="E87" s="58">
        <v>440300</v>
      </c>
      <c r="F87" t="s">
        <v>1011</v>
      </c>
      <c r="G87" s="59">
        <v>57</v>
      </c>
      <c r="H87" t="s">
        <v>297</v>
      </c>
      <c r="I87">
        <v>-0.07137761</v>
      </c>
      <c r="J87">
        <v>0.01930589</v>
      </c>
      <c r="K87" s="56">
        <v>-0.107852935791016</v>
      </c>
      <c r="L87" s="56">
        <v>-0.0211187284439802</v>
      </c>
      <c r="M87" s="56">
        <v>-0.0230578351765871</v>
      </c>
      <c r="N87" s="56">
        <v>-0.0657227411866188</v>
      </c>
      <c r="O87">
        <v>-0.04369788</v>
      </c>
      <c r="P87">
        <v>-7.1377613</v>
      </c>
      <c r="Q87">
        <f>VLOOKUP(H87,'三因子模型（-170，-51） (2)'!B86:J420,9,FALSE)</f>
        <v>-0.158327341079712</v>
      </c>
      <c r="R87">
        <v>1.9305889</v>
      </c>
      <c r="S87">
        <v>-4.3697879</v>
      </c>
      <c r="T87">
        <v>0</v>
      </c>
      <c r="U87">
        <v>7.28</v>
      </c>
      <c r="V87">
        <v>23.38</v>
      </c>
      <c r="W87">
        <v>26</v>
      </c>
      <c r="X87">
        <v>19.1335</v>
      </c>
      <c r="Y87">
        <v>6.5154416</v>
      </c>
      <c r="Z87" t="s">
        <v>298</v>
      </c>
      <c r="AA87" t="s">
        <v>999</v>
      </c>
      <c r="AB87">
        <v>6</v>
      </c>
      <c r="AC87">
        <v>58</v>
      </c>
      <c r="AD87">
        <v>6</v>
      </c>
      <c r="AE87">
        <v>0.13636364</v>
      </c>
      <c r="AF87">
        <v>6.7714773</v>
      </c>
      <c r="AG87">
        <v>0.8726</v>
      </c>
      <c r="AH87">
        <v>0.419</v>
      </c>
      <c r="AI87">
        <v>0</v>
      </c>
      <c r="AJ87">
        <v>2.45</v>
      </c>
      <c r="AK87">
        <v>0.35727273</v>
      </c>
      <c r="AL87">
        <v>16.0526</v>
      </c>
      <c r="AM87">
        <v>16.6848</v>
      </c>
      <c r="AN87">
        <v>0</v>
      </c>
      <c r="AO87">
        <v>4</v>
      </c>
      <c r="AP87">
        <v>0.39065</v>
      </c>
      <c r="AQ87">
        <v>4.6875</v>
      </c>
      <c r="AR87">
        <v>7</v>
      </c>
      <c r="AS87">
        <v>0.8163</v>
      </c>
      <c r="AT87">
        <v>8</v>
      </c>
      <c r="AU87">
        <v>0.0688</v>
      </c>
      <c r="AV87">
        <v>-0.3313</v>
      </c>
      <c r="AW87">
        <v>16</v>
      </c>
      <c r="AX87">
        <v>-3.004839</v>
      </c>
      <c r="AY87">
        <v>0.7575281</v>
      </c>
      <c r="AZ87">
        <v>1.051613</v>
      </c>
      <c r="BA87">
        <v>0.3469674</v>
      </c>
      <c r="BB87">
        <v>-78.19274</v>
      </c>
      <c r="BC87">
        <v>-1.042581</v>
      </c>
      <c r="BD87">
        <v>-27.13033</v>
      </c>
      <c r="BE87">
        <v>-2.27625</v>
      </c>
      <c r="BF87">
        <v>-59.2332</v>
      </c>
      <c r="BG87">
        <v>0.2628376</v>
      </c>
      <c r="BH87">
        <v>0.896088</v>
      </c>
      <c r="BI87">
        <v>24.5</v>
      </c>
    </row>
    <row r="88" ht="15.5" spans="1:61">
      <c r="A88">
        <v>2600</v>
      </c>
      <c r="B88" s="57" t="s">
        <v>299</v>
      </c>
      <c r="C88">
        <v>17</v>
      </c>
      <c r="D88" s="58">
        <v>440000</v>
      </c>
      <c r="E88" s="58">
        <v>440700</v>
      </c>
      <c r="F88" t="s">
        <v>1003</v>
      </c>
      <c r="G88" s="59">
        <v>5110</v>
      </c>
      <c r="H88" t="s">
        <v>300</v>
      </c>
      <c r="I88">
        <v>-0.00772472</v>
      </c>
      <c r="J88">
        <v>0.19710234</v>
      </c>
      <c r="K88" s="56">
        <v>0.0189943388104439</v>
      </c>
      <c r="L88" s="56">
        <v>0.0668461918830872</v>
      </c>
      <c r="M88" s="56">
        <v>0.00480852369219065</v>
      </c>
      <c r="N88" s="56">
        <v>-0.00311121973209083</v>
      </c>
      <c r="O88">
        <v>-0.08924811</v>
      </c>
      <c r="P88">
        <v>-0.77247163</v>
      </c>
      <c r="Q88">
        <f>VLOOKUP(H88,'三因子模型（-170，-51） (2)'!B87:J421,9,FALSE)</f>
        <v>-0.149090841412544</v>
      </c>
      <c r="R88">
        <v>19.710234</v>
      </c>
      <c r="S88">
        <v>-8.9248106</v>
      </c>
      <c r="T88">
        <v>0</v>
      </c>
      <c r="U88">
        <v>11.1739</v>
      </c>
      <c r="V88">
        <v>18.8</v>
      </c>
      <c r="W88">
        <v>38</v>
      </c>
      <c r="X88">
        <v>21.6323</v>
      </c>
      <c r="Y88">
        <v>23.544238</v>
      </c>
      <c r="Z88" t="s">
        <v>301</v>
      </c>
      <c r="AA88" t="s">
        <v>999</v>
      </c>
      <c r="AB88">
        <v>6</v>
      </c>
      <c r="AC88">
        <v>55</v>
      </c>
      <c r="AD88">
        <v>11</v>
      </c>
      <c r="AE88">
        <v>0.16666667</v>
      </c>
      <c r="AF88">
        <v>7.6009025</v>
      </c>
      <c r="AG88">
        <v>2</v>
      </c>
      <c r="AH88">
        <v>0.5625</v>
      </c>
      <c r="AI88">
        <v>0</v>
      </c>
      <c r="AJ88">
        <v>3.75</v>
      </c>
      <c r="AK88">
        <v>0.54181818</v>
      </c>
      <c r="AL88">
        <v>17.1788</v>
      </c>
      <c r="AM88">
        <v>18.1121</v>
      </c>
      <c r="AN88">
        <v>35</v>
      </c>
      <c r="AO88">
        <v>23.5</v>
      </c>
      <c r="AP88">
        <v>0.4251</v>
      </c>
      <c r="AQ88">
        <v>4.23405</v>
      </c>
      <c r="AR88">
        <v>16</v>
      </c>
      <c r="AS88">
        <v>0.6719</v>
      </c>
      <c r="AT88">
        <v>47</v>
      </c>
      <c r="AU88">
        <v>0.0477</v>
      </c>
      <c r="AV88">
        <v>-0.3651</v>
      </c>
      <c r="AW88">
        <v>552.25</v>
      </c>
      <c r="AX88">
        <v>16.49516</v>
      </c>
      <c r="AY88">
        <v>0.3040781</v>
      </c>
      <c r="AZ88">
        <v>10.05161</v>
      </c>
      <c r="BA88">
        <v>0.2025674</v>
      </c>
      <c r="BB88">
        <v>458.0573</v>
      </c>
      <c r="BC88">
        <v>3.341382</v>
      </c>
      <c r="BD88">
        <v>92.78748</v>
      </c>
      <c r="BE88">
        <v>5.015817</v>
      </c>
      <c r="BF88">
        <v>139.2852</v>
      </c>
      <c r="BG88">
        <v>0.0615963</v>
      </c>
      <c r="BH88">
        <v>1.321756</v>
      </c>
      <c r="BI88">
        <v>37.5</v>
      </c>
    </row>
    <row r="89" ht="15.5" spans="1:61">
      <c r="A89">
        <v>2618</v>
      </c>
      <c r="B89" s="57" t="s">
        <v>302</v>
      </c>
      <c r="C89">
        <v>1</v>
      </c>
      <c r="D89" s="58">
        <v>440000</v>
      </c>
      <c r="E89" s="58">
        <v>440300</v>
      </c>
      <c r="F89" t="s">
        <v>1000</v>
      </c>
      <c r="G89" s="59">
        <v>5115</v>
      </c>
      <c r="H89" t="s">
        <v>303</v>
      </c>
      <c r="I89">
        <v>-0.09317384</v>
      </c>
      <c r="J89">
        <v>-0.01908125</v>
      </c>
      <c r="K89" s="56">
        <v>-0.121222428977489</v>
      </c>
      <c r="L89" s="56">
        <v>0.0577456466853619</v>
      </c>
      <c r="M89" s="56">
        <v>0.0807946845889091</v>
      </c>
      <c r="N89" s="56">
        <v>0.141753047704697</v>
      </c>
      <c r="O89">
        <v>0.1050146</v>
      </c>
      <c r="P89">
        <v>-9.3173839</v>
      </c>
      <c r="Q89">
        <f>VLOOKUP(H89,'三因子模型（-170，-51） (2)'!B88:J422,9,FALSE)</f>
        <v>-0.13201692700386</v>
      </c>
      <c r="R89">
        <v>-1.908125</v>
      </c>
      <c r="S89">
        <v>10.50146</v>
      </c>
      <c r="T89">
        <v>0</v>
      </c>
      <c r="U89">
        <v>6.8437</v>
      </c>
      <c r="V89">
        <v>6.84</v>
      </c>
      <c r="W89">
        <v>18</v>
      </c>
      <c r="X89">
        <v>17.6218</v>
      </c>
      <c r="Y89">
        <v>5.4792</v>
      </c>
      <c r="Z89" t="s">
        <v>304</v>
      </c>
      <c r="AA89" t="s">
        <v>1008</v>
      </c>
      <c r="AB89">
        <v>7</v>
      </c>
      <c r="AC89">
        <v>55</v>
      </c>
      <c r="AD89">
        <v>3</v>
      </c>
      <c r="AE89">
        <v>0.4</v>
      </c>
      <c r="AF89">
        <v>6.5556413</v>
      </c>
      <c r="AG89">
        <v>0.7032</v>
      </c>
      <c r="AH89">
        <v>0.3065</v>
      </c>
      <c r="AI89">
        <v>0</v>
      </c>
      <c r="AJ89">
        <v>3.91</v>
      </c>
      <c r="AK89">
        <v>0.39060606</v>
      </c>
      <c r="AL89">
        <v>13.9914</v>
      </c>
      <c r="AM89">
        <v>14.7081</v>
      </c>
      <c r="AN89">
        <v>1</v>
      </c>
      <c r="AO89">
        <v>1</v>
      </c>
      <c r="AP89">
        <v>0.25</v>
      </c>
      <c r="AQ89">
        <v>3.5</v>
      </c>
      <c r="AR89">
        <v>7</v>
      </c>
      <c r="AS89">
        <v>0.449</v>
      </c>
      <c r="AT89">
        <v>2</v>
      </c>
      <c r="AU89">
        <v>0.0996</v>
      </c>
      <c r="AV89">
        <v>-0.3651</v>
      </c>
      <c r="AW89">
        <v>1</v>
      </c>
      <c r="AX89">
        <v>-6.004839</v>
      </c>
      <c r="AY89">
        <v>-0.4299719</v>
      </c>
      <c r="AZ89">
        <v>1.051613</v>
      </c>
      <c r="BA89">
        <v>-0.0203326</v>
      </c>
      <c r="BB89">
        <v>-93.19274</v>
      </c>
      <c r="BC89">
        <v>0.1220938</v>
      </c>
      <c r="BD89">
        <v>1.894849</v>
      </c>
      <c r="BE89">
        <v>2.581912</v>
      </c>
      <c r="BF89">
        <v>40.07026</v>
      </c>
      <c r="BG89">
        <v>0.0087424</v>
      </c>
      <c r="BH89">
        <v>1.363537</v>
      </c>
      <c r="BI89">
        <v>39.1</v>
      </c>
    </row>
    <row r="90" ht="15.5" spans="1:61">
      <c r="A90">
        <v>2635</v>
      </c>
      <c r="B90" s="57" t="s">
        <v>305</v>
      </c>
      <c r="C90">
        <v>19</v>
      </c>
      <c r="D90" s="58">
        <v>320000</v>
      </c>
      <c r="E90" s="58">
        <v>320500</v>
      </c>
      <c r="F90" t="s">
        <v>1007</v>
      </c>
      <c r="G90" s="59">
        <v>8310</v>
      </c>
      <c r="H90" t="s">
        <v>306</v>
      </c>
      <c r="I90">
        <v>0.35812736</v>
      </c>
      <c r="J90">
        <v>0.3047646</v>
      </c>
      <c r="K90" s="56">
        <v>0.410486161708832</v>
      </c>
      <c r="L90" s="56">
        <v>0.532368302345276</v>
      </c>
      <c r="M90" s="56">
        <v>0.444085985422134</v>
      </c>
      <c r="N90" s="56">
        <v>0.484061241149902</v>
      </c>
      <c r="O90">
        <v>0.37048662</v>
      </c>
      <c r="P90">
        <v>35.812736</v>
      </c>
      <c r="Q90">
        <f>VLOOKUP(H90,'三因子模型（-170，-51） (2)'!B89:J423,9,FALSE)</f>
        <v>0.280176103115082</v>
      </c>
      <c r="R90">
        <v>30.47646</v>
      </c>
      <c r="S90">
        <v>37.048662</v>
      </c>
      <c r="T90">
        <v>0</v>
      </c>
      <c r="U90">
        <v>8.7626</v>
      </c>
      <c r="V90">
        <v>-1.46</v>
      </c>
      <c r="W90">
        <v>20</v>
      </c>
      <c r="X90">
        <v>0</v>
      </c>
      <c r="Y90">
        <v>6.832442</v>
      </c>
      <c r="Z90" t="s">
        <v>307</v>
      </c>
      <c r="AA90" t="s">
        <v>1002</v>
      </c>
      <c r="AB90">
        <v>5</v>
      </c>
      <c r="AC90">
        <v>44</v>
      </c>
      <c r="AD90">
        <v>5</v>
      </c>
      <c r="AE90">
        <v>0.1875</v>
      </c>
      <c r="AF90">
        <v>7.6305098</v>
      </c>
      <c r="AG90">
        <v>2.0601</v>
      </c>
      <c r="AH90">
        <v>0.1709</v>
      </c>
      <c r="AI90">
        <v>0</v>
      </c>
      <c r="AJ90">
        <v>16.06</v>
      </c>
      <c r="AK90">
        <v>0.75060606</v>
      </c>
      <c r="AL90">
        <v>15.5965</v>
      </c>
      <c r="AM90">
        <v>16.2137</v>
      </c>
      <c r="AN90">
        <v>2</v>
      </c>
      <c r="AO90">
        <v>10</v>
      </c>
      <c r="AP90">
        <v>0.4375</v>
      </c>
      <c r="AQ90">
        <v>4.2</v>
      </c>
      <c r="AR90">
        <v>1</v>
      </c>
      <c r="AS90">
        <v>0</v>
      </c>
      <c r="AT90">
        <v>20</v>
      </c>
      <c r="AU90">
        <v>0.0685</v>
      </c>
      <c r="AV90">
        <v>-0.3651</v>
      </c>
      <c r="AW90">
        <v>100</v>
      </c>
      <c r="AX90">
        <v>2.995161</v>
      </c>
      <c r="AY90">
        <v>0.2700281</v>
      </c>
      <c r="AZ90">
        <v>-4.948387</v>
      </c>
      <c r="BA90">
        <v>-0.4693326</v>
      </c>
      <c r="BB90">
        <v>5.807259</v>
      </c>
      <c r="BC90">
        <v>-1.405727</v>
      </c>
      <c r="BD90">
        <v>-2.725536</v>
      </c>
      <c r="BE90">
        <v>0.8087776</v>
      </c>
      <c r="BF90">
        <v>1.568123</v>
      </c>
      <c r="BG90">
        <v>-0.126733</v>
      </c>
      <c r="BH90">
        <v>2.776332</v>
      </c>
      <c r="BI90">
        <v>160.6</v>
      </c>
    </row>
    <row r="91" ht="15.5" spans="1:61">
      <c r="A91">
        <v>2636</v>
      </c>
      <c r="B91" s="57" t="s">
        <v>308</v>
      </c>
      <c r="C91">
        <v>10</v>
      </c>
      <c r="D91" s="58">
        <v>310000</v>
      </c>
      <c r="E91" s="58">
        <v>310000</v>
      </c>
      <c r="F91" t="s">
        <v>1003</v>
      </c>
      <c r="G91" s="59">
        <v>5110</v>
      </c>
      <c r="H91" t="s">
        <v>309</v>
      </c>
      <c r="I91">
        <v>-0.06770163</v>
      </c>
      <c r="J91">
        <v>-0.01171522</v>
      </c>
      <c r="K91" s="56">
        <v>-0.0841196179389954</v>
      </c>
      <c r="L91" s="56">
        <v>0.00350802438333631</v>
      </c>
      <c r="M91" s="56">
        <v>0.0753702223300934</v>
      </c>
      <c r="N91" s="56">
        <v>0.138853266835213</v>
      </c>
      <c r="O91">
        <v>0.16077785</v>
      </c>
      <c r="P91">
        <v>-6.770163</v>
      </c>
      <c r="Q91">
        <f>VLOOKUP(H91,'三因子模型（-170，-51） (2)'!B90:J424,9,FALSE)</f>
        <v>-0.0960307642817497</v>
      </c>
      <c r="R91">
        <v>-1.1715218</v>
      </c>
      <c r="S91">
        <v>16.077785</v>
      </c>
      <c r="T91">
        <v>0</v>
      </c>
      <c r="U91">
        <v>7.9106</v>
      </c>
      <c r="V91">
        <v>14.78</v>
      </c>
      <c r="W91">
        <v>19</v>
      </c>
      <c r="X91">
        <v>18.9199</v>
      </c>
      <c r="Y91">
        <v>7.28</v>
      </c>
      <c r="Z91" t="s">
        <v>310</v>
      </c>
      <c r="AA91" t="s">
        <v>999</v>
      </c>
      <c r="AB91">
        <v>6</v>
      </c>
      <c r="AC91">
        <v>60</v>
      </c>
      <c r="AD91">
        <v>9</v>
      </c>
      <c r="AE91">
        <v>0.21428571</v>
      </c>
      <c r="AF91">
        <v>6.232448</v>
      </c>
      <c r="AG91">
        <v>0.509</v>
      </c>
      <c r="AH91">
        <v>0.4247</v>
      </c>
      <c r="AI91">
        <v>0</v>
      </c>
      <c r="AJ91">
        <v>2.63</v>
      </c>
      <c r="AK91">
        <v>0.27227273</v>
      </c>
      <c r="AL91">
        <v>15.172</v>
      </c>
      <c r="AM91">
        <v>16.0636</v>
      </c>
      <c r="AN91">
        <v>2</v>
      </c>
      <c r="AO91">
        <v>7.5</v>
      </c>
      <c r="AP91">
        <v>0.4311</v>
      </c>
      <c r="AQ91">
        <v>5.83335</v>
      </c>
      <c r="AR91">
        <v>8</v>
      </c>
      <c r="AS91">
        <v>0.75</v>
      </c>
      <c r="AT91">
        <v>15</v>
      </c>
      <c r="AU91">
        <v>0.0427</v>
      </c>
      <c r="AV91">
        <v>-0.3651</v>
      </c>
      <c r="AW91">
        <v>56.25</v>
      </c>
      <c r="AX91">
        <v>0.4951611</v>
      </c>
      <c r="AY91">
        <v>1.903378</v>
      </c>
      <c r="AZ91">
        <v>2.051613</v>
      </c>
      <c r="BA91">
        <v>0.2806674</v>
      </c>
      <c r="BB91">
        <v>-37.94274</v>
      </c>
      <c r="BC91">
        <v>0.1389756</v>
      </c>
      <c r="BD91">
        <v>-10.64929</v>
      </c>
      <c r="BE91">
        <v>0.9424787</v>
      </c>
      <c r="BF91">
        <v>-72.21938</v>
      </c>
      <c r="BG91">
        <v>0.5342162</v>
      </c>
      <c r="BH91">
        <v>0.9669839</v>
      </c>
      <c r="BI91">
        <v>26.3</v>
      </c>
    </row>
    <row r="92" ht="15.5" spans="1:61">
      <c r="A92">
        <v>2655</v>
      </c>
      <c r="B92" s="57" t="s">
        <v>311</v>
      </c>
      <c r="C92">
        <v>17</v>
      </c>
      <c r="D92" s="58">
        <v>370000</v>
      </c>
      <c r="E92" s="58">
        <v>370700</v>
      </c>
      <c r="F92" t="s">
        <v>1000</v>
      </c>
      <c r="G92" s="59">
        <v>5115</v>
      </c>
      <c r="H92" t="s">
        <v>312</v>
      </c>
      <c r="I92">
        <v>-0.183245</v>
      </c>
      <c r="J92">
        <v>-0.07507305</v>
      </c>
      <c r="K92" s="56">
        <v>-0.196540981531143</v>
      </c>
      <c r="L92" s="56">
        <v>-0.134891092777252</v>
      </c>
      <c r="M92" s="56">
        <v>-0.23479375243187</v>
      </c>
      <c r="N92" s="56">
        <v>-0.300594627857208</v>
      </c>
      <c r="O92">
        <v>-0.3707712</v>
      </c>
      <c r="P92">
        <v>-18.3245</v>
      </c>
      <c r="Q92">
        <f>VLOOKUP(H92,'三因子模型（-170，-51） (2)'!B91:J425,9,FALSE)</f>
        <v>-0.301769137382507</v>
      </c>
      <c r="R92">
        <v>-7.5073048</v>
      </c>
      <c r="S92">
        <v>-37.07712</v>
      </c>
      <c r="T92">
        <v>0</v>
      </c>
      <c r="U92">
        <v>7.8797</v>
      </c>
      <c r="V92">
        <v>11.73</v>
      </c>
      <c r="W92">
        <v>18</v>
      </c>
      <c r="X92">
        <v>17.6526</v>
      </c>
      <c r="Y92">
        <v>3.6612</v>
      </c>
      <c r="Z92" t="s">
        <v>313</v>
      </c>
      <c r="AA92" t="s">
        <v>1002</v>
      </c>
      <c r="AB92">
        <v>5</v>
      </c>
      <c r="AC92">
        <v>52</v>
      </c>
      <c r="AD92">
        <v>0</v>
      </c>
      <c r="AE92">
        <v>0.16666667</v>
      </c>
      <c r="AF92">
        <v>6.0867747</v>
      </c>
      <c r="AG92">
        <v>0.44</v>
      </c>
      <c r="AH92">
        <v>0.5451</v>
      </c>
      <c r="AI92">
        <v>0</v>
      </c>
      <c r="AJ92">
        <v>7.66</v>
      </c>
      <c r="AK92">
        <v>1.0219697</v>
      </c>
      <c r="AL92">
        <v>13.0177</v>
      </c>
      <c r="AM92">
        <v>14.6737</v>
      </c>
      <c r="AN92">
        <v>0</v>
      </c>
      <c r="AO92">
        <v>1</v>
      </c>
      <c r="AP92">
        <v>0.25</v>
      </c>
      <c r="AQ92">
        <v>0.75</v>
      </c>
      <c r="AR92">
        <v>0</v>
      </c>
      <c r="AS92">
        <v>0</v>
      </c>
      <c r="AT92">
        <v>2</v>
      </c>
      <c r="AU92">
        <v>0.067</v>
      </c>
      <c r="AV92">
        <v>-0.3651</v>
      </c>
      <c r="AW92">
        <v>1</v>
      </c>
      <c r="AX92">
        <v>-6.004839</v>
      </c>
      <c r="AY92">
        <v>-3.179972</v>
      </c>
      <c r="AZ92">
        <v>-5.948387</v>
      </c>
      <c r="BA92">
        <v>-0.4693326</v>
      </c>
      <c r="BB92">
        <v>-93.19274</v>
      </c>
      <c r="BC92">
        <v>2.818267</v>
      </c>
      <c r="BD92">
        <v>43.73839</v>
      </c>
      <c r="BE92">
        <v>19.09522</v>
      </c>
      <c r="BF92">
        <v>296.3503</v>
      </c>
      <c r="BG92">
        <v>1.492464</v>
      </c>
      <c r="BH92">
        <v>2.036012</v>
      </c>
      <c r="BI92">
        <v>76.6</v>
      </c>
    </row>
    <row r="93" ht="15.5" spans="1:61">
      <c r="A93">
        <v>2660</v>
      </c>
      <c r="B93" s="57" t="s">
        <v>314</v>
      </c>
      <c r="C93">
        <v>1</v>
      </c>
      <c r="D93" s="58">
        <v>440000</v>
      </c>
      <c r="E93" s="58">
        <v>440300</v>
      </c>
      <c r="F93" t="s">
        <v>1000</v>
      </c>
      <c r="G93" s="59">
        <v>5115</v>
      </c>
      <c r="H93" t="s">
        <v>315</v>
      </c>
      <c r="I93">
        <v>-0.1077982</v>
      </c>
      <c r="J93">
        <v>-0.03907329</v>
      </c>
      <c r="K93" s="56">
        <v>-0.0450142621994019</v>
      </c>
      <c r="L93" s="56">
        <v>0.00261150719597936</v>
      </c>
      <c r="M93" s="56">
        <v>-0.00866967625916004</v>
      </c>
      <c r="N93" s="56">
        <v>0.0261899437755346</v>
      </c>
      <c r="O93">
        <v>0.02700036</v>
      </c>
      <c r="P93">
        <v>-10.77982</v>
      </c>
      <c r="Q93">
        <f>VLOOKUP(H93,'三因子模型（-170，-51） (2)'!B92:J426,9,FALSE)</f>
        <v>-0.221104353666306</v>
      </c>
      <c r="R93">
        <v>-3.9073288</v>
      </c>
      <c r="S93">
        <v>2.7000356</v>
      </c>
      <c r="T93">
        <v>0</v>
      </c>
      <c r="U93">
        <v>7.6222</v>
      </c>
      <c r="V93">
        <v>13.34</v>
      </c>
      <c r="W93">
        <v>13</v>
      </c>
      <c r="X93">
        <v>18.2501</v>
      </c>
      <c r="Y93">
        <v>3.5662602</v>
      </c>
      <c r="Z93" t="s">
        <v>316</v>
      </c>
      <c r="AA93" t="s">
        <v>1002</v>
      </c>
      <c r="AB93">
        <v>5</v>
      </c>
      <c r="AC93">
        <v>44</v>
      </c>
      <c r="AD93">
        <v>1</v>
      </c>
      <c r="AE93">
        <v>0.45454545</v>
      </c>
      <c r="AF93">
        <v>7.5283318</v>
      </c>
      <c r="AG93">
        <v>1.86</v>
      </c>
      <c r="AH93">
        <v>0.6227</v>
      </c>
      <c r="AI93">
        <v>0</v>
      </c>
      <c r="AJ93">
        <v>2.71</v>
      </c>
      <c r="AK93">
        <v>0.32272727</v>
      </c>
      <c r="AL93">
        <v>15.1655</v>
      </c>
      <c r="AM93">
        <v>15.7552</v>
      </c>
      <c r="AN93">
        <v>1</v>
      </c>
      <c r="AO93">
        <v>8.5</v>
      </c>
      <c r="AP93">
        <v>0.4297</v>
      </c>
      <c r="AQ93">
        <v>4.03125</v>
      </c>
      <c r="AR93">
        <v>1</v>
      </c>
      <c r="AS93">
        <v>0</v>
      </c>
      <c r="AT93">
        <v>16</v>
      </c>
      <c r="AU93">
        <v>0.0403</v>
      </c>
      <c r="AV93">
        <v>-0.3651</v>
      </c>
      <c r="AW93">
        <v>72.25</v>
      </c>
      <c r="AX93">
        <v>1.495161</v>
      </c>
      <c r="AY93">
        <v>0.1012781</v>
      </c>
      <c r="AZ93">
        <v>-4.948387</v>
      </c>
      <c r="BA93">
        <v>-0.4693326</v>
      </c>
      <c r="BB93">
        <v>-21.94274</v>
      </c>
      <c r="BC93">
        <v>-0.7017277</v>
      </c>
      <c r="BD93">
        <v>10.29844</v>
      </c>
      <c r="BE93">
        <v>0.1514271</v>
      </c>
      <c r="BF93">
        <v>-2.222319</v>
      </c>
      <c r="BG93">
        <v>-0.0475331</v>
      </c>
      <c r="BH93">
        <v>0.9969487</v>
      </c>
      <c r="BI93">
        <v>27.1</v>
      </c>
    </row>
    <row r="94" ht="15.5" spans="1:61">
      <c r="A94">
        <v>2729</v>
      </c>
      <c r="B94" s="57" t="s">
        <v>317</v>
      </c>
      <c r="C94">
        <v>1</v>
      </c>
      <c r="D94" s="58">
        <v>350000</v>
      </c>
      <c r="E94" s="58">
        <v>350200</v>
      </c>
      <c r="F94" t="s">
        <v>1003</v>
      </c>
      <c r="G94" s="59">
        <v>5110</v>
      </c>
      <c r="H94" t="s">
        <v>318</v>
      </c>
      <c r="I94">
        <v>-0.18195176</v>
      </c>
      <c r="J94">
        <v>-0.10689179</v>
      </c>
      <c r="K94" s="56">
        <v>-0.0993804857134819</v>
      </c>
      <c r="L94" s="56">
        <v>-0.00307779083959758</v>
      </c>
      <c r="M94" s="56">
        <v>-0.0737215057015419</v>
      </c>
      <c r="N94" s="56">
        <v>0.00729030929505825</v>
      </c>
      <c r="O94">
        <v>0.00168485</v>
      </c>
      <c r="P94">
        <v>-18.195176</v>
      </c>
      <c r="Q94">
        <f>VLOOKUP(H94,'三因子模型（-170，-51） (2)'!B93:J427,9,FALSE)</f>
        <v>-0.237828448414803</v>
      </c>
      <c r="R94">
        <v>-10.689179</v>
      </c>
      <c r="S94">
        <v>0.16848512</v>
      </c>
      <c r="T94">
        <v>0</v>
      </c>
      <c r="U94">
        <v>6.3261</v>
      </c>
      <c r="V94">
        <v>19.14</v>
      </c>
      <c r="W94">
        <v>27</v>
      </c>
      <c r="X94">
        <v>17.0466</v>
      </c>
      <c r="Y94">
        <v>1.8296992</v>
      </c>
      <c r="Z94" t="s">
        <v>319</v>
      </c>
      <c r="AA94" t="s">
        <v>1002</v>
      </c>
      <c r="AB94">
        <v>5</v>
      </c>
      <c r="AC94">
        <v>65</v>
      </c>
      <c r="AD94">
        <v>0</v>
      </c>
      <c r="AE94">
        <v>0.23529412</v>
      </c>
      <c r="AF94">
        <v>6.7017146</v>
      </c>
      <c r="AG94">
        <v>0.8138</v>
      </c>
      <c r="AH94">
        <v>0.0841</v>
      </c>
      <c r="AI94">
        <v>0</v>
      </c>
      <c r="AJ94">
        <v>17.57</v>
      </c>
      <c r="AK94">
        <v>1.7924242</v>
      </c>
      <c r="AL94">
        <v>13.6169</v>
      </c>
      <c r="AM94">
        <v>14.3474</v>
      </c>
      <c r="AN94">
        <v>2</v>
      </c>
      <c r="AO94">
        <v>2</v>
      </c>
      <c r="AP94">
        <v>0.375</v>
      </c>
      <c r="AQ94">
        <v>3</v>
      </c>
      <c r="AR94">
        <v>1</v>
      </c>
      <c r="AS94">
        <v>0</v>
      </c>
      <c r="AT94">
        <v>4</v>
      </c>
      <c r="AU94">
        <v>0.0587</v>
      </c>
      <c r="AV94">
        <v>3.3875</v>
      </c>
      <c r="AW94">
        <v>4</v>
      </c>
      <c r="AX94">
        <v>-5.004839</v>
      </c>
      <c r="AY94">
        <v>-0.9299719</v>
      </c>
      <c r="AZ94">
        <v>-4.948387</v>
      </c>
      <c r="BA94">
        <v>-0.4693326</v>
      </c>
      <c r="BB94">
        <v>-90.19274</v>
      </c>
      <c r="BC94">
        <v>2.348934</v>
      </c>
      <c r="BD94">
        <v>42.33039</v>
      </c>
      <c r="BE94">
        <v>4.65436</v>
      </c>
      <c r="BF94">
        <v>83.87672</v>
      </c>
      <c r="BG94">
        <v>0.4364661</v>
      </c>
      <c r="BH94">
        <v>2.866193</v>
      </c>
      <c r="BI94">
        <v>175.7</v>
      </c>
    </row>
    <row r="95" ht="15.5" spans="1:61">
      <c r="A95">
        <v>2782</v>
      </c>
      <c r="B95" s="57" t="s">
        <v>320</v>
      </c>
      <c r="C95">
        <v>17</v>
      </c>
      <c r="D95" s="58">
        <v>440000</v>
      </c>
      <c r="E95" s="58">
        <v>440300</v>
      </c>
      <c r="F95" t="s">
        <v>1003</v>
      </c>
      <c r="G95" s="59">
        <v>5110</v>
      </c>
      <c r="H95" t="s">
        <v>321</v>
      </c>
      <c r="I95">
        <v>-0.07020234</v>
      </c>
      <c r="J95">
        <v>0.02539199</v>
      </c>
      <c r="K95" s="56">
        <v>-0.0333397388458252</v>
      </c>
      <c r="L95" s="56">
        <v>0.0294696390628815</v>
      </c>
      <c r="M95" s="56">
        <v>0.0260356031358242</v>
      </c>
      <c r="N95" s="56">
        <v>0.0857403725385666</v>
      </c>
      <c r="O95">
        <v>0.06930302</v>
      </c>
      <c r="P95">
        <v>-7.0202336</v>
      </c>
      <c r="Q95">
        <f>VLOOKUP(H95,'三因子模型（-170，-51） (2)'!B94:J428,9,FALSE)</f>
        <v>-0.043363057076931</v>
      </c>
      <c r="R95">
        <v>2.5391994</v>
      </c>
      <c r="S95">
        <v>6.9303021</v>
      </c>
      <c r="T95">
        <v>0</v>
      </c>
      <c r="U95">
        <v>8.1696</v>
      </c>
      <c r="V95">
        <v>21.77</v>
      </c>
      <c r="W95">
        <v>15</v>
      </c>
      <c r="X95">
        <v>17.5584</v>
      </c>
      <c r="Y95">
        <v>4.26</v>
      </c>
      <c r="Z95" t="s">
        <v>322</v>
      </c>
      <c r="AA95" t="s">
        <v>999</v>
      </c>
      <c r="AB95">
        <v>6</v>
      </c>
      <c r="AC95">
        <v>48</v>
      </c>
      <c r="AD95">
        <v>2</v>
      </c>
      <c r="AE95">
        <v>0.1875</v>
      </c>
      <c r="AF95">
        <v>7.2023633</v>
      </c>
      <c r="AG95">
        <v>1.3426</v>
      </c>
      <c r="AH95">
        <v>0.3176</v>
      </c>
      <c r="AI95">
        <v>0</v>
      </c>
      <c r="AJ95">
        <v>3.15</v>
      </c>
      <c r="AK95">
        <v>0.25636364</v>
      </c>
      <c r="AL95">
        <v>14.9548</v>
      </c>
      <c r="AM95">
        <v>15.7117</v>
      </c>
      <c r="AN95">
        <v>35</v>
      </c>
      <c r="AO95">
        <v>5.5</v>
      </c>
      <c r="AP95">
        <v>0.65945</v>
      </c>
      <c r="AQ95">
        <v>3.5</v>
      </c>
      <c r="AR95">
        <v>7</v>
      </c>
      <c r="AS95">
        <v>0.5714</v>
      </c>
      <c r="AT95">
        <v>7</v>
      </c>
      <c r="AU95">
        <v>0.0358</v>
      </c>
      <c r="AV95">
        <v>-0.3651</v>
      </c>
      <c r="AW95">
        <v>30.25</v>
      </c>
      <c r="AX95">
        <v>-1.504839</v>
      </c>
      <c r="AY95">
        <v>-0.4299719</v>
      </c>
      <c r="AZ95">
        <v>1.051613</v>
      </c>
      <c r="BA95">
        <v>0.1020674</v>
      </c>
      <c r="BB95">
        <v>-63.94274</v>
      </c>
      <c r="BC95">
        <v>-0.153595</v>
      </c>
      <c r="BD95">
        <v>-6.526471</v>
      </c>
      <c r="BE95">
        <v>0.6470385</v>
      </c>
      <c r="BF95">
        <v>27.49358</v>
      </c>
      <c r="BG95">
        <v>-0.0438861</v>
      </c>
      <c r="BH95">
        <v>1.147402</v>
      </c>
      <c r="BI95">
        <v>31.5</v>
      </c>
    </row>
    <row r="96" ht="15.5" spans="1:61">
      <c r="A96">
        <v>2792</v>
      </c>
      <c r="B96" s="57" t="s">
        <v>323</v>
      </c>
      <c r="C96">
        <v>13</v>
      </c>
      <c r="D96" s="58">
        <v>440000</v>
      </c>
      <c r="E96" s="58">
        <v>442000</v>
      </c>
      <c r="F96" t="s">
        <v>998</v>
      </c>
      <c r="G96" s="59">
        <v>8101</v>
      </c>
      <c r="H96" t="s">
        <v>324</v>
      </c>
      <c r="I96">
        <v>-0.08599211</v>
      </c>
      <c r="J96">
        <v>0.01856567</v>
      </c>
      <c r="K96" s="56">
        <v>-0.0639405399560928</v>
      </c>
      <c r="L96" s="56">
        <v>-0.00666444189846516</v>
      </c>
      <c r="M96" s="56">
        <v>-0.0337007939815521</v>
      </c>
      <c r="N96" s="56">
        <v>0.0594928674399853</v>
      </c>
      <c r="O96">
        <v>0.13356496</v>
      </c>
      <c r="P96">
        <v>-8.5992105</v>
      </c>
      <c r="Q96">
        <f>VLOOKUP(H96,'三因子模型（-170，-51） (2)'!B95:J429,9,FALSE)</f>
        <v>-0.209075033664703</v>
      </c>
      <c r="R96">
        <v>1.8565672</v>
      </c>
      <c r="S96">
        <v>13.356496</v>
      </c>
      <c r="T96">
        <v>0</v>
      </c>
      <c r="U96">
        <v>7.6506</v>
      </c>
      <c r="V96">
        <v>26.07</v>
      </c>
      <c r="W96">
        <v>23</v>
      </c>
      <c r="X96">
        <v>15.34</v>
      </c>
      <c r="Y96">
        <v>4.0205697</v>
      </c>
      <c r="Z96" t="s">
        <v>325</v>
      </c>
      <c r="AA96" t="s">
        <v>999</v>
      </c>
      <c r="AB96">
        <v>6</v>
      </c>
      <c r="AC96">
        <v>53</v>
      </c>
      <c r="AD96">
        <v>3</v>
      </c>
      <c r="AE96">
        <v>0.0952381</v>
      </c>
      <c r="AF96">
        <v>6.9612013</v>
      </c>
      <c r="AG96">
        <v>1.0549</v>
      </c>
      <c r="AH96">
        <v>0.3547</v>
      </c>
      <c r="AI96">
        <v>0</v>
      </c>
      <c r="AJ96">
        <v>7.17</v>
      </c>
      <c r="AK96">
        <v>0.74818182</v>
      </c>
      <c r="AL96">
        <v>15.2675</v>
      </c>
      <c r="AM96">
        <v>16.2513</v>
      </c>
      <c r="AN96">
        <v>35</v>
      </c>
      <c r="AO96">
        <v>4</v>
      </c>
      <c r="AP96">
        <v>0.34375</v>
      </c>
      <c r="AQ96">
        <v>3.1875</v>
      </c>
      <c r="AR96">
        <v>2</v>
      </c>
      <c r="AS96">
        <v>0.5</v>
      </c>
      <c r="AT96">
        <v>8</v>
      </c>
      <c r="AU96">
        <v>0.0818</v>
      </c>
      <c r="AV96">
        <v>-0.3651</v>
      </c>
      <c r="AW96">
        <v>16</v>
      </c>
      <c r="AX96">
        <v>-3.004839</v>
      </c>
      <c r="AY96">
        <v>-0.7424719</v>
      </c>
      <c r="AZ96">
        <v>-3.948387</v>
      </c>
      <c r="BA96">
        <v>0.0306674</v>
      </c>
      <c r="BB96">
        <v>-78.19274</v>
      </c>
      <c r="BC96">
        <v>-0.0921507</v>
      </c>
      <c r="BD96">
        <v>-2.39797</v>
      </c>
      <c r="BE96">
        <v>2.231009</v>
      </c>
      <c r="BF96">
        <v>58.05591</v>
      </c>
      <c r="BG96">
        <v>-0.0227697</v>
      </c>
      <c r="BH96">
        <v>1.969906</v>
      </c>
      <c r="BI96">
        <v>71.7</v>
      </c>
    </row>
    <row r="97" ht="15.5" spans="1:61">
      <c r="A97">
        <v>2796</v>
      </c>
      <c r="B97" s="57" t="s">
        <v>326</v>
      </c>
      <c r="C97">
        <v>19</v>
      </c>
      <c r="D97" s="58">
        <v>320000</v>
      </c>
      <c r="E97" s="58">
        <v>320500</v>
      </c>
      <c r="F97" t="s">
        <v>1000</v>
      </c>
      <c r="G97" s="59">
        <v>5115</v>
      </c>
      <c r="H97" t="s">
        <v>327</v>
      </c>
      <c r="I97">
        <v>0.02193625</v>
      </c>
      <c r="J97">
        <v>0.01695516</v>
      </c>
      <c r="K97" s="56">
        <v>-0.0209986660629511</v>
      </c>
      <c r="L97" s="56">
        <v>0.0683009400963783</v>
      </c>
      <c r="M97" s="56">
        <v>0.0427935495972633</v>
      </c>
      <c r="N97" s="56">
        <v>0.117476910352707</v>
      </c>
      <c r="O97">
        <v>0.20197488</v>
      </c>
      <c r="P97">
        <v>2.1936245</v>
      </c>
      <c r="Q97">
        <f>VLOOKUP(H97,'三因子模型（-170，-51） (2)'!B96:J430,9,FALSE)</f>
        <v>-0.0757800713181496</v>
      </c>
      <c r="R97">
        <v>1.6955156</v>
      </c>
      <c r="S97">
        <v>20.197488</v>
      </c>
      <c r="T97">
        <v>0</v>
      </c>
      <c r="U97">
        <v>7.6737</v>
      </c>
      <c r="V97">
        <v>16.62</v>
      </c>
      <c r="W97">
        <v>29</v>
      </c>
      <c r="X97">
        <v>18.6185</v>
      </c>
      <c r="Y97">
        <v>2.5242695</v>
      </c>
      <c r="Z97" t="s">
        <v>328</v>
      </c>
      <c r="AA97">
        <v>0</v>
      </c>
      <c r="AC97">
        <v>54</v>
      </c>
      <c r="AD97">
        <v>1</v>
      </c>
      <c r="AE97">
        <v>0.44444444</v>
      </c>
      <c r="AF97">
        <v>6.3361175</v>
      </c>
      <c r="AG97">
        <v>0.5646</v>
      </c>
      <c r="AH97">
        <v>0.3198</v>
      </c>
      <c r="AI97">
        <v>0</v>
      </c>
      <c r="AJ97">
        <v>10.36</v>
      </c>
      <c r="AK97">
        <v>1.1674242</v>
      </c>
      <c r="AL97">
        <v>14.5211</v>
      </c>
      <c r="AM97">
        <v>14.9032</v>
      </c>
      <c r="AN97">
        <v>1</v>
      </c>
      <c r="AO97">
        <v>3.5</v>
      </c>
      <c r="AP97">
        <v>0.3061</v>
      </c>
      <c r="AQ97">
        <v>4.2143</v>
      </c>
      <c r="AR97">
        <v>1</v>
      </c>
      <c r="AS97">
        <v>0</v>
      </c>
      <c r="AT97">
        <v>7</v>
      </c>
      <c r="AU97">
        <v>0.0436</v>
      </c>
      <c r="AV97">
        <v>-0.3651</v>
      </c>
      <c r="AW97">
        <v>12.25</v>
      </c>
      <c r="AX97">
        <v>-3.504839</v>
      </c>
      <c r="AY97">
        <v>0.2843281</v>
      </c>
      <c r="AZ97">
        <v>-4.948387</v>
      </c>
      <c r="BA97">
        <v>-0.4693326</v>
      </c>
      <c r="BB97">
        <v>-81.94274</v>
      </c>
      <c r="BC97">
        <v>1.644935</v>
      </c>
      <c r="BD97">
        <v>38.4584</v>
      </c>
      <c r="BE97">
        <v>-0.9965242</v>
      </c>
      <c r="BF97">
        <v>-23.29862</v>
      </c>
      <c r="BG97">
        <v>-0.1334444</v>
      </c>
      <c r="BH97">
        <v>2.337952</v>
      </c>
      <c r="BI97">
        <v>103.6</v>
      </c>
    </row>
    <row r="98" ht="15.5" spans="1:61">
      <c r="A98">
        <v>2806</v>
      </c>
      <c r="B98" s="57" t="s">
        <v>329</v>
      </c>
      <c r="C98">
        <v>11</v>
      </c>
      <c r="D98" s="58">
        <v>440000</v>
      </c>
      <c r="E98" s="58">
        <v>441200</v>
      </c>
      <c r="F98" t="s">
        <v>1000</v>
      </c>
      <c r="G98" s="59">
        <v>5115</v>
      </c>
      <c r="H98" t="s">
        <v>330</v>
      </c>
      <c r="I98">
        <v>-0.10776142</v>
      </c>
      <c r="J98">
        <v>0.02327447</v>
      </c>
      <c r="K98" s="56">
        <v>-0.0532965995371342</v>
      </c>
      <c r="L98" s="56">
        <v>-0.0240333341062069</v>
      </c>
      <c r="M98" s="56">
        <v>-0.023480549454689</v>
      </c>
      <c r="N98" s="56">
        <v>0.079002782702446</v>
      </c>
      <c r="O98">
        <v>0.09584247</v>
      </c>
      <c r="P98">
        <v>-10.776142</v>
      </c>
      <c r="Q98">
        <f>VLOOKUP(H98,'三因子模型（-170，-51） (2)'!B97:J431,9,FALSE)</f>
        <v>-0.13304740190506</v>
      </c>
      <c r="R98">
        <v>2.3274468</v>
      </c>
      <c r="S98">
        <v>9.5842473</v>
      </c>
      <c r="T98">
        <v>0</v>
      </c>
      <c r="U98">
        <v>6.4953</v>
      </c>
      <c r="V98">
        <v>16.68</v>
      </c>
      <c r="W98">
        <v>24</v>
      </c>
      <c r="X98">
        <v>17.9346</v>
      </c>
      <c r="Y98">
        <v>1.762392</v>
      </c>
      <c r="Z98" t="s">
        <v>331</v>
      </c>
      <c r="AA98" t="s">
        <v>1008</v>
      </c>
      <c r="AB98">
        <v>7</v>
      </c>
      <c r="AC98">
        <v>52</v>
      </c>
      <c r="AD98">
        <v>1</v>
      </c>
      <c r="AE98">
        <v>0.11111111</v>
      </c>
      <c r="AF98">
        <v>6.0402547</v>
      </c>
      <c r="AG98">
        <v>0.42</v>
      </c>
      <c r="AH98">
        <v>0.3387</v>
      </c>
      <c r="AI98">
        <v>0</v>
      </c>
      <c r="AJ98">
        <v>4.59</v>
      </c>
      <c r="AK98">
        <v>0.39727273</v>
      </c>
      <c r="AL98">
        <v>14.0912</v>
      </c>
      <c r="AM98">
        <v>15.2928</v>
      </c>
      <c r="AN98">
        <v>35</v>
      </c>
      <c r="AO98">
        <v>6</v>
      </c>
      <c r="AP98">
        <v>0.3889</v>
      </c>
      <c r="AQ98">
        <v>2.625</v>
      </c>
      <c r="AR98">
        <v>5</v>
      </c>
      <c r="AS98">
        <v>0.48</v>
      </c>
      <c r="AT98">
        <v>12</v>
      </c>
      <c r="AU98">
        <v>0.0453</v>
      </c>
      <c r="AV98">
        <v>-0.3651</v>
      </c>
      <c r="AW98">
        <v>36</v>
      </c>
      <c r="AX98">
        <v>-1.004839</v>
      </c>
      <c r="AY98">
        <v>-1.304972</v>
      </c>
      <c r="AZ98">
        <v>-0.9483871</v>
      </c>
      <c r="BA98">
        <v>0.0106674</v>
      </c>
      <c r="BB98">
        <v>-58.19274</v>
      </c>
      <c r="BC98">
        <v>-0.010719</v>
      </c>
      <c r="BD98">
        <v>-0.6207667</v>
      </c>
      <c r="BE98">
        <v>1.311287</v>
      </c>
      <c r="BF98">
        <v>75.9399</v>
      </c>
      <c r="BG98">
        <v>-0.0139207</v>
      </c>
      <c r="BH98">
        <v>1.52388</v>
      </c>
      <c r="BI98">
        <v>45.9</v>
      </c>
    </row>
    <row r="99" ht="15.5" spans="1:61">
      <c r="A99">
        <v>2813</v>
      </c>
      <c r="B99" s="57" t="s">
        <v>332</v>
      </c>
      <c r="C99">
        <v>17</v>
      </c>
      <c r="D99" s="58">
        <v>440000</v>
      </c>
      <c r="E99" s="58">
        <v>440300</v>
      </c>
      <c r="F99" t="s">
        <v>1003</v>
      </c>
      <c r="G99" s="59">
        <v>5110</v>
      </c>
      <c r="H99" t="s">
        <v>333</v>
      </c>
      <c r="I99">
        <v>-0.04948418</v>
      </c>
      <c r="J99">
        <v>0.01800606</v>
      </c>
      <c r="K99" s="56">
        <v>-0.0394785888493061</v>
      </c>
      <c r="L99" s="56">
        <v>-0.0254999902099371</v>
      </c>
      <c r="M99" s="56">
        <v>-0.0234293416142464</v>
      </c>
      <c r="N99" s="56">
        <v>0.0607945024967194</v>
      </c>
      <c r="O99">
        <v>0.25710523</v>
      </c>
      <c r="P99">
        <v>-4.9484178</v>
      </c>
      <c r="Q99">
        <f>VLOOKUP(H99,'三因子模型（-170，-51） (2)'!B98:J432,9,FALSE)</f>
        <v>-0.0664810687303543</v>
      </c>
      <c r="R99">
        <v>1.800606</v>
      </c>
      <c r="S99">
        <v>25.710523</v>
      </c>
      <c r="T99">
        <v>0</v>
      </c>
      <c r="U99">
        <v>6.4615</v>
      </c>
      <c r="V99">
        <v>-3.56</v>
      </c>
      <c r="W99">
        <v>13</v>
      </c>
      <c r="X99">
        <v>0</v>
      </c>
      <c r="Y99">
        <v>1.2</v>
      </c>
      <c r="Z99" t="s">
        <v>334</v>
      </c>
      <c r="AA99" t="s">
        <v>1002</v>
      </c>
      <c r="AB99">
        <v>5</v>
      </c>
      <c r="AC99">
        <v>30</v>
      </c>
      <c r="AD99">
        <v>1</v>
      </c>
      <c r="AE99">
        <v>0.30769231</v>
      </c>
      <c r="AF99">
        <v>6.2455252</v>
      </c>
      <c r="AG99">
        <v>0.5157</v>
      </c>
      <c r="AH99">
        <v>0.7243</v>
      </c>
      <c r="AI99">
        <v>0</v>
      </c>
      <c r="AJ99">
        <v>6.97</v>
      </c>
      <c r="AK99">
        <v>0.75530303</v>
      </c>
      <c r="AL99">
        <v>13.8836</v>
      </c>
      <c r="AM99">
        <v>14.6921</v>
      </c>
      <c r="AN99">
        <v>35</v>
      </c>
      <c r="AO99">
        <v>6</v>
      </c>
      <c r="AP99">
        <v>0.438</v>
      </c>
      <c r="AQ99">
        <v>2.77275</v>
      </c>
      <c r="AR99">
        <v>0</v>
      </c>
      <c r="AS99">
        <v>0</v>
      </c>
      <c r="AT99">
        <v>11</v>
      </c>
      <c r="AU99">
        <v>0.1038</v>
      </c>
      <c r="AV99">
        <v>1.0805</v>
      </c>
      <c r="AW99">
        <v>36</v>
      </c>
      <c r="AX99">
        <v>-1.004839</v>
      </c>
      <c r="AY99">
        <v>-1.157222</v>
      </c>
      <c r="AZ99">
        <v>-5.948387</v>
      </c>
      <c r="BA99">
        <v>-0.4693326</v>
      </c>
      <c r="BB99">
        <v>-58.19274</v>
      </c>
      <c r="BC99">
        <v>0.4716037</v>
      </c>
      <c r="BD99">
        <v>27.31175</v>
      </c>
      <c r="BE99">
        <v>1.162822</v>
      </c>
      <c r="BF99">
        <v>67.34192</v>
      </c>
      <c r="BG99">
        <v>0.543122</v>
      </c>
      <c r="BH99">
        <v>1.941615</v>
      </c>
      <c r="BI99">
        <v>69.7</v>
      </c>
    </row>
    <row r="100" ht="15.5" spans="1:61">
      <c r="A100">
        <v>2815</v>
      </c>
      <c r="B100" s="57" t="s">
        <v>335</v>
      </c>
      <c r="C100">
        <v>10</v>
      </c>
      <c r="D100" s="58">
        <v>440000</v>
      </c>
      <c r="E100" s="58">
        <v>440300</v>
      </c>
      <c r="F100" t="s">
        <v>1003</v>
      </c>
      <c r="G100" s="59">
        <v>5110</v>
      </c>
      <c r="H100" t="s">
        <v>336</v>
      </c>
      <c r="I100">
        <v>-0.04676478</v>
      </c>
      <c r="J100">
        <v>0.02085962</v>
      </c>
      <c r="K100" s="56">
        <v>-0.0412616059184074</v>
      </c>
      <c r="L100" s="56">
        <v>0.102202989161015</v>
      </c>
      <c r="M100" s="56">
        <v>0.114180482923985</v>
      </c>
      <c r="N100" s="56">
        <v>0.20585010945797</v>
      </c>
      <c r="O100">
        <v>0.15481386</v>
      </c>
      <c r="P100">
        <v>-4.676478</v>
      </c>
      <c r="Q100">
        <f>VLOOKUP(H100,'三因子模型（-170，-51） (2)'!B99:J433,9,FALSE)</f>
        <v>-0.104668013751507</v>
      </c>
      <c r="R100">
        <v>2.0859618</v>
      </c>
      <c r="S100">
        <v>15.481386</v>
      </c>
      <c r="T100">
        <v>0</v>
      </c>
      <c r="U100">
        <v>8.4036</v>
      </c>
      <c r="V100">
        <v>26.14</v>
      </c>
      <c r="W100">
        <v>24</v>
      </c>
      <c r="X100">
        <v>20.2432</v>
      </c>
      <c r="Y100">
        <v>4.1</v>
      </c>
      <c r="Z100" t="s">
        <v>337</v>
      </c>
      <c r="AA100" t="s">
        <v>999</v>
      </c>
      <c r="AB100">
        <v>6</v>
      </c>
      <c r="AC100">
        <v>51</v>
      </c>
      <c r="AD100">
        <v>4</v>
      </c>
      <c r="AE100">
        <v>0.1875</v>
      </c>
      <c r="AF100">
        <v>7.3375877</v>
      </c>
      <c r="AG100">
        <v>1.537</v>
      </c>
      <c r="AH100">
        <v>0.2765</v>
      </c>
      <c r="AI100">
        <v>0</v>
      </c>
      <c r="AJ100">
        <v>5.78</v>
      </c>
      <c r="AK100">
        <v>0.64515152</v>
      </c>
      <c r="AL100">
        <v>17.1053</v>
      </c>
      <c r="AM100">
        <v>17.2468</v>
      </c>
      <c r="AN100">
        <v>2</v>
      </c>
      <c r="AO100">
        <v>4</v>
      </c>
      <c r="AP100">
        <v>0.20315</v>
      </c>
      <c r="AQ100">
        <v>6</v>
      </c>
      <c r="AR100">
        <v>7</v>
      </c>
      <c r="AS100">
        <v>0.7347</v>
      </c>
      <c r="AT100">
        <v>8</v>
      </c>
      <c r="AU100">
        <v>0.0584</v>
      </c>
      <c r="AV100">
        <v>-0.3651</v>
      </c>
      <c r="AW100">
        <v>16</v>
      </c>
      <c r="AX100">
        <v>-3.004839</v>
      </c>
      <c r="AY100">
        <v>2.070028</v>
      </c>
      <c r="AZ100">
        <v>1.051613</v>
      </c>
      <c r="BA100">
        <v>0.2653674</v>
      </c>
      <c r="BB100">
        <v>-78.19274</v>
      </c>
      <c r="BC100">
        <v>-0.7973863</v>
      </c>
      <c r="BD100">
        <v>-20.74981</v>
      </c>
      <c r="BE100">
        <v>-6.220101</v>
      </c>
      <c r="BF100">
        <v>-161.8612</v>
      </c>
      <c r="BG100">
        <v>0.549318</v>
      </c>
      <c r="BH100">
        <v>1.754404</v>
      </c>
      <c r="BI100">
        <v>57.8</v>
      </c>
    </row>
    <row r="101" ht="15.5" spans="1:61">
      <c r="A101">
        <v>2829</v>
      </c>
      <c r="B101" s="57" t="s">
        <v>338</v>
      </c>
      <c r="C101">
        <v>19</v>
      </c>
      <c r="D101" s="58">
        <v>110000</v>
      </c>
      <c r="E101" s="58">
        <v>110000</v>
      </c>
      <c r="F101" t="s">
        <v>1007</v>
      </c>
      <c r="G101" s="59">
        <v>8310</v>
      </c>
      <c r="H101" t="s">
        <v>339</v>
      </c>
      <c r="I101">
        <v>0.06728961</v>
      </c>
      <c r="J101">
        <v>-0.0038051</v>
      </c>
      <c r="K101" s="56">
        <v>0.202553242444992</v>
      </c>
      <c r="L101" s="56">
        <v>0.395739138126373</v>
      </c>
      <c r="M101" s="56">
        <v>0.335186958312988</v>
      </c>
      <c r="N101" s="56">
        <v>0.402710199356079</v>
      </c>
      <c r="O101">
        <v>0.42404905</v>
      </c>
      <c r="P101">
        <v>6.7289606</v>
      </c>
      <c r="Q101">
        <f>VLOOKUP(H101,'三因子模型（-170，-51） (2)'!B100:J434,9,FALSE)</f>
        <v>0.0889021307229996</v>
      </c>
      <c r="R101">
        <v>-0.38051037</v>
      </c>
      <c r="S101">
        <v>42.404905</v>
      </c>
      <c r="T101">
        <v>0</v>
      </c>
      <c r="U101">
        <v>6.4003</v>
      </c>
      <c r="V101">
        <v>10.9</v>
      </c>
      <c r="W101">
        <v>14</v>
      </c>
      <c r="X101">
        <v>17.1282</v>
      </c>
      <c r="Y101">
        <v>1.5712522</v>
      </c>
      <c r="Z101" t="s">
        <v>340</v>
      </c>
      <c r="AA101" t="s">
        <v>1008</v>
      </c>
      <c r="AB101">
        <v>7</v>
      </c>
      <c r="AC101">
        <v>38</v>
      </c>
      <c r="AD101">
        <v>5</v>
      </c>
      <c r="AE101">
        <v>0.36363636</v>
      </c>
      <c r="AF101">
        <v>6.4091876</v>
      </c>
      <c r="AG101">
        <v>0.6074</v>
      </c>
      <c r="AH101">
        <v>0.3355</v>
      </c>
      <c r="AI101">
        <v>0</v>
      </c>
      <c r="AJ101">
        <v>11.12</v>
      </c>
      <c r="AK101">
        <v>0.59484848</v>
      </c>
      <c r="AL101">
        <v>14.5966</v>
      </c>
      <c r="AM101">
        <v>14.9726</v>
      </c>
      <c r="AN101">
        <v>1</v>
      </c>
      <c r="AO101">
        <v>6</v>
      </c>
      <c r="AP101">
        <v>0.157</v>
      </c>
      <c r="AQ101">
        <v>3.36365</v>
      </c>
      <c r="AR101">
        <v>8</v>
      </c>
      <c r="AS101">
        <v>0.2187</v>
      </c>
      <c r="AT101">
        <v>11</v>
      </c>
      <c r="AU101">
        <v>0.2028</v>
      </c>
      <c r="AV101">
        <v>-0.3327</v>
      </c>
      <c r="AW101">
        <v>36</v>
      </c>
      <c r="AX101">
        <v>-1.004839</v>
      </c>
      <c r="AY101">
        <v>-0.5663219</v>
      </c>
      <c r="AZ101">
        <v>2.051613</v>
      </c>
      <c r="BA101">
        <v>-0.2506326</v>
      </c>
      <c r="BB101">
        <v>-58.19274</v>
      </c>
      <c r="BC101">
        <v>0.2518454</v>
      </c>
      <c r="BD101">
        <v>14.585</v>
      </c>
      <c r="BE101">
        <v>0.5690624</v>
      </c>
      <c r="BF101">
        <v>32.95582</v>
      </c>
      <c r="BG101">
        <v>0.1419387</v>
      </c>
      <c r="BH101">
        <v>2.408745</v>
      </c>
      <c r="BI101">
        <v>111.2</v>
      </c>
    </row>
    <row r="102" ht="15.5" spans="1:61">
      <c r="A102">
        <v>2835</v>
      </c>
      <c r="B102" s="57" t="s">
        <v>341</v>
      </c>
      <c r="C102">
        <v>11</v>
      </c>
      <c r="D102" s="58">
        <v>440000</v>
      </c>
      <c r="E102" s="58">
        <v>440300</v>
      </c>
      <c r="F102" t="s">
        <v>1007</v>
      </c>
      <c r="G102" s="59">
        <v>8310</v>
      </c>
      <c r="H102" t="s">
        <v>342</v>
      </c>
      <c r="I102">
        <v>-0.09366816</v>
      </c>
      <c r="J102">
        <v>-0.03130187</v>
      </c>
      <c r="K102" s="56">
        <v>-0.096271924674511</v>
      </c>
      <c r="L102" s="56">
        <v>-0.0246672201901674</v>
      </c>
      <c r="M102" s="56">
        <v>-0.0205822717398405</v>
      </c>
      <c r="N102" s="56">
        <v>0.0195651985704899</v>
      </c>
      <c r="O102">
        <v>-0.00212187</v>
      </c>
      <c r="P102">
        <v>-9.3668155</v>
      </c>
      <c r="Q102">
        <f>VLOOKUP(H102,'三因子模型（-170，-51） (2)'!B101:J435,9,FALSE)</f>
        <v>-0.186817318201065</v>
      </c>
      <c r="R102">
        <v>-3.1301867</v>
      </c>
      <c r="S102">
        <v>-0.21218716</v>
      </c>
      <c r="T102">
        <v>0</v>
      </c>
      <c r="U102">
        <v>6.9167</v>
      </c>
      <c r="V102">
        <v>15.01</v>
      </c>
      <c r="W102">
        <v>15</v>
      </c>
      <c r="X102">
        <v>17.2984</v>
      </c>
      <c r="Y102">
        <v>2.16</v>
      </c>
      <c r="Z102" t="s">
        <v>343</v>
      </c>
      <c r="AA102" t="s">
        <v>999</v>
      </c>
      <c r="AB102">
        <v>6</v>
      </c>
      <c r="AC102">
        <v>52</v>
      </c>
      <c r="AD102">
        <v>0</v>
      </c>
      <c r="AE102">
        <v>0.21428571</v>
      </c>
      <c r="AF102">
        <v>6.6200732</v>
      </c>
      <c r="AG102">
        <v>0.75</v>
      </c>
      <c r="AH102">
        <v>0.2642</v>
      </c>
      <c r="AI102">
        <v>0</v>
      </c>
      <c r="AJ102">
        <v>3.29</v>
      </c>
      <c r="AK102">
        <v>0.47742424</v>
      </c>
      <c r="AL102">
        <v>13.7156</v>
      </c>
      <c r="AN102">
        <v>0</v>
      </c>
      <c r="AO102">
        <v>0.5</v>
      </c>
      <c r="AP102">
        <v>0</v>
      </c>
      <c r="AQ102">
        <v>0</v>
      </c>
      <c r="AR102">
        <v>0</v>
      </c>
      <c r="AS102">
        <v>0</v>
      </c>
      <c r="AT102">
        <v>1</v>
      </c>
      <c r="AU102">
        <v>0.1668</v>
      </c>
      <c r="AV102">
        <v>-0.3651</v>
      </c>
      <c r="AW102">
        <v>0.25</v>
      </c>
      <c r="AX102">
        <v>-6.504839</v>
      </c>
      <c r="AY102">
        <v>-3.929972</v>
      </c>
      <c r="AZ102">
        <v>-5.948387</v>
      </c>
      <c r="BA102">
        <v>-0.4693326</v>
      </c>
      <c r="BB102">
        <v>-93.94274</v>
      </c>
      <c r="BC102">
        <v>3.052933</v>
      </c>
      <c r="BD102">
        <v>44.09039</v>
      </c>
      <c r="BE102">
        <v>25.56384</v>
      </c>
      <c r="BF102">
        <v>369.1924</v>
      </c>
      <c r="BG102">
        <v>1.844464</v>
      </c>
      <c r="BH102">
        <v>1.190888</v>
      </c>
      <c r="BI102">
        <v>32.9</v>
      </c>
    </row>
    <row r="103" ht="15.5" spans="1:61">
      <c r="A103">
        <v>2841</v>
      </c>
      <c r="B103" s="57" t="s">
        <v>344</v>
      </c>
      <c r="C103">
        <v>19</v>
      </c>
      <c r="D103" s="58">
        <v>440000</v>
      </c>
      <c r="E103" s="58">
        <v>440100</v>
      </c>
      <c r="F103" t="s">
        <v>1007</v>
      </c>
      <c r="G103" s="59">
        <v>8310</v>
      </c>
      <c r="H103" t="s">
        <v>345</v>
      </c>
      <c r="I103">
        <v>0.11448925</v>
      </c>
      <c r="J103">
        <v>-0.03133378</v>
      </c>
      <c r="K103" s="56">
        <v>0.0868421345949173</v>
      </c>
      <c r="L103" s="56">
        <v>0.0422857068479061</v>
      </c>
      <c r="M103" s="56">
        <v>-0.000857333245221525</v>
      </c>
      <c r="N103" s="56">
        <v>0.145980477333069</v>
      </c>
      <c r="O103">
        <v>0.05407157</v>
      </c>
      <c r="P103">
        <v>11.448925</v>
      </c>
      <c r="Q103">
        <f>VLOOKUP(H103,'三因子模型（-170，-51） (2)'!B102:J436,9,FALSE)</f>
        <v>0.0870163068175316</v>
      </c>
      <c r="R103">
        <v>-3.1333782</v>
      </c>
      <c r="S103">
        <v>5.4071568</v>
      </c>
      <c r="T103">
        <v>0</v>
      </c>
      <c r="U103">
        <v>8.4949</v>
      </c>
      <c r="V103">
        <v>24.06</v>
      </c>
      <c r="W103">
        <v>14</v>
      </c>
      <c r="X103">
        <v>21.2664</v>
      </c>
      <c r="Y103">
        <v>6.6654971</v>
      </c>
      <c r="Z103" t="s">
        <v>346</v>
      </c>
      <c r="AA103" t="s">
        <v>999</v>
      </c>
      <c r="AB103">
        <v>6</v>
      </c>
      <c r="AC103">
        <v>37</v>
      </c>
      <c r="AD103">
        <v>0</v>
      </c>
      <c r="AE103">
        <v>0.15</v>
      </c>
      <c r="AF103">
        <v>7.2372748</v>
      </c>
      <c r="AG103">
        <v>1.3903</v>
      </c>
      <c r="AH103">
        <v>0.4934</v>
      </c>
      <c r="AI103">
        <v>0</v>
      </c>
      <c r="AJ103">
        <v>21.87</v>
      </c>
      <c r="AK103">
        <v>2.419697</v>
      </c>
      <c r="AL103">
        <v>16.6588</v>
      </c>
      <c r="AM103">
        <v>17.6154</v>
      </c>
      <c r="AN103">
        <v>16</v>
      </c>
      <c r="AO103">
        <v>18</v>
      </c>
      <c r="AP103">
        <v>0.61035</v>
      </c>
      <c r="AQ103">
        <v>2.92</v>
      </c>
      <c r="AR103">
        <v>10</v>
      </c>
      <c r="AS103">
        <v>0.84</v>
      </c>
      <c r="AT103">
        <v>25</v>
      </c>
      <c r="AU103">
        <v>0.0587</v>
      </c>
      <c r="AV103">
        <v>-0.2516</v>
      </c>
      <c r="AW103">
        <v>324</v>
      </c>
      <c r="AX103">
        <v>10.99516</v>
      </c>
      <c r="AY103">
        <v>-1.009972</v>
      </c>
      <c r="AZ103">
        <v>4.051613</v>
      </c>
      <c r="BA103">
        <v>0.3706674</v>
      </c>
      <c r="BB103">
        <v>229.8073</v>
      </c>
      <c r="BC103">
        <v>4.075548</v>
      </c>
      <c r="BD103">
        <v>85.18206</v>
      </c>
      <c r="BE103">
        <v>-11.1048</v>
      </c>
      <c r="BF103">
        <v>-232.0989</v>
      </c>
      <c r="BG103">
        <v>-0.3743637</v>
      </c>
      <c r="BH103">
        <v>3.085116</v>
      </c>
      <c r="BI103">
        <v>218.7</v>
      </c>
    </row>
    <row r="104" ht="15.5" spans="1:61">
      <c r="A104">
        <v>2845</v>
      </c>
      <c r="B104" s="57" t="s">
        <v>347</v>
      </c>
      <c r="C104">
        <v>19</v>
      </c>
      <c r="D104" s="58">
        <v>440000</v>
      </c>
      <c r="E104" s="58">
        <v>440300</v>
      </c>
      <c r="F104" t="s">
        <v>1003</v>
      </c>
      <c r="G104" s="59">
        <v>5110</v>
      </c>
      <c r="H104" t="s">
        <v>348</v>
      </c>
      <c r="I104">
        <v>-0.06065133</v>
      </c>
      <c r="J104">
        <v>0.01959541</v>
      </c>
      <c r="K104" s="56">
        <v>-0.0722319707274437</v>
      </c>
      <c r="L104" s="56">
        <v>0.054646011441946</v>
      </c>
      <c r="M104" s="56">
        <v>0.0470488853752613</v>
      </c>
      <c r="N104" s="56">
        <v>0.0763403624296188</v>
      </c>
      <c r="O104">
        <v>0.0477442</v>
      </c>
      <c r="P104">
        <v>-6.0651332</v>
      </c>
      <c r="Q104">
        <f>VLOOKUP(H104,'三因子模型（-170，-51） (2)'!B103:J437,9,FALSE)</f>
        <v>-0.198370069265366</v>
      </c>
      <c r="R104">
        <v>1.9595413</v>
      </c>
      <c r="S104">
        <v>4.7744203</v>
      </c>
      <c r="T104">
        <v>0</v>
      </c>
      <c r="U104">
        <v>8.6711</v>
      </c>
      <c r="V104">
        <v>15.68</v>
      </c>
      <c r="W104">
        <v>15</v>
      </c>
      <c r="X104">
        <v>19.1405</v>
      </c>
      <c r="Y104">
        <v>1.0067398</v>
      </c>
      <c r="Z104" t="s">
        <v>349</v>
      </c>
      <c r="AA104" t="s">
        <v>1002</v>
      </c>
      <c r="AB104">
        <v>5</v>
      </c>
      <c r="AC104">
        <v>46</v>
      </c>
      <c r="AD104">
        <v>4</v>
      </c>
      <c r="AE104">
        <v>0.23076923</v>
      </c>
      <c r="AF104">
        <v>7.8038433</v>
      </c>
      <c r="AG104">
        <v>2.45</v>
      </c>
      <c r="AH104">
        <v>0.7615</v>
      </c>
      <c r="AI104">
        <v>0</v>
      </c>
      <c r="AJ104">
        <v>5.55</v>
      </c>
      <c r="AK104">
        <v>0.66060606</v>
      </c>
      <c r="AL104">
        <v>15.8646</v>
      </c>
      <c r="AM104">
        <v>17.0638</v>
      </c>
      <c r="AN104">
        <v>30</v>
      </c>
      <c r="AO104">
        <v>2.5</v>
      </c>
      <c r="AP104">
        <v>0.36</v>
      </c>
      <c r="AQ104">
        <v>2</v>
      </c>
      <c r="AR104">
        <v>1</v>
      </c>
      <c r="AS104">
        <v>0</v>
      </c>
      <c r="AT104">
        <v>5</v>
      </c>
      <c r="AU104">
        <v>0.0344</v>
      </c>
      <c r="AV104">
        <v>-0.3651</v>
      </c>
      <c r="AW104">
        <v>6.25</v>
      </c>
      <c r="AX104">
        <v>-4.504839</v>
      </c>
      <c r="AY104">
        <v>-1.929972</v>
      </c>
      <c r="AZ104">
        <v>-4.948387</v>
      </c>
      <c r="BA104">
        <v>-0.4693326</v>
      </c>
      <c r="BB104">
        <v>-87.94274</v>
      </c>
      <c r="BC104">
        <v>2.114268</v>
      </c>
      <c r="BD104">
        <v>41.27439</v>
      </c>
      <c r="BE104">
        <v>8.694213</v>
      </c>
      <c r="BF104">
        <v>169.727</v>
      </c>
      <c r="BG104">
        <v>0.9057987</v>
      </c>
      <c r="BH104">
        <v>1.713798</v>
      </c>
      <c r="BI104">
        <v>55.5</v>
      </c>
    </row>
    <row r="105" ht="15.5" spans="1:61">
      <c r="A105">
        <v>2848</v>
      </c>
      <c r="B105" s="57" t="s">
        <v>350</v>
      </c>
      <c r="C105">
        <v>10</v>
      </c>
      <c r="D105" s="58">
        <v>430000</v>
      </c>
      <c r="E105" s="58">
        <v>431000</v>
      </c>
      <c r="F105" t="s">
        <v>1015</v>
      </c>
      <c r="G105" s="59">
        <v>55</v>
      </c>
      <c r="H105" t="s">
        <v>351</v>
      </c>
      <c r="I105">
        <v>-0.04556338</v>
      </c>
      <c r="J105">
        <v>-0.11841445</v>
      </c>
      <c r="K105" s="56">
        <v>-0.0611790083348751</v>
      </c>
      <c r="L105" s="56">
        <v>-0.00678432313725352</v>
      </c>
      <c r="M105" s="56">
        <v>-0.00213208934292197</v>
      </c>
      <c r="N105" s="56">
        <v>0.0424352213740349</v>
      </c>
      <c r="O105">
        <v>0.02077408</v>
      </c>
      <c r="P105">
        <v>-4.5563381</v>
      </c>
      <c r="Q105">
        <f>VLOOKUP(H105,'三因子模型（-170，-51） (2)'!B104:J438,9,FALSE)</f>
        <v>-0.186327695846558</v>
      </c>
      <c r="R105">
        <v>-11.841445</v>
      </c>
      <c r="S105">
        <v>2.0774079</v>
      </c>
      <c r="T105">
        <v>0</v>
      </c>
      <c r="U105">
        <v>7.3079</v>
      </c>
      <c r="V105">
        <v>-3.56</v>
      </c>
      <c r="W105">
        <v>18</v>
      </c>
      <c r="X105">
        <v>14.2958</v>
      </c>
      <c r="Y105">
        <v>1.6715</v>
      </c>
      <c r="Z105" t="s">
        <v>352</v>
      </c>
      <c r="AA105" t="s">
        <v>1002</v>
      </c>
      <c r="AB105">
        <v>5</v>
      </c>
      <c r="AC105">
        <v>54</v>
      </c>
      <c r="AD105">
        <v>2</v>
      </c>
      <c r="AE105">
        <v>0.15789474</v>
      </c>
      <c r="AF105">
        <v>6.1822915</v>
      </c>
      <c r="AG105">
        <v>0.4841</v>
      </c>
      <c r="AH105">
        <v>0.3656</v>
      </c>
      <c r="AI105">
        <v>0</v>
      </c>
      <c r="AJ105">
        <v>6.12</v>
      </c>
      <c r="AK105">
        <v>0.49272727</v>
      </c>
      <c r="AL105">
        <v>14.2743</v>
      </c>
      <c r="AM105">
        <v>15.1013</v>
      </c>
      <c r="AN105">
        <v>35</v>
      </c>
      <c r="AO105">
        <v>3</v>
      </c>
      <c r="AP105">
        <v>0.33335</v>
      </c>
      <c r="AQ105">
        <v>4.75</v>
      </c>
      <c r="AR105">
        <v>4</v>
      </c>
      <c r="AS105">
        <v>0.625</v>
      </c>
      <c r="AT105">
        <v>6</v>
      </c>
      <c r="AU105">
        <v>0.0673</v>
      </c>
      <c r="AV105">
        <v>-0.3554</v>
      </c>
      <c r="AW105">
        <v>9</v>
      </c>
      <c r="AX105">
        <v>-4.004839</v>
      </c>
      <c r="AY105">
        <v>0.8200281</v>
      </c>
      <c r="AZ105">
        <v>-1.948387</v>
      </c>
      <c r="BA105">
        <v>0.1556674</v>
      </c>
      <c r="BB105">
        <v>-85.19274</v>
      </c>
      <c r="BC105">
        <v>-0.623423</v>
      </c>
      <c r="BD105">
        <v>-13.26173</v>
      </c>
      <c r="BE105">
        <v>-3.284081</v>
      </c>
      <c r="BF105">
        <v>-69.86044</v>
      </c>
      <c r="BG105">
        <v>0.1276517</v>
      </c>
      <c r="BH105">
        <v>1.811562</v>
      </c>
      <c r="BI105">
        <v>61.2</v>
      </c>
    </row>
    <row r="106" ht="15.5" spans="1:61">
      <c r="A106">
        <v>2855</v>
      </c>
      <c r="B106" s="57" t="s">
        <v>353</v>
      </c>
      <c r="C106">
        <v>19</v>
      </c>
      <c r="D106" s="58">
        <v>440000</v>
      </c>
      <c r="E106" s="58">
        <v>441900</v>
      </c>
      <c r="F106" t="s">
        <v>1003</v>
      </c>
      <c r="G106" s="59">
        <v>5110</v>
      </c>
      <c r="H106" t="s">
        <v>354</v>
      </c>
      <c r="I106">
        <v>-0.04182766</v>
      </c>
      <c r="J106">
        <v>0.01447398</v>
      </c>
      <c r="K106" s="56">
        <v>-0.079936571419239</v>
      </c>
      <c r="L106" s="56">
        <v>-0.0121457669883966</v>
      </c>
      <c r="M106" s="56">
        <v>-0.0704465582966805</v>
      </c>
      <c r="N106" s="56">
        <v>-0.046495608985424</v>
      </c>
      <c r="O106">
        <v>-0.07723249</v>
      </c>
      <c r="P106">
        <v>-4.1827664</v>
      </c>
      <c r="Q106">
        <f>VLOOKUP(H106,'三因子模型（-170，-51） (2)'!B105:J439,9,FALSE)</f>
        <v>-0.15677373111248</v>
      </c>
      <c r="R106">
        <v>1.4473979</v>
      </c>
      <c r="S106">
        <v>-7.7232495</v>
      </c>
      <c r="T106">
        <v>0</v>
      </c>
      <c r="U106">
        <v>8.9406</v>
      </c>
      <c r="V106">
        <v>13.61</v>
      </c>
      <c r="W106">
        <v>12</v>
      </c>
      <c r="X106">
        <v>17.9263</v>
      </c>
      <c r="Y106">
        <v>2.4</v>
      </c>
      <c r="Z106" t="s">
        <v>355</v>
      </c>
      <c r="AA106" t="s">
        <v>999</v>
      </c>
      <c r="AB106">
        <v>6</v>
      </c>
      <c r="AC106">
        <v>58</v>
      </c>
      <c r="AD106">
        <v>6</v>
      </c>
      <c r="AE106">
        <v>0.35714286</v>
      </c>
      <c r="AF106">
        <v>7.1699657</v>
      </c>
      <c r="AG106">
        <v>1.2998</v>
      </c>
      <c r="AH106">
        <v>0.5332</v>
      </c>
      <c r="AI106">
        <v>0</v>
      </c>
      <c r="AJ106">
        <v>4.18</v>
      </c>
      <c r="AK106">
        <v>0.56075758</v>
      </c>
      <c r="AL106">
        <v>13.9878</v>
      </c>
      <c r="AM106">
        <v>14.6912</v>
      </c>
      <c r="AN106">
        <v>1</v>
      </c>
      <c r="AO106">
        <v>5</v>
      </c>
      <c r="AP106">
        <v>0.34</v>
      </c>
      <c r="AQ106">
        <v>2.75</v>
      </c>
      <c r="AR106">
        <v>7</v>
      </c>
      <c r="AS106">
        <v>0.7755</v>
      </c>
      <c r="AT106">
        <v>10</v>
      </c>
      <c r="AU106">
        <v>0.0321</v>
      </c>
      <c r="AV106">
        <v>-0.3651</v>
      </c>
      <c r="AW106">
        <v>25</v>
      </c>
      <c r="AX106">
        <v>-2.004839</v>
      </c>
      <c r="AY106">
        <v>-1.179972</v>
      </c>
      <c r="AZ106">
        <v>1.051613</v>
      </c>
      <c r="BA106">
        <v>0.3061674</v>
      </c>
      <c r="BB106">
        <v>-69.19274</v>
      </c>
      <c r="BC106">
        <v>-0.6138164</v>
      </c>
      <c r="BD106">
        <v>-21.18456</v>
      </c>
      <c r="BE106">
        <v>2.365654</v>
      </c>
      <c r="BF106">
        <v>81.6455</v>
      </c>
      <c r="BG106">
        <v>-0.361269</v>
      </c>
      <c r="BH106">
        <v>1.430311</v>
      </c>
      <c r="BI106">
        <v>41.8</v>
      </c>
    </row>
    <row r="107" ht="15.5" spans="1:61">
      <c r="A107">
        <v>2859</v>
      </c>
      <c r="B107" s="57" t="s">
        <v>356</v>
      </c>
      <c r="C107">
        <v>11</v>
      </c>
      <c r="D107" s="58">
        <v>330000</v>
      </c>
      <c r="E107" s="58">
        <v>330500</v>
      </c>
      <c r="F107" t="s">
        <v>1000</v>
      </c>
      <c r="G107" s="59">
        <v>5115</v>
      </c>
      <c r="H107" t="s">
        <v>357</v>
      </c>
      <c r="I107">
        <v>0.13021018</v>
      </c>
      <c r="J107">
        <v>0.05518995</v>
      </c>
      <c r="K107" s="56">
        <v>0.184527263045311</v>
      </c>
      <c r="L107" s="56">
        <v>0.292236417531967</v>
      </c>
      <c r="M107" s="56">
        <v>0.275436371564865</v>
      </c>
      <c r="N107" s="56">
        <v>0.361249566078186</v>
      </c>
      <c r="O107">
        <v>0.41153556</v>
      </c>
      <c r="P107">
        <v>13.021018</v>
      </c>
      <c r="Q107">
        <f>VLOOKUP(H107,'三因子模型（-170，-51） (2)'!B106:J440,9,FALSE)</f>
        <v>0.0771778002381325</v>
      </c>
      <c r="R107">
        <v>5.5189949</v>
      </c>
      <c r="S107">
        <v>41.153556</v>
      </c>
      <c r="T107">
        <v>0</v>
      </c>
      <c r="U107">
        <v>7.6525</v>
      </c>
      <c r="V107">
        <v>23.28</v>
      </c>
      <c r="W107">
        <v>18</v>
      </c>
      <c r="X107">
        <v>18.6432</v>
      </c>
      <c r="Y107">
        <v>4.0999988</v>
      </c>
      <c r="Z107" t="s">
        <v>358</v>
      </c>
      <c r="AA107" t="s">
        <v>999</v>
      </c>
      <c r="AB107">
        <v>6</v>
      </c>
      <c r="AC107">
        <v>56</v>
      </c>
      <c r="AD107">
        <v>8</v>
      </c>
      <c r="AE107">
        <v>0.33333333</v>
      </c>
      <c r="AF107">
        <v>6.60881</v>
      </c>
      <c r="AG107">
        <v>0.7416</v>
      </c>
      <c r="AH107">
        <v>0.2471</v>
      </c>
      <c r="AI107">
        <v>0</v>
      </c>
      <c r="AJ107">
        <v>15.59</v>
      </c>
      <c r="AK107">
        <v>0.98848485</v>
      </c>
      <c r="AL107">
        <v>14.1026</v>
      </c>
      <c r="AM107">
        <v>15.5111</v>
      </c>
      <c r="AN107">
        <v>1</v>
      </c>
      <c r="AO107">
        <v>2</v>
      </c>
      <c r="AP107">
        <v>0.3125</v>
      </c>
      <c r="AQ107">
        <v>4.375</v>
      </c>
      <c r="AR107">
        <v>9</v>
      </c>
      <c r="AS107">
        <v>0.7901</v>
      </c>
      <c r="AT107">
        <v>4</v>
      </c>
      <c r="AU107">
        <v>0.0747</v>
      </c>
      <c r="AV107">
        <v>-0.3651</v>
      </c>
      <c r="AW107">
        <v>4</v>
      </c>
      <c r="AX107">
        <v>-5.004839</v>
      </c>
      <c r="AY107">
        <v>0.4450281</v>
      </c>
      <c r="AZ107">
        <v>3.051613</v>
      </c>
      <c r="BA107">
        <v>0.3207674</v>
      </c>
      <c r="BB107">
        <v>-90.19274</v>
      </c>
      <c r="BC107">
        <v>-1.605389</v>
      </c>
      <c r="BD107">
        <v>-28.93089</v>
      </c>
      <c r="BE107">
        <v>-2.227294</v>
      </c>
      <c r="BF107">
        <v>-40.13831</v>
      </c>
      <c r="BG107">
        <v>0.1427505</v>
      </c>
      <c r="BH107">
        <v>2.74663</v>
      </c>
      <c r="BI107">
        <v>155.9</v>
      </c>
    </row>
    <row r="108" ht="15.5" spans="1:61">
      <c r="A108">
        <v>2861</v>
      </c>
      <c r="B108" s="57" t="s">
        <v>359</v>
      </c>
      <c r="C108">
        <v>19</v>
      </c>
      <c r="D108" s="58">
        <v>420000</v>
      </c>
      <c r="E108" s="58">
        <v>421200</v>
      </c>
      <c r="F108" t="s">
        <v>998</v>
      </c>
      <c r="G108" s="59">
        <v>8101</v>
      </c>
      <c r="H108" t="s">
        <v>360</v>
      </c>
      <c r="I108">
        <v>-0.14807665</v>
      </c>
      <c r="J108">
        <v>-0.04024056</v>
      </c>
      <c r="K108" s="56">
        <v>-0.145860940217972</v>
      </c>
      <c r="L108" s="56">
        <v>-0.0898812785744667</v>
      </c>
      <c r="M108" s="56">
        <v>-0.0806354656815529</v>
      </c>
      <c r="N108" s="56">
        <v>-0.111501038074493</v>
      </c>
      <c r="O108">
        <v>-0.14363116</v>
      </c>
      <c r="P108">
        <v>-14.807665</v>
      </c>
      <c r="Q108">
        <f>VLOOKUP(H108,'三因子模型（-170，-51） (2)'!B107:J441,9,FALSE)</f>
        <v>-0.242507591843605</v>
      </c>
      <c r="R108">
        <v>-4.0240556</v>
      </c>
      <c r="S108">
        <v>-14.363116</v>
      </c>
      <c r="T108">
        <v>1</v>
      </c>
      <c r="U108">
        <v>8.0932</v>
      </c>
      <c r="V108">
        <v>19.7</v>
      </c>
      <c r="W108">
        <v>9</v>
      </c>
      <c r="X108">
        <v>18.1605</v>
      </c>
      <c r="Y108">
        <v>1.5553828</v>
      </c>
      <c r="Z108" t="s">
        <v>361</v>
      </c>
      <c r="AA108" t="s">
        <v>999</v>
      </c>
      <c r="AB108">
        <v>6</v>
      </c>
      <c r="AC108">
        <v>50</v>
      </c>
      <c r="AD108">
        <v>2</v>
      </c>
      <c r="AE108">
        <v>0.13636364</v>
      </c>
      <c r="AF108">
        <v>6.2978457</v>
      </c>
      <c r="AG108">
        <v>0.5434</v>
      </c>
      <c r="AH108">
        <v>0.2403</v>
      </c>
      <c r="AI108">
        <v>0</v>
      </c>
      <c r="AJ108">
        <v>10.34</v>
      </c>
      <c r="AK108">
        <v>1.9240909</v>
      </c>
      <c r="AL108">
        <v>14.9929</v>
      </c>
      <c r="AM108">
        <v>15.2212</v>
      </c>
      <c r="AN108">
        <v>2</v>
      </c>
      <c r="AO108">
        <v>0</v>
      </c>
      <c r="AP108">
        <v>0</v>
      </c>
      <c r="AQ108">
        <v>0</v>
      </c>
      <c r="AR108">
        <v>9</v>
      </c>
      <c r="AS108">
        <v>0.7407</v>
      </c>
      <c r="AT108">
        <v>0</v>
      </c>
      <c r="AU108">
        <v>0.0508</v>
      </c>
      <c r="AV108">
        <v>-0.3651</v>
      </c>
      <c r="AW108">
        <v>0</v>
      </c>
      <c r="AX108">
        <v>-7.004839</v>
      </c>
      <c r="AY108">
        <v>-3.929972</v>
      </c>
      <c r="AZ108">
        <v>3.051613</v>
      </c>
      <c r="BA108">
        <v>0.2713674</v>
      </c>
      <c r="BB108">
        <v>-94.19274</v>
      </c>
      <c r="BC108">
        <v>-1.900885</v>
      </c>
      <c r="BD108">
        <v>-25.56084</v>
      </c>
      <c r="BE108">
        <v>27.52882</v>
      </c>
      <c r="BF108">
        <v>370.1748</v>
      </c>
      <c r="BG108">
        <v>-1.066466</v>
      </c>
      <c r="BH108">
        <v>2.33602</v>
      </c>
      <c r="BI108">
        <v>103.4</v>
      </c>
    </row>
    <row r="109" ht="15.5" spans="1:61">
      <c r="A109">
        <v>2866</v>
      </c>
      <c r="B109" s="57" t="s">
        <v>362</v>
      </c>
      <c r="C109">
        <v>19</v>
      </c>
      <c r="D109" s="58">
        <v>320000</v>
      </c>
      <c r="E109" s="58">
        <v>321084</v>
      </c>
      <c r="F109" t="s">
        <v>1007</v>
      </c>
      <c r="G109" s="59">
        <v>8310</v>
      </c>
      <c r="H109" t="s">
        <v>363</v>
      </c>
      <c r="I109">
        <v>0.09677184</v>
      </c>
      <c r="J109">
        <v>-0.09242757</v>
      </c>
      <c r="K109" s="56">
        <v>0.190151482820511</v>
      </c>
      <c r="L109" s="56">
        <v>0.266494423151016</v>
      </c>
      <c r="M109" s="56">
        <v>0.306021749973297</v>
      </c>
      <c r="N109" s="56">
        <v>0.270953267812729</v>
      </c>
      <c r="O109">
        <v>0.19672233</v>
      </c>
      <c r="P109">
        <v>9.6771844</v>
      </c>
      <c r="Q109">
        <f>VLOOKUP(H109,'三因子模型（-170，-51） (2)'!B108:J442,9,FALSE)</f>
        <v>0.0808224752545357</v>
      </c>
      <c r="R109">
        <v>-9.2427574</v>
      </c>
      <c r="S109">
        <v>19.672233</v>
      </c>
      <c r="T109">
        <v>0</v>
      </c>
      <c r="U109">
        <v>7.7102</v>
      </c>
      <c r="V109">
        <v>17.56</v>
      </c>
      <c r="W109">
        <v>12</v>
      </c>
      <c r="X109">
        <v>18.1806</v>
      </c>
      <c r="Y109">
        <v>2.8952226</v>
      </c>
      <c r="Z109" t="s">
        <v>364</v>
      </c>
      <c r="AA109" t="s">
        <v>999</v>
      </c>
      <c r="AB109">
        <v>6</v>
      </c>
      <c r="AC109">
        <v>51</v>
      </c>
      <c r="AD109">
        <v>0</v>
      </c>
      <c r="AE109">
        <v>0.22222222</v>
      </c>
      <c r="AF109">
        <v>7.5781455</v>
      </c>
      <c r="AG109">
        <v>1.955</v>
      </c>
      <c r="AH109">
        <v>0.4012</v>
      </c>
      <c r="AI109">
        <v>0</v>
      </c>
      <c r="AJ109">
        <v>8.32</v>
      </c>
      <c r="AK109">
        <v>0.69484848</v>
      </c>
      <c r="AL109">
        <v>14.2607</v>
      </c>
      <c r="AM109">
        <v>15.773</v>
      </c>
      <c r="AN109">
        <v>0</v>
      </c>
      <c r="AO109">
        <v>4</v>
      </c>
      <c r="AP109">
        <v>0.375</v>
      </c>
      <c r="AQ109">
        <v>3.625</v>
      </c>
      <c r="AR109">
        <v>7</v>
      </c>
      <c r="AS109">
        <v>0.7755</v>
      </c>
      <c r="AT109">
        <v>8</v>
      </c>
      <c r="AU109">
        <v>0.0346</v>
      </c>
      <c r="AV109">
        <v>-0.3651</v>
      </c>
      <c r="AW109">
        <v>16</v>
      </c>
      <c r="AX109">
        <v>-3.004839</v>
      </c>
      <c r="AY109">
        <v>-0.3049719</v>
      </c>
      <c r="AZ109">
        <v>1.051613</v>
      </c>
      <c r="BA109">
        <v>0.3061674</v>
      </c>
      <c r="BB109">
        <v>-78.19274</v>
      </c>
      <c r="BC109">
        <v>-0.9199838</v>
      </c>
      <c r="BD109">
        <v>-23.94007</v>
      </c>
      <c r="BE109">
        <v>0.9163914</v>
      </c>
      <c r="BF109">
        <v>23.84659</v>
      </c>
      <c r="BG109">
        <v>-0.0933725</v>
      </c>
      <c r="BH109">
        <v>2.118662</v>
      </c>
      <c r="BI109">
        <v>83.2</v>
      </c>
    </row>
    <row r="110" ht="15.5" spans="1:61">
      <c r="A110">
        <v>2869</v>
      </c>
      <c r="B110" s="57" t="s">
        <v>365</v>
      </c>
      <c r="C110">
        <v>3</v>
      </c>
      <c r="D110" s="58">
        <v>440000</v>
      </c>
      <c r="E110" s="58">
        <v>440300</v>
      </c>
      <c r="F110" t="s">
        <v>998</v>
      </c>
      <c r="G110" s="59">
        <v>8101</v>
      </c>
      <c r="H110" t="s">
        <v>366</v>
      </c>
      <c r="I110">
        <v>-0.10488643</v>
      </c>
      <c r="J110">
        <v>-0.05382803</v>
      </c>
      <c r="K110" s="56">
        <v>-0.10281503200531</v>
      </c>
      <c r="L110" s="56">
        <v>-0.0220612324774265</v>
      </c>
      <c r="M110" s="56">
        <v>-0.0726161450147629</v>
      </c>
      <c r="N110" s="56">
        <v>-0.0516654774546623</v>
      </c>
      <c r="O110">
        <v>0.01510341</v>
      </c>
      <c r="P110">
        <v>-10.488643</v>
      </c>
      <c r="Q110">
        <f>VLOOKUP(H110,'三因子模型（-170，-51） (2)'!B109:J443,9,FALSE)</f>
        <v>-0.244578585028648</v>
      </c>
      <c r="R110">
        <v>-5.3828035</v>
      </c>
      <c r="S110">
        <v>1.5103407</v>
      </c>
      <c r="T110">
        <v>0</v>
      </c>
      <c r="U110">
        <v>6.8134</v>
      </c>
      <c r="V110">
        <v>33.43</v>
      </c>
      <c r="W110">
        <v>15</v>
      </c>
      <c r="X110">
        <v>20.7246</v>
      </c>
      <c r="Y110">
        <v>1.7955634</v>
      </c>
      <c r="Z110" t="s">
        <v>367</v>
      </c>
      <c r="AA110" t="s">
        <v>999</v>
      </c>
      <c r="AB110">
        <v>6</v>
      </c>
      <c r="AC110">
        <v>44</v>
      </c>
      <c r="AD110">
        <v>3</v>
      </c>
      <c r="AE110">
        <v>0.14285714</v>
      </c>
      <c r="AF110">
        <v>7.7734682</v>
      </c>
      <c r="AG110">
        <v>2.3767</v>
      </c>
      <c r="AH110">
        <v>0.452</v>
      </c>
      <c r="AI110">
        <v>0</v>
      </c>
      <c r="AJ110">
        <v>24.62</v>
      </c>
      <c r="AK110">
        <v>2.9474242</v>
      </c>
      <c r="AL110">
        <v>15.0789</v>
      </c>
      <c r="AM110">
        <v>15.9226</v>
      </c>
      <c r="AN110">
        <v>35</v>
      </c>
      <c r="AO110">
        <v>3.5</v>
      </c>
      <c r="AP110">
        <v>0.40815</v>
      </c>
      <c r="AQ110">
        <v>3</v>
      </c>
      <c r="AR110">
        <v>5</v>
      </c>
      <c r="AS110">
        <v>0.72</v>
      </c>
      <c r="AT110">
        <v>7</v>
      </c>
      <c r="AU110">
        <v>0.0352</v>
      </c>
      <c r="AV110">
        <v>2.1155</v>
      </c>
      <c r="AW110">
        <v>12.25</v>
      </c>
      <c r="AX110">
        <v>-3.504839</v>
      </c>
      <c r="AY110">
        <v>-0.9299719</v>
      </c>
      <c r="AZ110">
        <v>-0.9483871</v>
      </c>
      <c r="BA110">
        <v>0.2506674</v>
      </c>
      <c r="BB110">
        <v>-81.94274</v>
      </c>
      <c r="BC110">
        <v>-0.878549</v>
      </c>
      <c r="BD110">
        <v>-20.54038</v>
      </c>
      <c r="BE110">
        <v>3.259402</v>
      </c>
      <c r="BF110">
        <v>76.20444</v>
      </c>
      <c r="BG110">
        <v>-0.2331137</v>
      </c>
      <c r="BH110">
        <v>3.203559</v>
      </c>
      <c r="BI110">
        <v>246.2</v>
      </c>
    </row>
    <row r="111" ht="15.5" spans="1:61">
      <c r="A111">
        <v>2876</v>
      </c>
      <c r="B111" s="57" t="s">
        <v>368</v>
      </c>
      <c r="C111">
        <v>16</v>
      </c>
      <c r="D111" s="58">
        <v>440000</v>
      </c>
      <c r="E111" s="58">
        <v>440300</v>
      </c>
      <c r="F111" t="s">
        <v>1003</v>
      </c>
      <c r="G111" s="59">
        <v>5110</v>
      </c>
      <c r="H111" t="s">
        <v>369</v>
      </c>
      <c r="I111">
        <v>0.04491775</v>
      </c>
      <c r="J111">
        <v>-0.01135832</v>
      </c>
      <c r="K111" s="56">
        <v>0.0432636477053165</v>
      </c>
      <c r="L111" s="56">
        <v>0.0541216060519218</v>
      </c>
      <c r="M111" s="56">
        <v>0.0152209037914872</v>
      </c>
      <c r="N111" s="56">
        <v>0.0817089453339577</v>
      </c>
      <c r="O111">
        <v>0.04073212</v>
      </c>
      <c r="P111">
        <v>4.4917751</v>
      </c>
      <c r="Q111">
        <f>VLOOKUP(H111,'三因子模型（-170，-51） (2)'!B110:J444,9,FALSE)</f>
        <v>-0.0240866336971521</v>
      </c>
      <c r="R111">
        <v>-1.1358315</v>
      </c>
      <c r="S111">
        <v>4.0732119</v>
      </c>
      <c r="T111">
        <v>0</v>
      </c>
      <c r="U111">
        <v>7.6148</v>
      </c>
      <c r="V111">
        <v>17.86</v>
      </c>
      <c r="W111">
        <v>12</v>
      </c>
      <c r="X111">
        <v>18.5934</v>
      </c>
      <c r="Y111">
        <v>1.7388493</v>
      </c>
      <c r="Z111" t="s">
        <v>370</v>
      </c>
      <c r="AA111" t="s">
        <v>999</v>
      </c>
      <c r="AB111">
        <v>6</v>
      </c>
      <c r="AC111">
        <v>51</v>
      </c>
      <c r="AD111">
        <v>1</v>
      </c>
      <c r="AE111">
        <v>0.2</v>
      </c>
      <c r="AF111">
        <v>6.3304337</v>
      </c>
      <c r="AG111">
        <v>0.5614</v>
      </c>
      <c r="AH111">
        <v>0.6174</v>
      </c>
      <c r="AI111">
        <v>0</v>
      </c>
      <c r="AJ111">
        <v>20.08</v>
      </c>
      <c r="AK111">
        <v>2.335303</v>
      </c>
      <c r="AL111">
        <v>15.853</v>
      </c>
      <c r="AM111">
        <v>16.483</v>
      </c>
      <c r="AN111">
        <v>1</v>
      </c>
      <c r="AO111">
        <v>2</v>
      </c>
      <c r="AP111">
        <v>0.3125</v>
      </c>
      <c r="AQ111">
        <v>1.75</v>
      </c>
      <c r="AR111">
        <v>3</v>
      </c>
      <c r="AS111">
        <v>0.6667</v>
      </c>
      <c r="AT111">
        <v>4</v>
      </c>
      <c r="AU111">
        <v>0.0373</v>
      </c>
      <c r="AV111">
        <v>-0.3651</v>
      </c>
      <c r="AW111">
        <v>4</v>
      </c>
      <c r="AX111">
        <v>-5.004839</v>
      </c>
      <c r="AY111">
        <v>-2.179972</v>
      </c>
      <c r="AZ111">
        <v>-2.948387</v>
      </c>
      <c r="BA111">
        <v>0.1973674</v>
      </c>
      <c r="BB111">
        <v>-90.19274</v>
      </c>
      <c r="BC111">
        <v>-0.9877922</v>
      </c>
      <c r="BD111">
        <v>-17.80111</v>
      </c>
      <c r="BE111">
        <v>10.91041</v>
      </c>
      <c r="BF111">
        <v>196.6176</v>
      </c>
      <c r="BG111">
        <v>-0.4302555</v>
      </c>
      <c r="BH111">
        <v>2.999724</v>
      </c>
      <c r="BI111">
        <v>200.8</v>
      </c>
    </row>
    <row r="112" ht="15.5" spans="1:61">
      <c r="A112">
        <v>2881</v>
      </c>
      <c r="B112" s="57" t="s">
        <v>371</v>
      </c>
      <c r="C112">
        <v>19</v>
      </c>
      <c r="D112" s="58">
        <v>440000</v>
      </c>
      <c r="E112" s="58">
        <v>440300</v>
      </c>
      <c r="F112" t="s">
        <v>998</v>
      </c>
      <c r="G112" s="59">
        <v>8101</v>
      </c>
      <c r="H112" t="s">
        <v>372</v>
      </c>
      <c r="I112">
        <v>-0.22420242</v>
      </c>
      <c r="J112">
        <v>-0.09761648</v>
      </c>
      <c r="K112" s="56">
        <v>-0.208530277013779</v>
      </c>
      <c r="L112" s="56">
        <v>-0.130654290318489</v>
      </c>
      <c r="M112" s="56">
        <v>-0.187035113573074</v>
      </c>
      <c r="N112" s="56">
        <v>-0.0648100823163986</v>
      </c>
      <c r="O112">
        <v>-0.14932932</v>
      </c>
      <c r="P112">
        <v>-22.420242</v>
      </c>
      <c r="Q112">
        <f>VLOOKUP(H112,'三因子模型（-170，-51） (2)'!B111:J445,9,FALSE)</f>
        <v>-0.407936364412308</v>
      </c>
      <c r="R112">
        <v>-9.7616479</v>
      </c>
      <c r="S112">
        <v>-14.932932</v>
      </c>
      <c r="T112">
        <v>0</v>
      </c>
      <c r="U112">
        <v>6.7845</v>
      </c>
      <c r="V112">
        <v>6.73</v>
      </c>
      <c r="W112">
        <v>12</v>
      </c>
      <c r="X112">
        <v>16.7927</v>
      </c>
      <c r="Y112">
        <v>2.3942945</v>
      </c>
      <c r="Z112" t="s">
        <v>373</v>
      </c>
      <c r="AA112" t="s">
        <v>1004</v>
      </c>
      <c r="AB112">
        <v>4</v>
      </c>
      <c r="AC112">
        <v>41</v>
      </c>
      <c r="AD112">
        <v>4</v>
      </c>
      <c r="AE112">
        <v>0.33333333</v>
      </c>
      <c r="AF112">
        <v>6.1639462</v>
      </c>
      <c r="AG112">
        <v>0.4753</v>
      </c>
      <c r="AH112">
        <v>0.3002</v>
      </c>
      <c r="AI112">
        <v>0</v>
      </c>
      <c r="AJ112">
        <v>9.06</v>
      </c>
      <c r="AK112">
        <v>1.1310606</v>
      </c>
      <c r="AL112">
        <v>13.4549</v>
      </c>
      <c r="AM112">
        <v>15.2504</v>
      </c>
      <c r="AN112">
        <v>35</v>
      </c>
      <c r="AO112">
        <v>2</v>
      </c>
      <c r="AP112">
        <v>0.3125</v>
      </c>
      <c r="AQ112">
        <v>1.375</v>
      </c>
      <c r="AR112">
        <v>5</v>
      </c>
      <c r="AS112">
        <v>0.72</v>
      </c>
      <c r="AT112">
        <v>4</v>
      </c>
      <c r="AU112">
        <v>0.0913</v>
      </c>
      <c r="AV112">
        <v>0.9738</v>
      </c>
      <c r="AW112">
        <v>4</v>
      </c>
      <c r="AX112">
        <v>-5.004839</v>
      </c>
      <c r="AY112">
        <v>-2.554972</v>
      </c>
      <c r="AZ112">
        <v>-0.9483871</v>
      </c>
      <c r="BA112">
        <v>0.2506674</v>
      </c>
      <c r="BB112">
        <v>-90.19274</v>
      </c>
      <c r="BC112">
        <v>-1.25455</v>
      </c>
      <c r="BD112">
        <v>-22.60838</v>
      </c>
      <c r="BE112">
        <v>12.78722</v>
      </c>
      <c r="BF112">
        <v>230.4399</v>
      </c>
      <c r="BG112">
        <v>-0.6404483</v>
      </c>
      <c r="BH112">
        <v>2.203869</v>
      </c>
      <c r="BI112">
        <v>90.6</v>
      </c>
    </row>
    <row r="113" ht="15.5" spans="1:61">
      <c r="A113">
        <v>2885</v>
      </c>
      <c r="B113" s="57" t="s">
        <v>374</v>
      </c>
      <c r="C113">
        <v>19</v>
      </c>
      <c r="D113" s="58">
        <v>440000</v>
      </c>
      <c r="E113" s="58">
        <v>440300</v>
      </c>
      <c r="F113" t="s">
        <v>1000</v>
      </c>
      <c r="G113" s="59">
        <v>5115</v>
      </c>
      <c r="H113" t="s">
        <v>375</v>
      </c>
      <c r="I113">
        <v>-0.12207188</v>
      </c>
      <c r="J113">
        <v>0.00952516</v>
      </c>
      <c r="K113" s="56">
        <v>-0.0634917989373207</v>
      </c>
      <c r="L113" s="56">
        <v>-0.0202816855162382</v>
      </c>
      <c r="M113" s="56">
        <v>0.0463701002299786</v>
      </c>
      <c r="N113" s="56">
        <v>0.0469769760966301</v>
      </c>
      <c r="O113">
        <v>0.18236916</v>
      </c>
      <c r="P113">
        <v>-12.207188</v>
      </c>
      <c r="Q113">
        <f>VLOOKUP(H113,'三因子模型（-170，-51） (2)'!B112:J446,9,FALSE)</f>
        <v>-0.323494166135788</v>
      </c>
      <c r="R113">
        <v>0.95251603</v>
      </c>
      <c r="S113">
        <v>18.236916</v>
      </c>
      <c r="T113">
        <v>0</v>
      </c>
      <c r="U113">
        <v>8.0459</v>
      </c>
      <c r="V113">
        <v>14.19</v>
      </c>
      <c r="W113">
        <v>23</v>
      </c>
      <c r="X113">
        <v>17.9002</v>
      </c>
      <c r="Y113">
        <v>0.8</v>
      </c>
      <c r="Z113" t="s">
        <v>376</v>
      </c>
      <c r="AA113" t="s">
        <v>1004</v>
      </c>
      <c r="AB113">
        <v>4</v>
      </c>
      <c r="AC113">
        <v>48</v>
      </c>
      <c r="AD113">
        <v>1</v>
      </c>
      <c r="AE113">
        <v>0.17647059</v>
      </c>
      <c r="AF113">
        <v>6.3580156</v>
      </c>
      <c r="AG113">
        <v>0.5771</v>
      </c>
      <c r="AH113">
        <v>0.4933</v>
      </c>
      <c r="AI113">
        <v>0</v>
      </c>
      <c r="AJ113">
        <v>6.74</v>
      </c>
      <c r="AK113">
        <v>0.49727273</v>
      </c>
      <c r="AL113">
        <v>15.1566</v>
      </c>
      <c r="AM113">
        <v>16.3085</v>
      </c>
      <c r="AN113">
        <v>30</v>
      </c>
      <c r="AO113">
        <v>2</v>
      </c>
      <c r="AP113">
        <v>0.3125</v>
      </c>
      <c r="AQ113">
        <v>4.25</v>
      </c>
      <c r="AR113">
        <v>1</v>
      </c>
      <c r="AS113">
        <v>0</v>
      </c>
      <c r="AT113">
        <v>4</v>
      </c>
      <c r="AU113">
        <v>0.0428</v>
      </c>
      <c r="AV113">
        <v>-0.3651</v>
      </c>
      <c r="AW113">
        <v>4</v>
      </c>
      <c r="AX113">
        <v>-5.004839</v>
      </c>
      <c r="AY113">
        <v>0.3200281</v>
      </c>
      <c r="AZ113">
        <v>-4.948387</v>
      </c>
      <c r="BA113">
        <v>-0.4693326</v>
      </c>
      <c r="BB113">
        <v>-90.19274</v>
      </c>
      <c r="BC113">
        <v>2.348934</v>
      </c>
      <c r="BD113">
        <v>42.33039</v>
      </c>
      <c r="BE113">
        <v>-1.601689</v>
      </c>
      <c r="BF113">
        <v>-28.86421</v>
      </c>
      <c r="BG113">
        <v>-0.1501996</v>
      </c>
      <c r="BH113">
        <v>1.90806</v>
      </c>
      <c r="BI113">
        <v>67.4</v>
      </c>
    </row>
    <row r="114" ht="15.5" spans="1:61">
      <c r="A114">
        <v>2888</v>
      </c>
      <c r="B114" s="57" t="s">
        <v>377</v>
      </c>
      <c r="C114">
        <v>18</v>
      </c>
      <c r="D114" s="58">
        <v>440000</v>
      </c>
      <c r="E114" s="58">
        <v>440100</v>
      </c>
      <c r="F114" t="s">
        <v>998</v>
      </c>
      <c r="G114" s="59">
        <v>8101</v>
      </c>
      <c r="H114" t="s">
        <v>378</v>
      </c>
      <c r="I114">
        <v>-0.12194639</v>
      </c>
      <c r="J114">
        <v>-0.13816395</v>
      </c>
      <c r="K114" s="56">
        <v>-0.135669574141502</v>
      </c>
      <c r="L114" s="56">
        <v>-0.0646573677659035</v>
      </c>
      <c r="M114" s="56">
        <v>-0.130704522132874</v>
      </c>
      <c r="N114" s="56">
        <v>-0.0544985271990299</v>
      </c>
      <c r="O114">
        <v>-0.15616149</v>
      </c>
      <c r="P114">
        <v>-12.194639</v>
      </c>
      <c r="Q114">
        <f>VLOOKUP(H114,'三因子模型（-170，-51） (2)'!B113:J447,9,FALSE)</f>
        <v>-0.144928470253944</v>
      </c>
      <c r="R114">
        <v>-13.816395</v>
      </c>
      <c r="S114">
        <v>-15.616149</v>
      </c>
      <c r="T114">
        <v>0</v>
      </c>
      <c r="U114">
        <v>6.7069</v>
      </c>
      <c r="V114">
        <v>22.39</v>
      </c>
      <c r="W114">
        <v>22</v>
      </c>
      <c r="X114">
        <v>17.1259</v>
      </c>
      <c r="Y114">
        <v>0.831176</v>
      </c>
      <c r="Z114" t="s">
        <v>379</v>
      </c>
      <c r="AA114" t="s">
        <v>1004</v>
      </c>
      <c r="AB114">
        <v>4</v>
      </c>
      <c r="AC114">
        <v>56</v>
      </c>
      <c r="AD114">
        <v>3</v>
      </c>
      <c r="AE114">
        <v>0.21428571</v>
      </c>
      <c r="AF114">
        <v>5.948818</v>
      </c>
      <c r="AG114">
        <v>0.3833</v>
      </c>
      <c r="AH114">
        <v>0.1071</v>
      </c>
      <c r="AI114">
        <v>0</v>
      </c>
      <c r="AJ114">
        <v>8.61</v>
      </c>
      <c r="AK114">
        <v>1.2910606</v>
      </c>
      <c r="AL114">
        <v>15.6412</v>
      </c>
      <c r="AM114">
        <v>15.7102</v>
      </c>
      <c r="AN114">
        <v>32</v>
      </c>
      <c r="AO114">
        <v>1.5</v>
      </c>
      <c r="AP114">
        <v>0.2222</v>
      </c>
      <c r="AQ114">
        <v>9.5769</v>
      </c>
      <c r="AR114">
        <v>0</v>
      </c>
      <c r="AS114">
        <v>0</v>
      </c>
      <c r="AT114">
        <v>3</v>
      </c>
      <c r="AU114">
        <v>0.0793</v>
      </c>
      <c r="AV114">
        <v>-0.3651</v>
      </c>
      <c r="AW114">
        <v>2.25</v>
      </c>
      <c r="AX114">
        <v>-5.504839</v>
      </c>
      <c r="AY114">
        <v>5.646928</v>
      </c>
      <c r="AZ114">
        <v>-5.948387</v>
      </c>
      <c r="BA114">
        <v>-0.4693326</v>
      </c>
      <c r="BB114">
        <v>-91.94274</v>
      </c>
      <c r="BC114">
        <v>2.5836</v>
      </c>
      <c r="BD114">
        <v>43.15172</v>
      </c>
      <c r="BE114">
        <v>-31.08543</v>
      </c>
      <c r="BF114">
        <v>-519.194</v>
      </c>
      <c r="BG114">
        <v>-2.650287</v>
      </c>
      <c r="BH114">
        <v>2.152924</v>
      </c>
      <c r="BI114">
        <v>86.1</v>
      </c>
    </row>
    <row r="115" ht="15.5" spans="1:61">
      <c r="A115">
        <v>2897</v>
      </c>
      <c r="B115" s="57" t="s">
        <v>380</v>
      </c>
      <c r="C115">
        <v>19</v>
      </c>
      <c r="D115" s="58">
        <v>330000</v>
      </c>
      <c r="E115" s="58">
        <v>330382</v>
      </c>
      <c r="F115" t="s">
        <v>1000</v>
      </c>
      <c r="G115" s="59">
        <v>5115</v>
      </c>
      <c r="H115" t="s">
        <v>381</v>
      </c>
      <c r="I115">
        <v>-0.05483348</v>
      </c>
      <c r="J115">
        <v>-0.03232134</v>
      </c>
      <c r="K115" s="56">
        <v>0.0475874021649361</v>
      </c>
      <c r="L115" s="56">
        <v>0.0325326807796955</v>
      </c>
      <c r="M115" s="56">
        <v>0.0121394079178572</v>
      </c>
      <c r="N115" s="56">
        <v>0.0359785482287407</v>
      </c>
      <c r="O115">
        <v>0.01577809</v>
      </c>
      <c r="P115">
        <v>-5.4833479</v>
      </c>
      <c r="Q115">
        <f>VLOOKUP(H115,'三因子模型（-170，-51） (2)'!B114:J448,9,FALSE)</f>
        <v>-0.234827816486359</v>
      </c>
      <c r="R115">
        <v>-3.2321341</v>
      </c>
      <c r="S115">
        <v>1.5778093</v>
      </c>
      <c r="T115">
        <v>0</v>
      </c>
      <c r="U115">
        <v>8.7895</v>
      </c>
      <c r="V115">
        <v>26.72</v>
      </c>
      <c r="W115">
        <v>24</v>
      </c>
      <c r="X115">
        <v>17.7739</v>
      </c>
      <c r="Y115">
        <v>1.70672</v>
      </c>
      <c r="Z115" t="s">
        <v>382</v>
      </c>
      <c r="AA115" t="s">
        <v>1012</v>
      </c>
      <c r="AB115">
        <v>2</v>
      </c>
      <c r="AC115">
        <v>57</v>
      </c>
      <c r="AD115">
        <v>7</v>
      </c>
      <c r="AE115">
        <v>0.15789474</v>
      </c>
      <c r="AF115">
        <v>6.2633983</v>
      </c>
      <c r="AG115">
        <v>0.525</v>
      </c>
      <c r="AH115">
        <v>0.599</v>
      </c>
      <c r="AI115">
        <v>0</v>
      </c>
      <c r="AJ115">
        <v>9.01</v>
      </c>
      <c r="AK115">
        <v>1.2890909</v>
      </c>
      <c r="AL115">
        <v>13.5235</v>
      </c>
      <c r="AM115">
        <v>15.1227</v>
      </c>
      <c r="AN115">
        <v>35</v>
      </c>
      <c r="AO115">
        <v>6.5</v>
      </c>
      <c r="AP115">
        <v>0.4236</v>
      </c>
      <c r="AQ115">
        <v>4.29165</v>
      </c>
      <c r="AR115">
        <v>10</v>
      </c>
      <c r="AS115">
        <v>0.8</v>
      </c>
      <c r="AT115">
        <v>12</v>
      </c>
      <c r="AU115">
        <v>0.0893</v>
      </c>
      <c r="AV115">
        <v>-0.3651</v>
      </c>
      <c r="AW115">
        <v>42.25</v>
      </c>
      <c r="AX115">
        <v>-0.5048389</v>
      </c>
      <c r="AY115">
        <v>0.3616781</v>
      </c>
      <c r="AZ115">
        <v>4.051613</v>
      </c>
      <c r="BA115">
        <v>0.3306674</v>
      </c>
      <c r="BB115">
        <v>-51.94274</v>
      </c>
      <c r="BC115">
        <v>-0.1669338</v>
      </c>
      <c r="BD115">
        <v>-17.17577</v>
      </c>
      <c r="BE115">
        <v>-0.1825892</v>
      </c>
      <c r="BF115">
        <v>-18.78655</v>
      </c>
      <c r="BG115">
        <v>0.1195952</v>
      </c>
      <c r="BH115">
        <v>2.198335</v>
      </c>
      <c r="BI115">
        <v>90.1</v>
      </c>
    </row>
    <row r="116" ht="15.5" spans="1:61">
      <c r="A116">
        <v>2902</v>
      </c>
      <c r="B116" s="57" t="s">
        <v>383</v>
      </c>
      <c r="C116">
        <v>17</v>
      </c>
      <c r="D116" s="58">
        <v>440000</v>
      </c>
      <c r="E116" s="58">
        <v>441900</v>
      </c>
      <c r="F116" t="s">
        <v>1003</v>
      </c>
      <c r="G116" s="59">
        <v>5110</v>
      </c>
      <c r="H116" t="s">
        <v>384</v>
      </c>
      <c r="I116">
        <v>-0.07093834</v>
      </c>
      <c r="J116">
        <v>-0.14348823</v>
      </c>
      <c r="K116" s="56">
        <v>-0.138688609004021</v>
      </c>
      <c r="L116" s="56">
        <v>-0.105500459671021</v>
      </c>
      <c r="M116" s="56">
        <v>-0.115574397146702</v>
      </c>
      <c r="N116" s="56">
        <v>-0.0253980550915003</v>
      </c>
      <c r="O116">
        <v>-0.11817788</v>
      </c>
      <c r="P116">
        <v>-7.0938341</v>
      </c>
      <c r="Q116">
        <f>VLOOKUP(H116,'三因子模型（-170，-51） (2)'!B115:J449,9,FALSE)</f>
        <v>-0.217192679643631</v>
      </c>
      <c r="R116">
        <v>-14.348823</v>
      </c>
      <c r="S116">
        <v>-11.817788</v>
      </c>
      <c r="T116">
        <v>0</v>
      </c>
      <c r="U116">
        <v>7.8431</v>
      </c>
      <c r="V116">
        <v>-0.08</v>
      </c>
      <c r="W116">
        <v>11</v>
      </c>
      <c r="X116">
        <v>17.1021</v>
      </c>
      <c r="Y116">
        <v>2.1</v>
      </c>
      <c r="Z116" t="s">
        <v>385</v>
      </c>
      <c r="AA116" t="s">
        <v>1002</v>
      </c>
      <c r="AB116">
        <v>5</v>
      </c>
      <c r="AC116">
        <v>42</v>
      </c>
      <c r="AD116">
        <v>0</v>
      </c>
      <c r="AE116">
        <v>0.375</v>
      </c>
      <c r="AF116">
        <v>6.5114481</v>
      </c>
      <c r="AG116">
        <v>0.6728</v>
      </c>
      <c r="AH116">
        <v>0.4261</v>
      </c>
      <c r="AI116">
        <v>0</v>
      </c>
      <c r="AJ116">
        <v>8.02</v>
      </c>
      <c r="AK116">
        <v>0.84227273</v>
      </c>
      <c r="AL116">
        <v>14.1167</v>
      </c>
      <c r="AM116">
        <v>14.7368</v>
      </c>
      <c r="AN116">
        <v>0</v>
      </c>
      <c r="AO116">
        <v>3.5</v>
      </c>
      <c r="AP116">
        <v>0.36735</v>
      </c>
      <c r="AQ116">
        <v>2.64285</v>
      </c>
      <c r="AR116">
        <v>0</v>
      </c>
      <c r="AS116">
        <v>0</v>
      </c>
      <c r="AT116">
        <v>7</v>
      </c>
      <c r="AU116">
        <v>0.056</v>
      </c>
      <c r="AV116">
        <v>0.3851</v>
      </c>
      <c r="AW116">
        <v>12.25</v>
      </c>
      <c r="AX116">
        <v>-3.504839</v>
      </c>
      <c r="AY116">
        <v>-1.287122</v>
      </c>
      <c r="AZ116">
        <v>-5.948387</v>
      </c>
      <c r="BA116">
        <v>-0.4693326</v>
      </c>
      <c r="BB116">
        <v>-81.94274</v>
      </c>
      <c r="BC116">
        <v>1.644935</v>
      </c>
      <c r="BD116">
        <v>38.4584</v>
      </c>
      <c r="BE116">
        <v>4.511156</v>
      </c>
      <c r="BF116">
        <v>105.4703</v>
      </c>
      <c r="BG116">
        <v>0.6040883</v>
      </c>
      <c r="BH116">
        <v>2.081939</v>
      </c>
      <c r="BI116">
        <v>80.2</v>
      </c>
    </row>
    <row r="117" ht="15.5" spans="1:61">
      <c r="A117">
        <v>2906</v>
      </c>
      <c r="B117" s="57" t="s">
        <v>386</v>
      </c>
      <c r="C117">
        <v>19</v>
      </c>
      <c r="D117" s="58">
        <v>440000</v>
      </c>
      <c r="E117" s="58">
        <v>441300</v>
      </c>
      <c r="F117" t="s">
        <v>1003</v>
      </c>
      <c r="G117" s="59">
        <v>5110</v>
      </c>
      <c r="H117" t="s">
        <v>387</v>
      </c>
      <c r="I117">
        <v>0.01301378</v>
      </c>
      <c r="J117">
        <v>0.06896727</v>
      </c>
      <c r="K117" s="56">
        <v>0.0251462254673243</v>
      </c>
      <c r="L117" s="56">
        <v>0.0844546929001808</v>
      </c>
      <c r="M117" s="56">
        <v>0.0435056611895561</v>
      </c>
      <c r="N117" s="56">
        <v>0.129931911826134</v>
      </c>
      <c r="O117">
        <v>0.22460331</v>
      </c>
      <c r="P117">
        <v>1.3013784</v>
      </c>
      <c r="Q117">
        <f>VLOOKUP(H117,'三因子模型（-170，-51） (2)'!B116:J450,9,FALSE)</f>
        <v>-0.0225062165409327</v>
      </c>
      <c r="R117">
        <v>6.8967268</v>
      </c>
      <c r="S117">
        <v>22.460331</v>
      </c>
      <c r="T117">
        <v>0</v>
      </c>
      <c r="U117">
        <v>8.5039</v>
      </c>
      <c r="V117">
        <v>7.77</v>
      </c>
      <c r="W117">
        <v>26</v>
      </c>
      <c r="X117">
        <v>17.6252</v>
      </c>
      <c r="Y117">
        <v>4.7571046</v>
      </c>
      <c r="Z117" t="s">
        <v>388</v>
      </c>
      <c r="AA117" t="s">
        <v>1002</v>
      </c>
      <c r="AB117">
        <v>5</v>
      </c>
      <c r="AC117">
        <v>57</v>
      </c>
      <c r="AD117">
        <v>5</v>
      </c>
      <c r="AE117">
        <v>0.15789474</v>
      </c>
      <c r="AF117">
        <v>7.061077</v>
      </c>
      <c r="AG117">
        <v>1.1657</v>
      </c>
      <c r="AH117">
        <v>0.233</v>
      </c>
      <c r="AI117">
        <v>0</v>
      </c>
      <c r="AJ117">
        <v>3.45</v>
      </c>
      <c r="AK117">
        <v>0.47651515</v>
      </c>
      <c r="AL117">
        <v>16.4714</v>
      </c>
      <c r="AN117">
        <v>1</v>
      </c>
      <c r="AO117">
        <v>8</v>
      </c>
      <c r="AP117">
        <v>0.40625</v>
      </c>
      <c r="AQ117">
        <v>5.8125</v>
      </c>
      <c r="AR117">
        <v>11</v>
      </c>
      <c r="AS117">
        <v>0.7934</v>
      </c>
      <c r="AT117">
        <v>16</v>
      </c>
      <c r="AU117">
        <v>0.0925</v>
      </c>
      <c r="AV117">
        <v>1.368</v>
      </c>
      <c r="AW117">
        <v>64</v>
      </c>
      <c r="AX117">
        <v>0.9951611</v>
      </c>
      <c r="AY117">
        <v>1.882528</v>
      </c>
      <c r="AZ117">
        <v>5.051613</v>
      </c>
      <c r="BA117">
        <v>0.3240674</v>
      </c>
      <c r="BB117">
        <v>-30.19274</v>
      </c>
      <c r="BC117">
        <v>0.3224993</v>
      </c>
      <c r="BD117">
        <v>-9.784484</v>
      </c>
      <c r="BE117">
        <v>1.873419</v>
      </c>
      <c r="BF117">
        <v>-56.83868</v>
      </c>
      <c r="BG117">
        <v>0.610066</v>
      </c>
      <c r="BH117">
        <v>1.238374</v>
      </c>
      <c r="BI117">
        <v>34.5</v>
      </c>
    </row>
    <row r="118" ht="15.5" spans="1:61">
      <c r="A118">
        <v>2913</v>
      </c>
      <c r="B118" s="57" t="s">
        <v>389</v>
      </c>
      <c r="C118">
        <v>11</v>
      </c>
      <c r="D118" s="58">
        <v>430000</v>
      </c>
      <c r="E118" s="58">
        <v>430900</v>
      </c>
      <c r="F118" t="s">
        <v>1000</v>
      </c>
      <c r="G118" s="59">
        <v>5115</v>
      </c>
      <c r="H118" t="s">
        <v>390</v>
      </c>
      <c r="I118">
        <v>-0.01654201</v>
      </c>
      <c r="J118">
        <v>0.00447587</v>
      </c>
      <c r="K118" s="56">
        <v>0.00055974256247282</v>
      </c>
      <c r="L118" s="56">
        <v>0.0218202155083418</v>
      </c>
      <c r="M118" s="56">
        <v>0.0439921952784061</v>
      </c>
      <c r="N118" s="56">
        <v>0.0874651670455933</v>
      </c>
      <c r="O118">
        <v>0.01123555</v>
      </c>
      <c r="P118">
        <v>-1.654201</v>
      </c>
      <c r="Q118">
        <f>VLOOKUP(H118,'三因子模型（-170，-51） (2)'!B117:J451,9,FALSE)</f>
        <v>-0.165869846940041</v>
      </c>
      <c r="R118">
        <v>0.44758683</v>
      </c>
      <c r="S118">
        <v>1.123555</v>
      </c>
      <c r="T118">
        <v>0</v>
      </c>
      <c r="U118">
        <v>8.3173</v>
      </c>
      <c r="V118">
        <v>24.49</v>
      </c>
      <c r="W118">
        <v>11</v>
      </c>
      <c r="X118">
        <v>19.498</v>
      </c>
      <c r="Y118">
        <v>3.173605</v>
      </c>
      <c r="Z118" t="s">
        <v>391</v>
      </c>
      <c r="AA118" t="s">
        <v>1004</v>
      </c>
      <c r="AB118">
        <v>4</v>
      </c>
      <c r="AC118">
        <v>49</v>
      </c>
      <c r="AD118">
        <v>6</v>
      </c>
      <c r="AE118">
        <v>0.25</v>
      </c>
      <c r="AF118">
        <v>7.4321287</v>
      </c>
      <c r="AG118">
        <v>1.6894</v>
      </c>
      <c r="AH118">
        <v>0.3162</v>
      </c>
      <c r="AI118">
        <v>0</v>
      </c>
      <c r="AJ118">
        <v>19.36</v>
      </c>
      <c r="AK118">
        <v>1.9230303</v>
      </c>
      <c r="AL118">
        <v>12.8674</v>
      </c>
      <c r="AM118">
        <v>16.0506</v>
      </c>
      <c r="AN118">
        <v>29</v>
      </c>
      <c r="AO118">
        <v>1</v>
      </c>
      <c r="AP118">
        <v>0</v>
      </c>
      <c r="AQ118">
        <v>4</v>
      </c>
      <c r="AR118">
        <v>6</v>
      </c>
      <c r="AS118">
        <v>0.8333</v>
      </c>
      <c r="AT118">
        <v>2</v>
      </c>
      <c r="AU118">
        <v>0.0393</v>
      </c>
      <c r="AV118">
        <v>-0.3651</v>
      </c>
      <c r="AW118">
        <v>1</v>
      </c>
      <c r="AX118">
        <v>-6.004839</v>
      </c>
      <c r="AY118">
        <v>0.0700281</v>
      </c>
      <c r="AZ118">
        <v>0.0516129</v>
      </c>
      <c r="BA118">
        <v>0.3639674</v>
      </c>
      <c r="BB118">
        <v>-93.19274</v>
      </c>
      <c r="BC118">
        <v>-2.185566</v>
      </c>
      <c r="BD118">
        <v>-33.91912</v>
      </c>
      <c r="BE118">
        <v>-0.4205075</v>
      </c>
      <c r="BF118">
        <v>-6.526111</v>
      </c>
      <c r="BG118">
        <v>0.0254879</v>
      </c>
      <c r="BH118">
        <v>2.963209</v>
      </c>
      <c r="BI118">
        <v>193.6</v>
      </c>
    </row>
    <row r="119" ht="15.5" spans="1:61">
      <c r="A119">
        <v>2916</v>
      </c>
      <c r="B119" s="57" t="s">
        <v>392</v>
      </c>
      <c r="C119">
        <v>19</v>
      </c>
      <c r="D119" s="58">
        <v>440000</v>
      </c>
      <c r="E119" s="58">
        <v>440300</v>
      </c>
      <c r="F119" t="s">
        <v>1000</v>
      </c>
      <c r="G119" s="59">
        <v>5115</v>
      </c>
      <c r="H119" t="s">
        <v>393</v>
      </c>
      <c r="I119">
        <v>0.21818253</v>
      </c>
      <c r="J119">
        <v>0.07734904</v>
      </c>
      <c r="K119" s="56">
        <v>0.211629658937454</v>
      </c>
      <c r="L119" s="56">
        <v>0.369364112615585</v>
      </c>
      <c r="M119" s="56">
        <v>0.366014212369919</v>
      </c>
      <c r="N119" s="56">
        <v>0.486856669187546</v>
      </c>
      <c r="O119">
        <v>0.3400034</v>
      </c>
      <c r="P119">
        <v>21.818253</v>
      </c>
      <c r="Q119">
        <f>VLOOKUP(H119,'三因子模型（-170，-51） (2)'!B118:J452,9,FALSE)</f>
        <v>0.0692110806703568</v>
      </c>
      <c r="R119">
        <v>7.7349037</v>
      </c>
      <c r="S119">
        <v>34.00034</v>
      </c>
      <c r="T119">
        <v>0</v>
      </c>
      <c r="U119">
        <v>9.3409</v>
      </c>
      <c r="V119">
        <v>24.25</v>
      </c>
      <c r="W119">
        <v>35</v>
      </c>
      <c r="X119">
        <v>21.1127</v>
      </c>
      <c r="Y119">
        <v>2.8</v>
      </c>
      <c r="Z119" t="s">
        <v>394</v>
      </c>
      <c r="AA119" t="s">
        <v>999</v>
      </c>
      <c r="AB119">
        <v>6</v>
      </c>
      <c r="AC119">
        <v>47</v>
      </c>
      <c r="AD119">
        <v>0</v>
      </c>
      <c r="AE119">
        <v>0.16666667</v>
      </c>
      <c r="AF119">
        <v>7.7722052</v>
      </c>
      <c r="AG119">
        <v>2.3737</v>
      </c>
      <c r="AH119">
        <v>0.5906</v>
      </c>
      <c r="AI119">
        <v>1</v>
      </c>
      <c r="AJ119">
        <v>102.43</v>
      </c>
      <c r="AK119">
        <v>5.3371212</v>
      </c>
      <c r="AL119">
        <v>17.3657</v>
      </c>
      <c r="AM119">
        <v>18.2829</v>
      </c>
      <c r="AN119">
        <v>2</v>
      </c>
      <c r="AO119">
        <v>2</v>
      </c>
      <c r="AP119">
        <v>0.33335</v>
      </c>
      <c r="AQ119">
        <v>4.16665</v>
      </c>
      <c r="AR119">
        <v>4</v>
      </c>
      <c r="AS119">
        <v>0.625</v>
      </c>
      <c r="AT119">
        <v>3</v>
      </c>
      <c r="AU119">
        <v>0.051</v>
      </c>
      <c r="AV119">
        <v>0.1596</v>
      </c>
      <c r="AW119">
        <v>4</v>
      </c>
      <c r="AX119">
        <v>-5.004839</v>
      </c>
      <c r="AY119">
        <v>0.2366781</v>
      </c>
      <c r="AZ119">
        <v>-1.948387</v>
      </c>
      <c r="BA119">
        <v>0.1556674</v>
      </c>
      <c r="BB119">
        <v>-90.19274</v>
      </c>
      <c r="BC119">
        <v>-0.7790904</v>
      </c>
      <c r="BD119">
        <v>-14.04007</v>
      </c>
      <c r="BE119">
        <v>-1.184536</v>
      </c>
      <c r="BF119">
        <v>-21.34665</v>
      </c>
      <c r="BG119">
        <v>0.0368431</v>
      </c>
      <c r="BH119">
        <v>4.629179</v>
      </c>
      <c r="BI119">
        <v>1024.3</v>
      </c>
    </row>
    <row r="120" ht="15.5" spans="1:61">
      <c r="A120">
        <v>2925</v>
      </c>
      <c r="B120" s="57" t="s">
        <v>395</v>
      </c>
      <c r="C120">
        <v>19</v>
      </c>
      <c r="D120" s="58">
        <v>350000</v>
      </c>
      <c r="E120" s="58">
        <v>350200</v>
      </c>
      <c r="F120" t="s">
        <v>1000</v>
      </c>
      <c r="G120" s="59">
        <v>5115</v>
      </c>
      <c r="H120" t="s">
        <v>396</v>
      </c>
      <c r="I120">
        <v>0.15859424</v>
      </c>
      <c r="J120">
        <v>0.03475203</v>
      </c>
      <c r="K120" s="56">
        <v>0.247492581605911</v>
      </c>
      <c r="L120" s="56">
        <v>0.354037582874298</v>
      </c>
      <c r="M120" s="56">
        <v>0.466833829879761</v>
      </c>
      <c r="N120" s="56">
        <v>0.44960030913353</v>
      </c>
      <c r="O120">
        <v>0.44802853</v>
      </c>
      <c r="P120">
        <v>15.859424</v>
      </c>
      <c r="Q120">
        <f>VLOOKUP(H120,'三因子模型（-170，-51） (2)'!B119:J453,9,FALSE)</f>
        <v>0.171896144747734</v>
      </c>
      <c r="R120">
        <v>3.4752026</v>
      </c>
      <c r="S120">
        <v>44.802853</v>
      </c>
      <c r="T120">
        <v>0</v>
      </c>
      <c r="U120">
        <v>8.4448</v>
      </c>
      <c r="V120">
        <v>30.1</v>
      </c>
      <c r="W120">
        <v>8</v>
      </c>
      <c r="X120">
        <v>20.7939</v>
      </c>
      <c r="Y120">
        <v>7.8252377</v>
      </c>
      <c r="Z120" t="s">
        <v>397</v>
      </c>
      <c r="AA120" t="s">
        <v>999</v>
      </c>
      <c r="AB120">
        <v>6</v>
      </c>
      <c r="AC120">
        <v>49</v>
      </c>
      <c r="AD120">
        <v>11</v>
      </c>
      <c r="AE120">
        <v>0.23076923</v>
      </c>
      <c r="AF120">
        <v>7.4137292</v>
      </c>
      <c r="AG120">
        <v>1.6586</v>
      </c>
      <c r="AH120">
        <v>0.2288</v>
      </c>
      <c r="AI120">
        <v>0</v>
      </c>
      <c r="AJ120">
        <v>28.28</v>
      </c>
      <c r="AK120">
        <v>1.7845455</v>
      </c>
      <c r="AL120">
        <v>12.8674</v>
      </c>
      <c r="AM120">
        <v>17.3232</v>
      </c>
      <c r="AN120">
        <v>2</v>
      </c>
      <c r="AO120">
        <v>8.5</v>
      </c>
      <c r="AP120">
        <v>0.6722</v>
      </c>
      <c r="AQ120">
        <v>3.08335</v>
      </c>
      <c r="AR120">
        <v>5</v>
      </c>
      <c r="AS120">
        <v>0.72</v>
      </c>
      <c r="AT120">
        <v>15</v>
      </c>
      <c r="AU120">
        <v>0.0699</v>
      </c>
      <c r="AV120">
        <v>-0.2473</v>
      </c>
      <c r="AW120">
        <v>72.25</v>
      </c>
      <c r="AX120">
        <v>1.495161</v>
      </c>
      <c r="AY120">
        <v>-0.8466219</v>
      </c>
      <c r="AZ120">
        <v>-0.9483871</v>
      </c>
      <c r="BA120">
        <v>0.2506674</v>
      </c>
      <c r="BB120">
        <v>-21.94274</v>
      </c>
      <c r="BC120">
        <v>0.3747882</v>
      </c>
      <c r="BD120">
        <v>-5.50033</v>
      </c>
      <c r="BE120">
        <v>-1.265836</v>
      </c>
      <c r="BF120">
        <v>18.57721</v>
      </c>
      <c r="BG120">
        <v>-0.2122205</v>
      </c>
      <c r="BH120">
        <v>3.342155</v>
      </c>
      <c r="BI120">
        <v>282.8</v>
      </c>
    </row>
    <row r="121" ht="15.5" spans="1:61">
      <c r="A121">
        <v>2935</v>
      </c>
      <c r="B121" s="57" t="s">
        <v>398</v>
      </c>
      <c r="C121">
        <v>16</v>
      </c>
      <c r="D121" s="58">
        <v>510000</v>
      </c>
      <c r="E121" s="58">
        <v>510100</v>
      </c>
      <c r="F121" t="s">
        <v>1003</v>
      </c>
      <c r="G121" s="59">
        <v>5110</v>
      </c>
      <c r="H121" t="s">
        <v>399</v>
      </c>
      <c r="I121">
        <v>0.04531949</v>
      </c>
      <c r="J121">
        <v>0.04464008</v>
      </c>
      <c r="K121" s="56">
        <v>0.115400396287441</v>
      </c>
      <c r="L121" s="56">
        <v>0.319450110197067</v>
      </c>
      <c r="M121" s="56">
        <v>0.24593497812748</v>
      </c>
      <c r="N121" s="56">
        <v>0.319925427436829</v>
      </c>
      <c r="O121">
        <v>0.22735536</v>
      </c>
      <c r="P121">
        <v>4.5319486</v>
      </c>
      <c r="Q121">
        <f>VLOOKUP(H121,'三因子模型（-170，-51） (2)'!B120:J454,9,FALSE)</f>
        <v>-0.028210274875164</v>
      </c>
      <c r="R121">
        <v>4.4640079</v>
      </c>
      <c r="S121">
        <v>22.735536</v>
      </c>
      <c r="T121">
        <v>0</v>
      </c>
      <c r="U121">
        <v>6.3613</v>
      </c>
      <c r="V121">
        <v>24.38</v>
      </c>
      <c r="W121">
        <v>15</v>
      </c>
      <c r="X121">
        <v>18.6216</v>
      </c>
      <c r="Y121">
        <v>2.7495904</v>
      </c>
      <c r="Z121" t="s">
        <v>400</v>
      </c>
      <c r="AA121" t="s">
        <v>1002</v>
      </c>
      <c r="AB121">
        <v>5</v>
      </c>
      <c r="AC121">
        <v>52</v>
      </c>
      <c r="AD121">
        <v>0</v>
      </c>
      <c r="AE121">
        <v>0.16666667</v>
      </c>
      <c r="AF121">
        <v>6.4946611</v>
      </c>
      <c r="AG121">
        <v>0.6616</v>
      </c>
      <c r="AH121">
        <v>0.2302</v>
      </c>
      <c r="AI121">
        <v>1</v>
      </c>
      <c r="AJ121">
        <v>14.07</v>
      </c>
      <c r="AK121">
        <v>0.68878788</v>
      </c>
      <c r="AL121">
        <v>14.3166</v>
      </c>
      <c r="AM121">
        <v>14.6066</v>
      </c>
      <c r="AN121">
        <v>1</v>
      </c>
      <c r="AO121">
        <v>0</v>
      </c>
      <c r="AP121">
        <v>0</v>
      </c>
      <c r="AQ121">
        <v>0</v>
      </c>
      <c r="AR121">
        <v>0</v>
      </c>
      <c r="AS121">
        <v>0</v>
      </c>
      <c r="AT121">
        <v>0</v>
      </c>
      <c r="AU121">
        <v>0.0819</v>
      </c>
      <c r="AV121">
        <v>-0.3651</v>
      </c>
      <c r="AW121">
        <v>0</v>
      </c>
      <c r="AX121">
        <v>-7.004839</v>
      </c>
      <c r="AY121">
        <v>-3.929972</v>
      </c>
      <c r="AZ121">
        <v>-5.948387</v>
      </c>
      <c r="BA121">
        <v>-0.4693326</v>
      </c>
      <c r="BB121">
        <v>-94.19274</v>
      </c>
      <c r="BC121">
        <v>3.287599</v>
      </c>
      <c r="BD121">
        <v>44.20772</v>
      </c>
      <c r="BE121">
        <v>27.52882</v>
      </c>
      <c r="BF121">
        <v>370.1748</v>
      </c>
      <c r="BG121">
        <v>1.844464</v>
      </c>
      <c r="BH121">
        <v>2.644045</v>
      </c>
      <c r="BI121">
        <v>140.7</v>
      </c>
    </row>
    <row r="122" ht="15.5" spans="1:61">
      <c r="A122">
        <v>2937</v>
      </c>
      <c r="B122" s="57" t="s">
        <v>401</v>
      </c>
      <c r="C122">
        <v>13</v>
      </c>
      <c r="D122" s="58">
        <v>330000</v>
      </c>
      <c r="E122" s="58">
        <v>330282</v>
      </c>
      <c r="F122" t="s">
        <v>1000</v>
      </c>
      <c r="G122" s="59">
        <v>5115</v>
      </c>
      <c r="H122" t="s">
        <v>402</v>
      </c>
      <c r="I122">
        <v>0.0132778</v>
      </c>
      <c r="J122">
        <v>0.01709842</v>
      </c>
      <c r="K122" s="56">
        <v>0.0752269998192787</v>
      </c>
      <c r="L122" s="56">
        <v>0.114698670804501</v>
      </c>
      <c r="M122" s="56">
        <v>0.0647746548056602</v>
      </c>
      <c r="N122" s="56">
        <v>0.156439632177353</v>
      </c>
      <c r="O122">
        <v>0.10602239</v>
      </c>
      <c r="P122">
        <v>1.3277804</v>
      </c>
      <c r="Q122">
        <f>VLOOKUP(H122,'三因子模型（-170，-51） (2)'!B121:J455,9,FALSE)</f>
        <v>-0.0747756883502007</v>
      </c>
      <c r="R122">
        <v>1.7098425</v>
      </c>
      <c r="S122">
        <v>10.602239</v>
      </c>
      <c r="T122">
        <v>0</v>
      </c>
      <c r="U122">
        <v>7.9255</v>
      </c>
      <c r="V122">
        <v>24.25</v>
      </c>
      <c r="W122">
        <v>18</v>
      </c>
      <c r="X122">
        <v>18.7543</v>
      </c>
      <c r="Y122">
        <v>2.97853</v>
      </c>
      <c r="Z122" t="s">
        <v>403</v>
      </c>
      <c r="AA122" t="s">
        <v>999</v>
      </c>
      <c r="AB122">
        <v>6</v>
      </c>
      <c r="AC122">
        <v>48</v>
      </c>
      <c r="AD122">
        <v>0</v>
      </c>
      <c r="AE122">
        <v>0.16666667</v>
      </c>
      <c r="AF122">
        <v>7.0657841</v>
      </c>
      <c r="AG122">
        <v>1.1712</v>
      </c>
      <c r="AH122">
        <v>0.1987</v>
      </c>
      <c r="AI122">
        <v>0</v>
      </c>
      <c r="AJ122">
        <v>4.14</v>
      </c>
      <c r="AK122">
        <v>0.38484848</v>
      </c>
      <c r="AL122">
        <v>10.8253</v>
      </c>
      <c r="AM122">
        <v>13.7975</v>
      </c>
      <c r="AN122">
        <v>2</v>
      </c>
      <c r="AO122">
        <v>2.5</v>
      </c>
      <c r="AP122">
        <v>0.4</v>
      </c>
      <c r="AQ122">
        <v>7.1</v>
      </c>
      <c r="AR122">
        <v>7</v>
      </c>
      <c r="AS122">
        <v>0.7347</v>
      </c>
      <c r="AT122">
        <v>5</v>
      </c>
      <c r="AU122">
        <v>0.0521</v>
      </c>
      <c r="AV122">
        <v>-0.3651</v>
      </c>
      <c r="AW122">
        <v>6.25</v>
      </c>
      <c r="AX122">
        <v>-4.504839</v>
      </c>
      <c r="AY122">
        <v>3.170028</v>
      </c>
      <c r="AZ122">
        <v>1.051613</v>
      </c>
      <c r="BA122">
        <v>0.2653674</v>
      </c>
      <c r="BB122">
        <v>-87.94274</v>
      </c>
      <c r="BC122">
        <v>-1.195438</v>
      </c>
      <c r="BD122">
        <v>-23.33714</v>
      </c>
      <c r="BE122">
        <v>-14.28047</v>
      </c>
      <c r="BF122">
        <v>-278.7809</v>
      </c>
      <c r="BG122">
        <v>0.8412222</v>
      </c>
      <c r="BH122">
        <v>1.420696</v>
      </c>
      <c r="BI122">
        <v>41.4</v>
      </c>
    </row>
    <row r="123" ht="15.5" spans="1:61">
      <c r="A123">
        <v>2938</v>
      </c>
      <c r="B123" s="57" t="s">
        <v>404</v>
      </c>
      <c r="C123">
        <v>2</v>
      </c>
      <c r="D123" s="58">
        <v>440000</v>
      </c>
      <c r="E123" s="58">
        <v>440300</v>
      </c>
      <c r="F123" t="s">
        <v>1000</v>
      </c>
      <c r="G123" s="59">
        <v>5115</v>
      </c>
      <c r="H123" t="s">
        <v>405</v>
      </c>
      <c r="I123">
        <v>-0.0930107</v>
      </c>
      <c r="J123">
        <v>0.03773659</v>
      </c>
      <c r="K123" s="56">
        <v>-0.0021457017865032</v>
      </c>
      <c r="L123" s="56">
        <v>-0.0202963147312403</v>
      </c>
      <c r="M123" s="56">
        <v>-0.0455911904573441</v>
      </c>
      <c r="N123" s="56">
        <v>-0.0283085703849792</v>
      </c>
      <c r="O123">
        <v>-0.14848894</v>
      </c>
      <c r="P123">
        <v>-9.3010701</v>
      </c>
      <c r="Q123">
        <f>VLOOKUP(H123,'三因子模型（-170，-51） (2)'!B122:J456,9,FALSE)</f>
        <v>-0.219990789890289</v>
      </c>
      <c r="R123">
        <v>3.7736587</v>
      </c>
      <c r="S123">
        <v>-14.848894</v>
      </c>
      <c r="T123">
        <v>0</v>
      </c>
      <c r="U123">
        <v>10.4645</v>
      </c>
      <c r="V123">
        <v>26.02</v>
      </c>
      <c r="W123">
        <v>20</v>
      </c>
      <c r="X123">
        <v>21.9019</v>
      </c>
      <c r="Y123">
        <v>23.211558</v>
      </c>
      <c r="Z123" t="s">
        <v>406</v>
      </c>
      <c r="AA123" t="s">
        <v>1002</v>
      </c>
      <c r="AB123">
        <v>5</v>
      </c>
      <c r="AC123">
        <v>68</v>
      </c>
      <c r="AD123">
        <v>2</v>
      </c>
      <c r="AE123">
        <v>0.17647059</v>
      </c>
      <c r="AF123">
        <v>10.189148</v>
      </c>
      <c r="AG123">
        <v>26.6128</v>
      </c>
      <c r="AH123">
        <v>0.3128</v>
      </c>
      <c r="AI123">
        <v>0</v>
      </c>
      <c r="AJ123">
        <v>11.23</v>
      </c>
      <c r="AK123">
        <v>2.1766667</v>
      </c>
      <c r="AL123">
        <v>17.5</v>
      </c>
      <c r="AM123">
        <v>17.8337</v>
      </c>
      <c r="AN123">
        <v>2</v>
      </c>
      <c r="AO123">
        <v>4.5</v>
      </c>
      <c r="AP123">
        <v>0.3061</v>
      </c>
      <c r="AQ123">
        <v>5.14285</v>
      </c>
      <c r="AR123">
        <v>1</v>
      </c>
      <c r="AS123">
        <v>0</v>
      </c>
      <c r="AT123">
        <v>7</v>
      </c>
      <c r="AU123">
        <v>0.0508</v>
      </c>
      <c r="AV123">
        <v>-0.3651</v>
      </c>
      <c r="AW123">
        <v>20.25</v>
      </c>
      <c r="AX123">
        <v>-2.504839</v>
      </c>
      <c r="AY123">
        <v>1.212878</v>
      </c>
      <c r="AZ123">
        <v>-4.948387</v>
      </c>
      <c r="BA123">
        <v>-0.4693326</v>
      </c>
      <c r="BB123">
        <v>-73.94274</v>
      </c>
      <c r="BC123">
        <v>1.175603</v>
      </c>
      <c r="BD123">
        <v>34.70374</v>
      </c>
      <c r="BE123">
        <v>-3.038064</v>
      </c>
      <c r="BF123">
        <v>-89.68353</v>
      </c>
      <c r="BG123">
        <v>-0.5692431</v>
      </c>
      <c r="BH123">
        <v>2.418589</v>
      </c>
      <c r="BI123">
        <v>112.3</v>
      </c>
    </row>
    <row r="124" ht="15.5" spans="1:61">
      <c r="A124">
        <v>2962</v>
      </c>
      <c r="B124" s="57" t="s">
        <v>407</v>
      </c>
      <c r="C124">
        <v>19</v>
      </c>
      <c r="D124" s="58">
        <v>420000</v>
      </c>
      <c r="E124" s="58">
        <v>421000</v>
      </c>
      <c r="F124" t="s">
        <v>1000</v>
      </c>
      <c r="G124" s="59">
        <v>5115</v>
      </c>
      <c r="H124" t="s">
        <v>408</v>
      </c>
      <c r="I124">
        <v>-0.50851089</v>
      </c>
      <c r="J124">
        <v>-0.44237015</v>
      </c>
      <c r="K124" s="56">
        <v>-0.540985405445099</v>
      </c>
      <c r="L124" s="56">
        <v>-0.476993769407272</v>
      </c>
      <c r="M124" s="56">
        <v>-0.563642501831055</v>
      </c>
      <c r="N124" s="56">
        <v>-0.589472055435181</v>
      </c>
      <c r="O124">
        <v>-0.75029474</v>
      </c>
      <c r="P124">
        <v>-50.851089</v>
      </c>
      <c r="Q124">
        <f>VLOOKUP(H124,'三因子模型（-170，-51） (2)'!B123:J457,9,FALSE)</f>
        <v>-1.26052236557007</v>
      </c>
      <c r="R124">
        <v>-44.237015</v>
      </c>
      <c r="S124">
        <v>-75.029474</v>
      </c>
      <c r="T124">
        <v>1</v>
      </c>
      <c r="U124">
        <v>6.9717</v>
      </c>
      <c r="V124">
        <v>22.87</v>
      </c>
      <c r="W124">
        <v>8</v>
      </c>
      <c r="X124">
        <v>18.9684</v>
      </c>
      <c r="Y124">
        <v>2.9347915</v>
      </c>
      <c r="Z124" t="s">
        <v>409</v>
      </c>
      <c r="AA124" t="s">
        <v>1002</v>
      </c>
      <c r="AB124">
        <v>5</v>
      </c>
      <c r="AC124">
        <v>46</v>
      </c>
      <c r="AD124">
        <v>0</v>
      </c>
      <c r="AE124">
        <v>0.25</v>
      </c>
      <c r="AF124">
        <v>6.3514091</v>
      </c>
      <c r="AG124">
        <v>0.5733</v>
      </c>
      <c r="AH124">
        <v>0.1352</v>
      </c>
      <c r="AI124">
        <v>0</v>
      </c>
      <c r="AJ124">
        <v>13.96</v>
      </c>
      <c r="AK124">
        <v>1.8722727</v>
      </c>
      <c r="AL124">
        <v>13.8368</v>
      </c>
      <c r="AM124">
        <v>16.8544</v>
      </c>
      <c r="AN124">
        <v>31</v>
      </c>
      <c r="AO124">
        <v>1</v>
      </c>
      <c r="AP124">
        <v>0.25</v>
      </c>
      <c r="AQ124">
        <v>1.5</v>
      </c>
      <c r="AR124">
        <v>4</v>
      </c>
      <c r="AS124">
        <v>0.625</v>
      </c>
      <c r="AT124">
        <v>2</v>
      </c>
      <c r="AU124">
        <v>0.0484</v>
      </c>
      <c r="AV124">
        <v>-0.3651</v>
      </c>
      <c r="AW124">
        <v>1</v>
      </c>
      <c r="AX124">
        <v>-6.004839</v>
      </c>
      <c r="AY124">
        <v>-2.429972</v>
      </c>
      <c r="AZ124">
        <v>-1.948387</v>
      </c>
      <c r="BA124">
        <v>0.1556674</v>
      </c>
      <c r="BB124">
        <v>-93.19274</v>
      </c>
      <c r="BC124">
        <v>-0.9347578</v>
      </c>
      <c r="BD124">
        <v>-14.50707</v>
      </c>
      <c r="BE124">
        <v>14.59159</v>
      </c>
      <c r="BF124">
        <v>226.4557</v>
      </c>
      <c r="BG124">
        <v>-0.3782675</v>
      </c>
      <c r="BH124">
        <v>2.636196</v>
      </c>
      <c r="BI124">
        <v>139.6</v>
      </c>
    </row>
    <row r="125" ht="15.5" spans="1:61">
      <c r="A125">
        <v>300042</v>
      </c>
      <c r="B125" s="57" t="s">
        <v>410</v>
      </c>
      <c r="C125">
        <v>11</v>
      </c>
      <c r="D125" s="58">
        <v>440000</v>
      </c>
      <c r="E125" s="58">
        <v>440300</v>
      </c>
      <c r="F125" t="s">
        <v>1019</v>
      </c>
      <c r="G125" s="59">
        <v>8799</v>
      </c>
      <c r="H125" t="s">
        <v>411</v>
      </c>
      <c r="I125">
        <v>-0.03298459</v>
      </c>
      <c r="J125">
        <v>0.03748634</v>
      </c>
      <c r="K125" s="56">
        <v>-0.0525464601814747</v>
      </c>
      <c r="L125" s="56">
        <v>0.106916755437851</v>
      </c>
      <c r="M125" s="56">
        <v>0.136270821094513</v>
      </c>
      <c r="N125" s="56">
        <v>0.204357549548149</v>
      </c>
      <c r="O125">
        <v>0.12482803</v>
      </c>
      <c r="P125">
        <v>-3.2984592</v>
      </c>
      <c r="Q125">
        <f>VLOOKUP(H125,'三因子模型（-170，-51） (2)'!B124:J458,9,FALSE)</f>
        <v>-0.12140204012394</v>
      </c>
      <c r="R125">
        <v>3.7486337</v>
      </c>
      <c r="S125">
        <v>12.482803</v>
      </c>
      <c r="T125">
        <v>0</v>
      </c>
      <c r="U125">
        <v>6.0497</v>
      </c>
      <c r="V125">
        <v>30.35</v>
      </c>
      <c r="W125">
        <v>20</v>
      </c>
      <c r="X125">
        <v>18.3004</v>
      </c>
      <c r="Y125">
        <v>2.004</v>
      </c>
      <c r="Z125" t="s">
        <v>412</v>
      </c>
      <c r="AA125" t="s">
        <v>1002</v>
      </c>
      <c r="AB125">
        <v>5</v>
      </c>
      <c r="AC125">
        <v>40</v>
      </c>
      <c r="AD125">
        <v>0</v>
      </c>
      <c r="AE125">
        <v>0.2</v>
      </c>
      <c r="AF125">
        <v>7.6863</v>
      </c>
      <c r="AG125">
        <v>2.1783</v>
      </c>
      <c r="AH125">
        <v>0.0746</v>
      </c>
      <c r="AI125">
        <v>0</v>
      </c>
      <c r="AJ125">
        <v>5.9</v>
      </c>
      <c r="AK125">
        <v>0.75575758</v>
      </c>
      <c r="AL125">
        <v>13.697</v>
      </c>
      <c r="AM125">
        <v>14.6913</v>
      </c>
      <c r="AN125">
        <v>30</v>
      </c>
      <c r="AO125">
        <v>0.5</v>
      </c>
      <c r="AP125">
        <v>0</v>
      </c>
      <c r="AQ125">
        <v>0</v>
      </c>
      <c r="AR125">
        <v>1</v>
      </c>
      <c r="AS125">
        <v>0</v>
      </c>
      <c r="AT125">
        <v>1</v>
      </c>
      <c r="AU125">
        <v>0.0226</v>
      </c>
      <c r="AV125">
        <v>0.1792</v>
      </c>
      <c r="AW125">
        <v>0.25</v>
      </c>
      <c r="AX125">
        <v>-6.504839</v>
      </c>
      <c r="AY125">
        <v>-3.929972</v>
      </c>
      <c r="AZ125">
        <v>-4.948387</v>
      </c>
      <c r="BA125">
        <v>-0.4693326</v>
      </c>
      <c r="BB125">
        <v>-93.94274</v>
      </c>
      <c r="BC125">
        <v>3.052933</v>
      </c>
      <c r="BD125">
        <v>44.09039</v>
      </c>
      <c r="BE125">
        <v>25.56384</v>
      </c>
      <c r="BF125">
        <v>369.1924</v>
      </c>
      <c r="BG125">
        <v>1.844464</v>
      </c>
      <c r="BH125">
        <v>1.774952</v>
      </c>
      <c r="BI125">
        <v>59</v>
      </c>
    </row>
    <row r="126" ht="15.5" spans="1:61">
      <c r="A126">
        <v>300046</v>
      </c>
      <c r="B126" s="57" t="s">
        <v>413</v>
      </c>
      <c r="C126">
        <v>11</v>
      </c>
      <c r="D126" s="58">
        <v>420000</v>
      </c>
      <c r="E126" s="58">
        <v>420600</v>
      </c>
      <c r="F126" t="s">
        <v>1003</v>
      </c>
      <c r="G126" s="59">
        <v>5110</v>
      </c>
      <c r="H126" t="s">
        <v>414</v>
      </c>
      <c r="I126">
        <v>0.25954366</v>
      </c>
      <c r="J126">
        <v>-0.0693056</v>
      </c>
      <c r="K126" s="56">
        <v>0.321631610393524</v>
      </c>
      <c r="L126" s="56">
        <v>0.590000569820404</v>
      </c>
      <c r="M126" s="56">
        <v>0.515223562717438</v>
      </c>
      <c r="N126" s="56">
        <v>0.57182103395462</v>
      </c>
      <c r="O126">
        <v>0.5886218</v>
      </c>
      <c r="P126">
        <v>25.954366</v>
      </c>
      <c r="Q126">
        <f>VLOOKUP(H126,'三因子模型（-170，-51） (2)'!B125:J459,9,FALSE)</f>
        <v>0.200077280402184</v>
      </c>
      <c r="R126">
        <v>-6.9305599</v>
      </c>
      <c r="S126">
        <v>58.86218</v>
      </c>
      <c r="T126">
        <v>1</v>
      </c>
      <c r="U126">
        <v>6.2364</v>
      </c>
      <c r="V126">
        <v>-1.91</v>
      </c>
      <c r="W126">
        <v>15</v>
      </c>
      <c r="X126">
        <v>0</v>
      </c>
      <c r="Y126">
        <v>2.3717137</v>
      </c>
      <c r="Z126" t="s">
        <v>415</v>
      </c>
      <c r="AA126" t="s">
        <v>999</v>
      </c>
      <c r="AB126">
        <v>6</v>
      </c>
      <c r="AC126">
        <v>54</v>
      </c>
      <c r="AD126">
        <v>0</v>
      </c>
      <c r="AE126">
        <v>0.17647059</v>
      </c>
      <c r="AF126">
        <v>6.0078299</v>
      </c>
      <c r="AG126">
        <v>0.4066</v>
      </c>
      <c r="AH126">
        <v>0.2414</v>
      </c>
      <c r="AI126">
        <v>0</v>
      </c>
      <c r="AJ126">
        <v>15.33</v>
      </c>
      <c r="AK126">
        <v>0.68848485</v>
      </c>
      <c r="AL126">
        <v>13.0031</v>
      </c>
      <c r="AM126">
        <v>13.7503</v>
      </c>
      <c r="AN126">
        <v>1</v>
      </c>
      <c r="AO126">
        <v>2</v>
      </c>
      <c r="AP126">
        <v>0.3125</v>
      </c>
      <c r="AQ126">
        <v>2.625</v>
      </c>
      <c r="AR126">
        <v>3</v>
      </c>
      <c r="AS126">
        <v>0.6667</v>
      </c>
      <c r="AT126">
        <v>4</v>
      </c>
      <c r="AU126">
        <v>0.0297</v>
      </c>
      <c r="AV126">
        <v>-0.3651</v>
      </c>
      <c r="AW126">
        <v>4</v>
      </c>
      <c r="AX126">
        <v>-5.004839</v>
      </c>
      <c r="AY126">
        <v>-1.304972</v>
      </c>
      <c r="AZ126">
        <v>-2.948387</v>
      </c>
      <c r="BA126">
        <v>0.1973674</v>
      </c>
      <c r="BB126">
        <v>-90.19274</v>
      </c>
      <c r="BC126">
        <v>-0.9877922</v>
      </c>
      <c r="BD126">
        <v>-17.80111</v>
      </c>
      <c r="BE126">
        <v>6.531175</v>
      </c>
      <c r="BF126">
        <v>117.699</v>
      </c>
      <c r="BG126">
        <v>-0.257559</v>
      </c>
      <c r="BH126">
        <v>2.729812</v>
      </c>
      <c r="BI126">
        <v>153.3</v>
      </c>
    </row>
    <row r="127" ht="15.5" spans="1:61">
      <c r="A127">
        <v>300053</v>
      </c>
      <c r="B127" s="57" t="s">
        <v>416</v>
      </c>
      <c r="C127">
        <v>2</v>
      </c>
      <c r="D127" s="58">
        <v>440000</v>
      </c>
      <c r="E127" s="58">
        <v>440400</v>
      </c>
      <c r="F127" t="s">
        <v>1003</v>
      </c>
      <c r="G127" s="59">
        <v>5110</v>
      </c>
      <c r="H127" t="s">
        <v>417</v>
      </c>
      <c r="I127">
        <v>0.08683254</v>
      </c>
      <c r="J127">
        <v>0.07482595</v>
      </c>
      <c r="K127" s="56">
        <v>0.1133943349123</v>
      </c>
      <c r="L127" s="56">
        <v>0.201610669493675</v>
      </c>
      <c r="M127" s="56">
        <v>0.0968663394451141</v>
      </c>
      <c r="N127" s="56">
        <v>0.113593451678753</v>
      </c>
      <c r="O127">
        <v>0.0682143</v>
      </c>
      <c r="P127">
        <v>8.6832538</v>
      </c>
      <c r="Q127">
        <f>VLOOKUP(H127,'三因子模型（-170，-51） (2)'!B126:J460,9,FALSE)</f>
        <v>0.0994364693760872</v>
      </c>
      <c r="R127">
        <v>7.482595</v>
      </c>
      <c r="S127">
        <v>6.8214297</v>
      </c>
      <c r="T127">
        <v>0</v>
      </c>
      <c r="U127">
        <v>7.0229</v>
      </c>
      <c r="V127">
        <v>1.79</v>
      </c>
      <c r="W127">
        <v>19</v>
      </c>
      <c r="X127">
        <v>0</v>
      </c>
      <c r="Y127">
        <v>2</v>
      </c>
      <c r="Z127" t="s">
        <v>418</v>
      </c>
      <c r="AA127" t="s">
        <v>1008</v>
      </c>
      <c r="AB127">
        <v>7</v>
      </c>
      <c r="AC127">
        <v>36</v>
      </c>
      <c r="AD127">
        <v>1</v>
      </c>
      <c r="AE127">
        <v>0.11764706</v>
      </c>
      <c r="AF127">
        <v>6.738034</v>
      </c>
      <c r="AG127">
        <v>0.8439</v>
      </c>
      <c r="AH127">
        <v>0.2492</v>
      </c>
      <c r="AI127">
        <v>1</v>
      </c>
      <c r="AJ127">
        <v>4.54</v>
      </c>
      <c r="AK127">
        <v>0.45969697</v>
      </c>
      <c r="AL127">
        <v>15.5584</v>
      </c>
      <c r="AM127">
        <v>16.223</v>
      </c>
      <c r="AN127">
        <v>23</v>
      </c>
      <c r="AO127">
        <v>7</v>
      </c>
      <c r="AP127">
        <v>0.39795</v>
      </c>
      <c r="AQ127">
        <v>4.7143</v>
      </c>
      <c r="AR127">
        <v>7</v>
      </c>
      <c r="AS127">
        <v>0.6122</v>
      </c>
      <c r="AT127">
        <v>14</v>
      </c>
      <c r="AU127">
        <v>0.0723</v>
      </c>
      <c r="AV127">
        <v>-0.3651</v>
      </c>
      <c r="AW127">
        <v>49</v>
      </c>
      <c r="AX127">
        <v>-0.0048389</v>
      </c>
      <c r="AY127">
        <v>0.784328</v>
      </c>
      <c r="AZ127">
        <v>1.051613</v>
      </c>
      <c r="BA127">
        <v>0.1428674</v>
      </c>
      <c r="BB127">
        <v>-45.19274</v>
      </c>
      <c r="BC127">
        <v>-0.0006913</v>
      </c>
      <c r="BD127">
        <v>-6.456571</v>
      </c>
      <c r="BE127">
        <v>-0.0037953</v>
      </c>
      <c r="BF127">
        <v>-35.44593</v>
      </c>
      <c r="BG127">
        <v>0.1120549</v>
      </c>
      <c r="BH127">
        <v>1.512927</v>
      </c>
      <c r="BI127">
        <v>45.4</v>
      </c>
    </row>
    <row r="128" ht="15.5" spans="1:61">
      <c r="A128">
        <v>300065</v>
      </c>
      <c r="B128" s="57" t="s">
        <v>419</v>
      </c>
      <c r="C128">
        <v>11</v>
      </c>
      <c r="D128" s="58">
        <v>110000</v>
      </c>
      <c r="E128" s="58">
        <v>110000</v>
      </c>
      <c r="F128" t="s">
        <v>1019</v>
      </c>
      <c r="G128" s="59">
        <v>8799</v>
      </c>
      <c r="H128" t="s">
        <v>420</v>
      </c>
      <c r="I128">
        <v>-0.02918263</v>
      </c>
      <c r="J128">
        <v>0.00715356</v>
      </c>
      <c r="K128" s="56">
        <v>0.0152495549991727</v>
      </c>
      <c r="L128" s="56">
        <v>0.0612225010991096</v>
      </c>
      <c r="M128" s="56">
        <v>0.0533336028456688</v>
      </c>
      <c r="N128" s="56">
        <v>0.0979425236582756</v>
      </c>
      <c r="O128">
        <v>0.06744147</v>
      </c>
      <c r="P128">
        <v>-2.9182632</v>
      </c>
      <c r="Q128">
        <f>VLOOKUP(H128,'三因子模型（-170，-51） (2)'!B127:J461,9,FALSE)</f>
        <v>-0.0757691338658333</v>
      </c>
      <c r="R128">
        <v>0.71535576</v>
      </c>
      <c r="S128">
        <v>6.7441471</v>
      </c>
      <c r="T128">
        <v>0</v>
      </c>
      <c r="U128">
        <v>6.2246</v>
      </c>
      <c r="V128">
        <v>28.42</v>
      </c>
      <c r="W128">
        <v>18</v>
      </c>
      <c r="X128">
        <v>18.6416</v>
      </c>
      <c r="Y128">
        <v>3.9817403</v>
      </c>
      <c r="Z128" t="s">
        <v>421</v>
      </c>
      <c r="AA128" t="s">
        <v>999</v>
      </c>
      <c r="AB128">
        <v>6</v>
      </c>
      <c r="AC128">
        <v>50</v>
      </c>
      <c r="AD128">
        <v>0</v>
      </c>
      <c r="AE128">
        <v>0.23529412</v>
      </c>
      <c r="AF128">
        <v>6.4438132</v>
      </c>
      <c r="AG128">
        <v>0.6288</v>
      </c>
      <c r="AH128">
        <v>0.1891</v>
      </c>
      <c r="AI128">
        <v>0</v>
      </c>
      <c r="AJ128">
        <v>3.29</v>
      </c>
      <c r="AK128">
        <v>0.2619697</v>
      </c>
      <c r="AL128">
        <v>15.0309</v>
      </c>
      <c r="AM128">
        <v>16.4421</v>
      </c>
      <c r="AN128">
        <v>35</v>
      </c>
      <c r="AO128">
        <v>10.5</v>
      </c>
      <c r="AP128">
        <v>0.40365</v>
      </c>
      <c r="AQ128">
        <v>3.66665</v>
      </c>
      <c r="AR128">
        <v>18</v>
      </c>
      <c r="AS128">
        <v>0.7654</v>
      </c>
      <c r="AT128">
        <v>21</v>
      </c>
      <c r="AU128">
        <v>0.0374</v>
      </c>
      <c r="AV128">
        <v>0.4481</v>
      </c>
      <c r="AW128">
        <v>110.25</v>
      </c>
      <c r="AX128">
        <v>3.495161</v>
      </c>
      <c r="AY128">
        <v>-0.2633219</v>
      </c>
      <c r="AZ128">
        <v>12.05161</v>
      </c>
      <c r="BA128">
        <v>0.2960674</v>
      </c>
      <c r="BB128">
        <v>16.05726</v>
      </c>
      <c r="BC128">
        <v>1.034803</v>
      </c>
      <c r="BD128">
        <v>4.754031</v>
      </c>
      <c r="BE128">
        <v>-0.9203525</v>
      </c>
      <c r="BF128">
        <v>-4.228228</v>
      </c>
      <c r="BG128">
        <v>-0.077961</v>
      </c>
      <c r="BH128">
        <v>1.190888</v>
      </c>
      <c r="BI128">
        <v>32.9</v>
      </c>
    </row>
    <row r="129" ht="15.5" spans="1:61">
      <c r="A129">
        <v>300076</v>
      </c>
      <c r="B129" s="57" t="s">
        <v>422</v>
      </c>
      <c r="C129">
        <v>13</v>
      </c>
      <c r="D129" s="58">
        <v>330000</v>
      </c>
      <c r="E129" s="58">
        <v>330200</v>
      </c>
      <c r="F129" t="s">
        <v>1007</v>
      </c>
      <c r="G129" s="59">
        <v>8310</v>
      </c>
      <c r="H129" t="s">
        <v>423</v>
      </c>
      <c r="I129">
        <v>-0.06664628</v>
      </c>
      <c r="J129">
        <v>0.01226669</v>
      </c>
      <c r="K129" s="56">
        <v>-0.1087706387043</v>
      </c>
      <c r="L129" s="56">
        <v>-0.102705061435699</v>
      </c>
      <c r="M129" s="56">
        <v>-0.182897508144379</v>
      </c>
      <c r="N129" s="56">
        <v>-0.215042904019356</v>
      </c>
      <c r="O129">
        <v>-0.20268124</v>
      </c>
      <c r="P129">
        <v>-6.6646278</v>
      </c>
      <c r="Q129">
        <f>VLOOKUP(H129,'三因子模型（-170，-51） (2)'!B128:J462,9,FALSE)</f>
        <v>-0.111437685787678</v>
      </c>
      <c r="R129">
        <v>1.2266691</v>
      </c>
      <c r="S129">
        <v>-20.268124</v>
      </c>
      <c r="T129">
        <v>0</v>
      </c>
      <c r="U129">
        <v>5.2627</v>
      </c>
      <c r="V129">
        <v>-3.56</v>
      </c>
      <c r="W129">
        <v>27</v>
      </c>
      <c r="X129">
        <v>0</v>
      </c>
      <c r="Y129">
        <v>4.24</v>
      </c>
      <c r="Z129" t="s">
        <v>424</v>
      </c>
      <c r="AA129" t="s">
        <v>1002</v>
      </c>
      <c r="AB129">
        <v>5</v>
      </c>
      <c r="AC129">
        <v>48</v>
      </c>
      <c r="AD129">
        <v>0</v>
      </c>
      <c r="AE129">
        <v>0.11538462</v>
      </c>
      <c r="AF129">
        <v>6.4774338</v>
      </c>
      <c r="AG129">
        <v>0.6503</v>
      </c>
      <c r="AH129">
        <v>0.0695</v>
      </c>
      <c r="AI129">
        <v>1</v>
      </c>
      <c r="AJ129">
        <v>2.49</v>
      </c>
      <c r="AK129">
        <v>0.26348485</v>
      </c>
      <c r="AL129">
        <v>0</v>
      </c>
      <c r="AM129">
        <v>12.1181</v>
      </c>
      <c r="AN129">
        <v>0</v>
      </c>
      <c r="AO129">
        <v>2</v>
      </c>
      <c r="AP129">
        <v>0.3125</v>
      </c>
      <c r="AQ129">
        <v>2.125</v>
      </c>
      <c r="AR129">
        <v>0</v>
      </c>
      <c r="AS129">
        <v>0</v>
      </c>
      <c r="AT129">
        <v>4</v>
      </c>
      <c r="AU129">
        <v>0.1094</v>
      </c>
      <c r="AV129">
        <v>0.1543</v>
      </c>
      <c r="AW129">
        <v>4</v>
      </c>
      <c r="AX129">
        <v>-5.004839</v>
      </c>
      <c r="AY129">
        <v>-1.804972</v>
      </c>
      <c r="AZ129">
        <v>-5.948387</v>
      </c>
      <c r="BA129">
        <v>-0.4693326</v>
      </c>
      <c r="BB129">
        <v>-90.19274</v>
      </c>
      <c r="BC129">
        <v>2.348934</v>
      </c>
      <c r="BD129">
        <v>42.33039</v>
      </c>
      <c r="BE129">
        <v>9.033594</v>
      </c>
      <c r="BF129">
        <v>162.7954</v>
      </c>
      <c r="BG129">
        <v>0.8471321</v>
      </c>
      <c r="BH129">
        <v>0.9122827</v>
      </c>
      <c r="BI129">
        <v>24.9</v>
      </c>
    </row>
    <row r="130" ht="15.5" spans="1:61">
      <c r="A130">
        <v>300077</v>
      </c>
      <c r="B130" s="57" t="s">
        <v>425</v>
      </c>
      <c r="C130">
        <v>18</v>
      </c>
      <c r="D130" s="58">
        <v>440000</v>
      </c>
      <c r="E130" s="58">
        <v>440300</v>
      </c>
      <c r="F130" t="s">
        <v>1003</v>
      </c>
      <c r="G130" s="59">
        <v>5110</v>
      </c>
      <c r="H130" t="s">
        <v>426</v>
      </c>
      <c r="I130">
        <v>0.21928984</v>
      </c>
      <c r="J130">
        <v>0.13451877</v>
      </c>
      <c r="K130" s="56">
        <v>0.226615101099014</v>
      </c>
      <c r="L130" s="56">
        <v>0.419695377349854</v>
      </c>
      <c r="M130" s="56">
        <v>0.377544552087784</v>
      </c>
      <c r="N130" s="56">
        <v>0.387677758932114</v>
      </c>
      <c r="O130">
        <v>0.37550947</v>
      </c>
      <c r="P130">
        <v>21.928984</v>
      </c>
      <c r="Q130">
        <f>VLOOKUP(H130,'三因子模型（-170，-51） (2)'!B129:J463,9,FALSE)</f>
        <v>0.157601803541183</v>
      </c>
      <c r="R130">
        <v>13.451877</v>
      </c>
      <c r="S130">
        <v>37.550947</v>
      </c>
      <c r="T130">
        <v>0</v>
      </c>
      <c r="U130">
        <v>6.6201</v>
      </c>
      <c r="V130">
        <v>17.34</v>
      </c>
      <c r="W130">
        <v>19</v>
      </c>
      <c r="X130">
        <v>18.8681</v>
      </c>
      <c r="Y130">
        <v>5.57615</v>
      </c>
      <c r="Z130" t="s">
        <v>427</v>
      </c>
      <c r="AA130" t="s">
        <v>999</v>
      </c>
      <c r="AB130">
        <v>6</v>
      </c>
      <c r="AC130">
        <v>48</v>
      </c>
      <c r="AD130">
        <v>0</v>
      </c>
      <c r="AE130">
        <v>0.2</v>
      </c>
      <c r="AF130">
        <v>7.0900768</v>
      </c>
      <c r="AG130">
        <v>1.2</v>
      </c>
      <c r="AH130">
        <v>0.4688</v>
      </c>
      <c r="AI130">
        <v>0</v>
      </c>
      <c r="AJ130">
        <v>3.23</v>
      </c>
      <c r="AK130">
        <v>0.24984848</v>
      </c>
      <c r="AL130">
        <v>15.8666</v>
      </c>
      <c r="AM130">
        <v>16.4804</v>
      </c>
      <c r="AN130">
        <v>1</v>
      </c>
      <c r="AO130">
        <v>5</v>
      </c>
      <c r="AP130">
        <v>0</v>
      </c>
      <c r="AQ130">
        <v>3.2</v>
      </c>
      <c r="AR130">
        <v>5</v>
      </c>
      <c r="AS130">
        <v>0.64</v>
      </c>
      <c r="AT130">
        <v>10</v>
      </c>
      <c r="AU130">
        <v>0.2247</v>
      </c>
      <c r="AV130">
        <v>-0.3422</v>
      </c>
      <c r="AW130">
        <v>25</v>
      </c>
      <c r="AX130">
        <v>-2.004839</v>
      </c>
      <c r="AY130">
        <v>-0.7299719</v>
      </c>
      <c r="AZ130">
        <v>-0.9483871</v>
      </c>
      <c r="BA130">
        <v>0.1706674</v>
      </c>
      <c r="BB130">
        <v>-69.19274</v>
      </c>
      <c r="BC130">
        <v>-0.3421607</v>
      </c>
      <c r="BD130">
        <v>-11.80895</v>
      </c>
      <c r="BE130">
        <v>1.463476</v>
      </c>
      <c r="BF130">
        <v>50.50876</v>
      </c>
      <c r="BG130">
        <v>-0.1245824</v>
      </c>
      <c r="BH130">
        <v>1.172482</v>
      </c>
      <c r="BI130">
        <v>32.3</v>
      </c>
    </row>
    <row r="131" ht="15.5" spans="1:61">
      <c r="A131">
        <v>300078</v>
      </c>
      <c r="B131" s="57" t="s">
        <v>428</v>
      </c>
      <c r="C131">
        <v>19</v>
      </c>
      <c r="D131" s="58">
        <v>330000</v>
      </c>
      <c r="E131" s="58">
        <v>330100</v>
      </c>
      <c r="F131" t="s">
        <v>1011</v>
      </c>
      <c r="G131" s="59">
        <v>57</v>
      </c>
      <c r="H131" t="s">
        <v>429</v>
      </c>
      <c r="I131">
        <v>0.10754118</v>
      </c>
      <c r="J131">
        <v>-0.05772775</v>
      </c>
      <c r="K131" s="56">
        <v>0.164771035313606</v>
      </c>
      <c r="L131" s="56">
        <v>0.266088426113129</v>
      </c>
      <c r="M131" s="56">
        <v>0.219570443034172</v>
      </c>
      <c r="N131" s="56">
        <v>0.207278236746788</v>
      </c>
      <c r="O131">
        <v>0.17188734</v>
      </c>
      <c r="P131">
        <v>10.754118</v>
      </c>
      <c r="Q131">
        <f>VLOOKUP(H131,'三因子模型（-170，-51） (2)'!B130:J464,9,FALSE)</f>
        <v>0.0497187040746212</v>
      </c>
      <c r="R131">
        <v>-5.7727747</v>
      </c>
      <c r="S131">
        <v>17.188734</v>
      </c>
      <c r="T131">
        <v>0</v>
      </c>
      <c r="U131">
        <v>7.7169</v>
      </c>
      <c r="V131">
        <v>17.38</v>
      </c>
      <c r="W131">
        <v>16</v>
      </c>
      <c r="X131">
        <v>19.1088</v>
      </c>
      <c r="Y131">
        <v>4.4882519</v>
      </c>
      <c r="Z131" t="s">
        <v>430</v>
      </c>
      <c r="AA131" t="s">
        <v>999</v>
      </c>
      <c r="AB131">
        <v>6</v>
      </c>
      <c r="AC131">
        <v>57</v>
      </c>
      <c r="AD131">
        <v>1</v>
      </c>
      <c r="AE131">
        <v>0.33333333</v>
      </c>
      <c r="AF131">
        <v>6.653508</v>
      </c>
      <c r="AG131">
        <v>0.7755</v>
      </c>
      <c r="AH131">
        <v>0.3418</v>
      </c>
      <c r="AI131">
        <v>0</v>
      </c>
      <c r="AJ131">
        <v>5.89</v>
      </c>
      <c r="AK131">
        <v>0.50651515</v>
      </c>
      <c r="AL131">
        <v>15.6534</v>
      </c>
      <c r="AM131">
        <v>16.6416</v>
      </c>
      <c r="AN131">
        <v>2</v>
      </c>
      <c r="AO131">
        <v>18.5</v>
      </c>
      <c r="AP131">
        <v>0.393</v>
      </c>
      <c r="AQ131">
        <v>3.3243</v>
      </c>
      <c r="AR131">
        <v>4</v>
      </c>
      <c r="AS131">
        <v>0.625</v>
      </c>
      <c r="AT131">
        <v>37</v>
      </c>
      <c r="AU131">
        <v>0.0877</v>
      </c>
      <c r="AV131">
        <v>-0.3651</v>
      </c>
      <c r="AW131">
        <v>342.25</v>
      </c>
      <c r="AX131">
        <v>11.49516</v>
      </c>
      <c r="AY131">
        <v>-0.6056719</v>
      </c>
      <c r="AZ131">
        <v>-1.948387</v>
      </c>
      <c r="BA131">
        <v>0.1556674</v>
      </c>
      <c r="BB131">
        <v>248.0573</v>
      </c>
      <c r="BC131">
        <v>1.789422</v>
      </c>
      <c r="BD131">
        <v>38.61443</v>
      </c>
      <c r="BE131">
        <v>-6.962296</v>
      </c>
      <c r="BF131">
        <v>-150.2413</v>
      </c>
      <c r="BG131">
        <v>-0.0942834</v>
      </c>
      <c r="BH131">
        <v>1.773256</v>
      </c>
      <c r="BI131">
        <v>58.9</v>
      </c>
    </row>
    <row r="132" ht="15.5" spans="1:61">
      <c r="A132">
        <v>300079</v>
      </c>
      <c r="B132" s="57" t="s">
        <v>431</v>
      </c>
      <c r="C132">
        <v>11</v>
      </c>
      <c r="D132" s="58">
        <v>110000</v>
      </c>
      <c r="E132" s="58">
        <v>110000</v>
      </c>
      <c r="F132" t="s">
        <v>1014</v>
      </c>
      <c r="G132" s="59">
        <v>8115</v>
      </c>
      <c r="H132" t="s">
        <v>432</v>
      </c>
      <c r="I132">
        <v>0.0736894</v>
      </c>
      <c r="J132">
        <v>0.06706568</v>
      </c>
      <c r="K132" s="56">
        <v>0.0763965100049973</v>
      </c>
      <c r="L132" s="56">
        <v>0.127608627080917</v>
      </c>
      <c r="M132" s="56">
        <v>0.0843118727207184</v>
      </c>
      <c r="N132" s="56">
        <v>0.0986228659749031</v>
      </c>
      <c r="O132">
        <v>0.0608494</v>
      </c>
      <c r="P132">
        <v>7.3689401</v>
      </c>
      <c r="Q132" s="53">
        <v>0.0576322600245476</v>
      </c>
      <c r="R132">
        <v>6.7065679</v>
      </c>
      <c r="S132">
        <v>6.0849402</v>
      </c>
      <c r="T132">
        <v>0</v>
      </c>
      <c r="U132">
        <v>6.6921</v>
      </c>
      <c r="V132">
        <v>13.24</v>
      </c>
      <c r="W132">
        <v>19</v>
      </c>
      <c r="X132">
        <v>17.4666</v>
      </c>
      <c r="Y132">
        <v>3.36</v>
      </c>
      <c r="Z132" t="s">
        <v>433</v>
      </c>
      <c r="AA132" t="s">
        <v>999</v>
      </c>
      <c r="AB132">
        <v>6</v>
      </c>
      <c r="AC132">
        <v>51</v>
      </c>
      <c r="AD132">
        <v>0</v>
      </c>
      <c r="AE132">
        <v>0.21052632</v>
      </c>
      <c r="AF132">
        <v>7.0824646</v>
      </c>
      <c r="AG132">
        <v>1.1909</v>
      </c>
      <c r="AH132">
        <v>0.1348</v>
      </c>
      <c r="AI132">
        <v>0</v>
      </c>
      <c r="AJ132">
        <v>1.96</v>
      </c>
      <c r="AK132">
        <v>0.24651515</v>
      </c>
      <c r="AL132">
        <v>14.2042</v>
      </c>
      <c r="AM132">
        <v>14.7561</v>
      </c>
      <c r="AN132">
        <v>2</v>
      </c>
      <c r="AO132">
        <v>8</v>
      </c>
      <c r="AP132">
        <v>0.41405</v>
      </c>
      <c r="AQ132">
        <v>4.71875</v>
      </c>
      <c r="AR132">
        <v>3</v>
      </c>
      <c r="AS132">
        <v>0.6667</v>
      </c>
      <c r="AT132">
        <v>16</v>
      </c>
      <c r="AU132">
        <v>0.0962</v>
      </c>
      <c r="AV132">
        <v>0.3079</v>
      </c>
      <c r="AW132">
        <v>64</v>
      </c>
      <c r="AX132">
        <v>0.9951611</v>
      </c>
      <c r="AY132">
        <v>0.7887781</v>
      </c>
      <c r="AZ132">
        <v>-2.948387</v>
      </c>
      <c r="BA132">
        <v>0.1973674</v>
      </c>
      <c r="BB132">
        <v>-30.19274</v>
      </c>
      <c r="BC132">
        <v>0.1964124</v>
      </c>
      <c r="BD132">
        <v>-5.959064</v>
      </c>
      <c r="BE132">
        <v>0.7849613</v>
      </c>
      <c r="BF132">
        <v>-23.81537</v>
      </c>
      <c r="BG132">
        <v>0.1556791</v>
      </c>
      <c r="BH132">
        <v>0.6729445</v>
      </c>
      <c r="BI132">
        <v>19.6</v>
      </c>
    </row>
    <row r="133" ht="15.5" spans="1:61">
      <c r="A133">
        <v>300083</v>
      </c>
      <c r="B133" s="57" t="s">
        <v>434</v>
      </c>
      <c r="C133">
        <v>10</v>
      </c>
      <c r="D133" s="58">
        <v>440000</v>
      </c>
      <c r="E133" s="58">
        <v>441900</v>
      </c>
      <c r="F133" t="s">
        <v>1000</v>
      </c>
      <c r="G133" s="59">
        <v>5115</v>
      </c>
      <c r="H133" t="s">
        <v>435</v>
      </c>
      <c r="I133">
        <v>0.12469336</v>
      </c>
      <c r="J133">
        <v>0.02561751</v>
      </c>
      <c r="K133" s="56">
        <v>0.0619108341634274</v>
      </c>
      <c r="L133" s="56">
        <v>0.230091288685799</v>
      </c>
      <c r="M133" s="56">
        <v>0.217510059475899</v>
      </c>
      <c r="N133" s="56">
        <v>0.236167266964912</v>
      </c>
      <c r="O133">
        <v>0.22748071</v>
      </c>
      <c r="P133">
        <v>12.469336</v>
      </c>
      <c r="Q133">
        <f>VLOOKUP(H133,'三因子模型（-170，-51） (2)'!B132:J466,9,FALSE)</f>
        <v>0.0950049757957458</v>
      </c>
      <c r="R133">
        <v>2.5617512</v>
      </c>
      <c r="S133">
        <v>22.748071</v>
      </c>
      <c r="T133">
        <v>0</v>
      </c>
      <c r="U133">
        <v>7.6401</v>
      </c>
      <c r="V133">
        <v>12.56</v>
      </c>
      <c r="W133">
        <v>16</v>
      </c>
      <c r="X133">
        <v>18.9182</v>
      </c>
      <c r="Y133">
        <v>15.431764</v>
      </c>
      <c r="Z133" t="s">
        <v>436</v>
      </c>
      <c r="AA133" t="s">
        <v>1005</v>
      </c>
      <c r="AD133">
        <v>4</v>
      </c>
      <c r="AE133">
        <v>0.35294118</v>
      </c>
      <c r="AF133">
        <v>6.8729568</v>
      </c>
      <c r="AG133">
        <v>0.9658</v>
      </c>
      <c r="AH133">
        <v>0.6085</v>
      </c>
      <c r="AI133">
        <v>0</v>
      </c>
      <c r="AJ133">
        <v>1.87</v>
      </c>
      <c r="AK133">
        <v>0.17954545</v>
      </c>
      <c r="AL133">
        <v>14.6331</v>
      </c>
      <c r="AM133">
        <v>17.2633</v>
      </c>
      <c r="AN133">
        <v>31</v>
      </c>
      <c r="AO133">
        <v>8</v>
      </c>
      <c r="AP133">
        <v>0.4297</v>
      </c>
      <c r="AQ133">
        <v>2.375</v>
      </c>
      <c r="AR133">
        <v>6</v>
      </c>
      <c r="AS133">
        <v>0.6111</v>
      </c>
      <c r="AT133">
        <v>16</v>
      </c>
      <c r="AU133">
        <v>0.0225</v>
      </c>
      <c r="AV133">
        <v>-0.3651</v>
      </c>
      <c r="AW133">
        <v>64</v>
      </c>
      <c r="AX133">
        <v>0.9951611</v>
      </c>
      <c r="AY133">
        <v>-1.554972</v>
      </c>
      <c r="AZ133">
        <v>0.0516129</v>
      </c>
      <c r="BA133">
        <v>0.1417674</v>
      </c>
      <c r="BB133">
        <v>-30.19274</v>
      </c>
      <c r="BC133">
        <v>0.1410814</v>
      </c>
      <c r="BD133">
        <v>-4.280347</v>
      </c>
      <c r="BE133">
        <v>-1.547448</v>
      </c>
      <c r="BF133">
        <v>46.94887</v>
      </c>
      <c r="BG133">
        <v>-0.2204444</v>
      </c>
      <c r="BH133">
        <v>0.6259384</v>
      </c>
      <c r="BI133">
        <v>18.7</v>
      </c>
    </row>
    <row r="134" ht="15.5" spans="1:61">
      <c r="A134">
        <v>300088</v>
      </c>
      <c r="B134" s="57" t="s">
        <v>437</v>
      </c>
      <c r="C134">
        <v>15</v>
      </c>
      <c r="D134" s="58">
        <v>340000</v>
      </c>
      <c r="E134" s="58">
        <v>340200</v>
      </c>
      <c r="F134" t="s">
        <v>1003</v>
      </c>
      <c r="G134" s="59">
        <v>5110</v>
      </c>
      <c r="H134" t="s">
        <v>438</v>
      </c>
      <c r="I134">
        <v>0.02978184</v>
      </c>
      <c r="J134">
        <v>0.15548611</v>
      </c>
      <c r="K134" s="56">
        <v>0.0215848721563816</v>
      </c>
      <c r="L134" s="56">
        <v>0.193556025624275</v>
      </c>
      <c r="M134" s="56">
        <v>0.129885703325272</v>
      </c>
      <c r="N134" s="56">
        <v>0.0726961940526962</v>
      </c>
      <c r="O134">
        <v>-0.05260985</v>
      </c>
      <c r="P134">
        <v>2.9781839</v>
      </c>
      <c r="Q134">
        <f>VLOOKUP(H134,'三因子模型（-170，-51） (2)'!B133:J467,9,FALSE)</f>
        <v>-0.0789842009544373</v>
      </c>
      <c r="R134">
        <v>15.548611</v>
      </c>
      <c r="S134">
        <v>-5.2609853</v>
      </c>
      <c r="T134">
        <v>0</v>
      </c>
      <c r="U134">
        <v>9.5572</v>
      </c>
      <c r="V134">
        <v>22.08</v>
      </c>
      <c r="W134">
        <v>13</v>
      </c>
      <c r="X134">
        <v>20.7965</v>
      </c>
      <c r="Y134">
        <v>22.988798</v>
      </c>
      <c r="Z134" t="s">
        <v>439</v>
      </c>
      <c r="AA134" t="s">
        <v>1002</v>
      </c>
      <c r="AB134">
        <v>5</v>
      </c>
      <c r="AC134">
        <v>47</v>
      </c>
      <c r="AD134">
        <v>0</v>
      </c>
      <c r="AE134">
        <v>0.11111111</v>
      </c>
      <c r="AF134">
        <v>7.8815222</v>
      </c>
      <c r="AG134">
        <v>2.6479</v>
      </c>
      <c r="AH134">
        <v>0.2935</v>
      </c>
      <c r="AI134">
        <v>1</v>
      </c>
      <c r="AJ134">
        <v>4.33</v>
      </c>
      <c r="AK134">
        <v>0.47969697</v>
      </c>
      <c r="AL134">
        <v>15.9632</v>
      </c>
      <c r="AM134">
        <v>17.3788</v>
      </c>
      <c r="AN134">
        <v>2</v>
      </c>
      <c r="AO134">
        <v>4.5</v>
      </c>
      <c r="AP134">
        <v>0.41975</v>
      </c>
      <c r="AQ134">
        <v>5.2778</v>
      </c>
      <c r="AR134">
        <v>1</v>
      </c>
      <c r="AS134">
        <v>0</v>
      </c>
      <c r="AT134">
        <v>9</v>
      </c>
      <c r="AU134">
        <v>0.0347</v>
      </c>
      <c r="AV134">
        <v>-0.3651</v>
      </c>
      <c r="AW134">
        <v>20.25</v>
      </c>
      <c r="AX134">
        <v>-2.504839</v>
      </c>
      <c r="AY134">
        <v>1.347828</v>
      </c>
      <c r="AZ134">
        <v>-4.948387</v>
      </c>
      <c r="BA134">
        <v>-0.4693326</v>
      </c>
      <c r="BB134">
        <v>-73.94274</v>
      </c>
      <c r="BC134">
        <v>1.175603</v>
      </c>
      <c r="BD134">
        <v>34.70374</v>
      </c>
      <c r="BE134">
        <v>-3.376092</v>
      </c>
      <c r="BF134">
        <v>-99.66209</v>
      </c>
      <c r="BG134">
        <v>-0.6325796</v>
      </c>
      <c r="BH134">
        <v>1.465568</v>
      </c>
      <c r="BI134">
        <v>43.3</v>
      </c>
    </row>
    <row r="135" ht="15.5" spans="1:61">
      <c r="A135">
        <v>300101</v>
      </c>
      <c r="B135" s="57" t="s">
        <v>440</v>
      </c>
      <c r="C135">
        <v>19</v>
      </c>
      <c r="D135" s="58">
        <v>510000</v>
      </c>
      <c r="E135" s="58">
        <v>510100</v>
      </c>
      <c r="F135" t="s">
        <v>998</v>
      </c>
      <c r="G135" s="59">
        <v>8101</v>
      </c>
      <c r="H135" t="s">
        <v>441</v>
      </c>
      <c r="I135">
        <v>0.24408568</v>
      </c>
      <c r="J135">
        <v>0.20189151</v>
      </c>
      <c r="K135" s="56">
        <v>0.277705460786819</v>
      </c>
      <c r="L135" s="56">
        <v>0.352317810058594</v>
      </c>
      <c r="M135" s="56">
        <v>0.371412426233292</v>
      </c>
      <c r="N135" s="56">
        <v>0.454578667879105</v>
      </c>
      <c r="O135">
        <v>0.37319478</v>
      </c>
      <c r="P135">
        <v>24.408568</v>
      </c>
      <c r="Q135">
        <f>VLOOKUP(H135,'三因子模型（-170，-51） (2)'!B134:J468,9,FALSE)</f>
        <v>0.215577572584152</v>
      </c>
      <c r="R135">
        <v>20.189151</v>
      </c>
      <c r="S135">
        <v>37.319478</v>
      </c>
      <c r="T135">
        <v>0</v>
      </c>
      <c r="U135">
        <v>6.6871</v>
      </c>
      <c r="V135">
        <v>26.58</v>
      </c>
      <c r="W135">
        <v>16</v>
      </c>
      <c r="X135">
        <v>15.7719</v>
      </c>
      <c r="Y135">
        <v>5.64546</v>
      </c>
      <c r="Z135" t="s">
        <v>442</v>
      </c>
      <c r="AA135" t="s">
        <v>999</v>
      </c>
      <c r="AB135">
        <v>6</v>
      </c>
      <c r="AC135">
        <v>62</v>
      </c>
      <c r="AD135">
        <v>1</v>
      </c>
      <c r="AE135">
        <v>0.1875</v>
      </c>
      <c r="AF135">
        <v>6.507427</v>
      </c>
      <c r="AG135">
        <v>0.6701</v>
      </c>
      <c r="AH135">
        <v>0.3286</v>
      </c>
      <c r="AI135">
        <v>0</v>
      </c>
      <c r="AJ135">
        <v>5.46</v>
      </c>
      <c r="AK135">
        <v>0.26863636</v>
      </c>
      <c r="AL135">
        <v>14.6254</v>
      </c>
      <c r="AM135">
        <v>16.1994</v>
      </c>
      <c r="AN135">
        <v>1</v>
      </c>
      <c r="AO135">
        <v>6</v>
      </c>
      <c r="AP135">
        <v>0.41665</v>
      </c>
      <c r="AQ135">
        <v>3.54165</v>
      </c>
      <c r="AR135">
        <v>4</v>
      </c>
      <c r="AS135">
        <v>0.75</v>
      </c>
      <c r="AT135">
        <v>12</v>
      </c>
      <c r="AU135">
        <v>0.1243</v>
      </c>
      <c r="AV135">
        <v>-0.3651</v>
      </c>
      <c r="AW135">
        <v>36</v>
      </c>
      <c r="AX135">
        <v>-1.004839</v>
      </c>
      <c r="AY135">
        <v>-0.3883219</v>
      </c>
      <c r="AZ135">
        <v>-1.948387</v>
      </c>
      <c r="BA135">
        <v>0.2806674</v>
      </c>
      <c r="BB135">
        <v>-58.19274</v>
      </c>
      <c r="BC135">
        <v>-0.2820256</v>
      </c>
      <c r="BD135">
        <v>-16.33281</v>
      </c>
      <c r="BE135">
        <v>0.390201</v>
      </c>
      <c r="BF135">
        <v>22.59752</v>
      </c>
      <c r="BG135">
        <v>-0.1089893</v>
      </c>
      <c r="BH135">
        <v>1.697449</v>
      </c>
      <c r="BI135">
        <v>54.6</v>
      </c>
    </row>
    <row r="136" ht="15.5" spans="1:61">
      <c r="A136">
        <v>300102</v>
      </c>
      <c r="B136" s="57" t="s">
        <v>443</v>
      </c>
      <c r="C136">
        <v>18</v>
      </c>
      <c r="D136" s="58">
        <v>350000</v>
      </c>
      <c r="E136" s="58">
        <v>350200</v>
      </c>
      <c r="F136" t="s">
        <v>1003</v>
      </c>
      <c r="G136" s="59">
        <v>5110</v>
      </c>
      <c r="H136" t="s">
        <v>444</v>
      </c>
      <c r="I136">
        <v>-0.11229026</v>
      </c>
      <c r="J136">
        <v>-0.04511919</v>
      </c>
      <c r="K136" s="56">
        <v>-0.0732847824692726</v>
      </c>
      <c r="L136" s="56">
        <v>0.290219634771347</v>
      </c>
      <c r="M136" s="56">
        <v>0.356421709060669</v>
      </c>
      <c r="N136" s="56">
        <v>0.56655877828598</v>
      </c>
      <c r="O136">
        <v>0.48975685</v>
      </c>
      <c r="P136">
        <v>-11.229026</v>
      </c>
      <c r="Q136">
        <f>VLOOKUP(H136,'三因子模型（-170，-51） (2)'!B135:J469,9,FALSE)</f>
        <v>-0.102723225951195</v>
      </c>
      <c r="R136">
        <v>-4.5119189</v>
      </c>
      <c r="S136">
        <v>48.975685</v>
      </c>
      <c r="T136">
        <v>0</v>
      </c>
      <c r="U136">
        <v>7.8774</v>
      </c>
      <c r="V136">
        <v>4.05</v>
      </c>
      <c r="W136">
        <v>13</v>
      </c>
      <c r="X136">
        <v>0</v>
      </c>
      <c r="Y136">
        <v>9.030464</v>
      </c>
      <c r="Z136" t="s">
        <v>445</v>
      </c>
      <c r="AA136" t="s">
        <v>1002</v>
      </c>
      <c r="AB136">
        <v>5</v>
      </c>
      <c r="AC136">
        <v>46</v>
      </c>
      <c r="AD136">
        <v>0</v>
      </c>
      <c r="AE136">
        <v>0.15</v>
      </c>
      <c r="AF136">
        <v>7.326926</v>
      </c>
      <c r="AG136">
        <v>1.5207</v>
      </c>
      <c r="AH136">
        <v>0.6217</v>
      </c>
      <c r="AI136">
        <v>0</v>
      </c>
      <c r="AJ136">
        <v>4.33</v>
      </c>
      <c r="AK136">
        <v>0.19030303</v>
      </c>
      <c r="AL136">
        <v>16.5606</v>
      </c>
      <c r="AM136">
        <v>17.2</v>
      </c>
      <c r="AN136">
        <v>2</v>
      </c>
      <c r="AO136">
        <v>6</v>
      </c>
      <c r="AP136">
        <v>0.3889</v>
      </c>
      <c r="AQ136">
        <v>2.125</v>
      </c>
      <c r="AR136">
        <v>7</v>
      </c>
      <c r="AS136">
        <v>0.7347</v>
      </c>
      <c r="AT136">
        <v>12</v>
      </c>
      <c r="AU136">
        <v>0.0636</v>
      </c>
      <c r="AV136">
        <v>-0.3651</v>
      </c>
      <c r="AW136">
        <v>36</v>
      </c>
      <c r="AX136">
        <v>-1.004839</v>
      </c>
      <c r="AY136">
        <v>-1.804972</v>
      </c>
      <c r="AZ136">
        <v>1.051613</v>
      </c>
      <c r="BA136">
        <v>0.2653674</v>
      </c>
      <c r="BB136">
        <v>-58.19274</v>
      </c>
      <c r="BC136">
        <v>-0.2666515</v>
      </c>
      <c r="BD136">
        <v>-15.44246</v>
      </c>
      <c r="BE136">
        <v>1.813706</v>
      </c>
      <c r="BF136">
        <v>105.0363</v>
      </c>
      <c r="BG136">
        <v>-0.4789807</v>
      </c>
      <c r="BH136">
        <v>1.465568</v>
      </c>
      <c r="BI136">
        <v>43.3</v>
      </c>
    </row>
    <row r="137" ht="15.5" spans="1:61">
      <c r="A137">
        <v>300114</v>
      </c>
      <c r="B137" s="57" t="s">
        <v>446</v>
      </c>
      <c r="C137">
        <v>19</v>
      </c>
      <c r="D137" s="58">
        <v>610000</v>
      </c>
      <c r="E137" s="58">
        <v>610700</v>
      </c>
      <c r="F137" t="s">
        <v>1003</v>
      </c>
      <c r="G137" s="59">
        <v>5110</v>
      </c>
      <c r="H137" t="s">
        <v>447</v>
      </c>
      <c r="I137">
        <v>-0.04226695</v>
      </c>
      <c r="J137">
        <v>-0.01064056</v>
      </c>
      <c r="K137" s="56">
        <v>-0.0733226388692856</v>
      </c>
      <c r="L137" s="56">
        <v>0.0315270945429802</v>
      </c>
      <c r="M137" s="56">
        <v>-0.00359878037124872</v>
      </c>
      <c r="N137" s="56">
        <v>-0.0035549933090806</v>
      </c>
      <c r="O137">
        <v>0.01576021</v>
      </c>
      <c r="P137">
        <v>-4.226695</v>
      </c>
      <c r="Q137">
        <f>VLOOKUP(H137,'三因子模型（-170，-51） (2)'!B136:J470,9,FALSE)</f>
        <v>-0.0376638807356358</v>
      </c>
      <c r="R137">
        <v>-1.0640562</v>
      </c>
      <c r="S137">
        <v>1.5760215</v>
      </c>
      <c r="T137">
        <v>0</v>
      </c>
      <c r="U137">
        <v>8.0542</v>
      </c>
      <c r="V137">
        <v>20</v>
      </c>
      <c r="W137">
        <v>17</v>
      </c>
      <c r="X137">
        <v>19.2575</v>
      </c>
      <c r="Y137">
        <v>1.2</v>
      </c>
      <c r="Z137" t="s">
        <v>448</v>
      </c>
      <c r="AA137" t="s">
        <v>999</v>
      </c>
      <c r="AB137">
        <v>6</v>
      </c>
      <c r="AC137">
        <v>56</v>
      </c>
      <c r="AD137">
        <v>0</v>
      </c>
      <c r="AE137">
        <v>0.15</v>
      </c>
      <c r="AF137">
        <v>6.3932562</v>
      </c>
      <c r="AG137">
        <v>0.5978</v>
      </c>
      <c r="AH137">
        <v>0.3303</v>
      </c>
      <c r="AI137">
        <v>1</v>
      </c>
      <c r="AJ137">
        <v>3</v>
      </c>
      <c r="AK137">
        <v>0.33545455</v>
      </c>
      <c r="AL137">
        <v>11.1854</v>
      </c>
      <c r="AM137">
        <v>14.7887</v>
      </c>
      <c r="AN137">
        <v>35</v>
      </c>
      <c r="AO137">
        <v>2.5</v>
      </c>
      <c r="AP137">
        <v>0.4</v>
      </c>
      <c r="AQ137">
        <v>9.3</v>
      </c>
      <c r="AR137">
        <v>0</v>
      </c>
      <c r="AS137">
        <v>0</v>
      </c>
      <c r="AT137">
        <v>5</v>
      </c>
      <c r="AU137">
        <v>0.0458</v>
      </c>
      <c r="AV137">
        <v>-0.3327</v>
      </c>
      <c r="AW137">
        <v>6.25</v>
      </c>
      <c r="AX137">
        <v>-4.504839</v>
      </c>
      <c r="AY137">
        <v>5.370028</v>
      </c>
      <c r="AZ137">
        <v>-5.948387</v>
      </c>
      <c r="BA137">
        <v>-0.4693326</v>
      </c>
      <c r="BB137">
        <v>-87.94274</v>
      </c>
      <c r="BC137">
        <v>2.114268</v>
      </c>
      <c r="BD137">
        <v>41.27439</v>
      </c>
      <c r="BE137">
        <v>-24.19111</v>
      </c>
      <c r="BF137">
        <v>-472.255</v>
      </c>
      <c r="BG137">
        <v>-2.520329</v>
      </c>
      <c r="BH137">
        <v>1.098612</v>
      </c>
      <c r="BI137">
        <v>30</v>
      </c>
    </row>
    <row r="138" ht="15.5" spans="1:61">
      <c r="A138">
        <v>300115</v>
      </c>
      <c r="B138" s="57" t="s">
        <v>449</v>
      </c>
      <c r="C138">
        <v>11</v>
      </c>
      <c r="D138" s="58">
        <v>440000</v>
      </c>
      <c r="E138" s="58">
        <v>440300</v>
      </c>
      <c r="F138" t="s">
        <v>1011</v>
      </c>
      <c r="G138" s="59">
        <v>57</v>
      </c>
      <c r="H138" t="s">
        <v>450</v>
      </c>
      <c r="I138">
        <v>0.17883238</v>
      </c>
      <c r="J138">
        <v>0.25542632</v>
      </c>
      <c r="K138" s="56">
        <v>0.0847857818007469</v>
      </c>
      <c r="L138" s="56">
        <v>0.116105422377586</v>
      </c>
      <c r="M138" s="56">
        <v>0.04238411039114</v>
      </c>
      <c r="N138" s="56">
        <v>0.143993780016899</v>
      </c>
      <c r="O138">
        <v>0.15731542</v>
      </c>
      <c r="P138">
        <v>17.883238</v>
      </c>
      <c r="Q138">
        <f>VLOOKUP(H138,'三因子模型（-170，-51） (2)'!B137:J471,9,FALSE)</f>
        <v>0.00435722060501575</v>
      </c>
      <c r="R138">
        <v>25.542632</v>
      </c>
      <c r="S138">
        <v>15.731542</v>
      </c>
      <c r="T138">
        <v>0</v>
      </c>
      <c r="U138">
        <v>9.9807</v>
      </c>
      <c r="V138">
        <v>16.29</v>
      </c>
      <c r="W138">
        <v>18</v>
      </c>
      <c r="X138">
        <v>19.6015</v>
      </c>
      <c r="Y138">
        <v>5.16</v>
      </c>
      <c r="Z138" t="s">
        <v>451</v>
      </c>
      <c r="AA138" t="s">
        <v>999</v>
      </c>
      <c r="AB138">
        <v>6</v>
      </c>
      <c r="AC138">
        <v>39</v>
      </c>
      <c r="AD138">
        <v>0</v>
      </c>
      <c r="AE138">
        <v>0.16666667</v>
      </c>
      <c r="AF138">
        <v>6.617804</v>
      </c>
      <c r="AG138">
        <v>0.7483</v>
      </c>
      <c r="AH138">
        <v>0.5362</v>
      </c>
      <c r="AI138">
        <v>0</v>
      </c>
      <c r="AJ138">
        <v>6.65</v>
      </c>
      <c r="AK138">
        <v>0.85909091</v>
      </c>
      <c r="AL138">
        <v>17.216</v>
      </c>
      <c r="AM138">
        <v>18.0825</v>
      </c>
      <c r="AN138">
        <v>1</v>
      </c>
      <c r="AO138">
        <v>10.5</v>
      </c>
      <c r="AP138">
        <v>0.425</v>
      </c>
      <c r="AQ138">
        <v>3.65</v>
      </c>
      <c r="AR138">
        <v>6</v>
      </c>
      <c r="AS138">
        <v>0.7778</v>
      </c>
      <c r="AT138">
        <v>20</v>
      </c>
      <c r="AU138">
        <v>0.097</v>
      </c>
      <c r="AV138">
        <v>-0.3651</v>
      </c>
      <c r="AW138">
        <v>110.25</v>
      </c>
      <c r="AX138">
        <v>3.495161</v>
      </c>
      <c r="AY138">
        <v>-0.2799719</v>
      </c>
      <c r="AZ138">
        <v>0.0516129</v>
      </c>
      <c r="BA138">
        <v>0.3084674</v>
      </c>
      <c r="BB138">
        <v>16.05726</v>
      </c>
      <c r="BC138">
        <v>1.078143</v>
      </c>
      <c r="BD138">
        <v>4.953141</v>
      </c>
      <c r="BE138">
        <v>-0.9785469</v>
      </c>
      <c r="BF138">
        <v>-4.495581</v>
      </c>
      <c r="BG138">
        <v>-0.0863622</v>
      </c>
      <c r="BH138">
        <v>1.894617</v>
      </c>
      <c r="BI138">
        <v>66.5</v>
      </c>
    </row>
    <row r="139" ht="15.5" spans="1:61">
      <c r="A139">
        <v>300120</v>
      </c>
      <c r="B139" s="57" t="s">
        <v>452</v>
      </c>
      <c r="C139">
        <v>19</v>
      </c>
      <c r="D139" s="58">
        <v>120000</v>
      </c>
      <c r="E139" s="58">
        <v>120000</v>
      </c>
      <c r="F139" t="s">
        <v>1026</v>
      </c>
      <c r="G139" s="59">
        <v>7610</v>
      </c>
      <c r="H139" t="s">
        <v>453</v>
      </c>
      <c r="I139">
        <v>0.03042053</v>
      </c>
      <c r="J139">
        <v>0.09127656</v>
      </c>
      <c r="K139" s="56">
        <v>0.0545860677957535</v>
      </c>
      <c r="L139" s="56">
        <v>0.0970081090927124</v>
      </c>
      <c r="M139" s="56">
        <v>0.115315832197666</v>
      </c>
      <c r="N139" s="56">
        <v>0.146452516317368</v>
      </c>
      <c r="O139">
        <v>0.11580332</v>
      </c>
      <c r="P139">
        <v>3.0420529</v>
      </c>
      <c r="Q139">
        <f>VLOOKUP(H139,'三因子模型（-170，-51） (2)'!B138:J472,9,FALSE)</f>
        <v>0.00898572616279125</v>
      </c>
      <c r="R139">
        <v>9.1276556</v>
      </c>
      <c r="S139">
        <v>11.580332</v>
      </c>
      <c r="T139">
        <v>0</v>
      </c>
      <c r="U139">
        <v>7.9732</v>
      </c>
      <c r="V139">
        <v>19.04</v>
      </c>
      <c r="W139">
        <v>20</v>
      </c>
      <c r="X139">
        <v>18.928</v>
      </c>
      <c r="Y139">
        <v>4.6439393</v>
      </c>
      <c r="Z139" t="s">
        <v>454</v>
      </c>
      <c r="AA139" t="s">
        <v>1002</v>
      </c>
      <c r="AB139">
        <v>5</v>
      </c>
      <c r="AC139">
        <v>46</v>
      </c>
      <c r="AD139">
        <v>0</v>
      </c>
      <c r="AE139">
        <v>0.35294118</v>
      </c>
      <c r="AF139">
        <v>7.9801605</v>
      </c>
      <c r="AG139">
        <v>2.9224</v>
      </c>
      <c r="AH139">
        <v>0.3111</v>
      </c>
      <c r="AI139">
        <v>0</v>
      </c>
      <c r="AJ139">
        <v>1.68</v>
      </c>
      <c r="AK139">
        <v>0.16530303</v>
      </c>
      <c r="AL139">
        <v>15.5357</v>
      </c>
      <c r="AM139">
        <v>17.1924</v>
      </c>
      <c r="AN139">
        <v>2</v>
      </c>
      <c r="AO139">
        <v>4.5</v>
      </c>
      <c r="AP139">
        <v>0.39505</v>
      </c>
      <c r="AQ139">
        <v>4.44445</v>
      </c>
      <c r="AR139">
        <v>7</v>
      </c>
      <c r="AS139">
        <v>0.7347</v>
      </c>
      <c r="AT139">
        <v>9</v>
      </c>
      <c r="AU139">
        <v>0.0341</v>
      </c>
      <c r="AV139">
        <v>-0.3651</v>
      </c>
      <c r="AW139">
        <v>20.25</v>
      </c>
      <c r="AX139">
        <v>-2.504839</v>
      </c>
      <c r="AY139">
        <v>0.5144781</v>
      </c>
      <c r="AZ139">
        <v>1.051613</v>
      </c>
      <c r="BA139">
        <v>0.2653674</v>
      </c>
      <c r="BB139">
        <v>-73.94274</v>
      </c>
      <c r="BC139">
        <v>-0.6647027</v>
      </c>
      <c r="BD139">
        <v>-19.62199</v>
      </c>
      <c r="BE139">
        <v>-1.288685</v>
      </c>
      <c r="BF139">
        <v>-38.04192</v>
      </c>
      <c r="BG139">
        <v>0.1365257</v>
      </c>
      <c r="BH139">
        <v>0.5187938</v>
      </c>
      <c r="BI139">
        <v>16.8</v>
      </c>
    </row>
    <row r="140" ht="15.5" spans="1:61">
      <c r="A140">
        <v>300127</v>
      </c>
      <c r="B140" s="57" t="s">
        <v>455</v>
      </c>
      <c r="C140">
        <v>1</v>
      </c>
      <c r="D140" s="58">
        <v>510000</v>
      </c>
      <c r="E140" s="58">
        <v>510100</v>
      </c>
      <c r="F140" t="s">
        <v>1000</v>
      </c>
      <c r="G140" s="59">
        <v>5115</v>
      </c>
      <c r="H140" t="s">
        <v>456</v>
      </c>
      <c r="I140">
        <v>-0.27846357</v>
      </c>
      <c r="J140">
        <v>-0.22325511</v>
      </c>
      <c r="K140" s="56">
        <v>-0.281541675329208</v>
      </c>
      <c r="L140" s="56">
        <v>-0.148703813552856</v>
      </c>
      <c r="M140" s="56">
        <v>-0.197849795222282</v>
      </c>
      <c r="N140" s="56">
        <v>-0.131710574030876</v>
      </c>
      <c r="O140">
        <v>-0.20444596</v>
      </c>
      <c r="P140">
        <v>-27.846357</v>
      </c>
      <c r="Q140">
        <f>VLOOKUP(H140,'三因子模型（-170，-51） (2)'!B139:J473,9,FALSE)</f>
        <v>-0.317597061395645</v>
      </c>
      <c r="R140">
        <v>-22.325511</v>
      </c>
      <c r="S140">
        <v>-20.444596</v>
      </c>
      <c r="T140">
        <v>0</v>
      </c>
      <c r="U140">
        <v>6.9157</v>
      </c>
      <c r="V140">
        <v>26.88</v>
      </c>
      <c r="W140">
        <v>18</v>
      </c>
      <c r="X140">
        <v>18.8158</v>
      </c>
      <c r="Y140">
        <v>3.2314636</v>
      </c>
      <c r="Z140" t="s">
        <v>457</v>
      </c>
      <c r="AA140" t="s">
        <v>1002</v>
      </c>
      <c r="AB140">
        <v>5</v>
      </c>
      <c r="AC140">
        <v>56</v>
      </c>
      <c r="AD140">
        <v>0</v>
      </c>
      <c r="AE140">
        <v>0.2</v>
      </c>
      <c r="AF140">
        <v>6.6202065</v>
      </c>
      <c r="AG140">
        <v>0.7501</v>
      </c>
      <c r="AH140">
        <v>0.0656</v>
      </c>
      <c r="AI140">
        <v>0</v>
      </c>
      <c r="AJ140">
        <v>6.54</v>
      </c>
      <c r="AK140">
        <v>0.72136364</v>
      </c>
      <c r="AL140">
        <v>12.5602</v>
      </c>
      <c r="AM140">
        <v>13.5911</v>
      </c>
      <c r="AN140">
        <v>0</v>
      </c>
      <c r="AO140">
        <v>1</v>
      </c>
      <c r="AP140">
        <v>0.25</v>
      </c>
      <c r="AQ140">
        <v>2.75</v>
      </c>
      <c r="AR140">
        <v>1</v>
      </c>
      <c r="AS140">
        <v>0</v>
      </c>
      <c r="AT140">
        <v>2</v>
      </c>
      <c r="AU140">
        <v>0.0357</v>
      </c>
      <c r="AV140">
        <v>-0.3651</v>
      </c>
      <c r="AW140">
        <v>1</v>
      </c>
      <c r="AX140">
        <v>-6.004839</v>
      </c>
      <c r="AY140">
        <v>-1.179972</v>
      </c>
      <c r="AZ140">
        <v>-4.948387</v>
      </c>
      <c r="BA140">
        <v>-0.4693326</v>
      </c>
      <c r="BB140">
        <v>-93.19274</v>
      </c>
      <c r="BC140">
        <v>2.818267</v>
      </c>
      <c r="BD140">
        <v>43.73839</v>
      </c>
      <c r="BE140">
        <v>7.085542</v>
      </c>
      <c r="BF140">
        <v>109.9648</v>
      </c>
      <c r="BG140">
        <v>0.5537993</v>
      </c>
      <c r="BH140">
        <v>1.877937</v>
      </c>
      <c r="BI140">
        <v>65.4</v>
      </c>
    </row>
    <row r="141" ht="15.5" spans="1:61">
      <c r="A141">
        <v>300128</v>
      </c>
      <c r="B141" s="57" t="s">
        <v>458</v>
      </c>
      <c r="C141">
        <v>14</v>
      </c>
      <c r="D141" s="58">
        <v>320000</v>
      </c>
      <c r="E141" s="58">
        <v>320500</v>
      </c>
      <c r="F141" t="s">
        <v>1003</v>
      </c>
      <c r="G141" s="59">
        <v>5110</v>
      </c>
      <c r="H141" t="s">
        <v>459</v>
      </c>
      <c r="I141">
        <v>-0.05850598</v>
      </c>
      <c r="J141">
        <v>0.03436654</v>
      </c>
      <c r="K141" s="56">
        <v>-0.0475349053740501</v>
      </c>
      <c r="L141" s="56">
        <v>0.0671568214893341</v>
      </c>
      <c r="M141" s="56">
        <v>0.0215016640722752</v>
      </c>
      <c r="N141" s="56">
        <v>0.0722848325967789</v>
      </c>
      <c r="O141">
        <v>0.11666058</v>
      </c>
      <c r="P141">
        <v>-5.8505978</v>
      </c>
      <c r="Q141">
        <f>VLOOKUP(H141,'三因子模型（-170，-51） (2)'!B140:J474,9,FALSE)</f>
        <v>-0.126867458224297</v>
      </c>
      <c r="R141">
        <v>3.4366537</v>
      </c>
      <c r="S141">
        <v>11.666058</v>
      </c>
      <c r="T141">
        <v>0</v>
      </c>
      <c r="U141">
        <v>7.453</v>
      </c>
      <c r="V141">
        <v>12.85</v>
      </c>
      <c r="W141">
        <v>15</v>
      </c>
      <c r="X141">
        <v>16.4412</v>
      </c>
      <c r="Y141">
        <v>4.7943706</v>
      </c>
      <c r="Z141" t="s">
        <v>460</v>
      </c>
      <c r="AA141" t="s">
        <v>1002</v>
      </c>
      <c r="AB141">
        <v>5</v>
      </c>
      <c r="AC141">
        <v>41</v>
      </c>
      <c r="AD141">
        <v>0</v>
      </c>
      <c r="AE141">
        <v>0.21052632</v>
      </c>
      <c r="AF141">
        <v>7.3186722</v>
      </c>
      <c r="AG141">
        <v>1.5082</v>
      </c>
      <c r="AH141">
        <v>0.5068</v>
      </c>
      <c r="AI141">
        <v>1</v>
      </c>
      <c r="AJ141">
        <v>1.46</v>
      </c>
      <c r="AK141">
        <v>0.13863636</v>
      </c>
      <c r="AL141">
        <v>13.7304</v>
      </c>
      <c r="AM141">
        <v>14.4145</v>
      </c>
      <c r="AN141">
        <v>29</v>
      </c>
      <c r="AO141">
        <v>16.5</v>
      </c>
      <c r="AP141">
        <v>0.3828</v>
      </c>
      <c r="AQ141">
        <v>3.9375</v>
      </c>
      <c r="AR141">
        <v>2</v>
      </c>
      <c r="AS141">
        <v>0.5</v>
      </c>
      <c r="AT141">
        <v>32</v>
      </c>
      <c r="AU141">
        <v>0.0279</v>
      </c>
      <c r="AV141">
        <v>-0.3651</v>
      </c>
      <c r="AW141">
        <v>272.25</v>
      </c>
      <c r="AX141">
        <v>9.495161</v>
      </c>
      <c r="AY141">
        <v>0.0075281</v>
      </c>
      <c r="AZ141">
        <v>-3.948387</v>
      </c>
      <c r="BA141">
        <v>0.0306674</v>
      </c>
      <c r="BB141">
        <v>178.0573</v>
      </c>
      <c r="BC141">
        <v>0.2911921</v>
      </c>
      <c r="BD141">
        <v>5.460557</v>
      </c>
      <c r="BE141">
        <v>0.0714805</v>
      </c>
      <c r="BF141">
        <v>1.340433</v>
      </c>
      <c r="BG141">
        <v>0.0002309</v>
      </c>
      <c r="BH141">
        <v>0.3784364</v>
      </c>
      <c r="BI141">
        <v>14.6</v>
      </c>
    </row>
    <row r="142" ht="15.5" spans="1:61">
      <c r="A142">
        <v>300134</v>
      </c>
      <c r="B142" s="57" t="s">
        <v>461</v>
      </c>
      <c r="C142">
        <v>19</v>
      </c>
      <c r="D142" s="58">
        <v>340000</v>
      </c>
      <c r="E142" s="58">
        <v>340300</v>
      </c>
      <c r="F142" t="s">
        <v>998</v>
      </c>
      <c r="G142" s="59">
        <v>8101</v>
      </c>
      <c r="H142" t="s">
        <v>462</v>
      </c>
      <c r="I142">
        <v>-0.12746802</v>
      </c>
      <c r="J142">
        <v>-0.07097831</v>
      </c>
      <c r="K142" s="56">
        <v>-0.145799934864044</v>
      </c>
      <c r="L142" s="56">
        <v>-0.000570786185562611</v>
      </c>
      <c r="M142" s="56">
        <v>-0.0449367389082909</v>
      </c>
      <c r="N142" s="56">
        <v>0.159439921379089</v>
      </c>
      <c r="O142">
        <v>0.12184324</v>
      </c>
      <c r="P142">
        <v>-12.746802</v>
      </c>
      <c r="Q142">
        <f>VLOOKUP(H142,'三因子模型（-170，-51） (2)'!B141:J475,9,FALSE)</f>
        <v>-0.238615959882736</v>
      </c>
      <c r="R142">
        <v>-7.0978314</v>
      </c>
      <c r="S142">
        <v>12.184324</v>
      </c>
      <c r="T142">
        <v>0</v>
      </c>
      <c r="U142">
        <v>8.6052</v>
      </c>
      <c r="V142">
        <v>8.05</v>
      </c>
      <c r="W142">
        <v>18</v>
      </c>
      <c r="X142">
        <v>0</v>
      </c>
      <c r="Y142">
        <v>7.6749801</v>
      </c>
      <c r="Z142" t="s">
        <v>463</v>
      </c>
      <c r="AA142" t="s">
        <v>1008</v>
      </c>
      <c r="AB142">
        <v>7</v>
      </c>
      <c r="AC142">
        <v>38</v>
      </c>
      <c r="AD142">
        <v>0</v>
      </c>
      <c r="AE142">
        <v>0.3125</v>
      </c>
      <c r="AF142">
        <v>7.3080738</v>
      </c>
      <c r="AG142">
        <v>1.4923</v>
      </c>
      <c r="AH142">
        <v>0.1955</v>
      </c>
      <c r="AI142">
        <v>0</v>
      </c>
      <c r="AJ142">
        <v>5.65</v>
      </c>
      <c r="AK142">
        <v>0.6180303</v>
      </c>
      <c r="AL142">
        <v>15.9562</v>
      </c>
      <c r="AM142">
        <v>16.8174</v>
      </c>
      <c r="AN142">
        <v>35</v>
      </c>
      <c r="AO142">
        <v>12</v>
      </c>
      <c r="AP142">
        <v>0.41145</v>
      </c>
      <c r="AQ142">
        <v>3.5</v>
      </c>
      <c r="AR142">
        <v>27</v>
      </c>
      <c r="AS142">
        <v>0.8395</v>
      </c>
      <c r="AT142">
        <v>24</v>
      </c>
      <c r="AU142">
        <v>0.0955</v>
      </c>
      <c r="AV142">
        <v>-0.3651</v>
      </c>
      <c r="AW142">
        <v>144</v>
      </c>
      <c r="AX142">
        <v>4.995161</v>
      </c>
      <c r="AY142">
        <v>-0.4299719</v>
      </c>
      <c r="AZ142">
        <v>21.05161</v>
      </c>
      <c r="BA142">
        <v>0.3701674</v>
      </c>
      <c r="BB142">
        <v>49.80726</v>
      </c>
      <c r="BC142">
        <v>1.849046</v>
      </c>
      <c r="BD142">
        <v>18.43703</v>
      </c>
      <c r="BE142">
        <v>-2.147779</v>
      </c>
      <c r="BF142">
        <v>-21.41572</v>
      </c>
      <c r="BG142">
        <v>-0.1591616</v>
      </c>
      <c r="BH142">
        <v>1.731656</v>
      </c>
      <c r="BI142">
        <v>56.5</v>
      </c>
    </row>
    <row r="143" ht="15.5" spans="1:61">
      <c r="A143">
        <v>300136</v>
      </c>
      <c r="B143" s="57" t="s">
        <v>464</v>
      </c>
      <c r="C143">
        <v>19</v>
      </c>
      <c r="D143" s="58">
        <v>440000</v>
      </c>
      <c r="E143" s="58">
        <v>440300</v>
      </c>
      <c r="F143" t="s">
        <v>1011</v>
      </c>
      <c r="G143" s="59">
        <v>57</v>
      </c>
      <c r="H143" t="s">
        <v>465</v>
      </c>
      <c r="I143">
        <v>-0.06124159</v>
      </c>
      <c r="J143">
        <v>0.00086136</v>
      </c>
      <c r="K143" s="56">
        <v>-0.100809499621391</v>
      </c>
      <c r="L143" s="56">
        <v>-0.115440383553505</v>
      </c>
      <c r="M143" s="56">
        <v>-0.119942307472229</v>
      </c>
      <c r="N143" s="56">
        <v>0.0429398007690907</v>
      </c>
      <c r="O143">
        <v>-0.0001755</v>
      </c>
      <c r="P143">
        <v>-6.1241593</v>
      </c>
      <c r="Q143">
        <f>VLOOKUP(H143,'三因子模型（-170，-51） (2)'!B142:J476,9,FALSE)</f>
        <v>-0.210097223520279</v>
      </c>
      <c r="R143">
        <v>0.08613616</v>
      </c>
      <c r="S143">
        <v>-0.01755015</v>
      </c>
      <c r="T143">
        <v>0</v>
      </c>
      <c r="U143">
        <v>8.8879</v>
      </c>
      <c r="V143">
        <v>20.9</v>
      </c>
      <c r="W143">
        <v>13</v>
      </c>
      <c r="X143">
        <v>20.9344</v>
      </c>
      <c r="Y143">
        <v>2.72259</v>
      </c>
      <c r="Z143" t="s">
        <v>466</v>
      </c>
      <c r="AA143" t="s">
        <v>1002</v>
      </c>
      <c r="AB143">
        <v>5</v>
      </c>
      <c r="AC143">
        <v>53</v>
      </c>
      <c r="AD143">
        <v>2</v>
      </c>
      <c r="AE143">
        <v>0.2</v>
      </c>
      <c r="AF143">
        <v>7.8027407</v>
      </c>
      <c r="AG143">
        <v>2.4473</v>
      </c>
      <c r="AH143">
        <v>0.4287</v>
      </c>
      <c r="AI143">
        <v>0</v>
      </c>
      <c r="AJ143">
        <v>11.1</v>
      </c>
      <c r="AK143">
        <v>1.8039394</v>
      </c>
      <c r="AL143">
        <v>16.3464</v>
      </c>
      <c r="AM143">
        <v>17.5858</v>
      </c>
      <c r="AN143">
        <v>32</v>
      </c>
      <c r="AO143">
        <v>6.5</v>
      </c>
      <c r="AP143">
        <v>0.40495</v>
      </c>
      <c r="AQ143">
        <v>5.6591</v>
      </c>
      <c r="AR143">
        <v>13</v>
      </c>
      <c r="AS143">
        <v>0.8757</v>
      </c>
      <c r="AT143">
        <v>11</v>
      </c>
      <c r="AU143">
        <v>0.0837</v>
      </c>
      <c r="AV143">
        <v>-0.3651</v>
      </c>
      <c r="AW143">
        <v>42.25</v>
      </c>
      <c r="AX143">
        <v>-0.5048389</v>
      </c>
      <c r="AY143">
        <v>1.729128</v>
      </c>
      <c r="AZ143">
        <v>7.051613</v>
      </c>
      <c r="BA143">
        <v>0.4063674</v>
      </c>
      <c r="BB143">
        <v>-51.94274</v>
      </c>
      <c r="BC143">
        <v>-0.2051501</v>
      </c>
      <c r="BD143">
        <v>-21.10784</v>
      </c>
      <c r="BE143">
        <v>-0.8729311</v>
      </c>
      <c r="BF143">
        <v>-89.81565</v>
      </c>
      <c r="BG143">
        <v>0.7026613</v>
      </c>
      <c r="BH143">
        <v>2.406945</v>
      </c>
      <c r="BI143">
        <v>111</v>
      </c>
    </row>
    <row r="144" ht="15.5" spans="1:61">
      <c r="A144">
        <v>300139</v>
      </c>
      <c r="B144" s="57" t="s">
        <v>467</v>
      </c>
      <c r="C144">
        <v>14</v>
      </c>
      <c r="D144" s="58">
        <v>110000</v>
      </c>
      <c r="E144" s="58">
        <v>110000</v>
      </c>
      <c r="F144" t="s">
        <v>1003</v>
      </c>
      <c r="G144" s="59">
        <v>5110</v>
      </c>
      <c r="H144" t="s">
        <v>468</v>
      </c>
      <c r="I144">
        <v>-0.09557682</v>
      </c>
      <c r="J144">
        <v>-0.03813946</v>
      </c>
      <c r="K144" s="56">
        <v>-0.0448525547981262</v>
      </c>
      <c r="L144" s="56">
        <v>0.166171833872795</v>
      </c>
      <c r="M144" s="56">
        <v>0.111221507191658</v>
      </c>
      <c r="N144" s="56">
        <v>0.202556967735291</v>
      </c>
      <c r="O144">
        <v>0.15313752</v>
      </c>
      <c r="P144">
        <v>-9.5576823</v>
      </c>
      <c r="Q144">
        <f>VLOOKUP(H144,'三因子模型（-170，-51） (2)'!B143:J477,9,FALSE)</f>
        <v>-0.164728224277496</v>
      </c>
      <c r="R144">
        <v>-3.8139455</v>
      </c>
      <c r="S144">
        <v>15.313752</v>
      </c>
      <c r="T144">
        <v>0</v>
      </c>
      <c r="U144">
        <v>5.1059</v>
      </c>
      <c r="V144">
        <v>-0.23</v>
      </c>
      <c r="W144">
        <v>19</v>
      </c>
      <c r="X144">
        <v>0</v>
      </c>
      <c r="Y144">
        <v>2.74</v>
      </c>
      <c r="Z144" t="s">
        <v>469</v>
      </c>
      <c r="AA144" t="s">
        <v>1002</v>
      </c>
      <c r="AB144">
        <v>5</v>
      </c>
      <c r="AC144">
        <v>57</v>
      </c>
      <c r="AD144">
        <v>0</v>
      </c>
      <c r="AE144">
        <v>0.11764706</v>
      </c>
      <c r="AF144">
        <v>6.6846117</v>
      </c>
      <c r="AG144">
        <v>0.8</v>
      </c>
      <c r="AH144">
        <v>0.1808</v>
      </c>
      <c r="AI144">
        <v>0</v>
      </c>
      <c r="AJ144">
        <v>2.9</v>
      </c>
      <c r="AK144">
        <v>0.32727273</v>
      </c>
      <c r="AL144">
        <v>0</v>
      </c>
      <c r="AM144">
        <v>10.6053</v>
      </c>
      <c r="AN144">
        <v>28</v>
      </c>
      <c r="AO144">
        <v>2</v>
      </c>
      <c r="AP144">
        <v>0.1875</v>
      </c>
      <c r="AQ144">
        <v>5.375</v>
      </c>
      <c r="AR144">
        <v>1</v>
      </c>
      <c r="AS144">
        <v>0</v>
      </c>
      <c r="AT144">
        <v>4</v>
      </c>
      <c r="AU144">
        <v>0.0802</v>
      </c>
      <c r="AV144">
        <v>-0.3651</v>
      </c>
      <c r="AW144">
        <v>4</v>
      </c>
      <c r="AX144">
        <v>-5.004839</v>
      </c>
      <c r="AY144">
        <v>1.445028</v>
      </c>
      <c r="AZ144">
        <v>-4.948387</v>
      </c>
      <c r="BA144">
        <v>-0.4693326</v>
      </c>
      <c r="BB144">
        <v>-90.19274</v>
      </c>
      <c r="BC144">
        <v>2.348934</v>
      </c>
      <c r="BD144">
        <v>42.33039</v>
      </c>
      <c r="BE144">
        <v>-7.232132</v>
      </c>
      <c r="BF144">
        <v>-130.331</v>
      </c>
      <c r="BG144">
        <v>-0.6781987</v>
      </c>
      <c r="BH144">
        <v>1.064711</v>
      </c>
      <c r="BI144">
        <v>29</v>
      </c>
    </row>
    <row r="145" ht="15.5" spans="1:61">
      <c r="A145">
        <v>300155</v>
      </c>
      <c r="B145" s="57" t="s">
        <v>470</v>
      </c>
      <c r="C145">
        <v>1</v>
      </c>
      <c r="D145" s="58">
        <v>440000</v>
      </c>
      <c r="E145" s="58">
        <v>440100</v>
      </c>
      <c r="F145" t="s">
        <v>1011</v>
      </c>
      <c r="G145" s="59">
        <v>57</v>
      </c>
      <c r="H145" t="s">
        <v>471</v>
      </c>
      <c r="I145">
        <v>0.12904905</v>
      </c>
      <c r="J145">
        <v>0.08434778</v>
      </c>
      <c r="K145" s="56">
        <v>0.345855474472046</v>
      </c>
      <c r="L145" s="56">
        <v>0.760295808315277</v>
      </c>
      <c r="M145" s="56">
        <v>0.652372062206268</v>
      </c>
      <c r="N145" s="56">
        <v>0.443281888961792</v>
      </c>
      <c r="O145">
        <v>0.54852444</v>
      </c>
      <c r="P145">
        <v>12.904905</v>
      </c>
      <c r="Q145">
        <f>VLOOKUP(H145,'三因子模型（-170，-51） (2)'!B144:J478,9,FALSE)</f>
        <v>0.102207504212856</v>
      </c>
      <c r="R145">
        <v>8.4347777</v>
      </c>
      <c r="S145">
        <v>54.852444</v>
      </c>
      <c r="T145">
        <v>0</v>
      </c>
      <c r="U145">
        <v>7.1709</v>
      </c>
      <c r="V145">
        <v>19.83</v>
      </c>
      <c r="W145">
        <v>15</v>
      </c>
      <c r="X145">
        <v>18.114</v>
      </c>
      <c r="Y145">
        <v>5.6122774</v>
      </c>
      <c r="Z145" t="s">
        <v>472</v>
      </c>
      <c r="AA145" t="s">
        <v>1002</v>
      </c>
      <c r="AB145">
        <v>5</v>
      </c>
      <c r="AC145">
        <v>57</v>
      </c>
      <c r="AD145">
        <v>0</v>
      </c>
      <c r="AE145">
        <v>0.1875</v>
      </c>
      <c r="AF145">
        <v>6.7889717</v>
      </c>
      <c r="AG145">
        <v>0.888</v>
      </c>
      <c r="AH145">
        <v>0.2046</v>
      </c>
      <c r="AI145">
        <v>0</v>
      </c>
      <c r="AJ145">
        <v>6.65</v>
      </c>
      <c r="AK145">
        <v>0.18424242</v>
      </c>
      <c r="AL145">
        <v>13.9909</v>
      </c>
      <c r="AM145">
        <v>14.6941</v>
      </c>
      <c r="AN145">
        <v>1</v>
      </c>
      <c r="AO145">
        <v>4</v>
      </c>
      <c r="AP145">
        <v>0.40815</v>
      </c>
      <c r="AQ145">
        <v>5</v>
      </c>
      <c r="AR145">
        <v>10</v>
      </c>
      <c r="AS145">
        <v>0.72</v>
      </c>
      <c r="AT145">
        <v>7</v>
      </c>
      <c r="AU145">
        <v>0.0992</v>
      </c>
      <c r="AV145">
        <v>0.0644</v>
      </c>
      <c r="AW145">
        <v>16</v>
      </c>
      <c r="AX145">
        <v>-3.004839</v>
      </c>
      <c r="AY145">
        <v>1.070028</v>
      </c>
      <c r="AZ145">
        <v>4.051613</v>
      </c>
      <c r="BA145">
        <v>0.2506674</v>
      </c>
      <c r="BB145">
        <v>-78.19274</v>
      </c>
      <c r="BC145">
        <v>-0.7532153</v>
      </c>
      <c r="BD145">
        <v>-19.60037</v>
      </c>
      <c r="BE145">
        <v>-3.215262</v>
      </c>
      <c r="BF145">
        <v>-83.66842</v>
      </c>
      <c r="BG145">
        <v>0.2682212</v>
      </c>
      <c r="BH145">
        <v>1.894617</v>
      </c>
      <c r="BI145">
        <v>66.5</v>
      </c>
    </row>
    <row r="146" ht="15.5" spans="1:61">
      <c r="A146">
        <v>300162</v>
      </c>
      <c r="B146" s="57" t="s">
        <v>473</v>
      </c>
      <c r="C146">
        <v>1</v>
      </c>
      <c r="D146" s="58">
        <v>440000</v>
      </c>
      <c r="E146" s="58">
        <v>440300</v>
      </c>
      <c r="F146" t="s">
        <v>1003</v>
      </c>
      <c r="G146" s="59">
        <v>5110</v>
      </c>
      <c r="H146" t="s">
        <v>474</v>
      </c>
      <c r="I146">
        <v>0.04199266</v>
      </c>
      <c r="J146">
        <v>0.01858135</v>
      </c>
      <c r="K146" s="56">
        <v>0.0178360212594271</v>
      </c>
      <c r="L146" s="56">
        <v>0.035906333476305</v>
      </c>
      <c r="M146" s="56">
        <v>0.0850695073604584</v>
      </c>
      <c r="N146" s="56">
        <v>0.116288259625435</v>
      </c>
      <c r="O146">
        <v>0.1048957</v>
      </c>
      <c r="P146">
        <v>4.1992657</v>
      </c>
      <c r="Q146">
        <f>VLOOKUP(H146,'三因子模型（-170，-51） (2)'!B145:J479,9,FALSE)</f>
        <v>-0.095870703458786</v>
      </c>
      <c r="R146">
        <v>1.8581348</v>
      </c>
      <c r="S146">
        <v>10.48957</v>
      </c>
      <c r="T146">
        <v>0</v>
      </c>
      <c r="U146">
        <v>7.1959</v>
      </c>
      <c r="V146">
        <v>12.84</v>
      </c>
      <c r="W146">
        <v>15</v>
      </c>
      <c r="X146">
        <v>17.5884</v>
      </c>
      <c r="Y146">
        <v>3.4951003</v>
      </c>
      <c r="Z146" t="s">
        <v>475</v>
      </c>
      <c r="AA146" t="s">
        <v>999</v>
      </c>
      <c r="AB146">
        <v>6</v>
      </c>
      <c r="AC146">
        <v>52</v>
      </c>
      <c r="AD146">
        <v>7</v>
      </c>
      <c r="AE146">
        <v>0.30769231</v>
      </c>
      <c r="AF146">
        <v>6.3350543</v>
      </c>
      <c r="AG146">
        <v>0.564</v>
      </c>
      <c r="AH146">
        <v>0.291</v>
      </c>
      <c r="AI146">
        <v>0</v>
      </c>
      <c r="AJ146">
        <v>3.35</v>
      </c>
      <c r="AK146">
        <v>0.34318182</v>
      </c>
      <c r="AL146">
        <v>14.9418</v>
      </c>
      <c r="AM146">
        <v>15.6334</v>
      </c>
      <c r="AN146">
        <v>2</v>
      </c>
      <c r="AO146">
        <v>6.5</v>
      </c>
      <c r="AP146">
        <v>0.63845</v>
      </c>
      <c r="AQ146">
        <v>3.4318</v>
      </c>
      <c r="AR146">
        <v>17</v>
      </c>
      <c r="AS146">
        <v>0.8235</v>
      </c>
      <c r="AT146">
        <v>11</v>
      </c>
      <c r="AU146">
        <v>0.0459</v>
      </c>
      <c r="AV146">
        <v>-0.0196</v>
      </c>
      <c r="AW146">
        <v>42.25</v>
      </c>
      <c r="AX146">
        <v>-0.5048389</v>
      </c>
      <c r="AY146">
        <v>-0.4981719</v>
      </c>
      <c r="AZ146">
        <v>11.05161</v>
      </c>
      <c r="BA146">
        <v>0.3541674</v>
      </c>
      <c r="BB146">
        <v>-51.94274</v>
      </c>
      <c r="BC146">
        <v>-0.1787975</v>
      </c>
      <c r="BD146">
        <v>-18.39643</v>
      </c>
      <c r="BE146">
        <v>0.2514966</v>
      </c>
      <c r="BF146">
        <v>25.87641</v>
      </c>
      <c r="BG146">
        <v>-0.1764363</v>
      </c>
      <c r="BH146">
        <v>1.20896</v>
      </c>
      <c r="BI146">
        <v>33.5</v>
      </c>
    </row>
    <row r="147" ht="15.5" spans="1:61">
      <c r="A147">
        <v>300205</v>
      </c>
      <c r="B147" s="57" t="s">
        <v>476</v>
      </c>
      <c r="C147">
        <v>19</v>
      </c>
      <c r="D147" s="58">
        <v>420000</v>
      </c>
      <c r="E147" s="58">
        <v>420100</v>
      </c>
      <c r="F147" t="s">
        <v>1011</v>
      </c>
      <c r="G147" s="59">
        <v>57</v>
      </c>
      <c r="H147" t="s">
        <v>477</v>
      </c>
      <c r="I147">
        <v>0.26603264</v>
      </c>
      <c r="J147">
        <v>0.05764436</v>
      </c>
      <c r="K147" s="56">
        <v>0.39398255944252</v>
      </c>
      <c r="L147" s="56">
        <v>0.374646455049515</v>
      </c>
      <c r="M147" s="56">
        <v>0.288211971521378</v>
      </c>
      <c r="N147" s="56">
        <v>0.309269487857819</v>
      </c>
      <c r="O147">
        <v>0.31919873</v>
      </c>
      <c r="P147">
        <v>26.603264</v>
      </c>
      <c r="Q147">
        <f>VLOOKUP(H147,'三因子模型（-170，-51） (2)'!B146:J480,9,FALSE)</f>
        <v>0.215243428945541</v>
      </c>
      <c r="R147">
        <v>5.7644356</v>
      </c>
      <c r="S147">
        <v>31.919873</v>
      </c>
      <c r="T147">
        <v>1</v>
      </c>
      <c r="U147">
        <v>7.8224</v>
      </c>
      <c r="V147">
        <v>24.35</v>
      </c>
      <c r="W147">
        <v>20</v>
      </c>
      <c r="X147">
        <v>19.1523</v>
      </c>
      <c r="Y147">
        <v>4.30056</v>
      </c>
      <c r="Z147" t="s">
        <v>478</v>
      </c>
      <c r="AA147" t="s">
        <v>1002</v>
      </c>
      <c r="AB147">
        <v>5</v>
      </c>
      <c r="AC147">
        <v>55</v>
      </c>
      <c r="AD147">
        <v>0</v>
      </c>
      <c r="AE147">
        <v>0.33333333</v>
      </c>
      <c r="AF147">
        <v>7.407075</v>
      </c>
      <c r="AG147">
        <v>1.6476</v>
      </c>
      <c r="AH147">
        <v>0.4471</v>
      </c>
      <c r="AI147">
        <v>0</v>
      </c>
      <c r="AJ147">
        <v>5.56</v>
      </c>
      <c r="AK147">
        <v>0.39863636</v>
      </c>
      <c r="AL147">
        <v>13.7473</v>
      </c>
      <c r="AM147">
        <v>14.2499</v>
      </c>
      <c r="AN147">
        <v>2</v>
      </c>
      <c r="AO147">
        <v>9.5</v>
      </c>
      <c r="AP147">
        <v>0.4722</v>
      </c>
      <c r="AQ147">
        <v>2.84375</v>
      </c>
      <c r="AR147">
        <v>5</v>
      </c>
      <c r="AS147">
        <v>0</v>
      </c>
      <c r="AT147">
        <v>16</v>
      </c>
      <c r="AU147">
        <v>0.1003</v>
      </c>
      <c r="AV147">
        <v>-0.3651</v>
      </c>
      <c r="AW147">
        <v>90.25</v>
      </c>
      <c r="AX147">
        <v>2.495161</v>
      </c>
      <c r="AY147">
        <v>-1.086222</v>
      </c>
      <c r="AZ147">
        <v>-0.9483871</v>
      </c>
      <c r="BA147">
        <v>-0.4693326</v>
      </c>
      <c r="BB147">
        <v>-3.942741</v>
      </c>
      <c r="BC147">
        <v>-1.17106</v>
      </c>
      <c r="BD147">
        <v>1.850457</v>
      </c>
      <c r="BE147">
        <v>-2.710299</v>
      </c>
      <c r="BF147">
        <v>4.282692</v>
      </c>
      <c r="BG147">
        <v>0.5097994</v>
      </c>
      <c r="BH147">
        <v>1.715598</v>
      </c>
      <c r="BI147">
        <v>55.6</v>
      </c>
    </row>
    <row r="148" ht="15.5" spans="1:61">
      <c r="A148">
        <v>300211</v>
      </c>
      <c r="B148" s="57" t="s">
        <v>479</v>
      </c>
      <c r="C148">
        <v>12</v>
      </c>
      <c r="D148" s="58">
        <v>320000</v>
      </c>
      <c r="E148" s="58">
        <v>320500</v>
      </c>
      <c r="F148" t="s">
        <v>1014</v>
      </c>
      <c r="G148" s="59">
        <v>8115</v>
      </c>
      <c r="H148" t="s">
        <v>480</v>
      </c>
      <c r="I148">
        <v>0.09228141</v>
      </c>
      <c r="J148">
        <v>-0.14195971</v>
      </c>
      <c r="K148" s="56">
        <v>-0.00624548876658082</v>
      </c>
      <c r="L148" s="56">
        <v>-0.0204992387443781</v>
      </c>
      <c r="M148" s="56">
        <v>-0.085188664495945</v>
      </c>
      <c r="N148" s="56">
        <v>-0.0606794953346252</v>
      </c>
      <c r="O148">
        <v>0.0501894</v>
      </c>
      <c r="P148">
        <v>9.2281409</v>
      </c>
      <c r="Q148">
        <f>VLOOKUP(H148,'三因子模型（-170，-51） (2)'!B147:J481,9,FALSE)</f>
        <v>0.0522238872945309</v>
      </c>
      <c r="R148">
        <v>-14.195971</v>
      </c>
      <c r="S148">
        <v>5.0189402</v>
      </c>
      <c r="T148">
        <v>0</v>
      </c>
      <c r="U148">
        <v>5.3279</v>
      </c>
      <c r="V148">
        <v>24.04</v>
      </c>
      <c r="W148">
        <v>18</v>
      </c>
      <c r="X148">
        <v>14.4321</v>
      </c>
      <c r="Y148">
        <v>3.0267597</v>
      </c>
      <c r="Z148" t="s">
        <v>481</v>
      </c>
      <c r="AA148" t="s">
        <v>1004</v>
      </c>
      <c r="AB148">
        <v>4</v>
      </c>
      <c r="AC148">
        <v>46</v>
      </c>
      <c r="AD148">
        <v>0</v>
      </c>
      <c r="AE148">
        <v>0.35294118</v>
      </c>
      <c r="AF148">
        <v>5.5065503</v>
      </c>
      <c r="AG148">
        <v>0.2463</v>
      </c>
      <c r="AH148">
        <v>0.0838</v>
      </c>
      <c r="AI148">
        <v>0</v>
      </c>
      <c r="AJ148">
        <v>2.98</v>
      </c>
      <c r="AK148">
        <v>0.30287879</v>
      </c>
      <c r="AL148">
        <v>10.8198</v>
      </c>
      <c r="AM148">
        <v>11.8819</v>
      </c>
      <c r="AN148">
        <v>37</v>
      </c>
      <c r="AO148">
        <v>0</v>
      </c>
      <c r="AP148">
        <v>0</v>
      </c>
      <c r="AQ148">
        <v>0</v>
      </c>
      <c r="AR148">
        <v>0</v>
      </c>
      <c r="AS148">
        <v>0</v>
      </c>
      <c r="AT148">
        <v>0</v>
      </c>
      <c r="AU148">
        <v>0.0778</v>
      </c>
      <c r="AV148">
        <v>-0.3651</v>
      </c>
      <c r="AW148">
        <v>0</v>
      </c>
      <c r="AX148">
        <v>-7.004839</v>
      </c>
      <c r="AY148">
        <v>-3.929972</v>
      </c>
      <c r="AZ148">
        <v>-5.948387</v>
      </c>
      <c r="BA148">
        <v>-0.4693326</v>
      </c>
      <c r="BB148">
        <v>-94.19274</v>
      </c>
      <c r="BC148">
        <v>3.287599</v>
      </c>
      <c r="BD148">
        <v>44.20772</v>
      </c>
      <c r="BE148">
        <v>27.52882</v>
      </c>
      <c r="BF148">
        <v>370.1748</v>
      </c>
      <c r="BG148">
        <v>1.844464</v>
      </c>
      <c r="BH148">
        <v>1.091923</v>
      </c>
      <c r="BI148">
        <v>29.8</v>
      </c>
    </row>
    <row r="149" ht="15.5" spans="1:61">
      <c r="A149">
        <v>300213</v>
      </c>
      <c r="B149" s="57" t="s">
        <v>482</v>
      </c>
      <c r="C149">
        <v>19</v>
      </c>
      <c r="D149" s="58">
        <v>110000</v>
      </c>
      <c r="E149" s="58">
        <v>110000</v>
      </c>
      <c r="F149" t="s">
        <v>998</v>
      </c>
      <c r="G149" s="59">
        <v>8101</v>
      </c>
      <c r="H149" t="s">
        <v>483</v>
      </c>
      <c r="I149">
        <v>0.03272134</v>
      </c>
      <c r="J149">
        <v>0.02782915</v>
      </c>
      <c r="K149" s="56">
        <v>0.0417160540819168</v>
      </c>
      <c r="L149" s="56">
        <v>0.129406243562698</v>
      </c>
      <c r="M149" s="56">
        <v>0.101852655410767</v>
      </c>
      <c r="N149" s="56">
        <v>0.117900177836418</v>
      </c>
      <c r="O149">
        <v>0.14132911</v>
      </c>
      <c r="P149">
        <v>3.2721337</v>
      </c>
      <c r="Q149">
        <f>VLOOKUP(H149,'三因子模型（-170，-51） (2)'!B148:J482,9,FALSE)</f>
        <v>-0.0237958692014217</v>
      </c>
      <c r="R149">
        <v>2.7829152</v>
      </c>
      <c r="S149">
        <v>14.132911</v>
      </c>
      <c r="T149">
        <v>0</v>
      </c>
      <c r="U149">
        <v>6.7452</v>
      </c>
      <c r="V149">
        <v>24.85</v>
      </c>
      <c r="W149">
        <v>24</v>
      </c>
      <c r="X149">
        <v>19.0876</v>
      </c>
      <c r="Y149">
        <v>1.26</v>
      </c>
      <c r="Z149" t="s">
        <v>484</v>
      </c>
      <c r="AA149" t="s">
        <v>999</v>
      </c>
      <c r="AB149">
        <v>6</v>
      </c>
      <c r="AC149">
        <v>55</v>
      </c>
      <c r="AD149">
        <v>4</v>
      </c>
      <c r="AE149">
        <v>0.125</v>
      </c>
      <c r="AF149">
        <v>6.7572812</v>
      </c>
      <c r="AG149">
        <v>0.8603</v>
      </c>
      <c r="AH149">
        <v>0.3383</v>
      </c>
      <c r="AI149">
        <v>0</v>
      </c>
      <c r="AJ149">
        <v>1.49</v>
      </c>
      <c r="AK149">
        <v>0.15878788</v>
      </c>
      <c r="AL149">
        <v>11.5904</v>
      </c>
      <c r="AM149">
        <v>15.8046</v>
      </c>
      <c r="AN149">
        <v>29</v>
      </c>
      <c r="AO149">
        <v>5</v>
      </c>
      <c r="AP149">
        <v>0.29</v>
      </c>
      <c r="AQ149">
        <v>4.7</v>
      </c>
      <c r="AR149">
        <v>15</v>
      </c>
      <c r="AS149">
        <v>0.6311</v>
      </c>
      <c r="AT149">
        <v>10</v>
      </c>
      <c r="AU149">
        <v>0.0741</v>
      </c>
      <c r="AV149">
        <v>-0.3651</v>
      </c>
      <c r="AW149">
        <v>25</v>
      </c>
      <c r="AX149">
        <v>-2.004839</v>
      </c>
      <c r="AY149">
        <v>0.7700281</v>
      </c>
      <c r="AZ149">
        <v>9.051613</v>
      </c>
      <c r="BA149">
        <v>0.1617674</v>
      </c>
      <c r="BB149">
        <v>-69.19274</v>
      </c>
      <c r="BC149">
        <v>-0.3243176</v>
      </c>
      <c r="BD149">
        <v>-11.19313</v>
      </c>
      <c r="BE149">
        <v>-1.543782</v>
      </c>
      <c r="BF149">
        <v>-53.28035</v>
      </c>
      <c r="BG149">
        <v>0.1245655</v>
      </c>
      <c r="BH149">
        <v>0.3987761</v>
      </c>
      <c r="BI149">
        <v>14.9</v>
      </c>
    </row>
    <row r="150" ht="15.5" spans="1:61">
      <c r="A150">
        <v>300219</v>
      </c>
      <c r="B150" s="57" t="s">
        <v>485</v>
      </c>
      <c r="C150">
        <v>1</v>
      </c>
      <c r="D150" s="58">
        <v>440000</v>
      </c>
      <c r="E150" s="58">
        <v>440100</v>
      </c>
      <c r="F150" t="s">
        <v>1003</v>
      </c>
      <c r="G150" s="59">
        <v>5110</v>
      </c>
      <c r="H150" t="s">
        <v>486</v>
      </c>
      <c r="I150">
        <v>-0.03227236</v>
      </c>
      <c r="J150">
        <v>0.02572009</v>
      </c>
      <c r="K150" s="56">
        <v>0.0385404974222183</v>
      </c>
      <c r="L150" s="56">
        <v>0.148332849144936</v>
      </c>
      <c r="M150" s="56">
        <v>0.116772435605526</v>
      </c>
      <c r="N150" s="56">
        <v>0.157370373606682</v>
      </c>
      <c r="O150">
        <v>0.23807918</v>
      </c>
      <c r="P150">
        <v>-3.2272357</v>
      </c>
      <c r="Q150">
        <f>VLOOKUP(H150,'三因子模型（-170，-51） (2)'!B149:J483,9,FALSE)</f>
        <v>-0.0468574427068233</v>
      </c>
      <c r="R150">
        <v>2.572009</v>
      </c>
      <c r="S150">
        <v>23.807918</v>
      </c>
      <c r="T150">
        <v>0</v>
      </c>
      <c r="U150">
        <v>8.4521</v>
      </c>
      <c r="V150">
        <v>-1.33</v>
      </c>
      <c r="W150">
        <v>15</v>
      </c>
      <c r="X150">
        <v>0</v>
      </c>
      <c r="Y150">
        <v>7.0794351</v>
      </c>
      <c r="Z150" t="s">
        <v>487</v>
      </c>
      <c r="AA150" t="s">
        <v>1002</v>
      </c>
      <c r="AB150">
        <v>5</v>
      </c>
      <c r="AC150">
        <v>39</v>
      </c>
      <c r="AD150">
        <v>1</v>
      </c>
      <c r="AE150">
        <v>0.14285714</v>
      </c>
      <c r="AF150">
        <v>7.1856143</v>
      </c>
      <c r="AG150">
        <v>1.3203</v>
      </c>
      <c r="AH150">
        <v>0.4739</v>
      </c>
      <c r="AI150">
        <v>1</v>
      </c>
      <c r="AJ150">
        <v>2.58</v>
      </c>
      <c r="AK150">
        <v>0.30045455</v>
      </c>
      <c r="AL150">
        <v>15.2662</v>
      </c>
      <c r="AM150">
        <v>17.0682</v>
      </c>
      <c r="AN150">
        <v>35</v>
      </c>
      <c r="AO150">
        <v>12.5</v>
      </c>
      <c r="AP150">
        <v>0.4336</v>
      </c>
      <c r="AQ150">
        <v>3.14</v>
      </c>
      <c r="AR150">
        <v>2</v>
      </c>
      <c r="AS150">
        <v>0.5</v>
      </c>
      <c r="AT150">
        <v>25</v>
      </c>
      <c r="AU150">
        <v>0.0482</v>
      </c>
      <c r="AV150">
        <v>-0.3651</v>
      </c>
      <c r="AW150">
        <v>156.25</v>
      </c>
      <c r="AX150">
        <v>5.495161</v>
      </c>
      <c r="AY150">
        <v>-0.7899719</v>
      </c>
      <c r="AZ150">
        <v>-3.948387</v>
      </c>
      <c r="BA150">
        <v>0.0306674</v>
      </c>
      <c r="BB150">
        <v>62.05726</v>
      </c>
      <c r="BC150">
        <v>0.1685224</v>
      </c>
      <c r="BD150">
        <v>1.903136</v>
      </c>
      <c r="BE150">
        <v>-4.341023</v>
      </c>
      <c r="BF150">
        <v>-49.02349</v>
      </c>
      <c r="BG150">
        <v>-0.0242264</v>
      </c>
      <c r="BH150">
        <v>0.9477894</v>
      </c>
      <c r="BI150">
        <v>25.8</v>
      </c>
    </row>
    <row r="151" ht="15.5" spans="1:61">
      <c r="A151">
        <v>300220</v>
      </c>
      <c r="B151" s="57" t="s">
        <v>488</v>
      </c>
      <c r="C151">
        <v>19</v>
      </c>
      <c r="D151" s="58">
        <v>420000</v>
      </c>
      <c r="E151" s="58">
        <v>420100</v>
      </c>
      <c r="F151" t="s">
        <v>1011</v>
      </c>
      <c r="G151" s="59">
        <v>57</v>
      </c>
      <c r="H151" t="s">
        <v>489</v>
      </c>
      <c r="I151">
        <v>0.0140054</v>
      </c>
      <c r="J151">
        <v>-0.05886891</v>
      </c>
      <c r="K151" s="56">
        <v>0.0335982069373131</v>
      </c>
      <c r="L151" s="56">
        <v>0.0680460035800934</v>
      </c>
      <c r="M151" s="56">
        <v>0.121748089790344</v>
      </c>
      <c r="N151" s="56">
        <v>0.277790814638138</v>
      </c>
      <c r="O151">
        <v>0.30399421</v>
      </c>
      <c r="P151">
        <v>1.4005396</v>
      </c>
      <c r="Q151">
        <f>VLOOKUP(H151,'三因子模型（-170，-51） (2)'!B150:J484,9,FALSE)</f>
        <v>0.0364739708602428</v>
      </c>
      <c r="R151">
        <v>-5.8868911</v>
      </c>
      <c r="S151">
        <v>30.399421</v>
      </c>
      <c r="T151">
        <v>1</v>
      </c>
      <c r="U151">
        <v>5.663</v>
      </c>
      <c r="V151">
        <v>14.92</v>
      </c>
      <c r="W151">
        <v>14</v>
      </c>
      <c r="X151">
        <v>16.5053</v>
      </c>
      <c r="Y151">
        <v>1.512</v>
      </c>
      <c r="Z151" t="s">
        <v>490</v>
      </c>
      <c r="AA151" t="s">
        <v>1002</v>
      </c>
      <c r="AB151">
        <v>5</v>
      </c>
      <c r="AC151">
        <v>60</v>
      </c>
      <c r="AD151">
        <v>0</v>
      </c>
      <c r="AE151">
        <v>0.18181818</v>
      </c>
      <c r="AF151">
        <v>5.681196</v>
      </c>
      <c r="AG151">
        <v>0.2933</v>
      </c>
      <c r="AH151">
        <v>0.2765</v>
      </c>
      <c r="AI151">
        <v>0</v>
      </c>
      <c r="AJ151">
        <v>19.37</v>
      </c>
      <c r="AK151">
        <v>1.2945455</v>
      </c>
      <c r="AL151">
        <v>13.2599</v>
      </c>
      <c r="AM151">
        <v>13.8388</v>
      </c>
      <c r="AN151">
        <v>2</v>
      </c>
      <c r="AO151">
        <v>6</v>
      </c>
      <c r="AP151">
        <v>0.3403</v>
      </c>
      <c r="AQ151">
        <v>3.16665</v>
      </c>
      <c r="AR151">
        <v>0</v>
      </c>
      <c r="AS151">
        <v>0</v>
      </c>
      <c r="AT151">
        <v>12</v>
      </c>
      <c r="AU151">
        <v>0.0672</v>
      </c>
      <c r="AV151">
        <v>-0.3554</v>
      </c>
      <c r="AW151">
        <v>36</v>
      </c>
      <c r="AX151">
        <v>-1.004839</v>
      </c>
      <c r="AY151">
        <v>-0.7633219</v>
      </c>
      <c r="AZ151">
        <v>-5.948387</v>
      </c>
      <c r="BA151">
        <v>-0.4693326</v>
      </c>
      <c r="BB151">
        <v>-58.19274</v>
      </c>
      <c r="BC151">
        <v>0.4716037</v>
      </c>
      <c r="BD151">
        <v>27.31175</v>
      </c>
      <c r="BE151">
        <v>0.7670156</v>
      </c>
      <c r="BF151">
        <v>44.41979</v>
      </c>
      <c r="BG151">
        <v>0.3582518</v>
      </c>
      <c r="BH151">
        <v>2.963726</v>
      </c>
      <c r="BI151">
        <v>193.7</v>
      </c>
    </row>
    <row r="152" ht="15.5" spans="1:61">
      <c r="A152">
        <v>300223</v>
      </c>
      <c r="B152" s="57" t="s">
        <v>491</v>
      </c>
      <c r="C152">
        <v>25</v>
      </c>
      <c r="D152" s="58">
        <v>110000</v>
      </c>
      <c r="E152" s="58">
        <v>110000</v>
      </c>
      <c r="F152" t="s">
        <v>1000</v>
      </c>
      <c r="G152" s="59">
        <v>5115</v>
      </c>
      <c r="H152" t="s">
        <v>492</v>
      </c>
      <c r="I152">
        <v>0.10244947</v>
      </c>
      <c r="J152">
        <v>0.06020112</v>
      </c>
      <c r="K152" s="56">
        <v>0.0376462191343307</v>
      </c>
      <c r="L152" s="56">
        <v>0.137335628271103</v>
      </c>
      <c r="M152" s="56">
        <v>0.109083332121372</v>
      </c>
      <c r="N152" s="56">
        <v>0.121640957891941</v>
      </c>
      <c r="O152">
        <v>0.03499478</v>
      </c>
      <c r="P152">
        <v>10.244947</v>
      </c>
      <c r="Q152">
        <f>VLOOKUP(H152,'三因子模型（-170，-51） (2)'!B151:J485,9,FALSE)</f>
        <v>-0.0267451405525208</v>
      </c>
      <c r="R152">
        <v>6.0201116</v>
      </c>
      <c r="S152">
        <v>3.4994781</v>
      </c>
      <c r="T152">
        <v>0</v>
      </c>
      <c r="U152">
        <v>5.5722</v>
      </c>
      <c r="V152">
        <v>15.93</v>
      </c>
      <c r="W152">
        <v>14</v>
      </c>
      <c r="X152">
        <v>17.8701</v>
      </c>
      <c r="Y152">
        <v>4.8156991</v>
      </c>
      <c r="Z152" t="s">
        <v>493</v>
      </c>
      <c r="AA152" t="s">
        <v>1008</v>
      </c>
      <c r="AB152">
        <v>7</v>
      </c>
      <c r="AC152">
        <v>51</v>
      </c>
      <c r="AD152">
        <v>4</v>
      </c>
      <c r="AE152">
        <v>0.21428571</v>
      </c>
      <c r="AF152">
        <v>5.886104</v>
      </c>
      <c r="AG152">
        <v>0.36</v>
      </c>
      <c r="AH152">
        <v>0.0656</v>
      </c>
      <c r="AI152">
        <v>0</v>
      </c>
      <c r="AJ152">
        <v>55.38</v>
      </c>
      <c r="AK152">
        <v>4.875303</v>
      </c>
      <c r="AL152">
        <v>15.9747</v>
      </c>
      <c r="AM152">
        <v>16.475</v>
      </c>
      <c r="AN152">
        <v>1</v>
      </c>
      <c r="AO152">
        <v>4</v>
      </c>
      <c r="AP152">
        <v>0.40625</v>
      </c>
      <c r="AQ152">
        <v>5.375</v>
      </c>
      <c r="AR152">
        <v>8</v>
      </c>
      <c r="AS152">
        <v>0.8437</v>
      </c>
      <c r="AT152">
        <v>8</v>
      </c>
      <c r="AU152">
        <v>0.1827</v>
      </c>
      <c r="AV152">
        <v>0.2189</v>
      </c>
      <c r="AW152">
        <v>16</v>
      </c>
      <c r="AX152">
        <v>-3.004839</v>
      </c>
      <c r="AY152">
        <v>1.445028</v>
      </c>
      <c r="AZ152">
        <v>2.051613</v>
      </c>
      <c r="BA152">
        <v>0.3743674</v>
      </c>
      <c r="BB152">
        <v>-78.19274</v>
      </c>
      <c r="BC152">
        <v>-1.124914</v>
      </c>
      <c r="BD152">
        <v>-29.27281</v>
      </c>
      <c r="BE152">
        <v>-4.342076</v>
      </c>
      <c r="BF152">
        <v>-112.9907</v>
      </c>
      <c r="BG152">
        <v>0.5409714</v>
      </c>
      <c r="BH152">
        <v>4.014218</v>
      </c>
      <c r="BI152">
        <v>553.8</v>
      </c>
    </row>
    <row r="153" ht="15.5" spans="1:61">
      <c r="A153">
        <v>300227</v>
      </c>
      <c r="B153" s="57" t="s">
        <v>494</v>
      </c>
      <c r="C153">
        <v>18</v>
      </c>
      <c r="D153" s="58">
        <v>440000</v>
      </c>
      <c r="E153" s="58">
        <v>440300</v>
      </c>
      <c r="F153" t="s">
        <v>1000</v>
      </c>
      <c r="G153" s="59">
        <v>5115</v>
      </c>
      <c r="H153" t="s">
        <v>495</v>
      </c>
      <c r="I153">
        <v>0.00913236</v>
      </c>
      <c r="J153">
        <v>-0.01281338</v>
      </c>
      <c r="K153" s="56">
        <v>0.00908704195171595</v>
      </c>
      <c r="L153" s="56">
        <v>0.098191425204277</v>
      </c>
      <c r="M153" s="56">
        <v>0.115128040313721</v>
      </c>
      <c r="N153" s="56">
        <v>0.212254375219345</v>
      </c>
      <c r="O153">
        <v>0.16274735</v>
      </c>
      <c r="P153">
        <v>0.91323648</v>
      </c>
      <c r="Q153">
        <f>VLOOKUP(H153,'三因子模型（-170，-51） (2)'!B152:J486,9,FALSE)</f>
        <v>-0.0119017073884606</v>
      </c>
      <c r="R153">
        <v>-1.2813383</v>
      </c>
      <c r="S153">
        <v>16.274735</v>
      </c>
      <c r="T153">
        <v>0</v>
      </c>
      <c r="U153">
        <v>7.3065</v>
      </c>
      <c r="V153">
        <v>16.15</v>
      </c>
      <c r="W153">
        <v>14</v>
      </c>
      <c r="X153">
        <v>18.4896</v>
      </c>
      <c r="Y153">
        <v>0.67</v>
      </c>
      <c r="Z153" t="s">
        <v>496</v>
      </c>
      <c r="AA153" t="s">
        <v>999</v>
      </c>
      <c r="AB153">
        <v>6</v>
      </c>
      <c r="AC153">
        <v>55</v>
      </c>
      <c r="AD153">
        <v>3</v>
      </c>
      <c r="AE153">
        <v>0.42857143</v>
      </c>
      <c r="AF153">
        <v>6.8712987</v>
      </c>
      <c r="AG153">
        <v>0.9642</v>
      </c>
      <c r="AH153">
        <v>0.3514</v>
      </c>
      <c r="AI153">
        <v>0</v>
      </c>
      <c r="AJ153">
        <v>4.47</v>
      </c>
      <c r="AK153">
        <v>0.45363636</v>
      </c>
      <c r="AL153">
        <v>15.8704</v>
      </c>
      <c r="AM153">
        <v>16.2252</v>
      </c>
      <c r="AN153">
        <v>35</v>
      </c>
      <c r="AO153">
        <v>10</v>
      </c>
      <c r="AP153">
        <v>0.435</v>
      </c>
      <c r="AQ153">
        <v>4.225</v>
      </c>
      <c r="AR153">
        <v>18</v>
      </c>
      <c r="AS153">
        <v>0.8757</v>
      </c>
      <c r="AT153">
        <v>20</v>
      </c>
      <c r="AU153">
        <v>0.0843</v>
      </c>
      <c r="AV153">
        <v>-0.3273</v>
      </c>
      <c r="AW153">
        <v>100</v>
      </c>
      <c r="AX153">
        <v>2.995161</v>
      </c>
      <c r="AY153">
        <v>0.2950281</v>
      </c>
      <c r="AZ153">
        <v>12.05161</v>
      </c>
      <c r="BA153">
        <v>0.4063674</v>
      </c>
      <c r="BB153">
        <v>5.807259</v>
      </c>
      <c r="BC153">
        <v>1.217136</v>
      </c>
      <c r="BD153">
        <v>2.359881</v>
      </c>
      <c r="BE153">
        <v>0.8836567</v>
      </c>
      <c r="BF153">
        <v>1.713305</v>
      </c>
      <c r="BG153">
        <v>0.1198898</v>
      </c>
      <c r="BH153">
        <v>1.497388</v>
      </c>
      <c r="BI153">
        <v>44.7</v>
      </c>
    </row>
    <row r="154" ht="15.5" spans="1:61">
      <c r="A154">
        <v>300232</v>
      </c>
      <c r="B154" s="57" t="s">
        <v>497</v>
      </c>
      <c r="C154">
        <v>2</v>
      </c>
      <c r="D154" s="58">
        <v>440000</v>
      </c>
      <c r="E154" s="58">
        <v>440300</v>
      </c>
      <c r="F154" t="s">
        <v>1003</v>
      </c>
      <c r="G154" s="59">
        <v>5110</v>
      </c>
      <c r="H154" t="s">
        <v>498</v>
      </c>
      <c r="I154">
        <v>0.10587694</v>
      </c>
      <c r="J154">
        <v>0.04721165</v>
      </c>
      <c r="K154" s="56">
        <v>0.0822666361927986</v>
      </c>
      <c r="L154" s="56">
        <v>0.199389547109604</v>
      </c>
      <c r="M154" s="56">
        <v>0.199456408619881</v>
      </c>
      <c r="N154" s="56">
        <v>0.195351868867874</v>
      </c>
      <c r="O154">
        <v>0.11786646</v>
      </c>
      <c r="P154">
        <v>10.587694</v>
      </c>
      <c r="Q154">
        <f>VLOOKUP(H154,'三因子模型（-170，-51） (2)'!B153:J487,9,FALSE)</f>
        <v>0.0513820573687553</v>
      </c>
      <c r="R154">
        <v>4.7211654</v>
      </c>
      <c r="S154">
        <v>11.786646</v>
      </c>
      <c r="T154">
        <v>0</v>
      </c>
      <c r="U154">
        <v>8.4476</v>
      </c>
      <c r="V154">
        <v>21.55</v>
      </c>
      <c r="W154">
        <v>15</v>
      </c>
      <c r="X154">
        <v>20.2873</v>
      </c>
      <c r="Y154">
        <v>1.0103608</v>
      </c>
      <c r="Z154" t="s">
        <v>499</v>
      </c>
      <c r="AA154" t="s">
        <v>999</v>
      </c>
      <c r="AB154">
        <v>6</v>
      </c>
      <c r="AC154">
        <v>46</v>
      </c>
      <c r="AD154">
        <v>5</v>
      </c>
      <c r="AE154">
        <v>0.21052632</v>
      </c>
      <c r="AF154">
        <v>7.4131864</v>
      </c>
      <c r="AG154">
        <v>1.6577</v>
      </c>
      <c r="AH154">
        <v>0.5356</v>
      </c>
      <c r="AI154">
        <v>0</v>
      </c>
      <c r="AJ154">
        <v>3.15</v>
      </c>
      <c r="AK154">
        <v>0.37484848</v>
      </c>
      <c r="AL154">
        <v>16.8187</v>
      </c>
      <c r="AM154">
        <v>17.7122</v>
      </c>
      <c r="AN154">
        <v>1</v>
      </c>
      <c r="AO154">
        <v>9</v>
      </c>
      <c r="AP154">
        <v>0.4152</v>
      </c>
      <c r="AQ154">
        <v>5.0294</v>
      </c>
      <c r="AR154">
        <v>10</v>
      </c>
      <c r="AS154">
        <v>0.84</v>
      </c>
      <c r="AT154">
        <v>17</v>
      </c>
      <c r="AU154">
        <v>0.0419</v>
      </c>
      <c r="AV154">
        <v>2.2227</v>
      </c>
      <c r="AW154">
        <v>81</v>
      </c>
      <c r="AX154">
        <v>1.995161</v>
      </c>
      <c r="AY154">
        <v>1.099428</v>
      </c>
      <c r="AZ154">
        <v>4.051613</v>
      </c>
      <c r="BA154">
        <v>0.3706674</v>
      </c>
      <c r="BB154">
        <v>-13.19274</v>
      </c>
      <c r="BC154">
        <v>0.7395412</v>
      </c>
      <c r="BD154">
        <v>-4.89012</v>
      </c>
      <c r="BE154">
        <v>2.193536</v>
      </c>
      <c r="BF154">
        <v>-14.50447</v>
      </c>
      <c r="BG154">
        <v>0.4075221</v>
      </c>
      <c r="BH154">
        <v>1.147402</v>
      </c>
      <c r="BI154">
        <v>31.5</v>
      </c>
    </row>
    <row r="155" ht="15.5" spans="1:61">
      <c r="A155">
        <v>300241</v>
      </c>
      <c r="B155" s="57" t="s">
        <v>500</v>
      </c>
      <c r="C155">
        <v>17</v>
      </c>
      <c r="D155" s="58">
        <v>440000</v>
      </c>
      <c r="E155" s="58">
        <v>440300</v>
      </c>
      <c r="F155" t="s">
        <v>1003</v>
      </c>
      <c r="G155" s="59">
        <v>5110</v>
      </c>
      <c r="H155" t="s">
        <v>501</v>
      </c>
      <c r="I155">
        <v>-0.10040417</v>
      </c>
      <c r="J155">
        <v>0.02218693</v>
      </c>
      <c r="K155" s="56">
        <v>-0.106217503547668</v>
      </c>
      <c r="L155" s="56">
        <v>0.0486833192408085</v>
      </c>
      <c r="M155" s="56">
        <v>-0.0105158556252718</v>
      </c>
      <c r="N155" s="56">
        <v>0.00608899351209402</v>
      </c>
      <c r="O155">
        <v>-0.07080564</v>
      </c>
      <c r="P155">
        <v>-10.040417</v>
      </c>
      <c r="Q155">
        <f>VLOOKUP(H155,'三因子模型（-170，-51） (2)'!B154:J488,9,FALSE)</f>
        <v>-0.165820509195328</v>
      </c>
      <c r="R155">
        <v>2.2186933</v>
      </c>
      <c r="S155">
        <v>-7.0805639</v>
      </c>
      <c r="T155">
        <v>0</v>
      </c>
      <c r="U155">
        <v>7.7541</v>
      </c>
      <c r="V155">
        <v>3.3</v>
      </c>
      <c r="W155">
        <v>19</v>
      </c>
      <c r="X155">
        <v>0</v>
      </c>
      <c r="Y155">
        <v>2.191499</v>
      </c>
      <c r="Z155" t="s">
        <v>502</v>
      </c>
      <c r="AA155" t="s">
        <v>999</v>
      </c>
      <c r="AB155">
        <v>6</v>
      </c>
      <c r="AC155">
        <v>50</v>
      </c>
      <c r="AD155">
        <v>6</v>
      </c>
      <c r="AE155">
        <v>0.2</v>
      </c>
      <c r="AF155">
        <v>6.6117722</v>
      </c>
      <c r="AG155">
        <v>0.7438</v>
      </c>
      <c r="AH155">
        <v>0.3921</v>
      </c>
      <c r="AI155">
        <v>0</v>
      </c>
      <c r="AJ155">
        <v>2.58</v>
      </c>
      <c r="AK155">
        <v>0.28939394</v>
      </c>
      <c r="AL155">
        <v>15.7907</v>
      </c>
      <c r="AM155">
        <v>16.755</v>
      </c>
      <c r="AN155">
        <v>29</v>
      </c>
      <c r="AO155">
        <v>7.5</v>
      </c>
      <c r="AP155">
        <v>0.41325</v>
      </c>
      <c r="AQ155">
        <v>4.10715</v>
      </c>
      <c r="AR155">
        <v>10</v>
      </c>
      <c r="AS155">
        <v>0.78</v>
      </c>
      <c r="AT155">
        <v>14</v>
      </c>
      <c r="AU155">
        <v>0.0599</v>
      </c>
      <c r="AV155">
        <v>-0.1647</v>
      </c>
      <c r="AW155">
        <v>56.25</v>
      </c>
      <c r="AX155">
        <v>0.4951611</v>
      </c>
      <c r="AY155">
        <v>0.1771781</v>
      </c>
      <c r="AZ155">
        <v>4.051613</v>
      </c>
      <c r="BA155">
        <v>0.3106674</v>
      </c>
      <c r="BB155">
        <v>-37.94274</v>
      </c>
      <c r="BC155">
        <v>0.1538304</v>
      </c>
      <c r="BD155">
        <v>-11.78757</v>
      </c>
      <c r="BE155">
        <v>0.0877317</v>
      </c>
      <c r="BF155">
        <v>-6.722623</v>
      </c>
      <c r="BG155">
        <v>0.0550435</v>
      </c>
      <c r="BH155">
        <v>0.9477894</v>
      </c>
      <c r="BI155">
        <v>25.8</v>
      </c>
    </row>
    <row r="156" ht="15.5" spans="1:61">
      <c r="A156">
        <v>300256</v>
      </c>
      <c r="B156" s="57" t="s">
        <v>503</v>
      </c>
      <c r="C156">
        <v>1</v>
      </c>
      <c r="D156" s="58">
        <v>360000</v>
      </c>
      <c r="E156" s="58">
        <v>360300</v>
      </c>
      <c r="F156" t="s">
        <v>1003</v>
      </c>
      <c r="G156" s="59">
        <v>5110</v>
      </c>
      <c r="H156" t="s">
        <v>504</v>
      </c>
      <c r="I156">
        <v>0.00463064</v>
      </c>
      <c r="J156">
        <v>0.13181356</v>
      </c>
      <c r="K156" s="56">
        <v>0.00577435502782464</v>
      </c>
      <c r="L156" s="56">
        <v>0.0654828026890755</v>
      </c>
      <c r="M156" s="56">
        <v>0.0392642058432102</v>
      </c>
      <c r="N156" s="56">
        <v>-0.00179350469261408</v>
      </c>
      <c r="O156">
        <v>-0.11651736</v>
      </c>
      <c r="P156">
        <v>0.46306392</v>
      </c>
      <c r="Q156">
        <f>VLOOKUP(H156,'三因子模型（-170，-51） (2)'!B155:J489,9,FALSE)</f>
        <v>-0.0834954679012299</v>
      </c>
      <c r="R156">
        <v>13.181356</v>
      </c>
      <c r="S156">
        <v>-11.651736</v>
      </c>
      <c r="T156">
        <v>0</v>
      </c>
      <c r="U156">
        <v>9.0898</v>
      </c>
      <c r="V156">
        <v>9.33</v>
      </c>
      <c r="W156">
        <v>16</v>
      </c>
      <c r="X156">
        <v>19.4842</v>
      </c>
      <c r="Y156">
        <v>22.683934</v>
      </c>
      <c r="Z156" t="s">
        <v>505</v>
      </c>
      <c r="AA156" t="s">
        <v>1005</v>
      </c>
      <c r="AD156">
        <v>6</v>
      </c>
      <c r="AE156">
        <v>0.16666667</v>
      </c>
      <c r="AF156">
        <v>7.1934604</v>
      </c>
      <c r="AG156">
        <v>1.3307</v>
      </c>
      <c r="AH156">
        <v>0.6659</v>
      </c>
      <c r="AI156">
        <v>1</v>
      </c>
      <c r="AJ156">
        <v>2.31</v>
      </c>
      <c r="AK156">
        <v>0.37318182</v>
      </c>
      <c r="AL156">
        <v>16.2375</v>
      </c>
      <c r="AM156">
        <v>16.8524</v>
      </c>
      <c r="AN156">
        <v>1</v>
      </c>
      <c r="AO156">
        <v>4</v>
      </c>
      <c r="AP156">
        <v>0.375</v>
      </c>
      <c r="AQ156">
        <v>3.3125</v>
      </c>
      <c r="AR156">
        <v>18</v>
      </c>
      <c r="AS156">
        <v>0.8333</v>
      </c>
      <c r="AT156">
        <v>8</v>
      </c>
      <c r="AU156">
        <v>0.0378</v>
      </c>
      <c r="AV156">
        <v>-0.3651</v>
      </c>
      <c r="AW156">
        <v>16</v>
      </c>
      <c r="AX156">
        <v>-3.004839</v>
      </c>
      <c r="AY156">
        <v>-0.6174719</v>
      </c>
      <c r="AZ156">
        <v>12.05161</v>
      </c>
      <c r="BA156">
        <v>0.3639674</v>
      </c>
      <c r="BB156">
        <v>-78.19274</v>
      </c>
      <c r="BC156">
        <v>-1.093663</v>
      </c>
      <c r="BD156">
        <v>-28.45961</v>
      </c>
      <c r="BE156">
        <v>1.855404</v>
      </c>
      <c r="BF156">
        <v>48.28182</v>
      </c>
      <c r="BG156">
        <v>-0.2247397</v>
      </c>
      <c r="BH156">
        <v>0.8372476</v>
      </c>
      <c r="BI156">
        <v>23.1</v>
      </c>
    </row>
    <row r="157" ht="15.5" spans="1:61">
      <c r="A157">
        <v>300270</v>
      </c>
      <c r="B157" s="57" t="s">
        <v>506</v>
      </c>
      <c r="C157">
        <v>10</v>
      </c>
      <c r="D157" s="58">
        <v>330000</v>
      </c>
      <c r="E157" s="58">
        <v>330100</v>
      </c>
      <c r="F157" t="s">
        <v>998</v>
      </c>
      <c r="G157" s="59">
        <v>8101</v>
      </c>
      <c r="H157" t="s">
        <v>507</v>
      </c>
      <c r="I157">
        <v>-0.05528053</v>
      </c>
      <c r="J157">
        <v>-0.22301415</v>
      </c>
      <c r="K157" s="56">
        <v>-0.048832792788744</v>
      </c>
      <c r="L157" s="56">
        <v>0.0633255392313004</v>
      </c>
      <c r="M157" s="56">
        <v>0.025701055303216</v>
      </c>
      <c r="N157" s="56">
        <v>0.10208635777235</v>
      </c>
      <c r="O157">
        <v>0.07212749</v>
      </c>
      <c r="P157">
        <v>-5.5280529</v>
      </c>
      <c r="Q157">
        <f>VLOOKUP(H157,'三因子模型（-170，-51） (2)'!B156:J490,9,FALSE)</f>
        <v>-0.128293812274933</v>
      </c>
      <c r="R157">
        <v>-22.301415</v>
      </c>
      <c r="S157">
        <v>7.2127491</v>
      </c>
      <c r="T157">
        <v>0</v>
      </c>
      <c r="U157">
        <v>5.591</v>
      </c>
      <c r="V157">
        <v>2.05</v>
      </c>
      <c r="W157">
        <v>19</v>
      </c>
      <c r="X157">
        <v>0</v>
      </c>
      <c r="Y157">
        <v>0.6</v>
      </c>
      <c r="Z157" t="s">
        <v>508</v>
      </c>
      <c r="AA157" t="s">
        <v>999</v>
      </c>
      <c r="AB157">
        <v>6</v>
      </c>
      <c r="AC157">
        <v>52</v>
      </c>
      <c r="AD157">
        <v>1</v>
      </c>
      <c r="AE157">
        <v>0.3125</v>
      </c>
      <c r="AF157">
        <v>6.3151772</v>
      </c>
      <c r="AG157">
        <v>0.5529</v>
      </c>
      <c r="AH157">
        <v>0.2849</v>
      </c>
      <c r="AI157">
        <v>0</v>
      </c>
      <c r="AJ157">
        <v>4.01</v>
      </c>
      <c r="AK157">
        <v>0.40227273</v>
      </c>
      <c r="AL157">
        <v>11.6807</v>
      </c>
      <c r="AM157">
        <v>14.4878</v>
      </c>
      <c r="AN157">
        <v>0</v>
      </c>
      <c r="AO157">
        <v>3</v>
      </c>
      <c r="AP157">
        <v>0.32</v>
      </c>
      <c r="AQ157">
        <v>1.4</v>
      </c>
      <c r="AR157">
        <v>4</v>
      </c>
      <c r="AS157">
        <v>0.625</v>
      </c>
      <c r="AT157">
        <v>5</v>
      </c>
      <c r="AU157">
        <v>0.1562</v>
      </c>
      <c r="AV157">
        <v>-0.3651</v>
      </c>
      <c r="AW157">
        <v>9</v>
      </c>
      <c r="AX157">
        <v>-4.004839</v>
      </c>
      <c r="AY157">
        <v>-2.529972</v>
      </c>
      <c r="AZ157">
        <v>-1.948387</v>
      </c>
      <c r="BA157">
        <v>0.1556674</v>
      </c>
      <c r="BB157">
        <v>-85.19274</v>
      </c>
      <c r="BC157">
        <v>-0.623423</v>
      </c>
      <c r="BD157">
        <v>-13.26173</v>
      </c>
      <c r="BE157">
        <v>10.13213</v>
      </c>
      <c r="BF157">
        <v>215.5352</v>
      </c>
      <c r="BG157">
        <v>-0.3938342</v>
      </c>
      <c r="BH157">
        <v>1.388791</v>
      </c>
      <c r="BI157">
        <v>40.1</v>
      </c>
    </row>
    <row r="158" ht="15.5" spans="1:61">
      <c r="A158">
        <v>300282</v>
      </c>
      <c r="B158" s="57" t="s">
        <v>509</v>
      </c>
      <c r="C158">
        <v>29</v>
      </c>
      <c r="D158" s="58">
        <v>110000</v>
      </c>
      <c r="E158" s="58">
        <v>110000</v>
      </c>
      <c r="F158" t="s">
        <v>1007</v>
      </c>
      <c r="G158" s="59">
        <v>8310</v>
      </c>
      <c r="H158" t="s">
        <v>510</v>
      </c>
      <c r="I158">
        <v>0.12715617</v>
      </c>
      <c r="J158">
        <v>-0.05351995</v>
      </c>
      <c r="K158" s="56">
        <v>0.0895516201853752</v>
      </c>
      <c r="L158" s="56">
        <v>0.0911586955189705</v>
      </c>
      <c r="M158" s="56">
        <v>0.0618818588554859</v>
      </c>
      <c r="N158" s="56">
        <v>0.0843242555856705</v>
      </c>
      <c r="O158">
        <v>0.04559261</v>
      </c>
      <c r="P158">
        <v>12.715617</v>
      </c>
      <c r="Q158">
        <f>VLOOKUP(H158,'三因子模型（-170，-51） (2)'!B157:J491,9,FALSE)</f>
        <v>0.208183094859123</v>
      </c>
      <c r="R158">
        <v>-5.3519949</v>
      </c>
      <c r="S158">
        <v>4.559261</v>
      </c>
      <c r="T158">
        <v>0</v>
      </c>
      <c r="U158">
        <v>6.2383</v>
      </c>
      <c r="V158">
        <v>27.45</v>
      </c>
      <c r="W158">
        <v>16</v>
      </c>
      <c r="X158">
        <v>15.7484</v>
      </c>
      <c r="Y158">
        <v>2.4953764</v>
      </c>
      <c r="Z158" t="s">
        <v>511</v>
      </c>
      <c r="AA158" t="s">
        <v>999</v>
      </c>
      <c r="AB158">
        <v>6</v>
      </c>
      <c r="AC158">
        <v>36</v>
      </c>
      <c r="AD158">
        <v>0</v>
      </c>
      <c r="AE158">
        <v>0.13043478</v>
      </c>
      <c r="AF158">
        <v>6.9622435</v>
      </c>
      <c r="AG158">
        <v>1.056</v>
      </c>
      <c r="AH158">
        <v>0.1425</v>
      </c>
      <c r="AI158">
        <v>0</v>
      </c>
      <c r="AJ158">
        <v>2.5</v>
      </c>
      <c r="AK158">
        <v>0.215</v>
      </c>
      <c r="AL158">
        <v>12.7049</v>
      </c>
      <c r="AM158">
        <v>10.6053</v>
      </c>
      <c r="AN158">
        <v>15</v>
      </c>
      <c r="AO158">
        <v>7</v>
      </c>
      <c r="AP158">
        <v>0.36735</v>
      </c>
      <c r="AQ158">
        <v>2.67855</v>
      </c>
      <c r="AR158">
        <v>4</v>
      </c>
      <c r="AS158">
        <v>0.625</v>
      </c>
      <c r="AT158">
        <v>14</v>
      </c>
      <c r="AU158">
        <v>0.0405</v>
      </c>
      <c r="AV158">
        <v>-0.3651</v>
      </c>
      <c r="AW158">
        <v>49</v>
      </c>
      <c r="AX158">
        <v>-0.0048389</v>
      </c>
      <c r="AY158">
        <v>-1.251422</v>
      </c>
      <c r="AZ158">
        <v>-1.948387</v>
      </c>
      <c r="BA158">
        <v>0.1556674</v>
      </c>
      <c r="BB158">
        <v>-45.19274</v>
      </c>
      <c r="BC158">
        <v>-0.0007533</v>
      </c>
      <c r="BD158">
        <v>-7.035038</v>
      </c>
      <c r="BE158">
        <v>0.0060555</v>
      </c>
      <c r="BF158">
        <v>56.55519</v>
      </c>
      <c r="BG158">
        <v>-0.1948056</v>
      </c>
      <c r="BH158">
        <v>0.9162908</v>
      </c>
      <c r="BI158">
        <v>25</v>
      </c>
    </row>
    <row r="159" ht="15.5" spans="1:61">
      <c r="A159">
        <v>300296</v>
      </c>
      <c r="B159" s="57" t="s">
        <v>512</v>
      </c>
      <c r="C159">
        <v>19</v>
      </c>
      <c r="D159" s="58">
        <v>110000</v>
      </c>
      <c r="E159" s="58">
        <v>110000</v>
      </c>
      <c r="F159" t="s">
        <v>1011</v>
      </c>
      <c r="G159" s="59">
        <v>57</v>
      </c>
      <c r="H159" t="s">
        <v>513</v>
      </c>
      <c r="I159">
        <v>-0.03412639</v>
      </c>
      <c r="J159">
        <v>-0.00072484</v>
      </c>
      <c r="K159" s="56">
        <v>-0.00476129911839962</v>
      </c>
      <c r="L159" s="56">
        <v>0.0199385937303305</v>
      </c>
      <c r="M159" s="56">
        <v>0.0215342435985804</v>
      </c>
      <c r="N159" s="56">
        <v>0.12668938934803</v>
      </c>
      <c r="O159">
        <v>0.16063443</v>
      </c>
      <c r="P159">
        <v>-3.4126386</v>
      </c>
      <c r="Q159">
        <f>VLOOKUP(H159,'三因子模型（-170，-51） (2)'!B158:J492,9,FALSE)</f>
        <v>-0.0543702654540539</v>
      </c>
      <c r="R159">
        <v>-0.07248432</v>
      </c>
      <c r="S159">
        <v>16.063443</v>
      </c>
      <c r="T159">
        <v>0</v>
      </c>
      <c r="U159">
        <v>8.4728</v>
      </c>
      <c r="V159">
        <v>23.34</v>
      </c>
      <c r="W159">
        <v>24</v>
      </c>
      <c r="X159">
        <v>20.7242</v>
      </c>
      <c r="Y159">
        <v>16.289106</v>
      </c>
      <c r="Z159" t="s">
        <v>514</v>
      </c>
      <c r="AA159" t="s">
        <v>1008</v>
      </c>
      <c r="AB159">
        <v>7</v>
      </c>
      <c r="AC159">
        <v>56</v>
      </c>
      <c r="AD159">
        <v>4</v>
      </c>
      <c r="AE159">
        <v>0.17647059</v>
      </c>
      <c r="AF159">
        <v>7.4843686</v>
      </c>
      <c r="AG159">
        <v>1.78</v>
      </c>
      <c r="AH159">
        <v>0.4533</v>
      </c>
      <c r="AI159">
        <v>0</v>
      </c>
      <c r="AJ159">
        <v>2.18</v>
      </c>
      <c r="AK159">
        <v>0.26075758</v>
      </c>
      <c r="AL159">
        <v>15.8221</v>
      </c>
      <c r="AM159">
        <v>17.2899</v>
      </c>
      <c r="AN159">
        <v>37</v>
      </c>
      <c r="AO159">
        <v>15</v>
      </c>
      <c r="AP159">
        <v>0.3922</v>
      </c>
      <c r="AQ159">
        <v>4.46665</v>
      </c>
      <c r="AR159">
        <v>4</v>
      </c>
      <c r="AS159">
        <v>0.375</v>
      </c>
      <c r="AT159">
        <v>30</v>
      </c>
      <c r="AU159">
        <v>0.0409</v>
      </c>
      <c r="AV159">
        <v>3.3875</v>
      </c>
      <c r="AW159">
        <v>225</v>
      </c>
      <c r="AX159">
        <v>7.995161</v>
      </c>
      <c r="AY159">
        <v>0.5366781</v>
      </c>
      <c r="AZ159">
        <v>-1.948387</v>
      </c>
      <c r="BA159">
        <v>-0.0943326</v>
      </c>
      <c r="BB159">
        <v>130.8073</v>
      </c>
      <c r="BC159">
        <v>-0.7542042</v>
      </c>
      <c r="BD159">
        <v>-12.33939</v>
      </c>
      <c r="BE159">
        <v>4.290828</v>
      </c>
      <c r="BF159">
        <v>70.20139</v>
      </c>
      <c r="BG159">
        <v>-0.0506262</v>
      </c>
      <c r="BH159">
        <v>0.7793249</v>
      </c>
      <c r="BI159">
        <v>21.8</v>
      </c>
    </row>
    <row r="160" ht="15.5" spans="1:61">
      <c r="A160">
        <v>300301</v>
      </c>
      <c r="B160" s="57" t="s">
        <v>515</v>
      </c>
      <c r="C160">
        <v>2</v>
      </c>
      <c r="D160" s="58">
        <v>440000</v>
      </c>
      <c r="E160" s="58">
        <v>440300</v>
      </c>
      <c r="F160" t="s">
        <v>1003</v>
      </c>
      <c r="G160" s="59">
        <v>5110</v>
      </c>
      <c r="H160" t="s">
        <v>516</v>
      </c>
      <c r="I160">
        <v>-0.17743669</v>
      </c>
      <c r="J160">
        <v>-0.01854158</v>
      </c>
      <c r="K160" s="56">
        <v>-0.151123493909836</v>
      </c>
      <c r="L160" s="56">
        <v>-0.0683854967355728</v>
      </c>
      <c r="M160" s="56">
        <v>-0.0971867591142654</v>
      </c>
      <c r="N160" s="56">
        <v>-0.0707182288169861</v>
      </c>
      <c r="O160">
        <v>-0.07746127</v>
      </c>
      <c r="P160">
        <v>-17.743669</v>
      </c>
      <c r="Q160">
        <f>VLOOKUP(H160,'三因子模型（-170，-51） (2)'!B159:J493,9,FALSE)</f>
        <v>-0.158585548400879</v>
      </c>
      <c r="R160">
        <v>-1.8541578</v>
      </c>
      <c r="S160">
        <v>-7.7461265</v>
      </c>
      <c r="T160">
        <v>0</v>
      </c>
      <c r="U160">
        <v>8.3784</v>
      </c>
      <c r="V160">
        <v>0.04</v>
      </c>
      <c r="W160">
        <v>14</v>
      </c>
      <c r="X160">
        <v>0</v>
      </c>
      <c r="Y160">
        <v>7.9010877</v>
      </c>
      <c r="Z160" t="s">
        <v>517</v>
      </c>
      <c r="AA160" t="s">
        <v>1002</v>
      </c>
      <c r="AB160">
        <v>5</v>
      </c>
      <c r="AC160">
        <v>47</v>
      </c>
      <c r="AD160">
        <v>5</v>
      </c>
      <c r="AE160">
        <v>0.125</v>
      </c>
      <c r="AF160">
        <v>6.8023948</v>
      </c>
      <c r="AG160">
        <v>0.9</v>
      </c>
      <c r="AH160">
        <v>0.64</v>
      </c>
      <c r="AI160">
        <v>0</v>
      </c>
      <c r="AJ160">
        <v>1.19</v>
      </c>
      <c r="AK160">
        <v>0.10045455</v>
      </c>
      <c r="AL160">
        <v>15.4192</v>
      </c>
      <c r="AM160">
        <v>16.4405</v>
      </c>
      <c r="AN160">
        <v>0</v>
      </c>
      <c r="AO160">
        <v>4</v>
      </c>
      <c r="AP160">
        <v>0.39065</v>
      </c>
      <c r="AQ160">
        <v>3.375</v>
      </c>
      <c r="AR160">
        <v>0</v>
      </c>
      <c r="AS160">
        <v>0</v>
      </c>
      <c r="AT160">
        <v>8</v>
      </c>
      <c r="AU160">
        <v>0.0668</v>
      </c>
      <c r="AV160">
        <v>-0.3651</v>
      </c>
      <c r="AW160">
        <v>16</v>
      </c>
      <c r="AX160">
        <v>-3.004839</v>
      </c>
      <c r="AY160">
        <v>-0.5549719</v>
      </c>
      <c r="AZ160">
        <v>-5.948387</v>
      </c>
      <c r="BA160">
        <v>-0.4693326</v>
      </c>
      <c r="BB160">
        <v>-78.19274</v>
      </c>
      <c r="BC160">
        <v>1.410269</v>
      </c>
      <c r="BD160">
        <v>36.6984</v>
      </c>
      <c r="BE160">
        <v>1.667601</v>
      </c>
      <c r="BF160">
        <v>43.39478</v>
      </c>
      <c r="BG160">
        <v>0.2604664</v>
      </c>
      <c r="BH160">
        <v>0.1739533</v>
      </c>
      <c r="BI160">
        <v>11.9</v>
      </c>
    </row>
    <row r="161" ht="15.5" spans="1:61">
      <c r="A161">
        <v>300303</v>
      </c>
      <c r="B161" s="57" t="s">
        <v>518</v>
      </c>
      <c r="C161">
        <v>2</v>
      </c>
      <c r="D161" s="58">
        <v>440000</v>
      </c>
      <c r="E161" s="58">
        <v>440300</v>
      </c>
      <c r="F161" t="s">
        <v>1003</v>
      </c>
      <c r="G161" s="59">
        <v>5110</v>
      </c>
      <c r="H161" t="s">
        <v>519</v>
      </c>
      <c r="I161">
        <v>0.08023729</v>
      </c>
      <c r="J161">
        <v>0.11682544</v>
      </c>
      <c r="K161" s="56">
        <v>0.0310224927961826</v>
      </c>
      <c r="L161" s="56">
        <v>0.145685404539108</v>
      </c>
      <c r="M161" s="56">
        <v>0.0142586752772331</v>
      </c>
      <c r="N161" s="56">
        <v>0.0525403805077076</v>
      </c>
      <c r="O161">
        <v>0.06178594</v>
      </c>
      <c r="P161">
        <v>8.0237292</v>
      </c>
      <c r="Q161">
        <f>VLOOKUP(H161,'三因子模型（-170，-51） (2)'!B160:J494,9,FALSE)</f>
        <v>0.0978116020560265</v>
      </c>
      <c r="R161">
        <v>11.682544</v>
      </c>
      <c r="S161">
        <v>6.1785936</v>
      </c>
      <c r="T161">
        <v>0</v>
      </c>
      <c r="U161">
        <v>7.8489</v>
      </c>
      <c r="V161">
        <v>23.41</v>
      </c>
      <c r="W161">
        <v>14</v>
      </c>
      <c r="X161">
        <v>19.6721</v>
      </c>
      <c r="Y161">
        <v>2.8288</v>
      </c>
      <c r="Z161" t="s">
        <v>520</v>
      </c>
      <c r="AA161" t="s">
        <v>1002</v>
      </c>
      <c r="AB161">
        <v>5</v>
      </c>
      <c r="AC161">
        <v>56</v>
      </c>
      <c r="AD161">
        <v>0</v>
      </c>
      <c r="AE161">
        <v>0.45454545</v>
      </c>
      <c r="AF161">
        <v>7.2420824</v>
      </c>
      <c r="AG161">
        <v>1.397</v>
      </c>
      <c r="AH161">
        <v>0.4156</v>
      </c>
      <c r="AI161">
        <v>0</v>
      </c>
      <c r="AJ161">
        <v>1.95</v>
      </c>
      <c r="AK161">
        <v>0.27424242</v>
      </c>
      <c r="AL161">
        <v>15.9534</v>
      </c>
      <c r="AM161">
        <v>16.6872</v>
      </c>
      <c r="AN161">
        <v>1</v>
      </c>
      <c r="AO161">
        <v>2</v>
      </c>
      <c r="AP161">
        <v>0.3125</v>
      </c>
      <c r="AQ161">
        <v>4.125</v>
      </c>
      <c r="AR161">
        <v>1</v>
      </c>
      <c r="AS161">
        <v>0</v>
      </c>
      <c r="AT161">
        <v>4</v>
      </c>
      <c r="AU161">
        <v>0.0482</v>
      </c>
      <c r="AV161">
        <v>-0.3651</v>
      </c>
      <c r="AW161">
        <v>4</v>
      </c>
      <c r="AX161">
        <v>-5.004839</v>
      </c>
      <c r="AY161">
        <v>0.1950281</v>
      </c>
      <c r="AZ161">
        <v>-4.948387</v>
      </c>
      <c r="BA161">
        <v>-0.4693326</v>
      </c>
      <c r="BB161">
        <v>-90.19274</v>
      </c>
      <c r="BC161">
        <v>2.348934</v>
      </c>
      <c r="BD161">
        <v>42.33039</v>
      </c>
      <c r="BE161">
        <v>-0.9760842</v>
      </c>
      <c r="BF161">
        <v>-17.59012</v>
      </c>
      <c r="BG161">
        <v>-0.091533</v>
      </c>
      <c r="BH161">
        <v>0.6678294</v>
      </c>
      <c r="BI161">
        <v>19.5</v>
      </c>
    </row>
    <row r="162" ht="15.5" spans="1:61">
      <c r="A162">
        <v>300308</v>
      </c>
      <c r="B162" s="57" t="s">
        <v>521</v>
      </c>
      <c r="C162">
        <v>4</v>
      </c>
      <c r="D162" s="58">
        <v>370000</v>
      </c>
      <c r="E162" s="58">
        <v>370681</v>
      </c>
      <c r="F162" t="s">
        <v>1013</v>
      </c>
      <c r="G162" s="59">
        <v>7615</v>
      </c>
      <c r="H162" t="s">
        <v>522</v>
      </c>
      <c r="I162">
        <v>0.24831802</v>
      </c>
      <c r="J162">
        <v>0.08566011</v>
      </c>
      <c r="K162" s="56">
        <v>0.22975592315197</v>
      </c>
      <c r="L162" s="56">
        <v>0.215047866106033</v>
      </c>
      <c r="M162" s="56">
        <v>0.213876560330391</v>
      </c>
      <c r="N162" s="56">
        <v>0.227872908115387</v>
      </c>
      <c r="O162">
        <v>0.16275844</v>
      </c>
      <c r="P162">
        <v>24.831802</v>
      </c>
      <c r="Q162">
        <f>VLOOKUP(H162,'三因子模型（-170，-51） (2)'!B161:J495,9,FALSE)</f>
        <v>0.14881543815136</v>
      </c>
      <c r="R162">
        <v>8.5660115</v>
      </c>
      <c r="S162">
        <v>16.275844</v>
      </c>
      <c r="T162">
        <v>0</v>
      </c>
      <c r="U162">
        <v>8.1458</v>
      </c>
      <c r="V162">
        <v>22.66</v>
      </c>
      <c r="W162">
        <v>14</v>
      </c>
      <c r="X162">
        <v>20.202</v>
      </c>
      <c r="Y162">
        <v>8.0096179</v>
      </c>
      <c r="Z162" t="s">
        <v>523</v>
      </c>
      <c r="AA162" t="s">
        <v>1008</v>
      </c>
      <c r="AB162">
        <v>7</v>
      </c>
      <c r="AC162">
        <v>49</v>
      </c>
      <c r="AD162">
        <v>6</v>
      </c>
      <c r="AE162">
        <v>0.17647059</v>
      </c>
      <c r="AF162">
        <v>7.7539668</v>
      </c>
      <c r="AG162">
        <v>2.3308</v>
      </c>
      <c r="AH162">
        <v>0.3559</v>
      </c>
      <c r="AI162">
        <v>0</v>
      </c>
      <c r="AJ162">
        <v>22.59</v>
      </c>
      <c r="AK162">
        <v>1.7801515</v>
      </c>
      <c r="AL162">
        <v>16.8308</v>
      </c>
      <c r="AM162">
        <v>17.1865</v>
      </c>
      <c r="AN162">
        <v>17</v>
      </c>
      <c r="AO162">
        <v>5</v>
      </c>
      <c r="AP162">
        <v>0.38</v>
      </c>
      <c r="AQ162">
        <v>2</v>
      </c>
      <c r="AR162">
        <v>16</v>
      </c>
      <c r="AS162">
        <v>0.4219</v>
      </c>
      <c r="AT162">
        <v>10</v>
      </c>
      <c r="AU162">
        <v>0.0762</v>
      </c>
      <c r="AV162">
        <v>-0.3651</v>
      </c>
      <c r="AW162">
        <v>25</v>
      </c>
      <c r="AX162">
        <v>-2.004839</v>
      </c>
      <c r="AY162">
        <v>-1.929972</v>
      </c>
      <c r="AZ162">
        <v>10.05161</v>
      </c>
      <c r="BA162">
        <v>-0.0474326</v>
      </c>
      <c r="BB162">
        <v>-69.19274</v>
      </c>
      <c r="BC162">
        <v>0.0950947</v>
      </c>
      <c r="BD162">
        <v>3.28199</v>
      </c>
      <c r="BE162">
        <v>3.869283</v>
      </c>
      <c r="BF162">
        <v>133.5401</v>
      </c>
      <c r="BG162">
        <v>0.0915435</v>
      </c>
      <c r="BH162">
        <v>3.117507</v>
      </c>
      <c r="BI162">
        <v>225.9</v>
      </c>
    </row>
    <row r="163" ht="15.5" spans="1:61">
      <c r="A163">
        <v>300319</v>
      </c>
      <c r="B163" s="57" t="s">
        <v>524</v>
      </c>
      <c r="C163">
        <v>10</v>
      </c>
      <c r="D163" s="58">
        <v>440000</v>
      </c>
      <c r="E163" s="58">
        <v>440300</v>
      </c>
      <c r="F163" t="s">
        <v>1020</v>
      </c>
      <c r="G163" s="59">
        <v>51</v>
      </c>
      <c r="H163" t="s">
        <v>525</v>
      </c>
      <c r="I163">
        <v>-0.06540593</v>
      </c>
      <c r="J163">
        <v>-0.07279506</v>
      </c>
      <c r="K163" s="56">
        <v>-0.153163388371468</v>
      </c>
      <c r="L163" s="56">
        <v>-0.0305024050176144</v>
      </c>
      <c r="M163" s="56">
        <v>-0.0537680350244045</v>
      </c>
      <c r="N163" s="56">
        <v>0.0926378443837166</v>
      </c>
      <c r="O163">
        <v>0.01618781</v>
      </c>
      <c r="P163">
        <v>-6.5405928</v>
      </c>
      <c r="Q163">
        <f>VLOOKUP(H163,'三因子模型（-170，-51） (2)'!B162:J496,9,FALSE)</f>
        <v>-0.181282892823219</v>
      </c>
      <c r="R163">
        <v>-7.2795063</v>
      </c>
      <c r="S163">
        <v>1.6187808</v>
      </c>
      <c r="T163">
        <v>0</v>
      </c>
      <c r="U163">
        <v>8.1227</v>
      </c>
      <c r="V163">
        <v>12.03</v>
      </c>
      <c r="W163">
        <v>18</v>
      </c>
      <c r="X163">
        <v>18.3002</v>
      </c>
      <c r="Y163">
        <v>0.5334</v>
      </c>
      <c r="Z163" t="s">
        <v>526</v>
      </c>
      <c r="AA163" t="s">
        <v>1008</v>
      </c>
      <c r="AB163">
        <v>7</v>
      </c>
      <c r="AC163">
        <v>56</v>
      </c>
      <c r="AD163">
        <v>0</v>
      </c>
      <c r="AE163">
        <v>0.17391304</v>
      </c>
      <c r="AF163">
        <v>6.3950946</v>
      </c>
      <c r="AG163">
        <v>0.5989</v>
      </c>
      <c r="AH163">
        <v>0.3703</v>
      </c>
      <c r="AI163">
        <v>1</v>
      </c>
      <c r="AJ163">
        <v>5.01</v>
      </c>
      <c r="AK163">
        <v>0.64757576</v>
      </c>
      <c r="AL163">
        <v>15.2569</v>
      </c>
      <c r="AM163">
        <v>16.4076</v>
      </c>
      <c r="AN163">
        <v>1</v>
      </c>
      <c r="AO163">
        <v>2.5</v>
      </c>
      <c r="AP163">
        <v>0.32</v>
      </c>
      <c r="AQ163">
        <v>8.8</v>
      </c>
      <c r="AR163">
        <v>7</v>
      </c>
      <c r="AS163">
        <v>0.6531</v>
      </c>
      <c r="AT163">
        <v>5</v>
      </c>
      <c r="AU163">
        <v>0.0344</v>
      </c>
      <c r="AV163">
        <v>-0.333</v>
      </c>
      <c r="AW163">
        <v>6.25</v>
      </c>
      <c r="AX163">
        <v>-4.504839</v>
      </c>
      <c r="AY163">
        <v>4.870028</v>
      </c>
      <c r="AZ163">
        <v>1.051613</v>
      </c>
      <c r="BA163">
        <v>0.1837674</v>
      </c>
      <c r="BB163">
        <v>-87.94274</v>
      </c>
      <c r="BC163">
        <v>-0.8278427</v>
      </c>
      <c r="BD163">
        <v>-16.16101</v>
      </c>
      <c r="BE163">
        <v>-21.93869</v>
      </c>
      <c r="BF163">
        <v>-428.2836</v>
      </c>
      <c r="BG163">
        <v>0.8949525</v>
      </c>
      <c r="BH163">
        <v>1.611436</v>
      </c>
      <c r="BI163">
        <v>50.1</v>
      </c>
    </row>
    <row r="164" ht="15.5" spans="1:61">
      <c r="A164">
        <v>300322</v>
      </c>
      <c r="B164" s="57" t="s">
        <v>527</v>
      </c>
      <c r="C164">
        <v>19</v>
      </c>
      <c r="D164" s="58">
        <v>440000</v>
      </c>
      <c r="E164" s="58">
        <v>441300</v>
      </c>
      <c r="F164" t="s">
        <v>998</v>
      </c>
      <c r="G164" s="59">
        <v>8101</v>
      </c>
      <c r="H164" t="s">
        <v>528</v>
      </c>
      <c r="I164">
        <v>-0.08462252</v>
      </c>
      <c r="J164">
        <v>-0.0823027</v>
      </c>
      <c r="K164" s="56">
        <v>-0.119631044566631</v>
      </c>
      <c r="L164" s="56">
        <v>-0.106970056891441</v>
      </c>
      <c r="M164" s="56">
        <v>-0.132049188017845</v>
      </c>
      <c r="N164" s="56">
        <v>-0.0468415766954422</v>
      </c>
      <c r="O164">
        <v>-0.13438432</v>
      </c>
      <c r="P164">
        <v>-8.4622517</v>
      </c>
      <c r="Q164">
        <f>VLOOKUP(H164,'三因子模型（-170，-51） (2)'!B163:J497,9,FALSE)</f>
        <v>-0.223615512251854</v>
      </c>
      <c r="R164">
        <v>-8.2302697</v>
      </c>
      <c r="S164">
        <v>-13.438432</v>
      </c>
      <c r="T164">
        <v>0</v>
      </c>
      <c r="U164">
        <v>7.6305</v>
      </c>
      <c r="V164">
        <v>16.57</v>
      </c>
      <c r="W164">
        <v>15</v>
      </c>
      <c r="X164">
        <v>18.5918</v>
      </c>
      <c r="Y164">
        <v>4.0676985</v>
      </c>
      <c r="Z164" t="s">
        <v>529</v>
      </c>
      <c r="AA164" t="s">
        <v>1008</v>
      </c>
      <c r="AB164">
        <v>7</v>
      </c>
      <c r="AC164">
        <v>47</v>
      </c>
      <c r="AD164">
        <v>2</v>
      </c>
      <c r="AE164">
        <v>0.14285714</v>
      </c>
      <c r="AF164">
        <v>6.6631327</v>
      </c>
      <c r="AG164">
        <v>0.783</v>
      </c>
      <c r="AH164">
        <v>0.6099</v>
      </c>
      <c r="AI164">
        <v>0</v>
      </c>
      <c r="AJ164">
        <v>7.26</v>
      </c>
      <c r="AK164">
        <v>0.9080303</v>
      </c>
      <c r="AL164">
        <v>14.1539</v>
      </c>
      <c r="AM164">
        <v>15.3427</v>
      </c>
      <c r="AN164">
        <v>35</v>
      </c>
      <c r="AO164">
        <v>4.5</v>
      </c>
      <c r="AP164">
        <v>0.375</v>
      </c>
      <c r="AQ164">
        <v>3.1875</v>
      </c>
      <c r="AR164">
        <v>7</v>
      </c>
      <c r="AS164">
        <v>0.449</v>
      </c>
      <c r="AT164">
        <v>8</v>
      </c>
      <c r="AU164">
        <v>0.0664</v>
      </c>
      <c r="AV164">
        <v>-0.3406</v>
      </c>
      <c r="AW164">
        <v>20.25</v>
      </c>
      <c r="AX164">
        <v>-2.504839</v>
      </c>
      <c r="AY164">
        <v>-0.7424719</v>
      </c>
      <c r="AZ164">
        <v>1.051613</v>
      </c>
      <c r="BA164">
        <v>-0.0203326</v>
      </c>
      <c r="BB164">
        <v>-73.94274</v>
      </c>
      <c r="BC164">
        <v>0.0509298</v>
      </c>
      <c r="BD164">
        <v>1.503446</v>
      </c>
      <c r="BE164">
        <v>1.859773</v>
      </c>
      <c r="BF164">
        <v>54.90041</v>
      </c>
      <c r="BG164">
        <v>0.0150964</v>
      </c>
      <c r="BH164">
        <v>1.98238</v>
      </c>
      <c r="BI164">
        <v>72.6</v>
      </c>
    </row>
    <row r="165" ht="15.5" spans="1:61">
      <c r="A165">
        <v>300323</v>
      </c>
      <c r="B165" s="57" t="s">
        <v>530</v>
      </c>
      <c r="C165">
        <v>22</v>
      </c>
      <c r="D165" s="58">
        <v>420000</v>
      </c>
      <c r="E165" s="58">
        <v>420100</v>
      </c>
      <c r="F165" t="s">
        <v>1003</v>
      </c>
      <c r="G165" s="59">
        <v>5110</v>
      </c>
      <c r="H165" t="s">
        <v>531</v>
      </c>
      <c r="I165">
        <v>-0.1296941</v>
      </c>
      <c r="J165">
        <v>-0.08360357</v>
      </c>
      <c r="K165" s="56">
        <v>-0.100205734372139</v>
      </c>
      <c r="L165" s="56">
        <v>0.0680354237556458</v>
      </c>
      <c r="M165" s="56">
        <v>0.121213778853416</v>
      </c>
      <c r="N165" s="56">
        <v>0.173928052186966</v>
      </c>
      <c r="O165">
        <v>0.20040554</v>
      </c>
      <c r="P165">
        <v>-12.96941</v>
      </c>
      <c r="Q165">
        <f>VLOOKUP(H165,'三因子模型（-170，-51） (2)'!B164:J498,9,FALSE)</f>
        <v>-0.154341995716095</v>
      </c>
      <c r="R165">
        <v>-8.3603568</v>
      </c>
      <c r="S165">
        <v>20.040554</v>
      </c>
      <c r="T165">
        <v>1</v>
      </c>
      <c r="U165">
        <v>8.2327</v>
      </c>
      <c r="V165">
        <v>1.11</v>
      </c>
      <c r="W165">
        <v>14</v>
      </c>
      <c r="X165">
        <v>0</v>
      </c>
      <c r="Y165">
        <v>12.402365</v>
      </c>
      <c r="Z165" t="s">
        <v>532</v>
      </c>
      <c r="AA165" t="s">
        <v>1008</v>
      </c>
      <c r="AB165">
        <v>7</v>
      </c>
      <c r="AC165">
        <v>55</v>
      </c>
      <c r="AD165">
        <v>0</v>
      </c>
      <c r="AE165">
        <v>0.27777778</v>
      </c>
      <c r="AF165">
        <v>6.7779882</v>
      </c>
      <c r="AG165">
        <v>0.8783</v>
      </c>
      <c r="AH165">
        <v>0.5844</v>
      </c>
      <c r="AI165">
        <v>0</v>
      </c>
      <c r="AJ165">
        <v>2.56</v>
      </c>
      <c r="AK165">
        <v>0.33757576</v>
      </c>
      <c r="AL165">
        <v>17.9987</v>
      </c>
      <c r="AM165">
        <v>19.0429</v>
      </c>
      <c r="AN165">
        <v>31</v>
      </c>
      <c r="AO165">
        <v>2</v>
      </c>
      <c r="AP165">
        <v>0.3125</v>
      </c>
      <c r="AQ165">
        <v>3.25</v>
      </c>
      <c r="AR165">
        <v>0</v>
      </c>
      <c r="AS165">
        <v>0</v>
      </c>
      <c r="AT165">
        <v>4</v>
      </c>
      <c r="AU165">
        <v>0.0508</v>
      </c>
      <c r="AV165">
        <v>-0.2863</v>
      </c>
      <c r="AW165">
        <v>4</v>
      </c>
      <c r="AX165">
        <v>-5.004839</v>
      </c>
      <c r="AY165">
        <v>-0.6799719</v>
      </c>
      <c r="AZ165">
        <v>-5.948387</v>
      </c>
      <c r="BA165">
        <v>-0.4693326</v>
      </c>
      <c r="BB165">
        <v>-90.19274</v>
      </c>
      <c r="BC165">
        <v>2.348934</v>
      </c>
      <c r="BD165">
        <v>42.33039</v>
      </c>
      <c r="BE165">
        <v>3.40315</v>
      </c>
      <c r="BF165">
        <v>61.32853</v>
      </c>
      <c r="BG165">
        <v>0.319133</v>
      </c>
      <c r="BH165">
        <v>0.9400073</v>
      </c>
      <c r="BI165">
        <v>25.6</v>
      </c>
    </row>
    <row r="166" ht="15.5" spans="1:61">
      <c r="A166">
        <v>300327</v>
      </c>
      <c r="B166" s="57" t="s">
        <v>533</v>
      </c>
      <c r="C166">
        <v>7</v>
      </c>
      <c r="D166" s="58">
        <v>310000</v>
      </c>
      <c r="E166" s="58">
        <v>310000</v>
      </c>
      <c r="F166" t="s">
        <v>1003</v>
      </c>
      <c r="G166" s="59">
        <v>5110</v>
      </c>
      <c r="H166" t="s">
        <v>534</v>
      </c>
      <c r="I166">
        <v>0.23778698</v>
      </c>
      <c r="J166">
        <v>0.1240146</v>
      </c>
      <c r="K166" s="56">
        <v>0.249564722180367</v>
      </c>
      <c r="L166" s="56">
        <v>0.360859602689743</v>
      </c>
      <c r="M166" s="56">
        <v>0.309826970100403</v>
      </c>
      <c r="N166" s="56">
        <v>0.36988639831543</v>
      </c>
      <c r="O166">
        <v>0.25611481</v>
      </c>
      <c r="P166">
        <v>23.778698</v>
      </c>
      <c r="Q166">
        <f>VLOOKUP(H166,'三因子模型（-170，-51） (2)'!B165:J499,9,FALSE)</f>
        <v>0.112340003252029</v>
      </c>
      <c r="R166">
        <v>12.40146</v>
      </c>
      <c r="S166">
        <v>25.611481</v>
      </c>
      <c r="T166">
        <v>0</v>
      </c>
      <c r="U166">
        <v>5.8944</v>
      </c>
      <c r="V166">
        <v>29.01</v>
      </c>
      <c r="W166">
        <v>25</v>
      </c>
      <c r="X166">
        <v>19.0492</v>
      </c>
      <c r="Y166">
        <v>3.4203928</v>
      </c>
      <c r="Z166" t="s">
        <v>535</v>
      </c>
      <c r="AA166" t="s">
        <v>1002</v>
      </c>
      <c r="AB166">
        <v>5</v>
      </c>
      <c r="AC166">
        <v>58</v>
      </c>
      <c r="AD166">
        <v>0</v>
      </c>
      <c r="AE166">
        <v>0.2</v>
      </c>
      <c r="AF166">
        <v>7.2039262</v>
      </c>
      <c r="AG166">
        <v>1.3447</v>
      </c>
      <c r="AH166">
        <v>0.173</v>
      </c>
      <c r="AI166">
        <v>0</v>
      </c>
      <c r="AJ166">
        <v>14.92</v>
      </c>
      <c r="AK166">
        <v>1.0743939</v>
      </c>
      <c r="AL166">
        <v>15.7034</v>
      </c>
      <c r="AM166">
        <v>16.391</v>
      </c>
      <c r="AN166">
        <v>2</v>
      </c>
      <c r="AO166">
        <v>2</v>
      </c>
      <c r="AP166">
        <v>0.3125</v>
      </c>
      <c r="AQ166">
        <v>1.875</v>
      </c>
      <c r="AR166">
        <v>1</v>
      </c>
      <c r="AS166">
        <v>0</v>
      </c>
      <c r="AT166">
        <v>4</v>
      </c>
      <c r="AU166">
        <v>0.1624</v>
      </c>
      <c r="AV166">
        <v>-0.3651</v>
      </c>
      <c r="AW166">
        <v>4</v>
      </c>
      <c r="AX166">
        <v>-5.004839</v>
      </c>
      <c r="AY166">
        <v>-2.054972</v>
      </c>
      <c r="AZ166">
        <v>-4.948387</v>
      </c>
      <c r="BA166">
        <v>-0.4693326</v>
      </c>
      <c r="BB166">
        <v>-90.19274</v>
      </c>
      <c r="BC166">
        <v>2.348934</v>
      </c>
      <c r="BD166">
        <v>42.33039</v>
      </c>
      <c r="BE166">
        <v>10.2848</v>
      </c>
      <c r="BF166">
        <v>185.3436</v>
      </c>
      <c r="BG166">
        <v>0.9644653</v>
      </c>
      <c r="BH166">
        <v>2.702703</v>
      </c>
      <c r="BI166">
        <v>149.2</v>
      </c>
    </row>
    <row r="167" ht="15.5" spans="1:61">
      <c r="A167">
        <v>300331</v>
      </c>
      <c r="B167" s="57" t="s">
        <v>536</v>
      </c>
      <c r="C167">
        <v>10</v>
      </c>
      <c r="D167" s="58">
        <v>320000</v>
      </c>
      <c r="E167" s="58">
        <v>320500</v>
      </c>
      <c r="F167" t="s">
        <v>1000</v>
      </c>
      <c r="G167" s="59">
        <v>5115</v>
      </c>
      <c r="H167" t="s">
        <v>537</v>
      </c>
      <c r="I167">
        <v>0.08149806</v>
      </c>
      <c r="J167">
        <v>0.09471863</v>
      </c>
      <c r="K167" s="56">
        <v>0.160153552889824</v>
      </c>
      <c r="L167" s="56">
        <v>0.234207987785339</v>
      </c>
      <c r="M167" s="56">
        <v>0.193661004304886</v>
      </c>
      <c r="N167" s="56">
        <v>0.271276563405991</v>
      </c>
      <c r="O167">
        <v>0.41865563</v>
      </c>
      <c r="P167">
        <v>8.1498064</v>
      </c>
      <c r="Q167">
        <f>VLOOKUP(H167,'三因子模型（-170，-51） (2)'!B166:J500,9,FALSE)</f>
        <v>0.0423036590218544</v>
      </c>
      <c r="R167">
        <v>9.4718628</v>
      </c>
      <c r="S167">
        <v>41.865563</v>
      </c>
      <c r="T167">
        <v>0</v>
      </c>
      <c r="U167">
        <v>7.7367</v>
      </c>
      <c r="V167">
        <v>18.51</v>
      </c>
      <c r="W167">
        <v>18</v>
      </c>
      <c r="X167">
        <v>18.7166</v>
      </c>
      <c r="Y167">
        <v>2.5966229</v>
      </c>
      <c r="Z167" t="s">
        <v>538</v>
      </c>
      <c r="AA167" t="s">
        <v>1002</v>
      </c>
      <c r="AB167">
        <v>5</v>
      </c>
      <c r="AC167">
        <v>47</v>
      </c>
      <c r="AD167">
        <v>2</v>
      </c>
      <c r="AE167">
        <v>0.33333333</v>
      </c>
      <c r="AF167">
        <v>6.0381096</v>
      </c>
      <c r="AG167">
        <v>0.4191</v>
      </c>
      <c r="AH167">
        <v>0.3758</v>
      </c>
      <c r="AI167">
        <v>0</v>
      </c>
      <c r="AJ167">
        <v>9.5</v>
      </c>
      <c r="AK167">
        <v>0.92787879</v>
      </c>
      <c r="AL167">
        <v>15.0532</v>
      </c>
      <c r="AM167">
        <v>16.0185</v>
      </c>
      <c r="AN167">
        <v>2</v>
      </c>
      <c r="AO167">
        <v>7.5</v>
      </c>
      <c r="AP167">
        <v>0.7014</v>
      </c>
      <c r="AQ167">
        <v>4.25</v>
      </c>
      <c r="AR167">
        <v>9</v>
      </c>
      <c r="AS167">
        <v>0.716</v>
      </c>
      <c r="AT167">
        <v>12</v>
      </c>
      <c r="AU167">
        <v>0.0615</v>
      </c>
      <c r="AV167">
        <v>-0.3651</v>
      </c>
      <c r="AW167">
        <v>56.25</v>
      </c>
      <c r="AX167">
        <v>0.4951611</v>
      </c>
      <c r="AY167">
        <v>0.3200281</v>
      </c>
      <c r="AZ167">
        <v>3.051613</v>
      </c>
      <c r="BA167">
        <v>0.2466674</v>
      </c>
      <c r="BB167">
        <v>-37.94274</v>
      </c>
      <c r="BC167">
        <v>0.1221401</v>
      </c>
      <c r="BD167">
        <v>-9.359239</v>
      </c>
      <c r="BE167">
        <v>0.1584655</v>
      </c>
      <c r="BF167">
        <v>-12.14274</v>
      </c>
      <c r="BG167">
        <v>0.0789405</v>
      </c>
      <c r="BH167">
        <v>2.251292</v>
      </c>
      <c r="BI167">
        <v>95</v>
      </c>
    </row>
    <row r="168" ht="15.5" spans="1:61">
      <c r="A168">
        <v>300346</v>
      </c>
      <c r="B168" s="57" t="s">
        <v>539</v>
      </c>
      <c r="C168">
        <v>11</v>
      </c>
      <c r="D168" s="58">
        <v>320000</v>
      </c>
      <c r="E168" s="58">
        <v>320500</v>
      </c>
      <c r="F168" t="s">
        <v>1000</v>
      </c>
      <c r="G168" s="59">
        <v>5115</v>
      </c>
      <c r="H168" t="s">
        <v>540</v>
      </c>
      <c r="I168">
        <v>0.31309447</v>
      </c>
      <c r="J168">
        <v>0.23207079</v>
      </c>
      <c r="K168" s="56">
        <v>0.212002411484718</v>
      </c>
      <c r="L168" s="56">
        <v>0.495194971561432</v>
      </c>
      <c r="M168" s="56">
        <v>0.341216713190079</v>
      </c>
      <c r="N168" s="56">
        <v>0.719143331050873</v>
      </c>
      <c r="O168">
        <v>0.80702657</v>
      </c>
      <c r="P168">
        <v>31.309447</v>
      </c>
      <c r="Q168">
        <f>VLOOKUP(H168,'三因子模型（-170，-51） (2)'!B167:J501,9,FALSE)</f>
        <v>0.12163794785738</v>
      </c>
      <c r="R168">
        <v>23.207079</v>
      </c>
      <c r="S168">
        <v>80.702657</v>
      </c>
      <c r="T168">
        <v>0</v>
      </c>
      <c r="U168">
        <v>6.48</v>
      </c>
      <c r="V168">
        <v>18.99</v>
      </c>
      <c r="W168">
        <v>19</v>
      </c>
      <c r="X168">
        <v>18.0012</v>
      </c>
      <c r="Y168">
        <v>5.4370255</v>
      </c>
      <c r="Z168" t="s">
        <v>541</v>
      </c>
      <c r="AA168" t="s">
        <v>999</v>
      </c>
      <c r="AB168">
        <v>6</v>
      </c>
      <c r="AC168">
        <v>58</v>
      </c>
      <c r="AD168">
        <v>0</v>
      </c>
      <c r="AE168">
        <v>0.19047619</v>
      </c>
      <c r="AF168">
        <v>7.4437807</v>
      </c>
      <c r="AG168">
        <v>1.7092</v>
      </c>
      <c r="AH168">
        <v>0.3795</v>
      </c>
      <c r="AI168">
        <v>0</v>
      </c>
      <c r="AJ168">
        <v>17.34</v>
      </c>
      <c r="AK168">
        <v>0.90409091</v>
      </c>
      <c r="AL168">
        <v>15.0252</v>
      </c>
      <c r="AM168">
        <v>16.6276</v>
      </c>
      <c r="AN168">
        <v>1</v>
      </c>
      <c r="AO168">
        <v>3.5</v>
      </c>
      <c r="AP168">
        <v>0.34695</v>
      </c>
      <c r="AQ168">
        <v>2.14285</v>
      </c>
      <c r="AR168">
        <v>7</v>
      </c>
      <c r="AS168">
        <v>0.7755</v>
      </c>
      <c r="AT168">
        <v>7</v>
      </c>
      <c r="AU168">
        <v>0.1214</v>
      </c>
      <c r="AV168">
        <v>-0.3651</v>
      </c>
      <c r="AW168">
        <v>12.25</v>
      </c>
      <c r="AX168">
        <v>-3.504839</v>
      </c>
      <c r="AY168">
        <v>-1.787122</v>
      </c>
      <c r="AZ168">
        <v>1.051613</v>
      </c>
      <c r="BA168">
        <v>0.3061674</v>
      </c>
      <c r="BB168">
        <v>-81.94274</v>
      </c>
      <c r="BC168">
        <v>-1.073068</v>
      </c>
      <c r="BD168">
        <v>-25.0882</v>
      </c>
      <c r="BE168">
        <v>6.263575</v>
      </c>
      <c r="BF168">
        <v>146.4417</v>
      </c>
      <c r="BG168">
        <v>-0.5471585</v>
      </c>
      <c r="BH168">
        <v>2.853016</v>
      </c>
      <c r="BI168">
        <v>173.4</v>
      </c>
    </row>
    <row r="169" ht="15.5" spans="1:61">
      <c r="A169">
        <v>300351</v>
      </c>
      <c r="B169" s="57" t="s">
        <v>542</v>
      </c>
      <c r="C169">
        <v>2</v>
      </c>
      <c r="D169" s="58">
        <v>330000</v>
      </c>
      <c r="E169" s="58">
        <v>331000</v>
      </c>
      <c r="F169" t="s">
        <v>1000</v>
      </c>
      <c r="G169" s="59">
        <v>5115</v>
      </c>
      <c r="H169" t="s">
        <v>543</v>
      </c>
      <c r="I169">
        <v>-0.15814854</v>
      </c>
      <c r="J169">
        <v>-0.0795379</v>
      </c>
      <c r="K169" s="56">
        <v>-0.141435071825981</v>
      </c>
      <c r="L169" s="56">
        <v>-0.0312619768083096</v>
      </c>
      <c r="M169" s="56">
        <v>-0.0355676673352718</v>
      </c>
      <c r="N169" s="56">
        <v>0.00154098495841026</v>
      </c>
      <c r="O169">
        <v>0.12377487</v>
      </c>
      <c r="P169">
        <v>-15.814854</v>
      </c>
      <c r="Q169">
        <f>VLOOKUP(H169,'三因子模型（-170，-51） (2)'!B168:J502,9,FALSE)</f>
        <v>-0.219038605690002</v>
      </c>
      <c r="R169">
        <v>-7.9537898</v>
      </c>
      <c r="S169">
        <v>12.377487</v>
      </c>
      <c r="T169">
        <v>0</v>
      </c>
      <c r="U169">
        <v>7.9519</v>
      </c>
      <c r="V169">
        <v>-2.79</v>
      </c>
      <c r="W169">
        <v>29</v>
      </c>
      <c r="X169">
        <v>0</v>
      </c>
      <c r="Y169">
        <v>3.8364186</v>
      </c>
      <c r="Z169" t="s">
        <v>544</v>
      </c>
      <c r="AA169" t="s">
        <v>999</v>
      </c>
      <c r="AB169">
        <v>6</v>
      </c>
      <c r="AC169">
        <v>43</v>
      </c>
      <c r="AD169">
        <v>2</v>
      </c>
      <c r="AE169">
        <v>0.22222222</v>
      </c>
      <c r="AF169">
        <v>6.2146081</v>
      </c>
      <c r="AG169">
        <v>0.5</v>
      </c>
      <c r="AH169">
        <v>0.202</v>
      </c>
      <c r="AI169">
        <v>0</v>
      </c>
      <c r="AJ169">
        <v>3.19</v>
      </c>
      <c r="AK169">
        <v>0.26727273</v>
      </c>
      <c r="AL169">
        <v>14.7632</v>
      </c>
      <c r="AM169">
        <v>15.4116</v>
      </c>
      <c r="AN169">
        <v>32</v>
      </c>
      <c r="AO169">
        <v>7</v>
      </c>
      <c r="AP169">
        <v>0.40815</v>
      </c>
      <c r="AQ169">
        <v>3.10715</v>
      </c>
      <c r="AR169">
        <v>9</v>
      </c>
      <c r="AS169">
        <v>0.8642</v>
      </c>
      <c r="AT169">
        <v>14</v>
      </c>
      <c r="AU169">
        <v>0.1005</v>
      </c>
      <c r="AV169">
        <v>-0.3651</v>
      </c>
      <c r="AW169">
        <v>49</v>
      </c>
      <c r="AX169">
        <v>-0.0048389</v>
      </c>
      <c r="AY169">
        <v>-0.8228219</v>
      </c>
      <c r="AZ169">
        <v>3.051613</v>
      </c>
      <c r="BA169">
        <v>0.3948674</v>
      </c>
      <c r="BB169">
        <v>-45.19274</v>
      </c>
      <c r="BC169">
        <v>-0.0019107</v>
      </c>
      <c r="BD169">
        <v>-17.84514</v>
      </c>
      <c r="BE169">
        <v>0.0039816</v>
      </c>
      <c r="BF169">
        <v>37.18558</v>
      </c>
      <c r="BG169">
        <v>-0.3249056</v>
      </c>
      <c r="BH169">
        <v>1.160021</v>
      </c>
      <c r="BI169">
        <v>31.9</v>
      </c>
    </row>
    <row r="170" ht="15.5" spans="1:61">
      <c r="A170">
        <v>300353</v>
      </c>
      <c r="B170" s="57" t="s">
        <v>545</v>
      </c>
      <c r="C170">
        <v>10</v>
      </c>
      <c r="D170" s="58">
        <v>110000</v>
      </c>
      <c r="E170" s="58">
        <v>110000</v>
      </c>
      <c r="F170" t="s">
        <v>998</v>
      </c>
      <c r="G170" s="59">
        <v>8101</v>
      </c>
      <c r="H170" t="s">
        <v>546</v>
      </c>
      <c r="I170">
        <v>0.06982001</v>
      </c>
      <c r="J170">
        <v>0.0246438</v>
      </c>
      <c r="K170" s="56">
        <v>0.0366089269518852</v>
      </c>
      <c r="L170" s="56">
        <v>0.047782801091671</v>
      </c>
      <c r="M170" s="56">
        <v>0.021373825147748</v>
      </c>
      <c r="N170" s="56">
        <v>0.128399953246117</v>
      </c>
      <c r="O170">
        <v>0.1649432</v>
      </c>
      <c r="P170">
        <v>6.9820009</v>
      </c>
      <c r="Q170">
        <f>VLOOKUP(H170,'三因子模型（-170，-51） (2)'!B169:J503,9,FALSE)</f>
        <v>-0.0620078779757023</v>
      </c>
      <c r="R170">
        <v>2.4643797</v>
      </c>
      <c r="S170">
        <v>16.49432</v>
      </c>
      <c r="T170">
        <v>0</v>
      </c>
      <c r="U170">
        <v>7.2675</v>
      </c>
      <c r="V170">
        <v>-2.69</v>
      </c>
      <c r="W170">
        <v>19</v>
      </c>
      <c r="X170">
        <v>0</v>
      </c>
      <c r="Y170">
        <v>5.1693816</v>
      </c>
      <c r="Z170" t="s">
        <v>547</v>
      </c>
      <c r="AA170" t="s">
        <v>1002</v>
      </c>
      <c r="AB170">
        <v>5</v>
      </c>
      <c r="AC170">
        <v>53</v>
      </c>
      <c r="AD170">
        <v>7</v>
      </c>
      <c r="AE170">
        <v>0.2</v>
      </c>
      <c r="AF170">
        <v>7.4881816</v>
      </c>
      <c r="AG170">
        <v>1.7868</v>
      </c>
      <c r="AH170">
        <v>0.4702</v>
      </c>
      <c r="AI170">
        <v>0</v>
      </c>
      <c r="AJ170">
        <v>3.44</v>
      </c>
      <c r="AK170">
        <v>0.39045455</v>
      </c>
      <c r="AL170">
        <v>14.7383</v>
      </c>
      <c r="AM170">
        <v>15.9135</v>
      </c>
      <c r="AN170">
        <v>23</v>
      </c>
      <c r="AO170">
        <v>9.5</v>
      </c>
      <c r="AP170">
        <v>0.59205</v>
      </c>
      <c r="AQ170">
        <v>2.75</v>
      </c>
      <c r="AR170">
        <v>38</v>
      </c>
      <c r="AS170">
        <v>0.723</v>
      </c>
      <c r="AT170">
        <v>14</v>
      </c>
      <c r="AU170">
        <v>0.1987</v>
      </c>
      <c r="AV170">
        <v>-0.3651</v>
      </c>
      <c r="AW170">
        <v>90.25</v>
      </c>
      <c r="AX170">
        <v>2.495161</v>
      </c>
      <c r="AY170">
        <v>-1.179972</v>
      </c>
      <c r="AZ170">
        <v>32.05161</v>
      </c>
      <c r="BA170">
        <v>0.2536674</v>
      </c>
      <c r="BB170">
        <v>-3.942741</v>
      </c>
      <c r="BC170">
        <v>0.6329411</v>
      </c>
      <c r="BD170">
        <v>-1.000145</v>
      </c>
      <c r="BE170">
        <v>-2.94422</v>
      </c>
      <c r="BF170">
        <v>4.652325</v>
      </c>
      <c r="BG170">
        <v>-0.2993205</v>
      </c>
      <c r="BH170">
        <v>1.235471</v>
      </c>
      <c r="BI170">
        <v>34.4</v>
      </c>
    </row>
    <row r="171" ht="15.5" spans="1:61">
      <c r="A171">
        <v>300373</v>
      </c>
      <c r="B171" s="57" t="s">
        <v>548</v>
      </c>
      <c r="C171">
        <v>19</v>
      </c>
      <c r="D171" s="58">
        <v>320000</v>
      </c>
      <c r="E171" s="58">
        <v>321000</v>
      </c>
      <c r="F171" t="s">
        <v>1000</v>
      </c>
      <c r="G171" s="59">
        <v>5115</v>
      </c>
      <c r="H171" t="s">
        <v>549</v>
      </c>
      <c r="I171">
        <v>0.41216534</v>
      </c>
      <c r="J171">
        <v>0.20275658</v>
      </c>
      <c r="K171" s="56">
        <v>0.515938997268677</v>
      </c>
      <c r="L171" s="56">
        <v>0.629233539104462</v>
      </c>
      <c r="M171" s="56">
        <v>0.646944880485535</v>
      </c>
      <c r="N171" s="56">
        <v>0.66773533821106</v>
      </c>
      <c r="O171">
        <v>0.50993359</v>
      </c>
      <c r="P171">
        <v>41.216534</v>
      </c>
      <c r="Q171">
        <f>VLOOKUP(H171,'三因子模型（-170，-51） (2)'!B170:J504,9,FALSE)</f>
        <v>0.33563306927681</v>
      </c>
      <c r="R171">
        <v>20.275658</v>
      </c>
      <c r="S171">
        <v>50.993359</v>
      </c>
      <c r="T171">
        <v>0</v>
      </c>
      <c r="U171">
        <v>7.826</v>
      </c>
      <c r="V171">
        <v>28.76</v>
      </c>
      <c r="W171">
        <v>13</v>
      </c>
      <c r="X171">
        <v>19.3756</v>
      </c>
      <c r="Y171">
        <v>5.1240011</v>
      </c>
      <c r="Z171" t="s">
        <v>550</v>
      </c>
      <c r="AA171" t="s">
        <v>1002</v>
      </c>
      <c r="AB171">
        <v>5</v>
      </c>
      <c r="AC171">
        <v>45</v>
      </c>
      <c r="AD171">
        <v>4</v>
      </c>
      <c r="AE171">
        <v>0.3125</v>
      </c>
      <c r="AF171">
        <v>7.6327886</v>
      </c>
      <c r="AG171">
        <v>2.0648</v>
      </c>
      <c r="AH171">
        <v>0.2525</v>
      </c>
      <c r="AI171">
        <v>0</v>
      </c>
      <c r="AJ171">
        <v>19.27</v>
      </c>
      <c r="AK171">
        <v>0.76181818</v>
      </c>
      <c r="AL171">
        <v>15.5348</v>
      </c>
      <c r="AM171">
        <v>16.0531</v>
      </c>
      <c r="AN171">
        <v>1</v>
      </c>
      <c r="AO171">
        <v>5.5</v>
      </c>
      <c r="AP171">
        <v>0.4132</v>
      </c>
      <c r="AQ171">
        <v>4.04545</v>
      </c>
      <c r="AR171">
        <v>7</v>
      </c>
      <c r="AS171">
        <v>0.8571</v>
      </c>
      <c r="AT171">
        <v>11</v>
      </c>
      <c r="AU171">
        <v>0.0497</v>
      </c>
      <c r="AV171">
        <v>-0.2033</v>
      </c>
      <c r="AW171">
        <v>30.25</v>
      </c>
      <c r="AX171">
        <v>-1.504839</v>
      </c>
      <c r="AY171">
        <v>0.1154781</v>
      </c>
      <c r="AZ171">
        <v>1.051613</v>
      </c>
      <c r="BA171">
        <v>0.3877674</v>
      </c>
      <c r="BB171">
        <v>-63.94274</v>
      </c>
      <c r="BC171">
        <v>-0.5835276</v>
      </c>
      <c r="BD171">
        <v>-24.79491</v>
      </c>
      <c r="BE171">
        <v>-0.1737759</v>
      </c>
      <c r="BF171">
        <v>-7.383986</v>
      </c>
      <c r="BG171">
        <v>0.0447786</v>
      </c>
      <c r="BH171">
        <v>2.958549</v>
      </c>
      <c r="BI171">
        <v>192.7</v>
      </c>
    </row>
    <row r="172" ht="15.5" spans="1:61">
      <c r="A172">
        <v>300389</v>
      </c>
      <c r="B172" s="57" t="s">
        <v>551</v>
      </c>
      <c r="C172">
        <v>19</v>
      </c>
      <c r="D172" s="58">
        <v>440000</v>
      </c>
      <c r="E172" s="58">
        <v>440300</v>
      </c>
      <c r="F172" t="s">
        <v>1003</v>
      </c>
      <c r="G172" s="59">
        <v>5110</v>
      </c>
      <c r="H172" t="s">
        <v>552</v>
      </c>
      <c r="I172">
        <v>-0.11584307</v>
      </c>
      <c r="J172">
        <v>-0.03068096</v>
      </c>
      <c r="K172" s="56">
        <v>-0.0290488004684448</v>
      </c>
      <c r="L172" s="56">
        <v>0.0956376120448112</v>
      </c>
      <c r="M172" s="56">
        <v>0.0819745734333992</v>
      </c>
      <c r="N172" s="56">
        <v>0.118961475789547</v>
      </c>
      <c r="O172">
        <v>0.08474538</v>
      </c>
      <c r="P172">
        <v>-11.584307</v>
      </c>
      <c r="Q172">
        <f>VLOOKUP(H172,'三因子模型（-170，-51） (2)'!B171:J505,9,FALSE)</f>
        <v>-0.121928595006466</v>
      </c>
      <c r="R172">
        <v>-3.0680958</v>
      </c>
      <c r="S172">
        <v>8.4745377</v>
      </c>
      <c r="T172">
        <v>0</v>
      </c>
      <c r="U172">
        <v>7.7098</v>
      </c>
      <c r="V172">
        <v>17.92</v>
      </c>
      <c r="W172">
        <v>18</v>
      </c>
      <c r="X172">
        <v>18.5564</v>
      </c>
      <c r="Y172">
        <v>3.5999417</v>
      </c>
      <c r="Z172" t="s">
        <v>553</v>
      </c>
      <c r="AA172" t="s">
        <v>999</v>
      </c>
      <c r="AB172">
        <v>6</v>
      </c>
      <c r="AC172">
        <v>47</v>
      </c>
      <c r="AD172">
        <v>3</v>
      </c>
      <c r="AE172">
        <v>0.11538462</v>
      </c>
      <c r="AF172">
        <v>6.8467306</v>
      </c>
      <c r="AG172">
        <v>0.9408</v>
      </c>
      <c r="AH172">
        <v>0.4302</v>
      </c>
      <c r="AI172">
        <v>0</v>
      </c>
      <c r="AJ172">
        <v>4.38</v>
      </c>
      <c r="AK172">
        <v>0.37924242</v>
      </c>
      <c r="AL172">
        <v>15.8026</v>
      </c>
      <c r="AM172">
        <v>16.4037</v>
      </c>
      <c r="AN172">
        <v>0</v>
      </c>
      <c r="AO172">
        <v>3</v>
      </c>
      <c r="AP172">
        <v>0.36</v>
      </c>
      <c r="AQ172">
        <v>3.1</v>
      </c>
      <c r="AR172">
        <v>5</v>
      </c>
      <c r="AS172">
        <v>0.48</v>
      </c>
      <c r="AT172">
        <v>5</v>
      </c>
      <c r="AU172">
        <v>0.0438</v>
      </c>
      <c r="AV172">
        <v>2.6291</v>
      </c>
      <c r="AW172">
        <v>9</v>
      </c>
      <c r="AX172">
        <v>-4.004839</v>
      </c>
      <c r="AY172">
        <v>-0.8299719</v>
      </c>
      <c r="AZ172">
        <v>-0.9483871</v>
      </c>
      <c r="BA172">
        <v>0.0106674</v>
      </c>
      <c r="BB172">
        <v>-85.19274</v>
      </c>
      <c r="BC172">
        <v>-0.0427213</v>
      </c>
      <c r="BD172">
        <v>-0.9087871</v>
      </c>
      <c r="BE172">
        <v>3.323904</v>
      </c>
      <c r="BF172">
        <v>70.70758</v>
      </c>
      <c r="BG172">
        <v>-0.0088537</v>
      </c>
      <c r="BH172">
        <v>1.477049</v>
      </c>
      <c r="BI172">
        <v>43.8</v>
      </c>
    </row>
    <row r="173" ht="15.5" spans="1:61">
      <c r="A173">
        <v>300390</v>
      </c>
      <c r="B173" s="57" t="s">
        <v>554</v>
      </c>
      <c r="C173">
        <v>10</v>
      </c>
      <c r="D173" s="58">
        <v>320000</v>
      </c>
      <c r="E173" s="58">
        <v>320500</v>
      </c>
      <c r="F173" t="s">
        <v>1003</v>
      </c>
      <c r="G173" s="59">
        <v>5110</v>
      </c>
      <c r="H173" t="s">
        <v>555</v>
      </c>
      <c r="I173">
        <v>0.32619673</v>
      </c>
      <c r="J173">
        <v>0.16786143</v>
      </c>
      <c r="K173" s="56">
        <v>0.555064678192139</v>
      </c>
      <c r="L173" s="56">
        <v>0.90138453245163</v>
      </c>
      <c r="M173" s="56">
        <v>0.819479823112488</v>
      </c>
      <c r="N173" s="56">
        <v>0.859987616539001</v>
      </c>
      <c r="O173">
        <v>0.94321197</v>
      </c>
      <c r="P173">
        <v>32.619673</v>
      </c>
      <c r="Q173">
        <f>VLOOKUP(H173,'三因子模型（-170，-51） (2)'!B172:J506,9,FALSE)</f>
        <v>0.31433093547821</v>
      </c>
      <c r="R173">
        <v>16.786143</v>
      </c>
      <c r="S173">
        <v>94.321197</v>
      </c>
      <c r="T173">
        <v>0</v>
      </c>
      <c r="U173">
        <v>7.0934</v>
      </c>
      <c r="V173">
        <v>19.35</v>
      </c>
      <c r="W173">
        <v>22</v>
      </c>
      <c r="X173">
        <v>18.1671</v>
      </c>
      <c r="Y173">
        <v>6.4040287</v>
      </c>
      <c r="Z173" t="s">
        <v>556</v>
      </c>
      <c r="AA173" t="s">
        <v>999</v>
      </c>
      <c r="AB173">
        <v>6</v>
      </c>
      <c r="AC173">
        <v>49</v>
      </c>
      <c r="AD173">
        <v>2</v>
      </c>
      <c r="AE173">
        <v>0.1875</v>
      </c>
      <c r="AF173">
        <v>6.1580377</v>
      </c>
      <c r="AG173">
        <v>0.4725</v>
      </c>
      <c r="AH173">
        <v>0.2173</v>
      </c>
      <c r="AI173">
        <v>0</v>
      </c>
      <c r="AJ173">
        <v>10.45</v>
      </c>
      <c r="AK173">
        <v>0.23681818</v>
      </c>
      <c r="AL173">
        <v>15.1664</v>
      </c>
      <c r="AM173">
        <v>15.4456</v>
      </c>
      <c r="AN173">
        <v>1</v>
      </c>
      <c r="AO173">
        <v>6</v>
      </c>
      <c r="AP173">
        <v>0.36805</v>
      </c>
      <c r="AQ173">
        <v>5</v>
      </c>
      <c r="AR173">
        <v>2</v>
      </c>
      <c r="AS173">
        <v>0.5</v>
      </c>
      <c r="AT173">
        <v>12</v>
      </c>
      <c r="AU173">
        <v>0.0416</v>
      </c>
      <c r="AV173">
        <v>-0.3651</v>
      </c>
      <c r="AW173">
        <v>36</v>
      </c>
      <c r="AX173">
        <v>-1.004839</v>
      </c>
      <c r="AY173">
        <v>1.070028</v>
      </c>
      <c r="AZ173">
        <v>-3.948387</v>
      </c>
      <c r="BA173">
        <v>0.0306674</v>
      </c>
      <c r="BB173">
        <v>-58.19274</v>
      </c>
      <c r="BC173">
        <v>-0.0308158</v>
      </c>
      <c r="BD173">
        <v>-1.784621</v>
      </c>
      <c r="BE173">
        <v>-1.075206</v>
      </c>
      <c r="BF173">
        <v>-62.26786</v>
      </c>
      <c r="BG173">
        <v>0.032815</v>
      </c>
      <c r="BH173">
        <v>2.346602</v>
      </c>
      <c r="BI173">
        <v>104.5</v>
      </c>
    </row>
    <row r="174" ht="15.5" spans="1:61">
      <c r="A174">
        <v>300393</v>
      </c>
      <c r="B174" s="57" t="s">
        <v>557</v>
      </c>
      <c r="C174">
        <v>17</v>
      </c>
      <c r="D174" s="58">
        <v>320000</v>
      </c>
      <c r="E174" s="58">
        <v>320581</v>
      </c>
      <c r="F174" t="s">
        <v>1000</v>
      </c>
      <c r="G174" s="59">
        <v>5115</v>
      </c>
      <c r="H174" t="s">
        <v>558</v>
      </c>
      <c r="I174">
        <v>0.01551255</v>
      </c>
      <c r="J174">
        <v>0.03385101</v>
      </c>
      <c r="K174" s="56">
        <v>0.222900658845901</v>
      </c>
      <c r="L174" s="56">
        <v>0.258633971214294</v>
      </c>
      <c r="M174" s="56">
        <v>0.216309905052185</v>
      </c>
      <c r="N174" s="56">
        <v>0.178562447428703</v>
      </c>
      <c r="O174">
        <v>0.172876</v>
      </c>
      <c r="P174">
        <v>1.5512549</v>
      </c>
      <c r="Q174">
        <f>VLOOKUP(H174,'三因子模型（-170，-51） (2)'!B173:J507,9,FALSE)</f>
        <v>0.00320968311280012</v>
      </c>
      <c r="R174">
        <v>3.3851013</v>
      </c>
      <c r="S174">
        <v>17.2876</v>
      </c>
      <c r="T174">
        <v>0</v>
      </c>
      <c r="U174">
        <v>7.7609</v>
      </c>
      <c r="V174">
        <v>26.98</v>
      </c>
      <c r="W174">
        <v>11</v>
      </c>
      <c r="X174">
        <v>19.9414</v>
      </c>
      <c r="Y174">
        <v>10.896274</v>
      </c>
      <c r="Z174" t="s">
        <v>559</v>
      </c>
      <c r="AA174" t="s">
        <v>1005</v>
      </c>
      <c r="AD174">
        <v>7</v>
      </c>
      <c r="AE174">
        <v>0.23076923</v>
      </c>
      <c r="AF174">
        <v>6.8009493</v>
      </c>
      <c r="AG174">
        <v>0.8987</v>
      </c>
      <c r="AH174">
        <v>0.5003</v>
      </c>
      <c r="AI174">
        <v>0</v>
      </c>
      <c r="AJ174">
        <v>6.1</v>
      </c>
      <c r="AK174">
        <v>0.51136364</v>
      </c>
      <c r="AL174">
        <v>16.4152</v>
      </c>
      <c r="AM174">
        <v>16.9689</v>
      </c>
      <c r="AN174">
        <v>1</v>
      </c>
      <c r="AO174">
        <v>14.5</v>
      </c>
      <c r="AP174">
        <v>0.41325</v>
      </c>
      <c r="AQ174">
        <v>1.9643</v>
      </c>
      <c r="AR174">
        <v>21</v>
      </c>
      <c r="AS174">
        <v>0.8254</v>
      </c>
      <c r="AT174">
        <v>28</v>
      </c>
      <c r="AU174">
        <v>0.035</v>
      </c>
      <c r="AV174">
        <v>-0.3181</v>
      </c>
      <c r="AW174">
        <v>210.25</v>
      </c>
      <c r="AX174">
        <v>7.495161</v>
      </c>
      <c r="AY174">
        <v>-1.965672</v>
      </c>
      <c r="AZ174">
        <v>15.05161</v>
      </c>
      <c r="BA174">
        <v>0.3560674</v>
      </c>
      <c r="BB174">
        <v>116.0573</v>
      </c>
      <c r="BC174">
        <v>2.668783</v>
      </c>
      <c r="BD174">
        <v>41.32421</v>
      </c>
      <c r="BE174">
        <v>-14.73303</v>
      </c>
      <c r="BF174">
        <v>-228.1305</v>
      </c>
      <c r="BG174">
        <v>-0.6999118</v>
      </c>
      <c r="BH174">
        <v>1.808289</v>
      </c>
      <c r="BI174">
        <v>61</v>
      </c>
    </row>
    <row r="175" ht="15.5" spans="1:61">
      <c r="A175">
        <v>300394</v>
      </c>
      <c r="B175" s="57" t="s">
        <v>560</v>
      </c>
      <c r="C175">
        <v>19</v>
      </c>
      <c r="D175" s="58">
        <v>320000</v>
      </c>
      <c r="E175" s="58">
        <v>320500</v>
      </c>
      <c r="F175" t="s">
        <v>998</v>
      </c>
      <c r="G175" s="59">
        <v>8101</v>
      </c>
      <c r="H175" t="s">
        <v>561</v>
      </c>
      <c r="I175">
        <v>0.14176241</v>
      </c>
      <c r="J175">
        <v>0.04187166</v>
      </c>
      <c r="K175" s="56">
        <v>0.112561620771885</v>
      </c>
      <c r="L175" s="56">
        <v>0.172843337059021</v>
      </c>
      <c r="M175" s="56">
        <v>0.118712536990643</v>
      </c>
      <c r="N175" s="56">
        <v>0.157669052481651</v>
      </c>
      <c r="O175">
        <v>0.28604263</v>
      </c>
      <c r="P175">
        <v>14.176241</v>
      </c>
      <c r="Q175">
        <f>VLOOKUP(H175,'三因子模型（-170，-51） (2)'!B174:J508,9,FALSE)</f>
        <v>0.0629950314760208</v>
      </c>
      <c r="R175">
        <v>4.1871663</v>
      </c>
      <c r="S175">
        <v>28.604263</v>
      </c>
      <c r="T175">
        <v>0</v>
      </c>
      <c r="U175">
        <v>7.4466</v>
      </c>
      <c r="V175">
        <v>26.15</v>
      </c>
      <c r="W175">
        <v>14</v>
      </c>
      <c r="X175">
        <v>19.0551</v>
      </c>
      <c r="Y175">
        <v>3.9154619</v>
      </c>
      <c r="Z175" t="s">
        <v>562</v>
      </c>
      <c r="AA175" t="s">
        <v>1002</v>
      </c>
      <c r="AB175">
        <v>5</v>
      </c>
      <c r="AC175">
        <v>52</v>
      </c>
      <c r="AD175">
        <v>3</v>
      </c>
      <c r="AE175">
        <v>0.26666667</v>
      </c>
      <c r="AF175">
        <v>6.7245533</v>
      </c>
      <c r="AG175">
        <v>0.8326</v>
      </c>
      <c r="AH175">
        <v>0.146</v>
      </c>
      <c r="AI175">
        <v>0</v>
      </c>
      <c r="AJ175">
        <v>12.77</v>
      </c>
      <c r="AK175">
        <v>1.2619697</v>
      </c>
      <c r="AL175">
        <v>14.9867</v>
      </c>
      <c r="AM175">
        <v>15.1484</v>
      </c>
      <c r="AN175">
        <v>2</v>
      </c>
      <c r="AO175">
        <v>3</v>
      </c>
      <c r="AP175">
        <v>0.3889</v>
      </c>
      <c r="AQ175">
        <v>3.5</v>
      </c>
      <c r="AR175">
        <v>3</v>
      </c>
      <c r="AS175">
        <v>0.6667</v>
      </c>
      <c r="AT175">
        <v>6</v>
      </c>
      <c r="AU175">
        <v>0.1072</v>
      </c>
      <c r="AV175">
        <v>-0.3651</v>
      </c>
      <c r="AW175">
        <v>9</v>
      </c>
      <c r="AX175">
        <v>-4.004839</v>
      </c>
      <c r="AY175">
        <v>-0.4299719</v>
      </c>
      <c r="AZ175">
        <v>-2.948387</v>
      </c>
      <c r="BA175">
        <v>0.1973674</v>
      </c>
      <c r="BB175">
        <v>-85.19274</v>
      </c>
      <c r="BC175">
        <v>-0.7904248</v>
      </c>
      <c r="BD175">
        <v>-16.81427</v>
      </c>
      <c r="BE175">
        <v>1.721968</v>
      </c>
      <c r="BF175">
        <v>36.63049</v>
      </c>
      <c r="BG175">
        <v>-0.0848624</v>
      </c>
      <c r="BH175">
        <v>2.547099</v>
      </c>
      <c r="BI175">
        <v>127.7</v>
      </c>
    </row>
    <row r="176" ht="15.5" spans="1:61">
      <c r="A176">
        <v>300397</v>
      </c>
      <c r="B176" s="57" t="s">
        <v>563</v>
      </c>
      <c r="C176">
        <v>22</v>
      </c>
      <c r="D176" s="58">
        <v>610000</v>
      </c>
      <c r="E176" s="58">
        <v>610100</v>
      </c>
      <c r="F176" t="s">
        <v>1003</v>
      </c>
      <c r="G176" s="59">
        <v>5110</v>
      </c>
      <c r="H176" t="s">
        <v>564</v>
      </c>
      <c r="I176">
        <v>0.26488355</v>
      </c>
      <c r="J176">
        <v>-0.03639913</v>
      </c>
      <c r="K176" s="56">
        <v>0.362586408853531</v>
      </c>
      <c r="L176" s="56">
        <v>0.454789340496063</v>
      </c>
      <c r="M176" s="56">
        <v>0.385844171047211</v>
      </c>
      <c r="N176" s="56">
        <v>0.385017544031143</v>
      </c>
      <c r="O176">
        <v>0.54971927</v>
      </c>
      <c r="P176">
        <v>26.488355</v>
      </c>
      <c r="Q176">
        <f>VLOOKUP(H176,'三因子模型（-170，-51） (2)'!B175:J509,9,FALSE)</f>
        <v>0.149848446249962</v>
      </c>
      <c r="R176">
        <v>-3.6399126</v>
      </c>
      <c r="S176">
        <v>54.971927</v>
      </c>
      <c r="T176">
        <v>0</v>
      </c>
      <c r="U176">
        <v>7.8717</v>
      </c>
      <c r="V176">
        <v>21.06</v>
      </c>
      <c r="W176">
        <v>15</v>
      </c>
      <c r="X176">
        <v>18.9073</v>
      </c>
      <c r="Y176">
        <v>5.1763674</v>
      </c>
      <c r="Z176" t="s">
        <v>565</v>
      </c>
      <c r="AA176" t="s">
        <v>1004</v>
      </c>
      <c r="AB176">
        <v>4</v>
      </c>
      <c r="AC176">
        <v>49</v>
      </c>
      <c r="AD176">
        <v>9</v>
      </c>
      <c r="AE176">
        <v>0.15</v>
      </c>
      <c r="AF176">
        <v>6.0917623</v>
      </c>
      <c r="AG176">
        <v>0.4422</v>
      </c>
      <c r="AH176">
        <v>0.295</v>
      </c>
      <c r="AI176">
        <v>0</v>
      </c>
      <c r="AJ176">
        <v>31.18</v>
      </c>
      <c r="AK176">
        <v>1.2715152</v>
      </c>
      <c r="AL176">
        <v>15.8404</v>
      </c>
      <c r="AM176">
        <v>16.3846</v>
      </c>
      <c r="AN176">
        <v>0</v>
      </c>
      <c r="AO176">
        <v>6.5</v>
      </c>
      <c r="AP176">
        <v>0.3491</v>
      </c>
      <c r="AQ176">
        <v>3.5</v>
      </c>
      <c r="AR176">
        <v>16</v>
      </c>
      <c r="AS176">
        <v>0.75</v>
      </c>
      <c r="AT176">
        <v>13</v>
      </c>
      <c r="AU176">
        <v>0.084</v>
      </c>
      <c r="AV176">
        <v>-0.3651</v>
      </c>
      <c r="AW176">
        <v>42.25</v>
      </c>
      <c r="AX176">
        <v>-0.5048389</v>
      </c>
      <c r="AY176">
        <v>-0.4299719</v>
      </c>
      <c r="AZ176">
        <v>10.05161</v>
      </c>
      <c r="BA176">
        <v>0.2806674</v>
      </c>
      <c r="BB176">
        <v>-51.94274</v>
      </c>
      <c r="BC176">
        <v>-0.1416918</v>
      </c>
      <c r="BD176">
        <v>-14.57864</v>
      </c>
      <c r="BE176">
        <v>0.2170665</v>
      </c>
      <c r="BF176">
        <v>22.33392</v>
      </c>
      <c r="BG176">
        <v>-0.1206791</v>
      </c>
      <c r="BH176">
        <v>3.439777</v>
      </c>
      <c r="BI176">
        <v>311.8</v>
      </c>
    </row>
    <row r="177" ht="15.5" spans="1:61">
      <c r="A177">
        <v>300408</v>
      </c>
      <c r="B177" s="57" t="s">
        <v>566</v>
      </c>
      <c r="C177">
        <v>10</v>
      </c>
      <c r="D177" s="58">
        <v>440000</v>
      </c>
      <c r="E177" s="58">
        <v>445100</v>
      </c>
      <c r="F177" t="s">
        <v>1000</v>
      </c>
      <c r="G177" s="59">
        <v>5115</v>
      </c>
      <c r="H177" t="s">
        <v>567</v>
      </c>
      <c r="I177">
        <v>0.01170655</v>
      </c>
      <c r="J177">
        <v>0.03522341</v>
      </c>
      <c r="K177" s="56">
        <v>0.0288653504103422</v>
      </c>
      <c r="L177" s="56">
        <v>0.117445036768913</v>
      </c>
      <c r="M177" s="56">
        <v>0.153929114341736</v>
      </c>
      <c r="N177" s="56">
        <v>0.18391016125679</v>
      </c>
      <c r="O177">
        <v>0.11064111</v>
      </c>
      <c r="P177">
        <v>1.1706545</v>
      </c>
      <c r="Q177">
        <f>VLOOKUP(H177,'三因子模型（-170，-51） (2)'!B176:J510,9,FALSE)</f>
        <v>-0.0341638624668121</v>
      </c>
      <c r="R177">
        <v>3.522341</v>
      </c>
      <c r="S177">
        <v>11.064111</v>
      </c>
      <c r="T177">
        <v>0</v>
      </c>
      <c r="U177">
        <v>8.8538</v>
      </c>
      <c r="V177">
        <v>23.66</v>
      </c>
      <c r="W177">
        <v>27</v>
      </c>
      <c r="X177">
        <v>20.7523</v>
      </c>
      <c r="Y177">
        <v>19.164974</v>
      </c>
      <c r="Z177" t="s">
        <v>568</v>
      </c>
      <c r="AA177" t="s">
        <v>1002</v>
      </c>
      <c r="AB177">
        <v>5</v>
      </c>
      <c r="AC177">
        <v>37</v>
      </c>
      <c r="AD177">
        <v>3</v>
      </c>
      <c r="AE177">
        <v>0.23529412</v>
      </c>
      <c r="AF177">
        <v>7.3172124</v>
      </c>
      <c r="AG177">
        <v>1.506</v>
      </c>
      <c r="AH177">
        <v>0.1239</v>
      </c>
      <c r="AI177">
        <v>0</v>
      </c>
      <c r="AJ177">
        <v>5.82</v>
      </c>
      <c r="AK177">
        <v>0.64530303</v>
      </c>
      <c r="AL177">
        <v>11.5129</v>
      </c>
      <c r="AM177">
        <v>11.5129</v>
      </c>
      <c r="AN177">
        <v>2</v>
      </c>
      <c r="AO177">
        <v>5</v>
      </c>
      <c r="AP177">
        <v>0.6094</v>
      </c>
      <c r="AQ177">
        <v>3.1875</v>
      </c>
      <c r="AR177">
        <v>14</v>
      </c>
      <c r="AS177">
        <v>0.7143</v>
      </c>
      <c r="AT177">
        <v>8</v>
      </c>
      <c r="AU177">
        <v>0.0647</v>
      </c>
      <c r="AV177">
        <v>-0.2814</v>
      </c>
      <c r="AW177">
        <v>25</v>
      </c>
      <c r="AX177">
        <v>-2.004839</v>
      </c>
      <c r="AY177">
        <v>-0.7424719</v>
      </c>
      <c r="AZ177">
        <v>8.051613</v>
      </c>
      <c r="BA177">
        <v>0.2449674</v>
      </c>
      <c r="BB177">
        <v>-69.19274</v>
      </c>
      <c r="BC177">
        <v>-0.4911202</v>
      </c>
      <c r="BD177">
        <v>-16.94997</v>
      </c>
      <c r="BE177">
        <v>1.488537</v>
      </c>
      <c r="BF177">
        <v>51.37366</v>
      </c>
      <c r="BG177">
        <v>-0.1818814</v>
      </c>
      <c r="BH177">
        <v>1.7613</v>
      </c>
      <c r="BI177">
        <v>58.2</v>
      </c>
    </row>
    <row r="178" ht="15.5" spans="1:61">
      <c r="A178">
        <v>300414</v>
      </c>
      <c r="B178" s="57" t="s">
        <v>569</v>
      </c>
      <c r="C178">
        <v>19</v>
      </c>
      <c r="D178" s="58">
        <v>510000</v>
      </c>
      <c r="E178" s="58">
        <v>510100</v>
      </c>
      <c r="F178" t="s">
        <v>998</v>
      </c>
      <c r="G178" s="59">
        <v>8101</v>
      </c>
      <c r="H178" t="s">
        <v>570</v>
      </c>
      <c r="I178">
        <v>-0.12498855</v>
      </c>
      <c r="J178">
        <v>-0.0278714</v>
      </c>
      <c r="K178" s="56">
        <v>-0.146978199481964</v>
      </c>
      <c r="L178" s="56">
        <v>-0.043811246752739</v>
      </c>
      <c r="M178" s="56">
        <v>-0.0821545571088791</v>
      </c>
      <c r="N178" s="56">
        <v>-0.0337174199521542</v>
      </c>
      <c r="O178">
        <v>-0.0015644</v>
      </c>
      <c r="P178">
        <v>-12.498855</v>
      </c>
      <c r="Q178">
        <f>VLOOKUP(H178,'三因子模型（-170，-51） (2)'!B177:J511,9,FALSE)</f>
        <v>-0.252061575651169</v>
      </c>
      <c r="R178">
        <v>-2.7871402</v>
      </c>
      <c r="S178">
        <v>-0.15643963</v>
      </c>
      <c r="T178">
        <v>0</v>
      </c>
      <c r="U178">
        <v>6.6859</v>
      </c>
      <c r="V178">
        <v>26.13</v>
      </c>
      <c r="W178">
        <v>15</v>
      </c>
      <c r="X178">
        <v>17.7179</v>
      </c>
      <c r="Y178">
        <v>3.2601947</v>
      </c>
      <c r="Z178" t="s">
        <v>571</v>
      </c>
      <c r="AA178" t="s">
        <v>999</v>
      </c>
      <c r="AB178">
        <v>6</v>
      </c>
      <c r="AC178">
        <v>44</v>
      </c>
      <c r="AD178">
        <v>1</v>
      </c>
      <c r="AE178">
        <v>0.19047619</v>
      </c>
      <c r="AF178">
        <v>6.2538288</v>
      </c>
      <c r="AG178">
        <v>0.52</v>
      </c>
      <c r="AH178">
        <v>0.131</v>
      </c>
      <c r="AI178">
        <v>0</v>
      </c>
      <c r="AJ178">
        <v>3.77</v>
      </c>
      <c r="AK178">
        <v>0.38242424</v>
      </c>
      <c r="AL178">
        <v>13.9601</v>
      </c>
      <c r="AM178">
        <v>14.8079</v>
      </c>
      <c r="AN178">
        <v>36</v>
      </c>
      <c r="AO178">
        <v>2.5</v>
      </c>
      <c r="AP178">
        <v>0.375</v>
      </c>
      <c r="AQ178">
        <v>6.25</v>
      </c>
      <c r="AR178">
        <v>2</v>
      </c>
      <c r="AS178">
        <v>0.5</v>
      </c>
      <c r="AT178">
        <v>4</v>
      </c>
      <c r="AU178">
        <v>0.0859</v>
      </c>
      <c r="AV178">
        <v>-0.3651</v>
      </c>
      <c r="AW178">
        <v>6.25</v>
      </c>
      <c r="AX178">
        <v>-4.504839</v>
      </c>
      <c r="AY178">
        <v>2.320028</v>
      </c>
      <c r="AZ178">
        <v>-3.948387</v>
      </c>
      <c r="BA178">
        <v>0.0306674</v>
      </c>
      <c r="BB178">
        <v>-87.94274</v>
      </c>
      <c r="BC178">
        <v>-0.1381518</v>
      </c>
      <c r="BD178">
        <v>-2.696977</v>
      </c>
      <c r="BE178">
        <v>-10.45135</v>
      </c>
      <c r="BF178">
        <v>-204.0296</v>
      </c>
      <c r="BG178">
        <v>0.0711493</v>
      </c>
      <c r="BH178">
        <v>1.327075</v>
      </c>
      <c r="BI178">
        <v>37.7</v>
      </c>
    </row>
    <row r="179" ht="15.5" spans="1:61">
      <c r="A179">
        <v>300433</v>
      </c>
      <c r="B179" s="57" t="s">
        <v>572</v>
      </c>
      <c r="C179">
        <v>10</v>
      </c>
      <c r="D179" s="58">
        <v>430000</v>
      </c>
      <c r="E179" s="58">
        <v>430100</v>
      </c>
      <c r="F179" t="s">
        <v>1003</v>
      </c>
      <c r="G179" s="59">
        <v>5110</v>
      </c>
      <c r="H179" t="s">
        <v>573</v>
      </c>
      <c r="I179">
        <v>0.24916683</v>
      </c>
      <c r="J179">
        <v>0.27057853</v>
      </c>
      <c r="K179" s="56">
        <v>0.258206605911255</v>
      </c>
      <c r="L179" s="56">
        <v>0.392675429582596</v>
      </c>
      <c r="M179" s="56">
        <v>0.319288581609726</v>
      </c>
      <c r="N179" s="56">
        <v>0.272484868764877</v>
      </c>
      <c r="O179">
        <v>0.2357638</v>
      </c>
      <c r="P179">
        <v>24.916683</v>
      </c>
      <c r="Q179">
        <f>VLOOKUP(H179,'三因子模型（-170，-51） (2)'!B178:J512,9,FALSE)</f>
        <v>0.0622471757233143</v>
      </c>
      <c r="R179">
        <v>27.057853</v>
      </c>
      <c r="S179">
        <v>23.57638</v>
      </c>
      <c r="T179">
        <v>0</v>
      </c>
      <c r="U179">
        <v>11.1739</v>
      </c>
      <c r="V179">
        <v>21.71</v>
      </c>
      <c r="W179">
        <v>13</v>
      </c>
      <c r="X179">
        <v>21.9889</v>
      </c>
      <c r="Y179">
        <v>49.7348</v>
      </c>
      <c r="Z179" t="s">
        <v>574</v>
      </c>
      <c r="AA179" t="s">
        <v>1004</v>
      </c>
      <c r="AB179">
        <v>4</v>
      </c>
      <c r="AC179">
        <v>50</v>
      </c>
      <c r="AD179">
        <v>2</v>
      </c>
      <c r="AE179">
        <v>0.1875</v>
      </c>
      <c r="AF179">
        <v>8.5171932</v>
      </c>
      <c r="AG179">
        <v>5</v>
      </c>
      <c r="AH179">
        <v>0.5229</v>
      </c>
      <c r="AI179">
        <v>0</v>
      </c>
      <c r="AJ179">
        <v>9.6</v>
      </c>
      <c r="AK179">
        <v>0.64969697</v>
      </c>
      <c r="AL179">
        <v>19.2325</v>
      </c>
      <c r="AM179">
        <v>19.7101</v>
      </c>
      <c r="AN179">
        <v>1</v>
      </c>
      <c r="AO179">
        <v>10.5</v>
      </c>
      <c r="AP179">
        <v>0.44445</v>
      </c>
      <c r="AQ179">
        <v>3.42855</v>
      </c>
      <c r="AR179">
        <v>14</v>
      </c>
      <c r="AS179">
        <v>0.7959</v>
      </c>
      <c r="AT179">
        <v>21</v>
      </c>
      <c r="AU179">
        <v>0.0542</v>
      </c>
      <c r="AV179">
        <v>-0.3651</v>
      </c>
      <c r="AW179">
        <v>110.25</v>
      </c>
      <c r="AX179">
        <v>3.495161</v>
      </c>
      <c r="AY179">
        <v>-0.5014219</v>
      </c>
      <c r="AZ179">
        <v>8.051613</v>
      </c>
      <c r="BA179">
        <v>0.3265674</v>
      </c>
      <c r="BB179">
        <v>16.05726</v>
      </c>
      <c r="BC179">
        <v>1.141406</v>
      </c>
      <c r="BD179">
        <v>5.243777</v>
      </c>
      <c r="BE179">
        <v>-1.75255</v>
      </c>
      <c r="BF179">
        <v>-8.051461</v>
      </c>
      <c r="BG179">
        <v>-0.1637481</v>
      </c>
      <c r="BH179">
        <v>2.261763</v>
      </c>
      <c r="BI179">
        <v>96</v>
      </c>
    </row>
    <row r="180" ht="15.5" spans="1:61">
      <c r="A180">
        <v>300449</v>
      </c>
      <c r="B180" s="57" t="s">
        <v>575</v>
      </c>
      <c r="C180">
        <v>2</v>
      </c>
      <c r="D180" s="58">
        <v>110000</v>
      </c>
      <c r="E180" s="58">
        <v>110000</v>
      </c>
      <c r="F180" t="s">
        <v>1007</v>
      </c>
      <c r="G180" s="59">
        <v>8310</v>
      </c>
      <c r="H180" t="s">
        <v>576</v>
      </c>
      <c r="I180">
        <v>-0.10576756</v>
      </c>
      <c r="J180">
        <v>-0.05695546</v>
      </c>
      <c r="K180" s="56">
        <v>-0.0902376472949982</v>
      </c>
      <c r="L180" s="56">
        <v>-0.0723657533526421</v>
      </c>
      <c r="M180" s="56">
        <v>-0.11160583794117</v>
      </c>
      <c r="N180" s="56">
        <v>-0.11983747780323</v>
      </c>
      <c r="O180">
        <v>-0.17790696</v>
      </c>
      <c r="P180">
        <v>-10.576756</v>
      </c>
      <c r="Q180">
        <f>VLOOKUP(H180,'三因子模型（-170，-51） (2)'!B179:J513,9,FALSE)</f>
        <v>-0.129655465483665</v>
      </c>
      <c r="R180">
        <v>-5.6955457</v>
      </c>
      <c r="S180">
        <v>-17.790696</v>
      </c>
      <c r="T180">
        <v>0</v>
      </c>
      <c r="U180">
        <v>6.2672</v>
      </c>
      <c r="V180">
        <v>-3.56</v>
      </c>
      <c r="W180">
        <v>15</v>
      </c>
      <c r="X180">
        <v>0</v>
      </c>
      <c r="Y180">
        <v>2.982589</v>
      </c>
      <c r="Z180" t="s">
        <v>577</v>
      </c>
      <c r="AA180" t="s">
        <v>999</v>
      </c>
      <c r="AB180">
        <v>6</v>
      </c>
      <c r="AC180">
        <v>58</v>
      </c>
      <c r="AD180">
        <v>0</v>
      </c>
      <c r="AE180">
        <v>0.17647059</v>
      </c>
      <c r="AF180">
        <v>5.9102545</v>
      </c>
      <c r="AG180">
        <v>0.3688</v>
      </c>
      <c r="AH180">
        <v>0.4676</v>
      </c>
      <c r="AI180">
        <v>0</v>
      </c>
      <c r="AJ180">
        <v>3.92</v>
      </c>
      <c r="AK180">
        <v>0.65590909</v>
      </c>
      <c r="AL180">
        <v>11.0336</v>
      </c>
      <c r="AM180">
        <v>13.4109</v>
      </c>
      <c r="AN180">
        <v>0</v>
      </c>
      <c r="AO180">
        <v>5</v>
      </c>
      <c r="AP180">
        <v>0.37</v>
      </c>
      <c r="AQ180">
        <v>4.15</v>
      </c>
      <c r="AR180">
        <v>6</v>
      </c>
      <c r="AS180">
        <v>0.6111</v>
      </c>
      <c r="AT180">
        <v>10</v>
      </c>
      <c r="AU180">
        <v>0.067</v>
      </c>
      <c r="AV180">
        <v>-0.2493</v>
      </c>
      <c r="AW180">
        <v>25</v>
      </c>
      <c r="AX180">
        <v>-2.004839</v>
      </c>
      <c r="AY180">
        <v>0.2200281</v>
      </c>
      <c r="AZ180">
        <v>0.0516129</v>
      </c>
      <c r="BA180">
        <v>0.1417674</v>
      </c>
      <c r="BB180">
        <v>-69.19274</v>
      </c>
      <c r="BC180">
        <v>-0.2842209</v>
      </c>
      <c r="BD180">
        <v>-9.809277</v>
      </c>
      <c r="BE180">
        <v>-0.4411209</v>
      </c>
      <c r="BF180">
        <v>-15.22435</v>
      </c>
      <c r="BG180">
        <v>0.0311928</v>
      </c>
      <c r="BH180">
        <v>1.366092</v>
      </c>
      <c r="BI180">
        <v>39.2</v>
      </c>
    </row>
    <row r="181" ht="15.5" spans="1:61">
      <c r="A181">
        <v>300455</v>
      </c>
      <c r="B181" s="57" t="s">
        <v>578</v>
      </c>
      <c r="C181">
        <v>19</v>
      </c>
      <c r="D181" s="58">
        <v>110000</v>
      </c>
      <c r="E181" s="58">
        <v>110000</v>
      </c>
      <c r="F181" t="s">
        <v>1000</v>
      </c>
      <c r="G181" s="59">
        <v>5115</v>
      </c>
      <c r="H181" t="s">
        <v>579</v>
      </c>
      <c r="I181">
        <v>0.26190525</v>
      </c>
      <c r="J181">
        <v>0.14979556</v>
      </c>
      <c r="K181" s="56">
        <v>0.295750796794891</v>
      </c>
      <c r="L181" s="56">
        <v>0.525241792201996</v>
      </c>
      <c r="M181" s="56">
        <v>0.429074108600616</v>
      </c>
      <c r="N181" s="56">
        <v>0.527071356773376</v>
      </c>
      <c r="O181">
        <v>0.53482985</v>
      </c>
      <c r="P181">
        <v>26.190525</v>
      </c>
      <c r="Q181">
        <f>VLOOKUP(H181,'三因子模型（-170，-51） (2)'!B180:J514,9,FALSE)</f>
        <v>0.22543528676033</v>
      </c>
      <c r="R181">
        <v>14.979556</v>
      </c>
      <c r="S181">
        <v>53.482985</v>
      </c>
      <c r="T181">
        <v>0</v>
      </c>
      <c r="U181">
        <v>6.3544</v>
      </c>
      <c r="V181">
        <v>28.78</v>
      </c>
      <c r="W181">
        <v>12</v>
      </c>
      <c r="X181">
        <v>18.989</v>
      </c>
      <c r="Y181">
        <v>5.096</v>
      </c>
      <c r="Z181" t="s">
        <v>580</v>
      </c>
      <c r="AA181" t="s">
        <v>999</v>
      </c>
      <c r="AB181">
        <v>6</v>
      </c>
      <c r="AC181">
        <v>54</v>
      </c>
      <c r="AD181">
        <v>0</v>
      </c>
      <c r="AE181">
        <v>0.14285714</v>
      </c>
      <c r="AF181">
        <v>6.9725125</v>
      </c>
      <c r="AG181">
        <v>1.0669</v>
      </c>
      <c r="AH181">
        <v>0.3677</v>
      </c>
      <c r="AI181">
        <v>1</v>
      </c>
      <c r="AJ181">
        <v>9.32</v>
      </c>
      <c r="AK181">
        <v>0.44575758</v>
      </c>
      <c r="AL181">
        <v>14.6251</v>
      </c>
      <c r="AM181">
        <v>14.7854</v>
      </c>
      <c r="AN181">
        <v>1</v>
      </c>
      <c r="AO181">
        <v>3</v>
      </c>
      <c r="AP181">
        <v>0.33335</v>
      </c>
      <c r="AQ181">
        <v>4.66665</v>
      </c>
      <c r="AR181">
        <v>1</v>
      </c>
      <c r="AS181">
        <v>0</v>
      </c>
      <c r="AT181">
        <v>3</v>
      </c>
      <c r="AU181">
        <v>0.0569</v>
      </c>
      <c r="AV181">
        <v>-0.3651</v>
      </c>
      <c r="AW181">
        <v>9</v>
      </c>
      <c r="AX181">
        <v>-4.004839</v>
      </c>
      <c r="AY181">
        <v>0.7366781</v>
      </c>
      <c r="AZ181">
        <v>-4.948387</v>
      </c>
      <c r="BA181">
        <v>-0.4693326</v>
      </c>
      <c r="BB181">
        <v>-85.19274</v>
      </c>
      <c r="BC181">
        <v>1.879601</v>
      </c>
      <c r="BD181">
        <v>39.98373</v>
      </c>
      <c r="BE181">
        <v>-2.950277</v>
      </c>
      <c r="BF181">
        <v>-62.75963</v>
      </c>
      <c r="BG181">
        <v>-0.345747</v>
      </c>
      <c r="BH181">
        <v>2.232163</v>
      </c>
      <c r="BI181">
        <v>93.2</v>
      </c>
    </row>
    <row r="182" ht="15.5" spans="1:61">
      <c r="A182">
        <v>300456</v>
      </c>
      <c r="B182" s="57" t="s">
        <v>581</v>
      </c>
      <c r="C182">
        <v>19</v>
      </c>
      <c r="D182" s="58">
        <v>110000</v>
      </c>
      <c r="E182" s="58">
        <v>110000</v>
      </c>
      <c r="F182" t="s">
        <v>1003</v>
      </c>
      <c r="G182" s="59">
        <v>5110</v>
      </c>
      <c r="H182" t="s">
        <v>582</v>
      </c>
      <c r="I182">
        <v>0.14614858</v>
      </c>
      <c r="J182">
        <v>0.15771063</v>
      </c>
      <c r="K182" s="56">
        <v>0.0716078132390976</v>
      </c>
      <c r="L182" s="56">
        <v>0.305413693189621</v>
      </c>
      <c r="M182" s="56">
        <v>0.140469953417778</v>
      </c>
      <c r="N182" s="56">
        <v>0.177559182047844</v>
      </c>
      <c r="O182">
        <v>0.03722107</v>
      </c>
      <c r="P182">
        <v>14.614858</v>
      </c>
      <c r="Q182">
        <f>VLOOKUP(H182,'三因子模型（-170，-51） (2)'!B181:J515,9,FALSE)</f>
        <v>0.168709874153137</v>
      </c>
      <c r="R182">
        <v>15.771063</v>
      </c>
      <c r="S182">
        <v>3.7221067</v>
      </c>
      <c r="T182">
        <v>0</v>
      </c>
      <c r="U182">
        <v>6.6908</v>
      </c>
      <c r="V182">
        <v>32.2</v>
      </c>
      <c r="W182">
        <v>11</v>
      </c>
      <c r="X182">
        <v>18.7387</v>
      </c>
      <c r="Y182">
        <v>7.3328907</v>
      </c>
      <c r="Z182" t="s">
        <v>583</v>
      </c>
      <c r="AA182" t="s">
        <v>999</v>
      </c>
      <c r="AB182">
        <v>6</v>
      </c>
      <c r="AC182">
        <v>56</v>
      </c>
      <c r="AD182">
        <v>0</v>
      </c>
      <c r="AE182">
        <v>0.2</v>
      </c>
      <c r="AF182">
        <v>6.2043557</v>
      </c>
      <c r="AG182">
        <v>0.4949</v>
      </c>
      <c r="AH182">
        <v>0.193</v>
      </c>
      <c r="AI182">
        <v>0</v>
      </c>
      <c r="AJ182">
        <v>13.42</v>
      </c>
      <c r="AK182">
        <v>1.3604545</v>
      </c>
      <c r="AL182">
        <v>0</v>
      </c>
      <c r="AM182">
        <v>15.3665</v>
      </c>
      <c r="AN182">
        <v>25</v>
      </c>
      <c r="AO182">
        <v>10</v>
      </c>
      <c r="AP182">
        <v>0.295</v>
      </c>
      <c r="AQ182">
        <v>2.9</v>
      </c>
      <c r="AR182">
        <v>5</v>
      </c>
      <c r="AS182">
        <v>0.56</v>
      </c>
      <c r="AT182">
        <v>20</v>
      </c>
      <c r="AU182">
        <v>0.1539</v>
      </c>
      <c r="AV182">
        <v>-0.3651</v>
      </c>
      <c r="AW182">
        <v>100</v>
      </c>
      <c r="AX182">
        <v>2.995161</v>
      </c>
      <c r="AY182">
        <v>-1.029972</v>
      </c>
      <c r="AZ182">
        <v>-0.9483871</v>
      </c>
      <c r="BA182">
        <v>0.0906674</v>
      </c>
      <c r="BB182">
        <v>5.807259</v>
      </c>
      <c r="BC182">
        <v>0.2715635</v>
      </c>
      <c r="BD182">
        <v>0.5265292</v>
      </c>
      <c r="BE182">
        <v>-3.084932</v>
      </c>
      <c r="BF182">
        <v>-5.981314</v>
      </c>
      <c r="BG182">
        <v>-0.0933849</v>
      </c>
      <c r="BH182">
        <v>2.596746</v>
      </c>
      <c r="BI182">
        <v>134.2</v>
      </c>
    </row>
    <row r="183" ht="15.5" spans="1:61">
      <c r="A183">
        <v>300458</v>
      </c>
      <c r="B183" s="57" t="s">
        <v>584</v>
      </c>
      <c r="C183">
        <v>19</v>
      </c>
      <c r="D183" s="58">
        <v>440000</v>
      </c>
      <c r="E183" s="58">
        <v>440400</v>
      </c>
      <c r="F183" t="s">
        <v>1000</v>
      </c>
      <c r="G183" s="59">
        <v>5115</v>
      </c>
      <c r="H183" t="s">
        <v>585</v>
      </c>
      <c r="I183">
        <v>0.02924496</v>
      </c>
      <c r="J183">
        <v>-0.01890153</v>
      </c>
      <c r="K183" s="56">
        <v>0.0220590978860855</v>
      </c>
      <c r="L183" s="56">
        <v>0.118131212890148</v>
      </c>
      <c r="M183" s="56">
        <v>0.0476739704608917</v>
      </c>
      <c r="N183" s="56">
        <v>0.0561821423470974</v>
      </c>
      <c r="O183">
        <v>-0.12342151</v>
      </c>
      <c r="P183">
        <v>2.9244959</v>
      </c>
      <c r="Q183">
        <f>VLOOKUP(H183,'三因子模型（-170，-51） (2)'!B182:J516,9,FALSE)</f>
        <v>0.00924151204526424</v>
      </c>
      <c r="R183">
        <v>-1.8901527</v>
      </c>
      <c r="S183">
        <v>-12.342151</v>
      </c>
      <c r="T183">
        <v>0</v>
      </c>
      <c r="U183">
        <v>6.4216</v>
      </c>
      <c r="V183">
        <v>23.2</v>
      </c>
      <c r="W183">
        <v>12</v>
      </c>
      <c r="X183">
        <v>18.279</v>
      </c>
      <c r="Y183">
        <v>6.3001674</v>
      </c>
      <c r="Z183" t="s">
        <v>586</v>
      </c>
      <c r="AA183" t="s">
        <v>1002</v>
      </c>
      <c r="AB183">
        <v>5</v>
      </c>
      <c r="AC183">
        <v>51</v>
      </c>
      <c r="AD183">
        <v>0</v>
      </c>
      <c r="AE183">
        <v>0.30769231</v>
      </c>
      <c r="AF183">
        <v>7.9726384</v>
      </c>
      <c r="AG183">
        <v>2.9005</v>
      </c>
      <c r="AH183">
        <v>0.1434</v>
      </c>
      <c r="AI183">
        <v>0</v>
      </c>
      <c r="AJ183">
        <v>10.16</v>
      </c>
      <c r="AK183">
        <v>1.4718182</v>
      </c>
      <c r="AL183">
        <v>14.7828</v>
      </c>
      <c r="AM183">
        <v>16.2559</v>
      </c>
      <c r="AN183">
        <v>1</v>
      </c>
      <c r="AO183">
        <v>1.5</v>
      </c>
      <c r="AP183">
        <v>0.2222</v>
      </c>
      <c r="AQ183">
        <v>2.83335</v>
      </c>
      <c r="AR183">
        <v>0</v>
      </c>
      <c r="AS183">
        <v>0</v>
      </c>
      <c r="AT183">
        <v>3</v>
      </c>
      <c r="AU183">
        <v>0.2013</v>
      </c>
      <c r="AV183">
        <v>0.801</v>
      </c>
      <c r="AW183">
        <v>2.25</v>
      </c>
      <c r="AX183">
        <v>-5.504839</v>
      </c>
      <c r="AY183">
        <v>-1.096622</v>
      </c>
      <c r="AZ183">
        <v>-5.948387</v>
      </c>
      <c r="BA183">
        <v>-0.4693326</v>
      </c>
      <c r="BB183">
        <v>-91.94274</v>
      </c>
      <c r="BC183">
        <v>2.5836</v>
      </c>
      <c r="BD183">
        <v>43.15172</v>
      </c>
      <c r="BE183">
        <v>6.036727</v>
      </c>
      <c r="BF183">
        <v>100.8264</v>
      </c>
      <c r="BG183">
        <v>0.5146804</v>
      </c>
      <c r="BH183">
        <v>2.318459</v>
      </c>
      <c r="BI183">
        <v>101.6</v>
      </c>
    </row>
    <row r="184" ht="15.5" spans="1:61">
      <c r="A184">
        <v>300460</v>
      </c>
      <c r="B184" s="57" t="s">
        <v>587</v>
      </c>
      <c r="C184">
        <v>15</v>
      </c>
      <c r="D184" s="58">
        <v>440000</v>
      </c>
      <c r="E184" s="58">
        <v>441900</v>
      </c>
      <c r="F184" t="s">
        <v>1000</v>
      </c>
      <c r="G184" s="59">
        <v>5115</v>
      </c>
      <c r="H184" t="s">
        <v>588</v>
      </c>
      <c r="I184">
        <v>0.371512</v>
      </c>
      <c r="J184">
        <v>0.26229089</v>
      </c>
      <c r="K184" s="56">
        <v>0.436661571264267</v>
      </c>
      <c r="L184" s="56">
        <v>0.436134159564972</v>
      </c>
      <c r="M184" s="56">
        <v>0.419029355049133</v>
      </c>
      <c r="N184" s="56">
        <v>0.457012891769409</v>
      </c>
      <c r="O184">
        <v>0.40572065</v>
      </c>
      <c r="P184">
        <v>37.1512</v>
      </c>
      <c r="Q184">
        <f>VLOOKUP(H184,'三因子模型（-170，-51） (2)'!B183:J517,9,FALSE)</f>
        <v>0.27065497636795</v>
      </c>
      <c r="R184">
        <v>26.229089</v>
      </c>
      <c r="S184">
        <v>40.572065</v>
      </c>
      <c r="T184">
        <v>0</v>
      </c>
      <c r="U184">
        <v>6.5639</v>
      </c>
      <c r="V184">
        <v>-0.69</v>
      </c>
      <c r="W184">
        <v>17</v>
      </c>
      <c r="X184">
        <v>0</v>
      </c>
      <c r="Y184">
        <v>2.7600425</v>
      </c>
      <c r="Z184" t="s">
        <v>589</v>
      </c>
      <c r="AA184" t="s">
        <v>999</v>
      </c>
      <c r="AB184">
        <v>6</v>
      </c>
      <c r="AC184">
        <v>44</v>
      </c>
      <c r="AD184">
        <v>0</v>
      </c>
      <c r="AE184">
        <v>0.14285714</v>
      </c>
      <c r="AF184">
        <v>5.4129844</v>
      </c>
      <c r="AG184">
        <v>0.2243</v>
      </c>
      <c r="AH184">
        <v>0.3744</v>
      </c>
      <c r="AI184">
        <v>0</v>
      </c>
      <c r="AJ184">
        <v>16</v>
      </c>
      <c r="AK184">
        <v>0.78242424</v>
      </c>
      <c r="AL184">
        <v>12.8053</v>
      </c>
      <c r="AM184">
        <v>14.9085</v>
      </c>
      <c r="AN184">
        <v>1</v>
      </c>
      <c r="AO184">
        <v>1.5</v>
      </c>
      <c r="AP184">
        <v>0.33335</v>
      </c>
      <c r="AQ184">
        <v>5.5</v>
      </c>
      <c r="AR184">
        <v>0</v>
      </c>
      <c r="AS184">
        <v>0</v>
      </c>
      <c r="AT184">
        <v>3</v>
      </c>
      <c r="AU184">
        <v>0.0742</v>
      </c>
      <c r="AV184">
        <v>-0.3651</v>
      </c>
      <c r="AW184">
        <v>2.25</v>
      </c>
      <c r="AX184">
        <v>-5.504839</v>
      </c>
      <c r="AY184">
        <v>1.570028</v>
      </c>
      <c r="AZ184">
        <v>-5.948387</v>
      </c>
      <c r="BA184">
        <v>-0.4693326</v>
      </c>
      <c r="BB184">
        <v>-91.94274</v>
      </c>
      <c r="BC184">
        <v>2.5836</v>
      </c>
      <c r="BD184">
        <v>43.15172</v>
      </c>
      <c r="BE184">
        <v>-8.642752</v>
      </c>
      <c r="BF184">
        <v>-144.3527</v>
      </c>
      <c r="BG184">
        <v>-0.7368653</v>
      </c>
      <c r="BH184">
        <v>2.772589</v>
      </c>
      <c r="BI184">
        <v>160</v>
      </c>
    </row>
    <row r="185" ht="15.5" spans="1:61">
      <c r="A185">
        <v>300474</v>
      </c>
      <c r="B185" s="57" t="s">
        <v>590</v>
      </c>
      <c r="C185">
        <v>11</v>
      </c>
      <c r="D185" s="58">
        <v>430000</v>
      </c>
      <c r="E185" s="58">
        <v>430100</v>
      </c>
      <c r="F185" t="s">
        <v>1007</v>
      </c>
      <c r="G185" s="59">
        <v>8310</v>
      </c>
      <c r="H185" t="s">
        <v>591</v>
      </c>
      <c r="I185">
        <v>0.06107305</v>
      </c>
      <c r="J185">
        <v>0.01910074</v>
      </c>
      <c r="K185" s="56">
        <v>0.0557459332048893</v>
      </c>
      <c r="L185" s="56">
        <v>0.16644312441349</v>
      </c>
      <c r="M185" s="56">
        <v>0.137938648462296</v>
      </c>
      <c r="N185" s="56">
        <v>0.145666033029556</v>
      </c>
      <c r="O185">
        <v>0.00672531</v>
      </c>
      <c r="P185">
        <v>6.1073046</v>
      </c>
      <c r="Q185">
        <f>VLOOKUP(H185,'三因子模型（-170，-51） (2)'!B184:J518,9,FALSE)</f>
        <v>0.0126036861911416</v>
      </c>
      <c r="R185">
        <v>1.9100741</v>
      </c>
      <c r="S185">
        <v>0.67253085</v>
      </c>
      <c r="T185">
        <v>0</v>
      </c>
      <c r="U185">
        <v>6.5834</v>
      </c>
      <c r="V185">
        <v>22.19</v>
      </c>
      <c r="W185">
        <v>13</v>
      </c>
      <c r="X185">
        <v>18.8323</v>
      </c>
      <c r="Y185">
        <v>4.5185666</v>
      </c>
      <c r="Z185" t="s">
        <v>592</v>
      </c>
      <c r="AA185" t="s">
        <v>999</v>
      </c>
      <c r="AB185">
        <v>6</v>
      </c>
      <c r="AC185">
        <v>50</v>
      </c>
      <c r="AD185">
        <v>1</v>
      </c>
      <c r="AE185">
        <v>0.2</v>
      </c>
      <c r="AF185">
        <v>6.3458118</v>
      </c>
      <c r="AG185">
        <v>0.5701</v>
      </c>
      <c r="AH185">
        <v>0.1033</v>
      </c>
      <c r="AI185">
        <v>0</v>
      </c>
      <c r="AJ185">
        <v>23.16</v>
      </c>
      <c r="AK185">
        <v>3.1866667</v>
      </c>
      <c r="AL185">
        <v>13.0976</v>
      </c>
      <c r="AM185">
        <v>15.2394</v>
      </c>
      <c r="AN185">
        <v>2</v>
      </c>
      <c r="AO185">
        <v>2</v>
      </c>
      <c r="AP185">
        <v>0.3125</v>
      </c>
      <c r="AQ185">
        <v>3.125</v>
      </c>
      <c r="AR185">
        <v>5</v>
      </c>
      <c r="AS185">
        <v>0.64</v>
      </c>
      <c r="AT185">
        <v>4</v>
      </c>
      <c r="AU185">
        <v>0.2207</v>
      </c>
      <c r="AV185">
        <v>-0.3651</v>
      </c>
      <c r="AW185">
        <v>4</v>
      </c>
      <c r="AX185">
        <v>-5.004839</v>
      </c>
      <c r="AY185">
        <v>-0.8049719</v>
      </c>
      <c r="AZ185">
        <v>-0.9483871</v>
      </c>
      <c r="BA185">
        <v>0.1706674</v>
      </c>
      <c r="BB185">
        <v>-90.19274</v>
      </c>
      <c r="BC185">
        <v>-0.854163</v>
      </c>
      <c r="BD185">
        <v>-15.39296</v>
      </c>
      <c r="BE185">
        <v>4.028755</v>
      </c>
      <c r="BF185">
        <v>72.60262</v>
      </c>
      <c r="BG185">
        <v>-0.1373825</v>
      </c>
      <c r="BH185">
        <v>3.142427</v>
      </c>
      <c r="BI185">
        <v>231.6</v>
      </c>
    </row>
    <row r="186" ht="15.5" spans="1:61">
      <c r="A186">
        <v>300476</v>
      </c>
      <c r="B186" s="57" t="s">
        <v>593</v>
      </c>
      <c r="C186">
        <v>19</v>
      </c>
      <c r="D186" s="58">
        <v>440000</v>
      </c>
      <c r="E186" s="58">
        <v>441300</v>
      </c>
      <c r="F186" t="s">
        <v>1003</v>
      </c>
      <c r="G186" s="59">
        <v>5110</v>
      </c>
      <c r="H186" t="s">
        <v>594</v>
      </c>
      <c r="I186">
        <v>0.12061837</v>
      </c>
      <c r="J186">
        <v>0.12109421</v>
      </c>
      <c r="K186" s="56">
        <v>0.232680425047874</v>
      </c>
      <c r="L186" s="56">
        <v>0.430515646934509</v>
      </c>
      <c r="M186" s="56">
        <v>0.440420746803284</v>
      </c>
      <c r="N186" s="56">
        <v>0.431785434484482</v>
      </c>
      <c r="O186">
        <v>0.29236454</v>
      </c>
      <c r="P186">
        <v>12.061837</v>
      </c>
      <c r="Q186">
        <f>VLOOKUP(H186,'三因子模型（-170，-51） (2)'!B185:J519,9,FALSE)</f>
        <v>0.00596581678837538</v>
      </c>
      <c r="R186">
        <v>12.109421</v>
      </c>
      <c r="S186">
        <v>29.236454</v>
      </c>
      <c r="T186">
        <v>0</v>
      </c>
      <c r="U186">
        <v>8.7139</v>
      </c>
      <c r="V186">
        <v>21.81</v>
      </c>
      <c r="W186">
        <v>13</v>
      </c>
      <c r="X186">
        <v>20.0648</v>
      </c>
      <c r="Y186">
        <v>8.6268864</v>
      </c>
      <c r="Z186" t="s">
        <v>595</v>
      </c>
      <c r="AA186" t="s">
        <v>999</v>
      </c>
      <c r="AB186">
        <v>6</v>
      </c>
      <c r="AC186">
        <v>48</v>
      </c>
      <c r="AD186">
        <v>5</v>
      </c>
      <c r="AE186">
        <v>0.25</v>
      </c>
      <c r="AF186">
        <v>7.1010168</v>
      </c>
      <c r="AG186">
        <v>1.2132</v>
      </c>
      <c r="AH186">
        <v>0.5244</v>
      </c>
      <c r="AI186">
        <v>0</v>
      </c>
      <c r="AJ186">
        <v>11.72</v>
      </c>
      <c r="AK186">
        <v>0.70818182</v>
      </c>
      <c r="AL186">
        <v>12.558</v>
      </c>
      <c r="AM186">
        <v>15.3434</v>
      </c>
      <c r="AN186">
        <v>2</v>
      </c>
      <c r="AO186">
        <v>1.5</v>
      </c>
      <c r="AP186">
        <v>0.3335</v>
      </c>
      <c r="AQ186">
        <v>4.16665</v>
      </c>
      <c r="AR186">
        <v>9</v>
      </c>
      <c r="AS186">
        <v>0.7901</v>
      </c>
      <c r="AT186">
        <v>3</v>
      </c>
      <c r="AU186">
        <v>0.0446</v>
      </c>
      <c r="AV186">
        <v>-0.3651</v>
      </c>
      <c r="AW186">
        <v>2.25</v>
      </c>
      <c r="AX186">
        <v>-5.504839</v>
      </c>
      <c r="AY186">
        <v>0.2366781</v>
      </c>
      <c r="AZ186">
        <v>3.051613</v>
      </c>
      <c r="BA186">
        <v>0.3207674</v>
      </c>
      <c r="BB186">
        <v>-91.94274</v>
      </c>
      <c r="BC186">
        <v>-1.765773</v>
      </c>
      <c r="BD186">
        <v>-29.49224</v>
      </c>
      <c r="BE186">
        <v>-1.302875</v>
      </c>
      <c r="BF186">
        <v>-21.76083</v>
      </c>
      <c r="BG186">
        <v>0.0759186</v>
      </c>
      <c r="BH186">
        <v>2.461297</v>
      </c>
      <c r="BI186">
        <v>117.2</v>
      </c>
    </row>
    <row r="187" ht="15.5" spans="1:61">
      <c r="A187">
        <v>300479</v>
      </c>
      <c r="B187" s="57" t="s">
        <v>596</v>
      </c>
      <c r="C187">
        <v>19</v>
      </c>
      <c r="D187" s="58">
        <v>370000</v>
      </c>
      <c r="E187" s="58">
        <v>370100</v>
      </c>
      <c r="F187" t="s">
        <v>1006</v>
      </c>
      <c r="G187" s="59">
        <v>8701</v>
      </c>
      <c r="H187" t="s">
        <v>597</v>
      </c>
      <c r="I187">
        <v>0.07522505</v>
      </c>
      <c r="J187">
        <v>0.01709305</v>
      </c>
      <c r="K187" s="56">
        <v>0.0659475103020668</v>
      </c>
      <c r="L187" s="56">
        <v>0.110728785395622</v>
      </c>
      <c r="M187" s="56">
        <v>0.0934159085154533</v>
      </c>
      <c r="N187" s="56">
        <v>0.0898743122816086</v>
      </c>
      <c r="O187">
        <v>0.11691305</v>
      </c>
      <c r="P187">
        <v>7.5225048</v>
      </c>
      <c r="Q187">
        <f>VLOOKUP(H187,'三因子模型（-170，-51） (2)'!B186:J520,9,FALSE)</f>
        <v>0.067234680056572</v>
      </c>
      <c r="R187">
        <v>1.7093051</v>
      </c>
      <c r="S187">
        <v>11.691305</v>
      </c>
      <c r="T187">
        <v>0</v>
      </c>
      <c r="U187">
        <v>6.4785</v>
      </c>
      <c r="V187">
        <v>14.5</v>
      </c>
      <c r="W187">
        <v>15</v>
      </c>
      <c r="X187">
        <v>17.5734</v>
      </c>
      <c r="Y187">
        <v>1.9704086</v>
      </c>
      <c r="Z187" t="s">
        <v>598</v>
      </c>
      <c r="AA187" t="s">
        <v>1008</v>
      </c>
      <c r="AB187">
        <v>7</v>
      </c>
      <c r="AC187">
        <v>38</v>
      </c>
      <c r="AD187">
        <v>5</v>
      </c>
      <c r="AE187">
        <v>0.15789474</v>
      </c>
      <c r="AF187">
        <v>6.2408605</v>
      </c>
      <c r="AG187">
        <v>0.5133</v>
      </c>
      <c r="AH187">
        <v>0.2773</v>
      </c>
      <c r="AI187">
        <v>0</v>
      </c>
      <c r="AJ187">
        <v>4.72</v>
      </c>
      <c r="AK187">
        <v>0.53969697</v>
      </c>
      <c r="AL187">
        <v>15.2019</v>
      </c>
      <c r="AM187">
        <v>16.1964</v>
      </c>
      <c r="AN187">
        <v>21</v>
      </c>
      <c r="AO187">
        <v>5</v>
      </c>
      <c r="AP187">
        <v>0.28</v>
      </c>
      <c r="AQ187">
        <v>1.9</v>
      </c>
      <c r="AR187">
        <v>11</v>
      </c>
      <c r="AS187">
        <v>0.6777</v>
      </c>
      <c r="AT187">
        <v>10</v>
      </c>
      <c r="AU187">
        <v>0.1144</v>
      </c>
      <c r="AV187">
        <v>-0.3651</v>
      </c>
      <c r="AW187">
        <v>25</v>
      </c>
      <c r="AX187">
        <v>-2.004839</v>
      </c>
      <c r="AY187">
        <v>-2.029972</v>
      </c>
      <c r="AZ187">
        <v>5.051613</v>
      </c>
      <c r="BA187">
        <v>0.2083674</v>
      </c>
      <c r="BB187">
        <v>-69.19274</v>
      </c>
      <c r="BC187">
        <v>-0.4177431</v>
      </c>
      <c r="BD187">
        <v>-14.41751</v>
      </c>
      <c r="BE187">
        <v>4.069767</v>
      </c>
      <c r="BF187">
        <v>140.4593</v>
      </c>
      <c r="BG187">
        <v>-0.42298</v>
      </c>
      <c r="BH187">
        <v>1.551809</v>
      </c>
      <c r="BI187">
        <v>47.2</v>
      </c>
    </row>
    <row r="188" ht="15.5" spans="1:61">
      <c r="A188">
        <v>300502</v>
      </c>
      <c r="B188" s="57" t="s">
        <v>599</v>
      </c>
      <c r="C188">
        <v>1</v>
      </c>
      <c r="D188" s="58">
        <v>510000</v>
      </c>
      <c r="E188" s="58">
        <v>510100</v>
      </c>
      <c r="F188" t="s">
        <v>1007</v>
      </c>
      <c r="G188" s="59">
        <v>8310</v>
      </c>
      <c r="H188" t="s">
        <v>600</v>
      </c>
      <c r="I188">
        <v>0.53098738</v>
      </c>
      <c r="J188">
        <v>0.32122138</v>
      </c>
      <c r="K188" s="56">
        <v>0.462844610214233</v>
      </c>
      <c r="L188" s="56">
        <v>0.483251750469208</v>
      </c>
      <c r="M188" s="56">
        <v>0.375212639570236</v>
      </c>
      <c r="N188" s="56">
        <v>0.426543414592743</v>
      </c>
      <c r="O188">
        <v>0.44639996</v>
      </c>
      <c r="P188">
        <v>53.098738</v>
      </c>
      <c r="Q188">
        <f>VLOOKUP(H188,'三因子模型（-170，-51） (2)'!B187:J521,9,FALSE)</f>
        <v>0.420870542526245</v>
      </c>
      <c r="R188">
        <v>32.122138</v>
      </c>
      <c r="S188">
        <v>44.639996</v>
      </c>
      <c r="T188">
        <v>0</v>
      </c>
      <c r="U188">
        <v>6.9884</v>
      </c>
      <c r="V188">
        <v>25.27</v>
      </c>
      <c r="W188">
        <v>11</v>
      </c>
      <c r="X188">
        <v>19.2895</v>
      </c>
      <c r="Y188">
        <v>5.0708622</v>
      </c>
      <c r="Z188" t="s">
        <v>601</v>
      </c>
      <c r="AA188" t="s">
        <v>999</v>
      </c>
      <c r="AB188">
        <v>6</v>
      </c>
      <c r="AC188">
        <v>51</v>
      </c>
      <c r="AD188">
        <v>0</v>
      </c>
      <c r="AE188">
        <v>0.21428571</v>
      </c>
      <c r="AF188">
        <v>7.2795947</v>
      </c>
      <c r="AG188">
        <v>1.4504</v>
      </c>
      <c r="AH188">
        <v>0.2129</v>
      </c>
      <c r="AI188">
        <v>0</v>
      </c>
      <c r="AJ188">
        <v>34.07</v>
      </c>
      <c r="AK188">
        <v>1.8016667</v>
      </c>
      <c r="AL188">
        <v>13.9175</v>
      </c>
      <c r="AM188">
        <v>14.5709</v>
      </c>
      <c r="AN188">
        <v>1</v>
      </c>
      <c r="AO188">
        <v>1</v>
      </c>
      <c r="AP188">
        <v>0</v>
      </c>
      <c r="AQ188">
        <v>1</v>
      </c>
      <c r="AR188">
        <v>1</v>
      </c>
      <c r="AS188">
        <v>0</v>
      </c>
      <c r="AT188">
        <v>1</v>
      </c>
      <c r="AU188">
        <v>0.0698</v>
      </c>
      <c r="AV188">
        <v>-0.3651</v>
      </c>
      <c r="AW188">
        <v>1</v>
      </c>
      <c r="AX188">
        <v>-6.004839</v>
      </c>
      <c r="AY188">
        <v>-2.929972</v>
      </c>
      <c r="AZ188">
        <v>-4.948387</v>
      </c>
      <c r="BA188">
        <v>-0.4693326</v>
      </c>
      <c r="BB188">
        <v>-93.19274</v>
      </c>
      <c r="BC188">
        <v>2.818267</v>
      </c>
      <c r="BD188">
        <v>43.73839</v>
      </c>
      <c r="BE188">
        <v>17.59401</v>
      </c>
      <c r="BF188">
        <v>273.0521</v>
      </c>
      <c r="BG188">
        <v>1.375131</v>
      </c>
      <c r="BH188">
        <v>3.528417</v>
      </c>
      <c r="BI188">
        <v>340.7</v>
      </c>
    </row>
    <row r="189" ht="15.5" spans="1:61">
      <c r="A189">
        <v>300504</v>
      </c>
      <c r="B189" s="57" t="s">
        <v>602</v>
      </c>
      <c r="C189">
        <v>10</v>
      </c>
      <c r="D189" s="58">
        <v>510000</v>
      </c>
      <c r="E189" s="58">
        <v>510100</v>
      </c>
      <c r="F189" t="s">
        <v>1007</v>
      </c>
      <c r="G189" s="59">
        <v>8310</v>
      </c>
      <c r="H189" t="s">
        <v>603</v>
      </c>
      <c r="I189">
        <v>-0.09305245</v>
      </c>
      <c r="J189">
        <v>-0.03815312</v>
      </c>
      <c r="K189" s="56">
        <v>-0.0555198900401592</v>
      </c>
      <c r="L189" s="56">
        <v>0.262407839298248</v>
      </c>
      <c r="M189" s="56">
        <v>0.262213438749313</v>
      </c>
      <c r="N189" s="56">
        <v>0.338186413049698</v>
      </c>
      <c r="O189">
        <v>0.29511881</v>
      </c>
      <c r="P189">
        <v>-9.3052454</v>
      </c>
      <c r="Q189">
        <f>VLOOKUP(H189,'三因子模型（-170，-51） (2)'!B188:J522,9,FALSE)</f>
        <v>-0.194883793592453</v>
      </c>
      <c r="R189">
        <v>-3.8153123</v>
      </c>
      <c r="S189">
        <v>29.511881</v>
      </c>
      <c r="T189">
        <v>0</v>
      </c>
      <c r="U189">
        <v>7.9704</v>
      </c>
      <c r="V189">
        <v>22.8</v>
      </c>
      <c r="W189">
        <v>18</v>
      </c>
      <c r="X189">
        <v>18.5965</v>
      </c>
      <c r="Y189">
        <v>2.7256688</v>
      </c>
      <c r="Z189" t="s">
        <v>604</v>
      </c>
      <c r="AA189" t="s">
        <v>1004</v>
      </c>
      <c r="AB189">
        <v>4</v>
      </c>
      <c r="AC189">
        <v>42</v>
      </c>
      <c r="AD189">
        <v>0</v>
      </c>
      <c r="AE189">
        <v>0.13333333</v>
      </c>
      <c r="AF189">
        <v>6.5220928</v>
      </c>
      <c r="AG189">
        <v>0.68</v>
      </c>
      <c r="AH189">
        <v>0.2777</v>
      </c>
      <c r="AI189">
        <v>0</v>
      </c>
      <c r="AJ189">
        <v>12.21</v>
      </c>
      <c r="AK189">
        <v>0.6519697</v>
      </c>
      <c r="AL189">
        <v>13.9165</v>
      </c>
      <c r="AM189">
        <v>15.4477</v>
      </c>
      <c r="AN189">
        <v>28</v>
      </c>
      <c r="AO189">
        <v>1.5</v>
      </c>
      <c r="AP189">
        <v>0.2222</v>
      </c>
      <c r="AQ189">
        <v>7</v>
      </c>
      <c r="AR189">
        <v>2</v>
      </c>
      <c r="AS189">
        <v>0</v>
      </c>
      <c r="AT189">
        <v>3</v>
      </c>
      <c r="AU189">
        <v>0.0557</v>
      </c>
      <c r="AV189">
        <v>-0.3651</v>
      </c>
      <c r="AW189">
        <v>2.25</v>
      </c>
      <c r="AX189">
        <v>-5.504839</v>
      </c>
      <c r="AY189">
        <v>3.070028</v>
      </c>
      <c r="AZ189">
        <v>-3.948387</v>
      </c>
      <c r="BA189">
        <v>-0.4693326</v>
      </c>
      <c r="BB189">
        <v>-91.94274</v>
      </c>
      <c r="BC189">
        <v>2.5836</v>
      </c>
      <c r="BD189">
        <v>43.15172</v>
      </c>
      <c r="BE189">
        <v>-16.90001</v>
      </c>
      <c r="BF189">
        <v>-282.2668</v>
      </c>
      <c r="BG189">
        <v>-1.440864</v>
      </c>
      <c r="BH189">
        <v>2.502255</v>
      </c>
      <c r="BI189">
        <v>122.1</v>
      </c>
    </row>
    <row r="190" ht="15.5" spans="1:61">
      <c r="A190">
        <v>300514</v>
      </c>
      <c r="B190" s="57" t="s">
        <v>605</v>
      </c>
      <c r="C190">
        <v>1</v>
      </c>
      <c r="D190" s="58">
        <v>440000</v>
      </c>
      <c r="E190" s="58">
        <v>440300</v>
      </c>
      <c r="F190" t="s">
        <v>998</v>
      </c>
      <c r="G190" s="59">
        <v>8101</v>
      </c>
      <c r="H190" t="s">
        <v>606</v>
      </c>
      <c r="I190">
        <v>-0.02297942</v>
      </c>
      <c r="J190">
        <v>-0.00072999</v>
      </c>
      <c r="K190" s="56">
        <v>-0.0453581772744656</v>
      </c>
      <c r="L190" s="56">
        <v>0.046291708946228</v>
      </c>
      <c r="M190" s="56">
        <v>0.0081542544066906</v>
      </c>
      <c r="N190" s="56">
        <v>0.0333631597459316</v>
      </c>
      <c r="O190">
        <v>0.02807042</v>
      </c>
      <c r="P190">
        <v>-2.2979422</v>
      </c>
      <c r="Q190">
        <f>VLOOKUP(H190,'三因子模型（-170，-51） (2)'!B189:J523,9,FALSE)</f>
        <v>-0.114214316010475</v>
      </c>
      <c r="R190">
        <v>-0.07299907</v>
      </c>
      <c r="S190">
        <v>2.807042</v>
      </c>
      <c r="T190">
        <v>0</v>
      </c>
      <c r="U190">
        <v>6.5162</v>
      </c>
      <c r="V190">
        <v>23.04</v>
      </c>
      <c r="W190">
        <v>17</v>
      </c>
      <c r="X190">
        <v>17.9521</v>
      </c>
      <c r="Y190">
        <v>2</v>
      </c>
      <c r="Z190" t="s">
        <v>607</v>
      </c>
      <c r="AA190" t="s">
        <v>999</v>
      </c>
      <c r="AB190">
        <v>6</v>
      </c>
      <c r="AC190">
        <v>55</v>
      </c>
      <c r="AD190">
        <v>2</v>
      </c>
      <c r="AE190">
        <v>0.38461538</v>
      </c>
      <c r="AF190">
        <v>6.6592939</v>
      </c>
      <c r="AG190">
        <v>0.78</v>
      </c>
      <c r="AH190">
        <v>0.5013</v>
      </c>
      <c r="AI190">
        <v>0</v>
      </c>
      <c r="AJ190">
        <v>3.78</v>
      </c>
      <c r="AK190">
        <v>0.38893939</v>
      </c>
      <c r="AL190">
        <v>13.6042</v>
      </c>
      <c r="AM190">
        <v>15.325</v>
      </c>
      <c r="AN190">
        <v>2</v>
      </c>
      <c r="AO190">
        <v>1.5</v>
      </c>
      <c r="AP190">
        <v>0.25</v>
      </c>
      <c r="AQ190">
        <v>1.75</v>
      </c>
      <c r="AR190">
        <v>5</v>
      </c>
      <c r="AS190">
        <v>0.72</v>
      </c>
      <c r="AT190">
        <v>2</v>
      </c>
      <c r="AU190">
        <v>0.0783</v>
      </c>
      <c r="AV190">
        <v>-0.3651</v>
      </c>
      <c r="AW190">
        <v>2.25</v>
      </c>
      <c r="AX190">
        <v>-5.504839</v>
      </c>
      <c r="AY190">
        <v>-2.179972</v>
      </c>
      <c r="AZ190">
        <v>-0.9483871</v>
      </c>
      <c r="BA190">
        <v>0.2506674</v>
      </c>
      <c r="BB190">
        <v>-91.94274</v>
      </c>
      <c r="BC190">
        <v>-1.379884</v>
      </c>
      <c r="BD190">
        <v>-23.04705</v>
      </c>
      <c r="BE190">
        <v>12.00039</v>
      </c>
      <c r="BF190">
        <v>200.4326</v>
      </c>
      <c r="BG190">
        <v>-0.546448</v>
      </c>
      <c r="BH190">
        <v>1.329724</v>
      </c>
      <c r="BI190">
        <v>37.8</v>
      </c>
    </row>
    <row r="191" ht="15.5" spans="1:61">
      <c r="A191">
        <v>300516</v>
      </c>
      <c r="B191" s="57" t="s">
        <v>608</v>
      </c>
      <c r="C191">
        <v>12</v>
      </c>
      <c r="D191" s="58">
        <v>420000</v>
      </c>
      <c r="E191" s="58">
        <v>420100</v>
      </c>
      <c r="F191" t="s">
        <v>1000</v>
      </c>
      <c r="G191" s="59">
        <v>5115</v>
      </c>
      <c r="H191" t="s">
        <v>609</v>
      </c>
      <c r="I191">
        <v>0.02708275</v>
      </c>
      <c r="J191">
        <v>-0.01082276</v>
      </c>
      <c r="K191" s="56">
        <v>-0.0227860417217016</v>
      </c>
      <c r="L191" s="56">
        <v>-0.0236286371946335</v>
      </c>
      <c r="M191" s="56">
        <v>-0.0446583218872547</v>
      </c>
      <c r="N191" s="56">
        <v>-0.056120902299881</v>
      </c>
      <c r="O191">
        <v>-0.00750769</v>
      </c>
      <c r="P191">
        <v>2.7082747</v>
      </c>
      <c r="Q191">
        <f>VLOOKUP(H191,'三因子模型（-170，-51） (2)'!B190:J524,9,FALSE)</f>
        <v>0.0527077876031399</v>
      </c>
      <c r="R191">
        <v>-1.0822758</v>
      </c>
      <c r="S191">
        <v>-0.75076912</v>
      </c>
      <c r="T191">
        <v>1</v>
      </c>
      <c r="U191">
        <v>5.6904</v>
      </c>
      <c r="V191">
        <v>20.4</v>
      </c>
      <c r="W191">
        <v>18</v>
      </c>
      <c r="X191">
        <v>17.9478</v>
      </c>
      <c r="Y191">
        <v>1.8</v>
      </c>
      <c r="Z191" t="s">
        <v>610</v>
      </c>
      <c r="AA191" t="s">
        <v>999</v>
      </c>
      <c r="AB191">
        <v>6</v>
      </c>
      <c r="AC191">
        <v>44</v>
      </c>
      <c r="AD191">
        <v>0</v>
      </c>
      <c r="AE191">
        <v>0.15789474</v>
      </c>
      <c r="AF191">
        <v>6.6424868</v>
      </c>
      <c r="AG191">
        <v>0.767</v>
      </c>
      <c r="AH191">
        <v>0.1176</v>
      </c>
      <c r="AI191">
        <v>0</v>
      </c>
      <c r="AJ191">
        <v>8.67</v>
      </c>
      <c r="AK191">
        <v>0.99742424</v>
      </c>
      <c r="AL191">
        <v>12.4518</v>
      </c>
      <c r="AM191">
        <v>15.5439</v>
      </c>
      <c r="AN191">
        <v>1</v>
      </c>
      <c r="AO191">
        <v>0.5</v>
      </c>
      <c r="AP191">
        <v>0</v>
      </c>
      <c r="AQ191">
        <v>0.5</v>
      </c>
      <c r="AR191">
        <v>1</v>
      </c>
      <c r="AS191">
        <v>0</v>
      </c>
      <c r="AT191">
        <v>1</v>
      </c>
      <c r="AU191">
        <v>0.1053</v>
      </c>
      <c r="AV191">
        <v>-0.3651</v>
      </c>
      <c r="AW191">
        <v>0.25</v>
      </c>
      <c r="AX191">
        <v>-6.504839</v>
      </c>
      <c r="AY191">
        <v>-3.429972</v>
      </c>
      <c r="AZ191">
        <v>-4.948387</v>
      </c>
      <c r="BA191">
        <v>-0.4693326</v>
      </c>
      <c r="BB191">
        <v>-93.94274</v>
      </c>
      <c r="BC191">
        <v>3.052933</v>
      </c>
      <c r="BD191">
        <v>44.09039</v>
      </c>
      <c r="BE191">
        <v>22.31141</v>
      </c>
      <c r="BF191">
        <v>322.221</v>
      </c>
      <c r="BG191">
        <v>1.609798</v>
      </c>
      <c r="BH191">
        <v>2.159869</v>
      </c>
      <c r="BI191">
        <v>86.7</v>
      </c>
    </row>
    <row r="192" ht="15.5" spans="1:61">
      <c r="A192">
        <v>300531</v>
      </c>
      <c r="B192" s="57" t="s">
        <v>611</v>
      </c>
      <c r="C192">
        <v>17</v>
      </c>
      <c r="D192" s="58">
        <v>440000</v>
      </c>
      <c r="E192" s="58">
        <v>440300</v>
      </c>
      <c r="F192" t="s">
        <v>1007</v>
      </c>
      <c r="G192" s="59">
        <v>8310</v>
      </c>
      <c r="H192" t="s">
        <v>612</v>
      </c>
      <c r="I192">
        <v>0.126588</v>
      </c>
      <c r="J192">
        <v>0.08334873</v>
      </c>
      <c r="K192" s="56">
        <v>0.110180646181107</v>
      </c>
      <c r="L192" s="56">
        <v>0.129023641347885</v>
      </c>
      <c r="M192" s="56">
        <v>0.119902320206165</v>
      </c>
      <c r="N192" s="56">
        <v>0.161005258560181</v>
      </c>
      <c r="O192">
        <v>0.17470154</v>
      </c>
      <c r="P192">
        <v>12.6588</v>
      </c>
      <c r="Q192">
        <f>VLOOKUP(H192,'三因子模型（-170，-51） (2)'!B191:J525,9,FALSE)</f>
        <v>0.0886043831706047</v>
      </c>
      <c r="R192">
        <v>8.3348729</v>
      </c>
      <c r="S192">
        <v>17.470154</v>
      </c>
      <c r="T192">
        <v>0</v>
      </c>
      <c r="U192">
        <v>6.4409</v>
      </c>
      <c r="V192">
        <v>24.22</v>
      </c>
      <c r="W192">
        <v>13</v>
      </c>
      <c r="X192">
        <v>18.0157</v>
      </c>
      <c r="Y192">
        <v>3.2993737</v>
      </c>
      <c r="Z192" t="s">
        <v>613</v>
      </c>
      <c r="AA192" t="s">
        <v>999</v>
      </c>
      <c r="AB192">
        <v>6</v>
      </c>
      <c r="AC192">
        <v>55</v>
      </c>
      <c r="AD192">
        <v>4</v>
      </c>
      <c r="AE192">
        <v>0.1875</v>
      </c>
      <c r="AF192">
        <v>6.4425402</v>
      </c>
      <c r="AG192">
        <v>0.628</v>
      </c>
      <c r="AH192">
        <v>0.3298</v>
      </c>
      <c r="AI192">
        <v>0</v>
      </c>
      <c r="AJ192">
        <v>3.24</v>
      </c>
      <c r="AK192">
        <v>0.42</v>
      </c>
      <c r="AL192">
        <v>15.1082</v>
      </c>
      <c r="AM192">
        <v>15.3568</v>
      </c>
      <c r="AN192">
        <v>18</v>
      </c>
      <c r="AO192">
        <v>9</v>
      </c>
      <c r="AP192">
        <v>0.32405</v>
      </c>
      <c r="AQ192">
        <v>3.7778</v>
      </c>
      <c r="AR192">
        <v>0</v>
      </c>
      <c r="AS192">
        <v>0</v>
      </c>
      <c r="AT192">
        <v>18</v>
      </c>
      <c r="AU192">
        <v>0.0778</v>
      </c>
      <c r="AV192">
        <v>0.1084</v>
      </c>
      <c r="AW192">
        <v>81</v>
      </c>
      <c r="AX192">
        <v>1.995161</v>
      </c>
      <c r="AY192">
        <v>-0.1521719</v>
      </c>
      <c r="AZ192">
        <v>-5.948387</v>
      </c>
      <c r="BA192">
        <v>-0.4693326</v>
      </c>
      <c r="BB192">
        <v>-13.19274</v>
      </c>
      <c r="BC192">
        <v>-0.936394</v>
      </c>
      <c r="BD192">
        <v>6.191783</v>
      </c>
      <c r="BE192">
        <v>-0.3036074</v>
      </c>
      <c r="BF192">
        <v>2.007565</v>
      </c>
      <c r="BG192">
        <v>0.0714192</v>
      </c>
      <c r="BH192">
        <v>1.175573</v>
      </c>
      <c r="BI192">
        <v>32.4</v>
      </c>
    </row>
    <row r="193" ht="15.5" spans="1:61">
      <c r="A193">
        <v>300543</v>
      </c>
      <c r="B193" s="57" t="s">
        <v>614</v>
      </c>
      <c r="C193">
        <v>25</v>
      </c>
      <c r="D193" s="58">
        <v>440000</v>
      </c>
      <c r="E193" s="58">
        <v>440300</v>
      </c>
      <c r="F193" t="s">
        <v>1003</v>
      </c>
      <c r="G193" s="59">
        <v>5110</v>
      </c>
      <c r="H193" t="s">
        <v>615</v>
      </c>
      <c r="I193">
        <v>-0.05206509</v>
      </c>
      <c r="J193">
        <v>-0.01547569</v>
      </c>
      <c r="K193" s="56">
        <v>-0.0685742646455765</v>
      </c>
      <c r="L193" s="56">
        <v>0.00901828147470951</v>
      </c>
      <c r="M193" s="56">
        <v>0.000513671664521098</v>
      </c>
      <c r="N193" s="56">
        <v>-0.00219011679291725</v>
      </c>
      <c r="O193">
        <v>0.00564129</v>
      </c>
      <c r="P193">
        <v>-5.2065093</v>
      </c>
      <c r="Q193">
        <f>VLOOKUP(H193,'三因子模型（-170，-51） (2)'!B192:J526,9,FALSE)</f>
        <v>-0.113157004117966</v>
      </c>
      <c r="R193">
        <v>-1.5475691</v>
      </c>
      <c r="S193">
        <v>0.56412909</v>
      </c>
      <c r="T193">
        <v>0</v>
      </c>
      <c r="U193">
        <v>7.4242</v>
      </c>
      <c r="V193">
        <v>23.99</v>
      </c>
      <c r="W193">
        <v>18</v>
      </c>
      <c r="X193">
        <v>18.4698</v>
      </c>
      <c r="Y193">
        <v>2.6816361</v>
      </c>
      <c r="Z193" t="s">
        <v>616</v>
      </c>
      <c r="AA193" t="s">
        <v>1004</v>
      </c>
      <c r="AB193">
        <v>4</v>
      </c>
      <c r="AC193">
        <v>50</v>
      </c>
      <c r="AD193">
        <v>0</v>
      </c>
      <c r="AE193">
        <v>0.2</v>
      </c>
      <c r="AF193">
        <v>6.9064544</v>
      </c>
      <c r="AG193">
        <v>0.9987</v>
      </c>
      <c r="AH193">
        <v>0.3796</v>
      </c>
      <c r="AI193">
        <v>0</v>
      </c>
      <c r="AJ193">
        <v>6.51</v>
      </c>
      <c r="AK193">
        <v>0.68090909</v>
      </c>
      <c r="AL193">
        <v>11.7888</v>
      </c>
      <c r="AM193">
        <v>14.5016</v>
      </c>
      <c r="AN193">
        <v>2</v>
      </c>
      <c r="AO193">
        <v>2.5</v>
      </c>
      <c r="AP193">
        <v>0.32</v>
      </c>
      <c r="AQ193">
        <v>1.6</v>
      </c>
      <c r="AR193">
        <v>2</v>
      </c>
      <c r="AS193">
        <v>0.5</v>
      </c>
      <c r="AT193">
        <v>5</v>
      </c>
      <c r="AU193">
        <v>0.0367</v>
      </c>
      <c r="AV193">
        <v>-0.3651</v>
      </c>
      <c r="AW193">
        <v>6.25</v>
      </c>
      <c r="AX193">
        <v>-4.504839</v>
      </c>
      <c r="AY193">
        <v>-2.329972</v>
      </c>
      <c r="AZ193">
        <v>-3.948387</v>
      </c>
      <c r="BA193">
        <v>0.0306674</v>
      </c>
      <c r="BB193">
        <v>-87.94274</v>
      </c>
      <c r="BC193">
        <v>-0.1381518</v>
      </c>
      <c r="BD193">
        <v>-2.696977</v>
      </c>
      <c r="BE193">
        <v>10.49615</v>
      </c>
      <c r="BF193">
        <v>204.9041</v>
      </c>
      <c r="BG193">
        <v>-0.0714542</v>
      </c>
      <c r="BH193">
        <v>1.873339</v>
      </c>
      <c r="BI193">
        <v>65.1</v>
      </c>
    </row>
    <row r="194" ht="15.5" spans="1:61">
      <c r="A194">
        <v>300546</v>
      </c>
      <c r="B194" s="57" t="s">
        <v>617</v>
      </c>
      <c r="C194">
        <v>19</v>
      </c>
      <c r="D194" s="58">
        <v>440000</v>
      </c>
      <c r="E194" s="58">
        <v>440300</v>
      </c>
      <c r="F194" t="s">
        <v>1006</v>
      </c>
      <c r="G194" s="59">
        <v>8701</v>
      </c>
      <c r="H194" t="s">
        <v>618</v>
      </c>
      <c r="I194">
        <v>0.07780701</v>
      </c>
      <c r="J194">
        <v>0.05456004</v>
      </c>
      <c r="K194" s="56">
        <v>0.065342515707016</v>
      </c>
      <c r="L194" s="56">
        <v>0.135771453380585</v>
      </c>
      <c r="M194" s="56">
        <v>0.144956737756729</v>
      </c>
      <c r="N194" s="56">
        <v>0.215342849493027</v>
      </c>
      <c r="O194">
        <v>0.15924799</v>
      </c>
      <c r="P194">
        <v>7.7807009</v>
      </c>
      <c r="Q194">
        <f>VLOOKUP(H194,'三因子模型（-170，-51） (2)'!B193:J527,9,FALSE)</f>
        <v>0.0149189811199903</v>
      </c>
      <c r="R194">
        <v>5.4560039</v>
      </c>
      <c r="S194">
        <v>15.924799</v>
      </c>
      <c r="T194">
        <v>0</v>
      </c>
      <c r="U194">
        <v>6.8824</v>
      </c>
      <c r="V194">
        <v>27.54</v>
      </c>
      <c r="W194">
        <v>24</v>
      </c>
      <c r="X194">
        <v>18.6788</v>
      </c>
      <c r="Y194">
        <v>1.3657775</v>
      </c>
      <c r="Z194" t="s">
        <v>619</v>
      </c>
      <c r="AA194" t="s">
        <v>999</v>
      </c>
      <c r="AB194">
        <v>6</v>
      </c>
      <c r="AC194">
        <v>35</v>
      </c>
      <c r="AD194">
        <v>1</v>
      </c>
      <c r="AE194">
        <v>0.2</v>
      </c>
      <c r="AF194">
        <v>6.7188924</v>
      </c>
      <c r="AG194">
        <v>0.8279</v>
      </c>
      <c r="AH194">
        <v>0.2294</v>
      </c>
      <c r="AI194">
        <v>0</v>
      </c>
      <c r="AJ194">
        <v>9.63</v>
      </c>
      <c r="AK194">
        <v>1.024697</v>
      </c>
      <c r="AL194">
        <v>14.4714</v>
      </c>
      <c r="AM194">
        <v>15.2835</v>
      </c>
      <c r="AN194">
        <v>31</v>
      </c>
      <c r="AO194">
        <v>3.5</v>
      </c>
      <c r="AP194">
        <v>0.40815</v>
      </c>
      <c r="AQ194">
        <v>3.07145</v>
      </c>
      <c r="AR194">
        <v>3</v>
      </c>
      <c r="AS194">
        <v>0.4444</v>
      </c>
      <c r="AT194">
        <v>7</v>
      </c>
      <c r="AU194">
        <v>0.1416</v>
      </c>
      <c r="AV194">
        <v>-0.3628</v>
      </c>
      <c r="AW194">
        <v>12.25</v>
      </c>
      <c r="AX194">
        <v>-3.504839</v>
      </c>
      <c r="AY194">
        <v>-0.8585219</v>
      </c>
      <c r="AZ194">
        <v>-2.948387</v>
      </c>
      <c r="BA194">
        <v>-0.0249326</v>
      </c>
      <c r="BB194">
        <v>-81.94274</v>
      </c>
      <c r="BC194">
        <v>0.0873847</v>
      </c>
      <c r="BD194">
        <v>2.043044</v>
      </c>
      <c r="BE194">
        <v>3.008981</v>
      </c>
      <c r="BF194">
        <v>70.34964</v>
      </c>
      <c r="BG194">
        <v>0.0214052</v>
      </c>
      <c r="BH194">
        <v>2.264883</v>
      </c>
      <c r="BI194">
        <v>96.3</v>
      </c>
    </row>
    <row r="195" ht="15.5" spans="1:61">
      <c r="A195">
        <v>300548</v>
      </c>
      <c r="B195" s="57" t="s">
        <v>620</v>
      </c>
      <c r="C195">
        <v>22</v>
      </c>
      <c r="D195" s="58">
        <v>330000</v>
      </c>
      <c r="E195" s="58">
        <v>330400</v>
      </c>
      <c r="F195" t="s">
        <v>1000</v>
      </c>
      <c r="G195" s="59">
        <v>5115</v>
      </c>
      <c r="H195" t="s">
        <v>621</v>
      </c>
      <c r="I195">
        <v>0.19839188</v>
      </c>
      <c r="J195">
        <v>0.07357095</v>
      </c>
      <c r="K195" s="56">
        <v>0.10305717587471</v>
      </c>
      <c r="L195" s="56">
        <v>0.237257659435272</v>
      </c>
      <c r="M195" s="56">
        <v>0.306583881378174</v>
      </c>
      <c r="N195" s="56">
        <v>0.332434386014938</v>
      </c>
      <c r="O195">
        <v>0.3147321</v>
      </c>
      <c r="P195">
        <v>19.839188</v>
      </c>
      <c r="Q195">
        <f>VLOOKUP(H195,'三因子模型（-170，-51） (2)'!B194:J528,9,FALSE)</f>
        <v>0.0970741137862206</v>
      </c>
      <c r="R195">
        <v>7.3570952</v>
      </c>
      <c r="S195">
        <v>31.47321</v>
      </c>
      <c r="T195">
        <v>0</v>
      </c>
      <c r="U195">
        <v>6.7202</v>
      </c>
      <c r="V195">
        <v>20.85</v>
      </c>
      <c r="W195">
        <v>16</v>
      </c>
      <c r="X195">
        <v>15.2931</v>
      </c>
      <c r="Y195">
        <v>2.607778</v>
      </c>
      <c r="Z195" t="s">
        <v>622</v>
      </c>
      <c r="AA195" t="s">
        <v>1008</v>
      </c>
      <c r="AB195">
        <v>7</v>
      </c>
      <c r="AC195">
        <v>57</v>
      </c>
      <c r="AD195">
        <v>0</v>
      </c>
      <c r="AE195">
        <v>0.13333333</v>
      </c>
      <c r="AF195">
        <v>7.4178206</v>
      </c>
      <c r="AG195">
        <v>1.6654</v>
      </c>
      <c r="AH195">
        <v>0.1905</v>
      </c>
      <c r="AI195">
        <v>0</v>
      </c>
      <c r="AJ195">
        <v>51.27</v>
      </c>
      <c r="AK195">
        <v>3.160303</v>
      </c>
      <c r="AL195">
        <v>13.5609</v>
      </c>
      <c r="AM195">
        <v>14.5062</v>
      </c>
      <c r="AN195">
        <v>2</v>
      </c>
      <c r="AO195">
        <v>2</v>
      </c>
      <c r="AP195">
        <v>0.33335</v>
      </c>
      <c r="AQ195">
        <v>1.83335</v>
      </c>
      <c r="AR195">
        <v>2</v>
      </c>
      <c r="AS195">
        <v>0.5</v>
      </c>
      <c r="AT195">
        <v>3</v>
      </c>
      <c r="AU195">
        <v>0.0919</v>
      </c>
      <c r="AV195">
        <v>-0.3651</v>
      </c>
      <c r="AW195">
        <v>4</v>
      </c>
      <c r="AX195">
        <v>-5.004839</v>
      </c>
      <c r="AY195">
        <v>-2.096622</v>
      </c>
      <c r="AZ195">
        <v>-3.948387</v>
      </c>
      <c r="BA195">
        <v>0.0306674</v>
      </c>
      <c r="BB195">
        <v>-90.19274</v>
      </c>
      <c r="BC195">
        <v>-0.1534855</v>
      </c>
      <c r="BD195">
        <v>-2.765979</v>
      </c>
      <c r="BE195">
        <v>10.49326</v>
      </c>
      <c r="BF195">
        <v>189.1001</v>
      </c>
      <c r="BG195">
        <v>-0.064298</v>
      </c>
      <c r="BH195">
        <v>3.937106</v>
      </c>
      <c r="BI195">
        <v>512.7</v>
      </c>
    </row>
    <row r="196" ht="15.5" spans="1:61">
      <c r="A196">
        <v>300555</v>
      </c>
      <c r="B196" s="57" t="s">
        <v>623</v>
      </c>
      <c r="C196">
        <v>19</v>
      </c>
      <c r="D196" s="58">
        <v>320000</v>
      </c>
      <c r="E196" s="58">
        <v>320200</v>
      </c>
      <c r="F196" t="s">
        <v>998</v>
      </c>
      <c r="G196" s="59">
        <v>8101</v>
      </c>
      <c r="H196" t="s">
        <v>624</v>
      </c>
      <c r="I196">
        <v>-0.02917631</v>
      </c>
      <c r="J196">
        <v>-0.07295895</v>
      </c>
      <c r="K196" s="56">
        <v>-0.0710894390940666</v>
      </c>
      <c r="L196" s="56">
        <v>-0.0260953269898891</v>
      </c>
      <c r="M196" s="56">
        <v>-0.0108267040923238</v>
      </c>
      <c r="N196" s="56">
        <v>0.172220453619957</v>
      </c>
      <c r="O196">
        <v>0.3939878</v>
      </c>
      <c r="P196">
        <v>-2.9176313</v>
      </c>
      <c r="Q196">
        <f>VLOOKUP(H196,'三因子模型（-170，-51） (2)'!B195:J529,9,FALSE)</f>
        <v>-0.195084393024445</v>
      </c>
      <c r="R196">
        <v>-7.2958946</v>
      </c>
      <c r="S196">
        <v>39.39878</v>
      </c>
      <c r="T196">
        <v>0</v>
      </c>
      <c r="U196">
        <v>5.8805</v>
      </c>
      <c r="V196">
        <v>10.17</v>
      </c>
      <c r="W196">
        <v>12</v>
      </c>
      <c r="X196">
        <v>15.9808</v>
      </c>
      <c r="Y196">
        <v>2</v>
      </c>
      <c r="Z196" t="s">
        <v>625</v>
      </c>
      <c r="AA196" t="s">
        <v>999</v>
      </c>
      <c r="AB196">
        <v>6</v>
      </c>
      <c r="AC196">
        <v>51</v>
      </c>
      <c r="AD196">
        <v>1</v>
      </c>
      <c r="AE196">
        <v>0.33333333</v>
      </c>
      <c r="AF196">
        <v>5.8351031</v>
      </c>
      <c r="AG196">
        <v>0.3421</v>
      </c>
      <c r="AH196">
        <v>0.1849</v>
      </c>
      <c r="AI196">
        <v>0</v>
      </c>
      <c r="AJ196">
        <v>3.52</v>
      </c>
      <c r="AK196">
        <v>0.28272727</v>
      </c>
      <c r="AL196">
        <v>11.9546</v>
      </c>
      <c r="AM196">
        <v>13.6016</v>
      </c>
      <c r="AN196">
        <v>32</v>
      </c>
      <c r="AO196">
        <v>1.5</v>
      </c>
      <c r="AP196">
        <v>0</v>
      </c>
      <c r="AQ196">
        <v>3.66665</v>
      </c>
      <c r="AR196">
        <v>6</v>
      </c>
      <c r="AS196">
        <v>0.7222</v>
      </c>
      <c r="AT196">
        <v>3</v>
      </c>
      <c r="AU196">
        <v>0.0575</v>
      </c>
      <c r="AV196">
        <v>-0.3651</v>
      </c>
      <c r="AW196">
        <v>2.25</v>
      </c>
      <c r="AX196">
        <v>-5.504839</v>
      </c>
      <c r="AY196">
        <v>-0.2633219</v>
      </c>
      <c r="AZ196">
        <v>0.0516129</v>
      </c>
      <c r="BA196">
        <v>0.2528674</v>
      </c>
      <c r="BB196">
        <v>-91.94274</v>
      </c>
      <c r="BC196">
        <v>-1.391994</v>
      </c>
      <c r="BD196">
        <v>-23.24932</v>
      </c>
      <c r="BE196">
        <v>1.449545</v>
      </c>
      <c r="BF196">
        <v>24.21054</v>
      </c>
      <c r="BG196">
        <v>-0.0665855</v>
      </c>
      <c r="BH196">
        <v>1.258461</v>
      </c>
      <c r="BI196">
        <v>35.2</v>
      </c>
    </row>
    <row r="197" ht="15.5" spans="1:61">
      <c r="A197">
        <v>300563</v>
      </c>
      <c r="B197" s="57" t="s">
        <v>626</v>
      </c>
      <c r="C197">
        <v>13</v>
      </c>
      <c r="D197" s="58">
        <v>320000</v>
      </c>
      <c r="E197" s="58">
        <v>320281</v>
      </c>
      <c r="F197" t="s">
        <v>998</v>
      </c>
      <c r="G197" s="59">
        <v>8101</v>
      </c>
      <c r="H197" t="s">
        <v>627</v>
      </c>
      <c r="I197">
        <v>-0.01656438</v>
      </c>
      <c r="J197">
        <v>0.06737692</v>
      </c>
      <c r="K197" s="56">
        <v>-0.0128088779747486</v>
      </c>
      <c r="L197" s="56">
        <v>0.0650474950671196</v>
      </c>
      <c r="M197" s="56">
        <v>0.0582895688712597</v>
      </c>
      <c r="N197" s="56">
        <v>0.126820981502533</v>
      </c>
      <c r="O197">
        <v>0.09114666</v>
      </c>
      <c r="P197">
        <v>-1.6564377</v>
      </c>
      <c r="Q197">
        <f>VLOOKUP(H197,'三因子模型（-170，-51） (2)'!B196:J530,9,FALSE)</f>
        <v>-0.104495853185654</v>
      </c>
      <c r="R197">
        <v>6.7376919</v>
      </c>
      <c r="S197">
        <v>9.1146655</v>
      </c>
      <c r="T197">
        <v>0</v>
      </c>
      <c r="U197">
        <v>6.021</v>
      </c>
      <c r="V197">
        <v>29.39</v>
      </c>
      <c r="W197">
        <v>16</v>
      </c>
      <c r="X197">
        <v>17.9578</v>
      </c>
      <c r="Y197">
        <v>1.7882253</v>
      </c>
      <c r="Z197" t="s">
        <v>628</v>
      </c>
      <c r="AA197" t="s">
        <v>1002</v>
      </c>
      <c r="AB197">
        <v>5</v>
      </c>
      <c r="AC197">
        <v>40</v>
      </c>
      <c r="AD197">
        <v>0</v>
      </c>
      <c r="AE197">
        <v>0.17647059</v>
      </c>
      <c r="AF197">
        <v>6.6846117</v>
      </c>
      <c r="AG197">
        <v>0.8</v>
      </c>
      <c r="AH197">
        <v>0.2528</v>
      </c>
      <c r="AI197">
        <v>0</v>
      </c>
      <c r="AJ197">
        <v>7.44</v>
      </c>
      <c r="AK197">
        <v>0.79378788</v>
      </c>
      <c r="AL197">
        <v>12.8408</v>
      </c>
      <c r="AM197">
        <v>13.886</v>
      </c>
      <c r="AN197">
        <v>1</v>
      </c>
      <c r="AO197">
        <v>1.5</v>
      </c>
      <c r="AP197">
        <v>0.33335</v>
      </c>
      <c r="AQ197">
        <v>2.66665</v>
      </c>
      <c r="AR197">
        <v>3</v>
      </c>
      <c r="AS197">
        <v>0.6667</v>
      </c>
      <c r="AT197">
        <v>3</v>
      </c>
      <c r="AU197">
        <v>0.0321</v>
      </c>
      <c r="AV197">
        <v>-0.3651</v>
      </c>
      <c r="AW197">
        <v>2.25</v>
      </c>
      <c r="AX197">
        <v>-5.504839</v>
      </c>
      <c r="AY197">
        <v>-1.263322</v>
      </c>
      <c r="AZ197">
        <v>-2.948387</v>
      </c>
      <c r="BA197">
        <v>0.1973674</v>
      </c>
      <c r="BB197">
        <v>-91.94274</v>
      </c>
      <c r="BC197">
        <v>-1.086476</v>
      </c>
      <c r="BD197">
        <v>-18.1465</v>
      </c>
      <c r="BE197">
        <v>6.954384</v>
      </c>
      <c r="BF197">
        <v>116.1533</v>
      </c>
      <c r="BG197">
        <v>-0.2493386</v>
      </c>
      <c r="BH197">
        <v>2.006871</v>
      </c>
      <c r="BI197">
        <v>74.4</v>
      </c>
    </row>
    <row r="198" ht="15.5" spans="1:61">
      <c r="A198">
        <v>300565</v>
      </c>
      <c r="B198" s="57" t="s">
        <v>629</v>
      </c>
      <c r="C198">
        <v>25</v>
      </c>
      <c r="D198" s="58">
        <v>440000</v>
      </c>
      <c r="E198" s="58">
        <v>440300</v>
      </c>
      <c r="F198" t="s">
        <v>998</v>
      </c>
      <c r="G198" s="59">
        <v>8101</v>
      </c>
      <c r="H198" t="s">
        <v>630</v>
      </c>
      <c r="I198">
        <v>-0.12397771</v>
      </c>
      <c r="J198">
        <v>-0.00492656</v>
      </c>
      <c r="K198" s="56">
        <v>-0.096141405403614</v>
      </c>
      <c r="L198" s="56">
        <v>0.00152379251085222</v>
      </c>
      <c r="M198" s="56">
        <v>-0.0592343956232071</v>
      </c>
      <c r="N198" s="56">
        <v>-0.0252019055187702</v>
      </c>
      <c r="O198">
        <v>-0.02666246</v>
      </c>
      <c r="P198">
        <v>-12.397771</v>
      </c>
      <c r="Q198">
        <f>VLOOKUP(H198,'三因子模型（-170，-51） (2)'!B197:J531,9,FALSE)</f>
        <v>-0.320423901081085</v>
      </c>
      <c r="R198">
        <v>-0.49265553</v>
      </c>
      <c r="S198">
        <v>-2.6662463</v>
      </c>
      <c r="T198">
        <v>0</v>
      </c>
      <c r="U198">
        <v>6.6871</v>
      </c>
      <c r="V198">
        <v>11.68</v>
      </c>
      <c r="W198">
        <v>18</v>
      </c>
      <c r="X198">
        <v>0</v>
      </c>
      <c r="Y198">
        <v>2.08</v>
      </c>
      <c r="Z198" t="s">
        <v>631</v>
      </c>
      <c r="AA198" t="s">
        <v>999</v>
      </c>
      <c r="AB198">
        <v>6</v>
      </c>
      <c r="AC198">
        <v>47</v>
      </c>
      <c r="AD198">
        <v>5</v>
      </c>
      <c r="AE198">
        <v>0.375</v>
      </c>
      <c r="AF198">
        <v>6.2772072</v>
      </c>
      <c r="AG198">
        <v>0.5323</v>
      </c>
      <c r="AH198">
        <v>0.3014</v>
      </c>
      <c r="AI198">
        <v>0</v>
      </c>
      <c r="AJ198">
        <v>3.77</v>
      </c>
      <c r="AK198">
        <v>0.40545455</v>
      </c>
      <c r="AL198">
        <v>16.3512</v>
      </c>
      <c r="AM198">
        <v>16.4475</v>
      </c>
      <c r="AN198">
        <v>35</v>
      </c>
      <c r="AO198">
        <v>2</v>
      </c>
      <c r="AP198">
        <v>0.375</v>
      </c>
      <c r="AQ198">
        <v>2.375</v>
      </c>
      <c r="AR198">
        <v>5</v>
      </c>
      <c r="AS198">
        <v>0.8</v>
      </c>
      <c r="AT198">
        <v>4</v>
      </c>
      <c r="AU198">
        <v>0.117</v>
      </c>
      <c r="AV198">
        <v>-0.3651</v>
      </c>
      <c r="AW198">
        <v>4</v>
      </c>
      <c r="AX198">
        <v>-5.004839</v>
      </c>
      <c r="AY198">
        <v>-1.554972</v>
      </c>
      <c r="AZ198">
        <v>-0.9483871</v>
      </c>
      <c r="BA198">
        <v>0.3306674</v>
      </c>
      <c r="BB198">
        <v>-90.19274</v>
      </c>
      <c r="BC198">
        <v>-1.654937</v>
      </c>
      <c r="BD198">
        <v>-29.8238</v>
      </c>
      <c r="BE198">
        <v>7.782384</v>
      </c>
      <c r="BF198">
        <v>140.2472</v>
      </c>
      <c r="BG198">
        <v>-0.5141786</v>
      </c>
      <c r="BH198">
        <v>1.327075</v>
      </c>
      <c r="BI198">
        <v>37.7</v>
      </c>
    </row>
    <row r="199" ht="15.5" spans="1:61">
      <c r="A199">
        <v>300566</v>
      </c>
      <c r="B199" s="57" t="s">
        <v>632</v>
      </c>
      <c r="C199">
        <v>15</v>
      </c>
      <c r="D199" s="58">
        <v>330000</v>
      </c>
      <c r="E199" s="58">
        <v>330200</v>
      </c>
      <c r="F199" t="s">
        <v>1009</v>
      </c>
      <c r="G199" s="59">
        <v>99</v>
      </c>
      <c r="H199" t="s">
        <v>633</v>
      </c>
      <c r="I199">
        <v>-0.0131561</v>
      </c>
      <c r="J199">
        <v>-0.03976713</v>
      </c>
      <c r="K199" s="56">
        <v>-0.0385018400847912</v>
      </c>
      <c r="L199" s="56">
        <v>0.0284592695534229</v>
      </c>
      <c r="M199" s="56">
        <v>0.0131096495315433</v>
      </c>
      <c r="N199" s="56">
        <v>0.0126807326450944</v>
      </c>
      <c r="O199">
        <v>-0.04532044</v>
      </c>
      <c r="P199">
        <v>-1.3156099</v>
      </c>
      <c r="Q199">
        <f>VLOOKUP(H199,'三因子模型（-170，-51） (2)'!B198:J532,9,FALSE)</f>
        <v>-0.119928471744061</v>
      </c>
      <c r="R199">
        <v>-3.9767131</v>
      </c>
      <c r="S199">
        <v>-4.532044</v>
      </c>
      <c r="T199">
        <v>0</v>
      </c>
      <c r="U199">
        <v>6.4723</v>
      </c>
      <c r="V199">
        <v>16.22</v>
      </c>
      <c r="W199">
        <v>12</v>
      </c>
      <c r="X199">
        <v>18.4676</v>
      </c>
      <c r="Y199">
        <v>2.6374155</v>
      </c>
      <c r="Z199" t="s">
        <v>634</v>
      </c>
      <c r="AA199" t="s">
        <v>1008</v>
      </c>
      <c r="AB199">
        <v>7</v>
      </c>
      <c r="AC199">
        <v>48</v>
      </c>
      <c r="AD199">
        <v>9</v>
      </c>
      <c r="AE199">
        <v>0.15789474</v>
      </c>
      <c r="AF199">
        <v>6.618739</v>
      </c>
      <c r="AG199">
        <v>0.749</v>
      </c>
      <c r="AH199">
        <v>0.6614</v>
      </c>
      <c r="AI199">
        <v>0</v>
      </c>
      <c r="AJ199">
        <v>10.46</v>
      </c>
      <c r="AK199">
        <v>1.1512121</v>
      </c>
      <c r="AL199">
        <v>14.9745</v>
      </c>
      <c r="AM199">
        <v>16.4095</v>
      </c>
      <c r="AN199">
        <v>31</v>
      </c>
      <c r="AO199">
        <v>6</v>
      </c>
      <c r="AP199">
        <v>0.40495</v>
      </c>
      <c r="AQ199">
        <v>3.1818</v>
      </c>
      <c r="AR199">
        <v>18</v>
      </c>
      <c r="AS199">
        <v>0.7469</v>
      </c>
      <c r="AT199">
        <v>11</v>
      </c>
      <c r="AU199">
        <v>0.0771</v>
      </c>
      <c r="AV199">
        <v>-0.3651</v>
      </c>
      <c r="AW199">
        <v>36</v>
      </c>
      <c r="AX199">
        <v>-1.004839</v>
      </c>
      <c r="AY199">
        <v>-0.7481719</v>
      </c>
      <c r="AZ199">
        <v>12.05161</v>
      </c>
      <c r="BA199">
        <v>0.2775674</v>
      </c>
      <c r="BB199">
        <v>-58.19274</v>
      </c>
      <c r="BC199">
        <v>-0.2789106</v>
      </c>
      <c r="BD199">
        <v>-16.15241</v>
      </c>
      <c r="BE199">
        <v>0.7517923</v>
      </c>
      <c r="BF199">
        <v>43.53817</v>
      </c>
      <c r="BG199">
        <v>-0.2076681</v>
      </c>
      <c r="BH199">
        <v>2.347558</v>
      </c>
      <c r="BI199">
        <v>104.6</v>
      </c>
    </row>
    <row r="200" ht="15.5" spans="1:61">
      <c r="A200">
        <v>300570</v>
      </c>
      <c r="B200" s="57" t="s">
        <v>635</v>
      </c>
      <c r="C200">
        <v>19</v>
      </c>
      <c r="D200" s="58">
        <v>440000</v>
      </c>
      <c r="E200" s="58">
        <v>440300</v>
      </c>
      <c r="F200" t="s">
        <v>1000</v>
      </c>
      <c r="G200" s="59">
        <v>5115</v>
      </c>
      <c r="H200" t="s">
        <v>636</v>
      </c>
      <c r="I200">
        <v>-0.00783355</v>
      </c>
      <c r="J200">
        <v>-0.01356154</v>
      </c>
      <c r="K200" s="56">
        <v>0.061689019203186</v>
      </c>
      <c r="L200" s="56">
        <v>0.101410642266273</v>
      </c>
      <c r="M200" s="56">
        <v>0.035164587199688</v>
      </c>
      <c r="N200" s="56">
        <v>0.0870162397623062</v>
      </c>
      <c r="O200">
        <v>0.10823262</v>
      </c>
      <c r="P200">
        <v>-0.7833546</v>
      </c>
      <c r="Q200">
        <f>VLOOKUP(H200,'三因子模型（-170，-51） (2)'!B199:J533,9,FALSE)</f>
        <v>-0.158894807100296</v>
      </c>
      <c r="R200">
        <v>-1.3561543</v>
      </c>
      <c r="S200">
        <v>10.823262</v>
      </c>
      <c r="T200">
        <v>0</v>
      </c>
      <c r="U200">
        <v>7.4337</v>
      </c>
      <c r="V200">
        <v>27.43</v>
      </c>
      <c r="W200">
        <v>19</v>
      </c>
      <c r="X200">
        <v>18.9219</v>
      </c>
      <c r="Y200">
        <v>2.299968</v>
      </c>
      <c r="Z200" t="s">
        <v>637</v>
      </c>
      <c r="AA200" t="s">
        <v>999</v>
      </c>
      <c r="AB200">
        <v>6</v>
      </c>
      <c r="AC200">
        <v>56</v>
      </c>
      <c r="AD200">
        <v>0</v>
      </c>
      <c r="AE200">
        <v>0.23076923</v>
      </c>
      <c r="AF200">
        <v>7.7857209</v>
      </c>
      <c r="AG200">
        <v>2.406</v>
      </c>
      <c r="AH200">
        <v>0.1164</v>
      </c>
      <c r="AI200">
        <v>0</v>
      </c>
      <c r="AJ200">
        <v>8.84</v>
      </c>
      <c r="AK200">
        <v>1.05</v>
      </c>
      <c r="AL200">
        <v>14.7954</v>
      </c>
      <c r="AM200">
        <v>15.9014</v>
      </c>
      <c r="AN200">
        <v>35</v>
      </c>
      <c r="AO200">
        <v>1.5</v>
      </c>
      <c r="AP200">
        <v>0.33335</v>
      </c>
      <c r="AQ200">
        <v>3.16665</v>
      </c>
      <c r="AR200">
        <v>2</v>
      </c>
      <c r="AS200">
        <v>0.5</v>
      </c>
      <c r="AT200">
        <v>3</v>
      </c>
      <c r="AU200">
        <v>0.0497</v>
      </c>
      <c r="AV200">
        <v>-0.3651</v>
      </c>
      <c r="AW200">
        <v>2.25</v>
      </c>
      <c r="AX200">
        <v>-5.504839</v>
      </c>
      <c r="AY200">
        <v>-0.7633219</v>
      </c>
      <c r="AZ200">
        <v>-3.948387</v>
      </c>
      <c r="BA200">
        <v>0.0306674</v>
      </c>
      <c r="BB200">
        <v>-91.94274</v>
      </c>
      <c r="BC200">
        <v>-0.1688192</v>
      </c>
      <c r="BD200">
        <v>-2.819647</v>
      </c>
      <c r="BE200">
        <v>4.201964</v>
      </c>
      <c r="BF200">
        <v>70.18191</v>
      </c>
      <c r="BG200">
        <v>-0.0234091</v>
      </c>
      <c r="BH200">
        <v>2.179287</v>
      </c>
      <c r="BI200">
        <v>88.4</v>
      </c>
    </row>
    <row r="201" ht="15.5" spans="1:61">
      <c r="A201">
        <v>300581</v>
      </c>
      <c r="B201" s="57" t="s">
        <v>638</v>
      </c>
      <c r="C201">
        <v>19</v>
      </c>
      <c r="D201" s="58">
        <v>610000</v>
      </c>
      <c r="E201" s="58">
        <v>610100</v>
      </c>
      <c r="F201" t="s">
        <v>1003</v>
      </c>
      <c r="G201" s="59">
        <v>5110</v>
      </c>
      <c r="H201" t="s">
        <v>639</v>
      </c>
      <c r="I201">
        <v>-0.11452197</v>
      </c>
      <c r="J201">
        <v>-0.00900921</v>
      </c>
      <c r="K201" s="56">
        <v>-0.101324081420898</v>
      </c>
      <c r="L201" s="56">
        <v>0.116755232214928</v>
      </c>
      <c r="M201" s="56">
        <v>0.0915295481681824</v>
      </c>
      <c r="N201" s="56">
        <v>0.0724584609270096</v>
      </c>
      <c r="O201">
        <v>0.09181598</v>
      </c>
      <c r="P201">
        <v>-11.452197</v>
      </c>
      <c r="Q201">
        <f>VLOOKUP(H201,'三因子模型（-170，-51） (2)'!B200:J534,9,FALSE)</f>
        <v>-0.145109295845032</v>
      </c>
      <c r="R201">
        <v>-0.90092104</v>
      </c>
      <c r="S201">
        <v>9.1815978</v>
      </c>
      <c r="T201">
        <v>0</v>
      </c>
      <c r="U201">
        <v>5.9636</v>
      </c>
      <c r="V201">
        <v>22.24</v>
      </c>
      <c r="W201">
        <v>19</v>
      </c>
      <c r="X201">
        <v>17.8247</v>
      </c>
      <c r="Y201">
        <v>3.2359385</v>
      </c>
      <c r="Z201" t="s">
        <v>640</v>
      </c>
      <c r="AA201" t="s">
        <v>999</v>
      </c>
      <c r="AB201">
        <v>6</v>
      </c>
      <c r="AC201">
        <v>30</v>
      </c>
      <c r="AD201">
        <v>4</v>
      </c>
      <c r="AE201">
        <v>0.2</v>
      </c>
      <c r="AF201">
        <v>6.6814818</v>
      </c>
      <c r="AG201">
        <v>0.7975</v>
      </c>
      <c r="AH201">
        <v>0.183</v>
      </c>
      <c r="AI201">
        <v>0</v>
      </c>
      <c r="AJ201">
        <v>6.12</v>
      </c>
      <c r="AK201">
        <v>0.61969697</v>
      </c>
      <c r="AL201">
        <v>12.2666</v>
      </c>
      <c r="AM201">
        <v>16.4308</v>
      </c>
      <c r="AN201">
        <v>38</v>
      </c>
      <c r="AO201">
        <v>0.5</v>
      </c>
      <c r="AP201">
        <v>0</v>
      </c>
      <c r="AQ201">
        <v>0</v>
      </c>
      <c r="AR201">
        <v>4</v>
      </c>
      <c r="AS201">
        <v>0.625</v>
      </c>
      <c r="AT201">
        <v>1</v>
      </c>
      <c r="AU201">
        <v>0.1128</v>
      </c>
      <c r="AV201">
        <v>-0.3651</v>
      </c>
      <c r="AW201">
        <v>0.25</v>
      </c>
      <c r="AX201">
        <v>-6.504839</v>
      </c>
      <c r="AY201">
        <v>-3.929972</v>
      </c>
      <c r="AZ201">
        <v>-1.948387</v>
      </c>
      <c r="BA201">
        <v>0.1556674</v>
      </c>
      <c r="BB201">
        <v>-93.94274</v>
      </c>
      <c r="BC201">
        <v>-1.012591</v>
      </c>
      <c r="BD201">
        <v>-14.62382</v>
      </c>
      <c r="BE201">
        <v>25.56384</v>
      </c>
      <c r="BF201">
        <v>369.1924</v>
      </c>
      <c r="BG201">
        <v>-0.6117686</v>
      </c>
      <c r="BH201">
        <v>1.811562</v>
      </c>
      <c r="BI201">
        <v>61.2</v>
      </c>
    </row>
    <row r="202" ht="15.5" spans="1:61">
      <c r="A202">
        <v>300582</v>
      </c>
      <c r="B202" s="57" t="s">
        <v>641</v>
      </c>
      <c r="C202">
        <v>17</v>
      </c>
      <c r="D202" s="58">
        <v>330000</v>
      </c>
      <c r="E202" s="58">
        <v>330100</v>
      </c>
      <c r="F202" t="s">
        <v>1003</v>
      </c>
      <c r="G202" s="59">
        <v>5110</v>
      </c>
      <c r="H202" t="s">
        <v>642</v>
      </c>
      <c r="I202">
        <v>0.21845108</v>
      </c>
      <c r="J202">
        <v>0.18389946</v>
      </c>
      <c r="K202" s="56">
        <v>0.240879490971565</v>
      </c>
      <c r="L202" s="56">
        <v>0.29137971997261</v>
      </c>
      <c r="M202" s="56">
        <v>0.27505350112915</v>
      </c>
      <c r="N202" s="56">
        <v>0.271238178014755</v>
      </c>
      <c r="O202">
        <v>0.24683829</v>
      </c>
      <c r="P202">
        <v>21.845108</v>
      </c>
      <c r="Q202">
        <f>VLOOKUP(H202,'三因子模型（-170，-51） (2)'!B201:J535,9,FALSE)</f>
        <v>0.183363929390907</v>
      </c>
      <c r="R202">
        <v>18.389946</v>
      </c>
      <c r="S202">
        <v>24.683829</v>
      </c>
      <c r="T202">
        <v>0</v>
      </c>
      <c r="U202">
        <v>6.8405</v>
      </c>
      <c r="V202">
        <v>22.52</v>
      </c>
      <c r="W202">
        <v>12</v>
      </c>
      <c r="X202">
        <v>18.7035</v>
      </c>
      <c r="Y202">
        <v>2.9710893</v>
      </c>
      <c r="Z202" t="s">
        <v>643</v>
      </c>
      <c r="AA202" t="s">
        <v>999</v>
      </c>
      <c r="AB202">
        <v>6</v>
      </c>
      <c r="AC202">
        <v>58</v>
      </c>
      <c r="AD202">
        <v>0</v>
      </c>
      <c r="AE202">
        <v>0.125</v>
      </c>
      <c r="AF202">
        <v>7.5323559</v>
      </c>
      <c r="AG202">
        <v>1.8675</v>
      </c>
      <c r="AH202">
        <v>0.3878</v>
      </c>
      <c r="AI202">
        <v>0</v>
      </c>
      <c r="AJ202">
        <v>4.06</v>
      </c>
      <c r="AK202">
        <v>0.3680303</v>
      </c>
      <c r="AL202">
        <v>13.2687</v>
      </c>
      <c r="AM202">
        <v>14.8662</v>
      </c>
      <c r="AN202">
        <v>1</v>
      </c>
      <c r="AO202">
        <v>3</v>
      </c>
      <c r="AP202">
        <v>0.41665</v>
      </c>
      <c r="AQ202">
        <v>2.5</v>
      </c>
      <c r="AR202">
        <v>0</v>
      </c>
      <c r="AS202">
        <v>0</v>
      </c>
      <c r="AT202">
        <v>6</v>
      </c>
      <c r="AU202">
        <v>0.0708</v>
      </c>
      <c r="AV202">
        <v>-0.0147</v>
      </c>
      <c r="AW202">
        <v>9</v>
      </c>
      <c r="AX202">
        <v>-4.004839</v>
      </c>
      <c r="AY202">
        <v>-1.429972</v>
      </c>
      <c r="AZ202">
        <v>-5.948387</v>
      </c>
      <c r="BA202">
        <v>-0.4693326</v>
      </c>
      <c r="BB202">
        <v>-85.19274</v>
      </c>
      <c r="BC202">
        <v>1.879601</v>
      </c>
      <c r="BD202">
        <v>39.98373</v>
      </c>
      <c r="BE202">
        <v>5.726808</v>
      </c>
      <c r="BF202">
        <v>121.8232</v>
      </c>
      <c r="BG202">
        <v>0.6711324</v>
      </c>
      <c r="BH202">
        <v>1.401183</v>
      </c>
      <c r="BI202">
        <v>40.6</v>
      </c>
    </row>
    <row r="203" ht="15.5" spans="1:61">
      <c r="A203">
        <v>300590</v>
      </c>
      <c r="B203" s="57" t="s">
        <v>644</v>
      </c>
      <c r="C203">
        <v>1</v>
      </c>
      <c r="D203" s="58">
        <v>310000</v>
      </c>
      <c r="E203" s="58">
        <v>310000</v>
      </c>
      <c r="F203" t="s">
        <v>1006</v>
      </c>
      <c r="G203" s="59">
        <v>8701</v>
      </c>
      <c r="H203" t="s">
        <v>645</v>
      </c>
      <c r="I203">
        <v>0.39940184</v>
      </c>
      <c r="J203">
        <v>0.18019657</v>
      </c>
      <c r="K203" s="56">
        <v>0.351023197174072</v>
      </c>
      <c r="L203" s="56">
        <v>0.535445034503937</v>
      </c>
      <c r="M203" s="56">
        <v>0.474070459604263</v>
      </c>
      <c r="N203" s="56">
        <v>0.574005842208862</v>
      </c>
      <c r="O203">
        <v>0.47476313</v>
      </c>
      <c r="P203">
        <v>39.940184</v>
      </c>
      <c r="Q203">
        <f>VLOOKUP(H203,'三因子模型（-170，-51） (2)'!B202:J536,9,FALSE)</f>
        <v>0.313230991363525</v>
      </c>
      <c r="R203">
        <v>18.019657</v>
      </c>
      <c r="S203">
        <v>47.476313</v>
      </c>
      <c r="T203">
        <v>0</v>
      </c>
      <c r="U203">
        <v>5.8916</v>
      </c>
      <c r="V203">
        <v>27.33</v>
      </c>
      <c r="W203">
        <v>10</v>
      </c>
      <c r="X203">
        <v>18.9496</v>
      </c>
      <c r="Y203">
        <v>4.5780847</v>
      </c>
      <c r="Z203" t="s">
        <v>646</v>
      </c>
      <c r="AA203" t="s">
        <v>999</v>
      </c>
      <c r="AB203">
        <v>6</v>
      </c>
      <c r="AC203">
        <v>44</v>
      </c>
      <c r="AD203">
        <v>0</v>
      </c>
      <c r="AE203">
        <v>0.27272727</v>
      </c>
      <c r="AF203">
        <v>7.3014177</v>
      </c>
      <c r="AG203">
        <v>1.4824</v>
      </c>
      <c r="AH203">
        <v>0.131</v>
      </c>
      <c r="AI203">
        <v>0</v>
      </c>
      <c r="AJ203">
        <v>26.2</v>
      </c>
      <c r="AK203">
        <v>1.4293939</v>
      </c>
      <c r="AL203">
        <v>15.3955</v>
      </c>
      <c r="AM203">
        <v>16.0274</v>
      </c>
      <c r="AN203">
        <v>2</v>
      </c>
      <c r="AO203">
        <v>2</v>
      </c>
      <c r="AP203">
        <v>0.25</v>
      </c>
      <c r="AQ203">
        <v>2.125</v>
      </c>
      <c r="AR203">
        <v>2</v>
      </c>
      <c r="AS203">
        <v>0.5</v>
      </c>
      <c r="AT203">
        <v>4</v>
      </c>
      <c r="AU203">
        <v>0.1293</v>
      </c>
      <c r="AV203">
        <v>-0.3651</v>
      </c>
      <c r="AW203">
        <v>4</v>
      </c>
      <c r="AX203">
        <v>-5.004839</v>
      </c>
      <c r="AY203">
        <v>-1.804972</v>
      </c>
      <c r="AZ203">
        <v>-3.948387</v>
      </c>
      <c r="BA203">
        <v>0.0306674</v>
      </c>
      <c r="BB203">
        <v>-90.19274</v>
      </c>
      <c r="BC203">
        <v>-0.1534855</v>
      </c>
      <c r="BD203">
        <v>-2.765979</v>
      </c>
      <c r="BE203">
        <v>9.033594</v>
      </c>
      <c r="BF203">
        <v>162.7954</v>
      </c>
      <c r="BG203">
        <v>-0.0553538</v>
      </c>
      <c r="BH203">
        <v>3.265759</v>
      </c>
      <c r="BI203">
        <v>262</v>
      </c>
    </row>
    <row r="204" ht="15.5" spans="1:61">
      <c r="A204">
        <v>300602</v>
      </c>
      <c r="B204" s="57" t="s">
        <v>647</v>
      </c>
      <c r="C204">
        <v>1</v>
      </c>
      <c r="D204" s="58">
        <v>440000</v>
      </c>
      <c r="E204" s="58">
        <v>440300</v>
      </c>
      <c r="F204" t="s">
        <v>998</v>
      </c>
      <c r="G204" s="59">
        <v>8101</v>
      </c>
      <c r="H204" t="s">
        <v>648</v>
      </c>
      <c r="I204">
        <v>0.02477014</v>
      </c>
      <c r="J204">
        <v>0.09316108</v>
      </c>
      <c r="K204" s="56">
        <v>0.0767296478152275</v>
      </c>
      <c r="L204" s="56">
        <v>0.147511467337608</v>
      </c>
      <c r="M204" s="56">
        <v>0.088919535279274</v>
      </c>
      <c r="N204" s="56">
        <v>0.138650789856911</v>
      </c>
      <c r="O204">
        <v>0.11101945</v>
      </c>
      <c r="P204">
        <v>2.4770139</v>
      </c>
      <c r="Q204">
        <f>VLOOKUP(H204,'三因子模型（-170，-51） (2)'!B203:J537,9,FALSE)</f>
        <v>-0.133476480841637</v>
      </c>
      <c r="R204">
        <v>9.3161084</v>
      </c>
      <c r="S204">
        <v>11.101945</v>
      </c>
      <c r="T204">
        <v>0</v>
      </c>
      <c r="U204">
        <v>8.6259</v>
      </c>
      <c r="V204">
        <v>21.71</v>
      </c>
      <c r="W204">
        <v>26</v>
      </c>
      <c r="X204">
        <v>19.8448</v>
      </c>
      <c r="Y204">
        <v>5.0794195</v>
      </c>
      <c r="Z204" t="s">
        <v>649</v>
      </c>
      <c r="AA204" t="s">
        <v>999</v>
      </c>
      <c r="AB204">
        <v>6</v>
      </c>
      <c r="AC204">
        <v>54</v>
      </c>
      <c r="AD204">
        <v>0</v>
      </c>
      <c r="AE204">
        <v>0.1875</v>
      </c>
      <c r="AF204">
        <v>7.0155329</v>
      </c>
      <c r="AG204">
        <v>1.1138</v>
      </c>
      <c r="AH204">
        <v>0.5073</v>
      </c>
      <c r="AI204">
        <v>0</v>
      </c>
      <c r="AJ204">
        <v>14.06</v>
      </c>
      <c r="AK204">
        <v>1.9007576</v>
      </c>
      <c r="AL204">
        <v>14.7558</v>
      </c>
      <c r="AM204">
        <v>17.7147</v>
      </c>
      <c r="AN204">
        <v>1</v>
      </c>
      <c r="AO204">
        <v>13</v>
      </c>
      <c r="AP204">
        <v>0.63195</v>
      </c>
      <c r="AQ204">
        <v>2.6875</v>
      </c>
      <c r="AR204">
        <v>1</v>
      </c>
      <c r="AS204">
        <v>0</v>
      </c>
      <c r="AT204">
        <v>24</v>
      </c>
      <c r="AU204">
        <v>0.049</v>
      </c>
      <c r="AV204">
        <v>-0.3363</v>
      </c>
      <c r="AW204">
        <v>169</v>
      </c>
      <c r="AX204">
        <v>5.995161</v>
      </c>
      <c r="AY204">
        <v>-1.242472</v>
      </c>
      <c r="AZ204">
        <v>-4.948387</v>
      </c>
      <c r="BA204">
        <v>-0.4693326</v>
      </c>
      <c r="BB204">
        <v>74.80726</v>
      </c>
      <c r="BC204">
        <v>-2.813724</v>
      </c>
      <c r="BD204">
        <v>-35.10948</v>
      </c>
      <c r="BE204">
        <v>-7.44882</v>
      </c>
      <c r="BF204">
        <v>-92.94592</v>
      </c>
      <c r="BG204">
        <v>0.5831326</v>
      </c>
      <c r="BH204">
        <v>2.643334</v>
      </c>
      <c r="BI204">
        <v>140.6</v>
      </c>
    </row>
    <row r="205" ht="15.5" spans="1:61">
      <c r="A205">
        <v>300615</v>
      </c>
      <c r="B205" s="57" t="s">
        <v>650</v>
      </c>
      <c r="C205">
        <v>19</v>
      </c>
      <c r="D205" s="58">
        <v>440000</v>
      </c>
      <c r="E205" s="58">
        <v>440300</v>
      </c>
      <c r="F205" t="s">
        <v>1000</v>
      </c>
      <c r="G205" s="59">
        <v>5115</v>
      </c>
      <c r="H205" t="s">
        <v>651</v>
      </c>
      <c r="I205">
        <v>-0.17691436</v>
      </c>
      <c r="J205">
        <v>-0.05930726</v>
      </c>
      <c r="K205" s="56">
        <v>-0.205242425203323</v>
      </c>
      <c r="L205" s="56">
        <v>-0.116476751863956</v>
      </c>
      <c r="M205" s="56">
        <v>-0.163549095392227</v>
      </c>
      <c r="N205" s="56">
        <v>-0.153865039348602</v>
      </c>
      <c r="O205">
        <v>-0.18309192</v>
      </c>
      <c r="P205">
        <v>-17.691436</v>
      </c>
      <c r="Q205">
        <f>VLOOKUP(H205,'三因子模型（-170，-51） (2)'!B204:J538,9,FALSE)</f>
        <v>-0.24615253508091</v>
      </c>
      <c r="R205">
        <v>-5.9307259</v>
      </c>
      <c r="S205">
        <v>-18.309192</v>
      </c>
      <c r="T205">
        <v>0</v>
      </c>
      <c r="U205">
        <v>6.2442</v>
      </c>
      <c r="V205">
        <v>20.36</v>
      </c>
      <c r="W205">
        <v>14</v>
      </c>
      <c r="X205">
        <v>16.5396</v>
      </c>
      <c r="Y205">
        <v>1.8956</v>
      </c>
      <c r="Z205" t="s">
        <v>652</v>
      </c>
      <c r="AA205" t="s">
        <v>999</v>
      </c>
      <c r="AB205">
        <v>6</v>
      </c>
      <c r="AC205">
        <v>52</v>
      </c>
      <c r="AD205">
        <v>3</v>
      </c>
      <c r="AE205">
        <v>0.1875</v>
      </c>
      <c r="AF205">
        <v>6.8535103</v>
      </c>
      <c r="AG205">
        <v>0.9472</v>
      </c>
      <c r="AH205">
        <v>0.124</v>
      </c>
      <c r="AI205">
        <v>0</v>
      </c>
      <c r="AJ205">
        <v>6.64</v>
      </c>
      <c r="AK205">
        <v>0.70181818</v>
      </c>
      <c r="AL205">
        <v>14.3535</v>
      </c>
      <c r="AM205">
        <v>14.5747</v>
      </c>
      <c r="AN205">
        <v>36</v>
      </c>
      <c r="AO205">
        <v>1.5</v>
      </c>
      <c r="AP205">
        <v>0.33335</v>
      </c>
      <c r="AQ205">
        <v>2.16665</v>
      </c>
      <c r="AR205">
        <v>2</v>
      </c>
      <c r="AS205">
        <v>0.5</v>
      </c>
      <c r="AT205">
        <v>3</v>
      </c>
      <c r="AU205">
        <v>0.101</v>
      </c>
      <c r="AV205">
        <v>-0.3651</v>
      </c>
      <c r="AW205">
        <v>2.25</v>
      </c>
      <c r="AX205">
        <v>-5.504839</v>
      </c>
      <c r="AY205">
        <v>-1.763322</v>
      </c>
      <c r="AZ205">
        <v>-3.948387</v>
      </c>
      <c r="BA205">
        <v>0.0306674</v>
      </c>
      <c r="BB205">
        <v>-91.94274</v>
      </c>
      <c r="BC205">
        <v>-0.1688192</v>
      </c>
      <c r="BD205">
        <v>-2.819647</v>
      </c>
      <c r="BE205">
        <v>9.706803</v>
      </c>
      <c r="BF205">
        <v>162.1247</v>
      </c>
      <c r="BG205">
        <v>-0.0540765</v>
      </c>
      <c r="BH205">
        <v>1.893112</v>
      </c>
      <c r="BI205">
        <v>66.4</v>
      </c>
    </row>
    <row r="206" ht="15.5" spans="1:61">
      <c r="A206">
        <v>300620</v>
      </c>
      <c r="B206" s="57" t="s">
        <v>653</v>
      </c>
      <c r="C206">
        <v>19</v>
      </c>
      <c r="D206" s="58">
        <v>440000</v>
      </c>
      <c r="E206" s="58">
        <v>440400</v>
      </c>
      <c r="F206" t="s">
        <v>1003</v>
      </c>
      <c r="G206" s="59">
        <v>5110</v>
      </c>
      <c r="H206" t="s">
        <v>654</v>
      </c>
      <c r="I206">
        <v>-0.03374258</v>
      </c>
      <c r="J206">
        <v>0.00751409</v>
      </c>
      <c r="K206" s="56">
        <v>-0.033940814435482</v>
      </c>
      <c r="L206" s="56">
        <v>0.0242193657904863</v>
      </c>
      <c r="M206" s="56">
        <v>0.0176024977117777</v>
      </c>
      <c r="N206" s="56">
        <v>0.0266843475401402</v>
      </c>
      <c r="O206">
        <v>0.08755429</v>
      </c>
      <c r="P206">
        <v>-3.3742584</v>
      </c>
      <c r="Q206">
        <f>VLOOKUP(H206,'三因子模型（-170，-51） (2)'!B205:J539,9,FALSE)</f>
        <v>-0.0591927990317345</v>
      </c>
      <c r="R206">
        <v>0.75140856</v>
      </c>
      <c r="S206">
        <v>8.7554291</v>
      </c>
      <c r="T206">
        <v>0</v>
      </c>
      <c r="U206">
        <v>6.9527</v>
      </c>
      <c r="V206">
        <v>23.95</v>
      </c>
      <c r="W206">
        <v>19</v>
      </c>
      <c r="X206">
        <v>17.8598</v>
      </c>
      <c r="Y206">
        <v>1.6408121</v>
      </c>
      <c r="Z206" t="s">
        <v>655</v>
      </c>
      <c r="AA206" t="s">
        <v>1008</v>
      </c>
      <c r="AB206">
        <v>7</v>
      </c>
      <c r="AC206">
        <v>56</v>
      </c>
      <c r="AD206">
        <v>1</v>
      </c>
      <c r="AE206">
        <v>0.1875</v>
      </c>
      <c r="AF206">
        <v>7.4150547</v>
      </c>
      <c r="AG206">
        <v>1.6608</v>
      </c>
      <c r="AH206">
        <v>0.2556</v>
      </c>
      <c r="AI206">
        <v>0</v>
      </c>
      <c r="AJ206">
        <v>12.78</v>
      </c>
      <c r="AK206">
        <v>1.3001515</v>
      </c>
      <c r="AL206">
        <v>14.9445</v>
      </c>
      <c r="AM206">
        <v>15.6944</v>
      </c>
      <c r="AN206">
        <v>32</v>
      </c>
      <c r="AO206">
        <v>1</v>
      </c>
      <c r="AP206">
        <v>0.25</v>
      </c>
      <c r="AQ206">
        <v>3</v>
      </c>
      <c r="AR206">
        <v>0</v>
      </c>
      <c r="AS206">
        <v>0</v>
      </c>
      <c r="AT206">
        <v>2</v>
      </c>
      <c r="AU206">
        <v>0.0968</v>
      </c>
      <c r="AV206">
        <v>-0.3651</v>
      </c>
      <c r="AW206">
        <v>1</v>
      </c>
      <c r="AX206">
        <v>-6.004839</v>
      </c>
      <c r="AY206">
        <v>-0.9299719</v>
      </c>
      <c r="AZ206">
        <v>-5.948387</v>
      </c>
      <c r="BA206">
        <v>-0.4693326</v>
      </c>
      <c r="BB206">
        <v>-93.19274</v>
      </c>
      <c r="BC206">
        <v>2.818267</v>
      </c>
      <c r="BD206">
        <v>43.73839</v>
      </c>
      <c r="BE206">
        <v>5.584332</v>
      </c>
      <c r="BF206">
        <v>86.66663</v>
      </c>
      <c r="BG206">
        <v>0.4364661</v>
      </c>
      <c r="BH206">
        <v>2.547881</v>
      </c>
      <c r="BI206">
        <v>127.8</v>
      </c>
    </row>
    <row r="207" ht="15.5" spans="1:61">
      <c r="A207">
        <v>300623</v>
      </c>
      <c r="B207" s="57" t="s">
        <v>656</v>
      </c>
      <c r="C207">
        <v>19</v>
      </c>
      <c r="D207" s="58">
        <v>320000</v>
      </c>
      <c r="E207" s="58">
        <v>320681</v>
      </c>
      <c r="F207" t="s">
        <v>1000</v>
      </c>
      <c r="G207" s="59">
        <v>5115</v>
      </c>
      <c r="H207" t="s">
        <v>657</v>
      </c>
      <c r="I207">
        <v>0.50481951</v>
      </c>
      <c r="J207">
        <v>0.18619421</v>
      </c>
      <c r="K207" s="56">
        <v>0.486299276351929</v>
      </c>
      <c r="L207" s="56">
        <v>0.55740624666214</v>
      </c>
      <c r="M207" s="56">
        <v>0.504623532295227</v>
      </c>
      <c r="N207" s="56">
        <v>0.451893001794815</v>
      </c>
      <c r="O207">
        <v>0.26601228</v>
      </c>
      <c r="P207">
        <v>50.481951</v>
      </c>
      <c r="Q207">
        <f>VLOOKUP(H207,'三因子模型（-170，-51） (2)'!B206:J540,9,FALSE)</f>
        <v>0.374710738658905</v>
      </c>
      <c r="R207">
        <v>18.619421</v>
      </c>
      <c r="S207">
        <v>26.601228</v>
      </c>
      <c r="T207">
        <v>0</v>
      </c>
      <c r="U207">
        <v>6.8554</v>
      </c>
      <c r="V207">
        <v>25.25</v>
      </c>
      <c r="W207">
        <v>24</v>
      </c>
      <c r="X207">
        <v>19.1177</v>
      </c>
      <c r="Y207">
        <v>7.3661471</v>
      </c>
      <c r="Z207" t="s">
        <v>658</v>
      </c>
      <c r="AA207" t="s">
        <v>1012</v>
      </c>
      <c r="AB207">
        <v>2</v>
      </c>
      <c r="AC207">
        <v>64</v>
      </c>
      <c r="AD207">
        <v>0</v>
      </c>
      <c r="AE207">
        <v>0.17647059</v>
      </c>
      <c r="AF207">
        <v>6.6267177</v>
      </c>
      <c r="AG207">
        <v>0.755</v>
      </c>
      <c r="AH207">
        <v>0.0848</v>
      </c>
      <c r="AI207">
        <v>0</v>
      </c>
      <c r="AJ207">
        <v>24.14</v>
      </c>
      <c r="AK207">
        <v>1.4065152</v>
      </c>
      <c r="AL207">
        <v>14.6683</v>
      </c>
      <c r="AM207">
        <v>15.6944</v>
      </c>
      <c r="AN207">
        <v>1</v>
      </c>
      <c r="AO207">
        <v>1.5</v>
      </c>
      <c r="AP207">
        <v>0.33335</v>
      </c>
      <c r="AQ207">
        <v>1.33335</v>
      </c>
      <c r="AR207">
        <v>1</v>
      </c>
      <c r="AS207">
        <v>0</v>
      </c>
      <c r="AT207">
        <v>3</v>
      </c>
      <c r="AU207">
        <v>0.0552</v>
      </c>
      <c r="AV207">
        <v>-0.3651</v>
      </c>
      <c r="AW207">
        <v>2.25</v>
      </c>
      <c r="AX207">
        <v>-5.504839</v>
      </c>
      <c r="AY207">
        <v>-2.596622</v>
      </c>
      <c r="AZ207">
        <v>-4.948387</v>
      </c>
      <c r="BA207">
        <v>-0.4693326</v>
      </c>
      <c r="BB207">
        <v>-91.94274</v>
      </c>
      <c r="BC207">
        <v>2.5836</v>
      </c>
      <c r="BD207">
        <v>43.15172</v>
      </c>
      <c r="BE207">
        <v>14.29399</v>
      </c>
      <c r="BF207">
        <v>238.7405</v>
      </c>
      <c r="BG207">
        <v>1.218679</v>
      </c>
      <c r="BH207">
        <v>3.18387</v>
      </c>
      <c r="BI207">
        <v>241.4</v>
      </c>
    </row>
    <row r="208" ht="15.5" spans="1:61">
      <c r="A208">
        <v>300627</v>
      </c>
      <c r="B208" s="57" t="s">
        <v>659</v>
      </c>
      <c r="C208">
        <v>13</v>
      </c>
      <c r="D208" s="58">
        <v>310000</v>
      </c>
      <c r="E208" s="58">
        <v>310000</v>
      </c>
      <c r="F208" t="s">
        <v>998</v>
      </c>
      <c r="G208" s="59">
        <v>8101</v>
      </c>
      <c r="H208" t="s">
        <v>660</v>
      </c>
      <c r="I208">
        <v>0.2028013</v>
      </c>
      <c r="J208">
        <v>0.14356396</v>
      </c>
      <c r="K208" s="56">
        <v>0.167262852191925</v>
      </c>
      <c r="L208" s="56">
        <v>0.313893020153046</v>
      </c>
      <c r="M208" s="56">
        <v>0.312445610761642</v>
      </c>
      <c r="N208" s="56">
        <v>0.492407321929932</v>
      </c>
      <c r="O208">
        <v>0.48736072</v>
      </c>
      <c r="P208">
        <v>20.28013</v>
      </c>
      <c r="Q208">
        <f>VLOOKUP(H208,'三因子模型（-170，-51） (2)'!B207:J541,9,FALSE)</f>
        <v>0.198574617505074</v>
      </c>
      <c r="R208">
        <v>14.356396</v>
      </c>
      <c r="S208">
        <v>48.736072</v>
      </c>
      <c r="T208">
        <v>0</v>
      </c>
      <c r="U208">
        <v>7.0665</v>
      </c>
      <c r="V208">
        <v>28.54</v>
      </c>
      <c r="W208">
        <v>16</v>
      </c>
      <c r="X208">
        <v>18.8908</v>
      </c>
      <c r="Y208">
        <v>3.4323539</v>
      </c>
      <c r="Z208" t="s">
        <v>661</v>
      </c>
      <c r="AA208" t="s">
        <v>1002</v>
      </c>
      <c r="AB208">
        <v>5</v>
      </c>
      <c r="AC208">
        <v>52</v>
      </c>
      <c r="AD208">
        <v>1</v>
      </c>
      <c r="AE208">
        <v>0.35714286</v>
      </c>
      <c r="AF208">
        <v>6.6423564</v>
      </c>
      <c r="AG208">
        <v>0.7669</v>
      </c>
      <c r="AH208">
        <v>0.3376</v>
      </c>
      <c r="AI208">
        <v>0</v>
      </c>
      <c r="AJ208">
        <v>12.49</v>
      </c>
      <c r="AK208">
        <v>0.75787879</v>
      </c>
      <c r="AL208">
        <v>16.649</v>
      </c>
      <c r="AM208">
        <v>16.7518</v>
      </c>
      <c r="AN208">
        <v>2</v>
      </c>
      <c r="AO208">
        <v>18</v>
      </c>
      <c r="AP208">
        <v>0.41145</v>
      </c>
      <c r="AQ208">
        <v>2.4143</v>
      </c>
      <c r="AR208">
        <v>4</v>
      </c>
      <c r="AS208">
        <v>0.625</v>
      </c>
      <c r="AT208">
        <v>35</v>
      </c>
      <c r="AU208">
        <v>0.1488</v>
      </c>
      <c r="AV208">
        <v>1.2028</v>
      </c>
      <c r="AW208">
        <v>324</v>
      </c>
      <c r="AX208">
        <v>10.99516</v>
      </c>
      <c r="AY208">
        <v>-1.515672</v>
      </c>
      <c r="AZ208">
        <v>-1.948387</v>
      </c>
      <c r="BA208">
        <v>0.1556674</v>
      </c>
      <c r="BB208">
        <v>229.8073</v>
      </c>
      <c r="BC208">
        <v>1.711588</v>
      </c>
      <c r="BD208">
        <v>35.7735</v>
      </c>
      <c r="BE208">
        <v>-16.66506</v>
      </c>
      <c r="BF208">
        <v>-348.3124</v>
      </c>
      <c r="BG208">
        <v>-0.2359408</v>
      </c>
      <c r="BH208">
        <v>2.524928</v>
      </c>
      <c r="BI208">
        <v>124.9</v>
      </c>
    </row>
    <row r="209" ht="15.5" spans="1:61">
      <c r="A209">
        <v>300628</v>
      </c>
      <c r="B209" s="57" t="s">
        <v>662</v>
      </c>
      <c r="C209">
        <v>23</v>
      </c>
      <c r="D209" s="58">
        <v>350000</v>
      </c>
      <c r="E209" s="58">
        <v>350200</v>
      </c>
      <c r="F209" t="s">
        <v>998</v>
      </c>
      <c r="G209" s="59">
        <v>8101</v>
      </c>
      <c r="H209" t="s">
        <v>663</v>
      </c>
      <c r="I209">
        <v>0.3197802</v>
      </c>
      <c r="J209">
        <v>0.18398628</v>
      </c>
      <c r="K209" s="56">
        <v>0.275784641504288</v>
      </c>
      <c r="L209" s="56">
        <v>0.212407350540161</v>
      </c>
      <c r="M209" s="56">
        <v>0.194325730204582</v>
      </c>
      <c r="N209" s="56">
        <v>0.235104158520699</v>
      </c>
      <c r="O209">
        <v>0.2485321</v>
      </c>
      <c r="P209">
        <v>31.97802</v>
      </c>
      <c r="Q209">
        <f>VLOOKUP(H209,'三因子模型（-170，-51） (2)'!B208:J542,9,FALSE)</f>
        <v>0.271998316049576</v>
      </c>
      <c r="R209">
        <v>18.398628</v>
      </c>
      <c r="S209">
        <v>24.85321</v>
      </c>
      <c r="T209">
        <v>0</v>
      </c>
      <c r="U209">
        <v>7.0361</v>
      </c>
      <c r="V209">
        <v>33.43</v>
      </c>
      <c r="W209">
        <v>18</v>
      </c>
      <c r="X209">
        <v>21.0233</v>
      </c>
      <c r="Y209">
        <v>0.7467</v>
      </c>
      <c r="Z209" t="s">
        <v>664</v>
      </c>
      <c r="AA209" t="s">
        <v>1002</v>
      </c>
      <c r="AB209">
        <v>5</v>
      </c>
      <c r="AC209">
        <v>45</v>
      </c>
      <c r="AD209">
        <v>1</v>
      </c>
      <c r="AE209">
        <v>0.1875</v>
      </c>
      <c r="AF209">
        <v>7.1764074</v>
      </c>
      <c r="AG209">
        <v>1.3082</v>
      </c>
      <c r="AH209">
        <v>0.0948</v>
      </c>
      <c r="AI209">
        <v>0</v>
      </c>
      <c r="AJ209">
        <v>32.06</v>
      </c>
      <c r="AK209">
        <v>2.3189394</v>
      </c>
      <c r="AL209">
        <v>16.6614</v>
      </c>
      <c r="AM209">
        <v>16.9127</v>
      </c>
      <c r="AN209">
        <v>1</v>
      </c>
      <c r="AO209">
        <v>2</v>
      </c>
      <c r="AP209">
        <v>0.25</v>
      </c>
      <c r="AQ209">
        <v>0.625</v>
      </c>
      <c r="AR209">
        <v>0</v>
      </c>
      <c r="AS209">
        <v>0</v>
      </c>
      <c r="AT209">
        <v>4</v>
      </c>
      <c r="AU209">
        <v>0.0772</v>
      </c>
      <c r="AV209">
        <v>1.8031</v>
      </c>
      <c r="AW209">
        <v>4</v>
      </c>
      <c r="AX209">
        <v>-5.004839</v>
      </c>
      <c r="AY209">
        <v>-3.304972</v>
      </c>
      <c r="AZ209">
        <v>-5.948387</v>
      </c>
      <c r="BA209">
        <v>-0.4693326</v>
      </c>
      <c r="BB209">
        <v>-90.19274</v>
      </c>
      <c r="BC209">
        <v>2.348934</v>
      </c>
      <c r="BD209">
        <v>42.33039</v>
      </c>
      <c r="BE209">
        <v>16.54085</v>
      </c>
      <c r="BF209">
        <v>298.0845</v>
      </c>
      <c r="BG209">
        <v>1.551131</v>
      </c>
      <c r="BH209">
        <v>3.467609</v>
      </c>
      <c r="BI209">
        <v>320.6</v>
      </c>
    </row>
    <row r="210" ht="15.5" spans="1:61">
      <c r="A210">
        <v>300632</v>
      </c>
      <c r="B210" s="57" t="s">
        <v>665</v>
      </c>
      <c r="C210">
        <v>19</v>
      </c>
      <c r="D210" s="58">
        <v>350000</v>
      </c>
      <c r="E210" s="58">
        <v>350200</v>
      </c>
      <c r="F210" t="s">
        <v>1000</v>
      </c>
      <c r="G210" s="59">
        <v>5115</v>
      </c>
      <c r="H210" t="s">
        <v>666</v>
      </c>
      <c r="I210">
        <v>-0.02775723</v>
      </c>
      <c r="J210">
        <v>-0.05056832</v>
      </c>
      <c r="K210" s="56">
        <v>-0.0310467127710581</v>
      </c>
      <c r="L210" s="56">
        <v>0.00828733202069998</v>
      </c>
      <c r="M210" s="56">
        <v>-0.0212732385843992</v>
      </c>
      <c r="N210" s="56">
        <v>-0.0411036796867847</v>
      </c>
      <c r="O210">
        <v>-0.16564001</v>
      </c>
      <c r="P210">
        <v>-2.7757235</v>
      </c>
      <c r="Q210">
        <f>VLOOKUP(H210,'三因子模型（-170，-51） (2)'!B209:J543,9,FALSE)</f>
        <v>-0.0814298465847969</v>
      </c>
      <c r="R210">
        <v>-5.0568316</v>
      </c>
      <c r="S210">
        <v>-16.564001</v>
      </c>
      <c r="T210">
        <v>0</v>
      </c>
      <c r="U210">
        <v>7.2766</v>
      </c>
      <c r="V210">
        <v>25.61</v>
      </c>
      <c r="W210">
        <v>25</v>
      </c>
      <c r="X210">
        <v>19.1448</v>
      </c>
      <c r="Y210">
        <v>3.0518162</v>
      </c>
      <c r="Z210" t="s">
        <v>667</v>
      </c>
      <c r="AA210" t="s">
        <v>999</v>
      </c>
      <c r="AB210">
        <v>6</v>
      </c>
      <c r="AC210">
        <v>63</v>
      </c>
      <c r="AD210">
        <v>1</v>
      </c>
      <c r="AE210">
        <v>0.13333333</v>
      </c>
      <c r="AF210">
        <v>6.9263807</v>
      </c>
      <c r="AG210">
        <v>1.0188</v>
      </c>
      <c r="AH210">
        <v>0.3709</v>
      </c>
      <c r="AI210">
        <v>0</v>
      </c>
      <c r="AJ210">
        <v>7.19</v>
      </c>
      <c r="AK210">
        <v>1.2712121</v>
      </c>
      <c r="AL210">
        <v>14.7809</v>
      </c>
      <c r="AM210">
        <v>15.1989</v>
      </c>
      <c r="AN210">
        <v>1</v>
      </c>
      <c r="AO210">
        <v>2.5</v>
      </c>
      <c r="AP210">
        <v>0.36</v>
      </c>
      <c r="AQ210">
        <v>3.5</v>
      </c>
      <c r="AR210">
        <v>6</v>
      </c>
      <c r="AS210">
        <v>0.6667</v>
      </c>
      <c r="AT210">
        <v>5</v>
      </c>
      <c r="AU210">
        <v>0.0473</v>
      </c>
      <c r="AV210">
        <v>0.8745</v>
      </c>
      <c r="AW210">
        <v>6.25</v>
      </c>
      <c r="AX210">
        <v>-4.504839</v>
      </c>
      <c r="AY210">
        <v>-0.4299719</v>
      </c>
      <c r="AZ210">
        <v>0.0516129</v>
      </c>
      <c r="BA210">
        <v>0.1973674</v>
      </c>
      <c r="BB210">
        <v>-87.94274</v>
      </c>
      <c r="BC210">
        <v>-0.8891085</v>
      </c>
      <c r="BD210">
        <v>-17.35703</v>
      </c>
      <c r="BE210">
        <v>1.936954</v>
      </c>
      <c r="BF210">
        <v>37.81291</v>
      </c>
      <c r="BG210">
        <v>-0.0848624</v>
      </c>
      <c r="BH210">
        <v>1.972691</v>
      </c>
      <c r="BI210">
        <v>71.9</v>
      </c>
    </row>
    <row r="211" ht="15.5" spans="1:61">
      <c r="A211">
        <v>300638</v>
      </c>
      <c r="B211" s="57" t="s">
        <v>668</v>
      </c>
      <c r="C211">
        <v>15</v>
      </c>
      <c r="D211" s="58">
        <v>440000</v>
      </c>
      <c r="E211" s="58">
        <v>440300</v>
      </c>
      <c r="F211" t="s">
        <v>998</v>
      </c>
      <c r="G211" s="59">
        <v>8101</v>
      </c>
      <c r="H211" t="s">
        <v>669</v>
      </c>
      <c r="I211">
        <v>0.11642307</v>
      </c>
      <c r="J211">
        <v>0.07114776</v>
      </c>
      <c r="K211" s="56">
        <v>0.136852890253067</v>
      </c>
      <c r="L211" s="56">
        <v>0.271343320608139</v>
      </c>
      <c r="M211" s="56">
        <v>0.226472482085228</v>
      </c>
      <c r="N211" s="56">
        <v>0.229269444942474</v>
      </c>
      <c r="O211">
        <v>0.17409489</v>
      </c>
      <c r="P211">
        <v>11.642307</v>
      </c>
      <c r="Q211">
        <f>VLOOKUP(H211,'三因子模型（-170，-51） (2)'!B210:J544,9,FALSE)</f>
        <v>0.00774744525551796</v>
      </c>
      <c r="R211">
        <v>7.1147762</v>
      </c>
      <c r="S211">
        <v>17.409489</v>
      </c>
      <c r="T211">
        <v>0</v>
      </c>
      <c r="U211">
        <v>6.8035</v>
      </c>
      <c r="V211">
        <v>28.92</v>
      </c>
      <c r="W211">
        <v>20</v>
      </c>
      <c r="X211">
        <v>19.019</v>
      </c>
      <c r="Y211">
        <v>0.8</v>
      </c>
      <c r="Z211" t="s">
        <v>670</v>
      </c>
      <c r="AA211" t="s">
        <v>999</v>
      </c>
      <c r="AB211">
        <v>6</v>
      </c>
      <c r="AC211">
        <v>46</v>
      </c>
      <c r="AD211">
        <v>9</v>
      </c>
      <c r="AE211">
        <v>0.27272727</v>
      </c>
      <c r="AF211">
        <v>7.1324177</v>
      </c>
      <c r="AG211">
        <v>1.2519</v>
      </c>
      <c r="AH211">
        <v>0.3655</v>
      </c>
      <c r="AI211">
        <v>0</v>
      </c>
      <c r="AJ211">
        <v>32.1</v>
      </c>
      <c r="AK211">
        <v>2.2137879</v>
      </c>
      <c r="AL211">
        <v>13.6478</v>
      </c>
      <c r="AM211">
        <v>15.4754</v>
      </c>
      <c r="AN211">
        <v>2</v>
      </c>
      <c r="AO211">
        <v>4.5</v>
      </c>
      <c r="AP211">
        <v>0.41975</v>
      </c>
      <c r="AQ211">
        <v>1.94445</v>
      </c>
      <c r="AR211">
        <v>4</v>
      </c>
      <c r="AS211">
        <v>0.625</v>
      </c>
      <c r="AT211">
        <v>9</v>
      </c>
      <c r="AU211">
        <v>0.1031</v>
      </c>
      <c r="AV211">
        <v>1.2951</v>
      </c>
      <c r="AW211">
        <v>20.25</v>
      </c>
      <c r="AX211">
        <v>-2.504839</v>
      </c>
      <c r="AY211">
        <v>-1.985522</v>
      </c>
      <c r="AZ211">
        <v>-1.948387</v>
      </c>
      <c r="BA211">
        <v>0.1556674</v>
      </c>
      <c r="BB211">
        <v>-73.94274</v>
      </c>
      <c r="BC211">
        <v>-0.3899218</v>
      </c>
      <c r="BD211">
        <v>-11.51048</v>
      </c>
      <c r="BE211">
        <v>4.973413</v>
      </c>
      <c r="BF211">
        <v>146.8149</v>
      </c>
      <c r="BG211">
        <v>-0.3090811</v>
      </c>
      <c r="BH211">
        <v>3.468856</v>
      </c>
      <c r="BI211">
        <v>321</v>
      </c>
    </row>
    <row r="212" ht="15.5" spans="1:61">
      <c r="A212">
        <v>300647</v>
      </c>
      <c r="B212" s="57" t="s">
        <v>671</v>
      </c>
      <c r="C212">
        <v>15</v>
      </c>
      <c r="D212" s="58">
        <v>440000</v>
      </c>
      <c r="E212" s="58">
        <v>440300</v>
      </c>
      <c r="F212" t="s">
        <v>1003</v>
      </c>
      <c r="G212" s="59">
        <v>5110</v>
      </c>
      <c r="H212" t="s">
        <v>672</v>
      </c>
      <c r="I212">
        <v>-0.06114407</v>
      </c>
      <c r="J212">
        <v>0.0423486</v>
      </c>
      <c r="K212" s="56">
        <v>-0.0502355322241783</v>
      </c>
      <c r="L212" s="56">
        <v>0.0202733669430017</v>
      </c>
      <c r="M212" s="56">
        <v>0.00773260882124305</v>
      </c>
      <c r="N212" s="56">
        <v>-0.00844952743500471</v>
      </c>
      <c r="O212">
        <v>0.00394375</v>
      </c>
      <c r="P212">
        <v>-6.1144065</v>
      </c>
      <c r="Q212">
        <f>VLOOKUP(H212,'三因子模型（-170，-51） (2)'!B211:J545,9,FALSE)</f>
        <v>-0.186445072293282</v>
      </c>
      <c r="R212">
        <v>4.2348601</v>
      </c>
      <c r="S212">
        <v>0.39437548</v>
      </c>
      <c r="T212">
        <v>0</v>
      </c>
      <c r="U212">
        <v>6.702</v>
      </c>
      <c r="V212">
        <v>10.71</v>
      </c>
      <c r="W212">
        <v>14</v>
      </c>
      <c r="X212">
        <v>17.5479</v>
      </c>
      <c r="Y212">
        <v>4.5732102</v>
      </c>
      <c r="Z212" t="s">
        <v>673</v>
      </c>
      <c r="AA212" t="s">
        <v>1004</v>
      </c>
      <c r="AB212">
        <v>4</v>
      </c>
      <c r="AC212">
        <v>52</v>
      </c>
      <c r="AD212">
        <v>1</v>
      </c>
      <c r="AE212">
        <v>0.16666667</v>
      </c>
      <c r="AF212">
        <v>7.3219158</v>
      </c>
      <c r="AG212">
        <v>1.5131</v>
      </c>
      <c r="AH212">
        <v>0.5038</v>
      </c>
      <c r="AI212">
        <v>0</v>
      </c>
      <c r="AJ212">
        <v>3.6</v>
      </c>
      <c r="AK212">
        <v>0.45090909</v>
      </c>
      <c r="AL212">
        <v>15.9742</v>
      </c>
      <c r="AM212">
        <v>16.4695</v>
      </c>
      <c r="AN212">
        <v>35</v>
      </c>
      <c r="AO212">
        <v>9</v>
      </c>
      <c r="AP212">
        <v>0.42285</v>
      </c>
      <c r="AQ212">
        <v>2.2778</v>
      </c>
      <c r="AR212">
        <v>8</v>
      </c>
      <c r="AS212">
        <v>0.6562</v>
      </c>
      <c r="AT212">
        <v>18</v>
      </c>
      <c r="AU212">
        <v>0.0563</v>
      </c>
      <c r="AV212">
        <v>2.2249</v>
      </c>
      <c r="AW212">
        <v>81</v>
      </c>
      <c r="AX212">
        <v>1.995161</v>
      </c>
      <c r="AY212">
        <v>-1.652172</v>
      </c>
      <c r="AZ212">
        <v>2.051613</v>
      </c>
      <c r="BA212">
        <v>0.1868674</v>
      </c>
      <c r="BB212">
        <v>-13.19274</v>
      </c>
      <c r="BC212">
        <v>0.3728306</v>
      </c>
      <c r="BD212">
        <v>-2.465294</v>
      </c>
      <c r="BE212">
        <v>-3.296349</v>
      </c>
      <c r="BF212">
        <v>21.79668</v>
      </c>
      <c r="BG212">
        <v>-0.3087371</v>
      </c>
      <c r="BH212">
        <v>1.280934</v>
      </c>
      <c r="BI212">
        <v>36</v>
      </c>
    </row>
    <row r="213" ht="15.5" spans="1:61">
      <c r="A213">
        <v>300656</v>
      </c>
      <c r="B213" s="57" t="s">
        <v>674</v>
      </c>
      <c r="C213">
        <v>11</v>
      </c>
      <c r="D213" s="58">
        <v>440000</v>
      </c>
      <c r="E213" s="58">
        <v>440300</v>
      </c>
      <c r="F213" t="s">
        <v>1003</v>
      </c>
      <c r="G213" s="59">
        <v>5110</v>
      </c>
      <c r="H213" t="s">
        <v>675</v>
      </c>
      <c r="I213">
        <v>0.14411636</v>
      </c>
      <c r="J213">
        <v>0.06602311</v>
      </c>
      <c r="K213" s="56">
        <v>0.201158255338669</v>
      </c>
      <c r="L213" s="56">
        <v>0.282278627157211</v>
      </c>
      <c r="M213" s="56">
        <v>0.184418022632599</v>
      </c>
      <c r="N213" s="56">
        <v>0.210550010204315</v>
      </c>
      <c r="O213">
        <v>0.22622997</v>
      </c>
      <c r="P213">
        <v>14.411636</v>
      </c>
      <c r="Q213">
        <f>VLOOKUP(H213,'三因子模型（-170，-51） (2)'!B212:J546,9,FALSE)</f>
        <v>0.103337347507477</v>
      </c>
      <c r="R213">
        <v>6.6023111</v>
      </c>
      <c r="S213">
        <v>22.622997</v>
      </c>
      <c r="T213">
        <v>0</v>
      </c>
      <c r="U213">
        <v>5.4467</v>
      </c>
      <c r="V213">
        <v>21.44</v>
      </c>
      <c r="W213">
        <v>15</v>
      </c>
      <c r="X213">
        <v>17.682</v>
      </c>
      <c r="Y213">
        <v>0.6</v>
      </c>
      <c r="Z213" t="s">
        <v>676</v>
      </c>
      <c r="AA213" t="s">
        <v>1008</v>
      </c>
      <c r="AB213">
        <v>7</v>
      </c>
      <c r="AC213">
        <v>48</v>
      </c>
      <c r="AD213">
        <v>0</v>
      </c>
      <c r="AE213">
        <v>0.63636364</v>
      </c>
      <c r="AF213">
        <v>5.8394782</v>
      </c>
      <c r="AG213">
        <v>0.3436</v>
      </c>
      <c r="AH213">
        <v>0.2194</v>
      </c>
      <c r="AI213">
        <v>0</v>
      </c>
      <c r="AJ213">
        <v>7.81</v>
      </c>
      <c r="AK213">
        <v>0.77363636</v>
      </c>
      <c r="AL213">
        <v>11.5765</v>
      </c>
      <c r="AM213">
        <v>13.2279</v>
      </c>
      <c r="AN213">
        <v>3</v>
      </c>
      <c r="AO213">
        <v>3</v>
      </c>
      <c r="AP213">
        <v>0.3335</v>
      </c>
      <c r="AQ213">
        <v>2.66665</v>
      </c>
      <c r="AR213">
        <v>3</v>
      </c>
      <c r="AS213">
        <v>0.6667</v>
      </c>
      <c r="AT213">
        <v>6</v>
      </c>
      <c r="AU213">
        <v>0.055</v>
      </c>
      <c r="AV213">
        <v>-0.3276</v>
      </c>
      <c r="AW213">
        <v>9</v>
      </c>
      <c r="AX213">
        <v>-4.004839</v>
      </c>
      <c r="AY213">
        <v>-1.263322</v>
      </c>
      <c r="AZ213">
        <v>-2.948387</v>
      </c>
      <c r="BA213">
        <v>0.1973674</v>
      </c>
      <c r="BB213">
        <v>-85.19274</v>
      </c>
      <c r="BC213">
        <v>-0.7904248</v>
      </c>
      <c r="BD213">
        <v>-16.81427</v>
      </c>
      <c r="BE213">
        <v>5.059401</v>
      </c>
      <c r="BF213">
        <v>107.6259</v>
      </c>
      <c r="BG213">
        <v>-0.2493386</v>
      </c>
      <c r="BH213">
        <v>2.055405</v>
      </c>
      <c r="BI213">
        <v>78.1</v>
      </c>
    </row>
    <row r="214" ht="15.5" spans="1:61">
      <c r="A214">
        <v>300657</v>
      </c>
      <c r="B214" s="57" t="s">
        <v>677</v>
      </c>
      <c r="C214">
        <v>19</v>
      </c>
      <c r="D214" s="58">
        <v>350000</v>
      </c>
      <c r="E214" s="58">
        <v>350200</v>
      </c>
      <c r="F214" t="s">
        <v>1000</v>
      </c>
      <c r="G214" s="59">
        <v>5115</v>
      </c>
      <c r="H214" t="s">
        <v>678</v>
      </c>
      <c r="I214">
        <v>-0.0466901</v>
      </c>
      <c r="J214">
        <v>0.00758807</v>
      </c>
      <c r="K214" s="56">
        <v>-0.0502431280910969</v>
      </c>
      <c r="L214" s="56">
        <v>-0.0540831796824932</v>
      </c>
      <c r="M214" s="56">
        <v>-0.0977950990200043</v>
      </c>
      <c r="N214" s="56">
        <v>-0.00473573803901672</v>
      </c>
      <c r="O214">
        <v>-0.02402668</v>
      </c>
      <c r="P214">
        <v>-4.6690099</v>
      </c>
      <c r="Q214">
        <f>VLOOKUP(H214,'三因子模型（-170，-51） (2)'!B213:J547,9,FALSE)</f>
        <v>-0.142065063118935</v>
      </c>
      <c r="R214">
        <v>0.75880736</v>
      </c>
      <c r="S214">
        <v>-2.4026684</v>
      </c>
      <c r="T214">
        <v>0</v>
      </c>
      <c r="U214">
        <v>8.4732</v>
      </c>
      <c r="V214">
        <v>22.48</v>
      </c>
      <c r="W214">
        <v>16</v>
      </c>
      <c r="X214">
        <v>19.38</v>
      </c>
      <c r="Y214">
        <v>4.4505308</v>
      </c>
      <c r="Z214" t="s">
        <v>679</v>
      </c>
      <c r="AA214" t="s">
        <v>1002</v>
      </c>
      <c r="AB214">
        <v>5</v>
      </c>
      <c r="AC214">
        <v>37</v>
      </c>
      <c r="AD214">
        <v>6</v>
      </c>
      <c r="AE214">
        <v>0.08</v>
      </c>
      <c r="AF214">
        <v>6.5378503</v>
      </c>
      <c r="AG214">
        <v>0.6908</v>
      </c>
      <c r="AH214">
        <v>0.5727</v>
      </c>
      <c r="AI214">
        <v>0</v>
      </c>
      <c r="AJ214">
        <v>11.65</v>
      </c>
      <c r="AK214">
        <v>1.4230303</v>
      </c>
      <c r="AL214">
        <v>16.5846</v>
      </c>
      <c r="AM214">
        <v>17.6457</v>
      </c>
      <c r="AN214">
        <v>1</v>
      </c>
      <c r="AO214">
        <v>8</v>
      </c>
      <c r="AP214">
        <v>0.70615</v>
      </c>
      <c r="AQ214">
        <v>2.47435</v>
      </c>
      <c r="AR214">
        <v>10</v>
      </c>
      <c r="AS214">
        <v>0.46</v>
      </c>
      <c r="AT214">
        <v>13</v>
      </c>
      <c r="AU214">
        <v>0.0394</v>
      </c>
      <c r="AV214">
        <v>-0.3651</v>
      </c>
      <c r="AW214">
        <v>64</v>
      </c>
      <c r="AX214">
        <v>0.9951611</v>
      </c>
      <c r="AY214">
        <v>-1.455622</v>
      </c>
      <c r="AZ214">
        <v>4.051613</v>
      </c>
      <c r="BA214">
        <v>-0.0093326</v>
      </c>
      <c r="BB214">
        <v>-30.19274</v>
      </c>
      <c r="BC214">
        <v>-0.0092874</v>
      </c>
      <c r="BD214">
        <v>0.281776</v>
      </c>
      <c r="BE214">
        <v>-1.448578</v>
      </c>
      <c r="BF214">
        <v>43.94922</v>
      </c>
      <c r="BG214">
        <v>0.0135847</v>
      </c>
      <c r="BH214">
        <v>2.455306</v>
      </c>
      <c r="BI214">
        <v>116.5</v>
      </c>
    </row>
    <row r="215" ht="15.5" spans="1:61">
      <c r="A215">
        <v>300661</v>
      </c>
      <c r="B215" s="57" t="s">
        <v>680</v>
      </c>
      <c r="C215">
        <v>19</v>
      </c>
      <c r="D215" s="58">
        <v>110000</v>
      </c>
      <c r="E215" s="58">
        <v>110000</v>
      </c>
      <c r="F215" t="s">
        <v>1000</v>
      </c>
      <c r="G215" s="59">
        <v>5115</v>
      </c>
      <c r="H215" t="s">
        <v>681</v>
      </c>
      <c r="I215">
        <v>0.0090661</v>
      </c>
      <c r="J215">
        <v>0.01232573</v>
      </c>
      <c r="K215" s="56">
        <v>-0.018104899674654</v>
      </c>
      <c r="L215" s="56">
        <v>-0.06899094581604</v>
      </c>
      <c r="M215" s="56">
        <v>-0.0340767316520214</v>
      </c>
      <c r="N215" s="56">
        <v>-0.141102686524391</v>
      </c>
      <c r="O215">
        <v>-0.06354412</v>
      </c>
      <c r="P215">
        <v>0.90661049</v>
      </c>
      <c r="Q215">
        <f>VLOOKUP(H215,'三因子模型（-170，-51） (2)'!B214:J548,9,FALSE)</f>
        <v>-0.151779562234879</v>
      </c>
      <c r="R215">
        <v>1.2325734</v>
      </c>
      <c r="S215">
        <v>-6.3544117</v>
      </c>
      <c r="T215">
        <v>0</v>
      </c>
      <c r="U215">
        <v>5.989</v>
      </c>
      <c r="V215">
        <v>27.41</v>
      </c>
      <c r="W215">
        <v>12</v>
      </c>
      <c r="X215">
        <v>19.0286</v>
      </c>
      <c r="Y215">
        <v>0.7938989</v>
      </c>
      <c r="Z215" t="s">
        <v>682</v>
      </c>
      <c r="AA215" t="s">
        <v>1008</v>
      </c>
      <c r="AB215">
        <v>7</v>
      </c>
      <c r="AC215">
        <v>54</v>
      </c>
      <c r="AD215">
        <v>6</v>
      </c>
      <c r="AE215">
        <v>0.3</v>
      </c>
      <c r="AF215">
        <v>6.675571</v>
      </c>
      <c r="AG215">
        <v>0.7928</v>
      </c>
      <c r="AH215">
        <v>0.1957</v>
      </c>
      <c r="AI215">
        <v>0</v>
      </c>
      <c r="AJ215">
        <v>120.27</v>
      </c>
      <c r="AK215">
        <v>13.956515</v>
      </c>
      <c r="AL215">
        <v>14.0701</v>
      </c>
      <c r="AM215">
        <v>15.2688</v>
      </c>
      <c r="AN215">
        <v>1</v>
      </c>
      <c r="AO215">
        <v>3</v>
      </c>
      <c r="AP215">
        <v>0.36</v>
      </c>
      <c r="AQ215">
        <v>1.2</v>
      </c>
      <c r="AR215">
        <v>6</v>
      </c>
      <c r="AS215">
        <v>0.7222</v>
      </c>
      <c r="AT215">
        <v>5</v>
      </c>
      <c r="AU215">
        <v>0.1657</v>
      </c>
      <c r="AV215">
        <v>-0.3651</v>
      </c>
      <c r="AW215">
        <v>9</v>
      </c>
      <c r="AX215">
        <v>-4.004839</v>
      </c>
      <c r="AY215">
        <v>-2.729972</v>
      </c>
      <c r="AZ215">
        <v>0.0516129</v>
      </c>
      <c r="BA215">
        <v>0.2528674</v>
      </c>
      <c r="BB215">
        <v>-85.19274</v>
      </c>
      <c r="BC215">
        <v>-1.012693</v>
      </c>
      <c r="BD215">
        <v>-21.54247</v>
      </c>
      <c r="BE215">
        <v>10.9331</v>
      </c>
      <c r="BF215">
        <v>232.5738</v>
      </c>
      <c r="BG215">
        <v>-0.690321</v>
      </c>
      <c r="BH215">
        <v>4.789739</v>
      </c>
      <c r="BI215">
        <v>1202.7</v>
      </c>
    </row>
    <row r="216" ht="15.5" spans="1:61">
      <c r="A216">
        <v>300666</v>
      </c>
      <c r="B216" s="57" t="s">
        <v>683</v>
      </c>
      <c r="C216">
        <v>11</v>
      </c>
      <c r="D216" s="58">
        <v>330000</v>
      </c>
      <c r="E216" s="58">
        <v>330281</v>
      </c>
      <c r="F216" t="s">
        <v>1000</v>
      </c>
      <c r="G216" s="59">
        <v>5115</v>
      </c>
      <c r="H216" t="s">
        <v>684</v>
      </c>
      <c r="I216">
        <v>0.25416443</v>
      </c>
      <c r="J216">
        <v>0.12831123</v>
      </c>
      <c r="K216" s="56">
        <v>0.253803342580795</v>
      </c>
      <c r="L216" s="56">
        <v>0.333345413208008</v>
      </c>
      <c r="M216" s="56">
        <v>0.301703214645386</v>
      </c>
      <c r="N216" s="56">
        <v>0.407587826251984</v>
      </c>
      <c r="O216">
        <v>0.38997629</v>
      </c>
      <c r="P216">
        <v>25.416443</v>
      </c>
      <c r="Q216">
        <f>VLOOKUP(H216,'三因子模型（-170，-51） (2)'!B215:J549,9,FALSE)</f>
        <v>0.200151652097702</v>
      </c>
      <c r="R216">
        <v>12.831123</v>
      </c>
      <c r="S216">
        <v>38.997629</v>
      </c>
      <c r="T216">
        <v>0</v>
      </c>
      <c r="U216">
        <v>6.7382</v>
      </c>
      <c r="V216">
        <v>15.56</v>
      </c>
      <c r="W216">
        <v>14</v>
      </c>
      <c r="X216">
        <v>18.209</v>
      </c>
      <c r="Y216">
        <v>2.5597427</v>
      </c>
      <c r="Z216" t="s">
        <v>685</v>
      </c>
      <c r="AA216" t="s">
        <v>1008</v>
      </c>
      <c r="AB216">
        <v>7</v>
      </c>
      <c r="AC216">
        <v>60</v>
      </c>
      <c r="AD216">
        <v>9</v>
      </c>
      <c r="AE216">
        <v>0.15</v>
      </c>
      <c r="AF216">
        <v>6.0371547</v>
      </c>
      <c r="AG216">
        <v>0.4187</v>
      </c>
      <c r="AH216">
        <v>0.5291</v>
      </c>
      <c r="AI216">
        <v>0</v>
      </c>
      <c r="AJ216">
        <v>23.18</v>
      </c>
      <c r="AK216">
        <v>1.4309091</v>
      </c>
      <c r="AL216">
        <v>13.8004</v>
      </c>
      <c r="AM216">
        <v>15.7044</v>
      </c>
      <c r="AN216">
        <v>1</v>
      </c>
      <c r="AO216">
        <v>7.5</v>
      </c>
      <c r="AP216">
        <v>0.64645</v>
      </c>
      <c r="AQ216">
        <v>1.78845</v>
      </c>
      <c r="AR216">
        <v>0</v>
      </c>
      <c r="AS216">
        <v>0</v>
      </c>
      <c r="AT216">
        <v>13</v>
      </c>
      <c r="AU216">
        <v>0.0724</v>
      </c>
      <c r="AV216">
        <v>-0.3099</v>
      </c>
      <c r="AW216">
        <v>56.25</v>
      </c>
      <c r="AX216">
        <v>0.4951611</v>
      </c>
      <c r="AY216">
        <v>-2.141522</v>
      </c>
      <c r="AZ216">
        <v>-5.948387</v>
      </c>
      <c r="BA216">
        <v>-0.4693326</v>
      </c>
      <c r="BB216">
        <v>-37.94274</v>
      </c>
      <c r="BC216">
        <v>-0.2323952</v>
      </c>
      <c r="BD216">
        <v>17.80776</v>
      </c>
      <c r="BE216">
        <v>-1.060398</v>
      </c>
      <c r="BF216">
        <v>81.25522</v>
      </c>
      <c r="BG216">
        <v>1.005086</v>
      </c>
      <c r="BH216">
        <v>3.14329</v>
      </c>
      <c r="BI216">
        <v>231.8</v>
      </c>
    </row>
    <row r="217" ht="15.5" spans="1:61">
      <c r="A217">
        <v>300672</v>
      </c>
      <c r="B217" s="57" t="s">
        <v>686</v>
      </c>
      <c r="C217">
        <v>22</v>
      </c>
      <c r="D217" s="58">
        <v>430000</v>
      </c>
      <c r="E217" s="58">
        <v>430100</v>
      </c>
      <c r="F217" t="s">
        <v>1000</v>
      </c>
      <c r="G217" s="59">
        <v>5115</v>
      </c>
      <c r="H217" t="s">
        <v>687</v>
      </c>
      <c r="I217">
        <v>0.30406687</v>
      </c>
      <c r="J217">
        <v>0.07264803</v>
      </c>
      <c r="K217" s="56">
        <v>0.313109546899796</v>
      </c>
      <c r="L217" s="56">
        <v>0.429922610521317</v>
      </c>
      <c r="M217" s="56">
        <v>0.427634030580521</v>
      </c>
      <c r="N217" s="56">
        <v>0.462801545858383</v>
      </c>
      <c r="O217">
        <v>0.22545773</v>
      </c>
      <c r="P217">
        <v>30.406687</v>
      </c>
      <c r="Q217">
        <f>VLOOKUP(H217,'三因子模型（-170，-51） (2)'!B216:J550,9,FALSE)</f>
        <v>0.250697761774063</v>
      </c>
      <c r="R217">
        <v>7.2648033</v>
      </c>
      <c r="S217">
        <v>22.545773</v>
      </c>
      <c r="T217">
        <v>0</v>
      </c>
      <c r="U217">
        <v>6.2305</v>
      </c>
      <c r="V217">
        <v>14.85</v>
      </c>
      <c r="W217">
        <v>11</v>
      </c>
      <c r="X217">
        <v>18.1679</v>
      </c>
      <c r="Y217">
        <v>1.8205729</v>
      </c>
      <c r="Z217" t="s">
        <v>688</v>
      </c>
      <c r="AA217" t="s">
        <v>1005</v>
      </c>
      <c r="AD217">
        <v>1</v>
      </c>
      <c r="AE217">
        <v>0.25</v>
      </c>
      <c r="AF217">
        <v>6.6705128</v>
      </c>
      <c r="AG217">
        <v>0.7888</v>
      </c>
      <c r="AH217">
        <v>0.4048</v>
      </c>
      <c r="AI217">
        <v>0</v>
      </c>
      <c r="AJ217">
        <v>31.99</v>
      </c>
      <c r="AK217">
        <v>2.3460606</v>
      </c>
      <c r="AL217">
        <v>16.125</v>
      </c>
      <c r="AM217">
        <v>16.6069</v>
      </c>
      <c r="AN217">
        <v>1</v>
      </c>
      <c r="AO217">
        <v>5.5</v>
      </c>
      <c r="AP217">
        <v>0.4132</v>
      </c>
      <c r="AQ217">
        <v>2.77275</v>
      </c>
      <c r="AR217">
        <v>13</v>
      </c>
      <c r="AS217">
        <v>0.6982</v>
      </c>
      <c r="AT217">
        <v>11</v>
      </c>
      <c r="AU217">
        <v>0.2174</v>
      </c>
      <c r="AV217">
        <v>-0.3651</v>
      </c>
      <c r="AW217">
        <v>30.25</v>
      </c>
      <c r="AX217">
        <v>-1.504839</v>
      </c>
      <c r="AY217">
        <v>-1.157222</v>
      </c>
      <c r="AZ217">
        <v>7.051613</v>
      </c>
      <c r="BA217">
        <v>0.2288674</v>
      </c>
      <c r="BB217">
        <v>-63.94274</v>
      </c>
      <c r="BC217">
        <v>-0.3444086</v>
      </c>
      <c r="BD217">
        <v>-14.63441</v>
      </c>
      <c r="BE217">
        <v>1.741433</v>
      </c>
      <c r="BF217">
        <v>73.99595</v>
      </c>
      <c r="BG217">
        <v>-0.2648504</v>
      </c>
      <c r="BH217">
        <v>3.465423</v>
      </c>
      <c r="BI217">
        <v>319.9</v>
      </c>
    </row>
    <row r="218" ht="15.5" spans="1:61">
      <c r="A218">
        <v>300679</v>
      </c>
      <c r="B218" s="57" t="s">
        <v>689</v>
      </c>
      <c r="C218">
        <v>19</v>
      </c>
      <c r="D218" s="58">
        <v>440000</v>
      </c>
      <c r="E218" s="58">
        <v>440300</v>
      </c>
      <c r="F218" t="s">
        <v>1000</v>
      </c>
      <c r="G218" s="59">
        <v>5115</v>
      </c>
      <c r="H218" t="s">
        <v>690</v>
      </c>
      <c r="I218">
        <v>-0.00725689</v>
      </c>
      <c r="J218">
        <v>0.05299443</v>
      </c>
      <c r="K218" s="56">
        <v>-0.0146850906312466</v>
      </c>
      <c r="L218" s="56">
        <v>0.00505140796303749</v>
      </c>
      <c r="M218" s="56">
        <v>-0.0275193732231855</v>
      </c>
      <c r="N218" s="56">
        <v>0.0641604736447334</v>
      </c>
      <c r="O218">
        <v>0.11753646</v>
      </c>
      <c r="P218">
        <v>-0.72568906</v>
      </c>
      <c r="Q218">
        <f>VLOOKUP(H218,'三因子模型（-170，-51） (2)'!B217:J551,9,FALSE)</f>
        <v>-0.247367426753044</v>
      </c>
      <c r="R218">
        <v>5.2994426</v>
      </c>
      <c r="S218">
        <v>11.753646</v>
      </c>
      <c r="T218">
        <v>0</v>
      </c>
      <c r="U218">
        <v>8.5583</v>
      </c>
      <c r="V218">
        <v>20.27</v>
      </c>
      <c r="W218">
        <v>13</v>
      </c>
      <c r="X218">
        <v>18.9498</v>
      </c>
      <c r="Y218">
        <v>4.22157</v>
      </c>
      <c r="Z218" t="s">
        <v>691</v>
      </c>
      <c r="AA218" t="s">
        <v>999</v>
      </c>
      <c r="AB218">
        <v>6</v>
      </c>
      <c r="AC218">
        <v>54</v>
      </c>
      <c r="AD218">
        <v>1</v>
      </c>
      <c r="AE218">
        <v>0.46153846</v>
      </c>
      <c r="AF218">
        <v>7.0881583</v>
      </c>
      <c r="AG218">
        <v>1.1977</v>
      </c>
      <c r="AH218">
        <v>0.1557</v>
      </c>
      <c r="AI218">
        <v>0</v>
      </c>
      <c r="AJ218">
        <v>8.95</v>
      </c>
      <c r="AK218">
        <v>1.5224242</v>
      </c>
      <c r="AL218">
        <v>13.9531</v>
      </c>
      <c r="AM218">
        <v>16.1724</v>
      </c>
      <c r="AN218">
        <v>2</v>
      </c>
      <c r="AO218">
        <v>4.5</v>
      </c>
      <c r="AP218">
        <v>0.32815</v>
      </c>
      <c r="AQ218">
        <v>2.0625</v>
      </c>
      <c r="AR218">
        <v>3</v>
      </c>
      <c r="AS218">
        <v>0.6667</v>
      </c>
      <c r="AT218">
        <v>8</v>
      </c>
      <c r="AU218">
        <v>0.0945</v>
      </c>
      <c r="AV218">
        <v>-0.3651</v>
      </c>
      <c r="AW218">
        <v>20.25</v>
      </c>
      <c r="AX218">
        <v>-2.504839</v>
      </c>
      <c r="AY218">
        <v>-1.867472</v>
      </c>
      <c r="AZ218">
        <v>-2.948387</v>
      </c>
      <c r="BA218">
        <v>0.1973674</v>
      </c>
      <c r="BB218">
        <v>-73.94274</v>
      </c>
      <c r="BC218">
        <v>-0.4943736</v>
      </c>
      <c r="BD218">
        <v>-14.59389</v>
      </c>
      <c r="BE218">
        <v>4.677717</v>
      </c>
      <c r="BF218">
        <v>138.086</v>
      </c>
      <c r="BG218">
        <v>-0.3685781</v>
      </c>
      <c r="BH218">
        <v>2.191653</v>
      </c>
      <c r="BI218">
        <v>89.5</v>
      </c>
    </row>
    <row r="219" ht="15.5" spans="1:61">
      <c r="A219">
        <v>300686</v>
      </c>
      <c r="B219" s="57" t="s">
        <v>692</v>
      </c>
      <c r="C219">
        <v>2</v>
      </c>
      <c r="D219" s="58">
        <v>440000</v>
      </c>
      <c r="E219" s="58">
        <v>440300</v>
      </c>
      <c r="F219" t="s">
        <v>1000</v>
      </c>
      <c r="G219" s="59">
        <v>5115</v>
      </c>
      <c r="H219" t="s">
        <v>693</v>
      </c>
      <c r="I219">
        <v>-0.02776712</v>
      </c>
      <c r="J219">
        <v>-0.02276034</v>
      </c>
      <c r="K219" s="56">
        <v>0.00684730056673288</v>
      </c>
      <c r="L219" s="56">
        <v>0.241579785943031</v>
      </c>
      <c r="M219" s="56">
        <v>0.212694585323334</v>
      </c>
      <c r="N219" s="56">
        <v>0.247305318713188</v>
      </c>
      <c r="O219">
        <v>0.18209897</v>
      </c>
      <c r="P219">
        <v>-2.7767122</v>
      </c>
      <c r="Q219">
        <f>VLOOKUP(H219,'三因子模型（-170，-51） (2)'!B218:J552,9,FALSE)</f>
        <v>-0.202575474977493</v>
      </c>
      <c r="R219">
        <v>-2.2760335</v>
      </c>
      <c r="S219">
        <v>18.209897</v>
      </c>
      <c r="T219">
        <v>0</v>
      </c>
      <c r="U219">
        <v>8.2488</v>
      </c>
      <c r="V219">
        <v>19.26</v>
      </c>
      <c r="W219">
        <v>15</v>
      </c>
      <c r="X219">
        <v>19.107</v>
      </c>
      <c r="Y219">
        <v>2.6562424</v>
      </c>
      <c r="Z219" t="s">
        <v>694</v>
      </c>
      <c r="AA219" t="s">
        <v>1004</v>
      </c>
      <c r="AB219">
        <v>4</v>
      </c>
      <c r="AC219">
        <v>45</v>
      </c>
      <c r="AD219">
        <v>0</v>
      </c>
      <c r="AE219">
        <v>0.1</v>
      </c>
      <c r="AF219">
        <v>6.3025414</v>
      </c>
      <c r="AG219">
        <v>0.54595762</v>
      </c>
      <c r="AH219">
        <v>0.5366</v>
      </c>
      <c r="AI219">
        <v>0</v>
      </c>
      <c r="AJ219">
        <v>10.73</v>
      </c>
      <c r="AK219">
        <v>0.9780303</v>
      </c>
      <c r="AL219">
        <v>14.6374</v>
      </c>
      <c r="AM219">
        <v>15.2208</v>
      </c>
      <c r="AN219">
        <v>1</v>
      </c>
      <c r="AO219">
        <v>2.5</v>
      </c>
      <c r="AP219">
        <v>0.36</v>
      </c>
      <c r="AQ219">
        <v>4</v>
      </c>
      <c r="AR219">
        <v>3</v>
      </c>
      <c r="AS219">
        <v>0.4444</v>
      </c>
      <c r="AT219">
        <v>5</v>
      </c>
      <c r="AU219">
        <v>0.0495</v>
      </c>
      <c r="AV219">
        <v>-0.3651</v>
      </c>
      <c r="AW219">
        <v>6.25</v>
      </c>
      <c r="AX219">
        <v>-4.504839</v>
      </c>
      <c r="AY219">
        <v>0.0700281</v>
      </c>
      <c r="AZ219">
        <v>-2.948387</v>
      </c>
      <c r="BA219">
        <v>-0.0249326</v>
      </c>
      <c r="BB219">
        <v>-87.94274</v>
      </c>
      <c r="BC219">
        <v>0.1123172</v>
      </c>
      <c r="BD219">
        <v>2.192639</v>
      </c>
      <c r="BE219">
        <v>-0.3154653</v>
      </c>
      <c r="BF219">
        <v>-6.158463</v>
      </c>
      <c r="BG219">
        <v>-0.001746</v>
      </c>
      <c r="BH219">
        <v>2.373044</v>
      </c>
      <c r="BI219">
        <v>107.3</v>
      </c>
    </row>
    <row r="220" ht="15.5" spans="1:61">
      <c r="A220">
        <v>300689</v>
      </c>
      <c r="B220" s="57" t="s">
        <v>695</v>
      </c>
      <c r="C220">
        <v>10</v>
      </c>
      <c r="D220" s="58">
        <v>440000</v>
      </c>
      <c r="E220" s="58">
        <v>440300</v>
      </c>
      <c r="F220" t="s">
        <v>1000</v>
      </c>
      <c r="G220" s="59">
        <v>5115</v>
      </c>
      <c r="H220" t="s">
        <v>696</v>
      </c>
      <c r="I220">
        <v>-0.02735557</v>
      </c>
      <c r="J220">
        <v>-0.01818857</v>
      </c>
      <c r="K220" s="56">
        <v>-0.068492129445076</v>
      </c>
      <c r="L220" s="56">
        <v>0.0587754473090172</v>
      </c>
      <c r="M220" s="56">
        <v>0.0465492010116577</v>
      </c>
      <c r="N220" s="56">
        <v>0.10250972956419</v>
      </c>
      <c r="O220">
        <v>0.02255445</v>
      </c>
      <c r="P220">
        <v>-2.7355572</v>
      </c>
      <c r="Q220">
        <f>VLOOKUP(H220,'三因子模型（-170，-51） (2)'!B219:J553,9,FALSE)</f>
        <v>-0.0231610238552094</v>
      </c>
      <c r="R220">
        <v>-1.8188573</v>
      </c>
      <c r="S220">
        <v>2.2554446</v>
      </c>
      <c r="T220">
        <v>0</v>
      </c>
      <c r="U220">
        <v>6.7093</v>
      </c>
      <c r="V220">
        <v>21.04</v>
      </c>
      <c r="W220">
        <v>13</v>
      </c>
      <c r="X220">
        <v>17.8033</v>
      </c>
      <c r="Y220">
        <v>1.156</v>
      </c>
      <c r="Z220" t="s">
        <v>697</v>
      </c>
      <c r="AA220" t="s">
        <v>1012</v>
      </c>
      <c r="AB220">
        <v>2</v>
      </c>
      <c r="AC220">
        <v>62</v>
      </c>
      <c r="AD220">
        <v>2</v>
      </c>
      <c r="AE220">
        <v>0.33333333</v>
      </c>
      <c r="AF220">
        <v>5.8197862</v>
      </c>
      <c r="AG220">
        <v>0.3369</v>
      </c>
      <c r="AH220">
        <v>0.1444</v>
      </c>
      <c r="AI220">
        <v>0</v>
      </c>
      <c r="AJ220">
        <v>13.89</v>
      </c>
      <c r="AK220">
        <v>1.4118182</v>
      </c>
      <c r="AL220">
        <v>13.3237</v>
      </c>
      <c r="AM220">
        <v>14.0275</v>
      </c>
      <c r="AN220">
        <v>1</v>
      </c>
      <c r="AO220">
        <v>2</v>
      </c>
      <c r="AP220">
        <v>0.3125</v>
      </c>
      <c r="AQ220">
        <v>4.375</v>
      </c>
      <c r="AR220">
        <v>5</v>
      </c>
      <c r="AS220">
        <v>0.72</v>
      </c>
      <c r="AT220">
        <v>4</v>
      </c>
      <c r="AU220">
        <v>0.0418</v>
      </c>
      <c r="AV220">
        <v>-0.3651</v>
      </c>
      <c r="AW220">
        <v>4</v>
      </c>
      <c r="AX220">
        <v>-5.004839</v>
      </c>
      <c r="AY220">
        <v>0.4450281</v>
      </c>
      <c r="AZ220">
        <v>-0.9483871</v>
      </c>
      <c r="BA220">
        <v>0.2506674</v>
      </c>
      <c r="BB220">
        <v>-90.19274</v>
      </c>
      <c r="BC220">
        <v>-1.25455</v>
      </c>
      <c r="BD220">
        <v>-22.60838</v>
      </c>
      <c r="BE220">
        <v>-2.227294</v>
      </c>
      <c r="BF220">
        <v>-40.13831</v>
      </c>
      <c r="BG220">
        <v>0.111554</v>
      </c>
      <c r="BH220">
        <v>2.631169</v>
      </c>
      <c r="BI220">
        <v>138.9</v>
      </c>
    </row>
    <row r="221" ht="15.5" spans="1:61">
      <c r="A221">
        <v>300691</v>
      </c>
      <c r="B221" s="57" t="s">
        <v>698</v>
      </c>
      <c r="C221">
        <v>17</v>
      </c>
      <c r="D221" s="58">
        <v>440000</v>
      </c>
      <c r="E221" s="58">
        <v>442000</v>
      </c>
      <c r="F221" t="s">
        <v>1003</v>
      </c>
      <c r="G221" s="59">
        <v>5110</v>
      </c>
      <c r="H221" t="s">
        <v>699</v>
      </c>
      <c r="I221">
        <v>-0.07621971</v>
      </c>
      <c r="J221">
        <v>0.01938193</v>
      </c>
      <c r="K221" s="56">
        <v>-0.0585432983934879</v>
      </c>
      <c r="L221" s="56">
        <v>0.0869621783494949</v>
      </c>
      <c r="M221" s="56">
        <v>0.0298000611364841</v>
      </c>
      <c r="N221" s="56">
        <v>0.042439516633749</v>
      </c>
      <c r="O221">
        <v>0.04709452</v>
      </c>
      <c r="P221">
        <v>-7.6219708</v>
      </c>
      <c r="Q221">
        <f>VLOOKUP(H221,'三因子模型（-170，-51） (2)'!B220:J554,9,FALSE)</f>
        <v>-0.10694881528616</v>
      </c>
      <c r="R221">
        <v>1.9381933</v>
      </c>
      <c r="S221">
        <v>4.7094524</v>
      </c>
      <c r="T221">
        <v>0</v>
      </c>
      <c r="U221">
        <v>7.1333</v>
      </c>
      <c r="V221">
        <v>20.13</v>
      </c>
      <c r="W221">
        <v>14</v>
      </c>
      <c r="X221">
        <v>18.1808</v>
      </c>
      <c r="Y221">
        <v>2.250647</v>
      </c>
      <c r="Z221" t="s">
        <v>700</v>
      </c>
      <c r="AA221" t="s">
        <v>999</v>
      </c>
      <c r="AB221">
        <v>6</v>
      </c>
      <c r="AC221">
        <v>48</v>
      </c>
      <c r="AD221">
        <v>0</v>
      </c>
      <c r="AE221">
        <v>0.21428571</v>
      </c>
      <c r="AF221">
        <v>6.9173095</v>
      </c>
      <c r="AG221">
        <v>1.0096</v>
      </c>
      <c r="AH221">
        <v>0.4474</v>
      </c>
      <c r="AI221">
        <v>0</v>
      </c>
      <c r="AJ221">
        <v>5.62</v>
      </c>
      <c r="AK221">
        <v>0.6669697</v>
      </c>
      <c r="AL221">
        <v>13.8217</v>
      </c>
      <c r="AM221">
        <v>14.7243</v>
      </c>
      <c r="AN221">
        <v>29</v>
      </c>
      <c r="AO221">
        <v>4.5</v>
      </c>
      <c r="AP221">
        <v>0.3827</v>
      </c>
      <c r="AQ221">
        <v>2.6111</v>
      </c>
      <c r="AR221">
        <v>0</v>
      </c>
      <c r="AS221">
        <v>0</v>
      </c>
      <c r="AT221">
        <v>9</v>
      </c>
      <c r="AU221">
        <v>0.0898</v>
      </c>
      <c r="AV221">
        <v>-0.3651</v>
      </c>
      <c r="AW221">
        <v>20.25</v>
      </c>
      <c r="AX221">
        <v>-2.504839</v>
      </c>
      <c r="AY221">
        <v>-1.318872</v>
      </c>
      <c r="AZ221">
        <v>-5.948387</v>
      </c>
      <c r="BA221">
        <v>-0.4693326</v>
      </c>
      <c r="BB221">
        <v>-73.94274</v>
      </c>
      <c r="BC221">
        <v>1.175603</v>
      </c>
      <c r="BD221">
        <v>34.70374</v>
      </c>
      <c r="BE221">
        <v>3.303562</v>
      </c>
      <c r="BF221">
        <v>97.52101</v>
      </c>
      <c r="BG221">
        <v>0.6189896</v>
      </c>
      <c r="BH221">
        <v>1.726332</v>
      </c>
      <c r="BI221">
        <v>56.2</v>
      </c>
    </row>
    <row r="222" ht="15.5" spans="1:61">
      <c r="A222">
        <v>300698</v>
      </c>
      <c r="B222" s="57" t="s">
        <v>701</v>
      </c>
      <c r="C222">
        <v>19</v>
      </c>
      <c r="D222" s="58">
        <v>330000</v>
      </c>
      <c r="E222" s="58">
        <v>330100</v>
      </c>
      <c r="F222" t="s">
        <v>998</v>
      </c>
      <c r="G222" s="59">
        <v>8101</v>
      </c>
      <c r="H222" t="s">
        <v>702</v>
      </c>
      <c r="I222">
        <v>-0.02255163</v>
      </c>
      <c r="J222">
        <v>-0.00196276</v>
      </c>
      <c r="K222" s="56">
        <v>-0.00927457865327597</v>
      </c>
      <c r="L222" s="56">
        <v>0.0446743629872799</v>
      </c>
      <c r="M222" s="56">
        <v>0.0167709551751614</v>
      </c>
      <c r="N222" s="56">
        <v>0.026284808292985</v>
      </c>
      <c r="O222">
        <v>-0.03319287</v>
      </c>
      <c r="P222">
        <v>-2.255163</v>
      </c>
      <c r="Q222">
        <f>VLOOKUP(H222,'三因子模型（-170，-51） (2)'!B221:J555,9,FALSE)</f>
        <v>-0.181461006402969</v>
      </c>
      <c r="R222">
        <v>-0.19627584</v>
      </c>
      <c r="S222">
        <v>-3.3192869</v>
      </c>
      <c r="T222">
        <v>0</v>
      </c>
      <c r="U222">
        <v>6.4003</v>
      </c>
      <c r="V222">
        <v>9.49</v>
      </c>
      <c r="W222">
        <v>22</v>
      </c>
      <c r="X222">
        <v>16.5958</v>
      </c>
      <c r="Y222">
        <v>1.34</v>
      </c>
      <c r="Z222" t="s">
        <v>703</v>
      </c>
      <c r="AA222" t="s">
        <v>1002</v>
      </c>
      <c r="AB222">
        <v>5</v>
      </c>
      <c r="AC222">
        <v>35</v>
      </c>
      <c r="AD222">
        <v>7</v>
      </c>
      <c r="AE222">
        <v>0.13636364</v>
      </c>
      <c r="AF222">
        <v>6.413459</v>
      </c>
      <c r="AG222">
        <v>0.61</v>
      </c>
      <c r="AH222">
        <v>0.4126</v>
      </c>
      <c r="AI222">
        <v>0</v>
      </c>
      <c r="AJ222">
        <v>5.27</v>
      </c>
      <c r="AK222">
        <v>0.52939394</v>
      </c>
      <c r="AL222">
        <v>0</v>
      </c>
      <c r="AM222">
        <v>11.3819</v>
      </c>
      <c r="AN222">
        <v>35</v>
      </c>
      <c r="AO222">
        <v>1</v>
      </c>
      <c r="AP222">
        <v>0.25</v>
      </c>
      <c r="AQ222">
        <v>5.75</v>
      </c>
      <c r="AR222">
        <v>10</v>
      </c>
      <c r="AS222">
        <v>0.48</v>
      </c>
      <c r="AT222">
        <v>2</v>
      </c>
      <c r="AU222">
        <v>0.0355</v>
      </c>
      <c r="AV222">
        <v>-0.3651</v>
      </c>
      <c r="AW222">
        <v>1</v>
      </c>
      <c r="AX222">
        <v>-6.004839</v>
      </c>
      <c r="AY222">
        <v>1.820028</v>
      </c>
      <c r="AZ222">
        <v>4.051613</v>
      </c>
      <c r="BA222">
        <v>0.0106674</v>
      </c>
      <c r="BB222">
        <v>-93.19274</v>
      </c>
      <c r="BC222">
        <v>-0.0640562</v>
      </c>
      <c r="BD222">
        <v>-0.9941266</v>
      </c>
      <c r="BE222">
        <v>-10.92898</v>
      </c>
      <c r="BF222">
        <v>-169.6134</v>
      </c>
      <c r="BG222">
        <v>0.019415</v>
      </c>
      <c r="BH222">
        <v>1.66203</v>
      </c>
      <c r="BI222">
        <v>52.7</v>
      </c>
    </row>
    <row r="223" ht="15.5" spans="1:61">
      <c r="A223">
        <v>300701</v>
      </c>
      <c r="B223" s="57" t="s">
        <v>704</v>
      </c>
      <c r="C223">
        <v>19</v>
      </c>
      <c r="D223" s="58">
        <v>410000</v>
      </c>
      <c r="E223" s="58">
        <v>411300</v>
      </c>
      <c r="F223" t="s">
        <v>1000</v>
      </c>
      <c r="G223" s="59">
        <v>5115</v>
      </c>
      <c r="H223" t="s">
        <v>705</v>
      </c>
      <c r="I223">
        <v>0.00035716</v>
      </c>
      <c r="J223">
        <v>0.02279837</v>
      </c>
      <c r="K223" s="56">
        <v>-0.0771385133266449</v>
      </c>
      <c r="L223" s="56">
        <v>0.00492443051189184</v>
      </c>
      <c r="M223" s="56">
        <v>-0.0923483967781067</v>
      </c>
      <c r="N223" s="56">
        <v>-0.0396963991224766</v>
      </c>
      <c r="O223">
        <v>0.07790279</v>
      </c>
      <c r="P223">
        <v>0.03571616</v>
      </c>
      <c r="Q223">
        <f>VLOOKUP(H223,'三因子模型（-170，-51） (2)'!B222:J556,9,FALSE)</f>
        <v>-0.0480485968291759</v>
      </c>
      <c r="R223">
        <v>2.2798374</v>
      </c>
      <c r="S223">
        <v>7.7902786</v>
      </c>
      <c r="T223">
        <v>0</v>
      </c>
      <c r="U223">
        <v>6.4052</v>
      </c>
      <c r="V223">
        <v>25.68</v>
      </c>
      <c r="W223">
        <v>14</v>
      </c>
      <c r="X223">
        <v>18.3542</v>
      </c>
      <c r="Y223">
        <v>2.7</v>
      </c>
      <c r="Z223" t="s">
        <v>706</v>
      </c>
      <c r="AA223" t="s">
        <v>1004</v>
      </c>
      <c r="AB223">
        <v>4</v>
      </c>
      <c r="AC223">
        <v>40</v>
      </c>
      <c r="AD223">
        <v>5</v>
      </c>
      <c r="AE223">
        <v>0.27272727</v>
      </c>
      <c r="AF223">
        <v>6.4222725</v>
      </c>
      <c r="AG223">
        <v>0.6154</v>
      </c>
      <c r="AH223">
        <v>0.07</v>
      </c>
      <c r="AI223">
        <v>0</v>
      </c>
      <c r="AJ223">
        <v>13.02</v>
      </c>
      <c r="AK223">
        <v>1.3004545</v>
      </c>
      <c r="AL223">
        <v>13.0258</v>
      </c>
      <c r="AM223">
        <v>13.3686</v>
      </c>
      <c r="AN223">
        <v>2</v>
      </c>
      <c r="AO223">
        <v>1</v>
      </c>
      <c r="AP223">
        <v>0.25</v>
      </c>
      <c r="AQ223">
        <v>5.25</v>
      </c>
      <c r="AR223">
        <v>4</v>
      </c>
      <c r="AS223">
        <v>0.75</v>
      </c>
      <c r="AT223">
        <v>2</v>
      </c>
      <c r="AU223">
        <v>0.0404</v>
      </c>
      <c r="AV223">
        <v>-0.3651</v>
      </c>
      <c r="AW223">
        <v>1</v>
      </c>
      <c r="AX223">
        <v>-6.004839</v>
      </c>
      <c r="AY223">
        <v>1.320028</v>
      </c>
      <c r="AZ223">
        <v>-1.948387</v>
      </c>
      <c r="BA223">
        <v>0.2806674</v>
      </c>
      <c r="BB223">
        <v>-93.19274</v>
      </c>
      <c r="BC223">
        <v>-1.685363</v>
      </c>
      <c r="BD223">
        <v>-26.15617</v>
      </c>
      <c r="BE223">
        <v>-7.926556</v>
      </c>
      <c r="BF223">
        <v>-123.017</v>
      </c>
      <c r="BG223">
        <v>0.3704889</v>
      </c>
      <c r="BH223">
        <v>2.566487</v>
      </c>
      <c r="BI223">
        <v>130.2</v>
      </c>
    </row>
    <row r="224" ht="15.5" spans="1:61">
      <c r="A224">
        <v>300708</v>
      </c>
      <c r="B224" s="57" t="s">
        <v>707</v>
      </c>
      <c r="C224">
        <v>10</v>
      </c>
      <c r="D224" s="58">
        <v>320000</v>
      </c>
      <c r="E224" s="58">
        <v>320500</v>
      </c>
      <c r="F224" t="s">
        <v>1000</v>
      </c>
      <c r="G224" s="59">
        <v>5115</v>
      </c>
      <c r="H224" t="s">
        <v>708</v>
      </c>
      <c r="I224">
        <v>-0.04053701</v>
      </c>
      <c r="J224">
        <v>0.0088837</v>
      </c>
      <c r="K224" s="56">
        <v>-0.0667125508189201</v>
      </c>
      <c r="L224" s="56">
        <v>0.168365254998207</v>
      </c>
      <c r="M224" s="56">
        <v>0.147624596953392</v>
      </c>
      <c r="N224" s="56">
        <v>0.15063264966011</v>
      </c>
      <c r="O224">
        <v>0.06357829</v>
      </c>
      <c r="P224">
        <v>-4.0537015</v>
      </c>
      <c r="Q224">
        <f>VLOOKUP(H224,'三因子模型（-170，-51） (2)'!B223:J557,9,FALSE)</f>
        <v>-0.214551270008087</v>
      </c>
      <c r="R224">
        <v>0.88836979</v>
      </c>
      <c r="S224">
        <v>6.3578285</v>
      </c>
      <c r="T224">
        <v>0</v>
      </c>
      <c r="U224">
        <v>6.9641</v>
      </c>
      <c r="V224">
        <v>9.63</v>
      </c>
      <c r="W224">
        <v>9</v>
      </c>
      <c r="X224">
        <v>17.3684</v>
      </c>
      <c r="Y224">
        <v>5.4468925</v>
      </c>
      <c r="Z224" t="s">
        <v>709</v>
      </c>
      <c r="AA224" t="s">
        <v>1005</v>
      </c>
      <c r="AD224">
        <v>0</v>
      </c>
      <c r="AE224">
        <v>0.17647059</v>
      </c>
      <c r="AF224">
        <v>6.982306</v>
      </c>
      <c r="AG224">
        <v>1.0774</v>
      </c>
      <c r="AH224">
        <v>0.7289</v>
      </c>
      <c r="AI224">
        <v>0</v>
      </c>
      <c r="AJ224">
        <v>6.89</v>
      </c>
      <c r="AK224">
        <v>0.54606061</v>
      </c>
      <c r="AL224">
        <v>16.8366</v>
      </c>
      <c r="AM224">
        <v>17.6813</v>
      </c>
      <c r="AN224">
        <v>2</v>
      </c>
      <c r="AO224">
        <v>1.5</v>
      </c>
      <c r="AP224">
        <v>0.2222</v>
      </c>
      <c r="AQ224">
        <v>3.66665</v>
      </c>
      <c r="AR224">
        <v>3</v>
      </c>
      <c r="AS224">
        <v>0.6667</v>
      </c>
      <c r="AT224">
        <v>3</v>
      </c>
      <c r="AU224">
        <v>0.0399</v>
      </c>
      <c r="AV224">
        <v>-0.3129</v>
      </c>
      <c r="AW224">
        <v>2.25</v>
      </c>
      <c r="AX224">
        <v>-5.504839</v>
      </c>
      <c r="AY224">
        <v>-0.2633219</v>
      </c>
      <c r="AZ224">
        <v>-2.948387</v>
      </c>
      <c r="BA224">
        <v>0.1973674</v>
      </c>
      <c r="BB224">
        <v>-91.94274</v>
      </c>
      <c r="BC224">
        <v>-1.086476</v>
      </c>
      <c r="BD224">
        <v>-18.1465</v>
      </c>
      <c r="BE224">
        <v>1.449545</v>
      </c>
      <c r="BF224">
        <v>24.21054</v>
      </c>
      <c r="BG224">
        <v>-0.0519712</v>
      </c>
      <c r="BH224">
        <v>1.930071</v>
      </c>
      <c r="BI224">
        <v>68.9</v>
      </c>
    </row>
    <row r="225" ht="15.5" spans="1:61">
      <c r="A225">
        <v>300709</v>
      </c>
      <c r="B225" s="57" t="s">
        <v>710</v>
      </c>
      <c r="C225">
        <v>4</v>
      </c>
      <c r="D225" s="58">
        <v>320000</v>
      </c>
      <c r="E225" s="58">
        <v>320400</v>
      </c>
      <c r="F225" t="s">
        <v>1000</v>
      </c>
      <c r="G225" s="59">
        <v>5115</v>
      </c>
      <c r="H225" t="s">
        <v>711</v>
      </c>
      <c r="I225">
        <v>0.0809916</v>
      </c>
      <c r="J225">
        <v>-0.05562845</v>
      </c>
      <c r="K225" s="56">
        <v>0.0597953610122204</v>
      </c>
      <c r="L225" s="56">
        <v>0.0695250779390335</v>
      </c>
      <c r="M225" s="56">
        <v>0.0422349385917187</v>
      </c>
      <c r="N225" s="56">
        <v>0.0929132401943207</v>
      </c>
      <c r="O225">
        <v>0.04965934</v>
      </c>
      <c r="P225">
        <v>8.0991603</v>
      </c>
      <c r="Q225">
        <f>VLOOKUP(H225,'三因子模型（-170，-51） (2)'!B224:J558,9,FALSE)</f>
        <v>0.0325274541974068</v>
      </c>
      <c r="R225">
        <v>-5.5628449</v>
      </c>
      <c r="S225">
        <v>4.9659338</v>
      </c>
      <c r="T225">
        <v>0</v>
      </c>
      <c r="U225">
        <v>7.948</v>
      </c>
      <c r="V225">
        <v>23.25</v>
      </c>
      <c r="W225">
        <v>15</v>
      </c>
      <c r="X225">
        <v>19.0739</v>
      </c>
      <c r="Y225">
        <v>1.8610671</v>
      </c>
      <c r="Z225" t="s">
        <v>712</v>
      </c>
      <c r="AA225" t="s">
        <v>1002</v>
      </c>
      <c r="AB225">
        <v>5</v>
      </c>
      <c r="AC225">
        <v>58</v>
      </c>
      <c r="AD225">
        <v>1</v>
      </c>
      <c r="AE225">
        <v>0.28571429</v>
      </c>
      <c r="AF225">
        <v>7.2440846</v>
      </c>
      <c r="AG225">
        <v>1.3998</v>
      </c>
      <c r="AH225">
        <v>0.3473</v>
      </c>
      <c r="AI225">
        <v>0</v>
      </c>
      <c r="AJ225">
        <v>58.88</v>
      </c>
      <c r="AK225">
        <v>5.2618182</v>
      </c>
      <c r="AL225">
        <v>14.9819</v>
      </c>
      <c r="AM225">
        <v>15.3434</v>
      </c>
      <c r="AN225">
        <v>1</v>
      </c>
      <c r="AO225">
        <v>2</v>
      </c>
      <c r="AQ225">
        <v>2.5</v>
      </c>
      <c r="AR225">
        <v>2</v>
      </c>
      <c r="AS225">
        <v>0.5</v>
      </c>
      <c r="AT225">
        <v>3</v>
      </c>
      <c r="AU225">
        <v>0.0931</v>
      </c>
      <c r="AV225">
        <v>-0.3651</v>
      </c>
      <c r="AW225">
        <v>4</v>
      </c>
      <c r="AX225">
        <v>-5.004839</v>
      </c>
      <c r="AY225">
        <v>-1.429972</v>
      </c>
      <c r="AZ225">
        <v>-3.948387</v>
      </c>
      <c r="BA225">
        <v>0.0306674</v>
      </c>
      <c r="BB225">
        <v>-90.19274</v>
      </c>
      <c r="BC225">
        <v>-0.1534855</v>
      </c>
      <c r="BD225">
        <v>-2.765979</v>
      </c>
      <c r="BE225">
        <v>7.15678</v>
      </c>
      <c r="BF225">
        <v>128.9731</v>
      </c>
      <c r="BG225">
        <v>-0.0438536</v>
      </c>
      <c r="BH225">
        <v>4.075501</v>
      </c>
      <c r="BI225">
        <v>588.8</v>
      </c>
    </row>
    <row r="226" ht="15.5" spans="1:61">
      <c r="A226">
        <v>300710</v>
      </c>
      <c r="B226" s="57" t="s">
        <v>713</v>
      </c>
      <c r="C226">
        <v>13</v>
      </c>
      <c r="D226" s="58">
        <v>330000</v>
      </c>
      <c r="E226" s="58">
        <v>330100</v>
      </c>
      <c r="F226" t="s">
        <v>1000</v>
      </c>
      <c r="G226" s="59">
        <v>5115</v>
      </c>
      <c r="H226" t="s">
        <v>714</v>
      </c>
      <c r="I226">
        <v>-0.11417509</v>
      </c>
      <c r="J226">
        <v>-0.06315342</v>
      </c>
      <c r="K226" s="56">
        <v>-0.121822610497475</v>
      </c>
      <c r="L226" s="56">
        <v>-0.0960563123226166</v>
      </c>
      <c r="M226" s="56">
        <v>-0.0960879549384117</v>
      </c>
      <c r="N226" s="56">
        <v>-0.0475634671747684</v>
      </c>
      <c r="O226">
        <v>0.08044197</v>
      </c>
      <c r="P226">
        <v>-11.417509</v>
      </c>
      <c r="Q226">
        <f>VLOOKUP(H226,'三因子模型（-170，-51） (2)'!B225:J559,9,FALSE)</f>
        <v>-0.202300190925598</v>
      </c>
      <c r="R226">
        <v>-6.3153423</v>
      </c>
      <c r="S226">
        <v>8.0441974</v>
      </c>
      <c r="T226">
        <v>0</v>
      </c>
      <c r="U226">
        <v>6.8855</v>
      </c>
      <c r="V226">
        <v>15.73</v>
      </c>
      <c r="W226">
        <v>18</v>
      </c>
      <c r="X226">
        <v>17.0944</v>
      </c>
      <c r="Y226">
        <v>0.68614</v>
      </c>
      <c r="Z226" t="s">
        <v>715</v>
      </c>
      <c r="AA226" t="s">
        <v>1012</v>
      </c>
      <c r="AB226">
        <v>2</v>
      </c>
      <c r="AC226">
        <v>63</v>
      </c>
      <c r="AD226">
        <v>0</v>
      </c>
      <c r="AE226">
        <v>0.15789474</v>
      </c>
      <c r="AF226">
        <v>5.8359796</v>
      </c>
      <c r="AG226">
        <v>0.3424</v>
      </c>
      <c r="AH226">
        <v>0.2439</v>
      </c>
      <c r="AI226">
        <v>0</v>
      </c>
      <c r="AJ226">
        <v>9.31</v>
      </c>
      <c r="AK226">
        <v>0.81681818</v>
      </c>
      <c r="AL226">
        <v>13.8052</v>
      </c>
      <c r="AM226">
        <v>14.5496</v>
      </c>
      <c r="AN226">
        <v>37</v>
      </c>
      <c r="AO226">
        <v>3</v>
      </c>
      <c r="AQ226">
        <v>3.75</v>
      </c>
      <c r="AR226">
        <v>1</v>
      </c>
      <c r="AS226">
        <v>0</v>
      </c>
      <c r="AT226">
        <v>6</v>
      </c>
      <c r="AU226">
        <v>0.0794</v>
      </c>
      <c r="AV226">
        <v>-0.3651</v>
      </c>
      <c r="AW226">
        <v>9</v>
      </c>
      <c r="AX226">
        <v>-4.004839</v>
      </c>
      <c r="AY226">
        <v>-0.1799719</v>
      </c>
      <c r="AZ226">
        <v>-4.948387</v>
      </c>
      <c r="BA226">
        <v>-0.4693326</v>
      </c>
      <c r="BB226">
        <v>-85.19274</v>
      </c>
      <c r="BC226">
        <v>1.879601</v>
      </c>
      <c r="BD226">
        <v>39.98373</v>
      </c>
      <c r="BE226">
        <v>0.7207585</v>
      </c>
      <c r="BF226">
        <v>15.3323</v>
      </c>
      <c r="BG226">
        <v>0.0844667</v>
      </c>
      <c r="BH226">
        <v>2.231089</v>
      </c>
      <c r="BI226">
        <v>93.1</v>
      </c>
    </row>
    <row r="227" ht="15.5" spans="1:61">
      <c r="A227">
        <v>300711</v>
      </c>
      <c r="B227" s="57" t="s">
        <v>716</v>
      </c>
      <c r="C227">
        <v>19</v>
      </c>
      <c r="D227" s="58">
        <v>440000</v>
      </c>
      <c r="E227" s="58">
        <v>440100</v>
      </c>
      <c r="F227" t="s">
        <v>998</v>
      </c>
      <c r="G227" s="59">
        <v>8101</v>
      </c>
      <c r="H227" t="s">
        <v>717</v>
      </c>
      <c r="I227">
        <v>0.22483926</v>
      </c>
      <c r="J227">
        <v>0.13874963</v>
      </c>
      <c r="K227" s="56">
        <v>0.158271074295044</v>
      </c>
      <c r="L227" s="56">
        <v>0.276785224676132</v>
      </c>
      <c r="M227" s="56">
        <v>0.192809909582138</v>
      </c>
      <c r="N227" s="56">
        <v>0.199540391564369</v>
      </c>
      <c r="O227">
        <v>0.18862163</v>
      </c>
      <c r="P227">
        <v>22.483926</v>
      </c>
      <c r="Q227">
        <f>VLOOKUP(H227,'三因子模型（-170，-51） (2)'!B226:J560,9,FALSE)</f>
        <v>0.110309682786465</v>
      </c>
      <c r="R227">
        <v>13.874963</v>
      </c>
      <c r="S227">
        <v>18.862163</v>
      </c>
      <c r="T227">
        <v>0</v>
      </c>
      <c r="U227">
        <v>5.9636</v>
      </c>
      <c r="V227">
        <v>13.34</v>
      </c>
      <c r="W227">
        <v>24</v>
      </c>
      <c r="X227">
        <v>15.9758</v>
      </c>
      <c r="Y227">
        <v>1.7303514</v>
      </c>
      <c r="Z227" t="s">
        <v>718</v>
      </c>
      <c r="AA227" t="s">
        <v>1002</v>
      </c>
      <c r="AB227">
        <v>5</v>
      </c>
      <c r="AC227">
        <v>49</v>
      </c>
      <c r="AD227">
        <v>0</v>
      </c>
      <c r="AE227">
        <v>0.2</v>
      </c>
      <c r="AF227">
        <v>6.272877</v>
      </c>
      <c r="AG227">
        <v>0.53</v>
      </c>
      <c r="AH227">
        <v>0.2224</v>
      </c>
      <c r="AI227">
        <v>1</v>
      </c>
      <c r="AJ227">
        <v>3.9</v>
      </c>
      <c r="AK227">
        <v>0.52636364</v>
      </c>
      <c r="AL227">
        <v>11.9963</v>
      </c>
      <c r="AM227">
        <v>12.7105</v>
      </c>
      <c r="AN227">
        <v>1</v>
      </c>
      <c r="AO227">
        <v>0.5</v>
      </c>
      <c r="AP227">
        <v>0</v>
      </c>
      <c r="AQ227">
        <v>0.5</v>
      </c>
      <c r="AR227">
        <v>0</v>
      </c>
      <c r="AS227">
        <v>0</v>
      </c>
      <c r="AT227">
        <v>1</v>
      </c>
      <c r="AU227">
        <v>0.1604</v>
      </c>
      <c r="AV227">
        <v>-0.3651</v>
      </c>
      <c r="AW227">
        <v>0.25</v>
      </c>
      <c r="AX227">
        <v>-6.504839</v>
      </c>
      <c r="AY227">
        <v>-3.429972</v>
      </c>
      <c r="AZ227">
        <v>-5.948387</v>
      </c>
      <c r="BA227">
        <v>-0.4693326</v>
      </c>
      <c r="BB227">
        <v>-93.94274</v>
      </c>
      <c r="BC227">
        <v>3.052933</v>
      </c>
      <c r="BD227">
        <v>44.09039</v>
      </c>
      <c r="BE227">
        <v>22.31141</v>
      </c>
      <c r="BF227">
        <v>322.221</v>
      </c>
      <c r="BG227">
        <v>1.609798</v>
      </c>
      <c r="BH227">
        <v>1.360977</v>
      </c>
      <c r="BI227">
        <v>39</v>
      </c>
    </row>
    <row r="228" ht="15.5" spans="1:61">
      <c r="A228">
        <v>300726</v>
      </c>
      <c r="B228" s="57" t="s">
        <v>719</v>
      </c>
      <c r="C228">
        <v>11</v>
      </c>
      <c r="D228" s="58">
        <v>430000</v>
      </c>
      <c r="E228" s="58">
        <v>430200</v>
      </c>
      <c r="F228" t="s">
        <v>1000</v>
      </c>
      <c r="G228" s="59">
        <v>5115</v>
      </c>
      <c r="H228" t="s">
        <v>720</v>
      </c>
      <c r="I228">
        <v>-0.02208033</v>
      </c>
      <c r="J228">
        <v>0.02038321</v>
      </c>
      <c r="K228" s="56">
        <v>-0.0100506823509932</v>
      </c>
      <c r="L228" s="56">
        <v>0.0893219709396362</v>
      </c>
      <c r="M228" s="56">
        <v>0.0360071547329426</v>
      </c>
      <c r="N228" s="56">
        <v>0.0846041440963745</v>
      </c>
      <c r="O228">
        <v>0.10932583</v>
      </c>
      <c r="P228">
        <v>-2.208033</v>
      </c>
      <c r="Q228">
        <f>VLOOKUP(H228,'三因子模型（-170，-51） (2)'!B227:J561,9,FALSE)</f>
        <v>-0.194897100329399</v>
      </c>
      <c r="R228">
        <v>2.0383211</v>
      </c>
      <c r="S228">
        <v>10.932583</v>
      </c>
      <c r="T228">
        <v>0</v>
      </c>
      <c r="U228">
        <v>7.1694</v>
      </c>
      <c r="V228">
        <v>29.67</v>
      </c>
      <c r="W228">
        <v>26</v>
      </c>
      <c r="X228">
        <v>19.7009</v>
      </c>
      <c r="Y228">
        <v>4.001</v>
      </c>
      <c r="Z228" t="s">
        <v>721</v>
      </c>
      <c r="AA228" t="s">
        <v>1002</v>
      </c>
      <c r="AB228">
        <v>5</v>
      </c>
      <c r="AC228">
        <v>31</v>
      </c>
      <c r="AD228">
        <v>0</v>
      </c>
      <c r="AE228">
        <v>0.2</v>
      </c>
      <c r="AF228">
        <v>6.9852717</v>
      </c>
      <c r="AG228">
        <v>1.0806</v>
      </c>
      <c r="AH228">
        <v>0.0896</v>
      </c>
      <c r="AI228">
        <v>0</v>
      </c>
      <c r="AJ228">
        <v>8.21</v>
      </c>
      <c r="AK228">
        <v>0.82742424</v>
      </c>
      <c r="AL228">
        <v>11.5377</v>
      </c>
      <c r="AM228">
        <v>16.8803</v>
      </c>
      <c r="AN228">
        <v>2</v>
      </c>
      <c r="AO228">
        <v>8.5</v>
      </c>
      <c r="AP228">
        <v>0.42215</v>
      </c>
      <c r="AQ228">
        <v>2.58825</v>
      </c>
      <c r="AR228">
        <v>15</v>
      </c>
      <c r="AS228">
        <v>0.8622</v>
      </c>
      <c r="AT228">
        <v>17</v>
      </c>
      <c r="AU228">
        <v>0.0674</v>
      </c>
      <c r="AV228">
        <v>-0.3651</v>
      </c>
      <c r="AW228">
        <v>72.25</v>
      </c>
      <c r="AX228">
        <v>1.495161</v>
      </c>
      <c r="AY228">
        <v>-1.341722</v>
      </c>
      <c r="AZ228">
        <v>9.051613</v>
      </c>
      <c r="BA228">
        <v>0.3928674</v>
      </c>
      <c r="BB228">
        <v>-21.94274</v>
      </c>
      <c r="BC228">
        <v>0.5874</v>
      </c>
      <c r="BD228">
        <v>-8.620588</v>
      </c>
      <c r="BE228">
        <v>-2.00609</v>
      </c>
      <c r="BF228">
        <v>29.44106</v>
      </c>
      <c r="BG228">
        <v>-0.5271189</v>
      </c>
      <c r="BH228">
        <v>2.105353</v>
      </c>
      <c r="BI228">
        <v>82.1</v>
      </c>
    </row>
    <row r="229" ht="15.5" spans="1:61">
      <c r="A229">
        <v>300735</v>
      </c>
      <c r="B229" s="57" t="s">
        <v>722</v>
      </c>
      <c r="C229">
        <v>19</v>
      </c>
      <c r="D229" s="58">
        <v>440000</v>
      </c>
      <c r="E229" s="58">
        <v>441300</v>
      </c>
      <c r="F229" t="s">
        <v>1003</v>
      </c>
      <c r="G229" s="59">
        <v>5110</v>
      </c>
      <c r="H229" t="s">
        <v>723</v>
      </c>
      <c r="I229">
        <v>0.0295455</v>
      </c>
      <c r="J229">
        <v>0.02327858</v>
      </c>
      <c r="K229" s="56">
        <v>-0.0228104647248983</v>
      </c>
      <c r="L229" s="56">
        <v>0.0407705940306187</v>
      </c>
      <c r="M229" s="56">
        <v>0.0463299639523029</v>
      </c>
      <c r="N229" s="56">
        <v>0.220283254981041</v>
      </c>
      <c r="O229">
        <v>0.00641958</v>
      </c>
      <c r="P229">
        <v>2.9545505</v>
      </c>
      <c r="Q229">
        <f>VLOOKUP(H229,'三因子模型（-170，-51） (2)'!B228:J562,9,FALSE)</f>
        <v>-0.143392935395241</v>
      </c>
      <c r="R229">
        <v>2.3278581</v>
      </c>
      <c r="S229">
        <v>0.6419579</v>
      </c>
      <c r="T229">
        <v>0</v>
      </c>
      <c r="U229">
        <v>9.0733</v>
      </c>
      <c r="V229">
        <v>25.3</v>
      </c>
      <c r="W229">
        <v>24</v>
      </c>
      <c r="X229">
        <v>19.9993</v>
      </c>
      <c r="Y229">
        <v>7.7462112</v>
      </c>
      <c r="Z229" t="s">
        <v>724</v>
      </c>
      <c r="AA229" t="s">
        <v>1012</v>
      </c>
      <c r="AB229">
        <v>2</v>
      </c>
      <c r="AC229">
        <v>63</v>
      </c>
      <c r="AD229">
        <v>11</v>
      </c>
      <c r="AE229">
        <v>0.17647059</v>
      </c>
      <c r="AF229">
        <v>8.5419638</v>
      </c>
      <c r="AG229">
        <v>5.1254</v>
      </c>
      <c r="AH229">
        <v>0.1511</v>
      </c>
      <c r="AI229">
        <v>0</v>
      </c>
      <c r="AJ229">
        <v>12.93</v>
      </c>
      <c r="AK229">
        <v>1.0031818</v>
      </c>
      <c r="AL229">
        <v>14.8028</v>
      </c>
      <c r="AM229">
        <v>15.455</v>
      </c>
      <c r="AN229">
        <v>29</v>
      </c>
      <c r="AO229">
        <v>2</v>
      </c>
      <c r="AP229">
        <v>0.3125</v>
      </c>
      <c r="AQ229">
        <v>2.25</v>
      </c>
      <c r="AR229">
        <v>4</v>
      </c>
      <c r="AS229">
        <v>0.625</v>
      </c>
      <c r="AT229">
        <v>4</v>
      </c>
      <c r="AU229">
        <v>0.0325</v>
      </c>
      <c r="AV229">
        <v>-0.3651</v>
      </c>
      <c r="AW229">
        <v>4</v>
      </c>
      <c r="AX229">
        <v>-5.004839</v>
      </c>
      <c r="AY229">
        <v>-1.679972</v>
      </c>
      <c r="AZ229">
        <v>-1.948387</v>
      </c>
      <c r="BA229">
        <v>0.1556674</v>
      </c>
      <c r="BB229">
        <v>-90.19274</v>
      </c>
      <c r="BC229">
        <v>-0.7790904</v>
      </c>
      <c r="BD229">
        <v>-14.04007</v>
      </c>
      <c r="BE229">
        <v>8.40799</v>
      </c>
      <c r="BF229">
        <v>151.5213</v>
      </c>
      <c r="BG229">
        <v>-0.2615169</v>
      </c>
      <c r="BH229">
        <v>2.55955</v>
      </c>
      <c r="BI229">
        <v>129.3</v>
      </c>
    </row>
    <row r="230" ht="15.5" spans="1:61">
      <c r="A230">
        <v>300739</v>
      </c>
      <c r="B230" s="57" t="s">
        <v>725</v>
      </c>
      <c r="C230">
        <v>11</v>
      </c>
      <c r="D230" s="58">
        <v>440000</v>
      </c>
      <c r="E230" s="58">
        <v>440300</v>
      </c>
      <c r="F230" t="s">
        <v>1000</v>
      </c>
      <c r="G230" s="59">
        <v>5115</v>
      </c>
      <c r="H230" t="s">
        <v>726</v>
      </c>
      <c r="I230">
        <v>0.01941006</v>
      </c>
      <c r="J230">
        <v>0.04601593</v>
      </c>
      <c r="K230" s="56">
        <v>-0.0122494241222739</v>
      </c>
      <c r="L230" s="56">
        <v>0.163993641734123</v>
      </c>
      <c r="M230" s="56">
        <v>0.108386069536209</v>
      </c>
      <c r="N230" s="56">
        <v>0.218259394168854</v>
      </c>
      <c r="O230">
        <v>0.11551087</v>
      </c>
      <c r="P230">
        <v>1.9410059</v>
      </c>
      <c r="Q230">
        <f>VLOOKUP(H230,'三因子模型（-170，-51） (2)'!B229:J563,9,FALSE)</f>
        <v>-0.0974776446819305</v>
      </c>
      <c r="R230">
        <v>4.6015926</v>
      </c>
      <c r="S230">
        <v>11.551087</v>
      </c>
      <c r="T230">
        <v>0</v>
      </c>
      <c r="U230">
        <v>7.6459</v>
      </c>
      <c r="V230">
        <v>19.18</v>
      </c>
      <c r="W230">
        <v>18</v>
      </c>
      <c r="X230">
        <v>18.8452</v>
      </c>
      <c r="Y230">
        <v>2.793129</v>
      </c>
      <c r="Z230" t="s">
        <v>727</v>
      </c>
      <c r="AA230" t="s">
        <v>999</v>
      </c>
      <c r="AB230">
        <v>6</v>
      </c>
      <c r="AC230">
        <v>52</v>
      </c>
      <c r="AD230">
        <v>4</v>
      </c>
      <c r="AE230">
        <v>0.1875</v>
      </c>
      <c r="AF230">
        <v>7.8553121</v>
      </c>
      <c r="AG230">
        <v>2.5794</v>
      </c>
      <c r="AH230">
        <v>0.2749</v>
      </c>
      <c r="AI230">
        <v>0</v>
      </c>
      <c r="AJ230">
        <v>6.5</v>
      </c>
      <c r="AK230">
        <v>0.62681818</v>
      </c>
      <c r="AL230">
        <v>15.7842</v>
      </c>
      <c r="AM230">
        <v>16.1965</v>
      </c>
      <c r="AN230">
        <v>2</v>
      </c>
      <c r="AO230">
        <v>1</v>
      </c>
      <c r="AP230">
        <v>0</v>
      </c>
      <c r="AQ230">
        <v>3</v>
      </c>
      <c r="AR230">
        <v>2</v>
      </c>
      <c r="AS230">
        <v>0.5</v>
      </c>
      <c r="AT230">
        <v>2</v>
      </c>
      <c r="AU230">
        <v>0.0473</v>
      </c>
      <c r="AV230">
        <v>-0.3651</v>
      </c>
      <c r="AW230">
        <v>1</v>
      </c>
      <c r="AX230">
        <v>-6.004839</v>
      </c>
      <c r="AY230">
        <v>-0.9299719</v>
      </c>
      <c r="AZ230">
        <v>-3.948387</v>
      </c>
      <c r="BA230">
        <v>0.0306674</v>
      </c>
      <c r="BB230">
        <v>-93.19274</v>
      </c>
      <c r="BC230">
        <v>-0.1841529</v>
      </c>
      <c r="BD230">
        <v>-2.857981</v>
      </c>
      <c r="BE230">
        <v>5.584332</v>
      </c>
      <c r="BF230">
        <v>86.66663</v>
      </c>
      <c r="BG230">
        <v>-0.0285198</v>
      </c>
      <c r="BH230">
        <v>1.871802</v>
      </c>
      <c r="BI230">
        <v>65</v>
      </c>
    </row>
    <row r="231" ht="15.5" spans="1:61">
      <c r="A231">
        <v>300743</v>
      </c>
      <c r="B231" s="57" t="s">
        <v>728</v>
      </c>
      <c r="C231">
        <v>1</v>
      </c>
      <c r="D231" s="58">
        <v>330000</v>
      </c>
      <c r="E231" s="58">
        <v>330100</v>
      </c>
      <c r="F231" t="s">
        <v>1009</v>
      </c>
      <c r="G231" s="59">
        <v>99</v>
      </c>
      <c r="H231" t="s">
        <v>729</v>
      </c>
      <c r="I231">
        <v>-0.07904937</v>
      </c>
      <c r="J231">
        <v>-0.00791703</v>
      </c>
      <c r="K231" s="56">
        <v>-0.0537239946424961</v>
      </c>
      <c r="L231" s="56">
        <v>-0.0183194614946842</v>
      </c>
      <c r="M231" s="56">
        <v>-0.0221754405647516</v>
      </c>
      <c r="N231" s="56">
        <v>0.0835896655917168</v>
      </c>
      <c r="O231">
        <v>0.06055675</v>
      </c>
      <c r="P231">
        <v>-7.9049371</v>
      </c>
      <c r="Q231">
        <f>VLOOKUP(H231,'三因子模型（-170，-51） (2)'!B230:J564,9,FALSE)</f>
        <v>-0.0773641616106033</v>
      </c>
      <c r="R231">
        <v>-0.7917027</v>
      </c>
      <c r="S231">
        <v>6.0556754</v>
      </c>
      <c r="T231">
        <v>0</v>
      </c>
      <c r="U231">
        <v>6.2916</v>
      </c>
      <c r="V231">
        <v>21.05</v>
      </c>
      <c r="W231">
        <v>17</v>
      </c>
      <c r="X231">
        <v>17.1783</v>
      </c>
      <c r="Y231">
        <v>1.3816488</v>
      </c>
      <c r="Z231" t="s">
        <v>433</v>
      </c>
      <c r="AA231" t="s">
        <v>999</v>
      </c>
      <c r="AB231">
        <v>6</v>
      </c>
      <c r="AC231">
        <v>51</v>
      </c>
      <c r="AD231">
        <v>1</v>
      </c>
      <c r="AE231">
        <v>0.15789474</v>
      </c>
      <c r="AF231">
        <v>6.8783265</v>
      </c>
      <c r="AG231">
        <v>0.971</v>
      </c>
      <c r="AH231">
        <v>0.2771</v>
      </c>
      <c r="AI231">
        <v>0</v>
      </c>
      <c r="AJ231">
        <v>5.95</v>
      </c>
      <c r="AK231">
        <v>0.53242424</v>
      </c>
      <c r="AL231">
        <v>14.1211</v>
      </c>
      <c r="AM231">
        <v>15.3001</v>
      </c>
      <c r="AN231">
        <v>35</v>
      </c>
      <c r="AO231">
        <v>4</v>
      </c>
      <c r="AP231">
        <v>0.375</v>
      </c>
      <c r="AQ231">
        <v>3.5625</v>
      </c>
      <c r="AR231">
        <v>3</v>
      </c>
      <c r="AS231">
        <v>0.6667</v>
      </c>
      <c r="AT231">
        <v>8</v>
      </c>
      <c r="AU231">
        <v>0.0356</v>
      </c>
      <c r="AV231">
        <v>-0.3563</v>
      </c>
      <c r="AW231">
        <v>16</v>
      </c>
      <c r="AX231">
        <v>-3.004839</v>
      </c>
      <c r="AY231">
        <v>-0.3674719</v>
      </c>
      <c r="AZ231">
        <v>-2.948387</v>
      </c>
      <c r="BA231">
        <v>0.1973674</v>
      </c>
      <c r="BB231">
        <v>-78.19274</v>
      </c>
      <c r="BC231">
        <v>-0.5930573</v>
      </c>
      <c r="BD231">
        <v>-15.4327</v>
      </c>
      <c r="BE231">
        <v>1.104194</v>
      </c>
      <c r="BF231">
        <v>28.73363</v>
      </c>
      <c r="BG231">
        <v>-0.072527</v>
      </c>
      <c r="BH231">
        <v>1.783391</v>
      </c>
      <c r="BI231">
        <v>59.5</v>
      </c>
    </row>
    <row r="232" ht="15.5" spans="1:61">
      <c r="A232">
        <v>300747</v>
      </c>
      <c r="B232" s="57" t="s">
        <v>730</v>
      </c>
      <c r="C232">
        <v>19</v>
      </c>
      <c r="D232" s="58">
        <v>420000</v>
      </c>
      <c r="E232" s="58">
        <v>420100</v>
      </c>
      <c r="F232" t="s">
        <v>1003</v>
      </c>
      <c r="G232" s="59">
        <v>5110</v>
      </c>
      <c r="H232" t="s">
        <v>731</v>
      </c>
      <c r="I232">
        <v>-0.10089608</v>
      </c>
      <c r="J232">
        <v>-0.138886</v>
      </c>
      <c r="K232" s="56">
        <v>-0.109255716204643</v>
      </c>
      <c r="L232" s="56">
        <v>-0.0879911333322525</v>
      </c>
      <c r="M232" s="56">
        <v>-0.00533883366733789</v>
      </c>
      <c r="N232" s="56">
        <v>0.00480976514518261</v>
      </c>
      <c r="O232">
        <v>-0.06696545</v>
      </c>
      <c r="P232">
        <v>-10.089608</v>
      </c>
      <c r="Q232">
        <f>VLOOKUP(H232,'三因子模型（-170，-51） (2)'!B231:J565,9,FALSE)</f>
        <v>-0.1475430727005</v>
      </c>
      <c r="R232">
        <v>-13.8886</v>
      </c>
      <c r="S232">
        <v>-6.6965446</v>
      </c>
      <c r="T232">
        <v>1</v>
      </c>
      <c r="U232">
        <v>7.6382</v>
      </c>
      <c r="V232">
        <v>29.71</v>
      </c>
      <c r="W232">
        <v>12</v>
      </c>
      <c r="X232">
        <v>19.7681</v>
      </c>
      <c r="Y232">
        <v>1.28</v>
      </c>
      <c r="Z232" t="s">
        <v>732</v>
      </c>
      <c r="AA232" t="s">
        <v>1004</v>
      </c>
      <c r="AB232">
        <v>4</v>
      </c>
      <c r="AC232">
        <v>54</v>
      </c>
      <c r="AD232">
        <v>0</v>
      </c>
      <c r="AE232">
        <v>0.14285714</v>
      </c>
      <c r="AF232">
        <v>7.1491316</v>
      </c>
      <c r="AG232">
        <v>1.273</v>
      </c>
      <c r="AH232">
        <v>0.2131</v>
      </c>
      <c r="AI232">
        <v>0</v>
      </c>
      <c r="AJ232">
        <v>35.72</v>
      </c>
      <c r="AK232">
        <v>3.6178788</v>
      </c>
      <c r="AL232">
        <v>14.318</v>
      </c>
      <c r="AM232">
        <v>15.1109</v>
      </c>
      <c r="AN232">
        <v>0</v>
      </c>
      <c r="AO232">
        <v>2.5</v>
      </c>
      <c r="AP232">
        <v>0.3125</v>
      </c>
      <c r="AQ232">
        <v>3.25</v>
      </c>
      <c r="AR232">
        <v>1</v>
      </c>
      <c r="AS232">
        <v>0</v>
      </c>
      <c r="AT232">
        <v>4</v>
      </c>
      <c r="AU232">
        <v>0.0587</v>
      </c>
      <c r="AV232">
        <v>3.0954</v>
      </c>
      <c r="AW232">
        <v>6.25</v>
      </c>
      <c r="AX232">
        <v>-4.504839</v>
      </c>
      <c r="AY232">
        <v>-0.6799719</v>
      </c>
      <c r="AZ232">
        <v>-4.948387</v>
      </c>
      <c r="BA232">
        <v>-0.4693326</v>
      </c>
      <c r="BB232">
        <v>-87.94274</v>
      </c>
      <c r="BC232">
        <v>2.114268</v>
      </c>
      <c r="BD232">
        <v>41.27439</v>
      </c>
      <c r="BE232">
        <v>3.063164</v>
      </c>
      <c r="BF232">
        <v>59.79859</v>
      </c>
      <c r="BG232">
        <v>0.319133</v>
      </c>
      <c r="BH232">
        <v>3.575711</v>
      </c>
      <c r="BI232">
        <v>357.2</v>
      </c>
    </row>
    <row r="233" ht="15.5" spans="1:61">
      <c r="A233">
        <v>300752</v>
      </c>
      <c r="B233" s="57" t="s">
        <v>733</v>
      </c>
      <c r="C233">
        <v>19</v>
      </c>
      <c r="D233" s="58">
        <v>440000</v>
      </c>
      <c r="E233" s="58">
        <v>440300</v>
      </c>
      <c r="F233" t="s">
        <v>1000</v>
      </c>
      <c r="G233" s="59">
        <v>5115</v>
      </c>
      <c r="H233" t="s">
        <v>734</v>
      </c>
      <c r="I233">
        <v>-0.08664948</v>
      </c>
      <c r="J233">
        <v>0.00656375</v>
      </c>
      <c r="K233" s="56">
        <v>-0.0798312276601791</v>
      </c>
      <c r="L233" s="56">
        <v>-0.0196144785732031</v>
      </c>
      <c r="M233" s="56">
        <v>-0.0542235188186169</v>
      </c>
      <c r="N233" s="56">
        <v>0.0145120928063989</v>
      </c>
      <c r="O233">
        <v>-0.01303747</v>
      </c>
      <c r="P233">
        <v>-8.6649477</v>
      </c>
      <c r="Q233">
        <f>VLOOKUP(H233,'三因子模型（-170，-51） (2)'!B232:J566,9,FALSE)</f>
        <v>-0.220612987875938</v>
      </c>
      <c r="R233">
        <v>0.65637529</v>
      </c>
      <c r="S233">
        <v>-1.3037475</v>
      </c>
      <c r="T233">
        <v>0</v>
      </c>
      <c r="U233">
        <v>8.1772</v>
      </c>
      <c r="V233">
        <v>21.89</v>
      </c>
      <c r="W233">
        <v>12</v>
      </c>
      <c r="X233">
        <v>18.3701</v>
      </c>
      <c r="Y233">
        <v>2.0767913</v>
      </c>
      <c r="Z233" t="s">
        <v>735</v>
      </c>
      <c r="AA233" t="s">
        <v>999</v>
      </c>
      <c r="AB233">
        <v>6</v>
      </c>
      <c r="AC233">
        <v>45</v>
      </c>
      <c r="AD233">
        <v>0</v>
      </c>
      <c r="AE233">
        <v>0.21428571</v>
      </c>
      <c r="AF233">
        <v>7.1665748</v>
      </c>
      <c r="AG233">
        <v>1.2954</v>
      </c>
      <c r="AH233">
        <v>0.5731</v>
      </c>
      <c r="AI233">
        <v>0</v>
      </c>
      <c r="AJ233">
        <v>7.34</v>
      </c>
      <c r="AK233">
        <v>0.9530303</v>
      </c>
      <c r="AL233">
        <v>15.5969</v>
      </c>
      <c r="AM233">
        <v>16.6865</v>
      </c>
      <c r="AN233">
        <v>0</v>
      </c>
      <c r="AO233">
        <v>1.5</v>
      </c>
      <c r="AP233">
        <v>0.2222</v>
      </c>
      <c r="AQ233">
        <v>1.83335</v>
      </c>
      <c r="AR233">
        <v>1</v>
      </c>
      <c r="AS233">
        <v>0</v>
      </c>
      <c r="AT233">
        <v>3</v>
      </c>
      <c r="AU233">
        <v>0.0497</v>
      </c>
      <c r="AV233">
        <v>-0.3651</v>
      </c>
      <c r="AW233">
        <v>2.25</v>
      </c>
      <c r="AX233">
        <v>-5.504839</v>
      </c>
      <c r="AY233">
        <v>-2.096622</v>
      </c>
      <c r="AZ233">
        <v>-4.948387</v>
      </c>
      <c r="BA233">
        <v>-0.4693326</v>
      </c>
      <c r="BB233">
        <v>-91.94274</v>
      </c>
      <c r="BC233">
        <v>2.5836</v>
      </c>
      <c r="BD233">
        <v>43.15172</v>
      </c>
      <c r="BE233">
        <v>11.54157</v>
      </c>
      <c r="BF233">
        <v>192.7692</v>
      </c>
      <c r="BG233">
        <v>0.984013</v>
      </c>
      <c r="BH233">
        <v>1.993339</v>
      </c>
      <c r="BI233">
        <v>73.4</v>
      </c>
    </row>
    <row r="234" ht="15.5" spans="1:61">
      <c r="A234">
        <v>300790</v>
      </c>
      <c r="B234" s="57" t="s">
        <v>736</v>
      </c>
      <c r="C234">
        <v>19</v>
      </c>
      <c r="D234" s="58">
        <v>440000</v>
      </c>
      <c r="E234" s="58">
        <v>441900</v>
      </c>
      <c r="F234" t="s">
        <v>1003</v>
      </c>
      <c r="G234" s="59">
        <v>5110</v>
      </c>
      <c r="H234" t="s">
        <v>737</v>
      </c>
      <c r="I234">
        <v>-0.45877302</v>
      </c>
      <c r="J234">
        <v>-0.4046495</v>
      </c>
      <c r="K234" s="56">
        <v>-0.310381889343262</v>
      </c>
      <c r="L234" s="56">
        <v>-0.339610636234283</v>
      </c>
      <c r="M234" s="56">
        <v>-0.448191046714783</v>
      </c>
      <c r="N234" s="56">
        <v>-0.521921396255493</v>
      </c>
      <c r="O234">
        <v>-0.71679771</v>
      </c>
      <c r="P234">
        <v>-45.877302</v>
      </c>
      <c r="Q234">
        <f>VLOOKUP(H234,'三因子模型（-170，-51） (2)'!B233:J567,9,FALSE)</f>
        <v>-0.864101409912109</v>
      </c>
      <c r="R234">
        <v>-40.46495</v>
      </c>
      <c r="S234">
        <v>-71.679771</v>
      </c>
      <c r="T234">
        <v>0</v>
      </c>
      <c r="U234">
        <v>7.5164</v>
      </c>
      <c r="V234">
        <v>19.72</v>
      </c>
      <c r="W234">
        <v>8</v>
      </c>
      <c r="X234">
        <v>18.7364</v>
      </c>
      <c r="Y234">
        <v>3.3681067</v>
      </c>
      <c r="Z234" t="s">
        <v>738</v>
      </c>
      <c r="AA234" t="s">
        <v>1002</v>
      </c>
      <c r="AB234">
        <v>5</v>
      </c>
      <c r="AC234">
        <v>44</v>
      </c>
      <c r="AD234">
        <v>0</v>
      </c>
      <c r="AE234">
        <v>0.1875</v>
      </c>
      <c r="AF234">
        <v>6.6501497</v>
      </c>
      <c r="AG234">
        <v>0.7729</v>
      </c>
      <c r="AH234">
        <v>0.4257</v>
      </c>
      <c r="AI234">
        <v>0</v>
      </c>
      <c r="AJ234">
        <v>16.06</v>
      </c>
      <c r="AK234">
        <v>2.3904545</v>
      </c>
      <c r="AL234">
        <v>14.0489</v>
      </c>
      <c r="AM234">
        <v>15.6421</v>
      </c>
      <c r="AN234">
        <v>23</v>
      </c>
      <c r="AO234">
        <v>0.5</v>
      </c>
      <c r="AP234">
        <v>0</v>
      </c>
      <c r="AQ234">
        <v>0</v>
      </c>
      <c r="AR234">
        <v>1</v>
      </c>
      <c r="AS234">
        <v>0</v>
      </c>
      <c r="AT234">
        <v>1</v>
      </c>
      <c r="AU234">
        <v>0.0487</v>
      </c>
      <c r="AV234">
        <v>-0.3651</v>
      </c>
      <c r="AW234">
        <v>0.25</v>
      </c>
      <c r="AX234">
        <v>-6.504839</v>
      </c>
      <c r="AY234">
        <v>-3.929972</v>
      </c>
      <c r="AZ234">
        <v>-4.948387</v>
      </c>
      <c r="BA234">
        <v>-0.4693326</v>
      </c>
      <c r="BB234">
        <v>-93.94274</v>
      </c>
      <c r="BC234">
        <v>3.052933</v>
      </c>
      <c r="BD234">
        <v>44.09039</v>
      </c>
      <c r="BE234">
        <v>25.56384</v>
      </c>
      <c r="BF234">
        <v>369.1924</v>
      </c>
      <c r="BG234">
        <v>1.844464</v>
      </c>
      <c r="BH234">
        <v>2.776332</v>
      </c>
      <c r="BI234">
        <v>160.6</v>
      </c>
    </row>
    <row r="235" ht="15.5" spans="1:61">
      <c r="A235">
        <v>600060</v>
      </c>
      <c r="B235" s="57" t="s">
        <v>739</v>
      </c>
      <c r="C235">
        <v>22</v>
      </c>
      <c r="D235" s="58">
        <v>370000</v>
      </c>
      <c r="E235" s="58">
        <v>370200</v>
      </c>
      <c r="F235" t="s">
        <v>1015</v>
      </c>
      <c r="G235" s="59">
        <v>55</v>
      </c>
      <c r="H235" t="s">
        <v>740</v>
      </c>
      <c r="I235">
        <v>0.22656237</v>
      </c>
      <c r="J235">
        <v>0.13295354</v>
      </c>
      <c r="K235" s="56">
        <v>0.243547782301903</v>
      </c>
      <c r="L235" s="56">
        <v>0.19262969493866</v>
      </c>
      <c r="M235" s="56">
        <v>0.155016586184502</v>
      </c>
      <c r="N235" s="56">
        <v>0.175653979182243</v>
      </c>
      <c r="O235">
        <v>0.18943097</v>
      </c>
      <c r="P235">
        <v>22.656237</v>
      </c>
      <c r="Q235">
        <f>VLOOKUP(H235,'三因子模型（-170，-51） (2)'!B234:J568,9,FALSE)</f>
        <v>0.205171167850494</v>
      </c>
      <c r="R235">
        <v>13.295354</v>
      </c>
      <c r="S235">
        <v>18.943097</v>
      </c>
      <c r="T235">
        <v>0</v>
      </c>
      <c r="U235">
        <v>9.8762</v>
      </c>
      <c r="V235">
        <v>10.75</v>
      </c>
      <c r="W235">
        <v>22</v>
      </c>
      <c r="X235">
        <v>20.4735</v>
      </c>
      <c r="Y235">
        <v>13.084812</v>
      </c>
      <c r="Z235" t="s">
        <v>741</v>
      </c>
      <c r="AA235" t="s">
        <v>1005</v>
      </c>
      <c r="AC235">
        <v>44</v>
      </c>
      <c r="AD235">
        <v>0</v>
      </c>
      <c r="AE235">
        <v>0.33333333</v>
      </c>
      <c r="AF235">
        <v>7.7740571</v>
      </c>
      <c r="AG235">
        <v>2.3781</v>
      </c>
      <c r="AH235">
        <v>0.4443</v>
      </c>
      <c r="AI235">
        <v>1</v>
      </c>
      <c r="AJ235">
        <v>4.19</v>
      </c>
      <c r="AK235">
        <v>0.33924242</v>
      </c>
      <c r="AL235">
        <v>16.875</v>
      </c>
      <c r="AM235">
        <v>19.4966</v>
      </c>
      <c r="AN235">
        <v>17</v>
      </c>
      <c r="AO235">
        <v>9</v>
      </c>
      <c r="AP235">
        <v>0.43825</v>
      </c>
      <c r="AQ235">
        <v>3.41665</v>
      </c>
      <c r="AR235">
        <v>8</v>
      </c>
      <c r="AS235">
        <v>0.8125</v>
      </c>
      <c r="AT235">
        <v>18</v>
      </c>
      <c r="AU235">
        <v>0.0418</v>
      </c>
      <c r="AV235">
        <v>-0.3651</v>
      </c>
      <c r="AW235">
        <v>81</v>
      </c>
      <c r="AX235">
        <v>1.995161</v>
      </c>
      <c r="AY235">
        <v>-0.5133219</v>
      </c>
      <c r="AZ235">
        <v>2.051613</v>
      </c>
      <c r="BA235">
        <v>0.3431674</v>
      </c>
      <c r="BB235">
        <v>-13.19274</v>
      </c>
      <c r="BC235">
        <v>0.6846743</v>
      </c>
      <c r="BD235">
        <v>-4.527319</v>
      </c>
      <c r="BE235">
        <v>-1.02416</v>
      </c>
      <c r="BF235">
        <v>6.772123</v>
      </c>
      <c r="BG235">
        <v>-0.1761554</v>
      </c>
      <c r="BH235">
        <v>1.432701</v>
      </c>
      <c r="BI235">
        <v>41.9</v>
      </c>
    </row>
    <row r="236" ht="15.5" spans="1:61">
      <c r="A236">
        <v>600100</v>
      </c>
      <c r="B236" s="57" t="s">
        <v>742</v>
      </c>
      <c r="C236">
        <v>10</v>
      </c>
      <c r="D236" s="58">
        <v>110000</v>
      </c>
      <c r="E236" s="58">
        <v>110000</v>
      </c>
      <c r="F236" t="s">
        <v>1025</v>
      </c>
      <c r="G236" s="59">
        <v>8705</v>
      </c>
      <c r="H236" t="s">
        <v>743</v>
      </c>
      <c r="I236">
        <v>0.09007413</v>
      </c>
      <c r="J236">
        <v>-0.00271891</v>
      </c>
      <c r="K236" s="56">
        <v>0.0842025727033615</v>
      </c>
      <c r="L236" s="56">
        <v>0.168748915195465</v>
      </c>
      <c r="M236" s="56">
        <v>0.136156022548676</v>
      </c>
      <c r="N236" s="56">
        <v>0.205951735377312</v>
      </c>
      <c r="O236">
        <v>0.12396723</v>
      </c>
      <c r="P236">
        <v>9.0074129</v>
      </c>
      <c r="Q236">
        <f>VLOOKUP(H236,'三因子模型（-170，-51） (2)'!B235:J569,9,FALSE)</f>
        <v>0.101082190871239</v>
      </c>
      <c r="R236">
        <v>-0.27189124</v>
      </c>
      <c r="S236">
        <v>12.396723</v>
      </c>
      <c r="T236">
        <v>0</v>
      </c>
      <c r="U236">
        <v>9.4812</v>
      </c>
      <c r="V236">
        <v>29.68</v>
      </c>
      <c r="W236">
        <v>22</v>
      </c>
      <c r="X236">
        <v>21.423</v>
      </c>
      <c r="Y236">
        <v>19.877011</v>
      </c>
      <c r="Z236" t="s">
        <v>744</v>
      </c>
      <c r="AA236" t="s">
        <v>1008</v>
      </c>
      <c r="AB236">
        <v>7</v>
      </c>
      <c r="AC236">
        <v>43</v>
      </c>
      <c r="AD236">
        <v>0</v>
      </c>
      <c r="AE236">
        <v>0.1</v>
      </c>
      <c r="AF236">
        <v>7.5522373</v>
      </c>
      <c r="AG236">
        <v>1.905</v>
      </c>
      <c r="AH236">
        <v>0.6675</v>
      </c>
      <c r="AI236">
        <v>1</v>
      </c>
      <c r="AJ236">
        <v>2.33</v>
      </c>
      <c r="AK236">
        <v>0.20287879</v>
      </c>
      <c r="AL236">
        <v>17.2891</v>
      </c>
      <c r="AM236">
        <v>18.3355</v>
      </c>
      <c r="AN236">
        <v>2</v>
      </c>
      <c r="AO236">
        <v>31.5</v>
      </c>
      <c r="AP236">
        <v>0.44445</v>
      </c>
      <c r="AQ236">
        <v>4.79535</v>
      </c>
      <c r="AR236">
        <v>0</v>
      </c>
      <c r="AS236">
        <v>0</v>
      </c>
      <c r="AT236">
        <v>62</v>
      </c>
      <c r="AU236">
        <v>0.0458</v>
      </c>
      <c r="AV236">
        <v>-0.3651</v>
      </c>
      <c r="AW236">
        <v>992.25</v>
      </c>
      <c r="AX236">
        <v>24.49516</v>
      </c>
      <c r="AY236">
        <v>0.8653781</v>
      </c>
      <c r="AZ236">
        <v>-5.948387</v>
      </c>
      <c r="BA236">
        <v>-0.4693326</v>
      </c>
      <c r="BB236">
        <v>898.0573</v>
      </c>
      <c r="BC236">
        <v>-11.49638</v>
      </c>
      <c r="BD236">
        <v>-421.4875</v>
      </c>
      <c r="BE236">
        <v>21.19757</v>
      </c>
      <c r="BF236">
        <v>777.1591</v>
      </c>
      <c r="BG236">
        <v>-0.4061501</v>
      </c>
      <c r="BH236">
        <v>0.8458683</v>
      </c>
      <c r="BI236">
        <v>23.3</v>
      </c>
    </row>
    <row r="237" ht="15.5" spans="1:61">
      <c r="A237">
        <v>600130</v>
      </c>
      <c r="B237" s="57" t="s">
        <v>745</v>
      </c>
      <c r="C237">
        <v>1</v>
      </c>
      <c r="D237" s="58">
        <v>330000</v>
      </c>
      <c r="E237" s="58">
        <v>330283</v>
      </c>
      <c r="F237" t="s">
        <v>998</v>
      </c>
      <c r="G237" s="59">
        <v>8101</v>
      </c>
      <c r="H237" t="s">
        <v>746</v>
      </c>
      <c r="I237">
        <v>-0.07114864</v>
      </c>
      <c r="J237">
        <v>-0.02791351</v>
      </c>
      <c r="K237" s="56">
        <v>-0.0364078432321548</v>
      </c>
      <c r="L237" s="56">
        <v>0.0517403595149517</v>
      </c>
      <c r="M237" s="56">
        <v>0.0993230789899826</v>
      </c>
      <c r="N237" s="56">
        <v>0.120650112628937</v>
      </c>
      <c r="O237">
        <v>0.11904012</v>
      </c>
      <c r="P237">
        <v>-7.1148641</v>
      </c>
      <c r="Q237">
        <f>VLOOKUP(H237,'三因子模型（-170，-51） (2)'!B236:J570,9,FALSE)</f>
        <v>-0.124882347881794</v>
      </c>
      <c r="R237">
        <v>-2.7913511</v>
      </c>
      <c r="S237">
        <v>11.904012</v>
      </c>
      <c r="T237">
        <v>0</v>
      </c>
      <c r="U237">
        <v>5.9687</v>
      </c>
      <c r="V237">
        <v>19.26</v>
      </c>
      <c r="W237">
        <v>24</v>
      </c>
      <c r="X237">
        <v>17.2102</v>
      </c>
      <c r="Y237">
        <v>7.68</v>
      </c>
      <c r="Z237" t="s">
        <v>747</v>
      </c>
      <c r="AA237" t="s">
        <v>999</v>
      </c>
      <c r="AB237">
        <v>6</v>
      </c>
      <c r="AC237">
        <v>55</v>
      </c>
      <c r="AD237">
        <v>3</v>
      </c>
      <c r="AE237">
        <v>0.23076923</v>
      </c>
      <c r="AF237">
        <v>6.6001426</v>
      </c>
      <c r="AG237">
        <v>0.7352</v>
      </c>
      <c r="AH237">
        <v>0.1297</v>
      </c>
      <c r="AI237">
        <v>0</v>
      </c>
      <c r="AJ237">
        <v>1.4</v>
      </c>
      <c r="AK237">
        <v>0.12727273</v>
      </c>
      <c r="AL237">
        <v>14.5925</v>
      </c>
      <c r="AM237">
        <v>14.6806</v>
      </c>
      <c r="AN237">
        <v>30</v>
      </c>
      <c r="AO237">
        <v>2</v>
      </c>
      <c r="AP237">
        <v>0.375</v>
      </c>
      <c r="AQ237">
        <v>6</v>
      </c>
      <c r="AR237">
        <v>5</v>
      </c>
      <c r="AS237">
        <v>0.56</v>
      </c>
      <c r="AT237">
        <v>4</v>
      </c>
      <c r="AU237">
        <v>0.0164</v>
      </c>
      <c r="AV237">
        <v>0.596</v>
      </c>
      <c r="AW237">
        <v>4</v>
      </c>
      <c r="AX237">
        <v>-5.004839</v>
      </c>
      <c r="AY237">
        <v>2.070028</v>
      </c>
      <c r="AZ237">
        <v>-0.9483871</v>
      </c>
      <c r="BA237">
        <v>0.0906674</v>
      </c>
      <c r="BB237">
        <v>-90.19274</v>
      </c>
      <c r="BC237">
        <v>-0.4537759</v>
      </c>
      <c r="BD237">
        <v>-8.177544</v>
      </c>
      <c r="BE237">
        <v>-10.36016</v>
      </c>
      <c r="BF237">
        <v>-186.7015</v>
      </c>
      <c r="BG237">
        <v>0.1876841</v>
      </c>
      <c r="BH237">
        <v>0.3364722</v>
      </c>
      <c r="BI237">
        <v>14</v>
      </c>
    </row>
    <row r="238" ht="15.5" spans="1:61">
      <c r="A238">
        <v>600151</v>
      </c>
      <c r="B238" s="57" t="s">
        <v>748</v>
      </c>
      <c r="C238">
        <v>2</v>
      </c>
      <c r="D238" s="58">
        <v>310000</v>
      </c>
      <c r="E238" s="58">
        <v>310000</v>
      </c>
      <c r="F238" t="s">
        <v>1027</v>
      </c>
      <c r="G238" s="59">
        <v>7505</v>
      </c>
      <c r="H238" t="s">
        <v>749</v>
      </c>
      <c r="I238">
        <v>-0.08729099</v>
      </c>
      <c r="J238">
        <v>-0.03841525</v>
      </c>
      <c r="K238" s="56">
        <v>-0.083340048789978</v>
      </c>
      <c r="L238" s="56">
        <v>0.00178804516326636</v>
      </c>
      <c r="M238" s="56">
        <v>-0.0185111295431852</v>
      </c>
      <c r="N238" s="56">
        <v>0.0221473332494497</v>
      </c>
      <c r="O238">
        <v>0.03103289</v>
      </c>
      <c r="P238">
        <v>-8.7290995</v>
      </c>
      <c r="Q238">
        <f>VLOOKUP(H238,'三因子模型（-170，-51） (2)'!B237:J571,9,FALSE)</f>
        <v>-0.105218283832073</v>
      </c>
      <c r="R238">
        <v>-3.8415249</v>
      </c>
      <c r="S238">
        <v>3.1032888</v>
      </c>
      <c r="T238">
        <v>0</v>
      </c>
      <c r="U238">
        <v>7.8368</v>
      </c>
      <c r="V238">
        <v>1.87</v>
      </c>
      <c r="W238">
        <v>21</v>
      </c>
      <c r="X238">
        <v>0</v>
      </c>
      <c r="Y238">
        <v>12.501799</v>
      </c>
      <c r="Z238" t="s">
        <v>750</v>
      </c>
      <c r="AA238" t="s">
        <v>1008</v>
      </c>
      <c r="AB238">
        <v>7</v>
      </c>
      <c r="AC238">
        <v>46</v>
      </c>
      <c r="AD238">
        <v>5</v>
      </c>
      <c r="AE238">
        <v>0.23529412</v>
      </c>
      <c r="AF238">
        <v>6.2685279</v>
      </c>
      <c r="AG238">
        <v>0.5277</v>
      </c>
      <c r="AH238">
        <v>0.471</v>
      </c>
      <c r="AI238">
        <v>1</v>
      </c>
      <c r="AJ238">
        <v>1.46</v>
      </c>
      <c r="AK238">
        <v>0.11121212</v>
      </c>
      <c r="AL238">
        <v>14.2715</v>
      </c>
      <c r="AM238">
        <v>14.9984</v>
      </c>
      <c r="AN238">
        <v>43</v>
      </c>
      <c r="AO238">
        <v>13.5</v>
      </c>
      <c r="AP238">
        <v>0.26035</v>
      </c>
      <c r="AQ238">
        <v>4.8654</v>
      </c>
      <c r="AR238">
        <v>0</v>
      </c>
      <c r="AS238">
        <v>0</v>
      </c>
      <c r="AT238">
        <v>26</v>
      </c>
      <c r="AU238">
        <v>0.0401</v>
      </c>
      <c r="AV238">
        <v>-0.3651</v>
      </c>
      <c r="AW238">
        <v>182.25</v>
      </c>
      <c r="AX238">
        <v>6.495161</v>
      </c>
      <c r="AY238">
        <v>0.9354281</v>
      </c>
      <c r="AZ238">
        <v>-5.948387</v>
      </c>
      <c r="BA238">
        <v>-0.4693326</v>
      </c>
      <c r="BB238">
        <v>88.05726</v>
      </c>
      <c r="BC238">
        <v>-3.048391</v>
      </c>
      <c r="BD238">
        <v>-41.32814</v>
      </c>
      <c r="BE238">
        <v>6.075756</v>
      </c>
      <c r="BF238">
        <v>82.37123</v>
      </c>
      <c r="BG238">
        <v>-0.4390269</v>
      </c>
      <c r="BH238">
        <v>0.3784364</v>
      </c>
      <c r="BI238">
        <v>14.6</v>
      </c>
    </row>
    <row r="239" ht="15.5" spans="1:61">
      <c r="A239">
        <v>600171</v>
      </c>
      <c r="B239" s="57" t="s">
        <v>751</v>
      </c>
      <c r="C239">
        <v>19</v>
      </c>
      <c r="D239" s="58">
        <v>310000</v>
      </c>
      <c r="E239" s="58">
        <v>310000</v>
      </c>
      <c r="F239" t="s">
        <v>1003</v>
      </c>
      <c r="G239" s="59">
        <v>5110</v>
      </c>
      <c r="H239" t="s">
        <v>752</v>
      </c>
      <c r="I239">
        <v>0.23153937</v>
      </c>
      <c r="J239">
        <v>0.22537962</v>
      </c>
      <c r="K239" s="56">
        <v>0.211898565292358</v>
      </c>
      <c r="L239" s="56">
        <v>0.375633090734482</v>
      </c>
      <c r="M239" s="56">
        <v>0.31677708029747</v>
      </c>
      <c r="N239" s="56">
        <v>0.339575797319412</v>
      </c>
      <c r="O239">
        <v>0.28159642</v>
      </c>
      <c r="P239">
        <v>23.153937</v>
      </c>
      <c r="Q239">
        <f>VLOOKUP(H239,'三因子模型（-170，-51） (2)'!B238:J572,9,FALSE)</f>
        <v>0.167621731758118</v>
      </c>
      <c r="R239">
        <v>22.537962</v>
      </c>
      <c r="S239">
        <v>28.159642</v>
      </c>
      <c r="T239">
        <v>0</v>
      </c>
      <c r="U239">
        <v>5.7333</v>
      </c>
      <c r="V239">
        <v>25.16</v>
      </c>
      <c r="W239">
        <v>31</v>
      </c>
      <c r="X239">
        <v>19.1737</v>
      </c>
      <c r="Y239">
        <v>7.1217843</v>
      </c>
      <c r="Z239" t="s">
        <v>753</v>
      </c>
      <c r="AA239" t="s">
        <v>1002</v>
      </c>
      <c r="AB239">
        <v>5</v>
      </c>
      <c r="AC239">
        <v>55</v>
      </c>
      <c r="AD239">
        <v>1</v>
      </c>
      <c r="AE239">
        <v>0.22222222</v>
      </c>
      <c r="AF239">
        <v>7.228461</v>
      </c>
      <c r="AG239">
        <v>1.3781</v>
      </c>
      <c r="AH239">
        <v>0.0937</v>
      </c>
      <c r="AI239">
        <v>1</v>
      </c>
      <c r="AJ239">
        <v>8.48</v>
      </c>
      <c r="AK239">
        <v>0.48833333</v>
      </c>
      <c r="AL239">
        <v>16.1658</v>
      </c>
      <c r="AM239">
        <v>16.4115</v>
      </c>
      <c r="AN239">
        <v>1</v>
      </c>
      <c r="AO239">
        <v>1.5</v>
      </c>
      <c r="AP239">
        <v>0.33335</v>
      </c>
      <c r="AQ239">
        <v>7.66665</v>
      </c>
      <c r="AR239">
        <v>3</v>
      </c>
      <c r="AS239">
        <v>0.6667</v>
      </c>
      <c r="AT239">
        <v>3</v>
      </c>
      <c r="AU239">
        <v>0.109</v>
      </c>
      <c r="AV239">
        <v>-0.3651</v>
      </c>
      <c r="AW239">
        <v>2.25</v>
      </c>
      <c r="AX239">
        <v>-5.504839</v>
      </c>
      <c r="AY239">
        <v>3.736678</v>
      </c>
      <c r="AZ239">
        <v>-2.948387</v>
      </c>
      <c r="BA239">
        <v>0.1973674</v>
      </c>
      <c r="BB239">
        <v>-91.94274</v>
      </c>
      <c r="BC239">
        <v>-1.086476</v>
      </c>
      <c r="BD239">
        <v>-18.1465</v>
      </c>
      <c r="BE239">
        <v>-20.56981</v>
      </c>
      <c r="BF239">
        <v>-343.5604</v>
      </c>
      <c r="BG239">
        <v>0.7374985</v>
      </c>
      <c r="BH239">
        <v>2.13771</v>
      </c>
      <c r="BI239">
        <v>84.8</v>
      </c>
    </row>
    <row r="240" ht="15.5" spans="1:61">
      <c r="A240">
        <v>600183</v>
      </c>
      <c r="B240" s="57" t="s">
        <v>754</v>
      </c>
      <c r="C240">
        <v>19</v>
      </c>
      <c r="D240" s="58">
        <v>440000</v>
      </c>
      <c r="E240" s="58">
        <v>441900</v>
      </c>
      <c r="F240" t="s">
        <v>1000</v>
      </c>
      <c r="G240" s="59">
        <v>5115</v>
      </c>
      <c r="H240" t="s">
        <v>755</v>
      </c>
      <c r="I240">
        <v>0.01866463</v>
      </c>
      <c r="J240">
        <v>0.01942324</v>
      </c>
      <c r="K240" s="56">
        <v>-0.0178225450217724</v>
      </c>
      <c r="L240" s="56">
        <v>0.217968836426735</v>
      </c>
      <c r="M240" s="56">
        <v>0.159888237714767</v>
      </c>
      <c r="N240" s="56">
        <v>0.284813046455383</v>
      </c>
      <c r="O240">
        <v>0.1834127</v>
      </c>
      <c r="P240">
        <v>1.866463</v>
      </c>
      <c r="Q240">
        <f>VLOOKUP(H240,'三因子模型（-170，-51） (2)'!B239:J573,9,FALSE)</f>
        <v>-0.141765177249908</v>
      </c>
      <c r="R240">
        <v>1.9423243</v>
      </c>
      <c r="S240">
        <v>18.34127</v>
      </c>
      <c r="T240">
        <v>0</v>
      </c>
      <c r="U240">
        <v>9.2423</v>
      </c>
      <c r="V240">
        <v>26.15</v>
      </c>
      <c r="W240">
        <v>34</v>
      </c>
      <c r="X240">
        <v>21.3897</v>
      </c>
      <c r="Y240">
        <v>14.230183</v>
      </c>
      <c r="Z240" t="s">
        <v>756</v>
      </c>
      <c r="AA240" t="s">
        <v>1002</v>
      </c>
      <c r="AB240">
        <v>5</v>
      </c>
      <c r="AC240">
        <v>53</v>
      </c>
      <c r="AD240">
        <v>3</v>
      </c>
      <c r="AE240">
        <v>0.21052632</v>
      </c>
      <c r="AF240">
        <v>9.2714072</v>
      </c>
      <c r="AG240">
        <v>10.6297</v>
      </c>
      <c r="AH240">
        <v>0.3979</v>
      </c>
      <c r="AI240">
        <v>0</v>
      </c>
      <c r="AJ240">
        <v>10.82</v>
      </c>
      <c r="AK240">
        <v>0.96681818</v>
      </c>
      <c r="AL240">
        <v>16.6232</v>
      </c>
      <c r="AM240">
        <v>17.103</v>
      </c>
      <c r="AN240">
        <v>1</v>
      </c>
      <c r="AO240">
        <v>6</v>
      </c>
      <c r="AP240">
        <v>0.4236</v>
      </c>
      <c r="AQ240">
        <v>5.20835</v>
      </c>
      <c r="AR240">
        <v>5</v>
      </c>
      <c r="AS240">
        <v>0.56</v>
      </c>
      <c r="AT240">
        <v>12</v>
      </c>
      <c r="AU240">
        <v>0.0457</v>
      </c>
      <c r="AV240">
        <v>-0.3651</v>
      </c>
      <c r="AW240">
        <v>36</v>
      </c>
      <c r="AX240">
        <v>-1.004839</v>
      </c>
      <c r="AY240">
        <v>1.278378</v>
      </c>
      <c r="AZ240">
        <v>-0.9483871</v>
      </c>
      <c r="BA240">
        <v>0.0906674</v>
      </c>
      <c r="BB240">
        <v>-58.19274</v>
      </c>
      <c r="BC240">
        <v>-0.0911062</v>
      </c>
      <c r="BD240">
        <v>-5.276186</v>
      </c>
      <c r="BE240">
        <v>-1.284564</v>
      </c>
      <c r="BF240">
        <v>-74.39232</v>
      </c>
      <c r="BG240">
        <v>0.1159072</v>
      </c>
      <c r="BH240">
        <v>2.381396</v>
      </c>
      <c r="BI240">
        <v>108.2</v>
      </c>
    </row>
    <row r="241" ht="15.5" spans="1:61">
      <c r="A241">
        <v>600198</v>
      </c>
      <c r="B241" s="57" t="s">
        <v>757</v>
      </c>
      <c r="C241">
        <v>18</v>
      </c>
      <c r="D241" s="58">
        <v>110000</v>
      </c>
      <c r="E241" s="58">
        <v>110000</v>
      </c>
      <c r="F241" t="s">
        <v>998</v>
      </c>
      <c r="G241" s="59">
        <v>8101</v>
      </c>
      <c r="H241" t="s">
        <v>758</v>
      </c>
      <c r="I241">
        <v>-0.10936872</v>
      </c>
      <c r="J241">
        <v>-0.02633778</v>
      </c>
      <c r="K241" s="56">
        <v>-0.110113501548767</v>
      </c>
      <c r="L241" s="56">
        <v>-0.0365353114902973</v>
      </c>
      <c r="M241" s="56">
        <v>0.068177118897438</v>
      </c>
      <c r="N241" s="56">
        <v>0.0873951837420464</v>
      </c>
      <c r="O241">
        <v>0.10301246</v>
      </c>
      <c r="P241">
        <v>-10.936872</v>
      </c>
      <c r="Q241">
        <f>VLOOKUP(H241,'三因子模型（-170，-51） (2)'!B240:J574,9,FALSE)</f>
        <v>-0.204716965556145</v>
      </c>
      <c r="R241">
        <v>-2.6337776</v>
      </c>
      <c r="S241">
        <v>10.301246</v>
      </c>
      <c r="T241">
        <v>0</v>
      </c>
      <c r="U241">
        <v>7.335</v>
      </c>
      <c r="V241">
        <v>-3.08</v>
      </c>
      <c r="W241">
        <v>21</v>
      </c>
      <c r="X241">
        <v>0</v>
      </c>
      <c r="Y241">
        <v>13.137089</v>
      </c>
      <c r="Z241" t="s">
        <v>759</v>
      </c>
      <c r="AA241" t="s">
        <v>999</v>
      </c>
      <c r="AB241">
        <v>6</v>
      </c>
      <c r="AC241">
        <v>52</v>
      </c>
      <c r="AD241">
        <v>0</v>
      </c>
      <c r="AE241">
        <v>0.1875</v>
      </c>
      <c r="AF241">
        <v>6.5647014</v>
      </c>
      <c r="AG241">
        <v>0.7096</v>
      </c>
      <c r="AH241">
        <v>0.7615</v>
      </c>
      <c r="AI241">
        <v>1</v>
      </c>
      <c r="AJ241">
        <v>3.71</v>
      </c>
      <c r="AK241">
        <v>0.44590909</v>
      </c>
      <c r="AL241">
        <v>15.0776</v>
      </c>
      <c r="AM241">
        <v>16.4462</v>
      </c>
      <c r="AN241">
        <v>30</v>
      </c>
      <c r="AO241">
        <v>13.5</v>
      </c>
      <c r="AP241">
        <v>0.41975</v>
      </c>
      <c r="AQ241">
        <v>5.4074</v>
      </c>
      <c r="AR241">
        <v>1</v>
      </c>
      <c r="AS241">
        <v>0</v>
      </c>
      <c r="AT241">
        <v>27</v>
      </c>
      <c r="AU241">
        <v>0.1919</v>
      </c>
      <c r="AV241">
        <v>-0.3651</v>
      </c>
      <c r="AW241">
        <v>182.25</v>
      </c>
      <c r="AX241">
        <v>6.495161</v>
      </c>
      <c r="AY241">
        <v>1.477428</v>
      </c>
      <c r="AZ241">
        <v>-4.948387</v>
      </c>
      <c r="BA241">
        <v>-0.4693326</v>
      </c>
      <c r="BB241">
        <v>88.05726</v>
      </c>
      <c r="BC241">
        <v>-3.048391</v>
      </c>
      <c r="BD241">
        <v>-41.32814</v>
      </c>
      <c r="BE241">
        <v>9.596132</v>
      </c>
      <c r="BF241">
        <v>130.0983</v>
      </c>
      <c r="BG241">
        <v>-0.6934051</v>
      </c>
      <c r="BH241">
        <v>1.311032</v>
      </c>
      <c r="BI241">
        <v>37.1</v>
      </c>
    </row>
    <row r="242" ht="15.5" spans="1:61">
      <c r="A242">
        <v>600203</v>
      </c>
      <c r="B242" s="57" t="s">
        <v>760</v>
      </c>
      <c r="C242">
        <v>19</v>
      </c>
      <c r="D242" s="58">
        <v>350000</v>
      </c>
      <c r="E242" s="58">
        <v>350100</v>
      </c>
      <c r="F242" t="s">
        <v>1015</v>
      </c>
      <c r="G242" s="59">
        <v>55</v>
      </c>
      <c r="H242" t="s">
        <v>761</v>
      </c>
      <c r="I242">
        <v>0.04732592</v>
      </c>
      <c r="J242">
        <v>0.13032164</v>
      </c>
      <c r="K242" s="56">
        <v>0.0395998433232307</v>
      </c>
      <c r="L242" s="56">
        <v>0.104336924850941</v>
      </c>
      <c r="M242" s="56">
        <v>0.102887451648712</v>
      </c>
      <c r="N242" s="56">
        <v>0.153957158327103</v>
      </c>
      <c r="O242">
        <v>0.24084048</v>
      </c>
      <c r="P242">
        <v>4.7325917</v>
      </c>
      <c r="Q242">
        <f>VLOOKUP(H242,'三因子模型（-170，-51） (2)'!B241:J575,9,FALSE)</f>
        <v>-0.0321712680160999</v>
      </c>
      <c r="R242">
        <v>13.032164</v>
      </c>
      <c r="S242">
        <v>24.084048</v>
      </c>
      <c r="T242">
        <v>0</v>
      </c>
      <c r="U242">
        <v>8.3968</v>
      </c>
      <c r="V242">
        <v>-0.84</v>
      </c>
      <c r="W242">
        <v>20</v>
      </c>
      <c r="X242">
        <v>18.1868</v>
      </c>
      <c r="Y242">
        <v>2.405441</v>
      </c>
      <c r="Z242" t="s">
        <v>762</v>
      </c>
      <c r="AA242" t="s">
        <v>999</v>
      </c>
      <c r="AB242">
        <v>6</v>
      </c>
      <c r="AC242">
        <v>40</v>
      </c>
      <c r="AD242">
        <v>0</v>
      </c>
      <c r="AE242">
        <v>0.26666667</v>
      </c>
      <c r="AF242">
        <v>6.6302875</v>
      </c>
      <c r="AG242">
        <v>0.7577</v>
      </c>
      <c r="AH242">
        <v>0.6186</v>
      </c>
      <c r="AI242">
        <v>1</v>
      </c>
      <c r="AJ242">
        <v>1.89</v>
      </c>
      <c r="AK242">
        <v>0.19121212</v>
      </c>
      <c r="AL242">
        <v>16.074</v>
      </c>
      <c r="AM242">
        <v>16.5447</v>
      </c>
      <c r="AN242">
        <v>35</v>
      </c>
      <c r="AO242">
        <v>9.5</v>
      </c>
      <c r="AP242">
        <v>0.3989</v>
      </c>
      <c r="AQ242">
        <v>5.78945</v>
      </c>
      <c r="AR242">
        <v>2</v>
      </c>
      <c r="AS242">
        <v>0</v>
      </c>
      <c r="AT242">
        <v>19</v>
      </c>
      <c r="AU242">
        <v>0.0325</v>
      </c>
      <c r="AV242">
        <v>-0.3181</v>
      </c>
      <c r="AW242">
        <v>90.25</v>
      </c>
      <c r="AX242">
        <v>2.495161</v>
      </c>
      <c r="AY242">
        <v>1.859478</v>
      </c>
      <c r="AZ242">
        <v>-3.948387</v>
      </c>
      <c r="BA242">
        <v>-0.4693326</v>
      </c>
      <c r="BB242">
        <v>-3.942741</v>
      </c>
      <c r="BC242">
        <v>-1.17106</v>
      </c>
      <c r="BD242">
        <v>1.850457</v>
      </c>
      <c r="BE242">
        <v>4.639697</v>
      </c>
      <c r="BF242">
        <v>-7.331441</v>
      </c>
      <c r="BG242">
        <v>-0.8727136</v>
      </c>
      <c r="BH242">
        <v>0.6365768</v>
      </c>
      <c r="BI242">
        <v>18.9</v>
      </c>
    </row>
    <row r="243" ht="15.5" spans="1:61">
      <c r="A243">
        <v>600237</v>
      </c>
      <c r="B243" s="57" t="s">
        <v>763</v>
      </c>
      <c r="C243">
        <v>9</v>
      </c>
      <c r="D243" s="58">
        <v>340000</v>
      </c>
      <c r="E243" s="58">
        <v>340700</v>
      </c>
      <c r="F243" t="s">
        <v>1003</v>
      </c>
      <c r="G243" s="59">
        <v>5110</v>
      </c>
      <c r="H243" t="s">
        <v>764</v>
      </c>
      <c r="I243">
        <v>-0.06481507</v>
      </c>
      <c r="J243">
        <v>0.01475986</v>
      </c>
      <c r="K243" s="56">
        <v>-0.0726906731724739</v>
      </c>
      <c r="L243" s="56">
        <v>0.02274533174932</v>
      </c>
      <c r="M243" s="56">
        <v>0.0913808792829514</v>
      </c>
      <c r="N243" s="56">
        <v>0.374618113040924</v>
      </c>
      <c r="O243">
        <v>0.59725964</v>
      </c>
      <c r="P243">
        <v>-6.4815074</v>
      </c>
      <c r="Q243">
        <f>VLOOKUP(H243,'三因子模型（-170，-51） (2)'!B242:J576,9,FALSE)</f>
        <v>-0.103060737252235</v>
      </c>
      <c r="R243">
        <v>1.4759857</v>
      </c>
      <c r="S243">
        <v>59.725964</v>
      </c>
      <c r="T243">
        <v>0</v>
      </c>
      <c r="U243">
        <v>7.5601</v>
      </c>
      <c r="V243">
        <v>-1.82</v>
      </c>
      <c r="W243">
        <v>23</v>
      </c>
      <c r="X243">
        <v>0</v>
      </c>
      <c r="Y243">
        <v>5.6436956</v>
      </c>
      <c r="Z243" t="s">
        <v>765</v>
      </c>
      <c r="AA243" t="s">
        <v>1002</v>
      </c>
      <c r="AB243">
        <v>5</v>
      </c>
      <c r="AC243">
        <v>47</v>
      </c>
      <c r="AD243">
        <v>1</v>
      </c>
      <c r="AE243">
        <v>0.3</v>
      </c>
      <c r="AF243">
        <v>6.1737861</v>
      </c>
      <c r="AG243">
        <v>0.48</v>
      </c>
      <c r="AH243">
        <v>0.3539</v>
      </c>
      <c r="AI243">
        <v>0</v>
      </c>
      <c r="AJ243">
        <v>1.91</v>
      </c>
      <c r="AK243">
        <v>0.11939394</v>
      </c>
      <c r="AL243">
        <v>13.5481</v>
      </c>
      <c r="AM243">
        <v>14.7587</v>
      </c>
      <c r="AN243">
        <v>30</v>
      </c>
      <c r="AO243">
        <v>5</v>
      </c>
      <c r="AP243">
        <v>0.34</v>
      </c>
      <c r="AQ243">
        <v>5.75</v>
      </c>
      <c r="AR243">
        <v>6</v>
      </c>
      <c r="AS243">
        <v>0.6667</v>
      </c>
      <c r="AT243">
        <v>10</v>
      </c>
      <c r="AU243">
        <v>0.0289</v>
      </c>
      <c r="AV243">
        <v>-0.292</v>
      </c>
      <c r="AW243">
        <v>25</v>
      </c>
      <c r="AX243">
        <v>-2.004839</v>
      </c>
      <c r="AY243">
        <v>1.820028</v>
      </c>
      <c r="AZ243">
        <v>0.0516129</v>
      </c>
      <c r="BA243">
        <v>0.1973674</v>
      </c>
      <c r="BB243">
        <v>-69.19274</v>
      </c>
      <c r="BC243">
        <v>-0.3956899</v>
      </c>
      <c r="BD243">
        <v>-13.65639</v>
      </c>
      <c r="BE243">
        <v>-3.648863</v>
      </c>
      <c r="BF243">
        <v>-125.9327</v>
      </c>
      <c r="BG243">
        <v>0.3592142</v>
      </c>
      <c r="BH243">
        <v>0.6471033</v>
      </c>
      <c r="BI243">
        <v>19.1</v>
      </c>
    </row>
    <row r="244" ht="15.5" spans="1:61">
      <c r="A244">
        <v>600260</v>
      </c>
      <c r="B244" s="57" t="s">
        <v>766</v>
      </c>
      <c r="C244">
        <v>19</v>
      </c>
      <c r="D244" s="58">
        <v>420000</v>
      </c>
      <c r="E244" s="58">
        <v>421000</v>
      </c>
      <c r="F244" t="s">
        <v>1036</v>
      </c>
      <c r="G244" s="59">
        <v>4905</v>
      </c>
      <c r="H244" t="s">
        <v>767</v>
      </c>
      <c r="I244">
        <v>-0.13294216</v>
      </c>
      <c r="J244">
        <v>-0.05284763</v>
      </c>
      <c r="K244" s="56">
        <v>-0.0986263677477837</v>
      </c>
      <c r="L244" s="56">
        <v>0.0163498558104038</v>
      </c>
      <c r="M244" s="56">
        <v>-0.000336221972247586</v>
      </c>
      <c r="N244" s="56">
        <v>0.102855145931244</v>
      </c>
      <c r="O244">
        <v>0.13302261</v>
      </c>
      <c r="P244">
        <v>-13.294216</v>
      </c>
      <c r="Q244">
        <f>VLOOKUP(H244,'三因子模型（-170，-51） (2)'!B243:J577,9,FALSE)</f>
        <v>-0.21920420229435</v>
      </c>
      <c r="R244">
        <v>-5.2847628</v>
      </c>
      <c r="S244">
        <v>13.302261</v>
      </c>
      <c r="T244">
        <v>1</v>
      </c>
      <c r="U244">
        <v>7.7562</v>
      </c>
      <c r="V244">
        <v>17.78</v>
      </c>
      <c r="W244">
        <v>26</v>
      </c>
      <c r="X244">
        <v>20.9076</v>
      </c>
      <c r="Y244">
        <v>5.2764</v>
      </c>
      <c r="Z244" t="s">
        <v>768</v>
      </c>
      <c r="AA244" t="s">
        <v>999</v>
      </c>
      <c r="AB244">
        <v>6</v>
      </c>
      <c r="AC244">
        <v>43</v>
      </c>
      <c r="AD244">
        <v>0</v>
      </c>
      <c r="AE244">
        <v>0.075</v>
      </c>
      <c r="AF244">
        <v>5.9914645</v>
      </c>
      <c r="AG244">
        <v>0.4</v>
      </c>
      <c r="AH244">
        <v>0.5214</v>
      </c>
      <c r="AI244">
        <v>0</v>
      </c>
      <c r="AJ244">
        <v>4.52</v>
      </c>
      <c r="AK244">
        <v>0.41757576</v>
      </c>
      <c r="AL244">
        <v>13.447</v>
      </c>
      <c r="AM244">
        <v>15.6996</v>
      </c>
      <c r="AN244">
        <v>35</v>
      </c>
      <c r="AO244">
        <v>19</v>
      </c>
      <c r="AP244">
        <v>0.43075</v>
      </c>
      <c r="AQ244">
        <v>3.80265</v>
      </c>
      <c r="AR244">
        <v>6</v>
      </c>
      <c r="AS244">
        <v>0.6667</v>
      </c>
      <c r="AT244">
        <v>38</v>
      </c>
      <c r="AU244">
        <v>0.0334</v>
      </c>
      <c r="AV244">
        <v>-0.3651</v>
      </c>
      <c r="AW244">
        <v>361</v>
      </c>
      <c r="AX244">
        <v>11.99516</v>
      </c>
      <c r="AY244">
        <v>-0.1273219</v>
      </c>
      <c r="AZ244">
        <v>0.0516129</v>
      </c>
      <c r="BA244">
        <v>0.1973674</v>
      </c>
      <c r="BB244">
        <v>266.8073</v>
      </c>
      <c r="BC244">
        <v>2.367454</v>
      </c>
      <c r="BD244">
        <v>52.65906</v>
      </c>
      <c r="BE244">
        <v>-1.527247</v>
      </c>
      <c r="BF244">
        <v>-33.97041</v>
      </c>
      <c r="BG244">
        <v>-0.0251292</v>
      </c>
      <c r="BH244">
        <v>1.508512</v>
      </c>
      <c r="BI244">
        <v>45.2</v>
      </c>
    </row>
    <row r="245" ht="15.5" spans="1:61">
      <c r="A245">
        <v>600271</v>
      </c>
      <c r="B245" s="57" t="s">
        <v>769</v>
      </c>
      <c r="C245">
        <v>19</v>
      </c>
      <c r="D245" s="58">
        <v>110000</v>
      </c>
      <c r="E245" s="58">
        <v>110000</v>
      </c>
      <c r="F245" t="s">
        <v>1022</v>
      </c>
      <c r="G245" s="59">
        <v>8301</v>
      </c>
      <c r="H245" t="s">
        <v>770</v>
      </c>
      <c r="I245">
        <v>0.04629849</v>
      </c>
      <c r="J245">
        <v>0.03251342</v>
      </c>
      <c r="K245" s="56">
        <v>0.031432781368494</v>
      </c>
      <c r="L245" s="56">
        <v>0.0765571668744087</v>
      </c>
      <c r="M245" s="56">
        <v>0.075236588716507</v>
      </c>
      <c r="N245" s="56">
        <v>0.119735337793827</v>
      </c>
      <c r="O245">
        <v>0.10037071</v>
      </c>
      <c r="P245">
        <v>4.6298493</v>
      </c>
      <c r="Q245">
        <f>VLOOKUP(H245,'三因子模型（-170，-51） (2)'!B244:J578,9,FALSE)</f>
        <v>0.0291615575551987</v>
      </c>
      <c r="R245">
        <v>3.2513417</v>
      </c>
      <c r="S245">
        <v>10.037071</v>
      </c>
      <c r="T245">
        <v>0</v>
      </c>
      <c r="U245">
        <v>9.9705</v>
      </c>
      <c r="V245">
        <v>33.12</v>
      </c>
      <c r="W245">
        <v>19</v>
      </c>
      <c r="X245">
        <v>21.8434</v>
      </c>
      <c r="Y245">
        <v>9.234</v>
      </c>
      <c r="Z245" t="s">
        <v>771</v>
      </c>
      <c r="AA245" t="s">
        <v>999</v>
      </c>
      <c r="AB245">
        <v>6</v>
      </c>
      <c r="AC245">
        <v>43</v>
      </c>
      <c r="AD245">
        <v>0</v>
      </c>
      <c r="AE245">
        <v>0.13043478</v>
      </c>
      <c r="AF245">
        <v>6.9604426</v>
      </c>
      <c r="AG245">
        <v>1.0541</v>
      </c>
      <c r="AH245">
        <v>0.3772</v>
      </c>
      <c r="AI245">
        <v>1</v>
      </c>
      <c r="AJ245">
        <v>4.12</v>
      </c>
      <c r="AK245">
        <v>0.51848485</v>
      </c>
      <c r="AL245">
        <v>17.2432</v>
      </c>
      <c r="AM245">
        <v>17.7802</v>
      </c>
      <c r="AN245">
        <v>35</v>
      </c>
      <c r="AO245">
        <v>26.5</v>
      </c>
      <c r="AP245">
        <v>0.69195</v>
      </c>
      <c r="AQ245">
        <v>6.8648</v>
      </c>
      <c r="AR245">
        <v>0</v>
      </c>
      <c r="AS245">
        <v>0</v>
      </c>
      <c r="AT245">
        <v>49</v>
      </c>
      <c r="AU245">
        <v>0.0233</v>
      </c>
      <c r="AV245">
        <v>1.2127</v>
      </c>
      <c r="AW245">
        <v>702.25</v>
      </c>
      <c r="AX245">
        <v>19.49516</v>
      </c>
      <c r="AY245">
        <v>2.934828</v>
      </c>
      <c r="AZ245">
        <v>-5.948387</v>
      </c>
      <c r="BA245">
        <v>-0.4693326</v>
      </c>
      <c r="BB245">
        <v>608.0573</v>
      </c>
      <c r="BC245">
        <v>-9.149714</v>
      </c>
      <c r="BD245">
        <v>-285.3811</v>
      </c>
      <c r="BE245">
        <v>57.21494</v>
      </c>
      <c r="BF245">
        <v>1784.543</v>
      </c>
      <c r="BG245">
        <v>-1.37741</v>
      </c>
      <c r="BH245">
        <v>1.415853</v>
      </c>
      <c r="BI245">
        <v>41.2</v>
      </c>
    </row>
    <row r="246" ht="15.5" spans="1:61">
      <c r="A246">
        <v>600288</v>
      </c>
      <c r="B246" s="57" t="s">
        <v>772</v>
      </c>
      <c r="C246">
        <v>1</v>
      </c>
      <c r="D246" s="58">
        <v>110000</v>
      </c>
      <c r="E246" s="58">
        <v>110000</v>
      </c>
      <c r="F246" t="s">
        <v>998</v>
      </c>
      <c r="G246" s="59">
        <v>8101</v>
      </c>
      <c r="H246" t="s">
        <v>773</v>
      </c>
      <c r="I246">
        <v>-0.03612254</v>
      </c>
      <c r="J246">
        <v>-0.06617866</v>
      </c>
      <c r="K246" s="56">
        <v>0.0325702913105488</v>
      </c>
      <c r="L246" s="56">
        <v>0.0892832949757576</v>
      </c>
      <c r="M246" s="56">
        <v>0.0765180066227913</v>
      </c>
      <c r="N246" s="56">
        <v>0.0913378000259399</v>
      </c>
      <c r="O246">
        <v>0.07930771</v>
      </c>
      <c r="P246">
        <v>-3.6122542</v>
      </c>
      <c r="Q246">
        <f>VLOOKUP(H246,'三因子模型（-170，-51） (2)'!B245:J579,9,FALSE)</f>
        <v>-0.0611650161445141</v>
      </c>
      <c r="R246">
        <v>-6.6178665</v>
      </c>
      <c r="S246">
        <v>7.9307705</v>
      </c>
      <c r="T246">
        <v>0</v>
      </c>
      <c r="U246">
        <v>7.7998</v>
      </c>
      <c r="V246">
        <v>22.38</v>
      </c>
      <c r="W246">
        <v>21</v>
      </c>
      <c r="X246">
        <v>18.8602</v>
      </c>
      <c r="Y246">
        <v>4.368</v>
      </c>
      <c r="Z246" t="s">
        <v>774</v>
      </c>
      <c r="AA246" t="s">
        <v>999</v>
      </c>
      <c r="AB246">
        <v>6</v>
      </c>
      <c r="AC246">
        <v>48</v>
      </c>
      <c r="AD246">
        <v>0</v>
      </c>
      <c r="AE246">
        <v>0.1875</v>
      </c>
      <c r="AF246">
        <v>7.7161935</v>
      </c>
      <c r="AG246">
        <v>2.2444</v>
      </c>
      <c r="AH246">
        <v>0.3783</v>
      </c>
      <c r="AI246">
        <v>0</v>
      </c>
      <c r="AJ246">
        <v>3.4</v>
      </c>
      <c r="AK246">
        <v>0.34878788</v>
      </c>
      <c r="AL246">
        <v>13.9378</v>
      </c>
      <c r="AM246">
        <v>15.0395</v>
      </c>
      <c r="AN246">
        <v>2</v>
      </c>
      <c r="AO246">
        <v>4</v>
      </c>
      <c r="AP246">
        <v>0.4219</v>
      </c>
      <c r="AQ246">
        <v>9.5769</v>
      </c>
      <c r="AR246">
        <v>1</v>
      </c>
      <c r="AS246">
        <v>0</v>
      </c>
      <c r="AT246">
        <v>8</v>
      </c>
      <c r="AU246">
        <v>0.0588</v>
      </c>
      <c r="AV246">
        <v>-0.3629</v>
      </c>
      <c r="AW246">
        <v>16</v>
      </c>
      <c r="AX246">
        <v>-3.004839</v>
      </c>
      <c r="AY246">
        <v>5.646928</v>
      </c>
      <c r="AZ246">
        <v>-4.948387</v>
      </c>
      <c r="BA246">
        <v>-0.4693326</v>
      </c>
      <c r="BB246">
        <v>-78.19274</v>
      </c>
      <c r="BC246">
        <v>1.410269</v>
      </c>
      <c r="BD246">
        <v>36.6984</v>
      </c>
      <c r="BE246">
        <v>-16.96811</v>
      </c>
      <c r="BF246">
        <v>-441.5488</v>
      </c>
      <c r="BG246">
        <v>-2.650287</v>
      </c>
      <c r="BH246">
        <v>1.223775</v>
      </c>
      <c r="BI246">
        <v>34</v>
      </c>
    </row>
    <row r="247" ht="15.5" spans="1:61">
      <c r="A247">
        <v>600330</v>
      </c>
      <c r="B247" s="57" t="s">
        <v>775</v>
      </c>
      <c r="C247">
        <v>10</v>
      </c>
      <c r="D247" s="58">
        <v>330000</v>
      </c>
      <c r="E247" s="58">
        <v>330481</v>
      </c>
      <c r="F247" t="s">
        <v>1000</v>
      </c>
      <c r="G247" s="59">
        <v>5115</v>
      </c>
      <c r="H247" t="s">
        <v>776</v>
      </c>
      <c r="I247">
        <v>0.05262689</v>
      </c>
      <c r="J247">
        <v>0.08569437</v>
      </c>
      <c r="K247" s="56">
        <v>0.0760687366127968</v>
      </c>
      <c r="L247" s="56">
        <v>0.256716281175613</v>
      </c>
      <c r="M247" s="56">
        <v>0.205877631902695</v>
      </c>
      <c r="N247" s="56">
        <v>0.347085177898407</v>
      </c>
      <c r="O247">
        <v>0.3828719</v>
      </c>
      <c r="P247">
        <v>5.2626885</v>
      </c>
      <c r="Q247">
        <f>VLOOKUP(H247,'三因子模型（-170，-51） (2)'!B246:J580,9,FALSE)</f>
        <v>0.0710290223360062</v>
      </c>
      <c r="R247">
        <v>8.5694365</v>
      </c>
      <c r="S247">
        <v>38.28719</v>
      </c>
      <c r="T247">
        <v>0</v>
      </c>
      <c r="U247">
        <v>8.4198</v>
      </c>
      <c r="V247">
        <v>17.1</v>
      </c>
      <c r="W247">
        <v>20</v>
      </c>
      <c r="X247">
        <v>19.293</v>
      </c>
      <c r="Y247">
        <v>12.334344</v>
      </c>
      <c r="Z247" t="s">
        <v>777</v>
      </c>
      <c r="AA247" t="s">
        <v>1008</v>
      </c>
      <c r="AB247">
        <v>7</v>
      </c>
      <c r="AC247">
        <v>50</v>
      </c>
      <c r="AD247">
        <v>4</v>
      </c>
      <c r="AE247">
        <v>0.3</v>
      </c>
      <c r="AF247">
        <v>6.5510803</v>
      </c>
      <c r="AG247">
        <v>0.7</v>
      </c>
      <c r="AH247">
        <v>0.3836</v>
      </c>
      <c r="AI247">
        <v>0</v>
      </c>
      <c r="AJ247">
        <v>3.41</v>
      </c>
      <c r="AK247">
        <v>0.26</v>
      </c>
      <c r="AL247">
        <v>16.0541</v>
      </c>
      <c r="AM247">
        <v>17.02</v>
      </c>
      <c r="AN247">
        <v>1</v>
      </c>
      <c r="AO247">
        <v>9.5</v>
      </c>
      <c r="AP247">
        <v>0.40995</v>
      </c>
      <c r="AQ247">
        <v>4.21055</v>
      </c>
      <c r="AR247">
        <v>10</v>
      </c>
      <c r="AS247">
        <v>0.78</v>
      </c>
      <c r="AT247">
        <v>19</v>
      </c>
      <c r="AU247">
        <v>0.0587</v>
      </c>
      <c r="AV247">
        <v>-0.3651</v>
      </c>
      <c r="AW247">
        <v>90.25</v>
      </c>
      <c r="AX247">
        <v>2.495161</v>
      </c>
      <c r="AY247">
        <v>0.2805781</v>
      </c>
      <c r="AZ247">
        <v>4.051613</v>
      </c>
      <c r="BA247">
        <v>0.3106674</v>
      </c>
      <c r="BB247">
        <v>-3.942741</v>
      </c>
      <c r="BC247">
        <v>0.7751653</v>
      </c>
      <c r="BD247">
        <v>-1.224881</v>
      </c>
      <c r="BE247">
        <v>0.7000875</v>
      </c>
      <c r="BF247">
        <v>-1.106247</v>
      </c>
      <c r="BG247">
        <v>0.0871665</v>
      </c>
      <c r="BH247">
        <v>1.226712</v>
      </c>
      <c r="BI247">
        <v>34.1</v>
      </c>
    </row>
    <row r="248" ht="15.5" spans="1:61">
      <c r="A248">
        <v>600345</v>
      </c>
      <c r="B248" s="57" t="s">
        <v>778</v>
      </c>
      <c r="C248">
        <v>1</v>
      </c>
      <c r="D248" s="58">
        <v>420000</v>
      </c>
      <c r="E248" s="58">
        <v>420100</v>
      </c>
      <c r="F248" t="s">
        <v>998</v>
      </c>
      <c r="G248" s="59">
        <v>8101</v>
      </c>
      <c r="H248" t="s">
        <v>779</v>
      </c>
      <c r="I248">
        <v>-0.1193615</v>
      </c>
      <c r="J248">
        <v>-0.0125051</v>
      </c>
      <c r="K248" s="56">
        <v>-0.114586539566517</v>
      </c>
      <c r="L248" s="56">
        <v>-0.0260890852659941</v>
      </c>
      <c r="M248" s="56">
        <v>-0.0028039317112416</v>
      </c>
      <c r="N248" s="56">
        <v>0.0595840252935886</v>
      </c>
      <c r="O248">
        <v>0.04682886</v>
      </c>
      <c r="P248">
        <v>-11.93615</v>
      </c>
      <c r="Q248">
        <f>VLOOKUP(H248,'三因子模型（-170，-51） (2)'!B247:J581,9,FALSE)</f>
        <v>-0.179627895355225</v>
      </c>
      <c r="R248">
        <v>-1.2505095</v>
      </c>
      <c r="S248">
        <v>4.6828862</v>
      </c>
      <c r="T248">
        <v>1</v>
      </c>
      <c r="U248">
        <v>5.1059</v>
      </c>
      <c r="V248">
        <v>22.42</v>
      </c>
      <c r="W248">
        <v>23</v>
      </c>
      <c r="X248">
        <v>18.5186</v>
      </c>
      <c r="Y248">
        <v>1.98</v>
      </c>
      <c r="Z248" t="s">
        <v>780</v>
      </c>
      <c r="AA248" t="s">
        <v>999</v>
      </c>
      <c r="AB248">
        <v>6</v>
      </c>
      <c r="AC248">
        <v>55</v>
      </c>
      <c r="AD248">
        <v>0</v>
      </c>
      <c r="AE248">
        <v>0.1875</v>
      </c>
      <c r="AF248">
        <v>6.7569324</v>
      </c>
      <c r="AG248">
        <v>0.86</v>
      </c>
      <c r="AH248">
        <v>0.0656</v>
      </c>
      <c r="AI248">
        <v>0</v>
      </c>
      <c r="AJ248">
        <v>6.73</v>
      </c>
      <c r="AK248">
        <v>0.56606061</v>
      </c>
      <c r="AL248">
        <v>11.5366</v>
      </c>
      <c r="AM248">
        <v>13.3659</v>
      </c>
      <c r="AN248">
        <v>35</v>
      </c>
      <c r="AO248">
        <v>3.5</v>
      </c>
      <c r="AP248">
        <v>0.33335</v>
      </c>
      <c r="AQ248">
        <v>9.5</v>
      </c>
      <c r="AR248">
        <v>3</v>
      </c>
      <c r="AS248">
        <v>0.6667</v>
      </c>
      <c r="AT248">
        <v>6</v>
      </c>
      <c r="AU248">
        <v>0.031</v>
      </c>
      <c r="AV248">
        <v>-0.3651</v>
      </c>
      <c r="AW248">
        <v>12.25</v>
      </c>
      <c r="AX248">
        <v>-3.504839</v>
      </c>
      <c r="AY248">
        <v>5.570028</v>
      </c>
      <c r="AZ248">
        <v>-2.948387</v>
      </c>
      <c r="BA248">
        <v>0.1973674</v>
      </c>
      <c r="BB248">
        <v>-81.94274</v>
      </c>
      <c r="BC248">
        <v>-0.691741</v>
      </c>
      <c r="BD248">
        <v>-16.17283</v>
      </c>
      <c r="BE248">
        <v>-19.52205</v>
      </c>
      <c r="BF248">
        <v>-456.4234</v>
      </c>
      <c r="BG248">
        <v>1.099342</v>
      </c>
      <c r="BH248">
        <v>1.906575</v>
      </c>
      <c r="BI248">
        <v>67.3</v>
      </c>
    </row>
    <row r="249" ht="15.5" spans="1:61">
      <c r="A249">
        <v>600353</v>
      </c>
      <c r="B249" s="57" t="s">
        <v>781</v>
      </c>
      <c r="C249">
        <v>10</v>
      </c>
      <c r="D249" s="58">
        <v>510000</v>
      </c>
      <c r="E249" s="58">
        <v>510100</v>
      </c>
      <c r="F249" t="s">
        <v>1003</v>
      </c>
      <c r="G249" s="59">
        <v>5110</v>
      </c>
      <c r="H249" t="s">
        <v>782</v>
      </c>
      <c r="I249">
        <v>-0.08165819</v>
      </c>
      <c r="J249">
        <v>-0.02688778</v>
      </c>
      <c r="K249" s="56">
        <v>-0.0536738634109497</v>
      </c>
      <c r="L249" s="56">
        <v>0.0182020347565413</v>
      </c>
      <c r="M249" s="56">
        <v>0.00864059571176767</v>
      </c>
      <c r="N249" s="56">
        <v>0.0992940664291382</v>
      </c>
      <c r="O249">
        <v>0.05717985</v>
      </c>
      <c r="P249">
        <v>-8.1658192</v>
      </c>
      <c r="Q249">
        <f>VLOOKUP(H249,'三因子模型（-170，-51） (2)'!B248:J582,9,FALSE)</f>
        <v>-0.0341996401548386</v>
      </c>
      <c r="R249">
        <v>-2.6887778</v>
      </c>
      <c r="S249">
        <v>5.7179846</v>
      </c>
      <c r="T249">
        <v>0</v>
      </c>
      <c r="U249">
        <v>7.6401</v>
      </c>
      <c r="V249">
        <v>18.84</v>
      </c>
      <c r="W249">
        <v>25</v>
      </c>
      <c r="X249">
        <v>18.2466</v>
      </c>
      <c r="Y249">
        <v>5.4372</v>
      </c>
      <c r="Z249" t="s">
        <v>783</v>
      </c>
      <c r="AA249" t="s">
        <v>1002</v>
      </c>
      <c r="AB249">
        <v>5</v>
      </c>
      <c r="AC249">
        <v>56</v>
      </c>
      <c r="AD249">
        <v>0</v>
      </c>
      <c r="AE249">
        <v>0.26666667</v>
      </c>
      <c r="AF249">
        <v>6.3368257</v>
      </c>
      <c r="AG249">
        <v>0.565</v>
      </c>
      <c r="AH249">
        <v>0.3006</v>
      </c>
      <c r="AI249">
        <v>0</v>
      </c>
      <c r="AJ249">
        <v>1.54</v>
      </c>
      <c r="AK249">
        <v>0.14757576</v>
      </c>
      <c r="AL249">
        <v>14.6322</v>
      </c>
      <c r="AM249">
        <v>14.2391</v>
      </c>
      <c r="AN249">
        <v>32</v>
      </c>
      <c r="AO249">
        <v>1.5</v>
      </c>
      <c r="AP249">
        <v>0.33335</v>
      </c>
      <c r="AQ249">
        <v>3.83335</v>
      </c>
      <c r="AR249">
        <v>2</v>
      </c>
      <c r="AS249">
        <v>0.5</v>
      </c>
      <c r="AT249">
        <v>3</v>
      </c>
      <c r="AU249">
        <v>0.0357</v>
      </c>
      <c r="AV249">
        <v>-0.3651</v>
      </c>
      <c r="AW249">
        <v>2.25</v>
      </c>
      <c r="AX249">
        <v>-5.504839</v>
      </c>
      <c r="AY249">
        <v>-0.0966219</v>
      </c>
      <c r="AZ249">
        <v>-3.948387</v>
      </c>
      <c r="BA249">
        <v>0.0306674</v>
      </c>
      <c r="BB249">
        <v>-91.94274</v>
      </c>
      <c r="BC249">
        <v>-0.1688192</v>
      </c>
      <c r="BD249">
        <v>-2.819647</v>
      </c>
      <c r="BE249">
        <v>0.531888</v>
      </c>
      <c r="BF249">
        <v>8.883682</v>
      </c>
      <c r="BG249">
        <v>-0.0029631</v>
      </c>
      <c r="BH249">
        <v>0.4317824</v>
      </c>
      <c r="BI249">
        <v>15.4</v>
      </c>
    </row>
    <row r="250" ht="15.5" spans="1:61">
      <c r="A250">
        <v>600355</v>
      </c>
      <c r="B250" s="57" t="s">
        <v>784</v>
      </c>
      <c r="C250">
        <v>18</v>
      </c>
      <c r="D250" s="58">
        <v>420000</v>
      </c>
      <c r="E250" s="58">
        <v>420100</v>
      </c>
      <c r="F250" t="s">
        <v>998</v>
      </c>
      <c r="G250" s="59">
        <v>8101</v>
      </c>
      <c r="H250" t="s">
        <v>785</v>
      </c>
      <c r="I250">
        <v>-0.02374079</v>
      </c>
      <c r="J250">
        <v>-0.0109784</v>
      </c>
      <c r="K250" s="56">
        <v>0.0369739085435867</v>
      </c>
      <c r="L250" s="56">
        <v>0.0218873620033264</v>
      </c>
      <c r="M250" s="56">
        <v>0.0357631929218769</v>
      </c>
      <c r="N250" s="56">
        <v>0.092763639986515</v>
      </c>
      <c r="O250">
        <v>0.1474344</v>
      </c>
      <c r="P250">
        <v>-2.3740785</v>
      </c>
      <c r="Q250">
        <f>VLOOKUP(H250,'三因子模型（-170，-51） (2)'!B249:J583,9,FALSE)</f>
        <v>-0.0119317919015884</v>
      </c>
      <c r="R250">
        <v>-1.0978397</v>
      </c>
      <c r="S250">
        <v>14.74344</v>
      </c>
      <c r="T250">
        <v>1</v>
      </c>
      <c r="U250">
        <v>6.0822</v>
      </c>
      <c r="V250">
        <v>-2.44</v>
      </c>
      <c r="W250">
        <v>25</v>
      </c>
      <c r="X250">
        <v>0</v>
      </c>
      <c r="Y250">
        <v>4.920892</v>
      </c>
      <c r="Z250" t="s">
        <v>786</v>
      </c>
      <c r="AA250" t="s">
        <v>1002</v>
      </c>
      <c r="AB250">
        <v>5</v>
      </c>
      <c r="AC250">
        <v>58</v>
      </c>
      <c r="AD250">
        <v>0</v>
      </c>
      <c r="AE250">
        <v>0.23076923</v>
      </c>
      <c r="AF250">
        <v>8.152918</v>
      </c>
      <c r="AG250">
        <v>3.4735</v>
      </c>
      <c r="AH250">
        <v>0.3692</v>
      </c>
      <c r="AI250">
        <v>0</v>
      </c>
      <c r="AJ250">
        <v>1.06</v>
      </c>
      <c r="AK250">
        <v>0.10393939</v>
      </c>
      <c r="AL250">
        <v>12.463</v>
      </c>
      <c r="AM250">
        <v>13.6625</v>
      </c>
      <c r="AN250">
        <v>23</v>
      </c>
      <c r="AO250">
        <v>5</v>
      </c>
      <c r="AP250">
        <v>0.4074</v>
      </c>
      <c r="AQ250">
        <v>4.5</v>
      </c>
      <c r="AR250">
        <v>1</v>
      </c>
      <c r="AS250">
        <v>0</v>
      </c>
      <c r="AT250">
        <v>9</v>
      </c>
      <c r="AU250">
        <v>0.2247</v>
      </c>
      <c r="AV250">
        <v>-0.3651</v>
      </c>
      <c r="AW250">
        <v>25</v>
      </c>
      <c r="AX250">
        <v>-2.004839</v>
      </c>
      <c r="AY250">
        <v>0.5700281</v>
      </c>
      <c r="AZ250">
        <v>-4.948387</v>
      </c>
      <c r="BA250">
        <v>-0.4693326</v>
      </c>
      <c r="BB250">
        <v>-69.19274</v>
      </c>
      <c r="BC250">
        <v>0.9409363</v>
      </c>
      <c r="BD250">
        <v>32.47441</v>
      </c>
      <c r="BE250">
        <v>-1.142815</v>
      </c>
      <c r="BF250">
        <v>-39.44181</v>
      </c>
      <c r="BG250">
        <v>-0.2675328</v>
      </c>
      <c r="BH250">
        <v>0.0582689</v>
      </c>
      <c r="BI250">
        <v>10.6</v>
      </c>
    </row>
    <row r="251" ht="15.5" spans="1:61">
      <c r="A251">
        <v>600360</v>
      </c>
      <c r="B251" s="57" t="s">
        <v>787</v>
      </c>
      <c r="C251">
        <v>22</v>
      </c>
      <c r="D251" s="58">
        <v>220000</v>
      </c>
      <c r="E251" s="58">
        <v>220200</v>
      </c>
      <c r="F251" t="s">
        <v>1003</v>
      </c>
      <c r="G251" s="59">
        <v>5110</v>
      </c>
      <c r="H251" t="s">
        <v>788</v>
      </c>
      <c r="I251">
        <v>0.1181603</v>
      </c>
      <c r="J251">
        <v>0.05061685</v>
      </c>
      <c r="K251" s="56">
        <v>0.109640002250671</v>
      </c>
      <c r="L251" s="56">
        <v>0.270761370658875</v>
      </c>
      <c r="M251" s="56">
        <v>0.31853374838829</v>
      </c>
      <c r="N251" s="56">
        <v>0.53841644525528</v>
      </c>
      <c r="O251">
        <v>0.51445538</v>
      </c>
      <c r="P251">
        <v>11.81603</v>
      </c>
      <c r="Q251">
        <f>VLOOKUP(H251,'三因子模型（-170，-51） (2)'!B250:J584,9,FALSE)</f>
        <v>0.0409863740205765</v>
      </c>
      <c r="R251">
        <v>5.0616853</v>
      </c>
      <c r="S251">
        <v>51.445538</v>
      </c>
      <c r="T251">
        <v>0</v>
      </c>
      <c r="U251">
        <v>7.6099</v>
      </c>
      <c r="V251">
        <v>10.27</v>
      </c>
      <c r="W251">
        <v>20</v>
      </c>
      <c r="X251">
        <v>18.7414</v>
      </c>
      <c r="Y251">
        <v>7.51588</v>
      </c>
      <c r="Z251" t="s">
        <v>789</v>
      </c>
      <c r="AA251" t="s">
        <v>1005</v>
      </c>
      <c r="AC251">
        <v>48</v>
      </c>
      <c r="AD251">
        <v>0</v>
      </c>
      <c r="AE251">
        <v>0.33333333</v>
      </c>
      <c r="AF251">
        <v>6.3630281</v>
      </c>
      <c r="AG251">
        <v>0.58</v>
      </c>
      <c r="AH251">
        <v>0.4583</v>
      </c>
      <c r="AI251">
        <v>0</v>
      </c>
      <c r="AJ251">
        <v>4.03</v>
      </c>
      <c r="AK251">
        <v>0.22878788</v>
      </c>
      <c r="AL251">
        <v>14.3304</v>
      </c>
      <c r="AM251">
        <v>14.9757</v>
      </c>
      <c r="AN251">
        <v>1</v>
      </c>
      <c r="AO251">
        <v>2</v>
      </c>
      <c r="AP251">
        <v>0.3125</v>
      </c>
      <c r="AQ251">
        <v>4.5</v>
      </c>
      <c r="AR251">
        <v>0</v>
      </c>
      <c r="AS251">
        <v>0</v>
      </c>
      <c r="AT251">
        <v>4</v>
      </c>
      <c r="AU251">
        <v>0.026</v>
      </c>
      <c r="AV251">
        <v>-0.3651</v>
      </c>
      <c r="AW251">
        <v>4</v>
      </c>
      <c r="AX251">
        <v>-5.004839</v>
      </c>
      <c r="AY251">
        <v>0.5700281</v>
      </c>
      <c r="AZ251">
        <v>-5.948387</v>
      </c>
      <c r="BA251">
        <v>-0.4693326</v>
      </c>
      <c r="BB251">
        <v>-90.19274</v>
      </c>
      <c r="BC251">
        <v>2.348934</v>
      </c>
      <c r="BD251">
        <v>42.33039</v>
      </c>
      <c r="BE251">
        <v>-2.852899</v>
      </c>
      <c r="BF251">
        <v>-51.4124</v>
      </c>
      <c r="BG251">
        <v>-0.2675328</v>
      </c>
      <c r="BH251">
        <v>1.393766</v>
      </c>
      <c r="BI251">
        <v>40.3</v>
      </c>
    </row>
    <row r="252" ht="15.5" spans="1:61">
      <c r="A252">
        <v>600363</v>
      </c>
      <c r="B252" s="57" t="s">
        <v>790</v>
      </c>
      <c r="C252">
        <v>13</v>
      </c>
      <c r="D252" s="58">
        <v>360000</v>
      </c>
      <c r="E252" s="58">
        <v>360100</v>
      </c>
      <c r="F252" t="s">
        <v>1000</v>
      </c>
      <c r="G252" s="59">
        <v>5115</v>
      </c>
      <c r="H252" t="s">
        <v>791</v>
      </c>
      <c r="I252">
        <v>-0.13256124</v>
      </c>
      <c r="J252">
        <v>-0.08405805</v>
      </c>
      <c r="K252" s="56">
        <v>-0.142452582716942</v>
      </c>
      <c r="L252" s="56">
        <v>-0.105653002858162</v>
      </c>
      <c r="M252" s="56">
        <v>-0.126069456338882</v>
      </c>
      <c r="N252" s="56">
        <v>-0.163849219679832</v>
      </c>
      <c r="O252">
        <v>-0.19193876</v>
      </c>
      <c r="P252">
        <v>-13.256124</v>
      </c>
      <c r="Q252">
        <f>VLOOKUP(H252,'三因子模型（-170，-51） (2)'!B251:J585,9,FALSE)</f>
        <v>-0.209279373288155</v>
      </c>
      <c r="R252">
        <v>-8.4058054</v>
      </c>
      <c r="S252">
        <v>-19.193876</v>
      </c>
      <c r="T252">
        <v>0</v>
      </c>
      <c r="U252">
        <v>8.6788</v>
      </c>
      <c r="V252">
        <v>14.5</v>
      </c>
      <c r="W252">
        <v>20</v>
      </c>
      <c r="X252">
        <v>19.4985</v>
      </c>
      <c r="Y252">
        <v>4.5524575</v>
      </c>
      <c r="Z252" t="s">
        <v>792</v>
      </c>
      <c r="AA252" t="s">
        <v>1008</v>
      </c>
      <c r="AB252">
        <v>7</v>
      </c>
      <c r="AC252">
        <v>49</v>
      </c>
      <c r="AD252">
        <v>2</v>
      </c>
      <c r="AE252">
        <v>0.1</v>
      </c>
      <c r="AF252">
        <v>6.921954</v>
      </c>
      <c r="AG252">
        <v>1.0143</v>
      </c>
      <c r="AH252">
        <v>0.476</v>
      </c>
      <c r="AI252">
        <v>0</v>
      </c>
      <c r="AJ252">
        <v>4.15</v>
      </c>
      <c r="AK252">
        <v>0.57939394</v>
      </c>
      <c r="AL252">
        <v>15.5405</v>
      </c>
      <c r="AM252">
        <v>17.0144</v>
      </c>
      <c r="AN252">
        <v>35</v>
      </c>
      <c r="AO252">
        <v>10.5</v>
      </c>
      <c r="AP252">
        <v>0.41725</v>
      </c>
      <c r="AQ252">
        <v>7.11905</v>
      </c>
      <c r="AR252">
        <v>13</v>
      </c>
      <c r="AS252">
        <v>0.8166</v>
      </c>
      <c r="AT252">
        <v>21</v>
      </c>
      <c r="AU252">
        <v>0.0351</v>
      </c>
      <c r="AV252">
        <v>-0.3651</v>
      </c>
      <c r="AW252">
        <v>110.25</v>
      </c>
      <c r="AX252">
        <v>3.495161</v>
      </c>
      <c r="AY252">
        <v>3.189078</v>
      </c>
      <c r="AZ252">
        <v>7.051613</v>
      </c>
      <c r="BA252">
        <v>0.3472674</v>
      </c>
      <c r="BB252">
        <v>16.05726</v>
      </c>
      <c r="BC252">
        <v>1.213755</v>
      </c>
      <c r="BD252">
        <v>5.576163</v>
      </c>
      <c r="BE252">
        <v>11.14634</v>
      </c>
      <c r="BF252">
        <v>51.20785</v>
      </c>
      <c r="BG252">
        <v>1.107463</v>
      </c>
      <c r="BH252">
        <v>1.423108</v>
      </c>
      <c r="BI252">
        <v>41.5</v>
      </c>
    </row>
    <row r="253" ht="15.5" spans="1:61">
      <c r="A253">
        <v>600405</v>
      </c>
      <c r="B253" s="57" t="s">
        <v>793</v>
      </c>
      <c r="C253">
        <v>2</v>
      </c>
      <c r="D253" s="58">
        <v>110000</v>
      </c>
      <c r="E253" s="58">
        <v>110000</v>
      </c>
      <c r="F253" t="s">
        <v>1011</v>
      </c>
      <c r="G253" s="59">
        <v>57</v>
      </c>
      <c r="H253" t="s">
        <v>794</v>
      </c>
      <c r="I253">
        <v>-0.04751309</v>
      </c>
      <c r="J253">
        <v>0.02814591</v>
      </c>
      <c r="K253" s="56">
        <v>0.129567533731461</v>
      </c>
      <c r="L253" s="56">
        <v>0.171827465295792</v>
      </c>
      <c r="M253" s="56">
        <v>0.156720519065857</v>
      </c>
      <c r="N253" s="56">
        <v>0.181419923901558</v>
      </c>
      <c r="O253">
        <v>0.22921255</v>
      </c>
      <c r="P253">
        <v>-4.7513094</v>
      </c>
      <c r="Q253">
        <f>VLOOKUP(H253,'三因子模型（-170，-51） (2)'!B252:J586,9,FALSE)</f>
        <v>-0.0722317695617676</v>
      </c>
      <c r="R253">
        <v>2.8145915</v>
      </c>
      <c r="S253">
        <v>22.921255</v>
      </c>
      <c r="T253">
        <v>0</v>
      </c>
      <c r="U253">
        <v>7.8112</v>
      </c>
      <c r="V253">
        <v>13.66</v>
      </c>
      <c r="W253">
        <v>24</v>
      </c>
      <c r="X253">
        <v>17.9923</v>
      </c>
      <c r="Y253">
        <v>2.619</v>
      </c>
      <c r="Z253" t="s">
        <v>795</v>
      </c>
      <c r="AA253" t="s">
        <v>999</v>
      </c>
      <c r="AB253">
        <v>6</v>
      </c>
      <c r="AC253">
        <v>66</v>
      </c>
      <c r="AD253">
        <v>1</v>
      </c>
      <c r="AE253">
        <v>0.17391304</v>
      </c>
      <c r="AF253">
        <v>6.6359466</v>
      </c>
      <c r="AG253">
        <v>0.762</v>
      </c>
      <c r="AH253">
        <v>0.594</v>
      </c>
      <c r="AI253">
        <v>0</v>
      </c>
      <c r="AJ253">
        <v>1.65</v>
      </c>
      <c r="AK253">
        <v>0.15333333</v>
      </c>
      <c r="AL253">
        <v>15.4453</v>
      </c>
      <c r="AM253">
        <v>15.7129</v>
      </c>
      <c r="AN253">
        <v>35</v>
      </c>
      <c r="AO253">
        <v>5.5</v>
      </c>
      <c r="AP253">
        <v>0.36365</v>
      </c>
      <c r="AQ253">
        <v>3.6818</v>
      </c>
      <c r="AR253">
        <v>1</v>
      </c>
      <c r="AS253">
        <v>0</v>
      </c>
      <c r="AT253">
        <v>11</v>
      </c>
      <c r="AU253">
        <v>0.0612</v>
      </c>
      <c r="AV253">
        <v>-0.3651</v>
      </c>
      <c r="AW253">
        <v>30.25</v>
      </c>
      <c r="AX253">
        <v>-1.504839</v>
      </c>
      <c r="AY253">
        <v>-0.2481719</v>
      </c>
      <c r="AZ253">
        <v>-4.948387</v>
      </c>
      <c r="BA253">
        <v>-0.4693326</v>
      </c>
      <c r="BB253">
        <v>-63.94274</v>
      </c>
      <c r="BC253">
        <v>0.70627</v>
      </c>
      <c r="BD253">
        <v>30.01041</v>
      </c>
      <c r="BE253">
        <v>0.3734587</v>
      </c>
      <c r="BF253">
        <v>15.86879</v>
      </c>
      <c r="BG253">
        <v>0.1164752</v>
      </c>
      <c r="BH253">
        <v>0.5007753</v>
      </c>
      <c r="BI253">
        <v>16.5</v>
      </c>
    </row>
    <row r="254" ht="15.5" spans="1:61">
      <c r="A254">
        <v>600435</v>
      </c>
      <c r="B254" s="57" t="s">
        <v>796</v>
      </c>
      <c r="C254">
        <v>26</v>
      </c>
      <c r="D254" s="58">
        <v>110000</v>
      </c>
      <c r="E254" s="58">
        <v>110000</v>
      </c>
      <c r="F254" t="s">
        <v>1021</v>
      </c>
      <c r="G254" s="59">
        <v>7320</v>
      </c>
      <c r="H254" t="s">
        <v>797</v>
      </c>
      <c r="I254">
        <v>-0.03454518</v>
      </c>
      <c r="J254">
        <v>-0.00015323</v>
      </c>
      <c r="K254" s="56">
        <v>-0.0515664704144001</v>
      </c>
      <c r="L254" s="56">
        <v>0.0622986778616905</v>
      </c>
      <c r="M254" s="56">
        <v>0.046155110001564</v>
      </c>
      <c r="N254" s="56">
        <v>0.0786527469754219</v>
      </c>
      <c r="O254">
        <v>0.08723278</v>
      </c>
      <c r="P254">
        <v>-3.4545183</v>
      </c>
      <c r="Q254">
        <f>VLOOKUP(H254,'三因子模型（-170，-51） (2)'!B253:J587,9,FALSE)</f>
        <v>-0.0220969300717115</v>
      </c>
      <c r="R254">
        <v>-0.01532338</v>
      </c>
      <c r="S254">
        <v>8.7232783</v>
      </c>
      <c r="T254">
        <v>0</v>
      </c>
      <c r="U254">
        <v>7.7719</v>
      </c>
      <c r="V254">
        <v>11.65</v>
      </c>
      <c r="W254">
        <v>19</v>
      </c>
      <c r="X254">
        <v>18.6615</v>
      </c>
      <c r="Y254">
        <v>14.8932</v>
      </c>
      <c r="Z254" t="s">
        <v>798</v>
      </c>
      <c r="AA254" t="s">
        <v>999</v>
      </c>
      <c r="AB254">
        <v>6</v>
      </c>
      <c r="AC254">
        <v>49</v>
      </c>
      <c r="AD254">
        <v>0</v>
      </c>
      <c r="AE254">
        <v>0.38888889</v>
      </c>
      <c r="AF254">
        <v>6.757746</v>
      </c>
      <c r="AG254">
        <v>0.8607</v>
      </c>
      <c r="AH254">
        <v>0.4084</v>
      </c>
      <c r="AI254">
        <v>1</v>
      </c>
      <c r="AJ254">
        <v>2.62</v>
      </c>
      <c r="AK254">
        <v>0.18333333</v>
      </c>
      <c r="AL254">
        <v>15.1219</v>
      </c>
      <c r="AM254">
        <v>15.5492</v>
      </c>
      <c r="AN254">
        <v>0</v>
      </c>
      <c r="AO254">
        <v>2</v>
      </c>
      <c r="AP254">
        <v>0.375</v>
      </c>
      <c r="AQ254">
        <v>7.875</v>
      </c>
      <c r="AR254">
        <v>2</v>
      </c>
      <c r="AS254">
        <v>0.5</v>
      </c>
      <c r="AT254">
        <v>4</v>
      </c>
      <c r="AU254">
        <v>0.0479</v>
      </c>
      <c r="AV254">
        <v>-0.3651</v>
      </c>
      <c r="AW254">
        <v>4</v>
      </c>
      <c r="AX254">
        <v>-5.004839</v>
      </c>
      <c r="AY254">
        <v>3.945028</v>
      </c>
      <c r="AZ254">
        <v>-3.948387</v>
      </c>
      <c r="BA254">
        <v>0.0306674</v>
      </c>
      <c r="BB254">
        <v>-90.19274</v>
      </c>
      <c r="BC254">
        <v>-0.1534855</v>
      </c>
      <c r="BD254">
        <v>-2.765979</v>
      </c>
      <c r="BE254">
        <v>-19.74423</v>
      </c>
      <c r="BF254">
        <v>-355.8129</v>
      </c>
      <c r="BG254">
        <v>0.1209838</v>
      </c>
      <c r="BH254">
        <v>0.9631743</v>
      </c>
      <c r="BI254">
        <v>26.2</v>
      </c>
    </row>
    <row r="255" ht="15.5" spans="1:61">
      <c r="A255">
        <v>600460</v>
      </c>
      <c r="B255" s="57" t="s">
        <v>799</v>
      </c>
      <c r="C255">
        <v>19</v>
      </c>
      <c r="D255" s="58">
        <v>330000</v>
      </c>
      <c r="E255" s="58">
        <v>330100</v>
      </c>
      <c r="F255" t="s">
        <v>1000</v>
      </c>
      <c r="G255" s="59">
        <v>5115</v>
      </c>
      <c r="H255" t="s">
        <v>800</v>
      </c>
      <c r="I255">
        <v>0.03179093</v>
      </c>
      <c r="J255">
        <v>0.064826</v>
      </c>
      <c r="K255" s="56">
        <v>0.0424024760723114</v>
      </c>
      <c r="L255" s="56">
        <v>0.274357080459595</v>
      </c>
      <c r="M255" s="56">
        <v>0.281596094369888</v>
      </c>
      <c r="N255" s="56">
        <v>0.252694427967072</v>
      </c>
      <c r="O255">
        <v>0.1891733</v>
      </c>
      <c r="P255">
        <v>3.1790931</v>
      </c>
      <c r="Q255">
        <f>VLOOKUP(H255,'三因子模型（-170，-51） (2)'!B254:J588,9,FALSE)</f>
        <v>-0.0489650405943394</v>
      </c>
      <c r="R255">
        <v>6.4826004</v>
      </c>
      <c r="S255">
        <v>18.91733</v>
      </c>
      <c r="T255">
        <v>0</v>
      </c>
      <c r="U255">
        <v>8.635</v>
      </c>
      <c r="V255">
        <v>20.81</v>
      </c>
      <c r="W255">
        <v>22</v>
      </c>
      <c r="X255">
        <v>0</v>
      </c>
      <c r="Y255">
        <v>13.120616</v>
      </c>
      <c r="Z255" t="s">
        <v>801</v>
      </c>
      <c r="AA255" t="s">
        <v>999</v>
      </c>
      <c r="AB255">
        <v>6</v>
      </c>
      <c r="AC255">
        <v>55</v>
      </c>
      <c r="AD255">
        <v>3</v>
      </c>
      <c r="AE255">
        <v>0.2</v>
      </c>
      <c r="AF255">
        <v>7.059102</v>
      </c>
      <c r="AG255">
        <v>1.1634</v>
      </c>
      <c r="AH255">
        <v>0.5245</v>
      </c>
      <c r="AI255">
        <v>0</v>
      </c>
      <c r="AJ255">
        <v>7.62</v>
      </c>
      <c r="AK255">
        <v>0.58060606</v>
      </c>
      <c r="AL255">
        <v>17.124</v>
      </c>
      <c r="AM255">
        <v>17.5884</v>
      </c>
      <c r="AN255">
        <v>24</v>
      </c>
      <c r="AO255">
        <v>10</v>
      </c>
      <c r="AP255">
        <v>0.624</v>
      </c>
      <c r="AQ255">
        <v>5.39215</v>
      </c>
      <c r="AR255">
        <v>14</v>
      </c>
      <c r="AS255">
        <v>0.602</v>
      </c>
      <c r="AT255">
        <v>17</v>
      </c>
      <c r="AU255">
        <v>0.1075</v>
      </c>
      <c r="AV255">
        <v>-0.3651</v>
      </c>
      <c r="AW255">
        <v>100</v>
      </c>
      <c r="AX255">
        <v>2.995161</v>
      </c>
      <c r="AY255">
        <v>1.462178</v>
      </c>
      <c r="AZ255">
        <v>8.051613</v>
      </c>
      <c r="BA255">
        <v>0.1326674</v>
      </c>
      <c r="BB255">
        <v>5.807259</v>
      </c>
      <c r="BC255">
        <v>0.3973603</v>
      </c>
      <c r="BD255">
        <v>0.770434</v>
      </c>
      <c r="BE255">
        <v>4.379458</v>
      </c>
      <c r="BF255">
        <v>8.491246</v>
      </c>
      <c r="BG255">
        <v>0.1939834</v>
      </c>
      <c r="BH255">
        <v>2.030776</v>
      </c>
      <c r="BI255">
        <v>76.2</v>
      </c>
    </row>
    <row r="256" ht="15.5" spans="1:61">
      <c r="A256">
        <v>600498</v>
      </c>
      <c r="B256" s="57" t="s">
        <v>802</v>
      </c>
      <c r="C256">
        <v>22</v>
      </c>
      <c r="D256" s="58">
        <v>420000</v>
      </c>
      <c r="E256" s="58">
        <v>420100</v>
      </c>
      <c r="F256" t="s">
        <v>998</v>
      </c>
      <c r="G256" s="59">
        <v>8101</v>
      </c>
      <c r="H256" t="s">
        <v>803</v>
      </c>
      <c r="I256">
        <v>-0.05718358</v>
      </c>
      <c r="J256">
        <v>-0.04890684</v>
      </c>
      <c r="K256" s="56">
        <v>-0.0750337690114975</v>
      </c>
      <c r="L256" s="56">
        <v>-0.0372586324810982</v>
      </c>
      <c r="M256" s="56">
        <v>-0.0422924011945724</v>
      </c>
      <c r="N256" s="56">
        <v>0.0835268571972847</v>
      </c>
      <c r="O256">
        <v>0.09450866</v>
      </c>
      <c r="P256">
        <v>-5.7183582</v>
      </c>
      <c r="Q256">
        <f>VLOOKUP(H256,'三因子模型（-170，-51） (2)'!B255:J589,9,FALSE)</f>
        <v>-0.128597125411034</v>
      </c>
      <c r="R256">
        <v>-4.890684</v>
      </c>
      <c r="S256">
        <v>9.4508655</v>
      </c>
      <c r="T256">
        <v>1</v>
      </c>
      <c r="U256">
        <v>9.6273</v>
      </c>
      <c r="V256">
        <v>24.67</v>
      </c>
      <c r="W256">
        <v>20</v>
      </c>
      <c r="X256">
        <v>21.0178</v>
      </c>
      <c r="Y256">
        <v>4.8236127</v>
      </c>
      <c r="Z256" t="s">
        <v>804</v>
      </c>
      <c r="AA256" t="s">
        <v>999</v>
      </c>
      <c r="AB256">
        <v>6</v>
      </c>
      <c r="AC256">
        <v>47</v>
      </c>
      <c r="AD256">
        <v>1</v>
      </c>
      <c r="AE256">
        <v>0.16666667</v>
      </c>
      <c r="AF256">
        <v>7.2298388</v>
      </c>
      <c r="AG256">
        <v>1.38</v>
      </c>
      <c r="AH256">
        <v>0.6369</v>
      </c>
      <c r="AI256">
        <v>1</v>
      </c>
      <c r="AJ256">
        <v>7.04</v>
      </c>
      <c r="AK256">
        <v>0.52469697</v>
      </c>
      <c r="AL256">
        <v>15.5758</v>
      </c>
      <c r="AM256">
        <v>16.2626</v>
      </c>
      <c r="AN256">
        <v>35</v>
      </c>
      <c r="AO256">
        <v>22</v>
      </c>
      <c r="AP256">
        <v>0.7996</v>
      </c>
      <c r="AQ256">
        <v>5.4957</v>
      </c>
      <c r="AR256">
        <v>3</v>
      </c>
      <c r="AS256">
        <v>0.6667</v>
      </c>
      <c r="AT256">
        <v>31</v>
      </c>
      <c r="AU256">
        <v>0.0946</v>
      </c>
      <c r="AV256">
        <v>-0.3651</v>
      </c>
      <c r="AW256">
        <v>484</v>
      </c>
      <c r="AX256">
        <v>14.99516</v>
      </c>
      <c r="AY256">
        <v>1.565728</v>
      </c>
      <c r="AZ256">
        <v>-2.948387</v>
      </c>
      <c r="BA256">
        <v>0.1973674</v>
      </c>
      <c r="BB256">
        <v>389.8073</v>
      </c>
      <c r="BC256">
        <v>2.959556</v>
      </c>
      <c r="BD256">
        <v>76.93526</v>
      </c>
      <c r="BE256">
        <v>23.47834</v>
      </c>
      <c r="BF256">
        <v>610.3322</v>
      </c>
      <c r="BG256">
        <v>0.3090237</v>
      </c>
      <c r="BH256">
        <v>1.951608</v>
      </c>
      <c r="BI256">
        <v>70.4</v>
      </c>
    </row>
    <row r="257" ht="15.5" spans="1:61">
      <c r="A257">
        <v>600525</v>
      </c>
      <c r="B257" s="57" t="s">
        <v>805</v>
      </c>
      <c r="C257">
        <v>1</v>
      </c>
      <c r="D257" s="58">
        <v>440000</v>
      </c>
      <c r="E257" s="58">
        <v>440300</v>
      </c>
      <c r="F257" t="s">
        <v>1000</v>
      </c>
      <c r="G257" s="59">
        <v>5115</v>
      </c>
      <c r="H257" t="s">
        <v>806</v>
      </c>
      <c r="I257">
        <v>-0.15250961</v>
      </c>
      <c r="J257">
        <v>-0.08770427</v>
      </c>
      <c r="K257" s="56">
        <v>-0.127612888813019</v>
      </c>
      <c r="L257" s="56">
        <v>-0.109026998281479</v>
      </c>
      <c r="M257" s="56">
        <v>-0.0472324155271053</v>
      </c>
      <c r="N257" s="56">
        <v>-0.0790054351091385</v>
      </c>
      <c r="O257">
        <v>-0.09966512</v>
      </c>
      <c r="P257">
        <v>-15.250961</v>
      </c>
      <c r="Q257">
        <f>VLOOKUP(H257,'三因子模型（-170，-51） (2)'!B256:J590,9,FALSE)</f>
        <v>-0.131914928555489</v>
      </c>
      <c r="R257">
        <v>-8.7704271</v>
      </c>
      <c r="S257">
        <v>-9.966512</v>
      </c>
      <c r="T257">
        <v>0</v>
      </c>
      <c r="U257">
        <v>8.7358</v>
      </c>
      <c r="V257">
        <v>-0.66</v>
      </c>
      <c r="W257">
        <v>33</v>
      </c>
      <c r="X257">
        <v>0</v>
      </c>
      <c r="Y257">
        <v>8.6351011</v>
      </c>
      <c r="Z257" t="s">
        <v>807</v>
      </c>
      <c r="AA257" t="s">
        <v>999</v>
      </c>
      <c r="AB257">
        <v>6</v>
      </c>
      <c r="AC257">
        <v>48</v>
      </c>
      <c r="AD257">
        <v>1</v>
      </c>
      <c r="AE257">
        <v>0.12</v>
      </c>
      <c r="AF257">
        <v>7.7399685</v>
      </c>
      <c r="AG257">
        <v>2.2984</v>
      </c>
      <c r="AH257">
        <v>0.6182</v>
      </c>
      <c r="AI257">
        <v>0</v>
      </c>
      <c r="AJ257">
        <v>1.77</v>
      </c>
      <c r="AK257">
        <v>0.13075758</v>
      </c>
      <c r="AL257">
        <v>16.2106</v>
      </c>
      <c r="AM257">
        <v>17.3139</v>
      </c>
      <c r="AN257">
        <v>43</v>
      </c>
      <c r="AO257">
        <v>29</v>
      </c>
      <c r="AP257">
        <v>0.69935</v>
      </c>
      <c r="AQ257">
        <v>5.4566</v>
      </c>
      <c r="AR257">
        <v>12</v>
      </c>
      <c r="AS257">
        <v>0.8472</v>
      </c>
      <c r="AT257">
        <v>53</v>
      </c>
      <c r="AU257">
        <v>0.0866</v>
      </c>
      <c r="AV257">
        <v>-0.3446</v>
      </c>
      <c r="AW257">
        <v>841</v>
      </c>
      <c r="AX257">
        <v>21.99516</v>
      </c>
      <c r="AY257">
        <v>1.526628</v>
      </c>
      <c r="AZ257">
        <v>6.051613</v>
      </c>
      <c r="BA257">
        <v>0.3778674</v>
      </c>
      <c r="BB257">
        <v>746.8073</v>
      </c>
      <c r="BC257">
        <v>8.311255</v>
      </c>
      <c r="BD257">
        <v>282.1941</v>
      </c>
      <c r="BE257">
        <v>33.57843</v>
      </c>
      <c r="BF257">
        <v>1140.097</v>
      </c>
      <c r="BG257">
        <v>0.576863</v>
      </c>
      <c r="BH257">
        <v>0.5709795</v>
      </c>
      <c r="BI257">
        <v>17.7</v>
      </c>
    </row>
    <row r="258" ht="15.5" spans="1:61">
      <c r="A258">
        <v>600552</v>
      </c>
      <c r="B258" s="57" t="s">
        <v>808</v>
      </c>
      <c r="C258">
        <v>3</v>
      </c>
      <c r="D258" s="58">
        <v>340000</v>
      </c>
      <c r="E258" s="58">
        <v>340300</v>
      </c>
      <c r="F258" t="s">
        <v>1023</v>
      </c>
      <c r="G258" s="59">
        <v>6120</v>
      </c>
      <c r="H258" t="s">
        <v>809</v>
      </c>
      <c r="I258">
        <v>-0.08188584</v>
      </c>
      <c r="J258">
        <v>0.00619532</v>
      </c>
      <c r="K258" s="56">
        <v>-0.0755423828959465</v>
      </c>
      <c r="L258" s="56">
        <v>0.0254350733011961</v>
      </c>
      <c r="M258" s="56">
        <v>0.0370347835123539</v>
      </c>
      <c r="N258" s="56">
        <v>0.109771266579628</v>
      </c>
      <c r="O258">
        <v>0.07096304</v>
      </c>
      <c r="P258">
        <v>-8.1885844</v>
      </c>
      <c r="Q258">
        <f>VLOOKUP(H258,'三因子模型（-170，-51） (2)'!B257:J591,9,FALSE)</f>
        <v>-0.122976124286652</v>
      </c>
      <c r="R258">
        <v>0.61953207</v>
      </c>
      <c r="S258">
        <v>7.096304</v>
      </c>
      <c r="T258">
        <v>0</v>
      </c>
      <c r="U258">
        <v>8.4301</v>
      </c>
      <c r="V258">
        <v>14.68</v>
      </c>
      <c r="W258">
        <v>19</v>
      </c>
      <c r="X258">
        <v>19.3613</v>
      </c>
      <c r="Y258">
        <v>2.3932979</v>
      </c>
      <c r="Z258" t="s">
        <v>810</v>
      </c>
      <c r="AA258" t="s">
        <v>999</v>
      </c>
      <c r="AB258">
        <v>6</v>
      </c>
      <c r="AC258">
        <v>48</v>
      </c>
      <c r="AD258">
        <v>0</v>
      </c>
      <c r="AE258">
        <v>0.17647059</v>
      </c>
      <c r="AF258">
        <v>6.9129418</v>
      </c>
      <c r="AG258">
        <v>1.0052</v>
      </c>
      <c r="AH258">
        <v>0.6068</v>
      </c>
      <c r="AI258">
        <v>1</v>
      </c>
      <c r="AJ258">
        <v>1.95</v>
      </c>
      <c r="AK258">
        <v>0.18318182</v>
      </c>
      <c r="AL258">
        <v>17.212</v>
      </c>
      <c r="AM258">
        <v>17.7351</v>
      </c>
      <c r="AN258">
        <v>1</v>
      </c>
      <c r="AO258">
        <v>4.5</v>
      </c>
      <c r="AP258">
        <v>0.28395</v>
      </c>
      <c r="AQ258">
        <v>4.16665</v>
      </c>
      <c r="AR258">
        <v>2</v>
      </c>
      <c r="AS258">
        <v>0.5</v>
      </c>
      <c r="AT258">
        <v>9</v>
      </c>
      <c r="AU258">
        <v>0.0431</v>
      </c>
      <c r="AV258">
        <v>-0.3651</v>
      </c>
      <c r="AW258">
        <v>20.25</v>
      </c>
      <c r="AX258">
        <v>-2.504839</v>
      </c>
      <c r="AY258">
        <v>0.2366781</v>
      </c>
      <c r="AZ258">
        <v>-3.948387</v>
      </c>
      <c r="BA258">
        <v>0.0306674</v>
      </c>
      <c r="BB258">
        <v>-73.94274</v>
      </c>
      <c r="BC258">
        <v>-0.076817</v>
      </c>
      <c r="BD258">
        <v>-2.267633</v>
      </c>
      <c r="BE258">
        <v>-0.5928406</v>
      </c>
      <c r="BF258">
        <v>-17.50063</v>
      </c>
      <c r="BG258">
        <v>0.0072583</v>
      </c>
      <c r="BH258">
        <v>0.6678294</v>
      </c>
      <c r="BI258">
        <v>19.5</v>
      </c>
    </row>
    <row r="259" ht="15.5" spans="1:61">
      <c r="A259">
        <v>600562</v>
      </c>
      <c r="B259" s="57" t="s">
        <v>811</v>
      </c>
      <c r="C259">
        <v>10</v>
      </c>
      <c r="D259" s="58">
        <v>320000</v>
      </c>
      <c r="E259" s="58">
        <v>320100</v>
      </c>
      <c r="F259" t="s">
        <v>1034</v>
      </c>
      <c r="G259" s="59">
        <v>6125</v>
      </c>
      <c r="H259" t="s">
        <v>812</v>
      </c>
      <c r="I259">
        <v>-0.06799589</v>
      </c>
      <c r="J259">
        <v>-0.0223727</v>
      </c>
      <c r="K259" s="56">
        <v>-0.0266792196780443</v>
      </c>
      <c r="L259" s="56">
        <v>0.0976674854755402</v>
      </c>
      <c r="M259" s="56">
        <v>0.0701318457722664</v>
      </c>
      <c r="N259" s="56">
        <v>0.0866995453834534</v>
      </c>
      <c r="O259">
        <v>0.05895449</v>
      </c>
      <c r="P259">
        <v>-6.7995891</v>
      </c>
      <c r="Q259">
        <f>VLOOKUP(H259,'三因子模型（-170，-51） (2)'!B258:J592,9,FALSE)</f>
        <v>-0.0664340630173683</v>
      </c>
      <c r="R259">
        <v>-2.2372702</v>
      </c>
      <c r="S259">
        <v>5.8954492</v>
      </c>
      <c r="T259">
        <v>0</v>
      </c>
      <c r="U259">
        <v>6.4892</v>
      </c>
      <c r="V259">
        <v>13.46</v>
      </c>
      <c r="W259">
        <v>25</v>
      </c>
      <c r="X259">
        <v>17.5259</v>
      </c>
      <c r="Y259">
        <v>1.2853078</v>
      </c>
      <c r="Z259" t="s">
        <v>813</v>
      </c>
      <c r="AA259" t="s">
        <v>999</v>
      </c>
      <c r="AB259">
        <v>6</v>
      </c>
      <c r="AC259">
        <v>53</v>
      </c>
      <c r="AD259">
        <v>0</v>
      </c>
      <c r="AE259">
        <v>0.15789474</v>
      </c>
      <c r="AF259">
        <v>6.5725622</v>
      </c>
      <c r="AG259">
        <v>0.7152</v>
      </c>
      <c r="AH259">
        <v>0.3856</v>
      </c>
      <c r="AI259">
        <v>1</v>
      </c>
      <c r="AJ259">
        <v>3.84</v>
      </c>
      <c r="AK259">
        <v>0.32212121</v>
      </c>
      <c r="AL259">
        <v>13.38</v>
      </c>
      <c r="AM259">
        <v>14.046</v>
      </c>
      <c r="AN259">
        <v>28</v>
      </c>
      <c r="AO259">
        <v>3</v>
      </c>
      <c r="AP259">
        <v>0.3611</v>
      </c>
      <c r="AQ259">
        <v>4.16665</v>
      </c>
      <c r="AR259">
        <v>3</v>
      </c>
      <c r="AS259">
        <v>0.4444</v>
      </c>
      <c r="AT259">
        <v>6</v>
      </c>
      <c r="AU259">
        <v>0.0577</v>
      </c>
      <c r="AV259">
        <v>-0.3651</v>
      </c>
      <c r="AW259">
        <v>9</v>
      </c>
      <c r="AX259">
        <v>-4.004839</v>
      </c>
      <c r="AY259">
        <v>0.2366781</v>
      </c>
      <c r="AZ259">
        <v>-2.948387</v>
      </c>
      <c r="BA259">
        <v>-0.0249326</v>
      </c>
      <c r="BB259">
        <v>-85.19274</v>
      </c>
      <c r="BC259">
        <v>0.099851</v>
      </c>
      <c r="BD259">
        <v>2.124074</v>
      </c>
      <c r="BE259">
        <v>-0.9478577</v>
      </c>
      <c r="BF259">
        <v>-20.16326</v>
      </c>
      <c r="BG259">
        <v>-0.005901</v>
      </c>
      <c r="BH259">
        <v>1.345472</v>
      </c>
      <c r="BI259">
        <v>38.4</v>
      </c>
    </row>
    <row r="260" ht="15.5" spans="1:61">
      <c r="A260">
        <v>600563</v>
      </c>
      <c r="B260" s="57" t="s">
        <v>814</v>
      </c>
      <c r="C260">
        <v>26</v>
      </c>
      <c r="D260" s="58">
        <v>350000</v>
      </c>
      <c r="E260" s="58">
        <v>350200</v>
      </c>
      <c r="F260" t="s">
        <v>1003</v>
      </c>
      <c r="G260" s="59">
        <v>5110</v>
      </c>
      <c r="H260" t="s">
        <v>815</v>
      </c>
      <c r="I260">
        <v>0.10924372</v>
      </c>
      <c r="J260">
        <v>0.0393163</v>
      </c>
      <c r="K260" s="56">
        <v>0.201968371868134</v>
      </c>
      <c r="L260" s="56">
        <v>0.193843394517899</v>
      </c>
      <c r="M260" s="56">
        <v>0.132390484213829</v>
      </c>
      <c r="N260" s="56">
        <v>0.199051752686501</v>
      </c>
      <c r="O260">
        <v>0.22981833</v>
      </c>
      <c r="P260">
        <v>10.924372</v>
      </c>
      <c r="Q260">
        <f>VLOOKUP(H260,'三因子模型（-170，-51） (2)'!B259:J593,9,FALSE)</f>
        <v>0.0844201520085335</v>
      </c>
      <c r="R260">
        <v>3.93163</v>
      </c>
      <c r="S260">
        <v>22.981833</v>
      </c>
      <c r="T260">
        <v>0</v>
      </c>
      <c r="U260">
        <v>7.8501</v>
      </c>
      <c r="V260">
        <v>30.41</v>
      </c>
      <c r="W260">
        <v>21</v>
      </c>
      <c r="X260">
        <v>20.0804</v>
      </c>
      <c r="Y260">
        <v>2.25</v>
      </c>
      <c r="Z260" t="s">
        <v>816</v>
      </c>
      <c r="AA260" t="s">
        <v>999</v>
      </c>
      <c r="AB260">
        <v>6</v>
      </c>
      <c r="AC260">
        <v>51</v>
      </c>
      <c r="AD260">
        <v>0</v>
      </c>
      <c r="AE260">
        <v>0.38461538</v>
      </c>
      <c r="AF260">
        <v>7.5490301</v>
      </c>
      <c r="AG260">
        <v>1.8989</v>
      </c>
      <c r="AH260">
        <v>0.1716</v>
      </c>
      <c r="AI260">
        <v>0</v>
      </c>
      <c r="AJ260">
        <v>17.19</v>
      </c>
      <c r="AK260">
        <v>1.4607576</v>
      </c>
      <c r="AL260">
        <v>15.0422</v>
      </c>
      <c r="AM260">
        <v>15.1995</v>
      </c>
      <c r="AN260">
        <v>2</v>
      </c>
      <c r="AO260">
        <v>2</v>
      </c>
      <c r="AP260">
        <v>0.3125</v>
      </c>
      <c r="AQ260">
        <v>5.5</v>
      </c>
      <c r="AR260">
        <v>0</v>
      </c>
      <c r="AS260">
        <v>0</v>
      </c>
      <c r="AT260">
        <v>4</v>
      </c>
      <c r="AU260">
        <v>0.041</v>
      </c>
      <c r="AV260">
        <v>-0.3651</v>
      </c>
      <c r="AW260">
        <v>4</v>
      </c>
      <c r="AX260">
        <v>-5.004839</v>
      </c>
      <c r="AY260">
        <v>1.570028</v>
      </c>
      <c r="AZ260">
        <v>-5.948387</v>
      </c>
      <c r="BA260">
        <v>-0.4693326</v>
      </c>
      <c r="BB260">
        <v>-90.19274</v>
      </c>
      <c r="BC260">
        <v>2.348934</v>
      </c>
      <c r="BD260">
        <v>42.33039</v>
      </c>
      <c r="BE260">
        <v>-7.857738</v>
      </c>
      <c r="BF260">
        <v>-141.6051</v>
      </c>
      <c r="BG260">
        <v>-0.7368653</v>
      </c>
      <c r="BH260">
        <v>2.844328</v>
      </c>
      <c r="BI260">
        <v>171.9</v>
      </c>
    </row>
    <row r="261" ht="15.5" spans="1:61">
      <c r="A261">
        <v>600584</v>
      </c>
      <c r="B261" s="57" t="s">
        <v>817</v>
      </c>
      <c r="C261">
        <v>19</v>
      </c>
      <c r="D261" s="58">
        <v>320000</v>
      </c>
      <c r="E261" s="58">
        <v>320200</v>
      </c>
      <c r="F261" t="s">
        <v>1000</v>
      </c>
      <c r="G261" s="59">
        <v>5115</v>
      </c>
      <c r="H261" t="s">
        <v>818</v>
      </c>
      <c r="I261">
        <v>0.20818083</v>
      </c>
      <c r="J261">
        <v>0.11054137</v>
      </c>
      <c r="K261" s="56">
        <v>0.107683926820755</v>
      </c>
      <c r="L261" s="56">
        <v>0.256436109542847</v>
      </c>
      <c r="M261" s="56">
        <v>0.196720510721207</v>
      </c>
      <c r="N261" s="56">
        <v>0.23571415245533</v>
      </c>
      <c r="O261">
        <v>0.18448186</v>
      </c>
      <c r="P261">
        <v>20.818083</v>
      </c>
      <c r="Q261">
        <f>VLOOKUP(H261,'三因子模型（-170，-51） (2)'!B260:J594,9,FALSE)</f>
        <v>0.168567970395088</v>
      </c>
      <c r="R261">
        <v>11.054137</v>
      </c>
      <c r="S261">
        <v>18.448186</v>
      </c>
      <c r="T261">
        <v>0</v>
      </c>
      <c r="U261">
        <v>10.044</v>
      </c>
      <c r="V261">
        <v>-1.89</v>
      </c>
      <c r="W261">
        <v>21</v>
      </c>
      <c r="X261">
        <v>20.6725</v>
      </c>
      <c r="Y261">
        <v>8.5313361</v>
      </c>
      <c r="Z261" t="s">
        <v>819</v>
      </c>
      <c r="AA261" t="s">
        <v>999</v>
      </c>
      <c r="AB261">
        <v>6</v>
      </c>
      <c r="AC261">
        <v>53</v>
      </c>
      <c r="AD261">
        <v>5</v>
      </c>
      <c r="AE261">
        <v>0.125</v>
      </c>
      <c r="AF261">
        <v>8.8918141</v>
      </c>
      <c r="AG261">
        <v>7.2722</v>
      </c>
      <c r="AH261">
        <v>0.6237</v>
      </c>
      <c r="AI261">
        <v>0</v>
      </c>
      <c r="AJ261">
        <v>12.19</v>
      </c>
      <c r="AK261">
        <v>1.1080303</v>
      </c>
      <c r="AL261">
        <v>17.3447</v>
      </c>
      <c r="AM261">
        <v>18.2038</v>
      </c>
      <c r="AN261">
        <v>2</v>
      </c>
      <c r="AO261">
        <v>5.5</v>
      </c>
      <c r="AP261">
        <v>0.38015</v>
      </c>
      <c r="AQ261">
        <v>4.8182</v>
      </c>
      <c r="AR261">
        <v>4</v>
      </c>
      <c r="AS261">
        <v>0.375</v>
      </c>
      <c r="AT261">
        <v>11</v>
      </c>
      <c r="AU261">
        <v>0.0412</v>
      </c>
      <c r="AV261">
        <v>-0.3651</v>
      </c>
      <c r="AW261">
        <v>30.25</v>
      </c>
      <c r="AX261">
        <v>-1.504839</v>
      </c>
      <c r="AY261">
        <v>0.8882281</v>
      </c>
      <c r="AZ261">
        <v>-1.948387</v>
      </c>
      <c r="BA261">
        <v>-0.0943326</v>
      </c>
      <c r="BB261">
        <v>-63.94274</v>
      </c>
      <c r="BC261">
        <v>0.1419553</v>
      </c>
      <c r="BD261">
        <v>6.031884</v>
      </c>
      <c r="BE261">
        <v>-1.33664</v>
      </c>
      <c r="BF261">
        <v>-56.79574</v>
      </c>
      <c r="BG261">
        <v>-0.0837888</v>
      </c>
      <c r="BH261">
        <v>2.500616</v>
      </c>
      <c r="BI261">
        <v>121.9</v>
      </c>
    </row>
    <row r="262" ht="15.5" spans="1:61">
      <c r="A262">
        <v>600601</v>
      </c>
      <c r="B262" s="57" t="s">
        <v>820</v>
      </c>
      <c r="C262">
        <v>19</v>
      </c>
      <c r="D262" s="58">
        <v>310000</v>
      </c>
      <c r="E262" s="58">
        <v>310000</v>
      </c>
      <c r="F262" t="s">
        <v>1022</v>
      </c>
      <c r="G262" s="59">
        <v>8301</v>
      </c>
      <c r="H262" t="s">
        <v>821</v>
      </c>
      <c r="I262">
        <v>-0.12096806</v>
      </c>
      <c r="J262">
        <v>-0.0500898</v>
      </c>
      <c r="K262" s="56">
        <v>-0.114164978265762</v>
      </c>
      <c r="L262" s="56">
        <v>-0.067357674241066</v>
      </c>
      <c r="M262" s="56">
        <v>-0.0764996260404587</v>
      </c>
      <c r="N262" s="56">
        <v>0.00160772528033704</v>
      </c>
      <c r="O262">
        <v>0.10834957</v>
      </c>
      <c r="P262">
        <v>-12.096806</v>
      </c>
      <c r="Q262">
        <f>VLOOKUP(H262,'三因子模型（-170，-51） (2)'!B261:J595,9,FALSE)</f>
        <v>-0.11280096322298</v>
      </c>
      <c r="R262">
        <v>-5.0089795</v>
      </c>
      <c r="S262">
        <v>10.834957</v>
      </c>
      <c r="T262">
        <v>0</v>
      </c>
      <c r="U262">
        <v>8.8911</v>
      </c>
      <c r="V262">
        <v>-3.46</v>
      </c>
      <c r="W262">
        <v>26</v>
      </c>
      <c r="X262">
        <v>0</v>
      </c>
      <c r="Y262">
        <v>21.948912</v>
      </c>
      <c r="Z262" t="s">
        <v>822</v>
      </c>
      <c r="AA262" t="s">
        <v>1005</v>
      </c>
      <c r="AC262">
        <v>51</v>
      </c>
      <c r="AD262">
        <v>0</v>
      </c>
      <c r="AE262">
        <v>0.33333333</v>
      </c>
      <c r="AF262">
        <v>7.4761326</v>
      </c>
      <c r="AG262">
        <v>1.7654</v>
      </c>
      <c r="AH262">
        <v>0.7615</v>
      </c>
      <c r="AI262">
        <v>1</v>
      </c>
      <c r="AJ262">
        <v>1.1</v>
      </c>
      <c r="AK262">
        <v>0.10090909</v>
      </c>
      <c r="AL262">
        <v>16.8994</v>
      </c>
      <c r="AM262">
        <v>17.2213</v>
      </c>
      <c r="AN262">
        <v>35</v>
      </c>
      <c r="AO262">
        <v>17</v>
      </c>
      <c r="AP262">
        <v>0.404</v>
      </c>
      <c r="AQ262">
        <v>5.13235</v>
      </c>
      <c r="AR262">
        <v>21</v>
      </c>
      <c r="AS262">
        <v>0.7664</v>
      </c>
      <c r="AT262">
        <v>34</v>
      </c>
      <c r="AU262">
        <v>0.0476</v>
      </c>
      <c r="AV262">
        <v>-0.3521</v>
      </c>
      <c r="AW262">
        <v>289</v>
      </c>
      <c r="AX262">
        <v>9.995161</v>
      </c>
      <c r="AY262">
        <v>1.202378</v>
      </c>
      <c r="AZ262">
        <v>15.05161</v>
      </c>
      <c r="BA262">
        <v>0.2970674</v>
      </c>
      <c r="BB262">
        <v>194.8073</v>
      </c>
      <c r="BC262">
        <v>2.969237</v>
      </c>
      <c r="BD262">
        <v>57.87089</v>
      </c>
      <c r="BE262">
        <v>12.01796</v>
      </c>
      <c r="BF262">
        <v>234.2319</v>
      </c>
      <c r="BG262">
        <v>0.3571874</v>
      </c>
      <c r="BH262">
        <v>0.0953102</v>
      </c>
      <c r="BI262">
        <v>11</v>
      </c>
    </row>
    <row r="263" ht="15.5" spans="1:61">
      <c r="A263">
        <v>600667</v>
      </c>
      <c r="B263" s="57" t="s">
        <v>823</v>
      </c>
      <c r="C263">
        <v>19</v>
      </c>
      <c r="D263" s="58">
        <v>320000</v>
      </c>
      <c r="E263" s="58">
        <v>320200</v>
      </c>
      <c r="F263" t="s">
        <v>1003</v>
      </c>
      <c r="G263" s="59">
        <v>5110</v>
      </c>
      <c r="H263" t="s">
        <v>824</v>
      </c>
      <c r="I263">
        <v>0.21930911</v>
      </c>
      <c r="J263">
        <v>0.07046915</v>
      </c>
      <c r="K263" s="56">
        <v>0.226664066314697</v>
      </c>
      <c r="L263" s="56">
        <v>0.395550042390823</v>
      </c>
      <c r="M263" s="56">
        <v>0.389889866113663</v>
      </c>
      <c r="N263" s="56">
        <v>0.672865986824036</v>
      </c>
      <c r="O263">
        <v>0.61009061</v>
      </c>
      <c r="P263">
        <v>21.930911</v>
      </c>
      <c r="Q263">
        <f>VLOOKUP(H263,'三因子模型（-170，-51） (2)'!B262:J596,9,FALSE)</f>
        <v>0.154391810297966</v>
      </c>
      <c r="R263">
        <v>7.0469148</v>
      </c>
      <c r="S263">
        <v>61.009061</v>
      </c>
      <c r="T263">
        <v>0</v>
      </c>
      <c r="U263">
        <v>8.917</v>
      </c>
      <c r="V263">
        <v>22.29</v>
      </c>
      <c r="W263">
        <v>26</v>
      </c>
      <c r="X263">
        <v>20.7377</v>
      </c>
      <c r="Y263">
        <v>21.061902</v>
      </c>
      <c r="Z263" t="s">
        <v>825</v>
      </c>
      <c r="AA263" t="s">
        <v>999</v>
      </c>
      <c r="AB263">
        <v>6</v>
      </c>
      <c r="AC263">
        <v>54</v>
      </c>
      <c r="AD263">
        <v>0</v>
      </c>
      <c r="AE263">
        <v>0.23076923</v>
      </c>
      <c r="AF263">
        <v>7.4215964</v>
      </c>
      <c r="AG263">
        <v>1.6717</v>
      </c>
      <c r="AH263">
        <v>0.6377</v>
      </c>
      <c r="AI263">
        <v>1</v>
      </c>
      <c r="AJ263">
        <v>6.72</v>
      </c>
      <c r="AK263">
        <v>0.31530303</v>
      </c>
      <c r="AL263">
        <v>16.5018</v>
      </c>
      <c r="AM263">
        <v>16.7399</v>
      </c>
      <c r="AN263">
        <v>2</v>
      </c>
      <c r="AO263">
        <v>30</v>
      </c>
      <c r="AP263">
        <v>0.3778</v>
      </c>
      <c r="AQ263">
        <v>3.20835</v>
      </c>
      <c r="AR263">
        <v>0</v>
      </c>
      <c r="AS263">
        <v>0</v>
      </c>
      <c r="AT263">
        <v>60</v>
      </c>
      <c r="AU263">
        <v>0.0296</v>
      </c>
      <c r="AV263">
        <v>-0.3651</v>
      </c>
      <c r="AW263">
        <v>900</v>
      </c>
      <c r="AX263">
        <v>22.99516</v>
      </c>
      <c r="AY263">
        <v>-0.7216219</v>
      </c>
      <c r="AZ263">
        <v>-5.948387</v>
      </c>
      <c r="BA263">
        <v>-0.4693326</v>
      </c>
      <c r="BB263">
        <v>805.8073</v>
      </c>
      <c r="BC263">
        <v>-10.79238</v>
      </c>
      <c r="BD263">
        <v>-378.1916</v>
      </c>
      <c r="BE263">
        <v>-16.59381</v>
      </c>
      <c r="BF263">
        <v>-581.4882</v>
      </c>
      <c r="BG263">
        <v>0.3386807</v>
      </c>
      <c r="BH263">
        <v>1.905088</v>
      </c>
      <c r="BI263">
        <v>67.2</v>
      </c>
    </row>
    <row r="264" ht="15.5" spans="1:61">
      <c r="A264">
        <v>600703</v>
      </c>
      <c r="B264" s="57" t="s">
        <v>826</v>
      </c>
      <c r="C264">
        <v>19</v>
      </c>
      <c r="D264" s="58">
        <v>420000</v>
      </c>
      <c r="E264" s="58">
        <v>421000</v>
      </c>
      <c r="F264" t="s">
        <v>1000</v>
      </c>
      <c r="G264" s="59">
        <v>5115</v>
      </c>
      <c r="H264" t="s">
        <v>827</v>
      </c>
      <c r="I264">
        <v>0.27532572</v>
      </c>
      <c r="J264">
        <v>0.18697767</v>
      </c>
      <c r="K264" s="56">
        <v>0.190496996045113</v>
      </c>
      <c r="L264" s="56">
        <v>0.29398101568222</v>
      </c>
      <c r="M264" s="56">
        <v>0.217363283038139</v>
      </c>
      <c r="N264" s="56">
        <v>0.234975531697273</v>
      </c>
      <c r="O264">
        <v>0.26212576</v>
      </c>
      <c r="P264">
        <v>27.532572</v>
      </c>
      <c r="Q264">
        <f>VLOOKUP(H264,'三因子模型（-170，-51） (2)'!B263:J597,9,FALSE)</f>
        <v>0.152928397059441</v>
      </c>
      <c r="R264">
        <v>18.697767</v>
      </c>
      <c r="S264">
        <v>26.212576</v>
      </c>
      <c r="T264">
        <v>1</v>
      </c>
      <c r="U264">
        <v>9.4019</v>
      </c>
      <c r="V264">
        <v>21.52</v>
      </c>
      <c r="W264">
        <v>26</v>
      </c>
      <c r="X264">
        <v>21.2568</v>
      </c>
      <c r="Y264">
        <v>14.440138</v>
      </c>
      <c r="Z264" t="s">
        <v>828</v>
      </c>
      <c r="AA264" t="s">
        <v>999</v>
      </c>
      <c r="AB264">
        <v>6</v>
      </c>
      <c r="AC264">
        <v>44</v>
      </c>
      <c r="AD264">
        <v>1</v>
      </c>
      <c r="AE264">
        <v>0.2173913</v>
      </c>
      <c r="AF264">
        <v>7.0900768</v>
      </c>
      <c r="AG264">
        <v>1.2</v>
      </c>
      <c r="AH264">
        <v>0.2691</v>
      </c>
      <c r="AI264">
        <v>0</v>
      </c>
      <c r="AJ264">
        <v>10.54</v>
      </c>
      <c r="AK264">
        <v>0.88984848</v>
      </c>
      <c r="AL264">
        <v>19.2325</v>
      </c>
      <c r="AM264">
        <v>19.6533</v>
      </c>
      <c r="AN264">
        <v>2</v>
      </c>
      <c r="AO264">
        <v>10</v>
      </c>
      <c r="AP264">
        <v>0.4275</v>
      </c>
      <c r="AQ264">
        <v>3.35</v>
      </c>
      <c r="AR264">
        <v>19</v>
      </c>
      <c r="AS264">
        <v>0.8532</v>
      </c>
      <c r="AT264">
        <v>20</v>
      </c>
      <c r="AU264">
        <v>0.0264</v>
      </c>
      <c r="AV264">
        <v>-0.3169</v>
      </c>
      <c r="AW264">
        <v>100</v>
      </c>
      <c r="AX264">
        <v>2.995161</v>
      </c>
      <c r="AY264">
        <v>-0.5799719</v>
      </c>
      <c r="AZ264">
        <v>13.05161</v>
      </c>
      <c r="BA264">
        <v>0.3838674</v>
      </c>
      <c r="BB264">
        <v>5.807259</v>
      </c>
      <c r="BC264">
        <v>1.149745</v>
      </c>
      <c r="BD264">
        <v>2.229217</v>
      </c>
      <c r="BE264">
        <v>-1.737109</v>
      </c>
      <c r="BF264">
        <v>-3.368047</v>
      </c>
      <c r="BG264">
        <v>-0.2226323</v>
      </c>
      <c r="BH264">
        <v>2.355178</v>
      </c>
      <c r="BI264">
        <v>105.4</v>
      </c>
    </row>
    <row r="265" ht="15.5" spans="1:61">
      <c r="A265">
        <v>600707</v>
      </c>
      <c r="B265" s="57" t="s">
        <v>829</v>
      </c>
      <c r="C265">
        <v>10</v>
      </c>
      <c r="D265" s="58">
        <v>610000</v>
      </c>
      <c r="E265" s="58">
        <v>610400</v>
      </c>
      <c r="F265" t="s">
        <v>1015</v>
      </c>
      <c r="G265" s="59">
        <v>55</v>
      </c>
      <c r="H265" t="s">
        <v>830</v>
      </c>
      <c r="I265">
        <v>-0.07617632</v>
      </c>
      <c r="J265">
        <v>0.03068925</v>
      </c>
      <c r="K265" s="56">
        <v>-0.0332650430500507</v>
      </c>
      <c r="L265" s="56">
        <v>0.0405492223799229</v>
      </c>
      <c r="M265" s="56">
        <v>0.0128222266212106</v>
      </c>
      <c r="N265" s="56">
        <v>0.25674507021904</v>
      </c>
      <c r="O265">
        <v>0.25414792</v>
      </c>
      <c r="P265">
        <v>-7.6176323</v>
      </c>
      <c r="Q265">
        <f>VLOOKUP(H265,'三因子模型（-170，-51） (2)'!B264:J598,9,FALSE)</f>
        <v>-0.102528460323811</v>
      </c>
      <c r="R265">
        <v>3.0689247</v>
      </c>
      <c r="S265">
        <v>25.414792</v>
      </c>
      <c r="T265">
        <v>0</v>
      </c>
      <c r="U265">
        <v>8.2284</v>
      </c>
      <c r="V265">
        <v>2.8</v>
      </c>
      <c r="W265">
        <v>27</v>
      </c>
      <c r="X265">
        <v>19.5974</v>
      </c>
      <c r="Y265">
        <v>7.3675769</v>
      </c>
      <c r="Z265" t="s">
        <v>831</v>
      </c>
      <c r="AA265" t="s">
        <v>999</v>
      </c>
      <c r="AB265">
        <v>6</v>
      </c>
      <c r="AC265">
        <v>55</v>
      </c>
      <c r="AD265">
        <v>3</v>
      </c>
      <c r="AE265">
        <v>0.08333333</v>
      </c>
      <c r="AF265">
        <v>6.8675581</v>
      </c>
      <c r="AG265">
        <v>0.9606</v>
      </c>
      <c r="AH265">
        <v>0.5044</v>
      </c>
      <c r="AI265">
        <v>1</v>
      </c>
      <c r="AJ265">
        <v>1.8</v>
      </c>
      <c r="AK265">
        <v>0.15181818</v>
      </c>
      <c r="AL265">
        <v>14.5335</v>
      </c>
      <c r="AM265">
        <v>16.535</v>
      </c>
      <c r="AN265">
        <v>31</v>
      </c>
      <c r="AO265">
        <v>4</v>
      </c>
      <c r="AP265">
        <v>0.39065</v>
      </c>
      <c r="AQ265">
        <v>3</v>
      </c>
      <c r="AR265">
        <v>4</v>
      </c>
      <c r="AS265">
        <v>0.625</v>
      </c>
      <c r="AT265">
        <v>8</v>
      </c>
      <c r="AU265">
        <v>0.0444</v>
      </c>
      <c r="AV265">
        <v>-0.3651</v>
      </c>
      <c r="AW265">
        <v>16</v>
      </c>
      <c r="AX265">
        <v>-3.004839</v>
      </c>
      <c r="AY265">
        <v>-0.9299719</v>
      </c>
      <c r="AZ265">
        <v>-1.948387</v>
      </c>
      <c r="BA265">
        <v>0.1556674</v>
      </c>
      <c r="BB265">
        <v>-78.19274</v>
      </c>
      <c r="BC265">
        <v>-0.4677556</v>
      </c>
      <c r="BD265">
        <v>-12.17206</v>
      </c>
      <c r="BE265">
        <v>2.794416</v>
      </c>
      <c r="BF265">
        <v>72.71705</v>
      </c>
      <c r="BG265">
        <v>-0.1447663</v>
      </c>
      <c r="BH265">
        <v>0.5877867</v>
      </c>
      <c r="BI265">
        <v>18</v>
      </c>
    </row>
    <row r="266" ht="15.5" spans="1:61">
      <c r="A266">
        <v>600745</v>
      </c>
      <c r="B266" s="57" t="s">
        <v>832</v>
      </c>
      <c r="C266">
        <v>19</v>
      </c>
      <c r="D266" s="58">
        <v>420000</v>
      </c>
      <c r="E266" s="58">
        <v>420200</v>
      </c>
      <c r="F266" t="s">
        <v>1035</v>
      </c>
      <c r="G266" s="59">
        <v>1</v>
      </c>
      <c r="H266" t="s">
        <v>833</v>
      </c>
      <c r="I266">
        <v>0.25813666</v>
      </c>
      <c r="J266">
        <v>0.13790637</v>
      </c>
      <c r="K266" s="56">
        <v>0.182889357209206</v>
      </c>
      <c r="L266" s="56">
        <v>0.130728080868721</v>
      </c>
      <c r="M266" s="56">
        <v>0.125556036829948</v>
      </c>
      <c r="N266" s="56">
        <v>0.182834833860397</v>
      </c>
      <c r="O266">
        <v>0.19671787</v>
      </c>
      <c r="P266">
        <v>25.813666</v>
      </c>
      <c r="Q266">
        <f>VLOOKUP(H266,'三因子模型（-170，-51） (2)'!B265:J599,9,FALSE)</f>
        <v>0.100820399820805</v>
      </c>
      <c r="R266">
        <v>13.790637</v>
      </c>
      <c r="S266">
        <v>19.671787</v>
      </c>
      <c r="T266">
        <v>1</v>
      </c>
      <c r="U266">
        <v>10.0198</v>
      </c>
      <c r="V266">
        <v>22.63</v>
      </c>
      <c r="W266">
        <v>26</v>
      </c>
      <c r="X266">
        <v>21.431</v>
      </c>
      <c r="Y266">
        <v>12.449377</v>
      </c>
      <c r="Z266" t="s">
        <v>834</v>
      </c>
      <c r="AA266" t="s">
        <v>1002</v>
      </c>
      <c r="AB266">
        <v>5</v>
      </c>
      <c r="AC266">
        <v>45</v>
      </c>
      <c r="AD266">
        <v>1</v>
      </c>
      <c r="AE266">
        <v>0.21428571</v>
      </c>
      <c r="AF266">
        <v>7.5326772</v>
      </c>
      <c r="AG266">
        <v>1.8681</v>
      </c>
      <c r="AH266">
        <v>0.6711</v>
      </c>
      <c r="AI266">
        <v>0</v>
      </c>
      <c r="AJ266">
        <v>52.73</v>
      </c>
      <c r="AK266">
        <v>5.039697</v>
      </c>
      <c r="AL266">
        <v>17.1249</v>
      </c>
      <c r="AM266">
        <v>17.3094</v>
      </c>
      <c r="AN266">
        <v>1</v>
      </c>
      <c r="AO266">
        <v>15</v>
      </c>
      <c r="AP266">
        <v>0.42555</v>
      </c>
      <c r="AQ266">
        <v>2.45</v>
      </c>
      <c r="AR266">
        <v>13</v>
      </c>
      <c r="AS266">
        <v>0.6746</v>
      </c>
      <c r="AT266">
        <v>30</v>
      </c>
      <c r="AU266">
        <v>0.0317</v>
      </c>
      <c r="AV266">
        <v>0.7973</v>
      </c>
      <c r="AW266">
        <v>225</v>
      </c>
      <c r="AX266">
        <v>7.995161</v>
      </c>
      <c r="AY266">
        <v>-1.479972</v>
      </c>
      <c r="AZ266">
        <v>7.051613</v>
      </c>
      <c r="BA266">
        <v>0.2052674</v>
      </c>
      <c r="BB266">
        <v>130.8073</v>
      </c>
      <c r="BC266">
        <v>1.641146</v>
      </c>
      <c r="BD266">
        <v>26.85047</v>
      </c>
      <c r="BE266">
        <v>-11.83261</v>
      </c>
      <c r="BF266">
        <v>-193.5911</v>
      </c>
      <c r="BG266">
        <v>-0.3037901</v>
      </c>
      <c r="BH266">
        <v>3.965184</v>
      </c>
      <c r="BI266">
        <v>527.3</v>
      </c>
    </row>
    <row r="267" ht="15.5" spans="1:61">
      <c r="A267">
        <v>600764</v>
      </c>
      <c r="B267" s="57" t="s">
        <v>835</v>
      </c>
      <c r="C267">
        <v>19</v>
      </c>
      <c r="D267" s="58">
        <v>110000</v>
      </c>
      <c r="E267" s="58">
        <v>110000</v>
      </c>
      <c r="F267" t="s">
        <v>998</v>
      </c>
      <c r="G267" s="59">
        <v>8101</v>
      </c>
      <c r="H267" t="s">
        <v>836</v>
      </c>
      <c r="I267">
        <v>-0.05285127</v>
      </c>
      <c r="J267">
        <v>-0.03757311</v>
      </c>
      <c r="K267" s="56">
        <v>-0.123266376554966</v>
      </c>
      <c r="L267" s="56">
        <v>-0.0216978117823601</v>
      </c>
      <c r="M267" s="56">
        <v>0.0667429268360138</v>
      </c>
      <c r="N267" s="56">
        <v>0.0172059629112482</v>
      </c>
      <c r="O267">
        <v>0.01326881</v>
      </c>
      <c r="P267">
        <v>-5.2851267</v>
      </c>
      <c r="Q267">
        <f>VLOOKUP(H267,'三因子模型（-170，-51） (2)'!B266:J600,9,FALSE)</f>
        <v>-0.0678975209593773</v>
      </c>
      <c r="R267">
        <v>-3.7573114</v>
      </c>
      <c r="S267">
        <v>1.3268812</v>
      </c>
      <c r="T267">
        <v>0</v>
      </c>
      <c r="U267">
        <v>8.3371</v>
      </c>
      <c r="V267">
        <v>28.53</v>
      </c>
      <c r="W267">
        <v>26</v>
      </c>
      <c r="X267">
        <v>20.4983</v>
      </c>
      <c r="Y267">
        <v>7.1062939</v>
      </c>
      <c r="Z267" t="s">
        <v>837</v>
      </c>
      <c r="AA267" t="s">
        <v>1002</v>
      </c>
      <c r="AB267">
        <v>5</v>
      </c>
      <c r="AC267">
        <v>58</v>
      </c>
      <c r="AD267">
        <v>1</v>
      </c>
      <c r="AE267">
        <v>0.14285714</v>
      </c>
      <c r="AF267">
        <v>6.926577</v>
      </c>
      <c r="AG267">
        <v>1.019</v>
      </c>
      <c r="AH267">
        <v>0.2967</v>
      </c>
      <c r="AI267">
        <v>1</v>
      </c>
      <c r="AJ267">
        <v>7.4</v>
      </c>
      <c r="AK267">
        <v>0.83484848</v>
      </c>
      <c r="AL267">
        <v>16.4647</v>
      </c>
      <c r="AM267">
        <v>16.6215</v>
      </c>
      <c r="AN267">
        <v>1</v>
      </c>
      <c r="AO267">
        <v>9.5</v>
      </c>
      <c r="AP267">
        <v>0.4183</v>
      </c>
      <c r="AQ267">
        <v>8.5263</v>
      </c>
      <c r="AR267">
        <v>4</v>
      </c>
      <c r="AS267">
        <v>0.75</v>
      </c>
      <c r="AT267">
        <v>19</v>
      </c>
      <c r="AU267">
        <v>0.0656</v>
      </c>
      <c r="AV267">
        <v>-0.3651</v>
      </c>
      <c r="AW267">
        <v>90.25</v>
      </c>
      <c r="AX267">
        <v>2.495161</v>
      </c>
      <c r="AY267">
        <v>4.596328</v>
      </c>
      <c r="AZ267">
        <v>-1.948387</v>
      </c>
      <c r="BA267">
        <v>0.2806674</v>
      </c>
      <c r="BB267">
        <v>-3.942741</v>
      </c>
      <c r="BC267">
        <v>0.7003104</v>
      </c>
      <c r="BD267">
        <v>-1.106599</v>
      </c>
      <c r="BE267">
        <v>11.46858</v>
      </c>
      <c r="BF267">
        <v>-18.12213</v>
      </c>
      <c r="BG267">
        <v>1.29004</v>
      </c>
      <c r="BH267">
        <v>2.00148</v>
      </c>
      <c r="BI267">
        <v>74</v>
      </c>
    </row>
    <row r="268" ht="15.5" spans="1:61">
      <c r="A268">
        <v>600775</v>
      </c>
      <c r="B268" s="57" t="s">
        <v>838</v>
      </c>
      <c r="C268">
        <v>19</v>
      </c>
      <c r="D268" s="58">
        <v>320000</v>
      </c>
      <c r="E268" s="58">
        <v>320100</v>
      </c>
      <c r="F268" t="s">
        <v>998</v>
      </c>
      <c r="G268" s="59">
        <v>8101</v>
      </c>
      <c r="H268" t="s">
        <v>839</v>
      </c>
      <c r="I268">
        <v>-0.07876817</v>
      </c>
      <c r="J268">
        <v>0.04743153</v>
      </c>
      <c r="K268" s="56">
        <v>-0.0590834207832813</v>
      </c>
      <c r="L268" s="56">
        <v>0.0234474241733551</v>
      </c>
      <c r="M268" s="56">
        <v>-0.0104619758203626</v>
      </c>
      <c r="N268" s="56">
        <v>0.101098723709583</v>
      </c>
      <c r="O268">
        <v>0.08863648</v>
      </c>
      <c r="P268">
        <v>-7.8768171</v>
      </c>
      <c r="Q268">
        <f>VLOOKUP(H268,'三因子模型（-170，-51） (2)'!B267:J601,9,FALSE)</f>
        <v>-0.146759703755379</v>
      </c>
      <c r="R268">
        <v>4.7431529</v>
      </c>
      <c r="S268">
        <v>8.863648</v>
      </c>
      <c r="T268">
        <v>0</v>
      </c>
      <c r="U268">
        <v>8.1479</v>
      </c>
      <c r="V268">
        <v>24.62</v>
      </c>
      <c r="W268">
        <v>27</v>
      </c>
      <c r="X268">
        <v>18.8256</v>
      </c>
      <c r="Y268">
        <v>6.55015</v>
      </c>
      <c r="Z268" t="s">
        <v>840</v>
      </c>
      <c r="AA268" t="s">
        <v>999</v>
      </c>
      <c r="AB268">
        <v>6</v>
      </c>
      <c r="AC268">
        <v>50</v>
      </c>
      <c r="AD268">
        <v>0</v>
      </c>
      <c r="AE268">
        <v>0.13043478</v>
      </c>
      <c r="AF268">
        <v>6.7820787</v>
      </c>
      <c r="AG268">
        <v>0.8819</v>
      </c>
      <c r="AH268">
        <v>0.3873</v>
      </c>
      <c r="AI268">
        <v>1</v>
      </c>
      <c r="AJ268">
        <v>3.13</v>
      </c>
      <c r="AK268">
        <v>0.30333333</v>
      </c>
      <c r="AL268">
        <v>15.9566</v>
      </c>
      <c r="AM268">
        <v>14.8462</v>
      </c>
      <c r="AN268">
        <v>2</v>
      </c>
      <c r="AO268">
        <v>9.5</v>
      </c>
      <c r="AP268">
        <v>0.7864</v>
      </c>
      <c r="AQ268">
        <v>8.48295</v>
      </c>
      <c r="AR268">
        <v>10</v>
      </c>
      <c r="AS268">
        <v>0.68</v>
      </c>
      <c r="AT268">
        <v>11</v>
      </c>
      <c r="AU268">
        <v>0.0513</v>
      </c>
      <c r="AV268">
        <v>-0.3065</v>
      </c>
      <c r="AW268">
        <v>90.25</v>
      </c>
      <c r="AX268">
        <v>2.495161</v>
      </c>
      <c r="AY268">
        <v>4.552978</v>
      </c>
      <c r="AZ268">
        <v>4.051613</v>
      </c>
      <c r="BA268">
        <v>0.2106674</v>
      </c>
      <c r="BB268">
        <v>-3.942741</v>
      </c>
      <c r="BC268">
        <v>0.5256491</v>
      </c>
      <c r="BD268">
        <v>-0.8306072</v>
      </c>
      <c r="BE268">
        <v>11.36041</v>
      </c>
      <c r="BF268">
        <v>-17.95122</v>
      </c>
      <c r="BG268">
        <v>0.9591642</v>
      </c>
      <c r="BH268">
        <v>1.141033</v>
      </c>
      <c r="BI268">
        <v>31.3</v>
      </c>
    </row>
    <row r="269" ht="15.5" spans="1:61">
      <c r="A269">
        <v>600776</v>
      </c>
      <c r="B269" s="57" t="s">
        <v>841</v>
      </c>
      <c r="C269">
        <v>19</v>
      </c>
      <c r="D269" s="58">
        <v>330000</v>
      </c>
      <c r="E269" s="58">
        <v>330100</v>
      </c>
      <c r="F269" t="s">
        <v>1032</v>
      </c>
      <c r="G269" s="59">
        <v>81</v>
      </c>
      <c r="H269" t="s">
        <v>842</v>
      </c>
      <c r="I269">
        <v>-0.04484548</v>
      </c>
      <c r="J269">
        <v>0.02574154</v>
      </c>
      <c r="K269" s="56">
        <v>-0.0631124675273895</v>
      </c>
      <c r="L269" s="56">
        <v>-0.0350084193050861</v>
      </c>
      <c r="M269" s="56">
        <v>-0.0549657829105854</v>
      </c>
      <c r="N269" s="56">
        <v>0.00192486098967493</v>
      </c>
      <c r="O269">
        <v>-0.04186702</v>
      </c>
      <c r="P269">
        <v>-4.4845484</v>
      </c>
      <c r="Q269">
        <f>VLOOKUP(H269,'三因子模型（-170，-51） (2)'!B268:J602,9,FALSE)</f>
        <v>-0.147430077195168</v>
      </c>
      <c r="R269">
        <v>2.5741536</v>
      </c>
      <c r="S269">
        <v>-4.1867021</v>
      </c>
      <c r="T269">
        <v>0</v>
      </c>
      <c r="U269">
        <v>7.8579</v>
      </c>
      <c r="V269">
        <v>22.28</v>
      </c>
      <c r="W269">
        <v>23</v>
      </c>
      <c r="X269">
        <v>18.6359</v>
      </c>
      <c r="Y269">
        <v>12.560001</v>
      </c>
      <c r="Z269" t="s">
        <v>843</v>
      </c>
      <c r="AA269" t="s">
        <v>999</v>
      </c>
      <c r="AB269">
        <v>6</v>
      </c>
      <c r="AC269">
        <v>49</v>
      </c>
      <c r="AD269">
        <v>1</v>
      </c>
      <c r="AE269">
        <v>0.15789474</v>
      </c>
      <c r="AF269">
        <v>7.0070575</v>
      </c>
      <c r="AG269">
        <v>1.1044</v>
      </c>
      <c r="AH269">
        <v>0.1957</v>
      </c>
      <c r="AI269">
        <v>1</v>
      </c>
      <c r="AJ269">
        <v>6.6</v>
      </c>
      <c r="AK269">
        <v>0.65878788</v>
      </c>
      <c r="AL269">
        <v>15.4101</v>
      </c>
      <c r="AM269">
        <v>15.9212</v>
      </c>
      <c r="AN269">
        <v>35</v>
      </c>
      <c r="AO269">
        <v>5.5</v>
      </c>
      <c r="AP269">
        <v>0.34</v>
      </c>
      <c r="AQ269">
        <v>8.45</v>
      </c>
      <c r="AR269">
        <v>2</v>
      </c>
      <c r="AS269">
        <v>0.5</v>
      </c>
      <c r="AT269">
        <v>10</v>
      </c>
      <c r="AU269">
        <v>0.0623</v>
      </c>
      <c r="AV269">
        <v>-0.2992</v>
      </c>
      <c r="AW269">
        <v>30.25</v>
      </c>
      <c r="AX269">
        <v>-1.504839</v>
      </c>
      <c r="AY269">
        <v>4.520028</v>
      </c>
      <c r="AZ269">
        <v>-3.948387</v>
      </c>
      <c r="BA269">
        <v>0.0306674</v>
      </c>
      <c r="BB269">
        <v>-63.94274</v>
      </c>
      <c r="BC269">
        <v>-0.0461495</v>
      </c>
      <c r="BD269">
        <v>-1.960959</v>
      </c>
      <c r="BE269">
        <v>-6.801914</v>
      </c>
      <c r="BF269">
        <v>-289.023</v>
      </c>
      <c r="BG269">
        <v>0.1386176</v>
      </c>
      <c r="BH269">
        <v>1.88707</v>
      </c>
      <c r="BI269">
        <v>66</v>
      </c>
    </row>
    <row r="270" ht="15.5" spans="1:61">
      <c r="A270">
        <v>600839</v>
      </c>
      <c r="B270" s="57" t="s">
        <v>844</v>
      </c>
      <c r="C270">
        <v>13</v>
      </c>
      <c r="D270" s="58">
        <v>510000</v>
      </c>
      <c r="E270" s="58">
        <v>510700</v>
      </c>
      <c r="F270" t="s">
        <v>1015</v>
      </c>
      <c r="G270" s="59">
        <v>55</v>
      </c>
      <c r="H270" t="s">
        <v>845</v>
      </c>
      <c r="I270">
        <v>-0.09567268</v>
      </c>
      <c r="J270">
        <v>-0.06137703</v>
      </c>
      <c r="K270" s="56">
        <v>-0.0441583245992661</v>
      </c>
      <c r="L270" s="56">
        <v>-0.011636620387435</v>
      </c>
      <c r="M270" s="56">
        <v>-0.0383218377828598</v>
      </c>
      <c r="N270" s="56">
        <v>0.207062587141991</v>
      </c>
      <c r="O270">
        <v>0.26808929</v>
      </c>
      <c r="P270">
        <v>-9.5672682</v>
      </c>
      <c r="Q270">
        <f>VLOOKUP(H270,'三因子模型（-170，-51） (2)'!B269:J603,9,FALSE)</f>
        <v>-0.0824027806520462</v>
      </c>
      <c r="R270">
        <v>-6.1377034</v>
      </c>
      <c r="S270">
        <v>26.808929</v>
      </c>
      <c r="T270">
        <v>0</v>
      </c>
      <c r="U270">
        <v>10.8098</v>
      </c>
      <c r="V270">
        <v>19.68</v>
      </c>
      <c r="W270">
        <v>26</v>
      </c>
      <c r="X270">
        <v>20.899</v>
      </c>
      <c r="Y270">
        <v>46.162442</v>
      </c>
      <c r="Z270" t="s">
        <v>846</v>
      </c>
      <c r="AA270" t="s">
        <v>999</v>
      </c>
      <c r="AB270">
        <v>6</v>
      </c>
      <c r="AC270">
        <v>47</v>
      </c>
      <c r="AD270">
        <v>0</v>
      </c>
      <c r="AE270">
        <v>0.17391304</v>
      </c>
      <c r="AF270">
        <v>7.2358353</v>
      </c>
      <c r="AG270">
        <v>1.3883</v>
      </c>
      <c r="AH270">
        <v>0.7143</v>
      </c>
      <c r="AI270">
        <v>1</v>
      </c>
      <c r="AJ270">
        <v>0.98</v>
      </c>
      <c r="AK270">
        <v>0.07151515</v>
      </c>
      <c r="AL270">
        <v>17.8053</v>
      </c>
      <c r="AM270">
        <v>18.832</v>
      </c>
      <c r="AN270">
        <v>31</v>
      </c>
      <c r="AO270">
        <v>32</v>
      </c>
      <c r="AP270">
        <v>0.69445</v>
      </c>
      <c r="AQ270">
        <v>5.10965</v>
      </c>
      <c r="AR270">
        <v>4</v>
      </c>
      <c r="AS270">
        <v>0.75</v>
      </c>
      <c r="AT270">
        <v>62</v>
      </c>
      <c r="AU270">
        <v>0.0179</v>
      </c>
      <c r="AV270">
        <v>-0.3651</v>
      </c>
      <c r="AW270">
        <v>1024</v>
      </c>
      <c r="AX270">
        <v>24.99516</v>
      </c>
      <c r="AY270">
        <v>1.179678</v>
      </c>
      <c r="AZ270">
        <v>-1.948387</v>
      </c>
      <c r="BA270">
        <v>0.2806674</v>
      </c>
      <c r="BB270">
        <v>929.8073</v>
      </c>
      <c r="BC270">
        <v>7.015327</v>
      </c>
      <c r="BD270">
        <v>260.9666</v>
      </c>
      <c r="BE270">
        <v>29.48624</v>
      </c>
      <c r="BF270">
        <v>1096.873</v>
      </c>
      <c r="BG270">
        <v>0.3310972</v>
      </c>
      <c r="BH270">
        <v>-0.0202027</v>
      </c>
      <c r="BI270">
        <v>9.8</v>
      </c>
    </row>
    <row r="271" ht="15.5" spans="1:61">
      <c r="A271">
        <v>600888</v>
      </c>
      <c r="B271" s="57" t="s">
        <v>847</v>
      </c>
      <c r="C271">
        <v>1</v>
      </c>
      <c r="D271" s="58">
        <v>650000</v>
      </c>
      <c r="E271" s="58">
        <v>650100</v>
      </c>
      <c r="F271" t="s">
        <v>1033</v>
      </c>
      <c r="G271" s="59">
        <v>6715</v>
      </c>
      <c r="H271" t="s">
        <v>848</v>
      </c>
      <c r="I271">
        <v>-0.04733279</v>
      </c>
      <c r="J271">
        <v>-0.0142487</v>
      </c>
      <c r="K271" s="56">
        <v>-0.0465998649597168</v>
      </c>
      <c r="L271" s="56">
        <v>-0.00192834564950317</v>
      </c>
      <c r="M271" s="56">
        <v>-0.0124799609184265</v>
      </c>
      <c r="N271" s="56">
        <v>0.127861887216568</v>
      </c>
      <c r="O271">
        <v>0.26097459</v>
      </c>
      <c r="P271">
        <v>-4.7332786</v>
      </c>
      <c r="Q271">
        <f>VLOOKUP(H271,'三因子模型（-170，-51） (2)'!B270:J604,9,FALSE)</f>
        <v>-0.0169548410922289</v>
      </c>
      <c r="R271">
        <v>-1.4248697</v>
      </c>
      <c r="S271">
        <v>26.097459</v>
      </c>
      <c r="T271">
        <v>0</v>
      </c>
      <c r="U271">
        <v>7.9338</v>
      </c>
      <c r="V271">
        <v>15.23</v>
      </c>
      <c r="W271">
        <v>23</v>
      </c>
      <c r="X271">
        <v>19.8625</v>
      </c>
      <c r="Y271">
        <v>5.3435489</v>
      </c>
      <c r="Z271" t="s">
        <v>849</v>
      </c>
      <c r="AA271" t="s">
        <v>999</v>
      </c>
      <c r="AB271">
        <v>6</v>
      </c>
      <c r="AC271">
        <v>53</v>
      </c>
      <c r="AD271">
        <v>0</v>
      </c>
      <c r="AE271">
        <v>0.14285714</v>
      </c>
      <c r="AF271">
        <v>7.5086775</v>
      </c>
      <c r="AG271">
        <v>1.8238</v>
      </c>
      <c r="AH271">
        <v>0.6119</v>
      </c>
      <c r="AI271">
        <v>0</v>
      </c>
      <c r="AJ271">
        <v>0.97</v>
      </c>
      <c r="AK271">
        <v>0.09</v>
      </c>
      <c r="AL271">
        <v>16.3433</v>
      </c>
      <c r="AM271">
        <v>17.1663</v>
      </c>
      <c r="AN271">
        <v>31</v>
      </c>
      <c r="AO271">
        <v>8.5</v>
      </c>
      <c r="AP271">
        <v>0.4258</v>
      </c>
      <c r="AQ271">
        <v>3.5</v>
      </c>
      <c r="AR271">
        <v>8</v>
      </c>
      <c r="AS271">
        <v>0.8125</v>
      </c>
      <c r="AT271">
        <v>16</v>
      </c>
      <c r="AU271">
        <v>0.0102</v>
      </c>
      <c r="AV271">
        <v>-0.3651</v>
      </c>
      <c r="AW271">
        <v>72.25</v>
      </c>
      <c r="AX271">
        <v>1.495161</v>
      </c>
      <c r="AY271">
        <v>-0.4299719</v>
      </c>
      <c r="AZ271">
        <v>2.051613</v>
      </c>
      <c r="BA271">
        <v>0.3431674</v>
      </c>
      <c r="BB271">
        <v>-21.94274</v>
      </c>
      <c r="BC271">
        <v>0.5130906</v>
      </c>
      <c r="BD271">
        <v>-7.530034</v>
      </c>
      <c r="BE271">
        <v>-0.6428772</v>
      </c>
      <c r="BF271">
        <v>9.434762</v>
      </c>
      <c r="BG271">
        <v>-0.1475524</v>
      </c>
      <c r="BH271">
        <v>-0.0304592</v>
      </c>
      <c r="BI271">
        <v>9.7</v>
      </c>
    </row>
    <row r="272" ht="15.5" spans="1:61">
      <c r="A272">
        <v>600980</v>
      </c>
      <c r="B272" s="57" t="s">
        <v>850</v>
      </c>
      <c r="C272">
        <v>2</v>
      </c>
      <c r="D272" s="58">
        <v>110000</v>
      </c>
      <c r="E272" s="58">
        <v>110000</v>
      </c>
      <c r="F272" t="s">
        <v>1003</v>
      </c>
      <c r="G272" s="59">
        <v>5110</v>
      </c>
      <c r="H272" t="s">
        <v>851</v>
      </c>
      <c r="I272">
        <v>-0.17835975</v>
      </c>
      <c r="J272">
        <v>-0.11878362</v>
      </c>
      <c r="K272" s="56">
        <v>-0.170148178935051</v>
      </c>
      <c r="L272" s="56">
        <v>-0.108614109456539</v>
      </c>
      <c r="M272" s="56">
        <v>-0.0906677767634392</v>
      </c>
      <c r="N272" s="56">
        <v>-0.0697019696235657</v>
      </c>
      <c r="O272">
        <v>-0.09097146</v>
      </c>
      <c r="P272">
        <v>-17.835975</v>
      </c>
      <c r="Q272">
        <f>VLOOKUP(H272,'三因子模型（-170，-51） (2)'!B271:J605,9,FALSE)</f>
        <v>-0.139884665608406</v>
      </c>
      <c r="R272">
        <v>-11.878362</v>
      </c>
      <c r="S272">
        <v>-9.0971462</v>
      </c>
      <c r="T272">
        <v>0</v>
      </c>
      <c r="U272">
        <v>6.4184</v>
      </c>
      <c r="V272">
        <v>19.81</v>
      </c>
      <c r="W272">
        <v>19</v>
      </c>
      <c r="X272">
        <v>17.7188</v>
      </c>
      <c r="Y272">
        <v>1.7282812</v>
      </c>
      <c r="Z272" t="s">
        <v>852</v>
      </c>
      <c r="AA272" t="s">
        <v>999</v>
      </c>
      <c r="AB272">
        <v>6</v>
      </c>
      <c r="AC272">
        <v>60</v>
      </c>
      <c r="AD272">
        <v>0</v>
      </c>
      <c r="AE272">
        <v>0.23529412</v>
      </c>
      <c r="AF272">
        <v>6.7609939</v>
      </c>
      <c r="AG272">
        <v>0.8635</v>
      </c>
      <c r="AH272">
        <v>0.2523</v>
      </c>
      <c r="AI272">
        <v>1</v>
      </c>
      <c r="AJ272">
        <v>4</v>
      </c>
      <c r="AK272">
        <v>0.35606061</v>
      </c>
      <c r="AL272">
        <v>14.2495</v>
      </c>
      <c r="AM272">
        <v>15.3675</v>
      </c>
      <c r="AN272">
        <v>43</v>
      </c>
      <c r="AO272">
        <v>2</v>
      </c>
      <c r="AP272">
        <v>0.3125</v>
      </c>
      <c r="AQ272">
        <v>4.5</v>
      </c>
      <c r="AR272">
        <v>0</v>
      </c>
      <c r="AS272">
        <v>0</v>
      </c>
      <c r="AT272">
        <v>4</v>
      </c>
      <c r="AU272">
        <v>0.0466</v>
      </c>
      <c r="AV272">
        <v>-0.3651</v>
      </c>
      <c r="AW272">
        <v>4</v>
      </c>
      <c r="AX272">
        <v>-5.004839</v>
      </c>
      <c r="AY272">
        <v>0.5700281</v>
      </c>
      <c r="AZ272">
        <v>-5.948387</v>
      </c>
      <c r="BA272">
        <v>-0.4693326</v>
      </c>
      <c r="BB272">
        <v>-90.19274</v>
      </c>
      <c r="BC272">
        <v>2.348934</v>
      </c>
      <c r="BD272">
        <v>42.33039</v>
      </c>
      <c r="BE272">
        <v>-2.852899</v>
      </c>
      <c r="BF272">
        <v>-51.4124</v>
      </c>
      <c r="BG272">
        <v>-0.2675328</v>
      </c>
      <c r="BH272">
        <v>1.386294</v>
      </c>
      <c r="BI272">
        <v>40</v>
      </c>
    </row>
    <row r="273" ht="15.5" spans="1:61">
      <c r="A273">
        <v>600990</v>
      </c>
      <c r="B273" s="57" t="s">
        <v>853</v>
      </c>
      <c r="C273">
        <v>19</v>
      </c>
      <c r="D273" s="58">
        <v>340000</v>
      </c>
      <c r="E273" s="58">
        <v>340100</v>
      </c>
      <c r="F273" t="s">
        <v>1024</v>
      </c>
      <c r="G273" s="59">
        <v>8110</v>
      </c>
      <c r="H273" t="s">
        <v>854</v>
      </c>
      <c r="I273">
        <v>-0.11378547</v>
      </c>
      <c r="J273">
        <v>-0.09958721</v>
      </c>
      <c r="K273" s="56">
        <v>-0.0937472060322762</v>
      </c>
      <c r="L273" s="56">
        <v>0.127610146999359</v>
      </c>
      <c r="M273" s="56">
        <v>0.0997336804866791</v>
      </c>
      <c r="N273" s="56">
        <v>0.0768975540995598</v>
      </c>
      <c r="O273">
        <v>0.10189535</v>
      </c>
      <c r="P273">
        <v>-11.378547</v>
      </c>
      <c r="Q273">
        <f>VLOOKUP(H273,'三因子模型（-170，-51） (2)'!B272:J606,9,FALSE)</f>
        <v>-0.172626495361328</v>
      </c>
      <c r="R273">
        <v>-9.958721</v>
      </c>
      <c r="S273">
        <v>10.189535</v>
      </c>
      <c r="T273">
        <v>0</v>
      </c>
      <c r="U273">
        <v>8.1775</v>
      </c>
      <c r="V273">
        <v>14.4</v>
      </c>
      <c r="W273">
        <v>19</v>
      </c>
      <c r="X273">
        <v>18.9156</v>
      </c>
      <c r="Y273">
        <v>1.5917911</v>
      </c>
      <c r="Z273" t="s">
        <v>855</v>
      </c>
      <c r="AA273" t="s">
        <v>1008</v>
      </c>
      <c r="AB273">
        <v>7</v>
      </c>
      <c r="AC273">
        <v>44</v>
      </c>
      <c r="AD273">
        <v>0</v>
      </c>
      <c r="AE273">
        <v>0.07407407</v>
      </c>
      <c r="AF273">
        <v>6.2633983</v>
      </c>
      <c r="AG273">
        <v>0.525</v>
      </c>
      <c r="AH273">
        <v>0.6497</v>
      </c>
      <c r="AI273">
        <v>1</v>
      </c>
      <c r="AJ273">
        <v>15.2</v>
      </c>
      <c r="AK273">
        <v>1.2669697</v>
      </c>
      <c r="AL273">
        <v>15.7923</v>
      </c>
      <c r="AM273">
        <v>16.5092</v>
      </c>
      <c r="AN273">
        <v>29</v>
      </c>
      <c r="AO273">
        <v>2.5</v>
      </c>
      <c r="AP273">
        <v>0.36</v>
      </c>
      <c r="AQ273">
        <v>7.1</v>
      </c>
      <c r="AR273">
        <v>1</v>
      </c>
      <c r="AS273">
        <v>0</v>
      </c>
      <c r="AT273">
        <v>5</v>
      </c>
      <c r="AU273">
        <v>0.0324</v>
      </c>
      <c r="AV273">
        <v>-0.2993</v>
      </c>
      <c r="AW273">
        <v>6.25</v>
      </c>
      <c r="AX273">
        <v>-4.504839</v>
      </c>
      <c r="AY273">
        <v>3.170028</v>
      </c>
      <c r="AZ273">
        <v>-4.948387</v>
      </c>
      <c r="BA273">
        <v>-0.4693326</v>
      </c>
      <c r="BB273">
        <v>-87.94274</v>
      </c>
      <c r="BC273">
        <v>2.114268</v>
      </c>
      <c r="BD273">
        <v>41.27439</v>
      </c>
      <c r="BE273">
        <v>-14.28047</v>
      </c>
      <c r="BF273">
        <v>-278.7809</v>
      </c>
      <c r="BG273">
        <v>-1.487797</v>
      </c>
      <c r="BH273">
        <v>2.721295</v>
      </c>
      <c r="BI273">
        <v>152</v>
      </c>
    </row>
    <row r="274" ht="15.5" spans="1:61">
      <c r="A274">
        <v>601138</v>
      </c>
      <c r="B274" s="57" t="s">
        <v>856</v>
      </c>
      <c r="C274">
        <v>19</v>
      </c>
      <c r="D274" s="58">
        <v>440000</v>
      </c>
      <c r="E274" s="58">
        <v>440300</v>
      </c>
      <c r="F274" t="s">
        <v>998</v>
      </c>
      <c r="G274" s="59">
        <v>8101</v>
      </c>
      <c r="H274" t="s">
        <v>857</v>
      </c>
      <c r="I274">
        <v>0.12728895</v>
      </c>
      <c r="J274">
        <v>0.12288433</v>
      </c>
      <c r="K274" s="56">
        <v>0.0935810804367065</v>
      </c>
      <c r="L274" s="56">
        <v>0.0451250337064266</v>
      </c>
      <c r="M274" s="56">
        <v>0.0102755082771182</v>
      </c>
      <c r="N274" s="56">
        <v>0.0313637889921665</v>
      </c>
      <c r="O274">
        <v>-0.03360572</v>
      </c>
      <c r="P274">
        <v>12.728895</v>
      </c>
      <c r="Q274">
        <f>VLOOKUP(H274,'三因子模型（-170，-51） (2)'!B273:J607,9,FALSE)</f>
        <v>0.074646383523941</v>
      </c>
      <c r="R274">
        <v>12.288433</v>
      </c>
      <c r="S274">
        <v>-3.3605717</v>
      </c>
      <c r="T274">
        <v>0</v>
      </c>
      <c r="U274">
        <v>11.1739</v>
      </c>
      <c r="V274">
        <v>20.41</v>
      </c>
      <c r="W274">
        <v>8</v>
      </c>
      <c r="X274">
        <v>22.5092</v>
      </c>
      <c r="Y274">
        <v>196.953</v>
      </c>
      <c r="Z274" t="s">
        <v>858</v>
      </c>
      <c r="AA274" t="s">
        <v>1002</v>
      </c>
      <c r="AB274">
        <v>5</v>
      </c>
      <c r="AC274">
        <v>54</v>
      </c>
      <c r="AD274">
        <v>4</v>
      </c>
      <c r="AE274">
        <v>0.23076923</v>
      </c>
      <c r="AF274">
        <v>8.6063024</v>
      </c>
      <c r="AG274">
        <v>5.466</v>
      </c>
      <c r="AH274">
        <v>0.5655</v>
      </c>
      <c r="AI274">
        <v>0</v>
      </c>
      <c r="AJ274">
        <v>3.93</v>
      </c>
      <c r="AK274">
        <v>0.6169697</v>
      </c>
      <c r="AL274">
        <v>12.1446</v>
      </c>
      <c r="AM274">
        <v>12.9431</v>
      </c>
      <c r="AN274">
        <v>2</v>
      </c>
      <c r="AO274">
        <v>22</v>
      </c>
      <c r="AP274">
        <v>0.38225</v>
      </c>
      <c r="AQ274">
        <v>2.61365</v>
      </c>
      <c r="AR274">
        <v>2</v>
      </c>
      <c r="AS274">
        <v>0</v>
      </c>
      <c r="AT274">
        <v>44</v>
      </c>
      <c r="AU274">
        <v>0.0231</v>
      </c>
      <c r="AV274">
        <v>-0.3651</v>
      </c>
      <c r="AW274">
        <v>484</v>
      </c>
      <c r="AX274">
        <v>14.99516</v>
      </c>
      <c r="AY274">
        <v>-1.316322</v>
      </c>
      <c r="AZ274">
        <v>-3.948387</v>
      </c>
      <c r="BA274">
        <v>-0.4693326</v>
      </c>
      <c r="BB274">
        <v>389.8073</v>
      </c>
      <c r="BC274">
        <v>-7.037717</v>
      </c>
      <c r="BD274">
        <v>-182.9492</v>
      </c>
      <c r="BE274">
        <v>-19.73846</v>
      </c>
      <c r="BF274">
        <v>-513.1119</v>
      </c>
      <c r="BG274">
        <v>0.6177928</v>
      </c>
      <c r="BH274">
        <v>1.368639</v>
      </c>
      <c r="BI274">
        <v>39.3</v>
      </c>
    </row>
    <row r="275" ht="15.5" spans="1:61">
      <c r="A275">
        <v>601231</v>
      </c>
      <c r="B275" s="57" t="s">
        <v>859</v>
      </c>
      <c r="C275">
        <v>19</v>
      </c>
      <c r="D275" s="58">
        <v>310000</v>
      </c>
      <c r="E275" s="58">
        <v>310000</v>
      </c>
      <c r="F275" t="s">
        <v>1015</v>
      </c>
      <c r="G275" s="59">
        <v>55</v>
      </c>
      <c r="H275" t="s">
        <v>860</v>
      </c>
      <c r="I275">
        <v>0.0100732</v>
      </c>
      <c r="J275">
        <v>0.06998301</v>
      </c>
      <c r="K275" s="56">
        <v>-0.0558713600039482</v>
      </c>
      <c r="L275" s="56">
        <v>0.1062962859869</v>
      </c>
      <c r="M275" s="56">
        <v>0.0846788585186005</v>
      </c>
      <c r="N275" s="56">
        <v>0.123321317136288</v>
      </c>
      <c r="O275">
        <v>0.02154795</v>
      </c>
      <c r="P275">
        <v>1.0073204</v>
      </c>
      <c r="Q275">
        <f>VLOOKUP(H275,'三因子模型（-170，-51） (2)'!B274:J608,9,FALSE)</f>
        <v>-0.0414566025137901</v>
      </c>
      <c r="R275">
        <v>6.9983006</v>
      </c>
      <c r="S275">
        <v>2.1547945</v>
      </c>
      <c r="T275">
        <v>0</v>
      </c>
      <c r="U275">
        <v>9.8335</v>
      </c>
      <c r="V275">
        <v>23.93</v>
      </c>
      <c r="W275">
        <v>16</v>
      </c>
      <c r="X275">
        <v>21.101</v>
      </c>
      <c r="Y275">
        <v>22.012846</v>
      </c>
      <c r="Z275" t="s">
        <v>861</v>
      </c>
      <c r="AA275" t="s">
        <v>1002</v>
      </c>
      <c r="AB275">
        <v>5</v>
      </c>
      <c r="AC275">
        <v>66</v>
      </c>
      <c r="AD275">
        <v>6</v>
      </c>
      <c r="AE275">
        <v>0.17391304</v>
      </c>
      <c r="AG275">
        <v>0</v>
      </c>
      <c r="AH275">
        <v>0.5296</v>
      </c>
      <c r="AI275">
        <v>0</v>
      </c>
      <c r="AJ275">
        <v>10.52</v>
      </c>
      <c r="AK275">
        <v>0.80712121</v>
      </c>
      <c r="AL275">
        <v>17.0728</v>
      </c>
      <c r="AM275">
        <v>17.5599</v>
      </c>
      <c r="AN275">
        <v>29</v>
      </c>
      <c r="AO275">
        <v>3</v>
      </c>
      <c r="AP275">
        <v>0.25</v>
      </c>
      <c r="AQ275">
        <v>3.66665</v>
      </c>
      <c r="AR275">
        <v>5</v>
      </c>
      <c r="AS275">
        <v>0.32</v>
      </c>
      <c r="AT275">
        <v>6</v>
      </c>
      <c r="AU275">
        <v>0.0369</v>
      </c>
      <c r="AV275">
        <v>-0.3651</v>
      </c>
      <c r="AW275">
        <v>9</v>
      </c>
      <c r="AX275">
        <v>-4.004839</v>
      </c>
      <c r="AY275">
        <v>-0.2633219</v>
      </c>
      <c r="AZ275">
        <v>-0.9483871</v>
      </c>
      <c r="BA275">
        <v>-0.1493326</v>
      </c>
      <c r="BB275">
        <v>-85.19274</v>
      </c>
      <c r="BC275">
        <v>0.598053</v>
      </c>
      <c r="BD275">
        <v>12.72205</v>
      </c>
      <c r="BE275">
        <v>1.054562</v>
      </c>
      <c r="BF275">
        <v>22.43312</v>
      </c>
      <c r="BG275">
        <v>0.0393225</v>
      </c>
      <c r="BH275">
        <v>2.353278</v>
      </c>
      <c r="BI275">
        <v>105.2</v>
      </c>
    </row>
    <row r="276" ht="15.5" spans="1:61">
      <c r="A276">
        <v>601869</v>
      </c>
      <c r="B276" s="57" t="s">
        <v>862</v>
      </c>
      <c r="C276">
        <v>11</v>
      </c>
      <c r="D276" s="58">
        <v>420000</v>
      </c>
      <c r="E276" s="58">
        <v>420100</v>
      </c>
      <c r="F276" t="s">
        <v>998</v>
      </c>
      <c r="G276" s="59">
        <v>8101</v>
      </c>
      <c r="H276" t="s">
        <v>863</v>
      </c>
      <c r="I276">
        <v>-0.07141752</v>
      </c>
      <c r="J276">
        <v>-0.00765781</v>
      </c>
      <c r="K276" s="56">
        <v>-0.00555151328444481</v>
      </c>
      <c r="L276" s="56">
        <v>0.0107411816716194</v>
      </c>
      <c r="M276" s="56">
        <v>0.00587201584130526</v>
      </c>
      <c r="N276" s="56">
        <v>0.112953662872314</v>
      </c>
      <c r="O276">
        <v>0.14766102</v>
      </c>
      <c r="P276">
        <v>-7.1417518</v>
      </c>
      <c r="Q276">
        <f>VLOOKUP(H276,'三因子模型（-170，-51） (2)'!B275:J609,9,FALSE)</f>
        <v>-0.0933385267853737</v>
      </c>
      <c r="R276">
        <v>-0.76578069</v>
      </c>
      <c r="S276">
        <v>14.766102</v>
      </c>
      <c r="T276">
        <v>1</v>
      </c>
      <c r="U276">
        <v>7.9919</v>
      </c>
      <c r="V276">
        <v>24.15</v>
      </c>
      <c r="W276">
        <v>31</v>
      </c>
      <c r="X276">
        <v>20.6064</v>
      </c>
      <c r="Y276">
        <v>7.5790511</v>
      </c>
      <c r="Z276" t="s">
        <v>864</v>
      </c>
      <c r="AA276" t="s">
        <v>1008</v>
      </c>
      <c r="AB276">
        <v>7</v>
      </c>
      <c r="AC276">
        <v>49</v>
      </c>
      <c r="AD276">
        <v>1</v>
      </c>
      <c r="AE276">
        <v>0.17241379</v>
      </c>
      <c r="AF276">
        <v>7.8038433</v>
      </c>
      <c r="AG276">
        <v>2.45</v>
      </c>
      <c r="AH276">
        <v>0.3509</v>
      </c>
      <c r="AI276">
        <v>1</v>
      </c>
      <c r="AJ276">
        <v>9.33</v>
      </c>
      <c r="AK276">
        <v>0.64333333</v>
      </c>
      <c r="AL276">
        <v>16.178</v>
      </c>
      <c r="AM276">
        <v>16.8761</v>
      </c>
      <c r="AN276">
        <v>35</v>
      </c>
      <c r="AO276">
        <v>14</v>
      </c>
      <c r="AP276">
        <v>0.40435</v>
      </c>
      <c r="AQ276">
        <v>4.80355</v>
      </c>
      <c r="AR276">
        <v>12</v>
      </c>
      <c r="AS276">
        <v>0.7917</v>
      </c>
      <c r="AT276">
        <v>28</v>
      </c>
      <c r="AU276">
        <v>0.0532</v>
      </c>
      <c r="AV276">
        <v>-0.3118</v>
      </c>
      <c r="AW276">
        <v>196</v>
      </c>
      <c r="AX276">
        <v>6.995161</v>
      </c>
      <c r="AY276">
        <v>0.8735781</v>
      </c>
      <c r="AZ276">
        <v>6.051613</v>
      </c>
      <c r="BA276">
        <v>0.3223674</v>
      </c>
      <c r="BB276">
        <v>101.8073</v>
      </c>
      <c r="BC276">
        <v>2.255012</v>
      </c>
      <c r="BD276">
        <v>32.81934</v>
      </c>
      <c r="BE276">
        <v>6.110819</v>
      </c>
      <c r="BF276">
        <v>88.93659</v>
      </c>
      <c r="BG276">
        <v>0.2816131</v>
      </c>
      <c r="BH276">
        <v>2.233235</v>
      </c>
      <c r="BI276">
        <v>93.3</v>
      </c>
    </row>
    <row r="277" ht="15.5" spans="1:61">
      <c r="A277">
        <v>603005</v>
      </c>
      <c r="B277" s="57" t="s">
        <v>865</v>
      </c>
      <c r="C277">
        <v>19</v>
      </c>
      <c r="D277" s="58">
        <v>320000</v>
      </c>
      <c r="E277" s="58">
        <v>320500</v>
      </c>
      <c r="F277" t="s">
        <v>1000</v>
      </c>
      <c r="G277" s="59">
        <v>5115</v>
      </c>
      <c r="H277" t="s">
        <v>866</v>
      </c>
      <c r="I277">
        <v>0.52120066</v>
      </c>
      <c r="J277">
        <v>0.24954689</v>
      </c>
      <c r="K277" s="56">
        <v>0.491368681192398</v>
      </c>
      <c r="L277" s="56">
        <v>0.960939884185791</v>
      </c>
      <c r="M277" s="56">
        <v>0.831791341304779</v>
      </c>
      <c r="N277" s="56">
        <v>0.984995007514954</v>
      </c>
      <c r="O277">
        <v>0.78203189</v>
      </c>
      <c r="P277">
        <v>52.120066</v>
      </c>
      <c r="Q277">
        <f>VLOOKUP(H277,'三因子模型（-170，-51） (2)'!B276:J610,9,FALSE)</f>
        <v>0.52407705783844</v>
      </c>
      <c r="R277">
        <v>24.954689</v>
      </c>
      <c r="S277">
        <v>78.203189</v>
      </c>
      <c r="T277">
        <v>0</v>
      </c>
      <c r="U277">
        <v>6.7811</v>
      </c>
      <c r="V277">
        <v>19.05</v>
      </c>
      <c r="W277">
        <v>14</v>
      </c>
      <c r="X277">
        <v>18.25</v>
      </c>
      <c r="Y277">
        <v>6.5321235</v>
      </c>
      <c r="Z277" t="s">
        <v>867</v>
      </c>
      <c r="AA277" t="s">
        <v>1002</v>
      </c>
      <c r="AB277">
        <v>5</v>
      </c>
      <c r="AC277">
        <v>54</v>
      </c>
      <c r="AD277">
        <v>5</v>
      </c>
      <c r="AE277">
        <v>0.15</v>
      </c>
      <c r="AF277">
        <v>7.5387079</v>
      </c>
      <c r="AG277">
        <v>1.8794</v>
      </c>
      <c r="AH277">
        <v>0.1397</v>
      </c>
      <c r="AI277">
        <v>0</v>
      </c>
      <c r="AJ277">
        <v>90.71</v>
      </c>
      <c r="AK277">
        <v>2.8701515</v>
      </c>
      <c r="AL277">
        <v>16.1669</v>
      </c>
      <c r="AM277">
        <v>16.861</v>
      </c>
      <c r="AN277">
        <v>1</v>
      </c>
      <c r="AO277">
        <v>1</v>
      </c>
      <c r="AP277">
        <v>0.25</v>
      </c>
      <c r="AQ277">
        <v>1</v>
      </c>
      <c r="AR277">
        <v>8</v>
      </c>
      <c r="AS277">
        <v>0.4062</v>
      </c>
      <c r="AT277">
        <v>2</v>
      </c>
      <c r="AU277">
        <v>0.2199</v>
      </c>
      <c r="AV277">
        <v>-0.3651</v>
      </c>
      <c r="AW277">
        <v>1</v>
      </c>
      <c r="AX277">
        <v>-6.004839</v>
      </c>
      <c r="AY277">
        <v>-2.929972</v>
      </c>
      <c r="AZ277">
        <v>2.051613</v>
      </c>
      <c r="BA277">
        <v>-0.0631326</v>
      </c>
      <c r="BB277">
        <v>-93.19274</v>
      </c>
      <c r="BC277">
        <v>0.3791009</v>
      </c>
      <c r="BD277">
        <v>5.883498</v>
      </c>
      <c r="BE277">
        <v>17.59401</v>
      </c>
      <c r="BF277">
        <v>273.0521</v>
      </c>
      <c r="BG277">
        <v>0.1849767</v>
      </c>
      <c r="BH277">
        <v>4.507668</v>
      </c>
      <c r="BI277">
        <v>907.1</v>
      </c>
    </row>
    <row r="278" ht="15.5" spans="1:61">
      <c r="A278">
        <v>603019</v>
      </c>
      <c r="B278" s="57" t="s">
        <v>868</v>
      </c>
      <c r="C278">
        <v>10</v>
      </c>
      <c r="D278" s="58">
        <v>120000</v>
      </c>
      <c r="E278" s="58">
        <v>120000</v>
      </c>
      <c r="F278" t="s">
        <v>1007</v>
      </c>
      <c r="G278" s="59">
        <v>8310</v>
      </c>
      <c r="H278" t="s">
        <v>869</v>
      </c>
      <c r="I278">
        <v>0.33287531</v>
      </c>
      <c r="J278">
        <v>0.05519094</v>
      </c>
      <c r="K278" s="56">
        <v>0.39920437335968</v>
      </c>
      <c r="L278" s="56">
        <v>0.451034754514694</v>
      </c>
      <c r="M278" s="56">
        <v>0.4051573574543</v>
      </c>
      <c r="N278" s="56">
        <v>0.474876165390015</v>
      </c>
      <c r="O278">
        <v>0.40520024</v>
      </c>
      <c r="P278">
        <v>33.287531</v>
      </c>
      <c r="Q278">
        <f>VLOOKUP(H278,'三因子模型（-170，-51） (2)'!B277:J611,9,FALSE)</f>
        <v>0.289502143859863</v>
      </c>
      <c r="R278">
        <v>5.5190936</v>
      </c>
      <c r="S278">
        <v>40.520024</v>
      </c>
      <c r="T278">
        <v>0</v>
      </c>
      <c r="U278">
        <v>8.0226</v>
      </c>
      <c r="V278">
        <v>30.8</v>
      </c>
      <c r="W278">
        <v>13</v>
      </c>
      <c r="X278">
        <v>20.5995</v>
      </c>
      <c r="Y278">
        <v>14.50729</v>
      </c>
      <c r="Z278" t="s">
        <v>870</v>
      </c>
      <c r="AA278" t="s">
        <v>999</v>
      </c>
      <c r="AB278">
        <v>6</v>
      </c>
      <c r="AC278">
        <v>52</v>
      </c>
      <c r="AD278">
        <v>2</v>
      </c>
      <c r="AE278">
        <v>0.28571429</v>
      </c>
      <c r="AF278">
        <v>8.1523997</v>
      </c>
      <c r="AG278">
        <v>3.4717</v>
      </c>
      <c r="AH278">
        <v>0.7244</v>
      </c>
      <c r="AI278">
        <v>0</v>
      </c>
      <c r="AJ278">
        <v>20.06</v>
      </c>
      <c r="AK278">
        <v>1.0139394</v>
      </c>
      <c r="AL278">
        <v>17.4171</v>
      </c>
      <c r="AM278">
        <v>18.5606</v>
      </c>
      <c r="AN278">
        <v>2</v>
      </c>
      <c r="AO278">
        <v>12</v>
      </c>
      <c r="AP278">
        <v>0.5785</v>
      </c>
      <c r="AQ278">
        <v>3.86365</v>
      </c>
      <c r="AR278">
        <v>8</v>
      </c>
      <c r="AS278">
        <v>0.5312</v>
      </c>
      <c r="AT278">
        <v>22</v>
      </c>
      <c r="AU278">
        <v>0.0774</v>
      </c>
      <c r="AV278">
        <v>3.0764</v>
      </c>
      <c r="AW278">
        <v>144</v>
      </c>
      <c r="AX278">
        <v>4.995161</v>
      </c>
      <c r="AY278">
        <v>-0.0663219</v>
      </c>
      <c r="AZ278">
        <v>2.051613</v>
      </c>
      <c r="BA278">
        <v>0.0618674</v>
      </c>
      <c r="BB278">
        <v>49.80726</v>
      </c>
      <c r="BC278">
        <v>0.3090377</v>
      </c>
      <c r="BD278">
        <v>3.081447</v>
      </c>
      <c r="BE278">
        <v>-0.3312886</v>
      </c>
      <c r="BF278">
        <v>-3.303312</v>
      </c>
      <c r="BG278">
        <v>-0.0041032</v>
      </c>
      <c r="BH278">
        <v>2.998728</v>
      </c>
      <c r="BI278">
        <v>200.6</v>
      </c>
    </row>
    <row r="279" ht="15.5" spans="1:61">
      <c r="A279">
        <v>603023</v>
      </c>
      <c r="B279" s="57" t="s">
        <v>871</v>
      </c>
      <c r="C279">
        <v>19</v>
      </c>
      <c r="D279" s="58">
        <v>230000</v>
      </c>
      <c r="E279" s="58">
        <v>230100</v>
      </c>
      <c r="F279" t="s">
        <v>1003</v>
      </c>
      <c r="G279" s="59">
        <v>5110</v>
      </c>
      <c r="H279" t="s">
        <v>872</v>
      </c>
      <c r="I279">
        <v>-0.12722909</v>
      </c>
      <c r="J279">
        <v>-0.06852064</v>
      </c>
      <c r="K279" s="56">
        <v>-0.131691202521324</v>
      </c>
      <c r="L279" s="56">
        <v>-0.121676079928875</v>
      </c>
      <c r="M279" s="56">
        <v>-0.140952184796333</v>
      </c>
      <c r="N279" s="56">
        <v>-0.131204098463058</v>
      </c>
      <c r="O279">
        <v>-0.01782477</v>
      </c>
      <c r="P279">
        <v>-12.722909</v>
      </c>
      <c r="Q279">
        <f>VLOOKUP(H279,'三因子模型（-170，-51） (2)'!B278:J612,9,FALSE)</f>
        <v>-0.177541479468346</v>
      </c>
      <c r="R279">
        <v>-6.8520635</v>
      </c>
      <c r="S279">
        <v>-1.7824775</v>
      </c>
      <c r="T279">
        <v>0</v>
      </c>
      <c r="U279">
        <v>5.7366</v>
      </c>
      <c r="V279">
        <v>25.12</v>
      </c>
      <c r="W279">
        <v>19</v>
      </c>
      <c r="X279">
        <v>17.4886</v>
      </c>
      <c r="Y279">
        <v>5.6207981</v>
      </c>
      <c r="Z279" t="s">
        <v>873</v>
      </c>
      <c r="AA279" t="s">
        <v>1004</v>
      </c>
      <c r="AB279">
        <v>4</v>
      </c>
      <c r="AC279">
        <v>58</v>
      </c>
      <c r="AD279">
        <v>0</v>
      </c>
      <c r="AE279">
        <v>0.17647059</v>
      </c>
      <c r="AF279">
        <v>5.98846</v>
      </c>
      <c r="AG279">
        <v>0.3988</v>
      </c>
      <c r="AH279">
        <v>0.1301</v>
      </c>
      <c r="AI279">
        <v>0</v>
      </c>
      <c r="AJ279">
        <v>2.09</v>
      </c>
      <c r="AK279">
        <v>0.20757576</v>
      </c>
      <c r="AL279">
        <v>15.3937</v>
      </c>
      <c r="AM279">
        <v>15.4126</v>
      </c>
      <c r="AN279">
        <v>36</v>
      </c>
      <c r="AO279">
        <v>0</v>
      </c>
      <c r="AP279">
        <v>0</v>
      </c>
      <c r="AQ279">
        <v>0</v>
      </c>
      <c r="AR279">
        <v>0</v>
      </c>
      <c r="AS279">
        <v>0</v>
      </c>
      <c r="AT279">
        <v>0</v>
      </c>
      <c r="AU279">
        <v>0.1107</v>
      </c>
      <c r="AV279">
        <v>-0.3651</v>
      </c>
      <c r="AW279">
        <v>0</v>
      </c>
      <c r="AX279">
        <v>-7.004839</v>
      </c>
      <c r="AY279">
        <v>-3.929972</v>
      </c>
      <c r="AZ279">
        <v>-5.948387</v>
      </c>
      <c r="BA279">
        <v>-0.4693326</v>
      </c>
      <c r="BB279">
        <v>-94.19274</v>
      </c>
      <c r="BC279">
        <v>3.287599</v>
      </c>
      <c r="BD279">
        <v>44.20772</v>
      </c>
      <c r="BE279">
        <v>27.52882</v>
      </c>
      <c r="BF279">
        <v>370.1748</v>
      </c>
      <c r="BG279">
        <v>1.844464</v>
      </c>
      <c r="BH279">
        <v>0.7371641</v>
      </c>
      <c r="BI279">
        <v>20.9</v>
      </c>
    </row>
    <row r="280" ht="15.5" spans="1:61">
      <c r="A280">
        <v>603025</v>
      </c>
      <c r="B280" s="57" t="s">
        <v>874</v>
      </c>
      <c r="C280">
        <v>25</v>
      </c>
      <c r="D280" s="58">
        <v>110000</v>
      </c>
      <c r="E280" s="58">
        <v>110000</v>
      </c>
      <c r="F280" t="s">
        <v>1003</v>
      </c>
      <c r="G280" s="59">
        <v>5110</v>
      </c>
      <c r="H280" t="s">
        <v>875</v>
      </c>
      <c r="I280">
        <v>-0.03640398</v>
      </c>
      <c r="J280">
        <v>-0.02862693</v>
      </c>
      <c r="K280" s="56">
        <v>-0.0266898367553949</v>
      </c>
      <c r="L280" s="56">
        <v>-0.0216415766626596</v>
      </c>
      <c r="M280" s="56">
        <v>0.0212979484349489</v>
      </c>
      <c r="N280" s="56">
        <v>0.0482036881148815</v>
      </c>
      <c r="O280">
        <v>0.04359488</v>
      </c>
      <c r="P280">
        <v>-3.6403984</v>
      </c>
      <c r="Q280">
        <f>VLOOKUP(H280,'三因子模型（-170，-51） (2)'!B279:J613,9,FALSE)</f>
        <v>-0.0259854700416327</v>
      </c>
      <c r="R280">
        <v>-2.8626926</v>
      </c>
      <c r="S280">
        <v>4.3594878</v>
      </c>
      <c r="T280">
        <v>0</v>
      </c>
      <c r="U280">
        <v>6.6644</v>
      </c>
      <c r="V280">
        <v>33.43</v>
      </c>
      <c r="W280">
        <v>19</v>
      </c>
      <c r="X280">
        <v>19.5112</v>
      </c>
      <c r="Y280">
        <v>9.2433331</v>
      </c>
      <c r="Z280" t="s">
        <v>876</v>
      </c>
      <c r="AA280" t="s">
        <v>999</v>
      </c>
      <c r="AB280">
        <v>6</v>
      </c>
      <c r="AC280">
        <v>57</v>
      </c>
      <c r="AD280">
        <v>0</v>
      </c>
      <c r="AE280">
        <v>0.15789474</v>
      </c>
      <c r="AF280">
        <v>7.2017673</v>
      </c>
      <c r="AG280">
        <v>1.3418</v>
      </c>
      <c r="AH280">
        <v>0.135</v>
      </c>
      <c r="AI280">
        <v>1</v>
      </c>
      <c r="AJ280">
        <v>2.65</v>
      </c>
      <c r="AK280">
        <v>0.27515152</v>
      </c>
      <c r="AL280">
        <v>15.9824</v>
      </c>
      <c r="AM280">
        <v>16.0644</v>
      </c>
      <c r="AN280">
        <v>2</v>
      </c>
      <c r="AO280">
        <v>5.5</v>
      </c>
      <c r="AP280">
        <v>0.70835</v>
      </c>
      <c r="AQ280">
        <v>4.4375</v>
      </c>
      <c r="AR280">
        <v>4</v>
      </c>
      <c r="AS280">
        <v>0.75</v>
      </c>
      <c r="AT280">
        <v>8</v>
      </c>
      <c r="AU280">
        <v>0.1143</v>
      </c>
      <c r="AV280">
        <v>-0.36</v>
      </c>
      <c r="AW280">
        <v>30.25</v>
      </c>
      <c r="AX280">
        <v>-1.504839</v>
      </c>
      <c r="AY280">
        <v>0.5075281</v>
      </c>
      <c r="AZ280">
        <v>-1.948387</v>
      </c>
      <c r="BA280">
        <v>0.2806674</v>
      </c>
      <c r="BB280">
        <v>-63.94274</v>
      </c>
      <c r="BC280">
        <v>-0.4223593</v>
      </c>
      <c r="BD280">
        <v>-17.94664</v>
      </c>
      <c r="BE280">
        <v>-0.763748</v>
      </c>
      <c r="BF280">
        <v>-32.45274</v>
      </c>
      <c r="BG280">
        <v>0.1424466</v>
      </c>
      <c r="BH280">
        <v>0.9745597</v>
      </c>
      <c r="BI280">
        <v>26.5</v>
      </c>
    </row>
    <row r="281" ht="15.5" spans="1:61">
      <c r="A281">
        <v>603042</v>
      </c>
      <c r="B281" s="57" t="s">
        <v>877</v>
      </c>
      <c r="C281">
        <v>1</v>
      </c>
      <c r="D281" s="58">
        <v>320000</v>
      </c>
      <c r="E281" s="58">
        <v>320100</v>
      </c>
      <c r="F281" t="s">
        <v>998</v>
      </c>
      <c r="G281" s="59">
        <v>8101</v>
      </c>
      <c r="H281" t="s">
        <v>878</v>
      </c>
      <c r="I281">
        <v>-0.01863556</v>
      </c>
      <c r="J281">
        <v>0.0791263</v>
      </c>
      <c r="K281" s="56">
        <v>-0.0658626556396484</v>
      </c>
      <c r="L281" s="56">
        <v>-5.21730835316703e-5</v>
      </c>
      <c r="M281" s="56">
        <v>-0.0302191320806742</v>
      </c>
      <c r="N281" s="56">
        <v>0.0261213537305593</v>
      </c>
      <c r="O281">
        <v>0.03370972</v>
      </c>
      <c r="P281">
        <v>-1.8635562</v>
      </c>
      <c r="Q281">
        <f>VLOOKUP(H281,'三因子模型（-170，-51） (2)'!B280:J614,9,FALSE)</f>
        <v>-0.0617414079606533</v>
      </c>
      <c r="R281">
        <v>7.9126298</v>
      </c>
      <c r="S281">
        <v>3.3709724</v>
      </c>
      <c r="T281">
        <v>0</v>
      </c>
      <c r="U281">
        <v>7.3877</v>
      </c>
      <c r="V281">
        <v>8.8</v>
      </c>
      <c r="W281">
        <v>21</v>
      </c>
      <c r="X281">
        <v>17.7138</v>
      </c>
      <c r="Y281">
        <v>1.6058984</v>
      </c>
      <c r="Z281" t="s">
        <v>879</v>
      </c>
      <c r="AA281" t="s">
        <v>1002</v>
      </c>
      <c r="AB281">
        <v>5</v>
      </c>
      <c r="AC281">
        <v>58</v>
      </c>
      <c r="AD281">
        <v>0</v>
      </c>
      <c r="AE281">
        <v>0.22222222</v>
      </c>
      <c r="AF281">
        <v>6.2217823</v>
      </c>
      <c r="AG281">
        <v>0.5036</v>
      </c>
      <c r="AH281">
        <v>0.5892</v>
      </c>
      <c r="AI281">
        <v>0</v>
      </c>
      <c r="AJ281">
        <v>3.19</v>
      </c>
      <c r="AK281">
        <v>0.49015152</v>
      </c>
      <c r="AL281">
        <v>15.6519</v>
      </c>
      <c r="AM281">
        <v>16.3</v>
      </c>
      <c r="AN281">
        <v>2</v>
      </c>
      <c r="AO281">
        <v>9</v>
      </c>
      <c r="AP281">
        <v>0.70225</v>
      </c>
      <c r="AQ281">
        <v>2.83335</v>
      </c>
      <c r="AR281">
        <v>0</v>
      </c>
      <c r="AS281">
        <v>0</v>
      </c>
      <c r="AT281">
        <v>15</v>
      </c>
      <c r="AU281">
        <v>0.0452</v>
      </c>
      <c r="AV281">
        <v>-0.3651</v>
      </c>
      <c r="AW281">
        <v>81</v>
      </c>
      <c r="AX281">
        <v>1.995161</v>
      </c>
      <c r="AY281">
        <v>-1.096622</v>
      </c>
      <c r="AZ281">
        <v>-5.948387</v>
      </c>
      <c r="BA281">
        <v>-0.4693326</v>
      </c>
      <c r="BB281">
        <v>-13.19274</v>
      </c>
      <c r="BC281">
        <v>-0.936394</v>
      </c>
      <c r="BD281">
        <v>6.191783</v>
      </c>
      <c r="BE281">
        <v>-2.187937</v>
      </c>
      <c r="BF281">
        <v>14.46745</v>
      </c>
      <c r="BG281">
        <v>0.5146804</v>
      </c>
      <c r="BH281">
        <v>1.160021</v>
      </c>
      <c r="BI281">
        <v>31.9</v>
      </c>
    </row>
    <row r="282" ht="15.5" spans="1:61">
      <c r="A282">
        <v>603083</v>
      </c>
      <c r="B282" s="57" t="s">
        <v>880</v>
      </c>
      <c r="C282">
        <v>17</v>
      </c>
      <c r="D282" s="58">
        <v>310000</v>
      </c>
      <c r="E282" s="58">
        <v>310000</v>
      </c>
      <c r="F282" t="s">
        <v>998</v>
      </c>
      <c r="G282" s="59">
        <v>8101</v>
      </c>
      <c r="H282" t="s">
        <v>881</v>
      </c>
      <c r="I282">
        <v>0.20400259</v>
      </c>
      <c r="J282">
        <v>0.01888713</v>
      </c>
      <c r="K282" s="56">
        <v>0.295731067657471</v>
      </c>
      <c r="L282" s="56">
        <v>0.309469223022461</v>
      </c>
      <c r="M282" s="56">
        <v>0.257072120904922</v>
      </c>
      <c r="N282" s="56">
        <v>0.342493683099747</v>
      </c>
      <c r="O282">
        <v>0.31524062</v>
      </c>
      <c r="P282">
        <v>20.400259</v>
      </c>
      <c r="Q282">
        <f>VLOOKUP(H282,'三因子模型（-170，-51） (2)'!B281:J615,9,FALSE)</f>
        <v>0.134274765849113</v>
      </c>
      <c r="R282">
        <v>1.8887132</v>
      </c>
      <c r="S282">
        <v>31.524062</v>
      </c>
      <c r="T282">
        <v>0</v>
      </c>
      <c r="U282">
        <v>7.3434</v>
      </c>
      <c r="V282">
        <v>12.31</v>
      </c>
      <c r="W282">
        <v>13</v>
      </c>
      <c r="X282">
        <v>17.3401</v>
      </c>
      <c r="Y282">
        <v>2.5558157</v>
      </c>
      <c r="Z282" t="s">
        <v>882</v>
      </c>
      <c r="AA282" t="s">
        <v>999</v>
      </c>
      <c r="AB282">
        <v>6</v>
      </c>
      <c r="AC282">
        <v>67</v>
      </c>
      <c r="AD282">
        <v>0</v>
      </c>
      <c r="AE282">
        <v>0.1875</v>
      </c>
      <c r="AF282">
        <v>7.8553509</v>
      </c>
      <c r="AG282">
        <v>2.5795</v>
      </c>
      <c r="AH282">
        <v>0.6044</v>
      </c>
      <c r="AI282">
        <v>0</v>
      </c>
      <c r="AJ282">
        <v>16.01</v>
      </c>
      <c r="AK282">
        <v>1.0839394</v>
      </c>
      <c r="AL282">
        <v>14.4371</v>
      </c>
      <c r="AM282">
        <v>15.2717</v>
      </c>
      <c r="AN282">
        <v>17</v>
      </c>
      <c r="AO282">
        <v>3.5</v>
      </c>
      <c r="AP282">
        <v>0.3889</v>
      </c>
      <c r="AQ282">
        <v>2.83335</v>
      </c>
      <c r="AR282">
        <v>0</v>
      </c>
      <c r="AS282">
        <v>0</v>
      </c>
      <c r="AT282">
        <v>6</v>
      </c>
      <c r="AU282">
        <v>0.0917</v>
      </c>
      <c r="AV282">
        <v>-0.3651</v>
      </c>
      <c r="AW282">
        <v>12.25</v>
      </c>
      <c r="AX282">
        <v>-3.504839</v>
      </c>
      <c r="AY282">
        <v>-1.096622</v>
      </c>
      <c r="AZ282">
        <v>-5.948387</v>
      </c>
      <c r="BA282">
        <v>-0.4693326</v>
      </c>
      <c r="BB282">
        <v>-81.94274</v>
      </c>
      <c r="BC282">
        <v>1.644935</v>
      </c>
      <c r="BD282">
        <v>38.4584</v>
      </c>
      <c r="BE282">
        <v>3.843483</v>
      </c>
      <c r="BF282">
        <v>89.86021</v>
      </c>
      <c r="BG282">
        <v>0.5146804</v>
      </c>
      <c r="BH282">
        <v>2.773214</v>
      </c>
      <c r="BI282">
        <v>160.1</v>
      </c>
    </row>
    <row r="283" ht="15.5" spans="1:61">
      <c r="A283">
        <v>603106</v>
      </c>
      <c r="B283" s="57" t="s">
        <v>883</v>
      </c>
      <c r="C283">
        <v>11</v>
      </c>
      <c r="D283" s="58">
        <v>120000</v>
      </c>
      <c r="E283" s="58">
        <v>120000</v>
      </c>
      <c r="F283" t="s">
        <v>1003</v>
      </c>
      <c r="G283" s="59">
        <v>5110</v>
      </c>
      <c r="H283" t="s">
        <v>884</v>
      </c>
      <c r="I283">
        <v>-0.09349355</v>
      </c>
      <c r="J283">
        <v>0.00041845</v>
      </c>
      <c r="K283" s="56">
        <v>-0.116917431354523</v>
      </c>
      <c r="L283" s="56">
        <v>-0.0715051665902138</v>
      </c>
      <c r="M283" s="56">
        <v>-0.0776140838861465</v>
      </c>
      <c r="N283" s="56">
        <v>-0.0528156943619251</v>
      </c>
      <c r="O283">
        <v>-0.07859305</v>
      </c>
      <c r="P283">
        <v>-9.3493551</v>
      </c>
      <c r="Q283">
        <f>VLOOKUP(H283,'三因子模型（-170，-51） (2)'!B282:J616,9,FALSE)</f>
        <v>-0.206201016902924</v>
      </c>
      <c r="R283">
        <v>0.04184493</v>
      </c>
      <c r="S283">
        <v>-7.8593045</v>
      </c>
      <c r="T283">
        <v>0</v>
      </c>
      <c r="U283">
        <v>7.8532</v>
      </c>
      <c r="V283">
        <v>11.06</v>
      </c>
      <c r="W283">
        <v>15</v>
      </c>
      <c r="X283">
        <v>0</v>
      </c>
      <c r="Y283">
        <v>5.2052</v>
      </c>
      <c r="Z283" t="s">
        <v>885</v>
      </c>
      <c r="AA283" t="s">
        <v>1008</v>
      </c>
      <c r="AB283">
        <v>7</v>
      </c>
      <c r="AC283">
        <v>50</v>
      </c>
      <c r="AD283">
        <v>1</v>
      </c>
      <c r="AE283">
        <v>0.21428571</v>
      </c>
      <c r="AF283">
        <v>6.3573569</v>
      </c>
      <c r="AG283">
        <v>0.57672</v>
      </c>
      <c r="AH283">
        <v>0.4009</v>
      </c>
      <c r="AI283">
        <v>0</v>
      </c>
      <c r="AJ283">
        <v>2.84</v>
      </c>
      <c r="AK283">
        <v>0.32636364</v>
      </c>
      <c r="AL283">
        <v>15.1707</v>
      </c>
      <c r="AM283">
        <v>15.5817</v>
      </c>
      <c r="AN283">
        <v>38</v>
      </c>
      <c r="AO283">
        <v>1</v>
      </c>
      <c r="AP283">
        <v>0.25</v>
      </c>
      <c r="AQ283">
        <v>2.75</v>
      </c>
      <c r="AR283">
        <v>4</v>
      </c>
      <c r="AS283">
        <v>0.625</v>
      </c>
      <c r="AT283">
        <v>2</v>
      </c>
      <c r="AU283">
        <v>0.0911</v>
      </c>
      <c r="AV283">
        <v>-0.3651</v>
      </c>
      <c r="AW283">
        <v>1</v>
      </c>
      <c r="AX283">
        <v>-6.004839</v>
      </c>
      <c r="AY283">
        <v>-1.179972</v>
      </c>
      <c r="AZ283">
        <v>-1.948387</v>
      </c>
      <c r="BA283">
        <v>0.1556674</v>
      </c>
      <c r="BB283">
        <v>-93.19274</v>
      </c>
      <c r="BC283">
        <v>-0.9347578</v>
      </c>
      <c r="BD283">
        <v>-14.50707</v>
      </c>
      <c r="BE283">
        <v>7.085542</v>
      </c>
      <c r="BF283">
        <v>109.9648</v>
      </c>
      <c r="BG283">
        <v>-0.1836832</v>
      </c>
      <c r="BH283">
        <v>1.043804</v>
      </c>
      <c r="BI283">
        <v>28.4</v>
      </c>
    </row>
    <row r="284" ht="15.5" spans="1:61">
      <c r="A284">
        <v>603115</v>
      </c>
      <c r="B284" s="57" t="s">
        <v>886</v>
      </c>
      <c r="C284">
        <v>19</v>
      </c>
      <c r="D284" s="58">
        <v>320000</v>
      </c>
      <c r="E284" s="58">
        <v>320600</v>
      </c>
      <c r="F284" t="s">
        <v>1003</v>
      </c>
      <c r="G284" s="59">
        <v>5110</v>
      </c>
      <c r="H284" t="s">
        <v>887</v>
      </c>
      <c r="I284">
        <v>-0.24666487</v>
      </c>
      <c r="J284">
        <v>-0.12678942</v>
      </c>
      <c r="K284" s="56">
        <v>-0.29677215218544</v>
      </c>
      <c r="L284" s="56">
        <v>-0.328968077898026</v>
      </c>
      <c r="M284" s="56">
        <v>-0.36267364025116</v>
      </c>
      <c r="N284" s="56">
        <v>-0.283985644578934</v>
      </c>
      <c r="O284">
        <v>-0.34819323</v>
      </c>
      <c r="P284">
        <v>-24.666487</v>
      </c>
      <c r="Q284">
        <f>VLOOKUP(H284,'三因子模型（-170，-51） (2)'!B283:J617,9,FALSE)</f>
        <v>-0.541741371154785</v>
      </c>
      <c r="R284">
        <v>-12.678942</v>
      </c>
      <c r="S284">
        <v>-34.819323</v>
      </c>
      <c r="T284">
        <v>0</v>
      </c>
      <c r="U284">
        <v>6.5681</v>
      </c>
      <c r="V284">
        <v>24.01</v>
      </c>
      <c r="W284">
        <v>21</v>
      </c>
      <c r="X284">
        <v>18.7152</v>
      </c>
      <c r="Y284">
        <v>2.392</v>
      </c>
      <c r="Z284" t="s">
        <v>888</v>
      </c>
      <c r="AA284" t="s">
        <v>999</v>
      </c>
      <c r="AB284">
        <v>6</v>
      </c>
      <c r="AC284">
        <v>42</v>
      </c>
      <c r="AD284">
        <v>1</v>
      </c>
      <c r="AE284">
        <v>0.25</v>
      </c>
      <c r="AF284">
        <v>6.24125</v>
      </c>
      <c r="AG284">
        <v>0.5135</v>
      </c>
      <c r="AH284">
        <v>0.195</v>
      </c>
      <c r="AI284">
        <v>0</v>
      </c>
      <c r="AJ284">
        <v>6.51</v>
      </c>
      <c r="AK284">
        <v>0.77227273</v>
      </c>
      <c r="AL284">
        <v>15.9941</v>
      </c>
      <c r="AM284">
        <v>16.4604</v>
      </c>
      <c r="AN284">
        <v>36</v>
      </c>
      <c r="AO284">
        <v>2</v>
      </c>
      <c r="AP284">
        <v>0.375</v>
      </c>
      <c r="AQ284">
        <v>7.25</v>
      </c>
      <c r="AR284">
        <v>5</v>
      </c>
      <c r="AS284">
        <v>0.56</v>
      </c>
      <c r="AT284">
        <v>4</v>
      </c>
      <c r="AU284">
        <v>0.0661</v>
      </c>
      <c r="AV284">
        <v>0.5756</v>
      </c>
      <c r="AW284">
        <v>4</v>
      </c>
      <c r="AX284">
        <v>-5.004839</v>
      </c>
      <c r="AY284">
        <v>3.320028</v>
      </c>
      <c r="AZ284">
        <v>-0.9483871</v>
      </c>
      <c r="BA284">
        <v>0.0906674</v>
      </c>
      <c r="BB284">
        <v>-90.19274</v>
      </c>
      <c r="BC284">
        <v>-0.4537759</v>
      </c>
      <c r="BD284">
        <v>-8.177544</v>
      </c>
      <c r="BE284">
        <v>-16.61621</v>
      </c>
      <c r="BF284">
        <v>-299.4424</v>
      </c>
      <c r="BG284">
        <v>0.3010184</v>
      </c>
      <c r="BH284">
        <v>1.873339</v>
      </c>
      <c r="BI284">
        <v>65.1</v>
      </c>
    </row>
    <row r="285" ht="15.5" spans="1:61">
      <c r="A285">
        <v>603118</v>
      </c>
      <c r="B285" s="57" t="s">
        <v>889</v>
      </c>
      <c r="C285">
        <v>19</v>
      </c>
      <c r="D285" s="58">
        <v>440000</v>
      </c>
      <c r="E285" s="58">
        <v>440300</v>
      </c>
      <c r="F285" t="s">
        <v>998</v>
      </c>
      <c r="G285" s="59">
        <v>8101</v>
      </c>
      <c r="H285" t="s">
        <v>890</v>
      </c>
      <c r="I285">
        <v>0.06558638</v>
      </c>
      <c r="J285">
        <v>0.10613662</v>
      </c>
      <c r="K285" s="56">
        <v>0.126279145479202</v>
      </c>
      <c r="L285" s="56">
        <v>0.366095095872879</v>
      </c>
      <c r="M285" s="56">
        <v>0.275001019239426</v>
      </c>
      <c r="N285" s="56">
        <v>0.315033435821533</v>
      </c>
      <c r="O285">
        <v>0.24819063</v>
      </c>
      <c r="P285">
        <v>6.5586381</v>
      </c>
      <c r="Q285">
        <f>VLOOKUP(H285,'三因子模型（-170，-51） (2)'!B284:J618,9,FALSE)</f>
        <v>-0.0143230529502034</v>
      </c>
      <c r="R285">
        <v>10.613662</v>
      </c>
      <c r="S285">
        <v>24.819063</v>
      </c>
      <c r="T285">
        <v>0</v>
      </c>
      <c r="U285">
        <v>8.9573</v>
      </c>
      <c r="V285">
        <v>25.77</v>
      </c>
      <c r="W285">
        <v>21</v>
      </c>
      <c r="X285">
        <v>19.6425</v>
      </c>
      <c r="Y285">
        <v>3</v>
      </c>
      <c r="Z285" t="s">
        <v>891</v>
      </c>
      <c r="AA285" t="s">
        <v>1002</v>
      </c>
      <c r="AB285">
        <v>5</v>
      </c>
      <c r="AC285">
        <v>75</v>
      </c>
      <c r="AD285">
        <v>0</v>
      </c>
      <c r="AE285">
        <v>0.27777778</v>
      </c>
      <c r="AF285">
        <v>6.996773</v>
      </c>
      <c r="AG285">
        <v>1.0931</v>
      </c>
      <c r="AH285">
        <v>0.4603</v>
      </c>
      <c r="AI285">
        <v>0</v>
      </c>
      <c r="AJ285">
        <v>5.59</v>
      </c>
      <c r="AK285">
        <v>0.47757576</v>
      </c>
      <c r="AL285">
        <v>15.4762</v>
      </c>
      <c r="AM285">
        <v>17.0238</v>
      </c>
      <c r="AN285">
        <v>1</v>
      </c>
      <c r="AO285">
        <v>11.5</v>
      </c>
      <c r="AP285">
        <v>0.40265</v>
      </c>
      <c r="AQ285">
        <v>2.8261</v>
      </c>
      <c r="AR285">
        <v>0</v>
      </c>
      <c r="AS285">
        <v>0</v>
      </c>
      <c r="AT285">
        <v>23</v>
      </c>
      <c r="AU285">
        <v>0.054</v>
      </c>
      <c r="AV285">
        <v>-0.3584</v>
      </c>
      <c r="AW285">
        <v>132.25</v>
      </c>
      <c r="AX285">
        <v>4.495161</v>
      </c>
      <c r="AY285">
        <v>-1.103872</v>
      </c>
      <c r="AZ285">
        <v>-5.948387</v>
      </c>
      <c r="BA285">
        <v>-0.4693326</v>
      </c>
      <c r="BB285">
        <v>38.05726</v>
      </c>
      <c r="BC285">
        <v>-2.109725</v>
      </c>
      <c r="BD285">
        <v>-17.86151</v>
      </c>
      <c r="BE285">
        <v>-4.962082</v>
      </c>
      <c r="BF285">
        <v>-42.01034</v>
      </c>
      <c r="BG285">
        <v>0.5180831</v>
      </c>
      <c r="BH285">
        <v>1.720979</v>
      </c>
      <c r="BI285">
        <v>55.9</v>
      </c>
    </row>
    <row r="286" ht="15.5" spans="1:61">
      <c r="A286">
        <v>603133</v>
      </c>
      <c r="B286" s="57" t="s">
        <v>892</v>
      </c>
      <c r="C286">
        <v>10</v>
      </c>
      <c r="D286" s="58">
        <v>320000</v>
      </c>
      <c r="E286" s="58">
        <v>320400</v>
      </c>
      <c r="F286" t="s">
        <v>1000</v>
      </c>
      <c r="G286" s="59">
        <v>5115</v>
      </c>
      <c r="H286" t="s">
        <v>893</v>
      </c>
      <c r="I286">
        <v>-0.09928923</v>
      </c>
      <c r="J286">
        <v>-0.02905544</v>
      </c>
      <c r="K286" s="56">
        <v>-0.210148468613625</v>
      </c>
      <c r="L286" s="56">
        <v>-0.01247688382864</v>
      </c>
      <c r="M286" s="56">
        <v>-0.0538986474275589</v>
      </c>
      <c r="N286" s="56">
        <v>0.029572619125247</v>
      </c>
      <c r="O286">
        <v>0.06437143</v>
      </c>
      <c r="P286">
        <v>-9.9289231</v>
      </c>
      <c r="Q286">
        <f>VLOOKUP(H286,'三因子模型（-170，-51） (2)'!B285:J619,9,FALSE)</f>
        <v>-0.0970598310232162</v>
      </c>
      <c r="R286">
        <v>-2.9055443</v>
      </c>
      <c r="S286">
        <v>6.4371429</v>
      </c>
      <c r="T286">
        <v>0</v>
      </c>
      <c r="U286">
        <v>7.0405</v>
      </c>
      <c r="V286">
        <v>8.18</v>
      </c>
      <c r="W286">
        <v>9</v>
      </c>
      <c r="X286">
        <v>0</v>
      </c>
      <c r="Y286">
        <v>2.10475</v>
      </c>
      <c r="Z286" t="s">
        <v>894</v>
      </c>
      <c r="AA286" t="s">
        <v>1004</v>
      </c>
      <c r="AB286">
        <v>4</v>
      </c>
      <c r="AC286">
        <v>46</v>
      </c>
      <c r="AD286">
        <v>10</v>
      </c>
      <c r="AE286">
        <v>0.15789474</v>
      </c>
      <c r="AF286">
        <v>6.4010877</v>
      </c>
      <c r="AG286">
        <v>0.6025</v>
      </c>
      <c r="AH286">
        <v>0.4733</v>
      </c>
      <c r="AI286">
        <v>0</v>
      </c>
      <c r="AJ286">
        <v>8.76</v>
      </c>
      <c r="AK286">
        <v>1.0984848</v>
      </c>
      <c r="AL286">
        <v>0</v>
      </c>
      <c r="AM286">
        <v>14.8654</v>
      </c>
      <c r="AN286">
        <v>35</v>
      </c>
      <c r="AO286">
        <v>4</v>
      </c>
      <c r="AP286">
        <v>0.34375</v>
      </c>
      <c r="AQ286">
        <v>1.8125</v>
      </c>
      <c r="AR286">
        <v>32</v>
      </c>
      <c r="AS286">
        <v>0.707</v>
      </c>
      <c r="AT286">
        <v>8</v>
      </c>
      <c r="AU286">
        <v>0.0954</v>
      </c>
      <c r="AV286">
        <v>-0.3651</v>
      </c>
      <c r="AW286">
        <v>16</v>
      </c>
      <c r="AX286">
        <v>-3.004839</v>
      </c>
      <c r="AY286">
        <v>-2.117472</v>
      </c>
      <c r="AZ286">
        <v>26.05161</v>
      </c>
      <c r="BA286">
        <v>0.2376674</v>
      </c>
      <c r="BB286">
        <v>-78.19274</v>
      </c>
      <c r="BC286">
        <v>-0.7141523</v>
      </c>
      <c r="BD286">
        <v>-18.58387</v>
      </c>
      <c r="BE286">
        <v>6.362662</v>
      </c>
      <c r="BF286">
        <v>165.5709</v>
      </c>
      <c r="BG286">
        <v>-0.5032541</v>
      </c>
      <c r="BH286">
        <v>2.170196</v>
      </c>
      <c r="BI286">
        <v>87.6</v>
      </c>
    </row>
    <row r="287" ht="15.5" spans="1:61">
      <c r="A287">
        <v>603160</v>
      </c>
      <c r="B287" s="57" t="s">
        <v>895</v>
      </c>
      <c r="C287">
        <v>19</v>
      </c>
      <c r="D287" s="58">
        <v>440000</v>
      </c>
      <c r="E287" s="58">
        <v>440300</v>
      </c>
      <c r="F287" t="s">
        <v>1000</v>
      </c>
      <c r="G287" s="59">
        <v>5115</v>
      </c>
      <c r="H287" t="s">
        <v>896</v>
      </c>
      <c r="I287">
        <v>0.48447958</v>
      </c>
      <c r="J287">
        <v>0.26901376</v>
      </c>
      <c r="K287" s="56">
        <v>0.392492413520813</v>
      </c>
      <c r="L287" s="56">
        <v>0.450339764356613</v>
      </c>
      <c r="M287" s="56">
        <v>0.499822825193405</v>
      </c>
      <c r="N287" s="56">
        <v>0.520434677600861</v>
      </c>
      <c r="O287">
        <v>0.40666106</v>
      </c>
      <c r="P287">
        <v>48.447958</v>
      </c>
      <c r="Q287">
        <f>VLOOKUP(H287,'三因子模型（-170，-51） (2)'!B286:J620,9,FALSE)</f>
        <v>0.305536955595016</v>
      </c>
      <c r="R287">
        <v>26.901376</v>
      </c>
      <c r="S287">
        <v>40.666106</v>
      </c>
      <c r="T287">
        <v>0</v>
      </c>
      <c r="U287">
        <v>7.392</v>
      </c>
      <c r="V287">
        <v>30.32</v>
      </c>
      <c r="W287">
        <v>17</v>
      </c>
      <c r="X287">
        <v>21.6467</v>
      </c>
      <c r="Y287">
        <v>4.5807434</v>
      </c>
      <c r="Z287" t="s">
        <v>897</v>
      </c>
      <c r="AA287" t="s">
        <v>1002</v>
      </c>
      <c r="AB287">
        <v>5</v>
      </c>
      <c r="AC287">
        <v>55</v>
      </c>
      <c r="AD287">
        <v>5</v>
      </c>
      <c r="AE287">
        <v>0.14285714</v>
      </c>
      <c r="AF287">
        <v>7.8456118</v>
      </c>
      <c r="AG287">
        <v>2.5545</v>
      </c>
      <c r="AH287">
        <v>0.1641</v>
      </c>
      <c r="AI287">
        <v>0</v>
      </c>
      <c r="AJ287">
        <v>188.8</v>
      </c>
      <c r="AK287">
        <v>9.9525758</v>
      </c>
      <c r="AL287">
        <v>15.6006</v>
      </c>
      <c r="AM287">
        <v>15.7463</v>
      </c>
      <c r="AN287">
        <v>2</v>
      </c>
      <c r="AO287">
        <v>1</v>
      </c>
      <c r="AP287">
        <v>0.25</v>
      </c>
      <c r="AQ287">
        <v>4</v>
      </c>
      <c r="AR287">
        <v>5</v>
      </c>
      <c r="AS287">
        <v>0.8</v>
      </c>
      <c r="AT287">
        <v>2</v>
      </c>
      <c r="AU287">
        <v>0.1667</v>
      </c>
      <c r="AV287">
        <v>0.8512</v>
      </c>
      <c r="AW287">
        <v>1</v>
      </c>
      <c r="AX287">
        <v>-6.004839</v>
      </c>
      <c r="AY287">
        <v>0.0700281</v>
      </c>
      <c r="AZ287">
        <v>-0.9483871</v>
      </c>
      <c r="BA287">
        <v>0.3306674</v>
      </c>
      <c r="BB287">
        <v>-93.19274</v>
      </c>
      <c r="BC287">
        <v>-1.985605</v>
      </c>
      <c r="BD287">
        <v>-30.81581</v>
      </c>
      <c r="BE287">
        <v>-0.4205075</v>
      </c>
      <c r="BF287">
        <v>-6.526111</v>
      </c>
      <c r="BG287">
        <v>0.023156</v>
      </c>
      <c r="BH287">
        <v>5.240688</v>
      </c>
      <c r="BI287">
        <v>1888</v>
      </c>
    </row>
    <row r="288" ht="15.5" spans="1:61">
      <c r="A288">
        <v>603186</v>
      </c>
      <c r="B288" s="57" t="s">
        <v>898</v>
      </c>
      <c r="C288">
        <v>19</v>
      </c>
      <c r="D288" s="58">
        <v>330000</v>
      </c>
      <c r="E288" s="58">
        <v>330100</v>
      </c>
      <c r="F288" t="s">
        <v>1000</v>
      </c>
      <c r="G288" s="59">
        <v>5115</v>
      </c>
      <c r="H288" t="s">
        <v>899</v>
      </c>
      <c r="I288">
        <v>0.03643211</v>
      </c>
      <c r="J288">
        <v>0.10492216</v>
      </c>
      <c r="K288" s="56">
        <v>0.136647284030914</v>
      </c>
      <c r="L288" s="56">
        <v>0.274484843015671</v>
      </c>
      <c r="M288" s="56">
        <v>0.247232690453529</v>
      </c>
      <c r="N288" s="56">
        <v>0.393069356679916</v>
      </c>
      <c r="O288">
        <v>0.3493512</v>
      </c>
      <c r="P288">
        <v>3.6432113</v>
      </c>
      <c r="Q288">
        <f>VLOOKUP(H288,'三因子模型（-170，-51） (2)'!B287:J621,9,FALSE)</f>
        <v>-0.0805617868900299</v>
      </c>
      <c r="R288">
        <v>10.492216</v>
      </c>
      <c r="S288">
        <v>34.93512</v>
      </c>
      <c r="T288">
        <v>0</v>
      </c>
      <c r="U288">
        <v>7.4079</v>
      </c>
      <c r="V288">
        <v>21.41</v>
      </c>
      <c r="W288">
        <v>16</v>
      </c>
      <c r="X288">
        <v>18.76</v>
      </c>
      <c r="Y288">
        <v>1.4201031</v>
      </c>
      <c r="Z288" t="s">
        <v>900</v>
      </c>
      <c r="AA288" t="s">
        <v>999</v>
      </c>
      <c r="AB288">
        <v>6</v>
      </c>
      <c r="AC288">
        <v>49</v>
      </c>
      <c r="AD288">
        <v>6</v>
      </c>
      <c r="AE288">
        <v>0.25</v>
      </c>
      <c r="AF288">
        <v>6.8731638</v>
      </c>
      <c r="AG288">
        <v>0.966</v>
      </c>
      <c r="AH288">
        <v>0.6878</v>
      </c>
      <c r="AI288">
        <v>0</v>
      </c>
      <c r="AJ288">
        <v>23.24</v>
      </c>
      <c r="AK288">
        <v>2.1843939</v>
      </c>
      <c r="AL288">
        <v>15.5203</v>
      </c>
      <c r="AM288">
        <v>16.5414</v>
      </c>
      <c r="AN288">
        <v>1</v>
      </c>
      <c r="AO288">
        <v>7</v>
      </c>
      <c r="AP288">
        <v>0.7631</v>
      </c>
      <c r="AQ288">
        <v>4.36365</v>
      </c>
      <c r="AR288">
        <v>10</v>
      </c>
      <c r="AS288">
        <v>0.8</v>
      </c>
      <c r="AT288">
        <v>11</v>
      </c>
      <c r="AU288">
        <v>0.0578</v>
      </c>
      <c r="AV288">
        <v>-0.3651</v>
      </c>
      <c r="AW288">
        <v>49</v>
      </c>
      <c r="AX288">
        <v>-0.0048389</v>
      </c>
      <c r="AY288">
        <v>0.4336781</v>
      </c>
      <c r="AZ288">
        <v>4.051613</v>
      </c>
      <c r="BA288">
        <v>0.3306674</v>
      </c>
      <c r="BB288">
        <v>-45.19274</v>
      </c>
      <c r="BC288">
        <v>-0.0016001</v>
      </c>
      <c r="BD288">
        <v>-14.94377</v>
      </c>
      <c r="BE288">
        <v>-0.0020985</v>
      </c>
      <c r="BF288">
        <v>-19.5991</v>
      </c>
      <c r="BG288">
        <v>0.1434032</v>
      </c>
      <c r="BH288">
        <v>3.145875</v>
      </c>
      <c r="BI288">
        <v>232.4</v>
      </c>
    </row>
    <row r="289" ht="15.5" spans="1:61">
      <c r="A289">
        <v>603228</v>
      </c>
      <c r="B289" s="57" t="s">
        <v>901</v>
      </c>
      <c r="C289">
        <v>19</v>
      </c>
      <c r="D289" s="58">
        <v>440000</v>
      </c>
      <c r="E289" s="58">
        <v>440300</v>
      </c>
      <c r="F289" t="s">
        <v>1000</v>
      </c>
      <c r="G289" s="59">
        <v>5115</v>
      </c>
      <c r="H289" t="s">
        <v>902</v>
      </c>
      <c r="I289">
        <v>-0.01642483</v>
      </c>
      <c r="J289">
        <v>0.02074584</v>
      </c>
      <c r="K289" s="56">
        <v>0.077563501894474</v>
      </c>
      <c r="L289" s="56">
        <v>0.106061168015003</v>
      </c>
      <c r="M289" s="56">
        <v>0.0563479065895081</v>
      </c>
      <c r="N289" s="56">
        <v>0.144692674279213</v>
      </c>
      <c r="O289">
        <v>0.07386593</v>
      </c>
      <c r="P289">
        <v>-1.6424827</v>
      </c>
      <c r="Q289">
        <f>VLOOKUP(H289,'三因子模型（-170，-51） (2)'!B288:J622,9,FALSE)</f>
        <v>-0.107354164123535</v>
      </c>
      <c r="R289">
        <v>2.0745836</v>
      </c>
      <c r="S289">
        <v>7.3865928</v>
      </c>
      <c r="T289">
        <v>0</v>
      </c>
      <c r="U289">
        <v>9.314</v>
      </c>
      <c r="V289">
        <v>31.32</v>
      </c>
      <c r="W289">
        <v>26</v>
      </c>
      <c r="X289">
        <v>20.6196</v>
      </c>
      <c r="Y289">
        <v>8.472503</v>
      </c>
      <c r="Z289" t="s">
        <v>903</v>
      </c>
      <c r="AA289" t="s">
        <v>999</v>
      </c>
      <c r="AB289">
        <v>6</v>
      </c>
      <c r="AC289">
        <v>58</v>
      </c>
      <c r="AD289">
        <v>1</v>
      </c>
      <c r="AE289">
        <v>0.10526316</v>
      </c>
      <c r="AF289">
        <v>7.8359351</v>
      </c>
      <c r="AG289">
        <v>2.5299</v>
      </c>
      <c r="AH289">
        <v>0.3618</v>
      </c>
      <c r="AI289">
        <v>0</v>
      </c>
      <c r="AJ289">
        <v>9.53</v>
      </c>
      <c r="AK289">
        <v>1.6168182</v>
      </c>
      <c r="AL289">
        <v>17.0703</v>
      </c>
      <c r="AM289">
        <v>17.886</v>
      </c>
      <c r="AN289">
        <v>2</v>
      </c>
      <c r="AO289">
        <v>3.5</v>
      </c>
      <c r="AP289">
        <v>0.3061</v>
      </c>
      <c r="AQ289">
        <v>4.57145</v>
      </c>
      <c r="AR289">
        <v>5</v>
      </c>
      <c r="AS289">
        <v>0.8</v>
      </c>
      <c r="AT289">
        <v>7</v>
      </c>
      <c r="AU289">
        <v>0.0469</v>
      </c>
      <c r="AV289">
        <v>-0.3651</v>
      </c>
      <c r="AW289">
        <v>12.25</v>
      </c>
      <c r="AX289">
        <v>-3.504839</v>
      </c>
      <c r="AY289">
        <v>0.6414781</v>
      </c>
      <c r="AZ289">
        <v>-0.9483871</v>
      </c>
      <c r="BA289">
        <v>0.3306674</v>
      </c>
      <c r="BB289">
        <v>-81.94274</v>
      </c>
      <c r="BC289">
        <v>-1.158936</v>
      </c>
      <c r="BD289">
        <v>-27.0958</v>
      </c>
      <c r="BE289">
        <v>-2.248277</v>
      </c>
      <c r="BF289">
        <v>-52.56447</v>
      </c>
      <c r="BG289">
        <v>0.2121159</v>
      </c>
      <c r="BH289">
        <v>2.254445</v>
      </c>
      <c r="BI289">
        <v>95.3</v>
      </c>
    </row>
    <row r="290" ht="15.5" spans="1:61">
      <c r="A290">
        <v>603236</v>
      </c>
      <c r="B290" s="57" t="s">
        <v>904</v>
      </c>
      <c r="C290">
        <v>19</v>
      </c>
      <c r="D290" s="58">
        <v>310000</v>
      </c>
      <c r="E290" s="58">
        <v>310000</v>
      </c>
      <c r="F290" t="s">
        <v>998</v>
      </c>
      <c r="G290" s="59">
        <v>8101</v>
      </c>
      <c r="H290" t="s">
        <v>905</v>
      </c>
      <c r="I290">
        <v>0.04659608</v>
      </c>
      <c r="J290">
        <v>0.02154356</v>
      </c>
      <c r="K290" s="56">
        <v>0.060298252850771</v>
      </c>
      <c r="L290" s="56">
        <v>0.211836531758308</v>
      </c>
      <c r="M290" s="56">
        <v>0.170267924666405</v>
      </c>
      <c r="N290" s="56">
        <v>0.138059720396996</v>
      </c>
      <c r="O290">
        <v>0.00530519</v>
      </c>
      <c r="P290">
        <v>4.6596084</v>
      </c>
      <c r="Q290">
        <f>VLOOKUP(H290,'三因子模型（-170，-51） (2)'!B289:J623,9,FALSE)</f>
        <v>-0.106202378869057</v>
      </c>
      <c r="R290">
        <v>2.1543557</v>
      </c>
      <c r="S290">
        <v>0.53051896</v>
      </c>
      <c r="T290">
        <v>0</v>
      </c>
      <c r="U290">
        <v>7.3883</v>
      </c>
      <c r="V290">
        <v>16.43</v>
      </c>
      <c r="W290">
        <v>9</v>
      </c>
      <c r="X290">
        <v>18.9665</v>
      </c>
      <c r="Y290">
        <v>1.8898208</v>
      </c>
      <c r="Z290" t="s">
        <v>906</v>
      </c>
      <c r="AA290" t="s">
        <v>999</v>
      </c>
      <c r="AB290">
        <v>6</v>
      </c>
      <c r="AC290">
        <v>48</v>
      </c>
      <c r="AD290">
        <v>0</v>
      </c>
      <c r="AE290">
        <v>0.30769231</v>
      </c>
      <c r="AF290">
        <v>7.742185</v>
      </c>
      <c r="AG290">
        <v>2.3035</v>
      </c>
      <c r="AH290">
        <v>0.4152</v>
      </c>
      <c r="AI290">
        <v>0</v>
      </c>
      <c r="AJ290">
        <v>119.12</v>
      </c>
      <c r="AK290">
        <v>6.8642424</v>
      </c>
      <c r="AL290">
        <v>16.6232</v>
      </c>
      <c r="AM290">
        <v>16.7995</v>
      </c>
      <c r="AN290">
        <v>2</v>
      </c>
      <c r="AO290">
        <v>1.5</v>
      </c>
      <c r="AP290">
        <v>0</v>
      </c>
      <c r="AQ290">
        <v>1.83335</v>
      </c>
      <c r="AR290">
        <v>2</v>
      </c>
      <c r="AS290">
        <v>0.5</v>
      </c>
      <c r="AT290">
        <v>3</v>
      </c>
      <c r="AU290">
        <v>0.0876</v>
      </c>
      <c r="AV290">
        <v>-0.2986</v>
      </c>
      <c r="AW290">
        <v>2.25</v>
      </c>
      <c r="AX290">
        <v>-5.504839</v>
      </c>
      <c r="AY290">
        <v>-2.096622</v>
      </c>
      <c r="AZ290">
        <v>-3.948387</v>
      </c>
      <c r="BA290">
        <v>0.0306674</v>
      </c>
      <c r="BB290">
        <v>-91.94274</v>
      </c>
      <c r="BC290">
        <v>-0.1688192</v>
      </c>
      <c r="BD290">
        <v>-2.819647</v>
      </c>
      <c r="BE290">
        <v>11.54157</v>
      </c>
      <c r="BF290">
        <v>192.7692</v>
      </c>
      <c r="BG290">
        <v>-0.064298</v>
      </c>
      <c r="BH290">
        <v>4.780131</v>
      </c>
      <c r="BI290">
        <v>1191.2</v>
      </c>
    </row>
    <row r="291" ht="15.5" spans="1:61">
      <c r="A291">
        <v>603267</v>
      </c>
      <c r="B291" s="57" t="s">
        <v>907</v>
      </c>
      <c r="C291">
        <v>17</v>
      </c>
      <c r="D291" s="58">
        <v>110000</v>
      </c>
      <c r="E291" s="58">
        <v>110000</v>
      </c>
      <c r="F291" t="s">
        <v>1000</v>
      </c>
      <c r="G291" s="59">
        <v>5115</v>
      </c>
      <c r="H291" t="s">
        <v>908</v>
      </c>
      <c r="I291">
        <v>0.07199084</v>
      </c>
      <c r="J291">
        <v>-0.06574356</v>
      </c>
      <c r="K291" s="56">
        <v>0.156583115458488</v>
      </c>
      <c r="L291" s="56">
        <v>0.168952137231827</v>
      </c>
      <c r="M291" s="56">
        <v>0.135013028979301</v>
      </c>
      <c r="N291" s="56">
        <v>0.261314690113068</v>
      </c>
      <c r="O291">
        <v>0.17852966</v>
      </c>
      <c r="P291">
        <v>7.199084</v>
      </c>
      <c r="Q291">
        <f>VLOOKUP(H291,'三因子模型（-170，-51） (2)'!B290:J624,9,FALSE)</f>
        <v>-0.0667250156402588</v>
      </c>
      <c r="R291">
        <v>-6.5743558</v>
      </c>
      <c r="S291">
        <v>17.852966</v>
      </c>
      <c r="T291">
        <v>0</v>
      </c>
      <c r="U291">
        <v>6.7262</v>
      </c>
      <c r="V291">
        <v>28.47</v>
      </c>
      <c r="W291">
        <v>18</v>
      </c>
      <c r="X291">
        <v>19.6249</v>
      </c>
      <c r="Y291">
        <v>2.324</v>
      </c>
      <c r="Z291" t="s">
        <v>909</v>
      </c>
      <c r="AA291" t="s">
        <v>1004</v>
      </c>
      <c r="AB291">
        <v>4</v>
      </c>
      <c r="AC291">
        <v>57</v>
      </c>
      <c r="AD291">
        <v>0</v>
      </c>
      <c r="AE291">
        <v>0.4</v>
      </c>
      <c r="AF291">
        <v>6.8601394</v>
      </c>
      <c r="AG291">
        <v>0.9535</v>
      </c>
      <c r="AH291">
        <v>0.1186</v>
      </c>
      <c r="AI291">
        <v>0</v>
      </c>
      <c r="AJ291">
        <v>28.38</v>
      </c>
      <c r="AK291">
        <v>1.4439394</v>
      </c>
      <c r="AL291">
        <v>14.8839</v>
      </c>
      <c r="AM291">
        <v>15.7075</v>
      </c>
      <c r="AN291">
        <v>18</v>
      </c>
      <c r="AO291">
        <v>2</v>
      </c>
      <c r="AP291">
        <v>0.25</v>
      </c>
      <c r="AQ291">
        <v>3.75</v>
      </c>
      <c r="AR291">
        <v>0</v>
      </c>
      <c r="AS291">
        <v>0</v>
      </c>
      <c r="AT291">
        <v>4</v>
      </c>
      <c r="AU291">
        <v>0.0304</v>
      </c>
      <c r="AV291">
        <v>-0.3651</v>
      </c>
      <c r="AW291">
        <v>4</v>
      </c>
      <c r="AX291">
        <v>-5.004839</v>
      </c>
      <c r="AY291">
        <v>-0.1799719</v>
      </c>
      <c r="AZ291">
        <v>-5.948387</v>
      </c>
      <c r="BA291">
        <v>-0.4693326</v>
      </c>
      <c r="BB291">
        <v>-90.19274</v>
      </c>
      <c r="BC291">
        <v>2.348934</v>
      </c>
      <c r="BD291">
        <v>42.33039</v>
      </c>
      <c r="BE291">
        <v>0.9007304</v>
      </c>
      <c r="BF291">
        <v>16.23216</v>
      </c>
      <c r="BG291">
        <v>0.0844667</v>
      </c>
      <c r="BH291">
        <v>3.345685</v>
      </c>
      <c r="BI291">
        <v>283.8</v>
      </c>
    </row>
    <row r="292" ht="15.5" spans="1:61">
      <c r="A292">
        <v>603328</v>
      </c>
      <c r="B292" s="57" t="s">
        <v>910</v>
      </c>
      <c r="C292">
        <v>19</v>
      </c>
      <c r="D292" s="58">
        <v>440000</v>
      </c>
      <c r="E292" s="58">
        <v>442000</v>
      </c>
      <c r="F292" t="s">
        <v>1000</v>
      </c>
      <c r="G292" s="59">
        <v>5115</v>
      </c>
      <c r="H292" t="s">
        <v>911</v>
      </c>
      <c r="I292">
        <v>-0.05715151</v>
      </c>
      <c r="J292">
        <v>-0.00926004</v>
      </c>
      <c r="K292" s="56">
        <v>-0.0260313432663679</v>
      </c>
      <c r="L292" s="56">
        <v>0.0737602859735489</v>
      </c>
      <c r="M292" s="56">
        <v>0.0458109751343727</v>
      </c>
      <c r="N292" s="56">
        <v>0.191974282264709</v>
      </c>
      <c r="O292">
        <v>0.12092738</v>
      </c>
      <c r="P292">
        <v>-5.7151508</v>
      </c>
      <c r="Q292">
        <f>VLOOKUP(H292,'三因子模型（-170，-51） (2)'!B291:J625,9,FALSE)</f>
        <v>-0.0803620889782906</v>
      </c>
      <c r="R292">
        <v>-0.92600444</v>
      </c>
      <c r="S292">
        <v>12.092738</v>
      </c>
      <c r="T292">
        <v>0</v>
      </c>
      <c r="U292">
        <v>8.6125</v>
      </c>
      <c r="V292">
        <v>20.15</v>
      </c>
      <c r="W292">
        <v>19</v>
      </c>
      <c r="X292">
        <v>20.0677</v>
      </c>
      <c r="Y292">
        <v>9.9844261</v>
      </c>
      <c r="Z292" t="s">
        <v>912</v>
      </c>
      <c r="AA292" t="s">
        <v>1002</v>
      </c>
      <c r="AB292">
        <v>5</v>
      </c>
      <c r="AC292">
        <v>49</v>
      </c>
      <c r="AD292">
        <v>11</v>
      </c>
      <c r="AE292">
        <v>0.11111111</v>
      </c>
      <c r="AF292">
        <v>8.0182961</v>
      </c>
      <c r="AG292">
        <v>3.036</v>
      </c>
      <c r="AH292">
        <v>0.1758</v>
      </c>
      <c r="AI292">
        <v>0</v>
      </c>
      <c r="AJ292">
        <v>3.93</v>
      </c>
      <c r="AK292">
        <v>0.35621212</v>
      </c>
      <c r="AL292">
        <v>16.0867</v>
      </c>
      <c r="AM292">
        <v>16.3061</v>
      </c>
      <c r="AN292">
        <v>31</v>
      </c>
      <c r="AO292">
        <v>1</v>
      </c>
      <c r="AP292">
        <v>0.25</v>
      </c>
      <c r="AQ292">
        <v>9.5</v>
      </c>
      <c r="AR292">
        <v>6</v>
      </c>
      <c r="AS292">
        <v>0.7778</v>
      </c>
      <c r="AT292">
        <v>2</v>
      </c>
      <c r="AU292">
        <v>0.0375</v>
      </c>
      <c r="AV292">
        <v>-0.3651</v>
      </c>
      <c r="AW292">
        <v>1</v>
      </c>
      <c r="AX292">
        <v>-6.004839</v>
      </c>
      <c r="AY292">
        <v>5.570028</v>
      </c>
      <c r="AZ292">
        <v>0.0516129</v>
      </c>
      <c r="BA292">
        <v>0.3084674</v>
      </c>
      <c r="BB292">
        <v>-93.19274</v>
      </c>
      <c r="BC292">
        <v>-1.852297</v>
      </c>
      <c r="BD292">
        <v>-28.74692</v>
      </c>
      <c r="BE292">
        <v>-33.44712</v>
      </c>
      <c r="BF292">
        <v>-519.0862</v>
      </c>
      <c r="BG292">
        <v>1.718172</v>
      </c>
      <c r="BH292">
        <v>1.368639</v>
      </c>
      <c r="BI292">
        <v>39.3</v>
      </c>
    </row>
    <row r="293" ht="15.5" spans="1:61">
      <c r="A293">
        <v>603380</v>
      </c>
      <c r="B293" s="57" t="s">
        <v>913</v>
      </c>
      <c r="C293">
        <v>19</v>
      </c>
      <c r="D293" s="58">
        <v>320000</v>
      </c>
      <c r="E293" s="58">
        <v>320500</v>
      </c>
      <c r="F293" t="s">
        <v>1003</v>
      </c>
      <c r="G293" s="59">
        <v>5110</v>
      </c>
      <c r="H293" t="s">
        <v>914</v>
      </c>
      <c r="I293">
        <v>-0.01731277</v>
      </c>
      <c r="J293">
        <v>-0.03686302</v>
      </c>
      <c r="K293" s="56">
        <v>-0.0279978085309267</v>
      </c>
      <c r="L293" s="56">
        <v>0.0264711603522301</v>
      </c>
      <c r="M293" s="56">
        <v>0.0274161361157894</v>
      </c>
      <c r="N293" s="56">
        <v>0.0657321438193321</v>
      </c>
      <c r="O293">
        <v>0.07507396</v>
      </c>
      <c r="P293">
        <v>-1.7312767</v>
      </c>
      <c r="Q293">
        <f>VLOOKUP(H293,'三因子模型（-170，-51） (2)'!B292:J626,9,FALSE)</f>
        <v>-0.0536426939070225</v>
      </c>
      <c r="R293">
        <v>-3.6863018</v>
      </c>
      <c r="S293">
        <v>7.5073957</v>
      </c>
      <c r="T293">
        <v>0</v>
      </c>
      <c r="U293">
        <v>7.0842</v>
      </c>
      <c r="V293">
        <v>25.33</v>
      </c>
      <c r="W293">
        <v>18</v>
      </c>
      <c r="X293">
        <v>18.7905</v>
      </c>
      <c r="Y293">
        <v>1.614036</v>
      </c>
      <c r="Z293" t="s">
        <v>915</v>
      </c>
      <c r="AA293" t="s">
        <v>999</v>
      </c>
      <c r="AB293">
        <v>6</v>
      </c>
      <c r="AC293">
        <v>52</v>
      </c>
      <c r="AD293">
        <v>0</v>
      </c>
      <c r="AE293">
        <v>0.25</v>
      </c>
      <c r="AF293">
        <v>7.2455124</v>
      </c>
      <c r="AG293">
        <v>1.4018</v>
      </c>
      <c r="AH293">
        <v>0.2697</v>
      </c>
      <c r="AI293">
        <v>0</v>
      </c>
      <c r="AJ293">
        <v>4.09</v>
      </c>
      <c r="AK293">
        <v>0.44</v>
      </c>
      <c r="AL293">
        <v>12.5499</v>
      </c>
      <c r="AM293">
        <v>14.4369</v>
      </c>
      <c r="AN293">
        <v>32</v>
      </c>
      <c r="AO293">
        <v>2</v>
      </c>
      <c r="AP293">
        <v>0.375</v>
      </c>
      <c r="AQ293">
        <v>3.625</v>
      </c>
      <c r="AR293">
        <v>5</v>
      </c>
      <c r="AS293">
        <v>0.8</v>
      </c>
      <c r="AT293">
        <v>4</v>
      </c>
      <c r="AU293">
        <v>0.0497</v>
      </c>
      <c r="AV293">
        <v>-0.3651</v>
      </c>
      <c r="AW293">
        <v>4</v>
      </c>
      <c r="AX293">
        <v>-5.004839</v>
      </c>
      <c r="AY293">
        <v>-0.3049719</v>
      </c>
      <c r="AZ293">
        <v>-0.9483871</v>
      </c>
      <c r="BA293">
        <v>0.3306674</v>
      </c>
      <c r="BB293">
        <v>-90.19274</v>
      </c>
      <c r="BC293">
        <v>-1.654937</v>
      </c>
      <c r="BD293">
        <v>-29.8238</v>
      </c>
      <c r="BE293">
        <v>1.526335</v>
      </c>
      <c r="BF293">
        <v>27.50625</v>
      </c>
      <c r="BG293">
        <v>-0.1008443</v>
      </c>
      <c r="BH293">
        <v>1.408545</v>
      </c>
      <c r="BI293">
        <v>40.9</v>
      </c>
    </row>
    <row r="294" ht="15.5" spans="1:61">
      <c r="A294">
        <v>603386</v>
      </c>
      <c r="B294" s="57" t="s">
        <v>916</v>
      </c>
      <c r="C294">
        <v>19</v>
      </c>
      <c r="D294" s="58">
        <v>440000</v>
      </c>
      <c r="E294" s="58">
        <v>441300</v>
      </c>
      <c r="F294" t="s">
        <v>1000</v>
      </c>
      <c r="G294" s="59">
        <v>5115</v>
      </c>
      <c r="H294" t="s">
        <v>917</v>
      </c>
      <c r="I294">
        <v>-0.08124118</v>
      </c>
      <c r="J294">
        <v>0.01200723</v>
      </c>
      <c r="K294" s="56">
        <v>-0.101574383676052</v>
      </c>
      <c r="L294" s="56">
        <v>0.00600325269624591</v>
      </c>
      <c r="M294" s="56">
        <v>-0.0101482775062323</v>
      </c>
      <c r="N294" s="56">
        <v>0.064003512263298</v>
      </c>
      <c r="O294">
        <v>0.03494436</v>
      </c>
      <c r="P294">
        <v>-8.1241176</v>
      </c>
      <c r="Q294">
        <f>VLOOKUP(H294,'三因子模型（-170，-51） (2)'!B293:J627,9,FALSE)</f>
        <v>-0.0775907710194588</v>
      </c>
      <c r="R294">
        <v>1.2007232</v>
      </c>
      <c r="S294">
        <v>3.4944363</v>
      </c>
      <c r="T294">
        <v>0</v>
      </c>
      <c r="U294">
        <v>8.5539</v>
      </c>
      <c r="V294">
        <v>8.22</v>
      </c>
      <c r="W294">
        <v>14</v>
      </c>
      <c r="X294">
        <v>17.6986</v>
      </c>
      <c r="Y294">
        <v>3.2632256</v>
      </c>
      <c r="Z294" t="s">
        <v>918</v>
      </c>
      <c r="AA294" t="s">
        <v>1002</v>
      </c>
      <c r="AB294">
        <v>5</v>
      </c>
      <c r="AC294">
        <v>53</v>
      </c>
      <c r="AD294">
        <v>1</v>
      </c>
      <c r="AE294">
        <v>0.25</v>
      </c>
      <c r="AF294">
        <v>7.4232102</v>
      </c>
      <c r="AG294">
        <v>1.6744</v>
      </c>
      <c r="AH294">
        <v>0.6263</v>
      </c>
      <c r="AI294">
        <v>0</v>
      </c>
      <c r="AJ294">
        <v>4.27</v>
      </c>
      <c r="AK294">
        <v>0.58636364</v>
      </c>
      <c r="AL294">
        <v>14.4203</v>
      </c>
      <c r="AM294">
        <v>15.204</v>
      </c>
      <c r="AN294">
        <v>35</v>
      </c>
      <c r="AO294">
        <v>5</v>
      </c>
      <c r="AP294">
        <v>0.3</v>
      </c>
      <c r="AQ294">
        <v>3.45</v>
      </c>
      <c r="AR294">
        <v>0</v>
      </c>
      <c r="AS294">
        <v>0</v>
      </c>
      <c r="AT294">
        <v>10</v>
      </c>
      <c r="AU294">
        <v>0.0525</v>
      </c>
      <c r="AV294">
        <v>-0.3651</v>
      </c>
      <c r="AW294">
        <v>25</v>
      </c>
      <c r="AX294">
        <v>-2.004839</v>
      </c>
      <c r="AY294">
        <v>-0.4799719</v>
      </c>
      <c r="AZ294">
        <v>-5.948387</v>
      </c>
      <c r="BA294">
        <v>-0.4693326</v>
      </c>
      <c r="BB294">
        <v>-69.19274</v>
      </c>
      <c r="BC294">
        <v>0.9409363</v>
      </c>
      <c r="BD294">
        <v>32.47441</v>
      </c>
      <c r="BE294">
        <v>0.9622664</v>
      </c>
      <c r="BF294">
        <v>33.21057</v>
      </c>
      <c r="BG294">
        <v>0.2252664</v>
      </c>
      <c r="BH294">
        <v>1.451614</v>
      </c>
      <c r="BI294">
        <v>42.7</v>
      </c>
    </row>
    <row r="295" ht="15.5" spans="1:61">
      <c r="A295">
        <v>603496</v>
      </c>
      <c r="B295" s="57" t="s">
        <v>919</v>
      </c>
      <c r="C295">
        <v>17</v>
      </c>
      <c r="D295" s="58">
        <v>310000</v>
      </c>
      <c r="E295" s="58">
        <v>310000</v>
      </c>
      <c r="F295" t="s">
        <v>998</v>
      </c>
      <c r="G295" s="59">
        <v>8101</v>
      </c>
      <c r="H295" t="s">
        <v>920</v>
      </c>
      <c r="I295">
        <v>0.14706947</v>
      </c>
      <c r="J295">
        <v>0.09724683</v>
      </c>
      <c r="K295" s="56">
        <v>0.192111149430275</v>
      </c>
      <c r="L295" s="56">
        <v>0.38120037317276</v>
      </c>
      <c r="M295" s="56">
        <v>0.337831407785416</v>
      </c>
      <c r="N295" s="56">
        <v>0.343566596508026</v>
      </c>
      <c r="O295">
        <v>0.24495071</v>
      </c>
      <c r="P295">
        <v>14.706947</v>
      </c>
      <c r="Q295">
        <f>VLOOKUP(H295,'三因子模型（-170，-51） (2)'!B294:J628,9,FALSE)</f>
        <v>0.0334580801427364</v>
      </c>
      <c r="R295">
        <v>9.7246833</v>
      </c>
      <c r="S295">
        <v>24.495071</v>
      </c>
      <c r="T295">
        <v>0</v>
      </c>
      <c r="U295">
        <v>6.2146</v>
      </c>
      <c r="V295">
        <v>22.02</v>
      </c>
      <c r="W295">
        <v>16</v>
      </c>
      <c r="X295">
        <v>17.892</v>
      </c>
      <c r="Y295">
        <v>2.2779994</v>
      </c>
      <c r="Z295" t="s">
        <v>921</v>
      </c>
      <c r="AA295" t="s">
        <v>1002</v>
      </c>
      <c r="AB295">
        <v>5</v>
      </c>
      <c r="AC295">
        <v>45</v>
      </c>
      <c r="AD295">
        <v>0</v>
      </c>
      <c r="AE295">
        <v>0.21428571</v>
      </c>
      <c r="AF295">
        <v>7.0482126</v>
      </c>
      <c r="AG295">
        <v>1.1508</v>
      </c>
      <c r="AH295">
        <v>0.1707</v>
      </c>
      <c r="AI295">
        <v>0</v>
      </c>
      <c r="AJ295">
        <v>12.67</v>
      </c>
      <c r="AK295">
        <v>1.0606061</v>
      </c>
      <c r="AL295">
        <v>13.9651</v>
      </c>
      <c r="AM295">
        <v>14.0578</v>
      </c>
      <c r="AN295">
        <v>2</v>
      </c>
      <c r="AO295">
        <v>4</v>
      </c>
      <c r="AP295">
        <v>0.375</v>
      </c>
      <c r="AQ295">
        <v>3.25</v>
      </c>
      <c r="AR295">
        <v>3</v>
      </c>
      <c r="AS295">
        <v>0.6667</v>
      </c>
      <c r="AT295">
        <v>8</v>
      </c>
      <c r="AU295">
        <v>0.2247</v>
      </c>
      <c r="AV295">
        <v>-0.3651</v>
      </c>
      <c r="AW295">
        <v>16</v>
      </c>
      <c r="AX295">
        <v>-3.004839</v>
      </c>
      <c r="AY295">
        <v>-0.6799719</v>
      </c>
      <c r="AZ295">
        <v>-2.948387</v>
      </c>
      <c r="BA295">
        <v>0.1973674</v>
      </c>
      <c r="BB295">
        <v>-78.19274</v>
      </c>
      <c r="BC295">
        <v>-0.5930573</v>
      </c>
      <c r="BD295">
        <v>-15.4327</v>
      </c>
      <c r="BE295">
        <v>2.043206</v>
      </c>
      <c r="BF295">
        <v>53.16887</v>
      </c>
      <c r="BG295">
        <v>-0.1342043</v>
      </c>
      <c r="BH295">
        <v>2.539237</v>
      </c>
      <c r="BI295">
        <v>126.7</v>
      </c>
    </row>
    <row r="296" ht="15.5" spans="1:61">
      <c r="A296">
        <v>603501</v>
      </c>
      <c r="B296" s="57" t="s">
        <v>922</v>
      </c>
      <c r="C296">
        <v>19</v>
      </c>
      <c r="D296" s="58">
        <v>310000</v>
      </c>
      <c r="E296" s="58">
        <v>310000</v>
      </c>
      <c r="F296" t="s">
        <v>1000</v>
      </c>
      <c r="G296" s="59">
        <v>5115</v>
      </c>
      <c r="H296" t="s">
        <v>923</v>
      </c>
      <c r="I296">
        <v>0.28109768</v>
      </c>
      <c r="J296">
        <v>0.06785607</v>
      </c>
      <c r="K296" s="56">
        <v>0.209106832742691</v>
      </c>
      <c r="L296" s="56">
        <v>0.137014389038086</v>
      </c>
      <c r="M296" s="56">
        <v>0.0627342835068703</v>
      </c>
      <c r="N296" s="56">
        <v>0.101042397320271</v>
      </c>
      <c r="O296">
        <v>-0.00670144</v>
      </c>
      <c r="P296">
        <v>28.109768</v>
      </c>
      <c r="Q296">
        <f>VLOOKUP(H296,'三因子模型（-170，-51） (2)'!B295:J629,9,FALSE)</f>
        <v>0.126798838376999</v>
      </c>
      <c r="R296">
        <v>6.7856066</v>
      </c>
      <c r="S296">
        <v>-0.67014368</v>
      </c>
      <c r="T296">
        <v>0</v>
      </c>
      <c r="U296">
        <v>7.9603</v>
      </c>
      <c r="V296">
        <v>19.96</v>
      </c>
      <c r="W296">
        <v>12</v>
      </c>
      <c r="X296">
        <v>20.7805</v>
      </c>
      <c r="Y296">
        <v>4.16</v>
      </c>
      <c r="Z296" t="s">
        <v>924</v>
      </c>
      <c r="AA296" t="s">
        <v>999</v>
      </c>
      <c r="AB296">
        <v>6</v>
      </c>
      <c r="AC296">
        <v>44</v>
      </c>
      <c r="AD296">
        <v>0</v>
      </c>
      <c r="AE296">
        <v>0.25</v>
      </c>
      <c r="AF296">
        <v>6.2618733</v>
      </c>
      <c r="AG296">
        <v>0.5242</v>
      </c>
      <c r="AH296">
        <v>0.5448</v>
      </c>
      <c r="AI296">
        <v>0</v>
      </c>
      <c r="AJ296">
        <v>70</v>
      </c>
      <c r="AK296">
        <v>8.3519697</v>
      </c>
      <c r="AL296">
        <v>14.5589</v>
      </c>
      <c r="AM296">
        <v>16.8631</v>
      </c>
      <c r="AN296">
        <v>16</v>
      </c>
      <c r="AO296">
        <v>19.5</v>
      </c>
      <c r="AP296">
        <v>0.3971</v>
      </c>
      <c r="AQ296">
        <v>3.64105</v>
      </c>
      <c r="AR296">
        <v>4</v>
      </c>
      <c r="AS296">
        <v>0.625</v>
      </c>
      <c r="AT296">
        <v>39</v>
      </c>
      <c r="AU296">
        <v>0.0941</v>
      </c>
      <c r="AV296">
        <v>-0.3651</v>
      </c>
      <c r="AW296">
        <v>380.25</v>
      </c>
      <c r="AX296">
        <v>12.49516</v>
      </c>
      <c r="AY296">
        <v>-0.2889219</v>
      </c>
      <c r="AZ296">
        <v>-1.948387</v>
      </c>
      <c r="BA296">
        <v>0.1556674</v>
      </c>
      <c r="BB296">
        <v>286.0573</v>
      </c>
      <c r="BC296">
        <v>1.945089</v>
      </c>
      <c r="BD296">
        <v>44.5298</v>
      </c>
      <c r="BE296">
        <v>-3.610125</v>
      </c>
      <c r="BF296">
        <v>-82.6482</v>
      </c>
      <c r="BG296">
        <v>-0.0449757</v>
      </c>
      <c r="BH296">
        <v>4.248495</v>
      </c>
      <c r="BI296">
        <v>700</v>
      </c>
    </row>
    <row r="297" ht="15.5" spans="1:61">
      <c r="A297">
        <v>603516</v>
      </c>
      <c r="B297" s="57" t="s">
        <v>925</v>
      </c>
      <c r="C297">
        <v>16</v>
      </c>
      <c r="D297" s="58">
        <v>110000</v>
      </c>
      <c r="E297" s="58">
        <v>110000</v>
      </c>
      <c r="F297" t="s">
        <v>998</v>
      </c>
      <c r="G297" s="59">
        <v>8101</v>
      </c>
      <c r="H297" t="s">
        <v>926</v>
      </c>
      <c r="I297">
        <v>0.08174989</v>
      </c>
      <c r="J297">
        <v>-0.06405332</v>
      </c>
      <c r="K297" s="56">
        <v>0.174580857157707</v>
      </c>
      <c r="L297" s="56">
        <v>0.242655172944069</v>
      </c>
      <c r="M297" s="56">
        <v>0.174348130822182</v>
      </c>
      <c r="N297" s="56">
        <v>0.18189637362957</v>
      </c>
      <c r="O297">
        <v>0.11866936</v>
      </c>
      <c r="P297">
        <v>8.1749886</v>
      </c>
      <c r="Q297">
        <f>VLOOKUP(H297,'三因子模型（-170，-51） (2)'!B296:J630,9,FALSE)</f>
        <v>-0.0261595286428928</v>
      </c>
      <c r="R297">
        <v>-6.4053319</v>
      </c>
      <c r="S297">
        <v>11.866936</v>
      </c>
      <c r="T297">
        <v>0</v>
      </c>
      <c r="U297">
        <v>6.2186</v>
      </c>
      <c r="V297">
        <v>26.68</v>
      </c>
      <c r="W297">
        <v>8</v>
      </c>
      <c r="X297">
        <v>18.6436</v>
      </c>
      <c r="Y297">
        <v>1.8633637</v>
      </c>
      <c r="Z297" t="s">
        <v>927</v>
      </c>
      <c r="AA297" t="s">
        <v>999</v>
      </c>
      <c r="AB297">
        <v>6</v>
      </c>
      <c r="AC297">
        <v>41</v>
      </c>
      <c r="AD297">
        <v>0</v>
      </c>
      <c r="AE297">
        <v>0.23076923</v>
      </c>
      <c r="AF297">
        <v>6.2660614</v>
      </c>
      <c r="AG297">
        <v>0.5264</v>
      </c>
      <c r="AH297">
        <v>0.115</v>
      </c>
      <c r="AI297">
        <v>0</v>
      </c>
      <c r="AJ297">
        <v>15.61</v>
      </c>
      <c r="AK297">
        <v>1.7465152</v>
      </c>
      <c r="AL297">
        <v>9.9594</v>
      </c>
      <c r="AM297">
        <v>12.5823</v>
      </c>
      <c r="AN297">
        <v>18</v>
      </c>
      <c r="AO297">
        <v>2.5</v>
      </c>
      <c r="AP297">
        <v>0.38</v>
      </c>
      <c r="AQ297">
        <v>1.7</v>
      </c>
      <c r="AR297">
        <v>3</v>
      </c>
      <c r="AS297">
        <v>0.4444</v>
      </c>
      <c r="AT297">
        <v>5</v>
      </c>
      <c r="AU297">
        <v>0.135</v>
      </c>
      <c r="AV297">
        <v>0.4977</v>
      </c>
      <c r="AW297">
        <v>6.25</v>
      </c>
      <c r="AX297">
        <v>-4.504839</v>
      </c>
      <c r="AY297">
        <v>-2.229972</v>
      </c>
      <c r="AZ297">
        <v>-2.948387</v>
      </c>
      <c r="BA297">
        <v>-0.0249326</v>
      </c>
      <c r="BB297">
        <v>-87.94274</v>
      </c>
      <c r="BC297">
        <v>0.1123172</v>
      </c>
      <c r="BD297">
        <v>2.192639</v>
      </c>
      <c r="BE297">
        <v>10.04566</v>
      </c>
      <c r="BF297">
        <v>196.1098</v>
      </c>
      <c r="BG297">
        <v>0.0555989</v>
      </c>
      <c r="BH297">
        <v>2.747912</v>
      </c>
      <c r="BI297">
        <v>156.1</v>
      </c>
    </row>
    <row r="298" ht="15.5" spans="1:61">
      <c r="A298">
        <v>603528</v>
      </c>
      <c r="B298" s="57" t="s">
        <v>928</v>
      </c>
      <c r="C298">
        <v>1</v>
      </c>
      <c r="D298" s="58">
        <v>320000</v>
      </c>
      <c r="E298" s="58">
        <v>320100</v>
      </c>
      <c r="F298" t="s">
        <v>1006</v>
      </c>
      <c r="G298" s="59">
        <v>8701</v>
      </c>
      <c r="H298" t="s">
        <v>929</v>
      </c>
      <c r="I298">
        <v>0.07844722</v>
      </c>
      <c r="J298">
        <v>-0.01997236</v>
      </c>
      <c r="K298" s="56">
        <v>0.0717407241463661</v>
      </c>
      <c r="L298" s="56">
        <v>0.109729662537575</v>
      </c>
      <c r="M298" s="56">
        <v>0.0868225991725922</v>
      </c>
      <c r="N298" s="56">
        <v>0.256681770086288</v>
      </c>
      <c r="O298">
        <v>0.2237995</v>
      </c>
      <c r="P298">
        <v>7.8447223</v>
      </c>
      <c r="Q298">
        <f>VLOOKUP(H298,'三因子模型（-170，-51） (2)'!B297:J631,9,FALSE)</f>
        <v>0.0609877035021782</v>
      </c>
      <c r="R298">
        <v>-1.9972363</v>
      </c>
      <c r="S298">
        <v>22.37995</v>
      </c>
      <c r="T298">
        <v>0</v>
      </c>
      <c r="U298">
        <v>7.1172</v>
      </c>
      <c r="V298">
        <v>31.53</v>
      </c>
      <c r="W298">
        <v>24</v>
      </c>
      <c r="X298">
        <v>18.9429</v>
      </c>
      <c r="Y298">
        <v>6.26895</v>
      </c>
      <c r="Z298" t="s">
        <v>930</v>
      </c>
      <c r="AA298" t="s">
        <v>1002</v>
      </c>
      <c r="AB298">
        <v>5</v>
      </c>
      <c r="AC298">
        <v>64</v>
      </c>
      <c r="AD298">
        <v>2</v>
      </c>
      <c r="AE298">
        <v>0.13333333</v>
      </c>
      <c r="AF298">
        <v>7.0960589</v>
      </c>
      <c r="AG298">
        <v>1.2072</v>
      </c>
      <c r="AH298">
        <v>0.2422</v>
      </c>
      <c r="AI298">
        <v>0</v>
      </c>
      <c r="AJ298">
        <v>2.94</v>
      </c>
      <c r="AK298">
        <v>0.17681818</v>
      </c>
      <c r="AL298">
        <v>14.5346</v>
      </c>
      <c r="AM298">
        <v>15.0348</v>
      </c>
      <c r="AN298">
        <v>29</v>
      </c>
      <c r="AO298">
        <v>13</v>
      </c>
      <c r="AP298">
        <v>0.3417</v>
      </c>
      <c r="AQ298">
        <v>1.84615</v>
      </c>
      <c r="AR298">
        <v>5</v>
      </c>
      <c r="AS298">
        <v>0.8</v>
      </c>
      <c r="AT298">
        <v>26</v>
      </c>
      <c r="AU298">
        <v>0.0636</v>
      </c>
      <c r="AV298">
        <v>2.0322</v>
      </c>
      <c r="AW298">
        <v>169</v>
      </c>
      <c r="AX298">
        <v>5.995161</v>
      </c>
      <c r="AY298">
        <v>-2.083822</v>
      </c>
      <c r="AZ298">
        <v>-0.9483871</v>
      </c>
      <c r="BA298">
        <v>0.3306674</v>
      </c>
      <c r="BB298">
        <v>74.80726</v>
      </c>
      <c r="BC298">
        <v>1.982404</v>
      </c>
      <c r="BD298">
        <v>24.73632</v>
      </c>
      <c r="BE298">
        <v>-12.49285</v>
      </c>
      <c r="BF298">
        <v>-155.885</v>
      </c>
      <c r="BG298">
        <v>-0.6890521</v>
      </c>
      <c r="BH298">
        <v>1.07841</v>
      </c>
      <c r="BI298">
        <v>29.4</v>
      </c>
    </row>
    <row r="299" ht="15.5" spans="1:61">
      <c r="A299">
        <v>603595</v>
      </c>
      <c r="B299" s="57" t="s">
        <v>931</v>
      </c>
      <c r="C299">
        <v>22</v>
      </c>
      <c r="D299" s="58">
        <v>330000</v>
      </c>
      <c r="E299" s="58">
        <v>330500</v>
      </c>
      <c r="F299" t="s">
        <v>1000</v>
      </c>
      <c r="G299" s="59">
        <v>5115</v>
      </c>
      <c r="H299" t="s">
        <v>932</v>
      </c>
      <c r="I299">
        <v>0.18645778</v>
      </c>
      <c r="J299">
        <v>0.1438031</v>
      </c>
      <c r="K299" s="56">
        <v>0.144404053688049</v>
      </c>
      <c r="L299" s="56">
        <v>0.183432877063751</v>
      </c>
      <c r="M299" s="56">
        <v>0.12783095240593</v>
      </c>
      <c r="N299" s="56">
        <v>0.172123402357101</v>
      </c>
      <c r="O299">
        <v>0.29163358</v>
      </c>
      <c r="P299">
        <v>18.645778</v>
      </c>
      <c r="Q299">
        <f>VLOOKUP(H299,'三因子模型（-170，-51） (2)'!B298:J632,9,FALSE)</f>
        <v>0.100499354302883</v>
      </c>
      <c r="R299">
        <v>14.38031</v>
      </c>
      <c r="S299">
        <v>29.163358</v>
      </c>
      <c r="T299">
        <v>0</v>
      </c>
      <c r="U299">
        <v>6.8255</v>
      </c>
      <c r="V299">
        <v>1.26</v>
      </c>
      <c r="W299">
        <v>11</v>
      </c>
      <c r="X299">
        <v>0</v>
      </c>
      <c r="Y299">
        <v>2.3244233</v>
      </c>
      <c r="Z299" t="s">
        <v>933</v>
      </c>
      <c r="AA299" t="s">
        <v>1004</v>
      </c>
      <c r="AB299">
        <v>4</v>
      </c>
      <c r="AC299">
        <v>38</v>
      </c>
      <c r="AD299">
        <v>1</v>
      </c>
      <c r="AE299">
        <v>0.23076923</v>
      </c>
      <c r="AF299">
        <v>6.3902407</v>
      </c>
      <c r="AG299">
        <v>0.596</v>
      </c>
      <c r="AH299">
        <v>0.4372</v>
      </c>
      <c r="AI299">
        <v>0</v>
      </c>
      <c r="AJ299">
        <v>7.99</v>
      </c>
      <c r="AK299">
        <v>1.2484848</v>
      </c>
      <c r="AL299">
        <v>16.1745</v>
      </c>
      <c r="AM299">
        <v>16.6542</v>
      </c>
      <c r="AN299">
        <v>1</v>
      </c>
      <c r="AO299">
        <v>2</v>
      </c>
      <c r="AP299">
        <v>0.33335</v>
      </c>
      <c r="AQ299">
        <v>1.33335</v>
      </c>
      <c r="AR299">
        <v>1</v>
      </c>
      <c r="AS299">
        <v>0</v>
      </c>
      <c r="AT299">
        <v>3</v>
      </c>
      <c r="AU299">
        <v>0.0688</v>
      </c>
      <c r="AV299">
        <v>-0.3651</v>
      </c>
      <c r="AW299">
        <v>4</v>
      </c>
      <c r="AX299">
        <v>-5.004839</v>
      </c>
      <c r="AY299">
        <v>-2.596622</v>
      </c>
      <c r="AZ299">
        <v>-4.948387</v>
      </c>
      <c r="BA299">
        <v>-0.4693326</v>
      </c>
      <c r="BB299">
        <v>-90.19274</v>
      </c>
      <c r="BC299">
        <v>2.348934</v>
      </c>
      <c r="BD299">
        <v>42.33039</v>
      </c>
      <c r="BE299">
        <v>12.99568</v>
      </c>
      <c r="BF299">
        <v>234.1965</v>
      </c>
      <c r="BG299">
        <v>1.218679</v>
      </c>
      <c r="BH299">
        <v>2.078191</v>
      </c>
      <c r="BI299">
        <v>79.9</v>
      </c>
    </row>
    <row r="300" ht="15.5" spans="1:61">
      <c r="A300">
        <v>603633</v>
      </c>
      <c r="B300" s="57" t="s">
        <v>934</v>
      </c>
      <c r="C300">
        <v>13</v>
      </c>
      <c r="D300" s="58">
        <v>310000</v>
      </c>
      <c r="E300" s="58">
        <v>310000</v>
      </c>
      <c r="F300" t="s">
        <v>1000</v>
      </c>
      <c r="G300" s="59">
        <v>5115</v>
      </c>
      <c r="H300" t="s">
        <v>935</v>
      </c>
      <c r="I300">
        <v>-0.05103</v>
      </c>
      <c r="J300">
        <v>-0.06035651</v>
      </c>
      <c r="K300" s="56">
        <v>0.0193675756454468</v>
      </c>
      <c r="L300" s="56">
        <v>0.169570878148079</v>
      </c>
      <c r="M300" s="56">
        <v>0.139118015766144</v>
      </c>
      <c r="N300" s="56">
        <v>0.157278522849083</v>
      </c>
      <c r="O300">
        <v>0.18714082</v>
      </c>
      <c r="P300">
        <v>-5.1029995</v>
      </c>
      <c r="Q300">
        <f>VLOOKUP(H300,'三因子模型（-170，-51） (2)'!B299:J633,9,FALSE)</f>
        <v>-0.0645718723535538</v>
      </c>
      <c r="R300">
        <v>-6.0356505</v>
      </c>
      <c r="S300">
        <v>18.714082</v>
      </c>
      <c r="T300">
        <v>0</v>
      </c>
      <c r="U300">
        <v>7.0834</v>
      </c>
      <c r="V300">
        <v>14.66</v>
      </c>
      <c r="W300">
        <v>16</v>
      </c>
      <c r="X300">
        <v>18.1219</v>
      </c>
      <c r="Y300">
        <v>2.635012</v>
      </c>
      <c r="Z300" t="s">
        <v>936</v>
      </c>
      <c r="AA300" t="s">
        <v>1002</v>
      </c>
      <c r="AB300">
        <v>5</v>
      </c>
      <c r="AC300">
        <v>53</v>
      </c>
      <c r="AD300">
        <v>2</v>
      </c>
      <c r="AE300">
        <v>0.23076923</v>
      </c>
      <c r="AF300">
        <v>6.5453497</v>
      </c>
      <c r="AG300">
        <v>0.696</v>
      </c>
      <c r="AH300">
        <v>0.4489</v>
      </c>
      <c r="AI300">
        <v>0</v>
      </c>
      <c r="AJ300">
        <v>4.11</v>
      </c>
      <c r="AK300">
        <v>0.39090909</v>
      </c>
      <c r="AL300">
        <v>14.0917</v>
      </c>
      <c r="AM300">
        <v>14.4843</v>
      </c>
      <c r="AN300">
        <v>37</v>
      </c>
      <c r="AO300">
        <v>2.5</v>
      </c>
      <c r="AP300">
        <v>0.4</v>
      </c>
      <c r="AQ300">
        <v>4</v>
      </c>
      <c r="AR300">
        <v>2</v>
      </c>
      <c r="AS300">
        <v>0.5</v>
      </c>
      <c r="AT300">
        <v>5</v>
      </c>
      <c r="AU300">
        <v>0.0565</v>
      </c>
      <c r="AV300">
        <v>-0.3651</v>
      </c>
      <c r="AW300">
        <v>6.25</v>
      </c>
      <c r="AX300">
        <v>-4.504839</v>
      </c>
      <c r="AY300">
        <v>0.0700281</v>
      </c>
      <c r="AZ300">
        <v>-3.948387</v>
      </c>
      <c r="BA300">
        <v>0.0306674</v>
      </c>
      <c r="BB300">
        <v>-87.94274</v>
      </c>
      <c r="BC300">
        <v>-0.1381518</v>
      </c>
      <c r="BD300">
        <v>-2.696977</v>
      </c>
      <c r="BE300">
        <v>-0.3154653</v>
      </c>
      <c r="BF300">
        <v>-6.158463</v>
      </c>
      <c r="BG300">
        <v>0.0021476</v>
      </c>
      <c r="BH300">
        <v>1.413423</v>
      </c>
      <c r="BI300">
        <v>41.1</v>
      </c>
    </row>
    <row r="301" ht="15.5" spans="1:61">
      <c r="A301">
        <v>603660</v>
      </c>
      <c r="B301" s="57" t="s">
        <v>937</v>
      </c>
      <c r="C301">
        <v>19</v>
      </c>
      <c r="D301" s="58">
        <v>320000</v>
      </c>
      <c r="E301" s="58">
        <v>320500</v>
      </c>
      <c r="F301" t="s">
        <v>1003</v>
      </c>
      <c r="G301" s="59">
        <v>5110</v>
      </c>
      <c r="H301" t="s">
        <v>938</v>
      </c>
      <c r="I301">
        <v>0.38235962</v>
      </c>
      <c r="J301">
        <v>0.25485888</v>
      </c>
      <c r="K301" s="56">
        <v>0.311464309692383</v>
      </c>
      <c r="L301" s="56">
        <v>0.394274443387985</v>
      </c>
      <c r="M301" s="56">
        <v>0.321144968271255</v>
      </c>
      <c r="N301" s="56">
        <v>0.484795957803726</v>
      </c>
      <c r="O301">
        <v>0.42267138</v>
      </c>
      <c r="P301">
        <v>38.235962</v>
      </c>
      <c r="Q301">
        <f>VLOOKUP(H301,'三因子模型（-170，-51） (2)'!B300:J634,9,FALSE)</f>
        <v>0.349435299634933</v>
      </c>
      <c r="R301">
        <v>25.485888</v>
      </c>
      <c r="S301">
        <v>42.267138</v>
      </c>
      <c r="T301">
        <v>0</v>
      </c>
      <c r="U301">
        <v>8.5606</v>
      </c>
      <c r="V301">
        <v>0.11</v>
      </c>
      <c r="W301">
        <v>15</v>
      </c>
      <c r="X301">
        <v>18.1326</v>
      </c>
      <c r="Y301">
        <v>2.5</v>
      </c>
      <c r="Z301" t="s">
        <v>939</v>
      </c>
      <c r="AA301" t="s">
        <v>1002</v>
      </c>
      <c r="AB301">
        <v>5</v>
      </c>
      <c r="AC301">
        <v>53</v>
      </c>
      <c r="AD301">
        <v>6</v>
      </c>
      <c r="AE301">
        <v>0.23076923</v>
      </c>
      <c r="AF301">
        <v>6.7165948</v>
      </c>
      <c r="AG301">
        <v>0.826</v>
      </c>
      <c r="AH301">
        <v>0.3587</v>
      </c>
      <c r="AI301">
        <v>0</v>
      </c>
      <c r="AJ301">
        <v>6.5</v>
      </c>
      <c r="AK301">
        <v>0.37166667</v>
      </c>
      <c r="AL301">
        <v>15.6593</v>
      </c>
      <c r="AM301">
        <v>16.0325</v>
      </c>
      <c r="AN301">
        <v>2</v>
      </c>
      <c r="AO301">
        <v>14</v>
      </c>
      <c r="AP301">
        <v>0.70375</v>
      </c>
      <c r="AQ301">
        <v>2.95</v>
      </c>
      <c r="AR301">
        <v>9</v>
      </c>
      <c r="AS301">
        <v>0.6667</v>
      </c>
      <c r="AT301">
        <v>20</v>
      </c>
      <c r="AU301">
        <v>0.2247</v>
      </c>
      <c r="AV301">
        <v>1.3696</v>
      </c>
      <c r="AW301">
        <v>196</v>
      </c>
      <c r="AX301">
        <v>6.995161</v>
      </c>
      <c r="AY301">
        <v>-0.9799719</v>
      </c>
      <c r="AZ301">
        <v>3.051613</v>
      </c>
      <c r="BA301">
        <v>0.1973674</v>
      </c>
      <c r="BB301">
        <v>101.8073</v>
      </c>
      <c r="BC301">
        <v>1.380617</v>
      </c>
      <c r="BD301">
        <v>20.09344</v>
      </c>
      <c r="BE301">
        <v>-6.855061</v>
      </c>
      <c r="BF301">
        <v>-99.76825</v>
      </c>
      <c r="BG301">
        <v>-0.1934145</v>
      </c>
      <c r="BH301">
        <v>1.871802</v>
      </c>
      <c r="BI301">
        <v>65</v>
      </c>
    </row>
    <row r="302" ht="15.5" spans="1:61">
      <c r="A302">
        <v>603678</v>
      </c>
      <c r="B302" s="57" t="s">
        <v>940</v>
      </c>
      <c r="C302">
        <v>15</v>
      </c>
      <c r="D302" s="58">
        <v>350000</v>
      </c>
      <c r="E302" s="58">
        <v>350500</v>
      </c>
      <c r="F302" t="s">
        <v>1000</v>
      </c>
      <c r="G302" s="59">
        <v>5115</v>
      </c>
      <c r="H302" t="s">
        <v>941</v>
      </c>
      <c r="I302">
        <v>0.00050282</v>
      </c>
      <c r="J302">
        <v>0.00105835</v>
      </c>
      <c r="K302" s="56">
        <v>0.0645260810852051</v>
      </c>
      <c r="L302" s="56">
        <v>0.299931317567825</v>
      </c>
      <c r="M302" s="56">
        <v>0.2421695291996</v>
      </c>
      <c r="N302" s="56">
        <v>0.393855214118958</v>
      </c>
      <c r="O302">
        <v>0.32848263</v>
      </c>
      <c r="P302">
        <v>0.0502823</v>
      </c>
      <c r="Q302">
        <f>VLOOKUP(H302,'三因子模型（-170，-51） (2)'!B301:J635,9,FALSE)</f>
        <v>-0.0460072122514248</v>
      </c>
      <c r="R302">
        <v>0.10583531</v>
      </c>
      <c r="S302">
        <v>32.848263</v>
      </c>
      <c r="T302">
        <v>0</v>
      </c>
      <c r="U302">
        <v>7.3258</v>
      </c>
      <c r="V302">
        <v>31.13</v>
      </c>
      <c r="W302">
        <v>12</v>
      </c>
      <c r="X302">
        <v>20.0216</v>
      </c>
      <c r="Y302">
        <v>4.5929396</v>
      </c>
      <c r="Z302" t="s">
        <v>942</v>
      </c>
      <c r="AA302" t="s">
        <v>999</v>
      </c>
      <c r="AB302">
        <v>6</v>
      </c>
      <c r="AC302">
        <v>42</v>
      </c>
      <c r="AD302">
        <v>7</v>
      </c>
      <c r="AE302">
        <v>0.23529412</v>
      </c>
      <c r="AF302">
        <v>6.844709</v>
      </c>
      <c r="AG302">
        <v>0.9389</v>
      </c>
      <c r="AH302">
        <v>0.2798</v>
      </c>
      <c r="AI302">
        <v>0</v>
      </c>
      <c r="AJ302">
        <v>13.74</v>
      </c>
      <c r="AK302">
        <v>0.66166667</v>
      </c>
      <c r="AL302">
        <v>13.7118</v>
      </c>
      <c r="AM302">
        <v>15.976</v>
      </c>
      <c r="AN302">
        <v>2</v>
      </c>
      <c r="AO302">
        <v>5</v>
      </c>
      <c r="AP302">
        <v>0.4</v>
      </c>
      <c r="AQ302">
        <v>4.1</v>
      </c>
      <c r="AR302">
        <v>10</v>
      </c>
      <c r="AS302">
        <v>0.8</v>
      </c>
      <c r="AT302">
        <v>10</v>
      </c>
      <c r="AU302">
        <v>0.0219</v>
      </c>
      <c r="AV302">
        <v>0.2474</v>
      </c>
      <c r="AW302">
        <v>25</v>
      </c>
      <c r="AX302">
        <v>-2.004839</v>
      </c>
      <c r="AY302">
        <v>0.1700281</v>
      </c>
      <c r="AZ302">
        <v>4.051613</v>
      </c>
      <c r="BA302">
        <v>0.3306674</v>
      </c>
      <c r="BB302">
        <v>-69.19274</v>
      </c>
      <c r="BC302">
        <v>-0.662935</v>
      </c>
      <c r="BD302">
        <v>-22.87979</v>
      </c>
      <c r="BE302">
        <v>-0.340879</v>
      </c>
      <c r="BF302">
        <v>-11.76471</v>
      </c>
      <c r="BG302">
        <v>0.0562228</v>
      </c>
      <c r="BH302">
        <v>2.620311</v>
      </c>
      <c r="BI302">
        <v>137.4</v>
      </c>
    </row>
    <row r="303" ht="15.5" spans="1:61">
      <c r="A303">
        <v>603712</v>
      </c>
      <c r="B303" s="57" t="s">
        <v>943</v>
      </c>
      <c r="C303">
        <v>19</v>
      </c>
      <c r="D303" s="58">
        <v>120000</v>
      </c>
      <c r="E303" s="58">
        <v>120000</v>
      </c>
      <c r="F303" t="s">
        <v>998</v>
      </c>
      <c r="G303" s="59">
        <v>8101</v>
      </c>
      <c r="H303" t="s">
        <v>944</v>
      </c>
      <c r="I303">
        <v>-0.05884229</v>
      </c>
      <c r="J303">
        <v>-0.04571007</v>
      </c>
      <c r="K303" s="56">
        <v>0.0198644287884235</v>
      </c>
      <c r="L303" s="56">
        <v>0.0891023799777031</v>
      </c>
      <c r="M303" s="56">
        <v>0.0655418038368225</v>
      </c>
      <c r="N303" s="56">
        <v>0.114762544631958</v>
      </c>
      <c r="O303">
        <v>0.14898607</v>
      </c>
      <c r="P303">
        <v>-5.8842286</v>
      </c>
      <c r="Q303">
        <f>VLOOKUP(H303,'三因子模型（-170，-51） (2)'!B302:J636,9,FALSE)</f>
        <v>-0.101494386792183</v>
      </c>
      <c r="R303">
        <v>-4.5710068</v>
      </c>
      <c r="S303">
        <v>14.898607</v>
      </c>
      <c r="T303">
        <v>0</v>
      </c>
      <c r="U303">
        <v>7.6118</v>
      </c>
      <c r="V303">
        <v>22.85</v>
      </c>
      <c r="W303">
        <v>15</v>
      </c>
      <c r="X303">
        <v>19.7046</v>
      </c>
      <c r="Y303">
        <v>7.72</v>
      </c>
      <c r="Z303" t="s">
        <v>945</v>
      </c>
      <c r="AA303" t="s">
        <v>999</v>
      </c>
      <c r="AB303">
        <v>6</v>
      </c>
      <c r="AC303">
        <v>46</v>
      </c>
      <c r="AD303">
        <v>0</v>
      </c>
      <c r="AE303">
        <v>0.19230769</v>
      </c>
      <c r="AF303">
        <v>7.2335998</v>
      </c>
      <c r="AG303">
        <v>1.3852</v>
      </c>
      <c r="AH303">
        <v>0.5319</v>
      </c>
      <c r="AI303">
        <v>1</v>
      </c>
      <c r="AJ303">
        <v>7.36</v>
      </c>
      <c r="AK303">
        <v>0.69106061</v>
      </c>
      <c r="AL303">
        <v>13.8499</v>
      </c>
      <c r="AM303">
        <v>15.1646</v>
      </c>
      <c r="AN303">
        <v>1</v>
      </c>
      <c r="AO303">
        <v>4.5</v>
      </c>
      <c r="AP303">
        <v>0.358</v>
      </c>
      <c r="AQ303">
        <v>5.94445</v>
      </c>
      <c r="AR303">
        <v>1</v>
      </c>
      <c r="AS303">
        <v>0</v>
      </c>
      <c r="AT303">
        <v>9</v>
      </c>
      <c r="AU303">
        <v>0.2211</v>
      </c>
      <c r="AV303">
        <v>-0.3651</v>
      </c>
      <c r="AW303">
        <v>20.25</v>
      </c>
      <c r="AX303">
        <v>-2.504839</v>
      </c>
      <c r="AY303">
        <v>2.014478</v>
      </c>
      <c r="AZ303">
        <v>-4.948387</v>
      </c>
      <c r="BA303">
        <v>-0.4693326</v>
      </c>
      <c r="BB303">
        <v>-73.94274</v>
      </c>
      <c r="BC303">
        <v>1.175603</v>
      </c>
      <c r="BD303">
        <v>34.70374</v>
      </c>
      <c r="BE303">
        <v>-5.045943</v>
      </c>
      <c r="BF303">
        <v>-148.956</v>
      </c>
      <c r="BG303">
        <v>-0.9454601</v>
      </c>
      <c r="BH303">
        <v>1.99606</v>
      </c>
      <c r="BI303">
        <v>73.6</v>
      </c>
    </row>
    <row r="304" ht="15.5" spans="1:61">
      <c r="A304">
        <v>603773</v>
      </c>
      <c r="B304" s="57" t="s">
        <v>946</v>
      </c>
      <c r="C304">
        <v>15</v>
      </c>
      <c r="D304" s="58">
        <v>360000</v>
      </c>
      <c r="E304" s="58">
        <v>360500</v>
      </c>
      <c r="F304" t="s">
        <v>1003</v>
      </c>
      <c r="G304" s="59">
        <v>5110</v>
      </c>
      <c r="H304" t="s">
        <v>947</v>
      </c>
      <c r="I304">
        <v>-0.09601924</v>
      </c>
      <c r="J304">
        <v>-0.04619072</v>
      </c>
      <c r="K304" s="56">
        <v>0.0489265657961369</v>
      </c>
      <c r="L304" s="56">
        <v>0.201972469687462</v>
      </c>
      <c r="M304" s="56">
        <v>0.1830013692379</v>
      </c>
      <c r="N304" s="56">
        <v>0.22471496462822</v>
      </c>
      <c r="O304">
        <v>0.16191244</v>
      </c>
      <c r="P304">
        <v>-9.6019238</v>
      </c>
      <c r="Q304">
        <f>VLOOKUP(H304,'三因子模型（-170，-51） (2)'!B303:J637,9,FALSE)</f>
        <v>-0.123382993042469</v>
      </c>
      <c r="R304">
        <v>-4.619072</v>
      </c>
      <c r="S304">
        <v>16.191244</v>
      </c>
      <c r="T304">
        <v>0</v>
      </c>
      <c r="U304">
        <v>7.628</v>
      </c>
      <c r="V304">
        <v>20.96</v>
      </c>
      <c r="W304">
        <v>10</v>
      </c>
      <c r="X304">
        <v>17.3764</v>
      </c>
      <c r="Y304">
        <v>1.7118156</v>
      </c>
      <c r="Z304" t="s">
        <v>948</v>
      </c>
      <c r="AA304" t="s">
        <v>1002</v>
      </c>
      <c r="AB304">
        <v>5</v>
      </c>
      <c r="AC304">
        <v>39</v>
      </c>
      <c r="AD304">
        <v>0</v>
      </c>
      <c r="AE304">
        <v>0.15789474</v>
      </c>
      <c r="AF304">
        <v>6.5666724</v>
      </c>
      <c r="AG304">
        <v>0.711</v>
      </c>
      <c r="AH304">
        <v>0.1066</v>
      </c>
      <c r="AI304">
        <v>0</v>
      </c>
      <c r="AJ304">
        <v>15.55</v>
      </c>
      <c r="AK304">
        <v>1.2498485</v>
      </c>
      <c r="AL304">
        <v>14.5839</v>
      </c>
      <c r="AM304">
        <v>15.3434</v>
      </c>
      <c r="AN304">
        <v>1</v>
      </c>
      <c r="AO304">
        <v>0.5</v>
      </c>
      <c r="AP304">
        <v>0</v>
      </c>
      <c r="AQ304">
        <v>0</v>
      </c>
      <c r="AR304">
        <v>1</v>
      </c>
      <c r="AS304">
        <v>0</v>
      </c>
      <c r="AT304">
        <v>1</v>
      </c>
      <c r="AU304">
        <v>0.0451</v>
      </c>
      <c r="AV304">
        <v>-0.3651</v>
      </c>
      <c r="AW304">
        <v>0.25</v>
      </c>
      <c r="AX304">
        <v>-6.504839</v>
      </c>
      <c r="AY304">
        <v>-3.929972</v>
      </c>
      <c r="AZ304">
        <v>-4.948387</v>
      </c>
      <c r="BA304">
        <v>-0.4693326</v>
      </c>
      <c r="BB304">
        <v>-93.94274</v>
      </c>
      <c r="BC304">
        <v>3.052933</v>
      </c>
      <c r="BD304">
        <v>44.09039</v>
      </c>
      <c r="BE304">
        <v>25.56384</v>
      </c>
      <c r="BF304">
        <v>369.1924</v>
      </c>
      <c r="BG304">
        <v>1.844464</v>
      </c>
      <c r="BH304">
        <v>2.744061</v>
      </c>
      <c r="BI304">
        <v>155.5</v>
      </c>
    </row>
    <row r="305" ht="15.5" spans="1:61">
      <c r="A305">
        <v>603803</v>
      </c>
      <c r="B305" s="57" t="s">
        <v>949</v>
      </c>
      <c r="C305">
        <v>13</v>
      </c>
      <c r="D305" s="58">
        <v>110000</v>
      </c>
      <c r="E305" s="58">
        <v>110000</v>
      </c>
      <c r="F305" t="s">
        <v>998</v>
      </c>
      <c r="G305" s="59">
        <v>8101</v>
      </c>
      <c r="H305" t="s">
        <v>950</v>
      </c>
      <c r="I305">
        <v>-0.00528366</v>
      </c>
      <c r="J305">
        <v>0.06015207</v>
      </c>
      <c r="K305" s="56">
        <v>-0.00981281790882349</v>
      </c>
      <c r="L305" s="56">
        <v>0.0824569389224052</v>
      </c>
      <c r="M305" s="56">
        <v>0.0643751323223114</v>
      </c>
      <c r="N305" s="56">
        <v>0.11797883361578</v>
      </c>
      <c r="O305">
        <v>0.08347039</v>
      </c>
      <c r="P305">
        <v>-0.52836607</v>
      </c>
      <c r="Q305">
        <f>VLOOKUP(H305,'三因子模型（-170，-51） (2)'!B304:J638,9,FALSE)</f>
        <v>-0.098885715007782</v>
      </c>
      <c r="R305">
        <v>6.0152065</v>
      </c>
      <c r="S305">
        <v>8.3470389</v>
      </c>
      <c r="T305">
        <v>0</v>
      </c>
      <c r="U305">
        <v>7.5289</v>
      </c>
      <c r="V305">
        <v>25.6</v>
      </c>
      <c r="W305">
        <v>20</v>
      </c>
      <c r="X305">
        <v>19.2076</v>
      </c>
      <c r="Y305">
        <v>4.2105556</v>
      </c>
      <c r="Z305" t="s">
        <v>951</v>
      </c>
      <c r="AA305" t="s">
        <v>999</v>
      </c>
      <c r="AB305">
        <v>6</v>
      </c>
      <c r="AC305">
        <v>55</v>
      </c>
      <c r="AD305">
        <v>0</v>
      </c>
      <c r="AE305">
        <v>0.17647059</v>
      </c>
      <c r="AF305">
        <v>7.6962126</v>
      </c>
      <c r="AG305">
        <v>2.2</v>
      </c>
      <c r="AH305">
        <v>0.3278</v>
      </c>
      <c r="AI305">
        <v>0</v>
      </c>
      <c r="AJ305">
        <v>3.42</v>
      </c>
      <c r="AK305">
        <v>0.34484848</v>
      </c>
      <c r="AL305">
        <v>13.4635</v>
      </c>
      <c r="AM305">
        <v>14.6511</v>
      </c>
      <c r="AN305">
        <v>1</v>
      </c>
      <c r="AO305">
        <v>4.5</v>
      </c>
      <c r="AP305">
        <v>0.34375</v>
      </c>
      <c r="AQ305">
        <v>3.875</v>
      </c>
      <c r="AR305">
        <v>6</v>
      </c>
      <c r="AS305">
        <v>0.6111</v>
      </c>
      <c r="AT305">
        <v>8</v>
      </c>
      <c r="AU305">
        <v>0.103</v>
      </c>
      <c r="AV305">
        <v>-0.3651</v>
      </c>
      <c r="AW305">
        <v>20.25</v>
      </c>
      <c r="AX305">
        <v>-2.504839</v>
      </c>
      <c r="AY305">
        <v>-0.0549719</v>
      </c>
      <c r="AZ305">
        <v>0.0516129</v>
      </c>
      <c r="BA305">
        <v>0.1417674</v>
      </c>
      <c r="BB305">
        <v>-73.94274</v>
      </c>
      <c r="BC305">
        <v>-0.3551046</v>
      </c>
      <c r="BD305">
        <v>-10.48267</v>
      </c>
      <c r="BE305">
        <v>0.1376958</v>
      </c>
      <c r="BF305">
        <v>4.064773</v>
      </c>
      <c r="BG305">
        <v>-0.0077932</v>
      </c>
      <c r="BH305">
        <v>1.229641</v>
      </c>
      <c r="BI305">
        <v>34.2</v>
      </c>
    </row>
    <row r="306" ht="15.5" spans="1:61">
      <c r="A306">
        <v>603890</v>
      </c>
      <c r="B306" s="57" t="s">
        <v>952</v>
      </c>
      <c r="C306">
        <v>17</v>
      </c>
      <c r="D306" s="58">
        <v>320000</v>
      </c>
      <c r="E306" s="58">
        <v>320583</v>
      </c>
      <c r="F306" t="s">
        <v>1000</v>
      </c>
      <c r="G306" s="59">
        <v>5115</v>
      </c>
      <c r="H306" t="s">
        <v>953</v>
      </c>
      <c r="I306">
        <v>0.02071875</v>
      </c>
      <c r="J306">
        <v>0.04198419</v>
      </c>
      <c r="K306" s="56">
        <v>-0.00696294149383903</v>
      </c>
      <c r="L306" s="56">
        <v>0.0621807835996151</v>
      </c>
      <c r="M306" s="56">
        <v>0.0440821722149849</v>
      </c>
      <c r="N306" s="56">
        <v>0.0959318354725838</v>
      </c>
      <c r="O306">
        <v>0.17264892</v>
      </c>
      <c r="P306">
        <v>2.0718751</v>
      </c>
      <c r="Q306">
        <f>VLOOKUP(H306,'三因子模型（-170，-51） (2)'!B305:J639,9,FALSE)</f>
        <v>-0.0510535314679146</v>
      </c>
      <c r="R306">
        <v>4.1984186</v>
      </c>
      <c r="S306">
        <v>17.264892</v>
      </c>
      <c r="T306">
        <v>0</v>
      </c>
      <c r="U306">
        <v>8.4074</v>
      </c>
      <c r="V306">
        <v>22.55</v>
      </c>
      <c r="W306">
        <v>8</v>
      </c>
      <c r="X306">
        <v>19.0153</v>
      </c>
      <c r="Y306">
        <v>4.3906099</v>
      </c>
      <c r="Z306" t="s">
        <v>954</v>
      </c>
      <c r="AA306" t="s">
        <v>1001</v>
      </c>
      <c r="AB306">
        <v>1</v>
      </c>
      <c r="AC306">
        <v>51</v>
      </c>
      <c r="AD306">
        <v>2</v>
      </c>
      <c r="AE306">
        <v>0.46153846</v>
      </c>
      <c r="AF306">
        <v>7.815086</v>
      </c>
      <c r="AG306">
        <v>2.4777</v>
      </c>
      <c r="AH306">
        <v>0.4735</v>
      </c>
      <c r="AI306">
        <v>0</v>
      </c>
      <c r="AJ306">
        <v>2.88</v>
      </c>
      <c r="AK306">
        <v>0.31318182</v>
      </c>
      <c r="AL306">
        <v>15.4956</v>
      </c>
      <c r="AM306">
        <v>15.9124</v>
      </c>
      <c r="AN306">
        <v>2</v>
      </c>
      <c r="AO306">
        <v>2.5</v>
      </c>
      <c r="AP306">
        <v>0.36</v>
      </c>
      <c r="AQ306">
        <v>3.1</v>
      </c>
      <c r="AR306">
        <v>4</v>
      </c>
      <c r="AS306">
        <v>0.75</v>
      </c>
      <c r="AT306">
        <v>5</v>
      </c>
      <c r="AU306">
        <v>0.0469</v>
      </c>
      <c r="AV306">
        <v>-0.3651</v>
      </c>
      <c r="AW306">
        <v>6.25</v>
      </c>
      <c r="AX306">
        <v>-4.504839</v>
      </c>
      <c r="AY306">
        <v>-0.8299719</v>
      </c>
      <c r="AZ306">
        <v>-1.948387</v>
      </c>
      <c r="BA306">
        <v>0.2806674</v>
      </c>
      <c r="BB306">
        <v>-87.94274</v>
      </c>
      <c r="BC306">
        <v>-1.264362</v>
      </c>
      <c r="BD306">
        <v>-24.68266</v>
      </c>
      <c r="BE306">
        <v>3.73889</v>
      </c>
      <c r="BF306">
        <v>72.99001</v>
      </c>
      <c r="BG306">
        <v>-0.2329461</v>
      </c>
      <c r="BH306">
        <v>1.05779</v>
      </c>
      <c r="BI306">
        <v>28.8</v>
      </c>
    </row>
    <row r="307" ht="15.5" spans="1:61">
      <c r="A307">
        <v>603920</v>
      </c>
      <c r="B307" s="57" t="s">
        <v>955</v>
      </c>
      <c r="C307">
        <v>11</v>
      </c>
      <c r="D307" s="58">
        <v>440000</v>
      </c>
      <c r="E307" s="58">
        <v>440784</v>
      </c>
      <c r="F307" t="s">
        <v>1000</v>
      </c>
      <c r="G307" s="59">
        <v>5115</v>
      </c>
      <c r="H307" t="s">
        <v>956</v>
      </c>
      <c r="I307">
        <v>0.06767547</v>
      </c>
      <c r="J307">
        <v>0.17438252</v>
      </c>
      <c r="K307" s="56">
        <v>0.105630151927471</v>
      </c>
      <c r="L307" s="56">
        <v>0.398511916399002</v>
      </c>
      <c r="M307" s="56">
        <v>0.305280685424805</v>
      </c>
      <c r="N307" s="56">
        <v>0.546125411987305</v>
      </c>
      <c r="O307">
        <v>0.41511741</v>
      </c>
      <c r="P307">
        <v>6.7675471</v>
      </c>
      <c r="Q307">
        <f>VLOOKUP(H307,'三因子模型（-170，-51） (2)'!B306:J640,9,FALSE)</f>
        <v>0.00479066930711269</v>
      </c>
      <c r="R307">
        <v>17.438252</v>
      </c>
      <c r="S307">
        <v>41.511741</v>
      </c>
      <c r="T307">
        <v>0</v>
      </c>
      <c r="U307">
        <v>8.3483</v>
      </c>
      <c r="V307">
        <v>26.7</v>
      </c>
      <c r="W307">
        <v>14</v>
      </c>
      <c r="X307">
        <v>19.652</v>
      </c>
      <c r="Y307">
        <v>4.09302</v>
      </c>
      <c r="Z307" t="s">
        <v>957</v>
      </c>
      <c r="AA307" t="s">
        <v>1005</v>
      </c>
      <c r="AC307">
        <v>63</v>
      </c>
      <c r="AD307">
        <v>4</v>
      </c>
      <c r="AE307">
        <v>0.27777778</v>
      </c>
      <c r="AF307">
        <v>8.1145042</v>
      </c>
      <c r="AG307">
        <v>3.3426</v>
      </c>
      <c r="AH307">
        <v>0.2511</v>
      </c>
      <c r="AI307">
        <v>0</v>
      </c>
      <c r="AJ307">
        <v>15.17</v>
      </c>
      <c r="AK307">
        <v>0.98212121</v>
      </c>
      <c r="AL307">
        <v>11.1739</v>
      </c>
      <c r="AM307">
        <v>14.1112</v>
      </c>
      <c r="AN307">
        <v>1</v>
      </c>
      <c r="AO307">
        <v>1.5</v>
      </c>
      <c r="AP307">
        <v>0.33335</v>
      </c>
      <c r="AQ307">
        <v>2.66665</v>
      </c>
      <c r="AR307">
        <v>3</v>
      </c>
      <c r="AS307">
        <v>0.6667</v>
      </c>
      <c r="AT307">
        <v>3</v>
      </c>
      <c r="AU307">
        <v>0.0353</v>
      </c>
      <c r="AV307">
        <v>-0.3651</v>
      </c>
      <c r="AW307">
        <v>2.25</v>
      </c>
      <c r="AX307">
        <v>-5.504839</v>
      </c>
      <c r="AY307">
        <v>-1.263322</v>
      </c>
      <c r="AZ307">
        <v>-2.948387</v>
      </c>
      <c r="BA307">
        <v>0.1973674</v>
      </c>
      <c r="BB307">
        <v>-91.94274</v>
      </c>
      <c r="BC307">
        <v>-1.086476</v>
      </c>
      <c r="BD307">
        <v>-18.1465</v>
      </c>
      <c r="BE307">
        <v>6.954384</v>
      </c>
      <c r="BF307">
        <v>116.1533</v>
      </c>
      <c r="BG307">
        <v>-0.2493386</v>
      </c>
      <c r="BH307">
        <v>2.71932</v>
      </c>
      <c r="BI307">
        <v>151.7</v>
      </c>
    </row>
    <row r="308" ht="15.5" spans="1:61">
      <c r="A308">
        <v>603933</v>
      </c>
      <c r="B308" s="57" t="s">
        <v>958</v>
      </c>
      <c r="C308">
        <v>1</v>
      </c>
      <c r="D308" s="58">
        <v>350000</v>
      </c>
      <c r="E308" s="58">
        <v>350100</v>
      </c>
      <c r="F308" t="s">
        <v>1000</v>
      </c>
      <c r="G308" s="59">
        <v>5115</v>
      </c>
      <c r="H308" t="s">
        <v>959</v>
      </c>
      <c r="I308">
        <v>-0.17466681</v>
      </c>
      <c r="J308">
        <v>-0.15377414</v>
      </c>
      <c r="K308" s="56">
        <v>-0.206374898552895</v>
      </c>
      <c r="L308" s="56">
        <v>-0.101215779781342</v>
      </c>
      <c r="M308" s="56">
        <v>-0.122154250741005</v>
      </c>
      <c r="N308" s="56">
        <v>-0.0535026080906391</v>
      </c>
      <c r="O308">
        <v>-0.05996979</v>
      </c>
      <c r="P308">
        <v>-17.466681</v>
      </c>
      <c r="Q308">
        <f>VLOOKUP(H308,'三因子模型（-170，-51） (2)'!B307:J641,9,FALSE)</f>
        <v>-0.215964749455452</v>
      </c>
      <c r="R308">
        <v>-15.377414</v>
      </c>
      <c r="S308">
        <v>-5.9969787</v>
      </c>
      <c r="T308">
        <v>0</v>
      </c>
      <c r="U308">
        <v>6.5624</v>
      </c>
      <c r="V308">
        <v>5.17</v>
      </c>
      <c r="W308">
        <v>12</v>
      </c>
      <c r="X308">
        <v>17.3669</v>
      </c>
      <c r="Y308">
        <v>2.012332</v>
      </c>
      <c r="Z308" t="s">
        <v>960</v>
      </c>
      <c r="AA308" t="s">
        <v>1010</v>
      </c>
      <c r="AB308">
        <v>3</v>
      </c>
      <c r="AC308">
        <v>48</v>
      </c>
      <c r="AD308">
        <v>5</v>
      </c>
      <c r="AE308">
        <v>0.21052632</v>
      </c>
      <c r="AF308">
        <v>7.3607399</v>
      </c>
      <c r="AG308">
        <v>1.573</v>
      </c>
      <c r="AH308">
        <v>0.2658</v>
      </c>
      <c r="AI308">
        <v>0</v>
      </c>
      <c r="AJ308">
        <v>5.48</v>
      </c>
      <c r="AK308">
        <v>0.5780303</v>
      </c>
      <c r="AL308">
        <v>15.4419</v>
      </c>
      <c r="AM308">
        <v>15.6904</v>
      </c>
      <c r="AN308">
        <v>0</v>
      </c>
      <c r="AO308">
        <v>6</v>
      </c>
      <c r="AP308">
        <v>0.43055</v>
      </c>
      <c r="AQ308">
        <v>2.25</v>
      </c>
      <c r="AR308">
        <v>4</v>
      </c>
      <c r="AS308">
        <v>0.625</v>
      </c>
      <c r="AT308">
        <v>12</v>
      </c>
      <c r="AU308">
        <v>0.0367</v>
      </c>
      <c r="AV308">
        <v>-0.2667</v>
      </c>
      <c r="AW308">
        <v>36</v>
      </c>
      <c r="AX308">
        <v>-1.004839</v>
      </c>
      <c r="AY308">
        <v>-1.679972</v>
      </c>
      <c r="AZ308">
        <v>-1.948387</v>
      </c>
      <c r="BA308">
        <v>0.1556674</v>
      </c>
      <c r="BB308">
        <v>-58.19274</v>
      </c>
      <c r="BC308">
        <v>-0.1564207</v>
      </c>
      <c r="BD308">
        <v>-9.058714</v>
      </c>
      <c r="BE308">
        <v>1.688101</v>
      </c>
      <c r="BF308">
        <v>97.76218</v>
      </c>
      <c r="BG308">
        <v>-0.2615169</v>
      </c>
      <c r="BH308">
        <v>1.701105</v>
      </c>
      <c r="BI308">
        <v>54.8</v>
      </c>
    </row>
    <row r="309" ht="15.5" spans="1:61">
      <c r="A309">
        <v>603936</v>
      </c>
      <c r="B309" s="57" t="s">
        <v>961</v>
      </c>
      <c r="C309">
        <v>19</v>
      </c>
      <c r="D309" s="58">
        <v>440000</v>
      </c>
      <c r="E309" s="58">
        <v>441400</v>
      </c>
      <c r="F309" t="s">
        <v>1000</v>
      </c>
      <c r="G309" s="59">
        <v>5115</v>
      </c>
      <c r="H309" t="s">
        <v>962</v>
      </c>
      <c r="I309">
        <v>0.12901786</v>
      </c>
      <c r="J309">
        <v>0.06294226</v>
      </c>
      <c r="K309" s="56">
        <v>0.199352025985718</v>
      </c>
      <c r="L309" s="56">
        <v>0.276338011026382</v>
      </c>
      <c r="M309" s="56">
        <v>0.220168352127075</v>
      </c>
      <c r="N309" s="56">
        <v>0.303236484527588</v>
      </c>
      <c r="O309">
        <v>0.1249962</v>
      </c>
      <c r="P309">
        <v>12.901786</v>
      </c>
      <c r="Q309">
        <f>VLOOKUP(H309,'三因子模型（-170，-51） (2)'!B308:J642,9,FALSE)</f>
        <v>0.000738764181733131</v>
      </c>
      <c r="R309">
        <v>6.2942259</v>
      </c>
      <c r="S309">
        <v>12.49962</v>
      </c>
      <c r="T309">
        <v>0</v>
      </c>
      <c r="U309">
        <v>8.2335</v>
      </c>
      <c r="V309">
        <v>24.07</v>
      </c>
      <c r="W309">
        <v>14</v>
      </c>
      <c r="X309">
        <v>19.3972</v>
      </c>
      <c r="Y309">
        <v>5.110121</v>
      </c>
      <c r="Z309" t="s">
        <v>963</v>
      </c>
      <c r="AA309" t="s">
        <v>999</v>
      </c>
      <c r="AB309">
        <v>6</v>
      </c>
      <c r="AC309">
        <v>54</v>
      </c>
      <c r="AD309">
        <v>1</v>
      </c>
      <c r="AE309">
        <v>0.17647059</v>
      </c>
      <c r="AF309">
        <v>7.1336949</v>
      </c>
      <c r="AG309">
        <v>1.2535</v>
      </c>
      <c r="AH309">
        <v>0.4498</v>
      </c>
      <c r="AI309">
        <v>0</v>
      </c>
      <c r="AJ309">
        <v>8.45</v>
      </c>
      <c r="AK309">
        <v>0.89424242</v>
      </c>
      <c r="AL309">
        <v>16.3514</v>
      </c>
      <c r="AM309">
        <v>16.6838</v>
      </c>
      <c r="AN309">
        <v>2</v>
      </c>
      <c r="AO309">
        <v>2.5</v>
      </c>
      <c r="AP309">
        <v>0.1875</v>
      </c>
      <c r="AQ309">
        <v>6.375</v>
      </c>
      <c r="AR309">
        <v>2</v>
      </c>
      <c r="AS309">
        <v>0.5</v>
      </c>
      <c r="AT309">
        <v>4</v>
      </c>
      <c r="AU309">
        <v>0.0405</v>
      </c>
      <c r="AV309">
        <v>-0.3651</v>
      </c>
      <c r="AW309">
        <v>6.25</v>
      </c>
      <c r="AX309">
        <v>-4.504839</v>
      </c>
      <c r="AY309">
        <v>2.445028</v>
      </c>
      <c r="AZ309">
        <v>-3.948387</v>
      </c>
      <c r="BA309">
        <v>0.0306674</v>
      </c>
      <c r="BB309">
        <v>-87.94274</v>
      </c>
      <c r="BC309">
        <v>-0.1381518</v>
      </c>
      <c r="BD309">
        <v>-2.696977</v>
      </c>
      <c r="BE309">
        <v>-11.01446</v>
      </c>
      <c r="BF309">
        <v>-215.0225</v>
      </c>
      <c r="BG309">
        <v>0.0749827</v>
      </c>
      <c r="BH309">
        <v>2.134166</v>
      </c>
      <c r="BI309">
        <v>84.5</v>
      </c>
    </row>
    <row r="310" ht="15.5" spans="1:61">
      <c r="A310">
        <v>603986</v>
      </c>
      <c r="B310" s="57" t="s">
        <v>964</v>
      </c>
      <c r="C310">
        <v>19</v>
      </c>
      <c r="D310" s="58">
        <v>110000</v>
      </c>
      <c r="E310" s="58">
        <v>110000</v>
      </c>
      <c r="F310" t="s">
        <v>1000</v>
      </c>
      <c r="G310" s="59">
        <v>5115</v>
      </c>
      <c r="H310" t="s">
        <v>965</v>
      </c>
      <c r="I310">
        <v>0.28997916</v>
      </c>
      <c r="J310">
        <v>0.13519399</v>
      </c>
      <c r="K310" s="56">
        <v>0.206485137343407</v>
      </c>
      <c r="L310" s="56">
        <v>0.325172662734985</v>
      </c>
      <c r="M310" s="56">
        <v>0.374471247196198</v>
      </c>
      <c r="N310" s="56">
        <v>0.500354051589966</v>
      </c>
      <c r="O310">
        <v>0.47541103</v>
      </c>
      <c r="P310">
        <v>28.997916</v>
      </c>
      <c r="Q310">
        <f>VLOOKUP(H310,'三因子模型（-170，-51） (2)'!B309:J643,9,FALSE)</f>
        <v>0.154526919126511</v>
      </c>
      <c r="R310">
        <v>13.519399</v>
      </c>
      <c r="S310">
        <v>47.541103</v>
      </c>
      <c r="T310">
        <v>0</v>
      </c>
      <c r="U310">
        <v>6.7499</v>
      </c>
      <c r="V310">
        <v>27.79</v>
      </c>
      <c r="W310">
        <v>14</v>
      </c>
      <c r="X310">
        <v>20.2413</v>
      </c>
      <c r="Y310">
        <v>6.6702515</v>
      </c>
      <c r="Z310" t="s">
        <v>966</v>
      </c>
      <c r="AA310" t="s">
        <v>999</v>
      </c>
      <c r="AB310">
        <v>6</v>
      </c>
      <c r="AC310">
        <v>53</v>
      </c>
      <c r="AD310">
        <v>0</v>
      </c>
      <c r="AE310">
        <v>0.1875</v>
      </c>
      <c r="AF310">
        <v>8.2837973</v>
      </c>
      <c r="AG310">
        <v>3.9592</v>
      </c>
      <c r="AH310">
        <v>0.1535</v>
      </c>
      <c r="AI310">
        <v>0</v>
      </c>
      <c r="AJ310">
        <v>218.88</v>
      </c>
      <c r="AK310">
        <v>11.690606</v>
      </c>
      <c r="AL310">
        <v>16.3283</v>
      </c>
      <c r="AM310">
        <v>17.5805</v>
      </c>
      <c r="AN310">
        <v>2</v>
      </c>
      <c r="AO310">
        <v>6.5</v>
      </c>
      <c r="AP310">
        <v>0.67335</v>
      </c>
      <c r="AQ310">
        <v>2.9</v>
      </c>
      <c r="AR310">
        <v>9</v>
      </c>
      <c r="AS310">
        <v>0.7654</v>
      </c>
      <c r="AT310">
        <v>10</v>
      </c>
      <c r="AU310">
        <v>0.1134</v>
      </c>
      <c r="AV310">
        <v>1.0237</v>
      </c>
      <c r="AW310">
        <v>42.25</v>
      </c>
      <c r="AX310">
        <v>-0.5048389</v>
      </c>
      <c r="AY310">
        <v>-1.029972</v>
      </c>
      <c r="AZ310">
        <v>3.051613</v>
      </c>
      <c r="BA310">
        <v>0.2960674</v>
      </c>
      <c r="BB310">
        <v>-51.94274</v>
      </c>
      <c r="BC310">
        <v>-0.1494664</v>
      </c>
      <c r="BD310">
        <v>-15.37855</v>
      </c>
      <c r="BE310">
        <v>0.5199699</v>
      </c>
      <c r="BF310">
        <v>53.49957</v>
      </c>
      <c r="BG310">
        <v>-0.3049411</v>
      </c>
      <c r="BH310">
        <v>5.388524</v>
      </c>
      <c r="BI310">
        <v>2188.8</v>
      </c>
    </row>
    <row r="311" ht="15.5" spans="1:61">
      <c r="A311">
        <v>603989</v>
      </c>
      <c r="B311" s="57" t="s">
        <v>967</v>
      </c>
      <c r="C311">
        <v>10</v>
      </c>
      <c r="D311" s="58">
        <v>430000</v>
      </c>
      <c r="E311" s="58">
        <v>430900</v>
      </c>
      <c r="F311" t="s">
        <v>1003</v>
      </c>
      <c r="G311" s="59">
        <v>5110</v>
      </c>
      <c r="H311" t="s">
        <v>968</v>
      </c>
      <c r="I311">
        <v>0.17035629</v>
      </c>
      <c r="J311">
        <v>0.05374976</v>
      </c>
      <c r="K311" s="56">
        <v>0.188842713832855</v>
      </c>
      <c r="L311" s="56">
        <v>0.301427096128464</v>
      </c>
      <c r="M311" s="56">
        <v>0.277929037809372</v>
      </c>
      <c r="N311" s="56">
        <v>0.323792099952698</v>
      </c>
      <c r="O311">
        <v>0.28502372</v>
      </c>
      <c r="P311">
        <v>17.035629</v>
      </c>
      <c r="Q311">
        <f>VLOOKUP(H311,'三因子模型（-170，-51） (2)'!B310:J644,9,FALSE)</f>
        <v>0.143382057547569</v>
      </c>
      <c r="R311">
        <v>5.3749762</v>
      </c>
      <c r="S311">
        <v>28.502372</v>
      </c>
      <c r="T311">
        <v>0</v>
      </c>
      <c r="U311">
        <v>8.2843</v>
      </c>
      <c r="V311">
        <v>25.03</v>
      </c>
      <c r="W311">
        <v>26</v>
      </c>
      <c r="X311">
        <v>19.8559</v>
      </c>
      <c r="Y311">
        <v>4.0081473</v>
      </c>
      <c r="Z311" t="s">
        <v>969</v>
      </c>
      <c r="AA311" t="s">
        <v>999</v>
      </c>
      <c r="AB311">
        <v>6</v>
      </c>
      <c r="AC311">
        <v>34</v>
      </c>
      <c r="AD311">
        <v>1</v>
      </c>
      <c r="AE311">
        <v>0</v>
      </c>
      <c r="AF311">
        <v>6.1312265</v>
      </c>
      <c r="AG311">
        <v>0.46</v>
      </c>
      <c r="AH311">
        <v>0.3933</v>
      </c>
      <c r="AI311">
        <v>0</v>
      </c>
      <c r="AJ311">
        <v>10.4</v>
      </c>
      <c r="AK311">
        <v>0.67454545</v>
      </c>
      <c r="AL311">
        <v>16.1675</v>
      </c>
      <c r="AM311">
        <v>16.4721</v>
      </c>
      <c r="AN311">
        <v>1</v>
      </c>
      <c r="AO311">
        <v>4</v>
      </c>
      <c r="AP311">
        <v>0.34695</v>
      </c>
      <c r="AQ311">
        <v>6.35715</v>
      </c>
      <c r="AR311">
        <v>2</v>
      </c>
      <c r="AS311">
        <v>0.5</v>
      </c>
      <c r="AT311">
        <v>7</v>
      </c>
      <c r="AU311">
        <v>0.0538</v>
      </c>
      <c r="AV311">
        <v>-0.3228</v>
      </c>
      <c r="AW311">
        <v>16</v>
      </c>
      <c r="AX311">
        <v>-3.004839</v>
      </c>
      <c r="AY311">
        <v>2.427178</v>
      </c>
      <c r="AZ311">
        <v>-3.948387</v>
      </c>
      <c r="BA311">
        <v>0.0306674</v>
      </c>
      <c r="BB311">
        <v>-78.19274</v>
      </c>
      <c r="BC311">
        <v>-0.0921507</v>
      </c>
      <c r="BD311">
        <v>-2.39797</v>
      </c>
      <c r="BE311">
        <v>-7.293279</v>
      </c>
      <c r="BF311">
        <v>-189.7877</v>
      </c>
      <c r="BG311">
        <v>0.0744353</v>
      </c>
      <c r="BH311">
        <v>2.341806</v>
      </c>
      <c r="BI311">
        <v>104</v>
      </c>
    </row>
  </sheetData>
  <autoFilter ref="A1:BI311">
    <extLst/>
  </autoFilter>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W419"/>
  <sheetViews>
    <sheetView workbookViewId="0">
      <selection activeCell="A2" sqref="A2"/>
    </sheetView>
  </sheetViews>
  <sheetFormatPr defaultColWidth="7.87272727272727" defaultRowHeight="14.5"/>
  <cols>
    <col min="1" max="1" width="6.70909090909091" style="54" customWidth="1"/>
    <col min="2" max="2" width="8.45454545454546" style="53" customWidth="1"/>
    <col min="3" max="3" width="8.94545454545455" style="53" customWidth="1"/>
    <col min="4" max="153" width="12.3545454545455" style="53" customWidth="1"/>
    <col min="154" max="16384" width="7.87272727272727" style="53"/>
  </cols>
  <sheetData>
    <row r="1" s="53" customFormat="1" spans="1:153">
      <c r="A1" s="54" t="s">
        <v>1046</v>
      </c>
      <c r="B1" s="53" t="s">
        <v>3</v>
      </c>
      <c r="C1" s="53" t="s">
        <v>1047</v>
      </c>
      <c r="D1" s="53" t="s">
        <v>1048</v>
      </c>
      <c r="E1" s="53" t="s">
        <v>1049</v>
      </c>
      <c r="F1" s="53" t="s">
        <v>1050</v>
      </c>
      <c r="G1" s="53" t="s">
        <v>1051</v>
      </c>
      <c r="H1" s="53" t="s">
        <v>1052</v>
      </c>
      <c r="I1" s="53" t="s">
        <v>1053</v>
      </c>
      <c r="J1" s="53" t="s">
        <v>1054</v>
      </c>
      <c r="K1" s="53" t="s">
        <v>1055</v>
      </c>
      <c r="L1" s="53" t="s">
        <v>1056</v>
      </c>
      <c r="M1" s="53" t="s">
        <v>1057</v>
      </c>
      <c r="N1" s="53" t="s">
        <v>1058</v>
      </c>
      <c r="O1" s="53" t="s">
        <v>1059</v>
      </c>
      <c r="P1" s="53" t="s">
        <v>1060</v>
      </c>
      <c r="Q1" s="53" t="s">
        <v>1061</v>
      </c>
      <c r="R1" s="53" t="s">
        <v>1062</v>
      </c>
      <c r="S1" s="53" t="s">
        <v>1063</v>
      </c>
      <c r="T1" s="53" t="s">
        <v>1064</v>
      </c>
      <c r="U1" s="53" t="s">
        <v>1065</v>
      </c>
      <c r="V1" s="53" t="s">
        <v>1066</v>
      </c>
      <c r="W1" s="53" t="s">
        <v>1067</v>
      </c>
      <c r="X1" s="53" t="s">
        <v>1068</v>
      </c>
      <c r="Y1" s="53" t="s">
        <v>1069</v>
      </c>
      <c r="Z1" s="53" t="s">
        <v>1070</v>
      </c>
      <c r="AA1" s="53" t="s">
        <v>1071</v>
      </c>
      <c r="AB1" s="53" t="s">
        <v>1072</v>
      </c>
      <c r="AC1" s="53" t="s">
        <v>1073</v>
      </c>
      <c r="AD1" s="53" t="s">
        <v>1074</v>
      </c>
      <c r="AE1" s="53" t="s">
        <v>1075</v>
      </c>
      <c r="AF1" s="53" t="s">
        <v>1076</v>
      </c>
      <c r="AG1" s="53" t="s">
        <v>1077</v>
      </c>
      <c r="AH1" s="53" t="s">
        <v>1078</v>
      </c>
      <c r="AI1" s="53" t="s">
        <v>1079</v>
      </c>
      <c r="AJ1" s="53" t="s">
        <v>1080</v>
      </c>
      <c r="AK1" s="53" t="s">
        <v>1081</v>
      </c>
      <c r="AL1" s="53" t="s">
        <v>1082</v>
      </c>
      <c r="AM1" s="53" t="s">
        <v>1083</v>
      </c>
      <c r="AN1" s="53" t="s">
        <v>1084</v>
      </c>
      <c r="AO1" s="53" t="s">
        <v>1085</v>
      </c>
      <c r="AP1" s="53" t="s">
        <v>1086</v>
      </c>
      <c r="AQ1" s="53" t="s">
        <v>1087</v>
      </c>
      <c r="AR1" s="53" t="s">
        <v>1088</v>
      </c>
      <c r="AS1" s="53" t="s">
        <v>1089</v>
      </c>
      <c r="AT1" s="53" t="s">
        <v>1090</v>
      </c>
      <c r="AU1" s="53" t="s">
        <v>1091</v>
      </c>
      <c r="AV1" s="53" t="s">
        <v>1092</v>
      </c>
      <c r="AW1" s="53" t="s">
        <v>1093</v>
      </c>
      <c r="AX1" s="53" t="s">
        <v>1094</v>
      </c>
      <c r="AY1" s="53" t="s">
        <v>1095</v>
      </c>
      <c r="AZ1" s="53" t="s">
        <v>1096</v>
      </c>
      <c r="BA1" s="53" t="s">
        <v>1097</v>
      </c>
      <c r="BB1" s="53" t="s">
        <v>1098</v>
      </c>
      <c r="BC1" s="53" t="s">
        <v>1099</v>
      </c>
      <c r="BD1" s="53" t="s">
        <v>1100</v>
      </c>
      <c r="BE1" s="53" t="s">
        <v>1101</v>
      </c>
      <c r="BF1" s="53" t="s">
        <v>1102</v>
      </c>
      <c r="BG1" s="53" t="s">
        <v>1103</v>
      </c>
      <c r="BH1" s="53" t="s">
        <v>1104</v>
      </c>
      <c r="BI1" s="53" t="s">
        <v>1105</v>
      </c>
      <c r="BJ1" s="53" t="s">
        <v>1106</v>
      </c>
      <c r="BK1" s="53" t="s">
        <v>1107</v>
      </c>
      <c r="BL1" s="53" t="s">
        <v>1108</v>
      </c>
      <c r="BM1" s="53" t="s">
        <v>1109</v>
      </c>
      <c r="BN1" s="53" t="s">
        <v>1110</v>
      </c>
      <c r="BO1" s="53" t="s">
        <v>1111</v>
      </c>
      <c r="BP1" s="53" t="s">
        <v>1112</v>
      </c>
      <c r="BQ1" s="53" t="s">
        <v>1113</v>
      </c>
      <c r="BR1" s="53" t="s">
        <v>1114</v>
      </c>
      <c r="BS1" s="53" t="s">
        <v>1115</v>
      </c>
      <c r="BT1" s="53" t="s">
        <v>1116</v>
      </c>
      <c r="BU1" s="53" t="s">
        <v>1117</v>
      </c>
      <c r="BV1" s="53" t="s">
        <v>1118</v>
      </c>
      <c r="BW1" s="53" t="s">
        <v>1119</v>
      </c>
      <c r="BX1" s="53" t="s">
        <v>1120</v>
      </c>
      <c r="BY1" s="53" t="s">
        <v>1121</v>
      </c>
      <c r="BZ1" s="53" t="s">
        <v>1122</v>
      </c>
      <c r="CA1" s="53" t="s">
        <v>1123</v>
      </c>
      <c r="CB1" s="53" t="s">
        <v>1124</v>
      </c>
      <c r="CC1" s="53" t="s">
        <v>1125</v>
      </c>
      <c r="CD1" s="53" t="s">
        <v>1126</v>
      </c>
      <c r="CE1" s="53" t="s">
        <v>1127</v>
      </c>
      <c r="CF1" s="53" t="s">
        <v>1128</v>
      </c>
      <c r="CG1" s="53" t="s">
        <v>1129</v>
      </c>
      <c r="CH1" s="53" t="s">
        <v>1130</v>
      </c>
      <c r="CI1" s="53" t="s">
        <v>1131</v>
      </c>
      <c r="CJ1" s="53" t="s">
        <v>1132</v>
      </c>
      <c r="CK1" s="53" t="s">
        <v>1133</v>
      </c>
      <c r="CL1" s="53" t="s">
        <v>1134</v>
      </c>
      <c r="CM1" s="53" t="s">
        <v>1135</v>
      </c>
      <c r="CN1" s="53" t="s">
        <v>1136</v>
      </c>
      <c r="CO1" s="53" t="s">
        <v>1137</v>
      </c>
      <c r="CP1" s="53" t="s">
        <v>1138</v>
      </c>
      <c r="CQ1" s="53" t="s">
        <v>1139</v>
      </c>
      <c r="CR1" s="53" t="s">
        <v>1140</v>
      </c>
      <c r="CS1" s="53" t="s">
        <v>1141</v>
      </c>
      <c r="CT1" s="53" t="s">
        <v>1142</v>
      </c>
      <c r="CU1" s="53" t="s">
        <v>1143</v>
      </c>
      <c r="CV1" s="53" t="s">
        <v>1144</v>
      </c>
      <c r="CW1" s="53" t="s">
        <v>1145</v>
      </c>
      <c r="CX1" s="53" t="s">
        <v>1146</v>
      </c>
      <c r="CY1" s="53" t="s">
        <v>1147</v>
      </c>
      <c r="CZ1" s="53" t="s">
        <v>1148</v>
      </c>
      <c r="DA1" s="53" t="s">
        <v>1149</v>
      </c>
      <c r="DB1" s="53" t="s">
        <v>1150</v>
      </c>
      <c r="DC1" s="53" t="s">
        <v>1151</v>
      </c>
      <c r="DD1" s="53" t="s">
        <v>1152</v>
      </c>
      <c r="DE1" s="53" t="s">
        <v>1153</v>
      </c>
      <c r="DF1" s="53" t="s">
        <v>1154</v>
      </c>
      <c r="DG1" s="53" t="s">
        <v>1155</v>
      </c>
      <c r="DH1" s="53" t="s">
        <v>1156</v>
      </c>
      <c r="DI1" s="53" t="s">
        <v>1157</v>
      </c>
      <c r="DJ1" s="53" t="s">
        <v>1158</v>
      </c>
      <c r="DK1" s="53" t="s">
        <v>1159</v>
      </c>
      <c r="DL1" s="53" t="s">
        <v>1160</v>
      </c>
      <c r="DM1" s="53" t="s">
        <v>1161</v>
      </c>
      <c r="DN1" s="53" t="s">
        <v>1162</v>
      </c>
      <c r="DO1" s="53" t="s">
        <v>1163</v>
      </c>
      <c r="DP1" s="53" t="s">
        <v>1164</v>
      </c>
      <c r="DQ1" s="53" t="s">
        <v>1165</v>
      </c>
      <c r="DR1" s="53" t="s">
        <v>1166</v>
      </c>
      <c r="DS1" s="53" t="s">
        <v>1167</v>
      </c>
      <c r="DT1" s="53" t="s">
        <v>1168</v>
      </c>
      <c r="DU1" s="53" t="s">
        <v>1169</v>
      </c>
      <c r="DV1" s="53" t="s">
        <v>1170</v>
      </c>
      <c r="DW1" s="53" t="s">
        <v>1171</v>
      </c>
      <c r="DX1" s="53" t="s">
        <v>1172</v>
      </c>
      <c r="DY1" s="53" t="s">
        <v>1173</v>
      </c>
      <c r="DZ1" s="53" t="s">
        <v>1174</v>
      </c>
      <c r="EA1" s="53" t="s">
        <v>1175</v>
      </c>
      <c r="EB1" s="53" t="s">
        <v>1176</v>
      </c>
      <c r="EC1" s="53" t="s">
        <v>1177</v>
      </c>
      <c r="ED1" s="53" t="s">
        <v>1178</v>
      </c>
      <c r="EE1" s="53" t="s">
        <v>1179</v>
      </c>
      <c r="EF1" s="53" t="s">
        <v>1180</v>
      </c>
      <c r="EG1" s="53" t="s">
        <v>1181</v>
      </c>
      <c r="EH1" s="53" t="s">
        <v>1182</v>
      </c>
      <c r="EI1" s="53" t="s">
        <v>1183</v>
      </c>
      <c r="EJ1" s="53" t="s">
        <v>1184</v>
      </c>
      <c r="EK1" s="53" t="s">
        <v>1185</v>
      </c>
      <c r="EL1" s="53" t="s">
        <v>1186</v>
      </c>
      <c r="EM1" s="53" t="s">
        <v>1187</v>
      </c>
      <c r="EN1" s="53" t="s">
        <v>1188</v>
      </c>
      <c r="EO1" s="53" t="s">
        <v>1189</v>
      </c>
      <c r="EP1" s="53" t="s">
        <v>1190</v>
      </c>
      <c r="EQ1" s="53" t="s">
        <v>1191</v>
      </c>
      <c r="ER1" s="53" t="s">
        <v>1192</v>
      </c>
      <c r="ES1" s="53" t="s">
        <v>1193</v>
      </c>
      <c r="ET1" s="53" t="s">
        <v>1194</v>
      </c>
      <c r="EU1" s="53" t="s">
        <v>1195</v>
      </c>
      <c r="EV1" s="53" t="s">
        <v>1196</v>
      </c>
      <c r="EW1" s="53" t="s">
        <v>1197</v>
      </c>
    </row>
    <row r="2" s="53" customFormat="1" spans="1:153">
      <c r="A2" s="54">
        <v>16</v>
      </c>
      <c r="B2" s="53" t="s">
        <v>42</v>
      </c>
      <c r="C2" s="55">
        <v>43851</v>
      </c>
      <c r="D2" s="53">
        <v>0.0328190885484219</v>
      </c>
      <c r="E2" s="53">
        <v>0.146378517150879</v>
      </c>
      <c r="F2" s="53">
        <v>0.137338057160378</v>
      </c>
      <c r="G2" s="53">
        <v>0.284695774316788</v>
      </c>
      <c r="H2" s="53">
        <v>0.376291215419769</v>
      </c>
      <c r="I2" s="53">
        <v>0.43175482749939</v>
      </c>
      <c r="J2" s="53">
        <v>0.51610541343689</v>
      </c>
      <c r="K2" s="53">
        <v>0.591679275035858</v>
      </c>
      <c r="L2" s="53">
        <v>0.666273057460785</v>
      </c>
      <c r="M2" s="53">
        <v>0.756401836872101</v>
      </c>
      <c r="N2" s="53">
        <v>0.689332604408264</v>
      </c>
      <c r="O2" s="53">
        <v>0.706389963626862</v>
      </c>
      <c r="P2" s="53">
        <v>0.654220163822174</v>
      </c>
      <c r="Q2" s="53">
        <v>0.725686490535736</v>
      </c>
      <c r="R2" s="53">
        <v>0.780416905879974</v>
      </c>
      <c r="S2" s="53">
        <v>0.842232584953308</v>
      </c>
      <c r="T2" s="53">
        <v>0.932090818881989</v>
      </c>
      <c r="U2" s="53">
        <v>0.854832172393799</v>
      </c>
      <c r="V2" s="53">
        <v>0.770348310470581</v>
      </c>
      <c r="W2" s="53">
        <v>0.790750563144684</v>
      </c>
      <c r="X2" s="53">
        <v>0.676433324813843</v>
      </c>
      <c r="Y2" s="53">
        <v>0.783391237258911</v>
      </c>
      <c r="Z2" s="53">
        <v>0.824935436248779</v>
      </c>
      <c r="AA2" s="53">
        <v>0.877174019813538</v>
      </c>
      <c r="AB2" s="53">
        <v>0.796406328678131</v>
      </c>
      <c r="AC2" s="53">
        <v>0.89546400308609</v>
      </c>
      <c r="AD2" s="53">
        <v>0.951831758022308</v>
      </c>
      <c r="AE2" s="53">
        <v>0.948805451393127</v>
      </c>
      <c r="AF2" s="53">
        <v>1.03772449493408</v>
      </c>
      <c r="AG2" s="53">
        <v>1.0436418056488</v>
      </c>
      <c r="AH2" s="53">
        <v>0.990640342235565</v>
      </c>
      <c r="AI2" s="53">
        <v>0.899365842342377</v>
      </c>
      <c r="AJ2" s="53">
        <v>0.931462645530701</v>
      </c>
      <c r="AK2" s="53">
        <v>0.967330396175385</v>
      </c>
      <c r="AL2" s="53">
        <v>0.936723649501801</v>
      </c>
      <c r="AM2" s="53">
        <v>0.896012306213379</v>
      </c>
      <c r="AN2" s="53">
        <v>0.834992289543152</v>
      </c>
      <c r="AO2" s="53">
        <v>0.854750573635101</v>
      </c>
      <c r="AP2" s="53">
        <v>0.818378090858459</v>
      </c>
      <c r="AQ2" s="53">
        <v>0.82084196805954</v>
      </c>
      <c r="AR2" s="53">
        <v>0.807917416095734</v>
      </c>
      <c r="AS2" s="53">
        <v>0.795667707920074</v>
      </c>
      <c r="AT2" s="53">
        <v>0.781795263290405</v>
      </c>
      <c r="AU2" s="53">
        <v>0.784777820110321</v>
      </c>
      <c r="AV2" s="53">
        <v>0.819060802459717</v>
      </c>
      <c r="AW2" s="53">
        <v>0.855533957481384</v>
      </c>
      <c r="AX2" s="53">
        <v>0.803925931453705</v>
      </c>
      <c r="AY2" s="53">
        <v>0.784923076629639</v>
      </c>
      <c r="AZ2" s="53">
        <v>0.778538227081299</v>
      </c>
      <c r="BA2" s="53">
        <v>0.737966239452362</v>
      </c>
      <c r="BB2" s="53">
        <v>0.0296863056719303</v>
      </c>
      <c r="BC2" s="53">
        <v>0.163216516375542</v>
      </c>
      <c r="BD2" s="53">
        <v>0.152180343866348</v>
      </c>
      <c r="BE2" s="53">
        <v>0.25732347369194</v>
      </c>
      <c r="BF2" s="53">
        <v>0.329954594373703</v>
      </c>
      <c r="BG2" s="53">
        <v>0.403836578130722</v>
      </c>
      <c r="BH2" s="53">
        <v>0.493982255458832</v>
      </c>
      <c r="BI2" s="53">
        <v>0.580541908740997</v>
      </c>
      <c r="BJ2" s="53">
        <v>0.643861353397369</v>
      </c>
      <c r="BK2" s="53">
        <v>0.727682054042816</v>
      </c>
      <c r="BL2" s="53">
        <v>0.676619350910187</v>
      </c>
      <c r="BM2" s="53">
        <v>0.699225783348083</v>
      </c>
      <c r="BN2" s="53">
        <v>0.646028637886047</v>
      </c>
      <c r="BO2" s="53">
        <v>0.726588904857635</v>
      </c>
      <c r="BP2" s="53">
        <v>0.780014932155609</v>
      </c>
      <c r="BQ2" s="53">
        <v>0.858171463012695</v>
      </c>
      <c r="BR2" s="53">
        <v>0.948333501815796</v>
      </c>
      <c r="BS2" s="53">
        <v>0.880054235458374</v>
      </c>
      <c r="BT2" s="53">
        <v>0.800163149833679</v>
      </c>
      <c r="BU2" s="53">
        <v>0.812461853027344</v>
      </c>
      <c r="BV2" s="53">
        <v>0.71026349067688</v>
      </c>
      <c r="BW2" s="53">
        <v>0.836211502552032</v>
      </c>
      <c r="BX2" s="53">
        <v>0.840861439704895</v>
      </c>
      <c r="BY2" s="53">
        <v>0.90018093585968</v>
      </c>
      <c r="BZ2" s="53">
        <v>0.813349783420563</v>
      </c>
      <c r="CA2" s="53">
        <v>0.891592085361481</v>
      </c>
      <c r="CB2" s="53">
        <v>0.935789227485657</v>
      </c>
      <c r="CC2" s="53">
        <v>0.949650466442108</v>
      </c>
      <c r="CD2" s="53">
        <v>1.02897846698761</v>
      </c>
      <c r="CE2" s="53">
        <v>1.05503284931183</v>
      </c>
      <c r="CF2" s="53">
        <v>0.982627630233765</v>
      </c>
      <c r="CG2" s="53">
        <v>0.901054501533508</v>
      </c>
      <c r="CH2" s="53">
        <v>0.911771893501282</v>
      </c>
      <c r="CI2" s="53">
        <v>0.947582244873047</v>
      </c>
      <c r="CJ2" s="53">
        <v>0.928783714771271</v>
      </c>
      <c r="CK2" s="53">
        <v>0.880333125591278</v>
      </c>
      <c r="CL2" s="53">
        <v>0.823222935199738</v>
      </c>
      <c r="CM2" s="53">
        <v>0.851795673370361</v>
      </c>
      <c r="CN2" s="53">
        <v>0.800071477890015</v>
      </c>
      <c r="CO2" s="53">
        <v>0.791552841663361</v>
      </c>
      <c r="CP2" s="53">
        <v>0.768791615962982</v>
      </c>
      <c r="CQ2" s="53">
        <v>0.757663667201996</v>
      </c>
      <c r="CR2" s="53">
        <v>0.753374397754669</v>
      </c>
      <c r="CS2" s="53">
        <v>0.762126326560974</v>
      </c>
      <c r="CT2" s="53">
        <v>0.806925177574158</v>
      </c>
      <c r="CU2" s="53">
        <v>0.832899630069733</v>
      </c>
      <c r="CV2" s="53">
        <v>0.781960010528564</v>
      </c>
      <c r="CW2" s="53">
        <v>0.768292307853699</v>
      </c>
      <c r="CX2" s="53">
        <v>0.774097919464111</v>
      </c>
      <c r="CY2" s="53">
        <v>0.748477637767792</v>
      </c>
      <c r="CZ2" s="53">
        <v>0.00397071614861488</v>
      </c>
      <c r="DA2" s="53">
        <v>-0.0160000659525394</v>
      </c>
      <c r="DB2" s="53">
        <v>-0.0140043646097183</v>
      </c>
      <c r="DC2" s="53">
        <v>0.0282102189958096</v>
      </c>
      <c r="DD2" s="53">
        <v>0.0471745543181896</v>
      </c>
      <c r="DE2" s="53">
        <v>0.0287561863660812</v>
      </c>
      <c r="DF2" s="53">
        <v>0.0229610782116652</v>
      </c>
      <c r="DG2" s="53">
        <v>0.0119752893224359</v>
      </c>
      <c r="DH2" s="53">
        <v>0.0232496708631516</v>
      </c>
      <c r="DI2" s="53">
        <v>0.0295577384531498</v>
      </c>
      <c r="DJ2" s="53">
        <v>0.0135511681437492</v>
      </c>
      <c r="DK2" s="53">
        <v>0.00800214428454638</v>
      </c>
      <c r="DL2" s="53">
        <v>0.00902945268899202</v>
      </c>
      <c r="DM2" s="53">
        <v>-6.44873362034559e-5</v>
      </c>
      <c r="DN2" s="53">
        <v>0.00123986974358559</v>
      </c>
      <c r="DO2" s="53">
        <v>-0.0151009559631348</v>
      </c>
      <c r="DP2" s="53">
        <v>-0.0154047505930066</v>
      </c>
      <c r="DQ2" s="53">
        <v>-0.0243841260671616</v>
      </c>
      <c r="DR2" s="53">
        <v>-0.0289769135415554</v>
      </c>
      <c r="DS2" s="53">
        <v>-0.0208733454346657</v>
      </c>
      <c r="DT2" s="53">
        <v>-0.0329922437667847</v>
      </c>
      <c r="DU2" s="53">
        <v>-0.0519823543727398</v>
      </c>
      <c r="DV2" s="53">
        <v>-0.0150881074368954</v>
      </c>
      <c r="DW2" s="53">
        <v>-0.0221690032631159</v>
      </c>
      <c r="DX2" s="53">
        <v>-0.0161054953932762</v>
      </c>
      <c r="DY2" s="53">
        <v>0.00470985006541014</v>
      </c>
      <c r="DZ2" s="53">
        <v>0.0168804228305817</v>
      </c>
      <c r="EA2" s="53">
        <v>-7.0696696639061e-6</v>
      </c>
      <c r="EB2" s="53">
        <v>0.00958399008959532</v>
      </c>
      <c r="EC2" s="53">
        <v>-0.0105531038716435</v>
      </c>
      <c r="ED2" s="53">
        <v>0.008850640617311</v>
      </c>
      <c r="EE2" s="53">
        <v>-0.000850711017847061</v>
      </c>
      <c r="EF2" s="53">
        <v>0.0205286517739296</v>
      </c>
      <c r="EG2" s="53">
        <v>0.0205860622227192</v>
      </c>
      <c r="EH2" s="53">
        <v>0.00877788476645947</v>
      </c>
      <c r="EI2" s="53">
        <v>0.016517149284482</v>
      </c>
      <c r="EJ2" s="53">
        <v>0.0126072838902473</v>
      </c>
      <c r="EK2" s="53">
        <v>0.0037928014062345</v>
      </c>
      <c r="EL2" s="53">
        <v>0.0191445853561163</v>
      </c>
      <c r="EM2" s="53">
        <v>0.030127041041851</v>
      </c>
      <c r="EN2" s="53">
        <v>0.0399637669324875</v>
      </c>
      <c r="EO2" s="53">
        <v>0.038841936737299</v>
      </c>
      <c r="EP2" s="53">
        <v>0.0292587857693434</v>
      </c>
      <c r="EQ2" s="53">
        <v>0.0234894100576639</v>
      </c>
      <c r="ER2" s="53">
        <v>0.012973596341908</v>
      </c>
      <c r="ES2" s="53">
        <v>0.0234722606837749</v>
      </c>
      <c r="ET2" s="53">
        <v>0.0228038392961025</v>
      </c>
      <c r="EU2" s="53">
        <v>0.0174687374383211</v>
      </c>
      <c r="EV2" s="53">
        <v>0.00527821481227875</v>
      </c>
      <c r="EW2" s="53">
        <v>-0.00967341847717762</v>
      </c>
    </row>
    <row r="3" s="53" customFormat="1" spans="1:153">
      <c r="A3" s="54">
        <v>20</v>
      </c>
      <c r="B3" s="53" t="s">
        <v>45</v>
      </c>
      <c r="C3" s="55">
        <v>43851</v>
      </c>
      <c r="D3" s="53">
        <v>-0.0080892750993371</v>
      </c>
      <c r="E3" s="53">
        <v>0.0058486694470048</v>
      </c>
      <c r="F3" s="53">
        <v>-0.0226657055318356</v>
      </c>
      <c r="G3" s="53">
        <v>-0.0761314034461975</v>
      </c>
      <c r="H3" s="53">
        <v>-0.045588806271553</v>
      </c>
      <c r="I3" s="53">
        <v>-0.08883436024189</v>
      </c>
      <c r="J3" s="53">
        <v>-0.0764435529708862</v>
      </c>
      <c r="K3" s="53">
        <v>0.00315638817846775</v>
      </c>
      <c r="L3" s="53">
        <v>0.105138674378395</v>
      </c>
      <c r="M3" s="53">
        <v>0.0708719342947006</v>
      </c>
      <c r="N3" s="53">
        <v>0.0183008015155792</v>
      </c>
      <c r="O3" s="53">
        <v>-0.0344606898725033</v>
      </c>
      <c r="P3" s="53">
        <v>-0.0626964122056961</v>
      </c>
      <c r="Q3" s="53">
        <v>-0.100648254156113</v>
      </c>
      <c r="R3" s="53">
        <v>-0.109810456633568</v>
      </c>
      <c r="S3" s="53">
        <v>-0.111136429011822</v>
      </c>
      <c r="T3" s="53">
        <v>-0.107190027832985</v>
      </c>
      <c r="U3" s="53">
        <v>-0.135109633207321</v>
      </c>
      <c r="V3" s="53">
        <v>-0.164247542619705</v>
      </c>
      <c r="W3" s="53">
        <v>-0.0652209743857384</v>
      </c>
      <c r="X3" s="53">
        <v>-0.117650777101517</v>
      </c>
      <c r="Y3" s="53">
        <v>-0.100650116801262</v>
      </c>
      <c r="Z3" s="53">
        <v>-0.117165289819241</v>
      </c>
      <c r="AA3" s="53">
        <v>-0.103687405586243</v>
      </c>
      <c r="AB3" s="53">
        <v>-0.108848690986633</v>
      </c>
      <c r="AC3" s="53">
        <v>-0.124516785144806</v>
      </c>
      <c r="AD3" s="53">
        <v>-0.168738946318626</v>
      </c>
      <c r="AE3" s="53">
        <v>-0.147539272904396</v>
      </c>
      <c r="AF3" s="53">
        <v>-0.154757589101791</v>
      </c>
      <c r="AG3" s="53">
        <v>-0.157772555947304</v>
      </c>
      <c r="AH3" s="53">
        <v>-0.167192578315735</v>
      </c>
      <c r="AI3" s="53">
        <v>-0.174983784556389</v>
      </c>
      <c r="AJ3" s="53">
        <v>-0.167766928672791</v>
      </c>
      <c r="AK3" s="53">
        <v>-0.183104991912842</v>
      </c>
      <c r="AL3" s="53">
        <v>-0.181110143661499</v>
      </c>
      <c r="AM3" s="53">
        <v>-0.186792567372322</v>
      </c>
      <c r="AN3" s="53">
        <v>-0.187443226575851</v>
      </c>
      <c r="AO3" s="53">
        <v>-0.179591089487076</v>
      </c>
      <c r="AP3" s="53">
        <v>-0.182486787438393</v>
      </c>
      <c r="AQ3" s="53">
        <v>-0.165099874138832</v>
      </c>
      <c r="AR3" s="53">
        <v>-0.164105370640755</v>
      </c>
      <c r="AS3" s="53">
        <v>-0.174088150262833</v>
      </c>
      <c r="AT3" s="53">
        <v>-0.16140815615654</v>
      </c>
      <c r="AU3" s="53">
        <v>-0.176547780632973</v>
      </c>
      <c r="AV3" s="53">
        <v>-0.166083723306656</v>
      </c>
      <c r="AW3" s="53">
        <v>-0.174557387828827</v>
      </c>
      <c r="AX3" s="53">
        <v>-0.0972988978028297</v>
      </c>
      <c r="AY3" s="53">
        <v>-0.14055423438549</v>
      </c>
      <c r="AZ3" s="53">
        <v>-0.134188517928123</v>
      </c>
      <c r="BA3" s="53">
        <v>-0.156596004962921</v>
      </c>
      <c r="BB3" s="53">
        <v>-0.012217303737998</v>
      </c>
      <c r="BC3" s="53">
        <v>-0.00633479095995426</v>
      </c>
      <c r="BD3" s="53">
        <v>-0.0184019822627306</v>
      </c>
      <c r="BE3" s="53">
        <v>-0.0588326752185822</v>
      </c>
      <c r="BF3" s="53">
        <v>-0.0280623156577349</v>
      </c>
      <c r="BG3" s="53">
        <v>-0.0591690018773079</v>
      </c>
      <c r="BH3" s="53">
        <v>-0.0432142093777657</v>
      </c>
      <c r="BI3" s="53">
        <v>0.0423336923122406</v>
      </c>
      <c r="BJ3" s="53">
        <v>0.154484301805496</v>
      </c>
      <c r="BK3" s="53">
        <v>0.129959747195244</v>
      </c>
      <c r="BL3" s="53">
        <v>0.0810864120721817</v>
      </c>
      <c r="BM3" s="53">
        <v>0.0258666668087244</v>
      </c>
      <c r="BN3" s="53">
        <v>0.000220894813537598</v>
      </c>
      <c r="BO3" s="53">
        <v>-0.0376455038785934</v>
      </c>
      <c r="BP3" s="53">
        <v>-0.0469813086092472</v>
      </c>
      <c r="BQ3" s="53">
        <v>-0.0618552081286907</v>
      </c>
      <c r="BR3" s="53">
        <v>-0.0544328130781651</v>
      </c>
      <c r="BS3" s="53">
        <v>-0.0808968171477318</v>
      </c>
      <c r="BT3" s="53">
        <v>-0.102977648377419</v>
      </c>
      <c r="BU3" s="53">
        <v>-0.00379712413996458</v>
      </c>
      <c r="BV3" s="53">
        <v>-0.0527116246521473</v>
      </c>
      <c r="BW3" s="53">
        <v>-0.0484393052756786</v>
      </c>
      <c r="BX3" s="53">
        <v>-0.0572478361427784</v>
      </c>
      <c r="BY3" s="53">
        <v>-0.0451730415225029</v>
      </c>
      <c r="BZ3" s="53">
        <v>-0.0516603514552116</v>
      </c>
      <c r="CA3" s="53">
        <v>-0.0647991374135017</v>
      </c>
      <c r="CB3" s="53">
        <v>-0.0927026569843292</v>
      </c>
      <c r="CC3" s="53">
        <v>-0.0846794620156288</v>
      </c>
      <c r="CD3" s="53">
        <v>-0.0886803641915321</v>
      </c>
      <c r="CE3" s="53">
        <v>-0.0871179178357124</v>
      </c>
      <c r="CF3" s="53">
        <v>-0.0849390923976898</v>
      </c>
      <c r="CG3" s="53">
        <v>-0.0822567194700241</v>
      </c>
      <c r="CH3" s="53">
        <v>-0.0723210722208023</v>
      </c>
      <c r="CI3" s="53">
        <v>-0.087038442492485</v>
      </c>
      <c r="CJ3" s="53">
        <v>-0.084277980029583</v>
      </c>
      <c r="CK3" s="53">
        <v>-0.0921092480421066</v>
      </c>
      <c r="CL3" s="53">
        <v>-0.0912900418043137</v>
      </c>
      <c r="CM3" s="53">
        <v>-0.0867141559720039</v>
      </c>
      <c r="CN3" s="53">
        <v>-0.0858253091573715</v>
      </c>
      <c r="CO3" s="53">
        <v>-0.0775336101651192</v>
      </c>
      <c r="CP3" s="53">
        <v>-0.0725795328617096</v>
      </c>
      <c r="CQ3" s="53">
        <v>-0.0729100704193115</v>
      </c>
      <c r="CR3" s="53">
        <v>-0.0615718774497509</v>
      </c>
      <c r="CS3" s="53">
        <v>-0.0665334463119507</v>
      </c>
      <c r="CT3" s="53">
        <v>-0.0640618279576302</v>
      </c>
      <c r="CU3" s="53">
        <v>-0.0779204964637756</v>
      </c>
      <c r="CV3" s="53">
        <v>0.0119947111234069</v>
      </c>
      <c r="CW3" s="53">
        <v>-0.0378712676465511</v>
      </c>
      <c r="CX3" s="53">
        <v>-0.0729780942201614</v>
      </c>
      <c r="CY3" s="53">
        <v>-0.077085480093956</v>
      </c>
      <c r="CZ3" s="53">
        <v>-0.00708019640296698</v>
      </c>
      <c r="DA3" s="53">
        <v>0.000975235365331173</v>
      </c>
      <c r="DB3" s="53">
        <v>-0.0154719492420554</v>
      </c>
      <c r="DC3" s="53">
        <v>-0.0285069532692432</v>
      </c>
      <c r="DD3" s="53">
        <v>-0.0287347175180912</v>
      </c>
      <c r="DE3" s="53">
        <v>-0.0408735834062099</v>
      </c>
      <c r="DF3" s="53">
        <v>-0.0444375723600388</v>
      </c>
      <c r="DG3" s="53">
        <v>-0.0503855310380459</v>
      </c>
      <c r="DH3" s="53">
        <v>-0.0605538561940193</v>
      </c>
      <c r="DI3" s="53">
        <v>-0.0702960342168808</v>
      </c>
      <c r="DJ3" s="53">
        <v>-0.0739938393235207</v>
      </c>
      <c r="DK3" s="53">
        <v>-0.0715355798602104</v>
      </c>
      <c r="DL3" s="53">
        <v>-0.0741255283355713</v>
      </c>
      <c r="DM3" s="53">
        <v>-0.0742109715938568</v>
      </c>
      <c r="DN3" s="53">
        <v>-0.0740373730659485</v>
      </c>
      <c r="DO3" s="53">
        <v>-0.0604894496500492</v>
      </c>
      <c r="DP3" s="53">
        <v>-0.0639654397964478</v>
      </c>
      <c r="DQ3" s="53">
        <v>-0.0654210448265076</v>
      </c>
      <c r="DR3" s="53">
        <v>-0.0724781155586243</v>
      </c>
      <c r="DS3" s="53">
        <v>-0.0726320743560791</v>
      </c>
      <c r="DT3" s="53">
        <v>-0.0761473774909973</v>
      </c>
      <c r="DU3" s="53">
        <v>-0.0634190365672112</v>
      </c>
      <c r="DV3" s="53">
        <v>-0.0711256787180901</v>
      </c>
      <c r="DW3" s="53">
        <v>-0.0697225853800774</v>
      </c>
      <c r="DX3" s="53">
        <v>-0.0683965682983398</v>
      </c>
      <c r="DY3" s="53">
        <v>-0.0709258764982224</v>
      </c>
      <c r="DZ3" s="53">
        <v>-0.0872445106506348</v>
      </c>
      <c r="EA3" s="53">
        <v>-0.0740680396556854</v>
      </c>
      <c r="EB3" s="53">
        <v>-0.0772854536771774</v>
      </c>
      <c r="EC3" s="53">
        <v>-0.0818628743290901</v>
      </c>
      <c r="ED3" s="53">
        <v>-0.0934617072343826</v>
      </c>
      <c r="EE3" s="53">
        <v>-0.103935286402702</v>
      </c>
      <c r="EF3" s="53">
        <v>-0.106654077768326</v>
      </c>
      <c r="EG3" s="53">
        <v>-0.107274770736694</v>
      </c>
      <c r="EH3" s="53">
        <v>-0.108040384948254</v>
      </c>
      <c r="EI3" s="53">
        <v>-0.105891540646553</v>
      </c>
      <c r="EJ3" s="53">
        <v>-0.107361413538456</v>
      </c>
      <c r="EK3" s="53">
        <v>-0.104085154831409</v>
      </c>
      <c r="EL3" s="53">
        <v>-0.107869707047939</v>
      </c>
      <c r="EM3" s="53">
        <v>-0.0987744852900505</v>
      </c>
      <c r="EN3" s="53">
        <v>-0.102734066545963</v>
      </c>
      <c r="EO3" s="53">
        <v>-0.112386308610439</v>
      </c>
      <c r="EP3" s="53">
        <v>-0.111044511198997</v>
      </c>
      <c r="EQ3" s="53">
        <v>-0.12122256308794</v>
      </c>
      <c r="ER3" s="53">
        <v>-0.113230124115944</v>
      </c>
      <c r="ES3" s="53">
        <v>-0.107845112681389</v>
      </c>
      <c r="ET3" s="53">
        <v>-0.120501831173897</v>
      </c>
      <c r="EU3" s="53">
        <v>-0.113891184329987</v>
      </c>
      <c r="EV3" s="53">
        <v>-0.0724186524748802</v>
      </c>
      <c r="EW3" s="53">
        <v>-0.0907187461853027</v>
      </c>
    </row>
    <row r="4" s="53" customFormat="1" spans="1:153">
      <c r="A4" s="54">
        <v>21</v>
      </c>
      <c r="B4" s="53" t="s">
        <v>48</v>
      </c>
      <c r="C4" s="55">
        <v>43851</v>
      </c>
      <c r="D4" s="53">
        <v>0.0374715253710747</v>
      </c>
      <c r="E4" s="53">
        <v>0.0293749272823334</v>
      </c>
      <c r="F4" s="53">
        <v>-0.00906162243336439</v>
      </c>
      <c r="G4" s="53">
        <v>-0.0405169166624546</v>
      </c>
      <c r="H4" s="53">
        <v>-0.0721837058663368</v>
      </c>
      <c r="I4" s="53">
        <v>-0.0789297223091125</v>
      </c>
      <c r="J4" s="53">
        <v>-0.0966627150774002</v>
      </c>
      <c r="K4" s="53">
        <v>-0.0369056910276413</v>
      </c>
      <c r="L4" s="53">
        <v>-0.0505181699991226</v>
      </c>
      <c r="M4" s="53">
        <v>-0.0481554605066776</v>
      </c>
      <c r="N4" s="53">
        <v>0.0389613024890423</v>
      </c>
      <c r="O4" s="53">
        <v>0.142164036631584</v>
      </c>
      <c r="P4" s="53">
        <v>0.21378880739212</v>
      </c>
      <c r="Q4" s="53">
        <v>0.174995541572571</v>
      </c>
      <c r="R4" s="53">
        <v>0.231658980250359</v>
      </c>
      <c r="S4" s="53">
        <v>0.250486761331558</v>
      </c>
      <c r="T4" s="53">
        <v>0.313339710235596</v>
      </c>
      <c r="U4" s="53">
        <v>0.381933152675629</v>
      </c>
      <c r="V4" s="53">
        <v>0.329935610294342</v>
      </c>
      <c r="W4" s="53">
        <v>0.270431876182556</v>
      </c>
      <c r="X4" s="53">
        <v>0.201655387878418</v>
      </c>
      <c r="Y4" s="53">
        <v>0.18574270606041</v>
      </c>
      <c r="Z4" s="53">
        <v>0.19306193292141</v>
      </c>
      <c r="AA4" s="53">
        <v>0.214676529169083</v>
      </c>
      <c r="AB4" s="53">
        <v>0.244449779391289</v>
      </c>
      <c r="AC4" s="53">
        <v>0.21890564262867</v>
      </c>
      <c r="AD4" s="53">
        <v>0.167952731251717</v>
      </c>
      <c r="AE4" s="53">
        <v>0.104334302246571</v>
      </c>
      <c r="AF4" s="53">
        <v>0.141987025737762</v>
      </c>
      <c r="AG4" s="53">
        <v>0.12179846316576</v>
      </c>
      <c r="AH4" s="53">
        <v>0.1102349832654</v>
      </c>
      <c r="AI4" s="53">
        <v>0.150530457496643</v>
      </c>
      <c r="AJ4" s="53">
        <v>0.11218099296093</v>
      </c>
      <c r="AK4" s="53">
        <v>0.161118522286415</v>
      </c>
      <c r="AL4" s="53">
        <v>0.229966536164284</v>
      </c>
      <c r="AM4" s="53">
        <v>0.253666579723358</v>
      </c>
      <c r="AN4" s="53">
        <v>0.222969070076942</v>
      </c>
      <c r="AO4" s="53">
        <v>0.181788489222527</v>
      </c>
      <c r="AP4" s="53">
        <v>0.203557565808296</v>
      </c>
      <c r="AQ4" s="53">
        <v>0.22424627840519</v>
      </c>
      <c r="AR4" s="53">
        <v>0.178697645664215</v>
      </c>
      <c r="AS4" s="53">
        <v>0.245825618505478</v>
      </c>
      <c r="AT4" s="53">
        <v>0.268266230821609</v>
      </c>
      <c r="AU4" s="53">
        <v>0.188783407211304</v>
      </c>
      <c r="AV4" s="53">
        <v>0.234353631734848</v>
      </c>
      <c r="AW4" s="53">
        <v>0.289484709501266</v>
      </c>
      <c r="AX4" s="53">
        <v>0.373525708913803</v>
      </c>
      <c r="AY4" s="53">
        <v>0.408392518758774</v>
      </c>
      <c r="AZ4" s="53">
        <v>0.295143574476242</v>
      </c>
      <c r="BA4" s="53">
        <v>0.285933792591095</v>
      </c>
      <c r="BB4" s="53">
        <v>0.0452038459479809</v>
      </c>
      <c r="BC4" s="53">
        <v>0.0614413321018219</v>
      </c>
      <c r="BD4" s="53">
        <v>0.0238029677420855</v>
      </c>
      <c r="BE4" s="53">
        <v>0.0292024854570627</v>
      </c>
      <c r="BF4" s="53">
        <v>-0.0268981363624334</v>
      </c>
      <c r="BG4" s="53">
        <v>-0.0234205108135939</v>
      </c>
      <c r="BH4" s="53">
        <v>-0.0344015210866928</v>
      </c>
      <c r="BI4" s="53">
        <v>0.0522204861044884</v>
      </c>
      <c r="BJ4" s="53">
        <v>0.0523070059716702</v>
      </c>
      <c r="BK4" s="53">
        <v>0.0972683429718018</v>
      </c>
      <c r="BL4" s="53">
        <v>0.150022029876709</v>
      </c>
      <c r="BM4" s="53">
        <v>0.166359573602676</v>
      </c>
      <c r="BN4" s="53">
        <v>0.209560185670853</v>
      </c>
      <c r="BO4" s="53">
        <v>0.201547846198082</v>
      </c>
      <c r="BP4" s="53">
        <v>0.232005625963211</v>
      </c>
      <c r="BQ4" s="53">
        <v>0.195498406887054</v>
      </c>
      <c r="BR4" s="53">
        <v>0.247129619121552</v>
      </c>
      <c r="BS4" s="53">
        <v>0.261453241109848</v>
      </c>
      <c r="BT4" s="53">
        <v>0.232459872961044</v>
      </c>
      <c r="BU4" s="53">
        <v>0.198206380009651</v>
      </c>
      <c r="BV4" s="53">
        <v>0.13115781545639</v>
      </c>
      <c r="BW4" s="53">
        <v>0.114133045077324</v>
      </c>
      <c r="BX4" s="53">
        <v>0.167195945978165</v>
      </c>
      <c r="BY4" s="53">
        <v>0.150166973471642</v>
      </c>
      <c r="BZ4" s="53">
        <v>0.127164393663406</v>
      </c>
      <c r="CA4" s="53">
        <v>0.103158101439476</v>
      </c>
      <c r="CB4" s="53">
        <v>0.0694305747747421</v>
      </c>
      <c r="CC4" s="53">
        <v>0.00152180343866348</v>
      </c>
      <c r="CD4" s="53">
        <v>0.0567352920770645</v>
      </c>
      <c r="CE4" s="53">
        <v>0.00626884773373604</v>
      </c>
      <c r="CF4" s="53">
        <v>0.0156312678009272</v>
      </c>
      <c r="CG4" s="53">
        <v>0.0537474825978279</v>
      </c>
      <c r="CH4" s="53">
        <v>0.0241454262286425</v>
      </c>
      <c r="CI4" s="53">
        <v>0.0467996150255203</v>
      </c>
      <c r="CJ4" s="53">
        <v>0.11665628105402</v>
      </c>
      <c r="CK4" s="53">
        <v>0.143986597657204</v>
      </c>
      <c r="CL4" s="53">
        <v>0.12800045311451</v>
      </c>
      <c r="CM4" s="53">
        <v>0.0869531631469727</v>
      </c>
      <c r="CN4" s="53">
        <v>0.11851491779089</v>
      </c>
      <c r="CO4" s="53">
        <v>0.10052002966404</v>
      </c>
      <c r="CP4" s="53">
        <v>0.0593206658959389</v>
      </c>
      <c r="CQ4" s="53">
        <v>0.121363699436188</v>
      </c>
      <c r="CR4" s="53">
        <v>0.148975104093552</v>
      </c>
      <c r="CS4" s="53">
        <v>0.0932066887617111</v>
      </c>
      <c r="CT4" s="53">
        <v>0.0977539718151093</v>
      </c>
      <c r="CU4" s="53">
        <v>0.135077983140945</v>
      </c>
      <c r="CV4" s="53">
        <v>0.228981822729111</v>
      </c>
      <c r="CW4" s="53">
        <v>0.282676607370377</v>
      </c>
      <c r="CX4" s="53">
        <v>0.170689970254898</v>
      </c>
      <c r="CY4" s="53">
        <v>0.181932881474495</v>
      </c>
      <c r="CZ4" s="53">
        <v>-0.0305428858846426</v>
      </c>
      <c r="DA4" s="53">
        <v>-0.0548769682645798</v>
      </c>
      <c r="DB4" s="53">
        <v>-0.0556751564145088</v>
      </c>
      <c r="DC4" s="53">
        <v>-0.0925299674272537</v>
      </c>
      <c r="DD4" s="53">
        <v>-0.0680961385369301</v>
      </c>
      <c r="DE4" s="53">
        <v>-0.0783197805285454</v>
      </c>
      <c r="DF4" s="53">
        <v>-0.0850717574357986</v>
      </c>
      <c r="DG4" s="53">
        <v>-0.111936748027802</v>
      </c>
      <c r="DH4" s="53">
        <v>-0.125635743141174</v>
      </c>
      <c r="DI4" s="53">
        <v>-0.16823436319828</v>
      </c>
      <c r="DJ4" s="53">
        <v>-0.133871287107468</v>
      </c>
      <c r="DK4" s="53">
        <v>-0.0470061041414738</v>
      </c>
      <c r="DL4" s="53">
        <v>-0.0185819324105978</v>
      </c>
      <c r="DM4" s="53">
        <v>-0.049362875521183</v>
      </c>
      <c r="DN4" s="53">
        <v>-0.0231572147458792</v>
      </c>
      <c r="DO4" s="53">
        <v>0.0321777835488319</v>
      </c>
      <c r="DP4" s="53">
        <v>0.0433995239436626</v>
      </c>
      <c r="DQ4" s="53">
        <v>0.09766935557127</v>
      </c>
      <c r="DR4" s="53">
        <v>0.0746651887893677</v>
      </c>
      <c r="DS4" s="53">
        <v>0.0494149252772331</v>
      </c>
      <c r="DT4" s="53">
        <v>0.0476870089769363</v>
      </c>
      <c r="DU4" s="53">
        <v>0.0487990975379944</v>
      </c>
      <c r="DV4" s="53">
        <v>0.00305541441775858</v>
      </c>
      <c r="DW4" s="53">
        <v>0.0416989848017693</v>
      </c>
      <c r="DX4" s="53">
        <v>0.0944748222827911</v>
      </c>
      <c r="DY4" s="53">
        <v>0.0929369777441025</v>
      </c>
      <c r="DZ4" s="53">
        <v>0.0757115930318832</v>
      </c>
      <c r="EA4" s="53">
        <v>0.0800019279122353</v>
      </c>
      <c r="EB4" s="53">
        <v>0.0624411702156067</v>
      </c>
      <c r="EC4" s="53">
        <v>0.0927190482616425</v>
      </c>
      <c r="ED4" s="53">
        <v>0.0717931464314461</v>
      </c>
      <c r="EE4" s="53">
        <v>0.0739724040031433</v>
      </c>
      <c r="EF4" s="53">
        <v>0.0652250051498413</v>
      </c>
      <c r="EG4" s="53">
        <v>0.0915083438158035</v>
      </c>
      <c r="EH4" s="53">
        <v>0.090499684214592</v>
      </c>
      <c r="EI4" s="53">
        <v>0.0868694260716438</v>
      </c>
      <c r="EJ4" s="53">
        <v>0.072158046066761</v>
      </c>
      <c r="EK4" s="53">
        <v>0.072024755179882</v>
      </c>
      <c r="EL4" s="53">
        <v>0.0622320808470249</v>
      </c>
      <c r="EM4" s="53">
        <v>0.100915670394897</v>
      </c>
      <c r="EN4" s="53">
        <v>0.0965664088726044</v>
      </c>
      <c r="EO4" s="53">
        <v>0.101651355624199</v>
      </c>
      <c r="EP4" s="53">
        <v>0.0964805632829666</v>
      </c>
      <c r="EQ4" s="53">
        <v>0.0727661550045013</v>
      </c>
      <c r="ER4" s="53">
        <v>0.113789096474648</v>
      </c>
      <c r="ES4" s="53">
        <v>0.131596148014069</v>
      </c>
      <c r="ET4" s="53">
        <v>0.121733315289021</v>
      </c>
      <c r="EU4" s="53">
        <v>0.102905362844467</v>
      </c>
      <c r="EV4" s="53">
        <v>0.101643040776253</v>
      </c>
      <c r="EW4" s="53">
        <v>0.0811903551220894</v>
      </c>
    </row>
    <row r="5" s="53" customFormat="1" spans="1:153">
      <c r="A5" s="54">
        <v>45</v>
      </c>
      <c r="B5" s="53" t="s">
        <v>51</v>
      </c>
      <c r="C5" s="55">
        <v>43851</v>
      </c>
      <c r="D5" s="53">
        <v>-0.0295907650142908</v>
      </c>
      <c r="E5" s="53">
        <v>-0.0326649509370327</v>
      </c>
      <c r="F5" s="53">
        <v>-0.0619646832346916</v>
      </c>
      <c r="G5" s="53">
        <v>-0.0529876947402954</v>
      </c>
      <c r="H5" s="53">
        <v>-0.0988457724452019</v>
      </c>
      <c r="I5" s="53">
        <v>-0.0804634690284729</v>
      </c>
      <c r="J5" s="53">
        <v>-0.0356296524405479</v>
      </c>
      <c r="K5" s="53">
        <v>-0.0751282200217247</v>
      </c>
      <c r="L5" s="53">
        <v>-0.0342734009027481</v>
      </c>
      <c r="M5" s="53">
        <v>-0.0709619149565697</v>
      </c>
      <c r="N5" s="53">
        <v>-0.0653829947113991</v>
      </c>
      <c r="O5" s="53">
        <v>-0.0621539279818535</v>
      </c>
      <c r="P5" s="53">
        <v>-0.0515801757574081</v>
      </c>
      <c r="Q5" s="53">
        <v>-0.0502465702593327</v>
      </c>
      <c r="R5" s="53">
        <v>0.00354451686143875</v>
      </c>
      <c r="S5" s="53">
        <v>0.00623902957886457</v>
      </c>
      <c r="T5" s="53">
        <v>-0.031852975487709</v>
      </c>
      <c r="U5" s="53">
        <v>-0.0227287039160728</v>
      </c>
      <c r="V5" s="53">
        <v>0.00943556148558855</v>
      </c>
      <c r="W5" s="53">
        <v>-0.0180310271680355</v>
      </c>
      <c r="X5" s="53">
        <v>-0.0387526899576187</v>
      </c>
      <c r="Y5" s="53">
        <v>-0.05841064453125</v>
      </c>
      <c r="Z5" s="53">
        <v>-0.0686716362833977</v>
      </c>
      <c r="AA5" s="53">
        <v>-0.0714122802019119</v>
      </c>
      <c r="AB5" s="53">
        <v>-0.0921840369701385</v>
      </c>
      <c r="AC5" s="53">
        <v>-0.10036738216877</v>
      </c>
      <c r="AD5" s="53">
        <v>-0.113237284123898</v>
      </c>
      <c r="AE5" s="53">
        <v>-0.0604026354849339</v>
      </c>
      <c r="AF5" s="53">
        <v>-0.0670711696147919</v>
      </c>
      <c r="AG5" s="53">
        <v>-0.113238103687763</v>
      </c>
      <c r="AH5" s="53">
        <v>-0.127600908279419</v>
      </c>
      <c r="AI5" s="53">
        <v>-0.130448490381241</v>
      </c>
      <c r="AJ5" s="53">
        <v>-0.0932051166892052</v>
      </c>
      <c r="AK5" s="53">
        <v>-0.055765125900507</v>
      </c>
      <c r="AL5" s="53">
        <v>-0.106383055448532</v>
      </c>
      <c r="AM5" s="53">
        <v>-0.12848573923111</v>
      </c>
      <c r="AN5" s="53">
        <v>-0.15876904129982</v>
      </c>
      <c r="AO5" s="53">
        <v>-0.20467934012413</v>
      </c>
      <c r="AP5" s="53">
        <v>-0.205550044775009</v>
      </c>
      <c r="AQ5" s="53">
        <v>-0.195236057043076</v>
      </c>
      <c r="AR5" s="53">
        <v>-0.217400372028351</v>
      </c>
      <c r="AS5" s="53">
        <v>-0.248928368091583</v>
      </c>
      <c r="AT5" s="53">
        <v>-0.249099776148796</v>
      </c>
      <c r="AU5" s="53">
        <v>-0.289099544286728</v>
      </c>
      <c r="AV5" s="53">
        <v>-0.242060169577599</v>
      </c>
      <c r="AW5" s="53">
        <v>-0.237171679735184</v>
      </c>
      <c r="AX5" s="53">
        <v>-0.172702550888062</v>
      </c>
      <c r="AY5" s="53">
        <v>-0.211374700069427</v>
      </c>
      <c r="AZ5" s="53">
        <v>-0.229623392224312</v>
      </c>
      <c r="BA5" s="53">
        <v>-0.214644819498062</v>
      </c>
      <c r="BB5" s="53">
        <v>-0.0213768128305674</v>
      </c>
      <c r="BC5" s="53">
        <v>-0.0305606741458178</v>
      </c>
      <c r="BD5" s="53">
        <v>-0.049067385494709</v>
      </c>
      <c r="BE5" s="53">
        <v>-0.0352280884981155</v>
      </c>
      <c r="BF5" s="53">
        <v>-0.0569071769714355</v>
      </c>
      <c r="BG5" s="53">
        <v>-0.0645215809345245</v>
      </c>
      <c r="BH5" s="53">
        <v>-0.0218745023012161</v>
      </c>
      <c r="BI5" s="53">
        <v>-0.0532859973609447</v>
      </c>
      <c r="BJ5" s="53">
        <v>-0.00800709147006273</v>
      </c>
      <c r="BK5" s="53">
        <v>-0.0295655056834221</v>
      </c>
      <c r="BL5" s="53">
        <v>-0.040360365062952</v>
      </c>
      <c r="BM5" s="53">
        <v>-0.0352369211614132</v>
      </c>
      <c r="BN5" s="53">
        <v>-0.0250022355467081</v>
      </c>
      <c r="BO5" s="53">
        <v>-0.00680079497396946</v>
      </c>
      <c r="BP5" s="53">
        <v>0.0366498939692974</v>
      </c>
      <c r="BQ5" s="53">
        <v>0.0474237389862537</v>
      </c>
      <c r="BR5" s="53">
        <v>0.0007678511319682</v>
      </c>
      <c r="BS5" s="53">
        <v>0.0135881938040256</v>
      </c>
      <c r="BT5" s="53">
        <v>0.0478744357824326</v>
      </c>
      <c r="BU5" s="53">
        <v>0.0210338272154331</v>
      </c>
      <c r="BV5" s="53">
        <v>0.0157872252166271</v>
      </c>
      <c r="BW5" s="53">
        <v>0.00549952778965235</v>
      </c>
      <c r="BX5" s="53">
        <v>0.0056207375600934</v>
      </c>
      <c r="BY5" s="53">
        <v>0.0027679456397891</v>
      </c>
      <c r="BZ5" s="53">
        <v>-0.0261052306741476</v>
      </c>
      <c r="CA5" s="53">
        <v>-0.0365177504718304</v>
      </c>
      <c r="CB5" s="53">
        <v>-0.0253009423613548</v>
      </c>
      <c r="CC5" s="53">
        <v>0.0173046477138996</v>
      </c>
      <c r="CD5" s="53">
        <v>0.0158032644540071</v>
      </c>
      <c r="CE5" s="53">
        <v>-0.0316377766430378</v>
      </c>
      <c r="CF5" s="53">
        <v>-0.0529686026275158</v>
      </c>
      <c r="CG5" s="53">
        <v>-0.0527750365436077</v>
      </c>
      <c r="CH5" s="53">
        <v>-0.0121019082143903</v>
      </c>
      <c r="CI5" s="53">
        <v>0.0119970152154565</v>
      </c>
      <c r="CJ5" s="53">
        <v>-0.0233265981078148</v>
      </c>
      <c r="CK5" s="53">
        <v>-0.040776215493679</v>
      </c>
      <c r="CL5" s="53">
        <v>-0.0658407434821129</v>
      </c>
      <c r="CM5" s="53">
        <v>-0.110897585749626</v>
      </c>
      <c r="CN5" s="53">
        <v>-0.113632202148437</v>
      </c>
      <c r="CO5" s="53">
        <v>-0.119469098746777</v>
      </c>
      <c r="CP5" s="53">
        <v>-0.126655086874962</v>
      </c>
      <c r="CQ5" s="53">
        <v>-0.129048317670822</v>
      </c>
      <c r="CR5" s="53">
        <v>-0.101071551442146</v>
      </c>
      <c r="CS5" s="53">
        <v>-0.109927207231522</v>
      </c>
      <c r="CT5" s="53">
        <v>-0.108852744102478</v>
      </c>
      <c r="CU5" s="53">
        <v>-0.11228734254837</v>
      </c>
      <c r="CV5" s="53">
        <v>-0.0548212975263596</v>
      </c>
      <c r="CW5" s="53">
        <v>-0.0940596014261246</v>
      </c>
      <c r="CX5" s="53">
        <v>-0.117333345115185</v>
      </c>
      <c r="CY5" s="53">
        <v>-0.116568580269814</v>
      </c>
      <c r="CZ5" s="53">
        <v>-0.0281381905078888</v>
      </c>
      <c r="DA5" s="53">
        <v>-0.0220285169780254</v>
      </c>
      <c r="DB5" s="53">
        <v>-0.0328215323388577</v>
      </c>
      <c r="DC5" s="53">
        <v>-0.0376838445663452</v>
      </c>
      <c r="DD5" s="53">
        <v>-0.0618628337979317</v>
      </c>
      <c r="DE5" s="53">
        <v>-0.0358661264181137</v>
      </c>
      <c r="DF5" s="53">
        <v>-0.0336793884634972</v>
      </c>
      <c r="DG5" s="53">
        <v>-0.0417664609849453</v>
      </c>
      <c r="DH5" s="53">
        <v>-0.046190544962883</v>
      </c>
      <c r="DI5" s="53">
        <v>-0.0613206475973129</v>
      </c>
      <c r="DJ5" s="53">
        <v>-0.0449468716979027</v>
      </c>
      <c r="DK5" s="53">
        <v>-0.0468412488698959</v>
      </c>
      <c r="DL5" s="53">
        <v>-0.0465021803975105</v>
      </c>
      <c r="DM5" s="53">
        <v>-0.0633700117468834</v>
      </c>
      <c r="DN5" s="53">
        <v>-0.053029615432024</v>
      </c>
      <c r="DO5" s="53">
        <v>-0.0611089505255222</v>
      </c>
      <c r="DP5" s="53">
        <v>-0.0525450669229031</v>
      </c>
      <c r="DQ5" s="53">
        <v>-0.0562411360442638</v>
      </c>
      <c r="DR5" s="53">
        <v>-0.0583631135523319</v>
      </c>
      <c r="DS5" s="53">
        <v>-0.058989092707634</v>
      </c>
      <c r="DT5" s="53">
        <v>-0.0744641572237015</v>
      </c>
      <c r="DU5" s="53">
        <v>-0.0838344097137451</v>
      </c>
      <c r="DV5" s="53">
        <v>-0.0942166149616241</v>
      </c>
      <c r="DW5" s="53">
        <v>-0.0941044613718987</v>
      </c>
      <c r="DX5" s="53">
        <v>-0.0860030427575111</v>
      </c>
      <c r="DY5" s="53">
        <v>-0.0837738662958145</v>
      </c>
      <c r="DZ5" s="53">
        <v>-0.107860580086708</v>
      </c>
      <c r="EA5" s="53">
        <v>-0.0976315215229988</v>
      </c>
      <c r="EB5" s="53">
        <v>-0.1027986779809</v>
      </c>
      <c r="EC5" s="53">
        <v>-0.1015245616436</v>
      </c>
      <c r="ED5" s="53">
        <v>-0.0945565477013588</v>
      </c>
      <c r="EE5" s="53">
        <v>-0.0975976884365082</v>
      </c>
      <c r="EF5" s="53">
        <v>-0.101027444005013</v>
      </c>
      <c r="EG5" s="53">
        <v>-0.0876863747835159</v>
      </c>
      <c r="EH5" s="53">
        <v>-0.102980695664883</v>
      </c>
      <c r="EI5" s="53">
        <v>-0.107633769512177</v>
      </c>
      <c r="EJ5" s="53">
        <v>-0.112852536141872</v>
      </c>
      <c r="EK5" s="53">
        <v>-0.113705992698669</v>
      </c>
      <c r="EL5" s="53">
        <v>-0.111842080950737</v>
      </c>
      <c r="EM5" s="53">
        <v>-0.0956911966204643</v>
      </c>
      <c r="EN5" s="53">
        <v>-0.110669516026974</v>
      </c>
      <c r="EO5" s="53">
        <v>-0.139804273843765</v>
      </c>
      <c r="EP5" s="53">
        <v>-0.167952463030815</v>
      </c>
      <c r="EQ5" s="53">
        <v>-0.19909656047821</v>
      </c>
      <c r="ER5" s="53">
        <v>-0.153131663799286</v>
      </c>
      <c r="ES5" s="53">
        <v>-0.144808575510979</v>
      </c>
      <c r="ET5" s="53">
        <v>-0.137805491685867</v>
      </c>
      <c r="EU5" s="53">
        <v>-0.137239336967468</v>
      </c>
      <c r="EV5" s="53">
        <v>-0.132214277982712</v>
      </c>
      <c r="EW5" s="53">
        <v>-0.118000485002995</v>
      </c>
    </row>
    <row r="6" s="53" customFormat="1" spans="1:153">
      <c r="A6" s="54">
        <v>50</v>
      </c>
      <c r="B6" s="53" t="s">
        <v>54</v>
      </c>
      <c r="C6" s="55">
        <v>43851</v>
      </c>
      <c r="D6" s="53">
        <v>0.0134909469634295</v>
      </c>
      <c r="E6" s="53">
        <v>0.0177746042609215</v>
      </c>
      <c r="F6" s="53">
        <v>0.0613518543541431</v>
      </c>
      <c r="G6" s="53">
        <v>0.0172400735318661</v>
      </c>
      <c r="H6" s="53">
        <v>-0.012481052428484</v>
      </c>
      <c r="I6" s="53">
        <v>-0.0167542286217213</v>
      </c>
      <c r="J6" s="53">
        <v>-0.0407213605940342</v>
      </c>
      <c r="K6" s="53">
        <v>-0.0676749795675278</v>
      </c>
      <c r="L6" s="53">
        <v>-0.0503016971051693</v>
      </c>
      <c r="M6" s="53">
        <v>-0.0808900743722916</v>
      </c>
      <c r="N6" s="53">
        <v>-0.0174032971262932</v>
      </c>
      <c r="O6" s="53">
        <v>-0.0315590240061283</v>
      </c>
      <c r="P6" s="53">
        <v>-0.043569378554821</v>
      </c>
      <c r="Q6" s="53">
        <v>-0.0449215993285179</v>
      </c>
      <c r="R6" s="53">
        <v>-0.0648169592022896</v>
      </c>
      <c r="S6" s="53">
        <v>-0.0600421875715256</v>
      </c>
      <c r="T6" s="53">
        <v>-0.0870185345411301</v>
      </c>
      <c r="U6" s="53">
        <v>-0.0753178596496582</v>
      </c>
      <c r="V6" s="53">
        <v>-0.0658523514866829</v>
      </c>
      <c r="W6" s="53">
        <v>-0.0554670542478561</v>
      </c>
      <c r="X6" s="53">
        <v>-0.0817456021904945</v>
      </c>
      <c r="Y6" s="53">
        <v>-0.0982542783021927</v>
      </c>
      <c r="Z6" s="53">
        <v>-0.11762635409832</v>
      </c>
      <c r="AA6" s="53">
        <v>-0.135642826557159</v>
      </c>
      <c r="AB6" s="53">
        <v>-0.132606536149979</v>
      </c>
      <c r="AC6" s="53">
        <v>-0.169535204768181</v>
      </c>
      <c r="AD6" s="53">
        <v>-0.148848652839661</v>
      </c>
      <c r="AE6" s="53">
        <v>-0.162483870983124</v>
      </c>
      <c r="AF6" s="53">
        <v>-0.154007360339165</v>
      </c>
      <c r="AG6" s="53">
        <v>-0.138056218624115</v>
      </c>
      <c r="AH6" s="53">
        <v>-0.148094460368156</v>
      </c>
      <c r="AI6" s="53">
        <v>-0.160476565361023</v>
      </c>
      <c r="AJ6" s="53">
        <v>-0.163309127092361</v>
      </c>
      <c r="AK6" s="53">
        <v>-0.147881388664246</v>
      </c>
      <c r="AL6" s="53">
        <v>-0.159464195370674</v>
      </c>
      <c r="AM6" s="53">
        <v>-0.10700124502182</v>
      </c>
      <c r="AN6" s="53">
        <v>-0.10296144336462</v>
      </c>
      <c r="AO6" s="53">
        <v>-0.117559298872948</v>
      </c>
      <c r="AP6" s="53">
        <v>-0.105221293866634</v>
      </c>
      <c r="AQ6" s="53">
        <v>-0.105428770184517</v>
      </c>
      <c r="AR6" s="53">
        <v>-0.11956912279129</v>
      </c>
      <c r="AS6" s="53">
        <v>-0.0983263477683067</v>
      </c>
      <c r="AT6" s="53">
        <v>-0.110336393117905</v>
      </c>
      <c r="AU6" s="53">
        <v>-0.134347945451736</v>
      </c>
      <c r="AV6" s="53">
        <v>-0.0860139578580856</v>
      </c>
      <c r="AW6" s="53">
        <v>-0.0891959369182587</v>
      </c>
      <c r="AX6" s="53">
        <v>-0.0890232175588608</v>
      </c>
      <c r="AY6" s="53">
        <v>-0.12237523496151</v>
      </c>
      <c r="AZ6" s="53">
        <v>-0.113793581724167</v>
      </c>
      <c r="BA6" s="53">
        <v>-0.132056161761284</v>
      </c>
      <c r="BB6" s="53">
        <v>0.00257065705955029</v>
      </c>
      <c r="BC6" s="53">
        <v>0.014409402385354</v>
      </c>
      <c r="BD6" s="53">
        <v>0.0409414321184158</v>
      </c>
      <c r="BE6" s="53">
        <v>0.00541842915117741</v>
      </c>
      <c r="BF6" s="53">
        <v>-0.0292566809803247</v>
      </c>
      <c r="BG6" s="53">
        <v>-0.0279113780707121</v>
      </c>
      <c r="BH6" s="53">
        <v>-0.0289931409060955</v>
      </c>
      <c r="BI6" s="53">
        <v>-0.033856887370348</v>
      </c>
      <c r="BJ6" s="53">
        <v>-0.0450536161661148</v>
      </c>
      <c r="BK6" s="53">
        <v>-0.0494036301970482</v>
      </c>
      <c r="BL6" s="53">
        <v>0.00335769727826118</v>
      </c>
      <c r="BM6" s="53">
        <v>-0.00559502840042114</v>
      </c>
      <c r="BN6" s="53">
        <v>-0.0203401558101177</v>
      </c>
      <c r="BO6" s="53">
        <v>-0.0171062238514423</v>
      </c>
      <c r="BP6" s="53">
        <v>-0.0250678155571222</v>
      </c>
      <c r="BQ6" s="53">
        <v>0.00497888214886189</v>
      </c>
      <c r="BR6" s="53">
        <v>-0.0174887273460627</v>
      </c>
      <c r="BS6" s="53">
        <v>-0.00194245763123035</v>
      </c>
      <c r="BT6" s="53">
        <v>0.00980422832071781</v>
      </c>
      <c r="BU6" s="53">
        <v>0.00835931859910488</v>
      </c>
      <c r="BV6" s="53">
        <v>-0.0201979409903288</v>
      </c>
      <c r="BW6" s="53">
        <v>-0.0196566414088011</v>
      </c>
      <c r="BX6" s="53">
        <v>-0.0434857606887817</v>
      </c>
      <c r="BY6" s="53">
        <v>-0.0573280490934849</v>
      </c>
      <c r="BZ6" s="53">
        <v>-0.0801023617386818</v>
      </c>
      <c r="CA6" s="53">
        <v>-0.103912428021431</v>
      </c>
      <c r="CB6" s="53">
        <v>-0.0982036739587784</v>
      </c>
      <c r="CC6" s="53">
        <v>-0.101231560111046</v>
      </c>
      <c r="CD6" s="53">
        <v>-0.100636839866638</v>
      </c>
      <c r="CE6" s="53">
        <v>-0.0950397029519081</v>
      </c>
      <c r="CF6" s="53">
        <v>-0.0883462801575661</v>
      </c>
      <c r="CG6" s="53">
        <v>-0.0886340588331223</v>
      </c>
      <c r="CH6" s="53">
        <v>-0.0836124792695045</v>
      </c>
      <c r="CI6" s="53">
        <v>-0.0764446631073952</v>
      </c>
      <c r="CJ6" s="53">
        <v>-0.0786365419626236</v>
      </c>
      <c r="CK6" s="53">
        <v>-0.069768950343132</v>
      </c>
      <c r="CL6" s="53">
        <v>-0.0809140205383301</v>
      </c>
      <c r="CM6" s="53">
        <v>-0.0844034254550934</v>
      </c>
      <c r="CN6" s="53">
        <v>-0.0989341735839844</v>
      </c>
      <c r="CO6" s="53">
        <v>-0.119628310203552</v>
      </c>
      <c r="CP6" s="53">
        <v>-0.127607390284538</v>
      </c>
      <c r="CQ6" s="53">
        <v>-0.121888794004917</v>
      </c>
      <c r="CR6" s="53">
        <v>-0.117253787815571</v>
      </c>
      <c r="CS6" s="53">
        <v>-0.129621148109436</v>
      </c>
      <c r="CT6" s="53">
        <v>-0.119125336408615</v>
      </c>
      <c r="CU6" s="53">
        <v>-0.131700828671455</v>
      </c>
      <c r="CV6" s="53">
        <v>-0.143877148628235</v>
      </c>
      <c r="CW6" s="53">
        <v>-0.16075587272644</v>
      </c>
      <c r="CX6" s="53">
        <v>-0.154869616031647</v>
      </c>
      <c r="CY6" s="53">
        <v>-0.167963832616806</v>
      </c>
      <c r="CZ6" s="53">
        <v>0.00425221771001816</v>
      </c>
      <c r="DA6" s="53">
        <v>-0.003302869386971</v>
      </c>
      <c r="DB6" s="53">
        <v>0.0137423472478986</v>
      </c>
      <c r="DC6" s="53">
        <v>0.00515357218682766</v>
      </c>
      <c r="DD6" s="53">
        <v>0.0101075563579798</v>
      </c>
      <c r="DE6" s="53">
        <v>0.00448907632380724</v>
      </c>
      <c r="DF6" s="53">
        <v>-0.0183962918817997</v>
      </c>
      <c r="DG6" s="53">
        <v>-0.0404861643910408</v>
      </c>
      <c r="DH6" s="53">
        <v>-0.0119161522015929</v>
      </c>
      <c r="DI6" s="53">
        <v>-0.0381545126438141</v>
      </c>
      <c r="DJ6" s="53">
        <v>-0.0274290665984154</v>
      </c>
      <c r="DK6" s="53">
        <v>-0.0326320677995682</v>
      </c>
      <c r="DL6" s="53">
        <v>-0.0298972949385643</v>
      </c>
      <c r="DM6" s="53">
        <v>-0.0344834476709366</v>
      </c>
      <c r="DN6" s="53">
        <v>-0.0464172139763832</v>
      </c>
      <c r="DO6" s="53">
        <v>-0.0716891437768936</v>
      </c>
      <c r="DP6" s="53">
        <v>-0.0761978775262833</v>
      </c>
      <c r="DQ6" s="53">
        <v>-0.0800434723496437</v>
      </c>
      <c r="DR6" s="53">
        <v>-0.0823246538639069</v>
      </c>
      <c r="DS6" s="53">
        <v>-0.0704944431781769</v>
      </c>
      <c r="DT6" s="53">
        <v>-0.0682157278060913</v>
      </c>
      <c r="DU6" s="53">
        <v>-0.0852657109498978</v>
      </c>
      <c r="DV6" s="53">
        <v>-0.080808661878109</v>
      </c>
      <c r="DW6" s="53">
        <v>-0.084982842206955</v>
      </c>
      <c r="DX6" s="53">
        <v>-0.0591722428798676</v>
      </c>
      <c r="DY6" s="53">
        <v>-0.0722908452153206</v>
      </c>
      <c r="DZ6" s="53">
        <v>-0.0573130585253239</v>
      </c>
      <c r="EA6" s="53">
        <v>-0.0679203867912292</v>
      </c>
      <c r="EB6" s="53">
        <v>-0.0600386001169682</v>
      </c>
      <c r="EC6" s="53">
        <v>-0.0496845915913582</v>
      </c>
      <c r="ED6" s="53">
        <v>-0.0664162486791611</v>
      </c>
      <c r="EE6" s="53">
        <v>-0.078510582447052</v>
      </c>
      <c r="EF6" s="53">
        <v>-0.0863647237420082</v>
      </c>
      <c r="EG6" s="53">
        <v>-0.0781048089265823</v>
      </c>
      <c r="EH6" s="53">
        <v>-0.0874957144260406</v>
      </c>
      <c r="EI6" s="53">
        <v>-0.0439003668725491</v>
      </c>
      <c r="EJ6" s="53">
        <v>-0.0287154950201511</v>
      </c>
      <c r="EK6" s="53">
        <v>-0.0398239493370056</v>
      </c>
      <c r="EL6" s="53">
        <v>-0.0129551896825433</v>
      </c>
      <c r="EM6" s="53">
        <v>0.00753147061914206</v>
      </c>
      <c r="EN6" s="53">
        <v>0.00137019623070955</v>
      </c>
      <c r="EO6" s="53">
        <v>0.0168943740427494</v>
      </c>
      <c r="EP6" s="53">
        <v>0.000249323435127735</v>
      </c>
      <c r="EQ6" s="53">
        <v>-0.0113948648795485</v>
      </c>
      <c r="ER6" s="53">
        <v>0.0264433026313782</v>
      </c>
      <c r="ES6" s="53">
        <v>0.035836823284626</v>
      </c>
      <c r="ET6" s="53">
        <v>0.0481858626008034</v>
      </c>
      <c r="EU6" s="53">
        <v>0.0317125618457794</v>
      </c>
      <c r="EV6" s="53">
        <v>0.0344079546630383</v>
      </c>
      <c r="EW6" s="53">
        <v>0.0292396023869514</v>
      </c>
    </row>
    <row r="7" s="53" customFormat="1" spans="1:153">
      <c r="A7" s="54">
        <v>63</v>
      </c>
      <c r="B7" s="53" t="s">
        <v>57</v>
      </c>
      <c r="C7" s="55">
        <v>43851</v>
      </c>
      <c r="D7" s="53">
        <v>0.0363470390439034</v>
      </c>
      <c r="E7" s="53">
        <v>0.0886735171079636</v>
      </c>
      <c r="F7" s="53">
        <v>0.138394638895988</v>
      </c>
      <c r="G7" s="53">
        <v>0.175058752298355</v>
      </c>
      <c r="H7" s="53">
        <v>0.115287594497204</v>
      </c>
      <c r="I7" s="53">
        <v>0.095583438873291</v>
      </c>
      <c r="J7" s="53">
        <v>0.080082081258297</v>
      </c>
      <c r="K7" s="53">
        <v>0.115761525928974</v>
      </c>
      <c r="L7" s="53">
        <v>0.101977705955505</v>
      </c>
      <c r="M7" s="53">
        <v>0.0608535669744015</v>
      </c>
      <c r="N7" s="53">
        <v>0.0671704784035683</v>
      </c>
      <c r="O7" s="53">
        <v>0.0899013131856918</v>
      </c>
      <c r="P7" s="53">
        <v>0.116821222007275</v>
      </c>
      <c r="Q7" s="53">
        <v>0.138062328100204</v>
      </c>
      <c r="R7" s="53">
        <v>0.161607041954994</v>
      </c>
      <c r="S7" s="53">
        <v>0.150710254907608</v>
      </c>
      <c r="T7" s="53">
        <v>0.148971796035767</v>
      </c>
      <c r="U7" s="53">
        <v>0.243075147271156</v>
      </c>
      <c r="V7" s="53">
        <v>0.347269982099533</v>
      </c>
      <c r="W7" s="53">
        <v>0.320978999137878</v>
      </c>
      <c r="X7" s="53">
        <v>0.304457902908325</v>
      </c>
      <c r="Y7" s="53">
        <v>0.362719237804413</v>
      </c>
      <c r="Z7" s="53">
        <v>0.429679393768311</v>
      </c>
      <c r="AA7" s="53">
        <v>0.364567965269089</v>
      </c>
      <c r="AB7" s="53">
        <v>0.333079785108566</v>
      </c>
      <c r="AC7" s="53">
        <v>0.301534473896027</v>
      </c>
      <c r="AD7" s="53">
        <v>0.327616780996323</v>
      </c>
      <c r="AE7" s="53">
        <v>0.388675630092621</v>
      </c>
      <c r="AF7" s="53">
        <v>0.418738842010498</v>
      </c>
      <c r="AG7" s="53">
        <v>0.407801568508148</v>
      </c>
      <c r="AH7" s="53">
        <v>0.402360111474991</v>
      </c>
      <c r="AI7" s="53">
        <v>0.409096598625183</v>
      </c>
      <c r="AJ7" s="53">
        <v>0.399641931056976</v>
      </c>
      <c r="AK7" s="53">
        <v>0.313741058111191</v>
      </c>
      <c r="AL7" s="53">
        <v>0.267473548650742</v>
      </c>
      <c r="AM7" s="53">
        <v>0.351677864789963</v>
      </c>
      <c r="AN7" s="53">
        <v>0.343616813421249</v>
      </c>
      <c r="AO7" s="53">
        <v>0.380588501691818</v>
      </c>
      <c r="AP7" s="53">
        <v>0.38009113073349</v>
      </c>
      <c r="AQ7" s="53">
        <v>0.408224910497665</v>
      </c>
      <c r="AR7" s="53">
        <v>0.394900918006897</v>
      </c>
      <c r="AS7" s="53">
        <v>0.411198049783707</v>
      </c>
      <c r="AT7" s="53">
        <v>0.423524051904678</v>
      </c>
      <c r="AU7" s="53">
        <v>0.406052947044373</v>
      </c>
      <c r="AV7" s="53">
        <v>0.372748613357544</v>
      </c>
      <c r="AW7" s="53">
        <v>0.331797331571579</v>
      </c>
      <c r="AX7" s="53">
        <v>0.293214678764343</v>
      </c>
      <c r="AY7" s="53">
        <v>0.266613751649857</v>
      </c>
      <c r="AZ7" s="53">
        <v>0.261152237653732</v>
      </c>
      <c r="BA7" s="53">
        <v>0.262762486934662</v>
      </c>
      <c r="BB7" s="53">
        <v>0.0232912935316563</v>
      </c>
      <c r="BC7" s="53">
        <v>0.0355805903673172</v>
      </c>
      <c r="BD7" s="53">
        <v>0.0689403191208839</v>
      </c>
      <c r="BE7" s="53">
        <v>0.102743245661259</v>
      </c>
      <c r="BF7" s="53">
        <v>0.0664603710174561</v>
      </c>
      <c r="BG7" s="53">
        <v>0.0528407990932465</v>
      </c>
      <c r="BH7" s="53">
        <v>0.0321661904454231</v>
      </c>
      <c r="BI7" s="53">
        <v>0.0595843717455864</v>
      </c>
      <c r="BJ7" s="53">
        <v>0.0497568249702454</v>
      </c>
      <c r="BK7" s="53">
        <v>0.0291703995317221</v>
      </c>
      <c r="BL7" s="53">
        <v>0.0330027304589748</v>
      </c>
      <c r="BM7" s="53">
        <v>0.0212233066558838</v>
      </c>
      <c r="BN7" s="53">
        <v>0.0695223808288574</v>
      </c>
      <c r="BO7" s="53">
        <v>0.0640753880143166</v>
      </c>
      <c r="BP7" s="53">
        <v>0.0767798721790314</v>
      </c>
      <c r="BQ7" s="53">
        <v>0.0636388286948204</v>
      </c>
      <c r="BR7" s="53">
        <v>0.0662761926651001</v>
      </c>
      <c r="BS7" s="53">
        <v>0.14628578722477</v>
      </c>
      <c r="BT7" s="53">
        <v>0.242209702730179</v>
      </c>
      <c r="BU7" s="53">
        <v>0.224384725093842</v>
      </c>
      <c r="BV7" s="53">
        <v>0.227608144283295</v>
      </c>
      <c r="BW7" s="53">
        <v>0.273493379354477</v>
      </c>
      <c r="BX7" s="53">
        <v>0.320895791053772</v>
      </c>
      <c r="BY7" s="53">
        <v>0.271802484989166</v>
      </c>
      <c r="BZ7" s="53">
        <v>0.244564399123192</v>
      </c>
      <c r="CA7" s="53">
        <v>0.228822186589241</v>
      </c>
      <c r="CB7" s="53">
        <v>0.222605392336845</v>
      </c>
      <c r="CC7" s="53">
        <v>0.284621596336365</v>
      </c>
      <c r="CD7" s="53">
        <v>0.307553231716156</v>
      </c>
      <c r="CE7" s="53">
        <v>0.299741327762604</v>
      </c>
      <c r="CF7" s="53">
        <v>0.311627626419067</v>
      </c>
      <c r="CG7" s="53">
        <v>0.313081681728363</v>
      </c>
      <c r="CH7" s="53">
        <v>0.288748741149902</v>
      </c>
      <c r="CI7" s="53">
        <v>0.205326974391937</v>
      </c>
      <c r="CJ7" s="53">
        <v>0.167254433035851</v>
      </c>
      <c r="CK7" s="53">
        <v>0.236635908484459</v>
      </c>
      <c r="CL7" s="53">
        <v>0.217088058590889</v>
      </c>
      <c r="CM7" s="53">
        <v>0.250728487968445</v>
      </c>
      <c r="CN7" s="53">
        <v>0.258170574903488</v>
      </c>
      <c r="CO7" s="53">
        <v>0.271374136209488</v>
      </c>
      <c r="CP7" s="53">
        <v>0.2399512976408</v>
      </c>
      <c r="CQ7" s="53">
        <v>0.255973666906357</v>
      </c>
      <c r="CR7" s="53">
        <v>0.272603362798691</v>
      </c>
      <c r="CS7" s="53">
        <v>0.262860476970673</v>
      </c>
      <c r="CT7" s="53">
        <v>0.236147165298462</v>
      </c>
      <c r="CU7" s="53">
        <v>0.226361081004143</v>
      </c>
      <c r="CV7" s="53">
        <v>0.190601378679276</v>
      </c>
      <c r="CW7" s="53">
        <v>0.166159689426422</v>
      </c>
      <c r="CX7" s="53">
        <v>0.157850712537766</v>
      </c>
      <c r="CY7" s="53">
        <v>0.14475604891777</v>
      </c>
      <c r="CZ7" s="53">
        <v>-0.00705375149846077</v>
      </c>
      <c r="DA7" s="53">
        <v>0.0329834334552288</v>
      </c>
      <c r="DB7" s="53">
        <v>0.0493448227643967</v>
      </c>
      <c r="DC7" s="53">
        <v>0.0522060096263885</v>
      </c>
      <c r="DD7" s="53">
        <v>0.0287177339196205</v>
      </c>
      <c r="DE7" s="53">
        <v>0.0226331427693367</v>
      </c>
      <c r="DF7" s="53">
        <v>0.0278063975274563</v>
      </c>
      <c r="DG7" s="53">
        <v>0.0360676571726799</v>
      </c>
      <c r="DH7" s="53">
        <v>0.0321113802492619</v>
      </c>
      <c r="DI7" s="53">
        <v>0.011573669500649</v>
      </c>
      <c r="DJ7" s="53">
        <v>0.0140582537278533</v>
      </c>
      <c r="DK7" s="53">
        <v>0.0485685095191002</v>
      </c>
      <c r="DL7" s="53">
        <v>0.0271893460303545</v>
      </c>
      <c r="DM7" s="53">
        <v>0.0538774468004704</v>
      </c>
      <c r="DN7" s="53">
        <v>0.064717672765255</v>
      </c>
      <c r="DO7" s="53">
        <v>0.0669619366526604</v>
      </c>
      <c r="DP7" s="53">
        <v>0.0625860989093781</v>
      </c>
      <c r="DQ7" s="53">
        <v>0.0766798630356789</v>
      </c>
      <c r="DR7" s="53">
        <v>0.0849507749080658</v>
      </c>
      <c r="DS7" s="53">
        <v>0.0764847844839096</v>
      </c>
      <c r="DT7" s="53">
        <v>0.0567402616143227</v>
      </c>
      <c r="DU7" s="53">
        <v>0.0691163614392281</v>
      </c>
      <c r="DV7" s="53">
        <v>0.0886741280555725</v>
      </c>
      <c r="DW7" s="53">
        <v>0.0726559609174728</v>
      </c>
      <c r="DX7" s="53">
        <v>0.0684058889746666</v>
      </c>
      <c r="DY7" s="53">
        <v>0.0526028089225292</v>
      </c>
      <c r="DZ7" s="53">
        <v>0.0849018916487694</v>
      </c>
      <c r="EA7" s="53">
        <v>0.0839445218443871</v>
      </c>
      <c r="EB7" s="53">
        <v>0.0910761207342148</v>
      </c>
      <c r="EC7" s="53">
        <v>0.0879507288336754</v>
      </c>
      <c r="ED7" s="53">
        <v>0.0706229656934738</v>
      </c>
      <c r="EE7" s="53">
        <v>0.0759054198861122</v>
      </c>
      <c r="EF7" s="53">
        <v>0.0907836928963661</v>
      </c>
      <c r="EG7" s="53">
        <v>0.0883046016097069</v>
      </c>
      <c r="EH7" s="53">
        <v>0.0801096186041832</v>
      </c>
      <c r="EI7" s="53">
        <v>0.0949324741959572</v>
      </c>
      <c r="EJ7" s="53">
        <v>0.106419265270233</v>
      </c>
      <c r="EK7" s="53">
        <v>0.109750516712666</v>
      </c>
      <c r="EL7" s="53">
        <v>0.101811043918133</v>
      </c>
      <c r="EM7" s="53">
        <v>0.116741292178631</v>
      </c>
      <c r="EN7" s="53">
        <v>0.134840115904808</v>
      </c>
      <c r="EO7" s="53">
        <v>0.135114878416061</v>
      </c>
      <c r="EP7" s="53">
        <v>0.130811184644699</v>
      </c>
      <c r="EQ7" s="53">
        <v>0.123082987964153</v>
      </c>
      <c r="ER7" s="53">
        <v>0.116491951048374</v>
      </c>
      <c r="ES7" s="53">
        <v>0.085326761007309</v>
      </c>
      <c r="ET7" s="53">
        <v>0.0825037956237793</v>
      </c>
      <c r="EU7" s="53">
        <v>0.0803445652127266</v>
      </c>
      <c r="EV7" s="53">
        <v>0.0831920206546783</v>
      </c>
      <c r="EW7" s="53">
        <v>0.0978969484567642</v>
      </c>
    </row>
    <row r="8" s="53" customFormat="1" spans="1:153">
      <c r="A8" s="54">
        <v>66</v>
      </c>
      <c r="B8" s="53" t="s">
        <v>60</v>
      </c>
      <c r="C8" s="55">
        <v>43851</v>
      </c>
      <c r="D8" s="53">
        <v>-0.0962290465831757</v>
      </c>
      <c r="E8" s="53">
        <v>-0.132190331816673</v>
      </c>
      <c r="F8" s="53">
        <v>-0.128545373678207</v>
      </c>
      <c r="G8" s="53">
        <v>-0.150762274861336</v>
      </c>
      <c r="H8" s="53">
        <v>-0.225108653306961</v>
      </c>
      <c r="I8" s="53">
        <v>-0.245119422674179</v>
      </c>
      <c r="J8" s="53">
        <v>-0.233924895524979</v>
      </c>
      <c r="K8" s="53">
        <v>-0.27026891708374</v>
      </c>
      <c r="L8" s="53">
        <v>-0.274983286857605</v>
      </c>
      <c r="M8" s="53">
        <v>-0.302907466888428</v>
      </c>
      <c r="N8" s="53">
        <v>-0.286840438842773</v>
      </c>
      <c r="O8" s="53">
        <v>-0.319700181484222</v>
      </c>
      <c r="P8" s="53">
        <v>-0.357621252536774</v>
      </c>
      <c r="Q8" s="53">
        <v>-0.390287816524506</v>
      </c>
      <c r="R8" s="53">
        <v>-0.341749995946884</v>
      </c>
      <c r="S8" s="53">
        <v>-0.391944795846939</v>
      </c>
      <c r="T8" s="53">
        <v>-0.408636152744293</v>
      </c>
      <c r="U8" s="53">
        <v>-0.404910981655121</v>
      </c>
      <c r="V8" s="53">
        <v>-0.481269598007202</v>
      </c>
      <c r="W8" s="53">
        <v>-0.397004097700119</v>
      </c>
      <c r="X8" s="53">
        <v>-0.473146587610245</v>
      </c>
      <c r="Y8" s="53">
        <v>-0.535555958747864</v>
      </c>
      <c r="Z8" s="53">
        <v>-0.48650798201561</v>
      </c>
      <c r="AA8" s="53">
        <v>-0.552038133144379</v>
      </c>
      <c r="AB8" s="53">
        <v>-0.566611230373383</v>
      </c>
      <c r="AC8" s="53">
        <v>-0.619573175907135</v>
      </c>
      <c r="AD8" s="53">
        <v>-0.681495487689972</v>
      </c>
      <c r="AE8" s="53">
        <v>-0.733872532844543</v>
      </c>
      <c r="AF8" s="53">
        <v>-0.711310803890228</v>
      </c>
      <c r="AG8" s="53">
        <v>-0.69638055562973</v>
      </c>
      <c r="AH8" s="53">
        <v>-0.715112686157227</v>
      </c>
      <c r="AI8" s="53">
        <v>-0.748247385025024</v>
      </c>
      <c r="AJ8" s="53">
        <v>-0.727244734764099</v>
      </c>
      <c r="AK8" s="53">
        <v>-0.726218342781067</v>
      </c>
      <c r="AL8" s="53">
        <v>-0.728715777397156</v>
      </c>
      <c r="AM8" s="53">
        <v>-0.759508073329926</v>
      </c>
      <c r="AN8" s="53">
        <v>-0.812028169631958</v>
      </c>
      <c r="AO8" s="53">
        <v>-0.824118673801422</v>
      </c>
      <c r="AP8" s="53">
        <v>-0.817143142223358</v>
      </c>
      <c r="AQ8" s="53">
        <v>-0.790373206138611</v>
      </c>
      <c r="AR8" s="53">
        <v>-0.797674179077148</v>
      </c>
      <c r="AS8" s="53">
        <v>-0.77241325378418</v>
      </c>
      <c r="AT8" s="53">
        <v>-0.78127509355545</v>
      </c>
      <c r="AU8" s="53">
        <v>-0.830205380916595</v>
      </c>
      <c r="AV8" s="53">
        <v>-0.826951384544373</v>
      </c>
      <c r="AW8" s="53">
        <v>-0.828108906745911</v>
      </c>
      <c r="AX8" s="53">
        <v>-0.808564722537994</v>
      </c>
      <c r="AY8" s="53">
        <v>-0.810104250907898</v>
      </c>
      <c r="AZ8" s="53">
        <v>-0.872159600257874</v>
      </c>
      <c r="BA8" s="53">
        <v>-0.896516919136047</v>
      </c>
      <c r="BB8" s="53">
        <v>-0.0672087967395782</v>
      </c>
      <c r="BC8" s="53">
        <v>-0.0848003998398781</v>
      </c>
      <c r="BD8" s="53">
        <v>-0.100056938827038</v>
      </c>
      <c r="BE8" s="53">
        <v>-0.1091478317976</v>
      </c>
      <c r="BF8" s="53">
        <v>-0.168582767248154</v>
      </c>
      <c r="BG8" s="53">
        <v>-0.189584314823151</v>
      </c>
      <c r="BH8" s="53">
        <v>-0.146741792559624</v>
      </c>
      <c r="BI8" s="53">
        <v>-0.171589806675911</v>
      </c>
      <c r="BJ8" s="53">
        <v>-0.157775714993477</v>
      </c>
      <c r="BK8" s="53">
        <v>-0.175751626491547</v>
      </c>
      <c r="BL8" s="53">
        <v>-0.141269877552986</v>
      </c>
      <c r="BM8" s="53">
        <v>-0.147418528795242</v>
      </c>
      <c r="BN8" s="53">
        <v>-0.174214005470276</v>
      </c>
      <c r="BO8" s="53">
        <v>-0.199603229761124</v>
      </c>
      <c r="BP8" s="53">
        <v>-0.178379073739052</v>
      </c>
      <c r="BQ8" s="53">
        <v>-0.217650696635246</v>
      </c>
      <c r="BR8" s="53">
        <v>-0.216088935732841</v>
      </c>
      <c r="BS8" s="53">
        <v>-0.213772386312485</v>
      </c>
      <c r="BT8" s="53">
        <v>-0.262658298015594</v>
      </c>
      <c r="BU8" s="53">
        <v>-0.189796775579453</v>
      </c>
      <c r="BV8" s="53">
        <v>-0.252802312374115</v>
      </c>
      <c r="BW8" s="53">
        <v>-0.264210432767868</v>
      </c>
      <c r="BX8" s="53">
        <v>-0.205839723348618</v>
      </c>
      <c r="BY8" s="53">
        <v>-0.248866453766823</v>
      </c>
      <c r="BZ8" s="53">
        <v>-0.267998099327087</v>
      </c>
      <c r="CA8" s="53">
        <v>-0.303056001663208</v>
      </c>
      <c r="CB8" s="53">
        <v>-0.352428168058395</v>
      </c>
      <c r="CC8" s="53">
        <v>-0.37519308924675</v>
      </c>
      <c r="CD8" s="53">
        <v>-0.368700802326202</v>
      </c>
      <c r="CE8" s="53">
        <v>-0.389267235994339</v>
      </c>
      <c r="CF8" s="53">
        <v>-0.383503466844559</v>
      </c>
      <c r="CG8" s="53">
        <v>-0.387376248836517</v>
      </c>
      <c r="CH8" s="53">
        <v>-0.39298677444458</v>
      </c>
      <c r="CI8" s="53">
        <v>-0.385854691267014</v>
      </c>
      <c r="CJ8" s="53">
        <v>-0.387964934110641</v>
      </c>
      <c r="CK8" s="53">
        <v>-0.402681678533554</v>
      </c>
      <c r="CL8" s="53">
        <v>-0.429219961166382</v>
      </c>
      <c r="CM8" s="53">
        <v>-0.449928492307663</v>
      </c>
      <c r="CN8" s="53">
        <v>-0.446237295866013</v>
      </c>
      <c r="CO8" s="53">
        <v>-0.453128308057785</v>
      </c>
      <c r="CP8" s="53">
        <v>-0.444928973913193</v>
      </c>
      <c r="CQ8" s="53">
        <v>-0.450897723436356</v>
      </c>
      <c r="CR8" s="53">
        <v>-0.452771455049515</v>
      </c>
      <c r="CS8" s="53">
        <v>-0.46484237909317</v>
      </c>
      <c r="CT8" s="53">
        <v>-0.477911978960037</v>
      </c>
      <c r="CU8" s="53">
        <v>-0.48917692899704</v>
      </c>
      <c r="CV8" s="53">
        <v>-0.508423745632172</v>
      </c>
      <c r="CW8" s="53">
        <v>-0.511989533901215</v>
      </c>
      <c r="CX8" s="53">
        <v>-0.534387648105621</v>
      </c>
      <c r="CY8" s="53">
        <v>-0.552833318710327</v>
      </c>
      <c r="CZ8" s="53">
        <v>-0.071720689535141</v>
      </c>
      <c r="DA8" s="53">
        <v>-0.0900903642177582</v>
      </c>
      <c r="DB8" s="53">
        <v>-0.0711888670921326</v>
      </c>
      <c r="DC8" s="53">
        <v>-0.0843148827552795</v>
      </c>
      <c r="DD8" s="53">
        <v>-0.0992263182997704</v>
      </c>
      <c r="DE8" s="53">
        <v>-0.0982355326414108</v>
      </c>
      <c r="DF8" s="53">
        <v>-0.129883542656898</v>
      </c>
      <c r="DG8" s="53">
        <v>-0.141379535198212</v>
      </c>
      <c r="DH8" s="53">
        <v>-0.159908011555672</v>
      </c>
      <c r="DI8" s="53">
        <v>-0.169856265187263</v>
      </c>
      <c r="DJ8" s="53">
        <v>-0.18827098608017</v>
      </c>
      <c r="DK8" s="53">
        <v>-0.214982092380524</v>
      </c>
      <c r="DL8" s="53">
        <v>-0.22610767185688</v>
      </c>
      <c r="DM8" s="53">
        <v>-0.233385011553764</v>
      </c>
      <c r="DN8" s="53">
        <v>-0.206071361899376</v>
      </c>
      <c r="DO8" s="53">
        <v>-0.216994538903236</v>
      </c>
      <c r="DP8" s="53">
        <v>-0.235247641801834</v>
      </c>
      <c r="DQ8" s="53">
        <v>-0.23383903503418</v>
      </c>
      <c r="DR8" s="53">
        <v>-0.261311739683151</v>
      </c>
      <c r="DS8" s="53">
        <v>-0.249907776713371</v>
      </c>
      <c r="DT8" s="53">
        <v>-0.263044685125351</v>
      </c>
      <c r="DU8" s="53">
        <v>-0.314045935869217</v>
      </c>
      <c r="DV8" s="53">
        <v>-0.323368698358536</v>
      </c>
      <c r="DW8" s="53">
        <v>-0.345872133970261</v>
      </c>
      <c r="DX8" s="53">
        <v>-0.341313540935516</v>
      </c>
      <c r="DY8" s="53">
        <v>-0.359217584133148</v>
      </c>
      <c r="DZ8" s="53">
        <v>-0.371767729520798</v>
      </c>
      <c r="EA8" s="53">
        <v>-0.401379853487015</v>
      </c>
      <c r="EB8" s="53">
        <v>-0.385310411453247</v>
      </c>
      <c r="EC8" s="53">
        <v>-0.349813729524612</v>
      </c>
      <c r="ED8" s="53">
        <v>-0.374309659004211</v>
      </c>
      <c r="EE8" s="53">
        <v>-0.403571575880051</v>
      </c>
      <c r="EF8" s="53">
        <v>-0.376958400011063</v>
      </c>
      <c r="EG8" s="53">
        <v>-0.383064091205597</v>
      </c>
      <c r="EH8" s="53">
        <v>-0.38345131278038</v>
      </c>
      <c r="EI8" s="53">
        <v>-0.399526834487915</v>
      </c>
      <c r="EJ8" s="53">
        <v>-0.425508677959442</v>
      </c>
      <c r="EK8" s="53">
        <v>-0.416890621185303</v>
      </c>
      <c r="EL8" s="53">
        <v>-0.413606256246567</v>
      </c>
      <c r="EM8" s="53">
        <v>-0.379945307970047</v>
      </c>
      <c r="EN8" s="53">
        <v>-0.395445644855499</v>
      </c>
      <c r="EO8" s="53">
        <v>-0.36421599984169</v>
      </c>
      <c r="EP8" s="53">
        <v>-0.371204078197479</v>
      </c>
      <c r="EQ8" s="53">
        <v>-0.408063411712646</v>
      </c>
      <c r="ER8" s="53">
        <v>-0.391739845275879</v>
      </c>
      <c r="ES8" s="53">
        <v>-0.381632417440414</v>
      </c>
      <c r="ET8" s="53">
        <v>-0.342841386795044</v>
      </c>
      <c r="EU8" s="53">
        <v>-0.340815156698227</v>
      </c>
      <c r="EV8" s="53">
        <v>-0.380472391843796</v>
      </c>
      <c r="EW8" s="53">
        <v>-0.386384010314941</v>
      </c>
    </row>
    <row r="9" s="53" customFormat="1" spans="1:153">
      <c r="A9" s="54">
        <v>100</v>
      </c>
      <c r="B9" s="53" t="s">
        <v>63</v>
      </c>
      <c r="C9" s="55">
        <v>43851</v>
      </c>
      <c r="D9" s="53">
        <v>0.0523779839277267</v>
      </c>
      <c r="E9" s="53">
        <v>0.0707215443253517</v>
      </c>
      <c r="F9" s="53">
        <v>0.0888031795620918</v>
      </c>
      <c r="G9" s="53">
        <v>0.154378727078438</v>
      </c>
      <c r="H9" s="53">
        <v>0.163859158754349</v>
      </c>
      <c r="I9" s="53">
        <v>0.240304827690125</v>
      </c>
      <c r="J9" s="53">
        <v>0.245630860328674</v>
      </c>
      <c r="K9" s="53">
        <v>0.212537065148354</v>
      </c>
      <c r="L9" s="53">
        <v>0.244242012500763</v>
      </c>
      <c r="M9" s="53">
        <v>0.212390422821045</v>
      </c>
      <c r="N9" s="53">
        <v>0.236250013113022</v>
      </c>
      <c r="O9" s="53">
        <v>0.22711056470871</v>
      </c>
      <c r="P9" s="53">
        <v>0.23265515267849</v>
      </c>
      <c r="Q9" s="53">
        <v>0.278008729219437</v>
      </c>
      <c r="R9" s="53">
        <v>0.252953171730042</v>
      </c>
      <c r="S9" s="53">
        <v>0.298452258110046</v>
      </c>
      <c r="T9" s="53">
        <v>0.319455474615097</v>
      </c>
      <c r="U9" s="53">
        <v>0.381120800971985</v>
      </c>
      <c r="V9" s="53">
        <v>0.409972310066223</v>
      </c>
      <c r="W9" s="53">
        <v>0.375401169061661</v>
      </c>
      <c r="X9" s="53">
        <v>0.330634653568268</v>
      </c>
      <c r="Y9" s="53">
        <v>0.300045430660248</v>
      </c>
      <c r="Z9" s="53">
        <v>0.335999548435211</v>
      </c>
      <c r="AA9" s="53">
        <v>0.339593350887299</v>
      </c>
      <c r="AB9" s="53">
        <v>0.387571960687637</v>
      </c>
      <c r="AC9" s="53">
        <v>0.359927266836166</v>
      </c>
      <c r="AD9" s="53">
        <v>0.392158329486847</v>
      </c>
      <c r="AE9" s="53">
        <v>0.31549009680748</v>
      </c>
      <c r="AF9" s="53">
        <v>0.329815953969955</v>
      </c>
      <c r="AG9" s="53">
        <v>0.323578685522079</v>
      </c>
      <c r="AH9" s="53">
        <v>0.283634781837463</v>
      </c>
      <c r="AI9" s="53">
        <v>0.279231250286102</v>
      </c>
      <c r="AJ9" s="53">
        <v>0.258494347333908</v>
      </c>
      <c r="AK9" s="53">
        <v>0.306939005851746</v>
      </c>
      <c r="AL9" s="53">
        <v>0.271553546190262</v>
      </c>
      <c r="AM9" s="53">
        <v>0.331324428319931</v>
      </c>
      <c r="AN9" s="53">
        <v>0.313450306653976</v>
      </c>
      <c r="AO9" s="53">
        <v>0.274611532688141</v>
      </c>
      <c r="AP9" s="53">
        <v>0.293909043073654</v>
      </c>
      <c r="AQ9" s="53">
        <v>0.331196486949921</v>
      </c>
      <c r="AR9" s="53">
        <v>0.313654482364655</v>
      </c>
      <c r="AS9" s="53">
        <v>0.311080396175385</v>
      </c>
      <c r="AT9" s="53">
        <v>0.288679420948029</v>
      </c>
      <c r="AU9" s="53">
        <v>0.23183299601078</v>
      </c>
      <c r="AV9" s="53">
        <v>0.296311795711517</v>
      </c>
      <c r="AW9" s="53">
        <v>0.309976309537888</v>
      </c>
      <c r="AX9" s="53">
        <v>0.310338377952576</v>
      </c>
      <c r="AY9" s="53">
        <v>0.303112089633942</v>
      </c>
      <c r="AZ9" s="53">
        <v>0.300020188093185</v>
      </c>
      <c r="BA9" s="53">
        <v>0.276204019784927</v>
      </c>
      <c r="BB9" s="53">
        <v>-0.00370718399062753</v>
      </c>
      <c r="BC9" s="53">
        <v>0.0222955998033285</v>
      </c>
      <c r="BD9" s="53">
        <v>0.0218263771384954</v>
      </c>
      <c r="BE9" s="53">
        <v>0.0906515568494797</v>
      </c>
      <c r="BF9" s="53">
        <v>0.0751858949661255</v>
      </c>
      <c r="BG9" s="53">
        <v>0.144973650574684</v>
      </c>
      <c r="BH9" s="53">
        <v>0.173496350646019</v>
      </c>
      <c r="BI9" s="53">
        <v>0.147728785872459</v>
      </c>
      <c r="BJ9" s="53">
        <v>0.129526719450951</v>
      </c>
      <c r="BK9" s="53">
        <v>0.120828345417976</v>
      </c>
      <c r="BL9" s="53">
        <v>0.156460538506508</v>
      </c>
      <c r="BM9" s="53">
        <v>0.13161925971508</v>
      </c>
      <c r="BN9" s="53">
        <v>0.135027378797531</v>
      </c>
      <c r="BO9" s="53">
        <v>0.182612255215645</v>
      </c>
      <c r="BP9" s="53">
        <v>0.1787940710783</v>
      </c>
      <c r="BQ9" s="53">
        <v>0.252919614315033</v>
      </c>
      <c r="BR9" s="53">
        <v>0.236416041851044</v>
      </c>
      <c r="BS9" s="53">
        <v>0.29859647154808</v>
      </c>
      <c r="BT9" s="53">
        <v>0.324714422225952</v>
      </c>
      <c r="BU9" s="53">
        <v>0.258795082569122</v>
      </c>
      <c r="BV9" s="53">
        <v>0.22325824201107</v>
      </c>
      <c r="BW9" s="53">
        <v>0.196479603648186</v>
      </c>
      <c r="BX9" s="53">
        <v>0.235875710844994</v>
      </c>
      <c r="BY9" s="53">
        <v>0.227294638752937</v>
      </c>
      <c r="BZ9" s="53">
        <v>0.190283864736557</v>
      </c>
      <c r="CA9" s="53">
        <v>0.17469097673893</v>
      </c>
      <c r="CB9" s="53">
        <v>0.201983511447906</v>
      </c>
      <c r="CC9" s="53">
        <v>0.179275333881378</v>
      </c>
      <c r="CD9" s="53">
        <v>0.188876897096634</v>
      </c>
      <c r="CE9" s="53">
        <v>0.148744478821754</v>
      </c>
      <c r="CF9" s="53">
        <v>0.11592311412096</v>
      </c>
      <c r="CG9" s="53">
        <v>0.122842527925968</v>
      </c>
      <c r="CH9" s="53">
        <v>0.0767160058021545</v>
      </c>
      <c r="CI9" s="53">
        <v>0.115597136318684</v>
      </c>
      <c r="CJ9" s="53">
        <v>0.0981772914528847</v>
      </c>
      <c r="CK9" s="53">
        <v>0.12590865790844</v>
      </c>
      <c r="CL9" s="53">
        <v>0.0982321798801422</v>
      </c>
      <c r="CM9" s="53">
        <v>0.0632156431674957</v>
      </c>
      <c r="CN9" s="53">
        <v>0.0430526249110699</v>
      </c>
      <c r="CO9" s="53">
        <v>0.0403792709112167</v>
      </c>
      <c r="CP9" s="53">
        <v>0.00668030139058828</v>
      </c>
      <c r="CQ9" s="53">
        <v>0.000165903940796852</v>
      </c>
      <c r="CR9" s="53">
        <v>-0.0232160035520792</v>
      </c>
      <c r="CS9" s="53">
        <v>-0.059095211327076</v>
      </c>
      <c r="CT9" s="53">
        <v>0.00178871117532253</v>
      </c>
      <c r="CU9" s="53">
        <v>0.0200671125203371</v>
      </c>
      <c r="CV9" s="53">
        <v>-0.0115007814019918</v>
      </c>
      <c r="CW9" s="53">
        <v>0.00808140821754932</v>
      </c>
      <c r="CX9" s="53">
        <v>0.00222752662375569</v>
      </c>
      <c r="CY9" s="53">
        <v>-0.0174284093081951</v>
      </c>
      <c r="CZ9" s="53">
        <v>0.0512075126171112</v>
      </c>
      <c r="DA9" s="53">
        <v>0.0435482896864414</v>
      </c>
      <c r="DB9" s="53">
        <v>0.0620991438627243</v>
      </c>
      <c r="DC9" s="53">
        <v>0.0588495098054409</v>
      </c>
      <c r="DD9" s="53">
        <v>0.0837955996394157</v>
      </c>
      <c r="DE9" s="53">
        <v>0.0904535204172134</v>
      </c>
      <c r="DF9" s="53">
        <v>0.0672568529844284</v>
      </c>
      <c r="DG9" s="53">
        <v>0.0599306300282478</v>
      </c>
      <c r="DH9" s="53">
        <v>0.109837636351585</v>
      </c>
      <c r="DI9" s="53">
        <v>0.0866844281554222</v>
      </c>
      <c r="DJ9" s="53">
        <v>0.0749118104577065</v>
      </c>
      <c r="DK9" s="53">
        <v>0.0906136482954025</v>
      </c>
      <c r="DL9" s="53">
        <v>0.0927501171827316</v>
      </c>
      <c r="DM9" s="53">
        <v>0.0905187949538231</v>
      </c>
      <c r="DN9" s="53">
        <v>0.0692814588546753</v>
      </c>
      <c r="DO9" s="53">
        <v>0.0406549796462059</v>
      </c>
      <c r="DP9" s="53">
        <v>0.0781617686152458</v>
      </c>
      <c r="DQ9" s="53">
        <v>0.0776466876268387</v>
      </c>
      <c r="DR9" s="53">
        <v>0.0803802236914635</v>
      </c>
      <c r="DS9" s="53">
        <v>0.111728444695473</v>
      </c>
      <c r="DT9" s="53">
        <v>0.10249874740839</v>
      </c>
      <c r="DU9" s="53">
        <v>0.0986881628632545</v>
      </c>
      <c r="DV9" s="53">
        <v>0.0952461734414101</v>
      </c>
      <c r="DW9" s="53">
        <v>0.107421047985554</v>
      </c>
      <c r="DX9" s="53">
        <v>0.192410454154015</v>
      </c>
      <c r="DY9" s="53">
        <v>0.18035863339901</v>
      </c>
      <c r="DZ9" s="53">
        <v>0.185297161340714</v>
      </c>
      <c r="EA9" s="53">
        <v>0.131337091326714</v>
      </c>
      <c r="EB9" s="53">
        <v>0.136061385273933</v>
      </c>
      <c r="EC9" s="53">
        <v>0.169956535100937</v>
      </c>
      <c r="ED9" s="53">
        <v>0.162834018468857</v>
      </c>
      <c r="EE9" s="53">
        <v>0.151511058211327</v>
      </c>
      <c r="EF9" s="53">
        <v>0.176900684833527</v>
      </c>
      <c r="EG9" s="53">
        <v>0.186464205384254</v>
      </c>
      <c r="EH9" s="53">
        <v>0.16849859058857</v>
      </c>
      <c r="EI9" s="53">
        <v>0.200538113713264</v>
      </c>
      <c r="EJ9" s="53">
        <v>0.210340470075607</v>
      </c>
      <c r="EK9" s="53">
        <v>0.206518232822418</v>
      </c>
      <c r="EL9" s="53">
        <v>0.245978772640228</v>
      </c>
      <c r="EM9" s="53">
        <v>0.285939574241638</v>
      </c>
      <c r="EN9" s="53">
        <v>0.302096515893936</v>
      </c>
      <c r="EO9" s="53">
        <v>0.306036829948425</v>
      </c>
      <c r="EP9" s="53">
        <v>0.307017743587494</v>
      </c>
      <c r="EQ9" s="53">
        <v>0.28605055809021</v>
      </c>
      <c r="ER9" s="53">
        <v>0.289645433425903</v>
      </c>
      <c r="ES9" s="53">
        <v>0.285031527280807</v>
      </c>
      <c r="ET9" s="53">
        <v>0.316961497068405</v>
      </c>
      <c r="EU9" s="53">
        <v>0.290152996778488</v>
      </c>
      <c r="EV9" s="53">
        <v>0.292914986610413</v>
      </c>
      <c r="EW9" s="53">
        <v>0.288754761219025</v>
      </c>
    </row>
    <row r="10" s="53" customFormat="1" spans="1:153">
      <c r="A10" s="54">
        <v>413</v>
      </c>
      <c r="B10" s="53" t="s">
        <v>66</v>
      </c>
      <c r="C10" s="55">
        <v>43851</v>
      </c>
      <c r="D10" s="53">
        <v>-0.00384460715577006</v>
      </c>
      <c r="E10" s="53">
        <v>-0.0277490802109241</v>
      </c>
      <c r="F10" s="53">
        <v>-0.0224150568246841</v>
      </c>
      <c r="G10" s="53">
        <v>-0.0812968537211418</v>
      </c>
      <c r="H10" s="53">
        <v>-0.0583464130759239</v>
      </c>
      <c r="I10" s="53">
        <v>-0.0803200304508209</v>
      </c>
      <c r="J10" s="53">
        <v>-0.114666327834129</v>
      </c>
      <c r="K10" s="53">
        <v>-0.0815008729696274</v>
      </c>
      <c r="L10" s="53">
        <v>-0.087069571018219</v>
      </c>
      <c r="M10" s="53">
        <v>-0.0745875462889671</v>
      </c>
      <c r="N10" s="53">
        <v>-0.0818238779902458</v>
      </c>
      <c r="O10" s="53">
        <v>-0.0798357725143433</v>
      </c>
      <c r="P10" s="53">
        <v>-0.0849288403987885</v>
      </c>
      <c r="Q10" s="53">
        <v>-0.0303892474621534</v>
      </c>
      <c r="R10" s="53">
        <v>-0.0389977358281612</v>
      </c>
      <c r="S10" s="53">
        <v>0.0180054269731045</v>
      </c>
      <c r="T10" s="53">
        <v>-0.0236398857086897</v>
      </c>
      <c r="U10" s="53">
        <v>0.0522446259856224</v>
      </c>
      <c r="V10" s="53">
        <v>0.149745419621468</v>
      </c>
      <c r="W10" s="53">
        <v>0.0982699543237686</v>
      </c>
      <c r="X10" s="53">
        <v>0.0397548750042915</v>
      </c>
      <c r="Y10" s="53">
        <v>0.0191399045288563</v>
      </c>
      <c r="Z10" s="53">
        <v>0.0322995260357857</v>
      </c>
      <c r="AA10" s="53">
        <v>0.101139895617962</v>
      </c>
      <c r="AB10" s="53">
        <v>0.0273181460797787</v>
      </c>
      <c r="AC10" s="53">
        <v>-0.080503024160862</v>
      </c>
      <c r="AD10" s="53">
        <v>-0.174579754471779</v>
      </c>
      <c r="AE10" s="53">
        <v>-0.284226924180984</v>
      </c>
      <c r="AF10" s="53">
        <v>-0.399249345064163</v>
      </c>
      <c r="AG10" s="53">
        <v>-0.391438037157059</v>
      </c>
      <c r="AH10" s="53">
        <v>-0.409892112016678</v>
      </c>
      <c r="AI10" s="53">
        <v>-0.408702313899994</v>
      </c>
      <c r="AJ10" s="53">
        <v>-0.419372826814651</v>
      </c>
      <c r="AK10" s="53">
        <v>-0.405535876750946</v>
      </c>
      <c r="AL10" s="53">
        <v>-0.394505023956299</v>
      </c>
      <c r="AM10" s="53">
        <v>-0.415744692087173</v>
      </c>
      <c r="AN10" s="53">
        <v>-0.357682734727859</v>
      </c>
      <c r="AO10" s="53">
        <v>-0.351566731929779</v>
      </c>
      <c r="AP10" s="53">
        <v>-0.350855380296707</v>
      </c>
      <c r="AQ10" s="53">
        <v>-0.360469818115234</v>
      </c>
      <c r="AR10" s="53">
        <v>-0.378267824649811</v>
      </c>
      <c r="AS10" s="53">
        <v>-0.416441410779953</v>
      </c>
      <c r="AT10" s="53">
        <v>-0.420542627573013</v>
      </c>
      <c r="AU10" s="53">
        <v>-0.432705521583557</v>
      </c>
      <c r="AV10" s="53">
        <v>-0.422115474939346</v>
      </c>
      <c r="AW10" s="53">
        <v>-0.410892635583878</v>
      </c>
      <c r="AX10" s="53">
        <v>-0.436626225709915</v>
      </c>
      <c r="AY10" s="53">
        <v>-0.469304203987122</v>
      </c>
      <c r="AZ10" s="53">
        <v>-0.459250628948212</v>
      </c>
      <c r="BA10" s="53">
        <v>-0.457535952329636</v>
      </c>
      <c r="BB10" s="53">
        <v>0.00507703749462962</v>
      </c>
      <c r="BC10" s="53">
        <v>-0.0337553173303604</v>
      </c>
      <c r="BD10" s="53">
        <v>-0.0117805153131485</v>
      </c>
      <c r="BE10" s="53">
        <v>-0.0525130704045296</v>
      </c>
      <c r="BF10" s="53">
        <v>-0.0252771191298962</v>
      </c>
      <c r="BG10" s="53">
        <v>-0.028997391462326</v>
      </c>
      <c r="BH10" s="53">
        <v>-0.0530924238264561</v>
      </c>
      <c r="BI10" s="53">
        <v>-0.0161311272531748</v>
      </c>
      <c r="BJ10" s="53">
        <v>-0.0209088195115328</v>
      </c>
      <c r="BK10" s="53">
        <v>-0.0304041486233473</v>
      </c>
      <c r="BL10" s="53">
        <v>-0.0299640167504549</v>
      </c>
      <c r="BM10" s="53">
        <v>-0.0376504771411419</v>
      </c>
      <c r="BN10" s="53">
        <v>-0.0249585192650557</v>
      </c>
      <c r="BO10" s="53">
        <v>0.0481333211064339</v>
      </c>
      <c r="BP10" s="53">
        <v>0.0763814374804497</v>
      </c>
      <c r="BQ10" s="53">
        <v>0.0869140401482582</v>
      </c>
      <c r="BR10" s="53">
        <v>0.0675939172506332</v>
      </c>
      <c r="BS10" s="53">
        <v>0.15393602848053</v>
      </c>
      <c r="BT10" s="53">
        <v>0.246165722608566</v>
      </c>
      <c r="BU10" s="53">
        <v>0.223058998584747</v>
      </c>
      <c r="BV10" s="53">
        <v>0.16911318898201</v>
      </c>
      <c r="BW10" s="53">
        <v>0.177383586764336</v>
      </c>
      <c r="BX10" s="53">
        <v>0.15386675298214</v>
      </c>
      <c r="BY10" s="53">
        <v>0.142226696014404</v>
      </c>
      <c r="BZ10" s="53">
        <v>0.101527348160744</v>
      </c>
      <c r="CA10" s="53">
        <v>0.0799435526132584</v>
      </c>
      <c r="CB10" s="53">
        <v>0.0813339054584503</v>
      </c>
      <c r="CC10" s="53">
        <v>0.0738615915179253</v>
      </c>
      <c r="CD10" s="53">
        <v>0.0640161707997322</v>
      </c>
      <c r="CE10" s="53">
        <v>0.0794470384716988</v>
      </c>
      <c r="CF10" s="53">
        <v>0.0642081499099731</v>
      </c>
      <c r="CG10" s="53">
        <v>0.0591928660869598</v>
      </c>
      <c r="CH10" s="53">
        <v>0.048404149711132</v>
      </c>
      <c r="CI10" s="53">
        <v>0.0558028779923916</v>
      </c>
      <c r="CJ10" s="53">
        <v>0.065996378660202</v>
      </c>
      <c r="CK10" s="53">
        <v>0.0550135262310505</v>
      </c>
      <c r="CL10" s="53">
        <v>0.0624271929264069</v>
      </c>
      <c r="CM10" s="53">
        <v>0.0693878158926964</v>
      </c>
      <c r="CN10" s="53">
        <v>0.066519632935524</v>
      </c>
      <c r="CO10" s="53">
        <v>0.062081653624773</v>
      </c>
      <c r="CP10" s="53">
        <v>0.0449222512543201</v>
      </c>
      <c r="CQ10" s="53">
        <v>0.0388933233916759</v>
      </c>
      <c r="CR10" s="53">
        <v>0.0279680006206036</v>
      </c>
      <c r="CS10" s="53">
        <v>0.0285808369517326</v>
      </c>
      <c r="CT10" s="53">
        <v>0.0439103543758392</v>
      </c>
      <c r="CU10" s="53">
        <v>0.0512922145426273</v>
      </c>
      <c r="CV10" s="53">
        <v>0.0370439663529396</v>
      </c>
      <c r="CW10" s="53">
        <v>0.0172245968133211</v>
      </c>
      <c r="CX10" s="53">
        <v>0.0257579796016216</v>
      </c>
      <c r="CY10" s="53">
        <v>0.0173763073980808</v>
      </c>
      <c r="CZ10" s="53">
        <v>-0.00768387131392956</v>
      </c>
      <c r="DA10" s="53">
        <v>0.00724401138722897</v>
      </c>
      <c r="DB10" s="53">
        <v>-0.00939676724374294</v>
      </c>
      <c r="DC10" s="53">
        <v>-0.0275460109114647</v>
      </c>
      <c r="DD10" s="53">
        <v>-0.0318315178155899</v>
      </c>
      <c r="DE10" s="53">
        <v>-0.050084862858057</v>
      </c>
      <c r="DF10" s="53">
        <v>-0.0603361278772354</v>
      </c>
      <c r="DG10" s="53">
        <v>-0.0641319751739502</v>
      </c>
      <c r="DH10" s="53">
        <v>-0.0649229809641838</v>
      </c>
      <c r="DI10" s="53">
        <v>-0.0429456233978271</v>
      </c>
      <c r="DJ10" s="53">
        <v>-0.0506220906972885</v>
      </c>
      <c r="DK10" s="53">
        <v>-0.0409475192427635</v>
      </c>
      <c r="DL10" s="53">
        <v>-0.0587325431406498</v>
      </c>
      <c r="DM10" s="53">
        <v>-0.0772847980260849</v>
      </c>
      <c r="DN10" s="53">
        <v>-0.114141397178173</v>
      </c>
      <c r="DO10" s="53">
        <v>-0.0676708370447159</v>
      </c>
      <c r="DP10" s="53">
        <v>-0.0899960324168205</v>
      </c>
      <c r="DQ10" s="53">
        <v>-0.10045363754034</v>
      </c>
      <c r="DR10" s="53">
        <v>-0.0951825380325317</v>
      </c>
      <c r="DS10" s="53">
        <v>-0.123551271855831</v>
      </c>
      <c r="DT10" s="53">
        <v>-0.128120541572571</v>
      </c>
      <c r="DU10" s="53">
        <v>-0.157005906105042</v>
      </c>
      <c r="DV10" s="53">
        <v>-0.120329447090626</v>
      </c>
      <c r="DW10" s="53">
        <v>-0.0398490205407143</v>
      </c>
      <c r="DX10" s="53">
        <v>-0.0729714334011078</v>
      </c>
      <c r="DY10" s="53">
        <v>-0.159208804368973</v>
      </c>
      <c r="DZ10" s="53">
        <v>-0.25467586517334</v>
      </c>
      <c r="EA10" s="53">
        <v>-0.356850743293762</v>
      </c>
      <c r="EB10" s="53">
        <v>-0.462027728557587</v>
      </c>
      <c r="EC10" s="53">
        <v>-0.469647288322449</v>
      </c>
      <c r="ED10" s="53">
        <v>-0.472862482070923</v>
      </c>
      <c r="EE10" s="53">
        <v>-0.466657400131226</v>
      </c>
      <c r="EF10" s="53">
        <v>-0.466539204120636</v>
      </c>
      <c r="EG10" s="53">
        <v>-0.4601009786129</v>
      </c>
      <c r="EH10" s="53">
        <v>-0.459263622760773</v>
      </c>
      <c r="EI10" s="53">
        <v>-0.469520449638367</v>
      </c>
      <c r="EJ10" s="53">
        <v>-0.418872147798538</v>
      </c>
      <c r="EK10" s="53">
        <v>-0.419716775417328</v>
      </c>
      <c r="EL10" s="53">
        <v>-0.416137218475342</v>
      </c>
      <c r="EM10" s="53">
        <v>-0.421313673257828</v>
      </c>
      <c r="EN10" s="53">
        <v>-0.421952307224274</v>
      </c>
      <c r="EO10" s="53">
        <v>-0.454096972942352</v>
      </c>
      <c r="EP10" s="53">
        <v>-0.44727286696434</v>
      </c>
      <c r="EQ10" s="53">
        <v>-0.460048586130142</v>
      </c>
      <c r="ER10" s="53">
        <v>-0.464788049459457</v>
      </c>
      <c r="ES10" s="53">
        <v>-0.460947066545486</v>
      </c>
      <c r="ET10" s="53">
        <v>-0.472432434558868</v>
      </c>
      <c r="EU10" s="53">
        <v>-0.485291033983231</v>
      </c>
      <c r="EV10" s="53">
        <v>-0.483770847320557</v>
      </c>
      <c r="EW10" s="53">
        <v>-0.473674476146698</v>
      </c>
    </row>
    <row r="11" s="53" customFormat="1" spans="1:153">
      <c r="A11" s="54">
        <v>547</v>
      </c>
      <c r="B11" s="53" t="s">
        <v>1198</v>
      </c>
      <c r="C11" s="55">
        <v>43851</v>
      </c>
      <c r="D11" s="53">
        <v>0.130207225680351</v>
      </c>
      <c r="E11" s="53">
        <v>0.133273631334305</v>
      </c>
      <c r="F11" s="53">
        <v>0.175082176923752</v>
      </c>
      <c r="G11" s="53">
        <v>0.200276330113411</v>
      </c>
      <c r="H11" s="53">
        <v>0.215080544352531</v>
      </c>
      <c r="I11" s="53">
        <v>0.222796708345413</v>
      </c>
      <c r="J11" s="53">
        <v>0.173915579915047</v>
      </c>
      <c r="K11" s="53">
        <v>0.225109234452248</v>
      </c>
      <c r="L11" s="53">
        <v>0.213359251618385</v>
      </c>
      <c r="M11" s="53">
        <v>0.224585101008415</v>
      </c>
      <c r="N11" s="53">
        <v>0.193853721022606</v>
      </c>
      <c r="O11" s="53">
        <v>0.23179717361927</v>
      </c>
      <c r="P11" s="53">
        <v>0.31453812122345</v>
      </c>
      <c r="Q11" s="53">
        <v>0.349682986736298</v>
      </c>
      <c r="R11" s="53">
        <v>0.321689903736115</v>
      </c>
      <c r="S11" s="53">
        <v>0.35219007730484</v>
      </c>
      <c r="T11" s="53">
        <v>0.347176522016525</v>
      </c>
      <c r="U11" s="53">
        <v>0.346493542194366</v>
      </c>
      <c r="V11" s="53">
        <v>0.380200535058975</v>
      </c>
      <c r="W11" s="53">
        <v>0.394816249608994</v>
      </c>
      <c r="X11" s="53">
        <v>0.380612671375275</v>
      </c>
      <c r="Y11" s="53">
        <v>0.3333979845047</v>
      </c>
      <c r="Z11" s="53">
        <v>0.344101399183273</v>
      </c>
      <c r="AA11" s="53">
        <v>0.36040934920311</v>
      </c>
      <c r="AB11" s="53">
        <v>0.382186442613602</v>
      </c>
      <c r="AC11" s="53">
        <v>0.368526756763458</v>
      </c>
      <c r="AD11" s="53">
        <v>0.363999933004379</v>
      </c>
      <c r="AE11" s="53">
        <v>0.334643393754959</v>
      </c>
      <c r="AF11" s="53">
        <v>0.375119626522064</v>
      </c>
      <c r="AG11" s="53">
        <v>0.368330597877502</v>
      </c>
      <c r="AH11" s="53">
        <v>0.370470583438873</v>
      </c>
      <c r="AI11" s="53">
        <v>0.354418307542801</v>
      </c>
      <c r="AJ11" s="53">
        <v>0.34298974275589</v>
      </c>
      <c r="AK11" s="53">
        <v>0.378445595502853</v>
      </c>
      <c r="AL11" s="53">
        <v>0.36239418387413</v>
      </c>
      <c r="AM11" s="53">
        <v>0.402660191059113</v>
      </c>
      <c r="AN11" s="53">
        <v>0.478552937507629</v>
      </c>
      <c r="AO11" s="53">
        <v>0.476530998945236</v>
      </c>
      <c r="AP11" s="53">
        <v>0.461183786392212</v>
      </c>
      <c r="AQ11" s="53">
        <v>0.463008791208267</v>
      </c>
      <c r="AR11" s="53">
        <v>0.520254135131836</v>
      </c>
      <c r="AS11" s="53">
        <v>0.512850940227509</v>
      </c>
      <c r="AT11" s="53">
        <v>0.493405610322952</v>
      </c>
      <c r="AU11" s="53">
        <v>0.469336777925491</v>
      </c>
      <c r="AV11" s="53">
        <v>0.472003430128098</v>
      </c>
      <c r="AW11" s="53">
        <v>0.520431399345398</v>
      </c>
      <c r="AX11" s="53">
        <v>0.521414399147034</v>
      </c>
      <c r="AY11" s="53">
        <v>0.481709569692612</v>
      </c>
      <c r="AZ11" s="53">
        <v>0.465923190116882</v>
      </c>
      <c r="BA11" s="53">
        <v>0.459423452615738</v>
      </c>
      <c r="BB11" s="53">
        <v>0.0422978848218918</v>
      </c>
      <c r="BC11" s="53">
        <v>0.0657034739851952</v>
      </c>
      <c r="BD11" s="53">
        <v>0.0417758300900459</v>
      </c>
      <c r="BE11" s="53">
        <v>0.0737221017479897</v>
      </c>
      <c r="BF11" s="53">
        <v>0.088937982916832</v>
      </c>
      <c r="BG11" s="53">
        <v>0.106990717351437</v>
      </c>
      <c r="BH11" s="53">
        <v>0.0728341937065125</v>
      </c>
      <c r="BI11" s="53">
        <v>0.135187119245529</v>
      </c>
      <c r="BJ11" s="53">
        <v>0.110626474022865</v>
      </c>
      <c r="BK11" s="53">
        <v>0.0886165946722031</v>
      </c>
      <c r="BL11" s="53">
        <v>0.0532316863536835</v>
      </c>
      <c r="BM11" s="53">
        <v>0.0559361465275288</v>
      </c>
      <c r="BN11" s="53">
        <v>0.125762209296227</v>
      </c>
      <c r="BO11" s="53">
        <v>0.175683587789536</v>
      </c>
      <c r="BP11" s="53">
        <v>0.141500562429428</v>
      </c>
      <c r="BQ11" s="53">
        <v>0.128887221217155</v>
      </c>
      <c r="BR11" s="53">
        <v>0.126596868038177</v>
      </c>
      <c r="BS11" s="53">
        <v>0.1253502368927</v>
      </c>
      <c r="BT11" s="53">
        <v>0.156966656446457</v>
      </c>
      <c r="BU11" s="53">
        <v>0.184884145855904</v>
      </c>
      <c r="BV11" s="53">
        <v>0.174368813633919</v>
      </c>
      <c r="BW11" s="53">
        <v>0.127564176917076</v>
      </c>
      <c r="BX11" s="53">
        <v>0.155405625700951</v>
      </c>
      <c r="BY11" s="53">
        <v>0.169183388352394</v>
      </c>
      <c r="BZ11" s="53">
        <v>0.176003366708755</v>
      </c>
      <c r="CA11" s="53">
        <v>0.162761032581329</v>
      </c>
      <c r="CB11" s="53">
        <v>0.15681329369545</v>
      </c>
      <c r="CC11" s="53">
        <v>0.127901390194893</v>
      </c>
      <c r="CD11" s="53">
        <v>0.168522700667381</v>
      </c>
      <c r="CE11" s="53">
        <v>0.157528012990952</v>
      </c>
      <c r="CF11" s="53">
        <v>0.174377202987671</v>
      </c>
      <c r="CG11" s="53">
        <v>0.170130386948586</v>
      </c>
      <c r="CH11" s="53">
        <v>0.145790249109268</v>
      </c>
      <c r="CI11" s="53">
        <v>0.161834388971329</v>
      </c>
      <c r="CJ11" s="53">
        <v>0.142648413777351</v>
      </c>
      <c r="CK11" s="53">
        <v>0.178954869508743</v>
      </c>
      <c r="CL11" s="53">
        <v>0.243694141507149</v>
      </c>
      <c r="CM11" s="53">
        <v>0.235401883721352</v>
      </c>
      <c r="CN11" s="53">
        <v>0.225295975804329</v>
      </c>
      <c r="CO11" s="53">
        <v>0.209590584039688</v>
      </c>
      <c r="CP11" s="53">
        <v>0.247271284461021</v>
      </c>
      <c r="CQ11" s="53">
        <v>0.227413341403008</v>
      </c>
      <c r="CR11" s="53">
        <v>0.212940901517868</v>
      </c>
      <c r="CS11" s="53">
        <v>0.194421693682671</v>
      </c>
      <c r="CT11" s="53">
        <v>0.205108538269997</v>
      </c>
      <c r="CU11" s="53">
        <v>0.277896791696548</v>
      </c>
      <c r="CV11" s="53">
        <v>0.284633457660675</v>
      </c>
      <c r="CW11" s="53">
        <v>0.260462433099747</v>
      </c>
      <c r="CX11" s="53">
        <v>0.262764483690262</v>
      </c>
      <c r="CY11" s="53">
        <v>0.245088621973991</v>
      </c>
      <c r="CZ11" s="53">
        <v>0.117754675447941</v>
      </c>
      <c r="DA11" s="53">
        <v>0.097415491938591</v>
      </c>
      <c r="DB11" s="53">
        <v>0.163151681423187</v>
      </c>
      <c r="DC11" s="53">
        <v>0.156399562954903</v>
      </c>
      <c r="DD11" s="53">
        <v>0.1559878885746</v>
      </c>
      <c r="DE11" s="53">
        <v>0.145651325583458</v>
      </c>
      <c r="DF11" s="53">
        <v>0.130926713347435</v>
      </c>
      <c r="DG11" s="53">
        <v>0.1197674497962</v>
      </c>
      <c r="DH11" s="53">
        <v>0.132578104734421</v>
      </c>
      <c r="DI11" s="53">
        <v>0.165813848376274</v>
      </c>
      <c r="DJ11" s="53">
        <v>0.170467376708984</v>
      </c>
      <c r="DK11" s="53">
        <v>0.205706372857094</v>
      </c>
      <c r="DL11" s="53">
        <v>0.218621239066124</v>
      </c>
      <c r="DM11" s="53">
        <v>0.203844726085663</v>
      </c>
      <c r="DN11" s="53">
        <v>0.210034668445587</v>
      </c>
      <c r="DO11" s="53">
        <v>0.253148198127747</v>
      </c>
      <c r="DP11" s="53">
        <v>0.250425010919571</v>
      </c>
      <c r="DQ11" s="53">
        <v>0.250988632440567</v>
      </c>
      <c r="DR11" s="53">
        <v>0.253079205751419</v>
      </c>
      <c r="DS11" s="53">
        <v>0.239777415990829</v>
      </c>
      <c r="DT11" s="53">
        <v>0.236089184880257</v>
      </c>
      <c r="DU11" s="53">
        <v>0.235679149627686</v>
      </c>
      <c r="DV11" s="53">
        <v>0.218541130423546</v>
      </c>
      <c r="DW11" s="53">
        <v>0.221071287989616</v>
      </c>
      <c r="DX11" s="53">
        <v>0.236028403043747</v>
      </c>
      <c r="DY11" s="53">
        <v>0.235611066222191</v>
      </c>
      <c r="DZ11" s="53">
        <v>0.237031981348991</v>
      </c>
      <c r="EA11" s="53">
        <v>0.236587330698967</v>
      </c>
      <c r="EB11" s="53">
        <v>0.236442282795906</v>
      </c>
      <c r="EC11" s="53">
        <v>0.240647912025452</v>
      </c>
      <c r="ED11" s="53">
        <v>0.225938707590103</v>
      </c>
      <c r="EE11" s="53">
        <v>0.214133262634277</v>
      </c>
      <c r="EF11" s="53">
        <v>0.227044820785522</v>
      </c>
      <c r="EG11" s="53">
        <v>0.246456533670425</v>
      </c>
      <c r="EH11" s="53">
        <v>0.24959109723568</v>
      </c>
      <c r="EI11" s="53">
        <v>0.25355064868927</v>
      </c>
      <c r="EJ11" s="53">
        <v>0.26470410823822</v>
      </c>
      <c r="EK11" s="53">
        <v>0.270974457263947</v>
      </c>
      <c r="EL11" s="53">
        <v>0.265733152627945</v>
      </c>
      <c r="EM11" s="53">
        <v>0.283263564109802</v>
      </c>
      <c r="EN11" s="53">
        <v>0.302828162908554</v>
      </c>
      <c r="EO11" s="53">
        <v>0.315282940864563</v>
      </c>
      <c r="EP11" s="53">
        <v>0.310310035943985</v>
      </c>
      <c r="EQ11" s="53">
        <v>0.304760426282883</v>
      </c>
      <c r="ER11" s="53">
        <v>0.296740233898163</v>
      </c>
      <c r="ES11" s="53">
        <v>0.27237993478775</v>
      </c>
      <c r="ET11" s="53">
        <v>0.266626268625259</v>
      </c>
      <c r="EU11" s="53">
        <v>0.251092463731766</v>
      </c>
      <c r="EV11" s="53">
        <v>0.233004033565521</v>
      </c>
      <c r="EW11" s="53">
        <v>0.244180157780647</v>
      </c>
    </row>
    <row r="12" s="53" customFormat="1" spans="1:153">
      <c r="A12" s="54">
        <v>561</v>
      </c>
      <c r="B12" s="53" t="s">
        <v>69</v>
      </c>
      <c r="C12" s="55">
        <v>43851</v>
      </c>
      <c r="D12" s="53">
        <v>-0.0114087779074907</v>
      </c>
      <c r="E12" s="53">
        <v>-0.0517049804329872</v>
      </c>
      <c r="F12" s="53">
        <v>-0.0731735676527023</v>
      </c>
      <c r="G12" s="53">
        <v>-0.15290430188179</v>
      </c>
      <c r="H12" s="53">
        <v>-0.139446213841438</v>
      </c>
      <c r="I12" s="53">
        <v>-0.144231334328651</v>
      </c>
      <c r="J12" s="53">
        <v>-0.142402723431587</v>
      </c>
      <c r="K12" s="53">
        <v>-0.159933969378471</v>
      </c>
      <c r="L12" s="53">
        <v>-0.150741070508957</v>
      </c>
      <c r="M12" s="53">
        <v>-0.129427790641785</v>
      </c>
      <c r="N12" s="53">
        <v>-0.11194697022438</v>
      </c>
      <c r="O12" s="53">
        <v>-0.105203062295914</v>
      </c>
      <c r="P12" s="53">
        <v>-0.10453774780035</v>
      </c>
      <c r="Q12" s="53">
        <v>-0.111854523420334</v>
      </c>
      <c r="R12" s="53">
        <v>-0.112840041518211</v>
      </c>
      <c r="S12" s="53">
        <v>-0.138858303427696</v>
      </c>
      <c r="T12" s="53">
        <v>-0.144537463784218</v>
      </c>
      <c r="U12" s="53">
        <v>-0.117506064474583</v>
      </c>
      <c r="V12" s="53">
        <v>-0.106963567435741</v>
      </c>
      <c r="W12" s="53">
        <v>-0.0800021812319756</v>
      </c>
      <c r="X12" s="53">
        <v>-0.0772272944450378</v>
      </c>
      <c r="Y12" s="53">
        <v>-0.0741142332553864</v>
      </c>
      <c r="Z12" s="53">
        <v>-0.0554350316524506</v>
      </c>
      <c r="AA12" s="53">
        <v>-0.0333163924515247</v>
      </c>
      <c r="AB12" s="53">
        <v>-0.0269117224961519</v>
      </c>
      <c r="AC12" s="53">
        <v>-0.0355691723525524</v>
      </c>
      <c r="AD12" s="53">
        <v>-0.00138795166276395</v>
      </c>
      <c r="AE12" s="53">
        <v>0.0826612263917923</v>
      </c>
      <c r="AF12" s="53">
        <v>0.15591749548912</v>
      </c>
      <c r="AG12" s="53">
        <v>0.274930328130722</v>
      </c>
      <c r="AH12" s="53">
        <v>0.214141473174095</v>
      </c>
      <c r="AI12" s="53">
        <v>0.141642197966576</v>
      </c>
      <c r="AJ12" s="53">
        <v>0.0912880077958107</v>
      </c>
      <c r="AK12" s="53">
        <v>0.0579425096511841</v>
      </c>
      <c r="AL12" s="53">
        <v>0.0546780005097389</v>
      </c>
      <c r="AM12" s="53">
        <v>0.091630831360817</v>
      </c>
      <c r="AN12" s="53">
        <v>0.0943879932165146</v>
      </c>
      <c r="AO12" s="53">
        <v>0.0876216441392899</v>
      </c>
      <c r="AP12" s="53">
        <v>0.0641224756836891</v>
      </c>
      <c r="AQ12" s="53">
        <v>0.0894859954714775</v>
      </c>
      <c r="AR12" s="53">
        <v>0.13787867128849</v>
      </c>
      <c r="AS12" s="53">
        <v>0.154208183288574</v>
      </c>
      <c r="AT12" s="53">
        <v>0.130313634872437</v>
      </c>
      <c r="AU12" s="53">
        <v>0.110694818198681</v>
      </c>
      <c r="AV12" s="53">
        <v>0.113308407366276</v>
      </c>
      <c r="AW12" s="53">
        <v>0.117325983941555</v>
      </c>
      <c r="AX12" s="53">
        <v>0.114895880222321</v>
      </c>
      <c r="AY12" s="53">
        <v>0.118413113057613</v>
      </c>
      <c r="AZ12" s="53">
        <v>0.140261322259903</v>
      </c>
      <c r="BA12" s="53">
        <v>0.124707192182541</v>
      </c>
      <c r="BB12" s="53">
        <v>-0.0225989148020744</v>
      </c>
      <c r="BC12" s="53">
        <v>-0.0385893434286118</v>
      </c>
      <c r="BD12" s="53">
        <v>-0.0555447190999985</v>
      </c>
      <c r="BE12" s="53">
        <v>-0.11512179672718</v>
      </c>
      <c r="BF12" s="53">
        <v>-0.1079241335392</v>
      </c>
      <c r="BG12" s="53">
        <v>-0.112000443041325</v>
      </c>
      <c r="BH12" s="53">
        <v>-0.106842525303364</v>
      </c>
      <c r="BI12" s="53">
        <v>-0.0950140058994293</v>
      </c>
      <c r="BJ12" s="53">
        <v>-0.101645961403847</v>
      </c>
      <c r="BK12" s="53">
        <v>-0.0730814188718796</v>
      </c>
      <c r="BL12" s="53">
        <v>-0.0713788121938705</v>
      </c>
      <c r="BM12" s="53">
        <v>-0.0585092380642891</v>
      </c>
      <c r="BN12" s="53">
        <v>-0.0396282076835632</v>
      </c>
      <c r="BO12" s="53">
        <v>-0.0447146557271481</v>
      </c>
      <c r="BP12" s="53">
        <v>-0.0442907959222794</v>
      </c>
      <c r="BQ12" s="53">
        <v>-0.0659674927592278</v>
      </c>
      <c r="BR12" s="53">
        <v>-0.0612433589994907</v>
      </c>
      <c r="BS12" s="53">
        <v>-0.0347101092338562</v>
      </c>
      <c r="BT12" s="53">
        <v>-0.0510060042142868</v>
      </c>
      <c r="BU12" s="53">
        <v>-0.0331654883921146</v>
      </c>
      <c r="BV12" s="53">
        <v>-0.0440909191966057</v>
      </c>
      <c r="BW12" s="53">
        <v>-0.0681585371494293</v>
      </c>
      <c r="BX12" s="53">
        <v>-0.0394797325134277</v>
      </c>
      <c r="BY12" s="53">
        <v>-0.0383127629756927</v>
      </c>
      <c r="BZ12" s="53">
        <v>-0.035106748342514</v>
      </c>
      <c r="CA12" s="53">
        <v>-0.0345316417515278</v>
      </c>
      <c r="CB12" s="53">
        <v>-0.0177069380879402</v>
      </c>
      <c r="CC12" s="53">
        <v>0.0599295422434807</v>
      </c>
      <c r="CD12" s="53">
        <v>0.136534079909325</v>
      </c>
      <c r="CE12" s="53">
        <v>0.250832408666611</v>
      </c>
      <c r="CF12" s="53">
        <v>0.20343117415905</v>
      </c>
      <c r="CG12" s="53">
        <v>0.159737035632133</v>
      </c>
      <c r="CH12" s="53">
        <v>0.112941540777683</v>
      </c>
      <c r="CI12" s="53">
        <v>0.0904632732272148</v>
      </c>
      <c r="CJ12" s="53">
        <v>0.0673006772994995</v>
      </c>
      <c r="CK12" s="53">
        <v>0.100338280200958</v>
      </c>
      <c r="CL12" s="53">
        <v>0.0911470204591751</v>
      </c>
      <c r="CM12" s="53">
        <v>0.0827231481671333</v>
      </c>
      <c r="CN12" s="53">
        <v>0.0804457068443298</v>
      </c>
      <c r="CO12" s="53">
        <v>0.0796459540724754</v>
      </c>
      <c r="CP12" s="53">
        <v>0.0461241975426674</v>
      </c>
      <c r="CQ12" s="53">
        <v>0.0394715555012226</v>
      </c>
      <c r="CR12" s="53">
        <v>0.0197141095995903</v>
      </c>
      <c r="CS12" s="53">
        <v>0.00441543664783239</v>
      </c>
      <c r="CT12" s="53">
        <v>0.00734817888587713</v>
      </c>
      <c r="CU12" s="53">
        <v>0.00935824308544397</v>
      </c>
      <c r="CV12" s="53">
        <v>0.00754330866038799</v>
      </c>
      <c r="CW12" s="53">
        <v>0.0227936450392008</v>
      </c>
      <c r="CX12" s="53">
        <v>0.0529577471315861</v>
      </c>
      <c r="CY12" s="53">
        <v>0.0528619550168514</v>
      </c>
      <c r="CZ12" s="53">
        <v>0.00998576171696186</v>
      </c>
      <c r="DA12" s="53">
        <v>-0.0143200103193521</v>
      </c>
      <c r="DB12" s="53">
        <v>-0.0188332237303257</v>
      </c>
      <c r="DC12" s="53">
        <v>-0.0389868803322315</v>
      </c>
      <c r="DD12" s="53">
        <v>-0.0327264592051506</v>
      </c>
      <c r="DE12" s="53">
        <v>-0.0334352739155293</v>
      </c>
      <c r="DF12" s="53">
        <v>-0.0367645770311356</v>
      </c>
      <c r="DG12" s="53">
        <v>-0.0661243423819542</v>
      </c>
      <c r="DH12" s="53">
        <v>-0.0502994731068611</v>
      </c>
      <c r="DI12" s="53">
        <v>-0.0575507432222366</v>
      </c>
      <c r="DJ12" s="53">
        <v>-0.0417725294828415</v>
      </c>
      <c r="DK12" s="53">
        <v>-0.0478981994092464</v>
      </c>
      <c r="DL12" s="53">
        <v>-0.0661139115691185</v>
      </c>
      <c r="DM12" s="53">
        <v>-0.0683442428708076</v>
      </c>
      <c r="DN12" s="53">
        <v>-0.0697536244988441</v>
      </c>
      <c r="DO12" s="53">
        <v>-0.0740951895713806</v>
      </c>
      <c r="DP12" s="53">
        <v>-0.0844984874129295</v>
      </c>
      <c r="DQ12" s="53">
        <v>-0.0840003341436386</v>
      </c>
      <c r="DR12" s="53">
        <v>-0.0571619383990765</v>
      </c>
      <c r="DS12" s="53">
        <v>-0.0480410642921925</v>
      </c>
      <c r="DT12" s="53">
        <v>-0.034340750426054</v>
      </c>
      <c r="DU12" s="53">
        <v>-0.00716007128357887</v>
      </c>
      <c r="DV12" s="53">
        <v>-0.0171596743166447</v>
      </c>
      <c r="DW12" s="53">
        <v>0.00379199348390102</v>
      </c>
      <c r="DX12" s="53">
        <v>0.00699065160006285</v>
      </c>
      <c r="DY12" s="53">
        <v>-0.00224190484732389</v>
      </c>
      <c r="DZ12" s="53">
        <v>0.0151146119460464</v>
      </c>
      <c r="EA12" s="53">
        <v>0.0215273108333349</v>
      </c>
      <c r="EB12" s="53">
        <v>0.0181790329515934</v>
      </c>
      <c r="EC12" s="53">
        <v>0.0228935535997152</v>
      </c>
      <c r="ED12" s="53">
        <v>0.00950591079890728</v>
      </c>
      <c r="EE12" s="53">
        <v>-0.0192992147058249</v>
      </c>
      <c r="EF12" s="53">
        <v>-0.0228579100221395</v>
      </c>
      <c r="EG12" s="53">
        <v>-0.0337251424789429</v>
      </c>
      <c r="EH12" s="53">
        <v>-0.0138270547613502</v>
      </c>
      <c r="EI12" s="53">
        <v>-0.00991182401776314</v>
      </c>
      <c r="EJ12" s="53">
        <v>0.00203659734688699</v>
      </c>
      <c r="EK12" s="53">
        <v>0.00369412102736533</v>
      </c>
      <c r="EL12" s="53">
        <v>-0.0175276044756174</v>
      </c>
      <c r="EM12" s="53">
        <v>0.00863566435873508</v>
      </c>
      <c r="EN12" s="53">
        <v>0.0905500948429108</v>
      </c>
      <c r="EO12" s="53">
        <v>0.113532245159149</v>
      </c>
      <c r="EP12" s="53">
        <v>0.109395153820515</v>
      </c>
      <c r="EQ12" s="53">
        <v>0.105075009167194</v>
      </c>
      <c r="ER12" s="53">
        <v>0.104755856096745</v>
      </c>
      <c r="ES12" s="53">
        <v>0.106763370335102</v>
      </c>
      <c r="ET12" s="53">
        <v>0.106148198246956</v>
      </c>
      <c r="EU12" s="53">
        <v>0.0944150909781456</v>
      </c>
      <c r="EV12" s="53">
        <v>0.086099199950695</v>
      </c>
      <c r="EW12" s="53">
        <v>0.0706408619880676</v>
      </c>
    </row>
    <row r="13" s="53" customFormat="1" spans="1:153">
      <c r="A13" s="54">
        <v>586</v>
      </c>
      <c r="B13" s="53" t="s">
        <v>72</v>
      </c>
      <c r="C13" s="55">
        <v>43851</v>
      </c>
      <c r="D13" s="53">
        <v>0.00367540959268808</v>
      </c>
      <c r="E13" s="53">
        <v>-0.00217212922871113</v>
      </c>
      <c r="F13" s="53">
        <v>-0.0523404702544212</v>
      </c>
      <c r="G13" s="53">
        <v>-0.106281250715256</v>
      </c>
      <c r="H13" s="53">
        <v>-0.147555276751518</v>
      </c>
      <c r="I13" s="53">
        <v>-0.171806946396828</v>
      </c>
      <c r="J13" s="53">
        <v>-0.187014907598495</v>
      </c>
      <c r="K13" s="53">
        <v>-0.146074235439301</v>
      </c>
      <c r="L13" s="53">
        <v>-0.133380725979805</v>
      </c>
      <c r="M13" s="53">
        <v>-0.0674847215414047</v>
      </c>
      <c r="N13" s="53">
        <v>-0.0902912318706512</v>
      </c>
      <c r="O13" s="53">
        <v>-0.1001136302948</v>
      </c>
      <c r="P13" s="53">
        <v>-0.116176247596741</v>
      </c>
      <c r="Q13" s="53">
        <v>-0.12601712346077</v>
      </c>
      <c r="R13" s="53">
        <v>-0.116981834173203</v>
      </c>
      <c r="S13" s="53">
        <v>-0.132801175117493</v>
      </c>
      <c r="T13" s="53">
        <v>-0.164037466049194</v>
      </c>
      <c r="U13" s="53">
        <v>-0.127371221780777</v>
      </c>
      <c r="V13" s="53">
        <v>-0.167780235409737</v>
      </c>
      <c r="W13" s="53">
        <v>-0.16918009519577</v>
      </c>
      <c r="X13" s="53">
        <v>-0.181770950555801</v>
      </c>
      <c r="Y13" s="53">
        <v>-0.188627958297729</v>
      </c>
      <c r="Z13" s="53">
        <v>-0.171804860234261</v>
      </c>
      <c r="AA13" s="53">
        <v>-0.180786862969398</v>
      </c>
      <c r="AB13" s="53">
        <v>-0.182030692696571</v>
      </c>
      <c r="AC13" s="53">
        <v>-0.192109867930412</v>
      </c>
      <c r="AD13" s="53">
        <v>-0.191044494509697</v>
      </c>
      <c r="AE13" s="53">
        <v>-0.099835991859436</v>
      </c>
      <c r="AF13" s="53">
        <v>-0.0580482557415962</v>
      </c>
      <c r="AG13" s="53">
        <v>-0.108566470444202</v>
      </c>
      <c r="AH13" s="53">
        <v>-0.0950404405593872</v>
      </c>
      <c r="AI13" s="53">
        <v>-0.0524274930357933</v>
      </c>
      <c r="AJ13" s="53">
        <v>-0.120297826826572</v>
      </c>
      <c r="AK13" s="53">
        <v>-0.0997140556573868</v>
      </c>
      <c r="AL13" s="53">
        <v>-0.126966297626495</v>
      </c>
      <c r="AM13" s="53">
        <v>-0.117432557046413</v>
      </c>
      <c r="AN13" s="53">
        <v>-0.12367757409811</v>
      </c>
      <c r="AO13" s="53">
        <v>-0.0277304984629154</v>
      </c>
      <c r="AP13" s="53">
        <v>0.0211747456341982</v>
      </c>
      <c r="AQ13" s="53">
        <v>0.0070774732157588</v>
      </c>
      <c r="AR13" s="53">
        <v>-0.0263883657753468</v>
      </c>
      <c r="AS13" s="53">
        <v>-0.0471369512379169</v>
      </c>
      <c r="AT13" s="53">
        <v>-0.0568346790969372</v>
      </c>
      <c r="AU13" s="53">
        <v>-0.0275990962982178</v>
      </c>
      <c r="AV13" s="53">
        <v>-0.0234039612114429</v>
      </c>
      <c r="AW13" s="53">
        <v>-0.0122157130390406</v>
      </c>
      <c r="AX13" s="53">
        <v>-0.0602415278553963</v>
      </c>
      <c r="AY13" s="53">
        <v>-0.0890666320919991</v>
      </c>
      <c r="AZ13" s="53">
        <v>-0.0632963180541992</v>
      </c>
      <c r="BA13" s="53">
        <v>-0.0777016952633858</v>
      </c>
      <c r="BB13" s="53">
        <v>0.00262689683586359</v>
      </c>
      <c r="BC13" s="53">
        <v>0.00692412164062262</v>
      </c>
      <c r="BD13" s="53">
        <v>-0.0242268294095993</v>
      </c>
      <c r="BE13" s="53">
        <v>-0.0625322163105011</v>
      </c>
      <c r="BF13" s="53">
        <v>-0.0928942710161209</v>
      </c>
      <c r="BG13" s="53">
        <v>-0.106967628002167</v>
      </c>
      <c r="BH13" s="53">
        <v>-0.113859497010708</v>
      </c>
      <c r="BI13" s="53">
        <v>-0.0604746825993061</v>
      </c>
      <c r="BJ13" s="53">
        <v>-0.0447946935892105</v>
      </c>
      <c r="BK13" s="53">
        <v>0.0288108885288239</v>
      </c>
      <c r="BL13" s="53">
        <v>0.0126229329034686</v>
      </c>
      <c r="BM13" s="53">
        <v>0.00562923308461905</v>
      </c>
      <c r="BN13" s="53">
        <v>-0.0150570003315806</v>
      </c>
      <c r="BO13" s="53">
        <v>-0.0234268754720688</v>
      </c>
      <c r="BP13" s="53">
        <v>-0.0321099460124969</v>
      </c>
      <c r="BQ13" s="53">
        <v>-0.0502443388104439</v>
      </c>
      <c r="BR13" s="53">
        <v>-0.0663670226931572</v>
      </c>
      <c r="BS13" s="53">
        <v>-0.0462445691227913</v>
      </c>
      <c r="BT13" s="53">
        <v>-0.0738952532410622</v>
      </c>
      <c r="BU13" s="53">
        <v>-0.0648287907242775</v>
      </c>
      <c r="BV13" s="53">
        <v>-0.0717781633138657</v>
      </c>
      <c r="BW13" s="53">
        <v>-0.0681519061326981</v>
      </c>
      <c r="BX13" s="53">
        <v>-0.0386320240795612</v>
      </c>
      <c r="BY13" s="53">
        <v>-0.0564988739788532</v>
      </c>
      <c r="BZ13" s="53">
        <v>-0.051058541983366</v>
      </c>
      <c r="CA13" s="53">
        <v>-0.050071969628334</v>
      </c>
      <c r="CB13" s="53">
        <v>-0.0617526434361935</v>
      </c>
      <c r="CC13" s="53">
        <v>0.0252022482454777</v>
      </c>
      <c r="CD13" s="53">
        <v>0.0750004351139069</v>
      </c>
      <c r="CE13" s="53">
        <v>0.0249591656029224</v>
      </c>
      <c r="CF13" s="53">
        <v>0.0508409030735493</v>
      </c>
      <c r="CG13" s="53">
        <v>0.0976152718067169</v>
      </c>
      <c r="CH13" s="53">
        <v>0.0360862202942371</v>
      </c>
      <c r="CI13" s="53">
        <v>0.0592606104910374</v>
      </c>
      <c r="CJ13" s="53">
        <v>0.0248606614768505</v>
      </c>
      <c r="CK13" s="53">
        <v>0.0365454442799091</v>
      </c>
      <c r="CL13" s="53">
        <v>0.0383842960000038</v>
      </c>
      <c r="CM13" s="53">
        <v>0.146044313907623</v>
      </c>
      <c r="CN13" s="53">
        <v>0.191548973321915</v>
      </c>
      <c r="CO13" s="53">
        <v>0.140495479106903</v>
      </c>
      <c r="CP13" s="53">
        <v>0.104102127254009</v>
      </c>
      <c r="CQ13" s="53">
        <v>0.0759406089782715</v>
      </c>
      <c r="CR13" s="53">
        <v>0.0655531883239746</v>
      </c>
      <c r="CS13" s="53">
        <v>0.0882027745246887</v>
      </c>
      <c r="CT13" s="53">
        <v>0.0897067561745644</v>
      </c>
      <c r="CU13" s="53">
        <v>0.103935688734055</v>
      </c>
      <c r="CV13" s="53">
        <v>0.0591999739408493</v>
      </c>
      <c r="CW13" s="53">
        <v>0.0495482794940472</v>
      </c>
      <c r="CX13" s="53">
        <v>0.084627702832222</v>
      </c>
      <c r="CY13" s="53">
        <v>0.0856122598052025</v>
      </c>
      <c r="CZ13" s="53">
        <v>-0.00597645901143551</v>
      </c>
      <c r="DA13" s="53">
        <v>-0.0161212235689163</v>
      </c>
      <c r="DB13" s="53">
        <v>-0.0351386107504368</v>
      </c>
      <c r="DC13" s="53">
        <v>-0.0507740043103695</v>
      </c>
      <c r="DD13" s="53">
        <v>-0.0616859793663025</v>
      </c>
      <c r="DE13" s="53">
        <v>-0.0718642994761467</v>
      </c>
      <c r="DF13" s="53">
        <v>-0.0801803767681122</v>
      </c>
      <c r="DG13" s="53">
        <v>-0.0926245301961899</v>
      </c>
      <c r="DH13" s="53">
        <v>-0.0956110060214996</v>
      </c>
      <c r="DI13" s="53">
        <v>-0.103320583701134</v>
      </c>
      <c r="DJ13" s="53">
        <v>-0.109939135611057</v>
      </c>
      <c r="DK13" s="53">
        <v>-0.112767837941647</v>
      </c>
      <c r="DL13" s="53">
        <v>-0.108144223690033</v>
      </c>
      <c r="DM13" s="53">
        <v>-0.109615221619606</v>
      </c>
      <c r="DN13" s="53">
        <v>-0.0918968617916107</v>
      </c>
      <c r="DO13" s="53">
        <v>-0.0895818024873734</v>
      </c>
      <c r="DP13" s="53">
        <v>-0.104695416986942</v>
      </c>
      <c r="DQ13" s="53">
        <v>-0.0881516337394714</v>
      </c>
      <c r="DR13" s="53">
        <v>-0.100909948348999</v>
      </c>
      <c r="DS13" s="53">
        <v>-0.111376270651817</v>
      </c>
      <c r="DT13" s="53">
        <v>-0.117017760872841</v>
      </c>
      <c r="DU13" s="53">
        <v>-0.127501025795937</v>
      </c>
      <c r="DV13" s="53">
        <v>-0.140197813510895</v>
      </c>
      <c r="DW13" s="53">
        <v>-0.131312966346741</v>
      </c>
      <c r="DX13" s="53">
        <v>-0.13799712061882</v>
      </c>
      <c r="DY13" s="53">
        <v>-0.149062871932983</v>
      </c>
      <c r="DZ13" s="53">
        <v>-0.136316820979118</v>
      </c>
      <c r="EA13" s="53">
        <v>-0.132063210010529</v>
      </c>
      <c r="EB13" s="53">
        <v>-0.140073657035828</v>
      </c>
      <c r="EC13" s="53">
        <v>-0.14055061340332</v>
      </c>
      <c r="ED13" s="53">
        <v>-0.152906313538551</v>
      </c>
      <c r="EE13" s="53">
        <v>-0.157067731022835</v>
      </c>
      <c r="EF13" s="53">
        <v>-0.163409024477005</v>
      </c>
      <c r="EG13" s="53">
        <v>-0.165999636054039</v>
      </c>
      <c r="EH13" s="53">
        <v>-0.158851936459541</v>
      </c>
      <c r="EI13" s="53">
        <v>-0.161002963781357</v>
      </c>
      <c r="EJ13" s="53">
        <v>-0.169086843729019</v>
      </c>
      <c r="EK13" s="53">
        <v>-0.180799782276154</v>
      </c>
      <c r="EL13" s="53">
        <v>-0.177399188280106</v>
      </c>
      <c r="EM13" s="53">
        <v>-0.140442982316017</v>
      </c>
      <c r="EN13" s="53">
        <v>-0.137515470385551</v>
      </c>
      <c r="EO13" s="53">
        <v>-0.130102530121803</v>
      </c>
      <c r="EP13" s="53">
        <v>-0.129412829875946</v>
      </c>
      <c r="EQ13" s="53">
        <v>-0.122826844453812</v>
      </c>
      <c r="ER13" s="53">
        <v>-0.120135694742203</v>
      </c>
      <c r="ES13" s="53">
        <v>-0.123176373541355</v>
      </c>
      <c r="ET13" s="53">
        <v>-0.12646646797657</v>
      </c>
      <c r="EU13" s="53">
        <v>-0.145639881491661</v>
      </c>
      <c r="EV13" s="53">
        <v>-0.154948994517326</v>
      </c>
      <c r="EW13" s="53">
        <v>-0.170338928699493</v>
      </c>
    </row>
    <row r="14" s="53" customFormat="1" spans="1:153">
      <c r="A14" s="54">
        <v>636</v>
      </c>
      <c r="B14" s="53" t="s">
        <v>75</v>
      </c>
      <c r="C14" s="55">
        <v>43851</v>
      </c>
      <c r="D14" s="53">
        <v>0.0432170704007149</v>
      </c>
      <c r="E14" s="53">
        <v>-0.0384925603866577</v>
      </c>
      <c r="F14" s="53">
        <v>-0.0778279304504395</v>
      </c>
      <c r="G14" s="53">
        <v>-0.115233562886715</v>
      </c>
      <c r="H14" s="53">
        <v>-0.104193679988384</v>
      </c>
      <c r="I14" s="53">
        <v>-0.120248876512051</v>
      </c>
      <c r="J14" s="53">
        <v>-0.0720674693584442</v>
      </c>
      <c r="K14" s="53">
        <v>-0.1052360907197</v>
      </c>
      <c r="L14" s="53">
        <v>0.0296897422522306</v>
      </c>
      <c r="M14" s="53">
        <v>0.0762150809168816</v>
      </c>
      <c r="N14" s="53">
        <v>0.0745124593377113</v>
      </c>
      <c r="O14" s="53">
        <v>0.178438693284988</v>
      </c>
      <c r="P14" s="53">
        <v>0.202702984213829</v>
      </c>
      <c r="Q14" s="53">
        <v>0.1750877648592</v>
      </c>
      <c r="R14" s="53">
        <v>0.179339408874512</v>
      </c>
      <c r="S14" s="53">
        <v>0.224305808544159</v>
      </c>
      <c r="T14" s="53">
        <v>0.240494787693024</v>
      </c>
      <c r="U14" s="53">
        <v>0.359406471252441</v>
      </c>
      <c r="V14" s="53">
        <v>0.454804450273514</v>
      </c>
      <c r="W14" s="53">
        <v>0.433853060007095</v>
      </c>
      <c r="X14" s="53">
        <v>0.490301549434662</v>
      </c>
      <c r="Y14" s="53">
        <v>0.434856593608856</v>
      </c>
      <c r="Z14" s="53">
        <v>0.370117127895355</v>
      </c>
      <c r="AA14" s="53">
        <v>0.316161513328552</v>
      </c>
      <c r="AB14" s="53">
        <v>0.278999119997025</v>
      </c>
      <c r="AC14" s="53">
        <v>0.283036887645721</v>
      </c>
      <c r="AD14" s="53">
        <v>0.320962876081467</v>
      </c>
      <c r="AE14" s="53">
        <v>0.219112306833267</v>
      </c>
      <c r="AF14" s="53">
        <v>0.273538619279861</v>
      </c>
      <c r="AG14" s="53">
        <v>0.235435724258423</v>
      </c>
      <c r="AH14" s="53">
        <v>0.267883032560349</v>
      </c>
      <c r="AI14" s="53">
        <v>0.340631872415543</v>
      </c>
      <c r="AJ14" s="53">
        <v>0.253831744194031</v>
      </c>
      <c r="AK14" s="53">
        <v>0.251600921154022</v>
      </c>
      <c r="AL14" s="53">
        <v>0.281538188457489</v>
      </c>
      <c r="AM14" s="53">
        <v>0.312619924545288</v>
      </c>
      <c r="AN14" s="53">
        <v>0.287469506263733</v>
      </c>
      <c r="AO14" s="53">
        <v>0.280284196138382</v>
      </c>
      <c r="AP14" s="53">
        <v>0.266624510288239</v>
      </c>
      <c r="AQ14" s="53">
        <v>0.263210892677307</v>
      </c>
      <c r="AR14" s="53">
        <v>0.257442325353622</v>
      </c>
      <c r="AS14" s="53">
        <v>0.24822673201561</v>
      </c>
      <c r="AT14" s="53">
        <v>0.233816862106323</v>
      </c>
      <c r="AU14" s="53">
        <v>0.221229001879692</v>
      </c>
      <c r="AV14" s="53">
        <v>0.25021681189537</v>
      </c>
      <c r="AW14" s="53">
        <v>0.337140083312988</v>
      </c>
      <c r="AX14" s="53">
        <v>0.352600276470184</v>
      </c>
      <c r="AY14" s="53">
        <v>0.36778524518013</v>
      </c>
      <c r="AZ14" s="53">
        <v>0.36979278922081</v>
      </c>
      <c r="BA14" s="53">
        <v>0.333114266395569</v>
      </c>
      <c r="BB14" s="53">
        <v>0.0420284122228622</v>
      </c>
      <c r="BC14" s="53">
        <v>-0.0206581633538008</v>
      </c>
      <c r="BD14" s="53">
        <v>-0.0357968881726265</v>
      </c>
      <c r="BE14" s="53">
        <v>-0.0646329447627068</v>
      </c>
      <c r="BF14" s="53">
        <v>-0.0738907754421234</v>
      </c>
      <c r="BG14" s="53">
        <v>-0.0962085723876953</v>
      </c>
      <c r="BH14" s="53">
        <v>-0.0204338803887367</v>
      </c>
      <c r="BI14" s="53">
        <v>-0.000265244394540787</v>
      </c>
      <c r="BJ14" s="53">
        <v>0.0592761225998402</v>
      </c>
      <c r="BK14" s="53">
        <v>0.133543476462364</v>
      </c>
      <c r="BL14" s="53">
        <v>0.124626129865646</v>
      </c>
      <c r="BM14" s="53">
        <v>0.135179966688156</v>
      </c>
      <c r="BN14" s="53">
        <v>0.144561409950256</v>
      </c>
      <c r="BO14" s="53">
        <v>0.136511787772179</v>
      </c>
      <c r="BP14" s="53">
        <v>0.0978084579110146</v>
      </c>
      <c r="BQ14" s="53">
        <v>0.154816344380379</v>
      </c>
      <c r="BR14" s="53">
        <v>0.182547226548195</v>
      </c>
      <c r="BS14" s="53">
        <v>0.247068837285042</v>
      </c>
      <c r="BT14" s="53">
        <v>0.340333074331284</v>
      </c>
      <c r="BU14" s="53">
        <v>0.328160107135773</v>
      </c>
      <c r="BV14" s="53">
        <v>0.375691741704941</v>
      </c>
      <c r="BW14" s="53">
        <v>0.34890678524971</v>
      </c>
      <c r="BX14" s="53">
        <v>0.31141471862793</v>
      </c>
      <c r="BY14" s="53">
        <v>0.260889828205109</v>
      </c>
      <c r="BZ14" s="53">
        <v>0.203455030918121</v>
      </c>
      <c r="CA14" s="53">
        <v>0.21252928674221</v>
      </c>
      <c r="CB14" s="53">
        <v>0.240291967988014</v>
      </c>
      <c r="CC14" s="53">
        <v>0.178833991289139</v>
      </c>
      <c r="CD14" s="53">
        <v>0.227209761738777</v>
      </c>
      <c r="CE14" s="53">
        <v>0.179082751274109</v>
      </c>
      <c r="CF14" s="53">
        <v>0.207788497209549</v>
      </c>
      <c r="CG14" s="53">
        <v>0.292426496744156</v>
      </c>
      <c r="CH14" s="53">
        <v>0.24054417014122</v>
      </c>
      <c r="CI14" s="53">
        <v>0.21768718957901</v>
      </c>
      <c r="CJ14" s="53">
        <v>0.198517426848412</v>
      </c>
      <c r="CK14" s="53">
        <v>0.205860793590546</v>
      </c>
      <c r="CL14" s="53">
        <v>0.174935474991798</v>
      </c>
      <c r="CM14" s="53">
        <v>0.119896121323109</v>
      </c>
      <c r="CN14" s="53">
        <v>0.0935879126191139</v>
      </c>
      <c r="CO14" s="53">
        <v>0.0789330005645752</v>
      </c>
      <c r="CP14" s="53">
        <v>0.0520424097776413</v>
      </c>
      <c r="CQ14" s="53">
        <v>0.038577988743782</v>
      </c>
      <c r="CR14" s="53">
        <v>0.0304433181881905</v>
      </c>
      <c r="CS14" s="53">
        <v>0.0238687917590141</v>
      </c>
      <c r="CT14" s="53">
        <v>0.06527079641819</v>
      </c>
      <c r="CU14" s="53">
        <v>0.111765533685684</v>
      </c>
      <c r="CV14" s="53">
        <v>0.0803148597478867</v>
      </c>
      <c r="CW14" s="53">
        <v>0.102073021233082</v>
      </c>
      <c r="CX14" s="53">
        <v>0.112104639410973</v>
      </c>
      <c r="CY14" s="53">
        <v>0.0888093709945679</v>
      </c>
      <c r="CZ14" s="53">
        <v>0.0165364500135183</v>
      </c>
      <c r="DA14" s="53">
        <v>-0.00248660705983639</v>
      </c>
      <c r="DB14" s="53">
        <v>-0.0266832504421473</v>
      </c>
      <c r="DC14" s="53">
        <v>-0.0352528244256973</v>
      </c>
      <c r="DD14" s="53">
        <v>-0.01495511084795</v>
      </c>
      <c r="DE14" s="53">
        <v>-0.00869251042604446</v>
      </c>
      <c r="DF14" s="53">
        <v>-0.0362857952713966</v>
      </c>
      <c r="DG14" s="53">
        <v>-0.0896230563521385</v>
      </c>
      <c r="DH14" s="53">
        <v>-0.0142385885119438</v>
      </c>
      <c r="DI14" s="53">
        <v>-0.0419806092977524</v>
      </c>
      <c r="DJ14" s="53">
        <v>-0.0347658805549145</v>
      </c>
      <c r="DK14" s="53">
        <v>0.0586065240204334</v>
      </c>
      <c r="DL14" s="53">
        <v>0.0734893530607224</v>
      </c>
      <c r="DM14" s="53">
        <v>0.0539237707853317</v>
      </c>
      <c r="DN14" s="53">
        <v>0.096878744661808</v>
      </c>
      <c r="DO14" s="53">
        <v>0.0848372504115105</v>
      </c>
      <c r="DP14" s="53">
        <v>0.0732953548431396</v>
      </c>
      <c r="DQ14" s="53">
        <v>0.12768542766571</v>
      </c>
      <c r="DR14" s="53">
        <v>0.129819169640541</v>
      </c>
      <c r="DS14" s="53">
        <v>0.121040761470795</v>
      </c>
      <c r="DT14" s="53">
        <v>0.129957601428032</v>
      </c>
      <c r="DU14" s="53">
        <v>0.101297609508038</v>
      </c>
      <c r="DV14" s="53">
        <v>0.0740501955151558</v>
      </c>
      <c r="DW14" s="53">
        <v>0.0706194639205933</v>
      </c>
      <c r="DX14" s="53">
        <v>0.0908918678760529</v>
      </c>
      <c r="DY14" s="53">
        <v>0.0858553871512413</v>
      </c>
      <c r="DZ14" s="53">
        <v>0.0960187017917633</v>
      </c>
      <c r="EA14" s="53">
        <v>0.055626105517149</v>
      </c>
      <c r="EB14" s="53">
        <v>0.0616766586899757</v>
      </c>
      <c r="EC14" s="53">
        <v>0.0717007666826248</v>
      </c>
      <c r="ED14" s="53">
        <v>0.0754423439502716</v>
      </c>
      <c r="EE14" s="53">
        <v>0.0635531693696976</v>
      </c>
      <c r="EF14" s="53">
        <v>0.02863534912467</v>
      </c>
      <c r="EG14" s="53">
        <v>0.0492615215480328</v>
      </c>
      <c r="EH14" s="53">
        <v>0.0983685553073883</v>
      </c>
      <c r="EI14" s="53">
        <v>0.122106917202473</v>
      </c>
      <c r="EJ14" s="53">
        <v>0.127881824970245</v>
      </c>
      <c r="EK14" s="53">
        <v>0.175735875964165</v>
      </c>
      <c r="EL14" s="53">
        <v>0.188384398818016</v>
      </c>
      <c r="EM14" s="53">
        <v>0.199625700712204</v>
      </c>
      <c r="EN14" s="53">
        <v>0.220747709274292</v>
      </c>
      <c r="EO14" s="53">
        <v>0.224996536970139</v>
      </c>
      <c r="EP14" s="53">
        <v>0.218721345067024</v>
      </c>
      <c r="EQ14" s="53">
        <v>0.212708011269569</v>
      </c>
      <c r="ER14" s="53">
        <v>0.20029379427433</v>
      </c>
      <c r="ES14" s="53">
        <v>0.240722328424454</v>
      </c>
      <c r="ET14" s="53">
        <v>0.287633210420609</v>
      </c>
      <c r="EU14" s="53">
        <v>0.281060010194778</v>
      </c>
      <c r="EV14" s="53">
        <v>0.273035943508148</v>
      </c>
      <c r="EW14" s="53">
        <v>0.259652704000473</v>
      </c>
    </row>
    <row r="15" s="53" customFormat="1" spans="1:153">
      <c r="A15" s="54">
        <v>725</v>
      </c>
      <c r="B15" s="53" t="s">
        <v>78</v>
      </c>
      <c r="C15" s="55">
        <v>43851</v>
      </c>
      <c r="D15" s="53">
        <v>0.0104094725102186</v>
      </c>
      <c r="E15" s="53">
        <v>-0.00280312262475491</v>
      </c>
      <c r="F15" s="53">
        <v>-0.00596075085923076</v>
      </c>
      <c r="G15" s="53">
        <v>-0.00309237604960799</v>
      </c>
      <c r="H15" s="53">
        <v>-0.0185244679450989</v>
      </c>
      <c r="I15" s="53">
        <v>-0.0120818186551332</v>
      </c>
      <c r="J15" s="53">
        <v>-0.0385153591632843</v>
      </c>
      <c r="K15" s="53">
        <v>-0.0392839126288891</v>
      </c>
      <c r="L15" s="53">
        <v>0.0343542136251926</v>
      </c>
      <c r="M15" s="53">
        <v>-0.00383581197820604</v>
      </c>
      <c r="N15" s="53">
        <v>-0.00690532196313143</v>
      </c>
      <c r="O15" s="53">
        <v>0.00703302677720785</v>
      </c>
      <c r="P15" s="53">
        <v>0.0155401742085814</v>
      </c>
      <c r="Q15" s="53">
        <v>0.0226297006011009</v>
      </c>
      <c r="R15" s="53">
        <v>-0.0140634058043361</v>
      </c>
      <c r="S15" s="53">
        <v>0.00543556641787291</v>
      </c>
      <c r="T15" s="53">
        <v>0.00381467142142355</v>
      </c>
      <c r="U15" s="53">
        <v>0.066353403031826</v>
      </c>
      <c r="V15" s="53">
        <v>0.09236890822649</v>
      </c>
      <c r="W15" s="53">
        <v>0.0488023161888123</v>
      </c>
      <c r="X15" s="53">
        <v>0.0357736423611641</v>
      </c>
      <c r="Y15" s="53">
        <v>0.0290621463209391</v>
      </c>
      <c r="Z15" s="53">
        <v>0.00819035060703754</v>
      </c>
      <c r="AA15" s="53">
        <v>0.0624079033732414</v>
      </c>
      <c r="AB15" s="53">
        <v>0.102121882140636</v>
      </c>
      <c r="AC15" s="53">
        <v>0.101955242455006</v>
      </c>
      <c r="AD15" s="53">
        <v>0.124548509716988</v>
      </c>
      <c r="AE15" s="53">
        <v>0.089776374399662</v>
      </c>
      <c r="AF15" s="53">
        <v>0.0833317339420319</v>
      </c>
      <c r="AG15" s="53">
        <v>0.0853415727615356</v>
      </c>
      <c r="AH15" s="53">
        <v>0.0492779612541199</v>
      </c>
      <c r="AI15" s="53">
        <v>0.0194191187620163</v>
      </c>
      <c r="AJ15" s="53">
        <v>0.0170964915305376</v>
      </c>
      <c r="AK15" s="53">
        <v>0.0579781644046307</v>
      </c>
      <c r="AL15" s="53">
        <v>0.0407802760601044</v>
      </c>
      <c r="AM15" s="53">
        <v>0.0734429955482483</v>
      </c>
      <c r="AN15" s="53">
        <v>0.0519383102655411</v>
      </c>
      <c r="AO15" s="53">
        <v>0.043825551867485</v>
      </c>
      <c r="AP15" s="53">
        <v>0.0564151741564274</v>
      </c>
      <c r="AQ15" s="53">
        <v>0.0852025672793388</v>
      </c>
      <c r="AR15" s="53">
        <v>0.0825546905398369</v>
      </c>
      <c r="AS15" s="53">
        <v>0.0976756364107132</v>
      </c>
      <c r="AT15" s="53">
        <v>0.0648690387606621</v>
      </c>
      <c r="AU15" s="53">
        <v>0.0287906285375357</v>
      </c>
      <c r="AV15" s="53">
        <v>0.0581047795712948</v>
      </c>
      <c r="AW15" s="53">
        <v>0.0469958633184433</v>
      </c>
      <c r="AX15" s="53">
        <v>0.0556797049939632</v>
      </c>
      <c r="AY15" s="53">
        <v>0.0458153374493122</v>
      </c>
      <c r="AZ15" s="53">
        <v>0.0733342990279198</v>
      </c>
      <c r="BA15" s="53">
        <v>0.0627862811088562</v>
      </c>
      <c r="BB15" s="53">
        <v>-0.00615842267870903</v>
      </c>
      <c r="BC15" s="53">
        <v>-0.00910085812211037</v>
      </c>
      <c r="BD15" s="53">
        <v>-0.0169197134673595</v>
      </c>
      <c r="BE15" s="53">
        <v>0.00305423699319363</v>
      </c>
      <c r="BF15" s="53">
        <v>-0.022053150460124</v>
      </c>
      <c r="BG15" s="53">
        <v>0.0030853059142828</v>
      </c>
      <c r="BH15" s="53">
        <v>-0.0107432147487998</v>
      </c>
      <c r="BI15" s="53">
        <v>0.00276672374457121</v>
      </c>
      <c r="BJ15" s="53">
        <v>0.000384879065677524</v>
      </c>
      <c r="BK15" s="53">
        <v>-0.0165250785648823</v>
      </c>
      <c r="BL15" s="53">
        <v>-0.0126984138041735</v>
      </c>
      <c r="BM15" s="53">
        <v>-0.0248855892568827</v>
      </c>
      <c r="BN15" s="53">
        <v>-0.0124650169163942</v>
      </c>
      <c r="BO15" s="53">
        <v>0.00241881771944463</v>
      </c>
      <c r="BP15" s="53">
        <v>-0.0109233856201172</v>
      </c>
      <c r="BQ15" s="53">
        <v>0.0394952893257141</v>
      </c>
      <c r="BR15" s="53">
        <v>0.0266902074217796</v>
      </c>
      <c r="BS15" s="53">
        <v>0.0846169292926788</v>
      </c>
      <c r="BT15" s="53">
        <v>0.0958323106169701</v>
      </c>
      <c r="BU15" s="53">
        <v>0.0574272684752941</v>
      </c>
      <c r="BV15" s="53">
        <v>0.0369162857532501</v>
      </c>
      <c r="BW15" s="53">
        <v>0.0226449500769377</v>
      </c>
      <c r="BX15" s="53">
        <v>0.0224356632679701</v>
      </c>
      <c r="BY15" s="53">
        <v>0.00850500073283911</v>
      </c>
      <c r="BZ15" s="53">
        <v>-0.00668216310441494</v>
      </c>
      <c r="CA15" s="53">
        <v>-0.0122367478907108</v>
      </c>
      <c r="CB15" s="53">
        <v>0.00701691582798958</v>
      </c>
      <c r="CC15" s="53">
        <v>0.000195439672097564</v>
      </c>
      <c r="CD15" s="53">
        <v>-0.00201338739134371</v>
      </c>
      <c r="CE15" s="53">
        <v>-0.015850005671382</v>
      </c>
      <c r="CF15" s="53">
        <v>-0.0473942197859287</v>
      </c>
      <c r="CG15" s="53">
        <v>-0.0619802922010422</v>
      </c>
      <c r="CH15" s="53">
        <v>-0.0827429369091988</v>
      </c>
      <c r="CI15" s="53">
        <v>-0.0540140569210052</v>
      </c>
      <c r="CJ15" s="53">
        <v>-0.0657449811697006</v>
      </c>
      <c r="CK15" s="53">
        <v>-0.0558734498918056</v>
      </c>
      <c r="CL15" s="53">
        <v>-0.0682624876499176</v>
      </c>
      <c r="CM15" s="53">
        <v>-0.0848643779754639</v>
      </c>
      <c r="CN15" s="53">
        <v>-0.10811135917902</v>
      </c>
      <c r="CO15" s="53">
        <v>-0.113364227116108</v>
      </c>
      <c r="CP15" s="53">
        <v>-0.131518200039864</v>
      </c>
      <c r="CQ15" s="53">
        <v>-0.124579787254333</v>
      </c>
      <c r="CR15" s="53">
        <v>-0.147637099027634</v>
      </c>
      <c r="CS15" s="53">
        <v>-0.167148232460022</v>
      </c>
      <c r="CT15" s="53">
        <v>-0.139405086636543</v>
      </c>
      <c r="CU15" s="53">
        <v>-0.142786249518394</v>
      </c>
      <c r="CV15" s="53">
        <v>-0.159580394625664</v>
      </c>
      <c r="CW15" s="53">
        <v>-0.162360683083534</v>
      </c>
      <c r="CX15" s="53">
        <v>-0.160695493221283</v>
      </c>
      <c r="CY15" s="53">
        <v>-0.175802409648895</v>
      </c>
      <c r="CZ15" s="53">
        <v>0.0264656096696854</v>
      </c>
      <c r="DA15" s="53">
        <v>0.0161954499781132</v>
      </c>
      <c r="DB15" s="53">
        <v>0.0208566766232252</v>
      </c>
      <c r="DC15" s="53">
        <v>0.00375110143795609</v>
      </c>
      <c r="DD15" s="53">
        <v>0.0134263969957829</v>
      </c>
      <c r="DE15" s="53">
        <v>-0.00526940962299705</v>
      </c>
      <c r="DF15" s="53">
        <v>-0.0178744308650494</v>
      </c>
      <c r="DG15" s="53">
        <v>-0.0321529246866703</v>
      </c>
      <c r="DH15" s="53">
        <v>0.0438670478761196</v>
      </c>
      <c r="DI15" s="53">
        <v>0.0225869808346033</v>
      </c>
      <c r="DJ15" s="53">
        <v>0.0156908072531223</v>
      </c>
      <c r="DK15" s="53">
        <v>0.0418163314461708</v>
      </c>
      <c r="DL15" s="53">
        <v>0.037902906537056</v>
      </c>
      <c r="DM15" s="53">
        <v>0.0301085971295834</v>
      </c>
      <c r="DN15" s="53">
        <v>0.00675769476220012</v>
      </c>
      <c r="DO15" s="53">
        <v>-0.0241620074957609</v>
      </c>
      <c r="DP15" s="53">
        <v>-0.012977821752429</v>
      </c>
      <c r="DQ15" s="53">
        <v>-0.0083658080548048</v>
      </c>
      <c r="DR15" s="53">
        <v>0.00643431255593896</v>
      </c>
      <c r="DS15" s="53">
        <v>0.00127276265993714</v>
      </c>
      <c r="DT15" s="53">
        <v>0.00875507295131683</v>
      </c>
      <c r="DU15" s="53">
        <v>0.016314908862114</v>
      </c>
      <c r="DV15" s="53">
        <v>-0.0043475991114974</v>
      </c>
      <c r="DW15" s="53">
        <v>0.0638006180524826</v>
      </c>
      <c r="DX15" s="53">
        <v>0.118701756000519</v>
      </c>
      <c r="DY15" s="53">
        <v>0.124089702963829</v>
      </c>
      <c r="DZ15" s="53">
        <v>0.127429306507111</v>
      </c>
      <c r="EA15" s="53">
        <v>0.0994786471128464</v>
      </c>
      <c r="EB15" s="53">
        <v>0.0952428355813026</v>
      </c>
      <c r="EC15" s="53">
        <v>0.111089296638966</v>
      </c>
      <c r="ED15" s="53">
        <v>0.106569893658161</v>
      </c>
      <c r="EE15" s="53">
        <v>0.0912971273064613</v>
      </c>
      <c r="EF15" s="53">
        <v>0.109737142920494</v>
      </c>
      <c r="EG15" s="53">
        <v>0.121889933943748</v>
      </c>
      <c r="EH15" s="53">
        <v>0.116422973573208</v>
      </c>
      <c r="EI15" s="53">
        <v>0.139214158058167</v>
      </c>
      <c r="EJ15" s="53">
        <v>0.130098521709442</v>
      </c>
      <c r="EK15" s="53">
        <v>0.138587638735771</v>
      </c>
      <c r="EL15" s="53">
        <v>0.17442424595356</v>
      </c>
      <c r="EM15" s="53">
        <v>0.208464503288269</v>
      </c>
      <c r="EN15" s="53">
        <v>0.223970606923103</v>
      </c>
      <c r="EO15" s="53">
        <v>0.23215314745903</v>
      </c>
      <c r="EP15" s="53">
        <v>0.222403854131699</v>
      </c>
      <c r="EQ15" s="53">
        <v>0.205836579203606</v>
      </c>
      <c r="ER15" s="53">
        <v>0.207407578825951</v>
      </c>
      <c r="ES15" s="53">
        <v>0.199679836630821</v>
      </c>
      <c r="ET15" s="53">
        <v>0.22515781223774</v>
      </c>
      <c r="EU15" s="53">
        <v>0.21807374060154</v>
      </c>
      <c r="EV15" s="53">
        <v>0.243927523493767</v>
      </c>
      <c r="EW15" s="53">
        <v>0.248486414551735</v>
      </c>
    </row>
    <row r="16" s="53" customFormat="1" spans="1:153">
      <c r="A16" s="54">
        <v>733</v>
      </c>
      <c r="B16" s="53" t="s">
        <v>81</v>
      </c>
      <c r="C16" s="55">
        <v>43851</v>
      </c>
      <c r="D16" s="53">
        <v>0.0253352969884872</v>
      </c>
      <c r="E16" s="53">
        <v>0.0195851996541023</v>
      </c>
      <c r="F16" s="53">
        <v>-0.0060115484520793</v>
      </c>
      <c r="G16" s="53">
        <v>0.0302047580480576</v>
      </c>
      <c r="H16" s="53">
        <v>-0.0254477057605982</v>
      </c>
      <c r="I16" s="53">
        <v>0.0394034758210182</v>
      </c>
      <c r="J16" s="53">
        <v>0.100846596062183</v>
      </c>
      <c r="K16" s="53">
        <v>0.111664079129696</v>
      </c>
      <c r="L16" s="53">
        <v>0.0996344462037086</v>
      </c>
      <c r="M16" s="53">
        <v>0.156824469566345</v>
      </c>
      <c r="N16" s="53">
        <v>0.176862448453903</v>
      </c>
      <c r="O16" s="53">
        <v>0.19487738609314</v>
      </c>
      <c r="P16" s="53">
        <v>0.214473262429237</v>
      </c>
      <c r="Q16" s="53">
        <v>0.226038813591003</v>
      </c>
      <c r="R16" s="53">
        <v>0.248870462179184</v>
      </c>
      <c r="S16" s="53">
        <v>0.234914124011993</v>
      </c>
      <c r="T16" s="53">
        <v>0.242627933621407</v>
      </c>
      <c r="U16" s="53">
        <v>0.306142926216125</v>
      </c>
      <c r="V16" s="53">
        <v>0.246659711003304</v>
      </c>
      <c r="W16" s="53">
        <v>0.32088229060173</v>
      </c>
      <c r="X16" s="53">
        <v>0.258377343416214</v>
      </c>
      <c r="Y16" s="53">
        <v>0.273496806621552</v>
      </c>
      <c r="Z16" s="53">
        <v>0.300514161586761</v>
      </c>
      <c r="AA16" s="53">
        <v>0.298267304897308</v>
      </c>
      <c r="AB16" s="53">
        <v>0.254816651344299</v>
      </c>
      <c r="AC16" s="53">
        <v>0.226264521479607</v>
      </c>
      <c r="AD16" s="53">
        <v>0.208251550793648</v>
      </c>
      <c r="AE16" s="53">
        <v>0.18684808909893</v>
      </c>
      <c r="AF16" s="53">
        <v>0.204103961586952</v>
      </c>
      <c r="AG16" s="53">
        <v>0.239941731095314</v>
      </c>
      <c r="AH16" s="53">
        <v>0.245454594492912</v>
      </c>
      <c r="AI16" s="53">
        <v>0.265705704689026</v>
      </c>
      <c r="AJ16" s="53">
        <v>0.223244294524193</v>
      </c>
      <c r="AK16" s="53">
        <v>0.240308031439781</v>
      </c>
      <c r="AL16" s="53">
        <v>0.260614722967148</v>
      </c>
      <c r="AM16" s="53">
        <v>0.316350787878036</v>
      </c>
      <c r="AN16" s="53">
        <v>0.277806669473648</v>
      </c>
      <c r="AO16" s="53">
        <v>0.255809962749481</v>
      </c>
      <c r="AP16" s="53">
        <v>0.222391545772552</v>
      </c>
      <c r="AQ16" s="53">
        <v>0.236050888895988</v>
      </c>
      <c r="AR16" s="53">
        <v>0.247922897338867</v>
      </c>
      <c r="AS16" s="53">
        <v>0.256941318511963</v>
      </c>
      <c r="AT16" s="53">
        <v>0.241220757365227</v>
      </c>
      <c r="AU16" s="53">
        <v>0.225373536348343</v>
      </c>
      <c r="AV16" s="53">
        <v>0.238587245345116</v>
      </c>
      <c r="AW16" s="53">
        <v>0.232856348156929</v>
      </c>
      <c r="AX16" s="53">
        <v>0.199787378311157</v>
      </c>
      <c r="AY16" s="53">
        <v>0.226587980985641</v>
      </c>
      <c r="AZ16" s="53">
        <v>0.192145466804504</v>
      </c>
      <c r="BA16" s="53">
        <v>0.138255566358566</v>
      </c>
      <c r="BB16" s="53">
        <v>0.0155273303389549</v>
      </c>
      <c r="BC16" s="53">
        <v>0.000918138772249222</v>
      </c>
      <c r="BD16" s="53">
        <v>-0.0143536888062954</v>
      </c>
      <c r="BE16" s="53">
        <v>0.0286582410335541</v>
      </c>
      <c r="BF16" s="53">
        <v>-0.0200738422572613</v>
      </c>
      <c r="BG16" s="53">
        <v>0.0401115715503693</v>
      </c>
      <c r="BH16" s="53">
        <v>0.0815238282084465</v>
      </c>
      <c r="BI16" s="53">
        <v>0.123936802148819</v>
      </c>
      <c r="BJ16" s="53">
        <v>0.0987305864691734</v>
      </c>
      <c r="BK16" s="53">
        <v>0.170967742800713</v>
      </c>
      <c r="BL16" s="53">
        <v>0.174186453223228</v>
      </c>
      <c r="BM16" s="53">
        <v>0.161556169390678</v>
      </c>
      <c r="BN16" s="53">
        <v>0.179505169391632</v>
      </c>
      <c r="BO16" s="53">
        <v>0.222145542502403</v>
      </c>
      <c r="BP16" s="53">
        <v>0.205612361431122</v>
      </c>
      <c r="BQ16" s="53">
        <v>0.181351378560066</v>
      </c>
      <c r="BR16" s="53">
        <v>0.171997800469398</v>
      </c>
      <c r="BS16" s="53">
        <v>0.172195911407471</v>
      </c>
      <c r="BT16" s="53">
        <v>0.13437457382679</v>
      </c>
      <c r="BU16" s="53">
        <v>0.216495350003242</v>
      </c>
      <c r="BV16" s="53">
        <v>0.162805467844009</v>
      </c>
      <c r="BW16" s="53">
        <v>0.176568597555161</v>
      </c>
      <c r="BX16" s="53">
        <v>0.210460513830185</v>
      </c>
      <c r="BY16" s="53">
        <v>0.231466993689537</v>
      </c>
      <c r="BZ16" s="53">
        <v>0.195168495178223</v>
      </c>
      <c r="CA16" s="53">
        <v>0.160667344927788</v>
      </c>
      <c r="CB16" s="53">
        <v>0.126897096633911</v>
      </c>
      <c r="CC16" s="53">
        <v>0.10730642080307</v>
      </c>
      <c r="CD16" s="53">
        <v>0.131091699004173</v>
      </c>
      <c r="CE16" s="53">
        <v>0.137634962797165</v>
      </c>
      <c r="CF16" s="53">
        <v>0.157950222492218</v>
      </c>
      <c r="CG16" s="53">
        <v>0.186241954565048</v>
      </c>
      <c r="CH16" s="53">
        <v>0.161117047071457</v>
      </c>
      <c r="CI16" s="53">
        <v>0.177144020795822</v>
      </c>
      <c r="CJ16" s="53">
        <v>0.172880917787552</v>
      </c>
      <c r="CK16" s="53">
        <v>0.195316821336746</v>
      </c>
      <c r="CL16" s="53">
        <v>0.158709138631821</v>
      </c>
      <c r="CM16" s="53">
        <v>0.125166028738022</v>
      </c>
      <c r="CN16" s="53">
        <v>0.108117736876011</v>
      </c>
      <c r="CO16" s="53">
        <v>0.0817132070660591</v>
      </c>
      <c r="CP16" s="53">
        <v>0.0671364665031433</v>
      </c>
      <c r="CQ16" s="53">
        <v>0.0722263380885124</v>
      </c>
      <c r="CR16" s="53">
        <v>0.0641611814498901</v>
      </c>
      <c r="CS16" s="53">
        <v>0.0621556639671326</v>
      </c>
      <c r="CT16" s="53">
        <v>0.082701250910759</v>
      </c>
      <c r="CU16" s="53">
        <v>0.086791068315506</v>
      </c>
      <c r="CV16" s="53">
        <v>0.0475514307618141</v>
      </c>
      <c r="CW16" s="53">
        <v>0.0549499318003654</v>
      </c>
      <c r="CX16" s="53">
        <v>0.0576639138162136</v>
      </c>
      <c r="CY16" s="53">
        <v>0.0416287668049335</v>
      </c>
      <c r="CZ16" s="53">
        <v>-0.00886465981602669</v>
      </c>
      <c r="DA16" s="53">
        <v>-5.56651502847672e-6</v>
      </c>
      <c r="DB16" s="53">
        <v>-0.0103304861113429</v>
      </c>
      <c r="DC16" s="53">
        <v>-0.0171261094510555</v>
      </c>
      <c r="DD16" s="53">
        <v>-0.0240464899688959</v>
      </c>
      <c r="DE16" s="53">
        <v>-0.0193807240575552</v>
      </c>
      <c r="DF16" s="53">
        <v>0.000650139525532722</v>
      </c>
      <c r="DG16" s="53">
        <v>-0.0309453476220369</v>
      </c>
      <c r="DH16" s="53">
        <v>-0.0177687704563141</v>
      </c>
      <c r="DI16" s="53">
        <v>-0.0328158959746361</v>
      </c>
      <c r="DJ16" s="53">
        <v>-0.0159966312348843</v>
      </c>
      <c r="DK16" s="53">
        <v>0.0146485902369022</v>
      </c>
      <c r="DL16" s="53">
        <v>0.0162954777479172</v>
      </c>
      <c r="DM16" s="53">
        <v>-0.014779357239604</v>
      </c>
      <c r="DN16" s="53">
        <v>0.024585472419858</v>
      </c>
      <c r="DO16" s="53">
        <v>0.0348901115357876</v>
      </c>
      <c r="DP16" s="53">
        <v>0.0519575029611588</v>
      </c>
      <c r="DQ16" s="53">
        <v>0.115274384617805</v>
      </c>
      <c r="DR16" s="53">
        <v>0.0936125069856644</v>
      </c>
      <c r="DS16" s="53">
        <v>0.0857143178582191</v>
      </c>
      <c r="DT16" s="53">
        <v>0.0768992453813553</v>
      </c>
      <c r="DU16" s="53">
        <v>0.0782555863261223</v>
      </c>
      <c r="DV16" s="53">
        <v>0.0713810101151466</v>
      </c>
      <c r="DW16" s="53">
        <v>0.0481276921927929</v>
      </c>
      <c r="DX16" s="53">
        <v>0.040975533425808</v>
      </c>
      <c r="DY16" s="53">
        <v>0.0469245463609695</v>
      </c>
      <c r="DZ16" s="53">
        <v>0.0626818165183067</v>
      </c>
      <c r="EA16" s="53">
        <v>0.060869038105011</v>
      </c>
      <c r="EB16" s="53">
        <v>0.0543396398425102</v>
      </c>
      <c r="EC16" s="53">
        <v>0.083634153008461</v>
      </c>
      <c r="ED16" s="53">
        <v>0.0688317567110062</v>
      </c>
      <c r="EE16" s="53">
        <v>0.0607911199331284</v>
      </c>
      <c r="EF16" s="53">
        <v>0.0434546284377575</v>
      </c>
      <c r="EG16" s="53">
        <v>0.0444913841784</v>
      </c>
      <c r="EH16" s="53">
        <v>0.0690611824393272</v>
      </c>
      <c r="EI16" s="53">
        <v>0.102361343801022</v>
      </c>
      <c r="EJ16" s="53">
        <v>0.100424915552139</v>
      </c>
      <c r="EK16" s="53">
        <v>0.111971318721771</v>
      </c>
      <c r="EL16" s="53">
        <v>0.0956011787056923</v>
      </c>
      <c r="EM16" s="53">
        <v>0.135665059089661</v>
      </c>
      <c r="EN16" s="53">
        <v>0.162113815546036</v>
      </c>
      <c r="EO16" s="53">
        <v>0.166042357683182</v>
      </c>
      <c r="EP16" s="53">
        <v>0.158386945724487</v>
      </c>
      <c r="EQ16" s="53">
        <v>0.144545242190361</v>
      </c>
      <c r="ER16" s="53">
        <v>0.137213364243507</v>
      </c>
      <c r="ES16" s="53">
        <v>0.127392649650574</v>
      </c>
      <c r="ET16" s="53">
        <v>0.133563324809074</v>
      </c>
      <c r="EU16" s="53">
        <v>0.152965411543846</v>
      </c>
      <c r="EV16" s="53">
        <v>0.115808933973312</v>
      </c>
      <c r="EW16" s="53">
        <v>0.0779541730880737</v>
      </c>
    </row>
    <row r="17" s="53" customFormat="1" spans="1:153">
      <c r="A17" s="54">
        <v>801</v>
      </c>
      <c r="B17" s="53" t="s">
        <v>84</v>
      </c>
      <c r="C17" s="55">
        <v>43851</v>
      </c>
      <c r="D17" s="53">
        <v>-0.00666705006733537</v>
      </c>
      <c r="E17" s="53">
        <v>-0.00104479643050581</v>
      </c>
      <c r="F17" s="53">
        <v>-0.0250489339232445</v>
      </c>
      <c r="G17" s="53">
        <v>-0.0810994654893875</v>
      </c>
      <c r="H17" s="53">
        <v>-0.0853678062558174</v>
      </c>
      <c r="I17" s="53">
        <v>-0.112406246364117</v>
      </c>
      <c r="J17" s="53">
        <v>-0.11746720969677</v>
      </c>
      <c r="K17" s="53">
        <v>-0.138892084360123</v>
      </c>
      <c r="L17" s="53">
        <v>-0.107420764863491</v>
      </c>
      <c r="M17" s="53">
        <v>-0.129070535302162</v>
      </c>
      <c r="N17" s="53">
        <v>-0.124552570283413</v>
      </c>
      <c r="O17" s="53">
        <v>-0.125454872846603</v>
      </c>
      <c r="P17" s="53">
        <v>-0.118276581168175</v>
      </c>
      <c r="Q17" s="53">
        <v>-0.116562530398369</v>
      </c>
      <c r="R17" s="53">
        <v>-0.013717008754611</v>
      </c>
      <c r="S17" s="53">
        <v>-0.0492919459939003</v>
      </c>
      <c r="T17" s="53">
        <v>-0.062897264957428</v>
      </c>
      <c r="U17" s="53">
        <v>-0.0554595366120338</v>
      </c>
      <c r="V17" s="53">
        <v>-0.0715154334902763</v>
      </c>
      <c r="W17" s="53">
        <v>-0.0499880164861679</v>
      </c>
      <c r="X17" s="53">
        <v>-0.0405780673027039</v>
      </c>
      <c r="Y17" s="53">
        <v>0.00832461006939411</v>
      </c>
      <c r="Z17" s="53">
        <v>0.0346221663057804</v>
      </c>
      <c r="AA17" s="53">
        <v>0.00483452109619975</v>
      </c>
      <c r="AB17" s="53">
        <v>-0.00925164762884378</v>
      </c>
      <c r="AC17" s="53">
        <v>-0.0235281828790903</v>
      </c>
      <c r="AD17" s="53">
        <v>-0.0491021238267422</v>
      </c>
      <c r="AE17" s="53">
        <v>-0.0666253939270973</v>
      </c>
      <c r="AF17" s="53">
        <v>-0.063033364713192</v>
      </c>
      <c r="AG17" s="53">
        <v>-0.068455807864666</v>
      </c>
      <c r="AH17" s="53">
        <v>-0.0326685793697834</v>
      </c>
      <c r="AI17" s="53">
        <v>-0.00243102130480111</v>
      </c>
      <c r="AJ17" s="53">
        <v>-0.00183469825424254</v>
      </c>
      <c r="AK17" s="53">
        <v>-0.019618533551693</v>
      </c>
      <c r="AL17" s="53">
        <v>-0.0514012947678566</v>
      </c>
      <c r="AM17" s="53">
        <v>-0.0450333170592785</v>
      </c>
      <c r="AN17" s="53">
        <v>-0.0580551959574223</v>
      </c>
      <c r="AO17" s="53">
        <v>-0.0748426243662834</v>
      </c>
      <c r="AP17" s="53">
        <v>-0.0758193135261536</v>
      </c>
      <c r="AQ17" s="53">
        <v>-0.0773752704262733</v>
      </c>
      <c r="AR17" s="53">
        <v>-0.0708367973566055</v>
      </c>
      <c r="AS17" s="53">
        <v>-0.0659017711877823</v>
      </c>
      <c r="AT17" s="53">
        <v>-0.0534429587423801</v>
      </c>
      <c r="AU17" s="53">
        <v>-0.0693766102194786</v>
      </c>
      <c r="AV17" s="53">
        <v>-0.0665097832679749</v>
      </c>
      <c r="AW17" s="53">
        <v>-0.0578034482896328</v>
      </c>
      <c r="AX17" s="53">
        <v>-0.0354312248528004</v>
      </c>
      <c r="AY17" s="53">
        <v>-0.0509291738271713</v>
      </c>
      <c r="AZ17" s="53">
        <v>-0.0264395289123058</v>
      </c>
      <c r="BA17" s="53">
        <v>-0.0537088513374329</v>
      </c>
      <c r="BB17" s="53">
        <v>-0.00199351692572236</v>
      </c>
      <c r="BC17" s="53">
        <v>0.0123821450397372</v>
      </c>
      <c r="BD17" s="53">
        <v>-0.0029330519028008</v>
      </c>
      <c r="BE17" s="53">
        <v>-0.0613642185926437</v>
      </c>
      <c r="BF17" s="53">
        <v>-0.0709905177354813</v>
      </c>
      <c r="BG17" s="53">
        <v>-0.0870181024074554</v>
      </c>
      <c r="BH17" s="53">
        <v>-0.0810697302222252</v>
      </c>
      <c r="BI17" s="53">
        <v>-0.0797135084867477</v>
      </c>
      <c r="BJ17" s="53">
        <v>-0.0754604861140251</v>
      </c>
      <c r="BK17" s="53">
        <v>-0.0814618989825249</v>
      </c>
      <c r="BL17" s="53">
        <v>-0.0844590589404106</v>
      </c>
      <c r="BM17" s="53">
        <v>-0.0916709899902344</v>
      </c>
      <c r="BN17" s="53">
        <v>-0.0735720321536064</v>
      </c>
      <c r="BO17" s="53">
        <v>-0.0746821165084839</v>
      </c>
      <c r="BP17" s="53">
        <v>0.0310942605137825</v>
      </c>
      <c r="BQ17" s="53">
        <v>-0.00712556438520551</v>
      </c>
      <c r="BR17" s="53">
        <v>-0.0116552086547017</v>
      </c>
      <c r="BS17" s="53">
        <v>-3.52646457031369e-5</v>
      </c>
      <c r="BT17" s="53">
        <v>-0.00786864571273327</v>
      </c>
      <c r="BU17" s="53">
        <v>0.0102393385022879</v>
      </c>
      <c r="BV17" s="53">
        <v>0.0209729243069887</v>
      </c>
      <c r="BW17" s="53">
        <v>0.0761308446526527</v>
      </c>
      <c r="BX17" s="53">
        <v>0.10539636015892</v>
      </c>
      <c r="BY17" s="53">
        <v>0.0766284987330437</v>
      </c>
      <c r="BZ17" s="53">
        <v>0.0556086823344231</v>
      </c>
      <c r="CA17" s="53">
        <v>0.0465714409947395</v>
      </c>
      <c r="CB17" s="53">
        <v>0.0334664694964886</v>
      </c>
      <c r="CC17" s="53">
        <v>0.0245070047676563</v>
      </c>
      <c r="CD17" s="53">
        <v>0.0298261046409607</v>
      </c>
      <c r="CE17" s="53">
        <v>0.0242576152086258</v>
      </c>
      <c r="CF17" s="53">
        <v>0.0631157979369164</v>
      </c>
      <c r="CG17" s="53">
        <v>0.0759031400084496</v>
      </c>
      <c r="CH17" s="53">
        <v>0.0755845606327057</v>
      </c>
      <c r="CI17" s="53">
        <v>0.0752153694629669</v>
      </c>
      <c r="CJ17" s="53">
        <v>0.0504610054194927</v>
      </c>
      <c r="CK17" s="53">
        <v>0.0537387765944004</v>
      </c>
      <c r="CL17" s="53">
        <v>0.0403590016067028</v>
      </c>
      <c r="CM17" s="53">
        <v>0.0313869155943394</v>
      </c>
      <c r="CN17" s="53">
        <v>0.023720620200038</v>
      </c>
      <c r="CO17" s="53">
        <v>0.021679213270545</v>
      </c>
      <c r="CP17" s="53">
        <v>0.0199791099876165</v>
      </c>
      <c r="CQ17" s="53">
        <v>0.021101213991642</v>
      </c>
      <c r="CR17" s="53">
        <v>0.019655229523778</v>
      </c>
      <c r="CS17" s="53">
        <v>0.00701537588611245</v>
      </c>
      <c r="CT17" s="53">
        <v>0.0159933473914862</v>
      </c>
      <c r="CU17" s="53">
        <v>0.00428843451663852</v>
      </c>
      <c r="CV17" s="53">
        <v>0.0232151281088591</v>
      </c>
      <c r="CW17" s="53">
        <v>0.0198581963777542</v>
      </c>
      <c r="CX17" s="53">
        <v>0.0420644097030163</v>
      </c>
      <c r="CY17" s="53">
        <v>0.02275968529284</v>
      </c>
      <c r="CZ17" s="53">
        <v>-0.0066149365156889</v>
      </c>
      <c r="DA17" s="53">
        <v>-0.0153683451935649</v>
      </c>
      <c r="DB17" s="53">
        <v>-0.0240572839975357</v>
      </c>
      <c r="DC17" s="53">
        <v>-0.0216766521334648</v>
      </c>
      <c r="DD17" s="53">
        <v>-0.0163186900317669</v>
      </c>
      <c r="DE17" s="53">
        <v>-0.027329545468092</v>
      </c>
      <c r="DF17" s="53">
        <v>-0.0383388884365559</v>
      </c>
      <c r="DG17" s="53">
        <v>-0.0611199848353863</v>
      </c>
      <c r="DH17" s="53">
        <v>-0.033901683986187</v>
      </c>
      <c r="DI17" s="53">
        <v>-0.0495500452816486</v>
      </c>
      <c r="DJ17" s="53">
        <v>-0.0420349091291428</v>
      </c>
      <c r="DK17" s="53">
        <v>-0.0357252955436707</v>
      </c>
      <c r="DL17" s="53">
        <v>-0.0466459505259991</v>
      </c>
      <c r="DM17" s="53">
        <v>-0.0438218116760254</v>
      </c>
      <c r="DN17" s="53">
        <v>-0.0467526726424694</v>
      </c>
      <c r="DO17" s="53">
        <v>-0.0441077873110771</v>
      </c>
      <c r="DP17" s="53">
        <v>-0.0531834587454796</v>
      </c>
      <c r="DQ17" s="53">
        <v>-0.0573656745254993</v>
      </c>
      <c r="DR17" s="53">
        <v>-0.065588191151619</v>
      </c>
      <c r="DS17" s="53">
        <v>-0.0621687583625317</v>
      </c>
      <c r="DT17" s="53">
        <v>-0.0634923949837685</v>
      </c>
      <c r="DU17" s="53">
        <v>-0.0697476416826248</v>
      </c>
      <c r="DV17" s="53">
        <v>-0.0727155953645706</v>
      </c>
      <c r="DW17" s="53">
        <v>-0.0737353786826134</v>
      </c>
      <c r="DX17" s="53">
        <v>-0.0668017342686653</v>
      </c>
      <c r="DY17" s="53">
        <v>-0.0720410272479057</v>
      </c>
      <c r="DZ17" s="53">
        <v>-0.0845099985599518</v>
      </c>
      <c r="EA17" s="53">
        <v>-0.0930738002061844</v>
      </c>
      <c r="EB17" s="53">
        <v>-0.0948008745908737</v>
      </c>
      <c r="EC17" s="53">
        <v>-0.0946548283100128</v>
      </c>
      <c r="ED17" s="53">
        <v>-0.0977257788181305</v>
      </c>
      <c r="EE17" s="53">
        <v>-0.0802755653858185</v>
      </c>
      <c r="EF17" s="53">
        <v>-0.0793606638908386</v>
      </c>
      <c r="EG17" s="53">
        <v>-0.0967753008008003</v>
      </c>
      <c r="EH17" s="53">
        <v>-0.103803709149361</v>
      </c>
      <c r="EI17" s="53">
        <v>-0.1007134988904</v>
      </c>
      <c r="EJ17" s="53">
        <v>-0.100355602800846</v>
      </c>
      <c r="EK17" s="53">
        <v>-0.108170941472054</v>
      </c>
      <c r="EL17" s="53">
        <v>-0.101481333374977</v>
      </c>
      <c r="EM17" s="53">
        <v>-0.100995883345604</v>
      </c>
      <c r="EN17" s="53">
        <v>-0.0927573069930077</v>
      </c>
      <c r="EO17" s="53">
        <v>-0.0889443904161453</v>
      </c>
      <c r="EP17" s="53">
        <v>-0.0750395953655243</v>
      </c>
      <c r="EQ17" s="53">
        <v>-0.078333392739296</v>
      </c>
      <c r="ER17" s="53">
        <v>-0.0844445303082466</v>
      </c>
      <c r="ES17" s="53">
        <v>-0.0640332847833633</v>
      </c>
      <c r="ET17" s="53">
        <v>-0.0605877563357353</v>
      </c>
      <c r="EU17" s="53">
        <v>-0.0727287754416466</v>
      </c>
      <c r="EV17" s="53">
        <v>-0.0704453438520432</v>
      </c>
      <c r="EW17" s="53">
        <v>-0.0784099400043488</v>
      </c>
    </row>
    <row r="18" s="53" customFormat="1" spans="1:153">
      <c r="A18" s="54">
        <v>810</v>
      </c>
      <c r="B18" s="53" t="s">
        <v>87</v>
      </c>
      <c r="C18" s="55">
        <v>43851</v>
      </c>
      <c r="D18" s="53">
        <v>0.0201518852263689</v>
      </c>
      <c r="E18" s="53">
        <v>0.00311415828764439</v>
      </c>
      <c r="F18" s="53">
        <v>-0.0307072829455137</v>
      </c>
      <c r="G18" s="53">
        <v>0.00671385508030653</v>
      </c>
      <c r="H18" s="53">
        <v>0.0167100355029106</v>
      </c>
      <c r="I18" s="53">
        <v>-0.00634900853037834</v>
      </c>
      <c r="J18" s="53">
        <v>-0.0680500492453575</v>
      </c>
      <c r="K18" s="53">
        <v>-0.113426849246025</v>
      </c>
      <c r="L18" s="53">
        <v>-0.150171712040901</v>
      </c>
      <c r="M18" s="53">
        <v>-0.0693011283874512</v>
      </c>
      <c r="N18" s="53">
        <v>-0.0316559448838234</v>
      </c>
      <c r="O18" s="53">
        <v>-0.00977781787514687</v>
      </c>
      <c r="P18" s="53">
        <v>0.062257245182991</v>
      </c>
      <c r="Q18" s="53">
        <v>0.0706984549760818</v>
      </c>
      <c r="R18" s="53">
        <v>0.0761609002947807</v>
      </c>
      <c r="S18" s="53">
        <v>0.102640010416508</v>
      </c>
      <c r="T18" s="53">
        <v>0.125077247619629</v>
      </c>
      <c r="U18" s="53">
        <v>0.105962410569191</v>
      </c>
      <c r="V18" s="53">
        <v>0.0562099665403366</v>
      </c>
      <c r="W18" s="53">
        <v>0.034965556114912</v>
      </c>
      <c r="X18" s="53">
        <v>-0.023766191676259</v>
      </c>
      <c r="Y18" s="53">
        <v>0.0383605360984802</v>
      </c>
      <c r="Z18" s="53">
        <v>-0.00137407518923283</v>
      </c>
      <c r="AA18" s="53">
        <v>-0.0485291443765163</v>
      </c>
      <c r="AB18" s="53">
        <v>-0.0729046612977982</v>
      </c>
      <c r="AC18" s="53">
        <v>-0.103009380400181</v>
      </c>
      <c r="AD18" s="53">
        <v>-0.149457693099976</v>
      </c>
      <c r="AE18" s="53">
        <v>-0.204728007316589</v>
      </c>
      <c r="AF18" s="53">
        <v>-0.174380332231522</v>
      </c>
      <c r="AG18" s="53">
        <v>-0.163842603564262</v>
      </c>
      <c r="AH18" s="53">
        <v>-0.177059978246689</v>
      </c>
      <c r="AI18" s="53">
        <v>-0.19764831662178</v>
      </c>
      <c r="AJ18" s="53">
        <v>-0.21266895532608</v>
      </c>
      <c r="AK18" s="53">
        <v>-0.221462070941925</v>
      </c>
      <c r="AL18" s="53">
        <v>-0.207085087895393</v>
      </c>
      <c r="AM18" s="53">
        <v>-0.210333555936813</v>
      </c>
      <c r="AN18" s="53">
        <v>-0.198065653443336</v>
      </c>
      <c r="AO18" s="53">
        <v>-0.203650385141373</v>
      </c>
      <c r="AP18" s="53">
        <v>-0.116359494626522</v>
      </c>
      <c r="AQ18" s="53">
        <v>-0.0682338625192642</v>
      </c>
      <c r="AR18" s="53">
        <v>-0.130554422736168</v>
      </c>
      <c r="AS18" s="53">
        <v>-0.146675750613213</v>
      </c>
      <c r="AT18" s="53">
        <v>-0.206409871578217</v>
      </c>
      <c r="AU18" s="53">
        <v>-0.226360902190208</v>
      </c>
      <c r="AV18" s="53">
        <v>-0.197099894285202</v>
      </c>
      <c r="AW18" s="53">
        <v>-0.190105751156807</v>
      </c>
      <c r="AX18" s="53">
        <v>-0.20435594022274</v>
      </c>
      <c r="AY18" s="53">
        <v>-0.243886575102806</v>
      </c>
      <c r="AZ18" s="53">
        <v>-0.244051411747932</v>
      </c>
      <c r="BA18" s="53">
        <v>-0.258173555135727</v>
      </c>
      <c r="BB18" s="53">
        <v>-0.00387348420917988</v>
      </c>
      <c r="BC18" s="53">
        <v>-0.00867150537669659</v>
      </c>
      <c r="BD18" s="53">
        <v>-0.0130125563591719</v>
      </c>
      <c r="BE18" s="53">
        <v>0.0137472804635763</v>
      </c>
      <c r="BF18" s="53">
        <v>-0.0153515283018351</v>
      </c>
      <c r="BG18" s="53">
        <v>-0.029285779222846</v>
      </c>
      <c r="BH18" s="53">
        <v>-0.0588312223553658</v>
      </c>
      <c r="BI18" s="53">
        <v>-0.0765930414199829</v>
      </c>
      <c r="BJ18" s="53">
        <v>-0.075731635093689</v>
      </c>
      <c r="BK18" s="53">
        <v>-0.0694714114069939</v>
      </c>
      <c r="BL18" s="53">
        <v>-0.0710561126470566</v>
      </c>
      <c r="BM18" s="53">
        <v>-0.0471824333071709</v>
      </c>
      <c r="BN18" s="53">
        <v>-0.0453856624662876</v>
      </c>
      <c r="BO18" s="53">
        <v>-0.0480251163244247</v>
      </c>
      <c r="BP18" s="53">
        <v>-0.0637308433651924</v>
      </c>
      <c r="BQ18" s="53">
        <v>-0.0342887379229069</v>
      </c>
      <c r="BR18" s="53">
        <v>-0.0290971715003252</v>
      </c>
      <c r="BS18" s="53">
        <v>-0.0472558438777924</v>
      </c>
      <c r="BT18" s="53">
        <v>-0.0792926773428917</v>
      </c>
      <c r="BU18" s="53">
        <v>-0.0671339705586433</v>
      </c>
      <c r="BV18" s="53">
        <v>-0.106191635131836</v>
      </c>
      <c r="BW18" s="53">
        <v>-0.129248157143593</v>
      </c>
      <c r="BX18" s="53">
        <v>-0.141608312726021</v>
      </c>
      <c r="BY18" s="53">
        <v>-0.166249677538872</v>
      </c>
      <c r="BZ18" s="53">
        <v>-0.191794574260712</v>
      </c>
      <c r="CA18" s="53">
        <v>-0.216159209609032</v>
      </c>
      <c r="CB18" s="53">
        <v>-0.251877188682556</v>
      </c>
      <c r="CC18" s="53">
        <v>-0.300585627555847</v>
      </c>
      <c r="CD18" s="53">
        <v>-0.281176298856735</v>
      </c>
      <c r="CE18" s="53">
        <v>-0.291172236204147</v>
      </c>
      <c r="CF18" s="53">
        <v>-0.292941242456436</v>
      </c>
      <c r="CG18" s="53">
        <v>-0.299607336521149</v>
      </c>
      <c r="CH18" s="53">
        <v>-0.33556655049324</v>
      </c>
      <c r="CI18" s="53">
        <v>-0.322551965713501</v>
      </c>
      <c r="CJ18" s="53">
        <v>-0.312023848295212</v>
      </c>
      <c r="CK18" s="53">
        <v>-0.309517115354538</v>
      </c>
      <c r="CL18" s="53">
        <v>-0.309608191251755</v>
      </c>
      <c r="CM18" s="53">
        <v>-0.320059448480606</v>
      </c>
      <c r="CN18" s="53">
        <v>-0.239284753799438</v>
      </c>
      <c r="CO18" s="53">
        <v>-0.196586683392525</v>
      </c>
      <c r="CP18" s="53">
        <v>-0.225817188620567</v>
      </c>
      <c r="CQ18" s="53">
        <v>-0.245836958289146</v>
      </c>
      <c r="CR18" s="53">
        <v>-0.282446146011353</v>
      </c>
      <c r="CS18" s="53">
        <v>-0.277539014816284</v>
      </c>
      <c r="CT18" s="53">
        <v>-0.288991242647171</v>
      </c>
      <c r="CU18" s="53">
        <v>-0.284280121326447</v>
      </c>
      <c r="CV18" s="53">
        <v>-0.32315668463707</v>
      </c>
      <c r="CW18" s="53">
        <v>-0.338398575782776</v>
      </c>
      <c r="CX18" s="53">
        <v>-0.345791161060333</v>
      </c>
      <c r="CY18" s="53">
        <v>-0.330317556858063</v>
      </c>
      <c r="CZ18" s="53">
        <v>-0.00268726982176304</v>
      </c>
      <c r="DA18" s="53">
        <v>-0.0149269755929708</v>
      </c>
      <c r="DB18" s="53">
        <v>-0.0444073677062988</v>
      </c>
      <c r="DC18" s="53">
        <v>-0.033746063709259</v>
      </c>
      <c r="DD18" s="53">
        <v>0.00534892361611128</v>
      </c>
      <c r="DE18" s="53">
        <v>-0.00377586856484413</v>
      </c>
      <c r="DF18" s="53">
        <v>-0.0359314642846584</v>
      </c>
      <c r="DG18" s="53">
        <v>-0.0635464489459991</v>
      </c>
      <c r="DH18" s="53">
        <v>-0.101152710616589</v>
      </c>
      <c r="DI18" s="53">
        <v>-0.0265423599630594</v>
      </c>
      <c r="DJ18" s="53">
        <v>0.0126875247806311</v>
      </c>
      <c r="DK18" s="53">
        <v>0.0106919761747122</v>
      </c>
      <c r="DL18" s="53">
        <v>0.080930270254612</v>
      </c>
      <c r="DM18" s="53">
        <v>0.0920109301805496</v>
      </c>
      <c r="DN18" s="53">
        <v>0.113179102540016</v>
      </c>
      <c r="DO18" s="53">
        <v>0.110216110944748</v>
      </c>
      <c r="DP18" s="53">
        <v>0.127461776137352</v>
      </c>
      <c r="DQ18" s="53">
        <v>0.126505613327026</v>
      </c>
      <c r="DR18" s="53">
        <v>0.108790002763271</v>
      </c>
      <c r="DS18" s="53">
        <v>0.0753868892788887</v>
      </c>
      <c r="DT18" s="53">
        <v>0.0557128041982651</v>
      </c>
      <c r="DU18" s="53">
        <v>0.140896052122116</v>
      </c>
      <c r="DV18" s="53">
        <v>0.113521598279476</v>
      </c>
      <c r="DW18" s="53">
        <v>0.0910078957676888</v>
      </c>
      <c r="DX18" s="53">
        <v>0.0921772718429565</v>
      </c>
      <c r="DY18" s="53">
        <v>0.0864371880888939</v>
      </c>
      <c r="DZ18" s="53">
        <v>0.0757068619132042</v>
      </c>
      <c r="EA18" s="53">
        <v>0.0691449642181396</v>
      </c>
      <c r="EB18" s="53">
        <v>0.0800833329558372</v>
      </c>
      <c r="EC18" s="53">
        <v>0.100616984069347</v>
      </c>
      <c r="ED18" s="53">
        <v>0.0891686305403709</v>
      </c>
      <c r="EE18" s="53">
        <v>0.0752463936805725</v>
      </c>
      <c r="EF18" s="53">
        <v>0.0961849614977837</v>
      </c>
      <c r="EG18" s="53">
        <v>0.0743772611021996</v>
      </c>
      <c r="EH18" s="53">
        <v>0.0782261192798614</v>
      </c>
      <c r="EI18" s="53">
        <v>0.072470910847187</v>
      </c>
      <c r="EJ18" s="53">
        <v>0.0848298892378807</v>
      </c>
      <c r="EK18" s="53">
        <v>0.0896964222192764</v>
      </c>
      <c r="EL18" s="53">
        <v>0.0962126180529594</v>
      </c>
      <c r="EM18" s="53">
        <v>0.101640172302723</v>
      </c>
      <c r="EN18" s="53">
        <v>0.0685501173138618</v>
      </c>
      <c r="EO18" s="53">
        <v>0.0724485740065575</v>
      </c>
      <c r="EP18" s="53">
        <v>0.0493236407637596</v>
      </c>
      <c r="EQ18" s="53">
        <v>0.0244654696434736</v>
      </c>
      <c r="ER18" s="53">
        <v>0.0651787146925926</v>
      </c>
      <c r="ES18" s="53">
        <v>0.0674617290496826</v>
      </c>
      <c r="ET18" s="53">
        <v>0.0920881107449532</v>
      </c>
      <c r="EU18" s="53">
        <v>0.0677993670105934</v>
      </c>
      <c r="EV18" s="53">
        <v>0.0750270932912827</v>
      </c>
      <c r="EW18" s="53">
        <v>0.0454313792288303</v>
      </c>
    </row>
    <row r="19" s="53" customFormat="1" spans="1:153">
      <c r="A19" s="54">
        <v>823</v>
      </c>
      <c r="B19" s="53" t="s">
        <v>90</v>
      </c>
      <c r="C19" s="55">
        <v>43851</v>
      </c>
      <c r="D19" s="53">
        <v>0.0277708098292351</v>
      </c>
      <c r="E19" s="53">
        <v>0.00152149191126227</v>
      </c>
      <c r="F19" s="53">
        <v>0.0163396019488573</v>
      </c>
      <c r="G19" s="53">
        <v>-0.055880531668663</v>
      </c>
      <c r="H19" s="53">
        <v>-0.0875910818576813</v>
      </c>
      <c r="I19" s="53">
        <v>-0.121428206562996</v>
      </c>
      <c r="J19" s="53">
        <v>-0.131481304764748</v>
      </c>
      <c r="K19" s="53">
        <v>-0.141119346022606</v>
      </c>
      <c r="L19" s="53">
        <v>-0.108002878725529</v>
      </c>
      <c r="M19" s="53">
        <v>-0.147849693894386</v>
      </c>
      <c r="N19" s="53">
        <v>-0.111973516643047</v>
      </c>
      <c r="O19" s="53">
        <v>-0.0557670406997204</v>
      </c>
      <c r="P19" s="53">
        <v>-0.0454857461154461</v>
      </c>
      <c r="Q19" s="53">
        <v>-0.098351962864399</v>
      </c>
      <c r="R19" s="53">
        <v>-0.0771771892905235</v>
      </c>
      <c r="S19" s="53">
        <v>-0.0889875143766403</v>
      </c>
      <c r="T19" s="53">
        <v>-0.137714549899101</v>
      </c>
      <c r="U19" s="53">
        <v>-0.0348857305943966</v>
      </c>
      <c r="V19" s="53">
        <v>-0.0889236032962799</v>
      </c>
      <c r="W19" s="53">
        <v>-0.117559172213078</v>
      </c>
      <c r="X19" s="53">
        <v>-0.167752847075462</v>
      </c>
      <c r="Y19" s="53">
        <v>-0.155543610453606</v>
      </c>
      <c r="Z19" s="53">
        <v>-0.10354071110487</v>
      </c>
      <c r="AA19" s="53">
        <v>-0.0446264930069447</v>
      </c>
      <c r="AB19" s="53">
        <v>0.0275973733514547</v>
      </c>
      <c r="AC19" s="53">
        <v>-0.0176665540784597</v>
      </c>
      <c r="AD19" s="53">
        <v>0.0594087988138199</v>
      </c>
      <c r="AE19" s="53">
        <v>0.0392547994852066</v>
      </c>
      <c r="AF19" s="53">
        <v>0.0839824825525284</v>
      </c>
      <c r="AG19" s="53">
        <v>0.0903221517801285</v>
      </c>
      <c r="AH19" s="53">
        <v>0.0930998250842094</v>
      </c>
      <c r="AI19" s="53">
        <v>0.107333116233349</v>
      </c>
      <c r="AJ19" s="53">
        <v>0.0892870798707008</v>
      </c>
      <c r="AK19" s="53">
        <v>0.0793021246790886</v>
      </c>
      <c r="AL19" s="53">
        <v>0.0976209789514542</v>
      </c>
      <c r="AM19" s="53">
        <v>0.124836608767509</v>
      </c>
      <c r="AN19" s="53">
        <v>0.100179977715015</v>
      </c>
      <c r="AO19" s="53">
        <v>0.0947073698043823</v>
      </c>
      <c r="AP19" s="53">
        <v>0.0790173560380936</v>
      </c>
      <c r="AQ19" s="53">
        <v>0.102448962628841</v>
      </c>
      <c r="AR19" s="53">
        <v>0.129434004426003</v>
      </c>
      <c r="AS19" s="53">
        <v>0.171052291989326</v>
      </c>
      <c r="AT19" s="53">
        <v>0.16408383846283</v>
      </c>
      <c r="AU19" s="53">
        <v>0.14614674448967</v>
      </c>
      <c r="AV19" s="53">
        <v>0.152718439698219</v>
      </c>
      <c r="AW19" s="53">
        <v>0.183448225259781</v>
      </c>
      <c r="AX19" s="53">
        <v>0.201903834939003</v>
      </c>
      <c r="AY19" s="53">
        <v>0.151608541607857</v>
      </c>
      <c r="AZ19" s="53">
        <v>0.14948382973671</v>
      </c>
      <c r="BA19" s="53">
        <v>0.120611526072025</v>
      </c>
      <c r="BB19" s="53">
        <v>0.00441488064825535</v>
      </c>
      <c r="BC19" s="53">
        <v>-0.0204594675451517</v>
      </c>
      <c r="BD19" s="53">
        <v>-0.00560145266354084</v>
      </c>
      <c r="BE19" s="53">
        <v>-0.0387426167726517</v>
      </c>
      <c r="BF19" s="53">
        <v>-0.0505263358354568</v>
      </c>
      <c r="BG19" s="53">
        <v>-0.0841990634799004</v>
      </c>
      <c r="BH19" s="53">
        <v>-0.0583293028175831</v>
      </c>
      <c r="BI19" s="53">
        <v>-0.0698861181735992</v>
      </c>
      <c r="BJ19" s="53">
        <v>-0.0743347704410553</v>
      </c>
      <c r="BK19" s="53">
        <v>-0.0700194090604782</v>
      </c>
      <c r="BL19" s="53">
        <v>-0.0575558580458164</v>
      </c>
      <c r="BM19" s="53">
        <v>-0.0169834829866886</v>
      </c>
      <c r="BN19" s="53">
        <v>-0.00578298512846231</v>
      </c>
      <c r="BO19" s="53">
        <v>-0.0360333882272243</v>
      </c>
      <c r="BP19" s="53">
        <v>-0.00469224434345961</v>
      </c>
      <c r="BQ19" s="53">
        <v>-1.44075602293015e-6</v>
      </c>
      <c r="BR19" s="53">
        <v>-0.0238732881844044</v>
      </c>
      <c r="BS19" s="53">
        <v>0.03713358938694</v>
      </c>
      <c r="BT19" s="53">
        <v>0.00778731983155012</v>
      </c>
      <c r="BU19" s="53">
        <v>-0.0230908803641796</v>
      </c>
      <c r="BV19" s="53">
        <v>-0.0545111112296581</v>
      </c>
      <c r="BW19" s="53">
        <v>-0.0533172599971294</v>
      </c>
      <c r="BX19" s="53">
        <v>-0.0273759998381138</v>
      </c>
      <c r="BY19" s="53">
        <v>-0.052263155579567</v>
      </c>
      <c r="BZ19" s="53">
        <v>-0.0585355907678604</v>
      </c>
      <c r="CA19" s="53">
        <v>-0.0830180421471596</v>
      </c>
      <c r="CB19" s="53">
        <v>-0.10536701977253</v>
      </c>
      <c r="CC19" s="53">
        <v>-0.131818518042564</v>
      </c>
      <c r="CD19" s="53">
        <v>-0.101305015385151</v>
      </c>
      <c r="CE19" s="53">
        <v>-0.111893683671951</v>
      </c>
      <c r="CF19" s="53">
        <v>-0.089519314467907</v>
      </c>
      <c r="CG19" s="53">
        <v>-0.0663313642144203</v>
      </c>
      <c r="CH19" s="53">
        <v>-0.0652877911925316</v>
      </c>
      <c r="CI19" s="53">
        <v>-0.0674408003687859</v>
      </c>
      <c r="CJ19" s="53">
        <v>-0.0645599588751793</v>
      </c>
      <c r="CK19" s="53">
        <v>-0.0535524599254131</v>
      </c>
      <c r="CL19" s="53">
        <v>-0.0690012276172638</v>
      </c>
      <c r="CM19" s="53">
        <v>-0.0969744995236397</v>
      </c>
      <c r="CN19" s="53">
        <v>-0.0933753177523613</v>
      </c>
      <c r="CO19" s="53">
        <v>-0.108331598341465</v>
      </c>
      <c r="CP19" s="53">
        <v>-0.124695725739002</v>
      </c>
      <c r="CQ19" s="53">
        <v>-0.119858659803867</v>
      </c>
      <c r="CR19" s="53">
        <v>-0.120471395552158</v>
      </c>
      <c r="CS19" s="53">
        <v>-0.133982464671135</v>
      </c>
      <c r="CT19" s="53">
        <v>-0.127842277288437</v>
      </c>
      <c r="CU19" s="53">
        <v>-0.0950827524065971</v>
      </c>
      <c r="CV19" s="53">
        <v>-0.0916049629449844</v>
      </c>
      <c r="CW19" s="53">
        <v>-0.120024919509888</v>
      </c>
      <c r="CX19" s="53">
        <v>-0.115473710000515</v>
      </c>
      <c r="CY19" s="53">
        <v>-0.128603532910347</v>
      </c>
      <c r="CZ19" s="53">
        <v>0.00524364411830902</v>
      </c>
      <c r="DA19" s="53">
        <v>0.00386867439374328</v>
      </c>
      <c r="DB19" s="53">
        <v>0.00382877024821937</v>
      </c>
      <c r="DC19" s="53">
        <v>-0.0352501980960369</v>
      </c>
      <c r="DD19" s="53">
        <v>-0.05517702922225</v>
      </c>
      <c r="DE19" s="53">
        <v>-0.0553414262831211</v>
      </c>
      <c r="DF19" s="53">
        <v>-0.0912642925977707</v>
      </c>
      <c r="DG19" s="53">
        <v>-0.0893455222249031</v>
      </c>
      <c r="DH19" s="53">
        <v>-0.0517803877592087</v>
      </c>
      <c r="DI19" s="53">
        <v>-0.0959425717592239</v>
      </c>
      <c r="DJ19" s="53">
        <v>-0.0725299417972565</v>
      </c>
      <c r="DK19" s="53">
        <v>-0.0568958409130573</v>
      </c>
      <c r="DL19" s="53">
        <v>-0.0578150451183319</v>
      </c>
      <c r="DM19" s="53">
        <v>-0.0804308578372002</v>
      </c>
      <c r="DN19" s="53">
        <v>-0.0905972346663475</v>
      </c>
      <c r="DO19" s="53">
        <v>-0.10709835588932</v>
      </c>
      <c r="DP19" s="53">
        <v>-0.131953537464142</v>
      </c>
      <c r="DQ19" s="53">
        <v>-0.0901316031813622</v>
      </c>
      <c r="DR19" s="53">
        <v>-0.114823207259178</v>
      </c>
      <c r="DS19" s="53">
        <v>-0.112580575048923</v>
      </c>
      <c r="DT19" s="53">
        <v>-0.13135401904583</v>
      </c>
      <c r="DU19" s="53">
        <v>-0.120338633656502</v>
      </c>
      <c r="DV19" s="53">
        <v>-0.0942769944667816</v>
      </c>
      <c r="DW19" s="53">
        <v>-0.0104756206274033</v>
      </c>
      <c r="DX19" s="53">
        <v>0.0680206790566444</v>
      </c>
      <c r="DY19" s="53">
        <v>0.0472391992807388</v>
      </c>
      <c r="DZ19" s="53">
        <v>0.146663531661034</v>
      </c>
      <c r="EA19" s="53">
        <v>0.152961030602455</v>
      </c>
      <c r="EB19" s="53">
        <v>0.167175203561783</v>
      </c>
      <c r="EC19" s="53">
        <v>0.184103548526764</v>
      </c>
      <c r="ED19" s="53">
        <v>0.164506852626801</v>
      </c>
      <c r="EE19" s="53">
        <v>0.155552193522453</v>
      </c>
      <c r="EF19" s="53">
        <v>0.136462584137917</v>
      </c>
      <c r="EG19" s="53">
        <v>0.128630638122559</v>
      </c>
      <c r="EH19" s="53">
        <v>0.144068658351898</v>
      </c>
      <c r="EI19" s="53">
        <v>0.160276785492897</v>
      </c>
      <c r="EJ19" s="53">
        <v>0.151068925857544</v>
      </c>
      <c r="EK19" s="53">
        <v>0.173569574952126</v>
      </c>
      <c r="EL19" s="53">
        <v>0.15428039431572</v>
      </c>
      <c r="EM19" s="53">
        <v>0.192668274044991</v>
      </c>
      <c r="EN19" s="53">
        <v>0.236017450690269</v>
      </c>
      <c r="EO19" s="53">
        <v>0.272798657417297</v>
      </c>
      <c r="EP19" s="53">
        <v>0.266442954540253</v>
      </c>
      <c r="EQ19" s="53">
        <v>0.262016922235489</v>
      </c>
      <c r="ER19" s="53">
        <v>0.26244843006134</v>
      </c>
      <c r="ES19" s="53">
        <v>0.260418683290482</v>
      </c>
      <c r="ET19" s="53">
        <v>0.27539649605751</v>
      </c>
      <c r="EU19" s="53">
        <v>0.253521174192429</v>
      </c>
      <c r="EV19" s="53">
        <v>0.246845260262489</v>
      </c>
      <c r="EW19" s="53">
        <v>0.231102764606476</v>
      </c>
    </row>
    <row r="20" s="53" customFormat="1" spans="1:153">
      <c r="A20" s="54">
        <v>938</v>
      </c>
      <c r="B20" s="53" t="s">
        <v>93</v>
      </c>
      <c r="C20" s="55">
        <v>43851</v>
      </c>
      <c r="D20" s="53">
        <v>-0.0124776428565383</v>
      </c>
      <c r="E20" s="53">
        <v>0.00560967717319727</v>
      </c>
      <c r="F20" s="53">
        <v>-0.00608930084854364</v>
      </c>
      <c r="G20" s="53">
        <v>-0.0174743887037039</v>
      </c>
      <c r="H20" s="53">
        <v>-0.0154688870534301</v>
      </c>
      <c r="I20" s="53">
        <v>0.0595810301601887</v>
      </c>
      <c r="J20" s="53">
        <v>0.107790112495422</v>
      </c>
      <c r="K20" s="53">
        <v>0.118905119597912</v>
      </c>
      <c r="L20" s="53">
        <v>0.104482032358646</v>
      </c>
      <c r="M20" s="53">
        <v>0.150786876678467</v>
      </c>
      <c r="N20" s="53">
        <v>0.178330093622208</v>
      </c>
      <c r="O20" s="53">
        <v>0.199181586503983</v>
      </c>
      <c r="P20" s="53">
        <v>0.18648698925972</v>
      </c>
      <c r="Q20" s="53">
        <v>0.189731627702713</v>
      </c>
      <c r="R20" s="53">
        <v>0.196434557437897</v>
      </c>
      <c r="S20" s="53">
        <v>0.166353836655617</v>
      </c>
      <c r="T20" s="53">
        <v>0.157273501157761</v>
      </c>
      <c r="U20" s="53">
        <v>0.208615407347679</v>
      </c>
      <c r="V20" s="53">
        <v>0.264831066131592</v>
      </c>
      <c r="W20" s="53">
        <v>0.344794243574142</v>
      </c>
      <c r="X20" s="53">
        <v>0.348641335964203</v>
      </c>
      <c r="Y20" s="53">
        <v>0.323175013065338</v>
      </c>
      <c r="Z20" s="53">
        <v>0.306433826684952</v>
      </c>
      <c r="AA20" s="53">
        <v>0.300879776477814</v>
      </c>
      <c r="AB20" s="53">
        <v>0.288896173238754</v>
      </c>
      <c r="AC20" s="53">
        <v>0.27804034948349</v>
      </c>
      <c r="AD20" s="53">
        <v>0.290601909160614</v>
      </c>
      <c r="AE20" s="53">
        <v>0.27730119228363</v>
      </c>
      <c r="AF20" s="53">
        <v>0.294830948114395</v>
      </c>
      <c r="AG20" s="53">
        <v>0.288307130336761</v>
      </c>
      <c r="AH20" s="53">
        <v>0.319484978914261</v>
      </c>
      <c r="AI20" s="53">
        <v>0.328321248292923</v>
      </c>
      <c r="AJ20" s="53">
        <v>0.32911542057991</v>
      </c>
      <c r="AK20" s="53">
        <v>0.338566303253174</v>
      </c>
      <c r="AL20" s="53">
        <v>0.329114407300949</v>
      </c>
      <c r="AM20" s="53">
        <v>0.308912605047226</v>
      </c>
      <c r="AN20" s="53">
        <v>0.281370103359222</v>
      </c>
      <c r="AO20" s="53">
        <v>0.229401782155037</v>
      </c>
      <c r="AP20" s="53">
        <v>0.282059818506241</v>
      </c>
      <c r="AQ20" s="53">
        <v>0.263574719429016</v>
      </c>
      <c r="AR20" s="53">
        <v>0.280933409929276</v>
      </c>
      <c r="AS20" s="53">
        <v>0.288937985897064</v>
      </c>
      <c r="AT20" s="53">
        <v>0.307687997817993</v>
      </c>
      <c r="AU20" s="53">
        <v>0.259476810693741</v>
      </c>
      <c r="AV20" s="53">
        <v>0.278583377599716</v>
      </c>
      <c r="AW20" s="53">
        <v>0.321640849113464</v>
      </c>
      <c r="AX20" s="53">
        <v>0.294790327548981</v>
      </c>
      <c r="AY20" s="53">
        <v>0.280024588108063</v>
      </c>
      <c r="AZ20" s="53">
        <v>0.25099641084671</v>
      </c>
      <c r="BA20" s="53">
        <v>0.210058823227882</v>
      </c>
      <c r="BB20" s="53">
        <v>-0.00548348855227232</v>
      </c>
      <c r="BC20" s="53">
        <v>-0.0113730942830443</v>
      </c>
      <c r="BD20" s="53">
        <v>-0.0251659527420998</v>
      </c>
      <c r="BE20" s="53">
        <v>-0.0128860110417008</v>
      </c>
      <c r="BF20" s="53">
        <v>-0.0291002131998539</v>
      </c>
      <c r="BG20" s="53">
        <v>0.0187388882040977</v>
      </c>
      <c r="BH20" s="53">
        <v>0.0762472003698349</v>
      </c>
      <c r="BI20" s="53">
        <v>0.106713078916073</v>
      </c>
      <c r="BJ20" s="53">
        <v>0.0837744101881981</v>
      </c>
      <c r="BK20" s="53">
        <v>0.136570483446121</v>
      </c>
      <c r="BL20" s="53">
        <v>0.177087098360062</v>
      </c>
      <c r="BM20" s="53">
        <v>0.203916057944298</v>
      </c>
      <c r="BN20" s="53">
        <v>0.184097588062286</v>
      </c>
      <c r="BO20" s="53">
        <v>0.176074266433716</v>
      </c>
      <c r="BP20" s="53">
        <v>0.169997021555901</v>
      </c>
      <c r="BQ20" s="53">
        <v>0.137640938162804</v>
      </c>
      <c r="BR20" s="53">
        <v>0.132645130157471</v>
      </c>
      <c r="BS20" s="53">
        <v>0.155731648206711</v>
      </c>
      <c r="BT20" s="53">
        <v>0.220094487071037</v>
      </c>
      <c r="BU20" s="53">
        <v>0.293597340583801</v>
      </c>
      <c r="BV20" s="53">
        <v>0.303256839513779</v>
      </c>
      <c r="BW20" s="53">
        <v>0.275080621242523</v>
      </c>
      <c r="BX20" s="53">
        <v>0.278506398200989</v>
      </c>
      <c r="BY20" s="53">
        <v>0.249246254563332</v>
      </c>
      <c r="BZ20" s="53">
        <v>0.234557971358299</v>
      </c>
      <c r="CA20" s="53">
        <v>0.244444310665131</v>
      </c>
      <c r="CB20" s="53">
        <v>0.234883382916451</v>
      </c>
      <c r="CC20" s="53">
        <v>0.233587265014648</v>
      </c>
      <c r="CD20" s="53">
        <v>0.253270447254181</v>
      </c>
      <c r="CE20" s="53">
        <v>0.227105438709259</v>
      </c>
      <c r="CF20" s="53">
        <v>0.223294734954834</v>
      </c>
      <c r="CG20" s="53">
        <v>0.241122305393219</v>
      </c>
      <c r="CH20" s="53">
        <v>0.234765097498894</v>
      </c>
      <c r="CI20" s="53">
        <v>0.245728030800819</v>
      </c>
      <c r="CJ20" s="53">
        <v>0.236078292131424</v>
      </c>
      <c r="CK20" s="53">
        <v>0.218179285526276</v>
      </c>
      <c r="CL20" s="53">
        <v>0.186223432421684</v>
      </c>
      <c r="CM20" s="53">
        <v>0.16083174943924</v>
      </c>
      <c r="CN20" s="53">
        <v>0.153588354587555</v>
      </c>
      <c r="CO20" s="53">
        <v>0.14318086206913</v>
      </c>
      <c r="CP20" s="53">
        <v>0.148874789476395</v>
      </c>
      <c r="CQ20" s="53">
        <v>0.160090431571007</v>
      </c>
      <c r="CR20" s="53">
        <v>0.179191499948502</v>
      </c>
      <c r="CS20" s="53">
        <v>0.147145643830299</v>
      </c>
      <c r="CT20" s="53">
        <v>0.151988252997398</v>
      </c>
      <c r="CU20" s="53">
        <v>0.172895774245262</v>
      </c>
      <c r="CV20" s="53">
        <v>0.145316898822784</v>
      </c>
      <c r="CW20" s="53">
        <v>0.136319041252136</v>
      </c>
      <c r="CX20" s="53">
        <v>0.120790801942348</v>
      </c>
      <c r="CY20" s="53">
        <v>0.0883432850241661</v>
      </c>
      <c r="CZ20" s="53">
        <v>-0.0239710099995136</v>
      </c>
      <c r="DA20" s="53">
        <v>5.91576099395752e-6</v>
      </c>
      <c r="DB20" s="53">
        <v>0.00209979503415525</v>
      </c>
      <c r="DC20" s="53">
        <v>-0.0215652324259281</v>
      </c>
      <c r="DD20" s="53">
        <v>-0.00334553071297705</v>
      </c>
      <c r="DE20" s="53">
        <v>0.0238652843981981</v>
      </c>
      <c r="DF20" s="53">
        <v>0.0145660564303398</v>
      </c>
      <c r="DG20" s="53">
        <v>-0.00478481687605381</v>
      </c>
      <c r="DH20" s="53">
        <v>0.00373077089898288</v>
      </c>
      <c r="DI20" s="53">
        <v>-0.00276045990176499</v>
      </c>
      <c r="DJ20" s="53">
        <v>-0.0157338511198759</v>
      </c>
      <c r="DK20" s="53">
        <v>-0.0217113364487886</v>
      </c>
      <c r="DL20" s="53">
        <v>-0.0145874535664916</v>
      </c>
      <c r="DM20" s="53">
        <v>-0.00331948767416179</v>
      </c>
      <c r="DN20" s="53">
        <v>0.00946068111807108</v>
      </c>
      <c r="DO20" s="53">
        <v>0.0117360455915332</v>
      </c>
      <c r="DP20" s="53">
        <v>0.00765151437371969</v>
      </c>
      <c r="DQ20" s="53">
        <v>0.0359068959951401</v>
      </c>
      <c r="DR20" s="53">
        <v>0.027759725227952</v>
      </c>
      <c r="DS20" s="53">
        <v>0.0342200435698032</v>
      </c>
      <c r="DT20" s="53">
        <v>0.0284076537936926</v>
      </c>
      <c r="DU20" s="53">
        <v>0.0311175305396318</v>
      </c>
      <c r="DV20" s="53">
        <v>0.0109505727887154</v>
      </c>
      <c r="DW20" s="53">
        <v>0.0346566587686539</v>
      </c>
      <c r="DX20" s="53">
        <v>0.0373613387346268</v>
      </c>
      <c r="DY20" s="53">
        <v>0.0166191961616278</v>
      </c>
      <c r="DZ20" s="53">
        <v>0.0387416519224644</v>
      </c>
      <c r="EA20" s="53">
        <v>0.0267370566725731</v>
      </c>
      <c r="EB20" s="53">
        <v>0.0245836470276117</v>
      </c>
      <c r="EC20" s="53">
        <v>0.0442248471081257</v>
      </c>
      <c r="ED20" s="53">
        <v>0.0792133882641792</v>
      </c>
      <c r="EE20" s="53">
        <v>0.0702220723032951</v>
      </c>
      <c r="EF20" s="53">
        <v>0.0773734748363495</v>
      </c>
      <c r="EG20" s="53">
        <v>0.0758614093065262</v>
      </c>
      <c r="EH20" s="53">
        <v>0.0760592594742775</v>
      </c>
      <c r="EI20" s="53">
        <v>0.0737564489245415</v>
      </c>
      <c r="EJ20" s="53">
        <v>0.0781698226928711</v>
      </c>
      <c r="EK20" s="53">
        <v>0.0515931695699692</v>
      </c>
      <c r="EL20" s="53">
        <v>0.111494608223438</v>
      </c>
      <c r="EM20" s="53">
        <v>0.103416994214058</v>
      </c>
      <c r="EN20" s="53">
        <v>0.115081779658794</v>
      </c>
      <c r="EO20" s="53">
        <v>0.111870713531971</v>
      </c>
      <c r="EP20" s="53">
        <v>0.111519634723663</v>
      </c>
      <c r="EQ20" s="53">
        <v>0.0953543111681938</v>
      </c>
      <c r="ER20" s="53">
        <v>0.10961826890707</v>
      </c>
      <c r="ES20" s="53">
        <v>0.131768211722374</v>
      </c>
      <c r="ET20" s="53">
        <v>0.132496565580368</v>
      </c>
      <c r="EU20" s="53">
        <v>0.126728668808937</v>
      </c>
      <c r="EV20" s="53">
        <v>0.113228745758533</v>
      </c>
      <c r="EW20" s="53">
        <v>0.104738682508469</v>
      </c>
    </row>
    <row r="21" s="53" customFormat="1" spans="1:153">
      <c r="A21" s="54">
        <v>970</v>
      </c>
      <c r="B21" s="53" t="s">
        <v>96</v>
      </c>
      <c r="C21" s="55">
        <v>43851</v>
      </c>
      <c r="D21" s="53">
        <v>0.0230571702122688</v>
      </c>
      <c r="E21" s="53">
        <v>-0.00348011124879122</v>
      </c>
      <c r="F21" s="53">
        <v>-0.0167381837964058</v>
      </c>
      <c r="G21" s="53">
        <v>-0.0024674953892827</v>
      </c>
      <c r="H21" s="53">
        <v>0.0411140844225883</v>
      </c>
      <c r="I21" s="53">
        <v>0.0267210975289345</v>
      </c>
      <c r="J21" s="53">
        <v>-0.00538845825940371</v>
      </c>
      <c r="K21" s="53">
        <v>-0.00614006351679564</v>
      </c>
      <c r="L21" s="53">
        <v>0.0136368293315172</v>
      </c>
      <c r="M21" s="53">
        <v>0.0170455556362867</v>
      </c>
      <c r="N21" s="53">
        <v>0.0570043809711933</v>
      </c>
      <c r="O21" s="53">
        <v>0.0592802911996841</v>
      </c>
      <c r="P21" s="53">
        <v>0.0588377714157104</v>
      </c>
      <c r="Q21" s="53">
        <v>0.0407406315207481</v>
      </c>
      <c r="R21" s="53">
        <v>-0.00876596756279469</v>
      </c>
      <c r="S21" s="53">
        <v>0.017741871997714</v>
      </c>
      <c r="T21" s="53">
        <v>0.0176913980394602</v>
      </c>
      <c r="U21" s="53">
        <v>0.024959797039628</v>
      </c>
      <c r="V21" s="53">
        <v>0.0902774184942245</v>
      </c>
      <c r="W21" s="53">
        <v>0.0601240806281567</v>
      </c>
      <c r="X21" s="53">
        <v>0.027302535250783</v>
      </c>
      <c r="Y21" s="53">
        <v>-0.0274559147655964</v>
      </c>
      <c r="Z21" s="53">
        <v>-0.0175083708018064</v>
      </c>
      <c r="AA21" s="53">
        <v>0.0255553871393204</v>
      </c>
      <c r="AB21" s="53">
        <v>0.00248093996196985</v>
      </c>
      <c r="AC21" s="53">
        <v>-0.0108676915988326</v>
      </c>
      <c r="AD21" s="53">
        <v>-0.0262238401919603</v>
      </c>
      <c r="AE21" s="53">
        <v>-0.0906321480870247</v>
      </c>
      <c r="AF21" s="53">
        <v>-0.0607766434550285</v>
      </c>
      <c r="AG21" s="53">
        <v>-0.0656086727976799</v>
      </c>
      <c r="AH21" s="53">
        <v>-0.0853140205144882</v>
      </c>
      <c r="AI21" s="53">
        <v>-0.102119445800781</v>
      </c>
      <c r="AJ21" s="53">
        <v>-0.107354693114758</v>
      </c>
      <c r="AK21" s="53">
        <v>-0.109092459082603</v>
      </c>
      <c r="AL21" s="53">
        <v>-0.11727949231863</v>
      </c>
      <c r="AM21" s="53">
        <v>-0.131910890340805</v>
      </c>
      <c r="AN21" s="53">
        <v>-0.122244901955128</v>
      </c>
      <c r="AO21" s="53">
        <v>-0.116265401244164</v>
      </c>
      <c r="AP21" s="53">
        <v>-0.106394000351429</v>
      </c>
      <c r="AQ21" s="53">
        <v>-0.109881639480591</v>
      </c>
      <c r="AR21" s="53">
        <v>-0.111598260700703</v>
      </c>
      <c r="AS21" s="53">
        <v>-0.147409588098526</v>
      </c>
      <c r="AT21" s="53">
        <v>-0.0926370471715927</v>
      </c>
      <c r="AU21" s="53">
        <v>-0.059949342161417</v>
      </c>
      <c r="AV21" s="53">
        <v>-0.0912618637084961</v>
      </c>
      <c r="AW21" s="53">
        <v>-0.0747809261083603</v>
      </c>
      <c r="AX21" s="53">
        <v>-0.0927575454115868</v>
      </c>
      <c r="AY21" s="53">
        <v>-0.10079512745142</v>
      </c>
      <c r="AZ21" s="53">
        <v>-0.116104267537594</v>
      </c>
      <c r="BA21" s="53">
        <v>-0.121471770107746</v>
      </c>
      <c r="BB21" s="53">
        <v>0.0171055160462856</v>
      </c>
      <c r="BC21" s="53">
        <v>0.00232128612697124</v>
      </c>
      <c r="BD21" s="53">
        <v>-0.0163867045193911</v>
      </c>
      <c r="BE21" s="53">
        <v>0.0266610290855169</v>
      </c>
      <c r="BF21" s="53">
        <v>0.0732154026627541</v>
      </c>
      <c r="BG21" s="53">
        <v>0.0477489605545998</v>
      </c>
      <c r="BH21" s="53">
        <v>0.0347372740507126</v>
      </c>
      <c r="BI21" s="53">
        <v>0.0504613891243935</v>
      </c>
      <c r="BJ21" s="53">
        <v>0.044046089053154</v>
      </c>
      <c r="BK21" s="53">
        <v>0.076968714594841</v>
      </c>
      <c r="BL21" s="53">
        <v>0.0775285959243774</v>
      </c>
      <c r="BM21" s="53">
        <v>0.0776923894882202</v>
      </c>
      <c r="BN21" s="53">
        <v>0.0715133771300316</v>
      </c>
      <c r="BO21" s="53">
        <v>0.0769878253340721</v>
      </c>
      <c r="BP21" s="53">
        <v>0.0234687402844429</v>
      </c>
      <c r="BQ21" s="53">
        <v>0.0264874491840601</v>
      </c>
      <c r="BR21" s="53">
        <v>0.0441590175032616</v>
      </c>
      <c r="BS21" s="53">
        <v>0.059442076832056</v>
      </c>
      <c r="BT21" s="53">
        <v>0.0415243692696095</v>
      </c>
      <c r="BU21" s="53">
        <v>0.011811800301075</v>
      </c>
      <c r="BV21" s="53">
        <v>-0.00253240205347538</v>
      </c>
      <c r="BW21" s="53">
        <v>-0.0536783076822758</v>
      </c>
      <c r="BX21" s="53">
        <v>-0.0619297996163368</v>
      </c>
      <c r="BY21" s="53">
        <v>-0.0666467472910881</v>
      </c>
      <c r="BZ21" s="53">
        <v>-0.085601918399334</v>
      </c>
      <c r="CA21" s="53">
        <v>-0.0940555930137634</v>
      </c>
      <c r="CB21" s="53">
        <v>-0.116860531270504</v>
      </c>
      <c r="CC21" s="53">
        <v>-0.155143558979034</v>
      </c>
      <c r="CD21" s="53">
        <v>-0.134025439620018</v>
      </c>
      <c r="CE21" s="53">
        <v>-0.138678461313248</v>
      </c>
      <c r="CF21" s="53">
        <v>-0.152758523821831</v>
      </c>
      <c r="CG21" s="53">
        <v>-0.151197105646133</v>
      </c>
      <c r="CH21" s="53">
        <v>-0.174776330590248</v>
      </c>
      <c r="CI21" s="53">
        <v>-0.183179020881653</v>
      </c>
      <c r="CJ21" s="53">
        <v>-0.191940099000931</v>
      </c>
      <c r="CK21" s="53">
        <v>-0.191754326224327</v>
      </c>
      <c r="CL21" s="53">
        <v>-0.193261191248894</v>
      </c>
      <c r="CM21" s="53">
        <v>-0.199984982609749</v>
      </c>
      <c r="CN21" s="53">
        <v>-0.193680360913277</v>
      </c>
      <c r="CO21" s="53">
        <v>-0.195912748575211</v>
      </c>
      <c r="CP21" s="53">
        <v>-0.185248866677284</v>
      </c>
      <c r="CQ21" s="53">
        <v>-0.191136032342911</v>
      </c>
      <c r="CR21" s="53">
        <v>-0.167117342352867</v>
      </c>
      <c r="CS21" s="53">
        <v>-0.136532410979271</v>
      </c>
      <c r="CT21" s="53">
        <v>-0.147664174437523</v>
      </c>
      <c r="CU21" s="53">
        <v>-0.153311803936958</v>
      </c>
      <c r="CV21" s="53">
        <v>-0.163138553500175</v>
      </c>
      <c r="CW21" s="53">
        <v>-0.171926975250244</v>
      </c>
      <c r="CX21" s="53">
        <v>-0.175317883491516</v>
      </c>
      <c r="CY21" s="53">
        <v>-0.188492119312286</v>
      </c>
      <c r="CZ21" s="53">
        <v>-0.0106105087324977</v>
      </c>
      <c r="DA21" s="53">
        <v>-0.0223635621368885</v>
      </c>
      <c r="DB21" s="53">
        <v>-0.0169136449694633</v>
      </c>
      <c r="DC21" s="53">
        <v>-0.0456906892359257</v>
      </c>
      <c r="DD21" s="53">
        <v>-0.0486634820699692</v>
      </c>
      <c r="DE21" s="53">
        <v>-0.037590030580759</v>
      </c>
      <c r="DF21" s="53">
        <v>-0.0566878952085972</v>
      </c>
      <c r="DG21" s="53">
        <v>-0.0731636136770248</v>
      </c>
      <c r="DH21" s="53">
        <v>-0.0469714216887951</v>
      </c>
      <c r="DI21" s="53">
        <v>-0.0764853209257126</v>
      </c>
      <c r="DJ21" s="53">
        <v>-0.0370863750576973</v>
      </c>
      <c r="DK21" s="53">
        <v>-0.0349742583930492</v>
      </c>
      <c r="DL21" s="53">
        <v>-0.0292377658188343</v>
      </c>
      <c r="DM21" s="53">
        <v>-0.0528093539178371</v>
      </c>
      <c r="DN21" s="53">
        <v>-0.0487968698143959</v>
      </c>
      <c r="DO21" s="53">
        <v>-0.0253077410161495</v>
      </c>
      <c r="DP21" s="53">
        <v>-0.04302978515625</v>
      </c>
      <c r="DQ21" s="53">
        <v>-0.0510444417595863</v>
      </c>
      <c r="DR21" s="53">
        <v>0.0321908891201019</v>
      </c>
      <c r="DS21" s="53">
        <v>0.0317501127719879</v>
      </c>
      <c r="DT21" s="53">
        <v>0.0132727734744549</v>
      </c>
      <c r="DU21" s="53">
        <v>0.00966023001819849</v>
      </c>
      <c r="DV21" s="53">
        <v>0.0278592668473721</v>
      </c>
      <c r="DW21" s="53">
        <v>0.075639970600605</v>
      </c>
      <c r="DX21" s="53">
        <v>0.0715207010507584</v>
      </c>
      <c r="DY21" s="53">
        <v>0.0666257366538048</v>
      </c>
      <c r="DZ21" s="53">
        <v>0.0740745291113853</v>
      </c>
      <c r="EA21" s="53">
        <v>0.0479492470622063</v>
      </c>
      <c r="EB21" s="53">
        <v>0.0566866248846054</v>
      </c>
      <c r="EC21" s="53">
        <v>0.0565076172351837</v>
      </c>
      <c r="ED21" s="53">
        <v>0.0508823394775391</v>
      </c>
      <c r="EE21" s="53">
        <v>0.0325154960155487</v>
      </c>
      <c r="EF21" s="53">
        <v>0.0508594661951065</v>
      </c>
      <c r="EG21" s="53">
        <v>0.0575243905186653</v>
      </c>
      <c r="EH21" s="53">
        <v>0.0580984465777874</v>
      </c>
      <c r="EI21" s="53">
        <v>0.0432812720537186</v>
      </c>
      <c r="EJ21" s="53">
        <v>0.0544541254639626</v>
      </c>
      <c r="EK21" s="53">
        <v>0.0671574249863625</v>
      </c>
      <c r="EL21" s="53">
        <v>0.0707241892814636</v>
      </c>
      <c r="EM21" s="53">
        <v>0.0694689527153969</v>
      </c>
      <c r="EN21" s="53">
        <v>0.0570884458720684</v>
      </c>
      <c r="EO21" s="53">
        <v>0.0271642878651619</v>
      </c>
      <c r="EP21" s="53">
        <v>0.0579181313514709</v>
      </c>
      <c r="EQ21" s="53">
        <v>0.0600209049880505</v>
      </c>
      <c r="ER21" s="53">
        <v>0.039840143173933</v>
      </c>
      <c r="ES21" s="53">
        <v>0.0619687139987946</v>
      </c>
      <c r="ET21" s="53">
        <v>0.0538188479840755</v>
      </c>
      <c r="EU21" s="53">
        <v>0.0545696876943111</v>
      </c>
      <c r="EV21" s="53">
        <v>0.0426514483988285</v>
      </c>
      <c r="EW21" s="53">
        <v>0.0504581816494465</v>
      </c>
    </row>
    <row r="22" s="53" customFormat="1" spans="1:153">
      <c r="A22" s="54">
        <v>977</v>
      </c>
      <c r="B22" s="53" t="s">
        <v>99</v>
      </c>
      <c r="C22" s="55">
        <v>43851</v>
      </c>
      <c r="D22" s="53">
        <v>0.0688416957855225</v>
      </c>
      <c r="E22" s="53">
        <v>0.111432008445263</v>
      </c>
      <c r="F22" s="53">
        <v>0.187906324863434</v>
      </c>
      <c r="G22" s="53">
        <v>0.246309608221054</v>
      </c>
      <c r="H22" s="53">
        <v>0.223672404885292</v>
      </c>
      <c r="I22" s="53">
        <v>0.27958557009697</v>
      </c>
      <c r="J22" s="53">
        <v>0.35577392578125</v>
      </c>
      <c r="K22" s="53">
        <v>0.366263806819916</v>
      </c>
      <c r="L22" s="53">
        <v>0.345135450363159</v>
      </c>
      <c r="M22" s="53">
        <v>0.392336040735245</v>
      </c>
      <c r="N22" s="53">
        <v>0.40583735704422</v>
      </c>
      <c r="O22" s="53">
        <v>0.419788092374802</v>
      </c>
      <c r="P22" s="53">
        <v>0.374509990215302</v>
      </c>
      <c r="Q22" s="53">
        <v>0.369586765766144</v>
      </c>
      <c r="R22" s="53">
        <v>0.345114588737488</v>
      </c>
      <c r="S22" s="53">
        <v>0.315053015947342</v>
      </c>
      <c r="T22" s="53">
        <v>0.292262524366379</v>
      </c>
      <c r="U22" s="53">
        <v>0.282488077878952</v>
      </c>
      <c r="V22" s="53">
        <v>0.250332295894623</v>
      </c>
      <c r="W22" s="53">
        <v>0.255694389343262</v>
      </c>
      <c r="X22" s="53">
        <v>0.2135901004076</v>
      </c>
      <c r="Y22" s="53">
        <v>0.2070172727108</v>
      </c>
      <c r="Z22" s="53">
        <v>0.182545632123947</v>
      </c>
      <c r="AA22" s="53">
        <v>0.146109759807587</v>
      </c>
      <c r="AB22" s="53">
        <v>0.175396338105202</v>
      </c>
      <c r="AC22" s="53">
        <v>0.135879725217819</v>
      </c>
      <c r="AD22" s="53">
        <v>0.103179700672626</v>
      </c>
      <c r="AE22" s="53">
        <v>0.113262712955475</v>
      </c>
      <c r="AF22" s="53">
        <v>0.132053107023239</v>
      </c>
      <c r="AG22" s="53">
        <v>0.149296686053276</v>
      </c>
      <c r="AH22" s="53">
        <v>0.0988017916679382</v>
      </c>
      <c r="AI22" s="53">
        <v>0.136759683489799</v>
      </c>
      <c r="AJ22" s="53">
        <v>0.101090870797634</v>
      </c>
      <c r="AK22" s="53">
        <v>0.0961861312389374</v>
      </c>
      <c r="AL22" s="53">
        <v>0.0864360556006432</v>
      </c>
      <c r="AM22" s="53">
        <v>0.0910005122423172</v>
      </c>
      <c r="AN22" s="53">
        <v>0.12543947994709</v>
      </c>
      <c r="AO22" s="53">
        <v>0.14165261387825</v>
      </c>
      <c r="AP22" s="53">
        <v>0.101085662841797</v>
      </c>
      <c r="AQ22" s="53">
        <v>0.131636738777161</v>
      </c>
      <c r="AR22" s="53">
        <v>0.103470295667648</v>
      </c>
      <c r="AS22" s="53">
        <v>0.0967243984341621</v>
      </c>
      <c r="AT22" s="53">
        <v>0.0711087584495544</v>
      </c>
      <c r="AU22" s="53">
        <v>0.0669310465455055</v>
      </c>
      <c r="AV22" s="53">
        <v>0.0669635236263275</v>
      </c>
      <c r="AW22" s="53">
        <v>0.0217271856963634</v>
      </c>
      <c r="AX22" s="53">
        <v>0.00922560319304466</v>
      </c>
      <c r="AY22" s="53">
        <v>0.0734733119606972</v>
      </c>
      <c r="AZ22" s="53">
        <v>0.0612535066902637</v>
      </c>
      <c r="BA22" s="53">
        <v>0.104186072945595</v>
      </c>
      <c r="BB22" s="53">
        <v>0.0411258339881897</v>
      </c>
      <c r="BC22" s="53">
        <v>0.0368591770529747</v>
      </c>
      <c r="BD22" s="53">
        <v>0.115252524614334</v>
      </c>
      <c r="BE22" s="53">
        <v>0.172482281923294</v>
      </c>
      <c r="BF22" s="53">
        <v>0.163716703653336</v>
      </c>
      <c r="BG22" s="53">
        <v>0.215948864817619</v>
      </c>
      <c r="BH22" s="53">
        <v>0.299376130104065</v>
      </c>
      <c r="BI22" s="53">
        <v>0.273430407047272</v>
      </c>
      <c r="BJ22" s="53">
        <v>0.273066937923431</v>
      </c>
      <c r="BK22" s="53">
        <v>0.34442675113678</v>
      </c>
      <c r="BL22" s="53">
        <v>0.369634538888931</v>
      </c>
      <c r="BM22" s="53">
        <v>0.35187304019928</v>
      </c>
      <c r="BN22" s="53">
        <v>0.314405202865601</v>
      </c>
      <c r="BO22" s="53">
        <v>0.312308430671692</v>
      </c>
      <c r="BP22" s="53">
        <v>0.278975188732147</v>
      </c>
      <c r="BQ22" s="53">
        <v>0.249954238533974</v>
      </c>
      <c r="BR22" s="53">
        <v>0.242690116167068</v>
      </c>
      <c r="BS22" s="53">
        <v>0.239146962761879</v>
      </c>
      <c r="BT22" s="53">
        <v>0.209040105342865</v>
      </c>
      <c r="BU22" s="53">
        <v>0.252217233181</v>
      </c>
      <c r="BV22" s="53">
        <v>0.235945329070091</v>
      </c>
      <c r="BW22" s="53">
        <v>0.227189719676971</v>
      </c>
      <c r="BX22" s="53">
        <v>0.204709783196449</v>
      </c>
      <c r="BY22" s="53">
        <v>0.201476991176605</v>
      </c>
      <c r="BZ22" s="53">
        <v>0.204578906297684</v>
      </c>
      <c r="CA22" s="53">
        <v>0.18085478246212</v>
      </c>
      <c r="CB22" s="53">
        <v>0.158770069479942</v>
      </c>
      <c r="CC22" s="53">
        <v>0.179376184940338</v>
      </c>
      <c r="CD22" s="53">
        <v>0.197826519608498</v>
      </c>
      <c r="CE22" s="53">
        <v>0.143661916255951</v>
      </c>
      <c r="CF22" s="53">
        <v>0.150348469614983</v>
      </c>
      <c r="CG22" s="53">
        <v>0.195567443966866</v>
      </c>
      <c r="CH22" s="53">
        <v>0.170023173093796</v>
      </c>
      <c r="CI22" s="53">
        <v>0.162298738956451</v>
      </c>
      <c r="CJ22" s="53">
        <v>0.13862332701683</v>
      </c>
      <c r="CK22" s="53">
        <v>0.115950405597687</v>
      </c>
      <c r="CL22" s="53">
        <v>0.160191237926483</v>
      </c>
      <c r="CM22" s="53">
        <v>0.155343770980835</v>
      </c>
      <c r="CN22" s="53">
        <v>0.1287801861763</v>
      </c>
      <c r="CO22" s="53">
        <v>0.137900456786156</v>
      </c>
      <c r="CP22" s="53">
        <v>0.124239578843117</v>
      </c>
      <c r="CQ22" s="53">
        <v>0.101351231336594</v>
      </c>
      <c r="CR22" s="53">
        <v>0.108782783150673</v>
      </c>
      <c r="CS22" s="53">
        <v>0.094001479446888</v>
      </c>
      <c r="CT22" s="53">
        <v>0.0790624916553497</v>
      </c>
      <c r="CU22" s="53">
        <v>0.0206091124564409</v>
      </c>
      <c r="CV22" s="53">
        <v>0.0132727492600679</v>
      </c>
      <c r="CW22" s="53">
        <v>0.0215027164667845</v>
      </c>
      <c r="CX22" s="53">
        <v>0.0227157957851887</v>
      </c>
      <c r="CY22" s="53">
        <v>0.0240023043006659</v>
      </c>
      <c r="CZ22" s="53">
        <v>0.0440573170781136</v>
      </c>
      <c r="DA22" s="53">
        <v>0.090914286673069</v>
      </c>
      <c r="DB22" s="53">
        <v>0.0889952555298805</v>
      </c>
      <c r="DC22" s="53">
        <v>0.0901687815785408</v>
      </c>
      <c r="DD22" s="53">
        <v>0.0762971639633179</v>
      </c>
      <c r="DE22" s="53">
        <v>0.0799781829118729</v>
      </c>
      <c r="DF22" s="53">
        <v>0.0727392509579659</v>
      </c>
      <c r="DG22" s="53">
        <v>0.109174847602844</v>
      </c>
      <c r="DH22" s="53">
        <v>0.088409960269928</v>
      </c>
      <c r="DI22" s="53">
        <v>0.064250759780407</v>
      </c>
      <c r="DJ22" s="53">
        <v>0.0525442995131016</v>
      </c>
      <c r="DK22" s="53">
        <v>0.084256537258625</v>
      </c>
      <c r="DL22" s="53">
        <v>0.0764462500810623</v>
      </c>
      <c r="DM22" s="53">
        <v>0.0736198052763939</v>
      </c>
      <c r="DN22" s="53">
        <v>0.0824808701872826</v>
      </c>
      <c r="DO22" s="53">
        <v>0.0814402401447296</v>
      </c>
      <c r="DP22" s="53">
        <v>0.0659138709306717</v>
      </c>
      <c r="DQ22" s="53">
        <v>0.0596825629472733</v>
      </c>
      <c r="DR22" s="53">
        <v>0.0576336532831192</v>
      </c>
      <c r="DS22" s="53">
        <v>0.0198185984045267</v>
      </c>
      <c r="DT22" s="53">
        <v>-0.00601375568658113</v>
      </c>
      <c r="DU22" s="53">
        <v>-0.00383099378086627</v>
      </c>
      <c r="DV22" s="53">
        <v>-0.00582270137965679</v>
      </c>
      <c r="DW22" s="53">
        <v>-0.0390257760882378</v>
      </c>
      <c r="DX22" s="53">
        <v>-0.01284109801054</v>
      </c>
      <c r="DY22" s="53">
        <v>-0.0286335907876492</v>
      </c>
      <c r="DZ22" s="53">
        <v>-0.0392489172518253</v>
      </c>
      <c r="EA22" s="53">
        <v>-0.0497720092535019</v>
      </c>
      <c r="EB22" s="53">
        <v>-0.0494319424033165</v>
      </c>
      <c r="EC22" s="53">
        <v>0.0219762325286865</v>
      </c>
      <c r="ED22" s="53">
        <v>-0.0352052077651024</v>
      </c>
      <c r="EE22" s="53">
        <v>-0.0424662902951241</v>
      </c>
      <c r="EF22" s="53">
        <v>-0.0525908395648003</v>
      </c>
      <c r="EG22" s="53">
        <v>-0.0497711449861526</v>
      </c>
      <c r="EH22" s="53">
        <v>-0.0358458086848259</v>
      </c>
      <c r="EI22" s="53">
        <v>-0.00860843155533075</v>
      </c>
      <c r="EJ22" s="53">
        <v>-0.0184102971106768</v>
      </c>
      <c r="EK22" s="53">
        <v>0.00265030632726848</v>
      </c>
      <c r="EL22" s="53">
        <v>-0.0113530596718192</v>
      </c>
      <c r="EM22" s="53">
        <v>0.0100777419283986</v>
      </c>
      <c r="EN22" s="53">
        <v>-0.00442782696336508</v>
      </c>
      <c r="EO22" s="53">
        <v>0.0117146288976073</v>
      </c>
      <c r="EP22" s="53">
        <v>-0.0213325601071119</v>
      </c>
      <c r="EQ22" s="53">
        <v>-0.0107289748266339</v>
      </c>
      <c r="ER22" s="53">
        <v>0.0042424900457263</v>
      </c>
      <c r="ES22" s="53">
        <v>0.0174595341086388</v>
      </c>
      <c r="ET22" s="53">
        <v>0.012294314801693</v>
      </c>
      <c r="EU22" s="53">
        <v>0.0683120638132095</v>
      </c>
      <c r="EV22" s="53">
        <v>0.0548791736364365</v>
      </c>
      <c r="EW22" s="53">
        <v>0.0965252295136452</v>
      </c>
    </row>
    <row r="23" s="53" customFormat="1" spans="1:153">
      <c r="A23" s="54">
        <v>988</v>
      </c>
      <c r="B23" s="53" t="s">
        <v>102</v>
      </c>
      <c r="C23" s="55">
        <v>43851</v>
      </c>
      <c r="D23" s="53">
        <v>0.0600769817829132</v>
      </c>
      <c r="E23" s="53">
        <v>-0.0344142131507397</v>
      </c>
      <c r="F23" s="53">
        <v>-0.00897664111107588</v>
      </c>
      <c r="G23" s="53">
        <v>-0.0324022546410561</v>
      </c>
      <c r="H23" s="53">
        <v>-0.0119616184383631</v>
      </c>
      <c r="I23" s="53">
        <v>-0.0493889041244984</v>
      </c>
      <c r="J23" s="53">
        <v>-0.0498250350356102</v>
      </c>
      <c r="K23" s="53">
        <v>-0.0503598302602768</v>
      </c>
      <c r="L23" s="53">
        <v>-0.0693188458681107</v>
      </c>
      <c r="M23" s="53">
        <v>-0.068920336663723</v>
      </c>
      <c r="N23" s="53">
        <v>-0.0159441046416759</v>
      </c>
      <c r="O23" s="53">
        <v>0.00677859876304865</v>
      </c>
      <c r="P23" s="53">
        <v>-0.0236922539770603</v>
      </c>
      <c r="Q23" s="53">
        <v>-0.0586202926933765</v>
      </c>
      <c r="R23" s="53">
        <v>-0.0591069273650646</v>
      </c>
      <c r="S23" s="53">
        <v>-0.0617330931127071</v>
      </c>
      <c r="T23" s="53">
        <v>-0.0769024938344955</v>
      </c>
      <c r="U23" s="53">
        <v>-0.0594218038022518</v>
      </c>
      <c r="V23" s="53">
        <v>-0.0913330018520355</v>
      </c>
      <c r="W23" s="53">
        <v>-0.135942474007607</v>
      </c>
      <c r="X23" s="53">
        <v>-0.182104587554932</v>
      </c>
      <c r="Y23" s="53">
        <v>-0.18387658894062</v>
      </c>
      <c r="Z23" s="53">
        <v>-0.176254436373711</v>
      </c>
      <c r="AA23" s="53">
        <v>-0.180708557367325</v>
      </c>
      <c r="AB23" s="53">
        <v>-0.195712104439735</v>
      </c>
      <c r="AC23" s="53">
        <v>-0.173032179474831</v>
      </c>
      <c r="AD23" s="53">
        <v>-0.156405031681061</v>
      </c>
      <c r="AE23" s="53">
        <v>-0.182009443640709</v>
      </c>
      <c r="AF23" s="53">
        <v>-0.141891688108444</v>
      </c>
      <c r="AG23" s="53">
        <v>-0.156113982200623</v>
      </c>
      <c r="AH23" s="53">
        <v>-0.139981016516685</v>
      </c>
      <c r="AI23" s="53">
        <v>-0.0848603472113609</v>
      </c>
      <c r="AJ23" s="53">
        <v>-0.128285050392151</v>
      </c>
      <c r="AK23" s="53">
        <v>-0.133023098111153</v>
      </c>
      <c r="AL23" s="53">
        <v>-0.139567151665688</v>
      </c>
      <c r="AM23" s="53">
        <v>-0.128483027219772</v>
      </c>
      <c r="AN23" s="53">
        <v>-0.148820847272873</v>
      </c>
      <c r="AO23" s="53">
        <v>-0.124769695103168</v>
      </c>
      <c r="AP23" s="53">
        <v>-0.121975891292095</v>
      </c>
      <c r="AQ23" s="53">
        <v>-0.133754134178162</v>
      </c>
      <c r="AR23" s="53">
        <v>-0.172438502311707</v>
      </c>
      <c r="AS23" s="53">
        <v>-0.184768378734589</v>
      </c>
      <c r="AT23" s="53">
        <v>-0.211033523082733</v>
      </c>
      <c r="AU23" s="53">
        <v>-0.26914319396019</v>
      </c>
      <c r="AV23" s="53">
        <v>-0.304737776517868</v>
      </c>
      <c r="AW23" s="53">
        <v>-0.313488513231277</v>
      </c>
      <c r="AX23" s="53">
        <v>-0.340484857559204</v>
      </c>
      <c r="AY23" s="53">
        <v>-0.331821858882904</v>
      </c>
      <c r="AZ23" s="53">
        <v>-0.357724845409393</v>
      </c>
      <c r="BA23" s="53">
        <v>-0.39676159620285</v>
      </c>
      <c r="BB23" s="53">
        <v>0.0555318705737591</v>
      </c>
      <c r="BC23" s="53">
        <v>0.012512338347733</v>
      </c>
      <c r="BD23" s="53">
        <v>0.00673291552811861</v>
      </c>
      <c r="BE23" s="53">
        <v>-0.0191922932863235</v>
      </c>
      <c r="BF23" s="53">
        <v>0.020666528493166</v>
      </c>
      <c r="BG23" s="53">
        <v>-0.00794028211385012</v>
      </c>
      <c r="BH23" s="53">
        <v>0.0120233288034797</v>
      </c>
      <c r="BI23" s="53">
        <v>-0.00917303469032049</v>
      </c>
      <c r="BJ23" s="53">
        <v>-0.027532460168004</v>
      </c>
      <c r="BK23" s="53">
        <v>-0.0139764370396733</v>
      </c>
      <c r="BL23" s="53">
        <v>-0.00125125492922962</v>
      </c>
      <c r="BM23" s="53">
        <v>0.0272012837231159</v>
      </c>
      <c r="BN23" s="53">
        <v>-0.00246687117032707</v>
      </c>
      <c r="BO23" s="53">
        <v>-0.0361866019666195</v>
      </c>
      <c r="BP23" s="53">
        <v>-0.0506577789783478</v>
      </c>
      <c r="BQ23" s="53">
        <v>-0.0451794415712357</v>
      </c>
      <c r="BR23" s="53">
        <v>-0.045274406671524</v>
      </c>
      <c r="BS23" s="53">
        <v>-0.0366933830082417</v>
      </c>
      <c r="BT23" s="53">
        <v>-0.0595697164535522</v>
      </c>
      <c r="BU23" s="53">
        <v>-0.0988963842391968</v>
      </c>
      <c r="BV23" s="53">
        <v>-0.111286818981171</v>
      </c>
      <c r="BW23" s="53">
        <v>-0.126172244548798</v>
      </c>
      <c r="BX23" s="53">
        <v>-0.103369161486626</v>
      </c>
      <c r="BY23" s="53">
        <v>-0.115085273981094</v>
      </c>
      <c r="BZ23" s="53">
        <v>-0.127872005105019</v>
      </c>
      <c r="CA23" s="53">
        <v>-0.0900417566299438</v>
      </c>
      <c r="CB23" s="53">
        <v>-0.118554092943668</v>
      </c>
      <c r="CC23" s="53">
        <v>-0.111366786062717</v>
      </c>
      <c r="CD23" s="53">
        <v>-0.0633982792496681</v>
      </c>
      <c r="CE23" s="53">
        <v>-0.0712639689445496</v>
      </c>
      <c r="CF23" s="53">
        <v>-0.0802634730935097</v>
      </c>
      <c r="CG23" s="53">
        <v>-0.022262355312705</v>
      </c>
      <c r="CH23" s="53">
        <v>-0.0424805283546448</v>
      </c>
      <c r="CI23" s="53">
        <v>-0.0410129278898239</v>
      </c>
      <c r="CJ23" s="53">
        <v>-0.0656418800354004</v>
      </c>
      <c r="CK23" s="53">
        <v>-0.0599637106060982</v>
      </c>
      <c r="CL23" s="53">
        <v>-0.0713766366243362</v>
      </c>
      <c r="CM23" s="53">
        <v>-0.0664380416274071</v>
      </c>
      <c r="CN23" s="53">
        <v>-0.054167065769434</v>
      </c>
      <c r="CO23" s="53">
        <v>-0.0795613378286362</v>
      </c>
      <c r="CP23" s="53">
        <v>-0.110823459923267</v>
      </c>
      <c r="CQ23" s="53">
        <v>-0.115584380924702</v>
      </c>
      <c r="CR23" s="53">
        <v>-0.158192053437233</v>
      </c>
      <c r="CS23" s="53">
        <v>-0.185747936367989</v>
      </c>
      <c r="CT23" s="53">
        <v>-0.203336298465729</v>
      </c>
      <c r="CU23" s="53">
        <v>-0.205213561654091</v>
      </c>
      <c r="CV23" s="53">
        <v>-0.228806674480438</v>
      </c>
      <c r="CW23" s="53">
        <v>-0.212360888719559</v>
      </c>
      <c r="CX23" s="53">
        <v>-0.203663259744644</v>
      </c>
      <c r="CY23" s="53">
        <v>-0.230876952409744</v>
      </c>
      <c r="CZ23" s="53">
        <v>0.00604493636637926</v>
      </c>
      <c r="DA23" s="53">
        <v>-0.0454267263412476</v>
      </c>
      <c r="DB23" s="53">
        <v>-0.0142097314819694</v>
      </c>
      <c r="DC23" s="53">
        <v>-0.01171013712883</v>
      </c>
      <c r="DD23" s="53">
        <v>-0.0311283208429813</v>
      </c>
      <c r="DE23" s="53">
        <v>-0.0399487987160683</v>
      </c>
      <c r="DF23" s="53">
        <v>-0.0603485405445099</v>
      </c>
      <c r="DG23" s="53">
        <v>-0.0396869704127312</v>
      </c>
      <c r="DH23" s="53">
        <v>-0.0402865596115589</v>
      </c>
      <c r="DI23" s="53">
        <v>-0.0534440726041794</v>
      </c>
      <c r="DJ23" s="53">
        <v>-0.0131930252537131</v>
      </c>
      <c r="DK23" s="53">
        <v>-0.018922857940197</v>
      </c>
      <c r="DL23" s="53">
        <v>-0.0197255574166775</v>
      </c>
      <c r="DM23" s="53">
        <v>-0.0209338665008545</v>
      </c>
      <c r="DN23" s="53">
        <v>-0.00694932229816914</v>
      </c>
      <c r="DO23" s="53">
        <v>-0.0150538263842463</v>
      </c>
      <c r="DP23" s="53">
        <v>-0.0301282647997141</v>
      </c>
      <c r="DQ23" s="53">
        <v>-0.0212285947054625</v>
      </c>
      <c r="DR23" s="53">
        <v>-0.0302634630352259</v>
      </c>
      <c r="DS23" s="53">
        <v>-0.0355462580919266</v>
      </c>
      <c r="DT23" s="53">
        <v>-0.0693179368972778</v>
      </c>
      <c r="DU23" s="53">
        <v>-0.0562045201659203</v>
      </c>
      <c r="DV23" s="53">
        <v>-0.0713854506611824</v>
      </c>
      <c r="DW23" s="53">
        <v>-0.0641234666109085</v>
      </c>
      <c r="DX23" s="53">
        <v>-0.0663402676582336</v>
      </c>
      <c r="DY23" s="53">
        <v>-0.0814905986189842</v>
      </c>
      <c r="DZ23" s="53">
        <v>-0.0363511070609093</v>
      </c>
      <c r="EA23" s="53">
        <v>-0.0691428333520889</v>
      </c>
      <c r="EB23" s="53">
        <v>-0.0769935846328735</v>
      </c>
      <c r="EC23" s="53">
        <v>-0.0833501741290092</v>
      </c>
      <c r="ED23" s="53">
        <v>-0.0582177229225636</v>
      </c>
      <c r="EE23" s="53">
        <v>-0.0610981695353985</v>
      </c>
      <c r="EF23" s="53">
        <v>-0.0843046978116035</v>
      </c>
      <c r="EG23" s="53">
        <v>-0.0905103534460068</v>
      </c>
      <c r="EH23" s="53">
        <v>-0.072425439953804</v>
      </c>
      <c r="EI23" s="53">
        <v>-0.067019484937191</v>
      </c>
      <c r="EJ23" s="53">
        <v>-0.0759443789720535</v>
      </c>
      <c r="EK23" s="53">
        <v>-0.0568318292498589</v>
      </c>
      <c r="EL23" s="53">
        <v>-0.0663090050220489</v>
      </c>
      <c r="EM23" s="53">
        <v>-0.0526929683983326</v>
      </c>
      <c r="EN23" s="53">
        <v>-0.0601152218878269</v>
      </c>
      <c r="EO23" s="53">
        <v>-0.0676841735839844</v>
      </c>
      <c r="EP23" s="53">
        <v>-0.0513416491448879</v>
      </c>
      <c r="EQ23" s="53">
        <v>-0.0818954259157181</v>
      </c>
      <c r="ER23" s="53">
        <v>-0.0999016389250755</v>
      </c>
      <c r="ES23" s="53">
        <v>-0.106775127351284</v>
      </c>
      <c r="ET23" s="53">
        <v>-0.110178366303444</v>
      </c>
      <c r="EU23" s="53">
        <v>-0.117961145937443</v>
      </c>
      <c r="EV23" s="53">
        <v>-0.152561768889427</v>
      </c>
      <c r="EW23" s="53">
        <v>-0.164384827017784</v>
      </c>
    </row>
    <row r="24" s="53" customFormat="1" spans="1:153">
      <c r="A24" s="54">
        <v>2017</v>
      </c>
      <c r="B24" s="53" t="s">
        <v>105</v>
      </c>
      <c r="C24" s="55">
        <v>43851</v>
      </c>
      <c r="D24" s="53">
        <v>-0.0529393404722214</v>
      </c>
      <c r="E24" s="53">
        <v>-0.0557846836745739</v>
      </c>
      <c r="F24" s="53">
        <v>-0.0482210367918015</v>
      </c>
      <c r="G24" s="53">
        <v>-0.121275961399078</v>
      </c>
      <c r="H24" s="53">
        <v>-0.13361394405365</v>
      </c>
      <c r="I24" s="53">
        <v>-0.19582137465477</v>
      </c>
      <c r="J24" s="53">
        <v>-0.226285934448242</v>
      </c>
      <c r="K24" s="53">
        <v>-0.232208833098412</v>
      </c>
      <c r="L24" s="53">
        <v>-0.23420424759388</v>
      </c>
      <c r="M24" s="53">
        <v>-0.25123992562294</v>
      </c>
      <c r="N24" s="53">
        <v>-0.249276235699654</v>
      </c>
      <c r="O24" s="53">
        <v>-0.256810367107391</v>
      </c>
      <c r="P24" s="53">
        <v>-0.281430393457413</v>
      </c>
      <c r="Q24" s="53">
        <v>-0.309198379516602</v>
      </c>
      <c r="R24" s="53">
        <v>-0.322983235120773</v>
      </c>
      <c r="S24" s="53">
        <v>-0.34172135591507</v>
      </c>
      <c r="T24" s="53">
        <v>-0.357757955789566</v>
      </c>
      <c r="U24" s="53">
        <v>-0.314450740814209</v>
      </c>
      <c r="V24" s="53">
        <v>-0.371559649705887</v>
      </c>
      <c r="W24" s="53">
        <v>-0.348399341106415</v>
      </c>
      <c r="X24" s="53">
        <v>-0.35993355512619</v>
      </c>
      <c r="Y24" s="53">
        <v>-0.384307712316513</v>
      </c>
      <c r="Z24" s="53">
        <v>-0.401378393173218</v>
      </c>
      <c r="AA24" s="53">
        <v>-0.388274759054184</v>
      </c>
      <c r="AB24" s="53">
        <v>-0.391243636608124</v>
      </c>
      <c r="AC24" s="53">
        <v>-0.432145774364471</v>
      </c>
      <c r="AD24" s="53">
        <v>-0.396916061639786</v>
      </c>
      <c r="AE24" s="53">
        <v>-0.362029433250427</v>
      </c>
      <c r="AF24" s="53">
        <v>-0.377495318651199</v>
      </c>
      <c r="AG24" s="53">
        <v>-0.383542448282242</v>
      </c>
      <c r="AH24" s="53">
        <v>-0.371494084596634</v>
      </c>
      <c r="AI24" s="53">
        <v>-0.36558735370636</v>
      </c>
      <c r="AJ24" s="53">
        <v>-0.398482263088226</v>
      </c>
      <c r="AK24" s="53">
        <v>-0.4506716132164</v>
      </c>
      <c r="AL24" s="53">
        <v>-0.43952888250351</v>
      </c>
      <c r="AM24" s="53">
        <v>-0.45049712061882</v>
      </c>
      <c r="AN24" s="53">
        <v>-0.478631317615509</v>
      </c>
      <c r="AO24" s="53">
        <v>-0.362755298614502</v>
      </c>
      <c r="AP24" s="53">
        <v>-0.408989369869232</v>
      </c>
      <c r="AQ24" s="53">
        <v>-0.400077432394028</v>
      </c>
      <c r="AR24" s="53">
        <v>-0.309319347143173</v>
      </c>
      <c r="AS24" s="53">
        <v>-0.243668928742409</v>
      </c>
      <c r="AT24" s="53">
        <v>-0.266966342926025</v>
      </c>
      <c r="AU24" s="53">
        <v>-0.243345409631729</v>
      </c>
      <c r="AV24" s="53">
        <v>-0.252376407384872</v>
      </c>
      <c r="AW24" s="53">
        <v>-0.264014512300491</v>
      </c>
      <c r="AX24" s="53">
        <v>-0.283810466527939</v>
      </c>
      <c r="AY24" s="53">
        <v>-0.331515163183212</v>
      </c>
      <c r="AZ24" s="53">
        <v>-0.322066724300385</v>
      </c>
      <c r="BA24" s="53">
        <v>-0.35269770026207</v>
      </c>
      <c r="BB24" s="53">
        <v>-0.0318873301148415</v>
      </c>
      <c r="BC24" s="53">
        <v>-0.0167462192475796</v>
      </c>
      <c r="BD24" s="53">
        <v>0.00469315331429243</v>
      </c>
      <c r="BE24" s="53">
        <v>-0.0561167262494564</v>
      </c>
      <c r="BF24" s="53">
        <v>-0.0664165392518044</v>
      </c>
      <c r="BG24" s="53">
        <v>-0.106158450245857</v>
      </c>
      <c r="BH24" s="53">
        <v>-0.127220302820206</v>
      </c>
      <c r="BI24" s="53">
        <v>-0.118757396936417</v>
      </c>
      <c r="BJ24" s="53">
        <v>-0.0988544225692749</v>
      </c>
      <c r="BK24" s="53">
        <v>-0.115376614034176</v>
      </c>
      <c r="BL24" s="53">
        <v>-0.103995144367218</v>
      </c>
      <c r="BM24" s="53">
        <v>-0.104744903743267</v>
      </c>
      <c r="BN24" s="53">
        <v>-0.132606238126755</v>
      </c>
      <c r="BO24" s="53">
        <v>-0.159269079566002</v>
      </c>
      <c r="BP24" s="53">
        <v>-0.145423337817192</v>
      </c>
      <c r="BQ24" s="53">
        <v>-0.17589096724987</v>
      </c>
      <c r="BR24" s="53">
        <v>-0.177533775568008</v>
      </c>
      <c r="BS24" s="53">
        <v>-0.136606469750404</v>
      </c>
      <c r="BT24" s="53">
        <v>-0.166543483734131</v>
      </c>
      <c r="BU24" s="53">
        <v>-0.142743229866028</v>
      </c>
      <c r="BV24" s="53">
        <v>-0.15607100725174</v>
      </c>
      <c r="BW24" s="53">
        <v>-0.147369518876076</v>
      </c>
      <c r="BX24" s="53">
        <v>-0.12491999566555</v>
      </c>
      <c r="BY24" s="53">
        <v>-0.138522088527679</v>
      </c>
      <c r="BZ24" s="53">
        <v>-0.148458421230316</v>
      </c>
      <c r="CA24" s="53">
        <v>-0.160712957382202</v>
      </c>
      <c r="CB24" s="53">
        <v>-0.173695012927055</v>
      </c>
      <c r="CC24" s="53">
        <v>-0.122330978512764</v>
      </c>
      <c r="CD24" s="53">
        <v>-0.115764275193214</v>
      </c>
      <c r="CE24" s="53">
        <v>-0.126738220453262</v>
      </c>
      <c r="CF24" s="53">
        <v>-0.123290359973907</v>
      </c>
      <c r="CG24" s="53">
        <v>-0.115172624588013</v>
      </c>
      <c r="CH24" s="53">
        <v>-0.104552112519741</v>
      </c>
      <c r="CI24" s="53">
        <v>-0.12077059596777</v>
      </c>
      <c r="CJ24" s="53">
        <v>-0.119295105338097</v>
      </c>
      <c r="CK24" s="53">
        <v>-0.126759096980095</v>
      </c>
      <c r="CL24" s="53">
        <v>-0.144910886883736</v>
      </c>
      <c r="CM24" s="53">
        <v>-0.0949227064847946</v>
      </c>
      <c r="CN24" s="53">
        <v>-0.108897611498833</v>
      </c>
      <c r="CO24" s="53">
        <v>-0.135198816657066</v>
      </c>
      <c r="CP24" s="53">
        <v>-0.149079844355583</v>
      </c>
      <c r="CQ24" s="53">
        <v>-0.140065163373947</v>
      </c>
      <c r="CR24" s="53">
        <v>-0.130914598703384</v>
      </c>
      <c r="CS24" s="53">
        <v>-0.155426800251007</v>
      </c>
      <c r="CT24" s="53">
        <v>-0.157708525657654</v>
      </c>
      <c r="CU24" s="53">
        <v>-0.184437096118927</v>
      </c>
      <c r="CV24" s="53">
        <v>-0.203695699572563</v>
      </c>
      <c r="CW24" s="53">
        <v>-0.229210823774338</v>
      </c>
      <c r="CX24" s="53">
        <v>-0.225008070468903</v>
      </c>
      <c r="CY24" s="53">
        <v>-0.237067058682442</v>
      </c>
      <c r="CZ24" s="53">
        <v>-0.0496855825185776</v>
      </c>
      <c r="DA24" s="53">
        <v>-0.067672036588192</v>
      </c>
      <c r="DB24" s="53">
        <v>-0.0815477594733238</v>
      </c>
      <c r="DC24" s="53">
        <v>-0.0937928110361099</v>
      </c>
      <c r="DD24" s="53">
        <v>-0.0958309769630432</v>
      </c>
      <c r="DE24" s="53">
        <v>-0.11829648911953</v>
      </c>
      <c r="DF24" s="53">
        <v>-0.127699196338654</v>
      </c>
      <c r="DG24" s="53">
        <v>-0.142085000872612</v>
      </c>
      <c r="DH24" s="53">
        <v>-0.163983404636383</v>
      </c>
      <c r="DI24" s="53">
        <v>-0.164496868848801</v>
      </c>
      <c r="DJ24" s="53">
        <v>-0.173914670944214</v>
      </c>
      <c r="DK24" s="53">
        <v>-0.180699020624161</v>
      </c>
      <c r="DL24" s="53">
        <v>-0.177457720041275</v>
      </c>
      <c r="DM24" s="53">
        <v>-0.178562864661217</v>
      </c>
      <c r="DN24" s="53">
        <v>-0.206193462014198</v>
      </c>
      <c r="DO24" s="53">
        <v>-0.194463953375816</v>
      </c>
      <c r="DP24" s="53">
        <v>-0.208857744932175</v>
      </c>
      <c r="DQ24" s="53">
        <v>-0.206477850675583</v>
      </c>
      <c r="DR24" s="53">
        <v>-0.233649745583534</v>
      </c>
      <c r="DS24" s="53">
        <v>-0.234289690852165</v>
      </c>
      <c r="DT24" s="53">
        <v>-0.232496112585068</v>
      </c>
      <c r="DU24" s="53">
        <v>-0.265571773052216</v>
      </c>
      <c r="DV24" s="53">
        <v>-0.305091947317123</v>
      </c>
      <c r="DW24" s="53">
        <v>-0.278386235237122</v>
      </c>
      <c r="DX24" s="53">
        <v>-0.271418780088425</v>
      </c>
      <c r="DY24" s="53">
        <v>-0.300066381692886</v>
      </c>
      <c r="DZ24" s="53">
        <v>-0.251854628324509</v>
      </c>
      <c r="EA24" s="53">
        <v>-0.268332034349442</v>
      </c>
      <c r="EB24" s="53">
        <v>-0.290364623069763</v>
      </c>
      <c r="EC24" s="53">
        <v>-0.285437822341919</v>
      </c>
      <c r="ED24" s="53">
        <v>-0.276837289333344</v>
      </c>
      <c r="EE24" s="53">
        <v>-0.279048293828964</v>
      </c>
      <c r="EF24" s="53">
        <v>-0.322563707828522</v>
      </c>
      <c r="EG24" s="53">
        <v>-0.358534604310989</v>
      </c>
      <c r="EH24" s="53">
        <v>-0.348867356777191</v>
      </c>
      <c r="EI24" s="53">
        <v>-0.352371603250504</v>
      </c>
      <c r="EJ24" s="53">
        <v>-0.362353980541229</v>
      </c>
      <c r="EK24" s="53">
        <v>-0.296466171741486</v>
      </c>
      <c r="EL24" s="53">
        <v>-0.328725337982178</v>
      </c>
      <c r="EM24" s="53">
        <v>-0.293512165546417</v>
      </c>
      <c r="EN24" s="53">
        <v>-0.188873082399368</v>
      </c>
      <c r="EO24" s="53">
        <v>-0.132237330079079</v>
      </c>
      <c r="EP24" s="53">
        <v>-0.164685294032097</v>
      </c>
      <c r="EQ24" s="53">
        <v>-0.116552174091339</v>
      </c>
      <c r="ER24" s="53">
        <v>-0.123301468789577</v>
      </c>
      <c r="ES24" s="53">
        <v>-0.108210980892181</v>
      </c>
      <c r="ET24" s="53">
        <v>-0.108748339116573</v>
      </c>
      <c r="EU24" s="53">
        <v>-0.130937933921814</v>
      </c>
      <c r="EV24" s="53">
        <v>-0.125692218542099</v>
      </c>
      <c r="EW24" s="53">
        <v>-0.144264191389084</v>
      </c>
    </row>
    <row r="25" s="53" customFormat="1" spans="1:153">
      <c r="A25" s="54">
        <v>2025</v>
      </c>
      <c r="B25" s="53" t="s">
        <v>1199</v>
      </c>
      <c r="C25" s="55">
        <v>43851</v>
      </c>
      <c r="D25" s="53">
        <v>-0.0220523606985807</v>
      </c>
      <c r="E25" s="53">
        <v>-0.0343124121427536</v>
      </c>
      <c r="F25" s="53">
        <v>-0.0702988132834435</v>
      </c>
      <c r="G25" s="53">
        <v>-0.0749897882342339</v>
      </c>
      <c r="H25" s="53">
        <v>-0.0760435089468956</v>
      </c>
      <c r="I25" s="53">
        <v>-0.00905339885503054</v>
      </c>
      <c r="J25" s="53">
        <v>-0.0180363431572914</v>
      </c>
      <c r="K25" s="53">
        <v>-0.0204871837049723</v>
      </c>
      <c r="L25" s="53">
        <v>-0.0285061709582806</v>
      </c>
      <c r="M25" s="53">
        <v>-0.0549376010894775</v>
      </c>
      <c r="N25" s="53">
        <v>-0.0599191635847092</v>
      </c>
      <c r="O25" s="53">
        <v>-0.0498498342931271</v>
      </c>
      <c r="P25" s="53">
        <v>-0.025890938937664</v>
      </c>
      <c r="Q25" s="53">
        <v>-0.0182170793414116</v>
      </c>
      <c r="R25" s="53">
        <v>-0.0498583763837814</v>
      </c>
      <c r="S25" s="53">
        <v>-0.0543822683393955</v>
      </c>
      <c r="T25" s="53">
        <v>-0.0241299923509359</v>
      </c>
      <c r="U25" s="53">
        <v>-0.0355530716478825</v>
      </c>
      <c r="V25" s="53">
        <v>-0.0671334862709045</v>
      </c>
      <c r="W25" s="53">
        <v>-0.038749847561121</v>
      </c>
      <c r="X25" s="53">
        <v>-0.0534345582127571</v>
      </c>
      <c r="Y25" s="53">
        <v>-0.0819876566529274</v>
      </c>
      <c r="Z25" s="53">
        <v>-0.0789690613746643</v>
      </c>
      <c r="AA25" s="53">
        <v>-0.0925926640629768</v>
      </c>
      <c r="AB25" s="53">
        <v>-0.0707583725452423</v>
      </c>
      <c r="AC25" s="53">
        <v>-0.0812949612736702</v>
      </c>
      <c r="AD25" s="53">
        <v>-0.0787224471569061</v>
      </c>
      <c r="AE25" s="53">
        <v>-0.104956530034542</v>
      </c>
      <c r="AF25" s="53">
        <v>-0.106959864497185</v>
      </c>
      <c r="AG25" s="53">
        <v>-0.0746663436293602</v>
      </c>
      <c r="AH25" s="53">
        <v>-0.0900326147675514</v>
      </c>
      <c r="AI25" s="53">
        <v>-0.0537268556654453</v>
      </c>
      <c r="AJ25" s="53">
        <v>-0.031129589304328</v>
      </c>
      <c r="AK25" s="53">
        <v>-0.026243107393384</v>
      </c>
      <c r="AL25" s="53">
        <v>-0.00545674189925194</v>
      </c>
      <c r="AM25" s="53">
        <v>0.0148231685161591</v>
      </c>
      <c r="AN25" s="53">
        <v>0.0223534535616636</v>
      </c>
      <c r="AO25" s="53">
        <v>-0.00647953152656555</v>
      </c>
      <c r="AP25" s="53">
        <v>-0.0189208891242743</v>
      </c>
      <c r="AQ25" s="53">
        <v>0.000244533410295844</v>
      </c>
      <c r="AR25" s="53">
        <v>0.0160312578082085</v>
      </c>
      <c r="AS25" s="53">
        <v>0.0352398455142975</v>
      </c>
      <c r="AT25" s="53">
        <v>0.0445719137787819</v>
      </c>
      <c r="AU25" s="53">
        <v>0.0558004230260849</v>
      </c>
      <c r="AV25" s="53">
        <v>0.0645480751991272</v>
      </c>
      <c r="AW25" s="53">
        <v>0.0561448149383068</v>
      </c>
      <c r="AX25" s="53">
        <v>0.0547051690518856</v>
      </c>
      <c r="AY25" s="53">
        <v>0.0715890526771545</v>
      </c>
      <c r="AZ25" s="53">
        <v>0.0737060680985451</v>
      </c>
      <c r="BA25" s="53">
        <v>0.0485917404294014</v>
      </c>
      <c r="BB25" s="53">
        <v>-0.0121959894895554</v>
      </c>
      <c r="BC25" s="53">
        <v>-0.0195276737213135</v>
      </c>
      <c r="BD25" s="53">
        <v>-0.0536899864673615</v>
      </c>
      <c r="BE25" s="53">
        <v>-0.0544806644320488</v>
      </c>
      <c r="BF25" s="53">
        <v>-0.0516003966331482</v>
      </c>
      <c r="BG25" s="53">
        <v>0.0238247662782669</v>
      </c>
      <c r="BH25" s="53">
        <v>0.030991367995739</v>
      </c>
      <c r="BI25" s="53">
        <v>0.0470528267323971</v>
      </c>
      <c r="BJ25" s="53">
        <v>0.0242851674556732</v>
      </c>
      <c r="BK25" s="53">
        <v>0.0108903981745243</v>
      </c>
      <c r="BL25" s="53">
        <v>-0.0025305706076324</v>
      </c>
      <c r="BM25" s="53">
        <v>-0.00506978156045079</v>
      </c>
      <c r="BN25" s="53">
        <v>0.0234018545597792</v>
      </c>
      <c r="BO25" s="53">
        <v>0.0238866936415434</v>
      </c>
      <c r="BP25" s="53">
        <v>0.00213221600279212</v>
      </c>
      <c r="BQ25" s="53">
        <v>-0.00354215363040566</v>
      </c>
      <c r="BR25" s="53">
        <v>0.0200818479061127</v>
      </c>
      <c r="BS25" s="53">
        <v>0.0154788885265589</v>
      </c>
      <c r="BT25" s="53">
        <v>-0.0087712612003088</v>
      </c>
      <c r="BU25" s="53">
        <v>0.0100279804319143</v>
      </c>
      <c r="BV25" s="53">
        <v>-0.0121973212808371</v>
      </c>
      <c r="BW25" s="53">
        <v>-0.0446507073938847</v>
      </c>
      <c r="BX25" s="53">
        <v>-0.0323004126548767</v>
      </c>
      <c r="BY25" s="53">
        <v>-0.0383120514452457</v>
      </c>
      <c r="BZ25" s="53">
        <v>-0.0345944166183472</v>
      </c>
      <c r="CA25" s="53">
        <v>-0.0315530374646187</v>
      </c>
      <c r="CB25" s="53">
        <v>-0.0413716100156307</v>
      </c>
      <c r="CC25" s="53">
        <v>-0.0631048083305359</v>
      </c>
      <c r="CD25" s="53">
        <v>-0.0592358782887459</v>
      </c>
      <c r="CE25" s="53">
        <v>-0.0257534291595221</v>
      </c>
      <c r="CF25" s="53">
        <v>-0.0324075631797314</v>
      </c>
      <c r="CG25" s="53">
        <v>-0.0131395254284143</v>
      </c>
      <c r="CH25" s="53">
        <v>-0.0160157028585672</v>
      </c>
      <c r="CI25" s="53">
        <v>0.0149881113320589</v>
      </c>
      <c r="CJ25" s="53">
        <v>0.0206674188375473</v>
      </c>
      <c r="CK25" s="53">
        <v>0.0292888097465038</v>
      </c>
      <c r="CL25" s="53">
        <v>0.0290946904569864</v>
      </c>
      <c r="CM25" s="53">
        <v>0.0145978573709726</v>
      </c>
      <c r="CN25" s="53">
        <v>0.0113141089677811</v>
      </c>
      <c r="CO25" s="53">
        <v>0.00218261033296585</v>
      </c>
      <c r="CP25" s="53">
        <v>-0.0054341652430594</v>
      </c>
      <c r="CQ25" s="53">
        <v>0.0130888149142265</v>
      </c>
      <c r="CR25" s="53">
        <v>0.0235429611057043</v>
      </c>
      <c r="CS25" s="53">
        <v>0.0352245047688484</v>
      </c>
      <c r="CT25" s="53">
        <v>0.0267912298440933</v>
      </c>
      <c r="CU25" s="53">
        <v>0.0222653839737177</v>
      </c>
      <c r="CV25" s="53">
        <v>0.0102418828755617</v>
      </c>
      <c r="CW25" s="53">
        <v>0.0312240049242973</v>
      </c>
      <c r="CX25" s="53">
        <v>0.0303233359009027</v>
      </c>
      <c r="CY25" s="53">
        <v>0.0207704957574606</v>
      </c>
      <c r="CZ25" s="53">
        <v>-0.0275662913918495</v>
      </c>
      <c r="DA25" s="53">
        <v>-0.0324946604669094</v>
      </c>
      <c r="DB25" s="53">
        <v>-0.0343187488615513</v>
      </c>
      <c r="DC25" s="53">
        <v>-0.0382190495729446</v>
      </c>
      <c r="DD25" s="53">
        <v>-0.0421530343592167</v>
      </c>
      <c r="DE25" s="53">
        <v>-0.0505880862474442</v>
      </c>
      <c r="DF25" s="53">
        <v>-0.0667376294732094</v>
      </c>
      <c r="DG25" s="53">
        <v>-0.0852499306201935</v>
      </c>
      <c r="DH25" s="53">
        <v>-0.0705012604594231</v>
      </c>
      <c r="DI25" s="53">
        <v>-0.0835379213094711</v>
      </c>
      <c r="DJ25" s="53">
        <v>-0.0750985145568848</v>
      </c>
      <c r="DK25" s="53">
        <v>-0.0624899752438068</v>
      </c>
      <c r="DL25" s="53">
        <v>-0.0670027136802673</v>
      </c>
      <c r="DM25" s="53">
        <v>-0.0598136931657791</v>
      </c>
      <c r="DN25" s="53">
        <v>-0.0697005167603493</v>
      </c>
      <c r="DO25" s="53">
        <v>-0.0685500353574753</v>
      </c>
      <c r="DP25" s="53">
        <v>-0.061921764165163</v>
      </c>
      <c r="DQ25" s="53">
        <v>-0.0687418803572655</v>
      </c>
      <c r="DR25" s="53">
        <v>-0.0760721489787102</v>
      </c>
      <c r="DS25" s="53">
        <v>-0.0664877519011497</v>
      </c>
      <c r="DT25" s="53">
        <v>-0.0589471608400345</v>
      </c>
      <c r="DU25" s="53">
        <v>-0.0550468675792217</v>
      </c>
      <c r="DV25" s="53">
        <v>-0.0643785744905472</v>
      </c>
      <c r="DW25" s="53">
        <v>-0.0719905346632004</v>
      </c>
      <c r="DX25" s="53">
        <v>-0.0538738779723644</v>
      </c>
      <c r="DY25" s="53">
        <v>-0.0674518421292305</v>
      </c>
      <c r="DZ25" s="53">
        <v>-0.0550607554614544</v>
      </c>
      <c r="EA25" s="53">
        <v>-0.0595616437494755</v>
      </c>
      <c r="EB25" s="53">
        <v>-0.0654339119791985</v>
      </c>
      <c r="EC25" s="53">
        <v>-0.0666228383779526</v>
      </c>
      <c r="ED25" s="53">
        <v>-0.0753349736332893</v>
      </c>
      <c r="EE25" s="53">
        <v>-0.0582972541451454</v>
      </c>
      <c r="EF25" s="53">
        <v>-0.03282380849123</v>
      </c>
      <c r="EG25" s="53">
        <v>-0.0589411407709122</v>
      </c>
      <c r="EH25" s="53">
        <v>-0.0438340827822685</v>
      </c>
      <c r="EI25" s="53">
        <v>-0.0321755632758141</v>
      </c>
      <c r="EJ25" s="53">
        <v>-0.0244511589407921</v>
      </c>
      <c r="EK25" s="53">
        <v>-0.0387873128056526</v>
      </c>
      <c r="EL25" s="53">
        <v>-0.0479449220001698</v>
      </c>
      <c r="EM25" s="53">
        <v>-0.0196479987353086</v>
      </c>
      <c r="EN25" s="53">
        <v>0.00375550030730665</v>
      </c>
      <c r="EO25" s="53">
        <v>0.00444110762327909</v>
      </c>
      <c r="EP25" s="53">
        <v>0.00331903132610023</v>
      </c>
      <c r="EQ25" s="53">
        <v>0.00286599691025913</v>
      </c>
      <c r="ER25" s="53">
        <v>0.0200469233095646</v>
      </c>
      <c r="ES25" s="53">
        <v>0.0161695070564747</v>
      </c>
      <c r="ET25" s="53">
        <v>0.0267533622682095</v>
      </c>
      <c r="EU25" s="53">
        <v>0.0226551238447428</v>
      </c>
      <c r="EV25" s="53">
        <v>0.025672810152173</v>
      </c>
      <c r="EW25" s="53">
        <v>0.0101113226264715</v>
      </c>
    </row>
    <row r="26" s="53" customFormat="1" spans="1:153">
      <c r="A26" s="54">
        <v>2036</v>
      </c>
      <c r="B26" s="53" t="s">
        <v>108</v>
      </c>
      <c r="C26" s="55">
        <v>43851</v>
      </c>
      <c r="D26" s="53">
        <v>0.0676287487149239</v>
      </c>
      <c r="E26" s="53">
        <v>-0.00776042975485325</v>
      </c>
      <c r="F26" s="53">
        <v>0.00740503333508968</v>
      </c>
      <c r="G26" s="53">
        <v>-0.0550137981772423</v>
      </c>
      <c r="H26" s="53">
        <v>-0.0298689380288124</v>
      </c>
      <c r="I26" s="53">
        <v>-0.10106460750103</v>
      </c>
      <c r="J26" s="53">
        <v>-0.101273529231548</v>
      </c>
      <c r="K26" s="53">
        <v>-0.145663306117058</v>
      </c>
      <c r="L26" s="53">
        <v>-0.132712617516518</v>
      </c>
      <c r="M26" s="53">
        <v>-0.219718500971794</v>
      </c>
      <c r="N26" s="53">
        <v>-0.218780472874641</v>
      </c>
      <c r="O26" s="53">
        <v>-0.195360362529755</v>
      </c>
      <c r="P26" s="53">
        <v>-0.159749537706375</v>
      </c>
      <c r="Q26" s="53">
        <v>-0.175548568367958</v>
      </c>
      <c r="R26" s="53">
        <v>-0.139555081725121</v>
      </c>
      <c r="S26" s="53">
        <v>-0.193619906902313</v>
      </c>
      <c r="T26" s="53">
        <v>-0.239557683467865</v>
      </c>
      <c r="U26" s="53">
        <v>-0.227158352732658</v>
      </c>
      <c r="V26" s="53">
        <v>-0.282391905784607</v>
      </c>
      <c r="W26" s="53">
        <v>-0.273318082094193</v>
      </c>
      <c r="X26" s="53">
        <v>-0.316543608903885</v>
      </c>
      <c r="Y26" s="53">
        <v>-0.359774738550186</v>
      </c>
      <c r="Z26" s="53">
        <v>-0.38999804854393</v>
      </c>
      <c r="AA26" s="53">
        <v>-0.438649415969849</v>
      </c>
      <c r="AB26" s="53">
        <v>-0.45492297410965</v>
      </c>
      <c r="AC26" s="53">
        <v>-0.472539693117142</v>
      </c>
      <c r="AD26" s="53">
        <v>-0.476040869951248</v>
      </c>
      <c r="AE26" s="53">
        <v>-0.487158358097076</v>
      </c>
      <c r="AF26" s="53">
        <v>-0.386086016893387</v>
      </c>
      <c r="AG26" s="53">
        <v>-0.390923142433167</v>
      </c>
      <c r="AH26" s="53">
        <v>-0.317091912031174</v>
      </c>
      <c r="AI26" s="53">
        <v>-0.28634786605835</v>
      </c>
      <c r="AJ26" s="53">
        <v>-0.339231669902802</v>
      </c>
      <c r="AK26" s="53">
        <v>-0.339666545391083</v>
      </c>
      <c r="AL26" s="53">
        <v>-0.314219415187836</v>
      </c>
      <c r="AM26" s="53">
        <v>-0.296279460191727</v>
      </c>
      <c r="AN26" s="53">
        <v>-0.238913357257843</v>
      </c>
      <c r="AO26" s="53">
        <v>-0.252141356468201</v>
      </c>
      <c r="AP26" s="53">
        <v>-0.29338151216507</v>
      </c>
      <c r="AQ26" s="53">
        <v>-0.267793148756027</v>
      </c>
      <c r="AR26" s="53">
        <v>-0.303265392780304</v>
      </c>
      <c r="AS26" s="53">
        <v>-0.316447854042053</v>
      </c>
      <c r="AT26" s="53">
        <v>-0.311993002891541</v>
      </c>
      <c r="AU26" s="53">
        <v>-0.355972528457642</v>
      </c>
      <c r="AV26" s="53">
        <v>-0.36764195561409</v>
      </c>
      <c r="AW26" s="53">
        <v>-0.388724654912949</v>
      </c>
      <c r="AX26" s="53">
        <v>-0.399489462375641</v>
      </c>
      <c r="AY26" s="53">
        <v>-0.422669053077698</v>
      </c>
      <c r="AZ26" s="53">
        <v>-0.445729702711105</v>
      </c>
      <c r="BA26" s="53">
        <v>-0.51230663061142</v>
      </c>
      <c r="BB26" s="53">
        <v>0.00639782659709454</v>
      </c>
      <c r="BC26" s="53">
        <v>-0.0350525453686714</v>
      </c>
      <c r="BD26" s="53">
        <v>-0.0399875193834305</v>
      </c>
      <c r="BE26" s="53">
        <v>-0.0836292430758476</v>
      </c>
      <c r="BF26" s="53">
        <v>-0.112468376755714</v>
      </c>
      <c r="BG26" s="53">
        <v>-0.151013299822807</v>
      </c>
      <c r="BH26" s="53">
        <v>-0.143807411193848</v>
      </c>
      <c r="BI26" s="53">
        <v>-0.154060080647469</v>
      </c>
      <c r="BJ26" s="53">
        <v>-0.139428213238716</v>
      </c>
      <c r="BK26" s="53">
        <v>-0.172444239258766</v>
      </c>
      <c r="BL26" s="53">
        <v>-0.183606088161469</v>
      </c>
      <c r="BM26" s="53">
        <v>-0.175126418471336</v>
      </c>
      <c r="BN26" s="53">
        <v>-0.161337688565254</v>
      </c>
      <c r="BO26" s="53">
        <v>-0.165642067790031</v>
      </c>
      <c r="BP26" s="53">
        <v>-0.179287418723106</v>
      </c>
      <c r="BQ26" s="53">
        <v>-0.188720613718033</v>
      </c>
      <c r="BR26" s="53">
        <v>-0.209805265069008</v>
      </c>
      <c r="BS26" s="53">
        <v>-0.20265394449234</v>
      </c>
      <c r="BT26" s="53">
        <v>-0.231801047921181</v>
      </c>
      <c r="BU26" s="53">
        <v>-0.24293015897274</v>
      </c>
      <c r="BV26" s="53">
        <v>-0.267125844955444</v>
      </c>
      <c r="BW26" s="53">
        <v>-0.275767982006073</v>
      </c>
      <c r="BX26" s="53">
        <v>-0.279793322086334</v>
      </c>
      <c r="BY26" s="53">
        <v>-0.295116364955902</v>
      </c>
      <c r="BZ26" s="53">
        <v>-0.320105135440826</v>
      </c>
      <c r="CA26" s="53">
        <v>-0.343907624483109</v>
      </c>
      <c r="CB26" s="53">
        <v>-0.359789162874222</v>
      </c>
      <c r="CC26" s="53">
        <v>-0.383224725723267</v>
      </c>
      <c r="CD26" s="53">
        <v>-0.362028032541275</v>
      </c>
      <c r="CE26" s="53">
        <v>-0.361790984869003</v>
      </c>
      <c r="CF26" s="53">
        <v>-0.321173340082169</v>
      </c>
      <c r="CG26" s="53">
        <v>-0.326614201068878</v>
      </c>
      <c r="CH26" s="53">
        <v>-0.35074907541275</v>
      </c>
      <c r="CI26" s="53">
        <v>-0.376609295606613</v>
      </c>
      <c r="CJ26" s="53">
        <v>-0.345775544643402</v>
      </c>
      <c r="CK26" s="53">
        <v>-0.339635580778122</v>
      </c>
      <c r="CL26" s="53">
        <v>-0.374415278434753</v>
      </c>
      <c r="CM26" s="53">
        <v>-0.405888706445694</v>
      </c>
      <c r="CN26" s="53">
        <v>-0.405306786298752</v>
      </c>
      <c r="CO26" s="53">
        <v>-0.382981210947037</v>
      </c>
      <c r="CP26" s="53">
        <v>-0.414928585290909</v>
      </c>
      <c r="CQ26" s="53">
        <v>-0.42518550157547</v>
      </c>
      <c r="CR26" s="53">
        <v>-0.436042129993439</v>
      </c>
      <c r="CS26" s="53">
        <v>-0.465191215276718</v>
      </c>
      <c r="CT26" s="53">
        <v>-0.460786432027817</v>
      </c>
      <c r="CU26" s="53">
        <v>-0.467075556516647</v>
      </c>
      <c r="CV26" s="53">
        <v>-0.490745574235916</v>
      </c>
      <c r="CW26" s="53">
        <v>-0.513926208019257</v>
      </c>
      <c r="CX26" s="53">
        <v>-0.512932121753693</v>
      </c>
      <c r="CY26" s="53">
        <v>-0.536636829376221</v>
      </c>
      <c r="CZ26" s="53">
        <v>0.0434289276599884</v>
      </c>
      <c r="DA26" s="53">
        <v>0.0094901230186224</v>
      </c>
      <c r="DB26" s="53">
        <v>0.0295905601233244</v>
      </c>
      <c r="DC26" s="53">
        <v>0.0108134541660547</v>
      </c>
      <c r="DD26" s="53">
        <v>0.0647974386811256</v>
      </c>
      <c r="DE26" s="53">
        <v>0.0321467071771622</v>
      </c>
      <c r="DF26" s="53">
        <v>0.0247318856418133</v>
      </c>
      <c r="DG26" s="53">
        <v>-0.00940521433949471</v>
      </c>
      <c r="DH26" s="53">
        <v>-0.011086406186223</v>
      </c>
      <c r="DI26" s="53">
        <v>-0.0650762543082237</v>
      </c>
      <c r="DJ26" s="53">
        <v>-0.0529763698577881</v>
      </c>
      <c r="DK26" s="53">
        <v>-0.038035936653614</v>
      </c>
      <c r="DL26" s="53">
        <v>-0.0162138342857361</v>
      </c>
      <c r="DM26" s="53">
        <v>-0.0277084987610579</v>
      </c>
      <c r="DN26" s="53">
        <v>0.0219303462654352</v>
      </c>
      <c r="DO26" s="53">
        <v>-0.0227012876421213</v>
      </c>
      <c r="DP26" s="53">
        <v>-0.0475544035434723</v>
      </c>
      <c r="DQ26" s="53">
        <v>-0.0423063933849335</v>
      </c>
      <c r="DR26" s="53">
        <v>-0.0683928579092026</v>
      </c>
      <c r="DS26" s="53">
        <v>-0.0481899157166481</v>
      </c>
      <c r="DT26" s="53">
        <v>-0.0672197863459587</v>
      </c>
      <c r="DU26" s="53">
        <v>-0.101808734238148</v>
      </c>
      <c r="DV26" s="53">
        <v>-0.128006741404533</v>
      </c>
      <c r="DW26" s="53">
        <v>-0.161335051059723</v>
      </c>
      <c r="DX26" s="53">
        <v>-0.152619823813438</v>
      </c>
      <c r="DY26" s="53">
        <v>-0.146434083580971</v>
      </c>
      <c r="DZ26" s="53">
        <v>-0.134053707122803</v>
      </c>
      <c r="EA26" s="53">
        <v>-0.121735632419586</v>
      </c>
      <c r="EB26" s="53">
        <v>-0.0418599918484688</v>
      </c>
      <c r="EC26" s="53">
        <v>-0.0469341427087784</v>
      </c>
      <c r="ED26" s="53">
        <v>-0.0137205570936203</v>
      </c>
      <c r="EE26" s="53">
        <v>0.0224643349647522</v>
      </c>
      <c r="EF26" s="53">
        <v>-0.00628459127619863</v>
      </c>
      <c r="EG26" s="53">
        <v>0.0191407799720764</v>
      </c>
      <c r="EH26" s="53">
        <v>0.0137541452422738</v>
      </c>
      <c r="EI26" s="53">
        <v>0.0255541317164898</v>
      </c>
      <c r="EJ26" s="53">
        <v>0.117699943482876</v>
      </c>
      <c r="EK26" s="53">
        <v>0.135945364832878</v>
      </c>
      <c r="EL26" s="53">
        <v>0.0941232964396477</v>
      </c>
      <c r="EM26" s="53">
        <v>0.0973860695958138</v>
      </c>
      <c r="EN26" s="53">
        <v>0.0938612222671509</v>
      </c>
      <c r="EO26" s="53">
        <v>0.0909356325864792</v>
      </c>
      <c r="EP26" s="53">
        <v>0.106247134506702</v>
      </c>
      <c r="EQ26" s="53">
        <v>0.0914166867733002</v>
      </c>
      <c r="ER26" s="53">
        <v>0.0753424912691116</v>
      </c>
      <c r="ES26" s="53">
        <v>0.0605489164590836</v>
      </c>
      <c r="ET26" s="53">
        <v>0.0734541192650795</v>
      </c>
      <c r="EU26" s="53">
        <v>0.0734551772475243</v>
      </c>
      <c r="EV26" s="53">
        <v>0.049400445073843</v>
      </c>
      <c r="EW26" s="53">
        <v>0.00652821827679873</v>
      </c>
    </row>
    <row r="27" s="53" customFormat="1" spans="1:153">
      <c r="A27" s="54">
        <v>2045</v>
      </c>
      <c r="B27" s="53" t="s">
        <v>111</v>
      </c>
      <c r="C27" s="55">
        <v>43851</v>
      </c>
      <c r="D27" s="53">
        <v>-0.0610670745372772</v>
      </c>
      <c r="E27" s="53">
        <v>-0.0542637072503567</v>
      </c>
      <c r="F27" s="53">
        <v>0.0238902531564236</v>
      </c>
      <c r="G27" s="53">
        <v>-0.00892305932939053</v>
      </c>
      <c r="H27" s="53">
        <v>-0.0817189812660217</v>
      </c>
      <c r="I27" s="53">
        <v>-0.127723500132561</v>
      </c>
      <c r="J27" s="53">
        <v>-0.118371024727821</v>
      </c>
      <c r="K27" s="53">
        <v>-0.1633190959692</v>
      </c>
      <c r="L27" s="53">
        <v>-0.0679533705115318</v>
      </c>
      <c r="M27" s="53">
        <v>-0.121475234627724</v>
      </c>
      <c r="N27" s="53">
        <v>-0.0861052423715591</v>
      </c>
      <c r="O27" s="53">
        <v>-0.0800286084413528</v>
      </c>
      <c r="P27" s="53">
        <v>-0.107522428035736</v>
      </c>
      <c r="Q27" s="53">
        <v>-0.166405528783798</v>
      </c>
      <c r="R27" s="53">
        <v>-0.262473523616791</v>
      </c>
      <c r="S27" s="53">
        <v>-0.307976543903351</v>
      </c>
      <c r="T27" s="53">
        <v>-0.304363787174225</v>
      </c>
      <c r="U27" s="53">
        <v>-0.319666087627411</v>
      </c>
      <c r="V27" s="53">
        <v>-0.352814614772797</v>
      </c>
      <c r="W27" s="53">
        <v>-0.41194099187851</v>
      </c>
      <c r="X27" s="53">
        <v>-0.457409292459488</v>
      </c>
      <c r="Y27" s="53">
        <v>-0.484092891216278</v>
      </c>
      <c r="Z27" s="53">
        <v>-0.536004185676575</v>
      </c>
      <c r="AA27" s="53">
        <v>-0.585686862468719</v>
      </c>
      <c r="AB27" s="53">
        <v>-0.568174540996552</v>
      </c>
      <c r="AC27" s="53">
        <v>-0.619346439838409</v>
      </c>
      <c r="AD27" s="53">
        <v>-0.650281190872192</v>
      </c>
      <c r="AE27" s="53">
        <v>-0.731098830699921</v>
      </c>
      <c r="AF27" s="53">
        <v>-0.704082787036896</v>
      </c>
      <c r="AG27" s="53">
        <v>-0.758527755737305</v>
      </c>
      <c r="AH27" s="53">
        <v>-0.754655122756958</v>
      </c>
      <c r="AI27" s="53">
        <v>-0.762436807155609</v>
      </c>
      <c r="AJ27" s="53">
        <v>-0.722588539123535</v>
      </c>
      <c r="AK27" s="53">
        <v>-0.742244303226471</v>
      </c>
      <c r="AL27" s="53">
        <v>-0.798219978809357</v>
      </c>
      <c r="AM27" s="53">
        <v>-0.788030326366425</v>
      </c>
      <c r="AN27" s="53">
        <v>-0.742797255516052</v>
      </c>
      <c r="AO27" s="53">
        <v>-0.655199646949768</v>
      </c>
      <c r="AP27" s="53">
        <v>-0.670690715312958</v>
      </c>
      <c r="AQ27" s="53">
        <v>-0.640612304210663</v>
      </c>
      <c r="AR27" s="53">
        <v>-0.763627231121063</v>
      </c>
      <c r="AS27" s="53">
        <v>-0.819548845291138</v>
      </c>
      <c r="AT27" s="53">
        <v>-0.79871129989624</v>
      </c>
      <c r="AU27" s="53">
        <v>-0.866598546504974</v>
      </c>
      <c r="AV27" s="53">
        <v>-0.779618144035339</v>
      </c>
      <c r="AW27" s="53">
        <v>-0.693856835365295</v>
      </c>
      <c r="AX27" s="53">
        <v>-0.67701268196106</v>
      </c>
      <c r="AY27" s="53">
        <v>-0.649570763111115</v>
      </c>
      <c r="AZ27" s="53">
        <v>-0.695165812969208</v>
      </c>
      <c r="BA27" s="53">
        <v>-0.700273334980011</v>
      </c>
      <c r="BB27" s="53">
        <v>-0.0550111830234528</v>
      </c>
      <c r="BC27" s="53">
        <v>-0.0494731143116951</v>
      </c>
      <c r="BD27" s="53">
        <v>-0.043708547949791</v>
      </c>
      <c r="BE27" s="53">
        <v>-0.078541673719883</v>
      </c>
      <c r="BF27" s="53">
        <v>-0.130748897790909</v>
      </c>
      <c r="BG27" s="53">
        <v>-0.170620918273926</v>
      </c>
      <c r="BH27" s="53">
        <v>-0.158731400966644</v>
      </c>
      <c r="BI27" s="53">
        <v>-0.192473024129868</v>
      </c>
      <c r="BJ27" s="53">
        <v>-0.0898769348859787</v>
      </c>
      <c r="BK27" s="53">
        <v>-0.115993022918701</v>
      </c>
      <c r="BL27" s="53">
        <v>-0.0649947300553322</v>
      </c>
      <c r="BM27" s="53">
        <v>-0.0612876228988171</v>
      </c>
      <c r="BN27" s="53">
        <v>-0.0949536189436913</v>
      </c>
      <c r="BO27" s="53">
        <v>-0.137712061405182</v>
      </c>
      <c r="BP27" s="53">
        <v>-0.163804188370705</v>
      </c>
      <c r="BQ27" s="53">
        <v>-0.180125057697296</v>
      </c>
      <c r="BR27" s="53">
        <v>-0.185649380087852</v>
      </c>
      <c r="BS27" s="53">
        <v>-0.180381283164024</v>
      </c>
      <c r="BT27" s="53">
        <v>-0.226256176829338</v>
      </c>
      <c r="BU27" s="53">
        <v>-0.258081555366516</v>
      </c>
      <c r="BV27" s="53">
        <v>-0.269083350896835</v>
      </c>
      <c r="BW27" s="53">
        <v>-0.29633754491806</v>
      </c>
      <c r="BX27" s="53">
        <v>-0.32016932964325</v>
      </c>
      <c r="BY27" s="53">
        <v>-0.331548005342484</v>
      </c>
      <c r="BZ27" s="53">
        <v>-0.349314302206039</v>
      </c>
      <c r="CA27" s="53">
        <v>-0.373115301132202</v>
      </c>
      <c r="CB27" s="53">
        <v>-0.391332179307938</v>
      </c>
      <c r="CC27" s="53">
        <v>-0.411801308393478</v>
      </c>
      <c r="CD27" s="53">
        <v>-0.423215717077255</v>
      </c>
      <c r="CE27" s="53">
        <v>-0.441357135772705</v>
      </c>
      <c r="CF27" s="53">
        <v>-0.456372410058975</v>
      </c>
      <c r="CG27" s="53">
        <v>-0.489162176847458</v>
      </c>
      <c r="CH27" s="53">
        <v>-0.498946577310562</v>
      </c>
      <c r="CI27" s="53">
        <v>-0.514078855514526</v>
      </c>
      <c r="CJ27" s="53">
        <v>-0.521483480930328</v>
      </c>
      <c r="CK27" s="53">
        <v>-0.522855341434479</v>
      </c>
      <c r="CL27" s="53">
        <v>-0.4989173412323</v>
      </c>
      <c r="CM27" s="53">
        <v>-0.506308734416962</v>
      </c>
      <c r="CN27" s="53">
        <v>-0.52805107831955</v>
      </c>
      <c r="CO27" s="53">
        <v>-0.464345157146454</v>
      </c>
      <c r="CP27" s="53">
        <v>-0.519872486591339</v>
      </c>
      <c r="CQ27" s="53">
        <v>-0.533176243305206</v>
      </c>
      <c r="CR27" s="53">
        <v>-0.600180983543396</v>
      </c>
      <c r="CS27" s="53">
        <v>-0.633630037307739</v>
      </c>
      <c r="CT27" s="53">
        <v>-0.63097470998764</v>
      </c>
      <c r="CU27" s="53">
        <v>-0.621108591556549</v>
      </c>
      <c r="CV27" s="53">
        <v>-0.625736713409424</v>
      </c>
      <c r="CW27" s="53">
        <v>-0.629023730754852</v>
      </c>
      <c r="CX27" s="53">
        <v>-0.633614480495453</v>
      </c>
      <c r="CY27" s="53">
        <v>-0.648772180080414</v>
      </c>
      <c r="CZ27" s="53">
        <v>-0.0235149990767241</v>
      </c>
      <c r="DA27" s="53">
        <v>-0.0222497060894966</v>
      </c>
      <c r="DB27" s="53">
        <v>0.0501396879553795</v>
      </c>
      <c r="DC27" s="53">
        <v>0.0521595031023026</v>
      </c>
      <c r="DD27" s="53">
        <v>0.031570803374052</v>
      </c>
      <c r="DE27" s="53">
        <v>0.0254382975399494</v>
      </c>
      <c r="DF27" s="53">
        <v>0.0229012630879879</v>
      </c>
      <c r="DG27" s="53">
        <v>0.0116948084905744</v>
      </c>
      <c r="DH27" s="53">
        <v>0.00446445681154728</v>
      </c>
      <c r="DI27" s="53">
        <v>-0.0229413267225027</v>
      </c>
      <c r="DJ27" s="53">
        <v>-0.038569625467062</v>
      </c>
      <c r="DK27" s="53">
        <v>-0.0362000949680805</v>
      </c>
      <c r="DL27" s="53">
        <v>-0.0300279222428799</v>
      </c>
      <c r="DM27" s="53">
        <v>-0.046152587980032</v>
      </c>
      <c r="DN27" s="53">
        <v>-0.11612843722105</v>
      </c>
      <c r="DO27" s="53">
        <v>-0.145310595631599</v>
      </c>
      <c r="DP27" s="53">
        <v>-0.136173501610756</v>
      </c>
      <c r="DQ27" s="53">
        <v>-0.156743913888931</v>
      </c>
      <c r="DR27" s="53">
        <v>-0.144017547369003</v>
      </c>
      <c r="DS27" s="53">
        <v>-0.171318575739861</v>
      </c>
      <c r="DT27" s="53">
        <v>-0.205785050988197</v>
      </c>
      <c r="DU27" s="53">
        <v>-0.205214440822601</v>
      </c>
      <c r="DV27" s="53">
        <v>-0.233293920755386</v>
      </c>
      <c r="DW27" s="53">
        <v>-0.27159795165062</v>
      </c>
      <c r="DX27" s="53">
        <v>-0.236319318413734</v>
      </c>
      <c r="DY27" s="53">
        <v>-0.263690233230591</v>
      </c>
      <c r="DZ27" s="53">
        <v>-0.276408135890961</v>
      </c>
      <c r="EA27" s="53">
        <v>-0.336756646633148</v>
      </c>
      <c r="EB27" s="53">
        <v>-0.298326164484024</v>
      </c>
      <c r="EC27" s="53">
        <v>-0.334629744291306</v>
      </c>
      <c r="ED27" s="53">
        <v>-0.315741807222366</v>
      </c>
      <c r="EE27" s="53">
        <v>-0.290733754634857</v>
      </c>
      <c r="EF27" s="53">
        <v>-0.241101086139679</v>
      </c>
      <c r="EG27" s="53">
        <v>-0.245624542236328</v>
      </c>
      <c r="EH27" s="53">
        <v>-0.294195562601089</v>
      </c>
      <c r="EI27" s="53">
        <v>-0.282634139060974</v>
      </c>
      <c r="EJ27" s="53">
        <v>-0.261339038610458</v>
      </c>
      <c r="EK27" s="53">
        <v>-0.16635000705719</v>
      </c>
      <c r="EL27" s="53">
        <v>-0.160098716616631</v>
      </c>
      <c r="EM27" s="53">
        <v>-0.193726241588593</v>
      </c>
      <c r="EN27" s="53">
        <v>-0.261213839054108</v>
      </c>
      <c r="EO27" s="53">
        <v>-0.303831726312637</v>
      </c>
      <c r="EP27" s="53">
        <v>-0.215989395976067</v>
      </c>
      <c r="EQ27" s="53">
        <v>-0.250427603721619</v>
      </c>
      <c r="ER27" s="53">
        <v>-0.166102588176727</v>
      </c>
      <c r="ES27" s="53">
        <v>-0.0902073755860329</v>
      </c>
      <c r="ET27" s="53">
        <v>-0.0687351077795029</v>
      </c>
      <c r="EU27" s="53">
        <v>-0.0380061119794846</v>
      </c>
      <c r="EV27" s="53">
        <v>-0.079010434448719</v>
      </c>
      <c r="EW27" s="53">
        <v>-0.0689603090286255</v>
      </c>
    </row>
    <row r="28" s="53" customFormat="1" spans="1:153">
      <c r="A28" s="54">
        <v>2049</v>
      </c>
      <c r="B28" s="53" t="s">
        <v>114</v>
      </c>
      <c r="C28" s="55">
        <v>43851</v>
      </c>
      <c r="D28" s="53">
        <v>0.0686536431312561</v>
      </c>
      <c r="E28" s="53">
        <v>0.0444513596594334</v>
      </c>
      <c r="F28" s="53">
        <v>0.0284368190914392</v>
      </c>
      <c r="G28" s="53">
        <v>0.0397572554647923</v>
      </c>
      <c r="H28" s="53">
        <v>-0.0216840468347073</v>
      </c>
      <c r="I28" s="53">
        <v>-0.0121877314522862</v>
      </c>
      <c r="J28" s="53">
        <v>0.0520715899765491</v>
      </c>
      <c r="K28" s="53">
        <v>0.0353005677461624</v>
      </c>
      <c r="L28" s="53">
        <v>-0.00675382558256388</v>
      </c>
      <c r="M28" s="53">
        <v>-0.00572268571704626</v>
      </c>
      <c r="N28" s="53">
        <v>0.0215129870921373</v>
      </c>
      <c r="O28" s="53">
        <v>0.0168252214789391</v>
      </c>
      <c r="P28" s="53">
        <v>0.00615844130516052</v>
      </c>
      <c r="Q28" s="53">
        <v>0.0175199713557959</v>
      </c>
      <c r="R28" s="53">
        <v>0.0605556592345238</v>
      </c>
      <c r="S28" s="53">
        <v>0.0225596837699413</v>
      </c>
      <c r="T28" s="53">
        <v>0.0208004638552666</v>
      </c>
      <c r="U28" s="53">
        <v>0.114419154822826</v>
      </c>
      <c r="V28" s="53">
        <v>0.0531775094568729</v>
      </c>
      <c r="W28" s="53">
        <v>0.0454102978110313</v>
      </c>
      <c r="X28" s="53">
        <v>0.0495400652289391</v>
      </c>
      <c r="Y28" s="53">
        <v>0.0331591032445431</v>
      </c>
      <c r="Z28" s="53">
        <v>0.0295580811798573</v>
      </c>
      <c r="AA28" s="53">
        <v>-0.0156445689499378</v>
      </c>
      <c r="AB28" s="53">
        <v>-0.0159535594284534</v>
      </c>
      <c r="AC28" s="53">
        <v>-0.041620247066021</v>
      </c>
      <c r="AD28" s="53">
        <v>-0.0450241230428219</v>
      </c>
      <c r="AE28" s="53">
        <v>-0.0944598019123077</v>
      </c>
      <c r="AF28" s="53">
        <v>-0.0725125372409821</v>
      </c>
      <c r="AG28" s="53">
        <v>-0.0745756849646568</v>
      </c>
      <c r="AH28" s="53">
        <v>-0.0290262885391712</v>
      </c>
      <c r="AI28" s="53">
        <v>-0.0237732846289873</v>
      </c>
      <c r="AJ28" s="53">
        <v>0.00973397307097912</v>
      </c>
      <c r="AK28" s="53">
        <v>0.0419178530573845</v>
      </c>
      <c r="AL28" s="53">
        <v>0.108237467706203</v>
      </c>
      <c r="AM28" s="53">
        <v>0.144537433981895</v>
      </c>
      <c r="AN28" s="53">
        <v>0.101480349898338</v>
      </c>
      <c r="AO28" s="53">
        <v>0.0855840742588043</v>
      </c>
      <c r="AP28" s="53">
        <v>0.0833838433027267</v>
      </c>
      <c r="AQ28" s="53">
        <v>0.0818095579743385</v>
      </c>
      <c r="AR28" s="53">
        <v>0.0745221972465515</v>
      </c>
      <c r="AS28" s="53">
        <v>0.069722481071949</v>
      </c>
      <c r="AT28" s="53">
        <v>0.064658597111702</v>
      </c>
      <c r="AU28" s="53">
        <v>0.0427371002733707</v>
      </c>
      <c r="AV28" s="53">
        <v>0.0360299795866013</v>
      </c>
      <c r="AW28" s="53">
        <v>0.0954606533050537</v>
      </c>
      <c r="AX28" s="53">
        <v>0.164720594882965</v>
      </c>
      <c r="AY28" s="53">
        <v>0.187912955880165</v>
      </c>
      <c r="AZ28" s="53">
        <v>0.195002198219299</v>
      </c>
      <c r="BA28" s="53">
        <v>0.135099947452545</v>
      </c>
      <c r="BB28" s="53">
        <v>0.0480107814073563</v>
      </c>
      <c r="BC28" s="53">
        <v>0.0365203395485878</v>
      </c>
      <c r="BD28" s="53">
        <v>0.0232976954430342</v>
      </c>
      <c r="BE28" s="53">
        <v>0.00841278117150068</v>
      </c>
      <c r="BF28" s="53">
        <v>-0.0330841653048992</v>
      </c>
      <c r="BG28" s="53">
        <v>-0.0421976484358311</v>
      </c>
      <c r="BH28" s="53">
        <v>0.00720650982111692</v>
      </c>
      <c r="BI28" s="53">
        <v>0.00295267347246408</v>
      </c>
      <c r="BJ28" s="53">
        <v>-0.0163095109164715</v>
      </c>
      <c r="BK28" s="53">
        <v>-0.00192271638661623</v>
      </c>
      <c r="BL28" s="53">
        <v>0.0259127840399742</v>
      </c>
      <c r="BM28" s="53">
        <v>0.0250542033463717</v>
      </c>
      <c r="BN28" s="53">
        <v>0.00673533882945776</v>
      </c>
      <c r="BO28" s="53">
        <v>0.031407255679369</v>
      </c>
      <c r="BP28" s="53">
        <v>0.0832102969288826</v>
      </c>
      <c r="BQ28" s="53">
        <v>0.057488426566124</v>
      </c>
      <c r="BR28" s="53">
        <v>0.0658101737499237</v>
      </c>
      <c r="BS28" s="53">
        <v>0.0926313325762749</v>
      </c>
      <c r="BT28" s="53">
        <v>0.0578088313341141</v>
      </c>
      <c r="BU28" s="53">
        <v>0.0258235186338425</v>
      </c>
      <c r="BV28" s="53">
        <v>0.0225797519087791</v>
      </c>
      <c r="BW28" s="53">
        <v>0.0230181366205215</v>
      </c>
      <c r="BX28" s="53">
        <v>0.0258300080895424</v>
      </c>
      <c r="BY28" s="53">
        <v>0.00230320845730603</v>
      </c>
      <c r="BZ28" s="53">
        <v>-0.00811998173594475</v>
      </c>
      <c r="CA28" s="53">
        <v>-0.0239308476448059</v>
      </c>
      <c r="CB28" s="53">
        <v>-0.0403043888509274</v>
      </c>
      <c r="CC28" s="53">
        <v>-0.0661560520529747</v>
      </c>
      <c r="CD28" s="53">
        <v>-0.0461619719862938</v>
      </c>
      <c r="CE28" s="53">
        <v>-0.0524689555168152</v>
      </c>
      <c r="CF28" s="53">
        <v>-0.0366939753293991</v>
      </c>
      <c r="CG28" s="53">
        <v>-0.0180714223533869</v>
      </c>
      <c r="CH28" s="53">
        <v>-0.017610901966691</v>
      </c>
      <c r="CI28" s="53">
        <v>0.011366693302989</v>
      </c>
      <c r="CJ28" s="53">
        <v>0.0737633034586906</v>
      </c>
      <c r="CK28" s="53">
        <v>0.0918970033526421</v>
      </c>
      <c r="CL28" s="53">
        <v>0.0584885440766811</v>
      </c>
      <c r="CM28" s="53">
        <v>0.0236779227852821</v>
      </c>
      <c r="CN28" s="53">
        <v>0.0115635804831982</v>
      </c>
      <c r="CO28" s="53">
        <v>-0.0126964002847672</v>
      </c>
      <c r="CP28" s="53">
        <v>-0.0240924954414368</v>
      </c>
      <c r="CQ28" s="53">
        <v>-0.0256178788840771</v>
      </c>
      <c r="CR28" s="53">
        <v>-0.0228578560054302</v>
      </c>
      <c r="CS28" s="53">
        <v>-0.0342979244887829</v>
      </c>
      <c r="CT28" s="53">
        <v>-0.0326391607522964</v>
      </c>
      <c r="CU28" s="53">
        <v>0.0296279657632113</v>
      </c>
      <c r="CV28" s="53">
        <v>0.0983061119914055</v>
      </c>
      <c r="CW28" s="53">
        <v>0.118702776730061</v>
      </c>
      <c r="CX28" s="53">
        <v>0.121844820678234</v>
      </c>
      <c r="CY28" s="53">
        <v>0.0897926315665245</v>
      </c>
      <c r="CZ28" s="53">
        <v>0.0464228317141533</v>
      </c>
      <c r="DA28" s="53">
        <v>0.033710990101099</v>
      </c>
      <c r="DB28" s="53">
        <v>0.0309190917760134</v>
      </c>
      <c r="DC28" s="53">
        <v>0.0571244433522224</v>
      </c>
      <c r="DD28" s="53">
        <v>0.0371800884604454</v>
      </c>
      <c r="DE28" s="53">
        <v>0.0557898841798306</v>
      </c>
      <c r="DF28" s="53">
        <v>0.0706450492143631</v>
      </c>
      <c r="DG28" s="53">
        <v>0.0581278614699841</v>
      </c>
      <c r="DH28" s="53">
        <v>0.0353356525301933</v>
      </c>
      <c r="DI28" s="53">
        <v>0.0219799987971783</v>
      </c>
      <c r="DJ28" s="53">
        <v>0.0213801730424166</v>
      </c>
      <c r="DK28" s="53">
        <v>0.0175509862601757</v>
      </c>
      <c r="DL28" s="53">
        <v>0.0252030696719885</v>
      </c>
      <c r="DM28" s="53">
        <v>0.0118926847353578</v>
      </c>
      <c r="DN28" s="53">
        <v>0.00312532740645111</v>
      </c>
      <c r="DO28" s="53">
        <v>-0.00914877373725176</v>
      </c>
      <c r="DP28" s="53">
        <v>-0.0192297399044037</v>
      </c>
      <c r="DQ28" s="53">
        <v>0.047567792236805</v>
      </c>
      <c r="DR28" s="53">
        <v>0.0211486481130123</v>
      </c>
      <c r="DS28" s="53">
        <v>0.045366745442152</v>
      </c>
      <c r="DT28" s="53">
        <v>0.0527402833104134</v>
      </c>
      <c r="DU28" s="53">
        <v>0.035920936614275</v>
      </c>
      <c r="DV28" s="53">
        <v>0.0295080430805683</v>
      </c>
      <c r="DW28" s="53">
        <v>0.0078321909531951</v>
      </c>
      <c r="DX28" s="53">
        <v>0.0179463904350996</v>
      </c>
      <c r="DY28" s="53">
        <v>0.00809056777507067</v>
      </c>
      <c r="DZ28" s="53">
        <v>0.0210602357983589</v>
      </c>
      <c r="EA28" s="53">
        <v>-0.00252377870492637</v>
      </c>
      <c r="EB28" s="53">
        <v>-0.000570595031604171</v>
      </c>
      <c r="EC28" s="53">
        <v>0.00367323984391987</v>
      </c>
      <c r="ED28" s="53">
        <v>0.0334476567804813</v>
      </c>
      <c r="EE28" s="53">
        <v>0.0200781058520079</v>
      </c>
      <c r="EF28" s="53">
        <v>0.0531248413026333</v>
      </c>
      <c r="EG28" s="53">
        <v>0.0563311241567135</v>
      </c>
      <c r="EH28" s="53">
        <v>0.0602541342377663</v>
      </c>
      <c r="EI28" s="53">
        <v>0.0784204006195068</v>
      </c>
      <c r="EJ28" s="53">
        <v>0.0687717720866203</v>
      </c>
      <c r="EK28" s="53">
        <v>0.087686114013195</v>
      </c>
      <c r="EL28" s="53">
        <v>0.0976002290844917</v>
      </c>
      <c r="EM28" s="53">
        <v>0.120285928249359</v>
      </c>
      <c r="EN28" s="53">
        <v>0.124394662678242</v>
      </c>
      <c r="EO28" s="53">
        <v>0.121120326220989</v>
      </c>
      <c r="EP28" s="53">
        <v>0.113296419382095</v>
      </c>
      <c r="EQ28" s="53">
        <v>0.102814987301826</v>
      </c>
      <c r="ER28" s="53">
        <v>0.0944491103291512</v>
      </c>
      <c r="ES28" s="53">
        <v>0.0916126519441605</v>
      </c>
      <c r="ET28" s="53">
        <v>0.0921944454312325</v>
      </c>
      <c r="EU28" s="53">
        <v>0.0949901565909386</v>
      </c>
      <c r="EV28" s="53">
        <v>0.0989373475313187</v>
      </c>
      <c r="EW28" s="53">
        <v>0.0710872858762741</v>
      </c>
    </row>
    <row r="29" s="53" customFormat="1" spans="1:153">
      <c r="A29" s="54">
        <v>2055</v>
      </c>
      <c r="B29" s="53" t="s">
        <v>117</v>
      </c>
      <c r="C29" s="55">
        <v>43851</v>
      </c>
      <c r="D29" s="53">
        <v>-0.0194464828819036</v>
      </c>
      <c r="E29" s="53">
        <v>-0.0824611410498619</v>
      </c>
      <c r="F29" s="53">
        <v>-0.0706263184547424</v>
      </c>
      <c r="G29" s="53">
        <v>-0.0656344816088676</v>
      </c>
      <c r="H29" s="53">
        <v>-0.059555672109127</v>
      </c>
      <c r="I29" s="53">
        <v>-0.0800734683871269</v>
      </c>
      <c r="J29" s="53">
        <v>-0.0531382821500301</v>
      </c>
      <c r="K29" s="53">
        <v>-0.0631633028388023</v>
      </c>
      <c r="L29" s="53">
        <v>-0.0146794114261866</v>
      </c>
      <c r="M29" s="53">
        <v>-0.0260300002992153</v>
      </c>
      <c r="N29" s="53">
        <v>-0.000188664067536592</v>
      </c>
      <c r="O29" s="53">
        <v>0.0130573669448495</v>
      </c>
      <c r="P29" s="53">
        <v>0.0223811306059361</v>
      </c>
      <c r="Q29" s="53">
        <v>0.0909370854496956</v>
      </c>
      <c r="R29" s="53">
        <v>0.155137702822685</v>
      </c>
      <c r="S29" s="53">
        <v>0.126321315765381</v>
      </c>
      <c r="T29" s="53">
        <v>0.135656878352165</v>
      </c>
      <c r="U29" s="53">
        <v>0.195182621479034</v>
      </c>
      <c r="V29" s="53">
        <v>0.301289647817612</v>
      </c>
      <c r="W29" s="53">
        <v>0.446726858615875</v>
      </c>
      <c r="X29" s="53">
        <v>0.506333351135254</v>
      </c>
      <c r="Y29" s="53">
        <v>0.485182821750641</v>
      </c>
      <c r="Z29" s="53">
        <v>0.427765250205994</v>
      </c>
      <c r="AA29" s="53">
        <v>0.429189503192902</v>
      </c>
      <c r="AB29" s="53">
        <v>0.42791536450386</v>
      </c>
      <c r="AC29" s="53">
        <v>0.404115319252014</v>
      </c>
      <c r="AD29" s="53">
        <v>0.363334596157074</v>
      </c>
      <c r="AE29" s="53">
        <v>0.301811128854752</v>
      </c>
      <c r="AF29" s="53">
        <v>0.37462791800499</v>
      </c>
      <c r="AG29" s="53">
        <v>0.357719630002975</v>
      </c>
      <c r="AH29" s="53">
        <v>0.363084048032761</v>
      </c>
      <c r="AI29" s="53">
        <v>0.368853956460953</v>
      </c>
      <c r="AJ29" s="53">
        <v>0.36428564786911</v>
      </c>
      <c r="AK29" s="53">
        <v>0.37070894241333</v>
      </c>
      <c r="AL29" s="53">
        <v>0.352296978235245</v>
      </c>
      <c r="AM29" s="53">
        <v>0.381546765565872</v>
      </c>
      <c r="AN29" s="53">
        <v>0.354128867387772</v>
      </c>
      <c r="AO29" s="53">
        <v>0.336361050605774</v>
      </c>
      <c r="AP29" s="53">
        <v>0.322436988353729</v>
      </c>
      <c r="AQ29" s="53">
        <v>0.332703739404678</v>
      </c>
      <c r="AR29" s="53">
        <v>0.336476385593414</v>
      </c>
      <c r="AS29" s="53">
        <v>0.329687774181366</v>
      </c>
      <c r="AT29" s="53">
        <v>0.319380313158035</v>
      </c>
      <c r="AU29" s="53">
        <v>0.346541106700897</v>
      </c>
      <c r="AV29" s="53">
        <v>0.364720523357391</v>
      </c>
      <c r="AW29" s="53">
        <v>0.385141879320145</v>
      </c>
      <c r="AX29" s="53">
        <v>0.35218620300293</v>
      </c>
      <c r="AY29" s="53">
        <v>0.31860539317131</v>
      </c>
      <c r="AZ29" s="53">
        <v>0.304591059684753</v>
      </c>
      <c r="BA29" s="53">
        <v>0.36819526553154</v>
      </c>
      <c r="BB29" s="53">
        <v>-0.0266220066696405</v>
      </c>
      <c r="BC29" s="53">
        <v>-0.0827576592564583</v>
      </c>
      <c r="BD29" s="53">
        <v>-0.0817306116223335</v>
      </c>
      <c r="BE29" s="53">
        <v>-0.0468061417341232</v>
      </c>
      <c r="BF29" s="53">
        <v>-0.0733767077326775</v>
      </c>
      <c r="BG29" s="53">
        <v>-0.0887338817119598</v>
      </c>
      <c r="BH29" s="53">
        <v>-0.0978500321507454</v>
      </c>
      <c r="BI29" s="53">
        <v>-0.0902165174484253</v>
      </c>
      <c r="BJ29" s="53">
        <v>-0.108578629791737</v>
      </c>
      <c r="BK29" s="53">
        <v>-0.10238129645586</v>
      </c>
      <c r="BL29" s="53">
        <v>-0.111729793250561</v>
      </c>
      <c r="BM29" s="53">
        <v>-0.110179655253887</v>
      </c>
      <c r="BN29" s="53">
        <v>-0.115433484315872</v>
      </c>
      <c r="BO29" s="53">
        <v>-0.0430744178593159</v>
      </c>
      <c r="BP29" s="53">
        <v>4.59544826298952e-5</v>
      </c>
      <c r="BQ29" s="53">
        <v>-0.0195646919310093</v>
      </c>
      <c r="BR29" s="53">
        <v>-0.0189443528652191</v>
      </c>
      <c r="BS29" s="53">
        <v>0.0341251865029335</v>
      </c>
      <c r="BT29" s="53">
        <v>0.130814954638481</v>
      </c>
      <c r="BU29" s="53">
        <v>0.282382637262344</v>
      </c>
      <c r="BV29" s="53">
        <v>0.354940325021744</v>
      </c>
      <c r="BW29" s="53">
        <v>0.328912228345871</v>
      </c>
      <c r="BX29" s="53">
        <v>0.279753565788269</v>
      </c>
      <c r="BY29" s="53">
        <v>0.294162899255753</v>
      </c>
      <c r="BZ29" s="53">
        <v>0.264153689146042</v>
      </c>
      <c r="CA29" s="53">
        <v>0.243512213230133</v>
      </c>
      <c r="CB29" s="53">
        <v>0.201167821884155</v>
      </c>
      <c r="CC29" s="53">
        <v>0.148725852370262</v>
      </c>
      <c r="CD29" s="53">
        <v>0.219451889395714</v>
      </c>
      <c r="CE29" s="53">
        <v>0.194931089878082</v>
      </c>
      <c r="CF29" s="53">
        <v>0.211623728275299</v>
      </c>
      <c r="CG29" s="53">
        <v>0.220381423830986</v>
      </c>
      <c r="CH29" s="53">
        <v>0.179980903863907</v>
      </c>
      <c r="CI29" s="53">
        <v>0.185532137751579</v>
      </c>
      <c r="CJ29" s="53">
        <v>0.166084289550781</v>
      </c>
      <c r="CK29" s="53">
        <v>0.183172732591629</v>
      </c>
      <c r="CL29" s="53">
        <v>0.156143262982368</v>
      </c>
      <c r="CM29" s="53">
        <v>0.137213110923767</v>
      </c>
      <c r="CN29" s="53">
        <v>0.127091363072395</v>
      </c>
      <c r="CO29" s="53">
        <v>0.121498100459576</v>
      </c>
      <c r="CP29" s="53">
        <v>0.108771003782749</v>
      </c>
      <c r="CQ29" s="53">
        <v>0.100175134837627</v>
      </c>
      <c r="CR29" s="53">
        <v>0.0921633094549179</v>
      </c>
      <c r="CS29" s="53">
        <v>0.122999042272568</v>
      </c>
      <c r="CT29" s="53">
        <v>0.134900122880936</v>
      </c>
      <c r="CU29" s="53">
        <v>0.144402235746384</v>
      </c>
      <c r="CV29" s="53">
        <v>0.115192539989948</v>
      </c>
      <c r="CW29" s="53">
        <v>0.0983852595090866</v>
      </c>
      <c r="CX29" s="53">
        <v>0.0897688493132591</v>
      </c>
      <c r="CY29" s="53">
        <v>0.145724073052406</v>
      </c>
      <c r="CZ29" s="53">
        <v>-0.00858757272362709</v>
      </c>
      <c r="DA29" s="53">
        <v>-0.0154665745794773</v>
      </c>
      <c r="DB29" s="53">
        <v>-0.0046588028781116</v>
      </c>
      <c r="DC29" s="53">
        <v>-0.0345914401113987</v>
      </c>
      <c r="DD29" s="53">
        <v>-0.00194206228479743</v>
      </c>
      <c r="DE29" s="53">
        <v>-0.00710268272086978</v>
      </c>
      <c r="DF29" s="53">
        <v>0.028948649764061</v>
      </c>
      <c r="DG29" s="53">
        <v>0.011290118098259</v>
      </c>
      <c r="DH29" s="53">
        <v>0.0781361237168312</v>
      </c>
      <c r="DI29" s="53">
        <v>0.0605881996452808</v>
      </c>
      <c r="DJ29" s="53">
        <v>0.0957780331373215</v>
      </c>
      <c r="DK29" s="53">
        <v>0.10747392475605</v>
      </c>
      <c r="DL29" s="53">
        <v>0.122051514685154</v>
      </c>
      <c r="DM29" s="53">
        <v>0.118248403072357</v>
      </c>
      <c r="DN29" s="53">
        <v>0.13932865858078</v>
      </c>
      <c r="DO29" s="53">
        <v>0.130122914910316</v>
      </c>
      <c r="DP29" s="53">
        <v>0.138838142156601</v>
      </c>
      <c r="DQ29" s="53">
        <v>0.145294338464737</v>
      </c>
      <c r="DR29" s="53">
        <v>0.154711604118347</v>
      </c>
      <c r="DS29" s="53">
        <v>0.148581132292747</v>
      </c>
      <c r="DT29" s="53">
        <v>0.135629907250404</v>
      </c>
      <c r="DU29" s="53">
        <v>0.140507474541664</v>
      </c>
      <c r="DV29" s="53">
        <v>0.13224858045578</v>
      </c>
      <c r="DW29" s="53">
        <v>0.119263485074043</v>
      </c>
      <c r="DX29" s="53">
        <v>0.147998571395874</v>
      </c>
      <c r="DY29" s="53">
        <v>0.144840002059937</v>
      </c>
      <c r="DZ29" s="53">
        <v>0.146403685212135</v>
      </c>
      <c r="EA29" s="53">
        <v>0.137322172522545</v>
      </c>
      <c r="EB29" s="53">
        <v>0.139412924647331</v>
      </c>
      <c r="EC29" s="53">
        <v>0.147025421261787</v>
      </c>
      <c r="ED29" s="53">
        <v>0.135697215795517</v>
      </c>
      <c r="EE29" s="53">
        <v>0.132709443569183</v>
      </c>
      <c r="EF29" s="53">
        <v>0.16854165494442</v>
      </c>
      <c r="EG29" s="53">
        <v>0.169413685798645</v>
      </c>
      <c r="EH29" s="53">
        <v>0.170449584722519</v>
      </c>
      <c r="EI29" s="53">
        <v>0.182610929012299</v>
      </c>
      <c r="EJ29" s="53">
        <v>0.18222251534462</v>
      </c>
      <c r="EK29" s="53">
        <v>0.183384835720062</v>
      </c>
      <c r="EL29" s="53">
        <v>0.179582536220551</v>
      </c>
      <c r="EM29" s="53">
        <v>0.195442542433739</v>
      </c>
      <c r="EN29" s="53">
        <v>0.211942285299301</v>
      </c>
      <c r="EO29" s="53">
        <v>0.213749542832375</v>
      </c>
      <c r="EP29" s="53">
        <v>0.211453914642334</v>
      </c>
      <c r="EQ29" s="53">
        <v>0.207778945565224</v>
      </c>
      <c r="ER29" s="53">
        <v>0.214057326316833</v>
      </c>
      <c r="ES29" s="53">
        <v>0.224976539611816</v>
      </c>
      <c r="ET29" s="53">
        <v>0.221230581402779</v>
      </c>
      <c r="EU29" s="53">
        <v>0.204457029700279</v>
      </c>
      <c r="EV29" s="53">
        <v>0.19905911386013</v>
      </c>
      <c r="EW29" s="53">
        <v>0.20670810341835</v>
      </c>
    </row>
    <row r="30" s="53" customFormat="1" spans="1:153">
      <c r="A30" s="54">
        <v>2079</v>
      </c>
      <c r="B30" s="53" t="s">
        <v>120</v>
      </c>
      <c r="C30" s="55">
        <v>43851</v>
      </c>
      <c r="D30" s="53">
        <v>0.106805235147476</v>
      </c>
      <c r="E30" s="53">
        <v>0.0618742182850838</v>
      </c>
      <c r="F30" s="53">
        <v>0.0513051226735115</v>
      </c>
      <c r="G30" s="53">
        <v>0.0233449712395668</v>
      </c>
      <c r="H30" s="53">
        <v>0.0118173640221357</v>
      </c>
      <c r="I30" s="53">
        <v>-0.0357421822845936</v>
      </c>
      <c r="J30" s="53">
        <v>-0.0696908980607986</v>
      </c>
      <c r="K30" s="53">
        <v>-0.0777056366205215</v>
      </c>
      <c r="L30" s="53">
        <v>-0.100515268743038</v>
      </c>
      <c r="M30" s="53">
        <v>-0.0476033166050911</v>
      </c>
      <c r="N30" s="53">
        <v>0.0609256662428379</v>
      </c>
      <c r="O30" s="53">
        <v>0.125457867980003</v>
      </c>
      <c r="P30" s="53">
        <v>0.148885160684586</v>
      </c>
      <c r="Q30" s="53">
        <v>0.131152972579002</v>
      </c>
      <c r="R30" s="53">
        <v>-0.0262256748974323</v>
      </c>
      <c r="S30" s="53">
        <v>0.0652813166379929</v>
      </c>
      <c r="T30" s="53">
        <v>0.101008079946041</v>
      </c>
      <c r="U30" s="53">
        <v>0.157457605004311</v>
      </c>
      <c r="V30" s="53">
        <v>0.0984789580106735</v>
      </c>
      <c r="W30" s="53">
        <v>0.0217836685478687</v>
      </c>
      <c r="X30" s="53">
        <v>0.0423549376428127</v>
      </c>
      <c r="Y30" s="53">
        <v>-0.00327158765867352</v>
      </c>
      <c r="Z30" s="53">
        <v>0.0231568478047848</v>
      </c>
      <c r="AA30" s="53">
        <v>0.0103720147162676</v>
      </c>
      <c r="AB30" s="53">
        <v>0.108123265206814</v>
      </c>
      <c r="AC30" s="53">
        <v>0.107133463025093</v>
      </c>
      <c r="AD30" s="53">
        <v>0.117582760751247</v>
      </c>
      <c r="AE30" s="53">
        <v>0.115380711853504</v>
      </c>
      <c r="AF30" s="53">
        <v>0.241383105516434</v>
      </c>
      <c r="AG30" s="53">
        <v>0.211653277277946</v>
      </c>
      <c r="AH30" s="53">
        <v>0.246730700135231</v>
      </c>
      <c r="AI30" s="53">
        <v>0.260826528072357</v>
      </c>
      <c r="AJ30" s="53">
        <v>0.212740927934647</v>
      </c>
      <c r="AK30" s="53">
        <v>0.225690186023712</v>
      </c>
      <c r="AL30" s="53">
        <v>0.247936800122261</v>
      </c>
      <c r="AM30" s="53">
        <v>0.24315170943737</v>
      </c>
      <c r="AN30" s="53">
        <v>0.241462111473083</v>
      </c>
      <c r="AO30" s="53">
        <v>0.242458820343018</v>
      </c>
      <c r="AP30" s="53">
        <v>0.202797427773476</v>
      </c>
      <c r="AQ30" s="53">
        <v>0.280232578516006</v>
      </c>
      <c r="AR30" s="53">
        <v>0.28079155087471</v>
      </c>
      <c r="AS30" s="53">
        <v>0.314661115407944</v>
      </c>
      <c r="AT30" s="53">
        <v>0.291104108095169</v>
      </c>
      <c r="AU30" s="53">
        <v>0.275405138731003</v>
      </c>
      <c r="AV30" s="53">
        <v>0.33400085568428</v>
      </c>
      <c r="AW30" s="53">
        <v>0.323551267385483</v>
      </c>
      <c r="AX30" s="53">
        <v>0.305468499660492</v>
      </c>
      <c r="AY30" s="53">
        <v>0.395892590284348</v>
      </c>
      <c r="AZ30" s="53">
        <v>0.404984354972839</v>
      </c>
      <c r="BA30" s="53">
        <v>0.3978650867939</v>
      </c>
      <c r="BB30" s="53">
        <v>0.0894810855388641</v>
      </c>
      <c r="BC30" s="53">
        <v>0.0812409669160843</v>
      </c>
      <c r="BD30" s="53">
        <v>0.025396516546607</v>
      </c>
      <c r="BE30" s="53">
        <v>0.0024894792586565</v>
      </c>
      <c r="BF30" s="53">
        <v>0.0186776090413332</v>
      </c>
      <c r="BG30" s="53">
        <v>-0.0191721562296152</v>
      </c>
      <c r="BH30" s="53">
        <v>-0.0284408014267683</v>
      </c>
      <c r="BI30" s="53">
        <v>-0.0200958922505379</v>
      </c>
      <c r="BJ30" s="53">
        <v>0.0176755264401436</v>
      </c>
      <c r="BK30" s="53">
        <v>0.0283619239926338</v>
      </c>
      <c r="BL30" s="53">
        <v>0.150303900241852</v>
      </c>
      <c r="BM30" s="53">
        <v>0.22789154946804</v>
      </c>
      <c r="BN30" s="53">
        <v>0.21268530189991</v>
      </c>
      <c r="BO30" s="53">
        <v>0.176260977983475</v>
      </c>
      <c r="BP30" s="53">
        <v>0.0898866355419159</v>
      </c>
      <c r="BQ30" s="53">
        <v>0.095444418489933</v>
      </c>
      <c r="BR30" s="53">
        <v>0.144503071904182</v>
      </c>
      <c r="BS30" s="53">
        <v>0.108246996998787</v>
      </c>
      <c r="BT30" s="53">
        <v>0.0652677267789841</v>
      </c>
      <c r="BU30" s="53">
        <v>0.0325769372284412</v>
      </c>
      <c r="BV30" s="53">
        <v>-0.0164567865431309</v>
      </c>
      <c r="BW30" s="53">
        <v>-0.0512458048760891</v>
      </c>
      <c r="BX30" s="53">
        <v>-0.0325171463191509</v>
      </c>
      <c r="BY30" s="53">
        <v>-0.0447266362607479</v>
      </c>
      <c r="BZ30" s="53">
        <v>-0.03017183765769</v>
      </c>
      <c r="CA30" s="53">
        <v>-0.0327769070863724</v>
      </c>
      <c r="CB30" s="53">
        <v>-0.074942521750927</v>
      </c>
      <c r="CC30" s="53">
        <v>-0.13989132642746</v>
      </c>
      <c r="CD30" s="53">
        <v>-0.0987116172909737</v>
      </c>
      <c r="CE30" s="53">
        <v>-0.119340963661671</v>
      </c>
      <c r="CF30" s="53">
        <v>-0.100029774010181</v>
      </c>
      <c r="CG30" s="53">
        <v>-0.0851164236664772</v>
      </c>
      <c r="CH30" s="53">
        <v>-0.108319886028767</v>
      </c>
      <c r="CI30" s="53">
        <v>-0.10159058123827</v>
      </c>
      <c r="CJ30" s="53">
        <v>-0.101184837520123</v>
      </c>
      <c r="CK30" s="53">
        <v>-0.1036621555686</v>
      </c>
      <c r="CL30" s="53">
        <v>-0.120280370116234</v>
      </c>
      <c r="CM30" s="53">
        <v>-0.179124280810356</v>
      </c>
      <c r="CN30" s="53">
        <v>-0.18359050154686</v>
      </c>
      <c r="CO30" s="53">
        <v>-0.154853239655495</v>
      </c>
      <c r="CP30" s="53">
        <v>-0.163457006216049</v>
      </c>
      <c r="CQ30" s="53">
        <v>-0.168692424893379</v>
      </c>
      <c r="CR30" s="53">
        <v>-0.179835364222527</v>
      </c>
      <c r="CS30" s="53">
        <v>-0.179599061608315</v>
      </c>
      <c r="CT30" s="53">
        <v>-0.164163053035736</v>
      </c>
      <c r="CU30" s="53">
        <v>-0.142208769917488</v>
      </c>
      <c r="CV30" s="53">
        <v>-0.173235639929771</v>
      </c>
      <c r="CW30" s="53">
        <v>-0.178335547447205</v>
      </c>
      <c r="CX30" s="53">
        <v>-0.168164327740669</v>
      </c>
      <c r="CY30" s="53">
        <v>-0.185861125588417</v>
      </c>
      <c r="CZ30" s="53">
        <v>0.030829168856144</v>
      </c>
      <c r="DA30" s="53">
        <v>-0.00586173310875893</v>
      </c>
      <c r="DB30" s="53">
        <v>0.0394136272370815</v>
      </c>
      <c r="DC30" s="53">
        <v>0.0343605130910873</v>
      </c>
      <c r="DD30" s="53">
        <v>0.00664477469399571</v>
      </c>
      <c r="DE30" s="53">
        <v>-0.00306500727310777</v>
      </c>
      <c r="DF30" s="53">
        <v>-0.0277450736612082</v>
      </c>
      <c r="DG30" s="53">
        <v>-0.0441047288477421</v>
      </c>
      <c r="DH30" s="53">
        <v>-0.10468577593565</v>
      </c>
      <c r="DI30" s="53">
        <v>-0.062460221350193</v>
      </c>
      <c r="DJ30" s="53">
        <v>-0.0758732110261917</v>
      </c>
      <c r="DK30" s="53">
        <v>-0.0889286696910858</v>
      </c>
      <c r="DL30" s="53">
        <v>-0.0502951219677925</v>
      </c>
      <c r="DM30" s="53">
        <v>-0.0316029861569405</v>
      </c>
      <c r="DN30" s="53">
        <v>-0.102607287466526</v>
      </c>
      <c r="DO30" s="53">
        <v>-0.0166580826044083</v>
      </c>
      <c r="DP30" s="53">
        <v>-0.0299899745732546</v>
      </c>
      <c r="DQ30" s="53">
        <v>0.0627156347036362</v>
      </c>
      <c r="DR30" s="53">
        <v>0.0467162579298019</v>
      </c>
      <c r="DS30" s="53">
        <v>0.00271174916997552</v>
      </c>
      <c r="DT30" s="53">
        <v>0.0723167434334755</v>
      </c>
      <c r="DU30" s="53">
        <v>0.0614792369306087</v>
      </c>
      <c r="DV30" s="53">
        <v>0.0691790133714676</v>
      </c>
      <c r="DW30" s="53">
        <v>0.0686036720871925</v>
      </c>
      <c r="DX30" s="53">
        <v>0.151800125837326</v>
      </c>
      <c r="DY30" s="53">
        <v>0.153415381908417</v>
      </c>
      <c r="DZ30" s="53">
        <v>0.206030309200287</v>
      </c>
      <c r="EA30" s="53">
        <v>0.268777072429657</v>
      </c>
      <c r="EB30" s="53">
        <v>0.3535997569561</v>
      </c>
      <c r="EC30" s="53">
        <v>0.344499260187149</v>
      </c>
      <c r="ED30" s="53">
        <v>0.360265493392944</v>
      </c>
      <c r="EE30" s="53">
        <v>0.359447956085205</v>
      </c>
      <c r="EF30" s="53">
        <v>0.334565848112106</v>
      </c>
      <c r="EG30" s="53">
        <v>0.340785801410675</v>
      </c>
      <c r="EH30" s="53">
        <v>0.362626641988754</v>
      </c>
      <c r="EI30" s="53">
        <v>0.360318869352341</v>
      </c>
      <c r="EJ30" s="53">
        <v>0.37524750828743</v>
      </c>
      <c r="EK30" s="53">
        <v>0.435088127851486</v>
      </c>
      <c r="EL30" s="53">
        <v>0.399892926216125</v>
      </c>
      <c r="EM30" s="53">
        <v>0.448590844869614</v>
      </c>
      <c r="EN30" s="53">
        <v>0.457753598690033</v>
      </c>
      <c r="EO30" s="53">
        <v>0.496858566999435</v>
      </c>
      <c r="EP30" s="53">
        <v>0.484444469213486</v>
      </c>
      <c r="EQ30" s="53">
        <v>0.46850922703743</v>
      </c>
      <c r="ER30" s="53">
        <v>0.511668920516968</v>
      </c>
      <c r="ES30" s="53">
        <v>0.479265064001083</v>
      </c>
      <c r="ET30" s="53">
        <v>0.492209136486053</v>
      </c>
      <c r="EU30" s="53">
        <v>0.587733149528503</v>
      </c>
      <c r="EV30" s="53">
        <v>0.586653709411621</v>
      </c>
      <c r="EW30" s="53">
        <v>0.597231268882751</v>
      </c>
    </row>
    <row r="31" s="53" customFormat="1" spans="1:153">
      <c r="A31" s="54">
        <v>2104</v>
      </c>
      <c r="B31" s="53" t="s">
        <v>123</v>
      </c>
      <c r="C31" s="55">
        <v>43851</v>
      </c>
      <c r="D31" s="53">
        <v>-0.0345762223005295</v>
      </c>
      <c r="E31" s="53">
        <v>-0.053603507578373</v>
      </c>
      <c r="F31" s="53">
        <v>-0.0930559039115906</v>
      </c>
      <c r="G31" s="53">
        <v>-0.107806488871574</v>
      </c>
      <c r="H31" s="53">
        <v>-0.163579270243645</v>
      </c>
      <c r="I31" s="53">
        <v>-0.196664020419121</v>
      </c>
      <c r="J31" s="53">
        <v>-0.207505479454994</v>
      </c>
      <c r="K31" s="53">
        <v>-0.229874014854431</v>
      </c>
      <c r="L31" s="53">
        <v>-0.251670002937317</v>
      </c>
      <c r="M31" s="53">
        <v>-0.251486986875534</v>
      </c>
      <c r="N31" s="53">
        <v>-0.251124083995819</v>
      </c>
      <c r="O31" s="53">
        <v>-0.214917317032814</v>
      </c>
      <c r="P31" s="53">
        <v>-0.233052283525467</v>
      </c>
      <c r="Q31" s="53">
        <v>-0.251659154891968</v>
      </c>
      <c r="R31" s="53">
        <v>-0.240075767040253</v>
      </c>
      <c r="S31" s="53">
        <v>-0.224656730890274</v>
      </c>
      <c r="T31" s="53">
        <v>-0.24160934984684</v>
      </c>
      <c r="U31" s="53">
        <v>-0.20708666741848</v>
      </c>
      <c r="V31" s="53">
        <v>-0.219958513975143</v>
      </c>
      <c r="W31" s="53">
        <v>-0.209610760211945</v>
      </c>
      <c r="X31" s="53">
        <v>-0.212872818112373</v>
      </c>
      <c r="Y31" s="53">
        <v>-0.213812351226807</v>
      </c>
      <c r="Z31" s="53">
        <v>-0.209606483578682</v>
      </c>
      <c r="AA31" s="53">
        <v>-0.240264087915421</v>
      </c>
      <c r="AB31" s="53">
        <v>-0.225949808955193</v>
      </c>
      <c r="AC31" s="53">
        <v>-0.248290315270424</v>
      </c>
      <c r="AD31" s="53">
        <v>-0.303954303264618</v>
      </c>
      <c r="AE31" s="53">
        <v>-0.280805438756943</v>
      </c>
      <c r="AF31" s="53">
        <v>-0.261287033557892</v>
      </c>
      <c r="AG31" s="53">
        <v>-0.24520568549633</v>
      </c>
      <c r="AH31" s="53">
        <v>-0.259731292724609</v>
      </c>
      <c r="AI31" s="53">
        <v>-0.276822298765182</v>
      </c>
      <c r="AJ31" s="53">
        <v>-0.310617595911026</v>
      </c>
      <c r="AK31" s="53">
        <v>-0.334194600582123</v>
      </c>
      <c r="AL31" s="53">
        <v>-0.38255900144577</v>
      </c>
      <c r="AM31" s="53">
        <v>-0.393088132143021</v>
      </c>
      <c r="AN31" s="53">
        <v>-0.390397250652313</v>
      </c>
      <c r="AO31" s="53">
        <v>-0.390889912843704</v>
      </c>
      <c r="AP31" s="53">
        <v>-0.378379136323929</v>
      </c>
      <c r="AQ31" s="53">
        <v>-0.367168247699738</v>
      </c>
      <c r="AR31" s="53">
        <v>-0.349872887134552</v>
      </c>
      <c r="AS31" s="53">
        <v>-0.371911913156509</v>
      </c>
      <c r="AT31" s="53">
        <v>-0.396076828241348</v>
      </c>
      <c r="AU31" s="53">
        <v>-0.413769155740738</v>
      </c>
      <c r="AV31" s="53">
        <v>-0.410757809877396</v>
      </c>
      <c r="AW31" s="53">
        <v>-0.456893712282181</v>
      </c>
      <c r="AX31" s="53">
        <v>-0.504246175289154</v>
      </c>
      <c r="AY31" s="53">
        <v>-0.497259974479675</v>
      </c>
      <c r="AZ31" s="53">
        <v>-0.490874439477921</v>
      </c>
      <c r="BA31" s="53">
        <v>-0.49197182059288</v>
      </c>
      <c r="BB31" s="53">
        <v>-0.0342025607824326</v>
      </c>
      <c r="BC31" s="53">
        <v>-0.041624654084444</v>
      </c>
      <c r="BD31" s="53">
        <v>-0.0630902498960495</v>
      </c>
      <c r="BE31" s="53">
        <v>-0.088791660964489</v>
      </c>
      <c r="BF31" s="53">
        <v>-0.124451793730259</v>
      </c>
      <c r="BG31" s="53">
        <v>-0.144972875714302</v>
      </c>
      <c r="BH31" s="53">
        <v>-0.145192086696625</v>
      </c>
      <c r="BI31" s="53">
        <v>-0.141822725534439</v>
      </c>
      <c r="BJ31" s="53">
        <v>-0.148089647293091</v>
      </c>
      <c r="BK31" s="53">
        <v>-0.159826815128326</v>
      </c>
      <c r="BL31" s="53">
        <v>-0.1383036673069</v>
      </c>
      <c r="BM31" s="53">
        <v>-0.127088412642479</v>
      </c>
      <c r="BN31" s="53">
        <v>-0.147336944937706</v>
      </c>
      <c r="BO31" s="53">
        <v>-0.176856726408005</v>
      </c>
      <c r="BP31" s="53">
        <v>-0.183635979890823</v>
      </c>
      <c r="BQ31" s="53">
        <v>-0.157899975776672</v>
      </c>
      <c r="BR31" s="53">
        <v>-0.17105408012867</v>
      </c>
      <c r="BS31" s="53">
        <v>-0.177400097250938</v>
      </c>
      <c r="BT31" s="53">
        <v>-0.18927076458931</v>
      </c>
      <c r="BU31" s="53">
        <v>-0.168166533112526</v>
      </c>
      <c r="BV31" s="53">
        <v>-0.149562001228333</v>
      </c>
      <c r="BW31" s="53">
        <v>-0.154622480273247</v>
      </c>
      <c r="BX31" s="53">
        <v>-0.12957951426506</v>
      </c>
      <c r="BY31" s="53">
        <v>-0.157343685626984</v>
      </c>
      <c r="BZ31" s="53">
        <v>-0.136591985821724</v>
      </c>
      <c r="CA31" s="53">
        <v>-0.16877818107605</v>
      </c>
      <c r="CB31" s="53">
        <v>-0.21104907989502</v>
      </c>
      <c r="CC31" s="53">
        <v>-0.190768092870712</v>
      </c>
      <c r="CD31" s="53">
        <v>-0.148617193102837</v>
      </c>
      <c r="CE31" s="53">
        <v>-0.157368659973145</v>
      </c>
      <c r="CF31" s="53">
        <v>-0.156425103545189</v>
      </c>
      <c r="CG31" s="53">
        <v>-0.174005135893822</v>
      </c>
      <c r="CH31" s="53">
        <v>-0.20441623032093</v>
      </c>
      <c r="CI31" s="53">
        <v>-0.214214861392975</v>
      </c>
      <c r="CJ31" s="53">
        <v>-0.245976909995079</v>
      </c>
      <c r="CK31" s="53">
        <v>-0.256612300872803</v>
      </c>
      <c r="CL31" s="53">
        <v>-0.259509831666946</v>
      </c>
      <c r="CM31" s="53">
        <v>-0.258637815713882</v>
      </c>
      <c r="CN31" s="53">
        <v>-0.2327491492033</v>
      </c>
      <c r="CO31" s="53">
        <v>-0.250234842300415</v>
      </c>
      <c r="CP31" s="53">
        <v>-0.228545144200325</v>
      </c>
      <c r="CQ31" s="53">
        <v>-0.255905449390411</v>
      </c>
      <c r="CR31" s="53">
        <v>-0.263435274362564</v>
      </c>
      <c r="CS31" s="53">
        <v>-0.273213267326355</v>
      </c>
      <c r="CT31" s="53">
        <v>-0.279147684574127</v>
      </c>
      <c r="CU31" s="53">
        <v>-0.294320672750473</v>
      </c>
      <c r="CV31" s="53">
        <v>-0.314404189586639</v>
      </c>
      <c r="CW31" s="53">
        <v>-0.297955960035324</v>
      </c>
      <c r="CX31" s="53">
        <v>-0.313032239675522</v>
      </c>
      <c r="CY31" s="53">
        <v>-0.326870799064636</v>
      </c>
      <c r="CZ31" s="53">
        <v>-0.0404942519962788</v>
      </c>
      <c r="DA31" s="53">
        <v>-0.0520994439721107</v>
      </c>
      <c r="DB31" s="53">
        <v>-0.0700862407684326</v>
      </c>
      <c r="DC31" s="53">
        <v>-0.0591354183852673</v>
      </c>
      <c r="DD31" s="53">
        <v>-0.0792480632662773</v>
      </c>
      <c r="DE31" s="53">
        <v>-0.0918117389082909</v>
      </c>
      <c r="DF31" s="53">
        <v>-0.102433986961842</v>
      </c>
      <c r="DG31" s="53">
        <v>-0.128171890974045</v>
      </c>
      <c r="DH31" s="53">
        <v>-0.143700957298279</v>
      </c>
      <c r="DI31" s="53">
        <v>-0.131780758500099</v>
      </c>
      <c r="DJ31" s="53">
        <v>-0.152941003441811</v>
      </c>
      <c r="DK31" s="53">
        <v>-0.127949506044388</v>
      </c>
      <c r="DL31" s="53">
        <v>-0.125835910439491</v>
      </c>
      <c r="DM31" s="53">
        <v>-0.114923030138016</v>
      </c>
      <c r="DN31" s="53">
        <v>-0.0965603813529015</v>
      </c>
      <c r="DO31" s="53">
        <v>-0.106877334415913</v>
      </c>
      <c r="DP31" s="53">
        <v>-0.110675856471062</v>
      </c>
      <c r="DQ31" s="53">
        <v>-0.069807156920433</v>
      </c>
      <c r="DR31" s="53">
        <v>-0.0708083435893059</v>
      </c>
      <c r="DS31" s="53">
        <v>-0.0815648213028908</v>
      </c>
      <c r="DT31" s="53">
        <v>-0.103431418538094</v>
      </c>
      <c r="DU31" s="53">
        <v>-0.099310465157032</v>
      </c>
      <c r="DV31" s="53">
        <v>-0.120147556066513</v>
      </c>
      <c r="DW31" s="53">
        <v>-0.123040996491909</v>
      </c>
      <c r="DX31" s="53">
        <v>-0.129478424787521</v>
      </c>
      <c r="DY31" s="53">
        <v>-0.119632720947266</v>
      </c>
      <c r="DZ31" s="53">
        <v>-0.13302581012249</v>
      </c>
      <c r="EA31" s="53">
        <v>-0.130157932639122</v>
      </c>
      <c r="EB31" s="53">
        <v>-0.152790427207947</v>
      </c>
      <c r="EC31" s="53">
        <v>-0.127957612276077</v>
      </c>
      <c r="ED31" s="53">
        <v>-0.143426775932312</v>
      </c>
      <c r="EE31" s="53">
        <v>-0.142937749624252</v>
      </c>
      <c r="EF31" s="53">
        <v>-0.146321952342987</v>
      </c>
      <c r="EG31" s="53">
        <v>-0.160100340843201</v>
      </c>
      <c r="EH31" s="53">
        <v>-0.176702693104744</v>
      </c>
      <c r="EI31" s="53">
        <v>-0.176596418023109</v>
      </c>
      <c r="EJ31" s="53">
        <v>-0.171008035540581</v>
      </c>
      <c r="EK31" s="53">
        <v>-0.172372698783875</v>
      </c>
      <c r="EL31" s="53">
        <v>-0.18575057387352</v>
      </c>
      <c r="EM31" s="53">
        <v>-0.157053977251053</v>
      </c>
      <c r="EN31" s="53">
        <v>-0.161448329687119</v>
      </c>
      <c r="EO31" s="53">
        <v>-0.15612705051899</v>
      </c>
      <c r="EP31" s="53">
        <v>-0.172762125730515</v>
      </c>
      <c r="EQ31" s="53">
        <v>-0.180676490068436</v>
      </c>
      <c r="ER31" s="53">
        <v>-0.171730726957321</v>
      </c>
      <c r="ES31" s="53">
        <v>-0.20269364118576</v>
      </c>
      <c r="ET31" s="53">
        <v>-0.229962602257729</v>
      </c>
      <c r="EU31" s="53">
        <v>-0.239424616098404</v>
      </c>
      <c r="EV31" s="53">
        <v>-0.21796278655529</v>
      </c>
      <c r="EW31" s="53">
        <v>-0.205221608281136</v>
      </c>
    </row>
    <row r="32" s="53" customFormat="1" spans="1:153">
      <c r="A32" s="54">
        <v>2106</v>
      </c>
      <c r="B32" s="53" t="s">
        <v>126</v>
      </c>
      <c r="C32" s="55">
        <v>43851</v>
      </c>
      <c r="D32" s="53">
        <v>0.0423501245677471</v>
      </c>
      <c r="E32" s="53">
        <v>-0.0182656906545162</v>
      </c>
      <c r="F32" s="53">
        <v>-0.0384865216910839</v>
      </c>
      <c r="G32" s="53">
        <v>-0.0669758319854736</v>
      </c>
      <c r="H32" s="53">
        <v>-0.090844064950943</v>
      </c>
      <c r="I32" s="53">
        <v>-0.108920939266682</v>
      </c>
      <c r="J32" s="53">
        <v>-0.128373369574547</v>
      </c>
      <c r="K32" s="53">
        <v>-0.120806410908699</v>
      </c>
      <c r="L32" s="53">
        <v>-0.13709831237793</v>
      </c>
      <c r="M32" s="53">
        <v>-0.158255204558372</v>
      </c>
      <c r="N32" s="53">
        <v>-0.142601698637009</v>
      </c>
      <c r="O32" s="53">
        <v>-0.121806606650352</v>
      </c>
      <c r="P32" s="53">
        <v>-0.115957021713257</v>
      </c>
      <c r="Q32" s="53">
        <v>-0.109649233520031</v>
      </c>
      <c r="R32" s="53">
        <v>-0.105753548443317</v>
      </c>
      <c r="S32" s="53">
        <v>-0.108687408268452</v>
      </c>
      <c r="T32" s="53">
        <v>-0.102249562740326</v>
      </c>
      <c r="U32" s="53">
        <v>-0.0718463659286499</v>
      </c>
      <c r="V32" s="53">
        <v>-0.0811511352658272</v>
      </c>
      <c r="W32" s="53">
        <v>-0.0984206646680832</v>
      </c>
      <c r="X32" s="53">
        <v>-0.122795321047306</v>
      </c>
      <c r="Y32" s="53">
        <v>-0.140912473201752</v>
      </c>
      <c r="Z32" s="53">
        <v>-0.101452268660069</v>
      </c>
      <c r="AA32" s="53">
        <v>-0.13966315984726</v>
      </c>
      <c r="AB32" s="53">
        <v>-0.0881423801183701</v>
      </c>
      <c r="AC32" s="53">
        <v>-0.0992494970560074</v>
      </c>
      <c r="AD32" s="53">
        <v>-0.0640745460987091</v>
      </c>
      <c r="AE32" s="53">
        <v>-0.115258626639843</v>
      </c>
      <c r="AF32" s="53">
        <v>-0.0921154096722603</v>
      </c>
      <c r="AG32" s="53">
        <v>-0.0963737815618515</v>
      </c>
      <c r="AH32" s="53">
        <v>-0.117798864841461</v>
      </c>
      <c r="AI32" s="53">
        <v>-0.125871598720551</v>
      </c>
      <c r="AJ32" s="53">
        <v>-0.151681661605835</v>
      </c>
      <c r="AK32" s="53">
        <v>-0.115621991455555</v>
      </c>
      <c r="AL32" s="53">
        <v>-0.100684441626072</v>
      </c>
      <c r="AM32" s="53">
        <v>-0.0634319335222244</v>
      </c>
      <c r="AN32" s="53">
        <v>-0.0501675009727478</v>
      </c>
      <c r="AO32" s="53">
        <v>-0.0371743403375149</v>
      </c>
      <c r="AP32" s="53">
        <v>-0.0567663311958313</v>
      </c>
      <c r="AQ32" s="53">
        <v>-0.0495654568076134</v>
      </c>
      <c r="AR32" s="53">
        <v>-0.0779040083289146</v>
      </c>
      <c r="AS32" s="53">
        <v>-0.0619232729077339</v>
      </c>
      <c r="AT32" s="53">
        <v>-0.0437826253473759</v>
      </c>
      <c r="AU32" s="53">
        <v>-0.0462245270609856</v>
      </c>
      <c r="AV32" s="53">
        <v>-0.0486542955040932</v>
      </c>
      <c r="AW32" s="53">
        <v>-0.0351411551237106</v>
      </c>
      <c r="AX32" s="53">
        <v>0.00825687870383263</v>
      </c>
      <c r="AY32" s="53">
        <v>-0.0314420834183693</v>
      </c>
      <c r="AZ32" s="53">
        <v>-0.0355759412050247</v>
      </c>
      <c r="BA32" s="53">
        <v>-0.033715758472681</v>
      </c>
      <c r="BB32" s="53">
        <v>0.0259036347270012</v>
      </c>
      <c r="BC32" s="53">
        <v>-0.0172950848937035</v>
      </c>
      <c r="BD32" s="53">
        <v>-0.0370189398527145</v>
      </c>
      <c r="BE32" s="53">
        <v>-0.0614703372120857</v>
      </c>
      <c r="BF32" s="53">
        <v>-0.0669636577367783</v>
      </c>
      <c r="BG32" s="53">
        <v>-0.0812797620892525</v>
      </c>
      <c r="BH32" s="53">
        <v>-0.0827285647392273</v>
      </c>
      <c r="BI32" s="53">
        <v>-0.0744649022817612</v>
      </c>
      <c r="BJ32" s="53">
        <v>-0.0841264426708221</v>
      </c>
      <c r="BK32" s="53">
        <v>-0.0891745537519455</v>
      </c>
      <c r="BL32" s="53">
        <v>-0.0904992073774338</v>
      </c>
      <c r="BM32" s="53">
        <v>-0.0768880695104599</v>
      </c>
      <c r="BN32" s="53">
        <v>-0.084112860262394</v>
      </c>
      <c r="BO32" s="53">
        <v>-0.0819739252328873</v>
      </c>
      <c r="BP32" s="53">
        <v>-0.0652783587574959</v>
      </c>
      <c r="BQ32" s="53">
        <v>-0.0481502339243889</v>
      </c>
      <c r="BR32" s="53">
        <v>-0.0528013780713081</v>
      </c>
      <c r="BS32" s="53">
        <v>-0.0193703174591064</v>
      </c>
      <c r="BT32" s="53">
        <v>-0.0295203328132629</v>
      </c>
      <c r="BU32" s="53">
        <v>-0.0417820550501347</v>
      </c>
      <c r="BV32" s="53">
        <v>-0.0458052717149258</v>
      </c>
      <c r="BW32" s="53">
        <v>-0.0491059310734272</v>
      </c>
      <c r="BX32" s="53">
        <v>-0.0227247998118401</v>
      </c>
      <c r="BY32" s="53">
        <v>-0.0515191853046417</v>
      </c>
      <c r="BZ32" s="53">
        <v>-0.0517957769334316</v>
      </c>
      <c r="CA32" s="53">
        <v>-0.055252593010664</v>
      </c>
      <c r="CB32" s="53">
        <v>-0.0359664484858513</v>
      </c>
      <c r="CC32" s="53">
        <v>-0.0594608038663864</v>
      </c>
      <c r="CD32" s="53">
        <v>-0.0539718419313431</v>
      </c>
      <c r="CE32" s="53">
        <v>-0.0697191506624222</v>
      </c>
      <c r="CF32" s="53">
        <v>-0.0745380371809006</v>
      </c>
      <c r="CG32" s="53">
        <v>-0.0851408764719963</v>
      </c>
      <c r="CH32" s="53">
        <v>-0.0867578014731407</v>
      </c>
      <c r="CI32" s="53">
        <v>-0.0632782727479935</v>
      </c>
      <c r="CJ32" s="53">
        <v>-0.0523065365850925</v>
      </c>
      <c r="CK32" s="53">
        <v>-0.0333858244121075</v>
      </c>
      <c r="CL32" s="53">
        <v>-0.0539607666432858</v>
      </c>
      <c r="CM32" s="53">
        <v>-0.0564656853675842</v>
      </c>
      <c r="CN32" s="53">
        <v>-0.0603130757808685</v>
      </c>
      <c r="CO32" s="53">
        <v>-0.0729050785303116</v>
      </c>
      <c r="CP32" s="53">
        <v>-0.0979279726743698</v>
      </c>
      <c r="CQ32" s="53">
        <v>-0.0926483348011971</v>
      </c>
      <c r="CR32" s="53">
        <v>-0.0631092488765717</v>
      </c>
      <c r="CS32" s="53">
        <v>-0.0816689059138298</v>
      </c>
      <c r="CT32" s="53">
        <v>-0.0820483043789864</v>
      </c>
      <c r="CU32" s="53">
        <v>-0.0831781700253487</v>
      </c>
      <c r="CV32" s="53">
        <v>-0.0883915945887566</v>
      </c>
      <c r="CW32" s="53">
        <v>-0.106629051268101</v>
      </c>
      <c r="CX32" s="53">
        <v>-0.110794581472874</v>
      </c>
      <c r="CY32" s="53">
        <v>-0.120059713721275</v>
      </c>
      <c r="CZ32" s="53">
        <v>0.0119797103106976</v>
      </c>
      <c r="DA32" s="53">
        <v>-0.00543738529086113</v>
      </c>
      <c r="DB32" s="53">
        <v>-0.00593435997143388</v>
      </c>
      <c r="DC32" s="53">
        <v>-0.00997227057814598</v>
      </c>
      <c r="DD32" s="53">
        <v>-0.0283471830189228</v>
      </c>
      <c r="DE32" s="53">
        <v>-0.0321079567074776</v>
      </c>
      <c r="DF32" s="53">
        <v>-0.0501115769147873</v>
      </c>
      <c r="DG32" s="53">
        <v>-0.0508082881569862</v>
      </c>
      <c r="DH32" s="53">
        <v>-0.0574386455118656</v>
      </c>
      <c r="DI32" s="53">
        <v>-0.0735474228858948</v>
      </c>
      <c r="DJ32" s="53">
        <v>-0.0565692782402039</v>
      </c>
      <c r="DK32" s="53">
        <v>-0.0493853203952312</v>
      </c>
      <c r="DL32" s="53">
        <v>-0.0363109409809113</v>
      </c>
      <c r="DM32" s="53">
        <v>-0.0321420952677727</v>
      </c>
      <c r="DN32" s="53">
        <v>-0.0449419692158699</v>
      </c>
      <c r="DO32" s="53">
        <v>-0.0650039538741112</v>
      </c>
      <c r="DP32" s="53">
        <v>-0.0539149641990662</v>
      </c>
      <c r="DQ32" s="53">
        <v>-0.0569428242743015</v>
      </c>
      <c r="DR32" s="53">
        <v>-0.0560975782573223</v>
      </c>
      <c r="DS32" s="53">
        <v>-0.0611053928732872</v>
      </c>
      <c r="DT32" s="53">
        <v>-0.081456832587719</v>
      </c>
      <c r="DU32" s="53">
        <v>-0.0962733253836632</v>
      </c>
      <c r="DV32" s="53">
        <v>-0.0831942483782768</v>
      </c>
      <c r="DW32" s="53">
        <v>-0.0926107466220856</v>
      </c>
      <c r="DX32" s="53">
        <v>-0.0408133827149868</v>
      </c>
      <c r="DY32" s="53">
        <v>-0.0484636835753918</v>
      </c>
      <c r="DZ32" s="53">
        <v>-0.0325748771429062</v>
      </c>
      <c r="EA32" s="53">
        <v>-0.0602646023035049</v>
      </c>
      <c r="EB32" s="53">
        <v>-0.0426103509962559</v>
      </c>
      <c r="EC32" s="53">
        <v>-0.0311214122921228</v>
      </c>
      <c r="ED32" s="53">
        <v>-0.0477276109158993</v>
      </c>
      <c r="EE32" s="53">
        <v>-0.0451974980533123</v>
      </c>
      <c r="EF32" s="53">
        <v>-0.0693906396627426</v>
      </c>
      <c r="EG32" s="53">
        <v>-0.0568104945123196</v>
      </c>
      <c r="EH32" s="53">
        <v>-0.0528446845710278</v>
      </c>
      <c r="EI32" s="53">
        <v>-0.0345128886401653</v>
      </c>
      <c r="EJ32" s="53">
        <v>-0.000673513568472117</v>
      </c>
      <c r="EK32" s="53">
        <v>0.0148245636373758</v>
      </c>
      <c r="EL32" s="53">
        <v>-0.000920034653972834</v>
      </c>
      <c r="EM32" s="53">
        <v>0.0188728459179401</v>
      </c>
      <c r="EN32" s="53">
        <v>0.0155571810901165</v>
      </c>
      <c r="EO32" s="53">
        <v>0.0262582805007696</v>
      </c>
      <c r="EP32" s="53">
        <v>0.0148598458617926</v>
      </c>
      <c r="EQ32" s="53">
        <v>0.0309775974601507</v>
      </c>
      <c r="ER32" s="53">
        <v>0.0289272274821997</v>
      </c>
      <c r="ES32" s="53">
        <v>0.0435702353715897</v>
      </c>
      <c r="ET32" s="53">
        <v>0.0921816900372505</v>
      </c>
      <c r="EU32" s="53">
        <v>0.0707201883196831</v>
      </c>
      <c r="EV32" s="53">
        <v>0.0707518607378006</v>
      </c>
      <c r="EW32" s="53">
        <v>0.0818771794438362</v>
      </c>
    </row>
    <row r="33" s="53" customFormat="1" spans="1:153">
      <c r="A33" s="54">
        <v>2115</v>
      </c>
      <c r="B33" s="53" t="s">
        <v>129</v>
      </c>
      <c r="C33" s="55">
        <v>43851</v>
      </c>
      <c r="D33" s="53">
        <v>0.110524222254753</v>
      </c>
      <c r="E33" s="53">
        <v>0.226970463991165</v>
      </c>
      <c r="F33" s="53">
        <v>0.205417782068253</v>
      </c>
      <c r="G33" s="53">
        <v>0.257562398910522</v>
      </c>
      <c r="H33" s="53">
        <v>0.252634644508362</v>
      </c>
      <c r="I33" s="53">
        <v>0.249534279108047</v>
      </c>
      <c r="J33" s="53">
        <v>0.170112401247025</v>
      </c>
      <c r="K33" s="53">
        <v>0.247808590531349</v>
      </c>
      <c r="L33" s="53">
        <v>0.207508027553558</v>
      </c>
      <c r="M33" s="53">
        <v>0.166928365826607</v>
      </c>
      <c r="N33" s="53">
        <v>0.241191223263741</v>
      </c>
      <c r="O33" s="53">
        <v>0.337962806224823</v>
      </c>
      <c r="P33" s="53">
        <v>0.298489212989807</v>
      </c>
      <c r="Q33" s="53">
        <v>0.282286554574966</v>
      </c>
      <c r="R33" s="53">
        <v>0.352711498737335</v>
      </c>
      <c r="S33" s="53">
        <v>0.317195922136307</v>
      </c>
      <c r="T33" s="53">
        <v>0.302916795015335</v>
      </c>
      <c r="U33" s="53">
        <v>0.30841052532196</v>
      </c>
      <c r="V33" s="53">
        <v>0.293856233358383</v>
      </c>
      <c r="W33" s="53">
        <v>0.258921802043915</v>
      </c>
      <c r="X33" s="53">
        <v>0.249408975243568</v>
      </c>
      <c r="Y33" s="53">
        <v>0.231539979577065</v>
      </c>
      <c r="Z33" s="53">
        <v>0.229343742132187</v>
      </c>
      <c r="AA33" s="53">
        <v>0.214484006166458</v>
      </c>
      <c r="AB33" s="53">
        <v>0.25197359919548</v>
      </c>
      <c r="AC33" s="53">
        <v>0.248397156596184</v>
      </c>
      <c r="AD33" s="53">
        <v>0.200065284967422</v>
      </c>
      <c r="AE33" s="53">
        <v>0.232044503092766</v>
      </c>
      <c r="AF33" s="53">
        <v>0.258390605449677</v>
      </c>
      <c r="AG33" s="53">
        <v>0.281307101249695</v>
      </c>
      <c r="AH33" s="53">
        <v>0.293287038803101</v>
      </c>
      <c r="AI33" s="53">
        <v>0.309162825345993</v>
      </c>
      <c r="AJ33" s="53">
        <v>0.263762056827545</v>
      </c>
      <c r="AK33" s="53">
        <v>0.224128440022469</v>
      </c>
      <c r="AL33" s="53">
        <v>0.246281564235687</v>
      </c>
      <c r="AM33" s="53">
        <v>0.283143728971481</v>
      </c>
      <c r="AN33" s="53">
        <v>0.2994225025177</v>
      </c>
      <c r="AO33" s="53">
        <v>0.306949347257614</v>
      </c>
      <c r="AP33" s="53">
        <v>0.320637315511703</v>
      </c>
      <c r="AQ33" s="53">
        <v>0.29767245054245</v>
      </c>
      <c r="AR33" s="53">
        <v>0.246612459421158</v>
      </c>
      <c r="AS33" s="53">
        <v>0.243015050888062</v>
      </c>
      <c r="AT33" s="53">
        <v>0.249506726861</v>
      </c>
      <c r="AU33" s="53">
        <v>0.236241191625595</v>
      </c>
      <c r="AV33" s="53">
        <v>0.253512740135193</v>
      </c>
      <c r="AW33" s="53">
        <v>0.298036605119705</v>
      </c>
      <c r="AX33" s="53">
        <v>0.325525492429733</v>
      </c>
      <c r="AY33" s="53">
        <v>0.342083513736725</v>
      </c>
      <c r="AZ33" s="53">
        <v>0.327655166387558</v>
      </c>
      <c r="BA33" s="53">
        <v>0.447977095842361</v>
      </c>
      <c r="BB33" s="53">
        <v>0.0643744990229607</v>
      </c>
      <c r="BC33" s="53">
        <v>0.0729108676314354</v>
      </c>
      <c r="BD33" s="53">
        <v>0.0690585598349571</v>
      </c>
      <c r="BE33" s="53">
        <v>0.075127400457859</v>
      </c>
      <c r="BF33" s="53">
        <v>0.0731576979160309</v>
      </c>
      <c r="BG33" s="53">
        <v>0.0832809656858444</v>
      </c>
      <c r="BH33" s="53">
        <v>0.0463242679834366</v>
      </c>
      <c r="BI33" s="53">
        <v>0.110450595617294</v>
      </c>
      <c r="BJ33" s="53">
        <v>0.0815670564770699</v>
      </c>
      <c r="BK33" s="53">
        <v>0.0773095637559891</v>
      </c>
      <c r="BL33" s="53">
        <v>0.0567349791526794</v>
      </c>
      <c r="BM33" s="53">
        <v>0.0986732095479965</v>
      </c>
      <c r="BN33" s="53">
        <v>0.0870282202959061</v>
      </c>
      <c r="BO33" s="53">
        <v>0.075186513364315</v>
      </c>
      <c r="BP33" s="53">
        <v>0.145403668284416</v>
      </c>
      <c r="BQ33" s="53">
        <v>0.120951414108276</v>
      </c>
      <c r="BR33" s="53">
        <v>0.0916929841041565</v>
      </c>
      <c r="BS33" s="53">
        <v>0.099017821252346</v>
      </c>
      <c r="BT33" s="53">
        <v>0.0663318708539009</v>
      </c>
      <c r="BU33" s="53">
        <v>0.0297373794019222</v>
      </c>
      <c r="BV33" s="53">
        <v>0.0271160136908293</v>
      </c>
      <c r="BW33" s="53">
        <v>0.00360628706403077</v>
      </c>
      <c r="BX33" s="53">
        <v>0.011984926648438</v>
      </c>
      <c r="BY33" s="53">
        <v>-0.00888778548687696</v>
      </c>
      <c r="BZ33" s="53">
        <v>0.0247756894677877</v>
      </c>
      <c r="CA33" s="53">
        <v>0.00562495458871126</v>
      </c>
      <c r="CB33" s="53">
        <v>-0.029665207490325</v>
      </c>
      <c r="CC33" s="53">
        <v>-0.0149716315791011</v>
      </c>
      <c r="CD33" s="53">
        <v>0.0266540106385946</v>
      </c>
      <c r="CE33" s="53">
        <v>0.034820444881916</v>
      </c>
      <c r="CF33" s="53">
        <v>0.052351251244545</v>
      </c>
      <c r="CG33" s="53">
        <v>0.0623133257031441</v>
      </c>
      <c r="CH33" s="53">
        <v>0.0156768839806318</v>
      </c>
      <c r="CI33" s="53">
        <v>-0.0158892627805471</v>
      </c>
      <c r="CJ33" s="53">
        <v>-0.0263557117432356</v>
      </c>
      <c r="CK33" s="53">
        <v>-0.0107113197445869</v>
      </c>
      <c r="CL33" s="53">
        <v>-0.0154564501717687</v>
      </c>
      <c r="CM33" s="53">
        <v>-0.000664298189803958</v>
      </c>
      <c r="CN33" s="53">
        <v>0.0153475468978286</v>
      </c>
      <c r="CO33" s="53">
        <v>0.0071322051808238</v>
      </c>
      <c r="CP33" s="53">
        <v>-0.0170664992183447</v>
      </c>
      <c r="CQ33" s="53">
        <v>-0.0171700865030289</v>
      </c>
      <c r="CR33" s="53">
        <v>-0.0403149239718914</v>
      </c>
      <c r="CS33" s="53">
        <v>-0.0562241412699223</v>
      </c>
      <c r="CT33" s="53">
        <v>-0.0453781969845295</v>
      </c>
      <c r="CU33" s="53">
        <v>-0.0335003733634949</v>
      </c>
      <c r="CV33" s="53">
        <v>-0.0489529445767403</v>
      </c>
      <c r="CW33" s="53">
        <v>-0.0228609219193459</v>
      </c>
      <c r="CX33" s="53">
        <v>-0.0210266523063183</v>
      </c>
      <c r="CY33" s="53">
        <v>0.0223023071885109</v>
      </c>
      <c r="CZ33" s="53">
        <v>0.0584330372512341</v>
      </c>
      <c r="DA33" s="53">
        <v>0.166342914104462</v>
      </c>
      <c r="DB33" s="53">
        <v>0.148642539978027</v>
      </c>
      <c r="DC33" s="53">
        <v>0.194718301296234</v>
      </c>
      <c r="DD33" s="53">
        <v>0.191760271787643</v>
      </c>
      <c r="DE33" s="53">
        <v>0.178536638617516</v>
      </c>
      <c r="DF33" s="53">
        <v>0.136071443557739</v>
      </c>
      <c r="DG33" s="53">
        <v>0.149641305208206</v>
      </c>
      <c r="DH33" s="53">
        <v>0.13822428882122</v>
      </c>
      <c r="DI33" s="53">
        <v>0.101902112364769</v>
      </c>
      <c r="DJ33" s="53">
        <v>0.196739569306374</v>
      </c>
      <c r="DK33" s="53">
        <v>0.251572906970978</v>
      </c>
      <c r="DL33" s="53">
        <v>0.223744302988052</v>
      </c>
      <c r="DM33" s="53">
        <v>0.219383344054222</v>
      </c>
      <c r="DN33" s="53">
        <v>0.219591155648232</v>
      </c>
      <c r="DO33" s="53">
        <v>0.208527803421021</v>
      </c>
      <c r="DP33" s="53">
        <v>0.22350712120533</v>
      </c>
      <c r="DQ33" s="53">
        <v>0.221676021814346</v>
      </c>
      <c r="DR33" s="53">
        <v>0.239807665348053</v>
      </c>
      <c r="DS33" s="53">
        <v>0.241467729210854</v>
      </c>
      <c r="DT33" s="53">
        <v>0.234576269984245</v>
      </c>
      <c r="DU33" s="53">
        <v>0.240217000246048</v>
      </c>
      <c r="DV33" s="53">
        <v>0.229642137885094</v>
      </c>
      <c r="DW33" s="53">
        <v>0.235655099153519</v>
      </c>
      <c r="DX33" s="53">
        <v>0.239481240510941</v>
      </c>
      <c r="DY33" s="53">
        <v>0.255055516958237</v>
      </c>
      <c r="DZ33" s="53">
        <v>0.242013797163963</v>
      </c>
      <c r="EA33" s="53">
        <v>0.259299457073212</v>
      </c>
      <c r="EB33" s="53">
        <v>0.244019895792007</v>
      </c>
      <c r="EC33" s="53">
        <v>0.258769959211349</v>
      </c>
      <c r="ED33" s="53">
        <v>0.253219097852707</v>
      </c>
      <c r="EE33" s="53">
        <v>0.25913280248642</v>
      </c>
      <c r="EF33" s="53">
        <v>0.260368496179581</v>
      </c>
      <c r="EG33" s="53">
        <v>0.252301007509232</v>
      </c>
      <c r="EH33" s="53">
        <v>0.28492060303688</v>
      </c>
      <c r="EI33" s="53">
        <v>0.3061383664608</v>
      </c>
      <c r="EJ33" s="53">
        <v>0.327162265777588</v>
      </c>
      <c r="EK33" s="53">
        <v>0.319896966218948</v>
      </c>
      <c r="EL33" s="53">
        <v>0.317573100328445</v>
      </c>
      <c r="EM33" s="53">
        <v>0.302823573350906</v>
      </c>
      <c r="EN33" s="53">
        <v>0.275962293148041</v>
      </c>
      <c r="EO33" s="53">
        <v>0.272468447685242</v>
      </c>
      <c r="EP33" s="53">
        <v>0.302104949951172</v>
      </c>
      <c r="EQ33" s="53">
        <v>0.30474865436554</v>
      </c>
      <c r="ER33" s="53">
        <v>0.311174243688583</v>
      </c>
      <c r="ES33" s="53">
        <v>0.343820303678513</v>
      </c>
      <c r="ET33" s="53">
        <v>0.386761724948883</v>
      </c>
      <c r="EU33" s="53">
        <v>0.377227753400803</v>
      </c>
      <c r="EV33" s="53">
        <v>0.360965132713318</v>
      </c>
      <c r="EW33" s="53">
        <v>0.437958091497421</v>
      </c>
    </row>
    <row r="34" s="53" customFormat="1" spans="1:153">
      <c r="A34" s="54">
        <v>2119</v>
      </c>
      <c r="B34" s="53" t="s">
        <v>132</v>
      </c>
      <c r="C34" s="55">
        <v>43851</v>
      </c>
      <c r="D34" s="53">
        <v>0.0267968457192183</v>
      </c>
      <c r="E34" s="53">
        <v>0.044441856443882</v>
      </c>
      <c r="F34" s="53">
        <v>0.00966685824096203</v>
      </c>
      <c r="G34" s="53">
        <v>0.027032932266593</v>
      </c>
      <c r="H34" s="53">
        <v>-0.0308355856686831</v>
      </c>
      <c r="I34" s="53">
        <v>-0.00646070577204227</v>
      </c>
      <c r="J34" s="53">
        <v>0.0399639047682285</v>
      </c>
      <c r="K34" s="53">
        <v>0.0407074727118015</v>
      </c>
      <c r="L34" s="53">
        <v>-0.000768065452575684</v>
      </c>
      <c r="M34" s="53">
        <v>0.00605368614196777</v>
      </c>
      <c r="N34" s="53">
        <v>0.0192994549870491</v>
      </c>
      <c r="O34" s="53">
        <v>0.0316536501049995</v>
      </c>
      <c r="P34" s="53">
        <v>0.0375788174569607</v>
      </c>
      <c r="Q34" s="53">
        <v>-0.00314067583531141</v>
      </c>
      <c r="R34" s="53">
        <v>0.0364971496164799</v>
      </c>
      <c r="S34" s="53">
        <v>0.00756790209561586</v>
      </c>
      <c r="T34" s="53">
        <v>-0.0281100980937481</v>
      </c>
      <c r="U34" s="53">
        <v>0.0433029234409332</v>
      </c>
      <c r="V34" s="53">
        <v>-0.00934030674397945</v>
      </c>
      <c r="W34" s="53">
        <v>-0.0607752799987793</v>
      </c>
      <c r="X34" s="53">
        <v>-0.126476317644119</v>
      </c>
      <c r="Y34" s="53">
        <v>-0.16302964091301</v>
      </c>
      <c r="Z34" s="53">
        <v>-0.11565637588501</v>
      </c>
      <c r="AA34" s="53">
        <v>-0.136678010225296</v>
      </c>
      <c r="AB34" s="53">
        <v>-0.144355997443199</v>
      </c>
      <c r="AC34" s="53">
        <v>-0.165978893637657</v>
      </c>
      <c r="AD34" s="53">
        <v>-0.164634510874748</v>
      </c>
      <c r="AE34" s="53">
        <v>-0.211953118443489</v>
      </c>
      <c r="AF34" s="53">
        <v>-0.162940829992294</v>
      </c>
      <c r="AG34" s="53">
        <v>-0.184886395931244</v>
      </c>
      <c r="AH34" s="53">
        <v>-0.173853725194931</v>
      </c>
      <c r="AI34" s="53">
        <v>-0.15116973221302</v>
      </c>
      <c r="AJ34" s="53">
        <v>-0.175075232982635</v>
      </c>
      <c r="AK34" s="53">
        <v>-0.129774034023285</v>
      </c>
      <c r="AL34" s="53">
        <v>-0.111155465245247</v>
      </c>
      <c r="AM34" s="53">
        <v>-0.0955130606889725</v>
      </c>
      <c r="AN34" s="53">
        <v>-0.137026488780975</v>
      </c>
      <c r="AO34" s="53">
        <v>-0.171876505017281</v>
      </c>
      <c r="AP34" s="53">
        <v>-0.238040536642075</v>
      </c>
      <c r="AQ34" s="53">
        <v>-0.237560749053955</v>
      </c>
      <c r="AR34" s="53">
        <v>-0.233510836958885</v>
      </c>
      <c r="AS34" s="53">
        <v>-0.231658339500427</v>
      </c>
      <c r="AT34" s="53">
        <v>-0.288066953420639</v>
      </c>
      <c r="AU34" s="53">
        <v>-0.308986127376556</v>
      </c>
      <c r="AV34" s="53">
        <v>-0.318456530570984</v>
      </c>
      <c r="AW34" s="53">
        <v>-0.354813158512115</v>
      </c>
      <c r="AX34" s="53">
        <v>-0.350604772567749</v>
      </c>
      <c r="AY34" s="53">
        <v>-0.339129149913788</v>
      </c>
      <c r="AZ34" s="53">
        <v>-0.343981504440308</v>
      </c>
      <c r="BA34" s="53">
        <v>-0.354343235492706</v>
      </c>
      <c r="BB34" s="53">
        <v>0.0436126440763474</v>
      </c>
      <c r="BC34" s="53">
        <v>0.0987625420093536</v>
      </c>
      <c r="BD34" s="53">
        <v>0.0594334155321121</v>
      </c>
      <c r="BE34" s="53">
        <v>0.044921450316906</v>
      </c>
      <c r="BF34" s="53">
        <v>-0.00233634375035763</v>
      </c>
      <c r="BG34" s="53">
        <v>0.0103640165179968</v>
      </c>
      <c r="BH34" s="53">
        <v>0.0232163034379482</v>
      </c>
      <c r="BI34" s="53">
        <v>0.0358427502214909</v>
      </c>
      <c r="BJ34" s="53">
        <v>0.0205477997660637</v>
      </c>
      <c r="BK34" s="53">
        <v>0.0378059484064579</v>
      </c>
      <c r="BL34" s="53">
        <v>0.0485371351242065</v>
      </c>
      <c r="BM34" s="53">
        <v>0.0601882375776768</v>
      </c>
      <c r="BN34" s="53">
        <v>0.0651975646615028</v>
      </c>
      <c r="BO34" s="53">
        <v>0.0632846876978874</v>
      </c>
      <c r="BP34" s="53">
        <v>0.0816717371344566</v>
      </c>
      <c r="BQ34" s="53">
        <v>0.0534578114748001</v>
      </c>
      <c r="BR34" s="53">
        <v>0.0130746196955442</v>
      </c>
      <c r="BS34" s="53">
        <v>0.00710940547287464</v>
      </c>
      <c r="BT34" s="53">
        <v>-0.0427675545215607</v>
      </c>
      <c r="BU34" s="53">
        <v>-0.0670207962393761</v>
      </c>
      <c r="BV34" s="53">
        <v>-0.105607412755489</v>
      </c>
      <c r="BW34" s="53">
        <v>-0.123846583068371</v>
      </c>
      <c r="BX34" s="53">
        <v>-0.0857222825288773</v>
      </c>
      <c r="BY34" s="53">
        <v>-0.0985584482550621</v>
      </c>
      <c r="BZ34" s="53">
        <v>-0.101673454046249</v>
      </c>
      <c r="CA34" s="53">
        <v>-0.105797663331032</v>
      </c>
      <c r="CB34" s="53">
        <v>-0.146680012345314</v>
      </c>
      <c r="CC34" s="53">
        <v>-0.174072995781898</v>
      </c>
      <c r="CD34" s="53">
        <v>-0.14597524702549</v>
      </c>
      <c r="CE34" s="53">
        <v>-0.168918147683144</v>
      </c>
      <c r="CF34" s="53">
        <v>-0.141343683004379</v>
      </c>
      <c r="CG34" s="53">
        <v>-0.120044000446796</v>
      </c>
      <c r="CH34" s="53">
        <v>-0.123071543872356</v>
      </c>
      <c r="CI34" s="53">
        <v>-0.103874303400517</v>
      </c>
      <c r="CJ34" s="53">
        <v>-0.103407181799412</v>
      </c>
      <c r="CK34" s="53">
        <v>-0.098148986697197</v>
      </c>
      <c r="CL34" s="53">
        <v>-0.126046746969223</v>
      </c>
      <c r="CM34" s="53">
        <v>-0.176053687930107</v>
      </c>
      <c r="CN34" s="53">
        <v>-0.201826944947243</v>
      </c>
      <c r="CO34" s="53">
        <v>-0.21578685939312</v>
      </c>
      <c r="CP34" s="53">
        <v>-0.245083063840866</v>
      </c>
      <c r="CQ34" s="53">
        <v>-0.252194613218307</v>
      </c>
      <c r="CR34" s="53">
        <v>-0.282811105251312</v>
      </c>
      <c r="CS34" s="53">
        <v>-0.290637642145157</v>
      </c>
      <c r="CT34" s="53">
        <v>-0.287862777709961</v>
      </c>
      <c r="CU34" s="53">
        <v>-0.290995121002197</v>
      </c>
      <c r="CV34" s="53">
        <v>-0.29761266708374</v>
      </c>
      <c r="CW34" s="53">
        <v>-0.281218528747559</v>
      </c>
      <c r="CX34" s="53">
        <v>-0.261735647916794</v>
      </c>
      <c r="CY34" s="53">
        <v>-0.243308365345001</v>
      </c>
      <c r="CZ34" s="53">
        <v>0.0116863548755646</v>
      </c>
      <c r="DA34" s="53">
        <v>-0.0258185304701328</v>
      </c>
      <c r="DB34" s="53">
        <v>-0.0212644003331661</v>
      </c>
      <c r="DC34" s="53">
        <v>0.010613638907671</v>
      </c>
      <c r="DD34" s="53">
        <v>2.91317701339722e-6</v>
      </c>
      <c r="DE34" s="53">
        <v>0.0116774328052998</v>
      </c>
      <c r="DF34" s="53">
        <v>0.0452497564256191</v>
      </c>
      <c r="DG34" s="53">
        <v>0.0333668775856495</v>
      </c>
      <c r="DH34" s="53">
        <v>0.00718628987669945</v>
      </c>
      <c r="DI34" s="53">
        <v>-0.00325010716915131</v>
      </c>
      <c r="DJ34" s="53">
        <v>-0.000735527835786343</v>
      </c>
      <c r="DK34" s="53">
        <v>-3.2433308660984e-5</v>
      </c>
      <c r="DL34" s="53">
        <v>0.000883408822119236</v>
      </c>
      <c r="DM34" s="53">
        <v>-0.0379232093691826</v>
      </c>
      <c r="DN34" s="53">
        <v>-0.0166724361479282</v>
      </c>
      <c r="DO34" s="53">
        <v>-0.0173877514898777</v>
      </c>
      <c r="DP34" s="53">
        <v>-0.0126825626939535</v>
      </c>
      <c r="DQ34" s="53">
        <v>0.0646956712007523</v>
      </c>
      <c r="DR34" s="53">
        <v>0.0619294010102749</v>
      </c>
      <c r="DS34" s="53">
        <v>0.0347476676106453</v>
      </c>
      <c r="DT34" s="53">
        <v>0.00763325439766049</v>
      </c>
      <c r="DU34" s="53">
        <v>-0.0106809046119452</v>
      </c>
      <c r="DV34" s="53">
        <v>-0.0014319377951324</v>
      </c>
      <c r="DW34" s="53">
        <v>-0.0096174068748951</v>
      </c>
      <c r="DX34" s="53">
        <v>-0.0141803864389658</v>
      </c>
      <c r="DY34" s="53">
        <v>-0.0316790714859962</v>
      </c>
      <c r="DZ34" s="53">
        <v>0.0105476547032595</v>
      </c>
      <c r="EA34" s="53">
        <v>-0.0093779768794775</v>
      </c>
      <c r="EB34" s="53">
        <v>0.0115365814417601</v>
      </c>
      <c r="EC34" s="53">
        <v>0.0125339068472385</v>
      </c>
      <c r="ED34" s="53">
        <v>-0.00400787917897105</v>
      </c>
      <c r="EE34" s="53">
        <v>-0.0026235762052238</v>
      </c>
      <c r="EF34" s="53">
        <v>-0.0235015284270048</v>
      </c>
      <c r="EG34" s="53">
        <v>0.00260243052616715</v>
      </c>
      <c r="EH34" s="53">
        <v>0.0207538679242134</v>
      </c>
      <c r="EI34" s="53">
        <v>0.0311380811035633</v>
      </c>
      <c r="EJ34" s="53">
        <v>0.0175224095582962</v>
      </c>
      <c r="EK34" s="53">
        <v>0.0326793305575848</v>
      </c>
      <c r="EL34" s="53">
        <v>-0.00771144358441234</v>
      </c>
      <c r="EM34" s="53">
        <v>0.00672826962545514</v>
      </c>
      <c r="EN34" s="53">
        <v>0.0400743819773197</v>
      </c>
      <c r="EO34" s="53">
        <v>0.0490384325385094</v>
      </c>
      <c r="EP34" s="53">
        <v>0.0232463087886572</v>
      </c>
      <c r="EQ34" s="53">
        <v>0.0101536717265844</v>
      </c>
      <c r="ER34" s="53">
        <v>-0.00209159078076482</v>
      </c>
      <c r="ES34" s="53">
        <v>-0.0353158861398697</v>
      </c>
      <c r="ET34" s="53">
        <v>-0.0244899597018957</v>
      </c>
      <c r="EU34" s="53">
        <v>-0.0294084567576647</v>
      </c>
      <c r="EV34" s="53">
        <v>-0.0537437051534653</v>
      </c>
      <c r="EW34" s="53">
        <v>-0.0825327262282372</v>
      </c>
    </row>
    <row r="35" s="53" customFormat="1" spans="1:153">
      <c r="A35" s="54">
        <v>2130</v>
      </c>
      <c r="B35" s="53" t="s">
        <v>135</v>
      </c>
      <c r="C35" s="55">
        <v>43851</v>
      </c>
      <c r="D35" s="53">
        <v>0.000154708512127399</v>
      </c>
      <c r="E35" s="53">
        <v>0.0235654935240746</v>
      </c>
      <c r="F35" s="53">
        <v>0.036353874951601</v>
      </c>
      <c r="G35" s="53">
        <v>-0.00176953570917249</v>
      </c>
      <c r="H35" s="53">
        <v>0.000978046096861362</v>
      </c>
      <c r="I35" s="53">
        <v>-0.0360234603285789</v>
      </c>
      <c r="J35" s="53">
        <v>-0.0562236607074738</v>
      </c>
      <c r="K35" s="53">
        <v>-0.0336053930222988</v>
      </c>
      <c r="L35" s="53">
        <v>-0.0194234494119883</v>
      </c>
      <c r="M35" s="53">
        <v>-0.0352317877113819</v>
      </c>
      <c r="N35" s="53">
        <v>-0.013531344011426</v>
      </c>
      <c r="O35" s="53">
        <v>-0.00643650023266673</v>
      </c>
      <c r="P35" s="53">
        <v>-0.0359848439693451</v>
      </c>
      <c r="Q35" s="53">
        <v>0.0308829694986343</v>
      </c>
      <c r="R35" s="53">
        <v>0.037903618067503</v>
      </c>
      <c r="S35" s="53">
        <v>0.0134753417223692</v>
      </c>
      <c r="T35" s="53">
        <v>0.00482049537822604</v>
      </c>
      <c r="U35" s="53">
        <v>0.0460872650146484</v>
      </c>
      <c r="V35" s="53">
        <v>0.103719934821129</v>
      </c>
      <c r="W35" s="53">
        <v>0.0839302465319633</v>
      </c>
      <c r="X35" s="53">
        <v>0.060217447578907</v>
      </c>
      <c r="Y35" s="53">
        <v>0.049403291195631</v>
      </c>
      <c r="Z35" s="53">
        <v>0.0615531615912914</v>
      </c>
      <c r="AA35" s="53">
        <v>0.0604402422904968</v>
      </c>
      <c r="AB35" s="53">
        <v>0.0567556731402874</v>
      </c>
      <c r="AC35" s="53">
        <v>0.0169855859130621</v>
      </c>
      <c r="AD35" s="53">
        <v>0.0413548089563847</v>
      </c>
      <c r="AE35" s="53">
        <v>0.0332947783172131</v>
      </c>
      <c r="AF35" s="53">
        <v>0.0181930046528578</v>
      </c>
      <c r="AG35" s="53">
        <v>0.0141277648508549</v>
      </c>
      <c r="AH35" s="53">
        <v>0.019940871745348</v>
      </c>
      <c r="AI35" s="53">
        <v>0.0208338033407927</v>
      </c>
      <c r="AJ35" s="53">
        <v>0.0409825183451176</v>
      </c>
      <c r="AK35" s="53">
        <v>0.0238159038126469</v>
      </c>
      <c r="AL35" s="53">
        <v>0.0469365417957306</v>
      </c>
      <c r="AM35" s="53">
        <v>0.0412383079528809</v>
      </c>
      <c r="AN35" s="53">
        <v>0.0319691598415375</v>
      </c>
      <c r="AO35" s="53">
        <v>0.0142853735014796</v>
      </c>
      <c r="AP35" s="53">
        <v>0.0372392348945141</v>
      </c>
      <c r="AQ35" s="53">
        <v>0.0426874496042728</v>
      </c>
      <c r="AR35" s="53">
        <v>0.0418377481400967</v>
      </c>
      <c r="AS35" s="53">
        <v>0.0329509936273098</v>
      </c>
      <c r="AT35" s="53">
        <v>0.032735675573349</v>
      </c>
      <c r="AU35" s="53">
        <v>0.0136347832158208</v>
      </c>
      <c r="AV35" s="53">
        <v>0.0203870721161366</v>
      </c>
      <c r="AW35" s="53">
        <v>0.0278263930231333</v>
      </c>
      <c r="AX35" s="53">
        <v>0.0295893475413322</v>
      </c>
      <c r="AY35" s="53">
        <v>0.0127873364835978</v>
      </c>
      <c r="AZ35" s="53">
        <v>0.00114734889939427</v>
      </c>
      <c r="BA35" s="53">
        <v>0.0167012754827738</v>
      </c>
      <c r="BB35" s="53">
        <v>0.00354079343378544</v>
      </c>
      <c r="BC35" s="53">
        <v>0.0220564864575863</v>
      </c>
      <c r="BD35" s="53">
        <v>0.0402341671288013</v>
      </c>
      <c r="BE35" s="53">
        <v>0.00983411073684692</v>
      </c>
      <c r="BF35" s="53">
        <v>0.0185377337038517</v>
      </c>
      <c r="BG35" s="53">
        <v>-0.00411061197519302</v>
      </c>
      <c r="BH35" s="53">
        <v>-0.00979412347078323</v>
      </c>
      <c r="BI35" s="53">
        <v>-0.0102376919239759</v>
      </c>
      <c r="BJ35" s="53">
        <v>-0.00558199686929584</v>
      </c>
      <c r="BK35" s="53">
        <v>-0.00393328396603465</v>
      </c>
      <c r="BL35" s="53">
        <v>-0.000279111322015524</v>
      </c>
      <c r="BM35" s="53">
        <v>-0.00659163435921073</v>
      </c>
      <c r="BN35" s="53">
        <v>-0.0192516278475523</v>
      </c>
      <c r="BO35" s="53">
        <v>0.0573916472494602</v>
      </c>
      <c r="BP35" s="53">
        <v>0.0406631119549274</v>
      </c>
      <c r="BQ35" s="53">
        <v>0.0220621582120657</v>
      </c>
      <c r="BR35" s="53">
        <v>0.0234055984765291</v>
      </c>
      <c r="BS35" s="53">
        <v>0.0501585267484188</v>
      </c>
      <c r="BT35" s="53">
        <v>0.0952235087752342</v>
      </c>
      <c r="BU35" s="53">
        <v>0.0657824724912643</v>
      </c>
      <c r="BV35" s="53">
        <v>0.060671154409647</v>
      </c>
      <c r="BW35" s="53">
        <v>0.0552555881440639</v>
      </c>
      <c r="BX35" s="53">
        <v>0.0542118884623051</v>
      </c>
      <c r="BY35" s="53">
        <v>0.0586336590349674</v>
      </c>
      <c r="BZ35" s="53">
        <v>0.0562815591692924</v>
      </c>
      <c r="CA35" s="53">
        <v>0.0297378692775965</v>
      </c>
      <c r="CB35" s="53">
        <v>0.0390059277415276</v>
      </c>
      <c r="CC35" s="53">
        <v>0.03333505615592</v>
      </c>
      <c r="CD35" s="53">
        <v>0.0234387051314116</v>
      </c>
      <c r="CE35" s="53">
        <v>0.0144407413899899</v>
      </c>
      <c r="CF35" s="53">
        <v>0.0264988988637924</v>
      </c>
      <c r="CG35" s="53">
        <v>0.0378060899674892</v>
      </c>
      <c r="CH35" s="53">
        <v>0.0471654869616032</v>
      </c>
      <c r="CI35" s="53">
        <v>0.02776038646698</v>
      </c>
      <c r="CJ35" s="53">
        <v>0.0504596494138241</v>
      </c>
      <c r="CK35" s="53">
        <v>0.0505392774939537</v>
      </c>
      <c r="CL35" s="53">
        <v>0.0381498709321022</v>
      </c>
      <c r="CM35" s="53">
        <v>0.0359642468392849</v>
      </c>
      <c r="CN35" s="53">
        <v>0.0304835438728333</v>
      </c>
      <c r="CO35" s="53">
        <v>0.0286573525518179</v>
      </c>
      <c r="CP35" s="53">
        <v>0.0177372135221958</v>
      </c>
      <c r="CQ35" s="53">
        <v>0.0223484449088573</v>
      </c>
      <c r="CR35" s="53">
        <v>0.00921347457915545</v>
      </c>
      <c r="CS35" s="53">
        <v>-0.00156823638826609</v>
      </c>
      <c r="CT35" s="53">
        <v>0.00175431137904525</v>
      </c>
      <c r="CU35" s="53">
        <v>0.00310674821957946</v>
      </c>
      <c r="CV35" s="53">
        <v>-0.000206387136131525</v>
      </c>
      <c r="CW35" s="53">
        <v>-0.00371761107817292</v>
      </c>
      <c r="CX35" s="53">
        <v>-0.000758366426452994</v>
      </c>
      <c r="CY35" s="53">
        <v>0.00102324155159295</v>
      </c>
      <c r="CZ35" s="53">
        <v>-0.00806430634111166</v>
      </c>
      <c r="DA35" s="53">
        <v>-0.00316921481862664</v>
      </c>
      <c r="DB35" s="53">
        <v>-0.00855851545929909</v>
      </c>
      <c r="DC35" s="53">
        <v>-0.0162818673998117</v>
      </c>
      <c r="DD35" s="53">
        <v>-0.0222379080951214</v>
      </c>
      <c r="DE35" s="53">
        <v>-0.0365910679101944</v>
      </c>
      <c r="DF35" s="53">
        <v>-0.051107756793499</v>
      </c>
      <c r="DG35" s="53">
        <v>-0.0280459225177765</v>
      </c>
      <c r="DH35" s="53">
        <v>-0.0185196734964848</v>
      </c>
      <c r="DI35" s="53">
        <v>-0.0359767228364944</v>
      </c>
      <c r="DJ35" s="53">
        <v>-0.0179304536432028</v>
      </c>
      <c r="DK35" s="53">
        <v>-0.00452308729290962</v>
      </c>
      <c r="DL35" s="53">
        <v>-0.0214114375412464</v>
      </c>
      <c r="DM35" s="53">
        <v>-0.0311868973076344</v>
      </c>
      <c r="DN35" s="53">
        <v>-0.00743771344423294</v>
      </c>
      <c r="DO35" s="53">
        <v>-0.0132650379091501</v>
      </c>
      <c r="DP35" s="53">
        <v>-0.0232633240520954</v>
      </c>
      <c r="DQ35" s="53">
        <v>-0.00874948501586914</v>
      </c>
      <c r="DR35" s="53">
        <v>0.0038182009011507</v>
      </c>
      <c r="DS35" s="53">
        <v>0.0134695470333099</v>
      </c>
      <c r="DT35" s="53">
        <v>-0.00513192638754845</v>
      </c>
      <c r="DU35" s="53">
        <v>-0.010530517436564</v>
      </c>
      <c r="DV35" s="53">
        <v>0.00266305264085531</v>
      </c>
      <c r="DW35" s="53">
        <v>-0.00287164002656937</v>
      </c>
      <c r="DX35" s="53">
        <v>-0.00420410744845867</v>
      </c>
      <c r="DY35" s="53">
        <v>-0.017430504783988</v>
      </c>
      <c r="DZ35" s="53">
        <v>-0.00232933834195137</v>
      </c>
      <c r="EA35" s="53">
        <v>-0.00471849832683802</v>
      </c>
      <c r="EB35" s="53">
        <v>-0.00992392189800739</v>
      </c>
      <c r="EC35" s="53">
        <v>-0.00499119888991117</v>
      </c>
      <c r="ED35" s="53">
        <v>-0.0112362494692206</v>
      </c>
      <c r="EE35" s="53">
        <v>-0.0216505080461502</v>
      </c>
      <c r="EF35" s="53">
        <v>-0.0108611909672618</v>
      </c>
      <c r="EG35" s="53">
        <v>-0.00862270314246416</v>
      </c>
      <c r="EH35" s="53">
        <v>-0.00820132717490196</v>
      </c>
      <c r="EI35" s="53">
        <v>-0.0139791909605265</v>
      </c>
      <c r="EJ35" s="53">
        <v>-0.0108589334413409</v>
      </c>
      <c r="EK35" s="53">
        <v>-0.0263570938259363</v>
      </c>
      <c r="EL35" s="53">
        <v>0.00207746936939657</v>
      </c>
      <c r="EM35" s="53">
        <v>0.0093518765643239</v>
      </c>
      <c r="EN35" s="53">
        <v>0.0194223131984472</v>
      </c>
      <c r="EO35" s="53">
        <v>0.00592432729899883</v>
      </c>
      <c r="EP35" s="53">
        <v>0.0188439805060625</v>
      </c>
      <c r="EQ35" s="53">
        <v>0.0105247981846333</v>
      </c>
      <c r="ER35" s="53">
        <v>0.0139545388519764</v>
      </c>
      <c r="ES35" s="53">
        <v>0.0200414229184389</v>
      </c>
      <c r="ET35" s="53">
        <v>0.025117514654994</v>
      </c>
      <c r="EU35" s="53">
        <v>0.0118267256766558</v>
      </c>
      <c r="EV35" s="53">
        <v>-0.00277250609360635</v>
      </c>
      <c r="EW35" s="53">
        <v>0.0109998118132353</v>
      </c>
    </row>
    <row r="36" s="53" customFormat="1" spans="1:153">
      <c r="A36" s="54">
        <v>2134</v>
      </c>
      <c r="B36" s="53" t="s">
        <v>138</v>
      </c>
      <c r="C36" s="55">
        <v>43851</v>
      </c>
      <c r="D36" s="53">
        <v>-0.0627030581235886</v>
      </c>
      <c r="E36" s="53">
        <v>-0.0183107070624828</v>
      </c>
      <c r="F36" s="53">
        <v>0.0265104994177818</v>
      </c>
      <c r="G36" s="53">
        <v>0.0208035185933113</v>
      </c>
      <c r="H36" s="53">
        <v>-0.0494694337248802</v>
      </c>
      <c r="I36" s="53">
        <v>-0.0680660009384155</v>
      </c>
      <c r="J36" s="53">
        <v>0.0261941887438297</v>
      </c>
      <c r="K36" s="53">
        <v>-0.0349593535065651</v>
      </c>
      <c r="L36" s="53">
        <v>-0.0166688002645969</v>
      </c>
      <c r="M36" s="53">
        <v>-0.0358789749443531</v>
      </c>
      <c r="N36" s="53">
        <v>-0.000517236068844795</v>
      </c>
      <c r="O36" s="53">
        <v>0.0186243019998074</v>
      </c>
      <c r="P36" s="53">
        <v>-0.0282545574009418</v>
      </c>
      <c r="Q36" s="53">
        <v>-0.0422628819942474</v>
      </c>
      <c r="R36" s="53">
        <v>-0.0585256703197956</v>
      </c>
      <c r="S36" s="53">
        <v>-0.032512865960598</v>
      </c>
      <c r="T36" s="53">
        <v>-0.0844454169273376</v>
      </c>
      <c r="U36" s="53">
        <v>0.00976497773081064</v>
      </c>
      <c r="V36" s="53">
        <v>0.0241687688976526</v>
      </c>
      <c r="W36" s="53">
        <v>-0.0683479830622673</v>
      </c>
      <c r="X36" s="53">
        <v>-0.150554314255714</v>
      </c>
      <c r="Y36" s="53">
        <v>-0.175246134400368</v>
      </c>
      <c r="Z36" s="53">
        <v>-0.21027560532093</v>
      </c>
      <c r="AA36" s="53">
        <v>-0.238163888454437</v>
      </c>
      <c r="AB36" s="53">
        <v>-0.279965937137604</v>
      </c>
      <c r="AC36" s="53">
        <v>-0.372291773557663</v>
      </c>
      <c r="AD36" s="53">
        <v>-0.359794318675995</v>
      </c>
      <c r="AE36" s="53">
        <v>-0.378130257129669</v>
      </c>
      <c r="AF36" s="53">
        <v>-0.357133865356445</v>
      </c>
      <c r="AG36" s="53">
        <v>-0.305405884981155</v>
      </c>
      <c r="AH36" s="53">
        <v>-0.248412892222404</v>
      </c>
      <c r="AI36" s="53">
        <v>-0.182743906974792</v>
      </c>
      <c r="AJ36" s="53">
        <v>-0.197074696421623</v>
      </c>
      <c r="AK36" s="53">
        <v>-0.216458588838577</v>
      </c>
      <c r="AL36" s="53">
        <v>-0.257529586553574</v>
      </c>
      <c r="AM36" s="53">
        <v>-0.254982352256775</v>
      </c>
      <c r="AN36" s="53">
        <v>-0.325726985931396</v>
      </c>
      <c r="AO36" s="53">
        <v>-0.353247553110123</v>
      </c>
      <c r="AP36" s="53">
        <v>-0.380557179450989</v>
      </c>
      <c r="AQ36" s="53">
        <v>-0.470968037843704</v>
      </c>
      <c r="AR36" s="53">
        <v>-0.509187042713165</v>
      </c>
      <c r="AS36" s="53">
        <v>-0.509574472904205</v>
      </c>
      <c r="AT36" s="53">
        <v>-0.529707729816437</v>
      </c>
      <c r="AU36" s="53">
        <v>-0.546740531921387</v>
      </c>
      <c r="AV36" s="53">
        <v>-0.5315922498703</v>
      </c>
      <c r="AW36" s="53">
        <v>-0.574059188365936</v>
      </c>
      <c r="AX36" s="53">
        <v>-0.590361773967743</v>
      </c>
      <c r="AY36" s="53">
        <v>-0.572937071323395</v>
      </c>
      <c r="AZ36" s="53">
        <v>-0.462619513273239</v>
      </c>
      <c r="BA36" s="53">
        <v>-0.464336335659027</v>
      </c>
      <c r="BB36" s="53">
        <v>-0.0246871188282967</v>
      </c>
      <c r="BC36" s="53">
        <v>-0.0267234332859516</v>
      </c>
      <c r="BD36" s="53">
        <v>0.0277996696531773</v>
      </c>
      <c r="BE36" s="53">
        <v>-0.0316062681376934</v>
      </c>
      <c r="BF36" s="53">
        <v>-0.06552854180336</v>
      </c>
      <c r="BG36" s="53">
        <v>-0.090738870203495</v>
      </c>
      <c r="BH36" s="53">
        <v>-0.00849571172147989</v>
      </c>
      <c r="BI36" s="53">
        <v>-0.0546368472278118</v>
      </c>
      <c r="BJ36" s="53">
        <v>-0.0301036573946476</v>
      </c>
      <c r="BK36" s="53">
        <v>-0.0302977114915848</v>
      </c>
      <c r="BL36" s="53">
        <v>-0.0127240242436528</v>
      </c>
      <c r="BM36" s="53">
        <v>0.0097486050799489</v>
      </c>
      <c r="BN36" s="53">
        <v>-0.0329683311283588</v>
      </c>
      <c r="BO36" s="53">
        <v>-0.0275118723511696</v>
      </c>
      <c r="BP36" s="53">
        <v>-0.0256118606775999</v>
      </c>
      <c r="BQ36" s="53">
        <v>0.00467171333730221</v>
      </c>
      <c r="BR36" s="53">
        <v>-0.0254974719136953</v>
      </c>
      <c r="BS36" s="53">
        <v>0.0561322160065174</v>
      </c>
      <c r="BT36" s="53">
        <v>0.0856041684746742</v>
      </c>
      <c r="BU36" s="53">
        <v>-0.00481692142784595</v>
      </c>
      <c r="BV36" s="53">
        <v>-0.0581001751124859</v>
      </c>
      <c r="BW36" s="53">
        <v>-0.0708018615841866</v>
      </c>
      <c r="BX36" s="53">
        <v>-0.0810633674263954</v>
      </c>
      <c r="BY36" s="53">
        <v>-0.0837433040142059</v>
      </c>
      <c r="BZ36" s="53">
        <v>-0.115501075983047</v>
      </c>
      <c r="CA36" s="53">
        <v>-0.170779600739479</v>
      </c>
      <c r="CB36" s="53">
        <v>-0.181741669774055</v>
      </c>
      <c r="CC36" s="53">
        <v>-0.201636731624603</v>
      </c>
      <c r="CD36" s="53">
        <v>-0.181175857782364</v>
      </c>
      <c r="CE36" s="53">
        <v>-0.11991398781538</v>
      </c>
      <c r="CF36" s="53">
        <v>-0.0579376667737961</v>
      </c>
      <c r="CG36" s="53">
        <v>0.021139957010746</v>
      </c>
      <c r="CH36" s="53">
        <v>-0.0123527506366372</v>
      </c>
      <c r="CI36" s="53">
        <v>-0.0235105752944946</v>
      </c>
      <c r="CJ36" s="53">
        <v>-0.0479936264455318</v>
      </c>
      <c r="CK36" s="53">
        <v>-0.0533365830779076</v>
      </c>
      <c r="CL36" s="53">
        <v>-0.0974068120121956</v>
      </c>
      <c r="CM36" s="53">
        <v>-0.129476800560951</v>
      </c>
      <c r="CN36" s="53">
        <v>-0.148510158061981</v>
      </c>
      <c r="CO36" s="53">
        <v>-0.163633450865746</v>
      </c>
      <c r="CP36" s="53">
        <v>-0.167471289634705</v>
      </c>
      <c r="CQ36" s="53">
        <v>-0.181672886013985</v>
      </c>
      <c r="CR36" s="53">
        <v>-0.186444073915482</v>
      </c>
      <c r="CS36" s="53">
        <v>-0.184094801545143</v>
      </c>
      <c r="CT36" s="53">
        <v>-0.17604923248291</v>
      </c>
      <c r="CU36" s="53">
        <v>-0.188277751207352</v>
      </c>
      <c r="CV36" s="53">
        <v>-0.209091559052467</v>
      </c>
      <c r="CW36" s="53">
        <v>-0.227574601769447</v>
      </c>
      <c r="CX36" s="53">
        <v>-0.204056903719902</v>
      </c>
      <c r="CY36" s="53">
        <v>-0.207873284816742</v>
      </c>
      <c r="CZ36" s="53">
        <v>-0.0679199025034904</v>
      </c>
      <c r="DA36" s="53">
        <v>-0.0214912388473749</v>
      </c>
      <c r="DB36" s="53">
        <v>-0.0311931371688843</v>
      </c>
      <c r="DC36" s="53">
        <v>0.0225058197975159</v>
      </c>
      <c r="DD36" s="53">
        <v>-0.0138448541983962</v>
      </c>
      <c r="DE36" s="53">
        <v>-0.00723109487444162</v>
      </c>
      <c r="DF36" s="53">
        <v>0.00478593539446592</v>
      </c>
      <c r="DG36" s="53">
        <v>-0.0102264685556293</v>
      </c>
      <c r="DH36" s="53">
        <v>-0.0164691060781479</v>
      </c>
      <c r="DI36" s="53">
        <v>-0.0354852303862572</v>
      </c>
      <c r="DJ36" s="53">
        <v>-0.0176971778273582</v>
      </c>
      <c r="DK36" s="53">
        <v>-0.0210282672196627</v>
      </c>
      <c r="DL36" s="53">
        <v>-0.0251901913434267</v>
      </c>
      <c r="DM36" s="53">
        <v>-0.0446549728512764</v>
      </c>
      <c r="DN36" s="53">
        <v>-0.0628177747130394</v>
      </c>
      <c r="DO36" s="53">
        <v>-0.0670885443687439</v>
      </c>
      <c r="DP36" s="53">
        <v>-0.0888519063591957</v>
      </c>
      <c r="DQ36" s="53">
        <v>-0.0762711986899376</v>
      </c>
      <c r="DR36" s="53">
        <v>-0.0913393646478653</v>
      </c>
      <c r="DS36" s="53">
        <v>-0.093435026705265</v>
      </c>
      <c r="DT36" s="53">
        <v>-0.122358106076717</v>
      </c>
      <c r="DU36" s="53">
        <v>-0.134348228573799</v>
      </c>
      <c r="DV36" s="53">
        <v>-0.159116208553314</v>
      </c>
      <c r="DW36" s="53">
        <v>-0.18432454764843</v>
      </c>
      <c r="DX36" s="53">
        <v>-0.194368824362755</v>
      </c>
      <c r="DY36" s="53">
        <v>-0.231416150927544</v>
      </c>
      <c r="DZ36" s="53">
        <v>-0.207956612110138</v>
      </c>
      <c r="EA36" s="53">
        <v>-0.206397488713264</v>
      </c>
      <c r="EB36" s="53">
        <v>-0.205861985683441</v>
      </c>
      <c r="EC36" s="53">
        <v>-0.215395882725716</v>
      </c>
      <c r="ED36" s="53">
        <v>-0.220379188656807</v>
      </c>
      <c r="EE36" s="53">
        <v>-0.233787834644318</v>
      </c>
      <c r="EF36" s="53">
        <v>-0.214625909924507</v>
      </c>
      <c r="EG36" s="53">
        <v>-0.222851976752281</v>
      </c>
      <c r="EH36" s="53">
        <v>-0.239439934492111</v>
      </c>
      <c r="EI36" s="53">
        <v>-0.231549739837646</v>
      </c>
      <c r="EJ36" s="53">
        <v>-0.258224129676819</v>
      </c>
      <c r="EK36" s="53">
        <v>-0.25367471575737</v>
      </c>
      <c r="EL36" s="53">
        <v>-0.261950969696045</v>
      </c>
      <c r="EM36" s="53">
        <v>-0.337238550186157</v>
      </c>
      <c r="EN36" s="53">
        <v>-0.371619701385498</v>
      </c>
      <c r="EO36" s="53">
        <v>-0.357805579900742</v>
      </c>
      <c r="EP36" s="53">
        <v>-0.373167604207993</v>
      </c>
      <c r="EQ36" s="53">
        <v>-0.392549693584442</v>
      </c>
      <c r="ER36" s="53">
        <v>-0.38544699549675</v>
      </c>
      <c r="ES36" s="53">
        <v>-0.415685385465622</v>
      </c>
      <c r="ET36" s="53">
        <v>-0.411174148321152</v>
      </c>
      <c r="EU36" s="53">
        <v>-0.375266402959824</v>
      </c>
      <c r="EV36" s="53">
        <v>-0.288466572761536</v>
      </c>
      <c r="EW36" s="53">
        <v>-0.286366999149323</v>
      </c>
    </row>
    <row r="37" s="53" customFormat="1" spans="1:153">
      <c r="A37" s="54">
        <v>2137</v>
      </c>
      <c r="B37" s="53" t="s">
        <v>141</v>
      </c>
      <c r="C37" s="55">
        <v>43851</v>
      </c>
      <c r="D37" s="53">
        <v>-0.00718963518738747</v>
      </c>
      <c r="E37" s="53">
        <v>0.00121057778596878</v>
      </c>
      <c r="F37" s="53">
        <v>0.0144001878798008</v>
      </c>
      <c r="G37" s="53">
        <v>0.0245902165770531</v>
      </c>
      <c r="H37" s="53">
        <v>-0.0176104716956615</v>
      </c>
      <c r="I37" s="53">
        <v>0.0208482015877962</v>
      </c>
      <c r="J37" s="53">
        <v>0.138117343187332</v>
      </c>
      <c r="K37" s="53">
        <v>0.159071817994118</v>
      </c>
      <c r="L37" s="53">
        <v>0.110320426523685</v>
      </c>
      <c r="M37" s="53">
        <v>0.137835636734962</v>
      </c>
      <c r="N37" s="53">
        <v>0.114795118570328</v>
      </c>
      <c r="O37" s="53">
        <v>0.116823263466358</v>
      </c>
      <c r="P37" s="53">
        <v>0.137850224971771</v>
      </c>
      <c r="Q37" s="53">
        <v>0.114257670938969</v>
      </c>
      <c r="R37" s="53">
        <v>0.121969722211361</v>
      </c>
      <c r="S37" s="53">
        <v>0.114332877099514</v>
      </c>
      <c r="T37" s="53">
        <v>0.109221026301384</v>
      </c>
      <c r="U37" s="53">
        <v>0.130432993173599</v>
      </c>
      <c r="V37" s="53">
        <v>0.10325001180172</v>
      </c>
      <c r="W37" s="53">
        <v>0.066427543759346</v>
      </c>
      <c r="X37" s="53">
        <v>0.0403201654553413</v>
      </c>
      <c r="Y37" s="53">
        <v>0.00524831376969814</v>
      </c>
      <c r="Z37" s="53">
        <v>0.0186979081481695</v>
      </c>
      <c r="AA37" s="53">
        <v>-0.00698207411915064</v>
      </c>
      <c r="AB37" s="53">
        <v>0.042633343487978</v>
      </c>
      <c r="AC37" s="53">
        <v>0.0275677517056465</v>
      </c>
      <c r="AD37" s="53">
        <v>0.0365189351141453</v>
      </c>
      <c r="AE37" s="53">
        <v>0.0281708464026451</v>
      </c>
      <c r="AF37" s="53">
        <v>0.0758928656578064</v>
      </c>
      <c r="AG37" s="53">
        <v>0.0498807951807976</v>
      </c>
      <c r="AH37" s="53">
        <v>0.0429712347686291</v>
      </c>
      <c r="AI37" s="53">
        <v>0.0193007700145245</v>
      </c>
      <c r="AJ37" s="53">
        <v>-0.0375589691102505</v>
      </c>
      <c r="AK37" s="53">
        <v>-0.00222374079748988</v>
      </c>
      <c r="AL37" s="53">
        <v>0.0280633587390184</v>
      </c>
      <c r="AM37" s="53">
        <v>0.0270175747573376</v>
      </c>
      <c r="AN37" s="53">
        <v>0.0129860462620854</v>
      </c>
      <c r="AO37" s="53">
        <v>0.0216619707643986</v>
      </c>
      <c r="AP37" s="53">
        <v>0.0278877075761557</v>
      </c>
      <c r="AQ37" s="53">
        <v>0.00807907897979021</v>
      </c>
      <c r="AR37" s="53">
        <v>-0.0244146045297384</v>
      </c>
      <c r="AS37" s="53">
        <v>-0.0174299199134111</v>
      </c>
      <c r="AT37" s="53">
        <v>-0.0240057352930307</v>
      </c>
      <c r="AU37" s="53">
        <v>-0.00990601722151041</v>
      </c>
      <c r="AV37" s="53">
        <v>0.000359859724994749</v>
      </c>
      <c r="AW37" s="53">
        <v>-0.0183456875383854</v>
      </c>
      <c r="AX37" s="53">
        <v>-0.0535536557435989</v>
      </c>
      <c r="AY37" s="53">
        <v>-0.0623929537832737</v>
      </c>
      <c r="AZ37" s="53">
        <v>-0.066948764026165</v>
      </c>
      <c r="BA37" s="53">
        <v>-0.0445566773414612</v>
      </c>
      <c r="BB37" s="53">
        <v>-0.0904820114374161</v>
      </c>
      <c r="BC37" s="53">
        <v>-0.120954893529415</v>
      </c>
      <c r="BD37" s="53">
        <v>-0.112225696444511</v>
      </c>
      <c r="BE37" s="53">
        <v>-0.120163559913635</v>
      </c>
      <c r="BF37" s="53">
        <v>-0.121529206633568</v>
      </c>
      <c r="BG37" s="53">
        <v>-0.0952256619930267</v>
      </c>
      <c r="BH37" s="53">
        <v>-0.0775011405348778</v>
      </c>
      <c r="BI37" s="53">
        <v>-0.085355244576931</v>
      </c>
      <c r="BJ37" s="53">
        <v>-0.110923737287521</v>
      </c>
      <c r="BK37" s="53">
        <v>-0.098797507584095</v>
      </c>
      <c r="BL37" s="53">
        <v>-0.104313932359219</v>
      </c>
      <c r="BM37" s="53">
        <v>-0.107663720846176</v>
      </c>
      <c r="BN37" s="53">
        <v>-0.103274747729301</v>
      </c>
      <c r="BO37" s="53">
        <v>-0.102641254663467</v>
      </c>
      <c r="BP37" s="53">
        <v>-0.123369865119457</v>
      </c>
      <c r="BQ37" s="53">
        <v>-0.133070155978203</v>
      </c>
      <c r="BR37" s="53">
        <v>-0.137471973896027</v>
      </c>
      <c r="BS37" s="53">
        <v>-0.127488821744919</v>
      </c>
      <c r="BT37" s="53">
        <v>-0.148318827152252</v>
      </c>
      <c r="BU37" s="53">
        <v>-0.177579015493393</v>
      </c>
      <c r="BV37" s="53">
        <v>-0.191907092928886</v>
      </c>
      <c r="BW37" s="53">
        <v>-0.215963587164879</v>
      </c>
      <c r="BX37" s="53">
        <v>-0.208635106682777</v>
      </c>
      <c r="BY37" s="53">
        <v>-0.217890471220016</v>
      </c>
      <c r="BZ37" s="53">
        <v>-0.170047387480736</v>
      </c>
      <c r="CA37" s="53">
        <v>-0.168632939457893</v>
      </c>
      <c r="CB37" s="53">
        <v>-0.196385681629181</v>
      </c>
      <c r="CC37" s="53">
        <v>-0.213105872273445</v>
      </c>
      <c r="CD37" s="53">
        <v>-0.153404116630554</v>
      </c>
      <c r="CE37" s="53">
        <v>-0.185457646846771</v>
      </c>
      <c r="CF37" s="53">
        <v>-0.179993703961372</v>
      </c>
      <c r="CG37" s="53">
        <v>-0.196146577596664</v>
      </c>
      <c r="CH37" s="53">
        <v>-0.232330188155174</v>
      </c>
      <c r="CI37" s="53">
        <v>-0.230522602796555</v>
      </c>
      <c r="CJ37" s="53">
        <v>-0.231866598129272</v>
      </c>
      <c r="CK37" s="53">
        <v>-0.223298147320747</v>
      </c>
      <c r="CL37" s="53">
        <v>-0.233049809932709</v>
      </c>
      <c r="CM37" s="53">
        <v>-0.22434064745903</v>
      </c>
      <c r="CN37" s="53">
        <v>-0.222357496619225</v>
      </c>
      <c r="CO37" s="53">
        <v>-0.231970518827438</v>
      </c>
      <c r="CP37" s="53">
        <v>-0.250041604042053</v>
      </c>
      <c r="CQ37" s="53">
        <v>-0.245533332228661</v>
      </c>
      <c r="CR37" s="53">
        <v>-0.25628587603569</v>
      </c>
      <c r="CS37" s="53">
        <v>-0.253418624401093</v>
      </c>
      <c r="CT37" s="53">
        <v>-0.244994178414345</v>
      </c>
      <c r="CU37" s="53">
        <v>-0.246942654252052</v>
      </c>
      <c r="CV37" s="53">
        <v>-0.268403142690659</v>
      </c>
      <c r="CW37" s="53">
        <v>-0.266042649745941</v>
      </c>
      <c r="CX37" s="53">
        <v>-0.267774850130081</v>
      </c>
      <c r="CY37" s="53">
        <v>-0.245453745126724</v>
      </c>
      <c r="CZ37" s="53">
        <v>0.0572030656039715</v>
      </c>
      <c r="DA37" s="53">
        <v>0.0960761606693268</v>
      </c>
      <c r="DB37" s="53">
        <v>0.100536569952965</v>
      </c>
      <c r="DC37" s="53">
        <v>0.118664458394051</v>
      </c>
      <c r="DD37" s="53">
        <v>0.0778294131159782</v>
      </c>
      <c r="DE37" s="53">
        <v>0.0899845510721207</v>
      </c>
      <c r="DF37" s="53">
        <v>0.189529180526733</v>
      </c>
      <c r="DG37" s="53">
        <v>0.218337744474411</v>
      </c>
      <c r="DH37" s="53">
        <v>0.195154845714569</v>
      </c>
      <c r="DI37" s="53">
        <v>0.21054382622242</v>
      </c>
      <c r="DJ37" s="53">
        <v>0.19301974773407</v>
      </c>
      <c r="DK37" s="53">
        <v>0.198397666215897</v>
      </c>
      <c r="DL37" s="53">
        <v>0.215035662055016</v>
      </c>
      <c r="DM37" s="53">
        <v>0.190809607505798</v>
      </c>
      <c r="DN37" s="53">
        <v>0.219250276684761</v>
      </c>
      <c r="DO37" s="53">
        <v>0.221313714981079</v>
      </c>
      <c r="DP37" s="53">
        <v>0.220603689551353</v>
      </c>
      <c r="DQ37" s="53">
        <v>0.231832504272461</v>
      </c>
      <c r="DR37" s="53">
        <v>0.225479528307915</v>
      </c>
      <c r="DS37" s="53">
        <v>0.217917248606682</v>
      </c>
      <c r="DT37" s="53">
        <v>0.20613794028759</v>
      </c>
      <c r="DU37" s="53">
        <v>0.195122584700584</v>
      </c>
      <c r="DV37" s="53">
        <v>0.201243713498116</v>
      </c>
      <c r="DW37" s="53">
        <v>0.184819087386131</v>
      </c>
      <c r="DX37" s="53">
        <v>0.186591416597366</v>
      </c>
      <c r="DY37" s="53">
        <v>0.170111373066902</v>
      </c>
      <c r="DZ37" s="53">
        <v>0.206815302371979</v>
      </c>
      <c r="EA37" s="53">
        <v>0.215187400579453</v>
      </c>
      <c r="EB37" s="53">
        <v>0.203207671642303</v>
      </c>
      <c r="EC37" s="53">
        <v>0.209249123930931</v>
      </c>
      <c r="ED37" s="53">
        <v>0.196875631809235</v>
      </c>
      <c r="EE37" s="53">
        <v>0.189358025789261</v>
      </c>
      <c r="EF37" s="53">
        <v>0.168681904673576</v>
      </c>
      <c r="EG37" s="53">
        <v>0.202209547162056</v>
      </c>
      <c r="EH37" s="53">
        <v>0.233840644359589</v>
      </c>
      <c r="EI37" s="53">
        <v>0.224226415157318</v>
      </c>
      <c r="EJ37" s="53">
        <v>0.219946548342705</v>
      </c>
      <c r="EK37" s="53">
        <v>0.219913303852081</v>
      </c>
      <c r="EL37" s="53">
        <v>0.224155887961388</v>
      </c>
      <c r="EM37" s="53">
        <v>0.213960289955139</v>
      </c>
      <c r="EN37" s="53">
        <v>0.199537679553032</v>
      </c>
      <c r="EO37" s="53">
        <v>0.202014103531837</v>
      </c>
      <c r="EP37" s="53">
        <v>0.206190824508667</v>
      </c>
      <c r="EQ37" s="53">
        <v>0.217423290014267</v>
      </c>
      <c r="ER37" s="53">
        <v>0.219264715909958</v>
      </c>
      <c r="ES37" s="53">
        <v>0.2025076597929</v>
      </c>
      <c r="ET37" s="53">
        <v>0.188760176301003</v>
      </c>
      <c r="EU37" s="53">
        <v>0.177560374140739</v>
      </c>
      <c r="EV37" s="53">
        <v>0.174736768007278</v>
      </c>
      <c r="EW37" s="53">
        <v>0.174807757139206</v>
      </c>
    </row>
    <row r="38" s="53" customFormat="1" spans="1:153">
      <c r="A38" s="54">
        <v>2138</v>
      </c>
      <c r="B38" s="53" t="s">
        <v>144</v>
      </c>
      <c r="C38" s="55">
        <v>43851</v>
      </c>
      <c r="D38" s="53">
        <v>-0.00369349960237741</v>
      </c>
      <c r="E38" s="53">
        <v>0.00246255192905664</v>
      </c>
      <c r="F38" s="53">
        <v>-0.0249613020569086</v>
      </c>
      <c r="G38" s="53">
        <v>-0.054979283362627</v>
      </c>
      <c r="H38" s="53">
        <v>-0.128165572881699</v>
      </c>
      <c r="I38" s="53">
        <v>-0.144620031118393</v>
      </c>
      <c r="J38" s="53">
        <v>-0.169696539640427</v>
      </c>
      <c r="K38" s="53">
        <v>-0.181023970246315</v>
      </c>
      <c r="L38" s="53">
        <v>-0.179154634475708</v>
      </c>
      <c r="M38" s="53">
        <v>-0.208464175462723</v>
      </c>
      <c r="N38" s="53">
        <v>-0.169520199298859</v>
      </c>
      <c r="O38" s="53">
        <v>-0.0952150672674179</v>
      </c>
      <c r="P38" s="53">
        <v>-0.0725103989243507</v>
      </c>
      <c r="Q38" s="53">
        <v>-0.0807561874389648</v>
      </c>
      <c r="R38" s="53">
        <v>-0.103826574981213</v>
      </c>
      <c r="S38" s="53">
        <v>-0.148107260465622</v>
      </c>
      <c r="T38" s="53">
        <v>-0.146494999527931</v>
      </c>
      <c r="U38" s="53">
        <v>-0.0896478146314621</v>
      </c>
      <c r="V38" s="53">
        <v>-0.0431073009967804</v>
      </c>
      <c r="W38" s="53">
        <v>-0.0572868175804615</v>
      </c>
      <c r="X38" s="53">
        <v>-0.0500938408076763</v>
      </c>
      <c r="Y38" s="53">
        <v>-0.0777687877416611</v>
      </c>
      <c r="Z38" s="53">
        <v>-0.114755295217037</v>
      </c>
      <c r="AA38" s="53">
        <v>-0.121675677597523</v>
      </c>
      <c r="AB38" s="53">
        <v>-0.12897127866745</v>
      </c>
      <c r="AC38" s="53">
        <v>-0.14956896007061</v>
      </c>
      <c r="AD38" s="53">
        <v>-0.1552454829216</v>
      </c>
      <c r="AE38" s="53">
        <v>-0.229766950011253</v>
      </c>
      <c r="AF38" s="53">
        <v>-0.224105134606361</v>
      </c>
      <c r="AG38" s="53">
        <v>-0.205385267734528</v>
      </c>
      <c r="AH38" s="53">
        <v>-0.216270178556442</v>
      </c>
      <c r="AI38" s="53">
        <v>-0.26982393860817</v>
      </c>
      <c r="AJ38" s="53">
        <v>-0.28153920173645</v>
      </c>
      <c r="AK38" s="53">
        <v>-0.272184163331985</v>
      </c>
      <c r="AL38" s="53">
        <v>-0.208266511559486</v>
      </c>
      <c r="AM38" s="53">
        <v>-0.182639792561531</v>
      </c>
      <c r="AN38" s="53">
        <v>-0.14890618622303</v>
      </c>
      <c r="AO38" s="53">
        <v>-0.153150573372841</v>
      </c>
      <c r="AP38" s="53">
        <v>-0.190592497587204</v>
      </c>
      <c r="AQ38" s="53">
        <v>-0.173374429345131</v>
      </c>
      <c r="AR38" s="53">
        <v>-0.128210261464119</v>
      </c>
      <c r="AS38" s="53">
        <v>-0.0913205966353416</v>
      </c>
      <c r="AT38" s="53">
        <v>-0.10873419046402</v>
      </c>
      <c r="AU38" s="53">
        <v>-0.1548862606287</v>
      </c>
      <c r="AV38" s="53">
        <v>-0.16070345044136</v>
      </c>
      <c r="AW38" s="53">
        <v>-0.16531565785408</v>
      </c>
      <c r="AX38" s="53">
        <v>-0.19043917953968</v>
      </c>
      <c r="AY38" s="53">
        <v>-0.188366010785103</v>
      </c>
      <c r="AZ38" s="53">
        <v>-0.15101745724678</v>
      </c>
      <c r="BA38" s="53">
        <v>-0.149245545268059</v>
      </c>
      <c r="BB38" s="53">
        <v>-0.00902299117296934</v>
      </c>
      <c r="BC38" s="53">
        <v>0.00656860042363405</v>
      </c>
      <c r="BD38" s="53">
        <v>-0.0203788988292217</v>
      </c>
      <c r="BE38" s="53">
        <v>-0.0443107560276985</v>
      </c>
      <c r="BF38" s="53">
        <v>-0.0939922407269478</v>
      </c>
      <c r="BG38" s="53">
        <v>-0.0992819219827652</v>
      </c>
      <c r="BH38" s="53">
        <v>-0.101333394646645</v>
      </c>
      <c r="BI38" s="53">
        <v>-0.0927184373140335</v>
      </c>
      <c r="BJ38" s="53">
        <v>-0.0957251414656639</v>
      </c>
      <c r="BK38" s="53">
        <v>-0.105084091424942</v>
      </c>
      <c r="BL38" s="53">
        <v>-0.0898442342877388</v>
      </c>
      <c r="BM38" s="53">
        <v>-0.0828601121902466</v>
      </c>
      <c r="BN38" s="53">
        <v>-0.0754032805562019</v>
      </c>
      <c r="BO38" s="53">
        <v>-0.0713763833045959</v>
      </c>
      <c r="BP38" s="53">
        <v>-0.076913520693779</v>
      </c>
      <c r="BQ38" s="53">
        <v>-0.0999365895986557</v>
      </c>
      <c r="BR38" s="53">
        <v>-0.0879603624343872</v>
      </c>
      <c r="BS38" s="53">
        <v>-0.0435020215809345</v>
      </c>
      <c r="BT38" s="53">
        <v>0.0103870779275894</v>
      </c>
      <c r="BU38" s="53">
        <v>0.0137861371040344</v>
      </c>
      <c r="BV38" s="53">
        <v>0.010073110461235</v>
      </c>
      <c r="BW38" s="53">
        <v>-0.016594409942627</v>
      </c>
      <c r="BX38" s="53">
        <v>-0.0203753393143415</v>
      </c>
      <c r="BY38" s="53">
        <v>-0.0486466363072395</v>
      </c>
      <c r="BZ38" s="53">
        <v>-0.0729545280337334</v>
      </c>
      <c r="CA38" s="53">
        <v>-0.0779847726225853</v>
      </c>
      <c r="CB38" s="53">
        <v>-0.0929184928536415</v>
      </c>
      <c r="CC38" s="53">
        <v>-0.129102304577827</v>
      </c>
      <c r="CD38" s="53">
        <v>-0.113867305219173</v>
      </c>
      <c r="CE38" s="53">
        <v>-0.122774876654148</v>
      </c>
      <c r="CF38" s="53">
        <v>-0.117450512945652</v>
      </c>
      <c r="CG38" s="53">
        <v>-0.132880315184593</v>
      </c>
      <c r="CH38" s="53">
        <v>-0.148141384124756</v>
      </c>
      <c r="CI38" s="53">
        <v>-0.134207874536514</v>
      </c>
      <c r="CJ38" s="53">
        <v>-0.123681589961052</v>
      </c>
      <c r="CK38" s="53">
        <v>-0.0988460630178452</v>
      </c>
      <c r="CL38" s="53">
        <v>-0.112933643162251</v>
      </c>
      <c r="CM38" s="53">
        <v>-0.138247147202492</v>
      </c>
      <c r="CN38" s="53">
        <v>-0.145533189177513</v>
      </c>
      <c r="CO38" s="53">
        <v>-0.147873148322105</v>
      </c>
      <c r="CP38" s="53">
        <v>-0.176823288202286</v>
      </c>
      <c r="CQ38" s="53">
        <v>-0.154291480779648</v>
      </c>
      <c r="CR38" s="53">
        <v>-0.146805018186569</v>
      </c>
      <c r="CS38" s="53">
        <v>-0.166954398155212</v>
      </c>
      <c r="CT38" s="53">
        <v>-0.160473138093948</v>
      </c>
      <c r="CU38" s="53">
        <v>-0.160789176821709</v>
      </c>
      <c r="CV38" s="53">
        <v>-0.189300835132599</v>
      </c>
      <c r="CW38" s="53">
        <v>-0.195279866456985</v>
      </c>
      <c r="CX38" s="53">
        <v>-0.160333245992661</v>
      </c>
      <c r="CY38" s="53">
        <v>-0.186710685491562</v>
      </c>
      <c r="CZ38" s="53">
        <v>0.0121819349005818</v>
      </c>
      <c r="DA38" s="53">
        <v>0.0027463948354125</v>
      </c>
      <c r="DB38" s="53">
        <v>0.00227003963664174</v>
      </c>
      <c r="DC38" s="53">
        <v>-0.00381608353927732</v>
      </c>
      <c r="DD38" s="53">
        <v>-0.027320884168148</v>
      </c>
      <c r="DE38" s="53">
        <v>-0.0384856574237347</v>
      </c>
      <c r="DF38" s="53">
        <v>-0.0615106970071793</v>
      </c>
      <c r="DG38" s="53">
        <v>-0.0814530923962593</v>
      </c>
      <c r="DH38" s="53">
        <v>-0.0765770524740219</v>
      </c>
      <c r="DI38" s="53">
        <v>-0.0965276435017586</v>
      </c>
      <c r="DJ38" s="53">
        <v>-0.0728235244750977</v>
      </c>
      <c r="DK38" s="53">
        <v>-0.00550250662490726</v>
      </c>
      <c r="DL38" s="53">
        <v>0.00974532216787338</v>
      </c>
      <c r="DM38" s="53">
        <v>-0.0025273603387177</v>
      </c>
      <c r="DN38" s="53">
        <v>-0.020060608163476</v>
      </c>
      <c r="DO38" s="53">
        <v>-0.0413182266056538</v>
      </c>
      <c r="DP38" s="53">
        <v>-0.0516821965575218</v>
      </c>
      <c r="DQ38" s="53">
        <v>-0.0392933525145054</v>
      </c>
      <c r="DR38" s="53">
        <v>-0.0466419346630573</v>
      </c>
      <c r="DS38" s="53">
        <v>-0.0642205104231834</v>
      </c>
      <c r="DT38" s="53">
        <v>-0.0533145107328892</v>
      </c>
      <c r="DU38" s="53">
        <v>-0.0543219335377216</v>
      </c>
      <c r="DV38" s="53">
        <v>-0.0875275135040283</v>
      </c>
      <c r="DW38" s="53">
        <v>-0.066176600754261</v>
      </c>
      <c r="DX38" s="53">
        <v>-0.0491643100976944</v>
      </c>
      <c r="DY38" s="53">
        <v>-0.0647317469120026</v>
      </c>
      <c r="DZ38" s="53">
        <v>-0.0554745495319366</v>
      </c>
      <c r="EA38" s="53">
        <v>-0.0938122048974037</v>
      </c>
      <c r="EB38" s="53">
        <v>-0.103385381400585</v>
      </c>
      <c r="EC38" s="53">
        <v>-0.0757579505443573</v>
      </c>
      <c r="ED38" s="53">
        <v>-0.0919672250747681</v>
      </c>
      <c r="EE38" s="53">
        <v>-0.130091175436974</v>
      </c>
      <c r="EF38" s="53">
        <v>-0.126545384526253</v>
      </c>
      <c r="EG38" s="53">
        <v>-0.131123840808868</v>
      </c>
      <c r="EH38" s="53">
        <v>-0.0777324810624123</v>
      </c>
      <c r="EI38" s="53">
        <v>-0.0769412815570831</v>
      </c>
      <c r="EJ38" s="53">
        <v>-0.0291200987994671</v>
      </c>
      <c r="EK38" s="53">
        <v>-0.00805099308490753</v>
      </c>
      <c r="EL38" s="53">
        <v>-0.0382068604230881</v>
      </c>
      <c r="EM38" s="53">
        <v>-0.018648836761713</v>
      </c>
      <c r="EN38" s="53">
        <v>0.0554654709994793</v>
      </c>
      <c r="EO38" s="53">
        <v>0.0698233395814896</v>
      </c>
      <c r="EP38" s="53">
        <v>0.0449232719838619</v>
      </c>
      <c r="EQ38" s="53">
        <v>0.0189205817878246</v>
      </c>
      <c r="ER38" s="53">
        <v>0.00662212492898107</v>
      </c>
      <c r="ES38" s="53">
        <v>0.002325973007828</v>
      </c>
      <c r="ET38" s="53">
        <v>0.00571409100666642</v>
      </c>
      <c r="EU38" s="53">
        <v>0.0137662943452597</v>
      </c>
      <c r="EV38" s="53">
        <v>0.0161682274192572</v>
      </c>
      <c r="EW38" s="53">
        <v>0.0443175695836544</v>
      </c>
    </row>
    <row r="39" s="53" customFormat="1" spans="1:153">
      <c r="A39" s="54">
        <v>2151</v>
      </c>
      <c r="B39" s="53" t="s">
        <v>1200</v>
      </c>
      <c r="C39" s="55">
        <v>43851</v>
      </c>
      <c r="D39" s="53">
        <v>0.0631382465362549</v>
      </c>
      <c r="E39" s="53">
        <v>0.0895572453737259</v>
      </c>
      <c r="F39" s="53">
        <v>0.116887636482716</v>
      </c>
      <c r="G39" s="53">
        <v>0.169687777757645</v>
      </c>
      <c r="H39" s="53">
        <v>0.207275733351707</v>
      </c>
      <c r="I39" s="53">
        <v>0.126349672675133</v>
      </c>
      <c r="J39" s="53">
        <v>0.121373273432255</v>
      </c>
      <c r="K39" s="53">
        <v>0.0500523410737514</v>
      </c>
      <c r="L39" s="53">
        <v>0.0489263758063316</v>
      </c>
      <c r="M39" s="53">
        <v>0.0554338544607162</v>
      </c>
      <c r="N39" s="53">
        <v>0.0377746745944023</v>
      </c>
      <c r="O39" s="53">
        <v>0.130540564656258</v>
      </c>
      <c r="P39" s="53">
        <v>0.154346406459808</v>
      </c>
      <c r="Q39" s="53">
        <v>0.0957513079047203</v>
      </c>
      <c r="R39" s="53">
        <v>0.104391045868397</v>
      </c>
      <c r="S39" s="53">
        <v>0.178333774209023</v>
      </c>
      <c r="T39" s="53">
        <v>0.156701594591141</v>
      </c>
      <c r="U39" s="53">
        <v>0.15546153485775</v>
      </c>
      <c r="V39" s="53">
        <v>0.259958028793335</v>
      </c>
      <c r="W39" s="53">
        <v>0.326504051685333</v>
      </c>
      <c r="X39" s="53">
        <v>0.283396154642105</v>
      </c>
      <c r="Y39" s="53">
        <v>0.225499734282494</v>
      </c>
      <c r="Z39" s="53">
        <v>0.232769712805748</v>
      </c>
      <c r="AA39" s="53">
        <v>0.207391858100891</v>
      </c>
      <c r="AB39" s="53">
        <v>0.207252398133278</v>
      </c>
      <c r="AC39" s="53">
        <v>0.169957116246223</v>
      </c>
      <c r="AD39" s="53">
        <v>0.210264950990677</v>
      </c>
      <c r="AE39" s="53">
        <v>0.168577075004578</v>
      </c>
      <c r="AF39" s="53">
        <v>0.220374584197998</v>
      </c>
      <c r="AG39" s="53">
        <v>0.235999464988708</v>
      </c>
      <c r="AH39" s="53">
        <v>0.232341557741165</v>
      </c>
      <c r="AI39" s="53">
        <v>0.263048857450485</v>
      </c>
      <c r="AJ39" s="53">
        <v>0.259331852197647</v>
      </c>
      <c r="AK39" s="53">
        <v>0.286442190408707</v>
      </c>
      <c r="AL39" s="53">
        <v>0.284059673547745</v>
      </c>
      <c r="AM39" s="53">
        <v>0.273179233074188</v>
      </c>
      <c r="AN39" s="53">
        <v>0.234606355428696</v>
      </c>
      <c r="AO39" s="53">
        <v>0.181458026170731</v>
      </c>
      <c r="AP39" s="53">
        <v>0.174275830388069</v>
      </c>
      <c r="AQ39" s="53">
        <v>0.14769458770752</v>
      </c>
      <c r="AR39" s="53">
        <v>0.13337916135788</v>
      </c>
      <c r="AS39" s="53">
        <v>0.134493514895439</v>
      </c>
      <c r="AT39" s="53">
        <v>0.141925737261772</v>
      </c>
      <c r="AU39" s="53">
        <v>0.152471706271172</v>
      </c>
      <c r="AV39" s="53">
        <v>0.154366374015808</v>
      </c>
      <c r="AW39" s="53">
        <v>0.163586154580116</v>
      </c>
      <c r="AX39" s="53">
        <v>0.157970458269119</v>
      </c>
      <c r="AY39" s="53">
        <v>0.202448770403862</v>
      </c>
      <c r="AZ39" s="53">
        <v>0.192064702510834</v>
      </c>
      <c r="BA39" s="53">
        <v>0.217312946915627</v>
      </c>
      <c r="BB39" s="53">
        <v>0.0393302254378796</v>
      </c>
      <c r="BC39" s="53">
        <v>0.072283573448658</v>
      </c>
      <c r="BD39" s="53">
        <v>0.0693014487624168</v>
      </c>
      <c r="BE39" s="53">
        <v>0.105619199573994</v>
      </c>
      <c r="BF39" s="53">
        <v>0.155613839626312</v>
      </c>
      <c r="BG39" s="53">
        <v>0.138352230191231</v>
      </c>
      <c r="BH39" s="53">
        <v>0.135775148868561</v>
      </c>
      <c r="BI39" s="53">
        <v>0.107704289257526</v>
      </c>
      <c r="BJ39" s="53">
        <v>0.0789101421833038</v>
      </c>
      <c r="BK39" s="53">
        <v>0.0933189019560814</v>
      </c>
      <c r="BL39" s="53">
        <v>0.0830624476075172</v>
      </c>
      <c r="BM39" s="53">
        <v>0.141350656747818</v>
      </c>
      <c r="BN39" s="53">
        <v>0.170527517795563</v>
      </c>
      <c r="BO39" s="53">
        <v>0.128946334123611</v>
      </c>
      <c r="BP39" s="53">
        <v>0.107669726014137</v>
      </c>
      <c r="BQ39" s="53">
        <v>0.148374542593956</v>
      </c>
      <c r="BR39" s="53">
        <v>0.134205639362335</v>
      </c>
      <c r="BS39" s="53">
        <v>0.131687343120575</v>
      </c>
      <c r="BT39" s="53">
        <v>0.233702465891838</v>
      </c>
      <c r="BU39" s="53">
        <v>0.257002085447311</v>
      </c>
      <c r="BV39" s="53">
        <v>0.230623155832291</v>
      </c>
      <c r="BW39" s="53">
        <v>0.189565598964691</v>
      </c>
      <c r="BX39" s="53">
        <v>0.170865550637245</v>
      </c>
      <c r="BY39" s="53">
        <v>0.1604083776474</v>
      </c>
      <c r="BZ39" s="53">
        <v>0.139880061149597</v>
      </c>
      <c r="CA39" s="53">
        <v>0.115727543830872</v>
      </c>
      <c r="CB39" s="53">
        <v>0.126472443342209</v>
      </c>
      <c r="CC39" s="53">
        <v>0.0999870002269745</v>
      </c>
      <c r="CD39" s="53">
        <v>0.162189707159996</v>
      </c>
      <c r="CE39" s="53">
        <v>0.159649685025215</v>
      </c>
      <c r="CF39" s="53">
        <v>0.154982760548592</v>
      </c>
      <c r="CG39" s="53">
        <v>0.194223508238792</v>
      </c>
      <c r="CH39" s="53">
        <v>0.172700569033623</v>
      </c>
      <c r="CI39" s="53">
        <v>0.203877687454224</v>
      </c>
      <c r="CJ39" s="53">
        <v>0.196258589625359</v>
      </c>
      <c r="CK39" s="53">
        <v>0.189248830080032</v>
      </c>
      <c r="CL39" s="53">
        <v>0.156918466091156</v>
      </c>
      <c r="CM39" s="53">
        <v>0.0991691052913666</v>
      </c>
      <c r="CN39" s="53">
        <v>0.0872086361050606</v>
      </c>
      <c r="CO39" s="53">
        <v>0.0751875787973404</v>
      </c>
      <c r="CP39" s="53">
        <v>0.066978707909584</v>
      </c>
      <c r="CQ39" s="53">
        <v>0.0546924434602261</v>
      </c>
      <c r="CR39" s="53">
        <v>0.0502085797488689</v>
      </c>
      <c r="CS39" s="53">
        <v>0.068586990237236</v>
      </c>
      <c r="CT39" s="53">
        <v>0.0754452645778656</v>
      </c>
      <c r="CU39" s="53">
        <v>0.0845746621489525</v>
      </c>
      <c r="CV39" s="53">
        <v>0.0727374702692032</v>
      </c>
      <c r="CW39" s="53">
        <v>0.114402279257774</v>
      </c>
      <c r="CX39" s="53">
        <v>0.118631891906261</v>
      </c>
      <c r="CY39" s="53">
        <v>0.135988429188728</v>
      </c>
      <c r="CZ39" s="53">
        <v>0.0401689149439335</v>
      </c>
      <c r="DA39" s="53">
        <v>0.0336345620453358</v>
      </c>
      <c r="DB39" s="53">
        <v>0.0639470815658569</v>
      </c>
      <c r="DC39" s="53">
        <v>0.0804294645786285</v>
      </c>
      <c r="DD39" s="53">
        <v>0.0680227801203728</v>
      </c>
      <c r="DE39" s="53">
        <v>0.00435834238305688</v>
      </c>
      <c r="DF39" s="53">
        <v>0.00195901026017964</v>
      </c>
      <c r="DG39" s="53">
        <v>-0.0412910580635071</v>
      </c>
      <c r="DH39" s="53">
        <v>-0.0136228790506721</v>
      </c>
      <c r="DI39" s="53">
        <v>-0.0215241573750973</v>
      </c>
      <c r="DJ39" s="53">
        <v>-0.0289268791675568</v>
      </c>
      <c r="DK39" s="53">
        <v>0.00555079709738493</v>
      </c>
      <c r="DL39" s="53">
        <v>0.000179774360731244</v>
      </c>
      <c r="DM39" s="53">
        <v>-0.016834132373333</v>
      </c>
      <c r="DN39" s="53">
        <v>0.0130822034552693</v>
      </c>
      <c r="DO39" s="53">
        <v>0.0463201217353344</v>
      </c>
      <c r="DP39" s="53">
        <v>0.0388568341732025</v>
      </c>
      <c r="DQ39" s="53">
        <v>0.0401350930333138</v>
      </c>
      <c r="DR39" s="53">
        <v>0.0426164641976357</v>
      </c>
      <c r="DS39" s="53">
        <v>0.0858628526329994</v>
      </c>
      <c r="DT39" s="53">
        <v>0.0691339001059532</v>
      </c>
      <c r="DU39" s="53">
        <v>0.0522950254380703</v>
      </c>
      <c r="DV39" s="53">
        <v>0.0782650411128998</v>
      </c>
      <c r="DW39" s="53">
        <v>0.06334438174963</v>
      </c>
      <c r="DX39" s="53">
        <v>0.0837332308292389</v>
      </c>
      <c r="DY39" s="53">
        <v>0.0705904588103294</v>
      </c>
      <c r="DZ39" s="53">
        <v>0.100153401494026</v>
      </c>
      <c r="EA39" s="53">
        <v>0.0849509686231613</v>
      </c>
      <c r="EB39" s="53">
        <v>0.074545755982399</v>
      </c>
      <c r="EC39" s="53">
        <v>0.0927106738090515</v>
      </c>
      <c r="ED39" s="53">
        <v>0.0937196835875511</v>
      </c>
      <c r="EE39" s="53">
        <v>0.0851862505078316</v>
      </c>
      <c r="EF39" s="53">
        <v>0.102992177009583</v>
      </c>
      <c r="EG39" s="53">
        <v>0.0989254042506218</v>
      </c>
      <c r="EH39" s="53">
        <v>0.104161985218525</v>
      </c>
      <c r="EI39" s="53">
        <v>0.100291296839714</v>
      </c>
      <c r="EJ39" s="53">
        <v>0.0940487906336784</v>
      </c>
      <c r="EK39" s="53">
        <v>0.0986498147249222</v>
      </c>
      <c r="EL39" s="53">
        <v>0.103428080677986</v>
      </c>
      <c r="EM39" s="53">
        <v>0.0888678953051567</v>
      </c>
      <c r="EN39" s="53">
        <v>0.0827613472938538</v>
      </c>
      <c r="EO39" s="53">
        <v>0.0961619690060616</v>
      </c>
      <c r="EP39" s="53">
        <v>0.108078047633171</v>
      </c>
      <c r="EQ39" s="53">
        <v>0.100245609879494</v>
      </c>
      <c r="ER39" s="53">
        <v>0.0952819883823395</v>
      </c>
      <c r="ES39" s="53">
        <v>0.0953723788261414</v>
      </c>
      <c r="ET39" s="53">
        <v>0.101593874394894</v>
      </c>
      <c r="EU39" s="53">
        <v>0.104407377541065</v>
      </c>
      <c r="EV39" s="53">
        <v>0.0897936969995499</v>
      </c>
      <c r="EW39" s="53">
        <v>0.0976854115724564</v>
      </c>
    </row>
    <row r="40" s="53" customFormat="1" spans="1:153">
      <c r="A40" s="54">
        <v>2156</v>
      </c>
      <c r="B40" s="53" t="s">
        <v>147</v>
      </c>
      <c r="C40" s="55">
        <v>43851</v>
      </c>
      <c r="D40" s="53">
        <v>0.119545608758926</v>
      </c>
      <c r="E40" s="53">
        <v>0.24311774969101</v>
      </c>
      <c r="F40" s="53">
        <v>0.219976603984833</v>
      </c>
      <c r="G40" s="53">
        <v>0.356281876564026</v>
      </c>
      <c r="H40" s="53">
        <v>0.351040482521057</v>
      </c>
      <c r="I40" s="53">
        <v>0.33339512348175</v>
      </c>
      <c r="J40" s="53">
        <v>0.316081941127777</v>
      </c>
      <c r="K40" s="53">
        <v>0.258006274700165</v>
      </c>
      <c r="L40" s="53">
        <v>0.237175494432449</v>
      </c>
      <c r="M40" s="53">
        <v>0.18358239531517</v>
      </c>
      <c r="N40" s="53">
        <v>0.2286736369133</v>
      </c>
      <c r="O40" s="53">
        <v>0.27846685051918</v>
      </c>
      <c r="P40" s="53">
        <v>0.370311141014099</v>
      </c>
      <c r="Q40" s="53">
        <v>0.363848090171814</v>
      </c>
      <c r="R40" s="53">
        <v>0.369772523641586</v>
      </c>
      <c r="S40" s="53">
        <v>0.30752432346344</v>
      </c>
      <c r="T40" s="53">
        <v>0.310694009065628</v>
      </c>
      <c r="U40" s="53">
        <v>0.395805329084396</v>
      </c>
      <c r="V40" s="53">
        <v>0.417929112911224</v>
      </c>
      <c r="W40" s="53">
        <v>0.330367624759674</v>
      </c>
      <c r="X40" s="53">
        <v>0.220223471522331</v>
      </c>
      <c r="Y40" s="53">
        <v>0.246232986450195</v>
      </c>
      <c r="Z40" s="53">
        <v>0.217604577541351</v>
      </c>
      <c r="AA40" s="53">
        <v>0.151417568325996</v>
      </c>
      <c r="AB40" s="53">
        <v>0.111002787947655</v>
      </c>
      <c r="AC40" s="53">
        <v>0.125559791922569</v>
      </c>
      <c r="AD40" s="53">
        <v>0.143865615129471</v>
      </c>
      <c r="AE40" s="53">
        <v>0.0587238520383835</v>
      </c>
      <c r="AF40" s="53">
        <v>0.208324491977692</v>
      </c>
      <c r="AG40" s="53">
        <v>0.235558107495308</v>
      </c>
      <c r="AH40" s="53">
        <v>0.282227426767349</v>
      </c>
      <c r="AI40" s="53">
        <v>0.308350622653961</v>
      </c>
      <c r="AJ40" s="53">
        <v>0.235258921980858</v>
      </c>
      <c r="AK40" s="53">
        <v>0.215310364961624</v>
      </c>
      <c r="AL40" s="53">
        <v>0.155758053064346</v>
      </c>
      <c r="AM40" s="53">
        <v>0.178024768829346</v>
      </c>
      <c r="AN40" s="53">
        <v>0.174151882529259</v>
      </c>
      <c r="AO40" s="53">
        <v>0.202735215425491</v>
      </c>
      <c r="AP40" s="53">
        <v>0.181337252259254</v>
      </c>
      <c r="AQ40" s="53">
        <v>0.175620123744011</v>
      </c>
      <c r="AR40" s="53">
        <v>0.133934304118156</v>
      </c>
      <c r="AS40" s="53">
        <v>0.106940418481827</v>
      </c>
      <c r="AT40" s="53">
        <v>0.158471345901489</v>
      </c>
      <c r="AU40" s="53">
        <v>0.143932580947876</v>
      </c>
      <c r="AV40" s="53">
        <v>0.216033160686493</v>
      </c>
      <c r="AW40" s="53">
        <v>0.264906078577042</v>
      </c>
      <c r="AX40" s="53">
        <v>0.376813650131226</v>
      </c>
      <c r="AY40" s="53">
        <v>0.380783379077911</v>
      </c>
      <c r="AZ40" s="53">
        <v>0.354149639606476</v>
      </c>
      <c r="BA40" s="53">
        <v>0.29633229970932</v>
      </c>
      <c r="BB40" s="53">
        <v>0.0884968712925911</v>
      </c>
      <c r="BC40" s="53">
        <v>0.213982671499252</v>
      </c>
      <c r="BD40" s="53">
        <v>0.167641133069992</v>
      </c>
      <c r="BE40" s="53">
        <v>0.287841707468033</v>
      </c>
      <c r="BF40" s="53">
        <v>0.301375836133957</v>
      </c>
      <c r="BG40" s="53">
        <v>0.290332943201065</v>
      </c>
      <c r="BH40" s="53">
        <v>0.260637074708939</v>
      </c>
      <c r="BI40" s="53">
        <v>0.21557143330574</v>
      </c>
      <c r="BJ40" s="53">
        <v>0.238762483000755</v>
      </c>
      <c r="BK40" s="53">
        <v>0.238332435488701</v>
      </c>
      <c r="BL40" s="53">
        <v>0.258225411176682</v>
      </c>
      <c r="BM40" s="53">
        <v>0.274958282709122</v>
      </c>
      <c r="BN40" s="53">
        <v>0.290340691804886</v>
      </c>
      <c r="BO40" s="53">
        <v>0.306499272584915</v>
      </c>
      <c r="BP40" s="53">
        <v>0.277180850505829</v>
      </c>
      <c r="BQ40" s="53">
        <v>0.252721458673477</v>
      </c>
      <c r="BR40" s="53">
        <v>0.271359533071518</v>
      </c>
      <c r="BS40" s="53">
        <v>0.298491656780243</v>
      </c>
      <c r="BT40" s="53">
        <v>0.292614161968231</v>
      </c>
      <c r="BU40" s="53">
        <v>0.251487880945206</v>
      </c>
      <c r="BV40" s="53">
        <v>0.137365698814392</v>
      </c>
      <c r="BW40" s="53">
        <v>0.218582257628441</v>
      </c>
      <c r="BX40" s="53">
        <v>0.178165927529335</v>
      </c>
      <c r="BY40" s="53">
        <v>0.131939724087715</v>
      </c>
      <c r="BZ40" s="53">
        <v>0.0609797090291977</v>
      </c>
      <c r="CA40" s="53">
        <v>0.0658309087157249</v>
      </c>
      <c r="CB40" s="53">
        <v>0.0278486795723438</v>
      </c>
      <c r="CC40" s="53">
        <v>-0.0257883816957474</v>
      </c>
      <c r="CD40" s="53">
        <v>0.0407917574048042</v>
      </c>
      <c r="CE40" s="53">
        <v>-0.00706474855542183</v>
      </c>
      <c r="CF40" s="53">
        <v>0.032914187759161</v>
      </c>
      <c r="CG40" s="53">
        <v>0.0682278573513031</v>
      </c>
      <c r="CH40" s="53">
        <v>0.0167056210339069</v>
      </c>
      <c r="CI40" s="53">
        <v>0.000276776030659676</v>
      </c>
      <c r="CJ40" s="53">
        <v>-0.0530105456709862</v>
      </c>
      <c r="CK40" s="53">
        <v>-0.0392483845353127</v>
      </c>
      <c r="CL40" s="53">
        <v>-0.0591651797294617</v>
      </c>
      <c r="CM40" s="53">
        <v>-0.124732881784439</v>
      </c>
      <c r="CN40" s="53">
        <v>-0.129704520106316</v>
      </c>
      <c r="CO40" s="53">
        <v>-0.137879699468613</v>
      </c>
      <c r="CP40" s="53">
        <v>-0.159895405173302</v>
      </c>
      <c r="CQ40" s="53">
        <v>-0.171051219105721</v>
      </c>
      <c r="CR40" s="53">
        <v>-0.156975269317627</v>
      </c>
      <c r="CS40" s="53">
        <v>-0.162675946950912</v>
      </c>
      <c r="CT40" s="53">
        <v>-0.0667709708213806</v>
      </c>
      <c r="CU40" s="53">
        <v>-0.00125952251255512</v>
      </c>
      <c r="CV40" s="53">
        <v>0.0530318468809128</v>
      </c>
      <c r="CW40" s="53">
        <v>0.0472218468785286</v>
      </c>
      <c r="CX40" s="53">
        <v>0.0248144287616014</v>
      </c>
      <c r="CY40" s="53">
        <v>-0.0353008583188057</v>
      </c>
      <c r="CZ40" s="53">
        <v>0.0227811858057976</v>
      </c>
      <c r="DA40" s="53">
        <v>0.0208675302565098</v>
      </c>
      <c r="DB40" s="53">
        <v>0.044067919254303</v>
      </c>
      <c r="DC40" s="53">
        <v>0.0601725988090038</v>
      </c>
      <c r="DD40" s="53">
        <v>0.0413971245288849</v>
      </c>
      <c r="DE40" s="53">
        <v>0.0347946360707283</v>
      </c>
      <c r="DF40" s="53">
        <v>0.0471773110330105</v>
      </c>
      <c r="DG40" s="53">
        <v>0.0341673046350479</v>
      </c>
      <c r="DH40" s="53">
        <v>-0.00985453370958567</v>
      </c>
      <c r="DI40" s="53">
        <v>-0.0630175843834877</v>
      </c>
      <c r="DJ40" s="53">
        <v>-0.0378193110227585</v>
      </c>
      <c r="DK40" s="53">
        <v>-0.00475896056741476</v>
      </c>
      <c r="DL40" s="53">
        <v>0.0717028826475143</v>
      </c>
      <c r="DM40" s="53">
        <v>0.0490812696516514</v>
      </c>
      <c r="DN40" s="53">
        <v>0.0843241214752197</v>
      </c>
      <c r="DO40" s="53">
        <v>0.0465353094041348</v>
      </c>
      <c r="DP40" s="53">
        <v>0.0310669429600239</v>
      </c>
      <c r="DQ40" s="53">
        <v>0.0890461355447769</v>
      </c>
      <c r="DR40" s="53">
        <v>0.117047391831875</v>
      </c>
      <c r="DS40" s="53">
        <v>0.0706121847033501</v>
      </c>
      <c r="DT40" s="53">
        <v>0.074590228497982</v>
      </c>
      <c r="DU40" s="53">
        <v>0.019383180886507</v>
      </c>
      <c r="DV40" s="53">
        <v>0.0311711113899946</v>
      </c>
      <c r="DW40" s="53">
        <v>0.0112102869898081</v>
      </c>
      <c r="DX40" s="53">
        <v>0.0417555272579193</v>
      </c>
      <c r="DY40" s="53">
        <v>0.0514613389968872</v>
      </c>
      <c r="DZ40" s="53">
        <v>0.107749380171299</v>
      </c>
      <c r="EA40" s="53">
        <v>0.0762446820735931</v>
      </c>
      <c r="EB40" s="53">
        <v>0.15926519036293</v>
      </c>
      <c r="EC40" s="53">
        <v>0.234355315566063</v>
      </c>
      <c r="ED40" s="53">
        <v>0.24104568362236</v>
      </c>
      <c r="EE40" s="53">
        <v>0.231855228543282</v>
      </c>
      <c r="EF40" s="53">
        <v>0.210285753011703</v>
      </c>
      <c r="EG40" s="53">
        <v>0.206766039133072</v>
      </c>
      <c r="EH40" s="53">
        <v>0.200501054525375</v>
      </c>
      <c r="EI40" s="53">
        <v>0.209005609154701</v>
      </c>
      <c r="EJ40" s="53">
        <v>0.225049510598183</v>
      </c>
      <c r="EK40" s="53">
        <v>0.319200545549393</v>
      </c>
      <c r="EL40" s="53">
        <v>0.302774220705032</v>
      </c>
      <c r="EM40" s="53">
        <v>0.305232286453247</v>
      </c>
      <c r="EN40" s="53">
        <v>0.28556215763092</v>
      </c>
      <c r="EO40" s="53">
        <v>0.269724071025848</v>
      </c>
      <c r="EP40" s="53">
        <v>0.307179063558578</v>
      </c>
      <c r="EQ40" s="53">
        <v>0.298340976238251</v>
      </c>
      <c r="ER40" s="53">
        <v>0.274536579847336</v>
      </c>
      <c r="ES40" s="53">
        <v>0.257898062467575</v>
      </c>
      <c r="ET40" s="53">
        <v>0.315514266490936</v>
      </c>
      <c r="EU40" s="53">
        <v>0.325293987989426</v>
      </c>
      <c r="EV40" s="53">
        <v>0.321067661046982</v>
      </c>
      <c r="EW40" s="53">
        <v>0.323365598917007</v>
      </c>
    </row>
    <row r="41" s="53" customFormat="1" spans="1:153">
      <c r="A41" s="54">
        <v>2161</v>
      </c>
      <c r="B41" s="53" t="s">
        <v>150</v>
      </c>
      <c r="C41" s="55">
        <v>43851</v>
      </c>
      <c r="D41" s="53">
        <v>0.0287934225052595</v>
      </c>
      <c r="E41" s="53">
        <v>0.0742192417383194</v>
      </c>
      <c r="F41" s="53">
        <v>0.0587131381034851</v>
      </c>
      <c r="G41" s="53">
        <v>-0.000246594659984112</v>
      </c>
      <c r="H41" s="53">
        <v>-0.0717201083898544</v>
      </c>
      <c r="I41" s="53">
        <v>-0.0827754884958267</v>
      </c>
      <c r="J41" s="53">
        <v>-0.0355444438755512</v>
      </c>
      <c r="K41" s="53">
        <v>-0.00785126723349094</v>
      </c>
      <c r="L41" s="53">
        <v>-0.0214510634541512</v>
      </c>
      <c r="M41" s="53">
        <v>0.0601350516080856</v>
      </c>
      <c r="N41" s="53">
        <v>0.0489493981003761</v>
      </c>
      <c r="O41" s="53">
        <v>0.0405295640230179</v>
      </c>
      <c r="P41" s="53">
        <v>0.0310517866164446</v>
      </c>
      <c r="Q41" s="53">
        <v>-0.00688872206956148</v>
      </c>
      <c r="R41" s="53">
        <v>0.0298719275742769</v>
      </c>
      <c r="S41" s="53">
        <v>-0.0338465608656406</v>
      </c>
      <c r="T41" s="53">
        <v>-0.0828689932823181</v>
      </c>
      <c r="U41" s="53">
        <v>-0.0813214629888535</v>
      </c>
      <c r="V41" s="53">
        <v>-0.134045958518982</v>
      </c>
      <c r="W41" s="53">
        <v>-0.121271729469299</v>
      </c>
      <c r="X41" s="53">
        <v>-0.141540393233299</v>
      </c>
      <c r="Y41" s="53">
        <v>-0.110413126647472</v>
      </c>
      <c r="Z41" s="53">
        <v>-0.0712956413626671</v>
      </c>
      <c r="AA41" s="53">
        <v>-0.0986026078462601</v>
      </c>
      <c r="AB41" s="53">
        <v>-0.0121034411713481</v>
      </c>
      <c r="AC41" s="53">
        <v>-0.0652196630835533</v>
      </c>
      <c r="AD41" s="53">
        <v>-0.135724782943726</v>
      </c>
      <c r="AE41" s="53">
        <v>-0.163262605667114</v>
      </c>
      <c r="AF41" s="53">
        <v>-0.140552714467049</v>
      </c>
      <c r="AG41" s="53">
        <v>-0.118930526077747</v>
      </c>
      <c r="AH41" s="53">
        <v>-0.152849242091179</v>
      </c>
      <c r="AI41" s="53">
        <v>-0.15807232260704</v>
      </c>
      <c r="AJ41" s="53">
        <v>-0.199047431349754</v>
      </c>
      <c r="AK41" s="53">
        <v>-0.220350787043571</v>
      </c>
      <c r="AL41" s="53">
        <v>-0.250928431749344</v>
      </c>
      <c r="AM41" s="53">
        <v>-0.243284299969673</v>
      </c>
      <c r="AN41" s="53">
        <v>-0.228171810507774</v>
      </c>
      <c r="AO41" s="53">
        <v>-0.206470012664795</v>
      </c>
      <c r="AP41" s="53">
        <v>-0.252693355083466</v>
      </c>
      <c r="AQ41" s="53">
        <v>-0.179906234145164</v>
      </c>
      <c r="AR41" s="53">
        <v>-0.206777349114418</v>
      </c>
      <c r="AS41" s="53">
        <v>-0.214472621679306</v>
      </c>
      <c r="AT41" s="53">
        <v>-0.218234241008759</v>
      </c>
      <c r="AU41" s="53">
        <v>-0.262637555599213</v>
      </c>
      <c r="AV41" s="53">
        <v>-0.188864544034004</v>
      </c>
      <c r="AW41" s="53">
        <v>-0.211666852235794</v>
      </c>
      <c r="AX41" s="53">
        <v>-0.232677131891251</v>
      </c>
      <c r="AY41" s="53">
        <v>-0.263554692268372</v>
      </c>
      <c r="AZ41" s="53">
        <v>-0.264315277338028</v>
      </c>
      <c r="BA41" s="53">
        <v>-0.291946530342102</v>
      </c>
      <c r="BB41" s="53">
        <v>0.0463910140097141</v>
      </c>
      <c r="BC41" s="53">
        <v>0.082772508263588</v>
      </c>
      <c r="BD41" s="53">
        <v>0.0696831047534943</v>
      </c>
      <c r="BE41" s="53">
        <v>0.0962361246347427</v>
      </c>
      <c r="BF41" s="53">
        <v>0.0481631383299828</v>
      </c>
      <c r="BG41" s="53">
        <v>0.0193239320069551</v>
      </c>
      <c r="BH41" s="53">
        <v>0.0789199620485306</v>
      </c>
      <c r="BI41" s="53">
        <v>0.0872609242796898</v>
      </c>
      <c r="BJ41" s="53">
        <v>0.0720808058977127</v>
      </c>
      <c r="BK41" s="53">
        <v>0.138442635536194</v>
      </c>
      <c r="BL41" s="53">
        <v>0.137778863310814</v>
      </c>
      <c r="BM41" s="53">
        <v>0.131171852350235</v>
      </c>
      <c r="BN41" s="53">
        <v>0.118022575974464</v>
      </c>
      <c r="BO41" s="53">
        <v>0.0810598358511925</v>
      </c>
      <c r="BP41" s="53">
        <v>0.118313930928707</v>
      </c>
      <c r="BQ41" s="53">
        <v>0.0778557062149048</v>
      </c>
      <c r="BR41" s="53">
        <v>0.0356036573648453</v>
      </c>
      <c r="BS41" s="53">
        <v>0.0250111930072308</v>
      </c>
      <c r="BT41" s="53">
        <v>-0.0182857029139996</v>
      </c>
      <c r="BU41" s="53">
        <v>-0.0200499631464481</v>
      </c>
      <c r="BV41" s="53">
        <v>-0.0127813071012497</v>
      </c>
      <c r="BW41" s="53">
        <v>0.0244493633508682</v>
      </c>
      <c r="BX41" s="53">
        <v>0.0664167776703835</v>
      </c>
      <c r="BY41" s="53">
        <v>0.0375758409500122</v>
      </c>
      <c r="BZ41" s="53">
        <v>0.0810191035270691</v>
      </c>
      <c r="CA41" s="53">
        <v>0.0432456880807877</v>
      </c>
      <c r="CB41" s="53">
        <v>-0.00673847692087293</v>
      </c>
      <c r="CC41" s="53">
        <v>-0.0239821150898933</v>
      </c>
      <c r="CD41" s="53">
        <v>-0.00103512080386281</v>
      </c>
      <c r="CE41" s="53">
        <v>-0.0105940382927656</v>
      </c>
      <c r="CF41" s="53">
        <v>-0.0173742417246103</v>
      </c>
      <c r="CG41" s="53">
        <v>-0.0189696531742811</v>
      </c>
      <c r="CH41" s="53">
        <v>-0.0304848458617926</v>
      </c>
      <c r="CI41" s="53">
        <v>-0.0562363676726818</v>
      </c>
      <c r="CJ41" s="53">
        <v>-0.0738863348960876</v>
      </c>
      <c r="CK41" s="53">
        <v>-0.0838687866926193</v>
      </c>
      <c r="CL41" s="53">
        <v>-0.0857917815446854</v>
      </c>
      <c r="CM41" s="53">
        <v>-0.101357407867908</v>
      </c>
      <c r="CN41" s="53">
        <v>-0.110865138471127</v>
      </c>
      <c r="CO41" s="53">
        <v>-0.111221320927143</v>
      </c>
      <c r="CP41" s="53">
        <v>-0.130653604865074</v>
      </c>
      <c r="CQ41" s="53">
        <v>-0.133801162242889</v>
      </c>
      <c r="CR41" s="53">
        <v>-0.15487839281559</v>
      </c>
      <c r="CS41" s="53">
        <v>-0.174627125263214</v>
      </c>
      <c r="CT41" s="53">
        <v>-0.155938938260078</v>
      </c>
      <c r="CU41" s="53">
        <v>-0.146664187312126</v>
      </c>
      <c r="CV41" s="53">
        <v>-0.166968077421188</v>
      </c>
      <c r="CW41" s="53">
        <v>-0.177040353417397</v>
      </c>
      <c r="CX41" s="53">
        <v>-0.175959661602974</v>
      </c>
      <c r="CY41" s="53">
        <v>-0.191360726952553</v>
      </c>
      <c r="CZ41" s="53">
        <v>0.000306816771626472</v>
      </c>
      <c r="DA41" s="53">
        <v>0.00935113802552223</v>
      </c>
      <c r="DB41" s="53">
        <v>0.00693443696945906</v>
      </c>
      <c r="DC41" s="53">
        <v>-0.0785783156752586</v>
      </c>
      <c r="DD41" s="53">
        <v>-0.101978838443756</v>
      </c>
      <c r="DE41" s="53">
        <v>-0.0841950103640556</v>
      </c>
      <c r="DF41" s="53">
        <v>-0.0965599939227104</v>
      </c>
      <c r="DG41" s="53">
        <v>-0.0772077813744545</v>
      </c>
      <c r="DH41" s="53">
        <v>-0.0756274610757828</v>
      </c>
      <c r="DI41" s="53">
        <v>-0.0604031756520271</v>
      </c>
      <c r="DJ41" s="53">
        <v>-0.0709250494837761</v>
      </c>
      <c r="DK41" s="53">
        <v>-0.072737880051136</v>
      </c>
      <c r="DL41" s="53">
        <v>-0.0690663829445839</v>
      </c>
      <c r="DM41" s="53">
        <v>-0.0700441524386406</v>
      </c>
      <c r="DN41" s="53">
        <v>-0.0705375969409943</v>
      </c>
      <c r="DO41" s="53">
        <v>-0.093797855079174</v>
      </c>
      <c r="DP41" s="53">
        <v>-0.100568242371082</v>
      </c>
      <c r="DQ41" s="53">
        <v>-0.0884282514452934</v>
      </c>
      <c r="DR41" s="53">
        <v>-0.0978558510541916</v>
      </c>
      <c r="DS41" s="53">
        <v>-0.0833173617720604</v>
      </c>
      <c r="DT41" s="53">
        <v>-0.110854685306549</v>
      </c>
      <c r="DU41" s="53">
        <v>-0.11695808172226</v>
      </c>
      <c r="DV41" s="53">
        <v>-0.119808010756969</v>
      </c>
      <c r="DW41" s="53">
        <v>-0.118274040520191</v>
      </c>
      <c r="DX41" s="53">
        <v>-0.0752181336283684</v>
      </c>
      <c r="DY41" s="53">
        <v>-0.0905609428882599</v>
      </c>
      <c r="DZ41" s="53">
        <v>-0.111081898212433</v>
      </c>
      <c r="EA41" s="53">
        <v>-0.12137608230114</v>
      </c>
      <c r="EB41" s="53">
        <v>-0.121613182127476</v>
      </c>
      <c r="EC41" s="53">
        <v>-0.0904320850968361</v>
      </c>
      <c r="ED41" s="53">
        <v>-0.117570593953133</v>
      </c>
      <c r="EE41" s="53">
        <v>-0.121198259294033</v>
      </c>
      <c r="EF41" s="53">
        <v>-0.150658175349236</v>
      </c>
      <c r="EG41" s="53">
        <v>-0.146209999918938</v>
      </c>
      <c r="EH41" s="53">
        <v>-0.159137696027756</v>
      </c>
      <c r="EI41" s="53">
        <v>-0.141511112451553</v>
      </c>
      <c r="EJ41" s="53">
        <v>-0.124475620687008</v>
      </c>
      <c r="EK41" s="53">
        <v>-0.087208203971386</v>
      </c>
      <c r="EL41" s="53">
        <v>-0.123923800885677</v>
      </c>
      <c r="EM41" s="53">
        <v>-0.0507805086672306</v>
      </c>
      <c r="EN41" s="53">
        <v>-0.0582193285226822</v>
      </c>
      <c r="EO41" s="53">
        <v>-0.0627670511603355</v>
      </c>
      <c r="EP41" s="53">
        <v>-0.0454514399170876</v>
      </c>
      <c r="EQ41" s="53">
        <v>-0.0701060220599174</v>
      </c>
      <c r="ER41" s="53">
        <v>-0.0150212040171027</v>
      </c>
      <c r="ES41" s="53">
        <v>-0.0470982640981674</v>
      </c>
      <c r="ET41" s="53">
        <v>-0.0478046499192715</v>
      </c>
      <c r="EU41" s="53">
        <v>-0.0686099380254745</v>
      </c>
      <c r="EV41" s="53">
        <v>-0.0704512149095535</v>
      </c>
      <c r="EW41" s="53">
        <v>-0.0826813951134682</v>
      </c>
    </row>
    <row r="42" s="53" customFormat="1" spans="1:153">
      <c r="A42" s="54">
        <v>2179</v>
      </c>
      <c r="B42" s="53" t="s">
        <v>153</v>
      </c>
      <c r="C42" s="55">
        <v>43851</v>
      </c>
      <c r="D42" s="53">
        <v>-0.00937034748494625</v>
      </c>
      <c r="E42" s="53">
        <v>-0.0232623368501663</v>
      </c>
      <c r="F42" s="53">
        <v>-0.0328532755374908</v>
      </c>
      <c r="G42" s="53">
        <v>-0.0439256429672241</v>
      </c>
      <c r="H42" s="53">
        <v>-0.0563549026846886</v>
      </c>
      <c r="I42" s="53">
        <v>-0.0712663009762764</v>
      </c>
      <c r="J42" s="53">
        <v>-0.106316924095154</v>
      </c>
      <c r="K42" s="53">
        <v>-0.142775103449821</v>
      </c>
      <c r="L42" s="53">
        <v>-0.130263969302177</v>
      </c>
      <c r="M42" s="53">
        <v>-0.165537267923355</v>
      </c>
      <c r="N42" s="53">
        <v>-0.151721775531769</v>
      </c>
      <c r="O42" s="53">
        <v>-0.142161920666695</v>
      </c>
      <c r="P42" s="53">
        <v>-0.123579256236553</v>
      </c>
      <c r="Q42" s="53">
        <v>-0.109828099608421</v>
      </c>
      <c r="R42" s="53">
        <v>-0.1190285384655</v>
      </c>
      <c r="S42" s="53">
        <v>-0.120809189975262</v>
      </c>
      <c r="T42" s="53">
        <v>-0.115976400673389</v>
      </c>
      <c r="U42" s="53">
        <v>-0.100808434188366</v>
      </c>
      <c r="V42" s="53">
        <v>-0.120561197400093</v>
      </c>
      <c r="W42" s="53">
        <v>-0.0915281400084496</v>
      </c>
      <c r="X42" s="53">
        <v>-0.0989240631461143</v>
      </c>
      <c r="Y42" s="53">
        <v>-0.0920869261026382</v>
      </c>
      <c r="Z42" s="53">
        <v>-0.121934570372105</v>
      </c>
      <c r="AA42" s="53">
        <v>-0.13714861869812</v>
      </c>
      <c r="AB42" s="53">
        <v>-0.136768266558647</v>
      </c>
      <c r="AC42" s="53">
        <v>-0.14855369925499</v>
      </c>
      <c r="AD42" s="53">
        <v>-0.159434244036674</v>
      </c>
      <c r="AE42" s="53">
        <v>-0.164133906364441</v>
      </c>
      <c r="AF42" s="53">
        <v>-0.186738431453705</v>
      </c>
      <c r="AG42" s="53">
        <v>-0.180166512727737</v>
      </c>
      <c r="AH42" s="53">
        <v>-0.18816277384758</v>
      </c>
      <c r="AI42" s="53">
        <v>-0.189166933298111</v>
      </c>
      <c r="AJ42" s="53">
        <v>-0.147491261363029</v>
      </c>
      <c r="AK42" s="53">
        <v>-0.151233226060867</v>
      </c>
      <c r="AL42" s="53">
        <v>-0.185319304466248</v>
      </c>
      <c r="AM42" s="53">
        <v>-0.184483721852303</v>
      </c>
      <c r="AN42" s="53">
        <v>-0.234726309776306</v>
      </c>
      <c r="AO42" s="53">
        <v>-0.245742127299309</v>
      </c>
      <c r="AP42" s="53">
        <v>-0.244262725114822</v>
      </c>
      <c r="AQ42" s="53">
        <v>-0.282302856445312</v>
      </c>
      <c r="AR42" s="53">
        <v>-0.264937281608582</v>
      </c>
      <c r="AS42" s="53">
        <v>-0.213884860277176</v>
      </c>
      <c r="AT42" s="53">
        <v>-0.214593335986137</v>
      </c>
      <c r="AU42" s="53">
        <v>-0.184356927871704</v>
      </c>
      <c r="AV42" s="53">
        <v>-0.185818985104561</v>
      </c>
      <c r="AW42" s="53">
        <v>-0.206514582037926</v>
      </c>
      <c r="AX42" s="53">
        <v>-0.208607658743858</v>
      </c>
      <c r="AY42" s="53">
        <v>-0.185699567198753</v>
      </c>
      <c r="AZ42" s="53">
        <v>-0.208545863628387</v>
      </c>
      <c r="BA42" s="53">
        <v>-0.233975887298584</v>
      </c>
      <c r="BB42" s="53">
        <v>-0.00290339672937989</v>
      </c>
      <c r="BC42" s="53">
        <v>-0.012496680021286</v>
      </c>
      <c r="BD42" s="53">
        <v>-0.0146147534251213</v>
      </c>
      <c r="BE42" s="53">
        <v>-0.0161410719156265</v>
      </c>
      <c r="BF42" s="53">
        <v>-0.029633829370141</v>
      </c>
      <c r="BG42" s="53">
        <v>-0.030044499784708</v>
      </c>
      <c r="BH42" s="53">
        <v>-0.053749643266201</v>
      </c>
      <c r="BI42" s="53">
        <v>-0.0679328739643097</v>
      </c>
      <c r="BJ42" s="53">
        <v>-0.0589568093419075</v>
      </c>
      <c r="BK42" s="53">
        <v>-0.0728274285793304</v>
      </c>
      <c r="BL42" s="53">
        <v>-0.0737742930650711</v>
      </c>
      <c r="BM42" s="53">
        <v>-0.0741386711597443</v>
      </c>
      <c r="BN42" s="53">
        <v>-0.0514923296868801</v>
      </c>
      <c r="BO42" s="53">
        <v>-0.0389272384345531</v>
      </c>
      <c r="BP42" s="53">
        <v>-0.0386903882026672</v>
      </c>
      <c r="BQ42" s="53">
        <v>-0.0539603494107723</v>
      </c>
      <c r="BR42" s="53">
        <v>-0.0506666973233223</v>
      </c>
      <c r="BS42" s="53">
        <v>-0.0345748886466026</v>
      </c>
      <c r="BT42" s="53">
        <v>-0.0398163087666035</v>
      </c>
      <c r="BU42" s="53">
        <v>-0.00190642103552818</v>
      </c>
      <c r="BV42" s="53">
        <v>-0.00721779931336641</v>
      </c>
      <c r="BW42" s="53">
        <v>-0.00393565092235804</v>
      </c>
      <c r="BX42" s="53">
        <v>-0.0277340523898602</v>
      </c>
      <c r="BY42" s="53">
        <v>-0.033866785466671</v>
      </c>
      <c r="BZ42" s="53">
        <v>-0.0448376797139645</v>
      </c>
      <c r="CA42" s="53">
        <v>-0.0488401390612125</v>
      </c>
      <c r="CB42" s="53">
        <v>-0.0531752556562424</v>
      </c>
      <c r="CC42" s="53">
        <v>-0.0613018535077572</v>
      </c>
      <c r="CD42" s="53">
        <v>-0.0682573914527893</v>
      </c>
      <c r="CE42" s="53">
        <v>-0.0552349351346493</v>
      </c>
      <c r="CF42" s="53">
        <v>-0.0476328656077385</v>
      </c>
      <c r="CG42" s="53">
        <v>-0.0463040396571159</v>
      </c>
      <c r="CH42" s="53">
        <v>-0.0205248817801476</v>
      </c>
      <c r="CI42" s="53">
        <v>-0.0262947641313076</v>
      </c>
      <c r="CJ42" s="53">
        <v>-0.0573505274951458</v>
      </c>
      <c r="CK42" s="53">
        <v>-0.0666825473308563</v>
      </c>
      <c r="CL42" s="53">
        <v>-0.113780930638313</v>
      </c>
      <c r="CM42" s="53">
        <v>-0.112693473696709</v>
      </c>
      <c r="CN42" s="53">
        <v>-0.11881747841835</v>
      </c>
      <c r="CO42" s="53">
        <v>-0.138545393943787</v>
      </c>
      <c r="CP42" s="53">
        <v>-0.130447700619698</v>
      </c>
      <c r="CQ42" s="53">
        <v>-0.0783518105745316</v>
      </c>
      <c r="CR42" s="53">
        <v>-0.0780750513076782</v>
      </c>
      <c r="CS42" s="53">
        <v>-0.0911474376916885</v>
      </c>
      <c r="CT42" s="53">
        <v>-0.0967356935143471</v>
      </c>
      <c r="CU42" s="53">
        <v>-0.121397331357002</v>
      </c>
      <c r="CV42" s="53">
        <v>-0.119541481137276</v>
      </c>
      <c r="CW42" s="53">
        <v>-0.103590920567513</v>
      </c>
      <c r="CX42" s="53">
        <v>-0.107250310480595</v>
      </c>
      <c r="CY42" s="53">
        <v>-0.125483527779579</v>
      </c>
      <c r="CZ42" s="53">
        <v>-0.00331741757690907</v>
      </c>
      <c r="DA42" s="53">
        <v>-0.00761612458154559</v>
      </c>
      <c r="DB42" s="53">
        <v>-0.0150889903306961</v>
      </c>
      <c r="DC42" s="53">
        <v>-0.024635037407279</v>
      </c>
      <c r="DD42" s="53">
        <v>-0.0235715415328741</v>
      </c>
      <c r="DE42" s="53">
        <v>-0.0380722694098949</v>
      </c>
      <c r="DF42" s="53">
        <v>-0.0494177490472794</v>
      </c>
      <c r="DG42" s="53">
        <v>-0.0716926977038383</v>
      </c>
      <c r="DH42" s="53">
        <v>-0.0681576356291771</v>
      </c>
      <c r="DI42" s="53">
        <v>-0.0895603150129318</v>
      </c>
      <c r="DJ42" s="53">
        <v>-0.0747979432344437</v>
      </c>
      <c r="DK42" s="53">
        <v>-0.0648737102746963</v>
      </c>
      <c r="DL42" s="53">
        <v>-0.0689373910427094</v>
      </c>
      <c r="DM42" s="53">
        <v>-0.0677513256669044</v>
      </c>
      <c r="DN42" s="53">
        <v>-0.0771886184811592</v>
      </c>
      <c r="DO42" s="53">
        <v>-0.0636993050575256</v>
      </c>
      <c r="DP42" s="53">
        <v>-0.0621601678431034</v>
      </c>
      <c r="DQ42" s="53">
        <v>-0.0630840137600899</v>
      </c>
      <c r="DR42" s="53">
        <v>-0.0775953605771065</v>
      </c>
      <c r="DS42" s="53">
        <v>-0.0864721834659576</v>
      </c>
      <c r="DT42" s="53">
        <v>-0.0885567367076874</v>
      </c>
      <c r="DU42" s="53">
        <v>-0.0850017443299294</v>
      </c>
      <c r="DV42" s="53">
        <v>-0.0910509824752808</v>
      </c>
      <c r="DW42" s="53">
        <v>-0.100132301449776</v>
      </c>
      <c r="DX42" s="53">
        <v>-0.0887810587882996</v>
      </c>
      <c r="DY42" s="53">
        <v>-0.0965640246868134</v>
      </c>
      <c r="DZ42" s="53">
        <v>-0.103109449148178</v>
      </c>
      <c r="EA42" s="53">
        <v>-0.0996825248003006</v>
      </c>
      <c r="EB42" s="53">
        <v>-0.115331508219242</v>
      </c>
      <c r="EC42" s="53">
        <v>-0.121782049536705</v>
      </c>
      <c r="ED42" s="53">
        <v>-0.137380376458168</v>
      </c>
      <c r="EE42" s="53">
        <v>-0.139713361859322</v>
      </c>
      <c r="EF42" s="53">
        <v>-0.123816855251789</v>
      </c>
      <c r="EG42" s="53">
        <v>-0.121788926422596</v>
      </c>
      <c r="EH42" s="53">
        <v>-0.124819241464138</v>
      </c>
      <c r="EI42" s="53">
        <v>-0.114651635289192</v>
      </c>
      <c r="EJ42" s="53">
        <v>-0.117795839905739</v>
      </c>
      <c r="EK42" s="53">
        <v>-0.129899129271507</v>
      </c>
      <c r="EL42" s="53">
        <v>-0.122295722365379</v>
      </c>
      <c r="EM42" s="53">
        <v>-0.140607938170433</v>
      </c>
      <c r="EN42" s="53">
        <v>-0.131340056657791</v>
      </c>
      <c r="EO42" s="53">
        <v>-0.132383525371552</v>
      </c>
      <c r="EP42" s="53">
        <v>-0.133368745446205</v>
      </c>
      <c r="EQ42" s="53">
        <v>-0.0900599583983421</v>
      </c>
      <c r="ER42" s="53">
        <v>-0.0859337598085403</v>
      </c>
      <c r="ES42" s="53">
        <v>-0.08196771889925</v>
      </c>
      <c r="ET42" s="53">
        <v>-0.0859166383743286</v>
      </c>
      <c r="EU42" s="53">
        <v>-0.0789591148495674</v>
      </c>
      <c r="EV42" s="53">
        <v>-0.0981460213661194</v>
      </c>
      <c r="EW42" s="53">
        <v>-0.105342820286751</v>
      </c>
    </row>
    <row r="43" s="53" customFormat="1" spans="1:153">
      <c r="A43" s="54">
        <v>2180</v>
      </c>
      <c r="B43" s="53" t="s">
        <v>156</v>
      </c>
      <c r="C43" s="55">
        <v>43851</v>
      </c>
      <c r="D43" s="53">
        <v>0.125913232564926</v>
      </c>
      <c r="E43" s="53">
        <v>0.105553656816483</v>
      </c>
      <c r="F43" s="53">
        <v>0.0456928350031376</v>
      </c>
      <c r="G43" s="53">
        <v>0.075049601495266</v>
      </c>
      <c r="H43" s="53">
        <v>0.0410616509616375</v>
      </c>
      <c r="I43" s="53">
        <v>0.0365569293498993</v>
      </c>
      <c r="J43" s="53">
        <v>0.048017043620348</v>
      </c>
      <c r="K43" s="53">
        <v>0.0744328126311302</v>
      </c>
      <c r="L43" s="53">
        <v>0.0814384892582893</v>
      </c>
      <c r="M43" s="53">
        <v>0.145533174276352</v>
      </c>
      <c r="N43" s="53">
        <v>0.194710716605186</v>
      </c>
      <c r="O43" s="53">
        <v>0.237842887639999</v>
      </c>
      <c r="P43" s="53">
        <v>0.225362777709961</v>
      </c>
      <c r="Q43" s="53">
        <v>0.204308986663818</v>
      </c>
      <c r="R43" s="53">
        <v>0.299405843019485</v>
      </c>
      <c r="S43" s="53">
        <v>0.241542279720306</v>
      </c>
      <c r="T43" s="53">
        <v>0.220627889037132</v>
      </c>
      <c r="U43" s="53">
        <v>0.211447730660439</v>
      </c>
      <c r="V43" s="53">
        <v>0.210286602377892</v>
      </c>
      <c r="W43" s="53">
        <v>0.221000462770462</v>
      </c>
      <c r="X43" s="53">
        <v>0.177277207374573</v>
      </c>
      <c r="Y43" s="53">
        <v>0.137792393565178</v>
      </c>
      <c r="Z43" s="53">
        <v>0.0790630504488945</v>
      </c>
      <c r="AA43" s="53">
        <v>0.0400985442101955</v>
      </c>
      <c r="AB43" s="53">
        <v>0.0588712878525257</v>
      </c>
      <c r="AC43" s="53">
        <v>0.042416088283062</v>
      </c>
      <c r="AD43" s="53">
        <v>0.0906595215201378</v>
      </c>
      <c r="AE43" s="53">
        <v>0.0499670021235943</v>
      </c>
      <c r="AF43" s="53">
        <v>0.142410412430763</v>
      </c>
      <c r="AG43" s="53">
        <v>0.136297553777695</v>
      </c>
      <c r="AH43" s="53">
        <v>0.129632756114006</v>
      </c>
      <c r="AI43" s="53">
        <v>0.125098198652267</v>
      </c>
      <c r="AJ43" s="53">
        <v>0.0661006569862366</v>
      </c>
      <c r="AK43" s="53">
        <v>0.0670171603560448</v>
      </c>
      <c r="AL43" s="53">
        <v>0.0920795649290085</v>
      </c>
      <c r="AM43" s="53">
        <v>0.0936383530497551</v>
      </c>
      <c r="AN43" s="53">
        <v>0.0344249792397022</v>
      </c>
      <c r="AO43" s="53">
        <v>-0.0371551364660263</v>
      </c>
      <c r="AP43" s="53">
        <v>-0.0328342169523239</v>
      </c>
      <c r="AQ43" s="53">
        <v>-0.0376679040491581</v>
      </c>
      <c r="AR43" s="53">
        <v>-0.0547685585916042</v>
      </c>
      <c r="AS43" s="53">
        <v>-0.0654803812503815</v>
      </c>
      <c r="AT43" s="53">
        <v>-0.0961142629384995</v>
      </c>
      <c r="AU43" s="53">
        <v>-0.113308802247047</v>
      </c>
      <c r="AV43" s="53">
        <v>-0.102683775126934</v>
      </c>
      <c r="AW43" s="53">
        <v>-0.0750641822814941</v>
      </c>
      <c r="AX43" s="53">
        <v>-0.0767905488610268</v>
      </c>
      <c r="AY43" s="53">
        <v>-0.0189659744501114</v>
      </c>
      <c r="AZ43" s="53">
        <v>0.0830974131822586</v>
      </c>
      <c r="BA43" s="53">
        <v>0.0554214268922806</v>
      </c>
      <c r="BB43" s="53">
        <v>0.0422817692160606</v>
      </c>
      <c r="BC43" s="53">
        <v>0.0125781707465649</v>
      </c>
      <c r="BD43" s="53">
        <v>-0.0229021869599819</v>
      </c>
      <c r="BE43" s="53">
        <v>-0.0120760258287191</v>
      </c>
      <c r="BF43" s="53">
        <v>-0.0471543446183205</v>
      </c>
      <c r="BG43" s="53">
        <v>-0.0666764155030251</v>
      </c>
      <c r="BH43" s="53">
        <v>-0.0557162910699844</v>
      </c>
      <c r="BI43" s="53">
        <v>-0.075432576239109</v>
      </c>
      <c r="BJ43" s="53">
        <v>-0.0503956452012062</v>
      </c>
      <c r="BK43" s="53">
        <v>-0.00020479504019022</v>
      </c>
      <c r="BL43" s="53">
        <v>0.0677827373147011</v>
      </c>
      <c r="BM43" s="53">
        <v>0.103709124028683</v>
      </c>
      <c r="BN43" s="53">
        <v>0.103283725678921</v>
      </c>
      <c r="BO43" s="53">
        <v>0.0719757750630379</v>
      </c>
      <c r="BP43" s="53">
        <v>0.146386995911598</v>
      </c>
      <c r="BQ43" s="53">
        <v>0.11249740421772</v>
      </c>
      <c r="BR43" s="53">
        <v>0.101305574178696</v>
      </c>
      <c r="BS43" s="53">
        <v>0.0882414951920509</v>
      </c>
      <c r="BT43" s="53">
        <v>0.0977681577205658</v>
      </c>
      <c r="BU43" s="53">
        <v>0.129603683948517</v>
      </c>
      <c r="BV43" s="53">
        <v>0.0833241045475006</v>
      </c>
      <c r="BW43" s="53">
        <v>0.0451913215219975</v>
      </c>
      <c r="BX43" s="53">
        <v>0.0230962187051773</v>
      </c>
      <c r="BY43" s="53">
        <v>0.0171111859381199</v>
      </c>
      <c r="BZ43" s="53">
        <v>-0.0070118447765708</v>
      </c>
      <c r="CA43" s="53">
        <v>-0.0209128446877003</v>
      </c>
      <c r="CB43" s="53">
        <v>-0.0188296921551228</v>
      </c>
      <c r="CC43" s="53">
        <v>-0.0578878447413445</v>
      </c>
      <c r="CD43" s="53">
        <v>-0.0411067120730877</v>
      </c>
      <c r="CE43" s="53">
        <v>-0.0589247085154057</v>
      </c>
      <c r="CF43" s="53">
        <v>-0.0596381463110447</v>
      </c>
      <c r="CG43" s="53">
        <v>-0.0972664281725883</v>
      </c>
      <c r="CH43" s="53">
        <v>-0.133809104561806</v>
      </c>
      <c r="CI43" s="53">
        <v>-0.141783386468887</v>
      </c>
      <c r="CJ43" s="53">
        <v>-0.116829730570316</v>
      </c>
      <c r="CK43" s="53">
        <v>-0.109878890216351</v>
      </c>
      <c r="CL43" s="53">
        <v>-0.150955960154533</v>
      </c>
      <c r="CM43" s="53">
        <v>-0.216518253087997</v>
      </c>
      <c r="CN43" s="53">
        <v>-0.250758677721024</v>
      </c>
      <c r="CO43" s="53">
        <v>-0.240200132131577</v>
      </c>
      <c r="CP43" s="53">
        <v>-0.265998393297195</v>
      </c>
      <c r="CQ43" s="53">
        <v>-0.283062994480133</v>
      </c>
      <c r="CR43" s="53">
        <v>-0.309833765029907</v>
      </c>
      <c r="CS43" s="53">
        <v>-0.323006957769394</v>
      </c>
      <c r="CT43" s="53">
        <v>-0.3062504529953</v>
      </c>
      <c r="CU43" s="53">
        <v>-0.282669067382812</v>
      </c>
      <c r="CV43" s="53">
        <v>-0.309215396642685</v>
      </c>
      <c r="CW43" s="53">
        <v>-0.304228454828262</v>
      </c>
      <c r="CX43" s="53">
        <v>-0.203112900257111</v>
      </c>
      <c r="CY43" s="53">
        <v>-0.187310442328453</v>
      </c>
      <c r="CZ43" s="53">
        <v>0.0941915512084961</v>
      </c>
      <c r="DA43" s="53">
        <v>0.103535562753677</v>
      </c>
      <c r="DB43" s="53">
        <v>0.0791551023721695</v>
      </c>
      <c r="DC43" s="53">
        <v>0.0976857095956802</v>
      </c>
      <c r="DD43" s="53">
        <v>0.0987760722637177</v>
      </c>
      <c r="DE43" s="53">
        <v>0.113793425261974</v>
      </c>
      <c r="DF43" s="53">
        <v>0.114293411374092</v>
      </c>
      <c r="DG43" s="53">
        <v>0.160425469279289</v>
      </c>
      <c r="DH43" s="53">
        <v>0.142394214868546</v>
      </c>
      <c r="DI43" s="53">
        <v>0.156298041343689</v>
      </c>
      <c r="DJ43" s="53">
        <v>0.137488067150116</v>
      </c>
      <c r="DK43" s="53">
        <v>0.144693836569786</v>
      </c>
      <c r="DL43" s="53">
        <v>0.132639139890671</v>
      </c>
      <c r="DM43" s="53">
        <v>0.142893299460411</v>
      </c>
      <c r="DN43" s="53">
        <v>0.163578912615776</v>
      </c>
      <c r="DO43" s="53">
        <v>0.139604955911636</v>
      </c>
      <c r="DP43" s="53">
        <v>0.129882395267487</v>
      </c>
      <c r="DQ43" s="53">
        <v>0.133766308426857</v>
      </c>
      <c r="DR43" s="53">
        <v>0.123078525066376</v>
      </c>
      <c r="DS43" s="53">
        <v>0.101956866681576</v>
      </c>
      <c r="DT43" s="53">
        <v>0.104513183236122</v>
      </c>
      <c r="DU43" s="53">
        <v>0.10316114872694</v>
      </c>
      <c r="DV43" s="53">
        <v>0.0665269047021866</v>
      </c>
      <c r="DW43" s="53">
        <v>0.0335474349558353</v>
      </c>
      <c r="DX43" s="53">
        <v>0.0764432102441788</v>
      </c>
      <c r="DY43" s="53">
        <v>0.0738890096545219</v>
      </c>
      <c r="DZ43" s="53">
        <v>0.12004929035902</v>
      </c>
      <c r="EA43" s="53">
        <v>0.118414923548698</v>
      </c>
      <c r="EB43" s="53">
        <v>0.19407719373703</v>
      </c>
      <c r="EC43" s="53">
        <v>0.205782353878021</v>
      </c>
      <c r="ED43" s="53">
        <v>0.19983097910881</v>
      </c>
      <c r="EE43" s="53">
        <v>0.232924699783325</v>
      </c>
      <c r="EF43" s="53">
        <v>0.210469841957092</v>
      </c>
      <c r="EG43" s="53">
        <v>0.219360634684563</v>
      </c>
      <c r="EH43" s="53">
        <v>0.219469368457794</v>
      </c>
      <c r="EI43" s="53">
        <v>0.214077323675156</v>
      </c>
      <c r="EJ43" s="53">
        <v>0.195941016077995</v>
      </c>
      <c r="EK43" s="53">
        <v>0.189923197031021</v>
      </c>
      <c r="EL43" s="53">
        <v>0.22848454117775</v>
      </c>
      <c r="EM43" s="53">
        <v>0.213092297315598</v>
      </c>
      <c r="EN43" s="53">
        <v>0.22178989648819</v>
      </c>
      <c r="EO43" s="53">
        <v>0.228142693638802</v>
      </c>
      <c r="EP43" s="53">
        <v>0.224279567599297</v>
      </c>
      <c r="EQ43" s="53">
        <v>0.220258235931396</v>
      </c>
      <c r="ER43" s="53">
        <v>0.214126750826836</v>
      </c>
      <c r="ES43" s="53">
        <v>0.218164965510368</v>
      </c>
      <c r="ET43" s="53">
        <v>0.242984935641289</v>
      </c>
      <c r="EU43" s="53">
        <v>0.295822560787201</v>
      </c>
      <c r="EV43" s="53">
        <v>0.296770393848419</v>
      </c>
      <c r="EW43" s="53">
        <v>0.253291964530945</v>
      </c>
    </row>
    <row r="44" s="53" customFormat="1" spans="1:153">
      <c r="A44" s="54">
        <v>2185</v>
      </c>
      <c r="B44" s="53" t="s">
        <v>159</v>
      </c>
      <c r="C44" s="55">
        <v>43851</v>
      </c>
      <c r="D44" s="53">
        <v>0.0363787412643433</v>
      </c>
      <c r="E44" s="53">
        <v>0.0497295930981636</v>
      </c>
      <c r="F44" s="53">
        <v>-0.0526605658233166</v>
      </c>
      <c r="G44" s="53">
        <v>0.0840842872858047</v>
      </c>
      <c r="H44" s="53">
        <v>0.0501187220215797</v>
      </c>
      <c r="I44" s="53">
        <v>0.127027168869972</v>
      </c>
      <c r="J44" s="53">
        <v>0.14003449678421</v>
      </c>
      <c r="K44" s="53">
        <v>0.124093621969223</v>
      </c>
      <c r="L44" s="53">
        <v>0.0976525992155075</v>
      </c>
      <c r="M44" s="53">
        <v>0.0979722291231155</v>
      </c>
      <c r="N44" s="53">
        <v>0.150998041033745</v>
      </c>
      <c r="O44" s="53">
        <v>0.175591871142387</v>
      </c>
      <c r="P44" s="53">
        <v>0.168329551815987</v>
      </c>
      <c r="Q44" s="53">
        <v>0.183991327881813</v>
      </c>
      <c r="R44" s="53">
        <v>0.328663617372513</v>
      </c>
      <c r="S44" s="53">
        <v>0.4243024289608</v>
      </c>
      <c r="T44" s="53">
        <v>0.48668909072876</v>
      </c>
      <c r="U44" s="53">
        <v>0.552090108394623</v>
      </c>
      <c r="V44" s="53">
        <v>0.630908906459808</v>
      </c>
      <c r="W44" s="53">
        <v>0.613653242588043</v>
      </c>
      <c r="X44" s="53">
        <v>0.560111224651337</v>
      </c>
      <c r="Y44" s="53">
        <v>0.511352598667145</v>
      </c>
      <c r="Z44" s="53">
        <v>0.46467787027359</v>
      </c>
      <c r="AA44" s="53">
        <v>0.418487429618835</v>
      </c>
      <c r="AB44" s="53">
        <v>0.428363025188446</v>
      </c>
      <c r="AC44" s="53">
        <v>0.45309641957283</v>
      </c>
      <c r="AD44" s="53">
        <v>0.391451090574265</v>
      </c>
      <c r="AE44" s="53">
        <v>0.307277888059616</v>
      </c>
      <c r="AF44" s="53">
        <v>0.420765310525894</v>
      </c>
      <c r="AG44" s="53">
        <v>0.42701929807663</v>
      </c>
      <c r="AH44" s="53">
        <v>0.455838292837143</v>
      </c>
      <c r="AI44" s="53">
        <v>0.48819699883461</v>
      </c>
      <c r="AJ44" s="53">
        <v>0.444003313779831</v>
      </c>
      <c r="AK44" s="53">
        <v>0.430526256561279</v>
      </c>
      <c r="AL44" s="53">
        <v>0.367075532674789</v>
      </c>
      <c r="AM44" s="53">
        <v>0.359049171209335</v>
      </c>
      <c r="AN44" s="53">
        <v>0.344114273786545</v>
      </c>
      <c r="AO44" s="53">
        <v>0.373814761638641</v>
      </c>
      <c r="AP44" s="53">
        <v>0.366269439458847</v>
      </c>
      <c r="AQ44" s="53">
        <v>0.397547125816345</v>
      </c>
      <c r="AR44" s="53">
        <v>0.411402612924576</v>
      </c>
      <c r="AS44" s="53">
        <v>0.444649249315262</v>
      </c>
      <c r="AT44" s="53">
        <v>0.466205269098282</v>
      </c>
      <c r="AU44" s="53">
        <v>0.42295041680336</v>
      </c>
      <c r="AV44" s="53">
        <v>0.489858835935593</v>
      </c>
      <c r="AW44" s="53">
        <v>0.497414708137512</v>
      </c>
      <c r="AX44" s="53">
        <v>0.454941928386688</v>
      </c>
      <c r="AY44" s="53">
        <v>0.473969906568527</v>
      </c>
      <c r="AZ44" s="53">
        <v>0.507053971290588</v>
      </c>
      <c r="BA44" s="53">
        <v>0.439352631568909</v>
      </c>
      <c r="BB44" s="53">
        <v>0.00976215302944183</v>
      </c>
      <c r="BC44" s="53">
        <v>0.0194858908653259</v>
      </c>
      <c r="BD44" s="53">
        <v>-0.0465593487024307</v>
      </c>
      <c r="BE44" s="53">
        <v>0.00854238588362932</v>
      </c>
      <c r="BF44" s="53">
        <v>-0.0330269820988178</v>
      </c>
      <c r="BG44" s="53">
        <v>0.000552904792129993</v>
      </c>
      <c r="BH44" s="53">
        <v>-0.0156043330207467</v>
      </c>
      <c r="BI44" s="53">
        <v>-0.0131057091057301</v>
      </c>
      <c r="BJ44" s="53">
        <v>0.00547502981498837</v>
      </c>
      <c r="BK44" s="53">
        <v>0.037323847413063</v>
      </c>
      <c r="BL44" s="53">
        <v>0.0586301200091839</v>
      </c>
      <c r="BM44" s="53">
        <v>0.104137107729912</v>
      </c>
      <c r="BN44" s="53">
        <v>0.084026962518692</v>
      </c>
      <c r="BO44" s="53">
        <v>0.0813130959868431</v>
      </c>
      <c r="BP44" s="53">
        <v>0.124629013240337</v>
      </c>
      <c r="BQ44" s="53">
        <v>0.18802136182785</v>
      </c>
      <c r="BR44" s="53">
        <v>0.252847760915756</v>
      </c>
      <c r="BS44" s="53">
        <v>0.298677861690521</v>
      </c>
      <c r="BT44" s="53">
        <v>0.383151412010193</v>
      </c>
      <c r="BU44" s="53">
        <v>0.373117864131927</v>
      </c>
      <c r="BV44" s="53">
        <v>0.302974730730057</v>
      </c>
      <c r="BW44" s="53">
        <v>0.282934188842773</v>
      </c>
      <c r="BX44" s="53">
        <v>0.267351776361465</v>
      </c>
      <c r="BY44" s="53">
        <v>0.236246258020401</v>
      </c>
      <c r="BZ44" s="53">
        <v>0.233418047428131</v>
      </c>
      <c r="CA44" s="53">
        <v>0.257888704538345</v>
      </c>
      <c r="CB44" s="53">
        <v>0.193327605724335</v>
      </c>
      <c r="CC44" s="53">
        <v>0.125337690114975</v>
      </c>
      <c r="CD44" s="53">
        <v>0.200925022363663</v>
      </c>
      <c r="CE44" s="53">
        <v>0.164621025323868</v>
      </c>
      <c r="CF44" s="53">
        <v>0.199513494968414</v>
      </c>
      <c r="CG44" s="53">
        <v>0.245028853416443</v>
      </c>
      <c r="CH44" s="53">
        <v>0.213664442300797</v>
      </c>
      <c r="CI44" s="53">
        <v>0.204380258917809</v>
      </c>
      <c r="CJ44" s="53">
        <v>0.14147587120533</v>
      </c>
      <c r="CK44" s="53">
        <v>0.139400258660316</v>
      </c>
      <c r="CL44" s="53">
        <v>0.101296424865723</v>
      </c>
      <c r="CM44" s="53">
        <v>0.0362703204154968</v>
      </c>
      <c r="CN44" s="53">
        <v>0.0433462969958782</v>
      </c>
      <c r="CO44" s="53">
        <v>0.0503709986805916</v>
      </c>
      <c r="CP44" s="53">
        <v>0.0158437099307775</v>
      </c>
      <c r="CQ44" s="53">
        <v>0.0218935664743185</v>
      </c>
      <c r="CR44" s="53">
        <v>0.0391681231558323</v>
      </c>
      <c r="CS44" s="53">
        <v>0.00882175751030445</v>
      </c>
      <c r="CT44" s="53">
        <v>0.0916503146290779</v>
      </c>
      <c r="CU44" s="53">
        <v>0.107696041464806</v>
      </c>
      <c r="CV44" s="53">
        <v>0.0512205921113491</v>
      </c>
      <c r="CW44" s="53">
        <v>0.0546984151005745</v>
      </c>
      <c r="CX44" s="53">
        <v>0.0813493356108665</v>
      </c>
      <c r="CY44" s="53">
        <v>0.0469189882278442</v>
      </c>
      <c r="CZ44" s="53">
        <v>-0.00466756336390972</v>
      </c>
      <c r="DA44" s="53">
        <v>-0.00104045192711055</v>
      </c>
      <c r="DB44" s="53">
        <v>-0.0373853705823421</v>
      </c>
      <c r="DC44" s="53">
        <v>0.0442577488720417</v>
      </c>
      <c r="DD44" s="53">
        <v>0.0518615506589413</v>
      </c>
      <c r="DE44" s="53">
        <v>0.0951901152729988</v>
      </c>
      <c r="DF44" s="53">
        <v>0.124354682862759</v>
      </c>
      <c r="DG44" s="53">
        <v>0.105915173888206</v>
      </c>
      <c r="DH44" s="53">
        <v>0.0608934201300144</v>
      </c>
      <c r="DI44" s="53">
        <v>0.0293642301112413</v>
      </c>
      <c r="DJ44" s="53">
        <v>0.0610837638378143</v>
      </c>
      <c r="DK44" s="53">
        <v>0.0401706099510193</v>
      </c>
      <c r="DL44" s="53">
        <v>0.0530184283852577</v>
      </c>
      <c r="DM44" s="53">
        <v>0.0713940784335136</v>
      </c>
      <c r="DN44" s="53">
        <v>0.172750443220139</v>
      </c>
      <c r="DO44" s="53">
        <v>0.204996898770332</v>
      </c>
      <c r="DP44" s="53">
        <v>0.202557176351547</v>
      </c>
      <c r="DQ44" s="53">
        <v>0.222128078341484</v>
      </c>
      <c r="DR44" s="53">
        <v>0.216473326086998</v>
      </c>
      <c r="DS44" s="53">
        <v>0.209251224994659</v>
      </c>
      <c r="DT44" s="53">
        <v>0.225852325558662</v>
      </c>
      <c r="DU44" s="53">
        <v>0.197134241461754</v>
      </c>
      <c r="DV44" s="53">
        <v>0.166041940450668</v>
      </c>
      <c r="DW44" s="53">
        <v>0.150957033038139</v>
      </c>
      <c r="DX44" s="53">
        <v>0.163660809397697</v>
      </c>
      <c r="DY44" s="53">
        <v>0.16392357647419</v>
      </c>
      <c r="DZ44" s="53">
        <v>0.166839331388474</v>
      </c>
      <c r="EA44" s="53">
        <v>0.150656044483185</v>
      </c>
      <c r="EB44" s="53">
        <v>0.188556134700775</v>
      </c>
      <c r="EC44" s="53">
        <v>0.231114104390144</v>
      </c>
      <c r="ED44" s="53">
        <v>0.225040644407272</v>
      </c>
      <c r="EE44" s="53">
        <v>0.211884006857872</v>
      </c>
      <c r="EF44" s="53">
        <v>0.199054718017578</v>
      </c>
      <c r="EG44" s="53">
        <v>0.194861844182014</v>
      </c>
      <c r="EH44" s="53">
        <v>0.194315508008003</v>
      </c>
      <c r="EI44" s="53">
        <v>0.188364773988724</v>
      </c>
      <c r="EJ44" s="53">
        <v>0.211533710360527</v>
      </c>
      <c r="EK44" s="53">
        <v>0.306260287761688</v>
      </c>
      <c r="EL44" s="53">
        <v>0.291638970375061</v>
      </c>
      <c r="EM44" s="53">
        <v>0.315891981124878</v>
      </c>
      <c r="EN44" s="53">
        <v>0.364274770021439</v>
      </c>
      <c r="EO44" s="53">
        <v>0.391471534967422</v>
      </c>
      <c r="EP44" s="53">
        <v>0.395752996206284</v>
      </c>
      <c r="EQ44" s="53">
        <v>0.382844507694244</v>
      </c>
      <c r="ER44" s="53">
        <v>0.366924345493317</v>
      </c>
      <c r="ES44" s="53">
        <v>0.358434498310089</v>
      </c>
      <c r="ET44" s="53">
        <v>0.372437179088593</v>
      </c>
      <c r="EU44" s="53">
        <v>0.387987345457077</v>
      </c>
      <c r="EV44" s="53">
        <v>0.394420474767685</v>
      </c>
      <c r="EW44" s="53">
        <v>0.361149489879608</v>
      </c>
    </row>
    <row r="45" s="53" customFormat="1" spans="1:153">
      <c r="A45" s="54">
        <v>2189</v>
      </c>
      <c r="B45" s="53" t="s">
        <v>162</v>
      </c>
      <c r="C45" s="55">
        <v>43851</v>
      </c>
      <c r="D45" s="53">
        <v>-0.0103796049952507</v>
      </c>
      <c r="E45" s="53">
        <v>-0.0140608726069331</v>
      </c>
      <c r="F45" s="53">
        <v>0.019382867962122</v>
      </c>
      <c r="G45" s="53">
        <v>-0.00019955076277256</v>
      </c>
      <c r="H45" s="53">
        <v>-0.0489468947052956</v>
      </c>
      <c r="I45" s="53">
        <v>-0.0607093796133995</v>
      </c>
      <c r="J45" s="53">
        <v>-0.0388273000717163</v>
      </c>
      <c r="K45" s="53">
        <v>-0.0518857687711716</v>
      </c>
      <c r="L45" s="53">
        <v>-0.0356148593127728</v>
      </c>
      <c r="M45" s="53">
        <v>-0.0752734541893005</v>
      </c>
      <c r="N45" s="53">
        <v>-0.0640431270003319</v>
      </c>
      <c r="O45" s="53">
        <v>-0.0721547901630402</v>
      </c>
      <c r="P45" s="53">
        <v>-0.0831028893589973</v>
      </c>
      <c r="Q45" s="53">
        <v>-0.0158944148570299</v>
      </c>
      <c r="R45" s="53">
        <v>0.051635917276144</v>
      </c>
      <c r="S45" s="53">
        <v>-0.00612912978976965</v>
      </c>
      <c r="T45" s="53">
        <v>-0.0425075925886631</v>
      </c>
      <c r="U45" s="53">
        <v>-0.0133488988503814</v>
      </c>
      <c r="V45" s="53">
        <v>0.0190205946564674</v>
      </c>
      <c r="W45" s="53">
        <v>0.045124426484108</v>
      </c>
      <c r="X45" s="53">
        <v>0.095299243927002</v>
      </c>
      <c r="Y45" s="53">
        <v>0.105655200779438</v>
      </c>
      <c r="Z45" s="53">
        <v>-0.00179212086368352</v>
      </c>
      <c r="AA45" s="53">
        <v>-0.0251660477370024</v>
      </c>
      <c r="AB45" s="53">
        <v>0.0311075802892447</v>
      </c>
      <c r="AC45" s="53">
        <v>-0.0222473088651896</v>
      </c>
      <c r="AD45" s="53">
        <v>-0.0348769351840019</v>
      </c>
      <c r="AE45" s="53">
        <v>-0.0493226498365402</v>
      </c>
      <c r="AF45" s="53">
        <v>-0.0210908222943544</v>
      </c>
      <c r="AG45" s="53">
        <v>-0.0587965585291386</v>
      </c>
      <c r="AH45" s="53">
        <v>-0.0505528375506401</v>
      </c>
      <c r="AI45" s="53">
        <v>-0.0250749886035919</v>
      </c>
      <c r="AJ45" s="53">
        <v>-0.0436795316636562</v>
      </c>
      <c r="AK45" s="53">
        <v>-0.0514922253787518</v>
      </c>
      <c r="AL45" s="53">
        <v>-0.0363111533224583</v>
      </c>
      <c r="AM45" s="53">
        <v>-0.0543181672692299</v>
      </c>
      <c r="AN45" s="53">
        <v>0.0350062623620033</v>
      </c>
      <c r="AO45" s="53">
        <v>0.0610281899571419</v>
      </c>
      <c r="AP45" s="53">
        <v>0.0500528812408447</v>
      </c>
      <c r="AQ45" s="53">
        <v>0.103584863245487</v>
      </c>
      <c r="AR45" s="53">
        <v>0.156352505087852</v>
      </c>
      <c r="AS45" s="53">
        <v>0.0966322869062424</v>
      </c>
      <c r="AT45" s="53">
        <v>0.0980910584330559</v>
      </c>
      <c r="AU45" s="53">
        <v>0.0854975506663322</v>
      </c>
      <c r="AV45" s="53">
        <v>0.0682150572538376</v>
      </c>
      <c r="AW45" s="53">
        <v>0.0726394653320312</v>
      </c>
      <c r="AX45" s="53">
        <v>0.061334140598774</v>
      </c>
      <c r="AY45" s="53">
        <v>0.041624341160059</v>
      </c>
      <c r="AZ45" s="53">
        <v>0.0408440195024014</v>
      </c>
      <c r="BA45" s="53">
        <v>0.0262980833649635</v>
      </c>
      <c r="BB45" s="53">
        <v>-0.00437398534268141</v>
      </c>
      <c r="BC45" s="53">
        <v>-0.00862915720790625</v>
      </c>
      <c r="BD45" s="53">
        <v>0.0364284366369247</v>
      </c>
      <c r="BE45" s="53">
        <v>0.00199504289776087</v>
      </c>
      <c r="BF45" s="53">
        <v>-0.0368388220667839</v>
      </c>
      <c r="BG45" s="53">
        <v>-0.0580588206648827</v>
      </c>
      <c r="BH45" s="53">
        <v>-0.0558920130133629</v>
      </c>
      <c r="BI45" s="53">
        <v>-0.0617397949099541</v>
      </c>
      <c r="BJ45" s="53">
        <v>-0.0453547611832619</v>
      </c>
      <c r="BK45" s="53">
        <v>-0.0615353509783745</v>
      </c>
      <c r="BL45" s="53">
        <v>-0.0528166219592094</v>
      </c>
      <c r="BM45" s="53">
        <v>-0.0516281872987747</v>
      </c>
      <c r="BN45" s="53">
        <v>-0.0492262169718742</v>
      </c>
      <c r="BO45" s="53">
        <v>0.0123863257467747</v>
      </c>
      <c r="BP45" s="53">
        <v>0.0796899273991585</v>
      </c>
      <c r="BQ45" s="53">
        <v>0.0316246524453163</v>
      </c>
      <c r="BR45" s="53">
        <v>0.0183375272899866</v>
      </c>
      <c r="BS45" s="53">
        <v>0.040690615773201</v>
      </c>
      <c r="BT45" s="53">
        <v>0.0814813449978828</v>
      </c>
      <c r="BU45" s="53">
        <v>0.119382448494434</v>
      </c>
      <c r="BV45" s="53">
        <v>0.199404418468475</v>
      </c>
      <c r="BW45" s="53">
        <v>0.2011389285326</v>
      </c>
      <c r="BX45" s="53">
        <v>0.0974541157484055</v>
      </c>
      <c r="BY45" s="53">
        <v>0.0942478105425835</v>
      </c>
      <c r="BZ45" s="53">
        <v>0.132040083408356</v>
      </c>
      <c r="CA45" s="53">
        <v>0.0801844894886017</v>
      </c>
      <c r="CB45" s="53">
        <v>0.0517128743231297</v>
      </c>
      <c r="CC45" s="53">
        <v>0.0308229960501194</v>
      </c>
      <c r="CD45" s="53">
        <v>0.0366142950952053</v>
      </c>
      <c r="CE45" s="53">
        <v>0.0217362139374018</v>
      </c>
      <c r="CF45" s="53">
        <v>0.0488550700247288</v>
      </c>
      <c r="CG45" s="53">
        <v>0.0576013848185539</v>
      </c>
      <c r="CH45" s="53">
        <v>0.0482307523488998</v>
      </c>
      <c r="CI45" s="53">
        <v>0.0335802547633648</v>
      </c>
      <c r="CJ45" s="53">
        <v>0.0274103544652462</v>
      </c>
      <c r="CK45" s="53">
        <v>0.0429634749889374</v>
      </c>
      <c r="CL45" s="53">
        <v>0.0349859856069088</v>
      </c>
      <c r="CM45" s="53">
        <v>0.056591160595417</v>
      </c>
      <c r="CN45" s="53">
        <v>0.0497867427766323</v>
      </c>
      <c r="CO45" s="53">
        <v>0.0478377752006054</v>
      </c>
      <c r="CP45" s="53">
        <v>0.0801983252167702</v>
      </c>
      <c r="CQ45" s="53">
        <v>0.0286629199981689</v>
      </c>
      <c r="CR45" s="53">
        <v>0.00323159666731954</v>
      </c>
      <c r="CS45" s="53">
        <v>-0.00174874591175467</v>
      </c>
      <c r="CT45" s="53">
        <v>-0.0125978095456958</v>
      </c>
      <c r="CU45" s="53">
        <v>-0.0123168407008052</v>
      </c>
      <c r="CV45" s="53">
        <v>-0.0326624363660812</v>
      </c>
      <c r="CW45" s="53">
        <v>-0.0357827469706535</v>
      </c>
      <c r="CX45" s="53">
        <v>-0.0305782649666071</v>
      </c>
      <c r="CY45" s="53">
        <v>-0.0512435063719749</v>
      </c>
      <c r="CZ45" s="53">
        <v>0.00402672868221998</v>
      </c>
      <c r="DA45" s="53">
        <v>0.00460063293576241</v>
      </c>
      <c r="DB45" s="53">
        <v>-0.0070132203400135</v>
      </c>
      <c r="DC45" s="53">
        <v>0.00783775467425585</v>
      </c>
      <c r="DD45" s="53">
        <v>-0.00207572616636753</v>
      </c>
      <c r="DE45" s="53">
        <v>0.00738178938627243</v>
      </c>
      <c r="DF45" s="53">
        <v>0.0270970612764359</v>
      </c>
      <c r="DG45" s="53">
        <v>0.0198863763362169</v>
      </c>
      <c r="DH45" s="53">
        <v>0.0197722520679235</v>
      </c>
      <c r="DI45" s="53">
        <v>-0.00370576046407223</v>
      </c>
      <c r="DJ45" s="53">
        <v>-0.00119415996596217</v>
      </c>
      <c r="DK45" s="53">
        <v>-0.0104942582547665</v>
      </c>
      <c r="DL45" s="53">
        <v>-0.0238443277776241</v>
      </c>
      <c r="DM45" s="53">
        <v>-0.0182483922690153</v>
      </c>
      <c r="DN45" s="53">
        <v>-0.0180216580629349</v>
      </c>
      <c r="DO45" s="53">
        <v>-0.0277214348316193</v>
      </c>
      <c r="DP45" s="53">
        <v>-0.0508127696812153</v>
      </c>
      <c r="DQ45" s="53">
        <v>-0.0440071634948254</v>
      </c>
      <c r="DR45" s="53">
        <v>-0.0524284020066261</v>
      </c>
      <c r="DS45" s="53">
        <v>-0.0642256736755371</v>
      </c>
      <c r="DT45" s="53">
        <v>-0.0940728262066841</v>
      </c>
      <c r="DU45" s="53">
        <v>-0.0854513868689537</v>
      </c>
      <c r="DV45" s="53">
        <v>-0.0892138853669167</v>
      </c>
      <c r="DW45" s="53">
        <v>-0.109381511807442</v>
      </c>
      <c r="DX45" s="53">
        <v>-0.090900145471096</v>
      </c>
      <c r="DY45" s="53">
        <v>-0.0923994481563568</v>
      </c>
      <c r="DZ45" s="53">
        <v>-0.0765574648976326</v>
      </c>
      <c r="EA45" s="53">
        <v>-0.0701133012771606</v>
      </c>
      <c r="EB45" s="53">
        <v>-0.0476727709174156</v>
      </c>
      <c r="EC45" s="53">
        <v>-0.0705004259943962</v>
      </c>
      <c r="ED45" s="53">
        <v>-0.0893755555152893</v>
      </c>
      <c r="EE45" s="53">
        <v>-0.0726440250873566</v>
      </c>
      <c r="EF45" s="53">
        <v>-0.0818779319524765</v>
      </c>
      <c r="EG45" s="53">
        <v>-0.0750401318073273</v>
      </c>
      <c r="EH45" s="53">
        <v>-0.0536891594529152</v>
      </c>
      <c r="EI45" s="53">
        <v>-0.087249293923378</v>
      </c>
      <c r="EJ45" s="53">
        <v>0.0100526288151741</v>
      </c>
      <c r="EK45" s="53">
        <v>0.0144693814218044</v>
      </c>
      <c r="EL45" s="53">
        <v>0.0102984867990017</v>
      </c>
      <c r="EM45" s="53">
        <v>0.0657794326543808</v>
      </c>
      <c r="EN45" s="53">
        <v>0.0861865282058716</v>
      </c>
      <c r="EO45" s="53">
        <v>0.0780017152428627</v>
      </c>
      <c r="EP45" s="53">
        <v>0.104891806840897</v>
      </c>
      <c r="EQ45" s="53">
        <v>0.0972786471247673</v>
      </c>
      <c r="ER45" s="53">
        <v>0.0908452197909355</v>
      </c>
      <c r="ES45" s="53">
        <v>0.094988651573658</v>
      </c>
      <c r="ET45" s="53">
        <v>0.104028925299644</v>
      </c>
      <c r="EU45" s="53">
        <v>0.0874394327402115</v>
      </c>
      <c r="EV45" s="53">
        <v>0.0814546346664429</v>
      </c>
      <c r="EW45" s="53">
        <v>0.0875739380717278</v>
      </c>
    </row>
    <row r="46" s="53" customFormat="1" spans="1:153">
      <c r="A46" s="54">
        <v>2194</v>
      </c>
      <c r="B46" s="53" t="s">
        <v>165</v>
      </c>
      <c r="C46" s="55">
        <v>43851</v>
      </c>
      <c r="D46" s="53">
        <v>-0.0665423944592476</v>
      </c>
      <c r="E46" s="53">
        <v>-0.117428570985794</v>
      </c>
      <c r="F46" s="53">
        <v>-0.210542678833008</v>
      </c>
      <c r="G46" s="53">
        <v>-0.276238054037094</v>
      </c>
      <c r="H46" s="53">
        <v>-0.24043744802475</v>
      </c>
      <c r="I46" s="53">
        <v>-0.204498007893562</v>
      </c>
      <c r="J46" s="53">
        <v>-0.216728091239929</v>
      </c>
      <c r="K46" s="53">
        <v>-0.176206573843956</v>
      </c>
      <c r="L46" s="53">
        <v>-0.206930443644524</v>
      </c>
      <c r="M46" s="53">
        <v>-0.234187290072441</v>
      </c>
      <c r="N46" s="53">
        <v>-0.249933287501335</v>
      </c>
      <c r="O46" s="53">
        <v>-0.241370320320129</v>
      </c>
      <c r="P46" s="53">
        <v>-0.252150505781174</v>
      </c>
      <c r="Q46" s="53">
        <v>-0.179970026016235</v>
      </c>
      <c r="R46" s="53">
        <v>-0.113369509577751</v>
      </c>
      <c r="S46" s="53">
        <v>-0.150127992033958</v>
      </c>
      <c r="T46" s="53">
        <v>-0.0872072800993919</v>
      </c>
      <c r="U46" s="53">
        <v>-0.0343623049557209</v>
      </c>
      <c r="V46" s="53">
        <v>0.017239473760128</v>
      </c>
      <c r="W46" s="53">
        <v>-0.0495397858321667</v>
      </c>
      <c r="X46" s="53">
        <v>-0.0768416151404381</v>
      </c>
      <c r="Y46" s="53">
        <v>-0.0360217355191708</v>
      </c>
      <c r="Z46" s="53">
        <v>0.0305445473641157</v>
      </c>
      <c r="AA46" s="53">
        <v>0.0619367361068726</v>
      </c>
      <c r="AB46" s="53">
        <v>0.127360537648201</v>
      </c>
      <c r="AC46" s="53">
        <v>0.099555641412735</v>
      </c>
      <c r="AD46" s="53">
        <v>0.0432158187031746</v>
      </c>
      <c r="AE46" s="53">
        <v>0.0471003577113152</v>
      </c>
      <c r="AF46" s="53">
        <v>0.112873069941998</v>
      </c>
      <c r="AG46" s="53">
        <v>0.135381370782852</v>
      </c>
      <c r="AH46" s="53">
        <v>0.188034445047379</v>
      </c>
      <c r="AI46" s="53">
        <v>0.148709252476692</v>
      </c>
      <c r="AJ46" s="53">
        <v>0.0794323533773422</v>
      </c>
      <c r="AK46" s="53">
        <v>0.0566956624388695</v>
      </c>
      <c r="AL46" s="53">
        <v>0.0117416912689805</v>
      </c>
      <c r="AM46" s="53">
        <v>0.0914946720004082</v>
      </c>
      <c r="AN46" s="53">
        <v>0.0904694870114326</v>
      </c>
      <c r="AO46" s="53">
        <v>0.142689630389214</v>
      </c>
      <c r="AP46" s="53">
        <v>0.146272793412209</v>
      </c>
      <c r="AQ46" s="53">
        <v>0.136797353625298</v>
      </c>
      <c r="AR46" s="53">
        <v>0.124782353639603</v>
      </c>
      <c r="AS46" s="53">
        <v>0.0948243886232376</v>
      </c>
      <c r="AT46" s="53">
        <v>0.0424659475684166</v>
      </c>
      <c r="AU46" s="53">
        <v>0.0248778872191906</v>
      </c>
      <c r="AV46" s="53">
        <v>0.0119941383600235</v>
      </c>
      <c r="AW46" s="53">
        <v>0.0401209071278572</v>
      </c>
      <c r="AX46" s="53">
        <v>-0.0062856450676918</v>
      </c>
      <c r="AY46" s="53">
        <v>-0.0230960175395012</v>
      </c>
      <c r="AZ46" s="53">
        <v>0.00254868506453931</v>
      </c>
      <c r="BA46" s="53">
        <v>-0.074120469391346</v>
      </c>
      <c r="BB46" s="53">
        <v>-0.0601863674819469</v>
      </c>
      <c r="BC46" s="53">
        <v>-0.0945526510477066</v>
      </c>
      <c r="BD46" s="53">
        <v>-0.160033985972404</v>
      </c>
      <c r="BE46" s="53">
        <v>-0.236699730157852</v>
      </c>
      <c r="BF46" s="53">
        <v>-0.183387130498886</v>
      </c>
      <c r="BG46" s="53">
        <v>-0.189472541213036</v>
      </c>
      <c r="BH46" s="53">
        <v>-0.189812764525414</v>
      </c>
      <c r="BI46" s="53">
        <v>-0.161101922392845</v>
      </c>
      <c r="BJ46" s="53">
        <v>-0.167594075202942</v>
      </c>
      <c r="BK46" s="53">
        <v>-0.179806306958199</v>
      </c>
      <c r="BL46" s="53">
        <v>-0.188385114073753</v>
      </c>
      <c r="BM46" s="53">
        <v>-0.174927353858948</v>
      </c>
      <c r="BN46" s="53">
        <v>-0.179735153913498</v>
      </c>
      <c r="BO46" s="53">
        <v>-0.154983654618263</v>
      </c>
      <c r="BP46" s="53">
        <v>-0.0914116501808167</v>
      </c>
      <c r="BQ46" s="53">
        <v>-0.118822567164898</v>
      </c>
      <c r="BR46" s="53">
        <v>-0.0628964379429817</v>
      </c>
      <c r="BS46" s="53">
        <v>-0.00169853353872895</v>
      </c>
      <c r="BT46" s="53">
        <v>0.0590695813298225</v>
      </c>
      <c r="BU46" s="53">
        <v>0.0229610372334719</v>
      </c>
      <c r="BV46" s="53">
        <v>0.0183408223092556</v>
      </c>
      <c r="BW46" s="53">
        <v>0.0712648704648018</v>
      </c>
      <c r="BX46" s="53">
        <v>0.158934831619263</v>
      </c>
      <c r="BY46" s="53">
        <v>0.177937909960747</v>
      </c>
      <c r="BZ46" s="53">
        <v>0.230481892824173</v>
      </c>
      <c r="CA46" s="53">
        <v>0.207446172833443</v>
      </c>
      <c r="CB46" s="53">
        <v>0.150667011737823</v>
      </c>
      <c r="CC46" s="53">
        <v>0.176801308989525</v>
      </c>
      <c r="CD46" s="53">
        <v>0.252800524234772</v>
      </c>
      <c r="CE46" s="53">
        <v>0.281964153051376</v>
      </c>
      <c r="CF46" s="53">
        <v>0.315188735723495</v>
      </c>
      <c r="CG46" s="53">
        <v>0.273563355207443</v>
      </c>
      <c r="CH46" s="53">
        <v>0.21211040019989</v>
      </c>
      <c r="CI46" s="53">
        <v>0.184258043766022</v>
      </c>
      <c r="CJ46" s="53">
        <v>0.132120817899704</v>
      </c>
      <c r="CK46" s="53">
        <v>0.209181696176529</v>
      </c>
      <c r="CL46" s="53">
        <v>0.222553506493568</v>
      </c>
      <c r="CM46" s="53">
        <v>0.259301334619522</v>
      </c>
      <c r="CN46" s="53">
        <v>0.290963262319565</v>
      </c>
      <c r="CO46" s="53">
        <v>0.256097614765167</v>
      </c>
      <c r="CP46" s="53">
        <v>0.22256974875927</v>
      </c>
      <c r="CQ46" s="53">
        <v>0.184888690710068</v>
      </c>
      <c r="CR46" s="53">
        <v>0.16187883913517</v>
      </c>
      <c r="CS46" s="53">
        <v>0.15132100880146</v>
      </c>
      <c r="CT46" s="53">
        <v>0.150105237960815</v>
      </c>
      <c r="CU46" s="53">
        <v>0.171279609203339</v>
      </c>
      <c r="CV46" s="53">
        <v>0.119826324284077</v>
      </c>
      <c r="CW46" s="53">
        <v>0.134618923068047</v>
      </c>
      <c r="CX46" s="53">
        <v>0.137248024344444</v>
      </c>
      <c r="CY46" s="53">
        <v>0.102157108485699</v>
      </c>
      <c r="CZ46" s="53">
        <v>-0.0497147254645824</v>
      </c>
      <c r="DA46" s="53">
        <v>-0.0662346184253693</v>
      </c>
      <c r="DB46" s="53">
        <v>-0.0938673913478851</v>
      </c>
      <c r="DC46" s="53">
        <v>-0.0828970372676849</v>
      </c>
      <c r="DD46" s="53">
        <v>-0.100409008562565</v>
      </c>
      <c r="DE46" s="53">
        <v>-0.0583841651678085</v>
      </c>
      <c r="DF46" s="53">
        <v>-0.0702740252017975</v>
      </c>
      <c r="DG46" s="53">
        <v>-0.0584633462131023</v>
      </c>
      <c r="DH46" s="53">
        <v>-0.0826950743794441</v>
      </c>
      <c r="DI46" s="53">
        <v>-0.0977396890521049</v>
      </c>
      <c r="DJ46" s="53">
        <v>-0.104906871914864</v>
      </c>
      <c r="DK46" s="53">
        <v>-0.109801672399044</v>
      </c>
      <c r="DL46" s="53">
        <v>-0.115774050354958</v>
      </c>
      <c r="DM46" s="53">
        <v>-0.0683450698852539</v>
      </c>
      <c r="DN46" s="53">
        <v>-0.0653165578842163</v>
      </c>
      <c r="DO46" s="53">
        <v>-0.0746641308069229</v>
      </c>
      <c r="DP46" s="53">
        <v>-0.067669540643692</v>
      </c>
      <c r="DQ46" s="53">
        <v>-0.0760224759578705</v>
      </c>
      <c r="DR46" s="53">
        <v>-0.0851888135075569</v>
      </c>
      <c r="DS46" s="53">
        <v>-0.115859523415565</v>
      </c>
      <c r="DT46" s="53">
        <v>-0.138541132211685</v>
      </c>
      <c r="DU46" s="53">
        <v>-0.150645315647125</v>
      </c>
      <c r="DV46" s="53">
        <v>-0.171748980879784</v>
      </c>
      <c r="DW46" s="53">
        <v>-0.159359872341156</v>
      </c>
      <c r="DX46" s="53">
        <v>-0.146480068564415</v>
      </c>
      <c r="DY46" s="53">
        <v>-0.151249244809151</v>
      </c>
      <c r="DZ46" s="53">
        <v>-0.150809898972511</v>
      </c>
      <c r="EA46" s="53">
        <v>-0.173059657216072</v>
      </c>
      <c r="EB46" s="53">
        <v>-0.183286160230637</v>
      </c>
      <c r="EC46" s="53">
        <v>-0.189941480755806</v>
      </c>
      <c r="ED46" s="53">
        <v>-0.17051300406456</v>
      </c>
      <c r="EE46" s="53">
        <v>-0.168212801218033</v>
      </c>
      <c r="EF46" s="53">
        <v>-0.17603674530983</v>
      </c>
      <c r="EG46" s="53">
        <v>-0.170921087265015</v>
      </c>
      <c r="EH46" s="53">
        <v>-0.163737833499908</v>
      </c>
      <c r="EI46" s="53">
        <v>-0.161045730113983</v>
      </c>
      <c r="EJ46" s="53">
        <v>-0.175442725419998</v>
      </c>
      <c r="EK46" s="53">
        <v>-0.159970417618752</v>
      </c>
      <c r="EL46" s="53">
        <v>-0.188049167394638</v>
      </c>
      <c r="EM46" s="53">
        <v>-0.162658959627151</v>
      </c>
      <c r="EN46" s="53">
        <v>-0.14114610850811</v>
      </c>
      <c r="EO46" s="53">
        <v>-0.133423015475273</v>
      </c>
      <c r="EP46" s="53">
        <v>-0.162771597504616</v>
      </c>
      <c r="EQ46" s="53">
        <v>-0.169801831245422</v>
      </c>
      <c r="ER46" s="53">
        <v>-0.181469798088074</v>
      </c>
      <c r="ES46" s="53">
        <v>-0.174517393112183</v>
      </c>
      <c r="ET46" s="53">
        <v>-0.16947066783905</v>
      </c>
      <c r="EU46" s="53">
        <v>-0.201073631644249</v>
      </c>
      <c r="EV46" s="53">
        <v>-0.178058043122292</v>
      </c>
      <c r="EW46" s="53">
        <v>-0.219636276364326</v>
      </c>
    </row>
    <row r="47" s="53" customFormat="1" spans="1:153">
      <c r="A47" s="54">
        <v>2199</v>
      </c>
      <c r="B47" s="53" t="s">
        <v>168</v>
      </c>
      <c r="C47" s="55">
        <v>43851</v>
      </c>
      <c r="D47" s="53">
        <v>0.0067257434129715</v>
      </c>
      <c r="E47" s="53">
        <v>0.00068187527358532</v>
      </c>
      <c r="F47" s="53">
        <v>0.0442592352628708</v>
      </c>
      <c r="G47" s="53">
        <v>-0.0369514040648937</v>
      </c>
      <c r="H47" s="53">
        <v>-0.0281086228787899</v>
      </c>
      <c r="I47" s="53">
        <v>-0.0641794428229332</v>
      </c>
      <c r="J47" s="53">
        <v>-0.029164481908083</v>
      </c>
      <c r="K47" s="53">
        <v>-0.0489265955984592</v>
      </c>
      <c r="L47" s="53">
        <v>-0.0462552644312382</v>
      </c>
      <c r="M47" s="53">
        <v>-0.0514429472386837</v>
      </c>
      <c r="N47" s="53">
        <v>-0.0204123593866825</v>
      </c>
      <c r="O47" s="53">
        <v>0.0328877940773964</v>
      </c>
      <c r="P47" s="53">
        <v>0.0366831310093403</v>
      </c>
      <c r="Q47" s="53">
        <v>0.0390951372683048</v>
      </c>
      <c r="R47" s="53">
        <v>0.107269145548344</v>
      </c>
      <c r="S47" s="53">
        <v>0.0784231424331665</v>
      </c>
      <c r="T47" s="53">
        <v>0.0484595224261284</v>
      </c>
      <c r="U47" s="53">
        <v>0.0975479707121849</v>
      </c>
      <c r="V47" s="53">
        <v>0.206126600503922</v>
      </c>
      <c r="W47" s="53">
        <v>0.131136000156403</v>
      </c>
      <c r="X47" s="53">
        <v>0.0530988052487373</v>
      </c>
      <c r="Y47" s="53">
        <v>0.0104086995124817</v>
      </c>
      <c r="Z47" s="53">
        <v>0.0209345165640116</v>
      </c>
      <c r="AA47" s="53">
        <v>-0.0370954722166061</v>
      </c>
      <c r="AB47" s="53">
        <v>-0.060243621468544</v>
      </c>
      <c r="AC47" s="53">
        <v>-0.13410647213459</v>
      </c>
      <c r="AD47" s="53">
        <v>-0.127512335777283</v>
      </c>
      <c r="AE47" s="53">
        <v>-0.147810786962509</v>
      </c>
      <c r="AF47" s="53">
        <v>-0.141547217965126</v>
      </c>
      <c r="AG47" s="53">
        <v>-0.16564404964447</v>
      </c>
      <c r="AH47" s="53">
        <v>-0.192932188510895</v>
      </c>
      <c r="AI47" s="53">
        <v>-0.191185742616653</v>
      </c>
      <c r="AJ47" s="53">
        <v>-0.0968209803104401</v>
      </c>
      <c r="AK47" s="53">
        <v>-0.0915026217699051</v>
      </c>
      <c r="AL47" s="53">
        <v>-0.0984672233462334</v>
      </c>
      <c r="AM47" s="53">
        <v>-0.107579112052917</v>
      </c>
      <c r="AN47" s="53">
        <v>-0.133813351392746</v>
      </c>
      <c r="AO47" s="53">
        <v>-0.216667547821999</v>
      </c>
      <c r="AP47" s="53">
        <v>-0.309525042772293</v>
      </c>
      <c r="AQ47" s="53">
        <v>-0.454629480838776</v>
      </c>
      <c r="AR47" s="53">
        <v>-0.407765001058578</v>
      </c>
      <c r="AS47" s="53">
        <v>-0.444475710391998</v>
      </c>
      <c r="AT47" s="53">
        <v>-0.490606814622879</v>
      </c>
      <c r="AU47" s="53">
        <v>-0.471127480268478</v>
      </c>
      <c r="AV47" s="53">
        <v>-0.483791053295135</v>
      </c>
      <c r="AW47" s="53">
        <v>-0.357665121555328</v>
      </c>
      <c r="AX47" s="53">
        <v>-0.367563158273697</v>
      </c>
      <c r="AY47" s="53">
        <v>-0.404179960489273</v>
      </c>
      <c r="AZ47" s="53">
        <v>-0.363581150770187</v>
      </c>
      <c r="BA47" s="53">
        <v>-0.380295664072037</v>
      </c>
      <c r="BB47" s="53">
        <v>-0.0165237728506327</v>
      </c>
      <c r="BC47" s="53">
        <v>-0.0020791981369257</v>
      </c>
      <c r="BD47" s="53">
        <v>0.037504717707634</v>
      </c>
      <c r="BE47" s="53">
        <v>-0.0480973795056343</v>
      </c>
      <c r="BF47" s="53">
        <v>-0.018979562446475</v>
      </c>
      <c r="BG47" s="53">
        <v>-0.0362383984029293</v>
      </c>
      <c r="BH47" s="53">
        <v>-0.0250285919755697</v>
      </c>
      <c r="BI47" s="53">
        <v>-0.0477932021021843</v>
      </c>
      <c r="BJ47" s="53">
        <v>-0.0459557212889194</v>
      </c>
      <c r="BK47" s="53">
        <v>-0.0336960852146149</v>
      </c>
      <c r="BL47" s="53">
        <v>-0.0156421642750502</v>
      </c>
      <c r="BM47" s="53">
        <v>0.0502188354730606</v>
      </c>
      <c r="BN47" s="53">
        <v>0.0353242568671703</v>
      </c>
      <c r="BO47" s="53">
        <v>0.0658533647656441</v>
      </c>
      <c r="BP47" s="53">
        <v>0.169139117002487</v>
      </c>
      <c r="BQ47" s="53">
        <v>0.142642915248871</v>
      </c>
      <c r="BR47" s="53">
        <v>0.111132919788361</v>
      </c>
      <c r="BS47" s="53">
        <v>0.131979331374168</v>
      </c>
      <c r="BT47" s="53">
        <v>0.236287847161293</v>
      </c>
      <c r="BU47" s="53">
        <v>0.177137225866318</v>
      </c>
      <c r="BV47" s="53">
        <v>0.12918047606945</v>
      </c>
      <c r="BW47" s="53">
        <v>0.102042332291603</v>
      </c>
      <c r="BX47" s="53">
        <v>0.0937332808971405</v>
      </c>
      <c r="BY47" s="53">
        <v>0.0675223171710968</v>
      </c>
      <c r="BZ47" s="53">
        <v>0.0532632321119308</v>
      </c>
      <c r="CA47" s="53">
        <v>0.0184482913464308</v>
      </c>
      <c r="CB47" s="53">
        <v>0.00635542068630457</v>
      </c>
      <c r="CC47" s="53">
        <v>-0.0193945337086916</v>
      </c>
      <c r="CD47" s="53">
        <v>-0.00505961757153273</v>
      </c>
      <c r="CE47" s="53">
        <v>-0.0150824999436736</v>
      </c>
      <c r="CF47" s="53">
        <v>-0.0160600990056992</v>
      </c>
      <c r="CG47" s="53">
        <v>0.00132333603687584</v>
      </c>
      <c r="CH47" s="53">
        <v>-0.00439134892076254</v>
      </c>
      <c r="CI47" s="53">
        <v>-0.00375412730500102</v>
      </c>
      <c r="CJ47" s="53">
        <v>0.0179161764681339</v>
      </c>
      <c r="CK47" s="53">
        <v>0.0422314070165157</v>
      </c>
      <c r="CL47" s="53">
        <v>0.0173506364226341</v>
      </c>
      <c r="CM47" s="53">
        <v>0.0327442437410355</v>
      </c>
      <c r="CN47" s="53">
        <v>0.0373127423226833</v>
      </c>
      <c r="CO47" s="53">
        <v>0.00816490594297647</v>
      </c>
      <c r="CP47" s="53">
        <v>-0.00778024038299918</v>
      </c>
      <c r="CQ47" s="53">
        <v>-0.0263516493141651</v>
      </c>
      <c r="CR47" s="53">
        <v>-0.0537506490945816</v>
      </c>
      <c r="CS47" s="53">
        <v>-0.0593719854950905</v>
      </c>
      <c r="CT47" s="53">
        <v>-0.0351740270853043</v>
      </c>
      <c r="CU47" s="53">
        <v>-0.0269654914736748</v>
      </c>
      <c r="CV47" s="53">
        <v>-0.0381115190684795</v>
      </c>
      <c r="CW47" s="53">
        <v>-0.0459476672112942</v>
      </c>
      <c r="CX47" s="53">
        <v>-0.0146964229643345</v>
      </c>
      <c r="CY47" s="53">
        <v>-0.0270467922091484</v>
      </c>
      <c r="CZ47" s="53">
        <v>0.0190350990742445</v>
      </c>
      <c r="DA47" s="53">
        <v>-0.00145334377884865</v>
      </c>
      <c r="DB47" s="53">
        <v>0.0025401022285223</v>
      </c>
      <c r="DC47" s="53">
        <v>0.00693156011402607</v>
      </c>
      <c r="DD47" s="53">
        <v>-0.0133434776216745</v>
      </c>
      <c r="DE47" s="53">
        <v>-0.0321554616093636</v>
      </c>
      <c r="DF47" s="53">
        <v>-0.0083503071218729</v>
      </c>
      <c r="DG47" s="53">
        <v>-0.00534781254827976</v>
      </c>
      <c r="DH47" s="53">
        <v>-0.00451395846903324</v>
      </c>
      <c r="DI47" s="53">
        <v>-0.0219612792134285</v>
      </c>
      <c r="DJ47" s="53">
        <v>-0.00898461230099201</v>
      </c>
      <c r="DK47" s="53">
        <v>-0.0215454623103142</v>
      </c>
      <c r="DL47" s="53">
        <v>-0.00285554397851229</v>
      </c>
      <c r="DM47" s="53">
        <v>-0.0309726446866989</v>
      </c>
      <c r="DN47" s="53">
        <v>-0.0660843923687935</v>
      </c>
      <c r="DO47" s="53">
        <v>-0.0684341862797737</v>
      </c>
      <c r="DP47" s="53">
        <v>-0.0668878182768822</v>
      </c>
      <c r="DQ47" s="53">
        <v>-0.0386457778513432</v>
      </c>
      <c r="DR47" s="53">
        <v>-0.0343756563961506</v>
      </c>
      <c r="DS47" s="53">
        <v>-0.0502156503498554</v>
      </c>
      <c r="DT47" s="53">
        <v>-0.080296091735363</v>
      </c>
      <c r="DU47" s="53">
        <v>-0.0958480462431908</v>
      </c>
      <c r="DV47" s="53">
        <v>-0.0770131796598434</v>
      </c>
      <c r="DW47" s="53">
        <v>-0.108832202851772</v>
      </c>
      <c r="DX47" s="53">
        <v>-0.117721274495125</v>
      </c>
      <c r="DY47" s="53">
        <v>-0.156769186258316</v>
      </c>
      <c r="DZ47" s="53">
        <v>-0.138082176446915</v>
      </c>
      <c r="EA47" s="53">
        <v>-0.132630676031113</v>
      </c>
      <c r="EB47" s="53">
        <v>-0.14070200920105</v>
      </c>
      <c r="EC47" s="53">
        <v>-0.154775977134705</v>
      </c>
      <c r="ED47" s="53">
        <v>-0.181086510419846</v>
      </c>
      <c r="EE47" s="53">
        <v>-0.196723490953445</v>
      </c>
      <c r="EF47" s="53">
        <v>-0.0966440439224243</v>
      </c>
      <c r="EG47" s="53">
        <v>-0.0919629111886024</v>
      </c>
      <c r="EH47" s="53">
        <v>-0.120597817003727</v>
      </c>
      <c r="EI47" s="53">
        <v>-0.154024928808212</v>
      </c>
      <c r="EJ47" s="53">
        <v>-0.155378401279449</v>
      </c>
      <c r="EK47" s="53">
        <v>-0.253626197576523</v>
      </c>
      <c r="EL47" s="53">
        <v>-0.351052194833755</v>
      </c>
      <c r="EM47" s="53">
        <v>-0.467008799314499</v>
      </c>
      <c r="EN47" s="53">
        <v>-0.404199182987213</v>
      </c>
      <c r="EO47" s="53">
        <v>-0.422338485717773</v>
      </c>
      <c r="EP47" s="53">
        <v>-0.441070586442947</v>
      </c>
      <c r="EQ47" s="53">
        <v>-0.415969908237457</v>
      </c>
      <c r="ER47" s="53">
        <v>-0.452831447124481</v>
      </c>
      <c r="ES47" s="53">
        <v>-0.334914058446884</v>
      </c>
      <c r="ET47" s="53">
        <v>-0.333666056394577</v>
      </c>
      <c r="EU47" s="53">
        <v>-0.362446695566177</v>
      </c>
      <c r="EV47" s="53">
        <v>-0.353099137544632</v>
      </c>
      <c r="EW47" s="53">
        <v>-0.357463300228119</v>
      </c>
    </row>
    <row r="48" s="53" customFormat="1" spans="1:153">
      <c r="A48" s="54">
        <v>2214</v>
      </c>
      <c r="B48" s="53" t="s">
        <v>171</v>
      </c>
      <c r="C48" s="55">
        <v>43851</v>
      </c>
      <c r="D48" s="53">
        <v>0.0769563913345337</v>
      </c>
      <c r="E48" s="53">
        <v>0.166257262229919</v>
      </c>
      <c r="F48" s="53">
        <v>0.412266939878464</v>
      </c>
      <c r="G48" s="53">
        <v>0.515122950077057</v>
      </c>
      <c r="H48" s="53">
        <v>0.565553784370422</v>
      </c>
      <c r="I48" s="53">
        <v>0.639891803264618</v>
      </c>
      <c r="J48" s="53">
        <v>0.685213208198547</v>
      </c>
      <c r="K48" s="53">
        <v>0.597859859466553</v>
      </c>
      <c r="L48" s="53">
        <v>0.643079161643982</v>
      </c>
      <c r="M48" s="53">
        <v>0.56835526227951</v>
      </c>
      <c r="N48" s="53">
        <v>0.693800806999207</v>
      </c>
      <c r="O48" s="53">
        <v>0.642282545566559</v>
      </c>
      <c r="P48" s="53">
        <v>0.652299225330353</v>
      </c>
      <c r="Q48" s="53">
        <v>0.662309050559998</v>
      </c>
      <c r="R48" s="53">
        <v>0.628557801246643</v>
      </c>
      <c r="S48" s="53">
        <v>0.502381920814514</v>
      </c>
      <c r="T48" s="53">
        <v>0.512197256088257</v>
      </c>
      <c r="U48" s="53">
        <v>0.575038492679596</v>
      </c>
      <c r="V48" s="53">
        <v>0.669997870922089</v>
      </c>
      <c r="W48" s="53">
        <v>0.809135913848877</v>
      </c>
      <c r="X48" s="53">
        <v>0.708896636962891</v>
      </c>
      <c r="Y48" s="53">
        <v>0.819283664226532</v>
      </c>
      <c r="Z48" s="53">
        <v>0.859546542167664</v>
      </c>
      <c r="AA48" s="53">
        <v>0.811273038387299</v>
      </c>
      <c r="AB48" s="53">
        <v>0.755379498004913</v>
      </c>
      <c r="AC48" s="53">
        <v>0.678714215755463</v>
      </c>
      <c r="AD48" s="53">
        <v>0.735665142536163</v>
      </c>
      <c r="AE48" s="53">
        <v>0.749128818511963</v>
      </c>
      <c r="AF48" s="53">
        <v>0.692061722278595</v>
      </c>
      <c r="AG48" s="53">
        <v>0.668555080890656</v>
      </c>
      <c r="AH48" s="53">
        <v>0.631584107875824</v>
      </c>
      <c r="AI48" s="53">
        <v>0.586274981498718</v>
      </c>
      <c r="AJ48" s="53">
        <v>0.665937900543213</v>
      </c>
      <c r="AK48" s="53">
        <v>0.683102071285248</v>
      </c>
      <c r="AL48" s="53">
        <v>0.659810543060303</v>
      </c>
      <c r="AM48" s="53">
        <v>0.66681981086731</v>
      </c>
      <c r="AN48" s="53">
        <v>0.64138925075531</v>
      </c>
      <c r="AO48" s="53">
        <v>0.667831063270569</v>
      </c>
      <c r="AP48" s="53">
        <v>0.652544498443604</v>
      </c>
      <c r="AQ48" s="53">
        <v>0.636259019374847</v>
      </c>
      <c r="AR48" s="53">
        <v>0.710616886615753</v>
      </c>
      <c r="AS48" s="53">
        <v>0.754990339279175</v>
      </c>
      <c r="AT48" s="53">
        <v>0.736831605434418</v>
      </c>
      <c r="AU48" s="53">
        <v>0.713195979595184</v>
      </c>
      <c r="AV48" s="53">
        <v>0.715072512626648</v>
      </c>
      <c r="AW48" s="53">
        <v>0.701186537742615</v>
      </c>
      <c r="AX48" s="53">
        <v>0.735636830329895</v>
      </c>
      <c r="AY48" s="53">
        <v>0.710766613483429</v>
      </c>
      <c r="AZ48" s="53">
        <v>0.749523997306824</v>
      </c>
      <c r="BA48" s="53">
        <v>0.730052649974823</v>
      </c>
      <c r="BB48" s="53">
        <v>0.0456229969859123</v>
      </c>
      <c r="BC48" s="53">
        <v>0.142433315515518</v>
      </c>
      <c r="BD48" s="53">
        <v>0.361821174621582</v>
      </c>
      <c r="BE48" s="53">
        <v>0.459071159362793</v>
      </c>
      <c r="BF48" s="53">
        <v>0.521617710590363</v>
      </c>
      <c r="BG48" s="53">
        <v>0.584291338920593</v>
      </c>
      <c r="BH48" s="53">
        <v>0.632771670818329</v>
      </c>
      <c r="BI48" s="53">
        <v>0.552925646305084</v>
      </c>
      <c r="BJ48" s="53">
        <v>0.598683297634125</v>
      </c>
      <c r="BK48" s="53">
        <v>0.550520896911621</v>
      </c>
      <c r="BL48" s="53">
        <v>0.666693031787872</v>
      </c>
      <c r="BM48" s="53">
        <v>0.60535740852356</v>
      </c>
      <c r="BN48" s="53">
        <v>0.604996502399445</v>
      </c>
      <c r="BO48" s="53">
        <v>0.631343185901642</v>
      </c>
      <c r="BP48" s="53">
        <v>0.597939312458038</v>
      </c>
      <c r="BQ48" s="53">
        <v>0.476889401674271</v>
      </c>
      <c r="BR48" s="53">
        <v>0.483985781669617</v>
      </c>
      <c r="BS48" s="53">
        <v>0.529729127883911</v>
      </c>
      <c r="BT48" s="53">
        <v>0.628706812858582</v>
      </c>
      <c r="BU48" s="53">
        <v>0.762746632099152</v>
      </c>
      <c r="BV48" s="53">
        <v>0.678028702735901</v>
      </c>
      <c r="BW48" s="53">
        <v>0.781001389026642</v>
      </c>
      <c r="BX48" s="53">
        <v>0.828450798988342</v>
      </c>
      <c r="BY48" s="53">
        <v>0.806606709957123</v>
      </c>
      <c r="BZ48" s="53">
        <v>0.742440164089203</v>
      </c>
      <c r="CA48" s="53">
        <v>0.680335462093353</v>
      </c>
      <c r="CB48" s="53">
        <v>0.731030523777008</v>
      </c>
      <c r="CC48" s="53">
        <v>0.747692167758942</v>
      </c>
      <c r="CD48" s="53">
        <v>0.653815150260925</v>
      </c>
      <c r="CE48" s="53">
        <v>0.608974456787109</v>
      </c>
      <c r="CF48" s="53">
        <v>0.569219768047333</v>
      </c>
      <c r="CG48" s="53">
        <v>0.528962433338165</v>
      </c>
      <c r="CH48" s="53">
        <v>0.612704753875732</v>
      </c>
      <c r="CI48" s="53">
        <v>0.625692844390869</v>
      </c>
      <c r="CJ48" s="53">
        <v>0.603529572486877</v>
      </c>
      <c r="CK48" s="53">
        <v>0.609044075012207</v>
      </c>
      <c r="CL48" s="53">
        <v>0.570529937744141</v>
      </c>
      <c r="CM48" s="53">
        <v>0.581841289997101</v>
      </c>
      <c r="CN48" s="53">
        <v>0.589704751968384</v>
      </c>
      <c r="CO48" s="53">
        <v>0.581731498241425</v>
      </c>
      <c r="CP48" s="53">
        <v>0.659807026386261</v>
      </c>
      <c r="CQ48" s="53">
        <v>0.711389005184174</v>
      </c>
      <c r="CR48" s="53">
        <v>0.662086844444275</v>
      </c>
      <c r="CS48" s="53">
        <v>0.650617241859436</v>
      </c>
      <c r="CT48" s="53">
        <v>0.642735302448273</v>
      </c>
      <c r="CU48" s="53">
        <v>0.647842049598694</v>
      </c>
      <c r="CV48" s="53">
        <v>0.682512819766998</v>
      </c>
      <c r="CW48" s="53">
        <v>0.666628658771515</v>
      </c>
      <c r="CX48" s="53">
        <v>0.718431651592255</v>
      </c>
      <c r="CY48" s="53">
        <v>0.705738306045532</v>
      </c>
      <c r="CZ48" s="53">
        <v>0.112337812781334</v>
      </c>
      <c r="DA48" s="53">
        <v>0.104828372597694</v>
      </c>
      <c r="DB48" s="53">
        <v>0.131450191140175</v>
      </c>
      <c r="DC48" s="53">
        <v>0.137056231498718</v>
      </c>
      <c r="DD48" s="53">
        <v>0.12494046241045</v>
      </c>
      <c r="DE48" s="53">
        <v>0.136604875326157</v>
      </c>
      <c r="DF48" s="53">
        <v>0.133445963263512</v>
      </c>
      <c r="DG48" s="53">
        <v>0.125938594341278</v>
      </c>
      <c r="DH48" s="53">
        <v>0.125400260090828</v>
      </c>
      <c r="DI48" s="53">
        <v>0.0988387987017632</v>
      </c>
      <c r="DJ48" s="53">
        <v>0.108112193644047</v>
      </c>
      <c r="DK48" s="53">
        <v>0.117929548025131</v>
      </c>
      <c r="DL48" s="53">
        <v>0.128307119011879</v>
      </c>
      <c r="DM48" s="53">
        <v>0.111970290541649</v>
      </c>
      <c r="DN48" s="53">
        <v>0.111622899770737</v>
      </c>
      <c r="DO48" s="53">
        <v>0.106496922671795</v>
      </c>
      <c r="DP48" s="53">
        <v>0.109215892851353</v>
      </c>
      <c r="DQ48" s="53">
        <v>0.126313790678978</v>
      </c>
      <c r="DR48" s="53">
        <v>0.1222954839468</v>
      </c>
      <c r="DS48" s="53">
        <v>0.127393677830696</v>
      </c>
      <c r="DT48" s="53">
        <v>0.11187232285738</v>
      </c>
      <c r="DU48" s="53">
        <v>0.11928666383028</v>
      </c>
      <c r="DV48" s="53">
        <v>0.112100169062614</v>
      </c>
      <c r="DW48" s="53">
        <v>0.0856707468628883</v>
      </c>
      <c r="DX48" s="53">
        <v>0.0939437374472618</v>
      </c>
      <c r="DY48" s="53">
        <v>0.0793831571936607</v>
      </c>
      <c r="DZ48" s="53">
        <v>0.0856390222907066</v>
      </c>
      <c r="EA48" s="53">
        <v>0.082441046833992</v>
      </c>
      <c r="EB48" s="53">
        <v>0.119251020252705</v>
      </c>
      <c r="EC48" s="53">
        <v>0.140585020184517</v>
      </c>
      <c r="ED48" s="53">
        <v>0.143368765711784</v>
      </c>
      <c r="EE48" s="53">
        <v>0.138316944241524</v>
      </c>
      <c r="EF48" s="53">
        <v>0.13423752784729</v>
      </c>
      <c r="EG48" s="53">
        <v>0.138413637876511</v>
      </c>
      <c r="EH48" s="53">
        <v>0.137285426259041</v>
      </c>
      <c r="EI48" s="53">
        <v>0.138780146837234</v>
      </c>
      <c r="EJ48" s="53">
        <v>0.151863723993301</v>
      </c>
      <c r="EK48" s="53">
        <v>0.166994154453278</v>
      </c>
      <c r="EL48" s="53">
        <v>0.143844172358513</v>
      </c>
      <c r="EM48" s="53">
        <v>0.135531932115555</v>
      </c>
      <c r="EN48" s="53">
        <v>0.131814271211624</v>
      </c>
      <c r="EO48" s="53">
        <v>0.12460570782423</v>
      </c>
      <c r="EP48" s="53">
        <v>0.155749186873436</v>
      </c>
      <c r="EQ48" s="53">
        <v>0.143583163619041</v>
      </c>
      <c r="ER48" s="53">
        <v>0.153341636061668</v>
      </c>
      <c r="ES48" s="53">
        <v>0.134348928928375</v>
      </c>
      <c r="ET48" s="53">
        <v>0.134128406643867</v>
      </c>
      <c r="EU48" s="53">
        <v>0.125142335891724</v>
      </c>
      <c r="EV48" s="53">
        <v>0.112096779048443</v>
      </c>
      <c r="EW48" s="53">
        <v>0.105318769812584</v>
      </c>
    </row>
    <row r="49" s="53" customFormat="1" spans="1:153">
      <c r="A49" s="54">
        <v>2217</v>
      </c>
      <c r="B49" s="53" t="s">
        <v>174</v>
      </c>
      <c r="C49" s="55">
        <v>43851</v>
      </c>
      <c r="D49" s="53">
        <v>0.0141492001712322</v>
      </c>
      <c r="E49" s="53">
        <v>0.0271349400281906</v>
      </c>
      <c r="F49" s="53">
        <v>0.112138547003269</v>
      </c>
      <c r="G49" s="53">
        <v>0.055958591401577</v>
      </c>
      <c r="H49" s="53">
        <v>0.0107312509790063</v>
      </c>
      <c r="I49" s="53">
        <v>-0.0200308095663786</v>
      </c>
      <c r="J49" s="53">
        <v>-0.0267634131014347</v>
      </c>
      <c r="K49" s="53">
        <v>-0.0101478286087513</v>
      </c>
      <c r="L49" s="53">
        <v>-0.000410616397857666</v>
      </c>
      <c r="M49" s="53">
        <v>-0.0365277007222176</v>
      </c>
      <c r="N49" s="53">
        <v>-0.0257804319262505</v>
      </c>
      <c r="O49" s="53">
        <v>-0.00232783053070307</v>
      </c>
      <c r="P49" s="53">
        <v>0.0454075448215008</v>
      </c>
      <c r="Q49" s="53">
        <v>0.0826239511370659</v>
      </c>
      <c r="R49" s="53">
        <v>0.134786769747734</v>
      </c>
      <c r="S49" s="53">
        <v>0.0972872152924538</v>
      </c>
      <c r="T49" s="53">
        <v>0.0986595526337624</v>
      </c>
      <c r="U49" s="53">
        <v>0.0944675505161285</v>
      </c>
      <c r="V49" s="53">
        <v>0.149041473865509</v>
      </c>
      <c r="W49" s="53">
        <v>0.147829160094261</v>
      </c>
      <c r="X49" s="53">
        <v>0.233890309929848</v>
      </c>
      <c r="Y49" s="53">
        <v>0.168049722909927</v>
      </c>
      <c r="Z49" s="53">
        <v>0.194964170455933</v>
      </c>
      <c r="AA49" s="53">
        <v>0.212895631790161</v>
      </c>
      <c r="AB49" s="53">
        <v>0.260119497776031</v>
      </c>
      <c r="AC49" s="53">
        <v>0.214862018823624</v>
      </c>
      <c r="AD49" s="53">
        <v>0.178211703896523</v>
      </c>
      <c r="AE49" s="53">
        <v>0.135541126132011</v>
      </c>
      <c r="AF49" s="53">
        <v>0.175881579518318</v>
      </c>
      <c r="AG49" s="53">
        <v>0.178602516651154</v>
      </c>
      <c r="AH49" s="53">
        <v>0.196255728602409</v>
      </c>
      <c r="AI49" s="53">
        <v>0.217258885502815</v>
      </c>
      <c r="AJ49" s="53">
        <v>0.192956581711769</v>
      </c>
      <c r="AK49" s="53">
        <v>0.209537878632545</v>
      </c>
      <c r="AL49" s="53">
        <v>0.192698180675507</v>
      </c>
      <c r="AM49" s="53">
        <v>0.254509776830673</v>
      </c>
      <c r="AN49" s="53">
        <v>0.23450018465519</v>
      </c>
      <c r="AO49" s="53">
        <v>0.238180041313171</v>
      </c>
      <c r="AP49" s="53">
        <v>0.223735570907593</v>
      </c>
      <c r="AQ49" s="53">
        <v>0.273928225040436</v>
      </c>
      <c r="AR49" s="53">
        <v>0.243832275271416</v>
      </c>
      <c r="AS49" s="53">
        <v>0.244567036628723</v>
      </c>
      <c r="AT49" s="53">
        <v>0.193117797374725</v>
      </c>
      <c r="AU49" s="53">
        <v>0.148633569478989</v>
      </c>
      <c r="AV49" s="53">
        <v>0.152966812252998</v>
      </c>
      <c r="AW49" s="53">
        <v>0.188970983028412</v>
      </c>
      <c r="AX49" s="53">
        <v>0.184139713644981</v>
      </c>
      <c r="AY49" s="53">
        <v>0.168642461299896</v>
      </c>
      <c r="AZ49" s="53">
        <v>0.148825362324715</v>
      </c>
      <c r="BA49" s="53">
        <v>0.160478517413139</v>
      </c>
      <c r="BB49" s="53">
        <v>0.0240708030760288</v>
      </c>
      <c r="BC49" s="53">
        <v>0.0202208757400513</v>
      </c>
      <c r="BD49" s="53">
        <v>0.0218643993139267</v>
      </c>
      <c r="BE49" s="53">
        <v>-0.0205405130982399</v>
      </c>
      <c r="BF49" s="53">
        <v>-0.0509524010121822</v>
      </c>
      <c r="BG49" s="53">
        <v>-0.0692380294203758</v>
      </c>
      <c r="BH49" s="53">
        <v>-0.0662386491894722</v>
      </c>
      <c r="BI49" s="53">
        <v>-0.0624404326081276</v>
      </c>
      <c r="BJ49" s="53">
        <v>-0.0484465733170509</v>
      </c>
      <c r="BK49" s="53">
        <v>-0.0689338594675064</v>
      </c>
      <c r="BL49" s="53">
        <v>-0.0729986876249313</v>
      </c>
      <c r="BM49" s="53">
        <v>-0.0369260236620903</v>
      </c>
      <c r="BN49" s="53">
        <v>0.00649901106953621</v>
      </c>
      <c r="BO49" s="53">
        <v>0.0308338589966297</v>
      </c>
      <c r="BP49" s="53">
        <v>0.0726760625839233</v>
      </c>
      <c r="BQ49" s="53">
        <v>0.0469531938433647</v>
      </c>
      <c r="BR49" s="53">
        <v>0.0410438850522041</v>
      </c>
      <c r="BS49" s="53">
        <v>0.0293834842741489</v>
      </c>
      <c r="BT49" s="53">
        <v>0.0871713757514954</v>
      </c>
      <c r="BU49" s="53">
        <v>0.114433601498604</v>
      </c>
      <c r="BV49" s="53">
        <v>0.189016595482826</v>
      </c>
      <c r="BW49" s="53">
        <v>0.169131636619568</v>
      </c>
      <c r="BX49" s="53">
        <v>0.207538887858391</v>
      </c>
      <c r="BY49" s="53">
        <v>0.19480399787426</v>
      </c>
      <c r="BZ49" s="53">
        <v>0.179179087281227</v>
      </c>
      <c r="CA49" s="53">
        <v>0.152356669306755</v>
      </c>
      <c r="CB49" s="53">
        <v>0.109647631645203</v>
      </c>
      <c r="CC49" s="53">
        <v>0.0829916596412659</v>
      </c>
      <c r="CD49" s="53">
        <v>0.11147865653038</v>
      </c>
      <c r="CE49" s="53">
        <v>0.0957159399986267</v>
      </c>
      <c r="CF49" s="53">
        <v>0.10364904999733</v>
      </c>
      <c r="CG49" s="53">
        <v>0.102046467363834</v>
      </c>
      <c r="CH49" s="53">
        <v>0.081469938158989</v>
      </c>
      <c r="CI49" s="53">
        <v>0.108667686581612</v>
      </c>
      <c r="CJ49" s="53">
        <v>0.0947122573852539</v>
      </c>
      <c r="CK49" s="53">
        <v>0.125419706106186</v>
      </c>
      <c r="CL49" s="53">
        <v>0.113614901900291</v>
      </c>
      <c r="CM49" s="53">
        <v>0.100185409188271</v>
      </c>
      <c r="CN49" s="53">
        <v>0.0961548015475273</v>
      </c>
      <c r="CO49" s="53">
        <v>0.089343748986721</v>
      </c>
      <c r="CP49" s="53">
        <v>0.0527598448097706</v>
      </c>
      <c r="CQ49" s="53">
        <v>0.0562846325337887</v>
      </c>
      <c r="CR49" s="53">
        <v>0.0525718331336975</v>
      </c>
      <c r="CS49" s="53">
        <v>0.0307663194835186</v>
      </c>
      <c r="CT49" s="53">
        <v>0.043170303106308</v>
      </c>
      <c r="CU49" s="53">
        <v>0.0488241091370583</v>
      </c>
      <c r="CV49" s="53">
        <v>0.0327394977211952</v>
      </c>
      <c r="CW49" s="53">
        <v>0.0104379113763571</v>
      </c>
      <c r="CX49" s="53">
        <v>0.0087574478238821</v>
      </c>
      <c r="CY49" s="53">
        <v>0.017807787284255</v>
      </c>
      <c r="CZ49" s="53">
        <v>-0.0160563252866268</v>
      </c>
      <c r="DA49" s="53">
        <v>0.000779341906309128</v>
      </c>
      <c r="DB49" s="53">
        <v>0.084139421582222</v>
      </c>
      <c r="DC49" s="53">
        <v>0.070364385843277</v>
      </c>
      <c r="DD49" s="53">
        <v>0.0555489286780357</v>
      </c>
      <c r="DE49" s="53">
        <v>0.0430724918842316</v>
      </c>
      <c r="DF49" s="53">
        <v>0.033340509980917</v>
      </c>
      <c r="DG49" s="53">
        <v>0.0461578816175461</v>
      </c>
      <c r="DH49" s="53">
        <v>0.0419012308120728</v>
      </c>
      <c r="DI49" s="53">
        <v>0.0262714326381683</v>
      </c>
      <c r="DJ49" s="53">
        <v>0.041083537042141</v>
      </c>
      <c r="DK49" s="53">
        <v>0.0284634698182344</v>
      </c>
      <c r="DL49" s="53">
        <v>0.0327738113701344</v>
      </c>
      <c r="DM49" s="53">
        <v>0.045655369758606</v>
      </c>
      <c r="DN49" s="53">
        <v>0.0559759810566902</v>
      </c>
      <c r="DO49" s="53">
        <v>0.0441992990672588</v>
      </c>
      <c r="DP49" s="53">
        <v>0.0514809414744377</v>
      </c>
      <c r="DQ49" s="53">
        <v>0.0589493475854397</v>
      </c>
      <c r="DR49" s="53">
        <v>0.0557353794574738</v>
      </c>
      <c r="DS49" s="53">
        <v>0.0272608399391174</v>
      </c>
      <c r="DT49" s="53">
        <v>0.0387389995157719</v>
      </c>
      <c r="DU49" s="53">
        <v>-0.00721663702279329</v>
      </c>
      <c r="DV49" s="53">
        <v>-0.0187094435095787</v>
      </c>
      <c r="DW49" s="53">
        <v>0.0119569050148129</v>
      </c>
      <c r="DX49" s="53">
        <v>0.0748056918382645</v>
      </c>
      <c r="DY49" s="53">
        <v>0.0563706271350384</v>
      </c>
      <c r="DZ49" s="53">
        <v>0.0624293498694897</v>
      </c>
      <c r="EA49" s="53">
        <v>0.046414740383625</v>
      </c>
      <c r="EB49" s="53">
        <v>0.0582681931555271</v>
      </c>
      <c r="EC49" s="53">
        <v>0.0767518579959869</v>
      </c>
      <c r="ED49" s="53">
        <v>0.0864719450473785</v>
      </c>
      <c r="EE49" s="53">
        <v>0.10907769203186</v>
      </c>
      <c r="EF49" s="53">
        <v>0.10535191744566</v>
      </c>
      <c r="EG49" s="53">
        <v>0.0947354733943939</v>
      </c>
      <c r="EH49" s="53">
        <v>0.0918511971831322</v>
      </c>
      <c r="EI49" s="53">
        <v>0.122955337166786</v>
      </c>
      <c r="EJ49" s="53">
        <v>0.114750556647778</v>
      </c>
      <c r="EK49" s="53">
        <v>0.131859913468361</v>
      </c>
      <c r="EL49" s="53">
        <v>0.121446043252945</v>
      </c>
      <c r="EM49" s="53">
        <v>0.178449749946594</v>
      </c>
      <c r="EN49" s="53">
        <v>0.184937715530396</v>
      </c>
      <c r="EO49" s="53">
        <v>0.182147681713104</v>
      </c>
      <c r="EP49" s="53">
        <v>0.134411230683327</v>
      </c>
      <c r="EQ49" s="53">
        <v>0.111732520163059</v>
      </c>
      <c r="ER49" s="53">
        <v>0.10366179049015</v>
      </c>
      <c r="ES49" s="53">
        <v>0.134012147784233</v>
      </c>
      <c r="ET49" s="53">
        <v>0.145265504717827</v>
      </c>
      <c r="EU49" s="53">
        <v>0.152069821953773</v>
      </c>
      <c r="EV49" s="53">
        <v>0.133933186531067</v>
      </c>
      <c r="EW49" s="53">
        <v>0.13653601706028</v>
      </c>
    </row>
    <row r="50" s="53" customFormat="1" spans="1:153">
      <c r="A50" s="54">
        <v>2222</v>
      </c>
      <c r="B50" s="53" t="s">
        <v>177</v>
      </c>
      <c r="C50" s="55">
        <v>43851</v>
      </c>
      <c r="D50" s="53">
        <v>-0.0138624375686049</v>
      </c>
      <c r="E50" s="53">
        <v>-0.0221828017383814</v>
      </c>
      <c r="F50" s="53">
        <v>-0.0352056846022606</v>
      </c>
      <c r="G50" s="53">
        <v>-0.0493331253528595</v>
      </c>
      <c r="H50" s="53">
        <v>-0.072000689804554</v>
      </c>
      <c r="I50" s="53">
        <v>-0.0814917683601379</v>
      </c>
      <c r="J50" s="53">
        <v>-0.113707549870014</v>
      </c>
      <c r="K50" s="53">
        <v>-0.0739256888628006</v>
      </c>
      <c r="L50" s="53">
        <v>-0.067741796374321</v>
      </c>
      <c r="M50" s="53">
        <v>-0.0617342293262482</v>
      </c>
      <c r="N50" s="53">
        <v>-0.0335627794265747</v>
      </c>
      <c r="O50" s="53">
        <v>-0.0288100522011518</v>
      </c>
      <c r="P50" s="53">
        <v>-0.0397891514003277</v>
      </c>
      <c r="Q50" s="53">
        <v>-0.0453582964837551</v>
      </c>
      <c r="R50" s="53">
        <v>-0.0481972768902779</v>
      </c>
      <c r="S50" s="53">
        <v>-0.0742899030447006</v>
      </c>
      <c r="T50" s="53">
        <v>-0.0589589588344097</v>
      </c>
      <c r="U50" s="53">
        <v>-0.0280414167791605</v>
      </c>
      <c r="V50" s="53">
        <v>-0.0517325177788734</v>
      </c>
      <c r="W50" s="53">
        <v>-0.0430775061249733</v>
      </c>
      <c r="X50" s="53">
        <v>-0.0757405832409859</v>
      </c>
      <c r="Y50" s="53">
        <v>-0.105391971766949</v>
      </c>
      <c r="Z50" s="53">
        <v>-0.116642154753208</v>
      </c>
      <c r="AA50" s="53">
        <v>-0.154369220137596</v>
      </c>
      <c r="AB50" s="53">
        <v>-0.128690525889397</v>
      </c>
      <c r="AC50" s="53">
        <v>-0.15611344575882</v>
      </c>
      <c r="AD50" s="53">
        <v>-0.157788828015327</v>
      </c>
      <c r="AE50" s="53">
        <v>-0.198988169431686</v>
      </c>
      <c r="AF50" s="53">
        <v>-0.134204372763634</v>
      </c>
      <c r="AG50" s="53">
        <v>-0.131799638271332</v>
      </c>
      <c r="AH50" s="53">
        <v>-0.118949584662914</v>
      </c>
      <c r="AI50" s="53">
        <v>-0.115489847958088</v>
      </c>
      <c r="AJ50" s="53">
        <v>-0.132488012313843</v>
      </c>
      <c r="AK50" s="53">
        <v>-0.1252101957798</v>
      </c>
      <c r="AL50" s="53">
        <v>-0.108261100947857</v>
      </c>
      <c r="AM50" s="53">
        <v>-0.0911603793501854</v>
      </c>
      <c r="AN50" s="53">
        <v>-0.096106268465519</v>
      </c>
      <c r="AO50" s="53">
        <v>-0.0893658027052879</v>
      </c>
      <c r="AP50" s="53">
        <v>-0.0988616496324539</v>
      </c>
      <c r="AQ50" s="53">
        <v>-0.0902321264147758</v>
      </c>
      <c r="AR50" s="53">
        <v>-0.0705086439847946</v>
      </c>
      <c r="AS50" s="53">
        <v>-0.0650046616792679</v>
      </c>
      <c r="AT50" s="53">
        <v>-0.0756585672497749</v>
      </c>
      <c r="AU50" s="53">
        <v>-0.0807161256670952</v>
      </c>
      <c r="AV50" s="53">
        <v>-0.100847579538822</v>
      </c>
      <c r="AW50" s="53">
        <v>-0.118510268628597</v>
      </c>
      <c r="AX50" s="53">
        <v>-0.13492439687252</v>
      </c>
      <c r="AY50" s="53">
        <v>-0.159527018666267</v>
      </c>
      <c r="AZ50" s="53">
        <v>-0.127315387129784</v>
      </c>
      <c r="BA50" s="53">
        <v>-0.101475611329079</v>
      </c>
      <c r="BB50" s="53">
        <v>0.0110651580616832</v>
      </c>
      <c r="BC50" s="53">
        <v>-0.00255813915282488</v>
      </c>
      <c r="BD50" s="53">
        <v>-0.0097134904935956</v>
      </c>
      <c r="BE50" s="53">
        <v>-0.026245005428791</v>
      </c>
      <c r="BF50" s="53">
        <v>-0.0487895011901855</v>
      </c>
      <c r="BG50" s="53">
        <v>-0.0527125522494316</v>
      </c>
      <c r="BH50" s="53">
        <v>-0.0508164651691914</v>
      </c>
      <c r="BI50" s="53">
        <v>-0.0651856437325478</v>
      </c>
      <c r="BJ50" s="53">
        <v>-0.0564449429512024</v>
      </c>
      <c r="BK50" s="53">
        <v>-0.0411569662392139</v>
      </c>
      <c r="BL50" s="53">
        <v>-0.0152875874191523</v>
      </c>
      <c r="BM50" s="53">
        <v>-0.00655755214393139</v>
      </c>
      <c r="BN50" s="53">
        <v>-0.0223222076892853</v>
      </c>
      <c r="BO50" s="53">
        <v>-0.0189888849854469</v>
      </c>
      <c r="BP50" s="53">
        <v>-0.0391109213232994</v>
      </c>
      <c r="BQ50" s="53">
        <v>-0.0494752526283264</v>
      </c>
      <c r="BR50" s="53">
        <v>-0.0279325284063816</v>
      </c>
      <c r="BS50" s="53">
        <v>-0.0178067963570356</v>
      </c>
      <c r="BT50" s="53">
        <v>-0.0362717360258102</v>
      </c>
      <c r="BU50" s="53">
        <v>-0.0285857915878296</v>
      </c>
      <c r="BV50" s="53">
        <v>-0.0378168895840645</v>
      </c>
      <c r="BW50" s="53">
        <v>-0.0499040707945824</v>
      </c>
      <c r="BX50" s="53">
        <v>-0.0588867552578449</v>
      </c>
      <c r="BY50" s="53">
        <v>-0.0742936134338379</v>
      </c>
      <c r="BZ50" s="53">
        <v>-0.0641981288790703</v>
      </c>
      <c r="CA50" s="53">
        <v>-0.0819963812828064</v>
      </c>
      <c r="CB50" s="53">
        <v>-0.103298291563988</v>
      </c>
      <c r="CC50" s="53">
        <v>-0.12775830924511</v>
      </c>
      <c r="CD50" s="53">
        <v>-0.113751590251923</v>
      </c>
      <c r="CE50" s="53">
        <v>-0.120610259473324</v>
      </c>
      <c r="CF50" s="53">
        <v>-0.115526258945465</v>
      </c>
      <c r="CG50" s="53">
        <v>-0.114900261163712</v>
      </c>
      <c r="CH50" s="53">
        <v>-0.122162103652954</v>
      </c>
      <c r="CI50" s="53">
        <v>-0.112299799919128</v>
      </c>
      <c r="CJ50" s="53">
        <v>-0.115399807691574</v>
      </c>
      <c r="CK50" s="53">
        <v>-0.104104995727539</v>
      </c>
      <c r="CL50" s="53">
        <v>-0.115911640226841</v>
      </c>
      <c r="CM50" s="53">
        <v>-0.115434393286705</v>
      </c>
      <c r="CN50" s="53">
        <v>-0.120009079575539</v>
      </c>
      <c r="CO50" s="53">
        <v>-0.129882156848907</v>
      </c>
      <c r="CP50" s="53">
        <v>-0.141221910715103</v>
      </c>
      <c r="CQ50" s="53">
        <v>-0.139258176088333</v>
      </c>
      <c r="CR50" s="53">
        <v>-0.144492208957672</v>
      </c>
      <c r="CS50" s="53">
        <v>-0.147827342152596</v>
      </c>
      <c r="CT50" s="53">
        <v>-0.143064200878143</v>
      </c>
      <c r="CU50" s="53">
        <v>-0.147528037428856</v>
      </c>
      <c r="CV50" s="53">
        <v>-0.165209978818893</v>
      </c>
      <c r="CW50" s="53">
        <v>-0.175297677516937</v>
      </c>
      <c r="CX50" s="53">
        <v>-0.162126317620277</v>
      </c>
      <c r="CY50" s="53">
        <v>-0.17149156332016</v>
      </c>
      <c r="CZ50" s="53">
        <v>-0.0209648702293634</v>
      </c>
      <c r="DA50" s="53">
        <v>-0.0156619381159544</v>
      </c>
      <c r="DB50" s="53">
        <v>-0.0215294696390629</v>
      </c>
      <c r="DC50" s="53">
        <v>-0.0191253945231438</v>
      </c>
      <c r="DD50" s="53">
        <v>-0.0192484613507986</v>
      </c>
      <c r="DE50" s="53">
        <v>-0.0248164888471365</v>
      </c>
      <c r="DF50" s="53">
        <v>-0.0589283630251884</v>
      </c>
      <c r="DG50" s="53">
        <v>-0.00477731879800558</v>
      </c>
      <c r="DH50" s="53">
        <v>-0.00733412709087133</v>
      </c>
      <c r="DI50" s="53">
        <v>-0.0166145376861095</v>
      </c>
      <c r="DJ50" s="53">
        <v>-0.0143124666064978</v>
      </c>
      <c r="DK50" s="53">
        <v>-0.0182897746562958</v>
      </c>
      <c r="DL50" s="53">
        <v>-0.0135042201727629</v>
      </c>
      <c r="DM50" s="53">
        <v>-0.0224066842347383</v>
      </c>
      <c r="DN50" s="53">
        <v>-0.0051236292347312</v>
      </c>
      <c r="DO50" s="53">
        <v>-0.0208519231528044</v>
      </c>
      <c r="DP50" s="53">
        <v>-0.0270637050271034</v>
      </c>
      <c r="DQ50" s="53">
        <v>-0.00627189595252275</v>
      </c>
      <c r="DR50" s="53">
        <v>-0.0114980554208159</v>
      </c>
      <c r="DS50" s="53">
        <v>-0.0105289900675416</v>
      </c>
      <c r="DT50" s="53">
        <v>-0.033960971981287</v>
      </c>
      <c r="DU50" s="53">
        <v>-0.0515251755714417</v>
      </c>
      <c r="DV50" s="53">
        <v>-0.0537926740944386</v>
      </c>
      <c r="DW50" s="53">
        <v>-0.076112873852253</v>
      </c>
      <c r="DX50" s="53">
        <v>-0.0605296678841114</v>
      </c>
      <c r="DY50" s="53">
        <v>-0.0701543390750885</v>
      </c>
      <c r="DZ50" s="53">
        <v>-0.0505278147757053</v>
      </c>
      <c r="EA50" s="53">
        <v>-0.0672671422362328</v>
      </c>
      <c r="EB50" s="53">
        <v>-0.0164900664240122</v>
      </c>
      <c r="EC50" s="53">
        <v>-0.00722665060311556</v>
      </c>
      <c r="ED50" s="53">
        <v>0.000539398984983563</v>
      </c>
      <c r="EE50" s="53">
        <v>0.00337314349599183</v>
      </c>
      <c r="EF50" s="53">
        <v>-0.00636318605393171</v>
      </c>
      <c r="EG50" s="53">
        <v>-0.00894767511636019</v>
      </c>
      <c r="EH50" s="53">
        <v>0.0111014293506742</v>
      </c>
      <c r="EI50" s="53">
        <v>0.0169073417782784</v>
      </c>
      <c r="EJ50" s="53">
        <v>0.0237680952996016</v>
      </c>
      <c r="EK50" s="53">
        <v>0.0300313122570515</v>
      </c>
      <c r="EL50" s="53">
        <v>0.0251101590692997</v>
      </c>
      <c r="EM50" s="53">
        <v>0.043612752109766</v>
      </c>
      <c r="EN50" s="53">
        <v>0.0746759921312332</v>
      </c>
      <c r="EO50" s="53">
        <v>0.0782162323594093</v>
      </c>
      <c r="EP50" s="53">
        <v>0.0727963745594025</v>
      </c>
      <c r="EQ50" s="53">
        <v>0.0710739493370056</v>
      </c>
      <c r="ER50" s="53">
        <v>0.0461793467402458</v>
      </c>
      <c r="ES50" s="53">
        <v>0.032980490475893</v>
      </c>
      <c r="ET50" s="53">
        <v>0.0342483036220074</v>
      </c>
      <c r="EU50" s="53">
        <v>0.01973338983953</v>
      </c>
      <c r="EV50" s="53">
        <v>0.0387736596167088</v>
      </c>
      <c r="EW50" s="53">
        <v>0.0739786699414253</v>
      </c>
    </row>
    <row r="51" s="53" customFormat="1" spans="1:153">
      <c r="A51" s="54">
        <v>2231</v>
      </c>
      <c r="B51" s="53" t="s">
        <v>180</v>
      </c>
      <c r="C51" s="55">
        <v>43851</v>
      </c>
      <c r="D51" s="53">
        <v>0.0135397389531136</v>
      </c>
      <c r="E51" s="53">
        <v>0.0618063993752003</v>
      </c>
      <c r="F51" s="53">
        <v>0.0427909456193447</v>
      </c>
      <c r="G51" s="53">
        <v>0.019333615899086</v>
      </c>
      <c r="H51" s="53">
        <v>-0.0204511247575283</v>
      </c>
      <c r="I51" s="53">
        <v>-0.0555824041366577</v>
      </c>
      <c r="J51" s="53">
        <v>-0.0565307661890984</v>
      </c>
      <c r="K51" s="53">
        <v>-0.077960841357708</v>
      </c>
      <c r="L51" s="53">
        <v>-0.0657169073820114</v>
      </c>
      <c r="M51" s="53">
        <v>-0.0929462239146233</v>
      </c>
      <c r="N51" s="53">
        <v>-0.0997860282659531</v>
      </c>
      <c r="O51" s="53">
        <v>-0.0936520174145699</v>
      </c>
      <c r="P51" s="53">
        <v>-0.113248534500599</v>
      </c>
      <c r="Q51" s="53">
        <v>-0.13144987821579</v>
      </c>
      <c r="R51" s="53">
        <v>-0.105505526065826</v>
      </c>
      <c r="S51" s="53">
        <v>-0.102874718606472</v>
      </c>
      <c r="T51" s="53">
        <v>-0.111602410674095</v>
      </c>
      <c r="U51" s="53">
        <v>-0.0643523037433624</v>
      </c>
      <c r="V51" s="53">
        <v>-0.0345234610140324</v>
      </c>
      <c r="W51" s="53">
        <v>-0.0454673692584038</v>
      </c>
      <c r="X51" s="53">
        <v>-0.101949915289879</v>
      </c>
      <c r="Y51" s="53">
        <v>-0.080470435321331</v>
      </c>
      <c r="Z51" s="53">
        <v>-0.0813842862844467</v>
      </c>
      <c r="AA51" s="53">
        <v>-0.12762214243412</v>
      </c>
      <c r="AB51" s="53">
        <v>-0.144613280892372</v>
      </c>
      <c r="AC51" s="53">
        <v>-0.16896878182888</v>
      </c>
      <c r="AD51" s="53">
        <v>-0.16690057516098</v>
      </c>
      <c r="AE51" s="53">
        <v>0.0179812200367451</v>
      </c>
      <c r="AF51" s="53">
        <v>0.0848026722669601</v>
      </c>
      <c r="AG51" s="53">
        <v>0.052156962454319</v>
      </c>
      <c r="AH51" s="53">
        <v>0.101820588111877</v>
      </c>
      <c r="AI51" s="53">
        <v>0.194496050477028</v>
      </c>
      <c r="AJ51" s="53">
        <v>0.131746053695679</v>
      </c>
      <c r="AK51" s="53">
        <v>0.0525242276489735</v>
      </c>
      <c r="AL51" s="53">
        <v>0.0697800442576408</v>
      </c>
      <c r="AM51" s="53">
        <v>0.0972776859998703</v>
      </c>
      <c r="AN51" s="53">
        <v>0.0621276460587978</v>
      </c>
      <c r="AO51" s="53">
        <v>0.13218230009079</v>
      </c>
      <c r="AP51" s="53">
        <v>0.156405538320541</v>
      </c>
      <c r="AQ51" s="53">
        <v>0.171520158648491</v>
      </c>
      <c r="AR51" s="53">
        <v>0.177040532231331</v>
      </c>
      <c r="AS51" s="53">
        <v>0.207753852009773</v>
      </c>
      <c r="AT51" s="53">
        <v>0.178930729627609</v>
      </c>
      <c r="AU51" s="53">
        <v>0.155834957957268</v>
      </c>
      <c r="AV51" s="53">
        <v>0.159511089324951</v>
      </c>
      <c r="AW51" s="53">
        <v>0.167501792311668</v>
      </c>
      <c r="AX51" s="53">
        <v>0.137749955058098</v>
      </c>
      <c r="AY51" s="53">
        <v>0.108565300703049</v>
      </c>
      <c r="AZ51" s="53">
        <v>0.14444962143898</v>
      </c>
      <c r="BA51" s="53">
        <v>0.1218231767416</v>
      </c>
      <c r="BB51" s="53">
        <v>0.0244141016155481</v>
      </c>
      <c r="BC51" s="53">
        <v>0.0640694722533226</v>
      </c>
      <c r="BD51" s="53">
        <v>0.0536680147051811</v>
      </c>
      <c r="BE51" s="53">
        <v>0.0467026010155678</v>
      </c>
      <c r="BF51" s="53">
        <v>0.0116584636271</v>
      </c>
      <c r="BG51" s="53">
        <v>-0.0141780339181423</v>
      </c>
      <c r="BH51" s="53">
        <v>-0.00970657914876938</v>
      </c>
      <c r="BI51" s="53">
        <v>-0.0161942187696695</v>
      </c>
      <c r="BJ51" s="53">
        <v>-0.00187475467100739</v>
      </c>
      <c r="BK51" s="53">
        <v>-0.0148430801928043</v>
      </c>
      <c r="BL51" s="53">
        <v>-0.00978626310825348</v>
      </c>
      <c r="BM51" s="53">
        <v>-0.000327931251376867</v>
      </c>
      <c r="BN51" s="53">
        <v>-0.0178176704794168</v>
      </c>
      <c r="BO51" s="53">
        <v>-0.0427668541669846</v>
      </c>
      <c r="BP51" s="53">
        <v>-0.0333454646170139</v>
      </c>
      <c r="BQ51" s="53">
        <v>-0.0463807173073292</v>
      </c>
      <c r="BR51" s="53">
        <v>-0.050330925732851</v>
      </c>
      <c r="BS51" s="53">
        <v>0.00724844681099057</v>
      </c>
      <c r="BT51" s="53">
        <v>0.0503591261804104</v>
      </c>
      <c r="BU51" s="53">
        <v>0.0391583777964115</v>
      </c>
      <c r="BV51" s="53">
        <v>0.00224853353574872</v>
      </c>
      <c r="BW51" s="53">
        <v>0.0313875451683998</v>
      </c>
      <c r="BX51" s="53">
        <v>0.0575938262045383</v>
      </c>
      <c r="BY51" s="53">
        <v>0.0302324201911688</v>
      </c>
      <c r="BZ51" s="53">
        <v>0.0231734048575163</v>
      </c>
      <c r="CA51" s="53">
        <v>0.0224070306867361</v>
      </c>
      <c r="CB51" s="53">
        <v>0.0141596719622612</v>
      </c>
      <c r="CC51" s="53">
        <v>0.0936500355601311</v>
      </c>
      <c r="CD51" s="53">
        <v>0.166902393102646</v>
      </c>
      <c r="CE51" s="53">
        <v>0.134590268135071</v>
      </c>
      <c r="CF51" s="53">
        <v>0.204650864005089</v>
      </c>
      <c r="CG51" s="53">
        <v>0.295414537191391</v>
      </c>
      <c r="CH51" s="53">
        <v>0.247290521860123</v>
      </c>
      <c r="CI51" s="53">
        <v>0.202639102935791</v>
      </c>
      <c r="CJ51" s="53">
        <v>0.162762239575386</v>
      </c>
      <c r="CK51" s="53">
        <v>0.190909430384636</v>
      </c>
      <c r="CL51" s="53">
        <v>0.166198253631592</v>
      </c>
      <c r="CM51" s="53">
        <v>0.244757384061813</v>
      </c>
      <c r="CN51" s="53">
        <v>0.26871058344841</v>
      </c>
      <c r="CO51" s="53">
        <v>0.240647435188293</v>
      </c>
      <c r="CP51" s="53">
        <v>0.223973542451859</v>
      </c>
      <c r="CQ51" s="53">
        <v>0.233696341514587</v>
      </c>
      <c r="CR51" s="53">
        <v>0.210867792367935</v>
      </c>
      <c r="CS51" s="53">
        <v>0.174595832824707</v>
      </c>
      <c r="CT51" s="53">
        <v>0.174554333090782</v>
      </c>
      <c r="CU51" s="53">
        <v>0.174567863345146</v>
      </c>
      <c r="CV51" s="53">
        <v>0.141965314745903</v>
      </c>
      <c r="CW51" s="53">
        <v>0.134273782372475</v>
      </c>
      <c r="CX51" s="53">
        <v>0.166867107152939</v>
      </c>
      <c r="CY51" s="53">
        <v>0.150659844279289</v>
      </c>
      <c r="CZ51" s="53">
        <v>-0.0280373618006706</v>
      </c>
      <c r="DA51" s="53">
        <v>-0.0194260701537132</v>
      </c>
      <c r="DB51" s="53">
        <v>-0.0280400663614273</v>
      </c>
      <c r="DC51" s="53">
        <v>-0.044531986117363</v>
      </c>
      <c r="DD51" s="53">
        <v>-0.0492725856602192</v>
      </c>
      <c r="DE51" s="53">
        <v>-0.0585673674941063</v>
      </c>
      <c r="DF51" s="53">
        <v>-0.0639871880412102</v>
      </c>
      <c r="DG51" s="53">
        <v>-0.0789296254515648</v>
      </c>
      <c r="DH51" s="53">
        <v>-0.0810051485896111</v>
      </c>
      <c r="DI51" s="53">
        <v>-0.0952661484479904</v>
      </c>
      <c r="DJ51" s="53">
        <v>-0.107162766158581</v>
      </c>
      <c r="DK51" s="53">
        <v>-0.110487081110477</v>
      </c>
      <c r="DL51" s="53">
        <v>-0.112593859434128</v>
      </c>
      <c r="DM51" s="53">
        <v>-0.105846032500267</v>
      </c>
      <c r="DN51" s="53">
        <v>-0.0893230587244034</v>
      </c>
      <c r="DO51" s="53">
        <v>-0.0736569985747337</v>
      </c>
      <c r="DP51" s="53">
        <v>-0.078434482216835</v>
      </c>
      <c r="DQ51" s="53">
        <v>-0.0887637436389923</v>
      </c>
      <c r="DR51" s="53">
        <v>-0.102045588195324</v>
      </c>
      <c r="DS51" s="53">
        <v>-0.101788744330406</v>
      </c>
      <c r="DT51" s="53">
        <v>-0.121361449360847</v>
      </c>
      <c r="DU51" s="53">
        <v>-0.129020988941193</v>
      </c>
      <c r="DV51" s="53">
        <v>-0.156141117215157</v>
      </c>
      <c r="DW51" s="53">
        <v>-0.175017565488815</v>
      </c>
      <c r="DX51" s="53">
        <v>-0.184949681162834</v>
      </c>
      <c r="DY51" s="53">
        <v>-0.208538800477982</v>
      </c>
      <c r="DZ51" s="53">
        <v>-0.198223248124123</v>
      </c>
      <c r="EA51" s="53">
        <v>-0.0928318127989769</v>
      </c>
      <c r="EB51" s="53">
        <v>-0.0992627292871475</v>
      </c>
      <c r="EC51" s="53">
        <v>-0.0995962992310524</v>
      </c>
      <c r="ED51" s="53">
        <v>-0.119993276894093</v>
      </c>
      <c r="EE51" s="53">
        <v>-0.118081495165825</v>
      </c>
      <c r="EF51" s="53">
        <v>-0.132707461714745</v>
      </c>
      <c r="EG51" s="53">
        <v>-0.167277872562408</v>
      </c>
      <c r="EH51" s="53">
        <v>-0.110145196318626</v>
      </c>
      <c r="EI51" s="53">
        <v>-0.110794737935066</v>
      </c>
      <c r="EJ51" s="53">
        <v>-0.121233597397804</v>
      </c>
      <c r="EK51" s="53">
        <v>-0.129738092422485</v>
      </c>
      <c r="EL51" s="53">
        <v>-0.12946805357933</v>
      </c>
      <c r="EM51" s="53">
        <v>-0.0862902849912643</v>
      </c>
      <c r="EN51" s="53">
        <v>-0.0640959963202476</v>
      </c>
      <c r="EO51" s="53">
        <v>-0.0431054905056953</v>
      </c>
      <c r="EP51" s="53">
        <v>-0.0491000600159168</v>
      </c>
      <c r="EQ51" s="53">
        <v>-0.0359238758683205</v>
      </c>
      <c r="ER51" s="53">
        <v>-0.0322062373161316</v>
      </c>
      <c r="ES51" s="53">
        <v>-0.0242290757596493</v>
      </c>
      <c r="ET51" s="53">
        <v>-0.0213783495128155</v>
      </c>
      <c r="EU51" s="53">
        <v>-0.0428714863955975</v>
      </c>
      <c r="EV51" s="53">
        <v>-0.0395804829895496</v>
      </c>
      <c r="EW51" s="53">
        <v>-0.0459996722638607</v>
      </c>
    </row>
    <row r="52" s="53" customFormat="1" spans="1:153">
      <c r="A52" s="54">
        <v>2236</v>
      </c>
      <c r="B52" s="53" t="s">
        <v>183</v>
      </c>
      <c r="C52" s="55">
        <v>43851</v>
      </c>
      <c r="D52" s="53">
        <v>0.0190198794007301</v>
      </c>
      <c r="E52" s="53">
        <v>-0.0117209414020181</v>
      </c>
      <c r="F52" s="53">
        <v>-0.0152569757774472</v>
      </c>
      <c r="G52" s="53">
        <v>-0.0126259345561266</v>
      </c>
      <c r="H52" s="53">
        <v>-0.00805839896202087</v>
      </c>
      <c r="I52" s="53">
        <v>-0.0263569783419371</v>
      </c>
      <c r="J52" s="53">
        <v>-0.0299057289958</v>
      </c>
      <c r="K52" s="53">
        <v>-0.036123551428318</v>
      </c>
      <c r="L52" s="53">
        <v>-0.0875761285424232</v>
      </c>
      <c r="M52" s="53">
        <v>-0.114647336304188</v>
      </c>
      <c r="N52" s="53">
        <v>-0.101154819130898</v>
      </c>
      <c r="O52" s="53">
        <v>-0.105058312416077</v>
      </c>
      <c r="P52" s="53">
        <v>-0.042380940169096</v>
      </c>
      <c r="Q52" s="53">
        <v>-0.0525027215480804</v>
      </c>
      <c r="R52" s="53">
        <v>-0.0123753929510713</v>
      </c>
      <c r="S52" s="53">
        <v>-0.06082683801651</v>
      </c>
      <c r="T52" s="53">
        <v>-0.0471357554197311</v>
      </c>
      <c r="U52" s="53">
        <v>-0.0134872924536467</v>
      </c>
      <c r="V52" s="53">
        <v>-0.0324400179088116</v>
      </c>
      <c r="W52" s="53">
        <v>-0.0377724133431911</v>
      </c>
      <c r="X52" s="53">
        <v>-0.0334883034229279</v>
      </c>
      <c r="Y52" s="53">
        <v>-0.0494111888110638</v>
      </c>
      <c r="Z52" s="53">
        <v>-0.0332457907497883</v>
      </c>
      <c r="AA52" s="53">
        <v>-0.0438468977808952</v>
      </c>
      <c r="AB52" s="53">
        <v>-0.0452059805393219</v>
      </c>
      <c r="AC52" s="53">
        <v>-0.0271342247724533</v>
      </c>
      <c r="AD52" s="53">
        <v>-0.0346895456314087</v>
      </c>
      <c r="AE52" s="53">
        <v>-0.00730258412659168</v>
      </c>
      <c r="AF52" s="53">
        <v>-0.0114963380619884</v>
      </c>
      <c r="AG52" s="53">
        <v>-0.00206914450973272</v>
      </c>
      <c r="AH52" s="53">
        <v>-0.00879682134836912</v>
      </c>
      <c r="AI52" s="53">
        <v>-0.0137138562276959</v>
      </c>
      <c r="AJ52" s="53">
        <v>-0.0103615587577224</v>
      </c>
      <c r="AK52" s="53">
        <v>0.00663946522399783</v>
      </c>
      <c r="AL52" s="53">
        <v>0.0203952565789223</v>
      </c>
      <c r="AM52" s="53">
        <v>0.0498994588851929</v>
      </c>
      <c r="AN52" s="53">
        <v>0.0274500735104084</v>
      </c>
      <c r="AO52" s="53">
        <v>0.00904748123139143</v>
      </c>
      <c r="AP52" s="53">
        <v>-0.00497594475746155</v>
      </c>
      <c r="AQ52" s="53">
        <v>-0.0631878674030304</v>
      </c>
      <c r="AR52" s="53">
        <v>-0.0745552852749825</v>
      </c>
      <c r="AS52" s="53">
        <v>-0.0375739559531212</v>
      </c>
      <c r="AT52" s="53">
        <v>-0.0387505441904068</v>
      </c>
      <c r="AU52" s="53">
        <v>-0.0719089731574059</v>
      </c>
      <c r="AV52" s="53">
        <v>-0.0319227315485477</v>
      </c>
      <c r="AW52" s="53">
        <v>-0.0252776499837637</v>
      </c>
      <c r="AX52" s="53">
        <v>-0.0337953045964241</v>
      </c>
      <c r="AY52" s="53">
        <v>-0.0451387166976929</v>
      </c>
      <c r="AZ52" s="53">
        <v>-0.0467015951871872</v>
      </c>
      <c r="BA52" s="53">
        <v>-0.0467835739254951</v>
      </c>
      <c r="BB52" s="53">
        <v>-0.00377598125487566</v>
      </c>
      <c r="BC52" s="53">
        <v>-0.0169175826013088</v>
      </c>
      <c r="BD52" s="53">
        <v>0.000641073100268841</v>
      </c>
      <c r="BE52" s="53">
        <v>0.00804017391055822</v>
      </c>
      <c r="BF52" s="53">
        <v>0.00218414980918169</v>
      </c>
      <c r="BG52" s="53">
        <v>-0.0177898034453392</v>
      </c>
      <c r="BH52" s="53">
        <v>-0.00885935127735138</v>
      </c>
      <c r="BI52" s="53">
        <v>-0.0104637732729316</v>
      </c>
      <c r="BJ52" s="53">
        <v>-0.0432294085621834</v>
      </c>
      <c r="BK52" s="53">
        <v>-0.0415413901209831</v>
      </c>
      <c r="BL52" s="53">
        <v>-0.0536826737225056</v>
      </c>
      <c r="BM52" s="53">
        <v>-0.0691195875406265</v>
      </c>
      <c r="BN52" s="53">
        <v>-0.0611424706876278</v>
      </c>
      <c r="BO52" s="53">
        <v>-0.0634784251451492</v>
      </c>
      <c r="BP52" s="53">
        <v>-0.0335519202053547</v>
      </c>
      <c r="BQ52" s="53">
        <v>-0.0622887313365936</v>
      </c>
      <c r="BR52" s="53">
        <v>-0.041190329939127</v>
      </c>
      <c r="BS52" s="53">
        <v>-0.038005392998457</v>
      </c>
      <c r="BT52" s="53">
        <v>-0.0583409443497658</v>
      </c>
      <c r="BU52" s="53">
        <v>-0.0561772398650646</v>
      </c>
      <c r="BV52" s="53">
        <v>-0.0612674653530121</v>
      </c>
      <c r="BW52" s="53">
        <v>-0.0732153356075287</v>
      </c>
      <c r="BX52" s="53">
        <v>-0.082367479801178</v>
      </c>
      <c r="BY52" s="53">
        <v>-0.110848926007748</v>
      </c>
      <c r="BZ52" s="53">
        <v>-0.11813647300005</v>
      </c>
      <c r="CA52" s="53">
        <v>-0.120555028319359</v>
      </c>
      <c r="CB52" s="53">
        <v>-0.114594459533691</v>
      </c>
      <c r="CC52" s="53">
        <v>-0.0995926782488823</v>
      </c>
      <c r="CD52" s="53">
        <v>-0.103792250156403</v>
      </c>
      <c r="CE52" s="53">
        <v>-0.0987295582890511</v>
      </c>
      <c r="CF52" s="53">
        <v>-0.094297744333744</v>
      </c>
      <c r="CG52" s="53">
        <v>-0.103135786950588</v>
      </c>
      <c r="CH52" s="53">
        <v>-0.0914478749036789</v>
      </c>
      <c r="CI52" s="53">
        <v>-0.0705558657646179</v>
      </c>
      <c r="CJ52" s="53">
        <v>-0.0553589724004269</v>
      </c>
      <c r="CK52" s="53">
        <v>-0.0272657237946987</v>
      </c>
      <c r="CL52" s="53">
        <v>-0.0570398308336735</v>
      </c>
      <c r="CM52" s="53">
        <v>-0.063737690448761</v>
      </c>
      <c r="CN52" s="53">
        <v>-0.0801826789975166</v>
      </c>
      <c r="CO52" s="53">
        <v>-0.103155620396137</v>
      </c>
      <c r="CP52" s="53">
        <v>-0.120638266205788</v>
      </c>
      <c r="CQ52" s="53">
        <v>-0.116553224623203</v>
      </c>
      <c r="CR52" s="53">
        <v>-0.113288201391697</v>
      </c>
      <c r="CS52" s="53">
        <v>-0.130609974265099</v>
      </c>
      <c r="CT52" s="53">
        <v>-0.115605995059013</v>
      </c>
      <c r="CU52" s="53">
        <v>-0.114166907966137</v>
      </c>
      <c r="CV52" s="53">
        <v>-0.122903846204281</v>
      </c>
      <c r="CW52" s="53">
        <v>-0.141842976212502</v>
      </c>
      <c r="CX52" s="53">
        <v>-0.140237271785736</v>
      </c>
      <c r="CY52" s="53">
        <v>-0.149902939796448</v>
      </c>
      <c r="CZ52" s="53">
        <v>0.0199169088155031</v>
      </c>
      <c r="DA52" s="53">
        <v>0.00231769122183323</v>
      </c>
      <c r="DB52" s="53">
        <v>-0.0187769997864962</v>
      </c>
      <c r="DC52" s="53">
        <v>-0.0235450603067875</v>
      </c>
      <c r="DD52" s="53">
        <v>-0.0131214996799827</v>
      </c>
      <c r="DE52" s="53">
        <v>-0.0114461267367005</v>
      </c>
      <c r="DF52" s="53">
        <v>-0.0239253286272287</v>
      </c>
      <c r="DG52" s="53">
        <v>-0.0285387299954891</v>
      </c>
      <c r="DH52" s="53">
        <v>-0.0472256690263748</v>
      </c>
      <c r="DI52" s="53">
        <v>-0.0759849026799202</v>
      </c>
      <c r="DJ52" s="53">
        <v>-0.0503510981798172</v>
      </c>
      <c r="DK52" s="53">
        <v>-0.0388176776468754</v>
      </c>
      <c r="DL52" s="53">
        <v>0.0158825814723969</v>
      </c>
      <c r="DM52" s="53">
        <v>0.00809675455093384</v>
      </c>
      <c r="DN52" s="53">
        <v>0.0182975772768259</v>
      </c>
      <c r="DO52" s="53">
        <v>-0.00141705758869648</v>
      </c>
      <c r="DP52" s="53">
        <v>-0.00882437638938427</v>
      </c>
      <c r="DQ52" s="53">
        <v>0.021639147773385</v>
      </c>
      <c r="DR52" s="53">
        <v>0.0230219773948193</v>
      </c>
      <c r="DS52" s="53">
        <v>0.0155258756130934</v>
      </c>
      <c r="DT52" s="53">
        <v>0.024900209158659</v>
      </c>
      <c r="DU52" s="53">
        <v>0.0209251940250397</v>
      </c>
      <c r="DV52" s="53">
        <v>0.0462427362799644</v>
      </c>
      <c r="DW52" s="53">
        <v>0.0641230791807175</v>
      </c>
      <c r="DX52" s="53">
        <v>0.0700515434145927</v>
      </c>
      <c r="DY52" s="53">
        <v>0.0905418545007706</v>
      </c>
      <c r="DZ52" s="53">
        <v>0.0770259574055672</v>
      </c>
      <c r="EA52" s="53">
        <v>0.0894111394882202</v>
      </c>
      <c r="EB52" s="53">
        <v>0.0894169583916664</v>
      </c>
      <c r="EC52" s="53">
        <v>0.0937814638018608</v>
      </c>
      <c r="ED52" s="53">
        <v>0.0826219692826271</v>
      </c>
      <c r="EE52" s="53">
        <v>0.0865429788827896</v>
      </c>
      <c r="EF52" s="53">
        <v>0.0782073587179184</v>
      </c>
      <c r="EG52" s="53">
        <v>0.0743163824081421</v>
      </c>
      <c r="EH52" s="53">
        <v>0.0728752762079239</v>
      </c>
      <c r="EI52" s="53">
        <v>0.0742862299084663</v>
      </c>
      <c r="EJ52" s="53">
        <v>0.0816109552979469</v>
      </c>
      <c r="EK52" s="53">
        <v>0.0699062272906303</v>
      </c>
      <c r="EL52" s="53">
        <v>0.0723277777433395</v>
      </c>
      <c r="EM52" s="53">
        <v>0.0370888039469719</v>
      </c>
      <c r="EN52" s="53">
        <v>0.0432040318846703</v>
      </c>
      <c r="EO52" s="53">
        <v>0.0761003196239471</v>
      </c>
      <c r="EP52" s="53">
        <v>0.0716587007045746</v>
      </c>
      <c r="EQ52" s="53">
        <v>0.0558220520615578</v>
      </c>
      <c r="ER52" s="53">
        <v>0.080804318189621</v>
      </c>
      <c r="ES52" s="53">
        <v>0.0860103070735931</v>
      </c>
      <c r="ET52" s="53">
        <v>0.0862295925617218</v>
      </c>
      <c r="EU52" s="53">
        <v>0.0938253104686737</v>
      </c>
      <c r="EV52" s="53">
        <v>0.0906567275524139</v>
      </c>
      <c r="EW52" s="53">
        <v>0.100240416824818</v>
      </c>
    </row>
    <row r="53" s="53" customFormat="1" spans="1:153">
      <c r="A53" s="54">
        <v>2241</v>
      </c>
      <c r="B53" s="53" t="s">
        <v>186</v>
      </c>
      <c r="C53" s="55">
        <v>43851</v>
      </c>
      <c r="D53" s="53">
        <v>0.0651173815131187</v>
      </c>
      <c r="E53" s="53">
        <v>0.0598602704703808</v>
      </c>
      <c r="F53" s="53">
        <v>0.0633425787091255</v>
      </c>
      <c r="G53" s="53">
        <v>0.0479253977537155</v>
      </c>
      <c r="H53" s="53">
        <v>0.00649920431897044</v>
      </c>
      <c r="I53" s="53">
        <v>-0.0564191751182079</v>
      </c>
      <c r="J53" s="53">
        <v>-0.10298365354538</v>
      </c>
      <c r="K53" s="53">
        <v>-0.109508439898491</v>
      </c>
      <c r="L53" s="53">
        <v>-0.0258820410817862</v>
      </c>
      <c r="M53" s="53">
        <v>-0.0782173275947571</v>
      </c>
      <c r="N53" s="53">
        <v>-0.0973481088876724</v>
      </c>
      <c r="O53" s="53">
        <v>-0.0968165621161461</v>
      </c>
      <c r="P53" s="53">
        <v>-0.115159951150417</v>
      </c>
      <c r="Q53" s="53">
        <v>-0.160763561725616</v>
      </c>
      <c r="R53" s="53">
        <v>-0.176508292555809</v>
      </c>
      <c r="S53" s="53">
        <v>-0.17732235789299</v>
      </c>
      <c r="T53" s="53">
        <v>-0.189861267805099</v>
      </c>
      <c r="U53" s="53">
        <v>-0.224845677614212</v>
      </c>
      <c r="V53" s="53">
        <v>-0.203913107514381</v>
      </c>
      <c r="W53" s="53">
        <v>-0.200758621096611</v>
      </c>
      <c r="X53" s="53">
        <v>-0.265023291110992</v>
      </c>
      <c r="Y53" s="53">
        <v>-0.286474794149399</v>
      </c>
      <c r="Z53" s="53">
        <v>-0.34363579750061</v>
      </c>
      <c r="AA53" s="53">
        <v>-0.322157472372055</v>
      </c>
      <c r="AB53" s="53">
        <v>-0.344958037137985</v>
      </c>
      <c r="AC53" s="53">
        <v>-0.391136854887009</v>
      </c>
      <c r="AD53" s="53">
        <v>-0.411682665348053</v>
      </c>
      <c r="AE53" s="53">
        <v>-0.473027229309082</v>
      </c>
      <c r="AF53" s="53">
        <v>-0.451050758361816</v>
      </c>
      <c r="AG53" s="53">
        <v>-0.473833054304123</v>
      </c>
      <c r="AH53" s="53">
        <v>-0.50434798002243</v>
      </c>
      <c r="AI53" s="53">
        <v>-0.516011357307434</v>
      </c>
      <c r="AJ53" s="53">
        <v>-0.536121726036072</v>
      </c>
      <c r="AK53" s="53">
        <v>-0.532828509807587</v>
      </c>
      <c r="AL53" s="53">
        <v>-0.556395053863525</v>
      </c>
      <c r="AM53" s="53">
        <v>-0.536743581295013</v>
      </c>
      <c r="AN53" s="53">
        <v>-0.545046508312225</v>
      </c>
      <c r="AO53" s="53">
        <v>-0.5753573179245</v>
      </c>
      <c r="AP53" s="53">
        <v>-0.605434000492096</v>
      </c>
      <c r="AQ53" s="53">
        <v>-0.538678526878357</v>
      </c>
      <c r="AR53" s="53">
        <v>-0.573775589466095</v>
      </c>
      <c r="AS53" s="53">
        <v>-0.579147040843964</v>
      </c>
      <c r="AT53" s="53">
        <v>-0.560515940189362</v>
      </c>
      <c r="AU53" s="53">
        <v>-0.626220881938934</v>
      </c>
      <c r="AV53" s="53">
        <v>-0.580859541893005</v>
      </c>
      <c r="AW53" s="53">
        <v>-0.571326792240143</v>
      </c>
      <c r="AX53" s="53">
        <v>-0.584605574607849</v>
      </c>
      <c r="AY53" s="53">
        <v>-0.586867868900299</v>
      </c>
      <c r="AZ53" s="53">
        <v>-0.610177338123322</v>
      </c>
      <c r="BA53" s="53">
        <v>-0.633836567401886</v>
      </c>
      <c r="BB53" s="53">
        <v>0.0411662347614765</v>
      </c>
      <c r="BC53" s="53">
        <v>0.0557065233588219</v>
      </c>
      <c r="BD53" s="53">
        <v>0.0604836270213127</v>
      </c>
      <c r="BE53" s="53">
        <v>0.0515107959508896</v>
      </c>
      <c r="BF53" s="53">
        <v>-0.0127733647823334</v>
      </c>
      <c r="BG53" s="53">
        <v>-0.0607408359646797</v>
      </c>
      <c r="BH53" s="53">
        <v>-0.11023610830307</v>
      </c>
      <c r="BI53" s="53">
        <v>-0.126039817929268</v>
      </c>
      <c r="BJ53" s="53">
        <v>-0.0452763848006725</v>
      </c>
      <c r="BK53" s="53">
        <v>-0.0602588504552841</v>
      </c>
      <c r="BL53" s="53">
        <v>-0.0635433420538902</v>
      </c>
      <c r="BM53" s="53">
        <v>-0.0693909153342247</v>
      </c>
      <c r="BN53" s="53">
        <v>-0.0893880873918533</v>
      </c>
      <c r="BO53" s="53">
        <v>-0.134477198123932</v>
      </c>
      <c r="BP53" s="53">
        <v>-0.118696436285973</v>
      </c>
      <c r="BQ53" s="53">
        <v>-0.121601328253746</v>
      </c>
      <c r="BR53" s="53">
        <v>-0.122983485460281</v>
      </c>
      <c r="BS53" s="53">
        <v>-0.134331434965134</v>
      </c>
      <c r="BT53" s="53">
        <v>-0.0944290086627007</v>
      </c>
      <c r="BU53" s="53">
        <v>-0.104495383799076</v>
      </c>
      <c r="BV53" s="53">
        <v>-0.153086617588997</v>
      </c>
      <c r="BW53" s="53">
        <v>-0.155829519033432</v>
      </c>
      <c r="BX53" s="53">
        <v>-0.170300215482712</v>
      </c>
      <c r="BY53" s="53">
        <v>-0.194394290447235</v>
      </c>
      <c r="BZ53" s="53">
        <v>-0.221752509474754</v>
      </c>
      <c r="CA53" s="53">
        <v>-0.248900800943375</v>
      </c>
      <c r="CB53" s="53">
        <v>-0.242576986551285</v>
      </c>
      <c r="CC53" s="53">
        <v>-0.26250946521759</v>
      </c>
      <c r="CD53" s="53">
        <v>-0.269702881574631</v>
      </c>
      <c r="CE53" s="53">
        <v>-0.275795966386795</v>
      </c>
      <c r="CF53" s="53">
        <v>-0.293943256139755</v>
      </c>
      <c r="CG53" s="53">
        <v>-0.315455228090286</v>
      </c>
      <c r="CH53" s="53">
        <v>-0.331003129482269</v>
      </c>
      <c r="CI53" s="53">
        <v>-0.332787662744522</v>
      </c>
      <c r="CJ53" s="53">
        <v>-0.352835804224014</v>
      </c>
      <c r="CK53" s="53">
        <v>-0.337827414274216</v>
      </c>
      <c r="CL53" s="53">
        <v>-0.36274179816246</v>
      </c>
      <c r="CM53" s="53">
        <v>-0.405988335609436</v>
      </c>
      <c r="CN53" s="53">
        <v>-0.436163455247879</v>
      </c>
      <c r="CO53" s="53">
        <v>-0.38698548078537</v>
      </c>
      <c r="CP53" s="53">
        <v>-0.390912860631943</v>
      </c>
      <c r="CQ53" s="53">
        <v>-0.411697179079056</v>
      </c>
      <c r="CR53" s="53">
        <v>-0.36546328663826</v>
      </c>
      <c r="CS53" s="53">
        <v>-0.411167651414871</v>
      </c>
      <c r="CT53" s="53">
        <v>-0.353994876146317</v>
      </c>
      <c r="CU53" s="53">
        <v>-0.32910680770874</v>
      </c>
      <c r="CV53" s="53">
        <v>-0.348299354314804</v>
      </c>
      <c r="CW53" s="53">
        <v>-0.376058489084244</v>
      </c>
      <c r="CX53" s="53">
        <v>-0.379179984331131</v>
      </c>
      <c r="CY53" s="53">
        <v>-0.432280421257019</v>
      </c>
      <c r="CZ53" s="53">
        <v>0.026177529245615</v>
      </c>
      <c r="DA53" s="53">
        <v>0.00638013100251555</v>
      </c>
      <c r="DB53" s="53">
        <v>0.00508533744141459</v>
      </c>
      <c r="DC53" s="53">
        <v>-0.00135901244357228</v>
      </c>
      <c r="DD53" s="53">
        <v>0.021498953923583</v>
      </c>
      <c r="DE53" s="53">
        <v>0.00654804473742843</v>
      </c>
      <c r="DF53" s="53">
        <v>0.00947883538901806</v>
      </c>
      <c r="DG53" s="53">
        <v>0.0187577661126852</v>
      </c>
      <c r="DH53" s="53">
        <v>0.0216207280755043</v>
      </c>
      <c r="DI53" s="53">
        <v>-0.0157320909202099</v>
      </c>
      <c r="DJ53" s="53">
        <v>-0.0315783806145191</v>
      </c>
      <c r="DK53" s="53">
        <v>-0.0251992605626583</v>
      </c>
      <c r="DL53" s="53">
        <v>-0.0235454794019461</v>
      </c>
      <c r="DM53" s="53">
        <v>-0.0240599885582924</v>
      </c>
      <c r="DN53" s="53">
        <v>-0.0555854737758636</v>
      </c>
      <c r="DO53" s="53">
        <v>-0.0534946471452713</v>
      </c>
      <c r="DP53" s="53">
        <v>-0.0646513924002647</v>
      </c>
      <c r="DQ53" s="53">
        <v>-0.0882878601551056</v>
      </c>
      <c r="DR53" s="53">
        <v>-0.107257723808289</v>
      </c>
      <c r="DS53" s="53">
        <v>-0.0940368548035622</v>
      </c>
      <c r="DT53" s="53">
        <v>-0.109710298478603</v>
      </c>
      <c r="DU53" s="53">
        <v>-0.128418892621994</v>
      </c>
      <c r="DV53" s="53">
        <v>-0.171109214425087</v>
      </c>
      <c r="DW53" s="53">
        <v>-0.125536814332008</v>
      </c>
      <c r="DX53" s="53">
        <v>-0.120979152619839</v>
      </c>
      <c r="DY53" s="53">
        <v>-0.140009686350822</v>
      </c>
      <c r="DZ53" s="53">
        <v>-0.166879296302795</v>
      </c>
      <c r="EA53" s="53">
        <v>-0.20829139649868</v>
      </c>
      <c r="EB53" s="53">
        <v>-0.179121509194374</v>
      </c>
      <c r="EC53" s="53">
        <v>-0.195810705423355</v>
      </c>
      <c r="ED53" s="53">
        <v>-0.208178326487541</v>
      </c>
      <c r="EE53" s="53">
        <v>-0.198329761624336</v>
      </c>
      <c r="EF53" s="53">
        <v>-0.202892228960991</v>
      </c>
      <c r="EG53" s="53">
        <v>-0.197814464569092</v>
      </c>
      <c r="EH53" s="53">
        <v>-0.201332852244377</v>
      </c>
      <c r="EI53" s="53">
        <v>-0.196689784526825</v>
      </c>
      <c r="EJ53" s="53">
        <v>-0.180078357458115</v>
      </c>
      <c r="EK53" s="53">
        <v>-0.167142599821091</v>
      </c>
      <c r="EL53" s="53">
        <v>-0.167044192552567</v>
      </c>
      <c r="EM53" s="53">
        <v>-0.149466678500175</v>
      </c>
      <c r="EN53" s="53">
        <v>-0.180636346340179</v>
      </c>
      <c r="EO53" s="53">
        <v>-0.165223509073257</v>
      </c>
      <c r="EP53" s="53">
        <v>-0.192826300859451</v>
      </c>
      <c r="EQ53" s="53">
        <v>-0.212826818227768</v>
      </c>
      <c r="ER53" s="53">
        <v>-0.224638283252716</v>
      </c>
      <c r="ES53" s="53">
        <v>-0.239993587136269</v>
      </c>
      <c r="ET53" s="53">
        <v>-0.23407980799675</v>
      </c>
      <c r="EU53" s="53">
        <v>-0.208583012223244</v>
      </c>
      <c r="EV53" s="53">
        <v>-0.228770956397057</v>
      </c>
      <c r="EW53" s="53">
        <v>-0.199329733848572</v>
      </c>
    </row>
    <row r="54" s="53" customFormat="1" spans="1:153">
      <c r="A54" s="54">
        <v>2273</v>
      </c>
      <c r="B54" s="53" t="s">
        <v>189</v>
      </c>
      <c r="C54" s="55">
        <v>43851</v>
      </c>
      <c r="D54" s="53">
        <v>0.0485629513859749</v>
      </c>
      <c r="E54" s="53">
        <v>-0.013877646997571</v>
      </c>
      <c r="F54" s="53">
        <v>-0.00169786997139454</v>
      </c>
      <c r="G54" s="53">
        <v>-0.0721886307001114</v>
      </c>
      <c r="H54" s="53">
        <v>-0.113671474158764</v>
      </c>
      <c r="I54" s="53">
        <v>-0.150829076766968</v>
      </c>
      <c r="J54" s="53">
        <v>-0.144666537642479</v>
      </c>
      <c r="K54" s="53">
        <v>-0.162252515554428</v>
      </c>
      <c r="L54" s="53">
        <v>-0.162680327892303</v>
      </c>
      <c r="M54" s="53">
        <v>-0.223675742745399</v>
      </c>
      <c r="N54" s="53">
        <v>-0.195136725902557</v>
      </c>
      <c r="O54" s="53">
        <v>-0.136744543910027</v>
      </c>
      <c r="P54" s="53">
        <v>-0.164604410529137</v>
      </c>
      <c r="Q54" s="53">
        <v>-0.129146307706833</v>
      </c>
      <c r="R54" s="53">
        <v>-0.144033700227737</v>
      </c>
      <c r="S54" s="53">
        <v>-0.209439992904663</v>
      </c>
      <c r="T54" s="53">
        <v>-0.226354748010635</v>
      </c>
      <c r="U54" s="53">
        <v>-0.232784286141396</v>
      </c>
      <c r="V54" s="53">
        <v>-0.204995051026344</v>
      </c>
      <c r="W54" s="53">
        <v>-0.173712909221649</v>
      </c>
      <c r="X54" s="53">
        <v>-0.194198414683342</v>
      </c>
      <c r="Y54" s="53">
        <v>-0.243006139993668</v>
      </c>
      <c r="Z54" s="53">
        <v>-0.253762185573578</v>
      </c>
      <c r="AA54" s="53">
        <v>-0.32564789056778</v>
      </c>
      <c r="AB54" s="53">
        <v>-0.314725488424301</v>
      </c>
      <c r="AC54" s="53">
        <v>-0.322438091039658</v>
      </c>
      <c r="AD54" s="53">
        <v>-0.347035557031631</v>
      </c>
      <c r="AE54" s="53">
        <v>-0.406774133443832</v>
      </c>
      <c r="AF54" s="53">
        <v>-0.372918158769608</v>
      </c>
      <c r="AG54" s="53">
        <v>-0.311283200979233</v>
      </c>
      <c r="AH54" s="53">
        <v>-0.230379864573479</v>
      </c>
      <c r="AI54" s="53">
        <v>-0.200360998511314</v>
      </c>
      <c r="AJ54" s="53">
        <v>-0.209833428263664</v>
      </c>
      <c r="AK54" s="53">
        <v>-0.196423038840294</v>
      </c>
      <c r="AL54" s="53">
        <v>-0.188525348901749</v>
      </c>
      <c r="AM54" s="53">
        <v>-0.152339830994606</v>
      </c>
      <c r="AN54" s="53">
        <v>-0.162453174591064</v>
      </c>
      <c r="AO54" s="53">
        <v>-0.153715580701828</v>
      </c>
      <c r="AP54" s="53">
        <v>-0.195559859275818</v>
      </c>
      <c r="AQ54" s="53">
        <v>-0.159427672624588</v>
      </c>
      <c r="AR54" s="53">
        <v>-0.190596222877502</v>
      </c>
      <c r="AS54" s="53">
        <v>-0.175745815038681</v>
      </c>
      <c r="AT54" s="53">
        <v>-0.171041592955589</v>
      </c>
      <c r="AU54" s="53">
        <v>-0.213989675045013</v>
      </c>
      <c r="AV54" s="53">
        <v>-0.281162351369858</v>
      </c>
      <c r="AW54" s="53">
        <v>-0.29864701628685</v>
      </c>
      <c r="AX54" s="53">
        <v>-0.299763292074203</v>
      </c>
      <c r="AY54" s="53">
        <v>-0.324508726596832</v>
      </c>
      <c r="AZ54" s="53">
        <v>-0.316791474819183</v>
      </c>
      <c r="BA54" s="53">
        <v>-0.356525808572769</v>
      </c>
      <c r="BB54" s="53">
        <v>0.0184803046286106</v>
      </c>
      <c r="BC54" s="53">
        <v>-0.014719445258379</v>
      </c>
      <c r="BD54" s="53">
        <v>-0.00813720747828484</v>
      </c>
      <c r="BE54" s="53">
        <v>-0.082371786236763</v>
      </c>
      <c r="BF54" s="53">
        <v>-0.109597504138947</v>
      </c>
      <c r="BG54" s="53">
        <v>-0.146069705486298</v>
      </c>
      <c r="BH54" s="53">
        <v>-0.14038522541523</v>
      </c>
      <c r="BI54" s="53">
        <v>-0.155287981033325</v>
      </c>
      <c r="BJ54" s="53">
        <v>-0.126409247517586</v>
      </c>
      <c r="BK54" s="53">
        <v>-0.14757826924324</v>
      </c>
      <c r="BL54" s="53">
        <v>-0.131948664784431</v>
      </c>
      <c r="BM54" s="53">
        <v>-0.0728370696306229</v>
      </c>
      <c r="BN54" s="53">
        <v>-0.104659542441368</v>
      </c>
      <c r="BO54" s="53">
        <v>-0.0614691823720932</v>
      </c>
      <c r="BP54" s="53">
        <v>-0.0869110077619553</v>
      </c>
      <c r="BQ54" s="53">
        <v>-0.100721515715122</v>
      </c>
      <c r="BR54" s="53">
        <v>-0.118738673627377</v>
      </c>
      <c r="BS54" s="53">
        <v>-0.118826858699322</v>
      </c>
      <c r="BT54" s="53">
        <v>-0.0865494757890701</v>
      </c>
      <c r="BU54" s="53">
        <v>-0.0577451176941395</v>
      </c>
      <c r="BV54" s="53">
        <v>-0.0916902497410774</v>
      </c>
      <c r="BW54" s="53">
        <v>-0.092570424079895</v>
      </c>
      <c r="BX54" s="53">
        <v>-0.106877237558365</v>
      </c>
      <c r="BY54" s="53">
        <v>-0.13049878180027</v>
      </c>
      <c r="BZ54" s="53">
        <v>-0.147154569625854</v>
      </c>
      <c r="CA54" s="53">
        <v>-0.172528967261314</v>
      </c>
      <c r="CB54" s="53">
        <v>-0.185183480381966</v>
      </c>
      <c r="CC54" s="53">
        <v>-0.220562994480133</v>
      </c>
      <c r="CD54" s="53">
        <v>-0.209482058882713</v>
      </c>
      <c r="CE54" s="53">
        <v>-0.212084621191025</v>
      </c>
      <c r="CF54" s="53">
        <v>-0.205106422305107</v>
      </c>
      <c r="CG54" s="53">
        <v>-0.20833820104599</v>
      </c>
      <c r="CH54" s="53">
        <v>-0.209921643137932</v>
      </c>
      <c r="CI54" s="53">
        <v>-0.18576118350029</v>
      </c>
      <c r="CJ54" s="53">
        <v>-0.186462342739105</v>
      </c>
      <c r="CK54" s="53">
        <v>-0.157187834382057</v>
      </c>
      <c r="CL54" s="53">
        <v>-0.191569969058037</v>
      </c>
      <c r="CM54" s="53">
        <v>-0.206940725445747</v>
      </c>
      <c r="CN54" s="53">
        <v>-0.23263230919838</v>
      </c>
      <c r="CO54" s="53">
        <v>-0.222671538591385</v>
      </c>
      <c r="CP54" s="53">
        <v>-0.25120148062706</v>
      </c>
      <c r="CQ54" s="53">
        <v>-0.242814928293228</v>
      </c>
      <c r="CR54" s="53">
        <v>-0.238181412220001</v>
      </c>
      <c r="CS54" s="53">
        <v>-0.253614783287048</v>
      </c>
      <c r="CT54" s="53">
        <v>-0.243241235613823</v>
      </c>
      <c r="CU54" s="53">
        <v>-0.245119482278824</v>
      </c>
      <c r="CV54" s="53">
        <v>-0.260110139846802</v>
      </c>
      <c r="CW54" s="53">
        <v>-0.286035269498825</v>
      </c>
      <c r="CX54" s="53">
        <v>-0.286221712827682</v>
      </c>
      <c r="CY54" s="53">
        <v>-0.312774807214737</v>
      </c>
      <c r="CZ54" s="53">
        <v>0.038189847022295</v>
      </c>
      <c r="DA54" s="53">
        <v>0.00894899945706129</v>
      </c>
      <c r="DB54" s="53">
        <v>0.0145465387031436</v>
      </c>
      <c r="DC54" s="53">
        <v>0.0182903539389372</v>
      </c>
      <c r="DD54" s="53">
        <v>0.00403323397040367</v>
      </c>
      <c r="DE54" s="53">
        <v>0.00334782339632511</v>
      </c>
      <c r="DF54" s="53">
        <v>0.00382589362561703</v>
      </c>
      <c r="DG54" s="53">
        <v>0.00114267133176327</v>
      </c>
      <c r="DH54" s="53">
        <v>-0.0281638763844967</v>
      </c>
      <c r="DI54" s="53">
        <v>-0.0679902732372284</v>
      </c>
      <c r="DJ54" s="53">
        <v>-0.0550808645784855</v>
      </c>
      <c r="DK54" s="53">
        <v>-0.0558002777397633</v>
      </c>
      <c r="DL54" s="53">
        <v>-0.0518376715481281</v>
      </c>
      <c r="DM54" s="53">
        <v>-0.059569925069809</v>
      </c>
      <c r="DN54" s="53">
        <v>-0.0490154884755611</v>
      </c>
      <c r="DO54" s="53">
        <v>-0.100611284375191</v>
      </c>
      <c r="DP54" s="53">
        <v>-0.0995088741183281</v>
      </c>
      <c r="DQ54" s="53">
        <v>-0.105850227177143</v>
      </c>
      <c r="DR54" s="53">
        <v>-0.110338374972343</v>
      </c>
      <c r="DS54" s="53">
        <v>-0.107860587537289</v>
      </c>
      <c r="DT54" s="53">
        <v>-0.0944009646773338</v>
      </c>
      <c r="DU54" s="53">
        <v>-0.142328515648842</v>
      </c>
      <c r="DV54" s="53">
        <v>-0.138777747750282</v>
      </c>
      <c r="DW54" s="53">
        <v>-0.187041893601418</v>
      </c>
      <c r="DX54" s="53">
        <v>-0.159463703632355</v>
      </c>
      <c r="DY54" s="53">
        <v>-0.141801923513412</v>
      </c>
      <c r="DZ54" s="53">
        <v>-0.153744876384735</v>
      </c>
      <c r="EA54" s="53">
        <v>-0.178103923797607</v>
      </c>
      <c r="EB54" s="53">
        <v>-0.155328899621964</v>
      </c>
      <c r="EC54" s="53">
        <v>-0.0910913944244385</v>
      </c>
      <c r="ED54" s="53">
        <v>-0.0171662457287312</v>
      </c>
      <c r="EE54" s="53">
        <v>0.016084399074316</v>
      </c>
      <c r="EF54" s="53">
        <v>0.00819541327655315</v>
      </c>
      <c r="EG54" s="53">
        <v>-0.00255465623922646</v>
      </c>
      <c r="EH54" s="53">
        <v>0.00604420527815819</v>
      </c>
      <c r="EI54" s="53">
        <v>0.0129552083089948</v>
      </c>
      <c r="EJ54" s="53">
        <v>0.0372239910066128</v>
      </c>
      <c r="EK54" s="53">
        <v>0.0613323375582695</v>
      </c>
      <c r="EL54" s="53">
        <v>0.0451796501874924</v>
      </c>
      <c r="EM54" s="53">
        <v>0.0713510662317276</v>
      </c>
      <c r="EN54" s="53">
        <v>0.0687124580144882</v>
      </c>
      <c r="EO54" s="53">
        <v>0.075176328420639</v>
      </c>
      <c r="EP54" s="53">
        <v>0.0752470269799232</v>
      </c>
      <c r="EQ54" s="53">
        <v>0.0477323122322559</v>
      </c>
      <c r="ER54" s="53">
        <v>-0.0298139117658138</v>
      </c>
      <c r="ES54" s="53">
        <v>-0.0454203151166439</v>
      </c>
      <c r="ET54" s="53">
        <v>-0.0315459556877613</v>
      </c>
      <c r="EU54" s="53">
        <v>-0.0303662531077862</v>
      </c>
      <c r="EV54" s="53">
        <v>-0.0224625449627638</v>
      </c>
      <c r="EW54" s="53">
        <v>-0.0356437973678112</v>
      </c>
    </row>
    <row r="55" s="53" customFormat="1" spans="1:153">
      <c r="A55" s="54">
        <v>2281</v>
      </c>
      <c r="B55" s="53" t="s">
        <v>192</v>
      </c>
      <c r="C55" s="55">
        <v>43851</v>
      </c>
      <c r="D55" s="53">
        <v>-0.00788364000618458</v>
      </c>
      <c r="E55" s="53">
        <v>-0.0424062423408031</v>
      </c>
      <c r="F55" s="53">
        <v>-0.0738333910703659</v>
      </c>
      <c r="G55" s="53">
        <v>-0.125472903251648</v>
      </c>
      <c r="H55" s="53">
        <v>-0.1349818110466</v>
      </c>
      <c r="I55" s="53">
        <v>-0.142453789710999</v>
      </c>
      <c r="J55" s="53">
        <v>-0.136327669024467</v>
      </c>
      <c r="K55" s="53">
        <v>-0.0907040312886238</v>
      </c>
      <c r="L55" s="53">
        <v>-0.114002913236618</v>
      </c>
      <c r="M55" s="53">
        <v>-0.133331388235092</v>
      </c>
      <c r="N55" s="53">
        <v>-0.123909763991833</v>
      </c>
      <c r="O55" s="53">
        <v>-0.104062125086784</v>
      </c>
      <c r="P55" s="53">
        <v>-0.0990444421768188</v>
      </c>
      <c r="Q55" s="53">
        <v>-0.0992686375975609</v>
      </c>
      <c r="R55" s="53">
        <v>-0.1004928201437</v>
      </c>
      <c r="S55" s="53">
        <v>-0.0983889400959015</v>
      </c>
      <c r="T55" s="53">
        <v>-0.0856399312615395</v>
      </c>
      <c r="U55" s="53">
        <v>-0.0119328983128071</v>
      </c>
      <c r="V55" s="53">
        <v>0.000488131772726774</v>
      </c>
      <c r="W55" s="53">
        <v>-0.0404143519699574</v>
      </c>
      <c r="X55" s="53">
        <v>-0.0701534673571587</v>
      </c>
      <c r="Y55" s="53">
        <v>-0.0784256532788277</v>
      </c>
      <c r="Z55" s="53">
        <v>-0.00856607034802437</v>
      </c>
      <c r="AA55" s="53">
        <v>-0.0521401837468147</v>
      </c>
      <c r="AB55" s="53">
        <v>-0.017409848049283</v>
      </c>
      <c r="AC55" s="53">
        <v>-0.0266949869692326</v>
      </c>
      <c r="AD55" s="53">
        <v>-0.0240622237324715</v>
      </c>
      <c r="AE55" s="53">
        <v>-0.0184447839856148</v>
      </c>
      <c r="AF55" s="53">
        <v>0.0711937174201012</v>
      </c>
      <c r="AG55" s="53">
        <v>0.0601419135928154</v>
      </c>
      <c r="AH55" s="53">
        <v>0.0480741858482361</v>
      </c>
      <c r="AI55" s="53">
        <v>0.0451895818114281</v>
      </c>
      <c r="AJ55" s="53">
        <v>-0.0148779908195138</v>
      </c>
      <c r="AK55" s="53">
        <v>0.00753364805132151</v>
      </c>
      <c r="AL55" s="53">
        <v>0.0236459113657475</v>
      </c>
      <c r="AM55" s="53">
        <v>0.0683439001441002</v>
      </c>
      <c r="AN55" s="53">
        <v>0.0624819956719875</v>
      </c>
      <c r="AO55" s="53">
        <v>0.132165163755417</v>
      </c>
      <c r="AP55" s="53">
        <v>0.174384251236916</v>
      </c>
      <c r="AQ55" s="53">
        <v>0.148794770240784</v>
      </c>
      <c r="AR55" s="53">
        <v>0.170960456132889</v>
      </c>
      <c r="AS55" s="53">
        <v>0.152875021100044</v>
      </c>
      <c r="AT55" s="53">
        <v>0.122064597904682</v>
      </c>
      <c r="AU55" s="53">
        <v>0.109934069216251</v>
      </c>
      <c r="AV55" s="53">
        <v>0.101369470357895</v>
      </c>
      <c r="AW55" s="53">
        <v>0.116343058645725</v>
      </c>
      <c r="AX55" s="53">
        <v>0.104471646249294</v>
      </c>
      <c r="AY55" s="53">
        <v>0.0924616977572441</v>
      </c>
      <c r="AZ55" s="53">
        <v>0.123837657272816</v>
      </c>
      <c r="BA55" s="53">
        <v>0.129415482282639</v>
      </c>
      <c r="BB55" s="53">
        <v>-0.0156084690243006</v>
      </c>
      <c r="BC55" s="53">
        <v>-0.0588092058897018</v>
      </c>
      <c r="BD55" s="53">
        <v>-0.0961364880204201</v>
      </c>
      <c r="BE55" s="53">
        <v>-0.140642717480659</v>
      </c>
      <c r="BF55" s="53">
        <v>-0.134919628500938</v>
      </c>
      <c r="BG55" s="53">
        <v>-0.131638005375862</v>
      </c>
      <c r="BH55" s="53">
        <v>-0.120933763682842</v>
      </c>
      <c r="BI55" s="53">
        <v>-0.110542945563793</v>
      </c>
      <c r="BJ55" s="53">
        <v>-0.122265487909317</v>
      </c>
      <c r="BK55" s="53">
        <v>-0.121644914150238</v>
      </c>
      <c r="BL55" s="53">
        <v>-0.119157627224922</v>
      </c>
      <c r="BM55" s="53">
        <v>-0.105111114680767</v>
      </c>
      <c r="BN55" s="53">
        <v>-0.100799687206745</v>
      </c>
      <c r="BO55" s="53">
        <v>-0.108388528227806</v>
      </c>
      <c r="BP55" s="53">
        <v>-0.114064626395702</v>
      </c>
      <c r="BQ55" s="53">
        <v>-0.124518185853958</v>
      </c>
      <c r="BR55" s="53">
        <v>-0.102695636451244</v>
      </c>
      <c r="BS55" s="53">
        <v>-0.056328471750021</v>
      </c>
      <c r="BT55" s="53">
        <v>-0.0339422710239887</v>
      </c>
      <c r="BU55" s="53">
        <v>-0.066937156021595</v>
      </c>
      <c r="BV55" s="53">
        <v>-0.0754856616258621</v>
      </c>
      <c r="BW55" s="53">
        <v>-0.0834344476461411</v>
      </c>
      <c r="BX55" s="53">
        <v>-0.0202606339007616</v>
      </c>
      <c r="BY55" s="53">
        <v>-0.0526822134852409</v>
      </c>
      <c r="BZ55" s="53">
        <v>-0.025283420458436</v>
      </c>
      <c r="CA55" s="53">
        <v>-0.0206516738981009</v>
      </c>
      <c r="CB55" s="53">
        <v>-0.0338810943067074</v>
      </c>
      <c r="CC55" s="53">
        <v>-0.011377552524209</v>
      </c>
      <c r="CD55" s="53">
        <v>0.0631580501794815</v>
      </c>
      <c r="CE55" s="53">
        <v>0.0563039667904377</v>
      </c>
      <c r="CF55" s="53">
        <v>0.0599921010434628</v>
      </c>
      <c r="CG55" s="53">
        <v>0.0495168343186378</v>
      </c>
      <c r="CH55" s="53">
        <v>-0.00200091255828738</v>
      </c>
      <c r="CI55" s="53">
        <v>0.0177749656140804</v>
      </c>
      <c r="CJ55" s="53">
        <v>0.0152686564251781</v>
      </c>
      <c r="CK55" s="53">
        <v>0.0583229698240757</v>
      </c>
      <c r="CL55" s="53">
        <v>0.0492160320281982</v>
      </c>
      <c r="CM55" s="53">
        <v>0.123664937913418</v>
      </c>
      <c r="CN55" s="53">
        <v>0.17379541695118</v>
      </c>
      <c r="CO55" s="53">
        <v>0.130694061517715</v>
      </c>
      <c r="CP55" s="53">
        <v>0.110079146921635</v>
      </c>
      <c r="CQ55" s="53">
        <v>0.0954834818840027</v>
      </c>
      <c r="CR55" s="53">
        <v>0.0745806470513344</v>
      </c>
      <c r="CS55" s="53">
        <v>0.0536868833005428</v>
      </c>
      <c r="CT55" s="53">
        <v>0.0397318787872791</v>
      </c>
      <c r="CU55" s="53">
        <v>0.0517116002738476</v>
      </c>
      <c r="CV55" s="53">
        <v>0.0267821848392487</v>
      </c>
      <c r="CW55" s="53">
        <v>0.0157953687012196</v>
      </c>
      <c r="CX55" s="53">
        <v>0.0577098987996578</v>
      </c>
      <c r="CY55" s="53">
        <v>0.0538224019110203</v>
      </c>
      <c r="CZ55" s="53">
        <v>-0.0174907650798559</v>
      </c>
      <c r="DA55" s="53">
        <v>-0.00881262961775064</v>
      </c>
      <c r="DB55" s="53">
        <v>-0.00291249249130487</v>
      </c>
      <c r="DC55" s="53">
        <v>-0.0100457835942507</v>
      </c>
      <c r="DD55" s="53">
        <v>-0.025277778506279</v>
      </c>
      <c r="DE55" s="53">
        <v>-0.0360313691198826</v>
      </c>
      <c r="DF55" s="53">
        <v>-0.0406095013022423</v>
      </c>
      <c r="DG55" s="53">
        <v>-0.0053766849450767</v>
      </c>
      <c r="DH55" s="53">
        <v>-0.0169530231505632</v>
      </c>
      <c r="DI55" s="53">
        <v>-0.0369020588696003</v>
      </c>
      <c r="DJ55" s="53">
        <v>-0.0299677327275276</v>
      </c>
      <c r="DK55" s="53">
        <v>-0.0241666026413441</v>
      </c>
      <c r="DL55" s="53">
        <v>-0.0234603472054005</v>
      </c>
      <c r="DM55" s="53">
        <v>-0.0160956997424364</v>
      </c>
      <c r="DN55" s="53">
        <v>-0.0116437878459692</v>
      </c>
      <c r="DO55" s="53">
        <v>0.000913651660084724</v>
      </c>
      <c r="DP55" s="53">
        <v>-0.00815989263355732</v>
      </c>
      <c r="DQ55" s="53">
        <v>0.019179979339242</v>
      </c>
      <c r="DR55" s="53">
        <v>0.00921480730175972</v>
      </c>
      <c r="DS55" s="53">
        <v>0.00130720995366573</v>
      </c>
      <c r="DT55" s="53">
        <v>-0.0198833998292685</v>
      </c>
      <c r="DU55" s="53">
        <v>-0.0202067978680134</v>
      </c>
      <c r="DV55" s="53">
        <v>-0.0135210314765573</v>
      </c>
      <c r="DW55" s="53">
        <v>-0.0246735624969006</v>
      </c>
      <c r="DX55" s="53">
        <v>-0.0173420216888189</v>
      </c>
      <c r="DY55" s="53">
        <v>-0.0312589071691036</v>
      </c>
      <c r="DZ55" s="53">
        <v>-0.0153967225924134</v>
      </c>
      <c r="EA55" s="53">
        <v>-0.0322828255593777</v>
      </c>
      <c r="EB55" s="53">
        <v>-0.0171799212694168</v>
      </c>
      <c r="EC55" s="53">
        <v>-0.0213776435703039</v>
      </c>
      <c r="ED55" s="53">
        <v>-0.0371335074305534</v>
      </c>
      <c r="EE55" s="53">
        <v>-0.0295428466051817</v>
      </c>
      <c r="EF55" s="53">
        <v>-0.0380926728248596</v>
      </c>
      <c r="EG55" s="53">
        <v>-0.0354569107294083</v>
      </c>
      <c r="EH55" s="53">
        <v>-0.0168383400887251</v>
      </c>
      <c r="EI55" s="53">
        <v>-0.0151946591213346</v>
      </c>
      <c r="EJ55" s="53">
        <v>-0.0119496285915375</v>
      </c>
      <c r="EK55" s="53">
        <v>-0.0167153682559729</v>
      </c>
      <c r="EL55" s="53">
        <v>-0.0246267542243004</v>
      </c>
      <c r="EM55" s="53">
        <v>-0.00711489608511329</v>
      </c>
      <c r="EN55" s="53">
        <v>0.0356657132506371</v>
      </c>
      <c r="EO55" s="53">
        <v>0.0321759395301342</v>
      </c>
      <c r="EP55" s="53">
        <v>0.0222683567553759</v>
      </c>
      <c r="EQ55" s="53">
        <v>0.0310315918177366</v>
      </c>
      <c r="ER55" s="53">
        <v>0.036421999335289</v>
      </c>
      <c r="ES55" s="53">
        <v>0.0394158661365509</v>
      </c>
      <c r="ET55" s="53">
        <v>0.0524738654494286</v>
      </c>
      <c r="EU55" s="53">
        <v>0.0514507330954075</v>
      </c>
      <c r="EV55" s="53">
        <v>0.0409121662378311</v>
      </c>
      <c r="EW55" s="53">
        <v>0.0503774844110012</v>
      </c>
    </row>
    <row r="56" s="53" customFormat="1" spans="1:153">
      <c r="A56" s="54">
        <v>2288</v>
      </c>
      <c r="B56" s="53" t="s">
        <v>195</v>
      </c>
      <c r="C56" s="55">
        <v>43851</v>
      </c>
      <c r="D56" s="53">
        <v>0.0145092401653528</v>
      </c>
      <c r="E56" s="53">
        <v>-0.0120251858606935</v>
      </c>
      <c r="F56" s="53">
        <v>-0.0421436429023743</v>
      </c>
      <c r="G56" s="53">
        <v>-0.0686551854014397</v>
      </c>
      <c r="H56" s="53">
        <v>-0.103067919611931</v>
      </c>
      <c r="I56" s="53">
        <v>-0.146222278475761</v>
      </c>
      <c r="J56" s="53">
        <v>-0.164015829563141</v>
      </c>
      <c r="K56" s="53">
        <v>-0.211645126342773</v>
      </c>
      <c r="L56" s="53">
        <v>-0.173479676246643</v>
      </c>
      <c r="M56" s="53">
        <v>-0.102204591035843</v>
      </c>
      <c r="N56" s="53">
        <v>-0.0467469803988934</v>
      </c>
      <c r="O56" s="53">
        <v>-0.045063205063343</v>
      </c>
      <c r="P56" s="53">
        <v>-0.0394920259714127</v>
      </c>
      <c r="Q56" s="53">
        <v>-0.0560281723737717</v>
      </c>
      <c r="R56" s="53">
        <v>-0.069026879966259</v>
      </c>
      <c r="S56" s="53">
        <v>-0.032914899289608</v>
      </c>
      <c r="T56" s="53">
        <v>-0.0516492873430252</v>
      </c>
      <c r="U56" s="53">
        <v>0.0289901774376631</v>
      </c>
      <c r="V56" s="53">
        <v>0.112317025661469</v>
      </c>
      <c r="W56" s="53">
        <v>0.0965995267033577</v>
      </c>
      <c r="X56" s="53">
        <v>0.0307112615555525</v>
      </c>
      <c r="Y56" s="53">
        <v>0.0209842044860125</v>
      </c>
      <c r="Z56" s="53">
        <v>0.00984365306794643</v>
      </c>
      <c r="AA56" s="53">
        <v>-0.039563849568367</v>
      </c>
      <c r="AB56" s="53">
        <v>-0.0126075483858585</v>
      </c>
      <c r="AC56" s="53">
        <v>-0.0377512164413929</v>
      </c>
      <c r="AD56" s="53">
        <v>-0.0806160569190979</v>
      </c>
      <c r="AE56" s="53">
        <v>-0.086412712931633</v>
      </c>
      <c r="AF56" s="53">
        <v>-0.0634079053997993</v>
      </c>
      <c r="AG56" s="53">
        <v>-0.0655492320656776</v>
      </c>
      <c r="AH56" s="53">
        <v>0.048849631100893</v>
      </c>
      <c r="AI56" s="53">
        <v>0.0513117276132107</v>
      </c>
      <c r="AJ56" s="53">
        <v>0.0705654323101044</v>
      </c>
      <c r="AK56" s="53">
        <v>0.0834724828600883</v>
      </c>
      <c r="AL56" s="53">
        <v>0.0368263050913811</v>
      </c>
      <c r="AM56" s="53">
        <v>0.0143649177625775</v>
      </c>
      <c r="AN56" s="53">
        <v>-0.0142173571512103</v>
      </c>
      <c r="AO56" s="53">
        <v>-0.084443099796772</v>
      </c>
      <c r="AP56" s="53">
        <v>-0.0708716437220573</v>
      </c>
      <c r="AQ56" s="53">
        <v>-0.0259376689791679</v>
      </c>
      <c r="AR56" s="53">
        <v>0.000446828082203865</v>
      </c>
      <c r="AS56" s="53">
        <v>0.0183866862207651</v>
      </c>
      <c r="AT56" s="53">
        <v>-0.00486301444470882</v>
      </c>
      <c r="AU56" s="53">
        <v>-0.00407384522259235</v>
      </c>
      <c r="AV56" s="53">
        <v>0.00229769060388207</v>
      </c>
      <c r="AW56" s="53">
        <v>0.0251292549073696</v>
      </c>
      <c r="AX56" s="53">
        <v>0.0283442363142967</v>
      </c>
      <c r="AY56" s="53">
        <v>0.00156612880527973</v>
      </c>
      <c r="AZ56" s="53">
        <v>0.0141162145882845</v>
      </c>
      <c r="BA56" s="53">
        <v>0.00522439973428845</v>
      </c>
      <c r="BB56" s="53">
        <v>0.00169129855930805</v>
      </c>
      <c r="BC56" s="53">
        <v>-0.0308487359434366</v>
      </c>
      <c r="BD56" s="53">
        <v>-0.0337441712617874</v>
      </c>
      <c r="BE56" s="53">
        <v>-0.0580321364104748</v>
      </c>
      <c r="BF56" s="53">
        <v>-0.0822210162878036</v>
      </c>
      <c r="BG56" s="53">
        <v>-0.105190612375736</v>
      </c>
      <c r="BH56" s="53">
        <v>-0.102713167667389</v>
      </c>
      <c r="BI56" s="53">
        <v>-0.0979189872741699</v>
      </c>
      <c r="BJ56" s="53">
        <v>-0.104769326746464</v>
      </c>
      <c r="BK56" s="53">
        <v>-0.0818857327103615</v>
      </c>
      <c r="BL56" s="53">
        <v>-0.0583559423685074</v>
      </c>
      <c r="BM56" s="53">
        <v>-0.0464025065302849</v>
      </c>
      <c r="BN56" s="53">
        <v>-0.0350144170224667</v>
      </c>
      <c r="BO56" s="53">
        <v>-0.0581804700195789</v>
      </c>
      <c r="BP56" s="53">
        <v>-0.0410784706473351</v>
      </c>
      <c r="BQ56" s="53">
        <v>0.00559632200747728</v>
      </c>
      <c r="BR56" s="53">
        <v>-0.0169653035700321</v>
      </c>
      <c r="BS56" s="53">
        <v>0.040441807359457</v>
      </c>
      <c r="BT56" s="53">
        <v>0.133947923779488</v>
      </c>
      <c r="BU56" s="53">
        <v>0.0964652374386787</v>
      </c>
      <c r="BV56" s="53">
        <v>0.0491922311484814</v>
      </c>
      <c r="BW56" s="53">
        <v>0.0446093045175076</v>
      </c>
      <c r="BX56" s="53">
        <v>0.059884324669838</v>
      </c>
      <c r="BY56" s="53">
        <v>0.016548540443182</v>
      </c>
      <c r="BZ56" s="53">
        <v>0.0181270707398653</v>
      </c>
      <c r="CA56" s="53">
        <v>0.00526118790730834</v>
      </c>
      <c r="CB56" s="53">
        <v>-0.0308354813605547</v>
      </c>
      <c r="CC56" s="53">
        <v>-0.0199812445789576</v>
      </c>
      <c r="CD56" s="53">
        <v>0.00142861483618617</v>
      </c>
      <c r="CE56" s="53">
        <v>-0.0148749575018883</v>
      </c>
      <c r="CF56" s="53">
        <v>0.0160409696400166</v>
      </c>
      <c r="CG56" s="53">
        <v>0.039667584002018</v>
      </c>
      <c r="CH56" s="53">
        <v>0.0492759868502617</v>
      </c>
      <c r="CI56" s="53">
        <v>0.0632001012563705</v>
      </c>
      <c r="CJ56" s="53">
        <v>0.015292726457119</v>
      </c>
      <c r="CK56" s="53">
        <v>-0.0110056307166815</v>
      </c>
      <c r="CL56" s="53">
        <v>-0.0286793075501919</v>
      </c>
      <c r="CM56" s="53">
        <v>-0.0684666186571121</v>
      </c>
      <c r="CN56" s="53">
        <v>-0.057305246591568</v>
      </c>
      <c r="CO56" s="53">
        <v>-0.0616679601371288</v>
      </c>
      <c r="CP56" s="53">
        <v>-0.0791972801089287</v>
      </c>
      <c r="CQ56" s="53">
        <v>-0.0805332139134407</v>
      </c>
      <c r="CR56" s="53">
        <v>-0.0879704877734184</v>
      </c>
      <c r="CS56" s="53">
        <v>-0.0692584663629532</v>
      </c>
      <c r="CT56" s="53">
        <v>-0.0558470375835896</v>
      </c>
      <c r="CU56" s="53">
        <v>-0.0510108694434166</v>
      </c>
      <c r="CV56" s="53">
        <v>-0.066853329539299</v>
      </c>
      <c r="CW56" s="53">
        <v>-0.0875050574541092</v>
      </c>
      <c r="CX56" s="53">
        <v>-0.0736928954720497</v>
      </c>
      <c r="CY56" s="53">
        <v>-0.0806186348199844</v>
      </c>
      <c r="CZ56" s="53">
        <v>-0.00631588324904442</v>
      </c>
      <c r="DA56" s="53">
        <v>-0.00031027477234602</v>
      </c>
      <c r="DB56" s="53">
        <v>-0.027533296495676</v>
      </c>
      <c r="DC56" s="53">
        <v>-0.0297568738460541</v>
      </c>
      <c r="DD56" s="53">
        <v>-0.0399807281792164</v>
      </c>
      <c r="DE56" s="53">
        <v>-0.0601654872298241</v>
      </c>
      <c r="DF56" s="53">
        <v>-0.0804364830255508</v>
      </c>
      <c r="DG56" s="53">
        <v>-0.132859960198402</v>
      </c>
      <c r="DH56" s="53">
        <v>-0.0878441780805588</v>
      </c>
      <c r="DI56" s="53">
        <v>-0.0394526869058609</v>
      </c>
      <c r="DJ56" s="53">
        <v>-0.00752486241981387</v>
      </c>
      <c r="DK56" s="53">
        <v>-0.0177945215255022</v>
      </c>
      <c r="DL56" s="53">
        <v>-0.02361143194139</v>
      </c>
      <c r="DM56" s="53">
        <v>-0.0169815272092819</v>
      </c>
      <c r="DN56" s="53">
        <v>-0.0470822341740131</v>
      </c>
      <c r="DO56" s="53">
        <v>-0.0576450489461422</v>
      </c>
      <c r="DP56" s="53">
        <v>-0.0538178086280823</v>
      </c>
      <c r="DQ56" s="53">
        <v>-0.030585452914238</v>
      </c>
      <c r="DR56" s="53">
        <v>-0.0407647266983986</v>
      </c>
      <c r="DS56" s="53">
        <v>-0.0189995393157005</v>
      </c>
      <c r="DT56" s="53">
        <v>-0.0376147925853729</v>
      </c>
      <c r="DU56" s="53">
        <v>-0.0427589230239391</v>
      </c>
      <c r="DV56" s="53">
        <v>-0.0691744983196259</v>
      </c>
      <c r="DW56" s="53">
        <v>-0.0752462148666382</v>
      </c>
      <c r="DX56" s="53">
        <v>-0.0498684458434582</v>
      </c>
      <c r="DY56" s="53">
        <v>-0.0621462315320969</v>
      </c>
      <c r="DZ56" s="53">
        <v>-0.0689143985509872</v>
      </c>
      <c r="EA56" s="53">
        <v>-0.0855652913451195</v>
      </c>
      <c r="EB56" s="53">
        <v>-0.083970345556736</v>
      </c>
      <c r="EC56" s="53">
        <v>-0.0698080956935883</v>
      </c>
      <c r="ED56" s="53">
        <v>0.0136748375371099</v>
      </c>
      <c r="EE56" s="53">
        <v>-0.00748968217521906</v>
      </c>
      <c r="EF56" s="53">
        <v>0.00215561967343092</v>
      </c>
      <c r="EG56" s="53">
        <v>0.00113855954259634</v>
      </c>
      <c r="EH56" s="53">
        <v>0.00239975284785032</v>
      </c>
      <c r="EI56" s="53">
        <v>0.00623672362416983</v>
      </c>
      <c r="EJ56" s="53">
        <v>-0.00467187445610762</v>
      </c>
      <c r="EK56" s="53">
        <v>-0.0351103059947491</v>
      </c>
      <c r="EL56" s="53">
        <v>-0.0327002219855785</v>
      </c>
      <c r="EM56" s="53">
        <v>0.0165964681655169</v>
      </c>
      <c r="EN56" s="53">
        <v>0.0605102851986885</v>
      </c>
      <c r="EO56" s="53">
        <v>0.0797860696911812</v>
      </c>
      <c r="EP56" s="53">
        <v>0.0639736503362656</v>
      </c>
      <c r="EQ56" s="53">
        <v>0.0460507944226265</v>
      </c>
      <c r="ER56" s="53">
        <v>0.0390109047293663</v>
      </c>
      <c r="ES56" s="53">
        <v>0.057006299495697</v>
      </c>
      <c r="ET56" s="53">
        <v>0.0760637372732162</v>
      </c>
      <c r="EU56" s="53">
        <v>0.0699373558163643</v>
      </c>
      <c r="EV56" s="53">
        <v>0.0686752870678902</v>
      </c>
      <c r="EW56" s="53">
        <v>0.0667092055082321</v>
      </c>
    </row>
    <row r="57" s="53" customFormat="1" spans="1:153">
      <c r="A57" s="54">
        <v>2296</v>
      </c>
      <c r="B57" s="53" t="s">
        <v>198</v>
      </c>
      <c r="C57" s="55">
        <v>43851</v>
      </c>
      <c r="D57" s="53">
        <v>0.0397765785455704</v>
      </c>
      <c r="E57" s="53">
        <v>-0.000251365825533867</v>
      </c>
      <c r="F57" s="53">
        <v>-0.0209719445556402</v>
      </c>
      <c r="G57" s="53">
        <v>-0.0245712734758854</v>
      </c>
      <c r="H57" s="53">
        <v>-0.0794573724269867</v>
      </c>
      <c r="I57" s="53">
        <v>-0.100564450025558</v>
      </c>
      <c r="J57" s="53">
        <v>-0.0772427842020988</v>
      </c>
      <c r="K57" s="53">
        <v>-0.0442787781357765</v>
      </c>
      <c r="L57" s="53">
        <v>-0.0552279055118561</v>
      </c>
      <c r="M57" s="53">
        <v>-0.0740770846605301</v>
      </c>
      <c r="N57" s="53">
        <v>-0.075799398124218</v>
      </c>
      <c r="O57" s="53">
        <v>-0.0643120929598808</v>
      </c>
      <c r="P57" s="53">
        <v>-0.0691029503941536</v>
      </c>
      <c r="Q57" s="53">
        <v>-0.103517331182957</v>
      </c>
      <c r="R57" s="53">
        <v>-0.0809556022286415</v>
      </c>
      <c r="S57" s="53">
        <v>-0.117684856057167</v>
      </c>
      <c r="T57" s="53">
        <v>-0.125459626317024</v>
      </c>
      <c r="U57" s="53">
        <v>-0.12459634244442</v>
      </c>
      <c r="V57" s="53">
        <v>-0.143649101257324</v>
      </c>
      <c r="W57" s="53">
        <v>-0.141125783324242</v>
      </c>
      <c r="X57" s="53">
        <v>-0.167656391859055</v>
      </c>
      <c r="Y57" s="53">
        <v>-0.205040469765663</v>
      </c>
      <c r="Z57" s="53">
        <v>-0.183324590325356</v>
      </c>
      <c r="AA57" s="53">
        <v>-0.204699814319611</v>
      </c>
      <c r="AB57" s="53">
        <v>-0.189588010311127</v>
      </c>
      <c r="AC57" s="53">
        <v>-0.204003408551216</v>
      </c>
      <c r="AD57" s="53">
        <v>-0.210243478417397</v>
      </c>
      <c r="AE57" s="53">
        <v>-0.190033107995987</v>
      </c>
      <c r="AF57" s="53">
        <v>-0.0854793712496758</v>
      </c>
      <c r="AG57" s="53">
        <v>-0.112528078258038</v>
      </c>
      <c r="AH57" s="53">
        <v>-0.0296134389936924</v>
      </c>
      <c r="AI57" s="53">
        <v>0.0475959032773972</v>
      </c>
      <c r="AJ57" s="53">
        <v>-0.020351393148303</v>
      </c>
      <c r="AK57" s="53">
        <v>-0.0573731325566769</v>
      </c>
      <c r="AL57" s="53">
        <v>-0.0941925719380379</v>
      </c>
      <c r="AM57" s="53">
        <v>-0.106172889471054</v>
      </c>
      <c r="AN57" s="53">
        <v>-0.151525408029556</v>
      </c>
      <c r="AO57" s="53">
        <v>-0.197612285614014</v>
      </c>
      <c r="AP57" s="53">
        <v>-0.205842435359955</v>
      </c>
      <c r="AQ57" s="53">
        <v>-0.122741922736168</v>
      </c>
      <c r="AR57" s="53">
        <v>-0.164995968341827</v>
      </c>
      <c r="AS57" s="53">
        <v>-0.0926862731575966</v>
      </c>
      <c r="AT57" s="53">
        <v>-0.125263646245003</v>
      </c>
      <c r="AU57" s="53">
        <v>-0.11916808784008</v>
      </c>
      <c r="AV57" s="53">
        <v>-0.13680824637413</v>
      </c>
      <c r="AW57" s="53">
        <v>-0.143699541687965</v>
      </c>
      <c r="AX57" s="53">
        <v>-0.133920088410378</v>
      </c>
      <c r="AY57" s="53">
        <v>-0.161518573760986</v>
      </c>
      <c r="AZ57" s="53">
        <v>-0.140492737293243</v>
      </c>
      <c r="BA57" s="53">
        <v>-0.0893674269318581</v>
      </c>
      <c r="BB57" s="53">
        <v>0.0398833304643631</v>
      </c>
      <c r="BC57" s="53">
        <v>-5.64288347959518e-5</v>
      </c>
      <c r="BD57" s="53">
        <v>0.0014252532273531</v>
      </c>
      <c r="BE57" s="53">
        <v>-0.00714380480349064</v>
      </c>
      <c r="BF57" s="53">
        <v>-0.0370060987770557</v>
      </c>
      <c r="BG57" s="53">
        <v>-0.0499602481722832</v>
      </c>
      <c r="BH57" s="53">
        <v>-0.0440709739923477</v>
      </c>
      <c r="BI57" s="53">
        <v>-0.0507079362869263</v>
      </c>
      <c r="BJ57" s="53">
        <v>-0.0500372275710106</v>
      </c>
      <c r="BK57" s="53">
        <v>-0.0610414929687977</v>
      </c>
      <c r="BL57" s="53">
        <v>-0.056258786469698</v>
      </c>
      <c r="BM57" s="53">
        <v>-0.0502748154103756</v>
      </c>
      <c r="BN57" s="53">
        <v>-0.0629746615886688</v>
      </c>
      <c r="BO57" s="53">
        <v>-0.0874675661325455</v>
      </c>
      <c r="BP57" s="53">
        <v>-0.079334057867527</v>
      </c>
      <c r="BQ57" s="53">
        <v>-0.0908848866820335</v>
      </c>
      <c r="BR57" s="53">
        <v>-0.0884944051504135</v>
      </c>
      <c r="BS57" s="53">
        <v>-0.0873120278120041</v>
      </c>
      <c r="BT57" s="53">
        <v>-0.10072186589241</v>
      </c>
      <c r="BU57" s="53">
        <v>-0.104395292699337</v>
      </c>
      <c r="BV57" s="53">
        <v>-0.11686822026968</v>
      </c>
      <c r="BW57" s="53">
        <v>-0.132856413722038</v>
      </c>
      <c r="BX57" s="53">
        <v>-0.115718923509121</v>
      </c>
      <c r="BY57" s="53">
        <v>-0.106819242238998</v>
      </c>
      <c r="BZ57" s="53">
        <v>-0.0991595312952995</v>
      </c>
      <c r="CA57" s="53">
        <v>-0.122914053499699</v>
      </c>
      <c r="CB57" s="53">
        <v>-0.128974124789238</v>
      </c>
      <c r="CC57" s="53">
        <v>-0.113363236188889</v>
      </c>
      <c r="CD57" s="53">
        <v>-0.0566115602850914</v>
      </c>
      <c r="CE57" s="53">
        <v>-0.0906237959861755</v>
      </c>
      <c r="CF57" s="53">
        <v>-0.013134578242898</v>
      </c>
      <c r="CG57" s="53">
        <v>0.0340684652328491</v>
      </c>
      <c r="CH57" s="53">
        <v>-0.0110434535890818</v>
      </c>
      <c r="CI57" s="53">
        <v>-0.0387114882469177</v>
      </c>
      <c r="CJ57" s="53">
        <v>-0.0751107931137085</v>
      </c>
      <c r="CK57" s="53">
        <v>-0.0810160040855408</v>
      </c>
      <c r="CL57" s="53">
        <v>-0.101718463003635</v>
      </c>
      <c r="CM57" s="53">
        <v>-0.113871775567532</v>
      </c>
      <c r="CN57" s="53">
        <v>-0.110602207481861</v>
      </c>
      <c r="CO57" s="53">
        <v>-0.0987126901745796</v>
      </c>
      <c r="CP57" s="53">
        <v>-0.119622737169266</v>
      </c>
      <c r="CQ57" s="53">
        <v>-0.107222512364388</v>
      </c>
      <c r="CR57" s="53">
        <v>-0.106103867292404</v>
      </c>
      <c r="CS57" s="53">
        <v>-0.105619870126247</v>
      </c>
      <c r="CT57" s="53">
        <v>-0.117141328752041</v>
      </c>
      <c r="CU57" s="53">
        <v>-0.119588032364845</v>
      </c>
      <c r="CV57" s="53">
        <v>-0.136361598968506</v>
      </c>
      <c r="CW57" s="53">
        <v>-0.150946006178856</v>
      </c>
      <c r="CX57" s="53">
        <v>-0.137651547789574</v>
      </c>
      <c r="CY57" s="53">
        <v>-0.139670178294182</v>
      </c>
      <c r="CZ57" s="53">
        <v>0.00518895871937275</v>
      </c>
      <c r="DA57" s="53">
        <v>0.00510076992213726</v>
      </c>
      <c r="DB57" s="53">
        <v>-0.0171014908701181</v>
      </c>
      <c r="DC57" s="53">
        <v>-0.0121317617595196</v>
      </c>
      <c r="DD57" s="53">
        <v>-0.0371555611491203</v>
      </c>
      <c r="DE57" s="53">
        <v>-0.045308493077755</v>
      </c>
      <c r="DF57" s="53">
        <v>-0.027876103296876</v>
      </c>
      <c r="DG57" s="53">
        <v>0.0117248650640249</v>
      </c>
      <c r="DH57" s="53">
        <v>0.000105028972029686</v>
      </c>
      <c r="DI57" s="53">
        <v>-0.00773988757282495</v>
      </c>
      <c r="DJ57" s="53">
        <v>-0.0142449019476771</v>
      </c>
      <c r="DK57" s="53">
        <v>-0.00874156784266233</v>
      </c>
      <c r="DL57" s="53">
        <v>-0.000832577235996723</v>
      </c>
      <c r="DM57" s="53">
        <v>-0.0107540600001812</v>
      </c>
      <c r="DN57" s="53">
        <v>0.0036741653457284</v>
      </c>
      <c r="DO57" s="53">
        <v>-0.0215042605996132</v>
      </c>
      <c r="DP57" s="53">
        <v>-0.0316695123910904</v>
      </c>
      <c r="DQ57" s="53">
        <v>-0.0319886058568954</v>
      </c>
      <c r="DR57" s="53">
        <v>-0.0376315340399742</v>
      </c>
      <c r="DS57" s="53">
        <v>-0.0314347855746746</v>
      </c>
      <c r="DT57" s="53">
        <v>-0.0454924628138542</v>
      </c>
      <c r="DU57" s="53">
        <v>-0.0668883472681046</v>
      </c>
      <c r="DV57" s="53">
        <v>-0.0623099580407143</v>
      </c>
      <c r="DW57" s="53">
        <v>-0.0925848558545113</v>
      </c>
      <c r="DX57" s="53">
        <v>-0.0851327702403069</v>
      </c>
      <c r="DY57" s="53">
        <v>-0.0757936537265778</v>
      </c>
      <c r="DZ57" s="53">
        <v>-0.0759736523032188</v>
      </c>
      <c r="EA57" s="53">
        <v>-0.0713741630315781</v>
      </c>
      <c r="EB57" s="53">
        <v>-0.0235721077769995</v>
      </c>
      <c r="EC57" s="53">
        <v>-0.0166085734963417</v>
      </c>
      <c r="ED57" s="53">
        <v>-0.0111831538379192</v>
      </c>
      <c r="EE57" s="53">
        <v>0.0188231468200684</v>
      </c>
      <c r="EF57" s="53">
        <v>-0.00401223311200738</v>
      </c>
      <c r="EG57" s="53">
        <v>-0.013365937396884</v>
      </c>
      <c r="EH57" s="53">
        <v>-0.0137860737740993</v>
      </c>
      <c r="EI57" s="53">
        <v>-0.0198611784726381</v>
      </c>
      <c r="EJ57" s="53">
        <v>-0.0445112437009811</v>
      </c>
      <c r="EK57" s="53">
        <v>-0.0784448012709618</v>
      </c>
      <c r="EL57" s="53">
        <v>-0.0899445191025734</v>
      </c>
      <c r="EM57" s="53">
        <v>-0.0187335256487131</v>
      </c>
      <c r="EN57" s="53">
        <v>-0.0400775223970413</v>
      </c>
      <c r="EO57" s="53">
        <v>0.0198319423943758</v>
      </c>
      <c r="EP57" s="53">
        <v>-0.0138640645891428</v>
      </c>
      <c r="EQ57" s="53">
        <v>-0.00825250707566738</v>
      </c>
      <c r="ER57" s="53">
        <v>-0.0143712190911174</v>
      </c>
      <c r="ES57" s="53">
        <v>-0.0188157930970192</v>
      </c>
      <c r="ET57" s="53">
        <v>0.00773721840232611</v>
      </c>
      <c r="EU57" s="53">
        <v>-0.00527684856206179</v>
      </c>
      <c r="EV57" s="53">
        <v>0.00245451019145548</v>
      </c>
      <c r="EW57" s="53">
        <v>0.0555984601378441</v>
      </c>
    </row>
    <row r="58" s="53" customFormat="1" spans="1:153">
      <c r="A58" s="54">
        <v>2308</v>
      </c>
      <c r="B58" s="53" t="s">
        <v>201</v>
      </c>
      <c r="C58" s="55">
        <v>43851</v>
      </c>
      <c r="D58" s="53">
        <v>0.216589421033859</v>
      </c>
      <c r="E58" s="53">
        <v>0.182947814464569</v>
      </c>
      <c r="F58" s="53">
        <v>0.174664810299873</v>
      </c>
      <c r="G58" s="53">
        <v>0.147647798061371</v>
      </c>
      <c r="H58" s="53">
        <v>0.136948719620705</v>
      </c>
      <c r="I58" s="53">
        <v>0.195794209837914</v>
      </c>
      <c r="J58" s="53">
        <v>0.262116998434067</v>
      </c>
      <c r="K58" s="53">
        <v>0.224618345499039</v>
      </c>
      <c r="L58" s="53">
        <v>0.258752673864365</v>
      </c>
      <c r="M58" s="53">
        <v>0.252735108137131</v>
      </c>
      <c r="N58" s="53">
        <v>0.255671620368958</v>
      </c>
      <c r="O58" s="53">
        <v>0.240672931075096</v>
      </c>
      <c r="P58" s="53">
        <v>0.200212523341179</v>
      </c>
      <c r="Q58" s="53">
        <v>0.229924380779266</v>
      </c>
      <c r="R58" s="53">
        <v>0.209706902503967</v>
      </c>
      <c r="S58" s="53">
        <v>0.215690806508064</v>
      </c>
      <c r="T58" s="53">
        <v>0.256649076938629</v>
      </c>
      <c r="U58" s="53">
        <v>0.329666793346405</v>
      </c>
      <c r="V58" s="53">
        <v>0.415725946426392</v>
      </c>
      <c r="W58" s="53">
        <v>0.371322810649872</v>
      </c>
      <c r="X58" s="53">
        <v>0.377243459224701</v>
      </c>
      <c r="Y58" s="53">
        <v>0.347885459661484</v>
      </c>
      <c r="Z58" s="53">
        <v>0.323284983634949</v>
      </c>
      <c r="AA58" s="53">
        <v>0.31895124912262</v>
      </c>
      <c r="AB58" s="53">
        <v>0.321171045303345</v>
      </c>
      <c r="AC58" s="53">
        <v>0.329041033983231</v>
      </c>
      <c r="AD58" s="53">
        <v>0.363669186830521</v>
      </c>
      <c r="AE58" s="53">
        <v>0.346148788928986</v>
      </c>
      <c r="AF58" s="53">
        <v>0.380969285964966</v>
      </c>
      <c r="AG58" s="53">
        <v>0.387533098459244</v>
      </c>
      <c r="AH58" s="53">
        <v>0.381568819284439</v>
      </c>
      <c r="AI58" s="53">
        <v>0.349729150533676</v>
      </c>
      <c r="AJ58" s="53">
        <v>0.505227744579315</v>
      </c>
      <c r="AK58" s="53">
        <v>0.416456669569016</v>
      </c>
      <c r="AL58" s="53">
        <v>0.354001998901367</v>
      </c>
      <c r="AM58" s="53">
        <v>0.248342156410217</v>
      </c>
      <c r="AN58" s="53">
        <v>0.204011216759682</v>
      </c>
      <c r="AO58" s="53">
        <v>0.15264093875885</v>
      </c>
      <c r="AP58" s="53">
        <v>0.181190028786659</v>
      </c>
      <c r="AQ58" s="53">
        <v>0.2222860455513</v>
      </c>
      <c r="AR58" s="53">
        <v>0.210391402244568</v>
      </c>
      <c r="AS58" s="53">
        <v>0.264936208724976</v>
      </c>
      <c r="AT58" s="53">
        <v>0.273499995470047</v>
      </c>
      <c r="AU58" s="53">
        <v>0.28814372420311</v>
      </c>
      <c r="AV58" s="53">
        <v>0.258867740631104</v>
      </c>
      <c r="AW58" s="53">
        <v>0.254879474639893</v>
      </c>
      <c r="AX58" s="53">
        <v>0.270355403423309</v>
      </c>
      <c r="AY58" s="53">
        <v>0.252892911434174</v>
      </c>
      <c r="AZ58" s="53">
        <v>0.222682729363441</v>
      </c>
      <c r="BA58" s="53">
        <v>0.216505765914917</v>
      </c>
      <c r="BB58" s="53">
        <v>0.2112977206707</v>
      </c>
      <c r="BC58" s="53">
        <v>0.186467349529266</v>
      </c>
      <c r="BD58" s="53">
        <v>0.185835734009743</v>
      </c>
      <c r="BE58" s="53">
        <v>0.164981126785278</v>
      </c>
      <c r="BF58" s="53">
        <v>0.14389069378376</v>
      </c>
      <c r="BG58" s="53">
        <v>0.212577939033508</v>
      </c>
      <c r="BH58" s="53">
        <v>0.297180473804474</v>
      </c>
      <c r="BI58" s="53">
        <v>0.23282715678215</v>
      </c>
      <c r="BJ58" s="53">
        <v>0.276568949222565</v>
      </c>
      <c r="BK58" s="53">
        <v>0.279743582010269</v>
      </c>
      <c r="BL58" s="53">
        <v>0.282169193029404</v>
      </c>
      <c r="BM58" s="53">
        <v>0.274188369512558</v>
      </c>
      <c r="BN58" s="53">
        <v>0.243786320090294</v>
      </c>
      <c r="BO58" s="53">
        <v>0.270464867353439</v>
      </c>
      <c r="BP58" s="53">
        <v>0.251295119524002</v>
      </c>
      <c r="BQ58" s="53">
        <v>0.237043470144272</v>
      </c>
      <c r="BR58" s="53">
        <v>0.280534684658051</v>
      </c>
      <c r="BS58" s="53">
        <v>0.358490467071533</v>
      </c>
      <c r="BT58" s="53">
        <v>0.458670169115067</v>
      </c>
      <c r="BU58" s="53">
        <v>0.421183109283447</v>
      </c>
      <c r="BV58" s="53">
        <v>0.418015211820602</v>
      </c>
      <c r="BW58" s="53">
        <v>0.387396305799484</v>
      </c>
      <c r="BX58" s="53">
        <v>0.377460092306137</v>
      </c>
      <c r="BY58" s="53">
        <v>0.365017771720886</v>
      </c>
      <c r="BZ58" s="53">
        <v>0.337380230426788</v>
      </c>
      <c r="CA58" s="53">
        <v>0.348226368427277</v>
      </c>
      <c r="CB58" s="53">
        <v>0.382333278656006</v>
      </c>
      <c r="CC58" s="53">
        <v>0.363400489091873</v>
      </c>
      <c r="CD58" s="53">
        <v>0.402941703796387</v>
      </c>
      <c r="CE58" s="53">
        <v>0.40414234995842</v>
      </c>
      <c r="CF58" s="53">
        <v>0.40039536356926</v>
      </c>
      <c r="CG58" s="53">
        <v>0.378976941108704</v>
      </c>
      <c r="CH58" s="53">
        <v>0.52677458524704</v>
      </c>
      <c r="CI58" s="53">
        <v>0.451783448457718</v>
      </c>
      <c r="CJ58" s="53">
        <v>0.411596477031708</v>
      </c>
      <c r="CK58" s="53">
        <v>0.322320312261581</v>
      </c>
      <c r="CL58" s="53">
        <v>0.282641261816025</v>
      </c>
      <c r="CM58" s="53">
        <v>0.247761726379395</v>
      </c>
      <c r="CN58" s="53">
        <v>0.257000237703323</v>
      </c>
      <c r="CO58" s="53">
        <v>0.27045413851738</v>
      </c>
      <c r="CP58" s="53">
        <v>0.265951007604599</v>
      </c>
      <c r="CQ58" s="53">
        <v>0.322171598672867</v>
      </c>
      <c r="CR58" s="53">
        <v>0.314971923828125</v>
      </c>
      <c r="CS58" s="53">
        <v>0.316381841897964</v>
      </c>
      <c r="CT58" s="53">
        <v>0.297279208898544</v>
      </c>
      <c r="CU58" s="53">
        <v>0.296204119920731</v>
      </c>
      <c r="CV58" s="53">
        <v>0.288989067077637</v>
      </c>
      <c r="CW58" s="53">
        <v>0.286287784576416</v>
      </c>
      <c r="CX58" s="53">
        <v>0.255204170942307</v>
      </c>
      <c r="CY58" s="53">
        <v>0.254372358322144</v>
      </c>
      <c r="CZ58" s="53">
        <v>0.116110101342201</v>
      </c>
      <c r="DA58" s="53">
        <v>0.107298858463764</v>
      </c>
      <c r="DB58" s="53">
        <v>0.0996474698185921</v>
      </c>
      <c r="DC58" s="53">
        <v>0.093485064804554</v>
      </c>
      <c r="DD58" s="53">
        <v>0.103876411914825</v>
      </c>
      <c r="DE58" s="53">
        <v>0.0940346643328667</v>
      </c>
      <c r="DF58" s="53">
        <v>0.0757549032568932</v>
      </c>
      <c r="DG58" s="53">
        <v>0.10260958969593</v>
      </c>
      <c r="DH58" s="53">
        <v>0.0930021107196808</v>
      </c>
      <c r="DI58" s="53">
        <v>0.0838099122047424</v>
      </c>
      <c r="DJ58" s="53">
        <v>0.0843208283185959</v>
      </c>
      <c r="DK58" s="53">
        <v>0.0773029550909996</v>
      </c>
      <c r="DL58" s="53">
        <v>0.0672445967793465</v>
      </c>
      <c r="DM58" s="53">
        <v>0.0702779069542885</v>
      </c>
      <c r="DN58" s="53">
        <v>0.0692301914095879</v>
      </c>
      <c r="DO58" s="53">
        <v>0.0894657224416733</v>
      </c>
      <c r="DP58" s="53">
        <v>0.0869327858090401</v>
      </c>
      <c r="DQ58" s="53">
        <v>0.0819947198033333</v>
      </c>
      <c r="DR58" s="53">
        <v>0.0678741410374641</v>
      </c>
      <c r="DS58" s="53">
        <v>0.060958094894886</v>
      </c>
      <c r="DT58" s="53">
        <v>0.07004664093256</v>
      </c>
      <c r="DU58" s="53">
        <v>0.0713075399398804</v>
      </c>
      <c r="DV58" s="53">
        <v>0.0566432885825634</v>
      </c>
      <c r="DW58" s="53">
        <v>0.064751885831356</v>
      </c>
      <c r="DX58" s="53">
        <v>0.0946092009544373</v>
      </c>
      <c r="DY58" s="53">
        <v>0.0916330516338348</v>
      </c>
      <c r="DZ58" s="53">
        <v>0.092154286801815</v>
      </c>
      <c r="EA58" s="53">
        <v>0.0935666859149933</v>
      </c>
      <c r="EB58" s="53">
        <v>0.0888459458947182</v>
      </c>
      <c r="EC58" s="53">
        <v>0.094209149479866</v>
      </c>
      <c r="ED58" s="53">
        <v>0.0919918343424797</v>
      </c>
      <c r="EE58" s="53">
        <v>0.0815706178545952</v>
      </c>
      <c r="EF58" s="53">
        <v>0.0892715081572533</v>
      </c>
      <c r="EG58" s="53">
        <v>0.0754915997385979</v>
      </c>
      <c r="EH58" s="53">
        <v>0.0532239191234112</v>
      </c>
      <c r="EI58" s="53">
        <v>0.0368402525782585</v>
      </c>
      <c r="EJ58" s="53">
        <v>0.0321883372962475</v>
      </c>
      <c r="EK58" s="53">
        <v>0.0156976003199816</v>
      </c>
      <c r="EL58" s="53">
        <v>0.0350081957876682</v>
      </c>
      <c r="EM58" s="53">
        <v>0.0626502856612206</v>
      </c>
      <c r="EN58" s="53">
        <v>0.0552587732672691</v>
      </c>
      <c r="EO58" s="53">
        <v>0.0535829998552799</v>
      </c>
      <c r="EP58" s="53">
        <v>0.0693464502692223</v>
      </c>
      <c r="EQ58" s="53">
        <v>0.0825802683830261</v>
      </c>
      <c r="ER58" s="53">
        <v>0.0724069178104401</v>
      </c>
      <c r="ES58" s="53">
        <v>0.069493755698204</v>
      </c>
      <c r="ET58" s="53">
        <v>0.0921847075223923</v>
      </c>
      <c r="EU58" s="53">
        <v>0.0774235278367996</v>
      </c>
      <c r="EV58" s="53">
        <v>0.0782969444990158</v>
      </c>
      <c r="EW58" s="53">
        <v>0.0729518011212349</v>
      </c>
    </row>
    <row r="59" s="53" customFormat="1" spans="1:153">
      <c r="A59" s="54">
        <v>2313</v>
      </c>
      <c r="B59" s="53" t="s">
        <v>204</v>
      </c>
      <c r="C59" s="55">
        <v>43851</v>
      </c>
      <c r="D59" s="53">
        <v>-0.0156586915254593</v>
      </c>
      <c r="E59" s="53">
        <v>-0.0213362649083138</v>
      </c>
      <c r="F59" s="53">
        <v>-0.052870474755764</v>
      </c>
      <c r="G59" s="53">
        <v>-0.117731168866158</v>
      </c>
      <c r="H59" s="53">
        <v>-0.12752640247345</v>
      </c>
      <c r="I59" s="53">
        <v>-0.14000341296196</v>
      </c>
      <c r="J59" s="53">
        <v>-0.180049285292625</v>
      </c>
      <c r="K59" s="53">
        <v>-0.193240359425545</v>
      </c>
      <c r="L59" s="53">
        <v>-0.19050033390522</v>
      </c>
      <c r="M59" s="53">
        <v>-0.183523893356323</v>
      </c>
      <c r="N59" s="53">
        <v>-0.176606670022011</v>
      </c>
      <c r="O59" s="53">
        <v>-0.170855730772018</v>
      </c>
      <c r="P59" s="53">
        <v>-0.109479360282421</v>
      </c>
      <c r="Q59" s="53">
        <v>-0.151960834860802</v>
      </c>
      <c r="R59" s="53">
        <v>-0.12765446305275</v>
      </c>
      <c r="S59" s="53">
        <v>-0.149330869317055</v>
      </c>
      <c r="T59" s="53">
        <v>-0.113349504768848</v>
      </c>
      <c r="U59" s="53">
        <v>-0.079559437930584</v>
      </c>
      <c r="V59" s="53">
        <v>-0.095971018075943</v>
      </c>
      <c r="W59" s="53">
        <v>-0.0239231213927269</v>
      </c>
      <c r="X59" s="53">
        <v>-0.0469593219459057</v>
      </c>
      <c r="Y59" s="53">
        <v>-0.0451926961541176</v>
      </c>
      <c r="Z59" s="53">
        <v>-0.0128620052710176</v>
      </c>
      <c r="AA59" s="53">
        <v>-0.0583523400127888</v>
      </c>
      <c r="AB59" s="53">
        <v>-0.0569128170609474</v>
      </c>
      <c r="AC59" s="53">
        <v>-0.0153333162888885</v>
      </c>
      <c r="AD59" s="53">
        <v>-0.0204175114631653</v>
      </c>
      <c r="AE59" s="53">
        <v>0.0294205658137798</v>
      </c>
      <c r="AF59" s="53">
        <v>0.0488453172147274</v>
      </c>
      <c r="AG59" s="53">
        <v>0.041253536939621</v>
      </c>
      <c r="AH59" s="53">
        <v>0.0151891401037574</v>
      </c>
      <c r="AI59" s="53">
        <v>0.0195307061076164</v>
      </c>
      <c r="AJ59" s="53">
        <v>-0.0267142429947853</v>
      </c>
      <c r="AK59" s="53">
        <v>-0.0418687835335732</v>
      </c>
      <c r="AL59" s="53">
        <v>-0.0613679699599743</v>
      </c>
      <c r="AM59" s="53">
        <v>-0.013898616656661</v>
      </c>
      <c r="AN59" s="53">
        <v>-0.0313181132078171</v>
      </c>
      <c r="AO59" s="53">
        <v>-0.0455914214253426</v>
      </c>
      <c r="AP59" s="53">
        <v>-0.0492074266076088</v>
      </c>
      <c r="AQ59" s="53">
        <v>-0.0368359461426735</v>
      </c>
      <c r="AR59" s="53">
        <v>-0.04060298204422</v>
      </c>
      <c r="AS59" s="53">
        <v>-0.00904083624482155</v>
      </c>
      <c r="AT59" s="53">
        <v>0.0229435414075851</v>
      </c>
      <c r="AU59" s="53">
        <v>0.0369798839092255</v>
      </c>
      <c r="AV59" s="53">
        <v>0.0285958983004093</v>
      </c>
      <c r="AW59" s="53">
        <v>0.0237667113542557</v>
      </c>
      <c r="AX59" s="53">
        <v>0.0223893038928509</v>
      </c>
      <c r="AY59" s="53">
        <v>0.00559882214292884</v>
      </c>
      <c r="AZ59" s="53">
        <v>0.0177834406495094</v>
      </c>
      <c r="BA59" s="53">
        <v>-0.005231948569417</v>
      </c>
      <c r="BB59" s="53">
        <v>-0.0073655559681356</v>
      </c>
      <c r="BC59" s="53">
        <v>-0.0206284951418638</v>
      </c>
      <c r="BD59" s="53">
        <v>-0.0428164564073086</v>
      </c>
      <c r="BE59" s="53">
        <v>-0.0884781926870346</v>
      </c>
      <c r="BF59" s="53">
        <v>-0.0929026156663895</v>
      </c>
      <c r="BG59" s="53">
        <v>-0.0952977612614632</v>
      </c>
      <c r="BH59" s="53">
        <v>-0.114052280783653</v>
      </c>
      <c r="BI59" s="53">
        <v>-0.105536557734013</v>
      </c>
      <c r="BJ59" s="53">
        <v>-0.115267485380173</v>
      </c>
      <c r="BK59" s="53">
        <v>-0.10480048507452</v>
      </c>
      <c r="BL59" s="53">
        <v>-0.098530225455761</v>
      </c>
      <c r="BM59" s="53">
        <v>-0.0956078693270683</v>
      </c>
      <c r="BN59" s="53">
        <v>-0.0381418913602829</v>
      </c>
      <c r="BO59" s="53">
        <v>-0.0816661939024925</v>
      </c>
      <c r="BP59" s="53">
        <v>-0.0642358884215355</v>
      </c>
      <c r="BQ59" s="53">
        <v>-0.0805784910917282</v>
      </c>
      <c r="BR59" s="53">
        <v>-0.0511530749499798</v>
      </c>
      <c r="BS59" s="53">
        <v>-0.00986160151660442</v>
      </c>
      <c r="BT59" s="53">
        <v>-0.0114512424916029</v>
      </c>
      <c r="BU59" s="53">
        <v>0.0588970445096493</v>
      </c>
      <c r="BV59" s="53">
        <v>0.0419528968632221</v>
      </c>
      <c r="BW59" s="53">
        <v>0.0482303835451603</v>
      </c>
      <c r="BX59" s="53">
        <v>0.059658270329237</v>
      </c>
      <c r="BY59" s="53">
        <v>0.0237672608345747</v>
      </c>
      <c r="BZ59" s="53">
        <v>0.00624951021745801</v>
      </c>
      <c r="CA59" s="53">
        <v>0.0163475293666124</v>
      </c>
      <c r="CB59" s="53">
        <v>0.0163276307284832</v>
      </c>
      <c r="CC59" s="53">
        <v>0.0787322670221329</v>
      </c>
      <c r="CD59" s="53">
        <v>0.112093865871429</v>
      </c>
      <c r="CE59" s="53">
        <v>0.0940548107028008</v>
      </c>
      <c r="CF59" s="53">
        <v>0.0792397484183311</v>
      </c>
      <c r="CG59" s="53">
        <v>0.079291507601738</v>
      </c>
      <c r="CH59" s="53">
        <v>0.0454099141061306</v>
      </c>
      <c r="CI59" s="53">
        <v>0.0347203426063061</v>
      </c>
      <c r="CJ59" s="53">
        <v>0.0188324078917503</v>
      </c>
      <c r="CK59" s="53">
        <v>0.0246104765683413</v>
      </c>
      <c r="CL59" s="53">
        <v>0.0208025760948658</v>
      </c>
      <c r="CM59" s="53">
        <v>0.0187790133059025</v>
      </c>
      <c r="CN59" s="53">
        <v>0.0278831329196692</v>
      </c>
      <c r="CO59" s="53">
        <v>0.00875213369727135</v>
      </c>
      <c r="CP59" s="53">
        <v>-0.022811021655798</v>
      </c>
      <c r="CQ59" s="53">
        <v>-0.0014599715359509</v>
      </c>
      <c r="CR59" s="53">
        <v>-0.00854643061757088</v>
      </c>
      <c r="CS59" s="53">
        <v>-0.0254523530602455</v>
      </c>
      <c r="CT59" s="53">
        <v>-0.0222169477492571</v>
      </c>
      <c r="CU59" s="53">
        <v>-0.0197143238037825</v>
      </c>
      <c r="CV59" s="53">
        <v>-0.0192004349082708</v>
      </c>
      <c r="CW59" s="53">
        <v>-0.0293663647025824</v>
      </c>
      <c r="CX59" s="53">
        <v>-0.0257653128355742</v>
      </c>
      <c r="CY59" s="53">
        <v>-0.0417790226638317</v>
      </c>
      <c r="CZ59" s="53">
        <v>-0.0101864654570818</v>
      </c>
      <c r="DA59" s="53">
        <v>-0.00260109966620803</v>
      </c>
      <c r="DB59" s="53">
        <v>-0.0119473487138748</v>
      </c>
      <c r="DC59" s="53">
        <v>-0.0311463121324778</v>
      </c>
      <c r="DD59" s="53">
        <v>-0.0365171134471893</v>
      </c>
      <c r="DE59" s="53">
        <v>-0.0465989895164967</v>
      </c>
      <c r="DF59" s="53">
        <v>-0.0678903385996819</v>
      </c>
      <c r="DG59" s="53">
        <v>-0.0895971357822418</v>
      </c>
      <c r="DH59" s="53">
        <v>-0.0771261900663376</v>
      </c>
      <c r="DI59" s="53">
        <v>-0.0806167349219322</v>
      </c>
      <c r="DJ59" s="53">
        <v>-0.0799697712063789</v>
      </c>
      <c r="DK59" s="53">
        <v>-0.0771411880850792</v>
      </c>
      <c r="DL59" s="53">
        <v>-0.0732308030128479</v>
      </c>
      <c r="DM59" s="53">
        <v>-0.0721879675984383</v>
      </c>
      <c r="DN59" s="53">
        <v>-0.0653119012713432</v>
      </c>
      <c r="DO59" s="53">
        <v>-0.0706457048654556</v>
      </c>
      <c r="DP59" s="53">
        <v>-0.064089760184288</v>
      </c>
      <c r="DQ59" s="53">
        <v>-0.0715911611914635</v>
      </c>
      <c r="DR59" s="53">
        <v>-0.0864131078124046</v>
      </c>
      <c r="DS59" s="53">
        <v>-0.0847134962677956</v>
      </c>
      <c r="DT59" s="53">
        <v>-0.0908055454492569</v>
      </c>
      <c r="DU59" s="53">
        <v>-0.0953164100646973</v>
      </c>
      <c r="DV59" s="53">
        <v>-0.0744136050343513</v>
      </c>
      <c r="DW59" s="53">
        <v>-0.084012933075428</v>
      </c>
      <c r="DX59" s="53">
        <v>-0.0650556609034538</v>
      </c>
      <c r="DY59" s="53">
        <v>-0.0335741750895977</v>
      </c>
      <c r="DZ59" s="53">
        <v>-0.0386384725570679</v>
      </c>
      <c r="EA59" s="53">
        <v>-0.0512050278484821</v>
      </c>
      <c r="EB59" s="53">
        <v>-0.0651418715715408</v>
      </c>
      <c r="EC59" s="53">
        <v>-0.0546946004033089</v>
      </c>
      <c r="ED59" s="53">
        <v>-0.0659439414739609</v>
      </c>
      <c r="EE59" s="53">
        <v>-0.0616541281342506</v>
      </c>
      <c r="EF59" s="53">
        <v>-0.0740174874663353</v>
      </c>
      <c r="EG59" s="53">
        <v>-0.0784824565052986</v>
      </c>
      <c r="EH59" s="53">
        <v>-0.082093708217144</v>
      </c>
      <c r="EI59" s="53">
        <v>-0.0404024235904217</v>
      </c>
      <c r="EJ59" s="53">
        <v>-0.0540140196681023</v>
      </c>
      <c r="EK59" s="53">
        <v>-0.0662637650966644</v>
      </c>
      <c r="EL59" s="53">
        <v>-0.0789838880300522</v>
      </c>
      <c r="EM59" s="53">
        <v>-0.0474814102053642</v>
      </c>
      <c r="EN59" s="53">
        <v>-0.0196852907538414</v>
      </c>
      <c r="EO59" s="53">
        <v>-0.00947419460862875</v>
      </c>
      <c r="EP59" s="53">
        <v>0.0295966416597366</v>
      </c>
      <c r="EQ59" s="53">
        <v>0.0605389066040516</v>
      </c>
      <c r="ER59" s="53">
        <v>0.0489195175468922</v>
      </c>
      <c r="ES59" s="53">
        <v>0.0415877029299736</v>
      </c>
      <c r="ET59" s="53">
        <v>0.0396964102983475</v>
      </c>
      <c r="EU59" s="53">
        <v>0.0330718569457531</v>
      </c>
      <c r="EV59" s="53">
        <v>0.041655421257019</v>
      </c>
      <c r="EW59" s="53">
        <v>0.0346537455916405</v>
      </c>
    </row>
    <row r="60" s="53" customFormat="1" spans="1:153">
      <c r="A60" s="54">
        <v>2351</v>
      </c>
      <c r="B60" s="53" t="s">
        <v>207</v>
      </c>
      <c r="C60" s="55">
        <v>43851</v>
      </c>
      <c r="D60" s="53">
        <v>-0.0995641946792603</v>
      </c>
      <c r="E60" s="53">
        <v>-0.228225901722908</v>
      </c>
      <c r="F60" s="53">
        <v>-0.12426221370697</v>
      </c>
      <c r="G60" s="53">
        <v>-0.0859486684203148</v>
      </c>
      <c r="H60" s="53">
        <v>-0.134678035974503</v>
      </c>
      <c r="I60" s="53">
        <v>-0.0734666511416435</v>
      </c>
      <c r="J60" s="53">
        <v>-0.088645800948143</v>
      </c>
      <c r="K60" s="53">
        <v>-0.157028272747993</v>
      </c>
      <c r="L60" s="53">
        <v>-0.133846506476402</v>
      </c>
      <c r="M60" s="53">
        <v>-0.19814844429493</v>
      </c>
      <c r="N60" s="53">
        <v>-0.283923476934433</v>
      </c>
      <c r="O60" s="53">
        <v>-0.317074507474899</v>
      </c>
      <c r="P60" s="53">
        <v>-0.269137263298035</v>
      </c>
      <c r="Q60" s="53">
        <v>-0.267144709825516</v>
      </c>
      <c r="R60" s="53">
        <v>-0.415345460176468</v>
      </c>
      <c r="S60" s="53">
        <v>-0.441082030534744</v>
      </c>
      <c r="T60" s="53">
        <v>-0.425855666399002</v>
      </c>
      <c r="U60" s="53">
        <v>-0.373480081558228</v>
      </c>
      <c r="V60" s="53">
        <v>-0.43104276061058</v>
      </c>
      <c r="W60" s="53">
        <v>-0.490912288427353</v>
      </c>
      <c r="X60" s="53">
        <v>-0.482860058546066</v>
      </c>
      <c r="Y60" s="53">
        <v>-0.621014535427094</v>
      </c>
      <c r="Z60" s="53">
        <v>-0.68300598859787</v>
      </c>
      <c r="AA60" s="53">
        <v>-0.612212896347046</v>
      </c>
      <c r="AB60" s="53">
        <v>-0.573634028434753</v>
      </c>
      <c r="AC60" s="53">
        <v>-0.651883065700531</v>
      </c>
      <c r="AD60" s="53">
        <v>-0.598147809505463</v>
      </c>
      <c r="AE60" s="53">
        <v>-0.651878654956818</v>
      </c>
      <c r="AF60" s="53">
        <v>-0.609269380569458</v>
      </c>
      <c r="AG60" s="53">
        <v>-0.540148377418518</v>
      </c>
      <c r="AH60" s="53">
        <v>-0.481277197599411</v>
      </c>
      <c r="AI60" s="53">
        <v>-0.438390791416168</v>
      </c>
      <c r="AJ60" s="53">
        <v>-0.35455134510994</v>
      </c>
      <c r="AK60" s="53">
        <v>-0.384451121091843</v>
      </c>
      <c r="AL60" s="53">
        <v>-0.36732143163681</v>
      </c>
      <c r="AM60" s="53">
        <v>-0.371747583150864</v>
      </c>
      <c r="AN60" s="53">
        <v>-0.278788387775421</v>
      </c>
      <c r="AO60" s="53">
        <v>-0.253086566925049</v>
      </c>
      <c r="AP60" s="53">
        <v>-0.269635826349258</v>
      </c>
      <c r="AQ60" s="53">
        <v>-0.28920590877533</v>
      </c>
      <c r="AR60" s="53">
        <v>-0.331800431013107</v>
      </c>
      <c r="AS60" s="53">
        <v>-0.438601106405258</v>
      </c>
      <c r="AT60" s="53">
        <v>-0.438493698835373</v>
      </c>
      <c r="AU60" s="53">
        <v>-0.489746510982513</v>
      </c>
      <c r="AV60" s="53">
        <v>-0.48146989941597</v>
      </c>
      <c r="AW60" s="53">
        <v>-0.543413639068604</v>
      </c>
      <c r="AX60" s="53">
        <v>-0.465824156999588</v>
      </c>
      <c r="AY60" s="53">
        <v>-0.39137664437294</v>
      </c>
      <c r="AZ60" s="53">
        <v>-0.351248353719711</v>
      </c>
      <c r="BA60" s="53">
        <v>-0.29047703742981</v>
      </c>
      <c r="BB60" s="53">
        <v>-0.026550255715847</v>
      </c>
      <c r="BC60" s="53">
        <v>-0.0523156672716141</v>
      </c>
      <c r="BD60" s="53">
        <v>-0.0461445227265358</v>
      </c>
      <c r="BE60" s="53">
        <v>-0.0228175856173038</v>
      </c>
      <c r="BF60" s="53">
        <v>-0.0452184230089188</v>
      </c>
      <c r="BG60" s="53">
        <v>0.0132821826264262</v>
      </c>
      <c r="BH60" s="53">
        <v>0.0202957764267921</v>
      </c>
      <c r="BI60" s="53">
        <v>-0.0358369611203671</v>
      </c>
      <c r="BJ60" s="53">
        <v>0.00704848114401102</v>
      </c>
      <c r="BK60" s="53">
        <v>-0.0202433094382286</v>
      </c>
      <c r="BL60" s="53">
        <v>-0.0440978147089481</v>
      </c>
      <c r="BM60" s="53">
        <v>-0.0736914277076721</v>
      </c>
      <c r="BN60" s="53">
        <v>-0.095943883061409</v>
      </c>
      <c r="BO60" s="53">
        <v>-0.084400549530983</v>
      </c>
      <c r="BP60" s="53">
        <v>-0.117406651377678</v>
      </c>
      <c r="BQ60" s="53">
        <v>-0.159033864736557</v>
      </c>
      <c r="BR60" s="53">
        <v>-0.115258499979973</v>
      </c>
      <c r="BS60" s="53">
        <v>-0.0373174250125885</v>
      </c>
      <c r="BT60" s="53">
        <v>-0.0899981334805489</v>
      </c>
      <c r="BU60" s="53">
        <v>-0.146775737404823</v>
      </c>
      <c r="BV60" s="53">
        <v>-0.153244256973267</v>
      </c>
      <c r="BW60" s="53">
        <v>-0.190197229385376</v>
      </c>
      <c r="BX60" s="53">
        <v>-0.21049177646637</v>
      </c>
      <c r="BY60" s="53">
        <v>-0.215647518634796</v>
      </c>
      <c r="BZ60" s="53">
        <v>-0.196465775370598</v>
      </c>
      <c r="CA60" s="53">
        <v>-0.243610918521881</v>
      </c>
      <c r="CB60" s="53">
        <v>-0.157859981060028</v>
      </c>
      <c r="CC60" s="53">
        <v>-0.215566143393517</v>
      </c>
      <c r="CD60" s="53">
        <v>-0.259963154792786</v>
      </c>
      <c r="CE60" s="53">
        <v>-0.2853624522686</v>
      </c>
      <c r="CF60" s="53">
        <v>-0.308277785778046</v>
      </c>
      <c r="CG60" s="53">
        <v>-0.34268444776535</v>
      </c>
      <c r="CH60" s="53">
        <v>-0.351071745157242</v>
      </c>
      <c r="CI60" s="53">
        <v>-0.363771885633469</v>
      </c>
      <c r="CJ60" s="53">
        <v>-0.368975460529327</v>
      </c>
      <c r="CK60" s="53">
        <v>-0.36810490489006</v>
      </c>
      <c r="CL60" s="53">
        <v>-0.37301042675972</v>
      </c>
      <c r="CM60" s="53">
        <v>-0.413061290979385</v>
      </c>
      <c r="CN60" s="53">
        <v>-0.419923901557922</v>
      </c>
      <c r="CO60" s="53">
        <v>-0.40967008471489</v>
      </c>
      <c r="CP60" s="53">
        <v>-0.433601200580597</v>
      </c>
      <c r="CQ60" s="53">
        <v>-0.445442050695419</v>
      </c>
      <c r="CR60" s="53">
        <v>-0.460370540618896</v>
      </c>
      <c r="CS60" s="53">
        <v>-0.484005779027939</v>
      </c>
      <c r="CT60" s="53">
        <v>-0.462038934230804</v>
      </c>
      <c r="CU60" s="53">
        <v>-0.458007603883743</v>
      </c>
      <c r="CV60" s="53">
        <v>-0.466124206781387</v>
      </c>
      <c r="CW60" s="53">
        <v>-0.486635237932205</v>
      </c>
      <c r="CX60" s="53">
        <v>-0.48497074842453</v>
      </c>
      <c r="CY60" s="53">
        <v>-0.465994268655777</v>
      </c>
      <c r="CZ60" s="53">
        <v>-0.102659627795219</v>
      </c>
      <c r="DA60" s="53">
        <v>-0.20555591583252</v>
      </c>
      <c r="DB60" s="53">
        <v>-0.107763379812241</v>
      </c>
      <c r="DC60" s="53">
        <v>-0.0927767679095268</v>
      </c>
      <c r="DD60" s="53">
        <v>-0.11910530179739</v>
      </c>
      <c r="DE60" s="53">
        <v>-0.116394527256489</v>
      </c>
      <c r="DF60" s="53">
        <v>-0.138587266206741</v>
      </c>
      <c r="DG60" s="53">
        <v>-0.150837004184723</v>
      </c>
      <c r="DH60" s="53">
        <v>-0.170540675520897</v>
      </c>
      <c r="DI60" s="53">
        <v>-0.207550823688507</v>
      </c>
      <c r="DJ60" s="53">
        <v>-0.269471347332001</v>
      </c>
      <c r="DK60" s="53">
        <v>-0.273028761148453</v>
      </c>
      <c r="DL60" s="53">
        <v>-0.202839076519012</v>
      </c>
      <c r="DM60" s="53">
        <v>-0.212389841675758</v>
      </c>
      <c r="DN60" s="53">
        <v>-0.327584505081177</v>
      </c>
      <c r="DO60" s="53">
        <v>-0.311693847179413</v>
      </c>
      <c r="DP60" s="53">
        <v>-0.340242862701416</v>
      </c>
      <c r="DQ60" s="53">
        <v>-0.365808337926865</v>
      </c>
      <c r="DR60" s="53">
        <v>-0.370690315961838</v>
      </c>
      <c r="DS60" s="53">
        <v>-0.373782217502594</v>
      </c>
      <c r="DT60" s="53">
        <v>-0.359261482954025</v>
      </c>
      <c r="DU60" s="53">
        <v>-0.460462987422943</v>
      </c>
      <c r="DV60" s="53">
        <v>-0.502159893512726</v>
      </c>
      <c r="DW60" s="53">
        <v>-0.426211029291153</v>
      </c>
      <c r="DX60" s="53">
        <v>-0.406813979148865</v>
      </c>
      <c r="DY60" s="53">
        <v>-0.437917828559875</v>
      </c>
      <c r="DZ60" s="53">
        <v>-0.469933539628983</v>
      </c>
      <c r="EA60" s="53">
        <v>-0.465958207845688</v>
      </c>
      <c r="EB60" s="53">
        <v>-0.378951907157898</v>
      </c>
      <c r="EC60" s="53">
        <v>-0.284431606531143</v>
      </c>
      <c r="ED60" s="53">
        <v>-0.202645123004913</v>
      </c>
      <c r="EE60" s="53">
        <v>-0.125352039933205</v>
      </c>
      <c r="EF60" s="53">
        <v>-0.0331252925097942</v>
      </c>
      <c r="EG60" s="53">
        <v>-0.050324909389019</v>
      </c>
      <c r="EH60" s="53">
        <v>-0.0279916673898697</v>
      </c>
      <c r="EI60" s="53">
        <v>-0.0332883670926094</v>
      </c>
      <c r="EJ60" s="53">
        <v>0.0645763650536537</v>
      </c>
      <c r="EK60" s="53">
        <v>0.13032902777195</v>
      </c>
      <c r="EL60" s="53">
        <v>0.120642371475697</v>
      </c>
      <c r="EM60" s="53">
        <v>0.0908184945583344</v>
      </c>
      <c r="EN60" s="53">
        <v>0.072155088186264</v>
      </c>
      <c r="EO60" s="53">
        <v>-0.0228047389537096</v>
      </c>
      <c r="EP60" s="53">
        <v>-0.00776886381208897</v>
      </c>
      <c r="EQ60" s="53">
        <v>-0.0353864245116711</v>
      </c>
      <c r="ER60" s="53">
        <v>-0.049076646566391</v>
      </c>
      <c r="ES60" s="53">
        <v>-0.115051731467247</v>
      </c>
      <c r="ET60" s="53">
        <v>-0.0293456520885229</v>
      </c>
      <c r="EU60" s="53">
        <v>0.0656128972768784</v>
      </c>
      <c r="EV60" s="53">
        <v>0.104076713323593</v>
      </c>
      <c r="EW60" s="53">
        <v>0.145871549844742</v>
      </c>
    </row>
    <row r="61" s="53" customFormat="1" spans="1:153">
      <c r="A61" s="54">
        <v>2362</v>
      </c>
      <c r="B61" s="53" t="s">
        <v>210</v>
      </c>
      <c r="C61" s="55">
        <v>43851</v>
      </c>
      <c r="D61" s="53">
        <v>0.0129581252112985</v>
      </c>
      <c r="E61" s="53">
        <v>0.0116502037271857</v>
      </c>
      <c r="F61" s="53">
        <v>0.0315942838788033</v>
      </c>
      <c r="G61" s="53">
        <v>0.177135854959488</v>
      </c>
      <c r="H61" s="53">
        <v>0.166089296340942</v>
      </c>
      <c r="I61" s="53">
        <v>0.217779770493507</v>
      </c>
      <c r="J61" s="53">
        <v>0.187902644276619</v>
      </c>
      <c r="K61" s="53">
        <v>0.172482490539551</v>
      </c>
      <c r="L61" s="53">
        <v>0.179291948676109</v>
      </c>
      <c r="M61" s="53">
        <v>0.138960301876068</v>
      </c>
      <c r="N61" s="53">
        <v>0.115428730845451</v>
      </c>
      <c r="O61" s="53">
        <v>0.12772873044014</v>
      </c>
      <c r="P61" s="53">
        <v>0.12671871483326</v>
      </c>
      <c r="Q61" s="53">
        <v>0.0901946499943733</v>
      </c>
      <c r="R61" s="53">
        <v>0.0407477244734764</v>
      </c>
      <c r="S61" s="53">
        <v>0.0209705680608749</v>
      </c>
      <c r="T61" s="53">
        <v>0.0455246679484844</v>
      </c>
      <c r="U61" s="53">
        <v>0.0684610307216644</v>
      </c>
      <c r="V61" s="53">
        <v>0.0566986054182053</v>
      </c>
      <c r="W61" s="53">
        <v>0.0662443861365318</v>
      </c>
      <c r="X61" s="53">
        <v>0.0194058641791344</v>
      </c>
      <c r="Y61" s="53">
        <v>0.0100338328629732</v>
      </c>
      <c r="Z61" s="53">
        <v>0.00243171444162726</v>
      </c>
      <c r="AA61" s="53">
        <v>0.00203303573653102</v>
      </c>
      <c r="AB61" s="53">
        <v>0.00650984747335315</v>
      </c>
      <c r="AC61" s="53">
        <v>-0.0298678688704967</v>
      </c>
      <c r="AD61" s="53">
        <v>-0.0160875208675861</v>
      </c>
      <c r="AE61" s="53">
        <v>-0.0456423610448837</v>
      </c>
      <c r="AF61" s="53">
        <v>0.00230982946231961</v>
      </c>
      <c r="AG61" s="53">
        <v>-0.0243593938648701</v>
      </c>
      <c r="AH61" s="53">
        <v>-0.046590518206358</v>
      </c>
      <c r="AI61" s="53">
        <v>-0.0445743910968304</v>
      </c>
      <c r="AJ61" s="53">
        <v>-0.0708661526441574</v>
      </c>
      <c r="AK61" s="53">
        <v>-0.0667660087347031</v>
      </c>
      <c r="AL61" s="53">
        <v>-0.0951915085315704</v>
      </c>
      <c r="AM61" s="53">
        <v>-0.0796737000346184</v>
      </c>
      <c r="AN61" s="53">
        <v>-0.0837312564253807</v>
      </c>
      <c r="AO61" s="53">
        <v>-0.0316923893988132</v>
      </c>
      <c r="AP61" s="53">
        <v>-0.0473249517381191</v>
      </c>
      <c r="AQ61" s="53">
        <v>-0.0554183311760426</v>
      </c>
      <c r="AR61" s="53">
        <v>-0.0636448413133621</v>
      </c>
      <c r="AS61" s="53">
        <v>-0.0587757453322411</v>
      </c>
      <c r="AT61" s="53">
        <v>-0.0730125308036804</v>
      </c>
      <c r="AU61" s="53">
        <v>-0.0926200449466705</v>
      </c>
      <c r="AV61" s="53">
        <v>-0.0908272713422775</v>
      </c>
      <c r="AW61" s="53">
        <v>-0.0929505452513695</v>
      </c>
      <c r="AX61" s="53">
        <v>-0.108746103942394</v>
      </c>
      <c r="AY61" s="53">
        <v>-0.121817983686924</v>
      </c>
      <c r="AZ61" s="53">
        <v>-0.138974338769913</v>
      </c>
      <c r="BA61" s="53">
        <v>-0.113404050469398</v>
      </c>
      <c r="BB61" s="53">
        <v>0.0312464982271194</v>
      </c>
      <c r="BC61" s="53">
        <v>0.0481499210000038</v>
      </c>
      <c r="BD61" s="53">
        <v>0.0483312457799911</v>
      </c>
      <c r="BE61" s="53">
        <v>0.170884355902672</v>
      </c>
      <c r="BF61" s="53">
        <v>0.171354487538338</v>
      </c>
      <c r="BG61" s="53">
        <v>0.21348837018013</v>
      </c>
      <c r="BH61" s="53">
        <v>0.195026978850365</v>
      </c>
      <c r="BI61" s="53">
        <v>0.170876637101173</v>
      </c>
      <c r="BJ61" s="53">
        <v>0.185204684734344</v>
      </c>
      <c r="BK61" s="53">
        <v>0.164177060127258</v>
      </c>
      <c r="BL61" s="53">
        <v>0.142325341701508</v>
      </c>
      <c r="BM61" s="53">
        <v>0.148034915328026</v>
      </c>
      <c r="BN61" s="53">
        <v>0.142655193805695</v>
      </c>
      <c r="BO61" s="53">
        <v>0.113749042153358</v>
      </c>
      <c r="BP61" s="53">
        <v>0.0684054046869278</v>
      </c>
      <c r="BQ61" s="53">
        <v>0.054766584187746</v>
      </c>
      <c r="BR61" s="53">
        <v>0.0813136249780655</v>
      </c>
      <c r="BS61" s="53">
        <v>0.105067536234856</v>
      </c>
      <c r="BT61" s="53">
        <v>0.0851621776819229</v>
      </c>
      <c r="BU61" s="53">
        <v>0.0879378616809845</v>
      </c>
      <c r="BV61" s="53">
        <v>0.0604231841862202</v>
      </c>
      <c r="BW61" s="53">
        <v>0.0556840263307095</v>
      </c>
      <c r="BX61" s="53">
        <v>0.0592756569385529</v>
      </c>
      <c r="BY61" s="53">
        <v>0.0730949491262436</v>
      </c>
      <c r="BZ61" s="53">
        <v>0.0816013067960739</v>
      </c>
      <c r="CA61" s="53">
        <v>0.0603687576949596</v>
      </c>
      <c r="CB61" s="53">
        <v>0.0745725929737091</v>
      </c>
      <c r="CC61" s="53">
        <v>0.0548962950706482</v>
      </c>
      <c r="CD61" s="53">
        <v>0.0691855400800705</v>
      </c>
      <c r="CE61" s="53">
        <v>0.0406296961009502</v>
      </c>
      <c r="CF61" s="53">
        <v>0.0279412362724543</v>
      </c>
      <c r="CG61" s="53">
        <v>0.0249665025621653</v>
      </c>
      <c r="CH61" s="53">
        <v>0.010854309424758</v>
      </c>
      <c r="CI61" s="53">
        <v>0.0193044170737267</v>
      </c>
      <c r="CJ61" s="53">
        <v>0.00536719150841236</v>
      </c>
      <c r="CK61" s="53">
        <v>0.00473258644342422</v>
      </c>
      <c r="CL61" s="53">
        <v>-0.00510621909052134</v>
      </c>
      <c r="CM61" s="53">
        <v>0.0269238203763962</v>
      </c>
      <c r="CN61" s="53">
        <v>0.0227063111960888</v>
      </c>
      <c r="CO61" s="53">
        <v>0.00827854964882135</v>
      </c>
      <c r="CP61" s="53">
        <v>-0.00526062678545713</v>
      </c>
      <c r="CQ61" s="53">
        <v>-0.00398534070700407</v>
      </c>
      <c r="CR61" s="53">
        <v>-0.00830567162483931</v>
      </c>
      <c r="CS61" s="53">
        <v>-0.0198631621897221</v>
      </c>
      <c r="CT61" s="53">
        <v>-0.0213226843625307</v>
      </c>
      <c r="CU61" s="53">
        <v>-0.0284383203834295</v>
      </c>
      <c r="CV61" s="53">
        <v>-0.0417983680963516</v>
      </c>
      <c r="CW61" s="53">
        <v>-0.0494191497564316</v>
      </c>
      <c r="CX61" s="53">
        <v>-0.0524653866887093</v>
      </c>
      <c r="CY61" s="53">
        <v>-0.0158709324896336</v>
      </c>
      <c r="CZ61" s="53">
        <v>-0.02879698574543</v>
      </c>
      <c r="DA61" s="53">
        <v>-0.0470083318650723</v>
      </c>
      <c r="DB61" s="53">
        <v>-0.0272455774247646</v>
      </c>
      <c r="DC61" s="53">
        <v>-0.00425710063427687</v>
      </c>
      <c r="DD61" s="53">
        <v>-0.0157738029956818</v>
      </c>
      <c r="DE61" s="53">
        <v>-0.00621720682829618</v>
      </c>
      <c r="DF61" s="53">
        <v>-0.0176329500973225</v>
      </c>
      <c r="DG61" s="53">
        <v>-0.00890275370329618</v>
      </c>
      <c r="DH61" s="53">
        <v>-0.0164213553071022</v>
      </c>
      <c r="DI61" s="53">
        <v>-0.0357253737747669</v>
      </c>
      <c r="DJ61" s="53">
        <v>-0.0374052301049232</v>
      </c>
      <c r="DK61" s="53">
        <v>-0.0308147966861725</v>
      </c>
      <c r="DL61" s="53">
        <v>-0.026445098221302</v>
      </c>
      <c r="DM61" s="53">
        <v>-0.0340630039572716</v>
      </c>
      <c r="DN61" s="53">
        <v>-0.0381662920117378</v>
      </c>
      <c r="DO61" s="53">
        <v>-0.0443046316504478</v>
      </c>
      <c r="DP61" s="53">
        <v>-0.0462975688278675</v>
      </c>
      <c r="DQ61" s="53">
        <v>-0.047115121036768</v>
      </c>
      <c r="DR61" s="53">
        <v>-0.0389721877872944</v>
      </c>
      <c r="DS61" s="53">
        <v>-0.0322020910680294</v>
      </c>
      <c r="DT61" s="53">
        <v>-0.0515259318053722</v>
      </c>
      <c r="DU61" s="53">
        <v>-0.0561588071286678</v>
      </c>
      <c r="DV61" s="53">
        <v>-0.0673525556921959</v>
      </c>
      <c r="DW61" s="53">
        <v>-0.081570528447628</v>
      </c>
      <c r="DX61" s="53">
        <v>-0.0856000706553459</v>
      </c>
      <c r="DY61" s="53">
        <v>-0.100745238363743</v>
      </c>
      <c r="DZ61" s="53">
        <v>-0.101168721914291</v>
      </c>
      <c r="EA61" s="53">
        <v>-0.111047275364399</v>
      </c>
      <c r="EB61" s="53">
        <v>-0.0773843228816986</v>
      </c>
      <c r="EC61" s="53">
        <v>-0.0754977017641068</v>
      </c>
      <c r="ED61" s="53">
        <v>-0.0850403681397438</v>
      </c>
      <c r="EE61" s="53">
        <v>-0.0800495073199272</v>
      </c>
      <c r="EF61" s="53">
        <v>-0.092229075729847</v>
      </c>
      <c r="EG61" s="53">
        <v>-0.0965790450572968</v>
      </c>
      <c r="EH61" s="53">
        <v>-0.111067309975624</v>
      </c>
      <c r="EI61" s="53">
        <v>-0.094914898276329</v>
      </c>
      <c r="EJ61" s="53">
        <v>-0.0891336500644684</v>
      </c>
      <c r="EK61" s="53">
        <v>-0.0691248252987862</v>
      </c>
      <c r="EL61" s="53">
        <v>-0.0805398747324944</v>
      </c>
      <c r="EM61" s="53">
        <v>-0.0742054954171181</v>
      </c>
      <c r="EN61" s="53">
        <v>-0.0688928291201591</v>
      </c>
      <c r="EO61" s="53">
        <v>-0.0652990192174911</v>
      </c>
      <c r="EP61" s="53">
        <v>-0.0752154737710953</v>
      </c>
      <c r="EQ61" s="53">
        <v>-0.0832654908299446</v>
      </c>
      <c r="ER61" s="53">
        <v>-0.0800131931900978</v>
      </c>
      <c r="ES61" s="53">
        <v>-0.0750208348035812</v>
      </c>
      <c r="ET61" s="53">
        <v>-0.0774563476443291</v>
      </c>
      <c r="EU61" s="53">
        <v>-0.0829074457287788</v>
      </c>
      <c r="EV61" s="53">
        <v>-0.0970175638794899</v>
      </c>
      <c r="EW61" s="53">
        <v>-0.108041726052761</v>
      </c>
    </row>
    <row r="62" s="53" customFormat="1" spans="1:153">
      <c r="A62" s="54">
        <v>2369</v>
      </c>
      <c r="B62" s="53" t="s">
        <v>213</v>
      </c>
      <c r="C62" s="55">
        <v>43851</v>
      </c>
      <c r="D62" s="53">
        <v>0.0371752120554447</v>
      </c>
      <c r="E62" s="53">
        <v>0.0348754152655602</v>
      </c>
      <c r="F62" s="53">
        <v>0.0364871062338352</v>
      </c>
      <c r="G62" s="53">
        <v>0.0102748619392514</v>
      </c>
      <c r="H62" s="53">
        <v>-0.0405706241726875</v>
      </c>
      <c r="I62" s="53">
        <v>-0.0742240324616432</v>
      </c>
      <c r="J62" s="53">
        <v>-0.0610715821385384</v>
      </c>
      <c r="K62" s="53">
        <v>-0.0362539887428284</v>
      </c>
      <c r="L62" s="53">
        <v>-0.0580995231866837</v>
      </c>
      <c r="M62" s="53">
        <v>-0.0732423439621925</v>
      </c>
      <c r="N62" s="53">
        <v>-0.064501479268074</v>
      </c>
      <c r="O62" s="53">
        <v>-0.0197337865829468</v>
      </c>
      <c r="P62" s="53">
        <v>0.0229362938553095</v>
      </c>
      <c r="Q62" s="53">
        <v>0.00499239889904857</v>
      </c>
      <c r="R62" s="53">
        <v>0.0269072223454714</v>
      </c>
      <c r="S62" s="53">
        <v>0.0611705742776394</v>
      </c>
      <c r="T62" s="53">
        <v>0.071008987724781</v>
      </c>
      <c r="U62" s="53">
        <v>0.0661083534359932</v>
      </c>
      <c r="V62" s="53">
        <v>0.00653694244101644</v>
      </c>
      <c r="W62" s="53">
        <v>-0.0162014849483967</v>
      </c>
      <c r="X62" s="53">
        <v>-0.0322296731173992</v>
      </c>
      <c r="Y62" s="53">
        <v>-0.0199531614780426</v>
      </c>
      <c r="Z62" s="53">
        <v>-0.0306874718517065</v>
      </c>
      <c r="AA62" s="53">
        <v>-0.0864997729659081</v>
      </c>
      <c r="AB62" s="53">
        <v>-0.0572584792971611</v>
      </c>
      <c r="AC62" s="53">
        <v>-0.0778288394212723</v>
      </c>
      <c r="AD62" s="53">
        <v>-0.123431369662285</v>
      </c>
      <c r="AE62" s="53">
        <v>-0.109403312206268</v>
      </c>
      <c r="AF62" s="53">
        <v>0.00305384304374456</v>
      </c>
      <c r="AG62" s="53">
        <v>-0.0282390266656876</v>
      </c>
      <c r="AH62" s="53">
        <v>0.0556611120700836</v>
      </c>
      <c r="AI62" s="53">
        <v>0.045452207326889</v>
      </c>
      <c r="AJ62" s="53">
        <v>-0.00801093876361847</v>
      </c>
      <c r="AK62" s="53">
        <v>0.0106080984696746</v>
      </c>
      <c r="AL62" s="53">
        <v>-0.00212415377609432</v>
      </c>
      <c r="AM62" s="53">
        <v>0.0399634167551994</v>
      </c>
      <c r="AN62" s="53">
        <v>0.0682714805006981</v>
      </c>
      <c r="AO62" s="53">
        <v>0.096599318087101</v>
      </c>
      <c r="AP62" s="53">
        <v>0.123471401631832</v>
      </c>
      <c r="AQ62" s="53">
        <v>0.124362990260124</v>
      </c>
      <c r="AR62" s="53">
        <v>0.0815810263156891</v>
      </c>
      <c r="AS62" s="53">
        <v>0.0793283879756927</v>
      </c>
      <c r="AT62" s="53">
        <v>0.0221741795539856</v>
      </c>
      <c r="AU62" s="53">
        <v>-0.0536731518805027</v>
      </c>
      <c r="AV62" s="53">
        <v>0.0156150395050645</v>
      </c>
      <c r="AW62" s="53">
        <v>-0.0132815008983016</v>
      </c>
      <c r="AX62" s="53">
        <v>-0.0365637466311455</v>
      </c>
      <c r="AY62" s="53">
        <v>-0.0411944985389709</v>
      </c>
      <c r="AZ62" s="53">
        <v>-0.0323786959052086</v>
      </c>
      <c r="BA62" s="53">
        <v>0.0186107493937016</v>
      </c>
      <c r="BB62" s="53">
        <v>0.0373953729867935</v>
      </c>
      <c r="BC62" s="53">
        <v>0.0271613486111164</v>
      </c>
      <c r="BD62" s="53">
        <v>0.0385454632341862</v>
      </c>
      <c r="BE62" s="53">
        <v>-0.00466703157871962</v>
      </c>
      <c r="BF62" s="53">
        <v>-0.0428020544350147</v>
      </c>
      <c r="BG62" s="53">
        <v>-0.0578581355512142</v>
      </c>
      <c r="BH62" s="53">
        <v>-0.0597016476094723</v>
      </c>
      <c r="BI62" s="53">
        <v>-0.0642083138227463</v>
      </c>
      <c r="BJ62" s="53">
        <v>-0.0638682320713997</v>
      </c>
      <c r="BK62" s="53">
        <v>-0.0668011233210564</v>
      </c>
      <c r="BL62" s="53">
        <v>-0.0653248205780983</v>
      </c>
      <c r="BM62" s="53">
        <v>-0.0196153111755848</v>
      </c>
      <c r="BN62" s="53">
        <v>0.0232379883527756</v>
      </c>
      <c r="BO62" s="53">
        <v>0.0139781171455979</v>
      </c>
      <c r="BP62" s="53">
        <v>0.0197025220841169</v>
      </c>
      <c r="BQ62" s="53">
        <v>0.0873887911438942</v>
      </c>
      <c r="BR62" s="53">
        <v>0.106005467474461</v>
      </c>
      <c r="BS62" s="53">
        <v>0.0916019231081009</v>
      </c>
      <c r="BT62" s="53">
        <v>0.0456544160842896</v>
      </c>
      <c r="BU62" s="53">
        <v>0.0127186998724937</v>
      </c>
      <c r="BV62" s="53">
        <v>0.0278758723288774</v>
      </c>
      <c r="BW62" s="53">
        <v>0.0529218763113022</v>
      </c>
      <c r="BX62" s="53">
        <v>0.0673294514417648</v>
      </c>
      <c r="BY62" s="53">
        <v>0.0217873062938452</v>
      </c>
      <c r="BZ62" s="53">
        <v>0.0396966114640236</v>
      </c>
      <c r="CA62" s="53">
        <v>0.0181854460388422</v>
      </c>
      <c r="CB62" s="53">
        <v>-0.00413564592599869</v>
      </c>
      <c r="CC62" s="53">
        <v>0.0173283312469721</v>
      </c>
      <c r="CD62" s="53">
        <v>0.0857946872711182</v>
      </c>
      <c r="CE62" s="53">
        <v>0.0539169386029243</v>
      </c>
      <c r="CF62" s="53">
        <v>0.130903303623199</v>
      </c>
      <c r="CG62" s="53">
        <v>0.12538543343544</v>
      </c>
      <c r="CH62" s="53">
        <v>0.0837214589118958</v>
      </c>
      <c r="CI62" s="53">
        <v>0.0842360407114029</v>
      </c>
      <c r="CJ62" s="53">
        <v>0.0720805674791336</v>
      </c>
      <c r="CK62" s="53">
        <v>0.104063674807549</v>
      </c>
      <c r="CL62" s="53">
        <v>0.124604322016239</v>
      </c>
      <c r="CM62" s="53">
        <v>0.145807176828384</v>
      </c>
      <c r="CN62" s="53">
        <v>0.170301795005798</v>
      </c>
      <c r="CO62" s="53">
        <v>0.166730880737305</v>
      </c>
      <c r="CP62" s="53">
        <v>0.118473403155804</v>
      </c>
      <c r="CQ62" s="53">
        <v>0.158093869686127</v>
      </c>
      <c r="CR62" s="53">
        <v>0.097942054271698</v>
      </c>
      <c r="CS62" s="53">
        <v>0.0520185008645058</v>
      </c>
      <c r="CT62" s="53">
        <v>0.0312692485749722</v>
      </c>
      <c r="CU62" s="53">
        <v>0.0350313298404217</v>
      </c>
      <c r="CV62" s="53">
        <v>-0.00752868410199881</v>
      </c>
      <c r="CW62" s="53">
        <v>-0.0230750665068626</v>
      </c>
      <c r="CX62" s="53">
        <v>-0.0152003196999431</v>
      </c>
      <c r="CY62" s="53">
        <v>-0.0126663949340582</v>
      </c>
      <c r="CZ62" s="53">
        <v>0.00415052007883787</v>
      </c>
      <c r="DA62" s="53">
        <v>0.0120847495272756</v>
      </c>
      <c r="DB62" s="53">
        <v>0.00231232400983572</v>
      </c>
      <c r="DC62" s="53">
        <v>0.0193125754594803</v>
      </c>
      <c r="DD62" s="53">
        <v>0.00660211127251387</v>
      </c>
      <c r="DE62" s="53">
        <v>-0.0119952103123069</v>
      </c>
      <c r="DF62" s="53">
        <v>0.00300074648112059</v>
      </c>
      <c r="DG62" s="53">
        <v>0.0323250070214272</v>
      </c>
      <c r="DH62" s="53">
        <v>0.0101393898949027</v>
      </c>
      <c r="DI62" s="53">
        <v>-0.0020705396309495</v>
      </c>
      <c r="DJ62" s="53">
        <v>0.00519402604550123</v>
      </c>
      <c r="DK62" s="53">
        <v>0.00425220606848598</v>
      </c>
      <c r="DL62" s="53">
        <v>0.00406898697838187</v>
      </c>
      <c r="DM62" s="53">
        <v>-0.00461503537371755</v>
      </c>
      <c r="DN62" s="53">
        <v>0.0115753840655088</v>
      </c>
      <c r="DO62" s="53">
        <v>-0.0218475330621004</v>
      </c>
      <c r="DP62" s="53">
        <v>-0.03062579408288</v>
      </c>
      <c r="DQ62" s="53">
        <v>-0.0211228877305984</v>
      </c>
      <c r="DR62" s="53">
        <v>-0.0347467921674252</v>
      </c>
      <c r="DS62" s="53">
        <v>-0.024549501016736</v>
      </c>
      <c r="DT62" s="53">
        <v>-0.0557348616421223</v>
      </c>
      <c r="DU62" s="53">
        <v>-0.0685043558478355</v>
      </c>
      <c r="DV62" s="53">
        <v>-0.0936462357640266</v>
      </c>
      <c r="DW62" s="53">
        <v>-0.103916399180889</v>
      </c>
      <c r="DX62" s="53">
        <v>-0.0925844088196754</v>
      </c>
      <c r="DY62" s="53">
        <v>-0.0916436016559601</v>
      </c>
      <c r="DZ62" s="53">
        <v>-0.114925041794777</v>
      </c>
      <c r="EA62" s="53">
        <v>-0.122360959649086</v>
      </c>
      <c r="EB62" s="53">
        <v>-0.0783701613545418</v>
      </c>
      <c r="EC62" s="53">
        <v>-0.0777852833271027</v>
      </c>
      <c r="ED62" s="53">
        <v>-0.070871502161026</v>
      </c>
      <c r="EE62" s="53">
        <v>-0.0755625516176224</v>
      </c>
      <c r="EF62" s="53">
        <v>-0.087361715734005</v>
      </c>
      <c r="EG62" s="53">
        <v>-0.0692572593688965</v>
      </c>
      <c r="EH62" s="53">
        <v>-0.0698340386152267</v>
      </c>
      <c r="EI62" s="53">
        <v>-0.0597295798361301</v>
      </c>
      <c r="EJ62" s="53">
        <v>-0.0519621595740318</v>
      </c>
      <c r="EK62" s="53">
        <v>-0.0448371767997742</v>
      </c>
      <c r="EL62" s="53">
        <v>-0.0424597039818764</v>
      </c>
      <c r="EM62" s="53">
        <v>-0.0379972010850906</v>
      </c>
      <c r="EN62" s="53">
        <v>-0.0325216948986053</v>
      </c>
      <c r="EO62" s="53">
        <v>-0.0743947997689247</v>
      </c>
      <c r="EP62" s="53">
        <v>-0.0713971927762032</v>
      </c>
      <c r="EQ62" s="53">
        <v>-0.101320967078209</v>
      </c>
      <c r="ER62" s="53">
        <v>-0.0112835271283984</v>
      </c>
      <c r="ES62" s="53">
        <v>-0.0439421497285366</v>
      </c>
      <c r="ET62" s="53">
        <v>-0.0246643796563148</v>
      </c>
      <c r="EU62" s="53">
        <v>-0.0137487500905991</v>
      </c>
      <c r="EV62" s="53">
        <v>-0.0128076942637563</v>
      </c>
      <c r="EW62" s="53">
        <v>0.0356478281319141</v>
      </c>
    </row>
    <row r="63" s="53" customFormat="1" spans="1:153">
      <c r="A63" s="54">
        <v>2376</v>
      </c>
      <c r="B63" s="53" t="s">
        <v>216</v>
      </c>
      <c r="C63" s="55">
        <v>43851</v>
      </c>
      <c r="D63" s="53">
        <v>0.00335377757437527</v>
      </c>
      <c r="E63" s="53">
        <v>-0.0162790454924107</v>
      </c>
      <c r="F63" s="53">
        <v>-0.0207598228007555</v>
      </c>
      <c r="G63" s="53">
        <v>0.00627088453620672</v>
      </c>
      <c r="H63" s="53">
        <v>-0.0251793339848518</v>
      </c>
      <c r="I63" s="53">
        <v>-0.0339200645685196</v>
      </c>
      <c r="J63" s="53">
        <v>0.0495788753032684</v>
      </c>
      <c r="K63" s="53">
        <v>0.0787767693400383</v>
      </c>
      <c r="L63" s="53">
        <v>0.0781586244702339</v>
      </c>
      <c r="M63" s="53">
        <v>0.103278078138828</v>
      </c>
      <c r="N63" s="53">
        <v>0.0897984504699707</v>
      </c>
      <c r="O63" s="53">
        <v>0.0678999722003937</v>
      </c>
      <c r="P63" s="53">
        <v>0.074671670794487</v>
      </c>
      <c r="Q63" s="53">
        <v>0.0611374601721764</v>
      </c>
      <c r="R63" s="53">
        <v>0.0356489978730679</v>
      </c>
      <c r="S63" s="53">
        <v>0.0332858897745609</v>
      </c>
      <c r="T63" s="53">
        <v>0.0565160028636456</v>
      </c>
      <c r="U63" s="53">
        <v>0.0565348118543625</v>
      </c>
      <c r="V63" s="53">
        <v>0.0170706491917372</v>
      </c>
      <c r="W63" s="53">
        <v>-0.0237516835331917</v>
      </c>
      <c r="X63" s="53">
        <v>-0.0347178354859352</v>
      </c>
      <c r="Y63" s="53">
        <v>-0.0451964400708675</v>
      </c>
      <c r="Z63" s="53">
        <v>-0.083144336938858</v>
      </c>
      <c r="AA63" s="53">
        <v>-0.0979220867156982</v>
      </c>
      <c r="AB63" s="53">
        <v>-0.11923598498106</v>
      </c>
      <c r="AC63" s="53">
        <v>-0.147359445691109</v>
      </c>
      <c r="AD63" s="53">
        <v>-0.162776693701744</v>
      </c>
      <c r="AE63" s="53">
        <v>-0.150473296642303</v>
      </c>
      <c r="AF63" s="53">
        <v>-0.135491162538528</v>
      </c>
      <c r="AG63" s="53">
        <v>-0.141986966133118</v>
      </c>
      <c r="AH63" s="53">
        <v>-0.158104628324509</v>
      </c>
      <c r="AI63" s="53">
        <v>-0.156853884458542</v>
      </c>
      <c r="AJ63" s="53">
        <v>-0.166487723588943</v>
      </c>
      <c r="AK63" s="53">
        <v>-0.157283917069435</v>
      </c>
      <c r="AL63" s="53">
        <v>-0.144003838300705</v>
      </c>
      <c r="AM63" s="53">
        <v>-0.125560224056244</v>
      </c>
      <c r="AN63" s="53">
        <v>-0.129968866705894</v>
      </c>
      <c r="AO63" s="53">
        <v>-0.112637713551521</v>
      </c>
      <c r="AP63" s="53">
        <v>-0.114873439073563</v>
      </c>
      <c r="AQ63" s="53">
        <v>-0.131767302751541</v>
      </c>
      <c r="AR63" s="53">
        <v>-0.128618910908699</v>
      </c>
      <c r="AS63" s="53">
        <v>-0.145573139190674</v>
      </c>
      <c r="AT63" s="53">
        <v>-0.158117964863777</v>
      </c>
      <c r="AU63" s="53">
        <v>-0.163388982415199</v>
      </c>
      <c r="AV63" s="53">
        <v>-0.182162791490555</v>
      </c>
      <c r="AW63" s="53">
        <v>-0.176089242100716</v>
      </c>
      <c r="AX63" s="53">
        <v>-0.182692438364029</v>
      </c>
      <c r="AY63" s="53">
        <v>-0.206536173820496</v>
      </c>
      <c r="AZ63" s="53">
        <v>-0.21362940967083</v>
      </c>
      <c r="BA63" s="53">
        <v>-0.219947159290314</v>
      </c>
      <c r="BB63" s="53">
        <v>0.000325810338836163</v>
      </c>
      <c r="BC63" s="53">
        <v>-0.011638168245554</v>
      </c>
      <c r="BD63" s="53">
        <v>-0.0113398991525173</v>
      </c>
      <c r="BE63" s="53">
        <v>-0.000103503291029483</v>
      </c>
      <c r="BF63" s="53">
        <v>-0.0187658183276653</v>
      </c>
      <c r="BG63" s="53">
        <v>-0.023892330005765</v>
      </c>
      <c r="BH63" s="53">
        <v>0.0656891614198685</v>
      </c>
      <c r="BI63" s="53">
        <v>0.101845920085907</v>
      </c>
      <c r="BJ63" s="53">
        <v>0.0897297263145447</v>
      </c>
      <c r="BK63" s="53">
        <v>0.128658160567284</v>
      </c>
      <c r="BL63" s="53">
        <v>0.104506067931652</v>
      </c>
      <c r="BM63" s="53">
        <v>0.0905211716890335</v>
      </c>
      <c r="BN63" s="53">
        <v>0.0975661650300026</v>
      </c>
      <c r="BO63" s="53">
        <v>0.081412747502327</v>
      </c>
      <c r="BP63" s="53">
        <v>0.0627963319420815</v>
      </c>
      <c r="BQ63" s="53">
        <v>0.0622214786708355</v>
      </c>
      <c r="BR63" s="53">
        <v>0.0851993262767792</v>
      </c>
      <c r="BS63" s="53">
        <v>0.0851520523428917</v>
      </c>
      <c r="BT63" s="53">
        <v>0.0576128736138344</v>
      </c>
      <c r="BU63" s="53">
        <v>0.0168333761394024</v>
      </c>
      <c r="BV63" s="53">
        <v>0.0210328307002783</v>
      </c>
      <c r="BW63" s="53">
        <v>0.0185348223894835</v>
      </c>
      <c r="BX63" s="53">
        <v>-0.00636705663055182</v>
      </c>
      <c r="BY63" s="53">
        <v>-0.0150589318946004</v>
      </c>
      <c r="BZ63" s="53">
        <v>-0.0366177633404732</v>
      </c>
      <c r="CA63" s="53">
        <v>-0.0498293302953243</v>
      </c>
      <c r="CB63" s="53">
        <v>-0.0521640107035637</v>
      </c>
      <c r="CC63" s="53">
        <v>-0.0485868118703365</v>
      </c>
      <c r="CD63" s="53">
        <v>-0.0537110976874828</v>
      </c>
      <c r="CE63" s="53">
        <v>-0.0632177740335464</v>
      </c>
      <c r="CF63" s="53">
        <v>-0.077648364007473</v>
      </c>
      <c r="CG63" s="53">
        <v>-0.0742111802101135</v>
      </c>
      <c r="CH63" s="53">
        <v>-0.0789164081215858</v>
      </c>
      <c r="CI63" s="53">
        <v>-0.065111055970192</v>
      </c>
      <c r="CJ63" s="53">
        <v>-0.0526388958096504</v>
      </c>
      <c r="CK63" s="53">
        <v>-0.0417596437036991</v>
      </c>
      <c r="CL63" s="53">
        <v>-0.0533010214567184</v>
      </c>
      <c r="CM63" s="53">
        <v>-0.0459368973970413</v>
      </c>
      <c r="CN63" s="53">
        <v>-0.0517232231795788</v>
      </c>
      <c r="CO63" s="53">
        <v>-0.0617945306003094</v>
      </c>
      <c r="CP63" s="53">
        <v>-0.0489926971495152</v>
      </c>
      <c r="CQ63" s="53">
        <v>-0.0513969101011753</v>
      </c>
      <c r="CR63" s="53">
        <v>-0.0529435463249683</v>
      </c>
      <c r="CS63" s="53">
        <v>-0.0555221810936928</v>
      </c>
      <c r="CT63" s="53">
        <v>-0.069555327296257</v>
      </c>
      <c r="CU63" s="53">
        <v>-0.0730881243944168</v>
      </c>
      <c r="CV63" s="53">
        <v>-0.0737195983529091</v>
      </c>
      <c r="CW63" s="53">
        <v>-0.0859179645776749</v>
      </c>
      <c r="CX63" s="53">
        <v>-0.092183843255043</v>
      </c>
      <c r="CY63" s="53">
        <v>-0.0963406935334206</v>
      </c>
      <c r="CZ63" s="53">
        <v>0.0035535991191864</v>
      </c>
      <c r="DA63" s="53">
        <v>-0.00411524623632431</v>
      </c>
      <c r="DB63" s="53">
        <v>-0.0088942926377058</v>
      </c>
      <c r="DC63" s="53">
        <v>0.00690001994371414</v>
      </c>
      <c r="DD63" s="53">
        <v>-0.00588788371533155</v>
      </c>
      <c r="DE63" s="53">
        <v>-0.0095021016895771</v>
      </c>
      <c r="DF63" s="53">
        <v>-0.0155846523120999</v>
      </c>
      <c r="DG63" s="53">
        <v>-0.0225435197353363</v>
      </c>
      <c r="DH63" s="53">
        <v>-0.0110454699024558</v>
      </c>
      <c r="DI63" s="53">
        <v>-0.0248544458299875</v>
      </c>
      <c r="DJ63" s="53">
        <v>-0.0141819790005684</v>
      </c>
      <c r="DK63" s="53">
        <v>-0.0220955703407526</v>
      </c>
      <c r="DL63" s="53">
        <v>-0.0223688557744026</v>
      </c>
      <c r="DM63" s="53">
        <v>-0.0197496544569731</v>
      </c>
      <c r="DN63" s="53">
        <v>-0.0266217030584812</v>
      </c>
      <c r="DO63" s="53">
        <v>-0.028409956023097</v>
      </c>
      <c r="DP63" s="53">
        <v>-0.0281576905399561</v>
      </c>
      <c r="DQ63" s="53">
        <v>-0.0280916057527065</v>
      </c>
      <c r="DR63" s="53">
        <v>-0.0400165915489197</v>
      </c>
      <c r="DS63" s="53">
        <v>-0.0400594286620617</v>
      </c>
      <c r="DT63" s="53">
        <v>-0.055225033313036</v>
      </c>
      <c r="DU63" s="53">
        <v>-0.0632056295871735</v>
      </c>
      <c r="DV63" s="53">
        <v>-0.0762516558170319</v>
      </c>
      <c r="DW63" s="53">
        <v>-0.0823375210165977</v>
      </c>
      <c r="DX63" s="53">
        <v>-0.0820925906300545</v>
      </c>
      <c r="DY63" s="53">
        <v>-0.0970044806599617</v>
      </c>
      <c r="DZ63" s="53">
        <v>-0.110087051987648</v>
      </c>
      <c r="EA63" s="53">
        <v>-0.101360850036144</v>
      </c>
      <c r="EB63" s="53">
        <v>-0.0812544301152229</v>
      </c>
      <c r="EC63" s="53">
        <v>-0.0782435610890388</v>
      </c>
      <c r="ED63" s="53">
        <v>-0.0799306258559227</v>
      </c>
      <c r="EE63" s="53">
        <v>-0.082117073237896</v>
      </c>
      <c r="EF63" s="53">
        <v>-0.0870456770062447</v>
      </c>
      <c r="EG63" s="53">
        <v>-0.0916472300887108</v>
      </c>
      <c r="EH63" s="53">
        <v>-0.0908393114805222</v>
      </c>
      <c r="EI63" s="53">
        <v>-0.0832749456167221</v>
      </c>
      <c r="EJ63" s="53">
        <v>-0.0761422142386436</v>
      </c>
      <c r="EK63" s="53">
        <v>-0.0661751851439476</v>
      </c>
      <c r="EL63" s="53">
        <v>-0.0626245886087418</v>
      </c>
      <c r="EM63" s="53">
        <v>-0.0694471374154091</v>
      </c>
      <c r="EN63" s="53">
        <v>-0.0791005790233612</v>
      </c>
      <c r="EO63" s="53">
        <v>-0.0936505943536758</v>
      </c>
      <c r="EP63" s="53">
        <v>-0.104648791253567</v>
      </c>
      <c r="EQ63" s="53">
        <v>-0.107341162860394</v>
      </c>
      <c r="ER63" s="53">
        <v>-0.112081833183765</v>
      </c>
      <c r="ES63" s="53">
        <v>-0.102475486695766</v>
      </c>
      <c r="ET63" s="53">
        <v>-0.108447209000587</v>
      </c>
      <c r="EU63" s="53">
        <v>-0.120092570781708</v>
      </c>
      <c r="EV63" s="53">
        <v>-0.120919935405254</v>
      </c>
      <c r="EW63" s="53">
        <v>-0.12308082729578</v>
      </c>
    </row>
    <row r="64" s="53" customFormat="1" spans="1:153">
      <c r="A64" s="54">
        <v>2383</v>
      </c>
      <c r="B64" s="53" t="s">
        <v>219</v>
      </c>
      <c r="C64" s="55">
        <v>43851</v>
      </c>
      <c r="D64" s="53">
        <v>0.0924288183450699</v>
      </c>
      <c r="E64" s="53">
        <v>0.130618274211884</v>
      </c>
      <c r="F64" s="53">
        <v>0.130387410521507</v>
      </c>
      <c r="G64" s="53">
        <v>0.10108271241188</v>
      </c>
      <c r="H64" s="53">
        <v>0.10197276622057</v>
      </c>
      <c r="I64" s="53">
        <v>0.138468042016029</v>
      </c>
      <c r="J64" s="53">
        <v>0.122692756354809</v>
      </c>
      <c r="K64" s="53">
        <v>0.0697954222559929</v>
      </c>
      <c r="L64" s="53">
        <v>0.0614163801074028</v>
      </c>
      <c r="M64" s="53">
        <v>0.131609916687012</v>
      </c>
      <c r="N64" s="53">
        <v>0.166794091463089</v>
      </c>
      <c r="O64" s="53">
        <v>0.17237888276577</v>
      </c>
      <c r="P64" s="53">
        <v>0.169849380850792</v>
      </c>
      <c r="Q64" s="53">
        <v>0.113393492996693</v>
      </c>
      <c r="R64" s="53">
        <v>0.0649331212043762</v>
      </c>
      <c r="S64" s="53">
        <v>0.12124951928854</v>
      </c>
      <c r="T64" s="53">
        <v>0.0830100104212761</v>
      </c>
      <c r="U64" s="53">
        <v>0.0688123628497124</v>
      </c>
      <c r="V64" s="53">
        <v>0.115016266703606</v>
      </c>
      <c r="W64" s="53">
        <v>0.0968472808599472</v>
      </c>
      <c r="X64" s="53">
        <v>0.0817459151148796</v>
      </c>
      <c r="Y64" s="53">
        <v>0.0288360621780157</v>
      </c>
      <c r="Z64" s="53">
        <v>0.0287220105528831</v>
      </c>
      <c r="AA64" s="53">
        <v>-0.00286556174978614</v>
      </c>
      <c r="AB64" s="53">
        <v>0.00754744512960315</v>
      </c>
      <c r="AC64" s="53">
        <v>-0.02193284034729</v>
      </c>
      <c r="AD64" s="53">
        <v>-0.0215845722705126</v>
      </c>
      <c r="AE64" s="53">
        <v>-0.0561732240021229</v>
      </c>
      <c r="AF64" s="53">
        <v>-0.0278927497565746</v>
      </c>
      <c r="AG64" s="53">
        <v>-0.0113941058516502</v>
      </c>
      <c r="AH64" s="53">
        <v>0.0249455124139786</v>
      </c>
      <c r="AI64" s="53">
        <v>0.0623682178556919</v>
      </c>
      <c r="AJ64" s="53">
        <v>0.0540463589131832</v>
      </c>
      <c r="AK64" s="53">
        <v>0.0891351252794266</v>
      </c>
      <c r="AL64" s="53">
        <v>0.0506351590156555</v>
      </c>
      <c r="AM64" s="53">
        <v>0.0610161274671555</v>
      </c>
      <c r="AN64" s="53">
        <v>0.0802334845066071</v>
      </c>
      <c r="AO64" s="53">
        <v>0.0365988612174988</v>
      </c>
      <c r="AP64" s="53">
        <v>-0.0295402929186821</v>
      </c>
      <c r="AQ64" s="53">
        <v>-0.06585643440485</v>
      </c>
      <c r="AR64" s="53">
        <v>-0.0876865386962891</v>
      </c>
      <c r="AS64" s="53">
        <v>-0.113661251962185</v>
      </c>
      <c r="AT64" s="53">
        <v>-0.137249246239662</v>
      </c>
      <c r="AU64" s="53">
        <v>-0.14835524559021</v>
      </c>
      <c r="AV64" s="53">
        <v>-0.162444174289703</v>
      </c>
      <c r="AW64" s="53">
        <v>-0.160518810153008</v>
      </c>
      <c r="AX64" s="53">
        <v>-0.173572778701782</v>
      </c>
      <c r="AY64" s="53">
        <v>-0.13119038939476</v>
      </c>
      <c r="AZ64" s="53">
        <v>-0.164060786366463</v>
      </c>
      <c r="BA64" s="53">
        <v>-0.198003262281418</v>
      </c>
      <c r="BB64" s="53">
        <v>0.0673806071281433</v>
      </c>
      <c r="BC64" s="53">
        <v>0.11224490404129</v>
      </c>
      <c r="BD64" s="53">
        <v>0.0949831381440163</v>
      </c>
      <c r="BE64" s="53">
        <v>0.0718960762023926</v>
      </c>
      <c r="BF64" s="53">
        <v>0.0950428321957588</v>
      </c>
      <c r="BG64" s="53">
        <v>0.144875973463058</v>
      </c>
      <c r="BH64" s="53">
        <v>0.134386971592903</v>
      </c>
      <c r="BI64" s="53">
        <v>0.106456980109215</v>
      </c>
      <c r="BJ64" s="53">
        <v>0.0852148607373238</v>
      </c>
      <c r="BK64" s="53">
        <v>0.165726631879807</v>
      </c>
      <c r="BL64" s="53">
        <v>0.197295337915421</v>
      </c>
      <c r="BM64" s="53">
        <v>0.193717360496521</v>
      </c>
      <c r="BN64" s="53">
        <v>0.183214396238327</v>
      </c>
      <c r="BO64" s="53">
        <v>0.138772234320641</v>
      </c>
      <c r="BP64" s="53">
        <v>0.102999694645405</v>
      </c>
      <c r="BQ64" s="53">
        <v>0.142078563570976</v>
      </c>
      <c r="BR64" s="53">
        <v>0.122059658169746</v>
      </c>
      <c r="BS64" s="53">
        <v>0.111491531133652</v>
      </c>
      <c r="BT64" s="53">
        <v>0.168328627943993</v>
      </c>
      <c r="BU64" s="53">
        <v>0.139975503087044</v>
      </c>
      <c r="BV64" s="53">
        <v>0.135466441512108</v>
      </c>
      <c r="BW64" s="53">
        <v>0.110130727291107</v>
      </c>
      <c r="BX64" s="53">
        <v>0.0920325964689255</v>
      </c>
      <c r="BY64" s="53">
        <v>0.060627855360508</v>
      </c>
      <c r="BZ64" s="53">
        <v>0.0594755671918392</v>
      </c>
      <c r="CA64" s="53">
        <v>0.039668932557106</v>
      </c>
      <c r="CB64" s="53">
        <v>0.0320794284343719</v>
      </c>
      <c r="CC64" s="53">
        <v>0.0108018945902586</v>
      </c>
      <c r="CD64" s="53">
        <v>0.0536954514682293</v>
      </c>
      <c r="CE64" s="53">
        <v>0.0585897564888</v>
      </c>
      <c r="CF64" s="53">
        <v>0.103224784135818</v>
      </c>
      <c r="CG64" s="53">
        <v>0.145468235015869</v>
      </c>
      <c r="CH64" s="53">
        <v>0.119538940489292</v>
      </c>
      <c r="CI64" s="53">
        <v>0.173621088266373</v>
      </c>
      <c r="CJ64" s="53">
        <v>0.156935691833496</v>
      </c>
      <c r="CK64" s="53">
        <v>0.172807320952415</v>
      </c>
      <c r="CL64" s="53">
        <v>0.194296136498451</v>
      </c>
      <c r="CM64" s="53">
        <v>0.174542292952538</v>
      </c>
      <c r="CN64" s="53">
        <v>0.11530689150095</v>
      </c>
      <c r="CO64" s="53">
        <v>0.0920611917972565</v>
      </c>
      <c r="CP64" s="53">
        <v>0.0744808912277222</v>
      </c>
      <c r="CQ64" s="53">
        <v>0.0641529858112335</v>
      </c>
      <c r="CR64" s="53">
        <v>0.045557789504528</v>
      </c>
      <c r="CS64" s="53">
        <v>0.0461402498185635</v>
      </c>
      <c r="CT64" s="53">
        <v>0.0554635860025883</v>
      </c>
      <c r="CU64" s="53">
        <v>0.0535568855702877</v>
      </c>
      <c r="CV64" s="53">
        <v>0.0321201719343662</v>
      </c>
      <c r="CW64" s="53">
        <v>0.0511146746575832</v>
      </c>
      <c r="CX64" s="53">
        <v>0.0427017062902451</v>
      </c>
      <c r="CY64" s="53">
        <v>0.027937950566411</v>
      </c>
      <c r="CZ64" s="53">
        <v>0.078883945941925</v>
      </c>
      <c r="DA64" s="53">
        <v>0.0722091048955917</v>
      </c>
      <c r="DB64" s="53">
        <v>0.0892399996519089</v>
      </c>
      <c r="DC64" s="53">
        <v>0.0830223709344864</v>
      </c>
      <c r="DD64" s="53">
        <v>0.060765665024519</v>
      </c>
      <c r="DE64" s="53">
        <v>0.0474278032779694</v>
      </c>
      <c r="DF64" s="53">
        <v>0.0421415232121944</v>
      </c>
      <c r="DG64" s="53">
        <v>0.0171741768717766</v>
      </c>
      <c r="DH64" s="53">
        <v>0.0300372503697872</v>
      </c>
      <c r="DI64" s="53">
        <v>0.0197190213948488</v>
      </c>
      <c r="DJ64" s="53">
        <v>0.0233344808220863</v>
      </c>
      <c r="DK64" s="53">
        <v>0.0324972532689571</v>
      </c>
      <c r="DL64" s="53">
        <v>0.0404707118868828</v>
      </c>
      <c r="DM64" s="53">
        <v>0.0284569878131151</v>
      </c>
      <c r="DN64" s="53">
        <v>0.0157691556960344</v>
      </c>
      <c r="DO64" s="53">
        <v>0.0330066867172718</v>
      </c>
      <c r="DP64" s="53">
        <v>0.0147860795259476</v>
      </c>
      <c r="DQ64" s="53">
        <v>0.0111565617844462</v>
      </c>
      <c r="DR64" s="53">
        <v>0.000523367896676064</v>
      </c>
      <c r="DS64" s="53">
        <v>0.0107075041159987</v>
      </c>
      <c r="DT64" s="53">
        <v>0.000115196220576763</v>
      </c>
      <c r="DU64" s="53">
        <v>-0.0274589359760284</v>
      </c>
      <c r="DV64" s="53">
        <v>-0.00947485398501158</v>
      </c>
      <c r="DW64" s="53">
        <v>-0.00965768471360207</v>
      </c>
      <c r="DX64" s="53">
        <v>0.00190760754048824</v>
      </c>
      <c r="DY64" s="53">
        <v>-0.00776604097336531</v>
      </c>
      <c r="DZ64" s="53">
        <v>0.000171730294823647</v>
      </c>
      <c r="EA64" s="53">
        <v>-0.0131393894553185</v>
      </c>
      <c r="EB64" s="53">
        <v>-0.0277524683624506</v>
      </c>
      <c r="EC64" s="53">
        <v>-0.0161481313407421</v>
      </c>
      <c r="ED64" s="53">
        <v>-0.024443544447422</v>
      </c>
      <c r="EE64" s="53">
        <v>-0.0292642861604691</v>
      </c>
      <c r="EF64" s="53">
        <v>-0.0116568496450782</v>
      </c>
      <c r="EG64" s="53">
        <v>-0.0306502394378185</v>
      </c>
      <c r="EH64" s="53">
        <v>-0.0524648018181324</v>
      </c>
      <c r="EI64" s="53">
        <v>-0.0579554587602615</v>
      </c>
      <c r="EJ64" s="53">
        <v>-0.0602269284427166</v>
      </c>
      <c r="EK64" s="53">
        <v>-0.0841076895594597</v>
      </c>
      <c r="EL64" s="53">
        <v>-0.0910114496946335</v>
      </c>
      <c r="EM64" s="53">
        <v>-0.104081891477108</v>
      </c>
      <c r="EN64" s="53">
        <v>-0.108331702649593</v>
      </c>
      <c r="EO64" s="53">
        <v>-0.12397850304842</v>
      </c>
      <c r="EP64" s="53">
        <v>-0.128971308469772</v>
      </c>
      <c r="EQ64" s="53">
        <v>-0.140659764409065</v>
      </c>
      <c r="ER64" s="53">
        <v>-0.164072036743164</v>
      </c>
      <c r="ES64" s="53">
        <v>-0.160239964723587</v>
      </c>
      <c r="ET64" s="53">
        <v>-0.151857227087021</v>
      </c>
      <c r="EU64" s="53">
        <v>-0.128469333052635</v>
      </c>
      <c r="EV64" s="53">
        <v>-0.152926757931709</v>
      </c>
      <c r="EW64" s="53">
        <v>-0.172105476260185</v>
      </c>
    </row>
    <row r="65" s="53" customFormat="1" spans="1:153">
      <c r="A65" s="54">
        <v>2384</v>
      </c>
      <c r="B65" s="53" t="s">
        <v>222</v>
      </c>
      <c r="C65" s="55">
        <v>43851</v>
      </c>
      <c r="D65" s="53">
        <v>0.112486496567726</v>
      </c>
      <c r="E65" s="53">
        <v>0.0627464801073074</v>
      </c>
      <c r="F65" s="53">
        <v>0.0726792961359024</v>
      </c>
      <c r="G65" s="53">
        <v>0.0433949381113052</v>
      </c>
      <c r="H65" s="53">
        <v>-0.0322024822235107</v>
      </c>
      <c r="I65" s="53">
        <v>-0.00742487050592899</v>
      </c>
      <c r="J65" s="53">
        <v>-0.0582149252295494</v>
      </c>
      <c r="K65" s="53">
        <v>-0.0737534239888191</v>
      </c>
      <c r="L65" s="53">
        <v>-0.00148766487836838</v>
      </c>
      <c r="M65" s="53">
        <v>-0.0546969398856163</v>
      </c>
      <c r="N65" s="53">
        <v>-0.0355553887784481</v>
      </c>
      <c r="O65" s="53">
        <v>0.00907829497009516</v>
      </c>
      <c r="P65" s="53">
        <v>0.0861771032214165</v>
      </c>
      <c r="Q65" s="53">
        <v>0.0909579247236252</v>
      </c>
      <c r="R65" s="53">
        <v>0.0680710077285767</v>
      </c>
      <c r="S65" s="53">
        <v>0.104758188128471</v>
      </c>
      <c r="T65" s="53">
        <v>0.106674522161484</v>
      </c>
      <c r="U65" s="53">
        <v>0.154266208410263</v>
      </c>
      <c r="V65" s="53">
        <v>0.158667400479317</v>
      </c>
      <c r="W65" s="53">
        <v>0.137285023927689</v>
      </c>
      <c r="X65" s="53">
        <v>0.0894027724862099</v>
      </c>
      <c r="Y65" s="53">
        <v>0.0680714845657349</v>
      </c>
      <c r="Z65" s="53">
        <v>0.0887128934264183</v>
      </c>
      <c r="AA65" s="53">
        <v>0.0582499764859676</v>
      </c>
      <c r="AB65" s="53">
        <v>0.0568762347102165</v>
      </c>
      <c r="AC65" s="53">
        <v>0.0507652387022972</v>
      </c>
      <c r="AD65" s="53">
        <v>0.0711803585290909</v>
      </c>
      <c r="AE65" s="53">
        <v>0.0891921818256378</v>
      </c>
      <c r="AF65" s="53">
        <v>0.106523662805557</v>
      </c>
      <c r="AG65" s="53">
        <v>0.120301529765129</v>
      </c>
      <c r="AH65" s="53">
        <v>0.116471044719219</v>
      </c>
      <c r="AI65" s="53">
        <v>0.157499268651009</v>
      </c>
      <c r="AJ65" s="53">
        <v>0.123406603932381</v>
      </c>
      <c r="AK65" s="53">
        <v>0.0603698864579201</v>
      </c>
      <c r="AL65" s="53">
        <v>0.0532317273318768</v>
      </c>
      <c r="AM65" s="53">
        <v>0.105636052787304</v>
      </c>
      <c r="AN65" s="53">
        <v>0.0800018832087517</v>
      </c>
      <c r="AO65" s="53">
        <v>0.0564327538013458</v>
      </c>
      <c r="AP65" s="53">
        <v>0.0481441915035248</v>
      </c>
      <c r="AQ65" s="53">
        <v>0.0918686017394066</v>
      </c>
      <c r="AR65" s="53">
        <v>0.101753443479538</v>
      </c>
      <c r="AS65" s="53">
        <v>0.0979309529066086</v>
      </c>
      <c r="AT65" s="53">
        <v>0.0682650581002235</v>
      </c>
      <c r="AU65" s="53">
        <v>0.0016922780778259</v>
      </c>
      <c r="AV65" s="53">
        <v>-0.00363605679012835</v>
      </c>
      <c r="AW65" s="53">
        <v>0.0254013426601887</v>
      </c>
      <c r="AX65" s="53">
        <v>0.0322258770465851</v>
      </c>
      <c r="AY65" s="53">
        <v>0.00259501836262643</v>
      </c>
      <c r="AZ65" s="53">
        <v>0.0384069085121155</v>
      </c>
      <c r="BA65" s="53">
        <v>-0.00900061428546906</v>
      </c>
      <c r="BB65" s="53">
        <v>0.102769486606121</v>
      </c>
      <c r="BC65" s="53">
        <v>0.0703627020120621</v>
      </c>
      <c r="BD65" s="53">
        <v>0.0986677557229996</v>
      </c>
      <c r="BE65" s="53">
        <v>0.0780580192804337</v>
      </c>
      <c r="BF65" s="53">
        <v>0.0235571525990963</v>
      </c>
      <c r="BG65" s="53">
        <v>-0.0165610574185848</v>
      </c>
      <c r="BH65" s="53">
        <v>-0.0328871458768845</v>
      </c>
      <c r="BI65" s="53">
        <v>-0.0628358423709869</v>
      </c>
      <c r="BJ65" s="53">
        <v>0.0113075636327267</v>
      </c>
      <c r="BK65" s="53">
        <v>-0.00451266393065453</v>
      </c>
      <c r="BL65" s="53">
        <v>0.0147865135222673</v>
      </c>
      <c r="BM65" s="53">
        <v>-0.00200472213327885</v>
      </c>
      <c r="BN65" s="53">
        <v>0.00410500355064869</v>
      </c>
      <c r="BO65" s="53">
        <v>-0.0193744879215956</v>
      </c>
      <c r="BP65" s="53">
        <v>-0.0335430838167667</v>
      </c>
      <c r="BQ65" s="53">
        <v>0.00968898367136717</v>
      </c>
      <c r="BR65" s="53">
        <v>0.019904650747776</v>
      </c>
      <c r="BS65" s="53">
        <v>0.0333759002387524</v>
      </c>
      <c r="BT65" s="53">
        <v>0.0454103797674179</v>
      </c>
      <c r="BU65" s="53">
        <v>0.0341668725013733</v>
      </c>
      <c r="BV65" s="53">
        <v>-0.0120119582861662</v>
      </c>
      <c r="BW65" s="53">
        <v>-0.0116167273372412</v>
      </c>
      <c r="BX65" s="53">
        <v>-0.00744833238422871</v>
      </c>
      <c r="BY65" s="53">
        <v>-0.0214100703597069</v>
      </c>
      <c r="BZ65" s="53">
        <v>-0.0509215146303177</v>
      </c>
      <c r="CA65" s="53">
        <v>-0.058332372456789</v>
      </c>
      <c r="CB65" s="53">
        <v>-0.0348687097430229</v>
      </c>
      <c r="CC65" s="53">
        <v>-0.0268076658248901</v>
      </c>
      <c r="CD65" s="53">
        <v>-0.0036855386570096</v>
      </c>
      <c r="CE65" s="53">
        <v>-0.0151420729234815</v>
      </c>
      <c r="CF65" s="53">
        <v>-0.0140722775831819</v>
      </c>
      <c r="CG65" s="53">
        <v>-0.0396396480500698</v>
      </c>
      <c r="CH65" s="53">
        <v>-0.0440877936780453</v>
      </c>
      <c r="CI65" s="53">
        <v>-0.0826660990715027</v>
      </c>
      <c r="CJ65" s="53">
        <v>-0.0912991985678673</v>
      </c>
      <c r="CK65" s="53">
        <v>-0.0620430707931519</v>
      </c>
      <c r="CL65" s="53">
        <v>-0.0930708423256874</v>
      </c>
      <c r="CM65" s="53">
        <v>-0.124370858073235</v>
      </c>
      <c r="CN65" s="53">
        <v>-0.148443400859833</v>
      </c>
      <c r="CO65" s="53">
        <v>-0.129973381757736</v>
      </c>
      <c r="CP65" s="53">
        <v>-0.145872503519058</v>
      </c>
      <c r="CQ65" s="53">
        <v>-0.149356424808502</v>
      </c>
      <c r="CR65" s="53">
        <v>-0.150128334760666</v>
      </c>
      <c r="CS65" s="53">
        <v>-0.180764883756638</v>
      </c>
      <c r="CT65" s="53">
        <v>-0.162849545478821</v>
      </c>
      <c r="CU65" s="53">
        <v>-0.138981491327286</v>
      </c>
      <c r="CV65" s="53">
        <v>-0.163288086652756</v>
      </c>
      <c r="CW65" s="53">
        <v>-0.186459422111511</v>
      </c>
      <c r="CX65" s="53">
        <v>-0.13471831381321</v>
      </c>
      <c r="CY65" s="53">
        <v>-0.167165219783783</v>
      </c>
      <c r="CZ65" s="53">
        <v>0.0721371546387672</v>
      </c>
      <c r="DA65" s="53">
        <v>0.0548039302229881</v>
      </c>
      <c r="DB65" s="53">
        <v>0.036431685090065</v>
      </c>
      <c r="DC65" s="53">
        <v>0.0277570579200983</v>
      </c>
      <c r="DD65" s="53">
        <v>0.00666050799190998</v>
      </c>
      <c r="DE65" s="53">
        <v>0.0715563297271729</v>
      </c>
      <c r="DF65" s="53">
        <v>0.0370923653244972</v>
      </c>
      <c r="DG65" s="53">
        <v>0.05150256305933</v>
      </c>
      <c r="DH65" s="53">
        <v>0.0496249161660671</v>
      </c>
      <c r="DI65" s="53">
        <v>0.0122358687222004</v>
      </c>
      <c r="DJ65" s="53">
        <v>0.0120782433077693</v>
      </c>
      <c r="DK65" s="53">
        <v>0.0735031589865685</v>
      </c>
      <c r="DL65" s="53">
        <v>0.144492238759995</v>
      </c>
      <c r="DM65" s="53">
        <v>0.172752559185028</v>
      </c>
      <c r="DN65" s="53">
        <v>0.164034232497215</v>
      </c>
      <c r="DO65" s="53">
        <v>0.157489344477654</v>
      </c>
      <c r="DP65" s="53">
        <v>0.149190023541451</v>
      </c>
      <c r="DQ65" s="53">
        <v>0.183310449123383</v>
      </c>
      <c r="DR65" s="53">
        <v>0.175677165389061</v>
      </c>
      <c r="DS65" s="53">
        <v>0.165538296103477</v>
      </c>
      <c r="DT65" s="53">
        <v>0.163834869861603</v>
      </c>
      <c r="DU65" s="53">
        <v>0.142108350992203</v>
      </c>
      <c r="DV65" s="53">
        <v>0.158581376075745</v>
      </c>
      <c r="DW65" s="53">
        <v>0.142080187797546</v>
      </c>
      <c r="DX65" s="53">
        <v>0.170217886567116</v>
      </c>
      <c r="DY65" s="53">
        <v>0.171517759561539</v>
      </c>
      <c r="DZ65" s="53">
        <v>0.168469205498695</v>
      </c>
      <c r="EA65" s="53">
        <v>0.17841999232769</v>
      </c>
      <c r="EB65" s="53">
        <v>0.172629341483116</v>
      </c>
      <c r="EC65" s="53">
        <v>0.19786374270916</v>
      </c>
      <c r="ED65" s="53">
        <v>0.192963466048241</v>
      </c>
      <c r="EE65" s="53">
        <v>0.259559065103531</v>
      </c>
      <c r="EF65" s="53">
        <v>0.229914546012878</v>
      </c>
      <c r="EG65" s="53">
        <v>0.205456122756004</v>
      </c>
      <c r="EH65" s="53">
        <v>0.206951066851616</v>
      </c>
      <c r="EI65" s="53">
        <v>0.230099275708199</v>
      </c>
      <c r="EJ65" s="53">
        <v>0.235492870211601</v>
      </c>
      <c r="EK65" s="53">
        <v>0.243223756551743</v>
      </c>
      <c r="EL65" s="53">
        <v>0.259007722139359</v>
      </c>
      <c r="EM65" s="53">
        <v>0.284262120723724</v>
      </c>
      <c r="EN65" s="53">
        <v>0.31004610657692</v>
      </c>
      <c r="EO65" s="53">
        <v>0.309707522392273</v>
      </c>
      <c r="EP65" s="53">
        <v>0.280813544988632</v>
      </c>
      <c r="EQ65" s="53">
        <v>0.244877308607101</v>
      </c>
      <c r="ER65" s="53">
        <v>0.221633642911911</v>
      </c>
      <c r="ES65" s="53">
        <v>0.226802974939346</v>
      </c>
      <c r="ET65" s="53">
        <v>0.257934123277664</v>
      </c>
      <c r="EU65" s="53">
        <v>0.251474589109421</v>
      </c>
      <c r="EV65" s="53">
        <v>0.235545367002487</v>
      </c>
      <c r="EW65" s="53">
        <v>0.220584750175476</v>
      </c>
    </row>
    <row r="66" s="53" customFormat="1" spans="1:153">
      <c r="A66" s="54">
        <v>2387</v>
      </c>
      <c r="B66" s="53" t="s">
        <v>225</v>
      </c>
      <c r="C66" s="55">
        <v>43851</v>
      </c>
      <c r="D66" s="53">
        <v>-0.0112292598932981</v>
      </c>
      <c r="E66" s="53">
        <v>-0.010395148769021</v>
      </c>
      <c r="F66" s="53">
        <v>-0.0320585258305073</v>
      </c>
      <c r="G66" s="53">
        <v>-0.134698480367661</v>
      </c>
      <c r="H66" s="53">
        <v>-0.158398240804672</v>
      </c>
      <c r="I66" s="53">
        <v>-0.172268897294998</v>
      </c>
      <c r="J66" s="53">
        <v>-0.176541745662689</v>
      </c>
      <c r="K66" s="53">
        <v>-0.202976301312447</v>
      </c>
      <c r="L66" s="53">
        <v>-0.198339015245438</v>
      </c>
      <c r="M66" s="53">
        <v>-0.216362610459328</v>
      </c>
      <c r="N66" s="53">
        <v>-0.211841017007828</v>
      </c>
      <c r="O66" s="53">
        <v>-0.177519023418427</v>
      </c>
      <c r="P66" s="53">
        <v>-0.211745455861092</v>
      </c>
      <c r="Q66" s="53">
        <v>-0.223018959164619</v>
      </c>
      <c r="R66" s="53">
        <v>-0.194438919425011</v>
      </c>
      <c r="S66" s="53">
        <v>-0.199743717908859</v>
      </c>
      <c r="T66" s="53">
        <v>-0.222727358341217</v>
      </c>
      <c r="U66" s="53">
        <v>-0.214699193835258</v>
      </c>
      <c r="V66" s="53">
        <v>-0.253339976072311</v>
      </c>
      <c r="W66" s="53">
        <v>-0.278272569179535</v>
      </c>
      <c r="X66" s="53">
        <v>-0.290849506855011</v>
      </c>
      <c r="Y66" s="53">
        <v>-0.330789804458618</v>
      </c>
      <c r="Z66" s="53">
        <v>-0.356475561857224</v>
      </c>
      <c r="AA66" s="53">
        <v>-0.407031565904617</v>
      </c>
      <c r="AB66" s="53">
        <v>-0.406465023756027</v>
      </c>
      <c r="AC66" s="53">
        <v>-0.426935136318207</v>
      </c>
      <c r="AD66" s="53">
        <v>-0.432194650173187</v>
      </c>
      <c r="AE66" s="53">
        <v>-0.460895001888275</v>
      </c>
      <c r="AF66" s="53">
        <v>-0.473776817321777</v>
      </c>
      <c r="AG66" s="53">
        <v>-0.488775342702866</v>
      </c>
      <c r="AH66" s="53">
        <v>-0.512273550033569</v>
      </c>
      <c r="AI66" s="53">
        <v>-0.536620259284973</v>
      </c>
      <c r="AJ66" s="53">
        <v>-0.560280621051788</v>
      </c>
      <c r="AK66" s="53">
        <v>-0.561047255992889</v>
      </c>
      <c r="AL66" s="53">
        <v>-0.579405307769775</v>
      </c>
      <c r="AM66" s="53">
        <v>-0.550887286663055</v>
      </c>
      <c r="AN66" s="53">
        <v>-0.548579692840576</v>
      </c>
      <c r="AO66" s="53">
        <v>-0.565763235092163</v>
      </c>
      <c r="AP66" s="53">
        <v>-0.589205801486969</v>
      </c>
      <c r="AQ66" s="53">
        <v>-0.59911984205246</v>
      </c>
      <c r="AR66" s="53">
        <v>-0.557899057865143</v>
      </c>
      <c r="AS66" s="53">
        <v>-0.530604958534241</v>
      </c>
      <c r="AT66" s="53">
        <v>-0.542320311069489</v>
      </c>
      <c r="AU66" s="53">
        <v>-0.575054943561554</v>
      </c>
      <c r="AV66" s="53">
        <v>-0.591958105564117</v>
      </c>
      <c r="AW66" s="53">
        <v>-0.606394827365875</v>
      </c>
      <c r="AX66" s="53">
        <v>-0.627335727214813</v>
      </c>
      <c r="AY66" s="53">
        <v>-0.645337343215942</v>
      </c>
      <c r="AZ66" s="53">
        <v>-0.650326788425446</v>
      </c>
      <c r="BA66" s="53">
        <v>-0.640293955802917</v>
      </c>
      <c r="BB66" s="53">
        <v>0.00209363969042897</v>
      </c>
      <c r="BC66" s="53">
        <v>0.00928386673331261</v>
      </c>
      <c r="BD66" s="53">
        <v>-0.0161125175654888</v>
      </c>
      <c r="BE66" s="53">
        <v>-0.108955286443233</v>
      </c>
      <c r="BF66" s="53">
        <v>-0.133576706051826</v>
      </c>
      <c r="BG66" s="53">
        <v>-0.133623346686363</v>
      </c>
      <c r="BH66" s="53">
        <v>-0.130497619509697</v>
      </c>
      <c r="BI66" s="53">
        <v>-0.136680766940117</v>
      </c>
      <c r="BJ66" s="53">
        <v>-0.139124676585197</v>
      </c>
      <c r="BK66" s="53">
        <v>-0.140560626983643</v>
      </c>
      <c r="BL66" s="53">
        <v>-0.133570358157158</v>
      </c>
      <c r="BM66" s="53">
        <v>-0.104759573936462</v>
      </c>
      <c r="BN66" s="53">
        <v>-0.121879681944847</v>
      </c>
      <c r="BO66" s="53">
        <v>-0.102405875921249</v>
      </c>
      <c r="BP66" s="53">
        <v>-0.0957056209445</v>
      </c>
      <c r="BQ66" s="53">
        <v>-0.092555820941925</v>
      </c>
      <c r="BR66" s="53">
        <v>-0.0981999561190605</v>
      </c>
      <c r="BS66" s="53">
        <v>-0.086727537214756</v>
      </c>
      <c r="BT66" s="53">
        <v>-0.110664963722229</v>
      </c>
      <c r="BU66" s="53">
        <v>-0.147525683045387</v>
      </c>
      <c r="BV66" s="53">
        <v>-0.158663094043732</v>
      </c>
      <c r="BW66" s="53">
        <v>-0.197002083063126</v>
      </c>
      <c r="BX66" s="53">
        <v>-0.21005767583847</v>
      </c>
      <c r="BY66" s="53">
        <v>-0.222954660654068</v>
      </c>
      <c r="BZ66" s="53">
        <v>-0.236104264855385</v>
      </c>
      <c r="CA66" s="53">
        <v>-0.251999646425247</v>
      </c>
      <c r="CB66" s="53">
        <v>-0.253378093242645</v>
      </c>
      <c r="CC66" s="53">
        <v>-0.27552455663681</v>
      </c>
      <c r="CD66" s="53">
        <v>-0.278876394033432</v>
      </c>
      <c r="CE66" s="53">
        <v>-0.290695548057556</v>
      </c>
      <c r="CF66" s="53">
        <v>-0.304318219423294</v>
      </c>
      <c r="CG66" s="53">
        <v>-0.307262152433395</v>
      </c>
      <c r="CH66" s="53">
        <v>-0.329845935106277</v>
      </c>
      <c r="CI66" s="53">
        <v>-0.328096091747284</v>
      </c>
      <c r="CJ66" s="53">
        <v>-0.334191083908081</v>
      </c>
      <c r="CK66" s="53">
        <v>-0.321721494197845</v>
      </c>
      <c r="CL66" s="53">
        <v>-0.331847786903381</v>
      </c>
      <c r="CM66" s="53">
        <v>-0.356740653514862</v>
      </c>
      <c r="CN66" s="53">
        <v>-0.366398364305496</v>
      </c>
      <c r="CO66" s="53">
        <v>-0.381440132856369</v>
      </c>
      <c r="CP66" s="53">
        <v>-0.34776359796524</v>
      </c>
      <c r="CQ66" s="53">
        <v>-0.32250303030014</v>
      </c>
      <c r="CR66" s="53">
        <v>-0.335085719823837</v>
      </c>
      <c r="CS66" s="53">
        <v>-0.356700658798218</v>
      </c>
      <c r="CT66" s="53">
        <v>-0.367367744445801</v>
      </c>
      <c r="CU66" s="53">
        <v>-0.379139214754105</v>
      </c>
      <c r="CV66" s="53">
        <v>-0.39211717247963</v>
      </c>
      <c r="CW66" s="53">
        <v>-0.408646643161774</v>
      </c>
      <c r="CX66" s="53">
        <v>-0.414583653211594</v>
      </c>
      <c r="CY66" s="53">
        <v>-0.422896385192871</v>
      </c>
      <c r="CZ66" s="53">
        <v>-0.00511463265866041</v>
      </c>
      <c r="DA66" s="53">
        <v>-0.0114707499742508</v>
      </c>
      <c r="DB66" s="53">
        <v>-0.00773774180561304</v>
      </c>
      <c r="DC66" s="53">
        <v>-0.0175349302589893</v>
      </c>
      <c r="DD66" s="53">
        <v>-0.0166132766753435</v>
      </c>
      <c r="DE66" s="53">
        <v>-0.0304372739046812</v>
      </c>
      <c r="DF66" s="53">
        <v>-0.037835855036974</v>
      </c>
      <c r="DG66" s="53">
        <v>-0.0580872744321823</v>
      </c>
      <c r="DH66" s="53">
        <v>-0.0510060824453831</v>
      </c>
      <c r="DI66" s="53">
        <v>-0.0675937160849571</v>
      </c>
      <c r="DJ66" s="53">
        <v>-0.0700623914599419</v>
      </c>
      <c r="DK66" s="53">
        <v>-0.0645511820912361</v>
      </c>
      <c r="DL66" s="53">
        <v>-0.0816575065255165</v>
      </c>
      <c r="DM66" s="53">
        <v>-0.112404808402061</v>
      </c>
      <c r="DN66" s="53">
        <v>-0.0905250310897827</v>
      </c>
      <c r="DO66" s="53">
        <v>-0.0989796295762062</v>
      </c>
      <c r="DP66" s="53">
        <v>-0.116319142282009</v>
      </c>
      <c r="DQ66" s="53">
        <v>-0.119763381779194</v>
      </c>
      <c r="DR66" s="53">
        <v>-0.134466752409935</v>
      </c>
      <c r="DS66" s="53">
        <v>-0.12253861874342</v>
      </c>
      <c r="DT66" s="53">
        <v>-0.123978137969971</v>
      </c>
      <c r="DU66" s="53">
        <v>-0.125579476356506</v>
      </c>
      <c r="DV66" s="53">
        <v>-0.138209611177444</v>
      </c>
      <c r="DW66" s="53">
        <v>-0.175868645310402</v>
      </c>
      <c r="DX66" s="53">
        <v>-0.162152513861656</v>
      </c>
      <c r="DY66" s="53">
        <v>-0.166727244853973</v>
      </c>
      <c r="DZ66" s="53">
        <v>-0.170608282089233</v>
      </c>
      <c r="EA66" s="53">
        <v>-0.177162185311317</v>
      </c>
      <c r="EB66" s="53">
        <v>-0.186692133545876</v>
      </c>
      <c r="EC66" s="53">
        <v>-0.189871549606323</v>
      </c>
      <c r="ED66" s="53">
        <v>-0.199747085571289</v>
      </c>
      <c r="EE66" s="53">
        <v>-0.221149832010269</v>
      </c>
      <c r="EF66" s="53">
        <v>-0.222226440906525</v>
      </c>
      <c r="EG66" s="53">
        <v>-0.22474293410778</v>
      </c>
      <c r="EH66" s="53">
        <v>-0.237005934119225</v>
      </c>
      <c r="EI66" s="53">
        <v>-0.220957547426224</v>
      </c>
      <c r="EJ66" s="53">
        <v>-0.20852367579937</v>
      </c>
      <c r="EK66" s="53">
        <v>-0.200814321637154</v>
      </c>
      <c r="EL66" s="53">
        <v>-0.214599192142487</v>
      </c>
      <c r="EM66" s="53">
        <v>-0.209471419453621</v>
      </c>
      <c r="EN66" s="53">
        <v>-0.201927229762077</v>
      </c>
      <c r="EO66" s="53">
        <v>-0.199893668293953</v>
      </c>
      <c r="EP66" s="53">
        <v>-0.199026316404343</v>
      </c>
      <c r="EQ66" s="53">
        <v>-0.21014603972435</v>
      </c>
      <c r="ER66" s="53">
        <v>-0.216382086277008</v>
      </c>
      <c r="ES66" s="53">
        <v>-0.219047367572784</v>
      </c>
      <c r="ET66" s="53">
        <v>-0.227010294795036</v>
      </c>
      <c r="EU66" s="53">
        <v>-0.228482455015182</v>
      </c>
      <c r="EV66" s="53">
        <v>-0.227534890174866</v>
      </c>
      <c r="EW66" s="53">
        <v>-0.20918932557106</v>
      </c>
    </row>
    <row r="67" s="53" customFormat="1" spans="1:153">
      <c r="A67" s="54">
        <v>2388</v>
      </c>
      <c r="B67" s="53" t="s">
        <v>228</v>
      </c>
      <c r="C67" s="55">
        <v>43851</v>
      </c>
      <c r="D67" s="53">
        <v>-0.0443084686994553</v>
      </c>
      <c r="E67" s="53">
        <v>-0.0528541728854179</v>
      </c>
      <c r="F67" s="53">
        <v>-0.112829975783825</v>
      </c>
      <c r="G67" s="53">
        <v>-0.188118383288383</v>
      </c>
      <c r="H67" s="53">
        <v>-0.21503609418869</v>
      </c>
      <c r="I67" s="53">
        <v>-0.269996374845505</v>
      </c>
      <c r="J67" s="53">
        <v>-0.303551882505417</v>
      </c>
      <c r="K67" s="53">
        <v>-0.316017240285873</v>
      </c>
      <c r="L67" s="53">
        <v>-0.310263991355896</v>
      </c>
      <c r="M67" s="53">
        <v>-0.348204404115677</v>
      </c>
      <c r="N67" s="53">
        <v>-0.337136805057526</v>
      </c>
      <c r="O67" s="53">
        <v>-0.316768765449524</v>
      </c>
      <c r="P67" s="53">
        <v>-0.348310172557831</v>
      </c>
      <c r="Q67" s="53">
        <v>-0.391707628965378</v>
      </c>
      <c r="R67" s="53">
        <v>-0.347470313310623</v>
      </c>
      <c r="S67" s="53">
        <v>-0.363614648580551</v>
      </c>
      <c r="T67" s="53">
        <v>-0.398942679166794</v>
      </c>
      <c r="U67" s="53">
        <v>-0.388877511024475</v>
      </c>
      <c r="V67" s="53">
        <v>-0.428857058286667</v>
      </c>
      <c r="W67" s="53">
        <v>-0.416843950748444</v>
      </c>
      <c r="X67" s="53">
        <v>-0.392934054136276</v>
      </c>
      <c r="Y67" s="53">
        <v>-0.436371475458145</v>
      </c>
      <c r="Z67" s="53">
        <v>-0.3654565513134</v>
      </c>
      <c r="AA67" s="53">
        <v>-0.396233975887299</v>
      </c>
      <c r="AB67" s="53">
        <v>-0.388484686613083</v>
      </c>
      <c r="AC67" s="53">
        <v>-0.400789260864258</v>
      </c>
      <c r="AD67" s="53">
        <v>-0.441115766763687</v>
      </c>
      <c r="AE67" s="53">
        <v>-0.435799568891525</v>
      </c>
      <c r="AF67" s="53">
        <v>-0.400364130735397</v>
      </c>
      <c r="AG67" s="53">
        <v>-0.418268352746964</v>
      </c>
      <c r="AH67" s="53">
        <v>-0.425191313028336</v>
      </c>
      <c r="AI67" s="53">
        <v>-0.459800392389297</v>
      </c>
      <c r="AJ67" s="53">
        <v>-0.497773796319962</v>
      </c>
      <c r="AK67" s="53">
        <v>-0.486398488283157</v>
      </c>
      <c r="AL67" s="53">
        <v>-0.523993730545044</v>
      </c>
      <c r="AM67" s="53">
        <v>-0.560100793838501</v>
      </c>
      <c r="AN67" s="53">
        <v>-0.558952331542969</v>
      </c>
      <c r="AO67" s="53">
        <v>-0.552890717983246</v>
      </c>
      <c r="AP67" s="53">
        <v>-0.544695317745209</v>
      </c>
      <c r="AQ67" s="53">
        <v>-0.501180231571198</v>
      </c>
      <c r="AR67" s="53">
        <v>-0.508679091930389</v>
      </c>
      <c r="AS67" s="53">
        <v>-0.479089975357056</v>
      </c>
      <c r="AT67" s="53">
        <v>-0.48166036605835</v>
      </c>
      <c r="AU67" s="53">
        <v>-0.508676826953888</v>
      </c>
      <c r="AV67" s="53">
        <v>-0.517857849597931</v>
      </c>
      <c r="AW67" s="53">
        <v>-0.544998049736023</v>
      </c>
      <c r="AX67" s="53">
        <v>-0.583223819732666</v>
      </c>
      <c r="AY67" s="53">
        <v>-0.612991631031036</v>
      </c>
      <c r="AZ67" s="53">
        <v>-0.628312051296234</v>
      </c>
      <c r="BA67" s="53">
        <v>-0.643028080463409</v>
      </c>
      <c r="BB67" s="53">
        <v>-0.0322530977427959</v>
      </c>
      <c r="BC67" s="53">
        <v>-0.0388810187578201</v>
      </c>
      <c r="BD67" s="53">
        <v>-0.0888029113411903</v>
      </c>
      <c r="BE67" s="53">
        <v>-0.126390695571899</v>
      </c>
      <c r="BF67" s="53">
        <v>-0.155567154288292</v>
      </c>
      <c r="BG67" s="53">
        <v>-0.176898613572121</v>
      </c>
      <c r="BH67" s="53">
        <v>-0.196182176470757</v>
      </c>
      <c r="BI67" s="53">
        <v>-0.190929874777794</v>
      </c>
      <c r="BJ67" s="53">
        <v>-0.183431953191757</v>
      </c>
      <c r="BK67" s="53">
        <v>-0.198605477809906</v>
      </c>
      <c r="BL67" s="53">
        <v>-0.178564712405205</v>
      </c>
      <c r="BM67" s="53">
        <v>-0.162385284900665</v>
      </c>
      <c r="BN67" s="53">
        <v>-0.187341183423996</v>
      </c>
      <c r="BO67" s="53">
        <v>-0.230491578578949</v>
      </c>
      <c r="BP67" s="53">
        <v>-0.208411023020744</v>
      </c>
      <c r="BQ67" s="53">
        <v>-0.223037704825401</v>
      </c>
      <c r="BR67" s="53">
        <v>-0.241944149136543</v>
      </c>
      <c r="BS67" s="53">
        <v>-0.264530807733536</v>
      </c>
      <c r="BT67" s="53">
        <v>-0.299691379070282</v>
      </c>
      <c r="BU67" s="53">
        <v>-0.254004061222076</v>
      </c>
      <c r="BV67" s="53">
        <v>-0.267809957265854</v>
      </c>
      <c r="BW67" s="53">
        <v>-0.270207524299622</v>
      </c>
      <c r="BX67" s="53">
        <v>-0.190123945474625</v>
      </c>
      <c r="BY67" s="53">
        <v>-0.229626297950745</v>
      </c>
      <c r="BZ67" s="53">
        <v>-0.212471038103104</v>
      </c>
      <c r="CA67" s="53">
        <v>-0.225905060768127</v>
      </c>
      <c r="CB67" s="53">
        <v>-0.249731928110123</v>
      </c>
      <c r="CC67" s="53">
        <v>-0.240169867873192</v>
      </c>
      <c r="CD67" s="53">
        <v>-0.201487019658089</v>
      </c>
      <c r="CE67" s="53">
        <v>-0.238123372197151</v>
      </c>
      <c r="CF67" s="53">
        <v>-0.225161775946617</v>
      </c>
      <c r="CG67" s="53">
        <v>-0.244763419032097</v>
      </c>
      <c r="CH67" s="53">
        <v>-0.260904848575592</v>
      </c>
      <c r="CI67" s="53">
        <v>-0.27703458070755</v>
      </c>
      <c r="CJ67" s="53">
        <v>-0.314545482397079</v>
      </c>
      <c r="CK67" s="53">
        <v>-0.356355309486389</v>
      </c>
      <c r="CL67" s="53">
        <v>-0.353489995002747</v>
      </c>
      <c r="CM67" s="53">
        <v>-0.343879908323288</v>
      </c>
      <c r="CN67" s="53">
        <v>-0.329625338315964</v>
      </c>
      <c r="CO67" s="53">
        <v>-0.339864760637283</v>
      </c>
      <c r="CP67" s="53">
        <v>-0.372723162174225</v>
      </c>
      <c r="CQ67" s="53">
        <v>-0.340670794248581</v>
      </c>
      <c r="CR67" s="53">
        <v>-0.33481353521347</v>
      </c>
      <c r="CS67" s="53">
        <v>-0.352454572916031</v>
      </c>
      <c r="CT67" s="53">
        <v>-0.365165799856186</v>
      </c>
      <c r="CU67" s="53">
        <v>-0.386261314153671</v>
      </c>
      <c r="CV67" s="53">
        <v>-0.41649329662323</v>
      </c>
      <c r="CW67" s="53">
        <v>-0.418624877929687</v>
      </c>
      <c r="CX67" s="53">
        <v>-0.420452982187271</v>
      </c>
      <c r="CY67" s="53">
        <v>-0.411671012639999</v>
      </c>
      <c r="CZ67" s="53">
        <v>-0.049490824341774</v>
      </c>
      <c r="DA67" s="53">
        <v>-0.0514086037874222</v>
      </c>
      <c r="DB67" s="53">
        <v>-0.061462514102459</v>
      </c>
      <c r="DC67" s="53">
        <v>-0.0991631522774696</v>
      </c>
      <c r="DD67" s="53">
        <v>-0.096904382109642</v>
      </c>
      <c r="DE67" s="53">
        <v>-0.130533203482628</v>
      </c>
      <c r="DF67" s="53">
        <v>-0.144805163145065</v>
      </c>
      <c r="DG67" s="53">
        <v>-0.162522822618484</v>
      </c>
      <c r="DH67" s="53">
        <v>-0.164267510175705</v>
      </c>
      <c r="DI67" s="53">
        <v>-0.187034383416176</v>
      </c>
      <c r="DJ67" s="53">
        <v>-0.196007534861565</v>
      </c>
      <c r="DK67" s="53">
        <v>-0.191818937659264</v>
      </c>
      <c r="DL67" s="53">
        <v>-0.19840444624424</v>
      </c>
      <c r="DM67" s="53">
        <v>-0.198651492595673</v>
      </c>
      <c r="DN67" s="53">
        <v>-0.176494762301445</v>
      </c>
      <c r="DO67" s="53">
        <v>-0.178012400865555</v>
      </c>
      <c r="DP67" s="53">
        <v>-0.194433987140656</v>
      </c>
      <c r="DQ67" s="53">
        <v>-0.161782160401344</v>
      </c>
      <c r="DR67" s="53">
        <v>-0.16660113632679</v>
      </c>
      <c r="DS67" s="53">
        <v>-0.200275346636772</v>
      </c>
      <c r="DT67" s="53">
        <v>-0.162559553980827</v>
      </c>
      <c r="DU67" s="53">
        <v>-0.203599393367767</v>
      </c>
      <c r="DV67" s="53">
        <v>-0.212768048048019</v>
      </c>
      <c r="DW67" s="53">
        <v>-0.204043120145798</v>
      </c>
      <c r="DX67" s="53">
        <v>-0.213449105620384</v>
      </c>
      <c r="DY67" s="53">
        <v>-0.212319642305374</v>
      </c>
      <c r="DZ67" s="53">
        <v>-0.228819295763969</v>
      </c>
      <c r="EA67" s="53">
        <v>-0.233065158128738</v>
      </c>
      <c r="EB67" s="53">
        <v>-0.236312553286552</v>
      </c>
      <c r="EC67" s="53">
        <v>-0.217580437660217</v>
      </c>
      <c r="ED67" s="53">
        <v>-0.237464994192123</v>
      </c>
      <c r="EE67" s="53">
        <v>-0.252472430467606</v>
      </c>
      <c r="EF67" s="53">
        <v>-0.274304419755936</v>
      </c>
      <c r="EG67" s="53">
        <v>-0.246799349784851</v>
      </c>
      <c r="EH67" s="53">
        <v>-0.246883660554886</v>
      </c>
      <c r="EI67" s="53">
        <v>-0.241180941462517</v>
      </c>
      <c r="EJ67" s="53">
        <v>-0.242897763848305</v>
      </c>
      <c r="EK67" s="53">
        <v>-0.246446251869202</v>
      </c>
      <c r="EL67" s="53">
        <v>-0.252505451440811</v>
      </c>
      <c r="EM67" s="53">
        <v>-0.198750913143158</v>
      </c>
      <c r="EN67" s="53">
        <v>-0.173391416668892</v>
      </c>
      <c r="EO67" s="53">
        <v>-0.175854653120041</v>
      </c>
      <c r="EP67" s="53">
        <v>-0.184282287955284</v>
      </c>
      <c r="EQ67" s="53">
        <v>-0.193657696247101</v>
      </c>
      <c r="ER67" s="53">
        <v>-0.190127491950989</v>
      </c>
      <c r="ES67" s="53">
        <v>-0.196172222495079</v>
      </c>
      <c r="ET67" s="53">
        <v>-0.204165980219841</v>
      </c>
      <c r="EU67" s="53">
        <v>-0.231802225112915</v>
      </c>
      <c r="EV67" s="53">
        <v>-0.245294496417046</v>
      </c>
      <c r="EW67" s="53">
        <v>-0.268792539834976</v>
      </c>
    </row>
    <row r="68" s="53" customFormat="1" spans="1:153">
      <c r="A68" s="54">
        <v>2389</v>
      </c>
      <c r="B68" s="53" t="s">
        <v>231</v>
      </c>
      <c r="C68" s="55">
        <v>43851</v>
      </c>
      <c r="D68" s="53">
        <v>-0.0459007099270821</v>
      </c>
      <c r="E68" s="53">
        <v>-0.0161611437797546</v>
      </c>
      <c r="F68" s="53">
        <v>-0.0339089669287205</v>
      </c>
      <c r="G68" s="53">
        <v>-0.0869264230132103</v>
      </c>
      <c r="H68" s="53">
        <v>-0.113903947174549</v>
      </c>
      <c r="I68" s="53">
        <v>-0.0726763531565666</v>
      </c>
      <c r="J68" s="53">
        <v>-0.124494276940823</v>
      </c>
      <c r="K68" s="53">
        <v>-0.199898257851601</v>
      </c>
      <c r="L68" s="53">
        <v>-0.0973165407776833</v>
      </c>
      <c r="M68" s="53">
        <v>0.0149912908673286</v>
      </c>
      <c r="N68" s="53">
        <v>0.0920175835490227</v>
      </c>
      <c r="O68" s="53">
        <v>0.110419541597366</v>
      </c>
      <c r="P68" s="53">
        <v>0.156362250447273</v>
      </c>
      <c r="Q68" s="53">
        <v>0.128595024347305</v>
      </c>
      <c r="R68" s="53">
        <v>0.146651789546013</v>
      </c>
      <c r="S68" s="53">
        <v>0.135295644402504</v>
      </c>
      <c r="T68" s="53">
        <v>0.239639282226562</v>
      </c>
      <c r="U68" s="53">
        <v>0.262702226638794</v>
      </c>
      <c r="V68" s="53">
        <v>0.288980782032013</v>
      </c>
      <c r="W68" s="53">
        <v>0.214289650321007</v>
      </c>
      <c r="X68" s="53">
        <v>0.187461853027344</v>
      </c>
      <c r="Y68" s="53">
        <v>0.161942020058632</v>
      </c>
      <c r="Z68" s="53">
        <v>0.184230342507362</v>
      </c>
      <c r="AA68" s="53">
        <v>0.192110672593117</v>
      </c>
      <c r="AB68" s="53">
        <v>0.180460169911385</v>
      </c>
      <c r="AC68" s="53">
        <v>0.148302480578423</v>
      </c>
      <c r="AD68" s="53">
        <v>0.140043005347252</v>
      </c>
      <c r="AE68" s="53">
        <v>0.0915050730109215</v>
      </c>
      <c r="AF68" s="53">
        <v>0.115426145493984</v>
      </c>
      <c r="AG68" s="53">
        <v>0.164458602666855</v>
      </c>
      <c r="AH68" s="53">
        <v>0.184462457895279</v>
      </c>
      <c r="AI68" s="53">
        <v>0.175569728016853</v>
      </c>
      <c r="AJ68" s="53">
        <v>0.149079173803329</v>
      </c>
      <c r="AK68" s="53">
        <v>0.156338632106781</v>
      </c>
      <c r="AL68" s="53">
        <v>0.163493469357491</v>
      </c>
      <c r="AM68" s="53">
        <v>0.182859748601913</v>
      </c>
      <c r="AN68" s="53">
        <v>0.197056606411934</v>
      </c>
      <c r="AO68" s="53">
        <v>0.167680755257607</v>
      </c>
      <c r="AP68" s="53">
        <v>0.166258871555328</v>
      </c>
      <c r="AQ68" s="53">
        <v>0.190359279513359</v>
      </c>
      <c r="AR68" s="53">
        <v>0.20695136487484</v>
      </c>
      <c r="AS68" s="53">
        <v>0.211659505963326</v>
      </c>
      <c r="AT68" s="53">
        <v>0.192773818969727</v>
      </c>
      <c r="AU68" s="53">
        <v>0.171397775411606</v>
      </c>
      <c r="AV68" s="53">
        <v>0.165822327136993</v>
      </c>
      <c r="AW68" s="53">
        <v>0.177836418151855</v>
      </c>
      <c r="AX68" s="53">
        <v>0.174889281392097</v>
      </c>
      <c r="AY68" s="53">
        <v>0.205298542976379</v>
      </c>
      <c r="AZ68" s="53">
        <v>0.231147423386574</v>
      </c>
      <c r="BA68" s="53">
        <v>0.205215632915497</v>
      </c>
      <c r="BB68" s="53">
        <v>-0.0423240289092064</v>
      </c>
      <c r="BC68" s="53">
        <v>-0.0325245447456837</v>
      </c>
      <c r="BD68" s="53">
        <v>-0.0596838556230068</v>
      </c>
      <c r="BE68" s="53">
        <v>-0.0910423621535301</v>
      </c>
      <c r="BF68" s="53">
        <v>-0.0987778604030609</v>
      </c>
      <c r="BG68" s="53">
        <v>-0.0730106458067894</v>
      </c>
      <c r="BH68" s="53">
        <v>-0.0842929482460022</v>
      </c>
      <c r="BI68" s="53">
        <v>-0.0441038571298122</v>
      </c>
      <c r="BJ68" s="53">
        <v>-0.0358932986855507</v>
      </c>
      <c r="BK68" s="53">
        <v>-0.00961775612086058</v>
      </c>
      <c r="BL68" s="53">
        <v>-0.0289114564657211</v>
      </c>
      <c r="BM68" s="53">
        <v>-0.0306800119578838</v>
      </c>
      <c r="BN68" s="53">
        <v>0.0133956782519817</v>
      </c>
      <c r="BO68" s="53">
        <v>-0.00713719474151731</v>
      </c>
      <c r="BP68" s="53">
        <v>0.000391507986932993</v>
      </c>
      <c r="BQ68" s="53">
        <v>-0.00349956145510077</v>
      </c>
      <c r="BR68" s="53">
        <v>0.0841111615300179</v>
      </c>
      <c r="BS68" s="53">
        <v>0.0996912568807602</v>
      </c>
      <c r="BT68" s="53">
        <v>0.129842773079872</v>
      </c>
      <c r="BU68" s="53">
        <v>0.0610380582511425</v>
      </c>
      <c r="BV68" s="53">
        <v>0.042499665170908</v>
      </c>
      <c r="BW68" s="53">
        <v>0.018624996766448</v>
      </c>
      <c r="BX68" s="53">
        <v>0.0463489890098572</v>
      </c>
      <c r="BY68" s="53">
        <v>0.0645947977900505</v>
      </c>
      <c r="BZ68" s="53">
        <v>0.0507410578429699</v>
      </c>
      <c r="CA68" s="53">
        <v>0.0262838397175074</v>
      </c>
      <c r="CB68" s="53">
        <v>0.023676784709096</v>
      </c>
      <c r="CC68" s="53">
        <v>-0.0238260384649038</v>
      </c>
      <c r="CD68" s="53">
        <v>-9.39858146011829e-5</v>
      </c>
      <c r="CE68" s="53">
        <v>0.0197464637458324</v>
      </c>
      <c r="CF68" s="53">
        <v>0.0196819342672825</v>
      </c>
      <c r="CG68" s="53">
        <v>0.0145415160804987</v>
      </c>
      <c r="CH68" s="53">
        <v>-0.0160134825855494</v>
      </c>
      <c r="CI68" s="53">
        <v>-0.0170378051698208</v>
      </c>
      <c r="CJ68" s="53">
        <v>-0.00564680621027946</v>
      </c>
      <c r="CK68" s="53">
        <v>0.0113250240683556</v>
      </c>
      <c r="CL68" s="53">
        <v>0.0251698940992355</v>
      </c>
      <c r="CM68" s="53">
        <v>0.00086706131696701</v>
      </c>
      <c r="CN68" s="53">
        <v>0.00838149897754192</v>
      </c>
      <c r="CO68" s="53">
        <v>0.0201127249747515</v>
      </c>
      <c r="CP68" s="53">
        <v>0.00236073508858681</v>
      </c>
      <c r="CQ68" s="53">
        <v>-0.00223391782492399</v>
      </c>
      <c r="CR68" s="53">
        <v>-0.0292299911379814</v>
      </c>
      <c r="CS68" s="53">
        <v>-0.0442857816815376</v>
      </c>
      <c r="CT68" s="53">
        <v>-0.0467686429619789</v>
      </c>
      <c r="CU68" s="53">
        <v>-0.0473740436136723</v>
      </c>
      <c r="CV68" s="53">
        <v>-0.0520733594894409</v>
      </c>
      <c r="CW68" s="53">
        <v>-0.0190932583063841</v>
      </c>
      <c r="CX68" s="53">
        <v>0.0114847738295794</v>
      </c>
      <c r="CY68" s="53">
        <v>-0.000132727902382612</v>
      </c>
      <c r="CZ68" s="53">
        <v>-0.031993430107832</v>
      </c>
      <c r="DA68" s="53">
        <v>-0.0120533518493176</v>
      </c>
      <c r="DB68" s="53">
        <v>-0.00264186365529895</v>
      </c>
      <c r="DC68" s="53">
        <v>-0.0243008118122816</v>
      </c>
      <c r="DD68" s="53">
        <v>-0.0435428395867348</v>
      </c>
      <c r="DE68" s="53">
        <v>-0.0280824583023787</v>
      </c>
      <c r="DF68" s="53">
        <v>-0.068618081510067</v>
      </c>
      <c r="DG68" s="53">
        <v>-0.184211149811745</v>
      </c>
      <c r="DH68" s="53">
        <v>-0.0898399949073792</v>
      </c>
      <c r="DI68" s="53">
        <v>-0.00380770629271865</v>
      </c>
      <c r="DJ68" s="53">
        <v>0.0925122871994972</v>
      </c>
      <c r="DK68" s="53">
        <v>0.112682804465294</v>
      </c>
      <c r="DL68" s="53">
        <v>0.114549815654755</v>
      </c>
      <c r="DM68" s="53">
        <v>0.107315473258495</v>
      </c>
      <c r="DN68" s="53">
        <v>0.11784353107214</v>
      </c>
      <c r="DO68" s="53">
        <v>0.110378451645374</v>
      </c>
      <c r="DP68" s="53">
        <v>0.127111375331879</v>
      </c>
      <c r="DQ68" s="53">
        <v>0.134594216942787</v>
      </c>
      <c r="DR68" s="53">
        <v>0.130721256136894</v>
      </c>
      <c r="DS68" s="53">
        <v>0.124834842979908</v>
      </c>
      <c r="DT68" s="53">
        <v>0.116545431315899</v>
      </c>
      <c r="DU68" s="53">
        <v>0.114900268614292</v>
      </c>
      <c r="DV68" s="53">
        <v>0.109464608132839</v>
      </c>
      <c r="DW68" s="53">
        <v>0.0990991294384003</v>
      </c>
      <c r="DX68" s="53">
        <v>0.101302355527878</v>
      </c>
      <c r="DY68" s="53">
        <v>0.0936018899083138</v>
      </c>
      <c r="DZ68" s="53">
        <v>0.0879494771361351</v>
      </c>
      <c r="EA68" s="53">
        <v>0.0869143605232239</v>
      </c>
      <c r="EB68" s="53">
        <v>0.0871033743023872</v>
      </c>
      <c r="EC68" s="53">
        <v>0.116295382380486</v>
      </c>
      <c r="ED68" s="53">
        <v>0.13636377453804</v>
      </c>
      <c r="EE68" s="53">
        <v>0.132611453533173</v>
      </c>
      <c r="EF68" s="53">
        <v>0.136675909161568</v>
      </c>
      <c r="EG68" s="53">
        <v>0.144959673285484</v>
      </c>
      <c r="EH68" s="53">
        <v>0.140723526477814</v>
      </c>
      <c r="EI68" s="53">
        <v>0.143117964267731</v>
      </c>
      <c r="EJ68" s="53">
        <v>0.143469959497452</v>
      </c>
      <c r="EK68" s="53">
        <v>0.138396933674812</v>
      </c>
      <c r="EL68" s="53">
        <v>0.129460617899895</v>
      </c>
      <c r="EM68" s="53">
        <v>0.141829803586006</v>
      </c>
      <c r="EN68" s="53">
        <v>0.176173865795135</v>
      </c>
      <c r="EO68" s="53">
        <v>0.185476675629616</v>
      </c>
      <c r="EP68" s="53">
        <v>0.193587049841881</v>
      </c>
      <c r="EQ68" s="53">
        <v>0.187266796827316</v>
      </c>
      <c r="ER68" s="53">
        <v>0.184174224734306</v>
      </c>
      <c r="ES68" s="53">
        <v>0.196793705224991</v>
      </c>
      <c r="ET68" s="53">
        <v>0.198545902967453</v>
      </c>
      <c r="EU68" s="53">
        <v>0.195975050330162</v>
      </c>
      <c r="EV68" s="53">
        <v>0.191245898604393</v>
      </c>
      <c r="EW68" s="53">
        <v>0.176931604743004</v>
      </c>
    </row>
    <row r="69" s="53" customFormat="1" spans="1:153">
      <c r="A69" s="54">
        <v>2396</v>
      </c>
      <c r="B69" s="53" t="s">
        <v>234</v>
      </c>
      <c r="C69" s="55">
        <v>43851</v>
      </c>
      <c r="D69" s="53">
        <v>-0.0939135327935219</v>
      </c>
      <c r="E69" s="53">
        <v>-0.0974963083863258</v>
      </c>
      <c r="F69" s="53">
        <v>-0.0782686173915863</v>
      </c>
      <c r="G69" s="53">
        <v>-0.00690629659220576</v>
      </c>
      <c r="H69" s="53">
        <v>-0.0248502530157566</v>
      </c>
      <c r="I69" s="53">
        <v>0.0162507407367229</v>
      </c>
      <c r="J69" s="53">
        <v>0.0598297603428364</v>
      </c>
      <c r="K69" s="53">
        <v>0.0677711516618729</v>
      </c>
      <c r="L69" s="53">
        <v>0.0306599549949169</v>
      </c>
      <c r="M69" s="53">
        <v>0.0207641534507275</v>
      </c>
      <c r="N69" s="53">
        <v>-0.0173552110791206</v>
      </c>
      <c r="O69" s="53">
        <v>-0.00634309556335211</v>
      </c>
      <c r="P69" s="53">
        <v>0.0246640294790268</v>
      </c>
      <c r="Q69" s="53">
        <v>-0.00316486717201769</v>
      </c>
      <c r="R69" s="53">
        <v>0.0260138642042875</v>
      </c>
      <c r="S69" s="53">
        <v>-0.00641550309956074</v>
      </c>
      <c r="T69" s="53">
        <v>-0.0320334993302822</v>
      </c>
      <c r="U69" s="53">
        <v>-0.0183453727513552</v>
      </c>
      <c r="V69" s="53">
        <v>-0.0235607195645571</v>
      </c>
      <c r="W69" s="53">
        <v>-0.0278668031096458</v>
      </c>
      <c r="X69" s="53">
        <v>0.0199226811528206</v>
      </c>
      <c r="Y69" s="53">
        <v>-0.00441818870604038</v>
      </c>
      <c r="Z69" s="53">
        <v>0.040784265846014</v>
      </c>
      <c r="AA69" s="53">
        <v>0.000800003996118903</v>
      </c>
      <c r="AB69" s="53">
        <v>-0.00139399082399905</v>
      </c>
      <c r="AC69" s="53">
        <v>-0.0821824297308922</v>
      </c>
      <c r="AD69" s="53">
        <v>-0.0722816735506058</v>
      </c>
      <c r="AE69" s="53">
        <v>-0.0725240483880043</v>
      </c>
      <c r="AF69" s="53">
        <v>-0.0482608936727047</v>
      </c>
      <c r="AG69" s="53">
        <v>-0.0161097589880228</v>
      </c>
      <c r="AH69" s="53">
        <v>0.0731720551848412</v>
      </c>
      <c r="AI69" s="53">
        <v>0.133272886276245</v>
      </c>
      <c r="AJ69" s="53">
        <v>0.102069415152073</v>
      </c>
      <c r="AK69" s="53">
        <v>0.134732514619827</v>
      </c>
      <c r="AL69" s="53">
        <v>0.0272945128381252</v>
      </c>
      <c r="AM69" s="53">
        <v>0.0359594263136387</v>
      </c>
      <c r="AN69" s="53">
        <v>0.0169631876051426</v>
      </c>
      <c r="AO69" s="53">
        <v>0.0606300793588161</v>
      </c>
      <c r="AP69" s="53">
        <v>0.0359043702483177</v>
      </c>
      <c r="AQ69" s="53">
        <v>0.0233374424278736</v>
      </c>
      <c r="AR69" s="53">
        <v>0.00695172417908907</v>
      </c>
      <c r="AS69" s="53">
        <v>0.00236615352332592</v>
      </c>
      <c r="AT69" s="53">
        <v>0.0221374277025461</v>
      </c>
      <c r="AU69" s="53">
        <v>-0.0261814296245575</v>
      </c>
      <c r="AV69" s="53">
        <v>-0.0119794514030218</v>
      </c>
      <c r="AW69" s="53">
        <v>0.00268911197781563</v>
      </c>
      <c r="AX69" s="53">
        <v>-0.0127131128683686</v>
      </c>
      <c r="AY69" s="53">
        <v>-0.0487171187996864</v>
      </c>
      <c r="AZ69" s="53">
        <v>-0.0619415789842606</v>
      </c>
      <c r="BA69" s="53">
        <v>-0.0582033842802048</v>
      </c>
      <c r="BB69" s="53">
        <v>-0.10302396863699</v>
      </c>
      <c r="BC69" s="53">
        <v>-0.103730484843254</v>
      </c>
      <c r="BD69" s="53">
        <v>-0.0794980302453041</v>
      </c>
      <c r="BE69" s="53">
        <v>-0.0263359025120735</v>
      </c>
      <c r="BF69" s="53">
        <v>-0.0399337187409401</v>
      </c>
      <c r="BG69" s="53">
        <v>-0.00498270848765969</v>
      </c>
      <c r="BH69" s="53">
        <v>0.0179694648832083</v>
      </c>
      <c r="BI69" s="53">
        <v>0.0231000948697329</v>
      </c>
      <c r="BJ69" s="53">
        <v>-0.00705434894189239</v>
      </c>
      <c r="BK69" s="53">
        <v>-0.00756737543269992</v>
      </c>
      <c r="BL69" s="53">
        <v>-0.0255420953035355</v>
      </c>
      <c r="BM69" s="53">
        <v>-0.0269330143928528</v>
      </c>
      <c r="BN69" s="53">
        <v>0.0295949466526508</v>
      </c>
      <c r="BO69" s="53">
        <v>0.00125434179790318</v>
      </c>
      <c r="BP69" s="53">
        <v>-0.0191480778157711</v>
      </c>
      <c r="BQ69" s="53">
        <v>-0.0384952053427696</v>
      </c>
      <c r="BR69" s="53">
        <v>-0.0447926670312881</v>
      </c>
      <c r="BS69" s="53">
        <v>-0.0289169773459435</v>
      </c>
      <c r="BT69" s="53">
        <v>-0.0307508073747158</v>
      </c>
      <c r="BU69" s="53">
        <v>-0.0265686698257923</v>
      </c>
      <c r="BV69" s="53">
        <v>0.0234767496585846</v>
      </c>
      <c r="BW69" s="53">
        <v>0.0129641517996788</v>
      </c>
      <c r="BX69" s="53">
        <v>0.0768885686993599</v>
      </c>
      <c r="BY69" s="53">
        <v>0.0611967779695988</v>
      </c>
      <c r="BZ69" s="53">
        <v>0.0385450907051563</v>
      </c>
      <c r="CA69" s="53">
        <v>-0.0280929021537304</v>
      </c>
      <c r="CB69" s="53">
        <v>-0.0188270378857851</v>
      </c>
      <c r="CC69" s="53">
        <v>0.00172153650783002</v>
      </c>
      <c r="CD69" s="53">
        <v>0.0454548560082912</v>
      </c>
      <c r="CE69" s="53">
        <v>0.0587979666888714</v>
      </c>
      <c r="CF69" s="53">
        <v>0.0682343393564224</v>
      </c>
      <c r="CG69" s="53">
        <v>0.10830719769001</v>
      </c>
      <c r="CH69" s="53">
        <v>0.103499338030815</v>
      </c>
      <c r="CI69" s="53">
        <v>0.126144379377365</v>
      </c>
      <c r="CJ69" s="53">
        <v>0.037362664937973</v>
      </c>
      <c r="CK69" s="53">
        <v>0.0387529544532299</v>
      </c>
      <c r="CL69" s="53">
        <v>0.0461926013231277</v>
      </c>
      <c r="CM69" s="53">
        <v>0.0710834041237831</v>
      </c>
      <c r="CN69" s="53">
        <v>0.0669537261128426</v>
      </c>
      <c r="CO69" s="53">
        <v>0.0445946231484413</v>
      </c>
      <c r="CP69" s="53">
        <v>0.0141513673588634</v>
      </c>
      <c r="CQ69" s="53">
        <v>-0.00127982371486723</v>
      </c>
      <c r="CR69" s="53">
        <v>-0.0112367644906044</v>
      </c>
      <c r="CS69" s="53">
        <v>-0.0450440719723701</v>
      </c>
      <c r="CT69" s="53">
        <v>-0.0570089742541313</v>
      </c>
      <c r="CU69" s="53">
        <v>-0.0599333271384239</v>
      </c>
      <c r="CV69" s="53">
        <v>-0.0788649544119835</v>
      </c>
      <c r="CW69" s="53">
        <v>-0.105663701891899</v>
      </c>
      <c r="CX69" s="53">
        <v>-0.10642396658659</v>
      </c>
      <c r="CY69" s="53">
        <v>-0.088989146053791</v>
      </c>
      <c r="CZ69" s="53">
        <v>0.0159558244049549</v>
      </c>
      <c r="DA69" s="53">
        <v>0.0130795668810606</v>
      </c>
      <c r="DB69" s="53">
        <v>0.008074801415205</v>
      </c>
      <c r="DC69" s="53">
        <v>0.0262749940156937</v>
      </c>
      <c r="DD69" s="53">
        <v>0.0219288505613804</v>
      </c>
      <c r="DE69" s="53">
        <v>0.0280788391828537</v>
      </c>
      <c r="DF69" s="53">
        <v>0.0487056858837605</v>
      </c>
      <c r="DG69" s="53">
        <v>0.0515164472162724</v>
      </c>
      <c r="DH69" s="53">
        <v>0.0445596911013126</v>
      </c>
      <c r="DI69" s="53">
        <v>0.0351769179105759</v>
      </c>
      <c r="DJ69" s="53">
        <v>0.0150322718545794</v>
      </c>
      <c r="DK69" s="53">
        <v>0.0274353064596653</v>
      </c>
      <c r="DL69" s="53">
        <v>0.00191447231918573</v>
      </c>
      <c r="DM69" s="53">
        <v>0.00242617912590504</v>
      </c>
      <c r="DN69" s="53">
        <v>0.052007332444191</v>
      </c>
      <c r="DO69" s="53">
        <v>0.0389250889420509</v>
      </c>
      <c r="DP69" s="53">
        <v>0.019604554399848</v>
      </c>
      <c r="DQ69" s="53">
        <v>0.0174169931560755</v>
      </c>
      <c r="DR69" s="53">
        <v>0.0140354763716459</v>
      </c>
      <c r="DS69" s="53">
        <v>0.00554725574329495</v>
      </c>
      <c r="DT69" s="53">
        <v>0.00329132052138448</v>
      </c>
      <c r="DU69" s="53">
        <v>-0.010536951944232</v>
      </c>
      <c r="DV69" s="53">
        <v>-0.0292589124292135</v>
      </c>
      <c r="DW69" s="53">
        <v>-0.0535513870418072</v>
      </c>
      <c r="DX69" s="53">
        <v>-0.0330936945974827</v>
      </c>
      <c r="DY69" s="53">
        <v>-0.0472441390156746</v>
      </c>
      <c r="DZ69" s="53">
        <v>-0.0466092489659786</v>
      </c>
      <c r="EA69" s="53">
        <v>-0.0674001947045326</v>
      </c>
      <c r="EB69" s="53">
        <v>-0.086870364844799</v>
      </c>
      <c r="EC69" s="53">
        <v>-0.0680623352527618</v>
      </c>
      <c r="ED69" s="53">
        <v>0.0117830988019705</v>
      </c>
      <c r="EE69" s="53">
        <v>0.0318110696971416</v>
      </c>
      <c r="EF69" s="53">
        <v>0.00541546195745468</v>
      </c>
      <c r="EG69" s="53">
        <v>0.0154335200786591</v>
      </c>
      <c r="EH69" s="53">
        <v>-0.00322276330552995</v>
      </c>
      <c r="EI69" s="53">
        <v>0.00405186042189598</v>
      </c>
      <c r="EJ69" s="53">
        <v>-0.0223840270191431</v>
      </c>
      <c r="EK69" s="53">
        <v>-0.00360793271102011</v>
      </c>
      <c r="EL69" s="53">
        <v>-0.0242039691656828</v>
      </c>
      <c r="EM69" s="53">
        <v>-0.0144117921590805</v>
      </c>
      <c r="EN69" s="53">
        <v>-0.00035425485111773</v>
      </c>
      <c r="EO69" s="53">
        <v>0.0104913655668497</v>
      </c>
      <c r="EP69" s="53">
        <v>0.0402195788919926</v>
      </c>
      <c r="EQ69" s="53">
        <v>0.0257080309092999</v>
      </c>
      <c r="ER69" s="53">
        <v>0.0518749095499516</v>
      </c>
      <c r="ES69" s="53">
        <v>0.0694678276777267</v>
      </c>
      <c r="ET69" s="53">
        <v>0.0729972347617149</v>
      </c>
      <c r="EU69" s="53">
        <v>0.0637919753789902</v>
      </c>
      <c r="EV69" s="53">
        <v>0.0513277761638165</v>
      </c>
      <c r="EW69" s="53">
        <v>0.0376311466097832</v>
      </c>
    </row>
    <row r="70" s="53" customFormat="1" spans="1:153">
      <c r="A70" s="54">
        <v>2402</v>
      </c>
      <c r="B70" s="53" t="s">
        <v>237</v>
      </c>
      <c r="C70" s="55">
        <v>43851</v>
      </c>
      <c r="D70" s="53">
        <v>0.00944433640688658</v>
      </c>
      <c r="E70" s="53">
        <v>-0.0176270473748446</v>
      </c>
      <c r="F70" s="53">
        <v>-0.0144707169383764</v>
      </c>
      <c r="G70" s="53">
        <v>-0.0586268082261086</v>
      </c>
      <c r="H70" s="53">
        <v>-0.0827352106571198</v>
      </c>
      <c r="I70" s="53">
        <v>-0.0351874828338623</v>
      </c>
      <c r="J70" s="53">
        <v>0.00826212950050831</v>
      </c>
      <c r="K70" s="53">
        <v>0.0545339211821556</v>
      </c>
      <c r="L70" s="53">
        <v>-0.0038362042978406</v>
      </c>
      <c r="M70" s="53">
        <v>0.0466050617396832</v>
      </c>
      <c r="N70" s="53">
        <v>0.0663244053721428</v>
      </c>
      <c r="O70" s="53">
        <v>0.0674522742629051</v>
      </c>
      <c r="P70" s="53">
        <v>0.0787078812718391</v>
      </c>
      <c r="Q70" s="53">
        <v>0.151576712727547</v>
      </c>
      <c r="R70" s="53">
        <v>0.134539559483528</v>
      </c>
      <c r="S70" s="53">
        <v>0.134092062711716</v>
      </c>
      <c r="T70" s="53">
        <v>0.120868727564812</v>
      </c>
      <c r="U70" s="53">
        <v>0.160195469856262</v>
      </c>
      <c r="V70" s="53">
        <v>0.103730820119381</v>
      </c>
      <c r="W70" s="53">
        <v>0.0904862657189369</v>
      </c>
      <c r="X70" s="53">
        <v>0.0881738588213921</v>
      </c>
      <c r="Y70" s="53">
        <v>0.113137729465961</v>
      </c>
      <c r="Z70" s="53">
        <v>0.0822747722268105</v>
      </c>
      <c r="AA70" s="53">
        <v>0.0440336056053638</v>
      </c>
      <c r="AB70" s="53">
        <v>0.0675600171089172</v>
      </c>
      <c r="AC70" s="53">
        <v>0.016787139698863</v>
      </c>
      <c r="AD70" s="53">
        <v>0.027564262971282</v>
      </c>
      <c r="AE70" s="53">
        <v>-0.000211860635317862</v>
      </c>
      <c r="AF70" s="53">
        <v>0.0257527139037848</v>
      </c>
      <c r="AG70" s="53">
        <v>0.0618628226220608</v>
      </c>
      <c r="AH70" s="53">
        <v>0.0862963646650314</v>
      </c>
      <c r="AI70" s="53">
        <v>0.0783481672406197</v>
      </c>
      <c r="AJ70" s="53">
        <v>0.0357650220394135</v>
      </c>
      <c r="AK70" s="53">
        <v>0.0596237257122993</v>
      </c>
      <c r="AL70" s="53">
        <v>0.0673054456710815</v>
      </c>
      <c r="AM70" s="53">
        <v>0.109603688120842</v>
      </c>
      <c r="AN70" s="53">
        <v>0.0580511465668678</v>
      </c>
      <c r="AO70" s="53">
        <v>0.0529923141002655</v>
      </c>
      <c r="AP70" s="53">
        <v>0.0629973262548447</v>
      </c>
      <c r="AQ70" s="53">
        <v>0.0434147268533707</v>
      </c>
      <c r="AR70" s="53">
        <v>-0.00507247541099787</v>
      </c>
      <c r="AS70" s="53">
        <v>-0.0248135514557362</v>
      </c>
      <c r="AT70" s="53">
        <v>-0.0609061494469643</v>
      </c>
      <c r="AU70" s="53">
        <v>-0.048004224896431</v>
      </c>
      <c r="AV70" s="53">
        <v>-0.0557037964463234</v>
      </c>
      <c r="AW70" s="53">
        <v>-0.0273696463555098</v>
      </c>
      <c r="AX70" s="53">
        <v>-0.0214810874313116</v>
      </c>
      <c r="AY70" s="53">
        <v>-0.0257159415632486</v>
      </c>
      <c r="AZ70" s="53">
        <v>-0.0285130031406879</v>
      </c>
      <c r="BA70" s="53">
        <v>-0.0363425724208355</v>
      </c>
      <c r="BB70" s="53">
        <v>-0.0231492854654789</v>
      </c>
      <c r="BC70" s="53">
        <v>-0.0418806113302708</v>
      </c>
      <c r="BD70" s="53">
        <v>-0.0368780605494976</v>
      </c>
      <c r="BE70" s="53">
        <v>-0.0682330206036568</v>
      </c>
      <c r="BF70" s="53">
        <v>-0.0610939301550388</v>
      </c>
      <c r="BG70" s="53">
        <v>-0.00458131823688745</v>
      </c>
      <c r="BH70" s="53">
        <v>0.0732759982347488</v>
      </c>
      <c r="BI70" s="53">
        <v>0.118259109556675</v>
      </c>
      <c r="BJ70" s="53">
        <v>0.0555561445653439</v>
      </c>
      <c r="BK70" s="53">
        <v>0.126684829592705</v>
      </c>
      <c r="BL70" s="53">
        <v>0.0974642932415009</v>
      </c>
      <c r="BM70" s="53">
        <v>0.0981664732098579</v>
      </c>
      <c r="BN70" s="53">
        <v>0.121422007679939</v>
      </c>
      <c r="BO70" s="53">
        <v>0.190696939826012</v>
      </c>
      <c r="BP70" s="53">
        <v>0.175135672092438</v>
      </c>
      <c r="BQ70" s="53">
        <v>0.197551548480988</v>
      </c>
      <c r="BR70" s="53">
        <v>0.179437339305878</v>
      </c>
      <c r="BS70" s="53">
        <v>0.1829893887043</v>
      </c>
      <c r="BT70" s="53">
        <v>0.135487303137779</v>
      </c>
      <c r="BU70" s="53">
        <v>0.113012924790382</v>
      </c>
      <c r="BV70" s="53">
        <v>0.13611076772213</v>
      </c>
      <c r="BW70" s="53">
        <v>0.148568138480186</v>
      </c>
      <c r="BX70" s="53">
        <v>0.15032422542572</v>
      </c>
      <c r="BY70" s="53">
        <v>0.118522442877293</v>
      </c>
      <c r="BZ70" s="53">
        <v>0.127801045775414</v>
      </c>
      <c r="CA70" s="53">
        <v>0.101573713123798</v>
      </c>
      <c r="CB70" s="53">
        <v>0.0752320289611816</v>
      </c>
      <c r="CC70" s="53">
        <v>0.0318054556846619</v>
      </c>
      <c r="CD70" s="53">
        <v>0.0666928663849831</v>
      </c>
      <c r="CE70" s="53">
        <v>0.0766900107264519</v>
      </c>
      <c r="CF70" s="53">
        <v>0.0763054266571999</v>
      </c>
      <c r="CG70" s="53">
        <v>0.0738274678587914</v>
      </c>
      <c r="CH70" s="53">
        <v>0.0450531467795372</v>
      </c>
      <c r="CI70" s="53">
        <v>0.0624968484044075</v>
      </c>
      <c r="CJ70" s="53">
        <v>0.0600894428789616</v>
      </c>
      <c r="CK70" s="53">
        <v>0.0824626535177231</v>
      </c>
      <c r="CL70" s="53">
        <v>0.0451618134975433</v>
      </c>
      <c r="CM70" s="53">
        <v>0.0165069364011288</v>
      </c>
      <c r="CN70" s="53">
        <v>0.0310959704220295</v>
      </c>
      <c r="CO70" s="53">
        <v>0.036385290324688</v>
      </c>
      <c r="CP70" s="53">
        <v>0.0215770658105612</v>
      </c>
      <c r="CQ70" s="53">
        <v>-0.00639344565570354</v>
      </c>
      <c r="CR70" s="53">
        <v>-0.0240674670785666</v>
      </c>
      <c r="CS70" s="53">
        <v>-0.0533035770058632</v>
      </c>
      <c r="CT70" s="53">
        <v>-0.0465920567512512</v>
      </c>
      <c r="CU70" s="53">
        <v>-0.0245061218738556</v>
      </c>
      <c r="CV70" s="53">
        <v>-0.00613612774759531</v>
      </c>
      <c r="CW70" s="53">
        <v>-0.0265564620494843</v>
      </c>
      <c r="CX70" s="53">
        <v>-0.0233637355268002</v>
      </c>
      <c r="CY70" s="53">
        <v>-0.0475278720259666</v>
      </c>
      <c r="CZ70" s="53">
        <v>0.00583973154425621</v>
      </c>
      <c r="DA70" s="53">
        <v>-0.00250032637268305</v>
      </c>
      <c r="DB70" s="53">
        <v>-0.00434654671698809</v>
      </c>
      <c r="DC70" s="53">
        <v>-0.0171476826071739</v>
      </c>
      <c r="DD70" s="53">
        <v>-0.0483951717615128</v>
      </c>
      <c r="DE70" s="53">
        <v>-0.057360053062439</v>
      </c>
      <c r="DF70" s="53">
        <v>-0.0917677581310272</v>
      </c>
      <c r="DG70" s="53">
        <v>-0.0904790833592415</v>
      </c>
      <c r="DH70" s="53">
        <v>-0.0861462354660034</v>
      </c>
      <c r="DI70" s="53">
        <v>-0.106833659112453</v>
      </c>
      <c r="DJ70" s="53">
        <v>-0.0578937828540802</v>
      </c>
      <c r="DK70" s="53">
        <v>-0.057468093931675</v>
      </c>
      <c r="DL70" s="53">
        <v>-0.0694680139422417</v>
      </c>
      <c r="DM70" s="53">
        <v>-0.0658741220831871</v>
      </c>
      <c r="DN70" s="53">
        <v>-0.0673500001430511</v>
      </c>
      <c r="DO70" s="53">
        <v>-0.0902133882045746</v>
      </c>
      <c r="DP70" s="53">
        <v>-0.0853225067257881</v>
      </c>
      <c r="DQ70" s="53">
        <v>-0.0495478101074696</v>
      </c>
      <c r="DR70" s="53">
        <v>-0.0585103780031204</v>
      </c>
      <c r="DS70" s="53">
        <v>-0.0492805503308773</v>
      </c>
      <c r="DT70" s="53">
        <v>-0.0746907889842987</v>
      </c>
      <c r="DU70" s="53">
        <v>-0.0621842965483665</v>
      </c>
      <c r="DV70" s="53">
        <v>-0.0948033481836319</v>
      </c>
      <c r="DW70" s="53">
        <v>-0.101242728531361</v>
      </c>
      <c r="DX70" s="53">
        <v>-0.0869949236512184</v>
      </c>
      <c r="DY70" s="53">
        <v>-0.111540466547012</v>
      </c>
      <c r="DZ70" s="53">
        <v>-0.0744216591119766</v>
      </c>
      <c r="EA70" s="53">
        <v>-0.0587712079286575</v>
      </c>
      <c r="EB70" s="53">
        <v>-0.0676940456032753</v>
      </c>
      <c r="EC70" s="53">
        <v>-0.0415810756385326</v>
      </c>
      <c r="ED70" s="53">
        <v>-0.0167629532516003</v>
      </c>
      <c r="EE70" s="53">
        <v>-0.0222331937402487</v>
      </c>
      <c r="EF70" s="53">
        <v>-0.0360420159995556</v>
      </c>
      <c r="EG70" s="53">
        <v>-0.0296270120888948</v>
      </c>
      <c r="EH70" s="53">
        <v>-0.0195378884673119</v>
      </c>
      <c r="EI70" s="53">
        <v>0.000387144624255598</v>
      </c>
      <c r="EJ70" s="53">
        <v>-0.0138645609840751</v>
      </c>
      <c r="EK70" s="53">
        <v>0.00973148550838232</v>
      </c>
      <c r="EL70" s="53">
        <v>0.0051474692299962</v>
      </c>
      <c r="EM70" s="53">
        <v>-0.0197244547307491</v>
      </c>
      <c r="EN70" s="53">
        <v>-0.0534034334123135</v>
      </c>
      <c r="EO70" s="53">
        <v>-0.0451739951968193</v>
      </c>
      <c r="EP70" s="53">
        <v>-0.0635925754904747</v>
      </c>
      <c r="EQ70" s="53">
        <v>-0.0214545410126448</v>
      </c>
      <c r="ER70" s="53">
        <v>-0.0358656272292137</v>
      </c>
      <c r="ES70" s="53">
        <v>-0.0296174138784409</v>
      </c>
      <c r="ET70" s="53">
        <v>-0.0420988500118256</v>
      </c>
      <c r="EU70" s="53">
        <v>-0.0259133707731962</v>
      </c>
      <c r="EV70" s="53">
        <v>-0.0319031588733196</v>
      </c>
      <c r="EW70" s="53">
        <v>-0.0155685907229781</v>
      </c>
    </row>
    <row r="71" s="53" customFormat="1" spans="1:153">
      <c r="A71" s="54">
        <v>2413</v>
      </c>
      <c r="B71" s="53" t="s">
        <v>240</v>
      </c>
      <c r="C71" s="55">
        <v>43851</v>
      </c>
      <c r="D71" s="53">
        <v>0.00200978200882673</v>
      </c>
      <c r="E71" s="53">
        <v>0.0229756496846676</v>
      </c>
      <c r="F71" s="53">
        <v>0.01588817499578</v>
      </c>
      <c r="G71" s="53">
        <v>-0.0278858542442322</v>
      </c>
      <c r="H71" s="53">
        <v>-0.0137170124799013</v>
      </c>
      <c r="I71" s="53">
        <v>-0.0133343171328306</v>
      </c>
      <c r="J71" s="53">
        <v>3.3301766961813e-5</v>
      </c>
      <c r="K71" s="53">
        <v>-0.0336405448615551</v>
      </c>
      <c r="L71" s="53">
        <v>0.0304619148373604</v>
      </c>
      <c r="M71" s="53">
        <v>0.0406591929495335</v>
      </c>
      <c r="N71" s="53">
        <v>0.100522555410862</v>
      </c>
      <c r="O71" s="53">
        <v>0.159833565354347</v>
      </c>
      <c r="P71" s="53">
        <v>0.215532392263412</v>
      </c>
      <c r="Q71" s="53">
        <v>0.287009090185165</v>
      </c>
      <c r="R71" s="53">
        <v>0.358554035425186</v>
      </c>
      <c r="S71" s="53">
        <v>0.394591122865677</v>
      </c>
      <c r="T71" s="53">
        <v>0.475505977869034</v>
      </c>
      <c r="U71" s="53">
        <v>0.561232805252075</v>
      </c>
      <c r="V71" s="53">
        <v>0.625134825706482</v>
      </c>
      <c r="W71" s="53">
        <v>0.542007803916931</v>
      </c>
      <c r="X71" s="53">
        <v>0.436971485614777</v>
      </c>
      <c r="Y71" s="53">
        <v>0.409566819667816</v>
      </c>
      <c r="Z71" s="53">
        <v>0.432156533002853</v>
      </c>
      <c r="AA71" s="53">
        <v>0.441319078207016</v>
      </c>
      <c r="AB71" s="53">
        <v>0.428120911121368</v>
      </c>
      <c r="AC71" s="53">
        <v>0.403631180524826</v>
      </c>
      <c r="AD71" s="53">
        <v>0.485209047794342</v>
      </c>
      <c r="AE71" s="53">
        <v>0.410875171422958</v>
      </c>
      <c r="AF71" s="53">
        <v>0.482518523931503</v>
      </c>
      <c r="AG71" s="53">
        <v>0.507998049259186</v>
      </c>
      <c r="AH71" s="53">
        <v>0.556110143661499</v>
      </c>
      <c r="AI71" s="53">
        <v>0.567472815513611</v>
      </c>
      <c r="AJ71" s="53">
        <v>0.519903123378754</v>
      </c>
      <c r="AK71" s="53">
        <v>0.491576164960861</v>
      </c>
      <c r="AL71" s="53">
        <v>0.528202295303345</v>
      </c>
      <c r="AM71" s="53">
        <v>0.569626152515411</v>
      </c>
      <c r="AN71" s="53">
        <v>0.543839395046234</v>
      </c>
      <c r="AO71" s="53">
        <v>0.492966622114182</v>
      </c>
      <c r="AP71" s="53">
        <v>0.480909943580627</v>
      </c>
      <c r="AQ71" s="53">
        <v>0.469234138727188</v>
      </c>
      <c r="AR71" s="53">
        <v>0.461174637079239</v>
      </c>
      <c r="AS71" s="53">
        <v>0.468772977590561</v>
      </c>
      <c r="AT71" s="53">
        <v>0.424379289150238</v>
      </c>
      <c r="AU71" s="53">
        <v>0.414905905723572</v>
      </c>
      <c r="AV71" s="53">
        <v>0.4224833548069</v>
      </c>
      <c r="AW71" s="53">
        <v>0.4708451628685</v>
      </c>
      <c r="AX71" s="53">
        <v>0.450188428163528</v>
      </c>
      <c r="AY71" s="53">
        <v>0.484369844198227</v>
      </c>
      <c r="AZ71" s="53">
        <v>0.508167028427124</v>
      </c>
      <c r="BA71" s="53">
        <v>0.510176241397858</v>
      </c>
      <c r="BB71" s="53">
        <v>-0.0210044384002686</v>
      </c>
      <c r="BC71" s="53">
        <v>-0.0045941760763526</v>
      </c>
      <c r="BD71" s="53">
        <v>-0.0202163606882095</v>
      </c>
      <c r="BE71" s="53">
        <v>-0.0583790354430676</v>
      </c>
      <c r="BF71" s="53">
        <v>-0.0420315004885197</v>
      </c>
      <c r="BG71" s="53">
        <v>-0.0383052788674831</v>
      </c>
      <c r="BH71" s="53">
        <v>0.00879569631069899</v>
      </c>
      <c r="BI71" s="53">
        <v>0.0315078087151051</v>
      </c>
      <c r="BJ71" s="53">
        <v>0.0121363522484899</v>
      </c>
      <c r="BK71" s="53">
        <v>0.0343452729284763</v>
      </c>
      <c r="BL71" s="53">
        <v>0.0686675235629082</v>
      </c>
      <c r="BM71" s="53">
        <v>0.114805243909359</v>
      </c>
      <c r="BN71" s="53">
        <v>0.167178705334663</v>
      </c>
      <c r="BO71" s="53">
        <v>0.250341355800629</v>
      </c>
      <c r="BP71" s="53">
        <v>0.312418401241302</v>
      </c>
      <c r="BQ71" s="53">
        <v>0.340924620628357</v>
      </c>
      <c r="BR71" s="53">
        <v>0.432491570711136</v>
      </c>
      <c r="BS71" s="53">
        <v>0.521039724349976</v>
      </c>
      <c r="BT71" s="53">
        <v>0.583749830722809</v>
      </c>
      <c r="BU71" s="53">
        <v>0.507992386817932</v>
      </c>
      <c r="BV71" s="53">
        <v>0.408254235982895</v>
      </c>
      <c r="BW71" s="53">
        <v>0.382327914237976</v>
      </c>
      <c r="BX71" s="53">
        <v>0.401384562253952</v>
      </c>
      <c r="BY71" s="53">
        <v>0.41292405128479</v>
      </c>
      <c r="BZ71" s="53">
        <v>0.391696959733963</v>
      </c>
      <c r="CA71" s="53">
        <v>0.359663039445877</v>
      </c>
      <c r="CB71" s="53">
        <v>0.424444288015366</v>
      </c>
      <c r="CC71" s="53">
        <v>0.361473709344864</v>
      </c>
      <c r="CD71" s="53">
        <v>0.442259639501572</v>
      </c>
      <c r="CE71" s="53">
        <v>0.457234561443329</v>
      </c>
      <c r="CF71" s="53">
        <v>0.509625136852264</v>
      </c>
      <c r="CG71" s="53">
        <v>0.525774717330933</v>
      </c>
      <c r="CH71" s="53">
        <v>0.466391861438751</v>
      </c>
      <c r="CI71" s="53">
        <v>0.433752685785294</v>
      </c>
      <c r="CJ71" s="53">
        <v>0.470868021249771</v>
      </c>
      <c r="CK71" s="53">
        <v>0.501931965351105</v>
      </c>
      <c r="CL71" s="53">
        <v>0.481120496988297</v>
      </c>
      <c r="CM71" s="53">
        <v>0.435668438673019</v>
      </c>
      <c r="CN71" s="53">
        <v>0.432058423757553</v>
      </c>
      <c r="CO71" s="53">
        <v>0.425927996635437</v>
      </c>
      <c r="CP71" s="53">
        <v>0.403588533401489</v>
      </c>
      <c r="CQ71" s="53">
        <v>0.376854509115219</v>
      </c>
      <c r="CR71" s="53">
        <v>0.339027136564255</v>
      </c>
      <c r="CS71" s="53">
        <v>0.325927555561066</v>
      </c>
      <c r="CT71" s="53">
        <v>0.333468407392502</v>
      </c>
      <c r="CU71" s="53">
        <v>0.376242846250534</v>
      </c>
      <c r="CV71" s="53">
        <v>0.363663285970688</v>
      </c>
      <c r="CW71" s="53">
        <v>0.408342361450195</v>
      </c>
      <c r="CX71" s="53">
        <v>0.436862736940384</v>
      </c>
      <c r="CY71" s="53">
        <v>0.449162542819977</v>
      </c>
      <c r="CZ71" s="53">
        <v>0.0130206802859902</v>
      </c>
      <c r="DA71" s="53">
        <v>0.0175762847065926</v>
      </c>
      <c r="DB71" s="53">
        <v>0.0261109936982393</v>
      </c>
      <c r="DC71" s="53">
        <v>0.0204996392130852</v>
      </c>
      <c r="DD71" s="53">
        <v>0.0183209460228682</v>
      </c>
      <c r="DE71" s="53">
        <v>0.0149774216115475</v>
      </c>
      <c r="DF71" s="53">
        <v>-0.0187559351325035</v>
      </c>
      <c r="DG71" s="53">
        <v>-0.0751418918371201</v>
      </c>
      <c r="DH71" s="53">
        <v>0.0083320215344429</v>
      </c>
      <c r="DI71" s="53">
        <v>-0.00367962243035436</v>
      </c>
      <c r="DJ71" s="53">
        <v>0.0218614973127842</v>
      </c>
      <c r="DK71" s="53">
        <v>0.0350347831845284</v>
      </c>
      <c r="DL71" s="53">
        <v>0.038360133767128</v>
      </c>
      <c r="DM71" s="53">
        <v>0.0266741905361414</v>
      </c>
      <c r="DN71" s="53">
        <v>0.0361420921981335</v>
      </c>
      <c r="DO71" s="53">
        <v>0.04367296397686</v>
      </c>
      <c r="DP71" s="53">
        <v>0.0330208837985992</v>
      </c>
      <c r="DQ71" s="53">
        <v>0.03019954636693</v>
      </c>
      <c r="DR71" s="53">
        <v>0.031391404569149</v>
      </c>
      <c r="DS71" s="53">
        <v>0.0240218713879585</v>
      </c>
      <c r="DT71" s="53">
        <v>0.0187236927449703</v>
      </c>
      <c r="DU71" s="53">
        <v>0.0172453559935093</v>
      </c>
      <c r="DV71" s="53">
        <v>0.0207784473896027</v>
      </c>
      <c r="DW71" s="53">
        <v>0.0184014886617661</v>
      </c>
      <c r="DX71" s="53">
        <v>0.0264304205775261</v>
      </c>
      <c r="DY71" s="53">
        <v>0.0339745990931988</v>
      </c>
      <c r="DZ71" s="53">
        <v>0.0507712289690971</v>
      </c>
      <c r="EA71" s="53">
        <v>0.0394079349935055</v>
      </c>
      <c r="EB71" s="53">
        <v>0.0302653536200523</v>
      </c>
      <c r="EC71" s="53">
        <v>0.0407699383795261</v>
      </c>
      <c r="ED71" s="53">
        <v>0.0364915020763874</v>
      </c>
      <c r="EE71" s="53">
        <v>0.0317045822739601</v>
      </c>
      <c r="EF71" s="53">
        <v>0.0435177311301231</v>
      </c>
      <c r="EG71" s="53">
        <v>0.0478299260139465</v>
      </c>
      <c r="EH71" s="53">
        <v>0.0473407059907913</v>
      </c>
      <c r="EI71" s="53">
        <v>0.0577006414532661</v>
      </c>
      <c r="EJ71" s="53">
        <v>0.0527253672480583</v>
      </c>
      <c r="EK71" s="53">
        <v>0.0473046526312828</v>
      </c>
      <c r="EL71" s="53">
        <v>0.0388579703867435</v>
      </c>
      <c r="EM71" s="53">
        <v>0.0333126075565815</v>
      </c>
      <c r="EN71" s="53">
        <v>0.0475925840437412</v>
      </c>
      <c r="EO71" s="53">
        <v>0.0819249302148819</v>
      </c>
      <c r="EP71" s="53">
        <v>0.075358621776104</v>
      </c>
      <c r="EQ71" s="53">
        <v>0.0789848193526268</v>
      </c>
      <c r="ER71" s="53">
        <v>0.0790214091539383</v>
      </c>
      <c r="ES71" s="53">
        <v>0.0846087858080864</v>
      </c>
      <c r="ET71" s="53">
        <v>0.0765315964818001</v>
      </c>
      <c r="EU71" s="53">
        <v>0.0660339370369911</v>
      </c>
      <c r="EV71" s="53">
        <v>0.0613107345998287</v>
      </c>
      <c r="EW71" s="53">
        <v>0.051020123064518</v>
      </c>
    </row>
    <row r="72" s="53" customFormat="1" spans="1:153">
      <c r="A72" s="54">
        <v>2414</v>
      </c>
      <c r="B72" s="53" t="s">
        <v>243</v>
      </c>
      <c r="C72" s="55">
        <v>43851</v>
      </c>
      <c r="D72" s="53">
        <v>0.108302220702171</v>
      </c>
      <c r="E72" s="53">
        <v>0.078034296631813</v>
      </c>
      <c r="F72" s="53">
        <v>0.23185059428215</v>
      </c>
      <c r="G72" s="53">
        <v>0.356451004743576</v>
      </c>
      <c r="H72" s="53">
        <v>0.393672853708267</v>
      </c>
      <c r="I72" s="53">
        <v>0.54402220249176</v>
      </c>
      <c r="J72" s="53">
        <v>0.557756721973419</v>
      </c>
      <c r="K72" s="53">
        <v>0.440945148468018</v>
      </c>
      <c r="L72" s="53">
        <v>0.484440952539444</v>
      </c>
      <c r="M72" s="53">
        <v>0.428631573915482</v>
      </c>
      <c r="N72" s="53">
        <v>0.538670063018799</v>
      </c>
      <c r="O72" s="53">
        <v>0.539230525493622</v>
      </c>
      <c r="P72" s="53">
        <v>0.511160910129547</v>
      </c>
      <c r="Q72" s="53">
        <v>0.552067875862122</v>
      </c>
      <c r="R72" s="53">
        <v>0.582954406738281</v>
      </c>
      <c r="S72" s="53">
        <v>0.570187985897064</v>
      </c>
      <c r="T72" s="53">
        <v>0.642479360103607</v>
      </c>
      <c r="U72" s="53">
        <v>0.653931677341461</v>
      </c>
      <c r="V72" s="53">
        <v>0.714178204536438</v>
      </c>
      <c r="W72" s="53">
        <v>0.698416948318481</v>
      </c>
      <c r="X72" s="53">
        <v>0.609846472740173</v>
      </c>
      <c r="Y72" s="53">
        <v>0.718121290206909</v>
      </c>
      <c r="Z72" s="53">
        <v>0.724830508232117</v>
      </c>
      <c r="AA72" s="53">
        <v>0.706907212734222</v>
      </c>
      <c r="AB72" s="53">
        <v>0.647965788841248</v>
      </c>
      <c r="AC72" s="53">
        <v>0.606562733650208</v>
      </c>
      <c r="AD72" s="53">
        <v>0.628828346729279</v>
      </c>
      <c r="AE72" s="53">
        <v>0.619208812713623</v>
      </c>
      <c r="AF72" s="53">
        <v>0.581022620201111</v>
      </c>
      <c r="AG72" s="53">
        <v>0.500974297523499</v>
      </c>
      <c r="AH72" s="53">
        <v>0.441412150859833</v>
      </c>
      <c r="AI72" s="53">
        <v>0.434214115142822</v>
      </c>
      <c r="AJ72" s="53">
        <v>0.419382929801941</v>
      </c>
      <c r="AK72" s="53">
        <v>0.396325618028641</v>
      </c>
      <c r="AL72" s="53">
        <v>0.377037942409515</v>
      </c>
      <c r="AM72" s="53">
        <v>0.366198658943176</v>
      </c>
      <c r="AN72" s="53">
        <v>0.358463436365128</v>
      </c>
      <c r="AO72" s="53">
        <v>0.335205584764481</v>
      </c>
      <c r="AP72" s="53">
        <v>0.364426791667938</v>
      </c>
      <c r="AQ72" s="53">
        <v>0.377440959215164</v>
      </c>
      <c r="AR72" s="53">
        <v>0.400179475545883</v>
      </c>
      <c r="AS72" s="53">
        <v>0.402207791805267</v>
      </c>
      <c r="AT72" s="53">
        <v>0.360759526491165</v>
      </c>
      <c r="AU72" s="53">
        <v>0.380317270755768</v>
      </c>
      <c r="AV72" s="53">
        <v>0.325420737266541</v>
      </c>
      <c r="AW72" s="53">
        <v>0.361019521951675</v>
      </c>
      <c r="AX72" s="53">
        <v>0.32695060968399</v>
      </c>
      <c r="AY72" s="53">
        <v>0.387128859758377</v>
      </c>
      <c r="AZ72" s="53">
        <v>0.399548292160034</v>
      </c>
      <c r="BA72" s="53">
        <v>0.382196426391602</v>
      </c>
      <c r="BB72" s="53">
        <v>0.0974690541625023</v>
      </c>
      <c r="BC72" s="53">
        <v>0.0956866517663002</v>
      </c>
      <c r="BD72" s="53">
        <v>0.190433248877525</v>
      </c>
      <c r="BE72" s="53">
        <v>0.305273801088333</v>
      </c>
      <c r="BF72" s="53">
        <v>0.367184817790985</v>
      </c>
      <c r="BG72" s="53">
        <v>0.435604244470596</v>
      </c>
      <c r="BH72" s="53">
        <v>0.397981524467468</v>
      </c>
      <c r="BI72" s="53">
        <v>0.32075908780098</v>
      </c>
      <c r="BJ72" s="53">
        <v>0.327480345964432</v>
      </c>
      <c r="BK72" s="53">
        <v>0.314157783985138</v>
      </c>
      <c r="BL72" s="53">
        <v>0.385595828294754</v>
      </c>
      <c r="BM72" s="53">
        <v>0.328438103199005</v>
      </c>
      <c r="BN72" s="53">
        <v>0.280361443758011</v>
      </c>
      <c r="BO72" s="53">
        <v>0.283935964107513</v>
      </c>
      <c r="BP72" s="53">
        <v>0.296437233686447</v>
      </c>
      <c r="BQ72" s="53">
        <v>0.281321704387665</v>
      </c>
      <c r="BR72" s="53">
        <v>0.349697470664978</v>
      </c>
      <c r="BS72" s="53">
        <v>0.36259600520134</v>
      </c>
      <c r="BT72" s="53">
        <v>0.454941272735596</v>
      </c>
      <c r="BU72" s="53">
        <v>0.453579068183899</v>
      </c>
      <c r="BV72" s="53">
        <v>0.386615216732025</v>
      </c>
      <c r="BW72" s="53">
        <v>0.470932602882385</v>
      </c>
      <c r="BX72" s="53">
        <v>0.477556079626083</v>
      </c>
      <c r="BY72" s="53">
        <v>0.470783323049545</v>
      </c>
      <c r="BZ72" s="53">
        <v>0.426427841186523</v>
      </c>
      <c r="CA72" s="53">
        <v>0.3810915350914</v>
      </c>
      <c r="CB72" s="53">
        <v>0.387535274028778</v>
      </c>
      <c r="CC72" s="53">
        <v>0.381041288375854</v>
      </c>
      <c r="CD72" s="53">
        <v>0.345148175954819</v>
      </c>
      <c r="CE72" s="53">
        <v>0.287279069423676</v>
      </c>
      <c r="CF72" s="53">
        <v>0.270092785358429</v>
      </c>
      <c r="CG72" s="53">
        <v>0.256078124046326</v>
      </c>
      <c r="CH72" s="53">
        <v>0.236056134104729</v>
      </c>
      <c r="CI72" s="53">
        <v>0.216659635305405</v>
      </c>
      <c r="CJ72" s="53">
        <v>0.181241914629936</v>
      </c>
      <c r="CK72" s="53">
        <v>0.171824365854263</v>
      </c>
      <c r="CL72" s="53">
        <v>0.163417994976044</v>
      </c>
      <c r="CM72" s="53">
        <v>0.140630945563316</v>
      </c>
      <c r="CN72" s="53">
        <v>0.170968443155289</v>
      </c>
      <c r="CO72" s="53">
        <v>0.140320628881454</v>
      </c>
      <c r="CP72" s="53">
        <v>0.168157741427422</v>
      </c>
      <c r="CQ72" s="53">
        <v>0.171800956130028</v>
      </c>
      <c r="CR72" s="53">
        <v>0.149143174290657</v>
      </c>
      <c r="CS72" s="53">
        <v>0.150268822908401</v>
      </c>
      <c r="CT72" s="53">
        <v>0.128437489271164</v>
      </c>
      <c r="CU72" s="53">
        <v>0.152741849422455</v>
      </c>
      <c r="CV72" s="53">
        <v>0.13936273753643</v>
      </c>
      <c r="CW72" s="53">
        <v>0.182736665010452</v>
      </c>
      <c r="CX72" s="53">
        <v>0.20360866189003</v>
      </c>
      <c r="CY72" s="53">
        <v>0.213834598660469</v>
      </c>
      <c r="CZ72" s="53">
        <v>0.111520916223526</v>
      </c>
      <c r="DA72" s="53">
        <v>0.0830354019999504</v>
      </c>
      <c r="DB72" s="53">
        <v>0.142105087637901</v>
      </c>
      <c r="DC72" s="53">
        <v>0.15186496078968</v>
      </c>
      <c r="DD72" s="53">
        <v>0.127175807952881</v>
      </c>
      <c r="DE72" s="53">
        <v>0.209105670452118</v>
      </c>
      <c r="DF72" s="53">
        <v>0.26046296954155</v>
      </c>
      <c r="DG72" s="53">
        <v>0.220873802900314</v>
      </c>
      <c r="DH72" s="53">
        <v>0.257648348808289</v>
      </c>
      <c r="DI72" s="53">
        <v>0.215161547064781</v>
      </c>
      <c r="DJ72" s="53">
        <v>0.253761976957321</v>
      </c>
      <c r="DK72" s="53">
        <v>0.311480194330215</v>
      </c>
      <c r="DL72" s="53">
        <v>0.33148717880249</v>
      </c>
      <c r="DM72" s="53">
        <v>0.368819683790207</v>
      </c>
      <c r="DN72" s="53">
        <v>0.38720491528511</v>
      </c>
      <c r="DO72" s="53">
        <v>0.389554053544998</v>
      </c>
      <c r="DP72" s="53">
        <v>0.393469661474228</v>
      </c>
      <c r="DQ72" s="53">
        <v>0.39202344417572</v>
      </c>
      <c r="DR72" s="53">
        <v>0.359924674034119</v>
      </c>
      <c r="DS72" s="53">
        <v>0.345525622367859</v>
      </c>
      <c r="DT72" s="53">
        <v>0.323918998241425</v>
      </c>
      <c r="DU72" s="53">
        <v>0.347876459360123</v>
      </c>
      <c r="DV72" s="53">
        <v>0.34796217083931</v>
      </c>
      <c r="DW72" s="53">
        <v>0.336811631917953</v>
      </c>
      <c r="DX72" s="53">
        <v>0.322225719690323</v>
      </c>
      <c r="DY72" s="53">
        <v>0.326158970594406</v>
      </c>
      <c r="DZ72" s="53">
        <v>0.341980844736099</v>
      </c>
      <c r="EA72" s="53">
        <v>0.338855296373367</v>
      </c>
      <c r="EB72" s="53">
        <v>0.336562216281891</v>
      </c>
      <c r="EC72" s="53">
        <v>0.314383000135422</v>
      </c>
      <c r="ED72" s="53">
        <v>0.272007137537003</v>
      </c>
      <c r="EE72" s="53">
        <v>0.278823763132095</v>
      </c>
      <c r="EF72" s="53">
        <v>0.28401455283165</v>
      </c>
      <c r="EG72" s="53">
        <v>0.280353754758835</v>
      </c>
      <c r="EH72" s="53">
        <v>0.296483755111694</v>
      </c>
      <c r="EI72" s="53">
        <v>0.295062035322189</v>
      </c>
      <c r="EJ72" s="53">
        <v>0.29573318362236</v>
      </c>
      <c r="EK72" s="53">
        <v>0.295262396335602</v>
      </c>
      <c r="EL72" s="53">
        <v>0.294146090745926</v>
      </c>
      <c r="EM72" s="53">
        <v>0.337808102369308</v>
      </c>
      <c r="EN72" s="53">
        <v>0.332709461450577</v>
      </c>
      <c r="EO72" s="53">
        <v>0.331094563007355</v>
      </c>
      <c r="EP72" s="53">
        <v>0.312304109334946</v>
      </c>
      <c r="EQ72" s="53">
        <v>0.330736190080643</v>
      </c>
      <c r="ER72" s="53">
        <v>0.297670990228653</v>
      </c>
      <c r="ES72" s="53">
        <v>0.308965414762497</v>
      </c>
      <c r="ET72" s="53">
        <v>0.288275629281998</v>
      </c>
      <c r="EU72" s="53">
        <v>0.305079936981201</v>
      </c>
      <c r="EV72" s="53">
        <v>0.296627372503281</v>
      </c>
      <c r="EW72" s="53">
        <v>0.26904958486557</v>
      </c>
    </row>
    <row r="73" s="53" customFormat="1" spans="1:153">
      <c r="A73" s="54">
        <v>2415</v>
      </c>
      <c r="B73" s="53" t="s">
        <v>246</v>
      </c>
      <c r="C73" s="55">
        <v>43851</v>
      </c>
      <c r="D73" s="53">
        <v>0.0153757175430655</v>
      </c>
      <c r="E73" s="53">
        <v>0.0122166583314538</v>
      </c>
      <c r="F73" s="53">
        <v>0.0356784425675869</v>
      </c>
      <c r="G73" s="53">
        <v>0.0385520122945309</v>
      </c>
      <c r="H73" s="53">
        <v>0.0669812336564064</v>
      </c>
      <c r="I73" s="53">
        <v>0.0438774041831493</v>
      </c>
      <c r="J73" s="53">
        <v>0.0208237189799547</v>
      </c>
      <c r="K73" s="53">
        <v>0.0176231861114502</v>
      </c>
      <c r="L73" s="53">
        <v>0.0147398766130209</v>
      </c>
      <c r="M73" s="53">
        <v>-0.00317432219162583</v>
      </c>
      <c r="N73" s="53">
        <v>0.0117064053192735</v>
      </c>
      <c r="O73" s="53">
        <v>0.0140224685892463</v>
      </c>
      <c r="P73" s="53">
        <v>0.0416099280118942</v>
      </c>
      <c r="Q73" s="53">
        <v>0.0456148982048035</v>
      </c>
      <c r="R73" s="53">
        <v>0.0821783319115639</v>
      </c>
      <c r="S73" s="53">
        <v>0.052760049700737</v>
      </c>
      <c r="T73" s="53">
        <v>0.0508896671235561</v>
      </c>
      <c r="U73" s="53">
        <v>0.0461959578096867</v>
      </c>
      <c r="V73" s="53">
        <v>0.029395405203104</v>
      </c>
      <c r="W73" s="53">
        <v>0.0401845797896385</v>
      </c>
      <c r="X73" s="53">
        <v>0.0304601285606623</v>
      </c>
      <c r="Y73" s="53">
        <v>0.0406936928629875</v>
      </c>
      <c r="Z73" s="53">
        <v>0.0364005789160728</v>
      </c>
      <c r="AA73" s="53">
        <v>0.0355893597006798</v>
      </c>
      <c r="AB73" s="53">
        <v>0.0398533307015896</v>
      </c>
      <c r="AC73" s="53">
        <v>0.0233648605644703</v>
      </c>
      <c r="AD73" s="53">
        <v>0.0241371933370829</v>
      </c>
      <c r="AE73" s="53">
        <v>0.073763832449913</v>
      </c>
      <c r="AF73" s="53">
        <v>0.049415398389101</v>
      </c>
      <c r="AG73" s="53">
        <v>0.053038626909256</v>
      </c>
      <c r="AH73" s="53">
        <v>0.0475715324282646</v>
      </c>
      <c r="AI73" s="53">
        <v>0.0368537418544292</v>
      </c>
      <c r="AJ73" s="53">
        <v>0.048332154750824</v>
      </c>
      <c r="AK73" s="53">
        <v>0.0227942299097776</v>
      </c>
      <c r="AL73" s="53">
        <v>0.029957203194499</v>
      </c>
      <c r="AM73" s="53">
        <v>0.068131111562252</v>
      </c>
      <c r="AN73" s="53">
        <v>0.0471257716417313</v>
      </c>
      <c r="AO73" s="53">
        <v>0.0358707569539547</v>
      </c>
      <c r="AP73" s="53">
        <v>0.0121306050568819</v>
      </c>
      <c r="AQ73" s="53">
        <v>-0.000108786625787616</v>
      </c>
      <c r="AR73" s="53">
        <v>-0.0238371063023806</v>
      </c>
      <c r="AS73" s="53">
        <v>-0.0133467707782984</v>
      </c>
      <c r="AT73" s="53">
        <v>-0.0208131913095713</v>
      </c>
      <c r="AU73" s="53">
        <v>-0.0226783789694309</v>
      </c>
      <c r="AV73" s="53">
        <v>0.0226915907114744</v>
      </c>
      <c r="AW73" s="53">
        <v>0.0219489093869925</v>
      </c>
      <c r="AX73" s="53">
        <v>0.00767456647008657</v>
      </c>
      <c r="AY73" s="53">
        <v>-0.0207227077335119</v>
      </c>
      <c r="AZ73" s="53">
        <v>-0.0216237269341946</v>
      </c>
      <c r="BA73" s="53">
        <v>-0.0318313390016556</v>
      </c>
      <c r="BB73" s="53">
        <v>0.0194998532533646</v>
      </c>
      <c r="BC73" s="53">
        <v>0.050517350435257</v>
      </c>
      <c r="BD73" s="53">
        <v>0.0690561681985855</v>
      </c>
      <c r="BE73" s="53">
        <v>0.0387675166130066</v>
      </c>
      <c r="BF73" s="53">
        <v>0.0498513393104076</v>
      </c>
      <c r="BG73" s="53">
        <v>0.0237066149711609</v>
      </c>
      <c r="BH73" s="53">
        <v>0.013284245505929</v>
      </c>
      <c r="BI73" s="53">
        <v>0.0155793158337474</v>
      </c>
      <c r="BJ73" s="53">
        <v>0.00605803541839123</v>
      </c>
      <c r="BK73" s="53">
        <v>-0.000343991443514824</v>
      </c>
      <c r="BL73" s="53">
        <v>0.00356952985748649</v>
      </c>
      <c r="BM73" s="53">
        <v>-0.0151127558201551</v>
      </c>
      <c r="BN73" s="53">
        <v>-0.00640703970566392</v>
      </c>
      <c r="BO73" s="53">
        <v>-0.00315659074112773</v>
      </c>
      <c r="BP73" s="53">
        <v>0.0432393774390221</v>
      </c>
      <c r="BQ73" s="53">
        <v>0.0245376545935869</v>
      </c>
      <c r="BR73" s="53">
        <v>0.0259837191551924</v>
      </c>
      <c r="BS73" s="53">
        <v>0.0125465877354145</v>
      </c>
      <c r="BT73" s="53">
        <v>-0.00834623910486698</v>
      </c>
      <c r="BU73" s="53">
        <v>0.0109340790659189</v>
      </c>
      <c r="BV73" s="53">
        <v>0.00288658635690808</v>
      </c>
      <c r="BW73" s="53">
        <v>0.0129135102033615</v>
      </c>
      <c r="BX73" s="53">
        <v>-0.0105125997215509</v>
      </c>
      <c r="BY73" s="53">
        <v>-0.0122597459703684</v>
      </c>
      <c r="BZ73" s="53">
        <v>-0.00841782800853252</v>
      </c>
      <c r="CA73" s="53">
        <v>-0.0157891362905502</v>
      </c>
      <c r="CB73" s="53">
        <v>-0.00875802896916866</v>
      </c>
      <c r="CC73" s="53">
        <v>0.00830965675413609</v>
      </c>
      <c r="CD73" s="53">
        <v>-0.00884333625435829</v>
      </c>
      <c r="CE73" s="53">
        <v>0.00543314544484019</v>
      </c>
      <c r="CF73" s="53">
        <v>0.0111039206385612</v>
      </c>
      <c r="CG73" s="53">
        <v>-0.00335629330947995</v>
      </c>
      <c r="CH73" s="53">
        <v>0.0237178020179272</v>
      </c>
      <c r="CI73" s="53">
        <v>-0.000168338883668184</v>
      </c>
      <c r="CJ73" s="53">
        <v>0.0216605253517628</v>
      </c>
      <c r="CK73" s="53">
        <v>0.0470245890319347</v>
      </c>
      <c r="CL73" s="53">
        <v>0.0212417729198933</v>
      </c>
      <c r="CM73" s="53">
        <v>0.0138872191309929</v>
      </c>
      <c r="CN73" s="53">
        <v>-0.00590024935081601</v>
      </c>
      <c r="CO73" s="53">
        <v>-0.0181121677160263</v>
      </c>
      <c r="CP73" s="53">
        <v>-0.0317359827458858</v>
      </c>
      <c r="CQ73" s="53">
        <v>-0.0262001994997263</v>
      </c>
      <c r="CR73" s="53">
        <v>-0.0383949615061283</v>
      </c>
      <c r="CS73" s="53">
        <v>-0.0450036451220512</v>
      </c>
      <c r="CT73" s="53">
        <v>-0.00271728681400418</v>
      </c>
      <c r="CU73" s="53">
        <v>0.00910857692360878</v>
      </c>
      <c r="CV73" s="53">
        <v>0.0258731264621019</v>
      </c>
      <c r="CW73" s="53">
        <v>0.00265066837891936</v>
      </c>
      <c r="CX73" s="53">
        <v>0.00155689520761371</v>
      </c>
      <c r="CY73" s="53">
        <v>-0.0262222476303577</v>
      </c>
      <c r="CZ73" s="53">
        <v>-0.01390974316746</v>
      </c>
      <c r="DA73" s="53">
        <v>-0.0480862967669964</v>
      </c>
      <c r="DB73" s="53">
        <v>-0.0431633293628693</v>
      </c>
      <c r="DC73" s="53">
        <v>-0.0100011117756367</v>
      </c>
      <c r="DD73" s="53">
        <v>0.00734428828582168</v>
      </c>
      <c r="DE73" s="53">
        <v>0.0103851836174726</v>
      </c>
      <c r="DF73" s="53">
        <v>-0.00224613444879651</v>
      </c>
      <c r="DG73" s="53">
        <v>-0.00774173671379685</v>
      </c>
      <c r="DH73" s="53">
        <v>-0.00110376672819257</v>
      </c>
      <c r="DI73" s="53">
        <v>-0.0126159377396107</v>
      </c>
      <c r="DJ73" s="53">
        <v>-0.00164873199537396</v>
      </c>
      <c r="DK73" s="53">
        <v>0.019349617883563</v>
      </c>
      <c r="DL73" s="53">
        <v>0.0382313616573811</v>
      </c>
      <c r="DM73" s="53">
        <v>0.0389858819544315</v>
      </c>
      <c r="DN73" s="53">
        <v>0.0291533470153809</v>
      </c>
      <c r="DO73" s="53">
        <v>0.018436785787344</v>
      </c>
      <c r="DP73" s="53">
        <v>0.0151203405112028</v>
      </c>
      <c r="DQ73" s="53">
        <v>0.0238637607544661</v>
      </c>
      <c r="DR73" s="53">
        <v>0.0279560368508101</v>
      </c>
      <c r="DS73" s="53">
        <v>0.0194648932665586</v>
      </c>
      <c r="DT73" s="53">
        <v>0.0177879352122545</v>
      </c>
      <c r="DU73" s="53">
        <v>0.0179945733398199</v>
      </c>
      <c r="DV73" s="53">
        <v>0.0371275693178177</v>
      </c>
      <c r="DW73" s="53">
        <v>0.0380634963512421</v>
      </c>
      <c r="DX73" s="53">
        <v>0.038485549390316</v>
      </c>
      <c r="DY73" s="53">
        <v>0.0293683893978596</v>
      </c>
      <c r="DZ73" s="53">
        <v>0.0231096148490906</v>
      </c>
      <c r="EA73" s="53">
        <v>0.0556685701012611</v>
      </c>
      <c r="EB73" s="53">
        <v>0.0484731271862984</v>
      </c>
      <c r="EC73" s="53">
        <v>0.0378198772668839</v>
      </c>
      <c r="ED73" s="53">
        <v>0.0266820043325424</v>
      </c>
      <c r="EE73" s="53">
        <v>0.0304244291037321</v>
      </c>
      <c r="EF73" s="53">
        <v>0.0148287462070584</v>
      </c>
      <c r="EG73" s="53">
        <v>0.0131769608706236</v>
      </c>
      <c r="EH73" s="53">
        <v>-0.00148892914876342</v>
      </c>
      <c r="EI73" s="53">
        <v>0.0113209113478661</v>
      </c>
      <c r="EJ73" s="53">
        <v>0.016098391264677</v>
      </c>
      <c r="EK73" s="53">
        <v>0.0121979303658009</v>
      </c>
      <c r="EL73" s="53">
        <v>0.00824524741619825</v>
      </c>
      <c r="EM73" s="53">
        <v>0.00821777433156967</v>
      </c>
      <c r="EN73" s="53">
        <v>-0.00188672938384116</v>
      </c>
      <c r="EO73" s="53">
        <v>0.0030678219627589</v>
      </c>
      <c r="EP73" s="53">
        <v>0.00779616180807352</v>
      </c>
      <c r="EQ73" s="53">
        <v>0.0125396596267819</v>
      </c>
      <c r="ER73" s="53">
        <v>0.0156232705339789</v>
      </c>
      <c r="ES73" s="53">
        <v>0.00305472617037594</v>
      </c>
      <c r="ET73" s="53">
        <v>-0.0279841665178537</v>
      </c>
      <c r="EU73" s="53">
        <v>-0.0331589840352535</v>
      </c>
      <c r="EV73" s="53">
        <v>-0.0329662300646305</v>
      </c>
      <c r="EW73" s="53">
        <v>-0.0153946978971362</v>
      </c>
    </row>
    <row r="74" s="53" customFormat="1" spans="1:153">
      <c r="A74" s="54">
        <v>2429</v>
      </c>
      <c r="B74" s="53" t="s">
        <v>249</v>
      </c>
      <c r="C74" s="55">
        <v>43851</v>
      </c>
      <c r="D74" s="53">
        <v>0.0226756855845451</v>
      </c>
      <c r="E74" s="53">
        <v>0.0331883728504181</v>
      </c>
      <c r="F74" s="53">
        <v>0.0745203271508217</v>
      </c>
      <c r="G74" s="53">
        <v>0.189360246062279</v>
      </c>
      <c r="H74" s="53">
        <v>0.245897695422173</v>
      </c>
      <c r="I74" s="53">
        <v>0.24993123114109</v>
      </c>
      <c r="J74" s="53">
        <v>0.210953995585442</v>
      </c>
      <c r="K74" s="53">
        <v>0.189139559864998</v>
      </c>
      <c r="L74" s="53">
        <v>0.167395800352097</v>
      </c>
      <c r="M74" s="53">
        <v>0.174851581454277</v>
      </c>
      <c r="N74" s="53">
        <v>0.197776570916176</v>
      </c>
      <c r="O74" s="53">
        <v>0.239297047257423</v>
      </c>
      <c r="P74" s="53">
        <v>0.231308609247208</v>
      </c>
      <c r="Q74" s="53">
        <v>0.209499210119247</v>
      </c>
      <c r="R74" s="53">
        <v>0.199280291795731</v>
      </c>
      <c r="S74" s="53">
        <v>0.261789083480835</v>
      </c>
      <c r="T74" s="53">
        <v>0.35419374704361</v>
      </c>
      <c r="U74" s="53">
        <v>0.418759047985077</v>
      </c>
      <c r="V74" s="53">
        <v>0.519953608512878</v>
      </c>
      <c r="W74" s="53">
        <v>0.529850363731384</v>
      </c>
      <c r="X74" s="53">
        <v>0.434981465339661</v>
      </c>
      <c r="Y74" s="53">
        <v>0.361159563064575</v>
      </c>
      <c r="Z74" s="53">
        <v>0.360331416130066</v>
      </c>
      <c r="AA74" s="53">
        <v>0.414959907531738</v>
      </c>
      <c r="AB74" s="53">
        <v>0.420927286148071</v>
      </c>
      <c r="AC74" s="53">
        <v>0.439185410737991</v>
      </c>
      <c r="AD74" s="53">
        <v>0.451137632131577</v>
      </c>
      <c r="AE74" s="53">
        <v>0.429075509309769</v>
      </c>
      <c r="AF74" s="53">
        <v>0.474209904670715</v>
      </c>
      <c r="AG74" s="53">
        <v>0.397417217493057</v>
      </c>
      <c r="AH74" s="53">
        <v>0.356862962245941</v>
      </c>
      <c r="AI74" s="53">
        <v>0.374856173992157</v>
      </c>
      <c r="AJ74" s="53">
        <v>0.344376236200333</v>
      </c>
      <c r="AK74" s="53">
        <v>0.395771741867065</v>
      </c>
      <c r="AL74" s="53">
        <v>0.407399833202362</v>
      </c>
      <c r="AM74" s="53">
        <v>0.445165783166885</v>
      </c>
      <c r="AN74" s="53">
        <v>0.430426031351089</v>
      </c>
      <c r="AO74" s="53">
        <v>0.393125385046005</v>
      </c>
      <c r="AP74" s="53">
        <v>0.411392748355865</v>
      </c>
      <c r="AQ74" s="53">
        <v>0.422084450721741</v>
      </c>
      <c r="AR74" s="53">
        <v>0.406150907278061</v>
      </c>
      <c r="AS74" s="53">
        <v>0.402444690465927</v>
      </c>
      <c r="AT74" s="53">
        <v>0.374582290649414</v>
      </c>
      <c r="AU74" s="53">
        <v>0.356704533100128</v>
      </c>
      <c r="AV74" s="53">
        <v>0.390722066164017</v>
      </c>
      <c r="AW74" s="53">
        <v>0.395565360784531</v>
      </c>
      <c r="AX74" s="53">
        <v>0.384691685438156</v>
      </c>
      <c r="AY74" s="53">
        <v>0.387445896863937</v>
      </c>
      <c r="AZ74" s="53">
        <v>0.41617488861084</v>
      </c>
      <c r="BA74" s="53">
        <v>0.386377722024918</v>
      </c>
      <c r="BB74" s="53">
        <v>0.0115203224122524</v>
      </c>
      <c r="BC74" s="53">
        <v>0.00773627683520317</v>
      </c>
      <c r="BD74" s="53">
        <v>-0.0223850794136524</v>
      </c>
      <c r="BE74" s="53">
        <v>0.0914011746644974</v>
      </c>
      <c r="BF74" s="53">
        <v>0.16336028277874</v>
      </c>
      <c r="BG74" s="53">
        <v>0.157292708754539</v>
      </c>
      <c r="BH74" s="53">
        <v>0.1335079818964</v>
      </c>
      <c r="BI74" s="53">
        <v>0.131245896220207</v>
      </c>
      <c r="BJ74" s="53">
        <v>0.108902096748352</v>
      </c>
      <c r="BK74" s="53">
        <v>0.144570350646973</v>
      </c>
      <c r="BL74" s="53">
        <v>0.140028223395348</v>
      </c>
      <c r="BM74" s="53">
        <v>0.156584739685059</v>
      </c>
      <c r="BN74" s="53">
        <v>0.15549211204052</v>
      </c>
      <c r="BO74" s="53">
        <v>0.125119864940643</v>
      </c>
      <c r="BP74" s="53">
        <v>0.102322183549404</v>
      </c>
      <c r="BQ74" s="53">
        <v>0.182806089520454</v>
      </c>
      <c r="BR74" s="53">
        <v>0.270913034677505</v>
      </c>
      <c r="BS74" s="53">
        <v>0.350291579961777</v>
      </c>
      <c r="BT74" s="53">
        <v>0.448602735996246</v>
      </c>
      <c r="BU74" s="53">
        <v>0.450312048196793</v>
      </c>
      <c r="BV74" s="53">
        <v>0.391266167163849</v>
      </c>
      <c r="BW74" s="53">
        <v>0.34262752532959</v>
      </c>
      <c r="BX74" s="53">
        <v>0.348260015249252</v>
      </c>
      <c r="BY74" s="53">
        <v>0.35625895857811</v>
      </c>
      <c r="BZ74" s="53">
        <v>0.297007441520691</v>
      </c>
      <c r="CA74" s="53">
        <v>0.329408198595047</v>
      </c>
      <c r="CB74" s="53">
        <v>0.289044857025146</v>
      </c>
      <c r="CC74" s="53">
        <v>0.2564896941185</v>
      </c>
      <c r="CD74" s="53">
        <v>0.288775712251663</v>
      </c>
      <c r="CE74" s="53">
        <v>0.214838773012161</v>
      </c>
      <c r="CF74" s="53">
        <v>0.176256284117699</v>
      </c>
      <c r="CG74" s="53">
        <v>0.197155967354774</v>
      </c>
      <c r="CH74" s="53">
        <v>0.141807228326797</v>
      </c>
      <c r="CI74" s="53">
        <v>0.204653918743134</v>
      </c>
      <c r="CJ74" s="53">
        <v>0.225311622023582</v>
      </c>
      <c r="CK74" s="53">
        <v>0.261117219924927</v>
      </c>
      <c r="CL74" s="53">
        <v>0.233887702226639</v>
      </c>
      <c r="CM74" s="53">
        <v>0.186457142233849</v>
      </c>
      <c r="CN74" s="53">
        <v>0.194318056106567</v>
      </c>
      <c r="CO74" s="53">
        <v>0.19074872136116</v>
      </c>
      <c r="CP74" s="53">
        <v>0.166612505912781</v>
      </c>
      <c r="CQ74" s="53">
        <v>0.164919689297676</v>
      </c>
      <c r="CR74" s="53">
        <v>0.138348996639252</v>
      </c>
      <c r="CS74" s="53">
        <v>0.125589162111282</v>
      </c>
      <c r="CT74" s="53">
        <v>0.155336871743202</v>
      </c>
      <c r="CU74" s="53">
        <v>0.185594752430916</v>
      </c>
      <c r="CV74" s="53">
        <v>0.160831838846207</v>
      </c>
      <c r="CW74" s="53">
        <v>0.174721717834473</v>
      </c>
      <c r="CX74" s="53">
        <v>0.215892046689987</v>
      </c>
      <c r="CY74" s="53">
        <v>0.201281398534775</v>
      </c>
      <c r="CZ74" s="53">
        <v>-0.00761424656957388</v>
      </c>
      <c r="DA74" s="53">
        <v>0.00668248720467091</v>
      </c>
      <c r="DB74" s="53">
        <v>0.0781357958912849</v>
      </c>
      <c r="DC74" s="53">
        <v>0.0791894569993019</v>
      </c>
      <c r="DD74" s="53">
        <v>0.0637677982449532</v>
      </c>
      <c r="DE74" s="53">
        <v>0.0738689079880714</v>
      </c>
      <c r="DF74" s="53">
        <v>0.0586763955652714</v>
      </c>
      <c r="DG74" s="53">
        <v>0.0391240455210209</v>
      </c>
      <c r="DH74" s="53">
        <v>0.0397240929305553</v>
      </c>
      <c r="DI74" s="53">
        <v>0.0115116182714701</v>
      </c>
      <c r="DJ74" s="53">
        <v>0.0389787331223488</v>
      </c>
      <c r="DK74" s="53">
        <v>0.0639426931738853</v>
      </c>
      <c r="DL74" s="53">
        <v>0.0570468902587891</v>
      </c>
      <c r="DM74" s="53">
        <v>0.0656097233295441</v>
      </c>
      <c r="DN74" s="53">
        <v>0.0781884863972664</v>
      </c>
      <c r="DO74" s="53">
        <v>0.0602133944630623</v>
      </c>
      <c r="DP74" s="53">
        <v>0.0645110979676247</v>
      </c>
      <c r="DQ74" s="53">
        <v>0.0496978424489498</v>
      </c>
      <c r="DR74" s="53">
        <v>0.052581250667572</v>
      </c>
      <c r="DS74" s="53">
        <v>0.0607687123119831</v>
      </c>
      <c r="DT74" s="53">
        <v>0.0249456893652678</v>
      </c>
      <c r="DU74" s="53">
        <v>-0.000237560365349054</v>
      </c>
      <c r="DV74" s="53">
        <v>-0.00669819954782724</v>
      </c>
      <c r="DW74" s="53">
        <v>0.0399313420057297</v>
      </c>
      <c r="DX74" s="53">
        <v>0.10515022277832</v>
      </c>
      <c r="DY74" s="53">
        <v>0.0910076051950455</v>
      </c>
      <c r="DZ74" s="53">
        <v>0.143323183059692</v>
      </c>
      <c r="EA74" s="53">
        <v>0.153816193342209</v>
      </c>
      <c r="EB74" s="53">
        <v>0.166664585471153</v>
      </c>
      <c r="EC74" s="53">
        <v>0.163808822631836</v>
      </c>
      <c r="ED74" s="53">
        <v>0.161837071180344</v>
      </c>
      <c r="EE74" s="53">
        <v>0.158930584788322</v>
      </c>
      <c r="EF74" s="53">
        <v>0.183799400925636</v>
      </c>
      <c r="EG74" s="53">
        <v>0.172348201274872</v>
      </c>
      <c r="EH74" s="53">
        <v>0.163318604230881</v>
      </c>
      <c r="EI74" s="53">
        <v>0.16527895629406</v>
      </c>
      <c r="EJ74" s="53">
        <v>0.177768722176552</v>
      </c>
      <c r="EK74" s="53">
        <v>0.187898635864258</v>
      </c>
      <c r="EL74" s="53">
        <v>0.198305070400238</v>
      </c>
      <c r="EM74" s="53">
        <v>0.212566122412682</v>
      </c>
      <c r="EN74" s="53">
        <v>0.220768809318542</v>
      </c>
      <c r="EO74" s="53">
        <v>0.218755379319191</v>
      </c>
      <c r="EP74" s="53">
        <v>0.217463672161102</v>
      </c>
      <c r="EQ74" s="53">
        <v>0.212345764040947</v>
      </c>
      <c r="ER74" s="53">
        <v>0.216615602374077</v>
      </c>
      <c r="ES74" s="53">
        <v>0.191200986504555</v>
      </c>
      <c r="ET74" s="53">
        <v>0.205090224742889</v>
      </c>
      <c r="EU74" s="53">
        <v>0.193954557180405</v>
      </c>
      <c r="EV74" s="53">
        <v>0.181513220071793</v>
      </c>
      <c r="EW74" s="53">
        <v>0.166326716542244</v>
      </c>
    </row>
    <row r="75" s="53" customFormat="1" spans="1:153">
      <c r="A75" s="54">
        <v>2436</v>
      </c>
      <c r="B75" s="53" t="s">
        <v>252</v>
      </c>
      <c r="C75" s="55">
        <v>43851</v>
      </c>
      <c r="D75" s="53">
        <v>0.110322147607803</v>
      </c>
      <c r="E75" s="53">
        <v>0.132302761077881</v>
      </c>
      <c r="F75" s="53">
        <v>0.0876993164420128</v>
      </c>
      <c r="G75" s="53">
        <v>0.112659722566605</v>
      </c>
      <c r="H75" s="53">
        <v>0.0575438663363457</v>
      </c>
      <c r="I75" s="53">
        <v>0.011701287701726</v>
      </c>
      <c r="J75" s="53">
        <v>0.0655461549758911</v>
      </c>
      <c r="K75" s="53">
        <v>0.0394587963819504</v>
      </c>
      <c r="L75" s="53">
        <v>0.0324040502309799</v>
      </c>
      <c r="M75" s="53">
        <v>0.0978146642446518</v>
      </c>
      <c r="N75" s="53">
        <v>0.121358744800091</v>
      </c>
      <c r="O75" s="53">
        <v>0.165733769536018</v>
      </c>
      <c r="P75" s="53">
        <v>0.133367463946342</v>
      </c>
      <c r="Q75" s="53">
        <v>0.112779580056667</v>
      </c>
      <c r="R75" s="53">
        <v>0.135389044880867</v>
      </c>
      <c r="S75" s="53">
        <v>0.144820973277092</v>
      </c>
      <c r="T75" s="53">
        <v>0.180512458086014</v>
      </c>
      <c r="U75" s="53">
        <v>0.201687827706337</v>
      </c>
      <c r="V75" s="53">
        <v>0.344434142112732</v>
      </c>
      <c r="W75" s="53">
        <v>0.319294035434723</v>
      </c>
      <c r="X75" s="53">
        <v>0.184968963265419</v>
      </c>
      <c r="Y75" s="53">
        <v>0.186069279909134</v>
      </c>
      <c r="Z75" s="53">
        <v>0.181692212820053</v>
      </c>
      <c r="AA75" s="53">
        <v>0.167854607105255</v>
      </c>
      <c r="AB75" s="53">
        <v>0.254957348108292</v>
      </c>
      <c r="AC75" s="53">
        <v>0.343299180269241</v>
      </c>
      <c r="AD75" s="53">
        <v>0.310560822486877</v>
      </c>
      <c r="AE75" s="53">
        <v>0.273501813411713</v>
      </c>
      <c r="AF75" s="53">
        <v>0.322187602519989</v>
      </c>
      <c r="AG75" s="53">
        <v>0.287382036447525</v>
      </c>
      <c r="AH75" s="53">
        <v>0.211269646883011</v>
      </c>
      <c r="AI75" s="53">
        <v>0.190812006592751</v>
      </c>
      <c r="AJ75" s="53">
        <v>0.164837092161179</v>
      </c>
      <c r="AK75" s="53">
        <v>0.1228182092309</v>
      </c>
      <c r="AL75" s="53">
        <v>0.093145377933979</v>
      </c>
      <c r="AM75" s="53">
        <v>0.112897671759129</v>
      </c>
      <c r="AN75" s="53">
        <v>0.064044401049614</v>
      </c>
      <c r="AO75" s="53">
        <v>0.0168997570872307</v>
      </c>
      <c r="AP75" s="53">
        <v>0.0185863822698593</v>
      </c>
      <c r="AQ75" s="53">
        <v>0.0693221241235733</v>
      </c>
      <c r="AR75" s="53">
        <v>0.0868187621235847</v>
      </c>
      <c r="AS75" s="53">
        <v>0.0919134244322777</v>
      </c>
      <c r="AT75" s="53">
        <v>0.0443239882588387</v>
      </c>
      <c r="AU75" s="53">
        <v>0.0108252363279462</v>
      </c>
      <c r="AV75" s="53">
        <v>0.0364691987633705</v>
      </c>
      <c r="AW75" s="53">
        <v>0.0374985560774803</v>
      </c>
      <c r="AX75" s="53">
        <v>-0.0449698716402054</v>
      </c>
      <c r="AY75" s="53">
        <v>-0.0707047358155251</v>
      </c>
      <c r="AZ75" s="53">
        <v>-0.118160635232925</v>
      </c>
      <c r="BA75" s="53">
        <v>-0.11851954460144</v>
      </c>
      <c r="BB75" s="53">
        <v>0.119490310549736</v>
      </c>
      <c r="BC75" s="53">
        <v>0.108686797320843</v>
      </c>
      <c r="BD75" s="53">
        <v>0.0374452099204063</v>
      </c>
      <c r="BE75" s="53">
        <v>0.0614979192614555</v>
      </c>
      <c r="BF75" s="53">
        <v>0.0217387583106756</v>
      </c>
      <c r="BG75" s="53">
        <v>-0.00359512679278851</v>
      </c>
      <c r="BH75" s="53">
        <v>0.0544048473238945</v>
      </c>
      <c r="BI75" s="53">
        <v>0.0544763542711735</v>
      </c>
      <c r="BJ75" s="53">
        <v>0.0706989541649818</v>
      </c>
      <c r="BK75" s="53">
        <v>0.134469717741013</v>
      </c>
      <c r="BL75" s="53">
        <v>0.170946568250656</v>
      </c>
      <c r="BM75" s="53">
        <v>0.202284947037697</v>
      </c>
      <c r="BN75" s="53">
        <v>0.186004653573036</v>
      </c>
      <c r="BO75" s="53">
        <v>0.192905485630035</v>
      </c>
      <c r="BP75" s="53">
        <v>0.201392143964767</v>
      </c>
      <c r="BQ75" s="53">
        <v>0.192034006118774</v>
      </c>
      <c r="BR75" s="53">
        <v>0.212913826107979</v>
      </c>
      <c r="BS75" s="53">
        <v>0.244599387049675</v>
      </c>
      <c r="BT75" s="53">
        <v>0.322668701410294</v>
      </c>
      <c r="BU75" s="53">
        <v>0.321483165025711</v>
      </c>
      <c r="BV75" s="53">
        <v>0.202042296528816</v>
      </c>
      <c r="BW75" s="53">
        <v>0.176240876317024</v>
      </c>
      <c r="BX75" s="53">
        <v>0.209236949682236</v>
      </c>
      <c r="BY75" s="53">
        <v>0.193492367863655</v>
      </c>
      <c r="BZ75" s="53">
        <v>0.26152440905571</v>
      </c>
      <c r="CA75" s="53">
        <v>0.350652813911438</v>
      </c>
      <c r="CB75" s="53">
        <v>0.329872906208038</v>
      </c>
      <c r="CC75" s="53">
        <v>0.259381234645844</v>
      </c>
      <c r="CD75" s="53">
        <v>0.325616925954819</v>
      </c>
      <c r="CE75" s="53">
        <v>0.264869093894958</v>
      </c>
      <c r="CF75" s="53">
        <v>0.215230464935303</v>
      </c>
      <c r="CG75" s="53">
        <v>0.220426753163338</v>
      </c>
      <c r="CH75" s="53">
        <v>0.193316265940666</v>
      </c>
      <c r="CI75" s="53">
        <v>0.165267303586006</v>
      </c>
      <c r="CJ75" s="53">
        <v>0.124392084777355</v>
      </c>
      <c r="CK75" s="53">
        <v>0.125176414847374</v>
      </c>
      <c r="CL75" s="53">
        <v>0.0944223403930664</v>
      </c>
      <c r="CM75" s="53">
        <v>0.0303129442036152</v>
      </c>
      <c r="CN75" s="53">
        <v>0.0460821352899075</v>
      </c>
      <c r="CO75" s="53">
        <v>0.0444588288664818</v>
      </c>
      <c r="CP75" s="53">
        <v>0.0415497608482838</v>
      </c>
      <c r="CQ75" s="53">
        <v>0.0420343466103077</v>
      </c>
      <c r="CR75" s="53">
        <v>0.0170083548873663</v>
      </c>
      <c r="CS75" s="53">
        <v>-0.00773586239665747</v>
      </c>
      <c r="CT75" s="53">
        <v>0.0245901178568602</v>
      </c>
      <c r="CU75" s="53">
        <v>0.0519440732896328</v>
      </c>
      <c r="CV75" s="53">
        <v>-0.0001375253777951</v>
      </c>
      <c r="CW75" s="53">
        <v>-0.00509695615619421</v>
      </c>
      <c r="CX75" s="53">
        <v>-0.0140690980479121</v>
      </c>
      <c r="CY75" s="53">
        <v>-0.0324344821274281</v>
      </c>
      <c r="CZ75" s="53">
        <v>0.0760651081800461</v>
      </c>
      <c r="DA75" s="53">
        <v>0.108849227428436</v>
      </c>
      <c r="DB75" s="53">
        <v>0.135487377643585</v>
      </c>
      <c r="DC75" s="53">
        <v>0.136395081877708</v>
      </c>
      <c r="DD75" s="53">
        <v>0.121038377285004</v>
      </c>
      <c r="DE75" s="53">
        <v>0.100529685616493</v>
      </c>
      <c r="DF75" s="53">
        <v>0.0963745787739754</v>
      </c>
      <c r="DG75" s="53">
        <v>0.070215716958046</v>
      </c>
      <c r="DH75" s="53">
        <v>0.0469383709132671</v>
      </c>
      <c r="DI75" s="53">
        <v>0.048578217625618</v>
      </c>
      <c r="DJ75" s="53">
        <v>0.0356454476714134</v>
      </c>
      <c r="DK75" s="53">
        <v>0.0486820973455906</v>
      </c>
      <c r="DL75" s="53">
        <v>0.0325960889458656</v>
      </c>
      <c r="DM75" s="53">
        <v>0.00510736275464296</v>
      </c>
      <c r="DN75" s="53">
        <v>0.0192301720380783</v>
      </c>
      <c r="DO75" s="53">
        <v>0.0380202420055866</v>
      </c>
      <c r="DP75" s="53">
        <v>0.0528318993747234</v>
      </c>
      <c r="DQ75" s="53">
        <v>0.0423217192292213</v>
      </c>
      <c r="DR75" s="53">
        <v>0.106998704373837</v>
      </c>
      <c r="DS75" s="53">
        <v>0.0830441638827324</v>
      </c>
      <c r="DT75" s="53">
        <v>0.0681599378585815</v>
      </c>
      <c r="DU75" s="53">
        <v>0.0950616747140884</v>
      </c>
      <c r="DV75" s="53">
        <v>0.0576885305345058</v>
      </c>
      <c r="DW75" s="53">
        <v>0.0595955178141594</v>
      </c>
      <c r="DX75" s="53">
        <v>0.0786662101745605</v>
      </c>
      <c r="DY75" s="53">
        <v>0.0778796449303627</v>
      </c>
      <c r="DZ75" s="53">
        <v>0.0659211650490761</v>
      </c>
      <c r="EA75" s="53">
        <v>0.0993538349866867</v>
      </c>
      <c r="EB75" s="53">
        <v>0.0818039551377296</v>
      </c>
      <c r="EC75" s="53">
        <v>0.107746198773384</v>
      </c>
      <c r="ED75" s="53">
        <v>0.0812724605202675</v>
      </c>
      <c r="EE75" s="53">
        <v>0.0556185208261013</v>
      </c>
      <c r="EF75" s="53">
        <v>0.0567541010677814</v>
      </c>
      <c r="EG75" s="53">
        <v>0.0427841767668724</v>
      </c>
      <c r="EH75" s="53">
        <v>0.0539865642786026</v>
      </c>
      <c r="EI75" s="53">
        <v>0.0729545205831528</v>
      </c>
      <c r="EJ75" s="53">
        <v>0.054855328053236</v>
      </c>
      <c r="EK75" s="53">
        <v>0.0718200877308846</v>
      </c>
      <c r="EL75" s="53">
        <v>0.0577375181019306</v>
      </c>
      <c r="EM75" s="53">
        <v>0.110096573829651</v>
      </c>
      <c r="EN75" s="53">
        <v>0.130502268671989</v>
      </c>
      <c r="EO75" s="53">
        <v>0.135112345218658</v>
      </c>
      <c r="EP75" s="53">
        <v>0.112548902630806</v>
      </c>
      <c r="EQ75" s="53">
        <v>0.103794366121292</v>
      </c>
      <c r="ER75" s="53">
        <v>0.0971123576164246</v>
      </c>
      <c r="ES75" s="53">
        <v>0.0707877576351166</v>
      </c>
      <c r="ET75" s="53">
        <v>0.0404009222984314</v>
      </c>
      <c r="EU75" s="53">
        <v>0.0196254923939705</v>
      </c>
      <c r="EV75" s="53">
        <v>-0.0188582688570023</v>
      </c>
      <c r="EW75" s="53">
        <v>-0.000851788790896535</v>
      </c>
    </row>
    <row r="76" s="53" customFormat="1" spans="1:153">
      <c r="A76" s="54">
        <v>2446</v>
      </c>
      <c r="B76" s="53" t="s">
        <v>255</v>
      </c>
      <c r="C76" s="55">
        <v>43851</v>
      </c>
      <c r="D76" s="53">
        <v>-0.00380409555509686</v>
      </c>
      <c r="E76" s="53">
        <v>-0.0400804318487644</v>
      </c>
      <c r="F76" s="53">
        <v>-0.0897477641701698</v>
      </c>
      <c r="G76" s="53">
        <v>-0.177577421069145</v>
      </c>
      <c r="H76" s="53">
        <v>-0.223319947719574</v>
      </c>
      <c r="I76" s="53">
        <v>-0.228950664401054</v>
      </c>
      <c r="J76" s="53">
        <v>-0.266733050346375</v>
      </c>
      <c r="K76" s="53">
        <v>-0.26830643415451</v>
      </c>
      <c r="L76" s="53">
        <v>-0.224127784371376</v>
      </c>
      <c r="M76" s="53">
        <v>-0.246697515249252</v>
      </c>
      <c r="N76" s="53">
        <v>-0.217165276408195</v>
      </c>
      <c r="O76" s="53">
        <v>-0.196489185094833</v>
      </c>
      <c r="P76" s="53">
        <v>-0.198843091726303</v>
      </c>
      <c r="Q76" s="53">
        <v>-0.210869908332825</v>
      </c>
      <c r="R76" s="53">
        <v>-0.208020061254501</v>
      </c>
      <c r="S76" s="53">
        <v>-0.195960059762001</v>
      </c>
      <c r="T76" s="53">
        <v>-0.226081624627113</v>
      </c>
      <c r="U76" s="53">
        <v>-0.210501551628113</v>
      </c>
      <c r="V76" s="53">
        <v>-0.183463007211685</v>
      </c>
      <c r="W76" s="53">
        <v>-0.217804655432701</v>
      </c>
      <c r="X76" s="53">
        <v>-0.235069155693054</v>
      </c>
      <c r="Y76" s="53">
        <v>-0.263330429792404</v>
      </c>
      <c r="Z76" s="53">
        <v>-0.196629956364632</v>
      </c>
      <c r="AA76" s="53">
        <v>-0.167152866721153</v>
      </c>
      <c r="AB76" s="53">
        <v>-0.149850383400917</v>
      </c>
      <c r="AC76" s="53">
        <v>-0.284261733293533</v>
      </c>
      <c r="AD76" s="53">
        <v>-0.331899076700211</v>
      </c>
      <c r="AE76" s="53">
        <v>-0.248260021209717</v>
      </c>
      <c r="AF76" s="53">
        <v>-0.221459358930588</v>
      </c>
      <c r="AG76" s="53">
        <v>-0.223681911826134</v>
      </c>
      <c r="AH76" s="53">
        <v>-0.179434522986412</v>
      </c>
      <c r="AI76" s="53">
        <v>-0.142758309841156</v>
      </c>
      <c r="AJ76" s="53">
        <v>-0.206912532448769</v>
      </c>
      <c r="AK76" s="53">
        <v>-0.172066137194633</v>
      </c>
      <c r="AL76" s="53">
        <v>-0.177396669983864</v>
      </c>
      <c r="AM76" s="53">
        <v>-0.136075779795647</v>
      </c>
      <c r="AN76" s="53">
        <v>-0.182838127017021</v>
      </c>
      <c r="AO76" s="53">
        <v>-0.19731467962265</v>
      </c>
      <c r="AP76" s="53">
        <v>-0.229738563299179</v>
      </c>
      <c r="AQ76" s="53">
        <v>-0.215287312865257</v>
      </c>
      <c r="AR76" s="53">
        <v>-0.23884117603302</v>
      </c>
      <c r="AS76" s="53">
        <v>-0.223030105233192</v>
      </c>
      <c r="AT76" s="53">
        <v>-0.279491037130356</v>
      </c>
      <c r="AU76" s="53">
        <v>-0.290197461843491</v>
      </c>
      <c r="AV76" s="53">
        <v>-0.266378492116928</v>
      </c>
      <c r="AW76" s="53">
        <v>-0.251821517944336</v>
      </c>
      <c r="AX76" s="53">
        <v>-0.250016272068024</v>
      </c>
      <c r="AY76" s="53">
        <v>-0.234148219227791</v>
      </c>
      <c r="AZ76" s="53">
        <v>-0.245385855436325</v>
      </c>
      <c r="BA76" s="53">
        <v>-0.267273038625717</v>
      </c>
      <c r="BB76" s="53">
        <v>-0.00855001993477345</v>
      </c>
      <c r="BC76" s="53">
        <v>-0.0327814370393753</v>
      </c>
      <c r="BD76" s="53">
        <v>-0.0660946443676949</v>
      </c>
      <c r="BE76" s="53">
        <v>-0.149138137698174</v>
      </c>
      <c r="BF76" s="53">
        <v>-0.179574698209763</v>
      </c>
      <c r="BG76" s="53">
        <v>-0.186636343598366</v>
      </c>
      <c r="BH76" s="53">
        <v>-0.203543499112129</v>
      </c>
      <c r="BI76" s="53">
        <v>-0.187191218137741</v>
      </c>
      <c r="BJ76" s="53">
        <v>-0.172649919986725</v>
      </c>
      <c r="BK76" s="53">
        <v>-0.185637161135674</v>
      </c>
      <c r="BL76" s="53">
        <v>-0.145232945680618</v>
      </c>
      <c r="BM76" s="53">
        <v>-0.134239733219147</v>
      </c>
      <c r="BN76" s="53">
        <v>-0.134422019124031</v>
      </c>
      <c r="BO76" s="53">
        <v>-0.144876837730408</v>
      </c>
      <c r="BP76" s="53">
        <v>-0.155136615037918</v>
      </c>
      <c r="BQ76" s="53">
        <v>-0.142865344882011</v>
      </c>
      <c r="BR76" s="53">
        <v>-0.160844638943672</v>
      </c>
      <c r="BS76" s="53">
        <v>-0.136707052588463</v>
      </c>
      <c r="BT76" s="53">
        <v>-0.107139244675636</v>
      </c>
      <c r="BU76" s="53">
        <v>-0.106658019125462</v>
      </c>
      <c r="BV76" s="53">
        <v>-0.123563379049301</v>
      </c>
      <c r="BW76" s="53">
        <v>-0.152503132820129</v>
      </c>
      <c r="BX76" s="53">
        <v>-0.0857185050845146</v>
      </c>
      <c r="BY76" s="53">
        <v>-0.101203337311745</v>
      </c>
      <c r="BZ76" s="53">
        <v>-0.0722346007823944</v>
      </c>
      <c r="CA76" s="53">
        <v>-0.0982375591993332</v>
      </c>
      <c r="CB76" s="53">
        <v>-0.130343303084373</v>
      </c>
      <c r="CC76" s="53">
        <v>-0.0815745070576668</v>
      </c>
      <c r="CD76" s="53">
        <v>-0.042605921626091</v>
      </c>
      <c r="CE76" s="53">
        <v>-0.0585830584168434</v>
      </c>
      <c r="CF76" s="53">
        <v>0.0078642126172781</v>
      </c>
      <c r="CG76" s="53">
        <v>0.0595712326467037</v>
      </c>
      <c r="CH76" s="53">
        <v>0.00825929455459118</v>
      </c>
      <c r="CI76" s="53">
        <v>0.0233986414968967</v>
      </c>
      <c r="CJ76" s="53">
        <v>0.0127600487321615</v>
      </c>
      <c r="CK76" s="53">
        <v>0.0273668207228184</v>
      </c>
      <c r="CL76" s="53">
        <v>-0.00787248834967613</v>
      </c>
      <c r="CM76" s="53">
        <v>-0.0343019813299179</v>
      </c>
      <c r="CN76" s="53">
        <v>-0.0625088810920715</v>
      </c>
      <c r="CO76" s="53">
        <v>-0.0725357383489609</v>
      </c>
      <c r="CP76" s="53">
        <v>-0.107591077685356</v>
      </c>
      <c r="CQ76" s="53">
        <v>-0.101817823946476</v>
      </c>
      <c r="CR76" s="53">
        <v>-0.128543883562088</v>
      </c>
      <c r="CS76" s="53">
        <v>-0.148666992783546</v>
      </c>
      <c r="CT76" s="53">
        <v>-0.137818649411201</v>
      </c>
      <c r="CU76" s="53">
        <v>-0.134939908981323</v>
      </c>
      <c r="CV76" s="53">
        <v>-0.155624538660049</v>
      </c>
      <c r="CW76" s="53">
        <v>-0.14381705224514</v>
      </c>
      <c r="CX76" s="53">
        <v>-0.151148542761803</v>
      </c>
      <c r="CY76" s="53">
        <v>-0.154119297862053</v>
      </c>
      <c r="CZ76" s="53">
        <v>0.00175132649019361</v>
      </c>
      <c r="DA76" s="53">
        <v>-0.0102935954928398</v>
      </c>
      <c r="DB76" s="53">
        <v>-0.0266477186232805</v>
      </c>
      <c r="DC76" s="53">
        <v>-0.0314338691532612</v>
      </c>
      <c r="DD76" s="53">
        <v>-0.0467398576438427</v>
      </c>
      <c r="DE76" s="53">
        <v>-0.0453089252114296</v>
      </c>
      <c r="DF76" s="53">
        <v>-0.0661841556429863</v>
      </c>
      <c r="DG76" s="53">
        <v>-0.0841098204255104</v>
      </c>
      <c r="DH76" s="53">
        <v>-0.054472453892231</v>
      </c>
      <c r="DI76" s="53">
        <v>-0.0640549585223198</v>
      </c>
      <c r="DJ76" s="53">
        <v>-0.0749269425868988</v>
      </c>
      <c r="DK76" s="53">
        <v>-0.065244048833847</v>
      </c>
      <c r="DL76" s="53">
        <v>-0.067415677011013</v>
      </c>
      <c r="DM76" s="53">
        <v>-0.0689876601099968</v>
      </c>
      <c r="DN76" s="53">
        <v>-0.0558780431747437</v>
      </c>
      <c r="DO76" s="53">
        <v>-0.0560893192887306</v>
      </c>
      <c r="DP76" s="53">
        <v>-0.068231575191021</v>
      </c>
      <c r="DQ76" s="53">
        <v>-0.076789103448391</v>
      </c>
      <c r="DR76" s="53">
        <v>-0.0793183669447899</v>
      </c>
      <c r="DS76" s="53">
        <v>-0.114141225814819</v>
      </c>
      <c r="DT76" s="53">
        <v>-0.114500366151333</v>
      </c>
      <c r="DU76" s="53">
        <v>-0.113821908831596</v>
      </c>
      <c r="DV76" s="53">
        <v>-0.113906048238277</v>
      </c>
      <c r="DW76" s="53">
        <v>-0.068944126367569</v>
      </c>
      <c r="DX76" s="53">
        <v>-0.0806103870272636</v>
      </c>
      <c r="DY76" s="53">
        <v>-0.189018785953522</v>
      </c>
      <c r="DZ76" s="53">
        <v>-0.204550355672836</v>
      </c>
      <c r="EA76" s="53">
        <v>-0.16968010365963</v>
      </c>
      <c r="EB76" s="53">
        <v>-0.181848034262657</v>
      </c>
      <c r="EC76" s="53">
        <v>-0.16809344291687</v>
      </c>
      <c r="ED76" s="53">
        <v>-0.190293341875076</v>
      </c>
      <c r="EE76" s="53">
        <v>-0.20532414317131</v>
      </c>
      <c r="EF76" s="53">
        <v>-0.218166425824165</v>
      </c>
      <c r="EG76" s="53">
        <v>-0.198459386825562</v>
      </c>
      <c r="EH76" s="53">
        <v>-0.19315131008625</v>
      </c>
      <c r="EI76" s="53">
        <v>-0.166437193751335</v>
      </c>
      <c r="EJ76" s="53">
        <v>-0.177960246801376</v>
      </c>
      <c r="EK76" s="53">
        <v>-0.166007310152054</v>
      </c>
      <c r="EL76" s="53">
        <v>-0.170224264264107</v>
      </c>
      <c r="EM76" s="53">
        <v>-0.145746171474457</v>
      </c>
      <c r="EN76" s="53">
        <v>-0.134244695305824</v>
      </c>
      <c r="EO76" s="53">
        <v>-0.124206885695457</v>
      </c>
      <c r="EP76" s="53">
        <v>-0.153941750526428</v>
      </c>
      <c r="EQ76" s="53">
        <v>-0.144525066018105</v>
      </c>
      <c r="ER76" s="53">
        <v>-0.131554439663887</v>
      </c>
      <c r="ES76" s="53">
        <v>-0.119876213371754</v>
      </c>
      <c r="ET76" s="53">
        <v>-0.0973863378167152</v>
      </c>
      <c r="EU76" s="53">
        <v>-0.0933257564902306</v>
      </c>
      <c r="EV76" s="53">
        <v>-0.0972319170832634</v>
      </c>
      <c r="EW76" s="53">
        <v>-0.116148345172405</v>
      </c>
    </row>
    <row r="77" s="53" customFormat="1" spans="1:153">
      <c r="A77" s="54">
        <v>2449</v>
      </c>
      <c r="B77" s="53" t="s">
        <v>258</v>
      </c>
      <c r="C77" s="55">
        <v>43851</v>
      </c>
      <c r="D77" s="53">
        <v>0.00115511007606983</v>
      </c>
      <c r="E77" s="53">
        <v>0.00451248697936535</v>
      </c>
      <c r="F77" s="53">
        <v>0.00160660315304995</v>
      </c>
      <c r="G77" s="53">
        <v>0.0614545680582523</v>
      </c>
      <c r="H77" s="53">
        <v>0.00481055583804846</v>
      </c>
      <c r="I77" s="53">
        <v>0.0434403009712696</v>
      </c>
      <c r="J77" s="53">
        <v>0.0463642179965973</v>
      </c>
      <c r="K77" s="53">
        <v>0.0100274495780468</v>
      </c>
      <c r="L77" s="53">
        <v>0.0391157157719135</v>
      </c>
      <c r="M77" s="53">
        <v>0.012946855276823</v>
      </c>
      <c r="N77" s="53">
        <v>0.0963445603847504</v>
      </c>
      <c r="O77" s="53">
        <v>0.142849579453468</v>
      </c>
      <c r="P77" s="53">
        <v>0.151220574975014</v>
      </c>
      <c r="Q77" s="53">
        <v>0.185866713523865</v>
      </c>
      <c r="R77" s="53">
        <v>0.162998363375664</v>
      </c>
      <c r="S77" s="53">
        <v>0.140027269721031</v>
      </c>
      <c r="T77" s="53">
        <v>0.134231954813004</v>
      </c>
      <c r="U77" s="53">
        <v>0.145454362034798</v>
      </c>
      <c r="V77" s="53">
        <v>0.141959428787231</v>
      </c>
      <c r="W77" s="53">
        <v>0.171993017196655</v>
      </c>
      <c r="X77" s="53">
        <v>0.113794587552547</v>
      </c>
      <c r="Y77" s="53">
        <v>0.0597970709204674</v>
      </c>
      <c r="Z77" s="53">
        <v>0.0618509761989117</v>
      </c>
      <c r="AA77" s="53">
        <v>0.039087500423193</v>
      </c>
      <c r="AB77" s="53">
        <v>0.115654446184635</v>
      </c>
      <c r="AC77" s="53">
        <v>0.0827328711748123</v>
      </c>
      <c r="AD77" s="53">
        <v>0.103351570665836</v>
      </c>
      <c r="AE77" s="53">
        <v>0.0442361831665039</v>
      </c>
      <c r="AF77" s="53">
        <v>0.132887706160545</v>
      </c>
      <c r="AG77" s="53">
        <v>0.120073862373829</v>
      </c>
      <c r="AH77" s="53">
        <v>0.140548780560493</v>
      </c>
      <c r="AI77" s="53">
        <v>0.174254775047302</v>
      </c>
      <c r="AJ77" s="53">
        <v>0.205843687057495</v>
      </c>
      <c r="AK77" s="53">
        <v>0.263160049915314</v>
      </c>
      <c r="AL77" s="53">
        <v>0.287848144769669</v>
      </c>
      <c r="AM77" s="53">
        <v>0.344884306192398</v>
      </c>
      <c r="AN77" s="53">
        <v>0.331137746572495</v>
      </c>
      <c r="AO77" s="53">
        <v>0.324567139148712</v>
      </c>
      <c r="AP77" s="53">
        <v>0.310776978731155</v>
      </c>
      <c r="AQ77" s="53">
        <v>0.312536686658859</v>
      </c>
      <c r="AR77" s="53">
        <v>0.332180678844452</v>
      </c>
      <c r="AS77" s="53">
        <v>0.320263624191284</v>
      </c>
      <c r="AT77" s="53">
        <v>0.298604995012283</v>
      </c>
      <c r="AU77" s="53">
        <v>0.292705237865448</v>
      </c>
      <c r="AV77" s="53">
        <v>0.306895166635513</v>
      </c>
      <c r="AW77" s="53">
        <v>0.33693727850914</v>
      </c>
      <c r="AX77" s="53">
        <v>0.328437030315399</v>
      </c>
      <c r="AY77" s="53">
        <v>0.31781142950058</v>
      </c>
      <c r="AZ77" s="53">
        <v>0.332854747772217</v>
      </c>
      <c r="BA77" s="53">
        <v>0.336047649383545</v>
      </c>
      <c r="BB77" s="53">
        <v>0.00580896995961666</v>
      </c>
      <c r="BC77" s="53">
        <v>-0.00879516266286373</v>
      </c>
      <c r="BD77" s="53">
        <v>-0.000356590375304222</v>
      </c>
      <c r="BE77" s="53">
        <v>0.0213772300630808</v>
      </c>
      <c r="BF77" s="53">
        <v>-0.0351621806621552</v>
      </c>
      <c r="BG77" s="53">
        <v>-0.0357268676161766</v>
      </c>
      <c r="BH77" s="53">
        <v>-0.017984488978982</v>
      </c>
      <c r="BI77" s="53">
        <v>-0.032143946737051</v>
      </c>
      <c r="BJ77" s="53">
        <v>-0.0211463496088982</v>
      </c>
      <c r="BK77" s="53">
        <v>-0.0225713402032852</v>
      </c>
      <c r="BL77" s="53">
        <v>0.032270610332489</v>
      </c>
      <c r="BM77" s="53">
        <v>0.0713314935564995</v>
      </c>
      <c r="BN77" s="53">
        <v>0.0507434234023094</v>
      </c>
      <c r="BO77" s="53">
        <v>0.100541718304157</v>
      </c>
      <c r="BP77" s="53">
        <v>0.078736424446106</v>
      </c>
      <c r="BQ77" s="53">
        <v>0.0737671628594398</v>
      </c>
      <c r="BR77" s="53">
        <v>0.0702558308839798</v>
      </c>
      <c r="BS77" s="53">
        <v>0.0668611377477646</v>
      </c>
      <c r="BT77" s="53">
        <v>0.0549630336463451</v>
      </c>
      <c r="BU77" s="53">
        <v>0.1138970926404</v>
      </c>
      <c r="BV77" s="53">
        <v>0.0470098927617073</v>
      </c>
      <c r="BW77" s="53">
        <v>0.0234402418136597</v>
      </c>
      <c r="BX77" s="53">
        <v>0.0271319411695004</v>
      </c>
      <c r="BY77" s="53">
        <v>0.0164895784109831</v>
      </c>
      <c r="BZ77" s="53">
        <v>0.0241868235170841</v>
      </c>
      <c r="CA77" s="53">
        <v>0.0192693397402763</v>
      </c>
      <c r="CB77" s="53">
        <v>-9.07531939446926e-5</v>
      </c>
      <c r="CC77" s="53">
        <v>-0.0366788543760777</v>
      </c>
      <c r="CD77" s="53">
        <v>-0.0124027822166681</v>
      </c>
      <c r="CE77" s="53">
        <v>-0.0284233167767525</v>
      </c>
      <c r="CF77" s="53">
        <v>-0.0120779015123844</v>
      </c>
      <c r="CG77" s="53">
        <v>0.0128060877323151</v>
      </c>
      <c r="CH77" s="53">
        <v>-0.00539916334673762</v>
      </c>
      <c r="CI77" s="53">
        <v>0.00788372941315174</v>
      </c>
      <c r="CJ77" s="53">
        <v>0.00585134932771325</v>
      </c>
      <c r="CK77" s="53">
        <v>0.0371003746986389</v>
      </c>
      <c r="CL77" s="53">
        <v>0.0206765327602625</v>
      </c>
      <c r="CM77" s="53">
        <v>-0.00921297632157803</v>
      </c>
      <c r="CN77" s="53">
        <v>-0.0202284995466471</v>
      </c>
      <c r="CO77" s="53">
        <v>-0.0297875180840492</v>
      </c>
      <c r="CP77" s="53">
        <v>-0.0351740680634975</v>
      </c>
      <c r="CQ77" s="53">
        <v>-0.0475825928151608</v>
      </c>
      <c r="CR77" s="53">
        <v>-0.059112936258316</v>
      </c>
      <c r="CS77" s="53">
        <v>-0.054179273545742</v>
      </c>
      <c r="CT77" s="53">
        <v>-0.0348516702651978</v>
      </c>
      <c r="CU77" s="53">
        <v>-0.00948680005967617</v>
      </c>
      <c r="CV77" s="53">
        <v>-0.0209862776100636</v>
      </c>
      <c r="CW77" s="53">
        <v>-0.0263252183794975</v>
      </c>
      <c r="CX77" s="53">
        <v>-0.0207324400544167</v>
      </c>
      <c r="CY77" s="53">
        <v>-0.0188775602728128</v>
      </c>
      <c r="CZ77" s="53">
        <v>-0.0285057742148638</v>
      </c>
      <c r="DA77" s="53">
        <v>-0.0105442646890879</v>
      </c>
      <c r="DB77" s="53">
        <v>-0.0218887217342854</v>
      </c>
      <c r="DC77" s="53">
        <v>0.0162254236638546</v>
      </c>
      <c r="DD77" s="53">
        <v>0.0161208212375641</v>
      </c>
      <c r="DE77" s="53">
        <v>0.0553152561187744</v>
      </c>
      <c r="DF77" s="53">
        <v>0.0404967926442623</v>
      </c>
      <c r="DG77" s="53">
        <v>0.018319483846426</v>
      </c>
      <c r="DH77" s="53">
        <v>0.0364101529121399</v>
      </c>
      <c r="DI77" s="53">
        <v>0.0116662820801139</v>
      </c>
      <c r="DJ77" s="53">
        <v>0.0402220375835896</v>
      </c>
      <c r="DK77" s="53">
        <v>0.0476661697030067</v>
      </c>
      <c r="DL77" s="53">
        <v>0.0766252428293228</v>
      </c>
      <c r="DM77" s="53">
        <v>0.0614730753004551</v>
      </c>
      <c r="DN77" s="53">
        <v>0.0604100301861763</v>
      </c>
      <c r="DO77" s="53">
        <v>0.0424081906676292</v>
      </c>
      <c r="DP77" s="53">
        <v>0.0401242114603519</v>
      </c>
      <c r="DQ77" s="53">
        <v>0.0547413155436516</v>
      </c>
      <c r="DR77" s="53">
        <v>0.0631444826722145</v>
      </c>
      <c r="DS77" s="53">
        <v>0.0342440046370029</v>
      </c>
      <c r="DT77" s="53">
        <v>0.0429327785968781</v>
      </c>
      <c r="DU77" s="53">
        <v>0.0125049147754908</v>
      </c>
      <c r="DV77" s="53">
        <v>0.0108671188354492</v>
      </c>
      <c r="DW77" s="53">
        <v>-0.00125399208627641</v>
      </c>
      <c r="DX77" s="53">
        <v>0.0676157101988792</v>
      </c>
      <c r="DY77" s="53">
        <v>0.0396116152405739</v>
      </c>
      <c r="DZ77" s="53">
        <v>0.0795904099941254</v>
      </c>
      <c r="EA77" s="53">
        <v>0.0570631250739098</v>
      </c>
      <c r="EB77" s="53">
        <v>0.121438577771187</v>
      </c>
      <c r="EC77" s="53">
        <v>0.124645262956619</v>
      </c>
      <c r="ED77" s="53">
        <v>0.128774762153625</v>
      </c>
      <c r="EE77" s="53">
        <v>0.137596771121025</v>
      </c>
      <c r="EF77" s="53">
        <v>0.187390938401222</v>
      </c>
      <c r="EG77" s="53">
        <v>0.231424421072006</v>
      </c>
      <c r="EH77" s="53">
        <v>0.25814488530159</v>
      </c>
      <c r="EI77" s="53">
        <v>0.283932030200958</v>
      </c>
      <c r="EJ77" s="53">
        <v>0.286609321832657</v>
      </c>
      <c r="EK77" s="53">
        <v>0.309928208589554</v>
      </c>
      <c r="EL77" s="53">
        <v>0.307153552770615</v>
      </c>
      <c r="EM77" s="53">
        <v>0.318472295999527</v>
      </c>
      <c r="EN77" s="53">
        <v>0.343502849340439</v>
      </c>
      <c r="EO77" s="53">
        <v>0.343994289636612</v>
      </c>
      <c r="EP77" s="53">
        <v>0.333866000175476</v>
      </c>
      <c r="EQ77" s="53">
        <v>0.323032587766647</v>
      </c>
      <c r="ER77" s="53">
        <v>0.31789493560791</v>
      </c>
      <c r="ES77" s="53">
        <v>0.32257217168808</v>
      </c>
      <c r="ET77" s="53">
        <v>0.325571417808533</v>
      </c>
      <c r="EU77" s="53">
        <v>0.320284754037857</v>
      </c>
      <c r="EV77" s="53">
        <v>0.329735279083252</v>
      </c>
      <c r="EW77" s="53">
        <v>0.33107328414917</v>
      </c>
    </row>
    <row r="78" s="53" customFormat="1" spans="1:153">
      <c r="A78" s="54">
        <v>2456</v>
      </c>
      <c r="B78" s="53" t="s">
        <v>261</v>
      </c>
      <c r="C78" s="55">
        <v>43851</v>
      </c>
      <c r="D78" s="53">
        <v>0.0965700522065163</v>
      </c>
      <c r="E78" s="53">
        <v>0.0741748586297035</v>
      </c>
      <c r="F78" s="53">
        <v>0.117641605436802</v>
      </c>
      <c r="G78" s="53">
        <v>0.134787231683731</v>
      </c>
      <c r="H78" s="53">
        <v>0.0727378651499748</v>
      </c>
      <c r="I78" s="53">
        <v>0.0256251804530621</v>
      </c>
      <c r="J78" s="53">
        <v>0.00243989937007427</v>
      </c>
      <c r="K78" s="53">
        <v>-0.0168065875768661</v>
      </c>
      <c r="L78" s="53">
        <v>0.00877214223146439</v>
      </c>
      <c r="M78" s="53">
        <v>-0.060391865670681</v>
      </c>
      <c r="N78" s="53">
        <v>-0.0314401984214783</v>
      </c>
      <c r="O78" s="53">
        <v>-0.0234308317303658</v>
      </c>
      <c r="P78" s="53">
        <v>-0.0340863056480885</v>
      </c>
      <c r="Q78" s="53">
        <v>-0.0410300977528095</v>
      </c>
      <c r="R78" s="53">
        <v>-0.0890799164772034</v>
      </c>
      <c r="S78" s="53">
        <v>-0.128016442060471</v>
      </c>
      <c r="T78" s="53">
        <v>-0.155528038740158</v>
      </c>
      <c r="U78" s="53">
        <v>-0.118984915316105</v>
      </c>
      <c r="V78" s="53">
        <v>-0.0218964852392673</v>
      </c>
      <c r="W78" s="53">
        <v>0.0210302509367466</v>
      </c>
      <c r="X78" s="53">
        <v>-0.0576436333358288</v>
      </c>
      <c r="Y78" s="53">
        <v>-0.115268491208553</v>
      </c>
      <c r="Z78" s="53">
        <v>-0.0914236381649971</v>
      </c>
      <c r="AA78" s="53">
        <v>-0.117527730762959</v>
      </c>
      <c r="AB78" s="53">
        <v>-0.0802196934819221</v>
      </c>
      <c r="AC78" s="53">
        <v>-0.117377988994122</v>
      </c>
      <c r="AD78" s="53">
        <v>-0.123434990644455</v>
      </c>
      <c r="AE78" s="53">
        <v>-0.157785683870316</v>
      </c>
      <c r="AF78" s="53">
        <v>-0.0951829701662064</v>
      </c>
      <c r="AG78" s="53">
        <v>-0.132728815078735</v>
      </c>
      <c r="AH78" s="53">
        <v>-0.142934367060661</v>
      </c>
      <c r="AI78" s="53">
        <v>-0.134551525115967</v>
      </c>
      <c r="AJ78" s="53">
        <v>-0.170597210526466</v>
      </c>
      <c r="AK78" s="53">
        <v>-0.157276466488838</v>
      </c>
      <c r="AL78" s="53">
        <v>-0.0939256399869919</v>
      </c>
      <c r="AM78" s="53">
        <v>-0.0537172332406044</v>
      </c>
      <c r="AN78" s="53">
        <v>-0.094592958688736</v>
      </c>
      <c r="AO78" s="53">
        <v>-0.0827196165919304</v>
      </c>
      <c r="AP78" s="53">
        <v>-0.0969162732362747</v>
      </c>
      <c r="AQ78" s="53">
        <v>-0.0832972452044487</v>
      </c>
      <c r="AR78" s="53">
        <v>-0.119583666324615</v>
      </c>
      <c r="AS78" s="53">
        <v>-0.109929107129574</v>
      </c>
      <c r="AT78" s="53">
        <v>-0.138417989015579</v>
      </c>
      <c r="AU78" s="53">
        <v>-0.166019693017006</v>
      </c>
      <c r="AV78" s="53">
        <v>-0.162056908011436</v>
      </c>
      <c r="AW78" s="53">
        <v>-0.11216002702713</v>
      </c>
      <c r="AX78" s="53">
        <v>-0.0844451785087585</v>
      </c>
      <c r="AY78" s="53">
        <v>-0.0978576019406319</v>
      </c>
      <c r="AZ78" s="53">
        <v>-0.11601959913969</v>
      </c>
      <c r="BA78" s="53">
        <v>-0.127534061670303</v>
      </c>
      <c r="BB78" s="53">
        <v>0.0260821804404259</v>
      </c>
      <c r="BC78" s="53">
        <v>0.0182207636535168</v>
      </c>
      <c r="BD78" s="53">
        <v>0.0353352539241314</v>
      </c>
      <c r="BE78" s="53">
        <v>0.00408834964036942</v>
      </c>
      <c r="BF78" s="53">
        <v>-0.0421825051307678</v>
      </c>
      <c r="BG78" s="53">
        <v>-0.0761072337627411</v>
      </c>
      <c r="BH78" s="53">
        <v>-0.111092090606689</v>
      </c>
      <c r="BI78" s="53">
        <v>-0.115746945142746</v>
      </c>
      <c r="BJ78" s="53">
        <v>-0.0602195933461189</v>
      </c>
      <c r="BK78" s="53">
        <v>-0.0865338295698166</v>
      </c>
      <c r="BL78" s="53">
        <v>-0.0668207779526711</v>
      </c>
      <c r="BM78" s="53">
        <v>-0.0404329895973206</v>
      </c>
      <c r="BN78" s="53">
        <v>-0.0740879625082016</v>
      </c>
      <c r="BO78" s="53">
        <v>-0.0746684819459915</v>
      </c>
      <c r="BP78" s="53">
        <v>-0.117900915443897</v>
      </c>
      <c r="BQ78" s="53">
        <v>-0.114980399608612</v>
      </c>
      <c r="BR78" s="53">
        <v>-0.118689648807049</v>
      </c>
      <c r="BS78" s="53">
        <v>-0.0761014521121979</v>
      </c>
      <c r="BT78" s="53">
        <v>0.0155888721346855</v>
      </c>
      <c r="BU78" s="53">
        <v>0.0405838005244732</v>
      </c>
      <c r="BV78" s="53">
        <v>-0.0139605365693569</v>
      </c>
      <c r="BW78" s="53">
        <v>-0.0296484120190144</v>
      </c>
      <c r="BX78" s="53">
        <v>-0.0363953225314617</v>
      </c>
      <c r="BY78" s="53">
        <v>-0.0467339158058167</v>
      </c>
      <c r="BZ78" s="53">
        <v>-0.0870223343372345</v>
      </c>
      <c r="CA78" s="53">
        <v>-0.120942801237106</v>
      </c>
      <c r="CB78" s="53">
        <v>-0.138674795627594</v>
      </c>
      <c r="CC78" s="53">
        <v>-0.170764967799187</v>
      </c>
      <c r="CD78" s="53">
        <v>-0.151917263865471</v>
      </c>
      <c r="CE78" s="53">
        <v>-0.178362622857094</v>
      </c>
      <c r="CF78" s="53">
        <v>-0.186430901288986</v>
      </c>
      <c r="CG78" s="53">
        <v>-0.190472617745399</v>
      </c>
      <c r="CH78" s="53">
        <v>-0.219191804528236</v>
      </c>
      <c r="CI78" s="53">
        <v>-0.19999298453331</v>
      </c>
      <c r="CJ78" s="53">
        <v>-0.188339620828629</v>
      </c>
      <c r="CK78" s="53">
        <v>-0.153827026486397</v>
      </c>
      <c r="CL78" s="53">
        <v>-0.1808892339468</v>
      </c>
      <c r="CM78" s="53">
        <v>-0.197761937975883</v>
      </c>
      <c r="CN78" s="53">
        <v>-0.210108637809753</v>
      </c>
      <c r="CO78" s="53">
        <v>-0.201633438467979</v>
      </c>
      <c r="CP78" s="53">
        <v>-0.232555910944939</v>
      </c>
      <c r="CQ78" s="53">
        <v>-0.245106816291809</v>
      </c>
      <c r="CR78" s="53">
        <v>-0.254812270402908</v>
      </c>
      <c r="CS78" s="53">
        <v>-0.273324966430664</v>
      </c>
      <c r="CT78" s="53">
        <v>-0.259941935539246</v>
      </c>
      <c r="CU78" s="53">
        <v>-0.247891560196877</v>
      </c>
      <c r="CV78" s="53">
        <v>-0.280047863721848</v>
      </c>
      <c r="CW78" s="53">
        <v>-0.292927324771881</v>
      </c>
      <c r="CX78" s="53">
        <v>-0.281827569007874</v>
      </c>
      <c r="CY78" s="53">
        <v>-0.311658442020416</v>
      </c>
      <c r="CZ78" s="53">
        <v>0.066328302025795</v>
      </c>
      <c r="DA78" s="53">
        <v>0.0517945252358913</v>
      </c>
      <c r="DB78" s="53">
        <v>0.0781467780470848</v>
      </c>
      <c r="DC78" s="53">
        <v>0.126539319753647</v>
      </c>
      <c r="DD78" s="53">
        <v>0.110760800540447</v>
      </c>
      <c r="DE78" s="53">
        <v>0.0975728407502174</v>
      </c>
      <c r="DF78" s="53">
        <v>0.109372414648533</v>
      </c>
      <c r="DG78" s="53">
        <v>0.0947807878255844</v>
      </c>
      <c r="DH78" s="53">
        <v>0.0648321658372879</v>
      </c>
      <c r="DI78" s="53">
        <v>0.0219823904335499</v>
      </c>
      <c r="DJ78" s="53">
        <v>0.0312210060656071</v>
      </c>
      <c r="DK78" s="53">
        <v>0.0128425853326917</v>
      </c>
      <c r="DL78" s="53">
        <v>0.0358420833945274</v>
      </c>
      <c r="DM78" s="53">
        <v>0.0294788125902414</v>
      </c>
      <c r="DN78" s="53">
        <v>0.0246614217758179</v>
      </c>
      <c r="DO78" s="53">
        <v>-0.0171956196427345</v>
      </c>
      <c r="DP78" s="53">
        <v>-0.0409979559481144</v>
      </c>
      <c r="DQ78" s="53">
        <v>-0.0470430329442024</v>
      </c>
      <c r="DR78" s="53">
        <v>-0.0416449308395386</v>
      </c>
      <c r="DS78" s="53">
        <v>-0.0237131230533123</v>
      </c>
      <c r="DT78" s="53">
        <v>-0.0478426702320576</v>
      </c>
      <c r="DU78" s="53">
        <v>-0.0897796526551247</v>
      </c>
      <c r="DV78" s="53">
        <v>-0.0591878890991211</v>
      </c>
      <c r="DW78" s="53">
        <v>-0.0749533846974373</v>
      </c>
      <c r="DX78" s="53">
        <v>0.00264307018369436</v>
      </c>
      <c r="DY78" s="53">
        <v>-0.000594767741858959</v>
      </c>
      <c r="DZ78" s="53">
        <v>0.0110802333801985</v>
      </c>
      <c r="EA78" s="53">
        <v>0.00881971139460802</v>
      </c>
      <c r="EB78" s="53">
        <v>0.0525747202336788</v>
      </c>
      <c r="EC78" s="53">
        <v>0.0414742417633533</v>
      </c>
      <c r="ED78" s="53">
        <v>0.0393369607627392</v>
      </c>
      <c r="EE78" s="53">
        <v>0.0517615228891373</v>
      </c>
      <c r="EF78" s="53">
        <v>0.044435016810894</v>
      </c>
      <c r="EG78" s="53">
        <v>0.0385569334030151</v>
      </c>
      <c r="EH78" s="53">
        <v>0.0902544036507607</v>
      </c>
      <c r="EI78" s="53">
        <v>0.0959502160549164</v>
      </c>
      <c r="EJ78" s="53">
        <v>0.0821367055177689</v>
      </c>
      <c r="EK78" s="53">
        <v>0.110882751643658</v>
      </c>
      <c r="EL78" s="53">
        <v>0.109032787382603</v>
      </c>
      <c r="EM78" s="53">
        <v>0.114176623523235</v>
      </c>
      <c r="EN78" s="53">
        <v>0.108812667429447</v>
      </c>
      <c r="EO78" s="53">
        <v>0.131018131971359</v>
      </c>
      <c r="EP78" s="53">
        <v>0.112234719097614</v>
      </c>
      <c r="EQ78" s="53">
        <v>0.103145711123943</v>
      </c>
      <c r="ER78" s="53">
        <v>0.0937254503369331</v>
      </c>
      <c r="ES78" s="53">
        <v>0.131571963429451</v>
      </c>
      <c r="ET78" s="53">
        <v>0.191443100571632</v>
      </c>
      <c r="EU78" s="53">
        <v>0.190910145640373</v>
      </c>
      <c r="EV78" s="53">
        <v>0.161648392677307</v>
      </c>
      <c r="EW78" s="53">
        <v>0.179964810609818</v>
      </c>
    </row>
    <row r="79" s="53" customFormat="1" spans="1:153">
      <c r="A79" s="54">
        <v>2463</v>
      </c>
      <c r="B79" s="53" t="s">
        <v>264</v>
      </c>
      <c r="C79" s="55">
        <v>43851</v>
      </c>
      <c r="D79" s="53">
        <v>-0.00142708048224449</v>
      </c>
      <c r="E79" s="53">
        <v>-0.0196304935961962</v>
      </c>
      <c r="F79" s="53">
        <v>-0.056982010602951</v>
      </c>
      <c r="G79" s="53">
        <v>-0.160608068108559</v>
      </c>
      <c r="H79" s="53">
        <v>-0.216862723231316</v>
      </c>
      <c r="I79" s="53">
        <v>-0.228373378515244</v>
      </c>
      <c r="J79" s="53">
        <v>-0.196992754936218</v>
      </c>
      <c r="K79" s="53">
        <v>-0.214824825525284</v>
      </c>
      <c r="L79" s="53">
        <v>-0.245247319340706</v>
      </c>
      <c r="M79" s="53">
        <v>-0.299709886312485</v>
      </c>
      <c r="N79" s="53">
        <v>-0.283700734376907</v>
      </c>
      <c r="O79" s="53">
        <v>-0.275339365005493</v>
      </c>
      <c r="P79" s="53">
        <v>-0.19670344889164</v>
      </c>
      <c r="Q79" s="53">
        <v>-0.220055311918259</v>
      </c>
      <c r="R79" s="53">
        <v>-0.232945322990417</v>
      </c>
      <c r="S79" s="53">
        <v>-0.270119398832321</v>
      </c>
      <c r="T79" s="53">
        <v>-0.27238255739212</v>
      </c>
      <c r="U79" s="53">
        <v>-0.216413751244545</v>
      </c>
      <c r="V79" s="53">
        <v>-0.139706566929817</v>
      </c>
      <c r="W79" s="53">
        <v>-0.154399052262306</v>
      </c>
      <c r="X79" s="53">
        <v>-0.206104919314384</v>
      </c>
      <c r="Y79" s="53">
        <v>-0.212080106139183</v>
      </c>
      <c r="Z79" s="53">
        <v>-0.169601261615753</v>
      </c>
      <c r="AA79" s="53">
        <v>-0.212348327040672</v>
      </c>
      <c r="AB79" s="53">
        <v>-0.217952355742455</v>
      </c>
      <c r="AC79" s="53">
        <v>-0.259202390909195</v>
      </c>
      <c r="AD79" s="53">
        <v>-0.28420627117157</v>
      </c>
      <c r="AE79" s="53">
        <v>-0.216060653328896</v>
      </c>
      <c r="AF79" s="53">
        <v>-0.16750679910183</v>
      </c>
      <c r="AG79" s="53">
        <v>-0.170272693037987</v>
      </c>
      <c r="AH79" s="53">
        <v>-0.174541488289833</v>
      </c>
      <c r="AI79" s="53">
        <v>-0.176229387521744</v>
      </c>
      <c r="AJ79" s="53">
        <v>-0.213655009865761</v>
      </c>
      <c r="AK79" s="53">
        <v>-0.219961956143379</v>
      </c>
      <c r="AL79" s="53">
        <v>-0.253815919160843</v>
      </c>
      <c r="AM79" s="53">
        <v>-0.123736180365086</v>
      </c>
      <c r="AN79" s="53">
        <v>-0.1436428129673</v>
      </c>
      <c r="AO79" s="53">
        <v>-0.129935249686241</v>
      </c>
      <c r="AP79" s="53">
        <v>-0.149806320667267</v>
      </c>
      <c r="AQ79" s="53">
        <v>-0.161656364798546</v>
      </c>
      <c r="AR79" s="53">
        <v>-0.170500189065933</v>
      </c>
      <c r="AS79" s="53">
        <v>-0.179895132780075</v>
      </c>
      <c r="AT79" s="53">
        <v>-0.207012683153152</v>
      </c>
      <c r="AU79" s="53">
        <v>-0.246389970183372</v>
      </c>
      <c r="AV79" s="53">
        <v>-0.284655302762985</v>
      </c>
      <c r="AW79" s="53">
        <v>-0.316144198179245</v>
      </c>
      <c r="AX79" s="53">
        <v>-0.341659039258957</v>
      </c>
      <c r="AY79" s="53">
        <v>-0.323899209499359</v>
      </c>
      <c r="AZ79" s="53">
        <v>-0.249601632356644</v>
      </c>
      <c r="BA79" s="53">
        <v>-0.290673464536667</v>
      </c>
      <c r="BB79" s="53">
        <v>-0.0014111865311861</v>
      </c>
      <c r="BC79" s="53">
        <v>0.000573838129639626</v>
      </c>
      <c r="BD79" s="53">
        <v>-0.0175318699330091</v>
      </c>
      <c r="BE79" s="53">
        <v>-0.116802014410496</v>
      </c>
      <c r="BF79" s="53">
        <v>-0.161879599094391</v>
      </c>
      <c r="BG79" s="53">
        <v>-0.196000546216965</v>
      </c>
      <c r="BH79" s="53">
        <v>-0.157867163419724</v>
      </c>
      <c r="BI79" s="53">
        <v>-0.159716635942459</v>
      </c>
      <c r="BJ79" s="53">
        <v>-0.164483949542046</v>
      </c>
      <c r="BK79" s="53">
        <v>-0.193725675344467</v>
      </c>
      <c r="BL79" s="53">
        <v>-0.180290937423706</v>
      </c>
      <c r="BM79" s="53">
        <v>-0.16427780687809</v>
      </c>
      <c r="BN79" s="53">
        <v>-0.132578521966934</v>
      </c>
      <c r="BO79" s="53">
        <v>-0.152749747037888</v>
      </c>
      <c r="BP79" s="53">
        <v>-0.16440249979496</v>
      </c>
      <c r="BQ79" s="53">
        <v>-0.19232052564621</v>
      </c>
      <c r="BR79" s="53">
        <v>-0.189416885375977</v>
      </c>
      <c r="BS79" s="53">
        <v>-0.128528892993927</v>
      </c>
      <c r="BT79" s="53">
        <v>-0.0454266145825386</v>
      </c>
      <c r="BU79" s="53">
        <v>-0.0169850420206785</v>
      </c>
      <c r="BV79" s="53">
        <v>-0.0693817138671875</v>
      </c>
      <c r="BW79" s="53">
        <v>-0.0620743334293365</v>
      </c>
      <c r="BX79" s="53">
        <v>0.00595145113766193</v>
      </c>
      <c r="BY79" s="53">
        <v>-0.0289415065199137</v>
      </c>
      <c r="BZ79" s="53">
        <v>-0.0449899919331074</v>
      </c>
      <c r="CA79" s="53">
        <v>-0.0600037798285484</v>
      </c>
      <c r="CB79" s="53">
        <v>-0.066706694662571</v>
      </c>
      <c r="CC79" s="53">
        <v>-0.0232465863227844</v>
      </c>
      <c r="CD79" s="53">
        <v>0.0275401026010513</v>
      </c>
      <c r="CE79" s="53">
        <v>0.015346959233284</v>
      </c>
      <c r="CF79" s="53">
        <v>0.0330317094922066</v>
      </c>
      <c r="CG79" s="53">
        <v>0.0481820963323116</v>
      </c>
      <c r="CH79" s="53">
        <v>0.0384399406611919</v>
      </c>
      <c r="CI79" s="53">
        <v>0.0178019739687443</v>
      </c>
      <c r="CJ79" s="53">
        <v>-0.0127483112737536</v>
      </c>
      <c r="CK79" s="53">
        <v>0.0464399643242359</v>
      </c>
      <c r="CL79" s="53">
        <v>0.016934048384428</v>
      </c>
      <c r="CM79" s="53">
        <v>0.0387093424797058</v>
      </c>
      <c r="CN79" s="53">
        <v>0.0200488828122616</v>
      </c>
      <c r="CO79" s="53">
        <v>0.00416426081210375</v>
      </c>
      <c r="CP79" s="53">
        <v>-0.0275263451039791</v>
      </c>
      <c r="CQ79" s="53">
        <v>-0.0356424376368523</v>
      </c>
      <c r="CR79" s="53">
        <v>-0.055498369038105</v>
      </c>
      <c r="CS79" s="53">
        <v>-0.0859340280294418</v>
      </c>
      <c r="CT79" s="53">
        <v>-0.101376757025719</v>
      </c>
      <c r="CU79" s="53">
        <v>-0.117404475808144</v>
      </c>
      <c r="CV79" s="53">
        <v>-0.15513876080513</v>
      </c>
      <c r="CW79" s="53">
        <v>-0.117084830999374</v>
      </c>
      <c r="CX79" s="53">
        <v>-0.110882431268692</v>
      </c>
      <c r="CY79" s="53">
        <v>-0.128393158316612</v>
      </c>
      <c r="CZ79" s="53">
        <v>-0.0150862373411655</v>
      </c>
      <c r="DA79" s="53">
        <v>-0.0352746769785881</v>
      </c>
      <c r="DB79" s="53">
        <v>-0.0545204840600491</v>
      </c>
      <c r="DC79" s="53">
        <v>-0.0588764026761055</v>
      </c>
      <c r="DD79" s="53">
        <v>-0.0700534656643867</v>
      </c>
      <c r="DE79" s="53">
        <v>-0.0474431701004505</v>
      </c>
      <c r="DF79" s="53">
        <v>-0.0541959404945374</v>
      </c>
      <c r="DG79" s="53">
        <v>-0.0701785236597061</v>
      </c>
      <c r="DH79" s="53">
        <v>-0.0958337113261223</v>
      </c>
      <c r="DI79" s="53">
        <v>-0.12105455994606</v>
      </c>
      <c r="DJ79" s="53">
        <v>-0.118480145931244</v>
      </c>
      <c r="DK79" s="53">
        <v>-0.126131892204285</v>
      </c>
      <c r="DL79" s="53">
        <v>-0.0791952684521675</v>
      </c>
      <c r="DM79" s="53">
        <v>-0.0823759138584137</v>
      </c>
      <c r="DN79" s="53">
        <v>-0.0836131647229195</v>
      </c>
      <c r="DO79" s="53">
        <v>-0.0928692296147346</v>
      </c>
      <c r="DP79" s="53">
        <v>-0.0980360135436058</v>
      </c>
      <c r="DQ79" s="53">
        <v>-0.10295519977808</v>
      </c>
      <c r="DR79" s="53">
        <v>-0.109350293874741</v>
      </c>
      <c r="DS79" s="53">
        <v>-0.152484357357025</v>
      </c>
      <c r="DT79" s="53">
        <v>-0.15179355442524</v>
      </c>
      <c r="DU79" s="53">
        <v>-0.165076121687889</v>
      </c>
      <c r="DV79" s="53">
        <v>-0.190623059868813</v>
      </c>
      <c r="DW79" s="53">
        <v>-0.198477163910866</v>
      </c>
      <c r="DX79" s="53">
        <v>-0.188032701611519</v>
      </c>
      <c r="DY79" s="53">
        <v>-0.214268952608109</v>
      </c>
      <c r="DZ79" s="53">
        <v>-0.232569932937622</v>
      </c>
      <c r="EA79" s="53">
        <v>-0.207884415984154</v>
      </c>
      <c r="EB79" s="53">
        <v>-0.210117235779762</v>
      </c>
      <c r="EC79" s="53">
        <v>-0.200689986348152</v>
      </c>
      <c r="ED79" s="53">
        <v>-0.222643539309502</v>
      </c>
      <c r="EE79" s="53">
        <v>-0.239481836557388</v>
      </c>
      <c r="EF79" s="53">
        <v>-0.267165303230286</v>
      </c>
      <c r="EG79" s="53">
        <v>-0.252834260463715</v>
      </c>
      <c r="EH79" s="53">
        <v>-0.25613796710968</v>
      </c>
      <c r="EI79" s="53">
        <v>-0.185246497392654</v>
      </c>
      <c r="EJ79" s="53">
        <v>-0.1756471991539</v>
      </c>
      <c r="EK79" s="53">
        <v>-0.183714926242828</v>
      </c>
      <c r="EL79" s="53">
        <v>-0.184925556182861</v>
      </c>
      <c r="EM79" s="53">
        <v>-0.180890962481499</v>
      </c>
      <c r="EN79" s="53">
        <v>-0.158044189214706</v>
      </c>
      <c r="EO79" s="53">
        <v>-0.159323036670685</v>
      </c>
      <c r="EP79" s="53">
        <v>-0.166584655642509</v>
      </c>
      <c r="EQ79" s="53">
        <v>-0.175526276230812</v>
      </c>
      <c r="ER79" s="53">
        <v>-0.198348894715309</v>
      </c>
      <c r="ES79" s="53">
        <v>-0.213810071349144</v>
      </c>
      <c r="ET79" s="53">
        <v>-0.201590642333031</v>
      </c>
      <c r="EU79" s="53">
        <v>-0.221884727478027</v>
      </c>
      <c r="EV79" s="53">
        <v>-0.153789550065994</v>
      </c>
      <c r="EW79" s="53">
        <v>-0.177350640296936</v>
      </c>
    </row>
    <row r="80" s="53" customFormat="1" spans="1:153">
      <c r="A80" s="54">
        <v>2465</v>
      </c>
      <c r="B80" s="53" t="s">
        <v>267</v>
      </c>
      <c r="C80" s="55">
        <v>43851</v>
      </c>
      <c r="D80" s="53">
        <v>0.0215648431330919</v>
      </c>
      <c r="E80" s="53">
        <v>0.020582377910614</v>
      </c>
      <c r="F80" s="53">
        <v>0.05965181812644</v>
      </c>
      <c r="G80" s="53">
        <v>0.0222524609416723</v>
      </c>
      <c r="H80" s="53">
        <v>0.0365431979298592</v>
      </c>
      <c r="I80" s="53">
        <v>0.0649614483118057</v>
      </c>
      <c r="J80" s="53">
        <v>0.0790848657488823</v>
      </c>
      <c r="K80" s="53">
        <v>0.0345539897680283</v>
      </c>
      <c r="L80" s="53">
        <v>0.0221753902733326</v>
      </c>
      <c r="M80" s="53">
        <v>0.0277786254882813</v>
      </c>
      <c r="N80" s="53">
        <v>0.0545040741562843</v>
      </c>
      <c r="O80" s="53">
        <v>0.0657338872551918</v>
      </c>
      <c r="P80" s="53">
        <v>0.0706702917814255</v>
      </c>
      <c r="Q80" s="53">
        <v>0.063386857509613</v>
      </c>
      <c r="R80" s="53">
        <v>0.0575708486139774</v>
      </c>
      <c r="S80" s="53">
        <v>0.072538323700428</v>
      </c>
      <c r="T80" s="53">
        <v>0.102705530822277</v>
      </c>
      <c r="U80" s="53">
        <v>0.148783281445503</v>
      </c>
      <c r="V80" s="53">
        <v>0.172742515802383</v>
      </c>
      <c r="W80" s="53">
        <v>0.0932691469788551</v>
      </c>
      <c r="X80" s="53">
        <v>0.0637200921773911</v>
      </c>
      <c r="Y80" s="53">
        <v>0.0688110142946243</v>
      </c>
      <c r="Z80" s="53">
        <v>0.0631592869758606</v>
      </c>
      <c r="AA80" s="53">
        <v>0.0739101022481918</v>
      </c>
      <c r="AB80" s="53">
        <v>0.0752778947353363</v>
      </c>
      <c r="AC80" s="53">
        <v>0.0415599197149277</v>
      </c>
      <c r="AD80" s="53">
        <v>0.0367662832140923</v>
      </c>
      <c r="AE80" s="53">
        <v>-0.00493694376200438</v>
      </c>
      <c r="AF80" s="53">
        <v>0.0468233712017536</v>
      </c>
      <c r="AG80" s="53">
        <v>0.0601557716727257</v>
      </c>
      <c r="AH80" s="53">
        <v>0.0674779042601585</v>
      </c>
      <c r="AI80" s="53">
        <v>0.102650597691536</v>
      </c>
      <c r="AJ80" s="53">
        <v>0.0606506615877151</v>
      </c>
      <c r="AK80" s="53">
        <v>0.0870134904980659</v>
      </c>
      <c r="AL80" s="53">
        <v>0.0800741314888</v>
      </c>
      <c r="AM80" s="53">
        <v>0.134812772274017</v>
      </c>
      <c r="AN80" s="53">
        <v>0.11311137676239</v>
      </c>
      <c r="AO80" s="53">
        <v>0.0589886084198952</v>
      </c>
      <c r="AP80" s="53">
        <v>0.0582787096500397</v>
      </c>
      <c r="AQ80" s="53">
        <v>0.0346300043165684</v>
      </c>
      <c r="AR80" s="53">
        <v>0.0410270057618618</v>
      </c>
      <c r="AS80" s="53">
        <v>0.0412630066275597</v>
      </c>
      <c r="AT80" s="53">
        <v>0.0497686825692654</v>
      </c>
      <c r="AU80" s="53">
        <v>0.0434584133327007</v>
      </c>
      <c r="AV80" s="53">
        <v>0.038566131144762</v>
      </c>
      <c r="AW80" s="53">
        <v>0.064496137201786</v>
      </c>
      <c r="AX80" s="53">
        <v>0.0481690838932991</v>
      </c>
      <c r="AY80" s="53">
        <v>0.0657066777348518</v>
      </c>
      <c r="AZ80" s="53">
        <v>0.0871931239962578</v>
      </c>
      <c r="BA80" s="53">
        <v>0.0945612862706184</v>
      </c>
      <c r="BB80" s="53">
        <v>0.0122329322621226</v>
      </c>
      <c r="BC80" s="53">
        <v>0.00904922466725111</v>
      </c>
      <c r="BD80" s="53">
        <v>0.00281677674502134</v>
      </c>
      <c r="BE80" s="53">
        <v>-0.0258091986179352</v>
      </c>
      <c r="BF80" s="53">
        <v>0.008356430567801</v>
      </c>
      <c r="BG80" s="53">
        <v>0.0115275392308831</v>
      </c>
      <c r="BH80" s="53">
        <v>0.0307103879749775</v>
      </c>
      <c r="BI80" s="53">
        <v>0.00277217198163271</v>
      </c>
      <c r="BJ80" s="53">
        <v>-0.0278039574623108</v>
      </c>
      <c r="BK80" s="53">
        <v>-0.00662503112107515</v>
      </c>
      <c r="BL80" s="53">
        <v>-0.0186726804822683</v>
      </c>
      <c r="BM80" s="53">
        <v>-0.0196514390408993</v>
      </c>
      <c r="BN80" s="53">
        <v>-0.00980253051966429</v>
      </c>
      <c r="BO80" s="53">
        <v>-0.00387562834657729</v>
      </c>
      <c r="BP80" s="53">
        <v>-0.0284824203699827</v>
      </c>
      <c r="BQ80" s="53">
        <v>-0.0182087123394012</v>
      </c>
      <c r="BR80" s="53">
        <v>0.0282404646277428</v>
      </c>
      <c r="BS80" s="53">
        <v>0.0621990896761417</v>
      </c>
      <c r="BT80" s="53">
        <v>0.0943433940410614</v>
      </c>
      <c r="BU80" s="53">
        <v>0.0280742794275284</v>
      </c>
      <c r="BV80" s="53">
        <v>0.027960330247879</v>
      </c>
      <c r="BW80" s="53">
        <v>0.017053160816431</v>
      </c>
      <c r="BX80" s="53">
        <v>0.00876832753419876</v>
      </c>
      <c r="BY80" s="53">
        <v>0.0203900337219238</v>
      </c>
      <c r="BZ80" s="53">
        <v>0.0170552544295788</v>
      </c>
      <c r="CA80" s="53">
        <v>-0.00640031136572361</v>
      </c>
      <c r="CB80" s="53">
        <v>-0.0264669600874186</v>
      </c>
      <c r="CC80" s="53">
        <v>-0.0529026873409748</v>
      </c>
      <c r="CD80" s="53">
        <v>0.00235017179511487</v>
      </c>
      <c r="CE80" s="53">
        <v>0.0304748099297285</v>
      </c>
      <c r="CF80" s="53">
        <v>0.0430665165185928</v>
      </c>
      <c r="CG80" s="53">
        <v>0.0844763889908791</v>
      </c>
      <c r="CH80" s="53">
        <v>0.0382183343172073</v>
      </c>
      <c r="CI80" s="53">
        <v>0.0653633773326874</v>
      </c>
      <c r="CJ80" s="53">
        <v>0.055257223546505</v>
      </c>
      <c r="CK80" s="53">
        <v>0.0695626065135002</v>
      </c>
      <c r="CL80" s="53">
        <v>0.0427646972239017</v>
      </c>
      <c r="CM80" s="53">
        <v>0.000831519020721316</v>
      </c>
      <c r="CN80" s="53">
        <v>0.00221402454189956</v>
      </c>
      <c r="CO80" s="53">
        <v>-0.0207232087850571</v>
      </c>
      <c r="CP80" s="53">
        <v>-0.0333864241838455</v>
      </c>
      <c r="CQ80" s="53">
        <v>-0.0346411317586899</v>
      </c>
      <c r="CR80" s="53">
        <v>-0.0101440735161304</v>
      </c>
      <c r="CS80" s="53">
        <v>-0.0105988699942827</v>
      </c>
      <c r="CT80" s="53">
        <v>-0.00242714677006006</v>
      </c>
      <c r="CU80" s="53">
        <v>0.0136541938409209</v>
      </c>
      <c r="CV80" s="53">
        <v>-0.00694535579532385</v>
      </c>
      <c r="CW80" s="53">
        <v>0.0139265554025769</v>
      </c>
      <c r="CX80" s="53">
        <v>0.0252827685326338</v>
      </c>
      <c r="CY80" s="53">
        <v>0.0157315135002136</v>
      </c>
      <c r="CZ80" s="53">
        <v>0.00524710305035114</v>
      </c>
      <c r="DA80" s="53">
        <v>0.00744834588840604</v>
      </c>
      <c r="DB80" s="53">
        <v>0.0527502335608006</v>
      </c>
      <c r="DC80" s="53">
        <v>0.0439768508076668</v>
      </c>
      <c r="DD80" s="53">
        <v>0.0241019614040852</v>
      </c>
      <c r="DE80" s="53">
        <v>0.0493490993976593</v>
      </c>
      <c r="DF80" s="53">
        <v>0.0442896671593189</v>
      </c>
      <c r="DG80" s="53">
        <v>0.0276970118284225</v>
      </c>
      <c r="DH80" s="53">
        <v>0.0458945408463478</v>
      </c>
      <c r="DI80" s="53">
        <v>0.0303188487887383</v>
      </c>
      <c r="DJ80" s="53">
        <v>0.0690919458866119</v>
      </c>
      <c r="DK80" s="53">
        <v>0.0813005119562149</v>
      </c>
      <c r="DL80" s="53">
        <v>0.0763880088925362</v>
      </c>
      <c r="DM80" s="53">
        <v>0.0631776824593544</v>
      </c>
      <c r="DN80" s="53">
        <v>0.0819684639573097</v>
      </c>
      <c r="DO80" s="53">
        <v>0.0866622254252434</v>
      </c>
      <c r="DP80" s="53">
        <v>0.0703802555799484</v>
      </c>
      <c r="DQ80" s="53">
        <v>0.0824993774294853</v>
      </c>
      <c r="DR80" s="53">
        <v>0.0743143185973167</v>
      </c>
      <c r="DS80" s="53">
        <v>0.0611100569367409</v>
      </c>
      <c r="DT80" s="53">
        <v>0.0316749550402164</v>
      </c>
      <c r="DU80" s="53">
        <v>0.0476730428636074</v>
      </c>
      <c r="DV80" s="53">
        <v>0.0503061525523663</v>
      </c>
      <c r="DW80" s="53">
        <v>0.0494352616369724</v>
      </c>
      <c r="DX80" s="53">
        <v>0.0541378334164619</v>
      </c>
      <c r="DY80" s="53">
        <v>0.0438754223287106</v>
      </c>
      <c r="DZ80" s="53">
        <v>0.0591484345495701</v>
      </c>
      <c r="EA80" s="53">
        <v>0.043880932033062</v>
      </c>
      <c r="EB80" s="53">
        <v>0.0403883941471577</v>
      </c>
      <c r="EC80" s="53">
        <v>0.0255961567163467</v>
      </c>
      <c r="ED80" s="53">
        <v>0.0203265752643347</v>
      </c>
      <c r="EE80" s="53">
        <v>0.0140893990173936</v>
      </c>
      <c r="EF80" s="53">
        <v>0.0183475166559219</v>
      </c>
      <c r="EG80" s="53">
        <v>0.0175653044134378</v>
      </c>
      <c r="EH80" s="53">
        <v>0.0207320973277092</v>
      </c>
      <c r="EI80" s="53">
        <v>0.0611653625965118</v>
      </c>
      <c r="EJ80" s="53">
        <v>0.0662618726491928</v>
      </c>
      <c r="EK80" s="53">
        <v>0.0540722794830799</v>
      </c>
      <c r="EL80" s="53">
        <v>0.0519798770546913</v>
      </c>
      <c r="EM80" s="53">
        <v>0.0512684024870396</v>
      </c>
      <c r="EN80" s="53">
        <v>0.0703286230564117</v>
      </c>
      <c r="EO80" s="53">
        <v>0.0718193277716637</v>
      </c>
      <c r="EP80" s="53">
        <v>0.0558279491961002</v>
      </c>
      <c r="EQ80" s="53">
        <v>0.049972478300333</v>
      </c>
      <c r="ER80" s="53">
        <v>0.0369084700942039</v>
      </c>
      <c r="ES80" s="53">
        <v>0.0467571392655373</v>
      </c>
      <c r="ET80" s="53">
        <v>0.0510296300053596</v>
      </c>
      <c r="EU80" s="53">
        <v>0.0476953126490116</v>
      </c>
      <c r="EV80" s="53">
        <v>0.0578255504369736</v>
      </c>
      <c r="EW80" s="53">
        <v>0.0747449696063995</v>
      </c>
    </row>
    <row r="81" s="53" customFormat="1" spans="1:153">
      <c r="A81" s="54">
        <v>2475</v>
      </c>
      <c r="B81" s="53" t="s">
        <v>270</v>
      </c>
      <c r="C81" s="55">
        <v>43851</v>
      </c>
      <c r="D81" s="53">
        <v>0.085205189883709</v>
      </c>
      <c r="E81" s="53">
        <v>0.0632884427905083</v>
      </c>
      <c r="F81" s="53">
        <v>0.0449319370090961</v>
      </c>
      <c r="G81" s="53">
        <v>0.0664685368537903</v>
      </c>
      <c r="H81" s="53">
        <v>0.0661685392260551</v>
      </c>
      <c r="I81" s="53">
        <v>0.0209901761263609</v>
      </c>
      <c r="J81" s="53">
        <v>-0.0574856549501419</v>
      </c>
      <c r="K81" s="53">
        <v>-0.0013723224401474</v>
      </c>
      <c r="L81" s="53">
        <v>0.0121642202138901</v>
      </c>
      <c r="M81" s="53">
        <v>-0.043639212846756</v>
      </c>
      <c r="N81" s="53">
        <v>-0.0331964455544949</v>
      </c>
      <c r="O81" s="53">
        <v>-0.0338981747627258</v>
      </c>
      <c r="P81" s="53">
        <v>-0.0263418909162283</v>
      </c>
      <c r="Q81" s="53">
        <v>-0.0041202949360013</v>
      </c>
      <c r="R81" s="53">
        <v>-0.0130616938695312</v>
      </c>
      <c r="S81" s="53">
        <v>0.0277666486799717</v>
      </c>
      <c r="T81" s="53">
        <v>-0.000567635521292686</v>
      </c>
      <c r="U81" s="53">
        <v>-0.0314150638878345</v>
      </c>
      <c r="V81" s="53">
        <v>-0.0596246384084225</v>
      </c>
      <c r="W81" s="53">
        <v>-0.023961529135704</v>
      </c>
      <c r="X81" s="53">
        <v>-0.0473974160850048</v>
      </c>
      <c r="Y81" s="53">
        <v>0.0578860379755497</v>
      </c>
      <c r="Z81" s="53">
        <v>0.012837958522141</v>
      </c>
      <c r="AA81" s="53">
        <v>-0.0161365009844303</v>
      </c>
      <c r="AB81" s="53">
        <v>-0.0436934791505337</v>
      </c>
      <c r="AC81" s="53">
        <v>-0.0813896059989929</v>
      </c>
      <c r="AD81" s="53">
        <v>-0.0681323558092117</v>
      </c>
      <c r="AE81" s="53">
        <v>-0.0757289081811905</v>
      </c>
      <c r="AF81" s="53">
        <v>-0.0724641382694244</v>
      </c>
      <c r="AG81" s="53">
        <v>-0.0739660710096359</v>
      </c>
      <c r="AH81" s="53">
        <v>-0.0479953102767467</v>
      </c>
      <c r="AI81" s="53">
        <v>-0.0310588460415602</v>
      </c>
      <c r="AJ81" s="53">
        <v>-0.00809723138809204</v>
      </c>
      <c r="AK81" s="53">
        <v>-0.0329851172864437</v>
      </c>
      <c r="AL81" s="53">
        <v>-0.045304149389267</v>
      </c>
      <c r="AM81" s="53">
        <v>-0.0227766986936331</v>
      </c>
      <c r="AN81" s="53">
        <v>-0.0301337316632271</v>
      </c>
      <c r="AO81" s="53">
        <v>-0.0335839726030827</v>
      </c>
      <c r="AP81" s="53">
        <v>-0.0483408421278</v>
      </c>
      <c r="AQ81" s="53">
        <v>0.0309962835162878</v>
      </c>
      <c r="AR81" s="53">
        <v>-0.00571925332769752</v>
      </c>
      <c r="AS81" s="53">
        <v>0.0141364969313145</v>
      </c>
      <c r="AT81" s="53">
        <v>0.0697496309876442</v>
      </c>
      <c r="AU81" s="53">
        <v>0.0331031829118729</v>
      </c>
      <c r="AV81" s="53">
        <v>0.0339899286627769</v>
      </c>
      <c r="AW81" s="53">
        <v>0.0415136478841305</v>
      </c>
      <c r="AX81" s="53">
        <v>0.00468910904601216</v>
      </c>
      <c r="AY81" s="53">
        <v>-0.00409148773178458</v>
      </c>
      <c r="AZ81" s="53">
        <v>0.0135470656678081</v>
      </c>
      <c r="BA81" s="53">
        <v>-0.0235631447285414</v>
      </c>
      <c r="BB81" s="53">
        <v>0.0699310600757599</v>
      </c>
      <c r="BC81" s="53">
        <v>0.0746656805276871</v>
      </c>
      <c r="BD81" s="53">
        <v>0.0814983397722244</v>
      </c>
      <c r="BE81" s="53">
        <v>0.0797328650951385</v>
      </c>
      <c r="BF81" s="53">
        <v>0.0527844689786434</v>
      </c>
      <c r="BG81" s="53">
        <v>-0.00051073357462883</v>
      </c>
      <c r="BH81" s="53">
        <v>-0.057052131742239</v>
      </c>
      <c r="BI81" s="53">
        <v>-0.0300609096884727</v>
      </c>
      <c r="BJ81" s="53">
        <v>-0.00777772068977356</v>
      </c>
      <c r="BK81" s="53">
        <v>-0.0483132600784302</v>
      </c>
      <c r="BL81" s="53">
        <v>-0.061788447201252</v>
      </c>
      <c r="BM81" s="53">
        <v>-0.0696626156568527</v>
      </c>
      <c r="BN81" s="53">
        <v>-0.0701643005013466</v>
      </c>
      <c r="BO81" s="53">
        <v>-0.0822958424687386</v>
      </c>
      <c r="BP81" s="53">
        <v>-0.0660332888364792</v>
      </c>
      <c r="BQ81" s="53">
        <v>-0.0315551161766052</v>
      </c>
      <c r="BR81" s="53">
        <v>-0.0499465465545654</v>
      </c>
      <c r="BS81" s="53">
        <v>-0.0675886273384094</v>
      </c>
      <c r="BT81" s="53">
        <v>-0.0816150680184364</v>
      </c>
      <c r="BU81" s="53">
        <v>-0.045213658362627</v>
      </c>
      <c r="BV81" s="53">
        <v>-0.0787211656570435</v>
      </c>
      <c r="BW81" s="53">
        <v>0.0170498676598072</v>
      </c>
      <c r="BX81" s="53">
        <v>0.000606543384492397</v>
      </c>
      <c r="BY81" s="53">
        <v>-0.0309517458081245</v>
      </c>
      <c r="BZ81" s="53">
        <v>-0.0541730746626854</v>
      </c>
      <c r="CA81" s="53">
        <v>-0.0867735743522644</v>
      </c>
      <c r="CB81" s="53">
        <v>-0.0590605698525906</v>
      </c>
      <c r="CC81" s="53">
        <v>-0.0517116151750088</v>
      </c>
      <c r="CD81" s="53">
        <v>-0.0461591631174088</v>
      </c>
      <c r="CE81" s="53">
        <v>-0.0386279672384262</v>
      </c>
      <c r="CF81" s="53">
        <v>-0.0174592658877373</v>
      </c>
      <c r="CG81" s="53">
        <v>-0.0215526446700096</v>
      </c>
      <c r="CH81" s="53">
        <v>-0.0167558193206787</v>
      </c>
      <c r="CI81" s="53">
        <v>-0.0315029621124268</v>
      </c>
      <c r="CJ81" s="53">
        <v>-0.026617918163538</v>
      </c>
      <c r="CK81" s="53">
        <v>-0.02267643250525</v>
      </c>
      <c r="CL81" s="53">
        <v>-0.0251896530389786</v>
      </c>
      <c r="CM81" s="53">
        <v>-0.0644307062029839</v>
      </c>
      <c r="CN81" s="53">
        <v>-0.0818111151456833</v>
      </c>
      <c r="CO81" s="53">
        <v>-0.0370736420154572</v>
      </c>
      <c r="CP81" s="53">
        <v>-0.0805203765630722</v>
      </c>
      <c r="CQ81" s="53">
        <v>-0.0750643461942673</v>
      </c>
      <c r="CR81" s="53">
        <v>-0.0106605235487223</v>
      </c>
      <c r="CS81" s="53">
        <v>-0.04553497210145</v>
      </c>
      <c r="CT81" s="53">
        <v>-0.0267067831009626</v>
      </c>
      <c r="CU81" s="53">
        <v>-0.00879318080842495</v>
      </c>
      <c r="CV81" s="53">
        <v>-0.0294597763568163</v>
      </c>
      <c r="CW81" s="53">
        <v>-0.0514436326920986</v>
      </c>
      <c r="CX81" s="53">
        <v>-0.0302294157445431</v>
      </c>
      <c r="CY81" s="53">
        <v>-0.0784805938601494</v>
      </c>
      <c r="CZ81" s="53">
        <v>0.0389183014631271</v>
      </c>
      <c r="DA81" s="53">
        <v>0.0122669339179993</v>
      </c>
      <c r="DB81" s="53">
        <v>-0.0129222385585308</v>
      </c>
      <c r="DC81" s="53">
        <v>0.0103798359632492</v>
      </c>
      <c r="DD81" s="53">
        <v>0.0370282381772995</v>
      </c>
      <c r="DE81" s="53">
        <v>0.0451450794935226</v>
      </c>
      <c r="DF81" s="53">
        <v>0.0232106447219849</v>
      </c>
      <c r="DG81" s="53">
        <v>0.0523327551782131</v>
      </c>
      <c r="DH81" s="53">
        <v>0.0435861088335514</v>
      </c>
      <c r="DI81" s="53">
        <v>0.028318215161562</v>
      </c>
      <c r="DJ81" s="53">
        <v>0.0522361658513546</v>
      </c>
      <c r="DK81" s="53">
        <v>0.0594086088240147</v>
      </c>
      <c r="DL81" s="53">
        <v>0.0674665793776512</v>
      </c>
      <c r="DM81" s="53">
        <v>0.101819708943367</v>
      </c>
      <c r="DN81" s="53">
        <v>0.0766157656908035</v>
      </c>
      <c r="DO81" s="53">
        <v>0.0829659327864647</v>
      </c>
      <c r="DP81" s="53">
        <v>0.0730230808258057</v>
      </c>
      <c r="DQ81" s="53">
        <v>0.0598177313804626</v>
      </c>
      <c r="DR81" s="53">
        <v>0.0456345975399017</v>
      </c>
      <c r="DS81" s="53">
        <v>0.0448962971568108</v>
      </c>
      <c r="DT81" s="53">
        <v>0.0549679137766361</v>
      </c>
      <c r="DU81" s="53">
        <v>0.06448033452034</v>
      </c>
      <c r="DV81" s="53">
        <v>0.0358755812048912</v>
      </c>
      <c r="DW81" s="53">
        <v>0.038459412753582</v>
      </c>
      <c r="DX81" s="53">
        <v>0.0341237671673298</v>
      </c>
      <c r="DY81" s="53">
        <v>0.0290281344205141</v>
      </c>
      <c r="DZ81" s="53">
        <v>0.0145723838359118</v>
      </c>
      <c r="EA81" s="53">
        <v>-0.000373125541955233</v>
      </c>
      <c r="EB81" s="53">
        <v>-0.00266080955043435</v>
      </c>
      <c r="EC81" s="53">
        <v>-0.0116939321160316</v>
      </c>
      <c r="ED81" s="53">
        <v>-0.00689187878742814</v>
      </c>
      <c r="EE81" s="53">
        <v>0.0141379665583372</v>
      </c>
      <c r="EF81" s="53">
        <v>0.0323027558624744</v>
      </c>
      <c r="EG81" s="53">
        <v>0.022162014618516</v>
      </c>
      <c r="EH81" s="53">
        <v>0.00495793810114264</v>
      </c>
      <c r="EI81" s="53">
        <v>0.0235439017415047</v>
      </c>
      <c r="EJ81" s="53">
        <v>0.0187000893056393</v>
      </c>
      <c r="EK81" s="53">
        <v>0.054490901529789</v>
      </c>
      <c r="EL81" s="53">
        <v>0.0571144409477711</v>
      </c>
      <c r="EM81" s="53">
        <v>0.0917140990495682</v>
      </c>
      <c r="EN81" s="53">
        <v>0.098445288836956</v>
      </c>
      <c r="EO81" s="53">
        <v>0.11284501105547</v>
      </c>
      <c r="EP81" s="53">
        <v>0.104054324328899</v>
      </c>
      <c r="EQ81" s="53">
        <v>0.102282322943211</v>
      </c>
      <c r="ER81" s="53">
        <v>0.0843408778309822</v>
      </c>
      <c r="ES81" s="53">
        <v>0.0739509984850883</v>
      </c>
      <c r="ET81" s="53">
        <v>0.0577930547297001</v>
      </c>
      <c r="EU81" s="53">
        <v>0.0709963142871857</v>
      </c>
      <c r="EV81" s="53">
        <v>0.0674206465482712</v>
      </c>
      <c r="EW81" s="53">
        <v>0.0785616189241409</v>
      </c>
    </row>
    <row r="82" s="53" customFormat="1" spans="1:153">
      <c r="A82" s="54">
        <v>2484</v>
      </c>
      <c r="B82" s="53" t="s">
        <v>273</v>
      </c>
      <c r="C82" s="55">
        <v>43851</v>
      </c>
      <c r="D82" s="53">
        <v>-0.00646804692223668</v>
      </c>
      <c r="E82" s="53">
        <v>0.0369627587497234</v>
      </c>
      <c r="F82" s="53">
        <v>0.0219983048737049</v>
      </c>
      <c r="G82" s="53">
        <v>-0.017539793625474</v>
      </c>
      <c r="H82" s="53">
        <v>-0.0239455513656139</v>
      </c>
      <c r="I82" s="53">
        <v>-0.0536869168281555</v>
      </c>
      <c r="J82" s="53">
        <v>-0.0785531178116798</v>
      </c>
      <c r="K82" s="53">
        <v>-0.0667876377701759</v>
      </c>
      <c r="L82" s="53">
        <v>-0.0463194362819195</v>
      </c>
      <c r="M82" s="53">
        <v>-0.0349440015852451</v>
      </c>
      <c r="N82" s="53">
        <v>0.0581630431115627</v>
      </c>
      <c r="O82" s="53">
        <v>0.054132129997015</v>
      </c>
      <c r="P82" s="53">
        <v>0.0346616618335247</v>
      </c>
      <c r="Q82" s="53">
        <v>0.0343476757407188</v>
      </c>
      <c r="R82" s="53">
        <v>0.130606338381767</v>
      </c>
      <c r="S82" s="53">
        <v>0.113155022263527</v>
      </c>
      <c r="T82" s="53">
        <v>0.0936285629868507</v>
      </c>
      <c r="U82" s="53">
        <v>0.220651984214783</v>
      </c>
      <c r="V82" s="53">
        <v>0.276600331068039</v>
      </c>
      <c r="W82" s="53">
        <v>0.238787397742271</v>
      </c>
      <c r="X82" s="53">
        <v>0.176878720521927</v>
      </c>
      <c r="Y82" s="53">
        <v>0.149061024188995</v>
      </c>
      <c r="Z82" s="53">
        <v>0.138130068778992</v>
      </c>
      <c r="AA82" s="53">
        <v>0.115203276276588</v>
      </c>
      <c r="AB82" s="53">
        <v>0.12436555325985</v>
      </c>
      <c r="AC82" s="53">
        <v>0.110779769718647</v>
      </c>
      <c r="AD82" s="53">
        <v>0.110841266810894</v>
      </c>
      <c r="AE82" s="53">
        <v>0.0764318555593491</v>
      </c>
      <c r="AF82" s="53">
        <v>0.0939199179410934</v>
      </c>
      <c r="AG82" s="53">
        <v>0.0934401676058769</v>
      </c>
      <c r="AH82" s="53">
        <v>0.121628850698471</v>
      </c>
      <c r="AI82" s="53">
        <v>0.161973968148232</v>
      </c>
      <c r="AJ82" s="53">
        <v>0.14668695628643</v>
      </c>
      <c r="AK82" s="53">
        <v>0.195765659213066</v>
      </c>
      <c r="AL82" s="53">
        <v>0.207977771759033</v>
      </c>
      <c r="AM82" s="53">
        <v>0.250487059354782</v>
      </c>
      <c r="AN82" s="53">
        <v>0.235579460859299</v>
      </c>
      <c r="AO82" s="53">
        <v>0.196487456560135</v>
      </c>
      <c r="AP82" s="53">
        <v>0.188953578472137</v>
      </c>
      <c r="AQ82" s="53">
        <v>0.189338326454163</v>
      </c>
      <c r="AR82" s="53">
        <v>0.176011204719543</v>
      </c>
      <c r="AS82" s="53">
        <v>0.203726664185524</v>
      </c>
      <c r="AT82" s="53">
        <v>0.175663620233536</v>
      </c>
      <c r="AU82" s="53">
        <v>0.15983547270298</v>
      </c>
      <c r="AV82" s="53">
        <v>0.153512299060822</v>
      </c>
      <c r="AW82" s="53">
        <v>0.14180189371109</v>
      </c>
      <c r="AX82" s="53">
        <v>0.170473784208298</v>
      </c>
      <c r="AY82" s="53">
        <v>0.146395623683929</v>
      </c>
      <c r="AZ82" s="53">
        <v>0.163050383329391</v>
      </c>
      <c r="BA82" s="53">
        <v>0.169367104768753</v>
      </c>
      <c r="BB82" s="53">
        <v>-0.0199737697839737</v>
      </c>
      <c r="BC82" s="53">
        <v>0.0351217612624168</v>
      </c>
      <c r="BD82" s="53">
        <v>0.0131527632474899</v>
      </c>
      <c r="BE82" s="53">
        <v>-0.0239553712308407</v>
      </c>
      <c r="BF82" s="53">
        <v>-0.0219456106424332</v>
      </c>
      <c r="BG82" s="53">
        <v>-0.048101507127285</v>
      </c>
      <c r="BH82" s="53">
        <v>-0.0449626408517361</v>
      </c>
      <c r="BI82" s="53">
        <v>-0.0234733615070581</v>
      </c>
      <c r="BJ82" s="53">
        <v>0.00599913252517581</v>
      </c>
      <c r="BK82" s="53">
        <v>0.0169504564255476</v>
      </c>
      <c r="BL82" s="53">
        <v>0.0884667709469795</v>
      </c>
      <c r="BM82" s="53">
        <v>0.0852446779608726</v>
      </c>
      <c r="BN82" s="53">
        <v>0.0716584920883179</v>
      </c>
      <c r="BO82" s="53">
        <v>0.0839118510484695</v>
      </c>
      <c r="BP82" s="53">
        <v>0.161932572722435</v>
      </c>
      <c r="BQ82" s="53">
        <v>0.157862946391106</v>
      </c>
      <c r="BR82" s="53">
        <v>0.136434778571129</v>
      </c>
      <c r="BS82" s="53">
        <v>0.204351961612701</v>
      </c>
      <c r="BT82" s="53">
        <v>0.252163231372833</v>
      </c>
      <c r="BU82" s="53">
        <v>0.209228157997131</v>
      </c>
      <c r="BV82" s="53">
        <v>0.165687933564186</v>
      </c>
      <c r="BW82" s="53">
        <v>0.132937744259834</v>
      </c>
      <c r="BX82" s="53">
        <v>0.139823868870735</v>
      </c>
      <c r="BY82" s="53">
        <v>0.128227651119232</v>
      </c>
      <c r="BZ82" s="53">
        <v>0.132483720779419</v>
      </c>
      <c r="CA82" s="53">
        <v>0.127357810735703</v>
      </c>
      <c r="CB82" s="53">
        <v>0.104287169873714</v>
      </c>
      <c r="CC82" s="53">
        <v>0.0722006782889366</v>
      </c>
      <c r="CD82" s="53">
        <v>0.0873839780688286</v>
      </c>
      <c r="CE82" s="53">
        <v>0.0772495269775391</v>
      </c>
      <c r="CF82" s="53">
        <v>0.108533009886742</v>
      </c>
      <c r="CG82" s="53">
        <v>0.161075830459595</v>
      </c>
      <c r="CH82" s="53">
        <v>0.158977538347244</v>
      </c>
      <c r="CI82" s="53">
        <v>0.202032327651978</v>
      </c>
      <c r="CJ82" s="53">
        <v>0.20187209546566</v>
      </c>
      <c r="CK82" s="53">
        <v>0.210348218679428</v>
      </c>
      <c r="CL82" s="53">
        <v>0.188645794987679</v>
      </c>
      <c r="CM82" s="53">
        <v>0.13414740562439</v>
      </c>
      <c r="CN82" s="53">
        <v>0.139231622219086</v>
      </c>
      <c r="CO82" s="53">
        <v>0.125748574733734</v>
      </c>
      <c r="CP82" s="53">
        <v>0.100904457271099</v>
      </c>
      <c r="CQ82" s="53">
        <v>0.107611447572708</v>
      </c>
      <c r="CR82" s="53">
        <v>0.0761903896927834</v>
      </c>
      <c r="CS82" s="53">
        <v>0.0389924831688404</v>
      </c>
      <c r="CT82" s="53">
        <v>0.0450383573770523</v>
      </c>
      <c r="CU82" s="53">
        <v>0.068664088845253</v>
      </c>
      <c r="CV82" s="53">
        <v>0.0759855061769485</v>
      </c>
      <c r="CW82" s="53">
        <v>0.0626796782016754</v>
      </c>
      <c r="CX82" s="53">
        <v>0.0672168806195259</v>
      </c>
      <c r="CY82" s="53">
        <v>0.0707042068243027</v>
      </c>
      <c r="CZ82" s="53">
        <v>-0.0138821769505739</v>
      </c>
      <c r="DA82" s="53">
        <v>-0.0255469009280205</v>
      </c>
      <c r="DB82" s="53">
        <v>-0.0185423586517572</v>
      </c>
      <c r="DC82" s="53">
        <v>-0.0209723226726055</v>
      </c>
      <c r="DD82" s="53">
        <v>-0.029387841001153</v>
      </c>
      <c r="DE82" s="53">
        <v>-0.0329733081161976</v>
      </c>
      <c r="DF82" s="53">
        <v>-0.0609783791005611</v>
      </c>
      <c r="DG82" s="53">
        <v>-0.0707021728157997</v>
      </c>
      <c r="DH82" s="53">
        <v>-0.0797064676880836</v>
      </c>
      <c r="DI82" s="53">
        <v>-0.079282358288765</v>
      </c>
      <c r="DJ82" s="53">
        <v>-0.0576916262507439</v>
      </c>
      <c r="DK82" s="53">
        <v>-0.0585004463791847</v>
      </c>
      <c r="DL82" s="53">
        <v>-0.0643847286701202</v>
      </c>
      <c r="DM82" s="53">
        <v>-0.0769520774483681</v>
      </c>
      <c r="DN82" s="53">
        <v>-0.0587141402065754</v>
      </c>
      <c r="DO82" s="53">
        <v>-0.0720958337187767</v>
      </c>
      <c r="DP82" s="53">
        <v>-0.0701941251754761</v>
      </c>
      <c r="DQ82" s="53">
        <v>-0.0110878851264715</v>
      </c>
      <c r="DR82" s="53">
        <v>-0.00295080384239554</v>
      </c>
      <c r="DS82" s="53">
        <v>0.00217133807018399</v>
      </c>
      <c r="DT82" s="53">
        <v>-0.0161971189081669</v>
      </c>
      <c r="DU82" s="53">
        <v>-0.0112646194174886</v>
      </c>
      <c r="DV82" s="53">
        <v>-0.0290817022323608</v>
      </c>
      <c r="DW82" s="53">
        <v>-0.0404122732579708</v>
      </c>
      <c r="DX82" s="53">
        <v>-0.0355060733854771</v>
      </c>
      <c r="DY82" s="53">
        <v>-0.0439659394323826</v>
      </c>
      <c r="DZ82" s="53">
        <v>-0.0208338014781475</v>
      </c>
      <c r="EA82" s="53">
        <v>-0.0231567211449146</v>
      </c>
      <c r="EB82" s="53">
        <v>-0.0208519622683525</v>
      </c>
      <c r="EC82" s="53">
        <v>-0.0111972652375698</v>
      </c>
      <c r="ED82" s="53">
        <v>-0.0142920576035976</v>
      </c>
      <c r="EE82" s="53">
        <v>-0.0264897681772709</v>
      </c>
      <c r="EF82" s="53">
        <v>-0.0396784916520119</v>
      </c>
      <c r="EG82" s="53">
        <v>-0.0336545743048191</v>
      </c>
      <c r="EH82" s="53">
        <v>-0.0212822239845991</v>
      </c>
      <c r="EI82" s="53">
        <v>0.012750955298543</v>
      </c>
      <c r="EJ82" s="53">
        <v>0.0195457618683577</v>
      </c>
      <c r="EK82" s="53">
        <v>0.0349521487951279</v>
      </c>
      <c r="EL82" s="53">
        <v>0.0223340578377247</v>
      </c>
      <c r="EM82" s="53">
        <v>0.0362018570303917</v>
      </c>
      <c r="EN82" s="53">
        <v>0.047718845307827</v>
      </c>
      <c r="EO82" s="53">
        <v>0.0687273219227791</v>
      </c>
      <c r="EP82" s="53">
        <v>0.0720853209495544</v>
      </c>
      <c r="EQ82" s="53">
        <v>0.0934550911188126</v>
      </c>
      <c r="ER82" s="53">
        <v>0.0810860469937325</v>
      </c>
      <c r="ES82" s="53">
        <v>0.0457498952746391</v>
      </c>
      <c r="ET82" s="53">
        <v>0.0671003684401512</v>
      </c>
      <c r="EU82" s="53">
        <v>0.056328047066927</v>
      </c>
      <c r="EV82" s="53">
        <v>0.0684456080198288</v>
      </c>
      <c r="EW82" s="53">
        <v>0.071274995803833</v>
      </c>
    </row>
    <row r="83" s="53" customFormat="1" spans="1:153">
      <c r="A83" s="54">
        <v>2506</v>
      </c>
      <c r="B83" s="53" t="s">
        <v>276</v>
      </c>
      <c r="C83" s="55">
        <v>43851</v>
      </c>
      <c r="D83" s="53">
        <v>0.0634470880031586</v>
      </c>
      <c r="E83" s="53">
        <v>0.0513742379844189</v>
      </c>
      <c r="F83" s="53">
        <v>0.0154324248433113</v>
      </c>
      <c r="G83" s="53">
        <v>0.0218395106494427</v>
      </c>
      <c r="H83" s="53">
        <v>0.0286967661231756</v>
      </c>
      <c r="I83" s="53">
        <v>-0.00365285575389862</v>
      </c>
      <c r="J83" s="53">
        <v>-0.0134917069226503</v>
      </c>
      <c r="K83" s="53">
        <v>-0.0762178897857666</v>
      </c>
      <c r="L83" s="53">
        <v>-0.0137224830687046</v>
      </c>
      <c r="M83" s="53">
        <v>0.0306998025625944</v>
      </c>
      <c r="N83" s="53">
        <v>-0.050043910741806</v>
      </c>
      <c r="O83" s="53">
        <v>-0.0930594429373741</v>
      </c>
      <c r="P83" s="53">
        <v>-0.0912443697452545</v>
      </c>
      <c r="Q83" s="53">
        <v>-0.0925834774971008</v>
      </c>
      <c r="R83" s="53">
        <v>-0.132615178823471</v>
      </c>
      <c r="S83" s="53">
        <v>-0.0438587702810764</v>
      </c>
      <c r="T83" s="53">
        <v>-0.125509634613991</v>
      </c>
      <c r="U83" s="53">
        <v>-0.0799500271677971</v>
      </c>
      <c r="V83" s="53">
        <v>-0.0659307241439819</v>
      </c>
      <c r="W83" s="53">
        <v>-0.0725593641400337</v>
      </c>
      <c r="X83" s="53">
        <v>-0.066131703555584</v>
      </c>
      <c r="Y83" s="53">
        <v>-0.0835816487669945</v>
      </c>
      <c r="Z83" s="53">
        <v>-0.0983431711792946</v>
      </c>
      <c r="AA83" s="53">
        <v>-0.142404183745384</v>
      </c>
      <c r="AB83" s="53">
        <v>-0.167494639754295</v>
      </c>
      <c r="AC83" s="53">
        <v>-0.186695888638496</v>
      </c>
      <c r="AD83" s="53">
        <v>-0.214725613594055</v>
      </c>
      <c r="AE83" s="53">
        <v>-0.249886363744736</v>
      </c>
      <c r="AF83" s="53">
        <v>-0.262401759624481</v>
      </c>
      <c r="AG83" s="53">
        <v>-0.283691465854645</v>
      </c>
      <c r="AH83" s="53">
        <v>-0.26405069231987</v>
      </c>
      <c r="AI83" s="53">
        <v>-0.21754090487957</v>
      </c>
      <c r="AJ83" s="53">
        <v>-0.193374529480934</v>
      </c>
      <c r="AK83" s="53">
        <v>-0.217958003282547</v>
      </c>
      <c r="AL83" s="53">
        <v>-0.211657345294952</v>
      </c>
      <c r="AM83" s="53">
        <v>-0.212292864918709</v>
      </c>
      <c r="AN83" s="53">
        <v>-0.20182928442955</v>
      </c>
      <c r="AO83" s="53">
        <v>-0.273270606994629</v>
      </c>
      <c r="AP83" s="53">
        <v>-0.387161314487457</v>
      </c>
      <c r="AQ83" s="53">
        <v>-0.530271410942078</v>
      </c>
      <c r="AR83" s="53">
        <v>-0.597914278507233</v>
      </c>
      <c r="AS83" s="53">
        <v>-0.704795479774475</v>
      </c>
      <c r="AT83" s="53">
        <v>-0.716153740882874</v>
      </c>
      <c r="AU83" s="53">
        <v>-0.801361918449402</v>
      </c>
      <c r="AV83" s="53">
        <v>-0.778403580188751</v>
      </c>
      <c r="AW83" s="53">
        <v>-0.801667749881744</v>
      </c>
      <c r="AX83" s="53">
        <v>-0.826037287712097</v>
      </c>
      <c r="AY83" s="53">
        <v>-0.819603502750397</v>
      </c>
      <c r="AZ83" s="53">
        <v>-0.830682039260864</v>
      </c>
      <c r="BA83" s="53">
        <v>-0.844864368438721</v>
      </c>
      <c r="BB83" s="53">
        <v>0.0543554201722145</v>
      </c>
      <c r="BC83" s="53">
        <v>0.0480885058641434</v>
      </c>
      <c r="BD83" s="53">
        <v>-0.00676607899367809</v>
      </c>
      <c r="BE83" s="53">
        <v>-0.0137531086802483</v>
      </c>
      <c r="BF83" s="53">
        <v>-0.00987318903207779</v>
      </c>
      <c r="BG83" s="53">
        <v>-0.0258910302072763</v>
      </c>
      <c r="BH83" s="53">
        <v>-0.0404591225087643</v>
      </c>
      <c r="BI83" s="53">
        <v>-0.0731596127152443</v>
      </c>
      <c r="BJ83" s="53">
        <v>0.000597700942307711</v>
      </c>
      <c r="BK83" s="53">
        <v>0.033712163567543</v>
      </c>
      <c r="BL83" s="53">
        <v>-0.00610195053741336</v>
      </c>
      <c r="BM83" s="53">
        <v>-0.0366396978497505</v>
      </c>
      <c r="BN83" s="53">
        <v>-0.02891162969172</v>
      </c>
      <c r="BO83" s="53">
        <v>-0.02702328376472</v>
      </c>
      <c r="BP83" s="53">
        <v>-0.0414275266230106</v>
      </c>
      <c r="BQ83" s="53">
        <v>-0.0541786029934883</v>
      </c>
      <c r="BR83" s="53">
        <v>-0.0703953132033348</v>
      </c>
      <c r="BS83" s="53">
        <v>-0.0263631120324135</v>
      </c>
      <c r="BT83" s="53">
        <v>-0.00592487351968884</v>
      </c>
      <c r="BU83" s="53">
        <v>-0.0103207137435675</v>
      </c>
      <c r="BV83" s="53">
        <v>0.0154296085238457</v>
      </c>
      <c r="BW83" s="53">
        <v>-0.0219189748167992</v>
      </c>
      <c r="BX83" s="53">
        <v>-0.0148875713348389</v>
      </c>
      <c r="BY83" s="53">
        <v>-0.0438714176416397</v>
      </c>
      <c r="BZ83" s="53">
        <v>-0.0610821545124054</v>
      </c>
      <c r="CA83" s="53">
        <v>-0.0710420683026314</v>
      </c>
      <c r="CB83" s="53">
        <v>-0.0673265010118484</v>
      </c>
      <c r="CC83" s="53">
        <v>-0.0772210583090782</v>
      </c>
      <c r="CD83" s="53">
        <v>-0.121257558465004</v>
      </c>
      <c r="CE83" s="53">
        <v>-0.124432437121868</v>
      </c>
      <c r="CF83" s="53">
        <v>-0.0966964811086655</v>
      </c>
      <c r="CG83" s="53">
        <v>-0.0468446612358093</v>
      </c>
      <c r="CH83" s="53">
        <v>-0.028341256082058</v>
      </c>
      <c r="CI83" s="53">
        <v>-0.0435129329562187</v>
      </c>
      <c r="CJ83" s="53">
        <v>-0.0612585656344891</v>
      </c>
      <c r="CK83" s="53">
        <v>-0.0727327913045883</v>
      </c>
      <c r="CL83" s="53">
        <v>-0.0784955471754074</v>
      </c>
      <c r="CM83" s="53">
        <v>-0.0993228629231453</v>
      </c>
      <c r="CN83" s="53">
        <v>-0.213941901922226</v>
      </c>
      <c r="CO83" s="53">
        <v>-0.329874962568283</v>
      </c>
      <c r="CP83" s="53">
        <v>-0.392787575721741</v>
      </c>
      <c r="CQ83" s="53">
        <v>-0.493049561977386</v>
      </c>
      <c r="CR83" s="53">
        <v>-0.500426888465881</v>
      </c>
      <c r="CS83" s="53">
        <v>-0.580086350440979</v>
      </c>
      <c r="CT83" s="53">
        <v>-0.558648824691772</v>
      </c>
      <c r="CU83" s="53">
        <v>-0.578013062477112</v>
      </c>
      <c r="CV83" s="53">
        <v>-0.605300188064575</v>
      </c>
      <c r="CW83" s="53">
        <v>-0.590750157833099</v>
      </c>
      <c r="CX83" s="53">
        <v>-0.606328785419464</v>
      </c>
      <c r="CY83" s="53">
        <v>-0.617462396621704</v>
      </c>
      <c r="CZ83" s="53">
        <v>0.0366441383957863</v>
      </c>
      <c r="DA83" s="53">
        <v>0.0308382045477629</v>
      </c>
      <c r="DB83" s="53">
        <v>0.0497509762644768</v>
      </c>
      <c r="DC83" s="53">
        <v>0.0631450936198235</v>
      </c>
      <c r="DD83" s="53">
        <v>0.0661224275827408</v>
      </c>
      <c r="DE83" s="53">
        <v>0.0497906506061554</v>
      </c>
      <c r="DF83" s="53">
        <v>0.0545198880136013</v>
      </c>
      <c r="DG83" s="53">
        <v>0.0244941972196102</v>
      </c>
      <c r="DH83" s="53">
        <v>0.0132322898134589</v>
      </c>
      <c r="DI83" s="53">
        <v>0.0245401114225388</v>
      </c>
      <c r="DJ83" s="53">
        <v>-0.0163894854485989</v>
      </c>
      <c r="DK83" s="53">
        <v>-0.0288672726601362</v>
      </c>
      <c r="DL83" s="53">
        <v>-0.0347802639007568</v>
      </c>
      <c r="DM83" s="53">
        <v>-0.0380077213048935</v>
      </c>
      <c r="DN83" s="53">
        <v>-0.0636351704597473</v>
      </c>
      <c r="DO83" s="53">
        <v>0.0378723032772541</v>
      </c>
      <c r="DP83" s="53">
        <v>-0.0275618471205235</v>
      </c>
      <c r="DQ83" s="53">
        <v>-0.0260344371199608</v>
      </c>
      <c r="DR83" s="53">
        <v>-0.0324533730745316</v>
      </c>
      <c r="DS83" s="53">
        <v>-0.0346861779689789</v>
      </c>
      <c r="DT83" s="53">
        <v>-0.0540088377892971</v>
      </c>
      <c r="DU83" s="53">
        <v>-0.0341101959347725</v>
      </c>
      <c r="DV83" s="53">
        <v>-0.0559031218290329</v>
      </c>
      <c r="DW83" s="53">
        <v>-0.0709802880883217</v>
      </c>
      <c r="DX83" s="53">
        <v>-0.0788600072264671</v>
      </c>
      <c r="DY83" s="53">
        <v>-0.0881013423204422</v>
      </c>
      <c r="DZ83" s="53">
        <v>-0.119846642017365</v>
      </c>
      <c r="EA83" s="53">
        <v>-0.145112842321396</v>
      </c>
      <c r="EB83" s="53">
        <v>-0.113591738045216</v>
      </c>
      <c r="EC83" s="53">
        <v>-0.131706550717354</v>
      </c>
      <c r="ED83" s="53">
        <v>-0.139801725745201</v>
      </c>
      <c r="EE83" s="53">
        <v>-0.143143773078918</v>
      </c>
      <c r="EF83" s="53">
        <v>-0.137480795383453</v>
      </c>
      <c r="EG83" s="53">
        <v>-0.146892592310905</v>
      </c>
      <c r="EH83" s="53">
        <v>-0.122846312820911</v>
      </c>
      <c r="EI83" s="53">
        <v>-0.112007588148117</v>
      </c>
      <c r="EJ83" s="53">
        <v>-0.0957812592387199</v>
      </c>
      <c r="EK83" s="53">
        <v>-0.1463952511549</v>
      </c>
      <c r="EL83" s="53">
        <v>-0.145666942000389</v>
      </c>
      <c r="EM83" s="53">
        <v>-0.172844007611275</v>
      </c>
      <c r="EN83" s="53">
        <v>-0.17757423222065</v>
      </c>
      <c r="EO83" s="53">
        <v>-0.184193462133408</v>
      </c>
      <c r="EP83" s="53">
        <v>-0.188174366950989</v>
      </c>
      <c r="EQ83" s="53">
        <v>-0.193723142147064</v>
      </c>
      <c r="ER83" s="53">
        <v>-0.192202284932137</v>
      </c>
      <c r="ES83" s="53">
        <v>-0.196102201938629</v>
      </c>
      <c r="ET83" s="53">
        <v>-0.193184599280357</v>
      </c>
      <c r="EU83" s="53">
        <v>-0.201300919055939</v>
      </c>
      <c r="EV83" s="53">
        <v>-0.19680081307888</v>
      </c>
      <c r="EW83" s="53">
        <v>-0.199849471449852</v>
      </c>
    </row>
    <row r="84" s="53" customFormat="1" spans="1:153">
      <c r="A84" s="54">
        <v>2512</v>
      </c>
      <c r="B84" s="53" t="s">
        <v>279</v>
      </c>
      <c r="C84" s="55">
        <v>43851</v>
      </c>
      <c r="D84" s="53">
        <v>-0.12380113452673</v>
      </c>
      <c r="E84" s="53">
        <v>-0.145439967513084</v>
      </c>
      <c r="F84" s="53">
        <v>-0.18453249335289</v>
      </c>
      <c r="G84" s="53">
        <v>-0.119804129004478</v>
      </c>
      <c r="H84" s="53">
        <v>-0.178840279579163</v>
      </c>
      <c r="I84" s="53">
        <v>-0.171274334192276</v>
      </c>
      <c r="J84" s="53">
        <v>-0.233695760369301</v>
      </c>
      <c r="K84" s="53">
        <v>-0.313769847154617</v>
      </c>
      <c r="L84" s="53">
        <v>-0.291998326778412</v>
      </c>
      <c r="M84" s="53">
        <v>-0.238374933600426</v>
      </c>
      <c r="N84" s="53">
        <v>-0.21864241361618</v>
      </c>
      <c r="O84" s="53">
        <v>-0.208763837814331</v>
      </c>
      <c r="P84" s="53">
        <v>-0.130095809698105</v>
      </c>
      <c r="Q84" s="53">
        <v>-0.164213418960571</v>
      </c>
      <c r="R84" s="53">
        <v>-0.20503456890583</v>
      </c>
      <c r="S84" s="53">
        <v>-0.120349310338497</v>
      </c>
      <c r="T84" s="53">
        <v>-0.133005380630493</v>
      </c>
      <c r="U84" s="53">
        <v>-0.209897860884666</v>
      </c>
      <c r="V84" s="53">
        <v>-0.279533565044403</v>
      </c>
      <c r="W84" s="53">
        <v>-0.164524108171463</v>
      </c>
      <c r="X84" s="53">
        <v>-0.168034002184868</v>
      </c>
      <c r="Y84" s="53">
        <v>-0.179480731487274</v>
      </c>
      <c r="Z84" s="53">
        <v>-0.101393640041351</v>
      </c>
      <c r="AA84" s="53">
        <v>-0.0992338955402374</v>
      </c>
      <c r="AB84" s="53">
        <v>-0.113901674747467</v>
      </c>
      <c r="AC84" s="53">
        <v>-0.128323122859001</v>
      </c>
      <c r="AD84" s="53">
        <v>-0.186510294675827</v>
      </c>
      <c r="AE84" s="53">
        <v>-0.2615687251091</v>
      </c>
      <c r="AF84" s="53">
        <v>-0.277178555727005</v>
      </c>
      <c r="AG84" s="53">
        <v>-0.227497011423111</v>
      </c>
      <c r="AH84" s="53">
        <v>-0.256602555513382</v>
      </c>
      <c r="AI84" s="53">
        <v>-0.269650936126709</v>
      </c>
      <c r="AJ84" s="53">
        <v>-0.337287276983261</v>
      </c>
      <c r="AK84" s="53">
        <v>-0.314907938241959</v>
      </c>
      <c r="AL84" s="53">
        <v>-0.372905135154724</v>
      </c>
      <c r="AM84" s="53">
        <v>-0.414309024810791</v>
      </c>
      <c r="AN84" s="53">
        <v>-0.412518382072449</v>
      </c>
      <c r="AO84" s="53">
        <v>-0.450198441743851</v>
      </c>
      <c r="AP84" s="53">
        <v>-0.425622493028641</v>
      </c>
      <c r="AQ84" s="53">
        <v>-0.362441062927246</v>
      </c>
      <c r="AR84" s="53">
        <v>-0.382956147193909</v>
      </c>
      <c r="AS84" s="53">
        <v>-0.392929226160049</v>
      </c>
      <c r="AT84" s="53">
        <v>-0.408129006624222</v>
      </c>
      <c r="AU84" s="53">
        <v>-0.401079267263412</v>
      </c>
      <c r="AV84" s="53">
        <v>-0.429543703794479</v>
      </c>
      <c r="AW84" s="53">
        <v>-0.418064624071121</v>
      </c>
      <c r="AX84" s="53">
        <v>-0.465834587812424</v>
      </c>
      <c r="AY84" s="53">
        <v>-0.499024927616119</v>
      </c>
      <c r="AZ84" s="53">
        <v>-0.497049957513809</v>
      </c>
      <c r="BA84" s="53">
        <v>-0.424727976322174</v>
      </c>
      <c r="BB84" s="53">
        <v>-0.00464536994695663</v>
      </c>
      <c r="BC84" s="53">
        <v>-0.0221561957150698</v>
      </c>
      <c r="BD84" s="53">
        <v>-0.066487081348896</v>
      </c>
      <c r="BE84" s="53">
        <v>-0.018035938963294</v>
      </c>
      <c r="BF84" s="53">
        <v>-0.0316032022237778</v>
      </c>
      <c r="BG84" s="53">
        <v>-0.0174976121634245</v>
      </c>
      <c r="BH84" s="53">
        <v>-0.0206329133361578</v>
      </c>
      <c r="BI84" s="53">
        <v>-0.0472537875175476</v>
      </c>
      <c r="BJ84" s="53">
        <v>-0.0447628349065781</v>
      </c>
      <c r="BK84" s="53">
        <v>-0.0282734930515289</v>
      </c>
      <c r="BL84" s="53">
        <v>0.00185205787420273</v>
      </c>
      <c r="BM84" s="53">
        <v>0.00173748098313808</v>
      </c>
      <c r="BN84" s="53">
        <v>0.0443810448050499</v>
      </c>
      <c r="BO84" s="53">
        <v>0.00264574773609638</v>
      </c>
      <c r="BP84" s="53">
        <v>-0.0382130965590477</v>
      </c>
      <c r="BQ84" s="53">
        <v>-0.0248761288821697</v>
      </c>
      <c r="BR84" s="53">
        <v>-0.0272209513932467</v>
      </c>
      <c r="BS84" s="53">
        <v>-0.0755879655480385</v>
      </c>
      <c r="BT84" s="53">
        <v>-0.10992020368576</v>
      </c>
      <c r="BU84" s="53">
        <v>-0.0514817014336586</v>
      </c>
      <c r="BV84" s="53">
        <v>-0.0919841453433037</v>
      </c>
      <c r="BW84" s="53">
        <v>-0.115001544356346</v>
      </c>
      <c r="BX84" s="53">
        <v>-0.11340020596981</v>
      </c>
      <c r="BY84" s="53">
        <v>-0.110043674707413</v>
      </c>
      <c r="BZ84" s="53">
        <v>-0.125594615936279</v>
      </c>
      <c r="CA84" s="53">
        <v>-0.145848304033279</v>
      </c>
      <c r="CB84" s="53">
        <v>-0.183851018548012</v>
      </c>
      <c r="CC84" s="53">
        <v>-0.241878569126129</v>
      </c>
      <c r="CD84" s="53">
        <v>-0.230122178792953</v>
      </c>
      <c r="CE84" s="53">
        <v>-0.246448084712029</v>
      </c>
      <c r="CF84" s="53">
        <v>-0.263489127159119</v>
      </c>
      <c r="CG84" s="53">
        <v>-0.276002556085587</v>
      </c>
      <c r="CH84" s="53">
        <v>-0.319972157478333</v>
      </c>
      <c r="CI84" s="53">
        <v>-0.31732714176178</v>
      </c>
      <c r="CJ84" s="53">
        <v>-0.351806491613388</v>
      </c>
      <c r="CK84" s="53">
        <v>-0.379833161830902</v>
      </c>
      <c r="CL84" s="53">
        <v>-0.363494962453842</v>
      </c>
      <c r="CM84" s="53">
        <v>-0.386871308088303</v>
      </c>
      <c r="CN84" s="53">
        <v>-0.344015628099442</v>
      </c>
      <c r="CO84" s="53">
        <v>-0.341606199741364</v>
      </c>
      <c r="CP84" s="53">
        <v>-0.362757325172424</v>
      </c>
      <c r="CQ84" s="53">
        <v>-0.353714168071747</v>
      </c>
      <c r="CR84" s="53">
        <v>-0.351941913366318</v>
      </c>
      <c r="CS84" s="53">
        <v>-0.351107507944107</v>
      </c>
      <c r="CT84" s="53">
        <v>-0.35175609588623</v>
      </c>
      <c r="CU84" s="53">
        <v>-0.32351166009903</v>
      </c>
      <c r="CV84" s="53">
        <v>-0.361251205205917</v>
      </c>
      <c r="CW84" s="53">
        <v>-0.381008177995682</v>
      </c>
      <c r="CX84" s="53">
        <v>-0.39383003115654</v>
      </c>
      <c r="CY84" s="53">
        <v>-0.309610962867737</v>
      </c>
      <c r="CZ84" s="53">
        <v>-0.161229372024536</v>
      </c>
      <c r="DA84" s="53">
        <v>-0.165357381105423</v>
      </c>
      <c r="DB84" s="53">
        <v>-0.160119026899338</v>
      </c>
      <c r="DC84" s="53">
        <v>-0.143841788172722</v>
      </c>
      <c r="DD84" s="53">
        <v>-0.189310669898987</v>
      </c>
      <c r="DE84" s="53">
        <v>-0.19585032761097</v>
      </c>
      <c r="DF84" s="53">
        <v>-0.255136460065842</v>
      </c>
      <c r="DG84" s="53">
        <v>-0.308589667081833</v>
      </c>
      <c r="DH84" s="53">
        <v>-0.289309114217758</v>
      </c>
      <c r="DI84" s="53">
        <v>-0.252175033092499</v>
      </c>
      <c r="DJ84" s="53">
        <v>-0.262568056583405</v>
      </c>
      <c r="DK84" s="53">
        <v>-0.252574920654297</v>
      </c>
      <c r="DL84" s="53">
        <v>-0.216550454497337</v>
      </c>
      <c r="DM84" s="53">
        <v>-0.208932772278786</v>
      </c>
      <c r="DN84" s="53">
        <v>-0.208895072340965</v>
      </c>
      <c r="DO84" s="53">
        <v>-0.13754677772522</v>
      </c>
      <c r="DP84" s="53">
        <v>-0.147858023643494</v>
      </c>
      <c r="DQ84" s="53">
        <v>-0.176383495330811</v>
      </c>
      <c r="DR84" s="53">
        <v>-0.211686968803406</v>
      </c>
      <c r="DS84" s="53">
        <v>-0.155116006731987</v>
      </c>
      <c r="DT84" s="53">
        <v>-0.118123456835747</v>
      </c>
      <c r="DU84" s="53">
        <v>-0.106552787125111</v>
      </c>
      <c r="DV84" s="53">
        <v>-0.0300670340657234</v>
      </c>
      <c r="DW84" s="53">
        <v>-0.031263817101717</v>
      </c>
      <c r="DX84" s="53">
        <v>-0.03038065508008</v>
      </c>
      <c r="DY84" s="53">
        <v>-0.0245484132319689</v>
      </c>
      <c r="DZ84" s="53">
        <v>-0.0447328686714172</v>
      </c>
      <c r="EA84" s="53">
        <v>-0.0617637559771538</v>
      </c>
      <c r="EB84" s="53">
        <v>-0.0891299694776535</v>
      </c>
      <c r="EC84" s="53">
        <v>-0.0231225211173296</v>
      </c>
      <c r="ED84" s="53">
        <v>-0.0351870432496071</v>
      </c>
      <c r="EE84" s="53">
        <v>-0.0357219837605953</v>
      </c>
      <c r="EF84" s="53">
        <v>-0.0593887120485306</v>
      </c>
      <c r="EG84" s="53">
        <v>-0.0396543964743614</v>
      </c>
      <c r="EH84" s="53">
        <v>-0.0631722509860992</v>
      </c>
      <c r="EI84" s="53">
        <v>-0.0765494406223297</v>
      </c>
      <c r="EJ84" s="53">
        <v>-0.091097004711628</v>
      </c>
      <c r="EK84" s="53">
        <v>-0.105400718748569</v>
      </c>
      <c r="EL84" s="53">
        <v>-0.123680487275124</v>
      </c>
      <c r="EM84" s="53">
        <v>-0.0629084557294846</v>
      </c>
      <c r="EN84" s="53">
        <v>-0.0622724145650864</v>
      </c>
      <c r="EO84" s="53">
        <v>-0.081288643181324</v>
      </c>
      <c r="EP84" s="53">
        <v>-0.0982607081532478</v>
      </c>
      <c r="EQ84" s="53">
        <v>-0.0920453667640686</v>
      </c>
      <c r="ER84" s="53">
        <v>-0.11986118555069</v>
      </c>
      <c r="ES84" s="53">
        <v>-0.136626571416855</v>
      </c>
      <c r="ET84" s="53">
        <v>-0.146656975150108</v>
      </c>
      <c r="EU84" s="53">
        <v>-0.160090371966362</v>
      </c>
      <c r="EV84" s="53">
        <v>-0.145293518900871</v>
      </c>
      <c r="EW84" s="53">
        <v>-0.157190605998039</v>
      </c>
    </row>
    <row r="85" s="53" customFormat="1" spans="1:153">
      <c r="A85" s="54">
        <v>2519</v>
      </c>
      <c r="B85" s="53" t="s">
        <v>282</v>
      </c>
      <c r="C85" s="55">
        <v>43851</v>
      </c>
      <c r="D85" s="53">
        <v>0.00183329218998551</v>
      </c>
      <c r="E85" s="53">
        <v>0.023558309301734</v>
      </c>
      <c r="F85" s="53">
        <v>0.0159495696425438</v>
      </c>
      <c r="G85" s="53">
        <v>0.0232118312269449</v>
      </c>
      <c r="H85" s="53">
        <v>0.026257049292326</v>
      </c>
      <c r="I85" s="53">
        <v>0.00897696428000927</v>
      </c>
      <c r="J85" s="53">
        <v>0.00723132072016597</v>
      </c>
      <c r="K85" s="53">
        <v>-0.0153425931930542</v>
      </c>
      <c r="L85" s="53">
        <v>0.0322072096168995</v>
      </c>
      <c r="M85" s="53">
        <v>0.0222658719867468</v>
      </c>
      <c r="N85" s="53">
        <v>0.030053548514843</v>
      </c>
      <c r="O85" s="53">
        <v>0.0386771187186241</v>
      </c>
      <c r="P85" s="53">
        <v>0.0256358832120895</v>
      </c>
      <c r="Q85" s="53">
        <v>0.0309266410768032</v>
      </c>
      <c r="R85" s="53">
        <v>0.052489522844553</v>
      </c>
      <c r="S85" s="53">
        <v>0.0579714588820934</v>
      </c>
      <c r="T85" s="53">
        <v>0.078336738049984</v>
      </c>
      <c r="U85" s="53">
        <v>0.106131099164486</v>
      </c>
      <c r="V85" s="53">
        <v>0.0857481732964516</v>
      </c>
      <c r="W85" s="53">
        <v>0.0739150568842888</v>
      </c>
      <c r="X85" s="53">
        <v>0.100597143173218</v>
      </c>
      <c r="Y85" s="53">
        <v>0.113875061273575</v>
      </c>
      <c r="Z85" s="53">
        <v>0.0947504267096519</v>
      </c>
      <c r="AA85" s="53">
        <v>0.0726797729730606</v>
      </c>
      <c r="AB85" s="53">
        <v>0.057059857994318</v>
      </c>
      <c r="AC85" s="53">
        <v>0.0673408880829811</v>
      </c>
      <c r="AD85" s="53">
        <v>0.10899955034256</v>
      </c>
      <c r="AE85" s="53">
        <v>0.0944025740027428</v>
      </c>
      <c r="AF85" s="53">
        <v>0.162143155932426</v>
      </c>
      <c r="AG85" s="53">
        <v>0.11736036837101</v>
      </c>
      <c r="AH85" s="53">
        <v>0.168052479624748</v>
      </c>
      <c r="AI85" s="53">
        <v>0.224070966243744</v>
      </c>
      <c r="AJ85" s="53">
        <v>0.209043577313423</v>
      </c>
      <c r="AK85" s="53">
        <v>0.311131805181503</v>
      </c>
      <c r="AL85" s="53">
        <v>0.352666258811951</v>
      </c>
      <c r="AM85" s="53">
        <v>0.383344203233719</v>
      </c>
      <c r="AN85" s="53">
        <v>0.332631558179855</v>
      </c>
      <c r="AO85" s="53">
        <v>0.304868221282959</v>
      </c>
      <c r="AP85" s="53">
        <v>0.306800723075867</v>
      </c>
      <c r="AQ85" s="53">
        <v>0.291531711816788</v>
      </c>
      <c r="AR85" s="53">
        <v>0.256476491689682</v>
      </c>
      <c r="AS85" s="53">
        <v>0.256345152854919</v>
      </c>
      <c r="AT85" s="53">
        <v>0.210654780268669</v>
      </c>
      <c r="AU85" s="53">
        <v>0.194052711129189</v>
      </c>
      <c r="AV85" s="53">
        <v>0.222429037094116</v>
      </c>
      <c r="AW85" s="53">
        <v>0.236720755696297</v>
      </c>
      <c r="AX85" s="53">
        <v>0.221621751785278</v>
      </c>
      <c r="AY85" s="53">
        <v>0.198611825704575</v>
      </c>
      <c r="AZ85" s="53">
        <v>0.199412629008293</v>
      </c>
      <c r="BA85" s="53">
        <v>0.206405818462372</v>
      </c>
      <c r="BB85" s="53">
        <v>0.00932548847049475</v>
      </c>
      <c r="BC85" s="53">
        <v>0.0123906461521983</v>
      </c>
      <c r="BD85" s="53">
        <v>0.0259373299777508</v>
      </c>
      <c r="BE85" s="53">
        <v>0.0141307907178998</v>
      </c>
      <c r="BF85" s="53">
        <v>-0.0064954711124301</v>
      </c>
      <c r="BG85" s="53">
        <v>-0.0147482911124825</v>
      </c>
      <c r="BH85" s="53">
        <v>-0.00218689162284136</v>
      </c>
      <c r="BI85" s="53">
        <v>-0.00927616935223341</v>
      </c>
      <c r="BJ85" s="53">
        <v>-0.000971627421677113</v>
      </c>
      <c r="BK85" s="53">
        <v>-0.000329417176544666</v>
      </c>
      <c r="BL85" s="53">
        <v>-0.00680115353316069</v>
      </c>
      <c r="BM85" s="53">
        <v>0.00154564995318651</v>
      </c>
      <c r="BN85" s="53">
        <v>-0.00206301640719175</v>
      </c>
      <c r="BO85" s="53">
        <v>-0.00284843984991312</v>
      </c>
      <c r="BP85" s="53">
        <v>0.0208283849060535</v>
      </c>
      <c r="BQ85" s="53">
        <v>0.0228124372661114</v>
      </c>
      <c r="BR85" s="53">
        <v>0.0562767125666142</v>
      </c>
      <c r="BS85" s="53">
        <v>0.0598092265427113</v>
      </c>
      <c r="BT85" s="53">
        <v>0.0416966304183006</v>
      </c>
      <c r="BU85" s="53">
        <v>0.0547012239694595</v>
      </c>
      <c r="BV85" s="53">
        <v>0.0670872554183006</v>
      </c>
      <c r="BW85" s="53">
        <v>0.0599144101142883</v>
      </c>
      <c r="BX85" s="53">
        <v>0.0533088482916355</v>
      </c>
      <c r="BY85" s="53">
        <v>0.0497399866580963</v>
      </c>
      <c r="BZ85" s="53">
        <v>0.0320697464048862</v>
      </c>
      <c r="CA85" s="53">
        <v>0.0376813113689423</v>
      </c>
      <c r="CB85" s="53">
        <v>0.0640814676880836</v>
      </c>
      <c r="CC85" s="53">
        <v>0.0538697838783264</v>
      </c>
      <c r="CD85" s="53">
        <v>0.124670192599297</v>
      </c>
      <c r="CE85" s="53">
        <v>0.0774020254611969</v>
      </c>
      <c r="CF85" s="53">
        <v>0.122673533856869</v>
      </c>
      <c r="CG85" s="53">
        <v>0.185324907302856</v>
      </c>
      <c r="CH85" s="53">
        <v>0.173518389463425</v>
      </c>
      <c r="CI85" s="53">
        <v>0.276439785957336</v>
      </c>
      <c r="CJ85" s="53">
        <v>0.316193073987961</v>
      </c>
      <c r="CK85" s="53">
        <v>0.327009826898575</v>
      </c>
      <c r="CL85" s="53">
        <v>0.281782001256943</v>
      </c>
      <c r="CM85" s="53">
        <v>0.257210999727249</v>
      </c>
      <c r="CN85" s="53">
        <v>0.250932902097702</v>
      </c>
      <c r="CO85" s="53">
        <v>0.220118671655655</v>
      </c>
      <c r="CP85" s="53">
        <v>0.179457306861877</v>
      </c>
      <c r="CQ85" s="53">
        <v>0.173723950982094</v>
      </c>
      <c r="CR85" s="53">
        <v>0.136309489607811</v>
      </c>
      <c r="CS85" s="53">
        <v>0.116621367633343</v>
      </c>
      <c r="CT85" s="53">
        <v>0.139798805117607</v>
      </c>
      <c r="CU85" s="53">
        <v>0.131959080696106</v>
      </c>
      <c r="CV85" s="53">
        <v>0.117594890296459</v>
      </c>
      <c r="CW85" s="53">
        <v>0.103596590459347</v>
      </c>
      <c r="CX85" s="53">
        <v>0.115846313536167</v>
      </c>
      <c r="CY85" s="53">
        <v>0.123882234096527</v>
      </c>
      <c r="CZ85" s="53">
        <v>-0.0228575430810452</v>
      </c>
      <c r="DA85" s="53">
        <v>-0.00419768271967769</v>
      </c>
      <c r="DB85" s="53">
        <v>-0.025353105738759</v>
      </c>
      <c r="DC85" s="53">
        <v>-0.00628430536016822</v>
      </c>
      <c r="DD85" s="53">
        <v>0.0173871740698814</v>
      </c>
      <c r="DE85" s="53">
        <v>0.00835990905761719</v>
      </c>
      <c r="DF85" s="53">
        <v>-0.0059471339918673</v>
      </c>
      <c r="DG85" s="53">
        <v>-0.0214317701756954</v>
      </c>
      <c r="DH85" s="53">
        <v>0.0178134925663471</v>
      </c>
      <c r="DI85" s="53">
        <v>0.00722994236275554</v>
      </c>
      <c r="DJ85" s="53">
        <v>0.021489355713129</v>
      </c>
      <c r="DK85" s="53">
        <v>0.021766122430563</v>
      </c>
      <c r="DL85" s="53">
        <v>0.0123335542157292</v>
      </c>
      <c r="DM85" s="53">
        <v>0.0184097345918417</v>
      </c>
      <c r="DN85" s="53">
        <v>0.0162957906723022</v>
      </c>
      <c r="DO85" s="53">
        <v>0.01979367621243</v>
      </c>
      <c r="DP85" s="53">
        <v>0.00669468194246292</v>
      </c>
      <c r="DQ85" s="53">
        <v>0.0309565253555775</v>
      </c>
      <c r="DR85" s="53">
        <v>0.028686199337244</v>
      </c>
      <c r="DS85" s="53">
        <v>0.00384848727844656</v>
      </c>
      <c r="DT85" s="53">
        <v>0.0181445404887199</v>
      </c>
      <c r="DU85" s="53">
        <v>0.0385953076183796</v>
      </c>
      <c r="DV85" s="53">
        <v>0.0260762311518192</v>
      </c>
      <c r="DW85" s="53">
        <v>0.00757443718612194</v>
      </c>
      <c r="DX85" s="53">
        <v>0.00962476432323456</v>
      </c>
      <c r="DY85" s="53">
        <v>0.0142942313104868</v>
      </c>
      <c r="DZ85" s="53">
        <v>0.0295527372509241</v>
      </c>
      <c r="EA85" s="53">
        <v>0.0251674447208643</v>
      </c>
      <c r="EB85" s="53">
        <v>0.0221076142042875</v>
      </c>
      <c r="EC85" s="53">
        <v>0.0245930012315512</v>
      </c>
      <c r="ED85" s="53">
        <v>0.0300136022269726</v>
      </c>
      <c r="EE85" s="53">
        <v>0.0233807098120451</v>
      </c>
      <c r="EF85" s="53">
        <v>0.0201598331332207</v>
      </c>
      <c r="EG85" s="53">
        <v>0.0193266812711954</v>
      </c>
      <c r="EH85" s="53">
        <v>0.0211078226566315</v>
      </c>
      <c r="EI85" s="53">
        <v>0.0409690178930759</v>
      </c>
      <c r="EJ85" s="53">
        <v>0.0354842022061348</v>
      </c>
      <c r="EK85" s="53">
        <v>0.0322918854653835</v>
      </c>
      <c r="EL85" s="53">
        <v>0.0405024886131287</v>
      </c>
      <c r="EM85" s="53">
        <v>0.0560476779937744</v>
      </c>
      <c r="EN85" s="53">
        <v>0.0616538599133492</v>
      </c>
      <c r="EO85" s="53">
        <v>0.067255862057209</v>
      </c>
      <c r="EP85" s="53">
        <v>0.0589799471199512</v>
      </c>
      <c r="EQ85" s="53">
        <v>0.0620659999549389</v>
      </c>
      <c r="ER85" s="53">
        <v>0.0672648772597313</v>
      </c>
      <c r="ES85" s="53">
        <v>0.0893963426351547</v>
      </c>
      <c r="ET85" s="53">
        <v>0.0886615142226219</v>
      </c>
      <c r="EU85" s="53">
        <v>0.0796498954296112</v>
      </c>
      <c r="EV85" s="53">
        <v>0.0682009682059288</v>
      </c>
      <c r="EW85" s="53">
        <v>0.0671582296490669</v>
      </c>
    </row>
    <row r="86" s="53" customFormat="1" spans="1:153">
      <c r="A86" s="54">
        <v>2528</v>
      </c>
      <c r="B86" s="53" t="s">
        <v>285</v>
      </c>
      <c r="C86" s="55">
        <v>43851</v>
      </c>
      <c r="D86" s="53">
        <v>-0.0439427606761456</v>
      </c>
      <c r="E86" s="53">
        <v>-0.0470798946917057</v>
      </c>
      <c r="F86" s="53">
        <v>-0.0556630641222</v>
      </c>
      <c r="G86" s="53">
        <v>-0.115401811897755</v>
      </c>
      <c r="H86" s="53">
        <v>-0.0910988226532936</v>
      </c>
      <c r="I86" s="53">
        <v>-0.117258571088314</v>
      </c>
      <c r="J86" s="53">
        <v>-0.0729576051235199</v>
      </c>
      <c r="K86" s="53">
        <v>-0.0521138906478882</v>
      </c>
      <c r="L86" s="53">
        <v>-0.0894991904497147</v>
      </c>
      <c r="M86" s="53">
        <v>-0.0864921808242798</v>
      </c>
      <c r="N86" s="53">
        <v>-0.100297771394253</v>
      </c>
      <c r="O86" s="53">
        <v>-0.0963960587978363</v>
      </c>
      <c r="P86" s="53">
        <v>-0.113588228821754</v>
      </c>
      <c r="Q86" s="53">
        <v>-0.128645494580269</v>
      </c>
      <c r="R86" s="53">
        <v>-0.166444718837738</v>
      </c>
      <c r="S86" s="53">
        <v>-0.139976397156715</v>
      </c>
      <c r="T86" s="53">
        <v>-0.142852306365967</v>
      </c>
      <c r="U86" s="53">
        <v>-0.122689060866833</v>
      </c>
      <c r="V86" s="53">
        <v>-0.114123947918415</v>
      </c>
      <c r="W86" s="53">
        <v>-0.17545510828495</v>
      </c>
      <c r="X86" s="53">
        <v>-0.210945129394531</v>
      </c>
      <c r="Y86" s="53">
        <v>-0.23291788995266</v>
      </c>
      <c r="Z86" s="53">
        <v>-0.203835383057594</v>
      </c>
      <c r="AA86" s="53">
        <v>-0.22945211827755</v>
      </c>
      <c r="AB86" s="53">
        <v>-0.243869110941887</v>
      </c>
      <c r="AC86" s="53">
        <v>-0.25117501616478</v>
      </c>
      <c r="AD86" s="53">
        <v>-0.23348967730999</v>
      </c>
      <c r="AE86" s="53">
        <v>-0.150188341736794</v>
      </c>
      <c r="AF86" s="53">
        <v>-0.107271321117878</v>
      </c>
      <c r="AG86" s="53">
        <v>-0.14246641099453</v>
      </c>
      <c r="AH86" s="53">
        <v>-0.187669590115547</v>
      </c>
      <c r="AI86" s="53">
        <v>-0.174159705638885</v>
      </c>
      <c r="AJ86" s="53">
        <v>-0.237180933356285</v>
      </c>
      <c r="AK86" s="53">
        <v>-0.268993020057678</v>
      </c>
      <c r="AL86" s="53">
        <v>-0.275372356176376</v>
      </c>
      <c r="AM86" s="53">
        <v>-0.212545305490494</v>
      </c>
      <c r="AN86" s="53">
        <v>-0.250958144664764</v>
      </c>
      <c r="AO86" s="53">
        <v>-0.22684371471405</v>
      </c>
      <c r="AP86" s="53">
        <v>-0.252186566591263</v>
      </c>
      <c r="AQ86" s="53">
        <v>-0.349084168672562</v>
      </c>
      <c r="AR86" s="53">
        <v>-0.321877121925354</v>
      </c>
      <c r="AS86" s="53">
        <v>-0.363852947950363</v>
      </c>
      <c r="AT86" s="53">
        <v>-0.271142363548279</v>
      </c>
      <c r="AU86" s="53">
        <v>-0.201414838433266</v>
      </c>
      <c r="AV86" s="53">
        <v>-0.21453458070755</v>
      </c>
      <c r="AW86" s="53">
        <v>-0.255947887897491</v>
      </c>
      <c r="AX86" s="53">
        <v>-0.25511959195137</v>
      </c>
      <c r="AY86" s="53">
        <v>-0.230479300022125</v>
      </c>
      <c r="AZ86" s="53">
        <v>-0.275676161050797</v>
      </c>
      <c r="BA86" s="53">
        <v>-0.225094839930534</v>
      </c>
      <c r="BB86" s="53">
        <v>-0.0296881124377251</v>
      </c>
      <c r="BC86" s="53">
        <v>-0.0250429846346378</v>
      </c>
      <c r="BD86" s="53">
        <v>-0.0249428786337376</v>
      </c>
      <c r="BE86" s="53">
        <v>-0.0849100202322006</v>
      </c>
      <c r="BF86" s="53">
        <v>-0.0483611114323139</v>
      </c>
      <c r="BG86" s="53">
        <v>-0.0544827356934547</v>
      </c>
      <c r="BH86" s="53">
        <v>-0.00485576130449772</v>
      </c>
      <c r="BI86" s="53">
        <v>0.0088088009506464</v>
      </c>
      <c r="BJ86" s="53">
        <v>-0.0154839791357517</v>
      </c>
      <c r="BK86" s="53">
        <v>-0.00944548659026623</v>
      </c>
      <c r="BL86" s="53">
        <v>-0.00935060158371925</v>
      </c>
      <c r="BM86" s="53">
        <v>-0.0177766196429729</v>
      </c>
      <c r="BN86" s="53">
        <v>-0.0263503007590771</v>
      </c>
      <c r="BO86" s="53">
        <v>-0.0366210453212261</v>
      </c>
      <c r="BP86" s="53">
        <v>-0.0563548989593983</v>
      </c>
      <c r="BQ86" s="53">
        <v>-0.0723040178418159</v>
      </c>
      <c r="BR86" s="53">
        <v>-0.0612404458224773</v>
      </c>
      <c r="BS86" s="53">
        <v>-0.034385833889246</v>
      </c>
      <c r="BT86" s="53">
        <v>-0.0200082994997501</v>
      </c>
      <c r="BU86" s="53">
        <v>-0.0442739278078079</v>
      </c>
      <c r="BV86" s="53">
        <v>-0.0617420561611652</v>
      </c>
      <c r="BW86" s="53">
        <v>-0.0771721228957176</v>
      </c>
      <c r="BX86" s="53">
        <v>-0.0235271826386452</v>
      </c>
      <c r="BY86" s="53">
        <v>-0.0404360331594944</v>
      </c>
      <c r="BZ86" s="53">
        <v>-0.0514086112380028</v>
      </c>
      <c r="CA86" s="53">
        <v>-0.0475595146417618</v>
      </c>
      <c r="CB86" s="53">
        <v>-0.0143423527479172</v>
      </c>
      <c r="CC86" s="53">
        <v>0.0269008539617062</v>
      </c>
      <c r="CD86" s="53">
        <v>0.0718052834272385</v>
      </c>
      <c r="CE86" s="53">
        <v>0.0366602726280689</v>
      </c>
      <c r="CF86" s="53">
        <v>0.0230742488056421</v>
      </c>
      <c r="CG86" s="53">
        <v>0.0435287356376648</v>
      </c>
      <c r="CH86" s="53">
        <v>9.14875417947769e-5</v>
      </c>
      <c r="CI86" s="53">
        <v>0.00132468121591955</v>
      </c>
      <c r="CJ86" s="53">
        <v>-0.0099143274128437</v>
      </c>
      <c r="CK86" s="53">
        <v>0.00294339237734675</v>
      </c>
      <c r="CL86" s="53">
        <v>-0.0100609194487333</v>
      </c>
      <c r="CM86" s="53">
        <v>-0.0177270490676165</v>
      </c>
      <c r="CN86" s="53">
        <v>-0.0197599958628416</v>
      </c>
      <c r="CO86" s="53">
        <v>-0.0247511584311724</v>
      </c>
      <c r="CP86" s="53">
        <v>-0.041077870875597</v>
      </c>
      <c r="CQ86" s="53">
        <v>-0.0439410619437695</v>
      </c>
      <c r="CR86" s="53">
        <v>-0.0594271682202816</v>
      </c>
      <c r="CS86" s="53">
        <v>-0.07023586332798</v>
      </c>
      <c r="CT86" s="53">
        <v>-0.0707563459873199</v>
      </c>
      <c r="CU86" s="53">
        <v>-0.0568695440888405</v>
      </c>
      <c r="CV86" s="53">
        <v>-0.0345930308103561</v>
      </c>
      <c r="CW86" s="53">
        <v>-0.0531675107777119</v>
      </c>
      <c r="CX86" s="53">
        <v>-0.0194810032844543</v>
      </c>
      <c r="CY86" s="53">
        <v>-0.0399607084691525</v>
      </c>
      <c r="CZ86" s="53">
        <v>-0.0254010315984488</v>
      </c>
      <c r="DA86" s="53">
        <v>-0.0331832952797413</v>
      </c>
      <c r="DB86" s="53">
        <v>-0.0418665669858456</v>
      </c>
      <c r="DC86" s="53">
        <v>-0.0416381731629372</v>
      </c>
      <c r="DD86" s="53">
        <v>-0.0538840964436531</v>
      </c>
      <c r="DE86" s="53">
        <v>-0.0739222168922424</v>
      </c>
      <c r="DF86" s="53">
        <v>-0.0792482271790504</v>
      </c>
      <c r="DG86" s="53">
        <v>-0.0720690786838531</v>
      </c>
      <c r="DH86" s="53">
        <v>-0.0851615965366364</v>
      </c>
      <c r="DI86" s="53">
        <v>-0.0881930738687515</v>
      </c>
      <c r="DJ86" s="53">
        <v>-0.102093547582626</v>
      </c>
      <c r="DK86" s="53">
        <v>-0.0897658243775368</v>
      </c>
      <c r="DL86" s="53">
        <v>-0.0983843132853508</v>
      </c>
      <c r="DM86" s="53">
        <v>-0.103170827031136</v>
      </c>
      <c r="DN86" s="53">
        <v>-0.121236197650433</v>
      </c>
      <c r="DO86" s="53">
        <v>-0.0788187608122826</v>
      </c>
      <c r="DP86" s="53">
        <v>-0.0927582383155823</v>
      </c>
      <c r="DQ86" s="53">
        <v>-0.0994496047496796</v>
      </c>
      <c r="DR86" s="53">
        <v>-0.105262033641338</v>
      </c>
      <c r="DS86" s="53">
        <v>-0.142327561974525</v>
      </c>
      <c r="DT86" s="53">
        <v>-0.160349458456039</v>
      </c>
      <c r="DU86" s="53">
        <v>-0.166892141103745</v>
      </c>
      <c r="DV86" s="53">
        <v>-0.191454589366913</v>
      </c>
      <c r="DW86" s="53">
        <v>-0.200162470340729</v>
      </c>
      <c r="DX86" s="53">
        <v>-0.203606888651848</v>
      </c>
      <c r="DY86" s="53">
        <v>-0.214761883020401</v>
      </c>
      <c r="DZ86" s="53">
        <v>-0.230293706059456</v>
      </c>
      <c r="EA86" s="53">
        <v>-0.188235566020012</v>
      </c>
      <c r="EB86" s="53">
        <v>-0.190222978591919</v>
      </c>
      <c r="EC86" s="53">
        <v>-0.190273061394691</v>
      </c>
      <c r="ED86" s="53">
        <v>-0.221890226006508</v>
      </c>
      <c r="EE86" s="53">
        <v>-0.228834822773933</v>
      </c>
      <c r="EF86" s="53">
        <v>-0.248418807983398</v>
      </c>
      <c r="EG86" s="53">
        <v>-0.281464099884033</v>
      </c>
      <c r="EH86" s="53">
        <v>-0.276604413986206</v>
      </c>
      <c r="EI86" s="53">
        <v>-0.226635083556175</v>
      </c>
      <c r="EJ86" s="53">
        <v>-0.252043634653091</v>
      </c>
      <c r="EK86" s="53">
        <v>-0.220263049006462</v>
      </c>
      <c r="EL86" s="53">
        <v>-0.243572950363159</v>
      </c>
      <c r="EM86" s="53">
        <v>-0.335479378700256</v>
      </c>
      <c r="EN86" s="53">
        <v>-0.29194563627243</v>
      </c>
      <c r="EO86" s="53">
        <v>-0.331058263778687</v>
      </c>
      <c r="EP86" s="53">
        <v>-0.222861588001251</v>
      </c>
      <c r="EQ86" s="53">
        <v>-0.142325356602669</v>
      </c>
      <c r="ER86" s="53">
        <v>-0.154924616217613</v>
      </c>
      <c r="ES86" s="53">
        <v>-0.210224717855453</v>
      </c>
      <c r="ET86" s="53">
        <v>-0.231672942638397</v>
      </c>
      <c r="EU86" s="53">
        <v>-0.188458174467087</v>
      </c>
      <c r="EV86" s="53">
        <v>-0.267341554164886</v>
      </c>
      <c r="EW86" s="53">
        <v>-0.196280509233475</v>
      </c>
    </row>
    <row r="87" s="53" customFormat="1" spans="1:153">
      <c r="A87" s="54">
        <v>2577</v>
      </c>
      <c r="B87" s="53" t="s">
        <v>288</v>
      </c>
      <c r="C87" s="55">
        <v>43851</v>
      </c>
      <c r="D87" s="53">
        <v>-0.110829301178455</v>
      </c>
      <c r="E87" s="53">
        <v>-0.146136447787285</v>
      </c>
      <c r="F87" s="53">
        <v>-0.0551065765321255</v>
      </c>
      <c r="G87" s="53">
        <v>-0.054491650313139</v>
      </c>
      <c r="H87" s="53">
        <v>-0.0718336701393127</v>
      </c>
      <c r="I87" s="53">
        <v>-0.0927831530570984</v>
      </c>
      <c r="J87" s="53">
        <v>-0.105599567294121</v>
      </c>
      <c r="K87" s="53">
        <v>-0.124042198061943</v>
      </c>
      <c r="L87" s="53">
        <v>-0.0965879037976265</v>
      </c>
      <c r="M87" s="53">
        <v>-0.130888566374779</v>
      </c>
      <c r="N87" s="53">
        <v>-0.143369853496552</v>
      </c>
      <c r="O87" s="53">
        <v>-0.163088604807854</v>
      </c>
      <c r="P87" s="53">
        <v>-0.156122267246246</v>
      </c>
      <c r="Q87" s="53">
        <v>-0.151193916797638</v>
      </c>
      <c r="R87" s="53">
        <v>-0.17892250418663</v>
      </c>
      <c r="S87" s="53">
        <v>-0.226306602358818</v>
      </c>
      <c r="T87" s="53">
        <v>-0.268089473247528</v>
      </c>
      <c r="U87" s="53">
        <v>-0.254636883735657</v>
      </c>
      <c r="V87" s="53">
        <v>-0.292972534894943</v>
      </c>
      <c r="W87" s="53">
        <v>-0.273324966430664</v>
      </c>
      <c r="X87" s="53">
        <v>-0.290223807096481</v>
      </c>
      <c r="Y87" s="53">
        <v>-0.418767392635345</v>
      </c>
      <c r="Z87" s="53">
        <v>-0.338590025901794</v>
      </c>
      <c r="AA87" s="53">
        <v>-0.367718100547791</v>
      </c>
      <c r="AB87" s="53">
        <v>-0.398939162492752</v>
      </c>
      <c r="AC87" s="53">
        <v>-0.423379570245743</v>
      </c>
      <c r="AD87" s="53">
        <v>-0.429951995611191</v>
      </c>
      <c r="AE87" s="53">
        <v>-0.554736971855164</v>
      </c>
      <c r="AF87" s="53">
        <v>-0.490006625652313</v>
      </c>
      <c r="AG87" s="53">
        <v>-0.38554984331131</v>
      </c>
      <c r="AH87" s="53">
        <v>-0.294066965579987</v>
      </c>
      <c r="AI87" s="53">
        <v>-0.228156507015228</v>
      </c>
      <c r="AJ87" s="53">
        <v>-0.196638822555542</v>
      </c>
      <c r="AK87" s="53">
        <v>-0.195479080080986</v>
      </c>
      <c r="AL87" s="53">
        <v>-0.170433327555656</v>
      </c>
      <c r="AM87" s="53">
        <v>-0.18968877196312</v>
      </c>
      <c r="AN87" s="53">
        <v>-0.17379903793335</v>
      </c>
      <c r="AO87" s="53">
        <v>-0.145336583256721</v>
      </c>
      <c r="AP87" s="53">
        <v>-0.131939947605133</v>
      </c>
      <c r="AQ87" s="53">
        <v>-0.157768473029137</v>
      </c>
      <c r="AR87" s="53">
        <v>-0.204475954174995</v>
      </c>
      <c r="AS87" s="53">
        <v>-0.242642089724541</v>
      </c>
      <c r="AT87" s="53">
        <v>-0.242358595132828</v>
      </c>
      <c r="AU87" s="53">
        <v>-0.231081873178482</v>
      </c>
      <c r="AV87" s="53">
        <v>-0.248597428202629</v>
      </c>
      <c r="AW87" s="53">
        <v>-0.345073133707047</v>
      </c>
      <c r="AX87" s="53">
        <v>-0.305582523345947</v>
      </c>
      <c r="AY87" s="53">
        <v>-0.332978546619415</v>
      </c>
      <c r="AZ87" s="53">
        <v>-0.317047208547592</v>
      </c>
      <c r="BA87" s="53">
        <v>-0.185590624809265</v>
      </c>
      <c r="BB87" s="53">
        <v>0.00723994290456176</v>
      </c>
      <c r="BC87" s="53">
        <v>0.0149159226566553</v>
      </c>
      <c r="BD87" s="53">
        <v>0.039546050131321</v>
      </c>
      <c r="BE87" s="53">
        <v>0.0271993279457092</v>
      </c>
      <c r="BF87" s="53">
        <v>0.0405773557722569</v>
      </c>
      <c r="BG87" s="53">
        <v>0.0251545980572701</v>
      </c>
      <c r="BH87" s="53">
        <v>0.0312301572412252</v>
      </c>
      <c r="BI87" s="53">
        <v>0.00762539496645331</v>
      </c>
      <c r="BJ87" s="53">
        <v>0.028044905513525</v>
      </c>
      <c r="BK87" s="53">
        <v>0.00203706650063396</v>
      </c>
      <c r="BL87" s="53">
        <v>-0.000255175400525331</v>
      </c>
      <c r="BM87" s="53">
        <v>0.00509492214769125</v>
      </c>
      <c r="BN87" s="53">
        <v>-0.00347826350480318</v>
      </c>
      <c r="BO87" s="53">
        <v>-0.00352896098047495</v>
      </c>
      <c r="BP87" s="53">
        <v>0.0168521255254745</v>
      </c>
      <c r="BQ87" s="53">
        <v>-0.0175437480211258</v>
      </c>
      <c r="BR87" s="53">
        <v>-0.0267638564109802</v>
      </c>
      <c r="BS87" s="53">
        <v>-0.0160056464374065</v>
      </c>
      <c r="BT87" s="53">
        <v>-0.0370336472988129</v>
      </c>
      <c r="BU87" s="53">
        <v>-0.0427683293819427</v>
      </c>
      <c r="BV87" s="53">
        <v>-0.0431386046111584</v>
      </c>
      <c r="BW87" s="53">
        <v>-0.0598333217203617</v>
      </c>
      <c r="BX87" s="53">
        <v>-0.0408744625747204</v>
      </c>
      <c r="BY87" s="53">
        <v>-0.0544052310287952</v>
      </c>
      <c r="BZ87" s="53">
        <v>-0.0782558768987656</v>
      </c>
      <c r="CA87" s="53">
        <v>-0.0982757657766342</v>
      </c>
      <c r="CB87" s="53">
        <v>-0.0860939621925354</v>
      </c>
      <c r="CC87" s="53">
        <v>-0.110148578882217</v>
      </c>
      <c r="CD87" s="53">
        <v>-0.114253476262093</v>
      </c>
      <c r="CE87" s="53">
        <v>-0.107093930244446</v>
      </c>
      <c r="CF87" s="53">
        <v>-0.104698181152344</v>
      </c>
      <c r="CG87" s="53">
        <v>-0.120486088097095</v>
      </c>
      <c r="CH87" s="53">
        <v>-0.125047296285629</v>
      </c>
      <c r="CI87" s="53">
        <v>-0.133972749114037</v>
      </c>
      <c r="CJ87" s="53">
        <v>-0.1379224807024</v>
      </c>
      <c r="CK87" s="53">
        <v>-0.133305862545967</v>
      </c>
      <c r="CL87" s="53">
        <v>-0.11605579406023</v>
      </c>
      <c r="CM87" s="53">
        <v>-0.101621687412262</v>
      </c>
      <c r="CN87" s="53">
        <v>-0.102396108210087</v>
      </c>
      <c r="CO87" s="53">
        <v>-0.118360981345177</v>
      </c>
      <c r="CP87" s="53">
        <v>-0.121645778417587</v>
      </c>
      <c r="CQ87" s="53">
        <v>-0.134221747517586</v>
      </c>
      <c r="CR87" s="53">
        <v>-0.145582973957062</v>
      </c>
      <c r="CS87" s="53">
        <v>-0.147443309426308</v>
      </c>
      <c r="CT87" s="53">
        <v>-0.130633264780045</v>
      </c>
      <c r="CU87" s="53">
        <v>-0.146570414304733</v>
      </c>
      <c r="CV87" s="53">
        <v>-0.158883988857269</v>
      </c>
      <c r="CW87" s="53">
        <v>-0.165162146091461</v>
      </c>
      <c r="CX87" s="53">
        <v>-0.162960574030876</v>
      </c>
      <c r="CY87" s="53">
        <v>-0.167183801531792</v>
      </c>
      <c r="CZ87" s="53">
        <v>-0.116866908967495</v>
      </c>
      <c r="DA87" s="53">
        <v>-0.159850031137466</v>
      </c>
      <c r="DB87" s="53">
        <v>-0.0934502854943275</v>
      </c>
      <c r="DC87" s="53">
        <v>-0.0804886370897293</v>
      </c>
      <c r="DD87" s="53">
        <v>-0.111208684742451</v>
      </c>
      <c r="DE87" s="53">
        <v>-0.11673541367054</v>
      </c>
      <c r="DF87" s="53">
        <v>-0.135627388954163</v>
      </c>
      <c r="DG87" s="53">
        <v>-0.130465254187584</v>
      </c>
      <c r="DH87" s="53">
        <v>-0.123430468142033</v>
      </c>
      <c r="DI87" s="53">
        <v>-0.131723299622536</v>
      </c>
      <c r="DJ87" s="53">
        <v>-0.141912341117859</v>
      </c>
      <c r="DK87" s="53">
        <v>-0.166981175541878</v>
      </c>
      <c r="DL87" s="53">
        <v>-0.151441663503647</v>
      </c>
      <c r="DM87" s="53">
        <v>-0.146462619304657</v>
      </c>
      <c r="DN87" s="53">
        <v>-0.194572284817696</v>
      </c>
      <c r="DO87" s="53">
        <v>-0.207560524344444</v>
      </c>
      <c r="DP87" s="53">
        <v>-0.240123271942139</v>
      </c>
      <c r="DQ87" s="53">
        <v>-0.237428903579712</v>
      </c>
      <c r="DR87" s="53">
        <v>-0.254736572504044</v>
      </c>
      <c r="DS87" s="53">
        <v>-0.229354292154312</v>
      </c>
      <c r="DT87" s="53">
        <v>-0.245882868766785</v>
      </c>
      <c r="DU87" s="53">
        <v>-0.357731729745865</v>
      </c>
      <c r="DV87" s="53">
        <v>-0.296513229608536</v>
      </c>
      <c r="DW87" s="53">
        <v>-0.312110513448715</v>
      </c>
      <c r="DX87" s="53">
        <v>-0.319480955600739</v>
      </c>
      <c r="DY87" s="53">
        <v>-0.323901474475861</v>
      </c>
      <c r="DZ87" s="53">
        <v>-0.342655688524246</v>
      </c>
      <c r="EA87" s="53">
        <v>-0.443386018276215</v>
      </c>
      <c r="EB87" s="53">
        <v>-0.374550819396973</v>
      </c>
      <c r="EC87" s="53">
        <v>-0.277253568172455</v>
      </c>
      <c r="ED87" s="53">
        <v>-0.188166424632072</v>
      </c>
      <c r="EE87" s="53">
        <v>-0.106468074023724</v>
      </c>
      <c r="EF87" s="53">
        <v>-0.0703891888260841</v>
      </c>
      <c r="EG87" s="53">
        <v>-0.0603039897978306</v>
      </c>
      <c r="EH87" s="53">
        <v>-0.0313085056841373</v>
      </c>
      <c r="EI87" s="53">
        <v>-0.0551805607974529</v>
      </c>
      <c r="EJ87" s="53">
        <v>-0.0565409027040005</v>
      </c>
      <c r="EK87" s="53">
        <v>-0.0425125546753407</v>
      </c>
      <c r="EL87" s="53">
        <v>-0.0283415019512177</v>
      </c>
      <c r="EM87" s="53">
        <v>-0.0382051542401314</v>
      </c>
      <c r="EN87" s="53">
        <v>-0.081627830862999</v>
      </c>
      <c r="EO87" s="53">
        <v>-0.107217997312546</v>
      </c>
      <c r="EP87" s="53">
        <v>-0.0955732762813568</v>
      </c>
      <c r="EQ87" s="53">
        <v>-0.0824362188577652</v>
      </c>
      <c r="ER87" s="53">
        <v>-0.116761818528175</v>
      </c>
      <c r="ES87" s="53">
        <v>-0.197300389409065</v>
      </c>
      <c r="ET87" s="53">
        <v>-0.14549620449543</v>
      </c>
      <c r="EU87" s="53">
        <v>-0.166614070534706</v>
      </c>
      <c r="EV87" s="53">
        <v>-0.152884304523468</v>
      </c>
      <c r="EW87" s="53">
        <v>-0.0172044821083546</v>
      </c>
    </row>
    <row r="88" s="53" customFormat="1" spans="1:153">
      <c r="A88" s="54">
        <v>2579</v>
      </c>
      <c r="B88" s="53" t="s">
        <v>291</v>
      </c>
      <c r="C88" s="55">
        <v>43851</v>
      </c>
      <c r="D88" s="53">
        <v>0.0777633562684059</v>
      </c>
      <c r="E88" s="53">
        <v>0.0886671766638756</v>
      </c>
      <c r="F88" s="53">
        <v>0.084899514913559</v>
      </c>
      <c r="G88" s="53">
        <v>0.0821621119976044</v>
      </c>
      <c r="H88" s="53">
        <v>0.0176400989294052</v>
      </c>
      <c r="I88" s="53">
        <v>0.0485696569085121</v>
      </c>
      <c r="J88" s="53">
        <v>0.108123332262039</v>
      </c>
      <c r="K88" s="53">
        <v>0.105476185679436</v>
      </c>
      <c r="L88" s="53">
        <v>0.0959454327821732</v>
      </c>
      <c r="M88" s="53">
        <v>0.0626828148961067</v>
      </c>
      <c r="N88" s="53">
        <v>0.0597027018666267</v>
      </c>
      <c r="O88" s="53">
        <v>0.0672196969389915</v>
      </c>
      <c r="P88" s="53">
        <v>0.0507684461772442</v>
      </c>
      <c r="Q88" s="53">
        <v>0.00165224680677056</v>
      </c>
      <c r="R88" s="53">
        <v>-0.0442688353359699</v>
      </c>
      <c r="S88" s="53">
        <v>-0.0536000803112984</v>
      </c>
      <c r="T88" s="53">
        <v>-0.0776154920458794</v>
      </c>
      <c r="U88" s="53">
        <v>-0.0557839088141918</v>
      </c>
      <c r="V88" s="53">
        <v>-0.00937554985284805</v>
      </c>
      <c r="W88" s="53">
        <v>0.00432434631511569</v>
      </c>
      <c r="X88" s="53">
        <v>-0.0220484789460897</v>
      </c>
      <c r="Y88" s="53">
        <v>-0.0627985596656799</v>
      </c>
      <c r="Z88" s="53">
        <v>-0.0428021065890789</v>
      </c>
      <c r="AA88" s="53">
        <v>-0.0932657122612</v>
      </c>
      <c r="AB88" s="53">
        <v>-0.0981351286172867</v>
      </c>
      <c r="AC88" s="53">
        <v>-0.139836817979813</v>
      </c>
      <c r="AD88" s="53">
        <v>-0.153050482273102</v>
      </c>
      <c r="AE88" s="53">
        <v>-0.173795774579048</v>
      </c>
      <c r="AF88" s="53">
        <v>-0.152725234627724</v>
      </c>
      <c r="AG88" s="53">
        <v>-0.168102934956551</v>
      </c>
      <c r="AH88" s="53">
        <v>-0.122999243438244</v>
      </c>
      <c r="AI88" s="53">
        <v>-0.131486132740974</v>
      </c>
      <c r="AJ88" s="53">
        <v>-0.1397984623909</v>
      </c>
      <c r="AK88" s="53">
        <v>-0.127760037779808</v>
      </c>
      <c r="AL88" s="53">
        <v>-0.10130437463522</v>
      </c>
      <c r="AM88" s="53">
        <v>-0.0482063516974449</v>
      </c>
      <c r="AN88" s="53">
        <v>-0.0590980723500252</v>
      </c>
      <c r="AO88" s="53">
        <v>-0.0543723925948143</v>
      </c>
      <c r="AP88" s="53">
        <v>-0.0688264518976212</v>
      </c>
      <c r="AQ88" s="53">
        <v>-0.0821288749575615</v>
      </c>
      <c r="AR88" s="53">
        <v>-0.0553069971501827</v>
      </c>
      <c r="AS88" s="53">
        <v>-0.0716698244214058</v>
      </c>
      <c r="AT88" s="53">
        <v>-0.0725018680095673</v>
      </c>
      <c r="AU88" s="53">
        <v>-0.0758770033717155</v>
      </c>
      <c r="AV88" s="53">
        <v>-0.044693361967802</v>
      </c>
      <c r="AW88" s="53">
        <v>-0.026012446731329</v>
      </c>
      <c r="AX88" s="53">
        <v>0.0503040626645088</v>
      </c>
      <c r="AY88" s="53">
        <v>-0.00310425506904721</v>
      </c>
      <c r="AZ88" s="53">
        <v>-0.029050424695015</v>
      </c>
      <c r="BA88" s="53">
        <v>-0.0492485538125038</v>
      </c>
      <c r="BB88" s="53">
        <v>0.0306380670517683</v>
      </c>
      <c r="BC88" s="53">
        <v>0.0190508048981428</v>
      </c>
      <c r="BD88" s="53">
        <v>0.0228745844215155</v>
      </c>
      <c r="BE88" s="53">
        <v>0.013925464823842</v>
      </c>
      <c r="BF88" s="53">
        <v>-0.0190532337874174</v>
      </c>
      <c r="BG88" s="53">
        <v>-0.014191510155797</v>
      </c>
      <c r="BH88" s="53">
        <v>0.0433226898312569</v>
      </c>
      <c r="BI88" s="53">
        <v>0.0588082708418369</v>
      </c>
      <c r="BJ88" s="53">
        <v>0.0517422929406166</v>
      </c>
      <c r="BK88" s="53">
        <v>0.0587233826518059</v>
      </c>
      <c r="BL88" s="53">
        <v>0.0610010214149952</v>
      </c>
      <c r="BM88" s="53">
        <v>0.0710831433534622</v>
      </c>
      <c r="BN88" s="53">
        <v>0.0482296198606491</v>
      </c>
      <c r="BO88" s="53">
        <v>0.00893384777009487</v>
      </c>
      <c r="BP88" s="53">
        <v>-0.0183190200477839</v>
      </c>
      <c r="BQ88" s="53">
        <v>-0.0319692566990852</v>
      </c>
      <c r="BR88" s="53">
        <v>-0.0131463389843702</v>
      </c>
      <c r="BS88" s="53">
        <v>0.0173259880393744</v>
      </c>
      <c r="BT88" s="53">
        <v>-0.00128189288079739</v>
      </c>
      <c r="BU88" s="53">
        <v>0.0331848934292793</v>
      </c>
      <c r="BV88" s="53">
        <v>-0.0167275946587324</v>
      </c>
      <c r="BW88" s="53">
        <v>-0.0378520712256432</v>
      </c>
      <c r="BX88" s="53">
        <v>-0.0316591262817383</v>
      </c>
      <c r="BY88" s="53">
        <v>-0.0644969344139099</v>
      </c>
      <c r="BZ88" s="53">
        <v>-0.0833585038781166</v>
      </c>
      <c r="CA88" s="53">
        <v>-0.105584010481834</v>
      </c>
      <c r="CB88" s="53">
        <v>-0.127167880535126</v>
      </c>
      <c r="CC88" s="53">
        <v>-0.160911470651627</v>
      </c>
      <c r="CD88" s="53">
        <v>-0.135258957743645</v>
      </c>
      <c r="CE88" s="53">
        <v>-0.14594204723835</v>
      </c>
      <c r="CF88" s="53">
        <v>-0.130949303507805</v>
      </c>
      <c r="CG88" s="53">
        <v>-0.124096661806107</v>
      </c>
      <c r="CH88" s="53">
        <v>-0.14343486726284</v>
      </c>
      <c r="CI88" s="53">
        <v>-0.139175295829773</v>
      </c>
      <c r="CJ88" s="53">
        <v>-0.13638699054718</v>
      </c>
      <c r="CK88" s="53">
        <v>-0.128512144088745</v>
      </c>
      <c r="CL88" s="53">
        <v>-0.145833075046539</v>
      </c>
      <c r="CM88" s="53">
        <v>-0.147164285182953</v>
      </c>
      <c r="CN88" s="53">
        <v>-0.146257430315018</v>
      </c>
      <c r="CO88" s="53">
        <v>-0.160636618733406</v>
      </c>
      <c r="CP88" s="53">
        <v>-0.175725996494293</v>
      </c>
      <c r="CQ88" s="53">
        <v>-0.179623425006866</v>
      </c>
      <c r="CR88" s="53">
        <v>-0.189407348632812</v>
      </c>
      <c r="CS88" s="53">
        <v>-0.191603913903236</v>
      </c>
      <c r="CT88" s="53">
        <v>-0.154429033398628</v>
      </c>
      <c r="CU88" s="53">
        <v>-0.140887603163719</v>
      </c>
      <c r="CV88" s="53">
        <v>-0.0934509113430977</v>
      </c>
      <c r="CW88" s="53">
        <v>-0.133877575397491</v>
      </c>
      <c r="CX88" s="53">
        <v>-0.146781384944916</v>
      </c>
      <c r="CY88" s="53">
        <v>-0.166744813323021</v>
      </c>
      <c r="CZ88" s="53">
        <v>0.0589490979909897</v>
      </c>
      <c r="DA88" s="53">
        <v>0.0814401879906654</v>
      </c>
      <c r="DB88" s="53">
        <v>0.0738487392663956</v>
      </c>
      <c r="DC88" s="53">
        <v>0.0800604596734047</v>
      </c>
      <c r="DD88" s="53">
        <v>0.048517145216465</v>
      </c>
      <c r="DE88" s="53">
        <v>0.0745849832892418</v>
      </c>
      <c r="DF88" s="53">
        <v>0.0766244605183601</v>
      </c>
      <c r="DG88" s="53">
        <v>0.058491725474596</v>
      </c>
      <c r="DH88" s="53">
        <v>0.0560269504785538</v>
      </c>
      <c r="DI88" s="53">
        <v>0.0157832428812981</v>
      </c>
      <c r="DJ88" s="53">
        <v>0.0105254929512739</v>
      </c>
      <c r="DK88" s="53">
        <v>0.007960369810462</v>
      </c>
      <c r="DL88" s="53">
        <v>0.0143626425415277</v>
      </c>
      <c r="DM88" s="53">
        <v>0.00454221153631806</v>
      </c>
      <c r="DN88" s="53">
        <v>-0.0141260046511889</v>
      </c>
      <c r="DO88" s="53">
        <v>-0.00980700924992561</v>
      </c>
      <c r="DP88" s="53">
        <v>-0.0526453368365765</v>
      </c>
      <c r="DQ88" s="53">
        <v>-0.0612860843539238</v>
      </c>
      <c r="DR88" s="53">
        <v>0.00373015506193042</v>
      </c>
      <c r="DS88" s="53">
        <v>-0.0170367360115051</v>
      </c>
      <c r="DT88" s="53">
        <v>0.00650292774662375</v>
      </c>
      <c r="DU88" s="53">
        <v>-0.0131226796656847</v>
      </c>
      <c r="DV88" s="53">
        <v>0.000680830795317888</v>
      </c>
      <c r="DW88" s="53">
        <v>-0.0169449616223574</v>
      </c>
      <c r="DX88" s="53">
        <v>-0.00295281363651156</v>
      </c>
      <c r="DY88" s="53">
        <v>-0.0224289912730455</v>
      </c>
      <c r="DZ88" s="53">
        <v>-0.0140587948262691</v>
      </c>
      <c r="EA88" s="53">
        <v>-0.00106049468740821</v>
      </c>
      <c r="EB88" s="53">
        <v>-0.00564246298745275</v>
      </c>
      <c r="EC88" s="53">
        <v>-0.0103370696306229</v>
      </c>
      <c r="ED88" s="53">
        <v>0.0197738688439131</v>
      </c>
      <c r="EE88" s="53">
        <v>0.00443434854969382</v>
      </c>
      <c r="EF88" s="53">
        <v>0.0154602248221636</v>
      </c>
      <c r="EG88" s="53">
        <v>0.0232390630990267</v>
      </c>
      <c r="EH88" s="53">
        <v>0.0469064302742481</v>
      </c>
      <c r="EI88" s="53">
        <v>0.092129610478878</v>
      </c>
      <c r="EJ88" s="53">
        <v>0.0985588207840919</v>
      </c>
      <c r="EK88" s="53">
        <v>0.104615710675716</v>
      </c>
      <c r="EL88" s="53">
        <v>0.0892547890543938</v>
      </c>
      <c r="EM88" s="53">
        <v>0.0903315618634224</v>
      </c>
      <c r="EN88" s="53">
        <v>0.132242813706398</v>
      </c>
      <c r="EO88" s="53">
        <v>0.119777418673038</v>
      </c>
      <c r="EP88" s="53">
        <v>0.128729283809662</v>
      </c>
      <c r="EQ88" s="53">
        <v>0.127550721168518</v>
      </c>
      <c r="ER88" s="53">
        <v>0.121559478342533</v>
      </c>
      <c r="ES88" s="53">
        <v>0.126698970794678</v>
      </c>
      <c r="ET88" s="53">
        <v>0.155578792095184</v>
      </c>
      <c r="EU88" s="53">
        <v>0.142597123980522</v>
      </c>
      <c r="EV88" s="53">
        <v>0.129554763436317</v>
      </c>
      <c r="EW88" s="53">
        <v>0.129320085048676</v>
      </c>
    </row>
    <row r="89" s="53" customFormat="1" spans="1:153">
      <c r="A89" s="54">
        <v>2583</v>
      </c>
      <c r="B89" s="53" t="s">
        <v>294</v>
      </c>
      <c r="C89" s="55">
        <v>43851</v>
      </c>
      <c r="D89" s="53">
        <v>-0.0149078276008368</v>
      </c>
      <c r="E89" s="53">
        <v>-0.0261328089982271</v>
      </c>
      <c r="F89" s="53">
        <v>-0.0245582107454538</v>
      </c>
      <c r="G89" s="53">
        <v>-0.0757745206356049</v>
      </c>
      <c r="H89" s="53">
        <v>-0.076622299849987</v>
      </c>
      <c r="I89" s="53">
        <v>-0.113438531756401</v>
      </c>
      <c r="J89" s="53">
        <v>-0.10629390925169</v>
      </c>
      <c r="K89" s="53">
        <v>-0.0974912345409393</v>
      </c>
      <c r="L89" s="53">
        <v>-0.10082333534956</v>
      </c>
      <c r="M89" s="53">
        <v>-0.1146594658494</v>
      </c>
      <c r="N89" s="53">
        <v>-0.0774219930171967</v>
      </c>
      <c r="O89" s="53">
        <v>-0.0696263313293457</v>
      </c>
      <c r="P89" s="53">
        <v>-0.197902724146843</v>
      </c>
      <c r="Q89" s="53">
        <v>-0.232510298490524</v>
      </c>
      <c r="R89" s="53">
        <v>-0.16990652680397</v>
      </c>
      <c r="S89" s="53">
        <v>-0.193681836128235</v>
      </c>
      <c r="T89" s="53">
        <v>-0.207500264048576</v>
      </c>
      <c r="U89" s="53">
        <v>-0.16739884018898</v>
      </c>
      <c r="V89" s="53">
        <v>-0.142772153019905</v>
      </c>
      <c r="W89" s="53">
        <v>-0.168176218867302</v>
      </c>
      <c r="X89" s="53">
        <v>-0.209986746311188</v>
      </c>
      <c r="Y89" s="53">
        <v>-0.22605873644352</v>
      </c>
      <c r="Z89" s="53">
        <v>-0.232252284884453</v>
      </c>
      <c r="AA89" s="53">
        <v>-0.227612659335136</v>
      </c>
      <c r="AB89" s="53">
        <v>-0.225769639015198</v>
      </c>
      <c r="AC89" s="53">
        <v>-0.248372510075569</v>
      </c>
      <c r="AD89" s="53">
        <v>-0.274893879890442</v>
      </c>
      <c r="AE89" s="53">
        <v>-0.242294788360596</v>
      </c>
      <c r="AF89" s="53">
        <v>-0.236005693674088</v>
      </c>
      <c r="AG89" s="53">
        <v>-0.223740249872208</v>
      </c>
      <c r="AH89" s="53">
        <v>-0.197614327073097</v>
      </c>
      <c r="AI89" s="53">
        <v>-0.151029959321022</v>
      </c>
      <c r="AJ89" s="53">
        <v>-0.196022287011147</v>
      </c>
      <c r="AK89" s="53">
        <v>-0.215035334229469</v>
      </c>
      <c r="AL89" s="53">
        <v>-0.248490512371063</v>
      </c>
      <c r="AM89" s="53">
        <v>-0.224700063467026</v>
      </c>
      <c r="AN89" s="53">
        <v>-0.262421816587448</v>
      </c>
      <c r="AO89" s="53">
        <v>-0.247285336256027</v>
      </c>
      <c r="AP89" s="53">
        <v>-0.279792249202728</v>
      </c>
      <c r="AQ89" s="53">
        <v>-0.251704633235931</v>
      </c>
      <c r="AR89" s="53">
        <v>-0.262890249490738</v>
      </c>
      <c r="AS89" s="53">
        <v>-0.269655466079712</v>
      </c>
      <c r="AT89" s="53">
        <v>-0.302771925926208</v>
      </c>
      <c r="AU89" s="53">
        <v>-0.345952928066254</v>
      </c>
      <c r="AV89" s="53">
        <v>-0.325422495603561</v>
      </c>
      <c r="AW89" s="53">
        <v>-0.335006505250931</v>
      </c>
      <c r="AX89" s="53">
        <v>-0.362468183040619</v>
      </c>
      <c r="AY89" s="53">
        <v>-0.353787481784821</v>
      </c>
      <c r="AZ89" s="53">
        <v>-0.33314648270607</v>
      </c>
      <c r="BA89" s="53">
        <v>-0.338388621807098</v>
      </c>
      <c r="BB89" s="53">
        <v>-0.00231947540305555</v>
      </c>
      <c r="BC89" s="53">
        <v>0.000185026088729501</v>
      </c>
      <c r="BD89" s="53">
        <v>0.000119989970698953</v>
      </c>
      <c r="BE89" s="53">
        <v>-0.0386705622076988</v>
      </c>
      <c r="BF89" s="53">
        <v>-0.0347386039793491</v>
      </c>
      <c r="BG89" s="53">
        <v>-0.0522389486432076</v>
      </c>
      <c r="BH89" s="53">
        <v>-0.0406457595527172</v>
      </c>
      <c r="BI89" s="53">
        <v>-0.0309172719717026</v>
      </c>
      <c r="BJ89" s="53">
        <v>-0.0311213303357363</v>
      </c>
      <c r="BK89" s="53">
        <v>-0.0416003465652466</v>
      </c>
      <c r="BL89" s="53">
        <v>-0.0156467966735363</v>
      </c>
      <c r="BM89" s="53">
        <v>-0.0117942141368985</v>
      </c>
      <c r="BN89" s="53">
        <v>-0.13960063457489</v>
      </c>
      <c r="BO89" s="53">
        <v>-0.178275153040886</v>
      </c>
      <c r="BP89" s="53">
        <v>-0.0805574059486389</v>
      </c>
      <c r="BQ89" s="53">
        <v>-0.108865723013878</v>
      </c>
      <c r="BR89" s="53">
        <v>-0.114483036100864</v>
      </c>
      <c r="BS89" s="53">
        <v>-0.0670139119029045</v>
      </c>
      <c r="BT89" s="53">
        <v>-0.029877157881856</v>
      </c>
      <c r="BU89" s="53">
        <v>-0.0438748970627785</v>
      </c>
      <c r="BV89" s="53">
        <v>-0.0717918202280998</v>
      </c>
      <c r="BW89" s="53">
        <v>-0.0781382247805595</v>
      </c>
      <c r="BX89" s="53">
        <v>-0.0815535113215446</v>
      </c>
      <c r="BY89" s="53">
        <v>-0.117636390030384</v>
      </c>
      <c r="BZ89" s="53">
        <v>-0.125568017363548</v>
      </c>
      <c r="CA89" s="53">
        <v>-0.131279289722443</v>
      </c>
      <c r="CB89" s="53">
        <v>-0.145661681890488</v>
      </c>
      <c r="CC89" s="53">
        <v>-0.0936892256140709</v>
      </c>
      <c r="CD89" s="53">
        <v>-0.0730328559875488</v>
      </c>
      <c r="CE89" s="53">
        <v>-0.0720328465104103</v>
      </c>
      <c r="CF89" s="53">
        <v>-0.0294414777308702</v>
      </c>
      <c r="CG89" s="53">
        <v>0.0197044257074594</v>
      </c>
      <c r="CH89" s="53">
        <v>-0.0164773594588041</v>
      </c>
      <c r="CI89" s="53">
        <v>-0.0324435792863369</v>
      </c>
      <c r="CJ89" s="53">
        <v>-0.0629909858107567</v>
      </c>
      <c r="CK89" s="53">
        <v>-0.0601288713514805</v>
      </c>
      <c r="CL89" s="53">
        <v>-0.0964334830641747</v>
      </c>
      <c r="CM89" s="53">
        <v>-0.113346427679062</v>
      </c>
      <c r="CN89" s="53">
        <v>-0.112639144062996</v>
      </c>
      <c r="CO89" s="53">
        <v>-0.123814225196838</v>
      </c>
      <c r="CP89" s="53">
        <v>-0.148067280650139</v>
      </c>
      <c r="CQ89" s="53">
        <v>-0.165844723582268</v>
      </c>
      <c r="CR89" s="53">
        <v>-0.202676519751549</v>
      </c>
      <c r="CS89" s="53">
        <v>-0.238177329301834</v>
      </c>
      <c r="CT89" s="53">
        <v>-0.231428310275078</v>
      </c>
      <c r="CU89" s="53">
        <v>-0.233308613300323</v>
      </c>
      <c r="CV89" s="53">
        <v>-0.255185902118683</v>
      </c>
      <c r="CW89" s="53">
        <v>-0.260650038719177</v>
      </c>
      <c r="CX89" s="53">
        <v>-0.250895321369171</v>
      </c>
      <c r="CY89" s="53">
        <v>-0.234279215335846</v>
      </c>
      <c r="CZ89" s="53">
        <v>-0.0137019194662571</v>
      </c>
      <c r="DA89" s="53">
        <v>-0.0274314023554325</v>
      </c>
      <c r="DB89" s="53">
        <v>-0.0257917679846287</v>
      </c>
      <c r="DC89" s="53">
        <v>-0.0382175259292126</v>
      </c>
      <c r="DD89" s="53">
        <v>-0.0429972633719444</v>
      </c>
      <c r="DE89" s="53">
        <v>-0.0623131543397903</v>
      </c>
      <c r="DF89" s="53">
        <v>-0.0667617172002792</v>
      </c>
      <c r="DG89" s="53">
        <v>-0.067687526345253</v>
      </c>
      <c r="DH89" s="53">
        <v>-0.0708155706524849</v>
      </c>
      <c r="DI89" s="53">
        <v>-0.0741726905107498</v>
      </c>
      <c r="DJ89" s="53">
        <v>-0.0628887638449669</v>
      </c>
      <c r="DK89" s="53">
        <v>-0.058945681899786</v>
      </c>
      <c r="DL89" s="53">
        <v>-0.0594156533479691</v>
      </c>
      <c r="DM89" s="53">
        <v>-0.0553487129509449</v>
      </c>
      <c r="DN89" s="53">
        <v>-0.0904626920819283</v>
      </c>
      <c r="DO89" s="53">
        <v>-0.0859296768903732</v>
      </c>
      <c r="DP89" s="53">
        <v>-0.0941307991743088</v>
      </c>
      <c r="DQ89" s="53">
        <v>-0.101498506963253</v>
      </c>
      <c r="DR89" s="53">
        <v>-0.114008568227291</v>
      </c>
      <c r="DS89" s="53">
        <v>-0.12541489303112</v>
      </c>
      <c r="DT89" s="53">
        <v>-0.139308497309685</v>
      </c>
      <c r="DU89" s="53">
        <v>-0.149034067988396</v>
      </c>
      <c r="DV89" s="53">
        <v>-0.151812329888344</v>
      </c>
      <c r="DW89" s="53">
        <v>-0.111089833080769</v>
      </c>
      <c r="DX89" s="53">
        <v>-0.101315192878246</v>
      </c>
      <c r="DY89" s="53">
        <v>-0.118206791579723</v>
      </c>
      <c r="DZ89" s="53">
        <v>-0.13034576177597</v>
      </c>
      <c r="EA89" s="53">
        <v>-0.149719133973122</v>
      </c>
      <c r="EB89" s="53">
        <v>-0.164086401462555</v>
      </c>
      <c r="EC89" s="53">
        <v>-0.152820974588394</v>
      </c>
      <c r="ED89" s="53">
        <v>-0.169286414980888</v>
      </c>
      <c r="EE89" s="53">
        <v>-0.171847954392433</v>
      </c>
      <c r="EF89" s="53">
        <v>-0.180658504366875</v>
      </c>
      <c r="EG89" s="53">
        <v>-0.18370532989502</v>
      </c>
      <c r="EH89" s="53">
        <v>-0.186613097786903</v>
      </c>
      <c r="EI89" s="53">
        <v>-0.165684759616852</v>
      </c>
      <c r="EJ89" s="53">
        <v>-0.16710190474987</v>
      </c>
      <c r="EK89" s="53">
        <v>-0.135052472352982</v>
      </c>
      <c r="EL89" s="53">
        <v>-0.16826668381691</v>
      </c>
      <c r="EM89" s="53">
        <v>-0.129003971815109</v>
      </c>
      <c r="EN89" s="53">
        <v>-0.115936540067196</v>
      </c>
      <c r="EO89" s="53">
        <v>-0.104924328625202</v>
      </c>
      <c r="EP89" s="53">
        <v>-0.101208977401257</v>
      </c>
      <c r="EQ89" s="53">
        <v>-0.108889162540436</v>
      </c>
      <c r="ER89" s="53">
        <v>-0.095107764005661</v>
      </c>
      <c r="ES89" s="53">
        <v>-0.102811463177204</v>
      </c>
      <c r="ET89" s="53">
        <v>-0.108395859599113</v>
      </c>
      <c r="EU89" s="53">
        <v>-0.0942510142922401</v>
      </c>
      <c r="EV89" s="53">
        <v>-0.0833647325634956</v>
      </c>
      <c r="EW89" s="53">
        <v>-0.105222970247269</v>
      </c>
    </row>
    <row r="90" s="53" customFormat="1" spans="1:153">
      <c r="A90" s="54">
        <v>2587</v>
      </c>
      <c r="B90" s="53" t="s">
        <v>297</v>
      </c>
      <c r="C90" s="55">
        <v>43851</v>
      </c>
      <c r="D90" s="53">
        <v>-0.00426975311711431</v>
      </c>
      <c r="E90" s="53">
        <v>-0.0253783985972404</v>
      </c>
      <c r="F90" s="53">
        <v>-0.0344998575747013</v>
      </c>
      <c r="G90" s="53">
        <v>-0.0600741021335125</v>
      </c>
      <c r="H90" s="53">
        <v>-0.113383628427982</v>
      </c>
      <c r="I90" s="53">
        <v>-0.15813159942627</v>
      </c>
      <c r="J90" s="53">
        <v>-0.158327341079712</v>
      </c>
      <c r="K90" s="53">
        <v>-0.214000910520554</v>
      </c>
      <c r="L90" s="53">
        <v>-0.18283286690712</v>
      </c>
      <c r="M90" s="53">
        <v>-0.215052932500839</v>
      </c>
      <c r="N90" s="53">
        <v>-0.194656163454056</v>
      </c>
      <c r="O90" s="53">
        <v>-0.17595349252224</v>
      </c>
      <c r="P90" s="53">
        <v>-0.186287358403206</v>
      </c>
      <c r="Q90" s="53">
        <v>-0.200081363320351</v>
      </c>
      <c r="R90" s="53">
        <v>-0.167907983064651</v>
      </c>
      <c r="S90" s="53">
        <v>-0.184029683470726</v>
      </c>
      <c r="T90" s="53">
        <v>-0.233327597379684</v>
      </c>
      <c r="U90" s="53">
        <v>-0.255817621946335</v>
      </c>
      <c r="V90" s="53">
        <v>-0.300214916467667</v>
      </c>
      <c r="W90" s="53">
        <v>-0.218918099999428</v>
      </c>
      <c r="X90" s="53">
        <v>-0.240658760070801</v>
      </c>
      <c r="Y90" s="53">
        <v>-0.297326564788818</v>
      </c>
      <c r="Z90" s="53">
        <v>-0.267859131097794</v>
      </c>
      <c r="AA90" s="53">
        <v>-0.307338446378708</v>
      </c>
      <c r="AB90" s="53">
        <v>-0.271560728549957</v>
      </c>
      <c r="AC90" s="53">
        <v>-0.223553508520126</v>
      </c>
      <c r="AD90" s="53">
        <v>-0.263393610715866</v>
      </c>
      <c r="AE90" s="53">
        <v>-0.307875275611877</v>
      </c>
      <c r="AF90" s="53">
        <v>-0.245467737317085</v>
      </c>
      <c r="AG90" s="53">
        <v>-0.233604744076729</v>
      </c>
      <c r="AH90" s="53">
        <v>-0.238271862268448</v>
      </c>
      <c r="AI90" s="53">
        <v>-0.224757105112076</v>
      </c>
      <c r="AJ90" s="53">
        <v>-0.264696806669235</v>
      </c>
      <c r="AK90" s="53">
        <v>-0.282234311103821</v>
      </c>
      <c r="AL90" s="53">
        <v>-0.294473499059677</v>
      </c>
      <c r="AM90" s="53">
        <v>-0.298379242420197</v>
      </c>
      <c r="AN90" s="53">
        <v>-0.305420577526093</v>
      </c>
      <c r="AO90" s="53">
        <v>-0.308519601821899</v>
      </c>
      <c r="AP90" s="53">
        <v>-0.30958554148674</v>
      </c>
      <c r="AQ90" s="53">
        <v>-0.319558769464493</v>
      </c>
      <c r="AR90" s="53">
        <v>-0.356971561908722</v>
      </c>
      <c r="AS90" s="53">
        <v>-0.357228130102158</v>
      </c>
      <c r="AT90" s="53">
        <v>-0.370945274829865</v>
      </c>
      <c r="AU90" s="53">
        <v>-0.411973387002945</v>
      </c>
      <c r="AV90" s="53">
        <v>-0.380675852298737</v>
      </c>
      <c r="AW90" s="53">
        <v>-0.387232840061188</v>
      </c>
      <c r="AX90" s="53">
        <v>-0.400614321231842</v>
      </c>
      <c r="AY90" s="53">
        <v>-0.440893888473511</v>
      </c>
      <c r="AZ90" s="53">
        <v>-0.377010464668274</v>
      </c>
      <c r="BA90" s="53">
        <v>-0.396254450082779</v>
      </c>
      <c r="BB90" s="53">
        <v>-0.0239424929022789</v>
      </c>
      <c r="BC90" s="53">
        <v>-0.0331005118787289</v>
      </c>
      <c r="BD90" s="53">
        <v>-0.0320641435682774</v>
      </c>
      <c r="BE90" s="53">
        <v>-0.0629946365952492</v>
      </c>
      <c r="BF90" s="53">
        <v>-0.0857453495264053</v>
      </c>
      <c r="BG90" s="53">
        <v>-0.114600732922554</v>
      </c>
      <c r="BH90" s="53">
        <v>-0.0988786518573761</v>
      </c>
      <c r="BI90" s="53">
        <v>-0.118725724518299</v>
      </c>
      <c r="BJ90" s="53">
        <v>-0.121387757360935</v>
      </c>
      <c r="BK90" s="53">
        <v>-0.129722729325294</v>
      </c>
      <c r="BL90" s="53">
        <v>-0.114438883960247</v>
      </c>
      <c r="BM90" s="53">
        <v>-0.113162368535995</v>
      </c>
      <c r="BN90" s="53">
        <v>-0.135326236486435</v>
      </c>
      <c r="BO90" s="53">
        <v>-0.145209103822708</v>
      </c>
      <c r="BP90" s="53">
        <v>-0.135039135813713</v>
      </c>
      <c r="BQ90" s="53">
        <v>-0.121612310409546</v>
      </c>
      <c r="BR90" s="53">
        <v>-0.145024359226227</v>
      </c>
      <c r="BS90" s="53">
        <v>-0.158167332410812</v>
      </c>
      <c r="BT90" s="53">
        <v>-0.181136325001717</v>
      </c>
      <c r="BU90" s="53">
        <v>-0.164297476410866</v>
      </c>
      <c r="BV90" s="53">
        <v>-0.176802352070808</v>
      </c>
      <c r="BW90" s="53">
        <v>-0.197911024093628</v>
      </c>
      <c r="BX90" s="53">
        <v>-0.197554707527161</v>
      </c>
      <c r="BY90" s="53">
        <v>-0.211997032165527</v>
      </c>
      <c r="BZ90" s="53">
        <v>-0.194735333323479</v>
      </c>
      <c r="CA90" s="53">
        <v>-0.188321977853775</v>
      </c>
      <c r="CB90" s="53">
        <v>-0.21918585896492</v>
      </c>
      <c r="CC90" s="53">
        <v>-0.243902459740639</v>
      </c>
      <c r="CD90" s="53">
        <v>-0.227486401796341</v>
      </c>
      <c r="CE90" s="53">
        <v>-0.219287112355232</v>
      </c>
      <c r="CF90" s="53">
        <v>-0.226656675338745</v>
      </c>
      <c r="CG90" s="53">
        <v>-0.224495872855186</v>
      </c>
      <c r="CH90" s="53">
        <v>-0.246992975473404</v>
      </c>
      <c r="CI90" s="53">
        <v>-0.249868363142014</v>
      </c>
      <c r="CJ90" s="53">
        <v>-0.2610082924366</v>
      </c>
      <c r="CK90" s="53">
        <v>-0.259696573019028</v>
      </c>
      <c r="CL90" s="53">
        <v>-0.260461062192917</v>
      </c>
      <c r="CM90" s="53">
        <v>-0.25920370221138</v>
      </c>
      <c r="CN90" s="53">
        <v>-0.265883058309555</v>
      </c>
      <c r="CO90" s="53">
        <v>-0.274229764938354</v>
      </c>
      <c r="CP90" s="53">
        <v>-0.297080546617508</v>
      </c>
      <c r="CQ90" s="53">
        <v>-0.277170270681381</v>
      </c>
      <c r="CR90" s="53">
        <v>-0.280698388814926</v>
      </c>
      <c r="CS90" s="53">
        <v>-0.299585342407227</v>
      </c>
      <c r="CT90" s="53">
        <v>-0.301590025424957</v>
      </c>
      <c r="CU90" s="53">
        <v>-0.300660699605942</v>
      </c>
      <c r="CV90" s="53">
        <v>-0.309736490249634</v>
      </c>
      <c r="CW90" s="53">
        <v>-0.31133770942688</v>
      </c>
      <c r="CX90" s="53">
        <v>-0.21892999112606</v>
      </c>
      <c r="CY90" s="53">
        <v>-0.266985863447189</v>
      </c>
      <c r="CZ90" s="53">
        <v>-0.00601302459836006</v>
      </c>
      <c r="DA90" s="53">
        <v>-0.0179636515676975</v>
      </c>
      <c r="DB90" s="53">
        <v>-0.0281214769929647</v>
      </c>
      <c r="DC90" s="53">
        <v>-0.0227652322500944</v>
      </c>
      <c r="DD90" s="53">
        <v>-0.0533240437507629</v>
      </c>
      <c r="DE90" s="53">
        <v>-0.0692166388034821</v>
      </c>
      <c r="DF90" s="53">
        <v>-0.0851344540715218</v>
      </c>
      <c r="DG90" s="53">
        <v>-0.120960958302021</v>
      </c>
      <c r="DH90" s="53">
        <v>-0.0871308818459511</v>
      </c>
      <c r="DI90" s="53">
        <v>-0.11101596057415</v>
      </c>
      <c r="DJ90" s="53">
        <v>-0.105903036892414</v>
      </c>
      <c r="DK90" s="53">
        <v>-0.0884768888354301</v>
      </c>
      <c r="DL90" s="53">
        <v>-0.0766468867659569</v>
      </c>
      <c r="DM90" s="53">
        <v>-0.0805580317974091</v>
      </c>
      <c r="DN90" s="53">
        <v>-0.0585546158254147</v>
      </c>
      <c r="DO90" s="53">
        <v>-0.0881031379103661</v>
      </c>
      <c r="DP90" s="53">
        <v>-0.113989010453224</v>
      </c>
      <c r="DQ90" s="53">
        <v>-0.123336061835289</v>
      </c>
      <c r="DR90" s="53">
        <v>-0.144764363765717</v>
      </c>
      <c r="DS90" s="53">
        <v>-0.0803063809871674</v>
      </c>
      <c r="DT90" s="53">
        <v>-0.0895421728491783</v>
      </c>
      <c r="DU90" s="53">
        <v>-0.125101312994957</v>
      </c>
      <c r="DV90" s="53">
        <v>-0.0959902107715607</v>
      </c>
      <c r="DW90" s="53">
        <v>-0.121027186512947</v>
      </c>
      <c r="DX90" s="53">
        <v>-0.102511174976826</v>
      </c>
      <c r="DY90" s="53">
        <v>-0.0609172880649567</v>
      </c>
      <c r="DZ90" s="53">
        <v>-0.069893516600132</v>
      </c>
      <c r="EA90" s="53">
        <v>-0.0896585881710052</v>
      </c>
      <c r="EB90" s="53">
        <v>-0.0436671040952206</v>
      </c>
      <c r="EC90" s="53">
        <v>-0.0400034040212631</v>
      </c>
      <c r="ED90" s="53">
        <v>-0.037300955504179</v>
      </c>
      <c r="EE90" s="53">
        <v>-0.0259470045566559</v>
      </c>
      <c r="EF90" s="53">
        <v>-0.0433895885944366</v>
      </c>
      <c r="EG90" s="53">
        <v>-0.0580517090857029</v>
      </c>
      <c r="EH90" s="53">
        <v>-0.0591509900987148</v>
      </c>
      <c r="EI90" s="53">
        <v>-0.0643684193491936</v>
      </c>
      <c r="EJ90" s="53">
        <v>-0.0706452876329422</v>
      </c>
      <c r="EK90" s="53">
        <v>-0.0750016793608665</v>
      </c>
      <c r="EL90" s="53">
        <v>-0.0693882405757904</v>
      </c>
      <c r="EM90" s="53">
        <v>-0.0710147693753242</v>
      </c>
      <c r="EN90" s="53">
        <v>-0.0855767577886581</v>
      </c>
      <c r="EO90" s="53">
        <v>-0.105743616819382</v>
      </c>
      <c r="EP90" s="53">
        <v>-0.115932650864124</v>
      </c>
      <c r="EQ90" s="53">
        <v>-0.138073801994324</v>
      </c>
      <c r="ER90" s="53">
        <v>-0.104771606624126</v>
      </c>
      <c r="ES90" s="53">
        <v>-0.112257897853851</v>
      </c>
      <c r="ET90" s="53">
        <v>-0.116563588380814</v>
      </c>
      <c r="EU90" s="53">
        <v>-0.155241936445236</v>
      </c>
      <c r="EV90" s="53">
        <v>-0.183766230940819</v>
      </c>
      <c r="EW90" s="53">
        <v>-0.154954373836517</v>
      </c>
    </row>
    <row r="91" s="53" customFormat="1" spans="1:153">
      <c r="A91" s="54">
        <v>2600</v>
      </c>
      <c r="B91" s="53" t="s">
        <v>300</v>
      </c>
      <c r="C91" s="55">
        <v>43851</v>
      </c>
      <c r="D91" s="53">
        <v>0.0148199759423733</v>
      </c>
      <c r="E91" s="53">
        <v>0.0416995510458946</v>
      </c>
      <c r="F91" s="53">
        <v>0.148213163018227</v>
      </c>
      <c r="G91" s="53">
        <v>0.0782185271382332</v>
      </c>
      <c r="H91" s="53">
        <v>0.0270809568464756</v>
      </c>
      <c r="I91" s="53">
        <v>-0.0555894561111927</v>
      </c>
      <c r="J91" s="53">
        <v>-0.149090841412544</v>
      </c>
      <c r="K91" s="53">
        <v>-0.169735759496689</v>
      </c>
      <c r="L91" s="53">
        <v>-0.0804579854011536</v>
      </c>
      <c r="M91" s="53">
        <v>-0.149758532643318</v>
      </c>
      <c r="N91" s="53">
        <v>-0.141131997108459</v>
      </c>
      <c r="O91" s="53">
        <v>-0.10748915374279</v>
      </c>
      <c r="P91" s="53">
        <v>-0.126336395740509</v>
      </c>
      <c r="Q91" s="53">
        <v>-0.147218525409698</v>
      </c>
      <c r="R91" s="53">
        <v>-0.17806550860405</v>
      </c>
      <c r="S91" s="53">
        <v>-0.199108928442001</v>
      </c>
      <c r="T91" s="53">
        <v>-0.226666525006294</v>
      </c>
      <c r="U91" s="53">
        <v>-0.24610510468483</v>
      </c>
      <c r="V91" s="53">
        <v>-0.286352664232254</v>
      </c>
      <c r="W91" s="53">
        <v>-0.286832481622696</v>
      </c>
      <c r="X91" s="53">
        <v>-0.307410776615143</v>
      </c>
      <c r="Y91" s="53">
        <v>-0.293445289134979</v>
      </c>
      <c r="Z91" s="53">
        <v>-0.267018109560013</v>
      </c>
      <c r="AA91" s="53">
        <v>-0.297578066587448</v>
      </c>
      <c r="AB91" s="53">
        <v>-0.26732987165451</v>
      </c>
      <c r="AC91" s="53">
        <v>-0.325075745582581</v>
      </c>
      <c r="AD91" s="53">
        <v>-0.344770669937134</v>
      </c>
      <c r="AE91" s="53">
        <v>-0.357172071933746</v>
      </c>
      <c r="AF91" s="53">
        <v>-0.394326567649841</v>
      </c>
      <c r="AG91" s="53">
        <v>-0.406314432621002</v>
      </c>
      <c r="AH91" s="53">
        <v>-0.441134601831436</v>
      </c>
      <c r="AI91" s="53">
        <v>-0.432168394327164</v>
      </c>
      <c r="AJ91" s="53">
        <v>-0.446851462125778</v>
      </c>
      <c r="AK91" s="53">
        <v>-0.500436842441559</v>
      </c>
      <c r="AL91" s="53">
        <v>-0.473618507385254</v>
      </c>
      <c r="AM91" s="53">
        <v>-0.454790264368057</v>
      </c>
      <c r="AN91" s="53">
        <v>-0.522554159164429</v>
      </c>
      <c r="AO91" s="53">
        <v>-0.511408925056458</v>
      </c>
      <c r="AP91" s="53">
        <v>-0.540975391864777</v>
      </c>
      <c r="AQ91" s="53">
        <v>-0.529174208641052</v>
      </c>
      <c r="AR91" s="53">
        <v>-0.548895835876465</v>
      </c>
      <c r="AS91" s="53">
        <v>-0.511077761650085</v>
      </c>
      <c r="AT91" s="53">
        <v>-0.491569221019745</v>
      </c>
      <c r="AU91" s="53">
        <v>-0.542894661426544</v>
      </c>
      <c r="AV91" s="53">
        <v>-0.515975058078766</v>
      </c>
      <c r="AW91" s="53">
        <v>-0.554653167724609</v>
      </c>
      <c r="AX91" s="53">
        <v>-0.599672198295593</v>
      </c>
      <c r="AY91" s="53">
        <v>-0.633833348751068</v>
      </c>
      <c r="AZ91" s="53">
        <v>-0.683475196361542</v>
      </c>
      <c r="BA91" s="53">
        <v>-0.673753380775452</v>
      </c>
      <c r="BB91" s="53">
        <v>-0.00543274916708469</v>
      </c>
      <c r="BC91" s="53">
        <v>0.0327551737427711</v>
      </c>
      <c r="BD91" s="53">
        <v>0.0660612285137177</v>
      </c>
      <c r="BE91" s="53">
        <v>0.00758674181997776</v>
      </c>
      <c r="BF91" s="53">
        <v>-0.0303667020052671</v>
      </c>
      <c r="BG91" s="53">
        <v>-0.094347283244133</v>
      </c>
      <c r="BH91" s="53">
        <v>-0.151275083422661</v>
      </c>
      <c r="BI91" s="53">
        <v>-0.148864537477493</v>
      </c>
      <c r="BJ91" s="53">
        <v>-0.0936029702425003</v>
      </c>
      <c r="BK91" s="53">
        <v>-0.138889700174332</v>
      </c>
      <c r="BL91" s="53">
        <v>-0.135889500379562</v>
      </c>
      <c r="BM91" s="53">
        <v>-0.13198909163475</v>
      </c>
      <c r="BN91" s="53">
        <v>-0.154865205287933</v>
      </c>
      <c r="BO91" s="53">
        <v>-0.155414387583733</v>
      </c>
      <c r="BP91" s="53">
        <v>-0.1779825091362</v>
      </c>
      <c r="BQ91" s="53">
        <v>-0.181440114974976</v>
      </c>
      <c r="BR91" s="53">
        <v>-0.199530199170113</v>
      </c>
      <c r="BS91" s="53">
        <v>-0.19449719786644</v>
      </c>
      <c r="BT91" s="53">
        <v>-0.228308275341988</v>
      </c>
      <c r="BU91" s="53">
        <v>-0.211003646254539</v>
      </c>
      <c r="BV91" s="53">
        <v>-0.234372660517693</v>
      </c>
      <c r="BW91" s="53">
        <v>-0.226862996816635</v>
      </c>
      <c r="BX91" s="53">
        <v>-0.239606767892838</v>
      </c>
      <c r="BY91" s="53">
        <v>-0.245319217443466</v>
      </c>
      <c r="BZ91" s="53">
        <v>-0.255437135696411</v>
      </c>
      <c r="CA91" s="53">
        <v>-0.289481192827225</v>
      </c>
      <c r="CB91" s="53">
        <v>-0.289093852043152</v>
      </c>
      <c r="CC91" s="53">
        <v>-0.285211354494095</v>
      </c>
      <c r="CD91" s="53">
        <v>-0.313858151435852</v>
      </c>
      <c r="CE91" s="53">
        <v>-0.31765952706337</v>
      </c>
      <c r="CF91" s="53">
        <v>-0.327855736017227</v>
      </c>
      <c r="CG91" s="53">
        <v>-0.334849059581757</v>
      </c>
      <c r="CH91" s="53">
        <v>-0.340109974145889</v>
      </c>
      <c r="CI91" s="53">
        <v>-0.371380299329758</v>
      </c>
      <c r="CJ91" s="53">
        <v>-0.343838781118393</v>
      </c>
      <c r="CK91" s="53">
        <v>-0.335383027791977</v>
      </c>
      <c r="CL91" s="53">
        <v>-0.375247448682785</v>
      </c>
      <c r="CM91" s="53">
        <v>-0.394849091768265</v>
      </c>
      <c r="CN91" s="53">
        <v>-0.433922469615936</v>
      </c>
      <c r="CO91" s="53">
        <v>-0.421248197555542</v>
      </c>
      <c r="CP91" s="53">
        <v>-0.453637421131134</v>
      </c>
      <c r="CQ91" s="53">
        <v>-0.438942104578018</v>
      </c>
      <c r="CR91" s="53">
        <v>-0.435048341751099</v>
      </c>
      <c r="CS91" s="53">
        <v>-0.460441380739212</v>
      </c>
      <c r="CT91" s="53">
        <v>-0.43252620100975</v>
      </c>
      <c r="CU91" s="53">
        <v>-0.436281621456146</v>
      </c>
      <c r="CV91" s="53">
        <v>-0.452956974506378</v>
      </c>
      <c r="CW91" s="53">
        <v>-0.489326804876328</v>
      </c>
      <c r="CX91" s="53">
        <v>-0.487150222063065</v>
      </c>
      <c r="CY91" s="53">
        <v>-0.513236343860626</v>
      </c>
      <c r="CZ91" s="53">
        <v>0.00866673141717911</v>
      </c>
      <c r="DA91" s="53">
        <v>-0.00264161266386509</v>
      </c>
      <c r="DB91" s="53">
        <v>0.070565938949585</v>
      </c>
      <c r="DC91" s="53">
        <v>0.0590457953512669</v>
      </c>
      <c r="DD91" s="53">
        <v>0.0458616651594639</v>
      </c>
      <c r="DE91" s="53">
        <v>0.0271718315780163</v>
      </c>
      <c r="DF91" s="53">
        <v>-0.00940174702554941</v>
      </c>
      <c r="DG91" s="53">
        <v>-0.032457210123539</v>
      </c>
      <c r="DH91" s="53">
        <v>0.00155898835510015</v>
      </c>
      <c r="DI91" s="53">
        <v>-0.0224548317492008</v>
      </c>
      <c r="DJ91" s="53">
        <v>-0.0168284922838211</v>
      </c>
      <c r="DK91" s="53">
        <v>0.0129139414057136</v>
      </c>
      <c r="DL91" s="53">
        <v>0.01694281026721</v>
      </c>
      <c r="DM91" s="53">
        <v>-0.00339014176279306</v>
      </c>
      <c r="DN91" s="53">
        <v>-0.0116689978167415</v>
      </c>
      <c r="DO91" s="53">
        <v>-0.0292548127472401</v>
      </c>
      <c r="DP91" s="53">
        <v>-0.0387223139405251</v>
      </c>
      <c r="DQ91" s="53">
        <v>-0.0631939023733139</v>
      </c>
      <c r="DR91" s="53">
        <v>-0.0696303844451904</v>
      </c>
      <c r="DS91" s="53">
        <v>-0.0874148309230804</v>
      </c>
      <c r="DT91" s="53">
        <v>-0.0846241042017937</v>
      </c>
      <c r="DU91" s="53">
        <v>-0.0781682953238487</v>
      </c>
      <c r="DV91" s="53">
        <v>-0.0389973409473896</v>
      </c>
      <c r="DW91" s="53">
        <v>-0.0638448372483253</v>
      </c>
      <c r="DX91" s="53">
        <v>-0.0234787184745073</v>
      </c>
      <c r="DY91" s="53">
        <v>-0.0471805594861507</v>
      </c>
      <c r="DZ91" s="53">
        <v>-0.0672627985477448</v>
      </c>
      <c r="EA91" s="53">
        <v>-0.0835467129945755</v>
      </c>
      <c r="EB91" s="53">
        <v>-0.0920544192194939</v>
      </c>
      <c r="EC91" s="53">
        <v>-0.100240908563137</v>
      </c>
      <c r="ED91" s="53">
        <v>-0.124864861369133</v>
      </c>
      <c r="EE91" s="53">
        <v>-0.108905345201492</v>
      </c>
      <c r="EF91" s="53">
        <v>-0.118327498435974</v>
      </c>
      <c r="EG91" s="53">
        <v>-0.140642568469048</v>
      </c>
      <c r="EH91" s="53">
        <v>-0.141365736722946</v>
      </c>
      <c r="EI91" s="53">
        <v>-0.130993232131004</v>
      </c>
      <c r="EJ91" s="53">
        <v>-0.15889273583889</v>
      </c>
      <c r="EK91" s="53">
        <v>-0.128145843744278</v>
      </c>
      <c r="EL91" s="53">
        <v>-0.118638955056667</v>
      </c>
      <c r="EM91" s="53">
        <v>-0.119511984288692</v>
      </c>
      <c r="EN91" s="53">
        <v>-0.106844417750835</v>
      </c>
      <c r="EO91" s="53">
        <v>-0.0837216153740883</v>
      </c>
      <c r="EP91" s="53">
        <v>-0.0681068673729897</v>
      </c>
      <c r="EQ91" s="53">
        <v>-0.0940393134951591</v>
      </c>
      <c r="ER91" s="53">
        <v>-0.0950348526239395</v>
      </c>
      <c r="ES91" s="53">
        <v>-0.129957512021065</v>
      </c>
      <c r="ET91" s="53">
        <v>-0.158301219344139</v>
      </c>
      <c r="EU91" s="53">
        <v>-0.156092569231987</v>
      </c>
      <c r="EV91" s="53">
        <v>-0.207910999655724</v>
      </c>
      <c r="EW91" s="53">
        <v>-0.172103047370911</v>
      </c>
    </row>
    <row r="92" s="53" customFormat="1" spans="1:153">
      <c r="A92" s="54">
        <v>2618</v>
      </c>
      <c r="B92" s="53" t="s">
        <v>303</v>
      </c>
      <c r="C92" s="55">
        <v>43851</v>
      </c>
      <c r="D92" s="53">
        <v>0.0171405225992203</v>
      </c>
      <c r="E92" s="53">
        <v>-0.0102210827171803</v>
      </c>
      <c r="F92" s="53">
        <v>-0.0373557880520821</v>
      </c>
      <c r="G92" s="53">
        <v>-0.0720595940947533</v>
      </c>
      <c r="H92" s="53">
        <v>-0.0965572968125343</v>
      </c>
      <c r="I92" s="53">
        <v>-0.132595270872116</v>
      </c>
      <c r="J92" s="53">
        <v>-0.13201692700386</v>
      </c>
      <c r="K92" s="53">
        <v>-0.148224160075188</v>
      </c>
      <c r="L92" s="53">
        <v>-0.141268581151962</v>
      </c>
      <c r="M92" s="53">
        <v>-0.170739039778709</v>
      </c>
      <c r="N92" s="53">
        <v>-0.0881964787840843</v>
      </c>
      <c r="O92" s="53">
        <v>-0.0586116015911102</v>
      </c>
      <c r="P92" s="53">
        <v>-0.0402195416390896</v>
      </c>
      <c r="Q92" s="53">
        <v>-0.0354269817471504</v>
      </c>
      <c r="R92" s="53">
        <v>0.00958945229649544</v>
      </c>
      <c r="S92" s="53">
        <v>-0.023779921233654</v>
      </c>
      <c r="T92" s="53">
        <v>-0.0543101765215397</v>
      </c>
      <c r="U92" s="53">
        <v>0.0434631071984768</v>
      </c>
      <c r="V92" s="53">
        <v>0.0936929062008858</v>
      </c>
      <c r="W92" s="53">
        <v>0.0211465265601873</v>
      </c>
      <c r="X92" s="53">
        <v>-0.00615975214168429</v>
      </c>
      <c r="Y92" s="53">
        <v>-0.0494173169136047</v>
      </c>
      <c r="Z92" s="53">
        <v>-0.0485914014279842</v>
      </c>
      <c r="AA92" s="53">
        <v>-0.0743109807372093</v>
      </c>
      <c r="AB92" s="53">
        <v>-0.0675502270460129</v>
      </c>
      <c r="AC92" s="53">
        <v>-0.113597467541695</v>
      </c>
      <c r="AD92" s="53">
        <v>-0.121798910200596</v>
      </c>
      <c r="AE92" s="53">
        <v>-0.167747020721436</v>
      </c>
      <c r="AF92" s="53">
        <v>-0.153643622994423</v>
      </c>
      <c r="AG92" s="53">
        <v>-0.164438754320145</v>
      </c>
      <c r="AH92" s="53">
        <v>-0.135608732700348</v>
      </c>
      <c r="AI92" s="53">
        <v>-0.118026584386826</v>
      </c>
      <c r="AJ92" s="53">
        <v>-0.118126876652241</v>
      </c>
      <c r="AK92" s="53">
        <v>-0.101165600121021</v>
      </c>
      <c r="AL92" s="53">
        <v>-0.101739853620529</v>
      </c>
      <c r="AM92" s="53">
        <v>-0.0921876132488251</v>
      </c>
      <c r="AN92" s="53">
        <v>-0.0883450731635094</v>
      </c>
      <c r="AO92" s="53">
        <v>-0.0795909762382507</v>
      </c>
      <c r="AP92" s="53">
        <v>-0.0933629348874092</v>
      </c>
      <c r="AQ92" s="53">
        <v>-0.102199725806713</v>
      </c>
      <c r="AR92" s="53">
        <v>-0.106941774487495</v>
      </c>
      <c r="AS92" s="53">
        <v>-0.0954184457659721</v>
      </c>
      <c r="AT92" s="53">
        <v>-0.110623739659786</v>
      </c>
      <c r="AU92" s="53">
        <v>-0.1419757604599</v>
      </c>
      <c r="AV92" s="53">
        <v>-0.0826680362224579</v>
      </c>
      <c r="AW92" s="53">
        <v>-0.0430770665407181</v>
      </c>
      <c r="AX92" s="53">
        <v>-0.0425811372697353</v>
      </c>
      <c r="AY92" s="53">
        <v>-0.05085414275527</v>
      </c>
      <c r="AZ92" s="53">
        <v>-0.0459264814853668</v>
      </c>
      <c r="BA92" s="53">
        <v>-0.080082893371582</v>
      </c>
      <c r="BB92" s="53">
        <v>0.0209168680012226</v>
      </c>
      <c r="BC92" s="53">
        <v>-0.0139536121860147</v>
      </c>
      <c r="BD92" s="53">
        <v>-0.0316841676831245</v>
      </c>
      <c r="BE92" s="53">
        <v>-0.078244537115097</v>
      </c>
      <c r="BF92" s="53">
        <v>-0.0810404121875763</v>
      </c>
      <c r="BG92" s="53">
        <v>-0.105860196053982</v>
      </c>
      <c r="BH92" s="53">
        <v>-0.100019477307796</v>
      </c>
      <c r="BI92" s="53">
        <v>-0.106543369591236</v>
      </c>
      <c r="BJ92" s="53">
        <v>-0.0951976627111435</v>
      </c>
      <c r="BK92" s="53">
        <v>-0.0958421677350998</v>
      </c>
      <c r="BL92" s="53">
        <v>-0.0806241258978844</v>
      </c>
      <c r="BM92" s="53">
        <v>-0.0590805634856224</v>
      </c>
      <c r="BN92" s="53">
        <v>-0.0598969012498856</v>
      </c>
      <c r="BO92" s="53">
        <v>-0.0433478616178036</v>
      </c>
      <c r="BP92" s="53">
        <v>-0.00267461687326431</v>
      </c>
      <c r="BQ92" s="53">
        <v>-0.0128939040005207</v>
      </c>
      <c r="BR92" s="53">
        <v>-0.0360775589942932</v>
      </c>
      <c r="BS92" s="53">
        <v>0.0184874087572098</v>
      </c>
      <c r="BT92" s="53">
        <v>0.0761833488941193</v>
      </c>
      <c r="BU92" s="53">
        <v>0.0132449865341187</v>
      </c>
      <c r="BV92" s="53">
        <v>-0.00211265310645103</v>
      </c>
      <c r="BW92" s="53">
        <v>-0.0414762161672115</v>
      </c>
      <c r="BX92" s="53">
        <v>-0.0363613627851009</v>
      </c>
      <c r="BY92" s="53">
        <v>-0.0464571602642536</v>
      </c>
      <c r="BZ92" s="53">
        <v>-0.0468481443822384</v>
      </c>
      <c r="CA92" s="53">
        <v>-0.0884547233581543</v>
      </c>
      <c r="CB92" s="53">
        <v>-0.106965370476246</v>
      </c>
      <c r="CC92" s="53">
        <v>-0.135786160826683</v>
      </c>
      <c r="CD92" s="53">
        <v>-0.116426154971123</v>
      </c>
      <c r="CE92" s="53">
        <v>-0.12504930794239</v>
      </c>
      <c r="CF92" s="53">
        <v>-0.113515920937061</v>
      </c>
      <c r="CG92" s="53">
        <v>-0.0972909703850746</v>
      </c>
      <c r="CH92" s="53">
        <v>-0.101275742053986</v>
      </c>
      <c r="CI92" s="53">
        <v>-0.0826045647263527</v>
      </c>
      <c r="CJ92" s="53">
        <v>-0.0839555785059929</v>
      </c>
      <c r="CK92" s="53">
        <v>-0.0701286643743515</v>
      </c>
      <c r="CL92" s="53">
        <v>-0.0918498784303665</v>
      </c>
      <c r="CM92" s="53">
        <v>-0.120486855506897</v>
      </c>
      <c r="CN92" s="53">
        <v>-0.127689614892006</v>
      </c>
      <c r="CO92" s="53">
        <v>-0.136147111654282</v>
      </c>
      <c r="CP92" s="53">
        <v>-0.148312345147133</v>
      </c>
      <c r="CQ92" s="53">
        <v>-0.144650891423225</v>
      </c>
      <c r="CR92" s="53">
        <v>-0.154886439442635</v>
      </c>
      <c r="CS92" s="53">
        <v>-0.168774396181107</v>
      </c>
      <c r="CT92" s="53">
        <v>-0.161727920174599</v>
      </c>
      <c r="CU92" s="53">
        <v>-0.146174937486649</v>
      </c>
      <c r="CV92" s="53">
        <v>-0.148454561829567</v>
      </c>
      <c r="CW92" s="53">
        <v>-0.153794303536415</v>
      </c>
      <c r="CX92" s="53">
        <v>-0.134737059473991</v>
      </c>
      <c r="CY92" s="53">
        <v>-0.14448419213295</v>
      </c>
      <c r="CZ92" s="53">
        <v>0.00999605841934681</v>
      </c>
      <c r="DA92" s="53">
        <v>0.017504932358861</v>
      </c>
      <c r="DB92" s="53">
        <v>0.00810078158974648</v>
      </c>
      <c r="DC92" s="53">
        <v>0.0199573468416929</v>
      </c>
      <c r="DD92" s="53">
        <v>-0.00174447754397988</v>
      </c>
      <c r="DE92" s="53">
        <v>-0.0129626654088497</v>
      </c>
      <c r="DF92" s="53">
        <v>-0.0182250421494246</v>
      </c>
      <c r="DG92" s="53">
        <v>-0.0279083866626024</v>
      </c>
      <c r="DH92" s="53">
        <v>-0.0322985090315342</v>
      </c>
      <c r="DI92" s="53">
        <v>-0.061124462634325</v>
      </c>
      <c r="DJ92" s="53">
        <v>0.00620004767552018</v>
      </c>
      <c r="DK92" s="53">
        <v>0.0142413657158613</v>
      </c>
      <c r="DL92" s="53">
        <v>0.0334497652947903</v>
      </c>
      <c r="DM92" s="53">
        <v>0.0216932836920023</v>
      </c>
      <c r="DN92" s="53">
        <v>0.0260364711284637</v>
      </c>
      <c r="DO92" s="53">
        <v>0.00288638519123197</v>
      </c>
      <c r="DP92" s="53">
        <v>-0.00446021603420377</v>
      </c>
      <c r="DQ92" s="53">
        <v>0.038748100399971</v>
      </c>
      <c r="DR92" s="53">
        <v>0.0312819555401802</v>
      </c>
      <c r="DS92" s="53">
        <v>0.0216739438474178</v>
      </c>
      <c r="DT92" s="53">
        <v>0.0097253043204546</v>
      </c>
      <c r="DU92" s="53">
        <v>0.00583130167797208</v>
      </c>
      <c r="DV92" s="53">
        <v>0.00154236471280456</v>
      </c>
      <c r="DW92" s="53">
        <v>-0.0140814166516066</v>
      </c>
      <c r="DX92" s="53">
        <v>-0.00692967651411891</v>
      </c>
      <c r="DY92" s="53">
        <v>-0.0113703384995461</v>
      </c>
      <c r="DZ92" s="53">
        <v>-0.00106114195659757</v>
      </c>
      <c r="EA92" s="53">
        <v>-0.0181884579360485</v>
      </c>
      <c r="EB92" s="53">
        <v>-0.0234450567513704</v>
      </c>
      <c r="EC92" s="53">
        <v>-0.0256170555949211</v>
      </c>
      <c r="ED92" s="53">
        <v>-0.00832041073590517</v>
      </c>
      <c r="EE92" s="53">
        <v>-0.0069632139056921</v>
      </c>
      <c r="EF92" s="53">
        <v>-0.0030787296127528</v>
      </c>
      <c r="EG92" s="53">
        <v>-0.00478863809257746</v>
      </c>
      <c r="EH92" s="53">
        <v>-0.00401187501847744</v>
      </c>
      <c r="EI92" s="53">
        <v>-0.00828654877841473</v>
      </c>
      <c r="EJ92" s="53">
        <v>0.0172772072255611</v>
      </c>
      <c r="EK92" s="53">
        <v>0.0546682849526405</v>
      </c>
      <c r="EL92" s="53">
        <v>0.048099085688591</v>
      </c>
      <c r="EM92" s="53">
        <v>0.0477197878062725</v>
      </c>
      <c r="EN92" s="53">
        <v>0.0551429726183414</v>
      </c>
      <c r="EO92" s="53">
        <v>0.0630048513412476</v>
      </c>
      <c r="EP92" s="53">
        <v>0.0580350942909718</v>
      </c>
      <c r="EQ92" s="53">
        <v>0.0405710376799107</v>
      </c>
      <c r="ER92" s="53">
        <v>0.0928322821855545</v>
      </c>
      <c r="ES92" s="53">
        <v>0.116870269179344</v>
      </c>
      <c r="ET92" s="53">
        <v>0.119645819067955</v>
      </c>
      <c r="EU92" s="53">
        <v>0.116712562739849</v>
      </c>
      <c r="EV92" s="53">
        <v>0.102582983672619</v>
      </c>
      <c r="EW92" s="53">
        <v>0.0781736895442009</v>
      </c>
    </row>
    <row r="93" s="53" customFormat="1" spans="1:153">
      <c r="A93" s="54">
        <v>2635</v>
      </c>
      <c r="B93" s="53" t="s">
        <v>306</v>
      </c>
      <c r="C93" s="55">
        <v>43851</v>
      </c>
      <c r="D93" s="53">
        <v>0.115984588861465</v>
      </c>
      <c r="E93" s="53">
        <v>0.154901534318924</v>
      </c>
      <c r="F93" s="53">
        <v>0.264111906290054</v>
      </c>
      <c r="G93" s="53">
        <v>0.363692075014114</v>
      </c>
      <c r="H93" s="53">
        <v>0.3752421438694</v>
      </c>
      <c r="I93" s="53">
        <v>0.412547945976257</v>
      </c>
      <c r="J93" s="53">
        <v>0.280176103115082</v>
      </c>
      <c r="K93" s="53">
        <v>0.341002464294434</v>
      </c>
      <c r="L93" s="53">
        <v>0.337543070316315</v>
      </c>
      <c r="M93" s="53">
        <v>0.316513329744339</v>
      </c>
      <c r="N93" s="53">
        <v>0.397391945123672</v>
      </c>
      <c r="O93" s="53">
        <v>0.412302166223526</v>
      </c>
      <c r="P93" s="53">
        <v>0.405826479196548</v>
      </c>
      <c r="Q93" s="53">
        <v>0.380905479192734</v>
      </c>
      <c r="R93" s="53">
        <v>0.326598703861237</v>
      </c>
      <c r="S93" s="53">
        <v>0.29438978433609</v>
      </c>
      <c r="T93" s="53">
        <v>0.332644462585449</v>
      </c>
      <c r="U93" s="53">
        <v>0.324992328882217</v>
      </c>
      <c r="V93" s="53">
        <v>0.285645723342896</v>
      </c>
      <c r="W93" s="53">
        <v>0.236143618822098</v>
      </c>
      <c r="X93" s="53">
        <v>0.153679221868515</v>
      </c>
      <c r="Y93" s="53">
        <v>0.139247342944145</v>
      </c>
      <c r="Z93" s="53">
        <v>0.107934139668941</v>
      </c>
      <c r="AA93" s="53">
        <v>0.085832878947258</v>
      </c>
      <c r="AB93" s="53">
        <v>0.0775074660778046</v>
      </c>
      <c r="AC93" s="53">
        <v>0.0370778143405914</v>
      </c>
      <c r="AD93" s="53">
        <v>0.0356473363935947</v>
      </c>
      <c r="AE93" s="53">
        <v>0.0382925234735012</v>
      </c>
      <c r="AF93" s="53">
        <v>0.117698542773724</v>
      </c>
      <c r="AG93" s="53">
        <v>0.0963634997606277</v>
      </c>
      <c r="AH93" s="53">
        <v>0.110326662659645</v>
      </c>
      <c r="AI93" s="53">
        <v>0.120666772127151</v>
      </c>
      <c r="AJ93" s="53">
        <v>0.0699928030371666</v>
      </c>
      <c r="AK93" s="53">
        <v>0.0968315899372101</v>
      </c>
      <c r="AL93" s="53">
        <v>0.102236092090607</v>
      </c>
      <c r="AM93" s="53">
        <v>0.139323532581329</v>
      </c>
      <c r="AN93" s="53">
        <v>0.111498139798641</v>
      </c>
      <c r="AO93" s="53">
        <v>0.119439527392387</v>
      </c>
      <c r="AP93" s="53">
        <v>0.109011448919773</v>
      </c>
      <c r="AQ93" s="53">
        <v>0.12764085829258</v>
      </c>
      <c r="AR93" s="53">
        <v>0.0931953489780426</v>
      </c>
      <c r="AS93" s="53">
        <v>0.0740014463663101</v>
      </c>
      <c r="AT93" s="53">
        <v>0.046738263219595</v>
      </c>
      <c r="AU93" s="53">
        <v>0.012372181750834</v>
      </c>
      <c r="AV93" s="53">
        <v>0.035602942109108</v>
      </c>
      <c r="AW93" s="53">
        <v>0.0508013740181923</v>
      </c>
      <c r="AX93" s="53">
        <v>0.118705928325653</v>
      </c>
      <c r="AY93" s="53">
        <v>0.0860359817743301</v>
      </c>
      <c r="AZ93" s="53">
        <v>0.055394034832716</v>
      </c>
      <c r="BA93" s="53">
        <v>0.0346600636839867</v>
      </c>
      <c r="BB93" s="53">
        <v>0.0830808281898499</v>
      </c>
      <c r="BC93" s="53">
        <v>0.152846962213516</v>
      </c>
      <c r="BD93" s="53">
        <v>0.248305529356003</v>
      </c>
      <c r="BE93" s="53">
        <v>0.348890066146851</v>
      </c>
      <c r="BF93" s="53">
        <v>0.404721468687057</v>
      </c>
      <c r="BG93" s="53">
        <v>0.462358474731445</v>
      </c>
      <c r="BH93" s="53">
        <v>0.338592559099197</v>
      </c>
      <c r="BI93" s="53">
        <v>0.333688139915466</v>
      </c>
      <c r="BJ93" s="53">
        <v>0.284175455570221</v>
      </c>
      <c r="BK93" s="53">
        <v>0.28098464012146</v>
      </c>
      <c r="BL93" s="53">
        <v>0.2716925740242</v>
      </c>
      <c r="BM93" s="53">
        <v>0.243858069181442</v>
      </c>
      <c r="BN93" s="53">
        <v>0.225733175873756</v>
      </c>
      <c r="BO93" s="53">
        <v>0.231251522898674</v>
      </c>
      <c r="BP93" s="53">
        <v>0.170276910066605</v>
      </c>
      <c r="BQ93" s="53">
        <v>0.15110482275486</v>
      </c>
      <c r="BR93" s="53">
        <v>0.173633456230164</v>
      </c>
      <c r="BS93" s="53">
        <v>0.159842759370804</v>
      </c>
      <c r="BT93" s="53">
        <v>0.128267988562584</v>
      </c>
      <c r="BU93" s="53">
        <v>0.0861270651221275</v>
      </c>
      <c r="BV93" s="53">
        <v>0.0289670918136835</v>
      </c>
      <c r="BW93" s="53">
        <v>0.00984104163944721</v>
      </c>
      <c r="BX93" s="53">
        <v>-0.00452859932556748</v>
      </c>
      <c r="BY93" s="53">
        <v>-0.011913238093257</v>
      </c>
      <c r="BZ93" s="53">
        <v>-0.0251789018511772</v>
      </c>
      <c r="CA93" s="53">
        <v>-0.0545612387359142</v>
      </c>
      <c r="CB93" s="53">
        <v>-0.0610075034201145</v>
      </c>
      <c r="CC93" s="53">
        <v>-0.0868033245205879</v>
      </c>
      <c r="CD93" s="53">
        <v>-0.0498487688601017</v>
      </c>
      <c r="CE93" s="53">
        <v>-0.057606365531683</v>
      </c>
      <c r="CF93" s="53">
        <v>-0.0609857216477394</v>
      </c>
      <c r="CG93" s="53">
        <v>-0.0498431585729122</v>
      </c>
      <c r="CH93" s="53">
        <v>-0.0855340287089348</v>
      </c>
      <c r="CI93" s="53">
        <v>-0.0565693341195583</v>
      </c>
      <c r="CJ93" s="53">
        <v>-0.0663203746080399</v>
      </c>
      <c r="CK93" s="53">
        <v>-0.0528822429478168</v>
      </c>
      <c r="CL93" s="53">
        <v>-0.0789776742458344</v>
      </c>
      <c r="CM93" s="53">
        <v>-0.0929999426007271</v>
      </c>
      <c r="CN93" s="53">
        <v>-0.104779466986656</v>
      </c>
      <c r="CO93" s="53">
        <v>-0.0998970195651054</v>
      </c>
      <c r="CP93" s="53">
        <v>-0.12059673666954</v>
      </c>
      <c r="CQ93" s="53">
        <v>-0.137132152915001</v>
      </c>
      <c r="CR93" s="53">
        <v>-0.140335395932198</v>
      </c>
      <c r="CS93" s="53">
        <v>-0.152967184782028</v>
      </c>
      <c r="CT93" s="53">
        <v>-0.136400774121284</v>
      </c>
      <c r="CU93" s="53">
        <v>-0.116608083248138</v>
      </c>
      <c r="CV93" s="53">
        <v>-0.135622963309288</v>
      </c>
      <c r="CW93" s="53">
        <v>-0.155452758073807</v>
      </c>
      <c r="CX93" s="53">
        <v>-0.163683667778969</v>
      </c>
      <c r="CY93" s="53">
        <v>-0.184980362653732</v>
      </c>
      <c r="CZ93" s="53">
        <v>0.0213665477931499</v>
      </c>
      <c r="DA93" s="53">
        <v>-0.00948265381157398</v>
      </c>
      <c r="DB93" s="53">
        <v>0.00426914636045694</v>
      </c>
      <c r="DC93" s="53">
        <v>0.0032647920306772</v>
      </c>
      <c r="DD93" s="53">
        <v>-0.0410165637731552</v>
      </c>
      <c r="DE93" s="53">
        <v>-0.0613477639853954</v>
      </c>
      <c r="DF93" s="53">
        <v>-0.0699536874890327</v>
      </c>
      <c r="DG93" s="53">
        <v>-0.00422292109578848</v>
      </c>
      <c r="DH93" s="53">
        <v>0.0418303906917572</v>
      </c>
      <c r="DI93" s="53">
        <v>0.0239914562553167</v>
      </c>
      <c r="DJ93" s="53">
        <v>0.114162161946297</v>
      </c>
      <c r="DK93" s="53">
        <v>0.156906872987747</v>
      </c>
      <c r="DL93" s="53">
        <v>0.168556079268456</v>
      </c>
      <c r="DM93" s="53">
        <v>0.138116717338562</v>
      </c>
      <c r="DN93" s="53">
        <v>0.144784554839134</v>
      </c>
      <c r="DO93" s="53">
        <v>0.131747752428055</v>
      </c>
      <c r="DP93" s="53">
        <v>0.147473782300949</v>
      </c>
      <c r="DQ93" s="53">
        <v>0.153612345457077</v>
      </c>
      <c r="DR93" s="53">
        <v>0.145840510725975</v>
      </c>
      <c r="DS93" s="53">
        <v>0.138479337096214</v>
      </c>
      <c r="DT93" s="53">
        <v>0.11317490786314</v>
      </c>
      <c r="DU93" s="53">
        <v>0.117869086563587</v>
      </c>
      <c r="DV93" s="53">
        <v>0.100925520062447</v>
      </c>
      <c r="DW93" s="53">
        <v>0.0862089022994041</v>
      </c>
      <c r="DX93" s="53">
        <v>0.0911491438746452</v>
      </c>
      <c r="DY93" s="53">
        <v>0.0801018327474594</v>
      </c>
      <c r="DZ93" s="53">
        <v>0.0851176157593727</v>
      </c>
      <c r="EA93" s="53">
        <v>0.113558627665043</v>
      </c>
      <c r="EB93" s="53">
        <v>0.156010091304779</v>
      </c>
      <c r="EC93" s="53">
        <v>0.142432644963264</v>
      </c>
      <c r="ED93" s="53">
        <v>0.159775167703629</v>
      </c>
      <c r="EE93" s="53">
        <v>0.158972710371017</v>
      </c>
      <c r="EF93" s="53">
        <v>0.143989607691765</v>
      </c>
      <c r="EG93" s="53">
        <v>0.141863703727722</v>
      </c>
      <c r="EH93" s="53">
        <v>0.157019257545471</v>
      </c>
      <c r="EI93" s="53">
        <v>0.180668547749519</v>
      </c>
      <c r="EJ93" s="53">
        <v>0.17893859744072</v>
      </c>
      <c r="EK93" s="53">
        <v>0.200902253389359</v>
      </c>
      <c r="EL93" s="53">
        <v>0.202253699302673</v>
      </c>
      <c r="EM93" s="53">
        <v>0.216000661253929</v>
      </c>
      <c r="EN93" s="53">
        <v>0.202254861593246</v>
      </c>
      <c r="EO93" s="53">
        <v>0.199596375226974</v>
      </c>
      <c r="EP93" s="53">
        <v>0.175536438822746</v>
      </c>
      <c r="EQ93" s="53">
        <v>0.153802141547203</v>
      </c>
      <c r="ER93" s="53">
        <v>0.160466492176056</v>
      </c>
      <c r="ES93" s="53">
        <v>0.155872240662575</v>
      </c>
      <c r="ET93" s="53">
        <v>0.242791667580605</v>
      </c>
      <c r="EU93" s="53">
        <v>0.2299515157938</v>
      </c>
      <c r="EV93" s="53">
        <v>0.207540482282639</v>
      </c>
      <c r="EW93" s="53">
        <v>0.208103209733963</v>
      </c>
    </row>
    <row r="94" s="53" customFormat="1" spans="1:153">
      <c r="A94" s="54">
        <v>2636</v>
      </c>
      <c r="B94" s="53" t="s">
        <v>309</v>
      </c>
      <c r="C94" s="55">
        <v>43851</v>
      </c>
      <c r="D94" s="53">
        <v>0.0241868961602449</v>
      </c>
      <c r="E94" s="53">
        <v>-0.0106980204582214</v>
      </c>
      <c r="F94" s="53">
        <v>-0.0245226752012968</v>
      </c>
      <c r="G94" s="53">
        <v>-0.0680399611592293</v>
      </c>
      <c r="H94" s="53">
        <v>-0.104644030332565</v>
      </c>
      <c r="I94" s="53">
        <v>-0.0903052911162376</v>
      </c>
      <c r="J94" s="53">
        <v>-0.0960307642817497</v>
      </c>
      <c r="K94" s="53">
        <v>-0.103077560663223</v>
      </c>
      <c r="L94" s="53">
        <v>-0.0924252271652222</v>
      </c>
      <c r="M94" s="53">
        <v>-0.125917106866837</v>
      </c>
      <c r="N94" s="53">
        <v>-0.108091905713081</v>
      </c>
      <c r="O94" s="53">
        <v>-0.0941620171070099</v>
      </c>
      <c r="P94" s="53">
        <v>-0.0833482816815376</v>
      </c>
      <c r="Q94" s="53">
        <v>-0.0933937877416611</v>
      </c>
      <c r="R94" s="53">
        <v>-0.00102930702269077</v>
      </c>
      <c r="S94" s="53">
        <v>-0.0342563092708588</v>
      </c>
      <c r="T94" s="53">
        <v>-0.0431567840278149</v>
      </c>
      <c r="U94" s="53">
        <v>0.0341236181557178</v>
      </c>
      <c r="V94" s="53">
        <v>0.128435507416725</v>
      </c>
      <c r="W94" s="53">
        <v>0.0638753548264503</v>
      </c>
      <c r="X94" s="53">
        <v>0.0192475765943527</v>
      </c>
      <c r="Y94" s="53">
        <v>-0.0250278003513813</v>
      </c>
      <c r="Z94" s="53">
        <v>-0.0133934607729316</v>
      </c>
      <c r="AA94" s="53">
        <v>-0.0721288025379181</v>
      </c>
      <c r="AB94" s="53">
        <v>-0.0550543740391731</v>
      </c>
      <c r="AC94" s="53">
        <v>-0.0904707014560699</v>
      </c>
      <c r="AD94" s="53">
        <v>-0.0783197209239006</v>
      </c>
      <c r="AE94" s="53">
        <v>-0.105494126677513</v>
      </c>
      <c r="AF94" s="53">
        <v>-0.0867275819182396</v>
      </c>
      <c r="AG94" s="53">
        <v>-0.111636862158775</v>
      </c>
      <c r="AH94" s="53">
        <v>-0.0691123977303505</v>
      </c>
      <c r="AI94" s="53">
        <v>-0.0665050745010376</v>
      </c>
      <c r="AJ94" s="53">
        <v>-0.087065301835537</v>
      </c>
      <c r="AK94" s="53">
        <v>-0.0866138786077499</v>
      </c>
      <c r="AL94" s="53">
        <v>-0.0846562087535858</v>
      </c>
      <c r="AM94" s="53">
        <v>-0.0594087168574333</v>
      </c>
      <c r="AN94" s="53">
        <v>-0.0629659444093704</v>
      </c>
      <c r="AO94" s="53">
        <v>-0.0674512684345245</v>
      </c>
      <c r="AP94" s="53">
        <v>-0.0919793918728828</v>
      </c>
      <c r="AQ94" s="53">
        <v>-0.0806578621268272</v>
      </c>
      <c r="AR94" s="53">
        <v>-0.0890925750136375</v>
      </c>
      <c r="AS94" s="53">
        <v>-0.0944309681653976</v>
      </c>
      <c r="AT94" s="53">
        <v>-0.0813526809215546</v>
      </c>
      <c r="AU94" s="53">
        <v>-0.0698572546243668</v>
      </c>
      <c r="AV94" s="53">
        <v>-0.0617141798138618</v>
      </c>
      <c r="AW94" s="53">
        <v>-0.0707789063453674</v>
      </c>
      <c r="AX94" s="53">
        <v>-0.0739790722727776</v>
      </c>
      <c r="AY94" s="53">
        <v>-0.087926559150219</v>
      </c>
      <c r="AZ94" s="53">
        <v>-0.0906551778316498</v>
      </c>
      <c r="BA94" s="53">
        <v>-0.116922274231911</v>
      </c>
      <c r="BB94" s="53">
        <v>0.0188518688082695</v>
      </c>
      <c r="BC94" s="53">
        <v>0.00152831897139549</v>
      </c>
      <c r="BD94" s="53">
        <v>-0.014823067933321</v>
      </c>
      <c r="BE94" s="53">
        <v>-0.0518193356692791</v>
      </c>
      <c r="BF94" s="53">
        <v>-0.0721106976270676</v>
      </c>
      <c r="BG94" s="53">
        <v>-0.067871630191803</v>
      </c>
      <c r="BH94" s="53">
        <v>-0.0458675138652325</v>
      </c>
      <c r="BI94" s="53">
        <v>-0.0552599281072617</v>
      </c>
      <c r="BJ94" s="53">
        <v>-0.0439212657511234</v>
      </c>
      <c r="BK94" s="53">
        <v>-0.060635581612587</v>
      </c>
      <c r="BL94" s="53">
        <v>-0.0600364655256271</v>
      </c>
      <c r="BM94" s="53">
        <v>-0.048527717590332</v>
      </c>
      <c r="BN94" s="53">
        <v>-0.0538855008780956</v>
      </c>
      <c r="BO94" s="53">
        <v>-0.043619729578495</v>
      </c>
      <c r="BP94" s="53">
        <v>0.0407299399375916</v>
      </c>
      <c r="BQ94" s="53">
        <v>0.0197127852588892</v>
      </c>
      <c r="BR94" s="53">
        <v>-0.00213594548404217</v>
      </c>
      <c r="BS94" s="53">
        <v>0.0519508346915245</v>
      </c>
      <c r="BT94" s="53">
        <v>0.149890020489693</v>
      </c>
      <c r="BU94" s="53">
        <v>0.0894475877285004</v>
      </c>
      <c r="BV94" s="53">
        <v>0.064799576997757</v>
      </c>
      <c r="BW94" s="53">
        <v>0.0372694209218025</v>
      </c>
      <c r="BX94" s="53">
        <v>0.0381784476339817</v>
      </c>
      <c r="BY94" s="53">
        <v>-0.00519680976867676</v>
      </c>
      <c r="BZ94" s="53">
        <v>-0.0058397576212883</v>
      </c>
      <c r="CA94" s="53">
        <v>-0.016178859397769</v>
      </c>
      <c r="CB94" s="53">
        <v>-0.0324062630534172</v>
      </c>
      <c r="CC94" s="53">
        <v>-0.0480747371912003</v>
      </c>
      <c r="CD94" s="53">
        <v>-0.0203038975596428</v>
      </c>
      <c r="CE94" s="53">
        <v>-0.0404713787138462</v>
      </c>
      <c r="CF94" s="53">
        <v>-0.0108166467398405</v>
      </c>
      <c r="CG94" s="53">
        <v>-0.0168134775012732</v>
      </c>
      <c r="CH94" s="53">
        <v>-0.0355011224746704</v>
      </c>
      <c r="CI94" s="53">
        <v>-0.0323041640222073</v>
      </c>
      <c r="CJ94" s="53">
        <v>-0.0464998558163643</v>
      </c>
      <c r="CK94" s="53">
        <v>-0.0372643694281578</v>
      </c>
      <c r="CL94" s="53">
        <v>-0.0535585768520832</v>
      </c>
      <c r="CM94" s="53">
        <v>-0.0680915862321854</v>
      </c>
      <c r="CN94" s="53">
        <v>-0.0620151646435261</v>
      </c>
      <c r="CO94" s="53">
        <v>-0.0699011087417603</v>
      </c>
      <c r="CP94" s="53">
        <v>-0.0762249976396561</v>
      </c>
      <c r="CQ94" s="53">
        <v>-0.0755905732512474</v>
      </c>
      <c r="CR94" s="53">
        <v>-0.0665542706847191</v>
      </c>
      <c r="CS94" s="53">
        <v>-0.0572929121553898</v>
      </c>
      <c r="CT94" s="53">
        <v>-0.0489408150315285</v>
      </c>
      <c r="CU94" s="53">
        <v>-0.0495964959263802</v>
      </c>
      <c r="CV94" s="53">
        <v>-0.0626965388655663</v>
      </c>
      <c r="CW94" s="53">
        <v>-0.0713395401835442</v>
      </c>
      <c r="CX94" s="53">
        <v>-0.0717501267790794</v>
      </c>
      <c r="CY94" s="53">
        <v>-0.0826172381639481</v>
      </c>
      <c r="CZ94" s="53">
        <v>0.000112453475594521</v>
      </c>
      <c r="DA94" s="53">
        <v>-0.0174489133059978</v>
      </c>
      <c r="DB94" s="53">
        <v>-0.0149221811443567</v>
      </c>
      <c r="DC94" s="53">
        <v>-0.0214431956410408</v>
      </c>
      <c r="DD94" s="53">
        <v>-0.0377559028565884</v>
      </c>
      <c r="DE94" s="53">
        <v>-0.0276562292128801</v>
      </c>
      <c r="DF94" s="53">
        <v>-0.0553858242928982</v>
      </c>
      <c r="DG94" s="53">
        <v>-0.0530402064323425</v>
      </c>
      <c r="DH94" s="53">
        <v>-0.0537265352904797</v>
      </c>
      <c r="DI94" s="53">
        <v>-0.0705040991306305</v>
      </c>
      <c r="DJ94" s="53">
        <v>-0.0532780140638351</v>
      </c>
      <c r="DK94" s="53">
        <v>-0.0508568771183491</v>
      </c>
      <c r="DL94" s="53">
        <v>-0.0346853509545326</v>
      </c>
      <c r="DM94" s="53">
        <v>-0.0549966357648373</v>
      </c>
      <c r="DN94" s="53">
        <v>-0.0469818226993084</v>
      </c>
      <c r="DO94" s="53">
        <v>-0.0591916665434837</v>
      </c>
      <c r="DP94" s="53">
        <v>-0.0462434142827988</v>
      </c>
      <c r="DQ94" s="53">
        <v>-0.0230497941374779</v>
      </c>
      <c r="DR94" s="53">
        <v>-0.0266770794987679</v>
      </c>
      <c r="DS94" s="53">
        <v>-0.0307948067784309</v>
      </c>
      <c r="DT94" s="53">
        <v>-0.0507745705544949</v>
      </c>
      <c r="DU94" s="53">
        <v>-0.0675197914242744</v>
      </c>
      <c r="DV94" s="53">
        <v>-0.0567944832146168</v>
      </c>
      <c r="DW94" s="53">
        <v>-0.0721545666456223</v>
      </c>
      <c r="DX94" s="53">
        <v>-0.0544371902942657</v>
      </c>
      <c r="DY94" s="53">
        <v>-0.0795144140720367</v>
      </c>
      <c r="DZ94" s="53">
        <v>-0.0511360317468643</v>
      </c>
      <c r="EA94" s="53">
        <v>-0.0626419633626938</v>
      </c>
      <c r="EB94" s="53">
        <v>-0.0716462582349777</v>
      </c>
      <c r="EC94" s="53">
        <v>-0.0763880610466003</v>
      </c>
      <c r="ED94" s="53">
        <v>-0.0635183304548264</v>
      </c>
      <c r="EE94" s="53">
        <v>-0.0549141727387905</v>
      </c>
      <c r="EF94" s="53">
        <v>-0.0567867569625378</v>
      </c>
      <c r="EG94" s="53">
        <v>-0.0595322847366333</v>
      </c>
      <c r="EH94" s="53">
        <v>-0.0433789305388927</v>
      </c>
      <c r="EI94" s="53">
        <v>-0.0273669194430113</v>
      </c>
      <c r="EJ94" s="53">
        <v>-0.0146299451589584</v>
      </c>
      <c r="EK94" s="53">
        <v>-0.00458225561305881</v>
      </c>
      <c r="EL94" s="53">
        <v>-0.0351868011057377</v>
      </c>
      <c r="EM94" s="53">
        <v>-0.0159793309867382</v>
      </c>
      <c r="EN94" s="53">
        <v>-0.0180901531130075</v>
      </c>
      <c r="EO94" s="53">
        <v>-0.0240629725158215</v>
      </c>
      <c r="EP94" s="53">
        <v>-0.0200209897011518</v>
      </c>
      <c r="EQ94" s="53">
        <v>-0.0177869126200676</v>
      </c>
      <c r="ER94" s="53">
        <v>-0.0179959386587143</v>
      </c>
      <c r="ES94" s="53">
        <v>-0.0264049805700779</v>
      </c>
      <c r="ET94" s="53">
        <v>-0.0165051072835922</v>
      </c>
      <c r="EU94" s="53">
        <v>-0.0218095928430557</v>
      </c>
      <c r="EV94" s="53">
        <v>-0.0241276286542416</v>
      </c>
      <c r="EW94" s="53">
        <v>-0.0395276099443436</v>
      </c>
    </row>
    <row r="95" s="53" customFormat="1" spans="1:153">
      <c r="A95" s="54">
        <v>2655</v>
      </c>
      <c r="B95" s="53" t="s">
        <v>312</v>
      </c>
      <c r="C95" s="55">
        <v>43851</v>
      </c>
      <c r="D95" s="53">
        <v>-0.0714679434895515</v>
      </c>
      <c r="E95" s="53">
        <v>-0.141371101140976</v>
      </c>
      <c r="F95" s="53">
        <v>-0.123602189123631</v>
      </c>
      <c r="G95" s="53">
        <v>-0.184698522090912</v>
      </c>
      <c r="H95" s="53">
        <v>-0.227375209331512</v>
      </c>
      <c r="I95" s="53">
        <v>-0.256207853555679</v>
      </c>
      <c r="J95" s="53">
        <v>-0.301769137382507</v>
      </c>
      <c r="K95" s="53">
        <v>-0.324847489595413</v>
      </c>
      <c r="L95" s="53">
        <v>-0.289778798818588</v>
      </c>
      <c r="M95" s="53">
        <v>-0.341148912906647</v>
      </c>
      <c r="N95" s="53">
        <v>-0.358849793672562</v>
      </c>
      <c r="O95" s="53">
        <v>-0.369310438632965</v>
      </c>
      <c r="P95" s="53">
        <v>-0.316742420196533</v>
      </c>
      <c r="Q95" s="53">
        <v>-0.340309262275696</v>
      </c>
      <c r="R95" s="53">
        <v>-0.395191460847855</v>
      </c>
      <c r="S95" s="53">
        <v>-0.426311522722244</v>
      </c>
      <c r="T95" s="53">
        <v>-0.476572632789612</v>
      </c>
      <c r="U95" s="53">
        <v>-0.520418465137482</v>
      </c>
      <c r="V95" s="53">
        <v>-0.604249060153961</v>
      </c>
      <c r="W95" s="53">
        <v>-0.545379936695099</v>
      </c>
      <c r="X95" s="53">
        <v>-0.633707404136658</v>
      </c>
      <c r="Y95" s="53">
        <v>-0.560400903224945</v>
      </c>
      <c r="Z95" s="53">
        <v>-0.472341686487198</v>
      </c>
      <c r="AA95" s="53">
        <v>-0.493435621261597</v>
      </c>
      <c r="AB95" s="53">
        <v>-0.542154848575592</v>
      </c>
      <c r="AC95" s="53">
        <v>-0.648293912410736</v>
      </c>
      <c r="AD95" s="53">
        <v>-0.727576494216919</v>
      </c>
      <c r="AE95" s="53">
        <v>-0.681658625602722</v>
      </c>
      <c r="AF95" s="53">
        <v>-0.69681054353714</v>
      </c>
      <c r="AG95" s="53">
        <v>-0.632597684860229</v>
      </c>
      <c r="AH95" s="53">
        <v>-0.613972723484039</v>
      </c>
      <c r="AI95" s="53">
        <v>-0.630509555339813</v>
      </c>
      <c r="AJ95" s="53">
        <v>-0.665266036987305</v>
      </c>
      <c r="AK95" s="53">
        <v>-0.593613684177399</v>
      </c>
      <c r="AL95" s="53">
        <v>-0.653336942195892</v>
      </c>
      <c r="AM95" s="53">
        <v>-0.653958797454834</v>
      </c>
      <c r="AN95" s="53">
        <v>-0.616401374340057</v>
      </c>
      <c r="AO95" s="53">
        <v>-0.630383968353271</v>
      </c>
      <c r="AP95" s="53">
        <v>-0.603065967559814</v>
      </c>
      <c r="AQ95" s="53">
        <v>-0.605502605438232</v>
      </c>
      <c r="AR95" s="53">
        <v>-0.685497522354126</v>
      </c>
      <c r="AS95" s="53">
        <v>-0.725660920143127</v>
      </c>
      <c r="AT95" s="53">
        <v>-0.741075217723846</v>
      </c>
      <c r="AU95" s="53">
        <v>-0.797161161899567</v>
      </c>
      <c r="AV95" s="53">
        <v>-0.800107181072235</v>
      </c>
      <c r="AW95" s="53">
        <v>-0.773554682731628</v>
      </c>
      <c r="AX95" s="53">
        <v>-0.742476940155029</v>
      </c>
      <c r="AY95" s="53">
        <v>-0.796157836914062</v>
      </c>
      <c r="AZ95" s="53">
        <v>-0.694029092788696</v>
      </c>
      <c r="BA95" s="53">
        <v>-0.722197592258453</v>
      </c>
      <c r="BB95" s="53">
        <v>-0.0432616285979748</v>
      </c>
      <c r="BC95" s="53">
        <v>-0.0699640065431595</v>
      </c>
      <c r="BD95" s="53">
        <v>-0.101716369390488</v>
      </c>
      <c r="BE95" s="53">
        <v>-0.152274653315544</v>
      </c>
      <c r="BF95" s="53">
        <v>-0.181852623820305</v>
      </c>
      <c r="BG95" s="53">
        <v>-0.193691328167915</v>
      </c>
      <c r="BH95" s="53">
        <v>-0.213301971554756</v>
      </c>
      <c r="BI95" s="53">
        <v>-0.21765910089016</v>
      </c>
      <c r="BJ95" s="53">
        <v>-0.160926774144173</v>
      </c>
      <c r="BK95" s="53">
        <v>-0.199109271168709</v>
      </c>
      <c r="BL95" s="53">
        <v>-0.200381428003311</v>
      </c>
      <c r="BM95" s="53">
        <v>-0.198843285441399</v>
      </c>
      <c r="BN95" s="53">
        <v>-0.178153023123741</v>
      </c>
      <c r="BO95" s="53">
        <v>-0.195522755384445</v>
      </c>
      <c r="BP95" s="53">
        <v>-0.194357469677925</v>
      </c>
      <c r="BQ95" s="53">
        <v>-0.212383836507797</v>
      </c>
      <c r="BR95" s="53">
        <v>-0.229553610086441</v>
      </c>
      <c r="BS95" s="53">
        <v>-0.258366972208023</v>
      </c>
      <c r="BT95" s="53">
        <v>-0.292792320251465</v>
      </c>
      <c r="BU95" s="53">
        <v>-0.264720290899277</v>
      </c>
      <c r="BV95" s="53">
        <v>-0.292982459068298</v>
      </c>
      <c r="BW95" s="53">
        <v>-0.315993636846542</v>
      </c>
      <c r="BX95" s="53">
        <v>-0.311875134706497</v>
      </c>
      <c r="BY95" s="53">
        <v>-0.299055010080338</v>
      </c>
      <c r="BZ95" s="53">
        <v>-0.292964100837708</v>
      </c>
      <c r="CA95" s="53">
        <v>-0.282300859689713</v>
      </c>
      <c r="CB95" s="53">
        <v>-0.303475230932236</v>
      </c>
      <c r="CC95" s="53">
        <v>-0.33690670132637</v>
      </c>
      <c r="CD95" s="53">
        <v>-0.344686388969421</v>
      </c>
      <c r="CE95" s="53">
        <v>-0.355676561594009</v>
      </c>
      <c r="CF95" s="53">
        <v>-0.369586646556854</v>
      </c>
      <c r="CG95" s="53">
        <v>-0.394357621669769</v>
      </c>
      <c r="CH95" s="53">
        <v>-0.395610600709915</v>
      </c>
      <c r="CI95" s="53">
        <v>-0.416104465723038</v>
      </c>
      <c r="CJ95" s="53">
        <v>-0.437194854021072</v>
      </c>
      <c r="CK95" s="53">
        <v>-0.449579387903214</v>
      </c>
      <c r="CL95" s="53">
        <v>-0.457917094230652</v>
      </c>
      <c r="CM95" s="53">
        <v>-0.474416941404343</v>
      </c>
      <c r="CN95" s="53">
        <v>-0.47268334031105</v>
      </c>
      <c r="CO95" s="53">
        <v>-0.466697216033936</v>
      </c>
      <c r="CP95" s="53">
        <v>-0.493881076574326</v>
      </c>
      <c r="CQ95" s="53">
        <v>-0.490584939718246</v>
      </c>
      <c r="CR95" s="53">
        <v>-0.495714247226715</v>
      </c>
      <c r="CS95" s="53">
        <v>-0.523788511753082</v>
      </c>
      <c r="CT95" s="53">
        <v>-0.522614300251007</v>
      </c>
      <c r="CU95" s="53">
        <v>-0.527211725711823</v>
      </c>
      <c r="CV95" s="53">
        <v>-0.532257497310638</v>
      </c>
      <c r="CW95" s="53">
        <v>-0.544490873813629</v>
      </c>
      <c r="CX95" s="53">
        <v>-0.543229818344116</v>
      </c>
      <c r="CY95" s="53">
        <v>-0.566413283348083</v>
      </c>
      <c r="CZ95" s="53">
        <v>-0.068610742688179</v>
      </c>
      <c r="DA95" s="53">
        <v>-0.111811518669128</v>
      </c>
      <c r="DB95" s="53">
        <v>-0.0622902400791645</v>
      </c>
      <c r="DC95" s="53">
        <v>-0.0728283002972603</v>
      </c>
      <c r="DD95" s="53">
        <v>-0.0859270095825195</v>
      </c>
      <c r="DE95" s="53">
        <v>-0.102920949459076</v>
      </c>
      <c r="DF95" s="53">
        <v>-0.128871574997902</v>
      </c>
      <c r="DG95" s="53">
        <v>-0.147592797875404</v>
      </c>
      <c r="DH95" s="53">
        <v>-0.169256448745728</v>
      </c>
      <c r="DI95" s="53">
        <v>-0.182444050908089</v>
      </c>
      <c r="DJ95" s="53">
        <v>-0.198872804641724</v>
      </c>
      <c r="DK95" s="53">
        <v>-0.210871562361717</v>
      </c>
      <c r="DL95" s="53">
        <v>-0.178993821144104</v>
      </c>
      <c r="DM95" s="53">
        <v>-0.185190930962563</v>
      </c>
      <c r="DN95" s="53">
        <v>-0.24123840034008</v>
      </c>
      <c r="DO95" s="53">
        <v>-0.254332095384598</v>
      </c>
      <c r="DP95" s="53">
        <v>-0.287423431873322</v>
      </c>
      <c r="DQ95" s="53">
        <v>-0.302455931901932</v>
      </c>
      <c r="DR95" s="53">
        <v>-0.351861149072647</v>
      </c>
      <c r="DS95" s="53">
        <v>-0.321064025163651</v>
      </c>
      <c r="DT95" s="53">
        <v>-0.381129384040833</v>
      </c>
      <c r="DU95" s="53">
        <v>-0.284811705350876</v>
      </c>
      <c r="DV95" s="53">
        <v>-0.200870975852013</v>
      </c>
      <c r="DW95" s="53">
        <v>-0.234785050153732</v>
      </c>
      <c r="DX95" s="53">
        <v>-0.289595127105713</v>
      </c>
      <c r="DY95" s="53">
        <v>-0.406397461891174</v>
      </c>
      <c r="DZ95" s="53">
        <v>-0.464505672454834</v>
      </c>
      <c r="EA95" s="53">
        <v>-0.385156363248825</v>
      </c>
      <c r="EB95" s="53">
        <v>-0.392528623342514</v>
      </c>
      <c r="EC95" s="53">
        <v>-0.317325532436371</v>
      </c>
      <c r="ED95" s="53">
        <v>-0.284790515899658</v>
      </c>
      <c r="EE95" s="53">
        <v>-0.276556372642517</v>
      </c>
      <c r="EF95" s="53">
        <v>-0.310059875249863</v>
      </c>
      <c r="EG95" s="53">
        <v>-0.217913612723351</v>
      </c>
      <c r="EH95" s="53">
        <v>-0.256546497344971</v>
      </c>
      <c r="EI95" s="53">
        <v>-0.244783848524094</v>
      </c>
      <c r="EJ95" s="53">
        <v>-0.19888873398304</v>
      </c>
      <c r="EK95" s="53">
        <v>-0.196371451020241</v>
      </c>
      <c r="EL95" s="53">
        <v>-0.170787051320076</v>
      </c>
      <c r="EM95" s="53">
        <v>-0.179209843277931</v>
      </c>
      <c r="EN95" s="53">
        <v>-0.23202084004879</v>
      </c>
      <c r="EO95" s="53">
        <v>-0.275480419397354</v>
      </c>
      <c r="EP95" s="53">
        <v>-0.285765379667282</v>
      </c>
      <c r="EQ95" s="53">
        <v>-0.31377699971199</v>
      </c>
      <c r="ER95" s="53">
        <v>-0.317897289991379</v>
      </c>
      <c r="ES95" s="53">
        <v>-0.286747395992279</v>
      </c>
      <c r="ET95" s="53">
        <v>-0.250623852014542</v>
      </c>
      <c r="EU95" s="53">
        <v>-0.292071342468262</v>
      </c>
      <c r="EV95" s="53">
        <v>-0.19120366871357</v>
      </c>
      <c r="EW95" s="53">
        <v>-0.196188703179359</v>
      </c>
    </row>
    <row r="96" s="53" customFormat="1" spans="1:153">
      <c r="A96" s="54">
        <v>2660</v>
      </c>
      <c r="B96" s="53" t="s">
        <v>315</v>
      </c>
      <c r="C96" s="55">
        <v>43851</v>
      </c>
      <c r="D96" s="53">
        <v>-0.0414478667080402</v>
      </c>
      <c r="E96" s="53">
        <v>-0.0620391592383385</v>
      </c>
      <c r="F96" s="53">
        <v>-0.117915838956833</v>
      </c>
      <c r="G96" s="53">
        <v>-0.161215588450432</v>
      </c>
      <c r="H96" s="53">
        <v>-0.150320947170258</v>
      </c>
      <c r="I96" s="53">
        <v>-0.174280986189842</v>
      </c>
      <c r="J96" s="53">
        <v>-0.221104353666306</v>
      </c>
      <c r="K96" s="53">
        <v>-0.215288430452347</v>
      </c>
      <c r="L96" s="53">
        <v>-0.16869892179966</v>
      </c>
      <c r="M96" s="53">
        <v>-0.176734417676926</v>
      </c>
      <c r="N96" s="53">
        <v>-0.146482959389687</v>
      </c>
      <c r="O96" s="53">
        <v>-0.141144335269928</v>
      </c>
      <c r="P96" s="53">
        <v>-0.16007624566555</v>
      </c>
      <c r="Q96" s="53">
        <v>-0.195044055581093</v>
      </c>
      <c r="R96" s="53">
        <v>-0.160897627472878</v>
      </c>
      <c r="S96" s="53">
        <v>-0.157936245203018</v>
      </c>
      <c r="T96" s="53">
        <v>-0.137697830796242</v>
      </c>
      <c r="U96" s="53">
        <v>-0.173598229885101</v>
      </c>
      <c r="V96" s="53">
        <v>-0.222812205553055</v>
      </c>
      <c r="W96" s="53">
        <v>-0.149256467819214</v>
      </c>
      <c r="X96" s="53">
        <v>-0.155770361423492</v>
      </c>
      <c r="Y96" s="53">
        <v>-0.207995027303696</v>
      </c>
      <c r="Z96" s="53">
        <v>-0.19490884244442</v>
      </c>
      <c r="AA96" s="53">
        <v>-0.164611116051674</v>
      </c>
      <c r="AB96" s="53">
        <v>-0.134526044130325</v>
      </c>
      <c r="AC96" s="53">
        <v>-0.0897064283490181</v>
      </c>
      <c r="AD96" s="53">
        <v>-0.116290830075741</v>
      </c>
      <c r="AE96" s="53">
        <v>-0.144591316580772</v>
      </c>
      <c r="AF96" s="53">
        <v>-0.123102024197578</v>
      </c>
      <c r="AG96" s="53">
        <v>-0.116767443716526</v>
      </c>
      <c r="AH96" s="53">
        <v>-0.110532335937023</v>
      </c>
      <c r="AI96" s="53">
        <v>-0.0360988900065422</v>
      </c>
      <c r="AJ96" s="53">
        <v>-0.0880196243524551</v>
      </c>
      <c r="AK96" s="53">
        <v>-0.130536898970604</v>
      </c>
      <c r="AL96" s="53">
        <v>-0.066417783498764</v>
      </c>
      <c r="AM96" s="53">
        <v>-0.0679286643862724</v>
      </c>
      <c r="AN96" s="53">
        <v>-0.0828683823347092</v>
      </c>
      <c r="AO96" s="53">
        <v>-0.127765774726868</v>
      </c>
      <c r="AP96" s="53">
        <v>-0.151231437921524</v>
      </c>
      <c r="AQ96" s="53">
        <v>-0.0321788303554058</v>
      </c>
      <c r="AR96" s="53">
        <v>0.010349091142416</v>
      </c>
      <c r="AS96" s="53">
        <v>0.00719838915392756</v>
      </c>
      <c r="AT96" s="53">
        <v>0.0619598366320133</v>
      </c>
      <c r="AU96" s="53">
        <v>0.056048933416605</v>
      </c>
      <c r="AV96" s="53">
        <v>0.126676395535469</v>
      </c>
      <c r="AW96" s="53">
        <v>0.0916937738656998</v>
      </c>
      <c r="AX96" s="53">
        <v>0.0530515722930431</v>
      </c>
      <c r="AY96" s="53">
        <v>0.0577194094657898</v>
      </c>
      <c r="AZ96" s="53">
        <v>0.100123412907124</v>
      </c>
      <c r="BA96" s="53">
        <v>0.0682790875434875</v>
      </c>
      <c r="BB96" s="53">
        <v>-0.00979349855333567</v>
      </c>
      <c r="BC96" s="53">
        <v>-0.0410043299198151</v>
      </c>
      <c r="BD96" s="53">
        <v>-0.0842738822102547</v>
      </c>
      <c r="BE96" s="53">
        <v>-0.125166520476341</v>
      </c>
      <c r="BF96" s="53">
        <v>-0.127260506153107</v>
      </c>
      <c r="BG96" s="53">
        <v>-0.135134488344193</v>
      </c>
      <c r="BH96" s="53">
        <v>-0.154077276587486</v>
      </c>
      <c r="BI96" s="53">
        <v>-0.135088041424751</v>
      </c>
      <c r="BJ96" s="53">
        <v>-0.12474013119936</v>
      </c>
      <c r="BK96" s="53">
        <v>-0.12602898478508</v>
      </c>
      <c r="BL96" s="53">
        <v>-0.107344329357147</v>
      </c>
      <c r="BM96" s="53">
        <v>-0.0953263640403748</v>
      </c>
      <c r="BN96" s="53">
        <v>-0.107241198420525</v>
      </c>
      <c r="BO96" s="53">
        <v>-0.134340837597847</v>
      </c>
      <c r="BP96" s="53">
        <v>-0.140178188681602</v>
      </c>
      <c r="BQ96" s="53">
        <v>-0.137932434678078</v>
      </c>
      <c r="BR96" s="53">
        <v>-0.113463953137398</v>
      </c>
      <c r="BS96" s="53">
        <v>-0.148039922118187</v>
      </c>
      <c r="BT96" s="53">
        <v>-0.169950142502785</v>
      </c>
      <c r="BU96" s="53">
        <v>-0.130259424448013</v>
      </c>
      <c r="BV96" s="53">
        <v>-0.130751147866249</v>
      </c>
      <c r="BW96" s="53">
        <v>-0.132816329598427</v>
      </c>
      <c r="BX96" s="53">
        <v>-0.103524282574654</v>
      </c>
      <c r="BY96" s="53">
        <v>-0.118170164525509</v>
      </c>
      <c r="BZ96" s="53">
        <v>-0.118909046053886</v>
      </c>
      <c r="CA96" s="53">
        <v>-0.0818715393543243</v>
      </c>
      <c r="CB96" s="53">
        <v>-0.0962066799402237</v>
      </c>
      <c r="CC96" s="53">
        <v>-0.136041820049286</v>
      </c>
      <c r="CD96" s="53">
        <v>-0.106980882585049</v>
      </c>
      <c r="CE96" s="53">
        <v>-0.112834021449089</v>
      </c>
      <c r="CF96" s="53">
        <v>-0.0915423557162285</v>
      </c>
      <c r="CG96" s="53">
        <v>-0.0412627048790455</v>
      </c>
      <c r="CH96" s="53">
        <v>-0.102950073778629</v>
      </c>
      <c r="CI96" s="53">
        <v>-0.144314602017403</v>
      </c>
      <c r="CJ96" s="53">
        <v>-0.0814704149961472</v>
      </c>
      <c r="CK96" s="53">
        <v>-0.0936807617545128</v>
      </c>
      <c r="CL96" s="53">
        <v>-0.0951973125338554</v>
      </c>
      <c r="CM96" s="53">
        <v>-0.127089023590088</v>
      </c>
      <c r="CN96" s="53">
        <v>-0.132454767823219</v>
      </c>
      <c r="CO96" s="53">
        <v>-0.0494722612202168</v>
      </c>
      <c r="CP96" s="53">
        <v>-0.00685421144589782</v>
      </c>
      <c r="CQ96" s="53">
        <v>-0.0220759063959122</v>
      </c>
      <c r="CR96" s="53">
        <v>0.0512749999761581</v>
      </c>
      <c r="CS96" s="53">
        <v>0.0275930482894182</v>
      </c>
      <c r="CT96" s="53">
        <v>0.0685714781284332</v>
      </c>
      <c r="CU96" s="53">
        <v>0.0560346134006977</v>
      </c>
      <c r="CV96" s="53">
        <v>0.00596837932243943</v>
      </c>
      <c r="CW96" s="53">
        <v>0.0190008711069822</v>
      </c>
      <c r="CX96" s="53">
        <v>0.0605704747140408</v>
      </c>
      <c r="CY96" s="53">
        <v>0.03785490244627</v>
      </c>
      <c r="CZ96" s="53">
        <v>-0.0321805030107498</v>
      </c>
      <c r="DA96" s="53">
        <v>-0.0215609632432461</v>
      </c>
      <c r="DB96" s="53">
        <v>-0.0341680943965912</v>
      </c>
      <c r="DC96" s="53">
        <v>-0.0365752093493938</v>
      </c>
      <c r="DD96" s="53">
        <v>-0.0235865730792284</v>
      </c>
      <c r="DE96" s="53">
        <v>-0.0396726317703724</v>
      </c>
      <c r="DF96" s="53">
        <v>-0.0675532221794128</v>
      </c>
      <c r="DG96" s="53">
        <v>-0.0807265266776085</v>
      </c>
      <c r="DH96" s="53">
        <v>-0.0444849245250225</v>
      </c>
      <c r="DI96" s="53">
        <v>-0.0512315705418587</v>
      </c>
      <c r="DJ96" s="53">
        <v>-0.039664763957262</v>
      </c>
      <c r="DK96" s="53">
        <v>-0.0463441088795662</v>
      </c>
      <c r="DL96" s="53">
        <v>-0.0533611886203289</v>
      </c>
      <c r="DM96" s="53">
        <v>-0.0612293593585491</v>
      </c>
      <c r="DN96" s="53">
        <v>-0.0212455671280622</v>
      </c>
      <c r="DO96" s="53">
        <v>-0.0205299463123083</v>
      </c>
      <c r="DP96" s="53">
        <v>-0.0247600171715021</v>
      </c>
      <c r="DQ96" s="53">
        <v>-0.0260844435542822</v>
      </c>
      <c r="DR96" s="53">
        <v>-0.0533881895244122</v>
      </c>
      <c r="DS96" s="53">
        <v>-0.0195231791585684</v>
      </c>
      <c r="DT96" s="53">
        <v>-0.0255453437566757</v>
      </c>
      <c r="DU96" s="53">
        <v>-0.0757048279047012</v>
      </c>
      <c r="DV96" s="53">
        <v>-0.0919106900691986</v>
      </c>
      <c r="DW96" s="53">
        <v>-0.0469670929014683</v>
      </c>
      <c r="DX96" s="53">
        <v>-0.0161431301385164</v>
      </c>
      <c r="DY96" s="53">
        <v>-0.00836102664470673</v>
      </c>
      <c r="DZ96" s="53">
        <v>-0.0206102896481752</v>
      </c>
      <c r="EA96" s="53">
        <v>-0.00907563418149948</v>
      </c>
      <c r="EB96" s="53">
        <v>-0.0166472736746073</v>
      </c>
      <c r="EC96" s="53">
        <v>-0.0044595580548048</v>
      </c>
      <c r="ED96" s="53">
        <v>-0.0195161215960979</v>
      </c>
      <c r="EE96" s="53">
        <v>0.00463767908513546</v>
      </c>
      <c r="EF96" s="53">
        <v>0.0144043145701289</v>
      </c>
      <c r="EG96" s="53">
        <v>0.0132515747100115</v>
      </c>
      <c r="EH96" s="53">
        <v>0.014526491984725</v>
      </c>
      <c r="EI96" s="53">
        <v>0.0252259615808725</v>
      </c>
      <c r="EJ96" s="53">
        <v>0.011802795343101</v>
      </c>
      <c r="EK96" s="53">
        <v>-0.00120289460755885</v>
      </c>
      <c r="EL96" s="53">
        <v>-0.0193028021603823</v>
      </c>
      <c r="EM96" s="53">
        <v>0.0167672988027334</v>
      </c>
      <c r="EN96" s="53">
        <v>0.0166771672666073</v>
      </c>
      <c r="EO96" s="53">
        <v>0.0287481602281332</v>
      </c>
      <c r="EP96" s="53">
        <v>0.0101587027311325</v>
      </c>
      <c r="EQ96" s="53">
        <v>0.027929749339819</v>
      </c>
      <c r="ER96" s="53">
        <v>0.0575787834823132</v>
      </c>
      <c r="ES96" s="53">
        <v>0.0351330302655697</v>
      </c>
      <c r="ET96" s="53">
        <v>0.0465570576488972</v>
      </c>
      <c r="EU96" s="53">
        <v>0.0381924025714397</v>
      </c>
      <c r="EV96" s="53">
        <v>0.0390268042683601</v>
      </c>
      <c r="EW96" s="53">
        <v>0.0298980474472046</v>
      </c>
    </row>
    <row r="97" s="53" customFormat="1" spans="1:153">
      <c r="A97" s="54">
        <v>2729</v>
      </c>
      <c r="B97" s="53" t="s">
        <v>318</v>
      </c>
      <c r="C97" s="55">
        <v>43851</v>
      </c>
      <c r="D97" s="53">
        <v>0.0296158604323864</v>
      </c>
      <c r="E97" s="53">
        <v>0.00500446557998657</v>
      </c>
      <c r="F97" s="53">
        <v>-0.140724122524261</v>
      </c>
      <c r="G97" s="53">
        <v>-0.134885758161545</v>
      </c>
      <c r="H97" s="53">
        <v>-0.19064074754715</v>
      </c>
      <c r="I97" s="53">
        <v>-0.184742107987404</v>
      </c>
      <c r="J97" s="53">
        <v>-0.237828448414803</v>
      </c>
      <c r="K97" s="53">
        <v>-0.206672444939613</v>
      </c>
      <c r="L97" s="53">
        <v>-0.185953736305237</v>
      </c>
      <c r="M97" s="53">
        <v>-0.166517361998558</v>
      </c>
      <c r="N97" s="53">
        <v>-0.185696482658386</v>
      </c>
      <c r="O97" s="53">
        <v>-0.174578458070755</v>
      </c>
      <c r="P97" s="53">
        <v>-0.172386676073074</v>
      </c>
      <c r="Q97" s="53">
        <v>-0.103074848651886</v>
      </c>
      <c r="R97" s="53">
        <v>-0.151469543576241</v>
      </c>
      <c r="S97" s="53">
        <v>-0.161913901567459</v>
      </c>
      <c r="T97" s="53">
        <v>-0.133446991443634</v>
      </c>
      <c r="U97" s="53">
        <v>-0.0960834845900536</v>
      </c>
      <c r="V97" s="53">
        <v>-0.120076157152653</v>
      </c>
      <c r="W97" s="53">
        <v>-0.0876978486776352</v>
      </c>
      <c r="X97" s="53">
        <v>0.02601233497262</v>
      </c>
      <c r="Y97" s="53">
        <v>0.0756193473935127</v>
      </c>
      <c r="Z97" s="53">
        <v>0.0682106986641884</v>
      </c>
      <c r="AA97" s="53">
        <v>0.0688287019729614</v>
      </c>
      <c r="AB97" s="53">
        <v>0.0264834426343441</v>
      </c>
      <c r="AC97" s="53">
        <v>0.0302469860762358</v>
      </c>
      <c r="AD97" s="53">
        <v>-0.0124011011794209</v>
      </c>
      <c r="AE97" s="53">
        <v>-0.0557037815451622</v>
      </c>
      <c r="AF97" s="53">
        <v>-0.0686207711696625</v>
      </c>
      <c r="AG97" s="53">
        <v>-0.103944808244705</v>
      </c>
      <c r="AH97" s="53">
        <v>-0.111101932823658</v>
      </c>
      <c r="AI97" s="53">
        <v>-0.110309153795242</v>
      </c>
      <c r="AJ97" s="53">
        <v>-0.110623486340046</v>
      </c>
      <c r="AK97" s="53">
        <v>-0.129632070660591</v>
      </c>
      <c r="AL97" s="53">
        <v>-0.143908128142357</v>
      </c>
      <c r="AM97" s="53">
        <v>-0.129212602972984</v>
      </c>
      <c r="AN97" s="53">
        <v>-0.132477581501007</v>
      </c>
      <c r="AO97" s="53">
        <v>-0.185592710971832</v>
      </c>
      <c r="AP97" s="53">
        <v>-0.186461865901947</v>
      </c>
      <c r="AQ97" s="53">
        <v>-0.173921138048172</v>
      </c>
      <c r="AR97" s="53">
        <v>-0.126394927501678</v>
      </c>
      <c r="AS97" s="53">
        <v>-0.135465383529663</v>
      </c>
      <c r="AT97" s="53">
        <v>-0.160561263561249</v>
      </c>
      <c r="AU97" s="53">
        <v>-0.11922574788332</v>
      </c>
      <c r="AV97" s="53">
        <v>-0.15927529335022</v>
      </c>
      <c r="AW97" s="53">
        <v>-0.201481252908707</v>
      </c>
      <c r="AX97" s="53">
        <v>-0.180216953158379</v>
      </c>
      <c r="AY97" s="53">
        <v>-0.196730986237526</v>
      </c>
      <c r="AZ97" s="53">
        <v>-0.224554300308228</v>
      </c>
      <c r="BA97" s="53">
        <v>-0.245863661170006</v>
      </c>
      <c r="BB97" s="53">
        <v>0.0307801812887192</v>
      </c>
      <c r="BC97" s="53">
        <v>0.0237698666751385</v>
      </c>
      <c r="BD97" s="53">
        <v>-0.0589628927409649</v>
      </c>
      <c r="BE97" s="53">
        <v>0.00700682029128075</v>
      </c>
      <c r="BF97" s="53">
        <v>-0.0142387300729752</v>
      </c>
      <c r="BG97" s="53">
        <v>-0.0351798459887505</v>
      </c>
      <c r="BH97" s="53">
        <v>-0.0485583767294884</v>
      </c>
      <c r="BI97" s="53">
        <v>-0.011914499104023</v>
      </c>
      <c r="BJ97" s="53">
        <v>0.000589665025472641</v>
      </c>
      <c r="BK97" s="53">
        <v>-0.0127155957743526</v>
      </c>
      <c r="BL97" s="53">
        <v>-0.0180748701095581</v>
      </c>
      <c r="BM97" s="53">
        <v>-0.00396421551704407</v>
      </c>
      <c r="BN97" s="53">
        <v>0.0346280038356781</v>
      </c>
      <c r="BO97" s="53">
        <v>0.00470567308366299</v>
      </c>
      <c r="BP97" s="53">
        <v>-0.0303633604198694</v>
      </c>
      <c r="BQ97" s="53">
        <v>-0.0255843997001648</v>
      </c>
      <c r="BR97" s="53">
        <v>-0.0629144981503487</v>
      </c>
      <c r="BS97" s="53">
        <v>-0.0609159618616104</v>
      </c>
      <c r="BT97" s="53">
        <v>-0.106043569743633</v>
      </c>
      <c r="BU97" s="53">
        <v>-0.0861758515238762</v>
      </c>
      <c r="BV97" s="53">
        <v>0.00600327830761671</v>
      </c>
      <c r="BW97" s="53">
        <v>0.0269501693546772</v>
      </c>
      <c r="BX97" s="53">
        <v>0.029809944331646</v>
      </c>
      <c r="BY97" s="53">
        <v>-0.00869445595890284</v>
      </c>
      <c r="BZ97" s="53">
        <v>-0.0392466448247433</v>
      </c>
      <c r="CA97" s="53">
        <v>-0.0372373946011066</v>
      </c>
      <c r="CB97" s="53">
        <v>-0.0727775767445564</v>
      </c>
      <c r="CC97" s="53">
        <v>-0.120530188083649</v>
      </c>
      <c r="CD97" s="53">
        <v>-0.116385698318481</v>
      </c>
      <c r="CE97" s="53">
        <v>-0.134300097823143</v>
      </c>
      <c r="CF97" s="53">
        <v>-0.123233795166016</v>
      </c>
      <c r="CG97" s="53">
        <v>-0.105241633951664</v>
      </c>
      <c r="CH97" s="53">
        <v>-0.093462273478508</v>
      </c>
      <c r="CI97" s="53">
        <v>-0.104722857475281</v>
      </c>
      <c r="CJ97" s="53">
        <v>-0.116098068654537</v>
      </c>
      <c r="CK97" s="53">
        <v>-0.112717382609844</v>
      </c>
      <c r="CL97" s="53">
        <v>-0.107534177601337</v>
      </c>
      <c r="CM97" s="53">
        <v>-0.158425867557526</v>
      </c>
      <c r="CN97" s="53">
        <v>-0.160378634929657</v>
      </c>
      <c r="CO97" s="53">
        <v>-0.174994558095932</v>
      </c>
      <c r="CP97" s="53">
        <v>-0.196097925305367</v>
      </c>
      <c r="CQ97" s="53">
        <v>-0.199819311499596</v>
      </c>
      <c r="CR97" s="53">
        <v>-0.190373703837395</v>
      </c>
      <c r="CS97" s="53">
        <v>-0.208385333418846</v>
      </c>
      <c r="CT97" s="53">
        <v>-0.218024000525475</v>
      </c>
      <c r="CU97" s="53">
        <v>-0.242291793227196</v>
      </c>
      <c r="CV97" s="53">
        <v>-0.242523342370987</v>
      </c>
      <c r="CW97" s="53">
        <v>-0.240895599126816</v>
      </c>
      <c r="CX97" s="53">
        <v>-0.267566472291946</v>
      </c>
      <c r="CY97" s="53">
        <v>-0.267657846212387</v>
      </c>
      <c r="CZ97" s="53">
        <v>-0.0107200415804982</v>
      </c>
      <c r="DA97" s="53">
        <v>-0.0283211208879948</v>
      </c>
      <c r="DB97" s="53">
        <v>-0.0913169533014297</v>
      </c>
      <c r="DC97" s="53">
        <v>-0.151448309421539</v>
      </c>
      <c r="DD97" s="53">
        <v>-0.185957744717598</v>
      </c>
      <c r="DE97" s="53">
        <v>-0.159117996692657</v>
      </c>
      <c r="DF97" s="53">
        <v>-0.198825791478157</v>
      </c>
      <c r="DG97" s="53">
        <v>-0.204313665628433</v>
      </c>
      <c r="DH97" s="53">
        <v>-0.196099117398262</v>
      </c>
      <c r="DI97" s="53">
        <v>-0.163357496261597</v>
      </c>
      <c r="DJ97" s="53">
        <v>-0.177177339792252</v>
      </c>
      <c r="DK97" s="53">
        <v>-0.180169954895973</v>
      </c>
      <c r="DL97" s="53">
        <v>-0.216570407152176</v>
      </c>
      <c r="DM97" s="53">
        <v>-0.117336243391037</v>
      </c>
      <c r="DN97" s="53">
        <v>-0.130661904811859</v>
      </c>
      <c r="DO97" s="53">
        <v>-0.145885229110718</v>
      </c>
      <c r="DP97" s="53">
        <v>-0.0800882130861282</v>
      </c>
      <c r="DQ97" s="53">
        <v>-0.044723242521286</v>
      </c>
      <c r="DR97" s="53">
        <v>-0.0235883090645075</v>
      </c>
      <c r="DS97" s="53">
        <v>-0.0110777206718922</v>
      </c>
      <c r="DT97" s="53">
        <v>0.0104533359408379</v>
      </c>
      <c r="DU97" s="53">
        <v>0.039113461971283</v>
      </c>
      <c r="DV97" s="53">
        <v>0.0288450326770544</v>
      </c>
      <c r="DW97" s="53">
        <v>0.0679674372076988</v>
      </c>
      <c r="DX97" s="53">
        <v>0.0561743676662445</v>
      </c>
      <c r="DY97" s="53">
        <v>0.0579286590218544</v>
      </c>
      <c r="DZ97" s="53">
        <v>0.0508207529783249</v>
      </c>
      <c r="EA97" s="53">
        <v>0.0552706867456436</v>
      </c>
      <c r="EB97" s="53">
        <v>0.0382091999053955</v>
      </c>
      <c r="EC97" s="53">
        <v>0.0207995735108852</v>
      </c>
      <c r="ED97" s="53">
        <v>0.00257613859139383</v>
      </c>
      <c r="EE97" s="53">
        <v>-0.0146232452243567</v>
      </c>
      <c r="EF97" s="53">
        <v>-0.0267169270664454</v>
      </c>
      <c r="EG97" s="53">
        <v>-0.0344649404287338</v>
      </c>
      <c r="EH97" s="53">
        <v>-0.0373657830059528</v>
      </c>
      <c r="EI97" s="53">
        <v>-0.0260509457439184</v>
      </c>
      <c r="EJ97" s="53">
        <v>-0.0344991311430931</v>
      </c>
      <c r="EK97" s="53">
        <v>-0.0367225632071495</v>
      </c>
      <c r="EL97" s="53">
        <v>-0.0356389507651329</v>
      </c>
      <c r="EM97" s="53">
        <v>-0.00848229788243771</v>
      </c>
      <c r="EN97" s="53">
        <v>0.0601472780108452</v>
      </c>
      <c r="EO97" s="53">
        <v>0.0547982044517994</v>
      </c>
      <c r="EP97" s="53">
        <v>0.0202567223459482</v>
      </c>
      <c r="EQ97" s="53">
        <v>0.0796038657426834</v>
      </c>
      <c r="ER97" s="53">
        <v>0.049192987382412</v>
      </c>
      <c r="ES97" s="53">
        <v>0.0312548242509365</v>
      </c>
      <c r="ET97" s="53">
        <v>0.0527506694197655</v>
      </c>
      <c r="EU97" s="53">
        <v>0.034608893096447</v>
      </c>
      <c r="EV97" s="53">
        <v>0.0334564670920372</v>
      </c>
      <c r="EW97" s="53">
        <v>0.0122384447604418</v>
      </c>
    </row>
    <row r="98" s="53" customFormat="1" spans="1:153">
      <c r="A98" s="54">
        <v>2782</v>
      </c>
      <c r="B98" s="53" t="s">
        <v>321</v>
      </c>
      <c r="C98" s="55">
        <v>43851</v>
      </c>
      <c r="D98" s="53">
        <v>-0.00188307650387287</v>
      </c>
      <c r="E98" s="53">
        <v>0.0163123644888401</v>
      </c>
      <c r="F98" s="53">
        <v>0.0482387319207191</v>
      </c>
      <c r="G98" s="53">
        <v>-0.00450591556727886</v>
      </c>
      <c r="H98" s="53">
        <v>-0.00644554011523724</v>
      </c>
      <c r="I98" s="53">
        <v>-0.027711745351553</v>
      </c>
      <c r="J98" s="53">
        <v>-0.043363057076931</v>
      </c>
      <c r="K98" s="53">
        <v>-0.0660800710320473</v>
      </c>
      <c r="L98" s="53">
        <v>-0.00304729864001274</v>
      </c>
      <c r="M98" s="53">
        <v>-0.0197123978286982</v>
      </c>
      <c r="N98" s="53">
        <v>-0.00152233149856329</v>
      </c>
      <c r="O98" s="53">
        <v>-0.00354524911381304</v>
      </c>
      <c r="P98" s="53">
        <v>-0.0265291295945644</v>
      </c>
      <c r="Q98" s="53">
        <v>-0.0300529208034277</v>
      </c>
      <c r="R98" s="53">
        <v>-0.0205488987267017</v>
      </c>
      <c r="S98" s="53">
        <v>-0.0349899306893349</v>
      </c>
      <c r="T98" s="53">
        <v>-0.0238166991621256</v>
      </c>
      <c r="U98" s="53">
        <v>0.0163154043257236</v>
      </c>
      <c r="V98" s="53">
        <v>0.000409767671953887</v>
      </c>
      <c r="W98" s="53">
        <v>-0.00572058884426951</v>
      </c>
      <c r="X98" s="53">
        <v>-0.0488178618252277</v>
      </c>
      <c r="Y98" s="53">
        <v>-0.06350077688694</v>
      </c>
      <c r="Z98" s="53">
        <v>-0.089450903236866</v>
      </c>
      <c r="AA98" s="53">
        <v>-0.1123863235116</v>
      </c>
      <c r="AB98" s="53">
        <v>-0.133671253919601</v>
      </c>
      <c r="AC98" s="53">
        <v>-0.138361096382141</v>
      </c>
      <c r="AD98" s="53">
        <v>-0.13890577852726</v>
      </c>
      <c r="AE98" s="53">
        <v>-0.140632897615433</v>
      </c>
      <c r="AF98" s="53">
        <v>-0.157751888036728</v>
      </c>
      <c r="AG98" s="53">
        <v>-0.0853140726685524</v>
      </c>
      <c r="AH98" s="53">
        <v>-0.0741322487592697</v>
      </c>
      <c r="AI98" s="53">
        <v>-0.0776173397898674</v>
      </c>
      <c r="AJ98" s="53">
        <v>-0.0650247111916542</v>
      </c>
      <c r="AK98" s="53">
        <v>-0.0912904962897301</v>
      </c>
      <c r="AL98" s="53">
        <v>-0.065432496368885</v>
      </c>
      <c r="AM98" s="53">
        <v>-0.0725776851177216</v>
      </c>
      <c r="AN98" s="53">
        <v>0.0167010631412268</v>
      </c>
      <c r="AO98" s="53">
        <v>0.049194797873497</v>
      </c>
      <c r="AP98" s="53">
        <v>0.0856042206287384</v>
      </c>
      <c r="AQ98" s="53">
        <v>0.024554368108511</v>
      </c>
      <c r="AR98" s="53">
        <v>0.00244282674975693</v>
      </c>
      <c r="AS98" s="53">
        <v>0.0042121852748096</v>
      </c>
      <c r="AT98" s="53">
        <v>-0.0234991256147623</v>
      </c>
      <c r="AU98" s="53">
        <v>-0.0427821427583694</v>
      </c>
      <c r="AV98" s="53">
        <v>-0.0259101055562496</v>
      </c>
      <c r="AW98" s="53">
        <v>-0.0183529686182737</v>
      </c>
      <c r="AX98" s="53">
        <v>-0.0285514984279871</v>
      </c>
      <c r="AY98" s="53">
        <v>-0.0298872869461775</v>
      </c>
      <c r="AZ98" s="53">
        <v>-0.010786640457809</v>
      </c>
      <c r="BA98" s="53">
        <v>-0.00943583901971579</v>
      </c>
      <c r="BB98" s="53">
        <v>0.0120309079065919</v>
      </c>
      <c r="BC98" s="53">
        <v>0.0354011543095112</v>
      </c>
      <c r="BD98" s="53">
        <v>0.0612133704125881</v>
      </c>
      <c r="BE98" s="53">
        <v>0.0183464176952839</v>
      </c>
      <c r="BF98" s="53">
        <v>0.00427620764821768</v>
      </c>
      <c r="BG98" s="53">
        <v>-0.0125023396685719</v>
      </c>
      <c r="BH98" s="53">
        <v>-0.0148932095617056</v>
      </c>
      <c r="BI98" s="53">
        <v>-0.0140126515179873</v>
      </c>
      <c r="BJ98" s="53">
        <v>-0.0077704768627882</v>
      </c>
      <c r="BK98" s="53">
        <v>-0.00710799172520638</v>
      </c>
      <c r="BL98" s="53">
        <v>-0.00315542984753847</v>
      </c>
      <c r="BM98" s="53">
        <v>-0.00389646016992629</v>
      </c>
      <c r="BN98" s="53">
        <v>-0.0213943030685186</v>
      </c>
      <c r="BO98" s="53">
        <v>-0.0267995558679104</v>
      </c>
      <c r="BP98" s="53">
        <v>-0.000963056751061231</v>
      </c>
      <c r="BQ98" s="53">
        <v>-0.0146945109590888</v>
      </c>
      <c r="BR98" s="53">
        <v>-0.00815698318183422</v>
      </c>
      <c r="BS98" s="53">
        <v>0.0239860620349646</v>
      </c>
      <c r="BT98" s="53">
        <v>0.00418011611327529</v>
      </c>
      <c r="BU98" s="53">
        <v>-0.0136598646640778</v>
      </c>
      <c r="BV98" s="53">
        <v>-0.0459984727203846</v>
      </c>
      <c r="BW98" s="53">
        <v>-0.0598453097045422</v>
      </c>
      <c r="BX98" s="53">
        <v>-0.082071952521801</v>
      </c>
      <c r="BY98" s="53">
        <v>-0.088396929204464</v>
      </c>
      <c r="BZ98" s="53">
        <v>-0.102395921945572</v>
      </c>
      <c r="CA98" s="53">
        <v>-0.0927983671426773</v>
      </c>
      <c r="CB98" s="53">
        <v>-0.101244390010834</v>
      </c>
      <c r="CC98" s="53">
        <v>-0.0902495458722115</v>
      </c>
      <c r="CD98" s="53">
        <v>-0.0985046103596687</v>
      </c>
      <c r="CE98" s="53">
        <v>-0.0391774214804173</v>
      </c>
      <c r="CF98" s="53">
        <v>-0.0363305136561394</v>
      </c>
      <c r="CG98" s="53">
        <v>-0.0340490899980068</v>
      </c>
      <c r="CH98" s="53">
        <v>-0.0244496967643499</v>
      </c>
      <c r="CI98" s="53">
        <v>-0.0424271263182163</v>
      </c>
      <c r="CJ98" s="53">
        <v>-0.0185518190264702</v>
      </c>
      <c r="CK98" s="53">
        <v>-0.0274718180298805</v>
      </c>
      <c r="CL98" s="53">
        <v>0.0536824315786362</v>
      </c>
      <c r="CM98" s="53">
        <v>0.0850734636187553</v>
      </c>
      <c r="CN98" s="53">
        <v>0.11641787737608</v>
      </c>
      <c r="CO98" s="53">
        <v>0.0794734209775925</v>
      </c>
      <c r="CP98" s="53">
        <v>0.0785121098160744</v>
      </c>
      <c r="CQ98" s="53">
        <v>0.0534273348748684</v>
      </c>
      <c r="CR98" s="53">
        <v>0.0281713996082544</v>
      </c>
      <c r="CS98" s="53">
        <v>0.0167858861386776</v>
      </c>
      <c r="CT98" s="53">
        <v>0.0362332053482533</v>
      </c>
      <c r="CU98" s="53">
        <v>0.0366676598787308</v>
      </c>
      <c r="CV98" s="53">
        <v>0.0301010347902775</v>
      </c>
      <c r="CW98" s="53">
        <v>0.0180621426552534</v>
      </c>
      <c r="CX98" s="53">
        <v>0.0326732955873013</v>
      </c>
      <c r="CY98" s="53">
        <v>0.02153598703444</v>
      </c>
      <c r="CZ98" s="53">
        <v>-0.0111459949985147</v>
      </c>
      <c r="DA98" s="53">
        <v>-0.0163208022713661</v>
      </c>
      <c r="DB98" s="53">
        <v>-0.0102066518738866</v>
      </c>
      <c r="DC98" s="53">
        <v>-0.0200843438506126</v>
      </c>
      <c r="DD98" s="53">
        <v>-0.0079537583515048</v>
      </c>
      <c r="DE98" s="53">
        <v>-0.0124414162710309</v>
      </c>
      <c r="DF98" s="53">
        <v>-0.0257018599659204</v>
      </c>
      <c r="DG98" s="53">
        <v>-0.0492994301021099</v>
      </c>
      <c r="DH98" s="53">
        <v>0.00749116763472557</v>
      </c>
      <c r="DI98" s="53">
        <v>-0.00983641669154167</v>
      </c>
      <c r="DJ98" s="53">
        <v>0.00440108776092529</v>
      </c>
      <c r="DK98" s="53">
        <v>0.00311920046806335</v>
      </c>
      <c r="DL98" s="53">
        <v>-0.00236683711409569</v>
      </c>
      <c r="DM98" s="53">
        <v>-0.000485374592244625</v>
      </c>
      <c r="DN98" s="53">
        <v>-0.0168178528547287</v>
      </c>
      <c r="DO98" s="53">
        <v>-0.0175274293869734</v>
      </c>
      <c r="DP98" s="53">
        <v>-0.0128917265683413</v>
      </c>
      <c r="DQ98" s="53">
        <v>-0.00490266736596823</v>
      </c>
      <c r="DR98" s="53">
        <v>-0.00100235920399427</v>
      </c>
      <c r="DS98" s="53">
        <v>0.0107072656974196</v>
      </c>
      <c r="DT98" s="53">
        <v>-5.13996928930283e-5</v>
      </c>
      <c r="DU98" s="53">
        <v>-0.000887476839125156</v>
      </c>
      <c r="DV98" s="53">
        <v>-0.00461096595972776</v>
      </c>
      <c r="DW98" s="53">
        <v>-0.0212214067578316</v>
      </c>
      <c r="DX98" s="53">
        <v>-0.0285073351114988</v>
      </c>
      <c r="DY98" s="53">
        <v>-0.0427947342395782</v>
      </c>
      <c r="DZ98" s="53">
        <v>-0.0348934009671211</v>
      </c>
      <c r="EA98" s="53">
        <v>-0.0476153567433357</v>
      </c>
      <c r="EB98" s="53">
        <v>-0.0564792789518833</v>
      </c>
      <c r="EC98" s="53">
        <v>-0.0433686673641205</v>
      </c>
      <c r="ED98" s="53">
        <v>-0.0350337475538254</v>
      </c>
      <c r="EE98" s="53">
        <v>-0.0408002659678459</v>
      </c>
      <c r="EF98" s="53">
        <v>-0.0378070212900639</v>
      </c>
      <c r="EG98" s="53">
        <v>-0.0460953786969185</v>
      </c>
      <c r="EH98" s="53">
        <v>-0.0441126897931099</v>
      </c>
      <c r="EI98" s="53">
        <v>-0.0423378758132458</v>
      </c>
      <c r="EJ98" s="53">
        <v>-0.0342133790254593</v>
      </c>
      <c r="EK98" s="53">
        <v>-0.0331106744706631</v>
      </c>
      <c r="EL98" s="53">
        <v>-0.028045667335391</v>
      </c>
      <c r="EM98" s="53">
        <v>-0.0521510615944862</v>
      </c>
      <c r="EN98" s="53">
        <v>-0.0733012929558754</v>
      </c>
      <c r="EO98" s="53">
        <v>-0.0464471615850925</v>
      </c>
      <c r="EP98" s="53">
        <v>-0.0489025376737118</v>
      </c>
      <c r="EQ98" s="53">
        <v>-0.0568000413477421</v>
      </c>
      <c r="ER98" s="53">
        <v>-0.0593753233551979</v>
      </c>
      <c r="ES98" s="53">
        <v>-0.0522526428103447</v>
      </c>
      <c r="ET98" s="53">
        <v>-0.0558845438063145</v>
      </c>
      <c r="EU98" s="53">
        <v>-0.0451814420521259</v>
      </c>
      <c r="EV98" s="53">
        <v>-0.0406919457018375</v>
      </c>
      <c r="EW98" s="53">
        <v>-0.0282038375735283</v>
      </c>
    </row>
    <row r="99" s="53" customFormat="1" spans="1:153">
      <c r="A99" s="54">
        <v>2792</v>
      </c>
      <c r="B99" s="53" t="s">
        <v>324</v>
      </c>
      <c r="C99" s="55">
        <v>43851</v>
      </c>
      <c r="D99" s="53">
        <v>0.00623038504272699</v>
      </c>
      <c r="E99" s="53">
        <v>0.00450230296701193</v>
      </c>
      <c r="F99" s="53">
        <v>-0.0381618812680244</v>
      </c>
      <c r="G99" s="53">
        <v>-0.107363738119602</v>
      </c>
      <c r="H99" s="53">
        <v>-0.148796752095222</v>
      </c>
      <c r="I99" s="53">
        <v>-0.185628309845924</v>
      </c>
      <c r="J99" s="53">
        <v>-0.209075033664703</v>
      </c>
      <c r="K99" s="53">
        <v>-0.15515860915184</v>
      </c>
      <c r="L99" s="53">
        <v>-0.172169864177704</v>
      </c>
      <c r="M99" s="53">
        <v>-0.20546367764473</v>
      </c>
      <c r="N99" s="53">
        <v>-0.200037881731987</v>
      </c>
      <c r="O99" s="53">
        <v>-0.195093229413033</v>
      </c>
      <c r="P99" s="53">
        <v>-0.192838817834854</v>
      </c>
      <c r="Q99" s="53">
        <v>-0.177495792508125</v>
      </c>
      <c r="R99" s="53">
        <v>-0.174808636307716</v>
      </c>
      <c r="S99" s="53">
        <v>-0.193866178393364</v>
      </c>
      <c r="T99" s="53">
        <v>-0.190933868288994</v>
      </c>
      <c r="U99" s="53">
        <v>-0.126277729868889</v>
      </c>
      <c r="V99" s="53">
        <v>-0.0492643006145954</v>
      </c>
      <c r="W99" s="53">
        <v>-0.0157213155180216</v>
      </c>
      <c r="X99" s="53">
        <v>-0.077264092862606</v>
      </c>
      <c r="Y99" s="53">
        <v>-0.0978194251656532</v>
      </c>
      <c r="Z99" s="53">
        <v>-0.0616600215435028</v>
      </c>
      <c r="AA99" s="53">
        <v>-0.0667304843664169</v>
      </c>
      <c r="AB99" s="53">
        <v>-0.0203158389776945</v>
      </c>
      <c r="AC99" s="53">
        <v>-0.0478578731417656</v>
      </c>
      <c r="AD99" s="53">
        <v>-0.0315834730863571</v>
      </c>
      <c r="AE99" s="53">
        <v>0.0613617412745953</v>
      </c>
      <c r="AF99" s="53">
        <v>0.0950973331928253</v>
      </c>
      <c r="AG99" s="53">
        <v>0.0872072353959084</v>
      </c>
      <c r="AH99" s="53">
        <v>0.0771835967898369</v>
      </c>
      <c r="AI99" s="53">
        <v>0.043663565069437</v>
      </c>
      <c r="AJ99" s="53">
        <v>0.00627654092386365</v>
      </c>
      <c r="AK99" s="53">
        <v>-0.00346971629187465</v>
      </c>
      <c r="AL99" s="53">
        <v>-0.0118186865001917</v>
      </c>
      <c r="AM99" s="53">
        <v>0.0469322875142097</v>
      </c>
      <c r="AN99" s="53">
        <v>0.0488692112267017</v>
      </c>
      <c r="AO99" s="53">
        <v>0.0931200906634331</v>
      </c>
      <c r="AP99" s="53">
        <v>0.0909233912825584</v>
      </c>
      <c r="AQ99" s="53">
        <v>0.0837740302085876</v>
      </c>
      <c r="AR99" s="53">
        <v>0.0779100432991982</v>
      </c>
      <c r="AS99" s="53">
        <v>0.0618113800883293</v>
      </c>
      <c r="AT99" s="53">
        <v>0.0120900087058544</v>
      </c>
      <c r="AU99" s="53">
        <v>-0.0197403747588396</v>
      </c>
      <c r="AV99" s="53">
        <v>-0.0390304774045944</v>
      </c>
      <c r="AW99" s="53">
        <v>-0.0251727402210236</v>
      </c>
      <c r="AX99" s="53">
        <v>-0.0468562208116055</v>
      </c>
      <c r="AY99" s="53">
        <v>-0.0726700127124786</v>
      </c>
      <c r="AZ99" s="53">
        <v>-0.0730062052607536</v>
      </c>
      <c r="BA99" s="53">
        <v>-0.107014924287796</v>
      </c>
      <c r="BB99" s="53">
        <v>-0.0220292434096336</v>
      </c>
      <c r="BC99" s="53">
        <v>-0.0386131256818771</v>
      </c>
      <c r="BD99" s="53">
        <v>-0.0701026767492294</v>
      </c>
      <c r="BE99" s="53">
        <v>-0.126870304346085</v>
      </c>
      <c r="BF99" s="53">
        <v>-0.155076622962952</v>
      </c>
      <c r="BG99" s="53">
        <v>-0.184015691280365</v>
      </c>
      <c r="BH99" s="53">
        <v>-0.198528006672859</v>
      </c>
      <c r="BI99" s="53">
        <v>-0.164739921689034</v>
      </c>
      <c r="BJ99" s="53">
        <v>-0.166476592421532</v>
      </c>
      <c r="BK99" s="53">
        <v>-0.179702252149582</v>
      </c>
      <c r="BL99" s="53">
        <v>-0.179009363055229</v>
      </c>
      <c r="BM99" s="53">
        <v>-0.171012341976166</v>
      </c>
      <c r="BN99" s="53">
        <v>-0.163086026906967</v>
      </c>
      <c r="BO99" s="53">
        <v>-0.174372002482414</v>
      </c>
      <c r="BP99" s="53">
        <v>-0.175735145807266</v>
      </c>
      <c r="BQ99" s="53">
        <v>-0.18301697075367</v>
      </c>
      <c r="BR99" s="53">
        <v>-0.177038133144379</v>
      </c>
      <c r="BS99" s="53">
        <v>-0.111611008644104</v>
      </c>
      <c r="BT99" s="53">
        <v>-0.0329476371407509</v>
      </c>
      <c r="BU99" s="53">
        <v>0.00126802735030651</v>
      </c>
      <c r="BV99" s="53">
        <v>-0.0424422174692154</v>
      </c>
      <c r="BW99" s="53">
        <v>-0.0796384587883949</v>
      </c>
      <c r="BX99" s="53">
        <v>-0.0437341332435608</v>
      </c>
      <c r="BY99" s="53">
        <v>-0.0384477749466896</v>
      </c>
      <c r="BZ99" s="53">
        <v>-0.00872362777590752</v>
      </c>
      <c r="CA99" s="53">
        <v>-0.0178211145102978</v>
      </c>
      <c r="CB99" s="53">
        <v>0.00394136738032103</v>
      </c>
      <c r="CC99" s="53">
        <v>0.101560942828655</v>
      </c>
      <c r="CD99" s="53">
        <v>0.151848465204239</v>
      </c>
      <c r="CE99" s="53">
        <v>0.122148394584656</v>
      </c>
      <c r="CF99" s="53">
        <v>0.119740463793278</v>
      </c>
      <c r="CG99" s="53">
        <v>0.100644253194332</v>
      </c>
      <c r="CH99" s="53">
        <v>0.0587752088904381</v>
      </c>
      <c r="CI99" s="53">
        <v>0.0302216820418835</v>
      </c>
      <c r="CJ99" s="53">
        <v>0.0139484209939837</v>
      </c>
      <c r="CK99" s="53">
        <v>0.0636515840888023</v>
      </c>
      <c r="CL99" s="53">
        <v>0.052720881998539</v>
      </c>
      <c r="CM99" s="53">
        <v>0.0905287191271782</v>
      </c>
      <c r="CN99" s="53">
        <v>0.104568772017956</v>
      </c>
      <c r="CO99" s="53">
        <v>0.0724926218390465</v>
      </c>
      <c r="CP99" s="53">
        <v>0.0412550307810307</v>
      </c>
      <c r="CQ99" s="53">
        <v>0.0320826172828674</v>
      </c>
      <c r="CR99" s="53">
        <v>-0.0054237637668848</v>
      </c>
      <c r="CS99" s="53">
        <v>-0.0326822847127914</v>
      </c>
      <c r="CT99" s="53">
        <v>-0.0491480976343155</v>
      </c>
      <c r="CU99" s="53">
        <v>-0.0387132242321968</v>
      </c>
      <c r="CV99" s="53">
        <v>-0.0659607574343681</v>
      </c>
      <c r="CW99" s="53">
        <v>-0.0776392444968224</v>
      </c>
      <c r="CX99" s="53">
        <v>-0.079194039106369</v>
      </c>
      <c r="CY99" s="53">
        <v>-0.0834366083145142</v>
      </c>
      <c r="CZ99" s="53">
        <v>0.00679696165025234</v>
      </c>
      <c r="DA99" s="53">
        <v>0.0216527618467808</v>
      </c>
      <c r="DB99" s="53">
        <v>0.0104781296104193</v>
      </c>
      <c r="DC99" s="53">
        <v>-0.00195609126240015</v>
      </c>
      <c r="DD99" s="53">
        <v>-0.0151828052476048</v>
      </c>
      <c r="DE99" s="53">
        <v>-0.0230752881616354</v>
      </c>
      <c r="DF99" s="53">
        <v>-0.0320097059011459</v>
      </c>
      <c r="DG99" s="53">
        <v>-0.011881354264915</v>
      </c>
      <c r="DH99" s="53">
        <v>-0.0271559357643127</v>
      </c>
      <c r="DI99" s="53">
        <v>-0.0472240895032883</v>
      </c>
      <c r="DJ99" s="53">
        <v>-0.0424911752343178</v>
      </c>
      <c r="DK99" s="53">
        <v>-0.0455435551702976</v>
      </c>
      <c r="DL99" s="53">
        <v>-0.0512154549360275</v>
      </c>
      <c r="DM99" s="53">
        <v>-0.0245864633470774</v>
      </c>
      <c r="DN99" s="53">
        <v>-0.0205361489206553</v>
      </c>
      <c r="DO99" s="53">
        <v>-0.0323118641972542</v>
      </c>
      <c r="DP99" s="53">
        <v>-0.035358402878046</v>
      </c>
      <c r="DQ99" s="53">
        <v>-0.0361293889582157</v>
      </c>
      <c r="DR99" s="53">
        <v>-0.0377793274819851</v>
      </c>
      <c r="DS99" s="53">
        <v>-0.0384520068764687</v>
      </c>
      <c r="DT99" s="53">
        <v>-0.0562845356762409</v>
      </c>
      <c r="DU99" s="53">
        <v>-0.0396436266601086</v>
      </c>
      <c r="DV99" s="53">
        <v>-0.0393885523080826</v>
      </c>
      <c r="DW99" s="53">
        <v>-0.0497453771531582</v>
      </c>
      <c r="DX99" s="53">
        <v>-0.0330548770725727</v>
      </c>
      <c r="DY99" s="53">
        <v>-0.0514994226396084</v>
      </c>
      <c r="DZ99" s="53">
        <v>-0.0569875054061413</v>
      </c>
      <c r="EA99" s="53">
        <v>-0.0616618692874908</v>
      </c>
      <c r="EB99" s="53">
        <v>-0.0782138034701347</v>
      </c>
      <c r="EC99" s="53">
        <v>-0.056403823196888</v>
      </c>
      <c r="ED99" s="53">
        <v>-0.064019538462162</v>
      </c>
      <c r="EE99" s="53">
        <v>-0.078443355858326</v>
      </c>
      <c r="EF99" s="53">
        <v>-0.0739613324403763</v>
      </c>
      <c r="EG99" s="53">
        <v>-0.05515406280756</v>
      </c>
      <c r="EH99" s="53">
        <v>-0.0472297742962837</v>
      </c>
      <c r="EI99" s="53">
        <v>-0.0381819605827332</v>
      </c>
      <c r="EJ99" s="53">
        <v>-0.0253143366426229</v>
      </c>
      <c r="EK99" s="53">
        <v>-0.0188712943345308</v>
      </c>
      <c r="EL99" s="53">
        <v>-0.0351080484688282</v>
      </c>
      <c r="EM99" s="53">
        <v>-0.0101812575012445</v>
      </c>
      <c r="EN99" s="53">
        <v>0.0151923429220915</v>
      </c>
      <c r="EO99" s="53">
        <v>0.00826609507203102</v>
      </c>
      <c r="EP99" s="53">
        <v>-0.00394889386370778</v>
      </c>
      <c r="EQ99" s="53">
        <v>-0.00852075405418873</v>
      </c>
      <c r="ER99" s="53">
        <v>-0.0113450419157743</v>
      </c>
      <c r="ES99" s="53">
        <v>-0.00792218372225761</v>
      </c>
      <c r="ET99" s="53">
        <v>-0.00235813017934561</v>
      </c>
      <c r="EU99" s="53">
        <v>-0.0164934378117323</v>
      </c>
      <c r="EV99" s="53">
        <v>-0.0152748338878155</v>
      </c>
      <c r="EW99" s="53">
        <v>-0.0450409799814224</v>
      </c>
    </row>
    <row r="100" s="53" customFormat="1" spans="1:153">
      <c r="A100" s="54">
        <v>2796</v>
      </c>
      <c r="B100" s="53" t="s">
        <v>327</v>
      </c>
      <c r="C100" s="55">
        <v>43851</v>
      </c>
      <c r="D100" s="53">
        <v>0.0394455417990685</v>
      </c>
      <c r="E100" s="53">
        <v>0.0315902382135391</v>
      </c>
      <c r="F100" s="53">
        <v>-0.0285558309406042</v>
      </c>
      <c r="G100" s="53">
        <v>-0.0826497226953506</v>
      </c>
      <c r="H100" s="53">
        <v>-0.107508651912212</v>
      </c>
      <c r="I100" s="53">
        <v>-0.0942923426628113</v>
      </c>
      <c r="J100" s="53">
        <v>-0.0757800713181496</v>
      </c>
      <c r="K100" s="53">
        <v>-0.0842869207262993</v>
      </c>
      <c r="L100" s="53">
        <v>-0.0898034274578094</v>
      </c>
      <c r="M100" s="53">
        <v>-0.135232046246529</v>
      </c>
      <c r="N100" s="53">
        <v>-0.125649228692055</v>
      </c>
      <c r="O100" s="53">
        <v>-0.112943336367607</v>
      </c>
      <c r="P100" s="53">
        <v>-0.0795165598392487</v>
      </c>
      <c r="Q100" s="53">
        <v>-0.0892556831240654</v>
      </c>
      <c r="R100" s="53">
        <v>-0.0806988924741745</v>
      </c>
      <c r="S100" s="53">
        <v>-0.0993454158306122</v>
      </c>
      <c r="T100" s="53">
        <v>-0.110299907624722</v>
      </c>
      <c r="U100" s="53">
        <v>-0.0495408475399017</v>
      </c>
      <c r="V100" s="53">
        <v>0.0374176576733589</v>
      </c>
      <c r="W100" s="53">
        <v>0.0690278336405754</v>
      </c>
      <c r="X100" s="53">
        <v>0.0662145838141441</v>
      </c>
      <c r="Y100" s="53">
        <v>0.0791037082672119</v>
      </c>
      <c r="Z100" s="53">
        <v>0.140293285250664</v>
      </c>
      <c r="AA100" s="53">
        <v>0.0711568295955658</v>
      </c>
      <c r="AB100" s="53">
        <v>0.0842880979180336</v>
      </c>
      <c r="AC100" s="53">
        <v>0.0844994336366653</v>
      </c>
      <c r="AD100" s="53">
        <v>0.0477140508592129</v>
      </c>
      <c r="AE100" s="53">
        <v>0.0889044776558876</v>
      </c>
      <c r="AF100" s="53">
        <v>0.143438592553139</v>
      </c>
      <c r="AG100" s="53">
        <v>0.134457737207413</v>
      </c>
      <c r="AH100" s="53">
        <v>0.13133904337883</v>
      </c>
      <c r="AI100" s="53">
        <v>0.12098740041256</v>
      </c>
      <c r="AJ100" s="53">
        <v>0.135763928294182</v>
      </c>
      <c r="AK100" s="53">
        <v>0.146932020783424</v>
      </c>
      <c r="AL100" s="53">
        <v>0.11913937330246</v>
      </c>
      <c r="AM100" s="53">
        <v>0.157195687294006</v>
      </c>
      <c r="AN100" s="53">
        <v>0.137862727046013</v>
      </c>
      <c r="AO100" s="53">
        <v>0.182289823889732</v>
      </c>
      <c r="AP100" s="53">
        <v>0.15490248799324</v>
      </c>
      <c r="AQ100" s="53">
        <v>0.142091929912567</v>
      </c>
      <c r="AR100" s="53">
        <v>0.128214970231056</v>
      </c>
      <c r="AS100" s="53">
        <v>0.136994332075119</v>
      </c>
      <c r="AT100" s="53">
        <v>0.136860594153404</v>
      </c>
      <c r="AU100" s="53">
        <v>0.123660698533058</v>
      </c>
      <c r="AV100" s="53">
        <v>0.127135455608368</v>
      </c>
      <c r="AW100" s="53">
        <v>0.133668854832649</v>
      </c>
      <c r="AX100" s="53">
        <v>0.107319481670856</v>
      </c>
      <c r="AY100" s="53">
        <v>0.0755692049860954</v>
      </c>
      <c r="AZ100" s="53">
        <v>0.104843899607658</v>
      </c>
      <c r="BA100" s="53">
        <v>0.102890834212303</v>
      </c>
      <c r="BB100" s="53">
        <v>0.0165315046906471</v>
      </c>
      <c r="BC100" s="53">
        <v>-0.0121915154159069</v>
      </c>
      <c r="BD100" s="53">
        <v>-0.0220729745924473</v>
      </c>
      <c r="BE100" s="53">
        <v>-0.0668263956904411</v>
      </c>
      <c r="BF100" s="53">
        <v>-0.0901402533054352</v>
      </c>
      <c r="BG100" s="53">
        <v>-0.121780142188072</v>
      </c>
      <c r="BH100" s="53">
        <v>-0.0884706601500511</v>
      </c>
      <c r="BI100" s="53">
        <v>-0.089072547852993</v>
      </c>
      <c r="BJ100" s="53">
        <v>-0.083935484290123</v>
      </c>
      <c r="BK100" s="53">
        <v>-0.0992236733436584</v>
      </c>
      <c r="BL100" s="53">
        <v>-0.0978691950440407</v>
      </c>
      <c r="BM100" s="53">
        <v>-0.0834526419639587</v>
      </c>
      <c r="BN100" s="53">
        <v>-0.0710074752569199</v>
      </c>
      <c r="BO100" s="53">
        <v>-0.0929365307092667</v>
      </c>
      <c r="BP100" s="53">
        <v>-0.0910964906215668</v>
      </c>
      <c r="BQ100" s="53">
        <v>-0.107548981904984</v>
      </c>
      <c r="BR100" s="53">
        <v>-0.113251313567162</v>
      </c>
      <c r="BS100" s="53">
        <v>-0.0476899296045303</v>
      </c>
      <c r="BT100" s="53">
        <v>0.0450445711612701</v>
      </c>
      <c r="BU100" s="53">
        <v>0.0933300107717514</v>
      </c>
      <c r="BV100" s="53">
        <v>0.0906996503472328</v>
      </c>
      <c r="BW100" s="53">
        <v>0.101152583956718</v>
      </c>
      <c r="BX100" s="53">
        <v>0.16805537045002</v>
      </c>
      <c r="BY100" s="53">
        <v>0.108076304197311</v>
      </c>
      <c r="BZ100" s="53">
        <v>0.0894280895590782</v>
      </c>
      <c r="CA100" s="53">
        <v>0.0999885126948357</v>
      </c>
      <c r="CB100" s="53">
        <v>0.0653399676084518</v>
      </c>
      <c r="CC100" s="53">
        <v>0.108750209212303</v>
      </c>
      <c r="CD100" s="53">
        <v>0.16714733839035</v>
      </c>
      <c r="CE100" s="53">
        <v>0.145076155662537</v>
      </c>
      <c r="CF100" s="53">
        <v>0.150127485394478</v>
      </c>
      <c r="CG100" s="53">
        <v>0.14358676970005</v>
      </c>
      <c r="CH100" s="53">
        <v>0.106889858841896</v>
      </c>
      <c r="CI100" s="53">
        <v>0.0897171869874001</v>
      </c>
      <c r="CJ100" s="53">
        <v>0.0713917836546898</v>
      </c>
      <c r="CK100" s="53">
        <v>0.124509483575821</v>
      </c>
      <c r="CL100" s="53">
        <v>0.0929274037480354</v>
      </c>
      <c r="CM100" s="53">
        <v>0.136827424168587</v>
      </c>
      <c r="CN100" s="53">
        <v>0.116240911185741</v>
      </c>
      <c r="CO100" s="53">
        <v>0.105087451636791</v>
      </c>
      <c r="CP100" s="53">
        <v>0.0825781673192978</v>
      </c>
      <c r="CQ100" s="53">
        <v>0.0820616707205772</v>
      </c>
      <c r="CR100" s="53">
        <v>0.0686074793338776</v>
      </c>
      <c r="CS100" s="53">
        <v>0.0518625564873219</v>
      </c>
      <c r="CT100" s="53">
        <v>0.0576881170272827</v>
      </c>
      <c r="CU100" s="53">
        <v>0.059792697429657</v>
      </c>
      <c r="CV100" s="53">
        <v>0.0344278998672962</v>
      </c>
      <c r="CW100" s="53">
        <v>0.0191633049398661</v>
      </c>
      <c r="CX100" s="53">
        <v>0.0342063158750534</v>
      </c>
      <c r="CY100" s="53">
        <v>0.0352394618093967</v>
      </c>
      <c r="CZ100" s="53">
        <v>0.0444763414561749</v>
      </c>
      <c r="DA100" s="53">
        <v>0.0653440579771996</v>
      </c>
      <c r="DB100" s="53">
        <v>0.0150794461369514</v>
      </c>
      <c r="DC100" s="53">
        <v>0.00573897548019886</v>
      </c>
      <c r="DD100" s="53">
        <v>0.00419390201568604</v>
      </c>
      <c r="DE100" s="53">
        <v>0.0490501075983047</v>
      </c>
      <c r="DF100" s="53">
        <v>0.0342528969049454</v>
      </c>
      <c r="DG100" s="53">
        <v>0.026347927749157</v>
      </c>
      <c r="DH100" s="53">
        <v>0.0156943537294865</v>
      </c>
      <c r="DI100" s="53">
        <v>-0.0144460750743747</v>
      </c>
      <c r="DJ100" s="53">
        <v>-0.00621773768216372</v>
      </c>
      <c r="DK100" s="53">
        <v>-0.0079283881932497</v>
      </c>
      <c r="DL100" s="53">
        <v>0.0130532141774893</v>
      </c>
      <c r="DM100" s="53">
        <v>0.0252431500703096</v>
      </c>
      <c r="DN100" s="53">
        <v>0.0319598987698555</v>
      </c>
      <c r="DO100" s="53">
        <v>0.0297658685594797</v>
      </c>
      <c r="DP100" s="53">
        <v>0.0245137065649033</v>
      </c>
      <c r="DQ100" s="53">
        <v>0.0197113826870918</v>
      </c>
      <c r="DR100" s="53">
        <v>0.0139353880658746</v>
      </c>
      <c r="DS100" s="53">
        <v>-0.00273988163098693</v>
      </c>
      <c r="DT100" s="53">
        <v>-0.00292276730760932</v>
      </c>
      <c r="DU100" s="53">
        <v>-0.000486574484966695</v>
      </c>
      <c r="DV100" s="53">
        <v>-0.00619978131726384</v>
      </c>
      <c r="DW100" s="53">
        <v>-0.015357174910605</v>
      </c>
      <c r="DX100" s="53">
        <v>0.0164223071187735</v>
      </c>
      <c r="DY100" s="53">
        <v>0.0060732220299542</v>
      </c>
      <c r="DZ100" s="53">
        <v>0.00393638573586941</v>
      </c>
      <c r="EA100" s="53">
        <v>0.00171656615566462</v>
      </c>
      <c r="EB100" s="53">
        <v>-0.0021464554592967</v>
      </c>
      <c r="EC100" s="53">
        <v>0.0109438765794039</v>
      </c>
      <c r="ED100" s="53">
        <v>0.00277386233210564</v>
      </c>
      <c r="EE100" s="53">
        <v>-0.00103707250673324</v>
      </c>
      <c r="EF100" s="53">
        <v>0.050436370074749</v>
      </c>
      <c r="EG100" s="53">
        <v>0.0787771344184875</v>
      </c>
      <c r="EH100" s="53">
        <v>0.0693098902702332</v>
      </c>
      <c r="EI100" s="53">
        <v>0.0542485006153584</v>
      </c>
      <c r="EJ100" s="53">
        <v>0.0664976164698601</v>
      </c>
      <c r="EK100" s="53">
        <v>0.0670246928930283</v>
      </c>
      <c r="EL100" s="53">
        <v>0.0602238848805428</v>
      </c>
      <c r="EM100" s="53">
        <v>0.0585667826235294</v>
      </c>
      <c r="EN100" s="53">
        <v>0.0671991109848022</v>
      </c>
      <c r="EO100" s="53">
        <v>0.0764949694275856</v>
      </c>
      <c r="EP100" s="53">
        <v>0.0898154228925705</v>
      </c>
      <c r="EQ100" s="53">
        <v>0.0933604463934898</v>
      </c>
      <c r="ER100" s="53">
        <v>0.091009646654129</v>
      </c>
      <c r="ES100" s="53">
        <v>0.0954384505748749</v>
      </c>
      <c r="ET100" s="53">
        <v>0.0944538861513138</v>
      </c>
      <c r="EU100" s="53">
        <v>0.0779682025313377</v>
      </c>
      <c r="EV100" s="53">
        <v>0.0921998843550682</v>
      </c>
      <c r="EW100" s="53">
        <v>0.0892136767506599</v>
      </c>
    </row>
    <row r="101" s="53" customFormat="1" spans="1:153">
      <c r="A101" s="54">
        <v>2806</v>
      </c>
      <c r="B101" s="53" t="s">
        <v>330</v>
      </c>
      <c r="C101" s="55">
        <v>43851</v>
      </c>
      <c r="D101" s="53">
        <v>-0.0321117006242275</v>
      </c>
      <c r="E101" s="53">
        <v>0.0122090056538582</v>
      </c>
      <c r="F101" s="53">
        <v>0.0194047801196575</v>
      </c>
      <c r="G101" s="53">
        <v>-0.0638496801257133</v>
      </c>
      <c r="H101" s="53">
        <v>-0.0922519490122795</v>
      </c>
      <c r="I101" s="53">
        <v>-0.0998932346701622</v>
      </c>
      <c r="J101" s="53">
        <v>-0.13304740190506</v>
      </c>
      <c r="K101" s="53">
        <v>-0.111913666129112</v>
      </c>
      <c r="L101" s="53">
        <v>-0.112844049930573</v>
      </c>
      <c r="M101" s="53">
        <v>-0.0925920009613037</v>
      </c>
      <c r="N101" s="53">
        <v>-0.0866635143756866</v>
      </c>
      <c r="O101" s="53">
        <v>-0.0936646834015846</v>
      </c>
      <c r="P101" s="53">
        <v>-0.110318541526794</v>
      </c>
      <c r="Q101" s="53">
        <v>-0.120205707848072</v>
      </c>
      <c r="R101" s="53">
        <v>-0.0986221507191658</v>
      </c>
      <c r="S101" s="53">
        <v>-0.107978224754333</v>
      </c>
      <c r="T101" s="53">
        <v>-0.105945229530334</v>
      </c>
      <c r="U101" s="53">
        <v>-0.0269394684582949</v>
      </c>
      <c r="V101" s="53">
        <v>0.00945120304822922</v>
      </c>
      <c r="W101" s="53">
        <v>0.00259929499588907</v>
      </c>
      <c r="X101" s="53">
        <v>0.00289273541420698</v>
      </c>
      <c r="Y101" s="53">
        <v>-0.00764082465320826</v>
      </c>
      <c r="Z101" s="53">
        <v>-0.0300029218196869</v>
      </c>
      <c r="AA101" s="53">
        <v>-0.0491709783673286</v>
      </c>
      <c r="AB101" s="53">
        <v>-0.0631230622529984</v>
      </c>
      <c r="AC101" s="53">
        <v>-0.120740510523319</v>
      </c>
      <c r="AD101" s="53">
        <v>-0.0194339156150818</v>
      </c>
      <c r="AE101" s="53">
        <v>-0.0333935581147671</v>
      </c>
      <c r="AF101" s="53">
        <v>-0.032525185495615</v>
      </c>
      <c r="AG101" s="53">
        <v>-0.00868049263954163</v>
      </c>
      <c r="AH101" s="53">
        <v>-0.0111950729042292</v>
      </c>
      <c r="AI101" s="53">
        <v>-0.0287869554013014</v>
      </c>
      <c r="AJ101" s="53">
        <v>-0.0139984432607889</v>
      </c>
      <c r="AK101" s="53">
        <v>0.00625450536608696</v>
      </c>
      <c r="AL101" s="53">
        <v>0.0230767410248518</v>
      </c>
      <c r="AM101" s="53">
        <v>0.0339014194905758</v>
      </c>
      <c r="AN101" s="53">
        <v>0.0278987158089876</v>
      </c>
      <c r="AO101" s="53">
        <v>0.0269004534929991</v>
      </c>
      <c r="AP101" s="53">
        <v>0.0194150842726231</v>
      </c>
      <c r="AQ101" s="53">
        <v>0.0523090250790119</v>
      </c>
      <c r="AR101" s="53">
        <v>0.0281607955694199</v>
      </c>
      <c r="AS101" s="53">
        <v>0.0187402497977018</v>
      </c>
      <c r="AT101" s="53">
        <v>0.0360407941043377</v>
      </c>
      <c r="AU101" s="53">
        <v>0.0290529783815145</v>
      </c>
      <c r="AV101" s="53">
        <v>0.0829161182045937</v>
      </c>
      <c r="AW101" s="53">
        <v>0.0588717311620712</v>
      </c>
      <c r="AX101" s="53">
        <v>0.0288263484835625</v>
      </c>
      <c r="AY101" s="53">
        <v>0.0290164891630411</v>
      </c>
      <c r="AZ101" s="53">
        <v>0.0457980372011662</v>
      </c>
      <c r="BA101" s="53">
        <v>0.0320999585092068</v>
      </c>
      <c r="BB101" s="53">
        <v>-0.0137668624520302</v>
      </c>
      <c r="BC101" s="53">
        <v>0.0192315950989723</v>
      </c>
      <c r="BD101" s="53">
        <v>0.0304436758160591</v>
      </c>
      <c r="BE101" s="53">
        <v>-0.0291806124150753</v>
      </c>
      <c r="BF101" s="53">
        <v>-0.0402451567351818</v>
      </c>
      <c r="BG101" s="53">
        <v>-0.064753994345665</v>
      </c>
      <c r="BH101" s="53">
        <v>-0.0665709152817726</v>
      </c>
      <c r="BI101" s="53">
        <v>-0.052179429680109</v>
      </c>
      <c r="BJ101" s="53">
        <v>-0.0452951304614544</v>
      </c>
      <c r="BK101" s="53">
        <v>-0.0389299243688583</v>
      </c>
      <c r="BL101" s="53">
        <v>-0.0486829020082951</v>
      </c>
      <c r="BM101" s="53">
        <v>-0.0599426813423634</v>
      </c>
      <c r="BN101" s="53">
        <v>-0.0729627683758736</v>
      </c>
      <c r="BO101" s="53">
        <v>-0.0752210393548012</v>
      </c>
      <c r="BP101" s="53">
        <v>-0.0316671133041382</v>
      </c>
      <c r="BQ101" s="53">
        <v>-0.0553617849946022</v>
      </c>
      <c r="BR101" s="53">
        <v>-0.0282813906669617</v>
      </c>
      <c r="BS101" s="53">
        <v>0.0529988184571266</v>
      </c>
      <c r="BT101" s="53">
        <v>0.0838367715477943</v>
      </c>
      <c r="BU101" s="53">
        <v>0.0209942385554314</v>
      </c>
      <c r="BV101" s="53">
        <v>0.0176421869546175</v>
      </c>
      <c r="BW101" s="53">
        <v>0.00761091895401478</v>
      </c>
      <c r="BX101" s="53">
        <v>-0.00304506137035787</v>
      </c>
      <c r="BY101" s="53">
        <v>-0.0157646052539349</v>
      </c>
      <c r="BZ101" s="53">
        <v>-0.014448806643486</v>
      </c>
      <c r="CA101" s="53">
        <v>-0.026919512078166</v>
      </c>
      <c r="CB101" s="53">
        <v>-0.0294972155243158</v>
      </c>
      <c r="CC101" s="53">
        <v>-0.0282139908522367</v>
      </c>
      <c r="CD101" s="53">
        <v>-0.0352722443640232</v>
      </c>
      <c r="CE101" s="53">
        <v>-0.0192962139844894</v>
      </c>
      <c r="CF101" s="53">
        <v>-0.0102829746901989</v>
      </c>
      <c r="CG101" s="53">
        <v>-0.021821727976203</v>
      </c>
      <c r="CH101" s="53">
        <v>0.00585710443556309</v>
      </c>
      <c r="CI101" s="53">
        <v>0.00575435534119606</v>
      </c>
      <c r="CJ101" s="53">
        <v>0.0166512243449688</v>
      </c>
      <c r="CK101" s="53">
        <v>0.0201214049011469</v>
      </c>
      <c r="CL101" s="53">
        <v>0.017866613343358</v>
      </c>
      <c r="CM101" s="53">
        <v>0.0355247184634209</v>
      </c>
      <c r="CN101" s="53">
        <v>0.0342577546834946</v>
      </c>
      <c r="CO101" s="53">
        <v>0.0497875884175301</v>
      </c>
      <c r="CP101" s="53">
        <v>0.0261995457112789</v>
      </c>
      <c r="CQ101" s="53">
        <v>0.0230152569711208</v>
      </c>
      <c r="CR101" s="53">
        <v>0.0266807582229376</v>
      </c>
      <c r="CS101" s="53">
        <v>0.0188892707228661</v>
      </c>
      <c r="CT101" s="53">
        <v>0.0780842155218124</v>
      </c>
      <c r="CU101" s="53">
        <v>0.0482065044343472</v>
      </c>
      <c r="CV101" s="53">
        <v>0.0309874340891838</v>
      </c>
      <c r="CW101" s="53">
        <v>0.0221729278564453</v>
      </c>
      <c r="CX101" s="53">
        <v>0.0335698947310448</v>
      </c>
      <c r="CY101" s="53">
        <v>0.0211874973028898</v>
      </c>
      <c r="CZ101" s="53">
        <v>-0.0252283979207277</v>
      </c>
      <c r="DA101" s="53">
        <v>-0.0139061473309994</v>
      </c>
      <c r="DB101" s="53">
        <v>-0.017922455444932</v>
      </c>
      <c r="DC101" s="53">
        <v>-0.0415526255965233</v>
      </c>
      <c r="DD101" s="53">
        <v>-0.0588903464376926</v>
      </c>
      <c r="DE101" s="53">
        <v>-0.0420227907598019</v>
      </c>
      <c r="DF101" s="53">
        <v>-0.0733600482344627</v>
      </c>
      <c r="DG101" s="53">
        <v>-0.0666178017854691</v>
      </c>
      <c r="DH101" s="53">
        <v>-0.0744324773550034</v>
      </c>
      <c r="DI101" s="53">
        <v>-0.0605456382036209</v>
      </c>
      <c r="DJ101" s="53">
        <v>-0.0448641739785671</v>
      </c>
      <c r="DK101" s="53">
        <v>-0.0406055599451065</v>
      </c>
      <c r="DL101" s="53">
        <v>-0.0442393347620964</v>
      </c>
      <c r="DM101" s="53">
        <v>-0.0518682263791561</v>
      </c>
      <c r="DN101" s="53">
        <v>-0.0738385915756226</v>
      </c>
      <c r="DO101" s="53">
        <v>-0.0595000013709068</v>
      </c>
      <c r="DP101" s="53">
        <v>-0.0845474004745483</v>
      </c>
      <c r="DQ101" s="53">
        <v>-0.0868218466639519</v>
      </c>
      <c r="DR101" s="53">
        <v>-0.0812691226601601</v>
      </c>
      <c r="DS101" s="53">
        <v>-0.0252785012125969</v>
      </c>
      <c r="DT101" s="53">
        <v>-0.0216330103576183</v>
      </c>
      <c r="DU101" s="53">
        <v>-0.0221353024244308</v>
      </c>
      <c r="DV101" s="53">
        <v>-0.0338414162397385</v>
      </c>
      <c r="DW101" s="53">
        <v>-0.040289930999279</v>
      </c>
      <c r="DX101" s="53">
        <v>-0.0555578097701073</v>
      </c>
      <c r="DY101" s="53">
        <v>-0.100704558193684</v>
      </c>
      <c r="DZ101" s="53">
        <v>0.00317974202334881</v>
      </c>
      <c r="EA101" s="53">
        <v>-0.0120631251484156</v>
      </c>
      <c r="EB101" s="53">
        <v>-0.00413650088012218</v>
      </c>
      <c r="EC101" s="53">
        <v>0.00373216345906258</v>
      </c>
      <c r="ED101" s="53">
        <v>-0.0077956560999155</v>
      </c>
      <c r="EE101" s="53">
        <v>-0.0138487862423062</v>
      </c>
      <c r="EF101" s="53">
        <v>-0.0267391055822372</v>
      </c>
      <c r="EG101" s="53">
        <v>-0.00638340786099434</v>
      </c>
      <c r="EH101" s="53">
        <v>-0.000458041206002235</v>
      </c>
      <c r="EI101" s="53">
        <v>0.00689645577222109</v>
      </c>
      <c r="EJ101" s="53">
        <v>0.00314854364842176</v>
      </c>
      <c r="EK101" s="53">
        <v>-0.0155078219249845</v>
      </c>
      <c r="EL101" s="53">
        <v>-0.0217262282967567</v>
      </c>
      <c r="EM101" s="53">
        <v>-0.00436212029308081</v>
      </c>
      <c r="EN101" s="53">
        <v>-0.00492230895906687</v>
      </c>
      <c r="EO101" s="53">
        <v>-0.0111585669219494</v>
      </c>
      <c r="EP101" s="53">
        <v>0.00247647752985358</v>
      </c>
      <c r="EQ101" s="53">
        <v>0.00328015116974711</v>
      </c>
      <c r="ER101" s="53">
        <v>-0.00205165380612016</v>
      </c>
      <c r="ES101" s="53">
        <v>0.00378166930750012</v>
      </c>
      <c r="ET101" s="53">
        <v>-0.00904464349150658</v>
      </c>
      <c r="EU101" s="53">
        <v>-3.9996113628149e-5</v>
      </c>
      <c r="EV101" s="53">
        <v>0.00534458411857486</v>
      </c>
      <c r="EW101" s="53">
        <v>0.00402890471741557</v>
      </c>
    </row>
    <row r="102" s="53" customFormat="1" spans="1:153">
      <c r="A102" s="54">
        <v>2813</v>
      </c>
      <c r="B102" s="53" t="s">
        <v>333</v>
      </c>
      <c r="C102" s="55">
        <v>43851</v>
      </c>
      <c r="D102" s="53">
        <v>-0.0163279976695776</v>
      </c>
      <c r="E102" s="53">
        <v>0.0108777340501547</v>
      </c>
      <c r="F102" s="53">
        <v>0.0213312674313784</v>
      </c>
      <c r="G102" s="53">
        <v>-0.0136876851320267</v>
      </c>
      <c r="H102" s="53">
        <v>-0.012550113722682</v>
      </c>
      <c r="I102" s="53">
        <v>-0.0476039797067642</v>
      </c>
      <c r="J102" s="53">
        <v>-0.0664810687303543</v>
      </c>
      <c r="K102" s="53">
        <v>-0.0621151439845562</v>
      </c>
      <c r="L102" s="53">
        <v>-0.0456609800457954</v>
      </c>
      <c r="M102" s="53">
        <v>-0.0659738853573799</v>
      </c>
      <c r="N102" s="53">
        <v>-0.0513628125190735</v>
      </c>
      <c r="O102" s="53">
        <v>-0.0599637366831303</v>
      </c>
      <c r="P102" s="53">
        <v>-0.0798403099179268</v>
      </c>
      <c r="Q102" s="53">
        <v>-0.0971453934907913</v>
      </c>
      <c r="R102" s="53">
        <v>-0.0767715945839882</v>
      </c>
      <c r="S102" s="53">
        <v>-0.107418768107891</v>
      </c>
      <c r="T102" s="53">
        <v>-0.0930361971259117</v>
      </c>
      <c r="U102" s="53">
        <v>-0.0179556030780077</v>
      </c>
      <c r="V102" s="53">
        <v>0.091994933784008</v>
      </c>
      <c r="W102" s="53">
        <v>0.193948715925217</v>
      </c>
      <c r="X102" s="53">
        <v>0.128355443477631</v>
      </c>
      <c r="Y102" s="53">
        <v>0.112667791545391</v>
      </c>
      <c r="Z102" s="53">
        <v>0.0666310712695122</v>
      </c>
      <c r="AA102" s="53">
        <v>0.0229542255401611</v>
      </c>
      <c r="AB102" s="53">
        <v>0.010663490742445</v>
      </c>
      <c r="AC102" s="53">
        <v>-0.00434692949056625</v>
      </c>
      <c r="AD102" s="53">
        <v>-0.0314948074519634</v>
      </c>
      <c r="AE102" s="53">
        <v>0.0368088819086552</v>
      </c>
      <c r="AF102" s="53">
        <v>0.0774415880441666</v>
      </c>
      <c r="AG102" s="53">
        <v>0.0823490172624588</v>
      </c>
      <c r="AH102" s="53">
        <v>0.0937432274222374</v>
      </c>
      <c r="AI102" s="53">
        <v>0.13128188252449</v>
      </c>
      <c r="AJ102" s="53">
        <v>0.157580927014351</v>
      </c>
      <c r="AK102" s="53">
        <v>0.115499429404736</v>
      </c>
      <c r="AL102" s="53">
        <v>0.10647289454937</v>
      </c>
      <c r="AM102" s="53">
        <v>0.114686608314514</v>
      </c>
      <c r="AN102" s="53">
        <v>0.112724006175995</v>
      </c>
      <c r="AO102" s="53">
        <v>0.108972892165184</v>
      </c>
      <c r="AP102" s="53">
        <v>0.105429239571095</v>
      </c>
      <c r="AQ102" s="53">
        <v>0.0968649685382843</v>
      </c>
      <c r="AR102" s="53">
        <v>0.156776964664459</v>
      </c>
      <c r="AS102" s="53">
        <v>0.0927872732281685</v>
      </c>
      <c r="AT102" s="53">
        <v>0.153146594762802</v>
      </c>
      <c r="AU102" s="53">
        <v>0.142348423600197</v>
      </c>
      <c r="AV102" s="53">
        <v>0.142673596739769</v>
      </c>
      <c r="AW102" s="53">
        <v>0.13400861620903</v>
      </c>
      <c r="AX102" s="53">
        <v>0.131640404462814</v>
      </c>
      <c r="AY102" s="53">
        <v>0.103258512914181</v>
      </c>
      <c r="AZ102" s="53">
        <v>0.11783691495657</v>
      </c>
      <c r="BA102" s="53">
        <v>0.141359388828278</v>
      </c>
      <c r="BB102" s="53">
        <v>-0.00451042503118515</v>
      </c>
      <c r="BC102" s="53">
        <v>0.0294449329376221</v>
      </c>
      <c r="BD102" s="53">
        <v>0.0519277676939964</v>
      </c>
      <c r="BE102" s="53">
        <v>0.022175170481205</v>
      </c>
      <c r="BF102" s="53">
        <v>0.0241929143667221</v>
      </c>
      <c r="BG102" s="53">
        <v>-0.00828997790813446</v>
      </c>
      <c r="BH102" s="53">
        <v>-0.00699574593454599</v>
      </c>
      <c r="BI102" s="53">
        <v>-0.00246894545853138</v>
      </c>
      <c r="BJ102" s="53">
        <v>-0.0132252341136336</v>
      </c>
      <c r="BK102" s="53">
        <v>-0.0186258237808943</v>
      </c>
      <c r="BL102" s="53">
        <v>-0.0255742594599724</v>
      </c>
      <c r="BM102" s="53">
        <v>-0.0261621382087469</v>
      </c>
      <c r="BN102" s="53">
        <v>-0.0419810637831688</v>
      </c>
      <c r="BO102" s="53">
        <v>-0.0397310107946396</v>
      </c>
      <c r="BP102" s="53">
        <v>-0.0310111176222563</v>
      </c>
      <c r="BQ102" s="53">
        <v>-0.0487663596868515</v>
      </c>
      <c r="BR102" s="53">
        <v>-0.0336481742560863</v>
      </c>
      <c r="BS102" s="53">
        <v>0.0519847683608532</v>
      </c>
      <c r="BT102" s="53">
        <v>0.153369426727295</v>
      </c>
      <c r="BU102" s="53">
        <v>0.291585713624954</v>
      </c>
      <c r="BV102" s="53">
        <v>0.188570261001587</v>
      </c>
      <c r="BW102" s="53">
        <v>0.163370341062546</v>
      </c>
      <c r="BX102" s="53">
        <v>0.13069050014019</v>
      </c>
      <c r="BY102" s="53">
        <v>0.103576511144638</v>
      </c>
      <c r="BZ102" s="53">
        <v>0.0759052783250809</v>
      </c>
      <c r="CA102" s="53">
        <v>0.0918219313025475</v>
      </c>
      <c r="CB102" s="53">
        <v>0.0709285661578178</v>
      </c>
      <c r="CC102" s="53">
        <v>0.106409497559071</v>
      </c>
      <c r="CD102" s="53">
        <v>0.136618316173553</v>
      </c>
      <c r="CE102" s="53">
        <v>0.126486510038376</v>
      </c>
      <c r="CF102" s="53">
        <v>0.146083608269691</v>
      </c>
      <c r="CG102" s="53">
        <v>0.192800670862198</v>
      </c>
      <c r="CH102" s="53">
        <v>0.217076510190964</v>
      </c>
      <c r="CI102" s="53">
        <v>0.162125259637833</v>
      </c>
      <c r="CJ102" s="53">
        <v>0.15552245080471</v>
      </c>
      <c r="CK102" s="53">
        <v>0.166695535182953</v>
      </c>
      <c r="CL102" s="53">
        <v>0.142520606517792</v>
      </c>
      <c r="CM102" s="53">
        <v>0.141849502921104</v>
      </c>
      <c r="CN102" s="53">
        <v>0.138210132718086</v>
      </c>
      <c r="CO102" s="53">
        <v>0.130163997411728</v>
      </c>
      <c r="CP102" s="53">
        <v>0.168040916323662</v>
      </c>
      <c r="CQ102" s="53">
        <v>0.142547979950905</v>
      </c>
      <c r="CR102" s="53">
        <v>0.134511947631836</v>
      </c>
      <c r="CS102" s="53">
        <v>0.13257722556591</v>
      </c>
      <c r="CT102" s="53">
        <v>0.133352071046829</v>
      </c>
      <c r="CU102" s="53">
        <v>0.12420666217804</v>
      </c>
      <c r="CV102" s="53">
        <v>0.118570670485497</v>
      </c>
      <c r="CW102" s="53">
        <v>0.0951912403106689</v>
      </c>
      <c r="CX102" s="53">
        <v>0.106384932994843</v>
      </c>
      <c r="CY102" s="53">
        <v>0.144288092851639</v>
      </c>
      <c r="CZ102" s="53">
        <v>-0.0254374500364065</v>
      </c>
      <c r="DA102" s="53">
        <v>-0.0321870744228363</v>
      </c>
      <c r="DB102" s="53">
        <v>-0.044216375797987</v>
      </c>
      <c r="DC102" s="53">
        <v>-0.0494827330112457</v>
      </c>
      <c r="DD102" s="53">
        <v>-0.0503629073500633</v>
      </c>
      <c r="DE102" s="53">
        <v>-0.0529338791966438</v>
      </c>
      <c r="DF102" s="53">
        <v>-0.073105201125145</v>
      </c>
      <c r="DG102" s="53">
        <v>-0.0732660740613937</v>
      </c>
      <c r="DH102" s="53">
        <v>-0.0460556223988533</v>
      </c>
      <c r="DI102" s="53">
        <v>-0.0609679408371449</v>
      </c>
      <c r="DJ102" s="53">
        <v>-0.0394084304571152</v>
      </c>
      <c r="DK102" s="53">
        <v>-0.0474214777350426</v>
      </c>
      <c r="DL102" s="53">
        <v>-0.0514791235327721</v>
      </c>
      <c r="DM102" s="53">
        <v>-0.0710342600941658</v>
      </c>
      <c r="DN102" s="53">
        <v>-0.0593803562223911</v>
      </c>
      <c r="DO102" s="53">
        <v>-0.0722722858190536</v>
      </c>
      <c r="DP102" s="53">
        <v>-0.0730078965425491</v>
      </c>
      <c r="DQ102" s="53">
        <v>-0.0835602506995201</v>
      </c>
      <c r="DR102" s="53">
        <v>-0.0749943628907204</v>
      </c>
      <c r="DS102" s="53">
        <v>-0.111256875097752</v>
      </c>
      <c r="DT102" s="53">
        <v>-0.0738346949219704</v>
      </c>
      <c r="DU102" s="53">
        <v>-0.0643224194645882</v>
      </c>
      <c r="DV102" s="53">
        <v>-0.0776793137192726</v>
      </c>
      <c r="DW102" s="53">
        <v>-0.094242163002491</v>
      </c>
      <c r="DX102" s="53">
        <v>-0.0788616612553596</v>
      </c>
      <c r="DY102" s="53">
        <v>-0.109788738191128</v>
      </c>
      <c r="DZ102" s="53">
        <v>-0.116043254733086</v>
      </c>
      <c r="EA102" s="53">
        <v>-0.0832204967737198</v>
      </c>
      <c r="EB102" s="53">
        <v>-0.072796605527401</v>
      </c>
      <c r="EC102" s="53">
        <v>-0.0577573664486408</v>
      </c>
      <c r="ED102" s="53">
        <v>-0.0659602656960487</v>
      </c>
      <c r="EE102" s="53">
        <v>-0.0751386731863022</v>
      </c>
      <c r="EF102" s="53">
        <v>-0.0731154680252075</v>
      </c>
      <c r="EG102" s="53">
        <v>-0.0602457039058208</v>
      </c>
      <c r="EH102" s="53">
        <v>-0.062669426202774</v>
      </c>
      <c r="EI102" s="53">
        <v>-0.0656287968158722</v>
      </c>
      <c r="EJ102" s="53">
        <v>-0.0434164777398109</v>
      </c>
      <c r="EK102" s="53">
        <v>-0.0464964918792248</v>
      </c>
      <c r="EL102" s="53">
        <v>-0.0464007742702961</v>
      </c>
      <c r="EM102" s="53">
        <v>-0.0469189062714577</v>
      </c>
      <c r="EN102" s="53">
        <v>-0.024883821606636</v>
      </c>
      <c r="EO102" s="53">
        <v>-0.0633805766701698</v>
      </c>
      <c r="EP102" s="53">
        <v>0.00501478463411331</v>
      </c>
      <c r="EQ102" s="53">
        <v>-0.00384868239052594</v>
      </c>
      <c r="ER102" s="53">
        <v>-0.00429835636168718</v>
      </c>
      <c r="ES102" s="53">
        <v>-0.00381792266853154</v>
      </c>
      <c r="ET102" s="53">
        <v>-0.000550139928236604</v>
      </c>
      <c r="EU102" s="53">
        <v>-0.00555260293185711</v>
      </c>
      <c r="EV102" s="53">
        <v>-0.00216789450496435</v>
      </c>
      <c r="EW102" s="53">
        <v>-0.0165485963225365</v>
      </c>
    </row>
    <row r="103" s="53" customFormat="1" spans="1:153">
      <c r="A103" s="54">
        <v>2815</v>
      </c>
      <c r="B103" s="53" t="s">
        <v>336</v>
      </c>
      <c r="C103" s="55">
        <v>43851</v>
      </c>
      <c r="D103" s="53">
        <v>0.0332993119955063</v>
      </c>
      <c r="E103" s="53">
        <v>0.00470717716962099</v>
      </c>
      <c r="F103" s="53">
        <v>0.00286523508839309</v>
      </c>
      <c r="G103" s="53">
        <v>-0.0268255788832903</v>
      </c>
      <c r="H103" s="53">
        <v>-0.0816455110907555</v>
      </c>
      <c r="I103" s="53">
        <v>-0.0993443503975868</v>
      </c>
      <c r="J103" s="53">
        <v>-0.104668013751507</v>
      </c>
      <c r="K103" s="53">
        <v>-0.121291771531105</v>
      </c>
      <c r="L103" s="53">
        <v>-0.109955348074436</v>
      </c>
      <c r="M103" s="53">
        <v>-0.121139086782932</v>
      </c>
      <c r="N103" s="53">
        <v>-0.0712247043848038</v>
      </c>
      <c r="O103" s="53">
        <v>-0.0436499491333961</v>
      </c>
      <c r="P103" s="53">
        <v>-0.0279488805681467</v>
      </c>
      <c r="Q103" s="53">
        <v>-0.0380887612700462</v>
      </c>
      <c r="R103" s="53">
        <v>-0.00248118885792792</v>
      </c>
      <c r="S103" s="53">
        <v>-0.022511774674058</v>
      </c>
      <c r="T103" s="53">
        <v>-0.0387615039944649</v>
      </c>
      <c r="U103" s="53">
        <v>0.0479355789721012</v>
      </c>
      <c r="V103" s="53">
        <v>0.0771373957395554</v>
      </c>
      <c r="W103" s="53">
        <v>0.0139823313802481</v>
      </c>
      <c r="X103" s="53">
        <v>-0.0238420274108648</v>
      </c>
      <c r="Y103" s="53">
        <v>-0.0716385394334793</v>
      </c>
      <c r="Z103" s="53">
        <v>0.0193375702947378</v>
      </c>
      <c r="AA103" s="53">
        <v>0.0531724989414215</v>
      </c>
      <c r="AB103" s="53">
        <v>0.00255213375203311</v>
      </c>
      <c r="AC103" s="53">
        <v>0.012269414961338</v>
      </c>
      <c r="AD103" s="53">
        <v>-0.0420081503689289</v>
      </c>
      <c r="AE103" s="53">
        <v>-0.0266502518206835</v>
      </c>
      <c r="AF103" s="53">
        <v>0.0565143600106239</v>
      </c>
      <c r="AG103" s="53">
        <v>0.0713715329766273</v>
      </c>
      <c r="AH103" s="53">
        <v>0.0428709834814072</v>
      </c>
      <c r="AI103" s="53">
        <v>0.0746040269732475</v>
      </c>
      <c r="AJ103" s="53">
        <v>0.00637319544330239</v>
      </c>
      <c r="AK103" s="53">
        <v>-0.0043617538176477</v>
      </c>
      <c r="AL103" s="53">
        <v>-0.0354203507304192</v>
      </c>
      <c r="AM103" s="53">
        <v>0.0191315710544586</v>
      </c>
      <c r="AN103" s="53">
        <v>-0.0060007874853909</v>
      </c>
      <c r="AO103" s="53">
        <v>-0.0333063639700413</v>
      </c>
      <c r="AP103" s="53">
        <v>-0.068848729133606</v>
      </c>
      <c r="AQ103" s="53">
        <v>-0.0772857740521431</v>
      </c>
      <c r="AR103" s="53">
        <v>-0.117467574775219</v>
      </c>
      <c r="AS103" s="53">
        <v>-0.135870143771172</v>
      </c>
      <c r="AT103" s="53">
        <v>-0.132690191268921</v>
      </c>
      <c r="AU103" s="53">
        <v>-0.126146391034126</v>
      </c>
      <c r="AV103" s="53">
        <v>-0.167877793312073</v>
      </c>
      <c r="AW103" s="53">
        <v>-0.144127145409584</v>
      </c>
      <c r="AX103" s="53">
        <v>-0.153099343180656</v>
      </c>
      <c r="AY103" s="53">
        <v>-0.182945504784584</v>
      </c>
      <c r="AZ103" s="53">
        <v>-0.219724625349045</v>
      </c>
      <c r="BA103" s="53">
        <v>-0.21398563683033</v>
      </c>
      <c r="BB103" s="53">
        <v>0.0245516411960125</v>
      </c>
      <c r="BC103" s="53">
        <v>0.0174384526908398</v>
      </c>
      <c r="BD103" s="53">
        <v>-0.000922407256439328</v>
      </c>
      <c r="BE103" s="53">
        <v>-0.0219315011054277</v>
      </c>
      <c r="BF103" s="53">
        <v>-0.0535391569137573</v>
      </c>
      <c r="BG103" s="53">
        <v>-0.0701180547475815</v>
      </c>
      <c r="BH103" s="53">
        <v>-0.0598959475755692</v>
      </c>
      <c r="BI103" s="53">
        <v>-0.0519728884100914</v>
      </c>
      <c r="BJ103" s="53">
        <v>-0.0635043382644653</v>
      </c>
      <c r="BK103" s="53">
        <v>-0.0569094233214855</v>
      </c>
      <c r="BL103" s="53">
        <v>-0.0472841486334801</v>
      </c>
      <c r="BM103" s="53">
        <v>-0.0146149666979909</v>
      </c>
      <c r="BN103" s="53">
        <v>-0.0097316550090909</v>
      </c>
      <c r="BO103" s="53">
        <v>-0.00857799965888262</v>
      </c>
      <c r="BP103" s="53">
        <v>0.0180923417210579</v>
      </c>
      <c r="BQ103" s="53">
        <v>0.0178270488977432</v>
      </c>
      <c r="BR103" s="53">
        <v>-0.0121825123205781</v>
      </c>
      <c r="BS103" s="53">
        <v>0.0602343305945396</v>
      </c>
      <c r="BT103" s="53">
        <v>0.0852791368961334</v>
      </c>
      <c r="BU103" s="53">
        <v>0.0454766042530537</v>
      </c>
      <c r="BV103" s="53">
        <v>0.0292619746178389</v>
      </c>
      <c r="BW103" s="53">
        <v>-0.00114710000343621</v>
      </c>
      <c r="BX103" s="53">
        <v>0.0570926517248154</v>
      </c>
      <c r="BY103" s="53">
        <v>0.0957345739006996</v>
      </c>
      <c r="BZ103" s="53">
        <v>0.0371608883142471</v>
      </c>
      <c r="CA103" s="53">
        <v>0.0617054365575314</v>
      </c>
      <c r="CB103" s="53">
        <v>0.000425536883994937</v>
      </c>
      <c r="CC103" s="53">
        <v>0.0196487512439489</v>
      </c>
      <c r="CD103" s="53">
        <v>0.0931147560477257</v>
      </c>
      <c r="CE103" s="53">
        <v>0.122784197330475</v>
      </c>
      <c r="CF103" s="53">
        <v>0.102345012128353</v>
      </c>
      <c r="CG103" s="53">
        <v>0.103085078299046</v>
      </c>
      <c r="CH103" s="53">
        <v>0.0485712736845016</v>
      </c>
      <c r="CI103" s="53">
        <v>0.0110389841720462</v>
      </c>
      <c r="CJ103" s="53">
        <v>-0.0321509726345539</v>
      </c>
      <c r="CK103" s="53">
        <v>0.000429878709837794</v>
      </c>
      <c r="CL103" s="53">
        <v>-0.030767822638154</v>
      </c>
      <c r="CM103" s="53">
        <v>-0.0629760921001434</v>
      </c>
      <c r="CN103" s="53">
        <v>-0.0799029022455215</v>
      </c>
      <c r="CO103" s="53">
        <v>-0.0759285539388657</v>
      </c>
      <c r="CP103" s="53">
        <v>-0.106881313025951</v>
      </c>
      <c r="CQ103" s="53">
        <v>-0.102917738258839</v>
      </c>
      <c r="CR103" s="53">
        <v>-0.0999961420893669</v>
      </c>
      <c r="CS103" s="53">
        <v>-0.0814729183912277</v>
      </c>
      <c r="CT103" s="53">
        <v>-0.069914311170578</v>
      </c>
      <c r="CU103" s="53">
        <v>-0.0512054674327374</v>
      </c>
      <c r="CV103" s="53">
        <v>-0.0540877282619476</v>
      </c>
      <c r="CW103" s="53">
        <v>-0.0712144523859024</v>
      </c>
      <c r="CX103" s="53">
        <v>-0.0853269919753075</v>
      </c>
      <c r="CY103" s="53">
        <v>-0.107864215970039</v>
      </c>
      <c r="CZ103" s="53">
        <v>0.0118837868794799</v>
      </c>
      <c r="DA103" s="53">
        <v>-0.00959515850991011</v>
      </c>
      <c r="DB103" s="53">
        <v>0.00692376028746367</v>
      </c>
      <c r="DC103" s="53">
        <v>-0.00175796006806195</v>
      </c>
      <c r="DD103" s="53">
        <v>-0.0249702371656895</v>
      </c>
      <c r="DE103" s="53">
        <v>-0.0260901730507612</v>
      </c>
      <c r="DF103" s="53">
        <v>-0.0416359454393387</v>
      </c>
      <c r="DG103" s="53">
        <v>-0.0661827698349953</v>
      </c>
      <c r="DH103" s="53">
        <v>-0.0433148927986622</v>
      </c>
      <c r="DI103" s="53">
        <v>-0.0610935464501381</v>
      </c>
      <c r="DJ103" s="53">
        <v>-0.020804438740015</v>
      </c>
      <c r="DK103" s="53">
        <v>-0.025898864492774</v>
      </c>
      <c r="DL103" s="53">
        <v>-0.0150811076164246</v>
      </c>
      <c r="DM103" s="53">
        <v>-0.0263746436685324</v>
      </c>
      <c r="DN103" s="53">
        <v>-0.0174374133348465</v>
      </c>
      <c r="DO103" s="53">
        <v>-0.0372027084231377</v>
      </c>
      <c r="DP103" s="53">
        <v>-0.0234428737312555</v>
      </c>
      <c r="DQ103" s="53">
        <v>-0.00916263274848461</v>
      </c>
      <c r="DR103" s="53">
        <v>-0.00500561855733395</v>
      </c>
      <c r="DS103" s="53">
        <v>-0.0283581539988518</v>
      </c>
      <c r="DT103" s="53">
        <v>-0.049967885017395</v>
      </c>
      <c r="DU103" s="53">
        <v>-0.0673553273081779</v>
      </c>
      <c r="DV103" s="53">
        <v>-0.0346189625561237</v>
      </c>
      <c r="DW103" s="53">
        <v>-0.0394259579479694</v>
      </c>
      <c r="DX103" s="53">
        <v>-0.031472634524107</v>
      </c>
      <c r="DY103" s="53">
        <v>-0.0462999045848846</v>
      </c>
      <c r="DZ103" s="53">
        <v>-0.0392975695431232</v>
      </c>
      <c r="EA103" s="53">
        <v>-0.0431628860533237</v>
      </c>
      <c r="EB103" s="53">
        <v>-0.0334642790257931</v>
      </c>
      <c r="EC103" s="53">
        <v>-0.0482765473425388</v>
      </c>
      <c r="ED103" s="53">
        <v>-0.0563379116356373</v>
      </c>
      <c r="EE103" s="53">
        <v>-0.0253449361771345</v>
      </c>
      <c r="EF103" s="53">
        <v>-0.0390619598329067</v>
      </c>
      <c r="EG103" s="53">
        <v>-0.0122646205127239</v>
      </c>
      <c r="EH103" s="53">
        <v>-0.000133258756250143</v>
      </c>
      <c r="EI103" s="53">
        <v>0.0218378100544214</v>
      </c>
      <c r="EJ103" s="53">
        <v>0.0279031526297331</v>
      </c>
      <c r="EK103" s="53">
        <v>0.0328058414161205</v>
      </c>
      <c r="EL103" s="53">
        <v>0.0141902882605791</v>
      </c>
      <c r="EM103" s="53">
        <v>0.00177889736369252</v>
      </c>
      <c r="EN103" s="53">
        <v>-0.00745014799758792</v>
      </c>
      <c r="EO103" s="53">
        <v>-0.0298162959516048</v>
      </c>
      <c r="EP103" s="53">
        <v>-0.029557928442955</v>
      </c>
      <c r="EQ103" s="53">
        <v>-0.0415373593568802</v>
      </c>
      <c r="ER103" s="53">
        <v>-0.0948273688554764</v>
      </c>
      <c r="ES103" s="53">
        <v>-0.089785560965538</v>
      </c>
      <c r="ET103" s="53">
        <v>-0.0958754941821098</v>
      </c>
      <c r="EU103" s="53">
        <v>-0.108594939112663</v>
      </c>
      <c r="EV103" s="53">
        <v>-0.131261512637138</v>
      </c>
      <c r="EW103" s="53">
        <v>-0.102985307574272</v>
      </c>
    </row>
    <row r="104" s="53" customFormat="1" spans="1:153">
      <c r="A104" s="54">
        <v>2829</v>
      </c>
      <c r="B104" s="53" t="s">
        <v>339</v>
      </c>
      <c r="C104" s="55">
        <v>43851</v>
      </c>
      <c r="D104" s="53">
        <v>0.0435900315642357</v>
      </c>
      <c r="E104" s="53">
        <v>0.0691622123122215</v>
      </c>
      <c r="F104" s="53">
        <v>0.0138102229684591</v>
      </c>
      <c r="G104" s="53">
        <v>0.0230160336941481</v>
      </c>
      <c r="H104" s="53">
        <v>0.0810273811221123</v>
      </c>
      <c r="I104" s="53">
        <v>0.0684222429990768</v>
      </c>
      <c r="J104" s="53">
        <v>0.0889021307229996</v>
      </c>
      <c r="K104" s="53">
        <v>0.182519108057022</v>
      </c>
      <c r="L104" s="53">
        <v>0.136740326881409</v>
      </c>
      <c r="M104" s="53">
        <v>0.222262367606163</v>
      </c>
      <c r="N104" s="53">
        <v>0.345047444105148</v>
      </c>
      <c r="O104" s="53">
        <v>0.419841051101685</v>
      </c>
      <c r="P104" s="53">
        <v>0.383507311344147</v>
      </c>
      <c r="Q104" s="53">
        <v>0.390645176172256</v>
      </c>
      <c r="R104" s="53">
        <v>0.335119545459747</v>
      </c>
      <c r="S104" s="53">
        <v>0.379074841737747</v>
      </c>
      <c r="T104" s="53">
        <v>0.354804843664169</v>
      </c>
      <c r="U104" s="53">
        <v>0.396626740694046</v>
      </c>
      <c r="V104" s="53">
        <v>0.390294343233109</v>
      </c>
      <c r="W104" s="53">
        <v>0.418765485286713</v>
      </c>
      <c r="X104" s="53">
        <v>0.37196072936058</v>
      </c>
      <c r="Y104" s="53">
        <v>0.324976742267609</v>
      </c>
      <c r="Z104" s="53">
        <v>0.320965528488159</v>
      </c>
      <c r="AA104" s="53">
        <v>0.293875575065613</v>
      </c>
      <c r="AB104" s="53">
        <v>0.248266220092773</v>
      </c>
      <c r="AC104" s="53">
        <v>0.234342560172081</v>
      </c>
      <c r="AD104" s="53">
        <v>0.231348887085915</v>
      </c>
      <c r="AE104" s="53">
        <v>0.203579738736153</v>
      </c>
      <c r="AF104" s="53">
        <v>0.217468559741974</v>
      </c>
      <c r="AG104" s="53">
        <v>0.239855393767357</v>
      </c>
      <c r="AH104" s="53">
        <v>0.235933616757393</v>
      </c>
      <c r="AI104" s="53">
        <v>0.242389187216759</v>
      </c>
      <c r="AJ104" s="53">
        <v>0.187145337462425</v>
      </c>
      <c r="AK104" s="53">
        <v>0.177019611001015</v>
      </c>
      <c r="AL104" s="53">
        <v>0.168179452419281</v>
      </c>
      <c r="AM104" s="53">
        <v>0.180143177509308</v>
      </c>
      <c r="AN104" s="53">
        <v>0.200014814734459</v>
      </c>
      <c r="AO104" s="53">
        <v>0.166642725467682</v>
      </c>
      <c r="AP104" s="53">
        <v>0.208112135529518</v>
      </c>
      <c r="AQ104" s="53">
        <v>0.277114987373352</v>
      </c>
      <c r="AR104" s="53">
        <v>0.225623488426208</v>
      </c>
      <c r="AS104" s="53">
        <v>0.212600126862526</v>
      </c>
      <c r="AT104" s="53">
        <v>0.213672935962677</v>
      </c>
      <c r="AU104" s="53">
        <v>0.199522241950035</v>
      </c>
      <c r="AV104" s="53">
        <v>0.236001268029213</v>
      </c>
      <c r="AW104" s="53">
        <v>0.27033719420433</v>
      </c>
      <c r="AX104" s="53">
        <v>0.264629900455475</v>
      </c>
      <c r="AY104" s="53">
        <v>0.318521022796631</v>
      </c>
      <c r="AZ104" s="53">
        <v>0.326689928770065</v>
      </c>
      <c r="BA104" s="53">
        <v>0.319014400243759</v>
      </c>
      <c r="BB104" s="53">
        <v>0.0413886941969395</v>
      </c>
      <c r="BC104" s="53">
        <v>0.063409186899662</v>
      </c>
      <c r="BD104" s="53">
        <v>0.0293743312358856</v>
      </c>
      <c r="BE104" s="53">
        <v>-0.0453573912382126</v>
      </c>
      <c r="BF104" s="53">
        <v>-0.056331567466259</v>
      </c>
      <c r="BG104" s="53">
        <v>-0.0628492161631584</v>
      </c>
      <c r="BH104" s="53">
        <v>-0.0732937976717949</v>
      </c>
      <c r="BI104" s="53">
        <v>0.0172141399234533</v>
      </c>
      <c r="BJ104" s="53">
        <v>-0.0343271605670452</v>
      </c>
      <c r="BK104" s="53">
        <v>0.057244461029768</v>
      </c>
      <c r="BL104" s="53">
        <v>0.158389419317245</v>
      </c>
      <c r="BM104" s="53">
        <v>0.224354684352875</v>
      </c>
      <c r="BN104" s="53">
        <v>0.202410101890564</v>
      </c>
      <c r="BO104" s="53">
        <v>0.234677702188492</v>
      </c>
      <c r="BP104" s="53">
        <v>0.185459852218628</v>
      </c>
      <c r="BQ104" s="53">
        <v>0.209582671523094</v>
      </c>
      <c r="BR104" s="53">
        <v>0.196673810482025</v>
      </c>
      <c r="BS104" s="53">
        <v>0.246316760778427</v>
      </c>
      <c r="BT104" s="53">
        <v>0.254617691040039</v>
      </c>
      <c r="BU104" s="53">
        <v>0.268828332424164</v>
      </c>
      <c r="BV104" s="53">
        <v>0.231980830430984</v>
      </c>
      <c r="BW104" s="53">
        <v>0.181694403290749</v>
      </c>
      <c r="BX104" s="53">
        <v>0.183625459671021</v>
      </c>
      <c r="BY104" s="53">
        <v>0.160773724317551</v>
      </c>
      <c r="BZ104" s="53">
        <v>0.119078241288662</v>
      </c>
      <c r="CA104" s="53">
        <v>0.108820855617523</v>
      </c>
      <c r="CB104" s="53">
        <v>0.111170493066311</v>
      </c>
      <c r="CC104" s="53">
        <v>0.08552485704422</v>
      </c>
      <c r="CD104" s="53">
        <v>0.109125301241875</v>
      </c>
      <c r="CE104" s="53">
        <v>0.124945886433125</v>
      </c>
      <c r="CF104" s="53">
        <v>0.122042797505856</v>
      </c>
      <c r="CG104" s="53">
        <v>0.136343643069267</v>
      </c>
      <c r="CH104" s="53">
        <v>0.091086208820343</v>
      </c>
      <c r="CI104" s="53">
        <v>0.07807607203722</v>
      </c>
      <c r="CJ104" s="53">
        <v>0.0693626552820206</v>
      </c>
      <c r="CK104" s="53">
        <v>0.0754943862557411</v>
      </c>
      <c r="CL104" s="53">
        <v>0.0820344686508179</v>
      </c>
      <c r="CM104" s="53">
        <v>0.0316406562924385</v>
      </c>
      <c r="CN104" s="53">
        <v>0.0742162689566612</v>
      </c>
      <c r="CO104" s="53">
        <v>0.153290763497353</v>
      </c>
      <c r="CP104" s="53">
        <v>0.0976637825369835</v>
      </c>
      <c r="CQ104" s="53">
        <v>0.0788110569119453</v>
      </c>
      <c r="CR104" s="53">
        <v>0.073778010904789</v>
      </c>
      <c r="CS104" s="53">
        <v>0.057795837521553</v>
      </c>
      <c r="CT104" s="53">
        <v>0.0930280983448029</v>
      </c>
      <c r="CU104" s="53">
        <v>0.10329407453537</v>
      </c>
      <c r="CV104" s="53">
        <v>0.0860603973269463</v>
      </c>
      <c r="CW104" s="53">
        <v>0.105859227478504</v>
      </c>
      <c r="CX104" s="53">
        <v>0.106253691017628</v>
      </c>
      <c r="CY104" s="53">
        <v>0.102811448276043</v>
      </c>
      <c r="CZ104" s="53">
        <v>0.0393436327576637</v>
      </c>
      <c r="DA104" s="53">
        <v>0.042895320802927</v>
      </c>
      <c r="DB104" s="53">
        <v>0.021578187122941</v>
      </c>
      <c r="DC104" s="53">
        <v>0.105515718460083</v>
      </c>
      <c r="DD104" s="53">
        <v>0.174501240253448</v>
      </c>
      <c r="DE104" s="53">
        <v>0.168413758277893</v>
      </c>
      <c r="DF104" s="53">
        <v>0.199338227510452</v>
      </c>
      <c r="DG104" s="53">
        <v>0.202447265386581</v>
      </c>
      <c r="DH104" s="53">
        <v>0.208209782838821</v>
      </c>
      <c r="DI104" s="53">
        <v>0.202160209417343</v>
      </c>
      <c r="DJ104" s="53">
        <v>0.223800331354141</v>
      </c>
      <c r="DK104" s="53">
        <v>0.232628658413887</v>
      </c>
      <c r="DL104" s="53">
        <v>0.21823950111866</v>
      </c>
      <c r="DM104" s="53">
        <v>0.193109750747681</v>
      </c>
      <c r="DN104" s="53">
        <v>0.186801984906197</v>
      </c>
      <c r="DO104" s="53">
        <v>0.20663446187973</v>
      </c>
      <c r="DP104" s="53">
        <v>0.195273324847221</v>
      </c>
      <c r="DQ104" s="53">
        <v>0.187452271580696</v>
      </c>
      <c r="DR104" s="53">
        <v>0.172818958759308</v>
      </c>
      <c r="DS104" s="53">
        <v>0.187079444527626</v>
      </c>
      <c r="DT104" s="53">
        <v>0.177122205495834</v>
      </c>
      <c r="DU104" s="53">
        <v>0.180424645543098</v>
      </c>
      <c r="DV104" s="53">
        <v>0.174482375383377</v>
      </c>
      <c r="DW104" s="53">
        <v>0.170244157314301</v>
      </c>
      <c r="DX104" s="53">
        <v>0.166330277919769</v>
      </c>
      <c r="DY104" s="53">
        <v>0.162663996219635</v>
      </c>
      <c r="DZ104" s="53">
        <v>0.157320693135262</v>
      </c>
      <c r="EA104" s="53">
        <v>0.15519717335701</v>
      </c>
      <c r="EB104" s="53">
        <v>0.145485565066338</v>
      </c>
      <c r="EC104" s="53">
        <v>0.15205180644989</v>
      </c>
      <c r="ED104" s="53">
        <v>0.151033118367195</v>
      </c>
      <c r="EE104" s="53">
        <v>0.143187835812569</v>
      </c>
      <c r="EF104" s="53">
        <v>0.133201420307159</v>
      </c>
      <c r="EG104" s="53">
        <v>0.136085838079453</v>
      </c>
      <c r="EH104" s="53">
        <v>0.135959088802338</v>
      </c>
      <c r="EI104" s="53">
        <v>0.141791090369225</v>
      </c>
      <c r="EJ104" s="53">
        <v>0.155122637748718</v>
      </c>
      <c r="EK104" s="53">
        <v>0.172144368290901</v>
      </c>
      <c r="EL104" s="53">
        <v>0.171038165688515</v>
      </c>
      <c r="EM104" s="53">
        <v>0.160966515541077</v>
      </c>
      <c r="EN104" s="53">
        <v>0.165102005004883</v>
      </c>
      <c r="EO104" s="53">
        <v>0.170931369066238</v>
      </c>
      <c r="EP104" s="53">
        <v>0.177037224173546</v>
      </c>
      <c r="EQ104" s="53">
        <v>0.178868696093559</v>
      </c>
      <c r="ER104" s="53">
        <v>0.180115461349487</v>
      </c>
      <c r="ES104" s="53">
        <v>0.204185411334038</v>
      </c>
      <c r="ET104" s="53">
        <v>0.215711802244186</v>
      </c>
      <c r="EU104" s="53">
        <v>0.249804079532623</v>
      </c>
      <c r="EV104" s="53">
        <v>0.257578521966934</v>
      </c>
      <c r="EW104" s="53">
        <v>0.253345251083374</v>
      </c>
    </row>
    <row r="105" s="53" customFormat="1" spans="1:153">
      <c r="A105" s="54">
        <v>2835</v>
      </c>
      <c r="B105" s="53" t="s">
        <v>342</v>
      </c>
      <c r="C105" s="55">
        <v>43851</v>
      </c>
      <c r="D105" s="53">
        <v>-0.0322658121585846</v>
      </c>
      <c r="E105" s="53">
        <v>-0.0404115319252014</v>
      </c>
      <c r="F105" s="53">
        <v>-0.0934533551335335</v>
      </c>
      <c r="G105" s="53">
        <v>-0.102305509150028</v>
      </c>
      <c r="H105" s="53">
        <v>-0.145811930298805</v>
      </c>
      <c r="I105" s="53">
        <v>-0.16476021707058</v>
      </c>
      <c r="J105" s="53">
        <v>-0.186817318201065</v>
      </c>
      <c r="K105" s="53">
        <v>-0.207163259387016</v>
      </c>
      <c r="L105" s="53">
        <v>-0.208462119102478</v>
      </c>
      <c r="M105" s="53">
        <v>-0.222254112362862</v>
      </c>
      <c r="N105" s="53">
        <v>-0.201137244701385</v>
      </c>
      <c r="O105" s="53">
        <v>-0.198330372571945</v>
      </c>
      <c r="P105" s="53">
        <v>-0.228666424751282</v>
      </c>
      <c r="Q105" s="53">
        <v>-0.257933646440506</v>
      </c>
      <c r="R105" s="53">
        <v>-0.212653562426567</v>
      </c>
      <c r="S105" s="53">
        <v>-0.236379653215408</v>
      </c>
      <c r="T105" s="53">
        <v>-0.25466588139534</v>
      </c>
      <c r="U105" s="53">
        <v>-0.231156334280968</v>
      </c>
      <c r="V105" s="53">
        <v>-0.25923827290535</v>
      </c>
      <c r="W105" s="53">
        <v>-0.247280344367027</v>
      </c>
      <c r="X105" s="53">
        <v>-0.262910664081573</v>
      </c>
      <c r="Y105" s="53">
        <v>-0.279068320989609</v>
      </c>
      <c r="Z105" s="53">
        <v>-0.281653255224228</v>
      </c>
      <c r="AA105" s="53">
        <v>-0.302557080984116</v>
      </c>
      <c r="AB105" s="53">
        <v>-0.304012209177017</v>
      </c>
      <c r="AC105" s="53">
        <v>-0.330597907304764</v>
      </c>
      <c r="AD105" s="53">
        <v>-0.359033167362213</v>
      </c>
      <c r="AE105" s="53">
        <v>-0.419613063335419</v>
      </c>
      <c r="AF105" s="53">
        <v>-0.42930668592453</v>
      </c>
      <c r="AG105" s="53">
        <v>-0.428252130746841</v>
      </c>
      <c r="AH105" s="53">
        <v>-0.450797945261002</v>
      </c>
      <c r="AI105" s="53">
        <v>-0.488715440034866</v>
      </c>
      <c r="AJ105" s="53">
        <v>-0.528879702091217</v>
      </c>
      <c r="AK105" s="53">
        <v>-0.525285363197327</v>
      </c>
      <c r="AL105" s="53">
        <v>-0.542934238910675</v>
      </c>
      <c r="AM105" s="53">
        <v>-0.59560227394104</v>
      </c>
      <c r="AN105" s="53">
        <v>-0.593279004096985</v>
      </c>
      <c r="AO105" s="53">
        <v>-0.61531925201416</v>
      </c>
      <c r="AP105" s="53">
        <v>-0.61775416135788</v>
      </c>
      <c r="AQ105" s="53">
        <v>-0.596853137016296</v>
      </c>
      <c r="AR105" s="53">
        <v>-0.610590636730194</v>
      </c>
      <c r="AS105" s="53">
        <v>-0.615154922008514</v>
      </c>
      <c r="AT105" s="53">
        <v>-0.634225010871887</v>
      </c>
      <c r="AU105" s="53">
        <v>-0.658654987812042</v>
      </c>
      <c r="AV105" s="53">
        <v>-0.686981320381165</v>
      </c>
      <c r="AW105" s="53">
        <v>-0.653175413608551</v>
      </c>
      <c r="AX105" s="53">
        <v>-0.646874010562897</v>
      </c>
      <c r="AY105" s="53">
        <v>-0.677293241024017</v>
      </c>
      <c r="AZ105" s="53">
        <v>-0.715683043003082</v>
      </c>
      <c r="BA105" s="53">
        <v>-0.756853997707367</v>
      </c>
      <c r="BB105" s="53">
        <v>-0.0160428788512945</v>
      </c>
      <c r="BC105" s="53">
        <v>-0.0281744692474604</v>
      </c>
      <c r="BD105" s="53">
        <v>-0.0677198097109795</v>
      </c>
      <c r="BE105" s="53">
        <v>-0.0908055305480957</v>
      </c>
      <c r="BF105" s="53">
        <v>-0.127457112073898</v>
      </c>
      <c r="BG105" s="53">
        <v>-0.139396876096725</v>
      </c>
      <c r="BH105" s="53">
        <v>-0.15632651746273</v>
      </c>
      <c r="BI105" s="53">
        <v>-0.162432089447975</v>
      </c>
      <c r="BJ105" s="53">
        <v>-0.145695373415947</v>
      </c>
      <c r="BK105" s="53">
        <v>-0.161702945828438</v>
      </c>
      <c r="BL105" s="53">
        <v>-0.149258390069008</v>
      </c>
      <c r="BM105" s="53">
        <v>-0.137344643473625</v>
      </c>
      <c r="BN105" s="53">
        <v>-0.160333350300789</v>
      </c>
      <c r="BO105" s="53">
        <v>-0.196743547916412</v>
      </c>
      <c r="BP105" s="53">
        <v>-0.187615573406219</v>
      </c>
      <c r="BQ105" s="53">
        <v>-0.1958909034729</v>
      </c>
      <c r="BR105" s="53">
        <v>-0.195780977606773</v>
      </c>
      <c r="BS105" s="53">
        <v>-0.204760044813156</v>
      </c>
      <c r="BT105" s="53">
        <v>-0.218581601977348</v>
      </c>
      <c r="BU105" s="53">
        <v>-0.203500777482986</v>
      </c>
      <c r="BV105" s="53">
        <v>-0.210890144109726</v>
      </c>
      <c r="BW105" s="53">
        <v>-0.201417490839958</v>
      </c>
      <c r="BX105" s="53">
        <v>-0.198654502630234</v>
      </c>
      <c r="BY105" s="53">
        <v>-0.213422164320946</v>
      </c>
      <c r="BZ105" s="53">
        <v>-0.220172822475433</v>
      </c>
      <c r="CA105" s="53">
        <v>-0.246435075998306</v>
      </c>
      <c r="CB105" s="53">
        <v>-0.286882758140564</v>
      </c>
      <c r="CC105" s="53">
        <v>-0.336162745952606</v>
      </c>
      <c r="CD105" s="53">
        <v>-0.327566236257553</v>
      </c>
      <c r="CE105" s="53">
        <v>-0.331336081027985</v>
      </c>
      <c r="CF105" s="53">
        <v>-0.348827332258224</v>
      </c>
      <c r="CG105" s="53">
        <v>-0.38161027431488</v>
      </c>
      <c r="CH105" s="53">
        <v>-0.409736454486847</v>
      </c>
      <c r="CI105" s="53">
        <v>-0.415756970643997</v>
      </c>
      <c r="CJ105" s="53">
        <v>-0.426135629415512</v>
      </c>
      <c r="CK105" s="53">
        <v>-0.451907366514206</v>
      </c>
      <c r="CL105" s="53">
        <v>-0.44905623793602</v>
      </c>
      <c r="CM105" s="53">
        <v>-0.472464382648468</v>
      </c>
      <c r="CN105" s="53">
        <v>-0.455273747444153</v>
      </c>
      <c r="CO105" s="53">
        <v>-0.456102937459946</v>
      </c>
      <c r="CP105" s="53">
        <v>-0.463608920574188</v>
      </c>
      <c r="CQ105" s="53">
        <v>-0.456976801156998</v>
      </c>
      <c r="CR105" s="53">
        <v>-0.460553109645844</v>
      </c>
      <c r="CS105" s="53">
        <v>-0.462928622961044</v>
      </c>
      <c r="CT105" s="53">
        <v>-0.469014436006546</v>
      </c>
      <c r="CU105" s="53">
        <v>-0.469763278961182</v>
      </c>
      <c r="CV105" s="53">
        <v>-0.471318960189819</v>
      </c>
      <c r="CW105" s="53">
        <v>-0.473398625850677</v>
      </c>
      <c r="CX105" s="53">
        <v>-0.452413141727448</v>
      </c>
      <c r="CY105" s="53">
        <v>-0.491107225418091</v>
      </c>
      <c r="CZ105" s="53">
        <v>-0.0532464720308781</v>
      </c>
      <c r="DA105" s="53">
        <v>-0.0492605976760387</v>
      </c>
      <c r="DB105" s="53">
        <v>-0.0627570822834969</v>
      </c>
      <c r="DC105" s="53">
        <v>-0.0485235117375851</v>
      </c>
      <c r="DD105" s="53">
        <v>-0.0553783550858498</v>
      </c>
      <c r="DE105" s="53">
        <v>-0.0623868741095066</v>
      </c>
      <c r="DF105" s="53">
        <v>-0.0675143301486969</v>
      </c>
      <c r="DG105" s="53">
        <v>-0.081754706799984</v>
      </c>
      <c r="DH105" s="53">
        <v>-0.0997902825474739</v>
      </c>
      <c r="DI105" s="53">
        <v>-0.0975747033953667</v>
      </c>
      <c r="DJ105" s="53">
        <v>-0.0889023840427399</v>
      </c>
      <c r="DK105" s="53">
        <v>-0.0980092510581017</v>
      </c>
      <c r="DL105" s="53">
        <v>-0.105356618762016</v>
      </c>
      <c r="DM105" s="53">
        <v>-0.0982136502861977</v>
      </c>
      <c r="DN105" s="53">
        <v>-0.0620615258812904</v>
      </c>
      <c r="DO105" s="53">
        <v>-0.0775122940540314</v>
      </c>
      <c r="DP105" s="53">
        <v>-0.0959084182977676</v>
      </c>
      <c r="DQ105" s="53">
        <v>-0.0634198188781738</v>
      </c>
      <c r="DR105" s="53">
        <v>-0.0776801854372025</v>
      </c>
      <c r="DS105" s="53">
        <v>-0.0808031111955643</v>
      </c>
      <c r="DT105" s="53">
        <v>-0.0890440493822098</v>
      </c>
      <c r="DU105" s="53">
        <v>-0.114674374461174</v>
      </c>
      <c r="DV105" s="53">
        <v>-0.120022296905518</v>
      </c>
      <c r="DW105" s="53">
        <v>-0.126158460974693</v>
      </c>
      <c r="DX105" s="53">
        <v>-0.120862923562527</v>
      </c>
      <c r="DY105" s="53">
        <v>-0.121186353266239</v>
      </c>
      <c r="DZ105" s="53">
        <v>-0.109173960983753</v>
      </c>
      <c r="EA105" s="53">
        <v>-0.120473876595497</v>
      </c>
      <c r="EB105" s="53">
        <v>-0.1387639939785</v>
      </c>
      <c r="EC105" s="53">
        <v>-0.133939579129219</v>
      </c>
      <c r="ED105" s="53">
        <v>-0.138994142413139</v>
      </c>
      <c r="EE105" s="53">
        <v>-0.144128710031509</v>
      </c>
      <c r="EF105" s="53">
        <v>-0.15616674721241</v>
      </c>
      <c r="EG105" s="53">
        <v>-0.146551921963692</v>
      </c>
      <c r="EH105" s="53">
        <v>-0.153822153806686</v>
      </c>
      <c r="EI105" s="53">
        <v>-0.180718466639519</v>
      </c>
      <c r="EJ105" s="53">
        <v>-0.18124632537365</v>
      </c>
      <c r="EK105" s="53">
        <v>-0.179878383874893</v>
      </c>
      <c r="EL105" s="53">
        <v>-0.199503943324089</v>
      </c>
      <c r="EM105" s="53">
        <v>-0.177773728966713</v>
      </c>
      <c r="EN105" s="53">
        <v>-0.184005290269852</v>
      </c>
      <c r="EO105" s="53">
        <v>-0.195201650261879</v>
      </c>
      <c r="EP105" s="53">
        <v>-0.210695430636406</v>
      </c>
      <c r="EQ105" s="53">
        <v>-0.232749909162521</v>
      </c>
      <c r="ER105" s="53">
        <v>-0.254990428686142</v>
      </c>
      <c r="ES105" s="53">
        <v>-0.220435664057732</v>
      </c>
      <c r="ET105" s="53">
        <v>-0.21257857978344</v>
      </c>
      <c r="EU105" s="53">
        <v>-0.240918144583702</v>
      </c>
      <c r="EV105" s="53">
        <v>-0.300293445587158</v>
      </c>
      <c r="EW105" s="53">
        <v>-0.3027703166008</v>
      </c>
    </row>
    <row r="106" s="53" customFormat="1" spans="1:153">
      <c r="A106" s="54">
        <v>2841</v>
      </c>
      <c r="B106" s="53" t="s">
        <v>345</v>
      </c>
      <c r="C106" s="55">
        <v>43851</v>
      </c>
      <c r="D106" s="53">
        <v>-0.0271938536316156</v>
      </c>
      <c r="E106" s="53">
        <v>0.0122059918940067</v>
      </c>
      <c r="F106" s="53">
        <v>-0.0338357426226139</v>
      </c>
      <c r="G106" s="53">
        <v>0.0411668382585049</v>
      </c>
      <c r="H106" s="53">
        <v>0.0755422487854958</v>
      </c>
      <c r="I106" s="53">
        <v>0.0764563828706741</v>
      </c>
      <c r="J106" s="53">
        <v>0.0870163068175316</v>
      </c>
      <c r="K106" s="53">
        <v>0.0624180398881435</v>
      </c>
      <c r="L106" s="53">
        <v>0.0600127279758453</v>
      </c>
      <c r="M106" s="53">
        <v>0.0500500202178955</v>
      </c>
      <c r="N106" s="53">
        <v>0.0445305220782757</v>
      </c>
      <c r="O106" s="53">
        <v>0.0182114951312542</v>
      </c>
      <c r="P106" s="53">
        <v>0.00240016728639603</v>
      </c>
      <c r="Q106" s="53">
        <v>-0.0182055532932281</v>
      </c>
      <c r="R106" s="53">
        <v>-0.0503765121102333</v>
      </c>
      <c r="S106" s="53">
        <v>-0.0603866837918758</v>
      </c>
      <c r="T106" s="53">
        <v>0.0285010412335396</v>
      </c>
      <c r="U106" s="53">
        <v>0.0765743106603622</v>
      </c>
      <c r="V106" s="53">
        <v>0.0570781715214252</v>
      </c>
      <c r="W106" s="53">
        <v>-0.00149131915532053</v>
      </c>
      <c r="X106" s="53">
        <v>0.0254394542425871</v>
      </c>
      <c r="Y106" s="53">
        <v>-0.0115274582058191</v>
      </c>
      <c r="Z106" s="53">
        <v>-0.0119024980813265</v>
      </c>
      <c r="AA106" s="53">
        <v>-0.0341860204935074</v>
      </c>
      <c r="AB106" s="53">
        <v>-0.0280181579291821</v>
      </c>
      <c r="AC106" s="53">
        <v>-0.041863925755024</v>
      </c>
      <c r="AD106" s="53">
        <v>-0.0597885958850384</v>
      </c>
      <c r="AE106" s="53">
        <v>-0.0882646664977074</v>
      </c>
      <c r="AF106" s="53">
        <v>-0.0807560533285141</v>
      </c>
      <c r="AG106" s="53">
        <v>-0.0887146145105362</v>
      </c>
      <c r="AH106" s="53">
        <v>-0.093544103205204</v>
      </c>
      <c r="AI106" s="53">
        <v>-0.093783788383007</v>
      </c>
      <c r="AJ106" s="53">
        <v>-0.0995008125901222</v>
      </c>
      <c r="AK106" s="53">
        <v>-0.106290154159069</v>
      </c>
      <c r="AL106" s="53">
        <v>-0.13469210267067</v>
      </c>
      <c r="AM106" s="53">
        <v>-0.124312192201614</v>
      </c>
      <c r="AN106" s="53">
        <v>-0.114420235157013</v>
      </c>
      <c r="AO106" s="53">
        <v>-0.105593368411064</v>
      </c>
      <c r="AP106" s="53">
        <v>-0.13360869884491</v>
      </c>
      <c r="AQ106" s="53">
        <v>-0.101682350039482</v>
      </c>
      <c r="AR106" s="53">
        <v>-0.111156553030014</v>
      </c>
      <c r="AS106" s="53">
        <v>-0.0912104099988937</v>
      </c>
      <c r="AT106" s="53">
        <v>-0.103535674512386</v>
      </c>
      <c r="AU106" s="53">
        <v>-0.10990834236145</v>
      </c>
      <c r="AV106" s="53">
        <v>-0.123295284807682</v>
      </c>
      <c r="AW106" s="53">
        <v>-0.132290005683899</v>
      </c>
      <c r="AX106" s="53">
        <v>-0.113005921244621</v>
      </c>
      <c r="AY106" s="53">
        <v>-0.130521565675735</v>
      </c>
      <c r="AZ106" s="53">
        <v>-0.148275539278984</v>
      </c>
      <c r="BA106" s="53">
        <v>-0.128434643149376</v>
      </c>
      <c r="BB106" s="53">
        <v>-0.0126319751143456</v>
      </c>
      <c r="BC106" s="53">
        <v>-0.00213478831574321</v>
      </c>
      <c r="BD106" s="53">
        <v>-0.0182379186153412</v>
      </c>
      <c r="BE106" s="53">
        <v>0.0657681822776794</v>
      </c>
      <c r="BF106" s="53">
        <v>0.0877623558044434</v>
      </c>
      <c r="BG106" s="53">
        <v>0.0794613733887672</v>
      </c>
      <c r="BH106" s="53">
        <v>0.0981925874948502</v>
      </c>
      <c r="BI106" s="53">
        <v>0.080050878226757</v>
      </c>
      <c r="BJ106" s="53">
        <v>0.0751004219055176</v>
      </c>
      <c r="BK106" s="53">
        <v>0.0723915323615074</v>
      </c>
      <c r="BL106" s="53">
        <v>0.0640102177858353</v>
      </c>
      <c r="BM106" s="53">
        <v>0.0566786825656891</v>
      </c>
      <c r="BN106" s="53">
        <v>0.0525782480835915</v>
      </c>
      <c r="BO106" s="53">
        <v>0.0310244373977184</v>
      </c>
      <c r="BP106" s="53">
        <v>0.00679917447268963</v>
      </c>
      <c r="BQ106" s="53">
        <v>-0.00159147474914789</v>
      </c>
      <c r="BR106" s="53">
        <v>0.0880416482686996</v>
      </c>
      <c r="BS106" s="53">
        <v>0.135433211922646</v>
      </c>
      <c r="BT106" s="53">
        <v>0.11443143337965</v>
      </c>
      <c r="BU106" s="53">
        <v>0.0959765613079071</v>
      </c>
      <c r="BV106" s="53">
        <v>0.0869412645697594</v>
      </c>
      <c r="BW106" s="53">
        <v>0.0737491175532341</v>
      </c>
      <c r="BX106" s="53">
        <v>0.068969264626503</v>
      </c>
      <c r="BY106" s="53">
        <v>0.0648883357644081</v>
      </c>
      <c r="BZ106" s="53">
        <v>0.0342100076377392</v>
      </c>
      <c r="CA106" s="53">
        <v>0.031066345050931</v>
      </c>
      <c r="CB106" s="53">
        <v>0.0178454127162695</v>
      </c>
      <c r="CC106" s="53">
        <v>-0.00259091751649976</v>
      </c>
      <c r="CD106" s="53">
        <v>0.014467453584075</v>
      </c>
      <c r="CE106" s="53">
        <v>0.00286639435216784</v>
      </c>
      <c r="CF106" s="53">
        <v>-0.00327589130029082</v>
      </c>
      <c r="CG106" s="53">
        <v>-0.0119789503514767</v>
      </c>
      <c r="CH106" s="53">
        <v>-0.00987807661294937</v>
      </c>
      <c r="CI106" s="53">
        <v>-0.0181021746248007</v>
      </c>
      <c r="CJ106" s="53">
        <v>-0.0267839841544628</v>
      </c>
      <c r="CK106" s="53">
        <v>-0.0323754623532295</v>
      </c>
      <c r="CL106" s="53">
        <v>-0.0258926525712013</v>
      </c>
      <c r="CM106" s="53">
        <v>-0.0461505055427551</v>
      </c>
      <c r="CN106" s="53">
        <v>-0.0470574088394642</v>
      </c>
      <c r="CO106" s="53">
        <v>-0.00946237798780203</v>
      </c>
      <c r="CP106" s="53">
        <v>-0.0142699927091599</v>
      </c>
      <c r="CQ106" s="53">
        <v>0.00969381630420685</v>
      </c>
      <c r="CR106" s="53">
        <v>-0.0120997820049524</v>
      </c>
      <c r="CS106" s="53">
        <v>-0.0361372493207455</v>
      </c>
      <c r="CT106" s="53">
        <v>-0.0411149077117443</v>
      </c>
      <c r="CU106" s="53">
        <v>-0.0459905676543713</v>
      </c>
      <c r="CV106" s="53">
        <v>-0.0362538285553455</v>
      </c>
      <c r="CW106" s="53">
        <v>-0.0449393726885319</v>
      </c>
      <c r="CX106" s="53">
        <v>-0.064138375222683</v>
      </c>
      <c r="CY106" s="53">
        <v>-0.0448905043303967</v>
      </c>
      <c r="CZ106" s="53">
        <v>-0.0262137986719608</v>
      </c>
      <c r="DA106" s="53">
        <v>0.00268886145204306</v>
      </c>
      <c r="DB106" s="53">
        <v>-0.0272497422993183</v>
      </c>
      <c r="DC106" s="53">
        <v>-0.0362532623112202</v>
      </c>
      <c r="DD106" s="53">
        <v>-0.0238720215857029</v>
      </c>
      <c r="DE106" s="53">
        <v>-0.0146569069474936</v>
      </c>
      <c r="DF106" s="53">
        <v>-0.0228281989693642</v>
      </c>
      <c r="DG106" s="53">
        <v>-0.0292847566306591</v>
      </c>
      <c r="DH106" s="53">
        <v>-0.0267396084964275</v>
      </c>
      <c r="DI106" s="53">
        <v>-0.0339934341609478</v>
      </c>
      <c r="DJ106" s="53">
        <v>-0.0311316102743149</v>
      </c>
      <c r="DK106" s="53">
        <v>-0.0501191057264805</v>
      </c>
      <c r="DL106" s="53">
        <v>-0.061829999089241</v>
      </c>
      <c r="DM106" s="53">
        <v>-0.0608819089829922</v>
      </c>
      <c r="DN106" s="53">
        <v>-0.0688276067376137</v>
      </c>
      <c r="DO106" s="53">
        <v>-0.0704471245408058</v>
      </c>
      <c r="DP106" s="53">
        <v>-0.0711925253272057</v>
      </c>
      <c r="DQ106" s="53">
        <v>-0.0705108195543289</v>
      </c>
      <c r="DR106" s="53">
        <v>-0.0690051764249802</v>
      </c>
      <c r="DS106" s="53">
        <v>-0.109119802713394</v>
      </c>
      <c r="DT106" s="53">
        <v>-0.0731537267565727</v>
      </c>
      <c r="DU106" s="53">
        <v>-0.0969284996390343</v>
      </c>
      <c r="DV106" s="53">
        <v>-0.0925236791372299</v>
      </c>
      <c r="DW106" s="53">
        <v>-0.110726274549961</v>
      </c>
      <c r="DX106" s="53">
        <v>-0.0738800838589668</v>
      </c>
      <c r="DY106" s="53">
        <v>-0.0845821872353554</v>
      </c>
      <c r="DZ106" s="53">
        <v>-0.0892859250307083</v>
      </c>
      <c r="EA106" s="53">
        <v>-0.0973256677389145</v>
      </c>
      <c r="EB106" s="53">
        <v>-0.10687542706728</v>
      </c>
      <c r="EC106" s="53">
        <v>-0.103232927620411</v>
      </c>
      <c r="ED106" s="53">
        <v>-0.101920127868652</v>
      </c>
      <c r="EE106" s="53">
        <v>-0.0934567525982857</v>
      </c>
      <c r="EF106" s="53">
        <v>-0.101274661719799</v>
      </c>
      <c r="EG106" s="53">
        <v>-0.0998398959636688</v>
      </c>
      <c r="EH106" s="53">
        <v>-0.119560040533543</v>
      </c>
      <c r="EI106" s="53">
        <v>-0.10358864814043</v>
      </c>
      <c r="EJ106" s="53">
        <v>-0.100179500877857</v>
      </c>
      <c r="EK106" s="53">
        <v>-0.0710947811603546</v>
      </c>
      <c r="EL106" s="53">
        <v>-0.0982032045722008</v>
      </c>
      <c r="EM106" s="53">
        <v>-0.103871889412403</v>
      </c>
      <c r="EN106" s="53">
        <v>-0.1085384786129</v>
      </c>
      <c r="EO106" s="53">
        <v>-0.112556144595146</v>
      </c>
      <c r="EP106" s="53">
        <v>-0.103087812662125</v>
      </c>
      <c r="EQ106" s="53">
        <v>-0.0854230150580406</v>
      </c>
      <c r="ER106" s="53">
        <v>-0.0938322991132736</v>
      </c>
      <c r="ES106" s="53">
        <v>-0.097951352596283</v>
      </c>
      <c r="ET106" s="53">
        <v>-0.0884040147066116</v>
      </c>
      <c r="EU106" s="53">
        <v>-0.0972341150045395</v>
      </c>
      <c r="EV106" s="53">
        <v>-0.0957890823483467</v>
      </c>
      <c r="EW106" s="53">
        <v>-0.0951960608363152</v>
      </c>
    </row>
    <row r="107" s="53" customFormat="1" spans="1:153">
      <c r="A107" s="54">
        <v>2845</v>
      </c>
      <c r="B107" s="53" t="s">
        <v>348</v>
      </c>
      <c r="C107" s="55">
        <v>43851</v>
      </c>
      <c r="D107" s="53">
        <v>-0.0174785405397415</v>
      </c>
      <c r="E107" s="53">
        <v>-0.0173863135278225</v>
      </c>
      <c r="F107" s="53">
        <v>-0.0508035197854042</v>
      </c>
      <c r="G107" s="53">
        <v>-0.147425949573517</v>
      </c>
      <c r="H107" s="53">
        <v>-0.136824697256088</v>
      </c>
      <c r="I107" s="53">
        <v>-0.15341117978096</v>
      </c>
      <c r="J107" s="53">
        <v>-0.198370069265366</v>
      </c>
      <c r="K107" s="53">
        <v>-0.189269602298737</v>
      </c>
      <c r="L107" s="53">
        <v>-0.186797812581062</v>
      </c>
      <c r="M107" s="53">
        <v>-0.225571304559708</v>
      </c>
      <c r="N107" s="53">
        <v>-0.231232300400734</v>
      </c>
      <c r="O107" s="53">
        <v>-0.225635439157486</v>
      </c>
      <c r="P107" s="53">
        <v>-0.229813694953918</v>
      </c>
      <c r="Q107" s="53">
        <v>-0.128794774413109</v>
      </c>
      <c r="R107" s="53">
        <v>-0.0955971255898476</v>
      </c>
      <c r="S107" s="53">
        <v>-0.0964773595333099</v>
      </c>
      <c r="T107" s="53">
        <v>-0.109516739845276</v>
      </c>
      <c r="U107" s="53">
        <v>-0.114136599004269</v>
      </c>
      <c r="V107" s="53">
        <v>-0.154879987239838</v>
      </c>
      <c r="W107" s="53">
        <v>-0.0964092537760735</v>
      </c>
      <c r="X107" s="53">
        <v>-0.112825721502304</v>
      </c>
      <c r="Y107" s="53">
        <v>0.00181437400169671</v>
      </c>
      <c r="Z107" s="53">
        <v>0.0646730363368988</v>
      </c>
      <c r="AA107" s="53">
        <v>0.118173889815807</v>
      </c>
      <c r="AB107" s="53">
        <v>0.10059443116188</v>
      </c>
      <c r="AC107" s="53">
        <v>0.0901337713003159</v>
      </c>
      <c r="AD107" s="53">
        <v>0.0542481429874897</v>
      </c>
      <c r="AE107" s="53">
        <v>0.0404375568032265</v>
      </c>
      <c r="AF107" s="53">
        <v>0.0841602087020874</v>
      </c>
      <c r="AG107" s="53">
        <v>0.0825548768043518</v>
      </c>
      <c r="AH107" s="53">
        <v>0.0786270350217819</v>
      </c>
      <c r="AI107" s="53">
        <v>0.04822938144207</v>
      </c>
      <c r="AJ107" s="53">
        <v>0.0678898990154266</v>
      </c>
      <c r="AK107" s="53">
        <v>0.167095422744751</v>
      </c>
      <c r="AL107" s="53">
        <v>0.1321901679039</v>
      </c>
      <c r="AM107" s="53">
        <v>0.187108263373375</v>
      </c>
      <c r="AN107" s="53">
        <v>0.171099618077278</v>
      </c>
      <c r="AO107" s="53">
        <v>0.208144590258598</v>
      </c>
      <c r="AP107" s="53">
        <v>0.164177775382996</v>
      </c>
      <c r="AQ107" s="53">
        <v>0.174642771482468</v>
      </c>
      <c r="AR107" s="53">
        <v>0.163578718900681</v>
      </c>
      <c r="AS107" s="53">
        <v>0.289404779672623</v>
      </c>
      <c r="AT107" s="53">
        <v>0.242429718375206</v>
      </c>
      <c r="AU107" s="53">
        <v>0.259407669305801</v>
      </c>
      <c r="AV107" s="53">
        <v>0.359847903251648</v>
      </c>
      <c r="AW107" s="53">
        <v>0.343516170978546</v>
      </c>
      <c r="AX107" s="53">
        <v>0.295502871274948</v>
      </c>
      <c r="AY107" s="53">
        <v>0.305716156959534</v>
      </c>
      <c r="AZ107" s="53">
        <v>0.323455303907394</v>
      </c>
      <c r="BA107" s="53">
        <v>0.296094655990601</v>
      </c>
      <c r="BB107" s="53">
        <v>-0.0120552135631442</v>
      </c>
      <c r="BC107" s="53">
        <v>0.00249917339533567</v>
      </c>
      <c r="BD107" s="53">
        <v>-0.0213328935205936</v>
      </c>
      <c r="BE107" s="53">
        <v>-0.0828826278448105</v>
      </c>
      <c r="BF107" s="53">
        <v>-0.105734139680862</v>
      </c>
      <c r="BG107" s="53">
        <v>-0.114313013851643</v>
      </c>
      <c r="BH107" s="53">
        <v>-0.124613918364048</v>
      </c>
      <c r="BI107" s="53">
        <v>-0.109863363206387</v>
      </c>
      <c r="BJ107" s="53">
        <v>-0.114534616470337</v>
      </c>
      <c r="BK107" s="53">
        <v>-0.130646258592606</v>
      </c>
      <c r="BL107" s="53">
        <v>-0.14195553958416</v>
      </c>
      <c r="BM107" s="53">
        <v>-0.139536395668983</v>
      </c>
      <c r="BN107" s="53">
        <v>-0.130209907889366</v>
      </c>
      <c r="BO107" s="53">
        <v>-0.0962502956390381</v>
      </c>
      <c r="BP107" s="53">
        <v>-0.0624558813869953</v>
      </c>
      <c r="BQ107" s="53">
        <v>-0.0469041131436825</v>
      </c>
      <c r="BR107" s="53">
        <v>-0.0759451761841774</v>
      </c>
      <c r="BS107" s="53">
        <v>-0.0752933248877525</v>
      </c>
      <c r="BT107" s="53">
        <v>-0.113456696271896</v>
      </c>
      <c r="BU107" s="53">
        <v>-0.0501484423875809</v>
      </c>
      <c r="BV107" s="53">
        <v>-0.068818211555481</v>
      </c>
      <c r="BW107" s="53">
        <v>0.0370180197060108</v>
      </c>
      <c r="BX107" s="53">
        <v>0.113069318234921</v>
      </c>
      <c r="BY107" s="53">
        <v>0.186795428395271</v>
      </c>
      <c r="BZ107" s="53">
        <v>0.155504480004311</v>
      </c>
      <c r="CA107" s="53">
        <v>0.133375078439713</v>
      </c>
      <c r="CB107" s="53">
        <v>0.0927352830767632</v>
      </c>
      <c r="CC107" s="53">
        <v>0.0939682200551033</v>
      </c>
      <c r="CD107" s="53">
        <v>0.100846618413925</v>
      </c>
      <c r="CE107" s="53">
        <v>0.0936280563473701</v>
      </c>
      <c r="CF107" s="53">
        <v>0.0901145413517952</v>
      </c>
      <c r="CG107" s="53">
        <v>0.0665757656097412</v>
      </c>
      <c r="CH107" s="53">
        <v>0.0861940234899521</v>
      </c>
      <c r="CI107" s="53">
        <v>0.191633492708206</v>
      </c>
      <c r="CJ107" s="53">
        <v>0.15309140086174</v>
      </c>
      <c r="CK107" s="53">
        <v>0.163135677576065</v>
      </c>
      <c r="CL107" s="53">
        <v>0.155694633722305</v>
      </c>
      <c r="CM107" s="53">
        <v>0.203094959259033</v>
      </c>
      <c r="CN107" s="53">
        <v>0.161577954888344</v>
      </c>
      <c r="CO107" s="53">
        <v>0.153593137860298</v>
      </c>
      <c r="CP107" s="53">
        <v>0.110238172113895</v>
      </c>
      <c r="CQ107" s="53">
        <v>0.232113763689995</v>
      </c>
      <c r="CR107" s="53">
        <v>0.199152007699013</v>
      </c>
      <c r="CS107" s="53">
        <v>0.246470302343369</v>
      </c>
      <c r="CT107" s="53">
        <v>0.273670077323914</v>
      </c>
      <c r="CU107" s="53">
        <v>0.263221681118011</v>
      </c>
      <c r="CV107" s="53">
        <v>0.21335306763649</v>
      </c>
      <c r="CW107" s="53">
        <v>0.240551248192787</v>
      </c>
      <c r="CX107" s="53">
        <v>0.226998656988144</v>
      </c>
      <c r="CY107" s="53">
        <v>0.192105859518051</v>
      </c>
      <c r="CZ107" s="53">
        <v>-0.0229261219501495</v>
      </c>
      <c r="DA107" s="53">
        <v>-0.0373882800340652</v>
      </c>
      <c r="DB107" s="53">
        <v>-0.0469734221696854</v>
      </c>
      <c r="DC107" s="53">
        <v>-0.0820461139082909</v>
      </c>
      <c r="DD107" s="53">
        <v>-0.0485933497548103</v>
      </c>
      <c r="DE107" s="53">
        <v>-0.056600958108902</v>
      </c>
      <c r="DF107" s="53">
        <v>-0.0912589430809021</v>
      </c>
      <c r="DG107" s="53">
        <v>-0.0969090387225151</v>
      </c>
      <c r="DH107" s="53">
        <v>-0.0897659882903099</v>
      </c>
      <c r="DI107" s="53">
        <v>-0.112427845597267</v>
      </c>
      <c r="DJ107" s="53">
        <v>-0.106779552996159</v>
      </c>
      <c r="DK107" s="53">
        <v>-0.103601835668087</v>
      </c>
      <c r="DL107" s="53">
        <v>-0.117106571793556</v>
      </c>
      <c r="DM107" s="53">
        <v>-0.0500472746789455</v>
      </c>
      <c r="DN107" s="53">
        <v>-0.0506440401077271</v>
      </c>
      <c r="DO107" s="53">
        <v>-0.0670760422945023</v>
      </c>
      <c r="DP107" s="53">
        <v>-0.0510743670165539</v>
      </c>
      <c r="DQ107" s="53">
        <v>-0.0563460737466812</v>
      </c>
      <c r="DR107" s="53">
        <v>-0.0589260905981064</v>
      </c>
      <c r="DS107" s="53">
        <v>-0.0637636110186577</v>
      </c>
      <c r="DT107" s="53">
        <v>-0.0615103021264076</v>
      </c>
      <c r="DU107" s="53">
        <v>-0.0527064427733421</v>
      </c>
      <c r="DV107" s="53">
        <v>-0.0658990740776062</v>
      </c>
      <c r="DW107" s="53">
        <v>-0.0861243382096291</v>
      </c>
      <c r="DX107" s="53">
        <v>-0.0724128484725952</v>
      </c>
      <c r="DY107" s="53">
        <v>-0.0607441067695618</v>
      </c>
      <c r="DZ107" s="53">
        <v>-0.0559899359941483</v>
      </c>
      <c r="EA107" s="53">
        <v>-0.0710334628820419</v>
      </c>
      <c r="EB107" s="53">
        <v>-0.0341892056167126</v>
      </c>
      <c r="EC107" s="53">
        <v>-0.0285759754478931</v>
      </c>
      <c r="ED107" s="53">
        <v>-0.0289903003722429</v>
      </c>
      <c r="EE107" s="53">
        <v>-0.0358491763472557</v>
      </c>
      <c r="EF107" s="53">
        <v>-0.03580691665411</v>
      </c>
      <c r="EG107" s="53">
        <v>-0.04204086586833</v>
      </c>
      <c r="EH107" s="53">
        <v>-0.0384040325880051</v>
      </c>
      <c r="EI107" s="53">
        <v>0.00646978709846735</v>
      </c>
      <c r="EJ107" s="53">
        <v>-0.00209781783632934</v>
      </c>
      <c r="EK107" s="53">
        <v>-0.0124531676992774</v>
      </c>
      <c r="EL107" s="53">
        <v>-0.0149029707536101</v>
      </c>
      <c r="EM107" s="53">
        <v>0.00354683143086731</v>
      </c>
      <c r="EN107" s="53">
        <v>0.0358377508819103</v>
      </c>
      <c r="EO107" s="53">
        <v>0.0397882349789143</v>
      </c>
      <c r="EP107" s="53">
        <v>0.0257749184966087</v>
      </c>
      <c r="EQ107" s="53">
        <v>-0.00456542707979679</v>
      </c>
      <c r="ER107" s="53">
        <v>0.0686750188469887</v>
      </c>
      <c r="ES107" s="53">
        <v>0.062791682779789</v>
      </c>
      <c r="ET107" s="53">
        <v>0.0646470040082932</v>
      </c>
      <c r="EU107" s="53">
        <v>0.0476621203124523</v>
      </c>
      <c r="EV107" s="53">
        <v>0.0789538472890854</v>
      </c>
      <c r="EW107" s="53">
        <v>0.0864860191941261</v>
      </c>
    </row>
    <row r="108" s="53" customFormat="1" spans="1:153">
      <c r="A108" s="54">
        <v>2848</v>
      </c>
      <c r="B108" s="53" t="s">
        <v>351</v>
      </c>
      <c r="C108" s="55">
        <v>43851</v>
      </c>
      <c r="D108" s="53">
        <v>-0.0885639041662216</v>
      </c>
      <c r="E108" s="53">
        <v>-0.110323920845985</v>
      </c>
      <c r="F108" s="53">
        <v>-0.204712584614754</v>
      </c>
      <c r="G108" s="53">
        <v>-0.273709118366241</v>
      </c>
      <c r="H108" s="53">
        <v>-0.168348118662834</v>
      </c>
      <c r="I108" s="53">
        <v>-0.221398904919624</v>
      </c>
      <c r="J108" s="53">
        <v>-0.186327695846558</v>
      </c>
      <c r="K108" s="53">
        <v>-0.193718001246452</v>
      </c>
      <c r="L108" s="53">
        <v>-0.206494733691216</v>
      </c>
      <c r="M108" s="53">
        <v>-0.223771438002586</v>
      </c>
      <c r="N108" s="53">
        <v>-0.2114028185606</v>
      </c>
      <c r="O108" s="53">
        <v>-0.207995653152466</v>
      </c>
      <c r="P108" s="53">
        <v>-0.205490365624428</v>
      </c>
      <c r="Q108" s="53">
        <v>-0.225632831454277</v>
      </c>
      <c r="R108" s="53">
        <v>-0.176903754472733</v>
      </c>
      <c r="S108" s="53">
        <v>-0.155433744192123</v>
      </c>
      <c r="T108" s="53">
        <v>-0.17612811923027</v>
      </c>
      <c r="U108" s="53">
        <v>-0.185180857777596</v>
      </c>
      <c r="V108" s="53">
        <v>-0.200118646025658</v>
      </c>
      <c r="W108" s="53">
        <v>-0.175702288746834</v>
      </c>
      <c r="X108" s="53">
        <v>-0.187209784984589</v>
      </c>
      <c r="Y108" s="53">
        <v>-0.171091303229332</v>
      </c>
      <c r="Z108" s="53">
        <v>-0.114278271794319</v>
      </c>
      <c r="AA108" s="53">
        <v>-0.142016589641571</v>
      </c>
      <c r="AB108" s="53">
        <v>-0.136877626180649</v>
      </c>
      <c r="AC108" s="53">
        <v>-0.166133806109428</v>
      </c>
      <c r="AD108" s="53">
        <v>-0.21453645825386</v>
      </c>
      <c r="AE108" s="53">
        <v>-0.16428741812706</v>
      </c>
      <c r="AF108" s="53">
        <v>-0.103659406304359</v>
      </c>
      <c r="AG108" s="53">
        <v>-0.155369132757187</v>
      </c>
      <c r="AH108" s="53">
        <v>-0.100862957537174</v>
      </c>
      <c r="AI108" s="53">
        <v>0.00727180857211351</v>
      </c>
      <c r="AJ108" s="53">
        <v>-0.0183161720633507</v>
      </c>
      <c r="AK108" s="53">
        <v>-0.0574230179190636</v>
      </c>
      <c r="AL108" s="53">
        <v>-0.111124828457832</v>
      </c>
      <c r="AM108" s="53">
        <v>-0.118416398763657</v>
      </c>
      <c r="AN108" s="53">
        <v>-0.122141264379025</v>
      </c>
      <c r="AO108" s="53">
        <v>-0.113610945641994</v>
      </c>
      <c r="AP108" s="53">
        <v>-0.103179737925529</v>
      </c>
      <c r="AQ108" s="53">
        <v>-0.0928544253110886</v>
      </c>
      <c r="AR108" s="53">
        <v>-0.106230422854424</v>
      </c>
      <c r="AS108" s="53">
        <v>-0.0955440551042557</v>
      </c>
      <c r="AT108" s="53">
        <v>-0.107400245964527</v>
      </c>
      <c r="AU108" s="53">
        <v>-0.147630766034126</v>
      </c>
      <c r="AV108" s="53">
        <v>-0.151575490832329</v>
      </c>
      <c r="AW108" s="53">
        <v>-0.191651195287704</v>
      </c>
      <c r="AX108" s="53">
        <v>-0.227118402719498</v>
      </c>
      <c r="AY108" s="53">
        <v>-0.266129225492477</v>
      </c>
      <c r="AZ108" s="53">
        <v>-0.259088575839996</v>
      </c>
      <c r="BA108" s="53">
        <v>-0.293076157569885</v>
      </c>
      <c r="BB108" s="53">
        <v>-0.0719857066869736</v>
      </c>
      <c r="BC108" s="53">
        <v>-0.0747692286968231</v>
      </c>
      <c r="BD108" s="53">
        <v>-0.122986614704132</v>
      </c>
      <c r="BE108" s="53">
        <v>-0.163915976881981</v>
      </c>
      <c r="BF108" s="53">
        <v>-0.165139570832253</v>
      </c>
      <c r="BG108" s="53">
        <v>-0.188683956861496</v>
      </c>
      <c r="BH108" s="53">
        <v>-0.176846966147423</v>
      </c>
      <c r="BI108" s="53">
        <v>-0.169736415147781</v>
      </c>
      <c r="BJ108" s="53">
        <v>-0.163844734430313</v>
      </c>
      <c r="BK108" s="53">
        <v>-0.182537570595741</v>
      </c>
      <c r="BL108" s="53">
        <v>-0.165595412254333</v>
      </c>
      <c r="BM108" s="53">
        <v>-0.157417953014374</v>
      </c>
      <c r="BN108" s="53">
        <v>-0.150186955928802</v>
      </c>
      <c r="BO108" s="53">
        <v>-0.157573878765106</v>
      </c>
      <c r="BP108" s="53">
        <v>-0.143216118216515</v>
      </c>
      <c r="BQ108" s="53">
        <v>-0.133798405528069</v>
      </c>
      <c r="BR108" s="53">
        <v>-0.156656220555305</v>
      </c>
      <c r="BS108" s="53">
        <v>-0.161640137434006</v>
      </c>
      <c r="BT108" s="53">
        <v>-0.161428138613701</v>
      </c>
      <c r="BU108" s="53">
        <v>-0.127589449286461</v>
      </c>
      <c r="BV108" s="53">
        <v>-0.112706735730171</v>
      </c>
      <c r="BW108" s="53">
        <v>-0.125685423612595</v>
      </c>
      <c r="BX108" s="53">
        <v>-0.0446775183081627</v>
      </c>
      <c r="BY108" s="53">
        <v>-0.0845382809638977</v>
      </c>
      <c r="BZ108" s="53">
        <v>-0.0799950882792473</v>
      </c>
      <c r="CA108" s="53">
        <v>-0.0969462618231773</v>
      </c>
      <c r="CB108" s="53">
        <v>-0.11176310479641</v>
      </c>
      <c r="CC108" s="53">
        <v>-0.100468635559082</v>
      </c>
      <c r="CD108" s="53">
        <v>-0.0374599732458591</v>
      </c>
      <c r="CE108" s="53">
        <v>-0.062932513654232</v>
      </c>
      <c r="CF108" s="53">
        <v>-0.0219415239989758</v>
      </c>
      <c r="CG108" s="53">
        <v>0.00854536145925522</v>
      </c>
      <c r="CH108" s="53">
        <v>-0.0469528995454311</v>
      </c>
      <c r="CI108" s="53">
        <v>-0.0697745829820633</v>
      </c>
      <c r="CJ108" s="53">
        <v>-0.14008641242981</v>
      </c>
      <c r="CK108" s="53">
        <v>-0.145132929086685</v>
      </c>
      <c r="CL108" s="53">
        <v>-0.142314061522484</v>
      </c>
      <c r="CM108" s="53">
        <v>-0.121776171028614</v>
      </c>
      <c r="CN108" s="53">
        <v>-0.0940617620944977</v>
      </c>
      <c r="CO108" s="53">
        <v>-0.110920131206512</v>
      </c>
      <c r="CP108" s="53">
        <v>-0.14933106303215</v>
      </c>
      <c r="CQ108" s="53">
        <v>-0.147338762879372</v>
      </c>
      <c r="CR108" s="53">
        <v>-0.163041800260544</v>
      </c>
      <c r="CS108" s="53">
        <v>-0.195147201418877</v>
      </c>
      <c r="CT108" s="53">
        <v>-0.195664748549461</v>
      </c>
      <c r="CU108" s="53">
        <v>-0.199031785130501</v>
      </c>
      <c r="CV108" s="53">
        <v>-0.221381440758705</v>
      </c>
      <c r="CW108" s="53">
        <v>-0.232611685991287</v>
      </c>
      <c r="CX108" s="53">
        <v>-0.228275969624519</v>
      </c>
      <c r="CY108" s="53">
        <v>-0.236782982945442</v>
      </c>
      <c r="CZ108" s="53">
        <v>-0.0436431914567947</v>
      </c>
      <c r="DA108" s="53">
        <v>-0.062619686126709</v>
      </c>
      <c r="DB108" s="53">
        <v>-0.108790956437588</v>
      </c>
      <c r="DC108" s="53">
        <v>-0.136858120560646</v>
      </c>
      <c r="DD108" s="53">
        <v>-0.0302735436707735</v>
      </c>
      <c r="DE108" s="53">
        <v>-0.0597799345850945</v>
      </c>
      <c r="DF108" s="53">
        <v>-0.0365457125008106</v>
      </c>
      <c r="DG108" s="53">
        <v>-0.0510465800762177</v>
      </c>
      <c r="DH108" s="53">
        <v>-0.0697149932384491</v>
      </c>
      <c r="DI108" s="53">
        <v>-0.0682988613843918</v>
      </c>
      <c r="DJ108" s="53">
        <v>-0.0728723928332329</v>
      </c>
      <c r="DK108" s="53">
        <v>-0.0776426941156387</v>
      </c>
      <c r="DL108" s="53">
        <v>-0.082368403673172</v>
      </c>
      <c r="DM108" s="53">
        <v>-0.0951239466667175</v>
      </c>
      <c r="DN108" s="53">
        <v>-0.0607526302337646</v>
      </c>
      <c r="DO108" s="53">
        <v>-0.048700325191021</v>
      </c>
      <c r="DP108" s="53">
        <v>-0.0465368814766407</v>
      </c>
      <c r="DQ108" s="53">
        <v>-0.0506057180464268</v>
      </c>
      <c r="DR108" s="53">
        <v>-0.0657555088400841</v>
      </c>
      <c r="DS108" s="53">
        <v>-0.0751778334379196</v>
      </c>
      <c r="DT108" s="53">
        <v>-0.101568043231964</v>
      </c>
      <c r="DU108" s="53">
        <v>-0.0724708735942841</v>
      </c>
      <c r="DV108" s="53">
        <v>-0.0966657400131226</v>
      </c>
      <c r="DW108" s="53">
        <v>-0.0845432877540588</v>
      </c>
      <c r="DX108" s="53">
        <v>-0.0839475244283676</v>
      </c>
      <c r="DY108" s="53">
        <v>-0.0962525457143784</v>
      </c>
      <c r="DZ108" s="53">
        <v>-0.129838347434998</v>
      </c>
      <c r="EA108" s="53">
        <v>-0.0908837765455246</v>
      </c>
      <c r="EB108" s="53">
        <v>-0.0932644233107567</v>
      </c>
      <c r="EC108" s="53">
        <v>-0.119501613080502</v>
      </c>
      <c r="ED108" s="53">
        <v>-0.105986423790455</v>
      </c>
      <c r="EE108" s="53">
        <v>-0.0283385440707207</v>
      </c>
      <c r="EF108" s="53">
        <v>0.00157173629850149</v>
      </c>
      <c r="EG108" s="53">
        <v>-0.0147134223952889</v>
      </c>
      <c r="EH108" s="53">
        <v>0.00189658720046282</v>
      </c>
      <c r="EI108" s="53">
        <v>-0.000348458532243967</v>
      </c>
      <c r="EJ108" s="53">
        <v>-0.00689219869673252</v>
      </c>
      <c r="EK108" s="53">
        <v>-0.0188997630029917</v>
      </c>
      <c r="EL108" s="53">
        <v>-0.0361829698085785</v>
      </c>
      <c r="EM108" s="53">
        <v>-0.00899928994476795</v>
      </c>
      <c r="EN108" s="53">
        <v>0.0160356499254704</v>
      </c>
      <c r="EO108" s="53">
        <v>0.0247297175228596</v>
      </c>
      <c r="EP108" s="53">
        <v>0.02857656031847</v>
      </c>
      <c r="EQ108" s="53">
        <v>0.020451445132494</v>
      </c>
      <c r="ER108" s="53">
        <v>0.0170242637395859</v>
      </c>
      <c r="ES108" s="53">
        <v>-0.019684411585331</v>
      </c>
      <c r="ET108" s="53">
        <v>-0.0328019522130489</v>
      </c>
      <c r="EU108" s="53">
        <v>-0.0605825185775757</v>
      </c>
      <c r="EV108" s="53">
        <v>-0.0578776150941849</v>
      </c>
      <c r="EW108" s="53">
        <v>-0.0833581611514091</v>
      </c>
    </row>
    <row r="109" s="53" customFormat="1" spans="1:153">
      <c r="A109" s="54">
        <v>2855</v>
      </c>
      <c r="B109" s="53" t="s">
        <v>354</v>
      </c>
      <c r="C109" s="55">
        <v>43851</v>
      </c>
      <c r="D109" s="53">
        <v>0.0381905809044838</v>
      </c>
      <c r="E109" s="53">
        <v>0.00109580997377634</v>
      </c>
      <c r="F109" s="53">
        <v>-0.0644377171993256</v>
      </c>
      <c r="G109" s="53">
        <v>-0.0789776220917702</v>
      </c>
      <c r="H109" s="53">
        <v>-0.144114479422569</v>
      </c>
      <c r="I109" s="53">
        <v>-0.163470864295959</v>
      </c>
      <c r="J109" s="53">
        <v>-0.15677373111248</v>
      </c>
      <c r="K109" s="53">
        <v>-0.177634209394455</v>
      </c>
      <c r="L109" s="53">
        <v>-0.200639694929123</v>
      </c>
      <c r="M109" s="53">
        <v>-0.213696002960205</v>
      </c>
      <c r="N109" s="53">
        <v>-0.2330182492733</v>
      </c>
      <c r="O109" s="53">
        <v>-0.196719840168953</v>
      </c>
      <c r="P109" s="53">
        <v>-0.19076956808567</v>
      </c>
      <c r="Q109" s="53">
        <v>-0.214589342474937</v>
      </c>
      <c r="R109" s="53">
        <v>-0.221340090036392</v>
      </c>
      <c r="S109" s="53">
        <v>-0.166458114981651</v>
      </c>
      <c r="T109" s="53">
        <v>-0.221251800656319</v>
      </c>
      <c r="U109" s="53">
        <v>-0.247874811291695</v>
      </c>
      <c r="V109" s="53">
        <v>-0.262212812900543</v>
      </c>
      <c r="W109" s="53">
        <v>-0.248928502202034</v>
      </c>
      <c r="X109" s="53">
        <v>-0.285804152488708</v>
      </c>
      <c r="Y109" s="53">
        <v>-0.360717177391052</v>
      </c>
      <c r="Z109" s="53">
        <v>-0.272229433059692</v>
      </c>
      <c r="AA109" s="53">
        <v>-0.222669318318367</v>
      </c>
      <c r="AB109" s="53">
        <v>-0.225762918591499</v>
      </c>
      <c r="AC109" s="53">
        <v>-0.243103727698326</v>
      </c>
      <c r="AD109" s="53">
        <v>-0.301777422428131</v>
      </c>
      <c r="AE109" s="53">
        <v>-0.321870535612106</v>
      </c>
      <c r="AF109" s="53">
        <v>-0.296124577522278</v>
      </c>
      <c r="AG109" s="53">
        <v>-0.321259647607803</v>
      </c>
      <c r="AH109" s="53">
        <v>-0.299732506275177</v>
      </c>
      <c r="AI109" s="53">
        <v>-0.231849774718285</v>
      </c>
      <c r="AJ109" s="53">
        <v>-0.249926507472992</v>
      </c>
      <c r="AK109" s="53">
        <v>-0.272108346223831</v>
      </c>
      <c r="AL109" s="53">
        <v>-0.273424476385117</v>
      </c>
      <c r="AM109" s="53">
        <v>-0.303025931119919</v>
      </c>
      <c r="AN109" s="53">
        <v>-0.319910615682602</v>
      </c>
      <c r="AO109" s="53">
        <v>-0.329797744750977</v>
      </c>
      <c r="AP109" s="53">
        <v>-0.318308174610138</v>
      </c>
      <c r="AQ109" s="53">
        <v>-0.271617889404297</v>
      </c>
      <c r="AR109" s="53">
        <v>-0.289527088403702</v>
      </c>
      <c r="AS109" s="53">
        <v>-0.28664293885231</v>
      </c>
      <c r="AT109" s="53">
        <v>-0.30094039440155</v>
      </c>
      <c r="AU109" s="53">
        <v>-0.336307674646378</v>
      </c>
      <c r="AV109" s="53">
        <v>-0.314302802085876</v>
      </c>
      <c r="AW109" s="53">
        <v>-0.291518956422806</v>
      </c>
      <c r="AX109" s="53">
        <v>-0.294566690921783</v>
      </c>
      <c r="AY109" s="53">
        <v>-0.34297987818718</v>
      </c>
      <c r="AZ109" s="53">
        <v>-0.402008503675461</v>
      </c>
      <c r="BA109" s="53">
        <v>-0.352781563997269</v>
      </c>
      <c r="BB109" s="53">
        <v>0.0288909375667572</v>
      </c>
      <c r="BC109" s="53">
        <v>0.0248489156365395</v>
      </c>
      <c r="BD109" s="53">
        <v>-0.0316192917525768</v>
      </c>
      <c r="BE109" s="53">
        <v>-0.0465756468474865</v>
      </c>
      <c r="BF109" s="53">
        <v>-0.0858841016888618</v>
      </c>
      <c r="BG109" s="53">
        <v>-0.0911332741379738</v>
      </c>
      <c r="BH109" s="53">
        <v>-0.115873157978058</v>
      </c>
      <c r="BI109" s="53">
        <v>-0.11558722704649</v>
      </c>
      <c r="BJ109" s="53">
        <v>-0.0993486791849136</v>
      </c>
      <c r="BK109" s="53">
        <v>-0.115929111838341</v>
      </c>
      <c r="BL109" s="53">
        <v>-0.11732754856348</v>
      </c>
      <c r="BM109" s="53">
        <v>-0.0930116251111031</v>
      </c>
      <c r="BN109" s="53">
        <v>-0.0935582146048546</v>
      </c>
      <c r="BO109" s="53">
        <v>-0.103233985602856</v>
      </c>
      <c r="BP109" s="53">
        <v>-0.112860806286335</v>
      </c>
      <c r="BQ109" s="53">
        <v>-0.0583772994577885</v>
      </c>
      <c r="BR109" s="53">
        <v>-0.0986425578594208</v>
      </c>
      <c r="BS109" s="53">
        <v>-0.118693299591541</v>
      </c>
      <c r="BT109" s="53">
        <v>-0.112882919609547</v>
      </c>
      <c r="BU109" s="53">
        <v>-0.116027183830738</v>
      </c>
      <c r="BV109" s="53">
        <v>-0.122570961713791</v>
      </c>
      <c r="BW109" s="53">
        <v>-0.124869778752327</v>
      </c>
      <c r="BX109" s="53">
        <v>-0.090680755674839</v>
      </c>
      <c r="BY109" s="53">
        <v>-0.137009307742119</v>
      </c>
      <c r="BZ109" s="53">
        <v>-0.14110492169857</v>
      </c>
      <c r="CA109" s="53">
        <v>-0.149680107831955</v>
      </c>
      <c r="CB109" s="53">
        <v>-0.196802452206612</v>
      </c>
      <c r="CC109" s="53">
        <v>-0.24312786757946</v>
      </c>
      <c r="CD109" s="53">
        <v>-0.229670777916908</v>
      </c>
      <c r="CE109" s="53">
        <v>-0.247939467430115</v>
      </c>
      <c r="CF109" s="53">
        <v>-0.248083397746086</v>
      </c>
      <c r="CG109" s="53">
        <v>-0.256276249885559</v>
      </c>
      <c r="CH109" s="53">
        <v>-0.265138149261475</v>
      </c>
      <c r="CI109" s="53">
        <v>-0.274590313434601</v>
      </c>
      <c r="CJ109" s="53">
        <v>-0.278929442167282</v>
      </c>
      <c r="CK109" s="53">
        <v>-0.306483626365662</v>
      </c>
      <c r="CL109" s="53">
        <v>-0.302049517631531</v>
      </c>
      <c r="CM109" s="53">
        <v>-0.316020578145981</v>
      </c>
      <c r="CN109" s="53">
        <v>-0.290477931499481</v>
      </c>
      <c r="CO109" s="53">
        <v>-0.277097404003143</v>
      </c>
      <c r="CP109" s="53">
        <v>-0.299245297908783</v>
      </c>
      <c r="CQ109" s="53">
        <v>-0.289775669574738</v>
      </c>
      <c r="CR109" s="53">
        <v>-0.291851967573166</v>
      </c>
      <c r="CS109" s="53">
        <v>-0.321535736322403</v>
      </c>
      <c r="CT109" s="53">
        <v>-0.317940682172775</v>
      </c>
      <c r="CU109" s="53">
        <v>-0.320935010910034</v>
      </c>
      <c r="CV109" s="53">
        <v>-0.342800110578537</v>
      </c>
      <c r="CW109" s="53">
        <v>-0.353497087955475</v>
      </c>
      <c r="CX109" s="53">
        <v>-0.360113263130188</v>
      </c>
      <c r="CY109" s="53">
        <v>-0.364624530076981</v>
      </c>
      <c r="CZ109" s="53">
        <v>0.0184670463204384</v>
      </c>
      <c r="DA109" s="53">
        <v>-0.0145857045426965</v>
      </c>
      <c r="DB109" s="53">
        <v>-0.0236510224640369</v>
      </c>
      <c r="DC109" s="53">
        <v>-0.0232345759868622</v>
      </c>
      <c r="DD109" s="53">
        <v>-0.0490629822015762</v>
      </c>
      <c r="DE109" s="53">
        <v>-0.0631701871752739</v>
      </c>
      <c r="DF109" s="53">
        <v>-0.0317331627011299</v>
      </c>
      <c r="DG109" s="53">
        <v>-0.0528795793652534</v>
      </c>
      <c r="DH109" s="53">
        <v>-0.0921236127614975</v>
      </c>
      <c r="DI109" s="53">
        <v>-0.0885994806885719</v>
      </c>
      <c r="DJ109" s="53">
        <v>-0.106523290276527</v>
      </c>
      <c r="DK109" s="53">
        <v>-0.0945408120751381</v>
      </c>
      <c r="DL109" s="53">
        <v>-0.0880439579486847</v>
      </c>
      <c r="DM109" s="53">
        <v>-0.102187961339951</v>
      </c>
      <c r="DN109" s="53">
        <v>-0.0993118807673454</v>
      </c>
      <c r="DO109" s="53">
        <v>-0.0989134162664413</v>
      </c>
      <c r="DP109" s="53">
        <v>-0.113441847264767</v>
      </c>
      <c r="DQ109" s="53">
        <v>-0.120014116168022</v>
      </c>
      <c r="DR109" s="53">
        <v>-0.140162482857704</v>
      </c>
      <c r="DS109" s="53">
        <v>-0.123733922839165</v>
      </c>
      <c r="DT109" s="53">
        <v>-0.154065787792206</v>
      </c>
      <c r="DU109" s="53">
        <v>-0.226679995656013</v>
      </c>
      <c r="DV109" s="53">
        <v>-0.172381281852722</v>
      </c>
      <c r="DW109" s="53">
        <v>-0.076492615044117</v>
      </c>
      <c r="DX109" s="53">
        <v>-0.0754906013607979</v>
      </c>
      <c r="DY109" s="53">
        <v>-0.08425622433424</v>
      </c>
      <c r="DZ109" s="53">
        <v>-0.0958075523376465</v>
      </c>
      <c r="EA109" s="53">
        <v>-0.0695752799510956</v>
      </c>
      <c r="EB109" s="53">
        <v>-0.0572864040732384</v>
      </c>
      <c r="EC109" s="53">
        <v>-0.0641527771949768</v>
      </c>
      <c r="ED109" s="53">
        <v>-0.0424816943705082</v>
      </c>
      <c r="EE109" s="53">
        <v>0.0335938818752766</v>
      </c>
      <c r="EF109" s="53">
        <v>0.0243790447711945</v>
      </c>
      <c r="EG109" s="53">
        <v>0.01164935156703</v>
      </c>
      <c r="EH109" s="53">
        <v>0.0146723566576838</v>
      </c>
      <c r="EI109" s="53">
        <v>0.012625090777874</v>
      </c>
      <c r="EJ109" s="53">
        <v>-0.00869370438158512</v>
      </c>
      <c r="EK109" s="53">
        <v>-0.00460978783667088</v>
      </c>
      <c r="EL109" s="53">
        <v>-0.0186628140509129</v>
      </c>
      <c r="EM109" s="53">
        <v>0.0146469129249454</v>
      </c>
      <c r="EN109" s="53">
        <v>0.0188856236636639</v>
      </c>
      <c r="EO109" s="53">
        <v>0.0123001290485263</v>
      </c>
      <c r="EP109" s="53">
        <v>7.89780169725418e-5</v>
      </c>
      <c r="EQ109" s="53">
        <v>-0.00560452602803707</v>
      </c>
      <c r="ER109" s="53">
        <v>0.0128052849322557</v>
      </c>
      <c r="ES109" s="53">
        <v>0.0385834574699402</v>
      </c>
      <c r="ET109" s="53">
        <v>0.0574008151888847</v>
      </c>
      <c r="EU109" s="53">
        <v>0.0196846183389425</v>
      </c>
      <c r="EV109" s="53">
        <v>-0.0327278301119804</v>
      </c>
      <c r="EW109" s="53">
        <v>0.0210103746503592</v>
      </c>
    </row>
    <row r="110" s="53" customFormat="1" spans="1:153">
      <c r="A110" s="54">
        <v>2859</v>
      </c>
      <c r="B110" s="53" t="s">
        <v>357</v>
      </c>
      <c r="C110" s="55">
        <v>43851</v>
      </c>
      <c r="D110" s="53">
        <v>0.0104322712868452</v>
      </c>
      <c r="E110" s="53">
        <v>0.0371305607259274</v>
      </c>
      <c r="F110" s="53">
        <v>0.0312986746430397</v>
      </c>
      <c r="G110" s="53">
        <v>0.114920802414417</v>
      </c>
      <c r="H110" s="53">
        <v>0.102428585290909</v>
      </c>
      <c r="I110" s="53">
        <v>0.10016705095768</v>
      </c>
      <c r="J110" s="53">
        <v>0.0771778002381325</v>
      </c>
      <c r="K110" s="53">
        <v>0.0568425804376602</v>
      </c>
      <c r="L110" s="53">
        <v>0.087584875524044</v>
      </c>
      <c r="M110" s="53">
        <v>0.121831022202969</v>
      </c>
      <c r="N110" s="53">
        <v>0.112133331596851</v>
      </c>
      <c r="O110" s="53">
        <v>0.156697809696198</v>
      </c>
      <c r="P110" s="53">
        <v>0.184583932161331</v>
      </c>
      <c r="Q110" s="53">
        <v>0.204203009605408</v>
      </c>
      <c r="R110" s="53">
        <v>0.203095301985741</v>
      </c>
      <c r="S110" s="53">
        <v>0.197825759649277</v>
      </c>
      <c r="T110" s="53">
        <v>0.220222100615501</v>
      </c>
      <c r="U110" s="53">
        <v>0.265126973390579</v>
      </c>
      <c r="V110" s="53">
        <v>0.269927263259888</v>
      </c>
      <c r="W110" s="53">
        <v>0.330987602472305</v>
      </c>
      <c r="X110" s="53">
        <v>0.246410697698593</v>
      </c>
      <c r="Y110" s="53">
        <v>0.179304704070091</v>
      </c>
      <c r="Z110" s="53">
        <v>0.180952176451683</v>
      </c>
      <c r="AA110" s="53">
        <v>0.181262373924255</v>
      </c>
      <c r="AB110" s="53">
        <v>0.185034066438675</v>
      </c>
      <c r="AC110" s="53">
        <v>0.173551633954048</v>
      </c>
      <c r="AD110" s="53">
        <v>0.170261099934578</v>
      </c>
      <c r="AE110" s="53">
        <v>0.18601082265377</v>
      </c>
      <c r="AF110" s="53">
        <v>0.225130558013916</v>
      </c>
      <c r="AG110" s="53">
        <v>0.266895174980164</v>
      </c>
      <c r="AH110" s="53">
        <v>0.277608186006546</v>
      </c>
      <c r="AI110" s="53">
        <v>0.326827168464661</v>
      </c>
      <c r="AJ110" s="53">
        <v>0.343753546476364</v>
      </c>
      <c r="AK110" s="53">
        <v>0.336448699235916</v>
      </c>
      <c r="AL110" s="53">
        <v>0.409751325845718</v>
      </c>
      <c r="AM110" s="53">
        <v>0.418417185544968</v>
      </c>
      <c r="AN110" s="53">
        <v>0.382192760705948</v>
      </c>
      <c r="AO110" s="53">
        <v>0.331590712070465</v>
      </c>
      <c r="AP110" s="53">
        <v>0.276323854923248</v>
      </c>
      <c r="AQ110" s="53">
        <v>0.263248175382614</v>
      </c>
      <c r="AR110" s="53">
        <v>0.269291579723358</v>
      </c>
      <c r="AS110" s="53">
        <v>0.246646821498871</v>
      </c>
      <c r="AT110" s="53">
        <v>0.197470724582672</v>
      </c>
      <c r="AU110" s="53">
        <v>0.170251965522766</v>
      </c>
      <c r="AV110" s="53">
        <v>0.158704876899719</v>
      </c>
      <c r="AW110" s="53">
        <v>0.145480930805206</v>
      </c>
      <c r="AX110" s="53">
        <v>0.130467012524605</v>
      </c>
      <c r="AY110" s="53">
        <v>0.111714981496334</v>
      </c>
      <c r="AZ110" s="53">
        <v>0.133542373776436</v>
      </c>
      <c r="BA110" s="53">
        <v>0.116562530398369</v>
      </c>
      <c r="BB110" s="53">
        <v>-0.0051569938659668</v>
      </c>
      <c r="BC110" s="53">
        <v>0.0255621261894703</v>
      </c>
      <c r="BD110" s="53">
        <v>-0.00943630561232567</v>
      </c>
      <c r="BE110" s="53">
        <v>0.0709980428218842</v>
      </c>
      <c r="BF110" s="53">
        <v>0.059486098587513</v>
      </c>
      <c r="BG110" s="53">
        <v>0.0520408675074577</v>
      </c>
      <c r="BH110" s="53">
        <v>0.0360540561378002</v>
      </c>
      <c r="BI110" s="53">
        <v>0.012193868868053</v>
      </c>
      <c r="BJ110" s="53">
        <v>0.042639147490263</v>
      </c>
      <c r="BK110" s="53">
        <v>0.0881540551781654</v>
      </c>
      <c r="BL110" s="53">
        <v>0.0887131541967392</v>
      </c>
      <c r="BM110" s="53">
        <v>0.0868260860443115</v>
      </c>
      <c r="BN110" s="53">
        <v>0.125680267810822</v>
      </c>
      <c r="BO110" s="53">
        <v>0.139399871230125</v>
      </c>
      <c r="BP110" s="53">
        <v>0.141123622655869</v>
      </c>
      <c r="BQ110" s="53">
        <v>0.134238198399544</v>
      </c>
      <c r="BR110" s="53">
        <v>0.155980795621872</v>
      </c>
      <c r="BS110" s="53">
        <v>0.176979407668114</v>
      </c>
      <c r="BT110" s="53">
        <v>0.191653579473495</v>
      </c>
      <c r="BU110" s="53">
        <v>0.205724850296974</v>
      </c>
      <c r="BV110" s="53">
        <v>0.132860735058784</v>
      </c>
      <c r="BW110" s="53">
        <v>0.0789153352379799</v>
      </c>
      <c r="BX110" s="53">
        <v>0.0936335846781731</v>
      </c>
      <c r="BY110" s="53">
        <v>0.101294137537479</v>
      </c>
      <c r="BZ110" s="53">
        <v>0.0982380211353302</v>
      </c>
      <c r="CA110" s="53">
        <v>0.0991986691951752</v>
      </c>
      <c r="CB110" s="53">
        <v>0.0945173501968384</v>
      </c>
      <c r="CC110" s="53">
        <v>0.102874524891376</v>
      </c>
      <c r="CD110" s="53">
        <v>0.14365354180336</v>
      </c>
      <c r="CE110" s="53">
        <v>0.168628975749016</v>
      </c>
      <c r="CF110" s="53">
        <v>0.185496851801872</v>
      </c>
      <c r="CG110" s="53">
        <v>0.239446595311165</v>
      </c>
      <c r="CH110" s="53">
        <v>0.245524808764458</v>
      </c>
      <c r="CI110" s="53">
        <v>0.227825373411179</v>
      </c>
      <c r="CJ110" s="53">
        <v>0.259597808122635</v>
      </c>
      <c r="CK110" s="53">
        <v>0.263246089220047</v>
      </c>
      <c r="CL110" s="53">
        <v>0.24012890458107</v>
      </c>
      <c r="CM110" s="53">
        <v>0.173406690359116</v>
      </c>
      <c r="CN110" s="53">
        <v>0.108625248074532</v>
      </c>
      <c r="CO110" s="53">
        <v>0.0874579772353172</v>
      </c>
      <c r="CP110" s="53">
        <v>0.0871510058641434</v>
      </c>
      <c r="CQ110" s="53">
        <v>0.0585541985929012</v>
      </c>
      <c r="CR110" s="53">
        <v>0.0360627472400665</v>
      </c>
      <c r="CS110" s="53">
        <v>0.0141148511320353</v>
      </c>
      <c r="CT110" s="53">
        <v>0.00498413573950529</v>
      </c>
      <c r="CU110" s="53">
        <v>0.0192769672721624</v>
      </c>
      <c r="CV110" s="53">
        <v>0.0229256618767977</v>
      </c>
      <c r="CW110" s="53">
        <v>0.0141662815585732</v>
      </c>
      <c r="CX110" s="53">
        <v>0.0216133985668421</v>
      </c>
      <c r="CY110" s="53">
        <v>0.000306403147988021</v>
      </c>
      <c r="CZ110" s="53">
        <v>0.0362245216965675</v>
      </c>
      <c r="DA110" s="53">
        <v>0.0322036892175674</v>
      </c>
      <c r="DB110" s="53">
        <v>0.0613702349364758</v>
      </c>
      <c r="DC110" s="53">
        <v>0.0645580142736435</v>
      </c>
      <c r="DD110" s="53">
        <v>0.0635777413845062</v>
      </c>
      <c r="DE110" s="53">
        <v>0.0687614381313324</v>
      </c>
      <c r="DF110" s="53">
        <v>0.0617589987814426</v>
      </c>
      <c r="DG110" s="53">
        <v>0.0652839615941048</v>
      </c>
      <c r="DH110" s="53">
        <v>0.0655809864401817</v>
      </c>
      <c r="DI110" s="53">
        <v>0.0543122254312038</v>
      </c>
      <c r="DJ110" s="53">
        <v>0.0440554320812225</v>
      </c>
      <c r="DK110" s="53">
        <v>0.090506985783577</v>
      </c>
      <c r="DL110" s="53">
        <v>0.07953891903162</v>
      </c>
      <c r="DM110" s="53">
        <v>0.0854384005069733</v>
      </c>
      <c r="DN110" s="53">
        <v>0.0826069414615631</v>
      </c>
      <c r="DO110" s="53">
        <v>0.0842228233814239</v>
      </c>
      <c r="DP110" s="53">
        <v>0.0848765596747398</v>
      </c>
      <c r="DQ110" s="53">
        <v>0.108782798051834</v>
      </c>
      <c r="DR110" s="53">
        <v>0.0989089235663414</v>
      </c>
      <c r="DS110" s="53">
        <v>0.145898029208183</v>
      </c>
      <c r="DT110" s="53">
        <v>0.1341852247715</v>
      </c>
      <c r="DU110" s="53">
        <v>0.121024630963802</v>
      </c>
      <c r="DV110" s="53">
        <v>0.10795384645462</v>
      </c>
      <c r="DW110" s="53">
        <v>0.100603483617306</v>
      </c>
      <c r="DX110" s="53">
        <v>0.107431307435036</v>
      </c>
      <c r="DY110" s="53">
        <v>0.0949882119894028</v>
      </c>
      <c r="DZ110" s="53">
        <v>0.0963790044188499</v>
      </c>
      <c r="EA110" s="53">
        <v>0.103771552443504</v>
      </c>
      <c r="EB110" s="53">
        <v>0.102112278342247</v>
      </c>
      <c r="EC110" s="53">
        <v>0.118901446461678</v>
      </c>
      <c r="ED110" s="53">
        <v>0.112746596336365</v>
      </c>
      <c r="EE110" s="53">
        <v>0.108015827834606</v>
      </c>
      <c r="EF110" s="53">
        <v>0.118863984942436</v>
      </c>
      <c r="EG110" s="53">
        <v>0.129258558154106</v>
      </c>
      <c r="EH110" s="53">
        <v>0.170788750052452</v>
      </c>
      <c r="EI110" s="53">
        <v>0.175806328654289</v>
      </c>
      <c r="EJ110" s="53">
        <v>0.162699118256569</v>
      </c>
      <c r="EK110" s="53">
        <v>0.178819268941879</v>
      </c>
      <c r="EL110" s="53">
        <v>0.188333868980408</v>
      </c>
      <c r="EM110" s="53">
        <v>0.196425452828407</v>
      </c>
      <c r="EN110" s="53">
        <v>0.202775835990906</v>
      </c>
      <c r="EO110" s="53">
        <v>0.20872788131237</v>
      </c>
      <c r="EP110" s="53">
        <v>0.182043239474297</v>
      </c>
      <c r="EQ110" s="53">
        <v>0.176772370934486</v>
      </c>
      <c r="ER110" s="53">
        <v>0.174355983734131</v>
      </c>
      <c r="ES110" s="53">
        <v>0.146839216351509</v>
      </c>
      <c r="ET110" s="53">
        <v>0.128176614642143</v>
      </c>
      <c r="EU110" s="53">
        <v>0.118183948099613</v>
      </c>
      <c r="EV110" s="53">
        <v>0.132564231753349</v>
      </c>
      <c r="EW110" s="53">
        <v>0.136891379952431</v>
      </c>
    </row>
    <row r="111" s="53" customFormat="1" spans="1:153">
      <c r="A111" s="54">
        <v>2861</v>
      </c>
      <c r="B111" s="53" t="s">
        <v>360</v>
      </c>
      <c r="C111" s="55">
        <v>43851</v>
      </c>
      <c r="D111" s="53">
        <v>-0.0430306196212769</v>
      </c>
      <c r="E111" s="53">
        <v>-0.100525625050068</v>
      </c>
      <c r="F111" s="53">
        <v>-0.0878338366746902</v>
      </c>
      <c r="G111" s="53">
        <v>-0.171415686607361</v>
      </c>
      <c r="H111" s="53">
        <v>-0.207713171839714</v>
      </c>
      <c r="I111" s="53">
        <v>-0.238349452614784</v>
      </c>
      <c r="J111" s="53">
        <v>-0.242507591843605</v>
      </c>
      <c r="K111" s="53">
        <v>-0.222708389163017</v>
      </c>
      <c r="L111" s="53">
        <v>-0.239745169878006</v>
      </c>
      <c r="M111" s="53">
        <v>-0.259657949209213</v>
      </c>
      <c r="N111" s="53">
        <v>-0.224597066640854</v>
      </c>
      <c r="O111" s="53">
        <v>-0.229387223720551</v>
      </c>
      <c r="P111" s="53">
        <v>-0.234112232923508</v>
      </c>
      <c r="Q111" s="53">
        <v>-0.245606854557991</v>
      </c>
      <c r="R111" s="53">
        <v>-0.217630043625832</v>
      </c>
      <c r="S111" s="53">
        <v>-0.275793969631195</v>
      </c>
      <c r="T111" s="53">
        <v>-0.30515918135643</v>
      </c>
      <c r="U111" s="53">
        <v>-0.286600530147552</v>
      </c>
      <c r="V111" s="53">
        <v>-0.328555971384048</v>
      </c>
      <c r="W111" s="53">
        <v>-0.304326176643372</v>
      </c>
      <c r="X111" s="53">
        <v>-0.364015251398087</v>
      </c>
      <c r="Y111" s="53">
        <v>-0.415261149406433</v>
      </c>
      <c r="Z111" s="53">
        <v>-0.41266542673111</v>
      </c>
      <c r="AA111" s="53">
        <v>-0.418023467063904</v>
      </c>
      <c r="AB111" s="53">
        <v>-0.429478466510773</v>
      </c>
      <c r="AC111" s="53">
        <v>-0.459718197584152</v>
      </c>
      <c r="AD111" s="53">
        <v>-0.49427342414856</v>
      </c>
      <c r="AE111" s="53">
        <v>-0.606889188289642</v>
      </c>
      <c r="AF111" s="53">
        <v>-0.609447240829468</v>
      </c>
      <c r="AG111" s="53">
        <v>-0.679061830043793</v>
      </c>
      <c r="AH111" s="53">
        <v>-0.673260390758514</v>
      </c>
      <c r="AI111" s="53">
        <v>-0.642118692398071</v>
      </c>
      <c r="AJ111" s="53">
        <v>-0.681721448898315</v>
      </c>
      <c r="AK111" s="53">
        <v>-0.738898575305939</v>
      </c>
      <c r="AL111" s="53">
        <v>-0.705718398094177</v>
      </c>
      <c r="AM111" s="53">
        <v>-0.712697148323059</v>
      </c>
      <c r="AN111" s="53">
        <v>-0.748988687992096</v>
      </c>
      <c r="AO111" s="53">
        <v>-0.707388460636139</v>
      </c>
      <c r="AP111" s="53">
        <v>-0.690408289432526</v>
      </c>
      <c r="AQ111" s="53">
        <v>-0.6699258685112</v>
      </c>
      <c r="AR111" s="53">
        <v>-0.71452009677887</v>
      </c>
      <c r="AS111" s="53">
        <v>-0.764756500720978</v>
      </c>
      <c r="AT111" s="53">
        <v>-0.798681378364563</v>
      </c>
      <c r="AU111" s="53">
        <v>-0.834546387195587</v>
      </c>
      <c r="AV111" s="53">
        <v>-0.855886518955231</v>
      </c>
      <c r="AW111" s="53">
        <v>-0.943537473678589</v>
      </c>
      <c r="AX111" s="53">
        <v>-0.973367989063263</v>
      </c>
      <c r="AY111" s="53">
        <v>-0.905360043048859</v>
      </c>
      <c r="AZ111" s="53">
        <v>-0.844314932823181</v>
      </c>
      <c r="BA111" s="53">
        <v>-0.78723019361496</v>
      </c>
      <c r="BB111" s="53">
        <v>0.000801479443907738</v>
      </c>
      <c r="BC111" s="53">
        <v>-0.00457736663520336</v>
      </c>
      <c r="BD111" s="53">
        <v>-0.0259382259100676</v>
      </c>
      <c r="BE111" s="53">
        <v>-0.0925595536828041</v>
      </c>
      <c r="BF111" s="53">
        <v>-0.115465223789215</v>
      </c>
      <c r="BG111" s="53">
        <v>-0.124641977250576</v>
      </c>
      <c r="BH111" s="53">
        <v>-0.128930047154427</v>
      </c>
      <c r="BI111" s="53">
        <v>-0.125386565923691</v>
      </c>
      <c r="BJ111" s="53">
        <v>-0.122407302260399</v>
      </c>
      <c r="BK111" s="53">
        <v>-0.133977189660072</v>
      </c>
      <c r="BL111" s="53">
        <v>-0.0897750407457352</v>
      </c>
      <c r="BM111" s="53">
        <v>-0.0961625427007675</v>
      </c>
      <c r="BN111" s="53">
        <v>-0.102371640503407</v>
      </c>
      <c r="BO111" s="53">
        <v>-0.106465436518192</v>
      </c>
      <c r="BP111" s="53">
        <v>-0.0786039754748344</v>
      </c>
      <c r="BQ111" s="53">
        <v>-0.109070785343647</v>
      </c>
      <c r="BR111" s="53">
        <v>-0.118323989212513</v>
      </c>
      <c r="BS111" s="53">
        <v>-0.101787284016609</v>
      </c>
      <c r="BT111" s="53">
        <v>-0.119490869343281</v>
      </c>
      <c r="BU111" s="53">
        <v>-0.113427773118019</v>
      </c>
      <c r="BV111" s="53">
        <v>-0.14203442633152</v>
      </c>
      <c r="BW111" s="53">
        <v>-0.168742820620537</v>
      </c>
      <c r="BX111" s="53">
        <v>-0.146139070391655</v>
      </c>
      <c r="BY111" s="53">
        <v>-0.14655365049839</v>
      </c>
      <c r="BZ111" s="53">
        <v>-0.152907848358154</v>
      </c>
      <c r="CA111" s="53">
        <v>-0.172831147909164</v>
      </c>
      <c r="CB111" s="53">
        <v>-0.182232216000557</v>
      </c>
      <c r="CC111" s="53">
        <v>-0.195611611008644</v>
      </c>
      <c r="CD111" s="53">
        <v>-0.18761171400547</v>
      </c>
      <c r="CE111" s="53">
        <v>-0.211433261632919</v>
      </c>
      <c r="CF111" s="53">
        <v>-0.220444515347481</v>
      </c>
      <c r="CG111" s="53">
        <v>-0.21890577673912</v>
      </c>
      <c r="CH111" s="53">
        <v>-0.251257956027985</v>
      </c>
      <c r="CI111" s="53">
        <v>-0.275245010852814</v>
      </c>
      <c r="CJ111" s="53">
        <v>-0.24952007830143</v>
      </c>
      <c r="CK111" s="53">
        <v>-0.233813315629959</v>
      </c>
      <c r="CL111" s="53">
        <v>-0.275999665260315</v>
      </c>
      <c r="CM111" s="53">
        <v>-0.282255262136459</v>
      </c>
      <c r="CN111" s="53">
        <v>-0.277339518070221</v>
      </c>
      <c r="CO111" s="53">
        <v>-0.294136494398117</v>
      </c>
      <c r="CP111" s="53">
        <v>-0.306160181760788</v>
      </c>
      <c r="CQ111" s="53">
        <v>-0.319028109312057</v>
      </c>
      <c r="CR111" s="53">
        <v>-0.345732390880585</v>
      </c>
      <c r="CS111" s="53">
        <v>-0.370647817850113</v>
      </c>
      <c r="CT111" s="53">
        <v>-0.376819312572479</v>
      </c>
      <c r="CU111" s="53">
        <v>-0.375605255365372</v>
      </c>
      <c r="CV111" s="53">
        <v>-0.379292368888855</v>
      </c>
      <c r="CW111" s="53">
        <v>-0.384785681962967</v>
      </c>
      <c r="CX111" s="53">
        <v>-0.367566108703613</v>
      </c>
      <c r="CY111" s="53">
        <v>-0.386357367038727</v>
      </c>
      <c r="CZ111" s="53">
        <v>-0.0570568144321442</v>
      </c>
      <c r="DA111" s="53">
        <v>-0.109172970056534</v>
      </c>
      <c r="DB111" s="53">
        <v>-0.0751203298568726</v>
      </c>
      <c r="DC111" s="53">
        <v>-0.0920808538794518</v>
      </c>
      <c r="DD111" s="53">
        <v>-0.105472654104233</v>
      </c>
      <c r="DE111" s="53">
        <v>-0.126932188868523</v>
      </c>
      <c r="DF111" s="53">
        <v>-0.126802265644073</v>
      </c>
      <c r="DG111" s="53">
        <v>-0.110546536743641</v>
      </c>
      <c r="DH111" s="53">
        <v>-0.130562588572502</v>
      </c>
      <c r="DI111" s="53">
        <v>-0.138905465602875</v>
      </c>
      <c r="DJ111" s="53">
        <v>-0.148046731948853</v>
      </c>
      <c r="DK111" s="53">
        <v>-0.146449401974678</v>
      </c>
      <c r="DL111" s="53">
        <v>-0.144965305924416</v>
      </c>
      <c r="DM111" s="53">
        <v>-0.152366131544113</v>
      </c>
      <c r="DN111" s="53">
        <v>-0.152250781655312</v>
      </c>
      <c r="DO111" s="53">
        <v>-0.179947897791862</v>
      </c>
      <c r="DP111" s="53">
        <v>-0.20005989074707</v>
      </c>
      <c r="DQ111" s="53">
        <v>-0.198037952184677</v>
      </c>
      <c r="DR111" s="53">
        <v>-0.222289815545082</v>
      </c>
      <c r="DS111" s="53">
        <v>-0.204123109579086</v>
      </c>
      <c r="DT111" s="53">
        <v>-0.235205546021461</v>
      </c>
      <c r="DU111" s="53">
        <v>-0.25974303483963</v>
      </c>
      <c r="DV111" s="53">
        <v>-0.279751092195511</v>
      </c>
      <c r="DW111" s="53">
        <v>-0.284694522619247</v>
      </c>
      <c r="DX111" s="53">
        <v>-0.289795339107513</v>
      </c>
      <c r="DY111" s="53">
        <v>-0.300111770629883</v>
      </c>
      <c r="DZ111" s="53">
        <v>-0.325265914201736</v>
      </c>
      <c r="EA111" s="53">
        <v>-0.424502313137054</v>
      </c>
      <c r="EB111" s="53">
        <v>-0.435060203075409</v>
      </c>
      <c r="EC111" s="53">
        <v>-0.480853289365768</v>
      </c>
      <c r="ED111" s="53">
        <v>-0.466040581464767</v>
      </c>
      <c r="EE111" s="53">
        <v>-0.436437606811523</v>
      </c>
      <c r="EF111" s="53">
        <v>-0.443688184022903</v>
      </c>
      <c r="EG111" s="53">
        <v>-0.47687828540802</v>
      </c>
      <c r="EH111" s="53">
        <v>-0.469423025846481</v>
      </c>
      <c r="EI111" s="53">
        <v>-0.492108553647995</v>
      </c>
      <c r="EJ111" s="53">
        <v>-0.486213743686676</v>
      </c>
      <c r="EK111" s="53">
        <v>-0.438357919454575</v>
      </c>
      <c r="EL111" s="53">
        <v>-0.426293522119522</v>
      </c>
      <c r="EM111" s="53">
        <v>-0.389014095067978</v>
      </c>
      <c r="EN111" s="53">
        <v>-0.421584635972977</v>
      </c>
      <c r="EO111" s="53">
        <v>-0.458953082561493</v>
      </c>
      <c r="EP111" s="53">
        <v>-0.466173708438873</v>
      </c>
      <c r="EQ111" s="53">
        <v>-0.477123260498047</v>
      </c>
      <c r="ER111" s="53">
        <v>-0.492291927337646</v>
      </c>
      <c r="ES111" s="53">
        <v>-0.58115690946579</v>
      </c>
      <c r="ET111" s="53">
        <v>-0.607300341129303</v>
      </c>
      <c r="EU111" s="53">
        <v>-0.533799111843109</v>
      </c>
      <c r="EV111" s="53">
        <v>-0.489973545074463</v>
      </c>
      <c r="EW111" s="53">
        <v>-0.41409757733345</v>
      </c>
    </row>
    <row r="112" s="53" customFormat="1" spans="1:153">
      <c r="A112" s="54">
        <v>2866</v>
      </c>
      <c r="B112" s="53" t="s">
        <v>363</v>
      </c>
      <c r="C112" s="55">
        <v>43851</v>
      </c>
      <c r="D112" s="53">
        <v>-0.0282041952013969</v>
      </c>
      <c r="E112" s="53">
        <v>-0.0633824020624161</v>
      </c>
      <c r="F112" s="53">
        <v>-0.112315647304058</v>
      </c>
      <c r="G112" s="53">
        <v>-0.12964403629303</v>
      </c>
      <c r="H112" s="53">
        <v>-0.00300594791769981</v>
      </c>
      <c r="I112" s="53">
        <v>0.0509028062224388</v>
      </c>
      <c r="J112" s="53">
        <v>0.0808224752545357</v>
      </c>
      <c r="K112" s="53">
        <v>0.113373465836048</v>
      </c>
      <c r="L112" s="53">
        <v>0.0664903819561005</v>
      </c>
      <c r="M112" s="53">
        <v>0.16143687069416</v>
      </c>
      <c r="N112" s="53">
        <v>0.144277065992355</v>
      </c>
      <c r="O112" s="53">
        <v>0.121073827147484</v>
      </c>
      <c r="P112" s="53">
        <v>0.188237220048904</v>
      </c>
      <c r="Q112" s="53">
        <v>0.158877715468407</v>
      </c>
      <c r="R112" s="53">
        <v>0.229000568389893</v>
      </c>
      <c r="S112" s="53">
        <v>0.199155911803246</v>
      </c>
      <c r="T112" s="53">
        <v>0.197969198226929</v>
      </c>
      <c r="U112" s="53">
        <v>0.163723185658455</v>
      </c>
      <c r="V112" s="53">
        <v>0.142385691404343</v>
      </c>
      <c r="W112" s="53">
        <v>0.0913626998662949</v>
      </c>
      <c r="X112" s="53">
        <v>0.0533255562186241</v>
      </c>
      <c r="Y112" s="53">
        <v>-0.00546094682067633</v>
      </c>
      <c r="Z112" s="53">
        <v>-0.0407923795282841</v>
      </c>
      <c r="AA112" s="53">
        <v>-0.0461416132748127</v>
      </c>
      <c r="AB112" s="53">
        <v>0.0341318622231483</v>
      </c>
      <c r="AC112" s="53">
        <v>0.000175612978637218</v>
      </c>
      <c r="AD112" s="53">
        <v>-0.0126672592014074</v>
      </c>
      <c r="AE112" s="53">
        <v>-0.0554786920547485</v>
      </c>
      <c r="AF112" s="53">
        <v>-0.0129031892865896</v>
      </c>
      <c r="AG112" s="53">
        <v>-0.0443751811981201</v>
      </c>
      <c r="AH112" s="53">
        <v>-0.0301980171352625</v>
      </c>
      <c r="AI112" s="53">
        <v>-0.0590001866221428</v>
      </c>
      <c r="AJ112" s="53">
        <v>-0.102147974073887</v>
      </c>
      <c r="AK112" s="53">
        <v>-0.100998133420944</v>
      </c>
      <c r="AL112" s="53">
        <v>-0.0881846249103546</v>
      </c>
      <c r="AM112" s="53">
        <v>-0.0726879462599754</v>
      </c>
      <c r="AN112" s="53">
        <v>-0.0867895185947418</v>
      </c>
      <c r="AO112" s="53">
        <v>-0.0997536331415176</v>
      </c>
      <c r="AP112" s="53">
        <v>-0.0715861096978188</v>
      </c>
      <c r="AQ112" s="53">
        <v>-0.0439349673688412</v>
      </c>
      <c r="AR112" s="53">
        <v>-0.0633024424314499</v>
      </c>
      <c r="AS112" s="53">
        <v>-0.0904326587915421</v>
      </c>
      <c r="AT112" s="53">
        <v>-0.128925755620003</v>
      </c>
      <c r="AU112" s="53">
        <v>-0.129788547754288</v>
      </c>
      <c r="AV112" s="53">
        <v>-0.106855221092701</v>
      </c>
      <c r="AW112" s="53">
        <v>-0.0704853907227516</v>
      </c>
      <c r="AX112" s="53">
        <v>-0.0652822181582451</v>
      </c>
      <c r="AY112" s="53">
        <v>-0.0727771520614624</v>
      </c>
      <c r="AZ112" s="53">
        <v>-0.0948600545525551</v>
      </c>
      <c r="BA112" s="53">
        <v>-0.120521157979965</v>
      </c>
      <c r="BB112" s="53">
        <v>-0.0229973085224628</v>
      </c>
      <c r="BC112" s="53">
        <v>-0.047795157879591</v>
      </c>
      <c r="BD112" s="53">
        <v>-0.0569902919232845</v>
      </c>
      <c r="BE112" s="53">
        <v>-0.0504743531346321</v>
      </c>
      <c r="BF112" s="53">
        <v>0.00641808565706015</v>
      </c>
      <c r="BG112" s="53">
        <v>-0.0247644297778606</v>
      </c>
      <c r="BH112" s="53">
        <v>-0.0349765233695507</v>
      </c>
      <c r="BI112" s="53">
        <v>-0.076430544257164</v>
      </c>
      <c r="BJ112" s="53">
        <v>-0.099277563393116</v>
      </c>
      <c r="BK112" s="53">
        <v>-0.0384949818253517</v>
      </c>
      <c r="BL112" s="53">
        <v>-0.0674747079610825</v>
      </c>
      <c r="BM112" s="53">
        <v>-0.0528571009635925</v>
      </c>
      <c r="BN112" s="53">
        <v>-0.0231882650405169</v>
      </c>
      <c r="BO112" s="53">
        <v>-0.0326301977038383</v>
      </c>
      <c r="BP112" s="53">
        <v>-0.0709654241800308</v>
      </c>
      <c r="BQ112" s="53">
        <v>-0.0602836571633816</v>
      </c>
      <c r="BR112" s="53">
        <v>-0.0658220648765564</v>
      </c>
      <c r="BS112" s="53">
        <v>-0.101897045969963</v>
      </c>
      <c r="BT112" s="53">
        <v>-0.136860638856888</v>
      </c>
      <c r="BU112" s="53">
        <v>-0.185047715902328</v>
      </c>
      <c r="BV112" s="53">
        <v>-0.211553424596786</v>
      </c>
      <c r="BW112" s="53">
        <v>-0.242654889822006</v>
      </c>
      <c r="BX112" s="53">
        <v>-0.25409346818924</v>
      </c>
      <c r="BY112" s="53">
        <v>-0.278434425592422</v>
      </c>
      <c r="BZ112" s="53">
        <v>-0.275579482316971</v>
      </c>
      <c r="CA112" s="53">
        <v>-0.293893754482269</v>
      </c>
      <c r="CB112" s="53">
        <v>-0.319797098636627</v>
      </c>
      <c r="CC112" s="53">
        <v>-0.34724023938179</v>
      </c>
      <c r="CD112" s="53">
        <v>-0.326084971427917</v>
      </c>
      <c r="CE112" s="53">
        <v>-0.351006865501404</v>
      </c>
      <c r="CF112" s="53">
        <v>-0.345825165510178</v>
      </c>
      <c r="CG112" s="53">
        <v>-0.359786778688431</v>
      </c>
      <c r="CH112" s="53">
        <v>-0.396514296531677</v>
      </c>
      <c r="CI112" s="53">
        <v>-0.381432384252548</v>
      </c>
      <c r="CJ112" s="53">
        <v>-0.386117935180664</v>
      </c>
      <c r="CK112" s="53">
        <v>-0.384366512298584</v>
      </c>
      <c r="CL112" s="53">
        <v>-0.37774121761322</v>
      </c>
      <c r="CM112" s="53">
        <v>-0.407665252685547</v>
      </c>
      <c r="CN112" s="53">
        <v>-0.409275084733963</v>
      </c>
      <c r="CO112" s="53">
        <v>-0.407116055488586</v>
      </c>
      <c r="CP112" s="53">
        <v>-0.415801763534546</v>
      </c>
      <c r="CQ112" s="53">
        <v>-0.43054410815239</v>
      </c>
      <c r="CR112" s="53">
        <v>-0.455150008201599</v>
      </c>
      <c r="CS112" s="53">
        <v>-0.458264410495758</v>
      </c>
      <c r="CT112" s="53">
        <v>-0.4560806453228</v>
      </c>
      <c r="CU112" s="53">
        <v>-0.437340050935745</v>
      </c>
      <c r="CV112" s="53">
        <v>-0.440631836652756</v>
      </c>
      <c r="CW112" s="53">
        <v>-0.43794709444046</v>
      </c>
      <c r="CX112" s="53">
        <v>-0.457003504037857</v>
      </c>
      <c r="CY112" s="53">
        <v>-0.461631566286087</v>
      </c>
      <c r="CZ112" s="53">
        <v>-0.0179516896605492</v>
      </c>
      <c r="DA112" s="53">
        <v>-0.0283320434391499</v>
      </c>
      <c r="DB112" s="53">
        <v>-0.0680701583623886</v>
      </c>
      <c r="DC112" s="53">
        <v>-0.0919144824147224</v>
      </c>
      <c r="DD112" s="53">
        <v>-0.0221688374876976</v>
      </c>
      <c r="DE112" s="53">
        <v>0.0629224330186844</v>
      </c>
      <c r="DF112" s="53">
        <v>0.103054195642471</v>
      </c>
      <c r="DG112" s="53">
        <v>0.177059218287468</v>
      </c>
      <c r="DH112" s="53">
        <v>0.153023138642311</v>
      </c>
      <c r="DI112" s="53">
        <v>0.187187060713768</v>
      </c>
      <c r="DJ112" s="53">
        <v>0.199006959795952</v>
      </c>
      <c r="DK112" s="53">
        <v>0.161186128854752</v>
      </c>
      <c r="DL112" s="53">
        <v>0.198680683970451</v>
      </c>
      <c r="DM112" s="53">
        <v>0.17876310646534</v>
      </c>
      <c r="DN112" s="53">
        <v>0.287221193313599</v>
      </c>
      <c r="DO112" s="53">
        <v>0.246694773435593</v>
      </c>
      <c r="DP112" s="53">
        <v>0.251046448945999</v>
      </c>
      <c r="DQ112" s="53">
        <v>0.252875417470932</v>
      </c>
      <c r="DR112" s="53">
        <v>0.266501516103745</v>
      </c>
      <c r="DS112" s="53">
        <v>0.263665616512299</v>
      </c>
      <c r="DT112" s="53">
        <v>0.252134174108505</v>
      </c>
      <c r="DU112" s="53">
        <v>0.224449127912521</v>
      </c>
      <c r="DV112" s="53">
        <v>0.20055627822876</v>
      </c>
      <c r="DW112" s="53">
        <v>0.219548001885414</v>
      </c>
      <c r="DX112" s="53">
        <v>0.296966522932053</v>
      </c>
      <c r="DY112" s="53">
        <v>0.281324565410614</v>
      </c>
      <c r="DZ112" s="53">
        <v>0.29438504576683</v>
      </c>
      <c r="EA112" s="53">
        <v>0.279016733169556</v>
      </c>
      <c r="EB112" s="53">
        <v>0.300436973571777</v>
      </c>
      <c r="EC112" s="53">
        <v>0.293886870145798</v>
      </c>
      <c r="ED112" s="53">
        <v>0.302882343530655</v>
      </c>
      <c r="EE112" s="53">
        <v>0.288041800260544</v>
      </c>
      <c r="EF112" s="53">
        <v>0.281621515750885</v>
      </c>
      <c r="EG112" s="53">
        <v>0.267689436674118</v>
      </c>
      <c r="EH112" s="53">
        <v>0.285188496112823</v>
      </c>
      <c r="EI112" s="53">
        <v>0.298933744430542</v>
      </c>
      <c r="EJ112" s="53">
        <v>0.278206884860992</v>
      </c>
      <c r="EK112" s="53">
        <v>0.295166820287704</v>
      </c>
      <c r="EL112" s="53">
        <v>0.324944168329239</v>
      </c>
      <c r="EM112" s="53">
        <v>0.350436270236969</v>
      </c>
      <c r="EN112" s="53">
        <v>0.339754521846771</v>
      </c>
      <c r="EO112" s="53">
        <v>0.327366650104523</v>
      </c>
      <c r="EP112" s="53">
        <v>0.313479453325272</v>
      </c>
      <c r="EQ112" s="53">
        <v>0.315731078386307</v>
      </c>
      <c r="ER112" s="53">
        <v>0.336480617523193</v>
      </c>
      <c r="ES112" s="53">
        <v>0.354109853506088</v>
      </c>
      <c r="ET112" s="53">
        <v>0.362604796886444</v>
      </c>
      <c r="EU112" s="53">
        <v>0.352425158023834</v>
      </c>
      <c r="EV112" s="53">
        <v>0.349398642778397</v>
      </c>
      <c r="EW112" s="53">
        <v>0.328365594148636</v>
      </c>
    </row>
    <row r="113" s="53" customFormat="1" spans="1:153">
      <c r="A113" s="54">
        <v>2869</v>
      </c>
      <c r="B113" s="53" t="s">
        <v>366</v>
      </c>
      <c r="C113" s="55">
        <v>43851</v>
      </c>
      <c r="D113" s="53">
        <v>-0.0669426694512367</v>
      </c>
      <c r="E113" s="53">
        <v>-0.0770813226699829</v>
      </c>
      <c r="F113" s="53">
        <v>-0.133521154522896</v>
      </c>
      <c r="G113" s="53">
        <v>-0.177156895399094</v>
      </c>
      <c r="H113" s="53">
        <v>-0.254121035337448</v>
      </c>
      <c r="I113" s="53">
        <v>-0.211491361260414</v>
      </c>
      <c r="J113" s="53">
        <v>-0.244578585028648</v>
      </c>
      <c r="K113" s="53">
        <v>-0.230705440044403</v>
      </c>
      <c r="L113" s="53">
        <v>-0.232245355844498</v>
      </c>
      <c r="M113" s="53">
        <v>-0.276266515254974</v>
      </c>
      <c r="N113" s="53">
        <v>-0.262263923883438</v>
      </c>
      <c r="O113" s="53">
        <v>-0.264764577150345</v>
      </c>
      <c r="P113" s="53">
        <v>-0.261862069368362</v>
      </c>
      <c r="Q113" s="53">
        <v>-0.26999968290329</v>
      </c>
      <c r="R113" s="53">
        <v>-0.285048127174377</v>
      </c>
      <c r="S113" s="53">
        <v>-0.300644099712372</v>
      </c>
      <c r="T113" s="53">
        <v>-0.333781987428665</v>
      </c>
      <c r="U113" s="53">
        <v>-0.323957890272141</v>
      </c>
      <c r="V113" s="53">
        <v>-0.306654393672943</v>
      </c>
      <c r="W113" s="53">
        <v>-0.23996864259243</v>
      </c>
      <c r="X113" s="53">
        <v>-0.243953630328178</v>
      </c>
      <c r="Y113" s="53">
        <v>-0.284230709075928</v>
      </c>
      <c r="Z113" s="53">
        <v>-0.235079497098923</v>
      </c>
      <c r="AA113" s="53">
        <v>-0.255173772573471</v>
      </c>
      <c r="AB113" s="53">
        <v>-0.24291230738163</v>
      </c>
      <c r="AC113" s="53">
        <v>-0.272743761539459</v>
      </c>
      <c r="AD113" s="53">
        <v>-0.365608841180801</v>
      </c>
      <c r="AE113" s="53">
        <v>-0.400160253047943</v>
      </c>
      <c r="AF113" s="53">
        <v>-0.414344489574432</v>
      </c>
      <c r="AG113" s="53">
        <v>-0.46824899315834</v>
      </c>
      <c r="AH113" s="53">
        <v>-0.513729453086853</v>
      </c>
      <c r="AI113" s="53">
        <v>-0.500462472438812</v>
      </c>
      <c r="AJ113" s="53">
        <v>-0.578486740589142</v>
      </c>
      <c r="AK113" s="53">
        <v>-0.603904008865356</v>
      </c>
      <c r="AL113" s="53">
        <v>-0.607848227024078</v>
      </c>
      <c r="AM113" s="53">
        <v>-0.651460409164429</v>
      </c>
      <c r="AN113" s="53">
        <v>-0.684674263000488</v>
      </c>
      <c r="AO113" s="53">
        <v>-0.728792726993561</v>
      </c>
      <c r="AP113" s="53">
        <v>-0.722237884998322</v>
      </c>
      <c r="AQ113" s="53">
        <v>-0.747962474822998</v>
      </c>
      <c r="AR113" s="53">
        <v>-0.803416132926941</v>
      </c>
      <c r="AS113" s="53">
        <v>-0.757327437400818</v>
      </c>
      <c r="AT113" s="53">
        <v>-0.810115694999695</v>
      </c>
      <c r="AU113" s="53">
        <v>-0.84345668554306</v>
      </c>
      <c r="AV113" s="53">
        <v>-0.878113448619843</v>
      </c>
      <c r="AW113" s="53">
        <v>-0.889055132865906</v>
      </c>
      <c r="AX113" s="53">
        <v>-0.912505447864532</v>
      </c>
      <c r="AY113" s="53">
        <v>-0.923154950141907</v>
      </c>
      <c r="AZ113" s="53">
        <v>-0.938904821872711</v>
      </c>
      <c r="BA113" s="53">
        <v>-0.988216936588287</v>
      </c>
      <c r="BB113" s="53">
        <v>-0.0774521753191948</v>
      </c>
      <c r="BC113" s="53">
        <v>-0.116043739020824</v>
      </c>
      <c r="BD113" s="53">
        <v>-0.193169966340065</v>
      </c>
      <c r="BE113" s="53">
        <v>-0.195109114050865</v>
      </c>
      <c r="BF113" s="53">
        <v>-0.200018689036369</v>
      </c>
      <c r="BG113" s="53">
        <v>-0.232318073511124</v>
      </c>
      <c r="BH113" s="53">
        <v>-0.28183451294899</v>
      </c>
      <c r="BI113" s="53">
        <v>-0.251542717218399</v>
      </c>
      <c r="BJ113" s="53">
        <v>-0.244819581508636</v>
      </c>
      <c r="BK113" s="53">
        <v>-0.263010948896408</v>
      </c>
      <c r="BL113" s="53">
        <v>-0.212330117821693</v>
      </c>
      <c r="BM113" s="53">
        <v>-0.200152143836021</v>
      </c>
      <c r="BN113" s="53">
        <v>-0.206287384033203</v>
      </c>
      <c r="BO113" s="53">
        <v>-0.220990315079689</v>
      </c>
      <c r="BP113" s="53">
        <v>-0.250779241323471</v>
      </c>
      <c r="BQ113" s="53">
        <v>-0.266252487897873</v>
      </c>
      <c r="BR113" s="53">
        <v>-0.279719680547714</v>
      </c>
      <c r="BS113" s="53">
        <v>-0.259512543678284</v>
      </c>
      <c r="BT113" s="53">
        <v>-0.204652473330498</v>
      </c>
      <c r="BU113" s="53">
        <v>-0.163653612136841</v>
      </c>
      <c r="BV113" s="53">
        <v>-0.199998170137405</v>
      </c>
      <c r="BW113" s="53">
        <v>-0.238874346017838</v>
      </c>
      <c r="BX113" s="53">
        <v>-0.159221664071083</v>
      </c>
      <c r="BY113" s="53">
        <v>-0.180825352668762</v>
      </c>
      <c r="BZ113" s="53">
        <v>-0.170635804533958</v>
      </c>
      <c r="CA113" s="53">
        <v>-0.200985088944435</v>
      </c>
      <c r="CB113" s="53">
        <v>-0.256348103284836</v>
      </c>
      <c r="CC113" s="53">
        <v>-0.296272605657578</v>
      </c>
      <c r="CD113" s="53">
        <v>-0.288234263658524</v>
      </c>
      <c r="CE113" s="53">
        <v>-0.319760411977768</v>
      </c>
      <c r="CF113" s="53">
        <v>-0.34335732460022</v>
      </c>
      <c r="CG113" s="53">
        <v>-0.361204385757446</v>
      </c>
      <c r="CH113" s="53">
        <v>-0.426177352666855</v>
      </c>
      <c r="CI113" s="53">
        <v>-0.450787663459778</v>
      </c>
      <c r="CJ113" s="53">
        <v>-0.427123755216599</v>
      </c>
      <c r="CK113" s="53">
        <v>-0.456193953752518</v>
      </c>
      <c r="CL113" s="53">
        <v>-0.483255416154861</v>
      </c>
      <c r="CM113" s="53">
        <v>-0.525322079658508</v>
      </c>
      <c r="CN113" s="53">
        <v>-0.515823185443878</v>
      </c>
      <c r="CO113" s="53">
        <v>-0.51421183347702</v>
      </c>
      <c r="CP113" s="53">
        <v>-0.53565788269043</v>
      </c>
      <c r="CQ113" s="53">
        <v>-0.519131004810333</v>
      </c>
      <c r="CR113" s="53">
        <v>-0.547775506973267</v>
      </c>
      <c r="CS113" s="53">
        <v>-0.571139335632324</v>
      </c>
      <c r="CT113" s="53">
        <v>-0.595800817012787</v>
      </c>
      <c r="CU113" s="53">
        <v>-0.58536022901535</v>
      </c>
      <c r="CV113" s="53">
        <v>-0.603757441043854</v>
      </c>
      <c r="CW113" s="53">
        <v>-0.602154850959778</v>
      </c>
      <c r="CX113" s="53">
        <v>-0.60610020160675</v>
      </c>
      <c r="CY113" s="53">
        <v>-0.610841870307922</v>
      </c>
      <c r="CZ113" s="53">
        <v>-0.0718612000346184</v>
      </c>
      <c r="DA113" s="53">
        <v>-0.0434082970023155</v>
      </c>
      <c r="DB113" s="53">
        <v>-0.0227219089865685</v>
      </c>
      <c r="DC113" s="53">
        <v>-0.0644184947013855</v>
      </c>
      <c r="DD113" s="53">
        <v>-0.136473044753075</v>
      </c>
      <c r="DE113" s="53">
        <v>-0.0615439973771572</v>
      </c>
      <c r="DF113" s="53">
        <v>-0.0451147705316544</v>
      </c>
      <c r="DG113" s="53">
        <v>-0.0615334436297417</v>
      </c>
      <c r="DH113" s="53">
        <v>-0.0697964876890182</v>
      </c>
      <c r="DI113" s="53">
        <v>-0.0956262871623039</v>
      </c>
      <c r="DJ113" s="53">
        <v>-0.132304519414902</v>
      </c>
      <c r="DK113" s="53">
        <v>-0.146983131766319</v>
      </c>
      <c r="DL113" s="53">
        <v>-0.137945383787155</v>
      </c>
      <c r="DM113" s="53">
        <v>-0.131380081176758</v>
      </c>
      <c r="DN113" s="53">
        <v>-0.116639599204063</v>
      </c>
      <c r="DO113" s="53">
        <v>-0.116762332618237</v>
      </c>
      <c r="DP113" s="53">
        <v>-0.136433035135269</v>
      </c>
      <c r="DQ113" s="53">
        <v>-0.146816059947014</v>
      </c>
      <c r="DR113" s="53">
        <v>-0.184372648596764</v>
      </c>
      <c r="DS113" s="53">
        <v>-0.158685743808746</v>
      </c>
      <c r="DT113" s="53">
        <v>-0.12632617354393</v>
      </c>
      <c r="DU113" s="53">
        <v>-0.127727061510086</v>
      </c>
      <c r="DV113" s="53">
        <v>-0.158228546380997</v>
      </c>
      <c r="DW113" s="53">
        <v>-0.156719148159027</v>
      </c>
      <c r="DX113" s="53">
        <v>-0.154647216200829</v>
      </c>
      <c r="DY113" s="53">
        <v>-0.15412937104702</v>
      </c>
      <c r="DZ113" s="53">
        <v>-0.1916314214468</v>
      </c>
      <c r="EA113" s="53">
        <v>-0.1862583309412</v>
      </c>
      <c r="EB113" s="53">
        <v>-0.208480954170227</v>
      </c>
      <c r="EC113" s="53">
        <v>-0.230859309434891</v>
      </c>
      <c r="ED113" s="53">
        <v>-0.252742826938629</v>
      </c>
      <c r="EE113" s="53">
        <v>-0.221628800034523</v>
      </c>
      <c r="EF113" s="53">
        <v>-0.234680071473122</v>
      </c>
      <c r="EG113" s="53">
        <v>-0.235487043857574</v>
      </c>
      <c r="EH113" s="53">
        <v>-0.263095200061798</v>
      </c>
      <c r="EI113" s="53">
        <v>-0.277637153863907</v>
      </c>
      <c r="EJ113" s="53">
        <v>-0.283789575099945</v>
      </c>
      <c r="EK113" s="53">
        <v>-0.285841345787048</v>
      </c>
      <c r="EL113" s="53">
        <v>-0.288785457611084</v>
      </c>
      <c r="EM113" s="53">
        <v>-0.316121399402618</v>
      </c>
      <c r="EN113" s="53">
        <v>-0.350129008293152</v>
      </c>
      <c r="EO113" s="53">
        <v>-0.320567160844803</v>
      </c>
      <c r="EP113" s="53">
        <v>-0.344710886478424</v>
      </c>
      <c r="EQ113" s="53">
        <v>-0.35468801856041</v>
      </c>
      <c r="ER113" s="53">
        <v>-0.364683359861374</v>
      </c>
      <c r="ES113" s="53">
        <v>-0.386065572500229</v>
      </c>
      <c r="ET113" s="53">
        <v>-0.391118705272675</v>
      </c>
      <c r="EU113" s="53">
        <v>-0.403370797634125</v>
      </c>
      <c r="EV113" s="53">
        <v>-0.415175318717957</v>
      </c>
      <c r="EW113" s="53">
        <v>-0.459745764732361</v>
      </c>
    </row>
    <row r="114" s="53" customFormat="1" spans="1:153">
      <c r="A114" s="54">
        <v>2876</v>
      </c>
      <c r="B114" s="53" t="s">
        <v>369</v>
      </c>
      <c r="C114" s="55">
        <v>43851</v>
      </c>
      <c r="D114" s="53">
        <v>0.0274775065481663</v>
      </c>
      <c r="E114" s="53">
        <v>-0.0319101251661777</v>
      </c>
      <c r="F114" s="53">
        <v>-0.06161268055439</v>
      </c>
      <c r="G114" s="53">
        <v>-0.0116376290097833</v>
      </c>
      <c r="H114" s="53">
        <v>0.0128427306190133</v>
      </c>
      <c r="I114" s="53">
        <v>0.00555099453777075</v>
      </c>
      <c r="J114" s="53">
        <v>-0.0240866336971521</v>
      </c>
      <c r="K114" s="53">
        <v>-0.0888184681534767</v>
      </c>
      <c r="L114" s="53">
        <v>-0.0129124959930778</v>
      </c>
      <c r="M114" s="53">
        <v>-0.0410315617918968</v>
      </c>
      <c r="N114" s="53">
        <v>-0.0571389496326447</v>
      </c>
      <c r="O114" s="53">
        <v>-0.0854013934731483</v>
      </c>
      <c r="P114" s="53">
        <v>-0.0675723105669022</v>
      </c>
      <c r="Q114" s="53">
        <v>-0.0992531999945641</v>
      </c>
      <c r="R114" s="53">
        <v>-0.0983871966600418</v>
      </c>
      <c r="S114" s="53">
        <v>-0.13380292057991</v>
      </c>
      <c r="T114" s="53">
        <v>-0.10282726585865</v>
      </c>
      <c r="U114" s="53">
        <v>-0.0715707466006279</v>
      </c>
      <c r="V114" s="53">
        <v>-0.0596576109528542</v>
      </c>
      <c r="W114" s="53">
        <v>-0.0956632271409035</v>
      </c>
      <c r="X114" s="53">
        <v>-0.124312095344067</v>
      </c>
      <c r="Y114" s="53">
        <v>-0.123501300811768</v>
      </c>
      <c r="Z114" s="53">
        <v>-0.167124018073082</v>
      </c>
      <c r="AA114" s="53">
        <v>-0.193124338984489</v>
      </c>
      <c r="AB114" s="53">
        <v>-0.219484955072403</v>
      </c>
      <c r="AC114" s="53">
        <v>-0.192425012588501</v>
      </c>
      <c r="AD114" s="53">
        <v>-0.234401226043701</v>
      </c>
      <c r="AE114" s="53">
        <v>-0.276554733514786</v>
      </c>
      <c r="AF114" s="53">
        <v>-0.283222794532776</v>
      </c>
      <c r="AG114" s="53">
        <v>-0.313249319791794</v>
      </c>
      <c r="AH114" s="53">
        <v>-0.346869111061096</v>
      </c>
      <c r="AI114" s="53">
        <v>-0.340439945459366</v>
      </c>
      <c r="AJ114" s="53">
        <v>-0.38807401061058</v>
      </c>
      <c r="AK114" s="53">
        <v>-0.401430368423462</v>
      </c>
      <c r="AL114" s="53">
        <v>-0.396232753992081</v>
      </c>
      <c r="AM114" s="53">
        <v>-0.402415961027145</v>
      </c>
      <c r="AN114" s="53">
        <v>-0.432882875204086</v>
      </c>
      <c r="AO114" s="53">
        <v>-0.443546444177628</v>
      </c>
      <c r="AP114" s="53">
        <v>-0.428446352481842</v>
      </c>
      <c r="AQ114" s="53">
        <v>-0.429956406354904</v>
      </c>
      <c r="AR114" s="53">
        <v>-0.457561016082764</v>
      </c>
      <c r="AS114" s="53">
        <v>-0.44514662027359</v>
      </c>
      <c r="AT114" s="53">
        <v>-0.453276246786118</v>
      </c>
      <c r="AU114" s="53">
        <v>-0.471098124980927</v>
      </c>
      <c r="AV114" s="53">
        <v>-0.449191570281982</v>
      </c>
      <c r="AW114" s="53">
        <v>-0.437407195568085</v>
      </c>
      <c r="AX114" s="53">
        <v>-0.473031044006348</v>
      </c>
      <c r="AY114" s="53">
        <v>-0.420041769742966</v>
      </c>
      <c r="AZ114" s="53">
        <v>-0.398141264915466</v>
      </c>
      <c r="BA114" s="53">
        <v>-0.399138122797012</v>
      </c>
      <c r="BB114" s="53">
        <v>-0.00998872891068459</v>
      </c>
      <c r="BC114" s="53">
        <v>-0.0662429258227348</v>
      </c>
      <c r="BD114" s="53">
        <v>-0.100408665835857</v>
      </c>
      <c r="BE114" s="53">
        <v>-0.0470059178769588</v>
      </c>
      <c r="BF114" s="53">
        <v>-0.000632591545581818</v>
      </c>
      <c r="BG114" s="53">
        <v>-0.0229471456259489</v>
      </c>
      <c r="BH114" s="53">
        <v>-0.029048852622509</v>
      </c>
      <c r="BI114" s="53">
        <v>-0.0625784024596214</v>
      </c>
      <c r="BJ114" s="53">
        <v>-0.0188862383365631</v>
      </c>
      <c r="BK114" s="53">
        <v>-0.048054926097393</v>
      </c>
      <c r="BL114" s="53">
        <v>-0.0533502660691738</v>
      </c>
      <c r="BM114" s="53">
        <v>-0.0632487684488297</v>
      </c>
      <c r="BN114" s="53">
        <v>-0.0398625731468201</v>
      </c>
      <c r="BO114" s="53">
        <v>-0.0502526462078094</v>
      </c>
      <c r="BP114" s="53">
        <v>-0.0431542657315731</v>
      </c>
      <c r="BQ114" s="53">
        <v>-0.0233968887478113</v>
      </c>
      <c r="BR114" s="53">
        <v>-0.0342248529195786</v>
      </c>
      <c r="BS114" s="53">
        <v>-0.0340958945453167</v>
      </c>
      <c r="BT114" s="53">
        <v>-0.00383843341842294</v>
      </c>
      <c r="BU114" s="53">
        <v>-0.0577189102768898</v>
      </c>
      <c r="BV114" s="53">
        <v>-0.0924679413437843</v>
      </c>
      <c r="BW114" s="53">
        <v>-0.0719317570328712</v>
      </c>
      <c r="BX114" s="53">
        <v>-0.0845203176140785</v>
      </c>
      <c r="BY114" s="53">
        <v>-0.136006519198418</v>
      </c>
      <c r="BZ114" s="53">
        <v>-0.212270930409431</v>
      </c>
      <c r="CA114" s="53">
        <v>-0.213356792926788</v>
      </c>
      <c r="CB114" s="53">
        <v>-0.241941869258881</v>
      </c>
      <c r="CC114" s="53">
        <v>-0.288622051477432</v>
      </c>
      <c r="CD114" s="53">
        <v>-0.27542582154274</v>
      </c>
      <c r="CE114" s="53">
        <v>-0.314897656440735</v>
      </c>
      <c r="CF114" s="53">
        <v>-0.336841553449631</v>
      </c>
      <c r="CG114" s="53">
        <v>-0.344062119722366</v>
      </c>
      <c r="CH114" s="53">
        <v>-0.38357350230217</v>
      </c>
      <c r="CI114" s="53">
        <v>-0.406709909439087</v>
      </c>
      <c r="CJ114" s="53">
        <v>-0.39556884765625</v>
      </c>
      <c r="CK114" s="53">
        <v>-0.402874648571014</v>
      </c>
      <c r="CL114" s="53">
        <v>-0.423055678606033</v>
      </c>
      <c r="CM114" s="53">
        <v>-0.442464232444763</v>
      </c>
      <c r="CN114" s="53">
        <v>-0.430366039276123</v>
      </c>
      <c r="CO114" s="53">
        <v>-0.421292632818222</v>
      </c>
      <c r="CP114" s="53">
        <v>-0.442263543605804</v>
      </c>
      <c r="CQ114" s="53">
        <v>-0.433425039052963</v>
      </c>
      <c r="CR114" s="53">
        <v>-0.413028836250305</v>
      </c>
      <c r="CS114" s="53">
        <v>-0.394269794225693</v>
      </c>
      <c r="CT114" s="53">
        <v>-0.403638601303101</v>
      </c>
      <c r="CU114" s="53">
        <v>-0.404352009296417</v>
      </c>
      <c r="CV114" s="53">
        <v>-0.453727692365646</v>
      </c>
      <c r="CW114" s="53">
        <v>-0.456508338451385</v>
      </c>
      <c r="CX114" s="53">
        <v>-0.434601366519928</v>
      </c>
      <c r="CY114" s="53">
        <v>-0.459256023168564</v>
      </c>
      <c r="CZ114" s="53">
        <v>0.0679396986961365</v>
      </c>
      <c r="DA114" s="53">
        <v>0.064806267619133</v>
      </c>
      <c r="DB114" s="53">
        <v>0.0692694559693336</v>
      </c>
      <c r="DC114" s="53">
        <v>0.0658417567610741</v>
      </c>
      <c r="DD114" s="53">
        <v>0.0439487881958485</v>
      </c>
      <c r="DE114" s="53">
        <v>0.058971606194973</v>
      </c>
      <c r="DF114" s="53">
        <v>0.0354356840252876</v>
      </c>
      <c r="DG114" s="53">
        <v>0.0042333984747529</v>
      </c>
      <c r="DH114" s="53">
        <v>0.0364472083747387</v>
      </c>
      <c r="DI114" s="53">
        <v>0.0374968312680721</v>
      </c>
      <c r="DJ114" s="53">
        <v>0.0266847833991051</v>
      </c>
      <c r="DK114" s="53">
        <v>0.00832083914428949</v>
      </c>
      <c r="DL114" s="53">
        <v>0.00276372884400189</v>
      </c>
      <c r="DM114" s="53">
        <v>-0.0185270830988884</v>
      </c>
      <c r="DN114" s="53">
        <v>-0.0247594602406025</v>
      </c>
      <c r="DO114" s="53">
        <v>-0.0799325704574585</v>
      </c>
      <c r="DP114" s="53">
        <v>-0.0381289459764957</v>
      </c>
      <c r="DQ114" s="53">
        <v>-0.00700138229876757</v>
      </c>
      <c r="DR114" s="53">
        <v>-0.0253457091748714</v>
      </c>
      <c r="DS114" s="53">
        <v>-0.00747084897011518</v>
      </c>
      <c r="DT114" s="53">
        <v>-0.00137068820185959</v>
      </c>
      <c r="DU114" s="53">
        <v>-0.0210960768163204</v>
      </c>
      <c r="DV114" s="53">
        <v>-0.0521302260458469</v>
      </c>
      <c r="DW114" s="53">
        <v>-0.0266443528234959</v>
      </c>
      <c r="DX114" s="53">
        <v>0.023259449750185</v>
      </c>
      <c r="DY114" s="53">
        <v>0.0514052547514439</v>
      </c>
      <c r="DZ114" s="53">
        <v>0.0380141101777554</v>
      </c>
      <c r="EA114" s="53">
        <v>0.0425407849252224</v>
      </c>
      <c r="EB114" s="53">
        <v>0.0226764809340239</v>
      </c>
      <c r="EC114" s="53">
        <v>0.032121803611517</v>
      </c>
      <c r="ED114" s="53">
        <v>0.0204459261149168</v>
      </c>
      <c r="EE114" s="53">
        <v>0.0340956300497055</v>
      </c>
      <c r="EF114" s="53">
        <v>0.0259729512035847</v>
      </c>
      <c r="EG114" s="53">
        <v>0.0357530079782009</v>
      </c>
      <c r="EH114" s="53">
        <v>0.0298095569014549</v>
      </c>
      <c r="EI114" s="53">
        <v>0.0309321582317352</v>
      </c>
      <c r="EJ114" s="53">
        <v>0.0206462517380714</v>
      </c>
      <c r="EK114" s="53">
        <v>0.0293912533670664</v>
      </c>
      <c r="EL114" s="53">
        <v>0.0323931500315666</v>
      </c>
      <c r="EM114" s="53">
        <v>0.0218097176402807</v>
      </c>
      <c r="EN114" s="53">
        <v>0.0151760019361973</v>
      </c>
      <c r="EO114" s="53">
        <v>0.0187518764287233</v>
      </c>
      <c r="EP114" s="53">
        <v>-0.00977393519133329</v>
      </c>
      <c r="EQ114" s="53">
        <v>-0.0463548749685287</v>
      </c>
      <c r="ER114" s="53">
        <v>-0.0150795010849833</v>
      </c>
      <c r="ES114" s="53">
        <v>-0.00258173956535757</v>
      </c>
      <c r="ET114" s="53">
        <v>0.0111701404675841</v>
      </c>
      <c r="EU114" s="53">
        <v>0.066940039396286</v>
      </c>
      <c r="EV114" s="53">
        <v>0.0669335722923279</v>
      </c>
      <c r="EW114" s="53">
        <v>0.0905913636088371</v>
      </c>
    </row>
    <row r="115" s="53" customFormat="1" spans="1:153">
      <c r="A115" s="54">
        <v>2881</v>
      </c>
      <c r="B115" s="53" t="s">
        <v>372</v>
      </c>
      <c r="C115" s="55">
        <v>43851</v>
      </c>
      <c r="D115" s="53">
        <v>-0.0708519443869591</v>
      </c>
      <c r="E115" s="53">
        <v>-0.111803598701954</v>
      </c>
      <c r="F115" s="53">
        <v>-0.209806144237518</v>
      </c>
      <c r="G115" s="53">
        <v>-0.293243914842606</v>
      </c>
      <c r="H115" s="53">
        <v>-0.31141921877861</v>
      </c>
      <c r="I115" s="53">
        <v>-0.348023295402527</v>
      </c>
      <c r="J115" s="53">
        <v>-0.407936364412308</v>
      </c>
      <c r="K115" s="53">
        <v>-0.411737740039825</v>
      </c>
      <c r="L115" s="53">
        <v>-0.384374916553497</v>
      </c>
      <c r="M115" s="53">
        <v>-0.42096745967865</v>
      </c>
      <c r="N115" s="53">
        <v>-0.442045629024506</v>
      </c>
      <c r="O115" s="53">
        <v>-0.406151294708252</v>
      </c>
      <c r="P115" s="53">
        <v>-0.374041467905045</v>
      </c>
      <c r="Q115" s="53">
        <v>-0.400053113698959</v>
      </c>
      <c r="R115" s="53">
        <v>-0.410194039344788</v>
      </c>
      <c r="S115" s="53">
        <v>-0.300194442272186</v>
      </c>
      <c r="T115" s="53">
        <v>-0.328715980052948</v>
      </c>
      <c r="U115" s="53">
        <v>-0.350074946880341</v>
      </c>
      <c r="V115" s="53">
        <v>-0.403956025838852</v>
      </c>
      <c r="W115" s="53">
        <v>-0.401664286851883</v>
      </c>
      <c r="X115" s="53">
        <v>-0.450795531272888</v>
      </c>
      <c r="Y115" s="53">
        <v>-0.472908943891525</v>
      </c>
      <c r="Z115" s="53">
        <v>-0.443348944187164</v>
      </c>
      <c r="AA115" s="53">
        <v>-0.457845091819763</v>
      </c>
      <c r="AB115" s="53">
        <v>-0.452159613370895</v>
      </c>
      <c r="AC115" s="53">
        <v>-0.447243630886078</v>
      </c>
      <c r="AD115" s="53">
        <v>-0.474380224943161</v>
      </c>
      <c r="AE115" s="53">
        <v>-0.415892779827118</v>
      </c>
      <c r="AF115" s="53">
        <v>-0.376771032810211</v>
      </c>
      <c r="AG115" s="53">
        <v>-0.423544585704803</v>
      </c>
      <c r="AH115" s="53">
        <v>-0.482674151659012</v>
      </c>
      <c r="AI115" s="53">
        <v>-0.511987030506134</v>
      </c>
      <c r="AJ115" s="53">
        <v>-0.583144545555115</v>
      </c>
      <c r="AK115" s="53">
        <v>-0.621600866317749</v>
      </c>
      <c r="AL115" s="53">
        <v>-0.650130927562714</v>
      </c>
      <c r="AM115" s="53">
        <v>-0.66708779335022</v>
      </c>
      <c r="AN115" s="53">
        <v>-0.688516676425934</v>
      </c>
      <c r="AO115" s="53">
        <v>-0.728505671024323</v>
      </c>
      <c r="AP115" s="53">
        <v>-0.712323129177094</v>
      </c>
      <c r="AQ115" s="53">
        <v>-0.70550799369812</v>
      </c>
      <c r="AR115" s="53">
        <v>-0.722554802894592</v>
      </c>
      <c r="AS115" s="53">
        <v>-0.678183853626251</v>
      </c>
      <c r="AT115" s="53">
        <v>-0.718667566776276</v>
      </c>
      <c r="AU115" s="53">
        <v>-0.73462051153183</v>
      </c>
      <c r="AV115" s="53">
        <v>-0.729561865329742</v>
      </c>
      <c r="AW115" s="53">
        <v>-0.75880366563797</v>
      </c>
      <c r="AX115" s="53">
        <v>-0.747198343276978</v>
      </c>
      <c r="AY115" s="53">
        <v>-0.779313027858734</v>
      </c>
      <c r="AZ115" s="53">
        <v>-0.770817518234253</v>
      </c>
      <c r="BA115" s="53">
        <v>-0.820534944534302</v>
      </c>
      <c r="BB115" s="53">
        <v>-0.0646468549966812</v>
      </c>
      <c r="BC115" s="53">
        <v>-0.0994425043463707</v>
      </c>
      <c r="BD115" s="53">
        <v>-0.179011046886444</v>
      </c>
      <c r="BE115" s="53">
        <v>-0.231182128190994</v>
      </c>
      <c r="BF115" s="53">
        <v>-0.236261025071144</v>
      </c>
      <c r="BG115" s="53">
        <v>-0.263046979904175</v>
      </c>
      <c r="BH115" s="53">
        <v>-0.291535913944244</v>
      </c>
      <c r="BI115" s="53">
        <v>-0.275407731533051</v>
      </c>
      <c r="BJ115" s="53">
        <v>-0.240290895104408</v>
      </c>
      <c r="BK115" s="53">
        <v>-0.269311636686325</v>
      </c>
      <c r="BL115" s="53">
        <v>-0.27152606844902</v>
      </c>
      <c r="BM115" s="53">
        <v>-0.267678439617157</v>
      </c>
      <c r="BN115" s="53">
        <v>-0.248497694730759</v>
      </c>
      <c r="BO115" s="53">
        <v>-0.25922879576683</v>
      </c>
      <c r="BP115" s="53">
        <v>-0.246569022536278</v>
      </c>
      <c r="BQ115" s="53">
        <v>-0.205333530902863</v>
      </c>
      <c r="BR115" s="53">
        <v>-0.239830657839775</v>
      </c>
      <c r="BS115" s="53">
        <v>-0.254180461168289</v>
      </c>
      <c r="BT115" s="53">
        <v>-0.301744312047958</v>
      </c>
      <c r="BU115" s="53">
        <v>-0.271272450685501</v>
      </c>
      <c r="BV115" s="53">
        <v>-0.297759681940079</v>
      </c>
      <c r="BW115" s="53">
        <v>-0.329553186893463</v>
      </c>
      <c r="BX115" s="53">
        <v>-0.271585255861282</v>
      </c>
      <c r="BY115" s="53">
        <v>-0.288278490304947</v>
      </c>
      <c r="BZ115" s="53">
        <v>-0.283122837543488</v>
      </c>
      <c r="CA115" s="53">
        <v>-0.275393784046173</v>
      </c>
      <c r="CB115" s="53">
        <v>-0.294029057025909</v>
      </c>
      <c r="CC115" s="53">
        <v>-0.263110220432281</v>
      </c>
      <c r="CD115" s="53">
        <v>-0.211544573307037</v>
      </c>
      <c r="CE115" s="53">
        <v>-0.265159726142883</v>
      </c>
      <c r="CF115" s="53">
        <v>-0.298860967159271</v>
      </c>
      <c r="CG115" s="53">
        <v>-0.337383151054382</v>
      </c>
      <c r="CH115" s="53">
        <v>-0.383764266967773</v>
      </c>
      <c r="CI115" s="53">
        <v>-0.416033565998077</v>
      </c>
      <c r="CJ115" s="53">
        <v>-0.438849002122879</v>
      </c>
      <c r="CK115" s="53">
        <v>-0.453823775053024</v>
      </c>
      <c r="CL115" s="53">
        <v>-0.458556264638901</v>
      </c>
      <c r="CM115" s="53">
        <v>-0.486128449440002</v>
      </c>
      <c r="CN115" s="53">
        <v>-0.475880980491638</v>
      </c>
      <c r="CO115" s="53">
        <v>-0.470270752906799</v>
      </c>
      <c r="CP115" s="53">
        <v>-0.49141788482666</v>
      </c>
      <c r="CQ115" s="53">
        <v>-0.449230432510376</v>
      </c>
      <c r="CR115" s="53">
        <v>-0.47422656416893</v>
      </c>
      <c r="CS115" s="53">
        <v>-0.490566968917847</v>
      </c>
      <c r="CT115" s="53">
        <v>-0.495662420988083</v>
      </c>
      <c r="CU115" s="53">
        <v>-0.499964773654938</v>
      </c>
      <c r="CV115" s="53">
        <v>-0.522568583488464</v>
      </c>
      <c r="CW115" s="53">
        <v>-0.533774971961975</v>
      </c>
      <c r="CX115" s="53">
        <v>-0.525304019451141</v>
      </c>
      <c r="CY115" s="53">
        <v>-0.536455929279327</v>
      </c>
      <c r="CZ115" s="53">
        <v>-0.0420656241476536</v>
      </c>
      <c r="DA115" s="53">
        <v>-0.0482216328382492</v>
      </c>
      <c r="DB115" s="53">
        <v>-0.0666556432843208</v>
      </c>
      <c r="DC115" s="53">
        <v>-0.0979223325848579</v>
      </c>
      <c r="DD115" s="53">
        <v>-0.111018717288971</v>
      </c>
      <c r="DE115" s="53">
        <v>-0.120836831629276</v>
      </c>
      <c r="DF115" s="53">
        <v>-0.152260974049568</v>
      </c>
      <c r="DG115" s="53">
        <v>-0.17219053208828</v>
      </c>
      <c r="DH115" s="53">
        <v>-0.179944545030594</v>
      </c>
      <c r="DI115" s="53">
        <v>-0.187516361474991</v>
      </c>
      <c r="DJ115" s="53">
        <v>-0.206380113959312</v>
      </c>
      <c r="DK115" s="53">
        <v>-0.174333423376083</v>
      </c>
      <c r="DL115" s="53">
        <v>-0.161404311656952</v>
      </c>
      <c r="DM115" s="53">
        <v>-0.176684856414795</v>
      </c>
      <c r="DN115" s="53">
        <v>-0.199485555291176</v>
      </c>
      <c r="DO115" s="53">
        <v>-0.13072144985199</v>
      </c>
      <c r="DP115" s="53">
        <v>-0.124745838344097</v>
      </c>
      <c r="DQ115" s="53">
        <v>-0.131755024194717</v>
      </c>
      <c r="DR115" s="53">
        <v>-0.138072237372398</v>
      </c>
      <c r="DS115" s="53">
        <v>-0.166252389550209</v>
      </c>
      <c r="DT115" s="53">
        <v>-0.188896387815475</v>
      </c>
      <c r="DU115" s="53">
        <v>-0.179216310381889</v>
      </c>
      <c r="DV115" s="53">
        <v>-0.207624226808548</v>
      </c>
      <c r="DW115" s="53">
        <v>-0.205427139997482</v>
      </c>
      <c r="DX115" s="53">
        <v>-0.204897329211235</v>
      </c>
      <c r="DY115" s="53">
        <v>-0.20771037042141</v>
      </c>
      <c r="DZ115" s="53">
        <v>-0.216211721301079</v>
      </c>
      <c r="EA115" s="53">
        <v>-0.188643097877502</v>
      </c>
      <c r="EB115" s="53">
        <v>-0.201087012887001</v>
      </c>
      <c r="EC115" s="53">
        <v>-0.194245398044586</v>
      </c>
      <c r="ED115" s="53">
        <v>-0.219673722982407</v>
      </c>
      <c r="EE115" s="53">
        <v>-0.210464417934418</v>
      </c>
      <c r="EF115" s="53">
        <v>-0.235240817070007</v>
      </c>
      <c r="EG115" s="53">
        <v>-0.241427823901176</v>
      </c>
      <c r="EH115" s="53">
        <v>-0.247142478823662</v>
      </c>
      <c r="EI115" s="53">
        <v>-0.249124586582184</v>
      </c>
      <c r="EJ115" s="53">
        <v>-0.265820950269699</v>
      </c>
      <c r="EK115" s="53">
        <v>-0.278237789869308</v>
      </c>
      <c r="EL115" s="53">
        <v>-0.272302716970444</v>
      </c>
      <c r="EM115" s="53">
        <v>-0.271097779273987</v>
      </c>
      <c r="EN115" s="53">
        <v>-0.266997426748276</v>
      </c>
      <c r="EO115" s="53">
        <v>-0.264813959598541</v>
      </c>
      <c r="EP115" s="53">
        <v>-0.280301541090012</v>
      </c>
      <c r="EQ115" s="53">
        <v>-0.279914081096649</v>
      </c>
      <c r="ER115" s="53">
        <v>-0.269759982824326</v>
      </c>
      <c r="ES115" s="53">
        <v>-0.294699430465698</v>
      </c>
      <c r="ET115" s="53">
        <v>-0.260490268468857</v>
      </c>
      <c r="EU115" s="53">
        <v>-0.281398564577103</v>
      </c>
      <c r="EV115" s="53">
        <v>-0.281374037265778</v>
      </c>
      <c r="EW115" s="53">
        <v>-0.31993955373764</v>
      </c>
    </row>
    <row r="116" s="53" customFormat="1" spans="1:153">
      <c r="A116" s="54">
        <v>2885</v>
      </c>
      <c r="B116" s="53" t="s">
        <v>375</v>
      </c>
      <c r="C116" s="55">
        <v>43851</v>
      </c>
      <c r="D116" s="53">
        <v>-0.0400691032409668</v>
      </c>
      <c r="E116" s="53">
        <v>-0.0497546717524529</v>
      </c>
      <c r="F116" s="53">
        <v>-0.0951027870178223</v>
      </c>
      <c r="G116" s="53">
        <v>-0.187177419662476</v>
      </c>
      <c r="H116" s="53">
        <v>-0.225022345781326</v>
      </c>
      <c r="I116" s="53">
        <v>-0.276550501585007</v>
      </c>
      <c r="J116" s="53">
        <v>-0.323494166135788</v>
      </c>
      <c r="K116" s="53">
        <v>-0.329822301864624</v>
      </c>
      <c r="L116" s="53">
        <v>-0.275354862213135</v>
      </c>
      <c r="M116" s="53">
        <v>-0.292051762342453</v>
      </c>
      <c r="N116" s="53">
        <v>-0.292420953512192</v>
      </c>
      <c r="O116" s="53">
        <v>-0.278234839439392</v>
      </c>
      <c r="P116" s="53">
        <v>-0.296048432588577</v>
      </c>
      <c r="Q116" s="53">
        <v>-0.290555268526077</v>
      </c>
      <c r="R116" s="53">
        <v>-0.17448915541172</v>
      </c>
      <c r="S116" s="53">
        <v>-0.161613211035728</v>
      </c>
      <c r="T116" s="53">
        <v>-0.192879736423492</v>
      </c>
      <c r="U116" s="53">
        <v>-0.24113903939724</v>
      </c>
      <c r="V116" s="53">
        <v>-0.244501456618309</v>
      </c>
      <c r="W116" s="53">
        <v>-0.0511235296726227</v>
      </c>
      <c r="X116" s="53">
        <v>-0.0521372370421886</v>
      </c>
      <c r="Y116" s="53">
        <v>-0.0638341829180717</v>
      </c>
      <c r="Z116" s="53">
        <v>-0.0783193856477737</v>
      </c>
      <c r="AA116" s="53">
        <v>-0.121112197637558</v>
      </c>
      <c r="AB116" s="53">
        <v>-0.159665539860725</v>
      </c>
      <c r="AC116" s="53">
        <v>-0.185272231698036</v>
      </c>
      <c r="AD116" s="53">
        <v>-0.200687423348427</v>
      </c>
      <c r="AE116" s="53">
        <v>-0.148336365818977</v>
      </c>
      <c r="AF116" s="53">
        <v>-0.139775007963181</v>
      </c>
      <c r="AG116" s="53">
        <v>-0.100552655756474</v>
      </c>
      <c r="AH116" s="53">
        <v>-0.127708047628403</v>
      </c>
      <c r="AI116" s="53">
        <v>-0.15704233944416</v>
      </c>
      <c r="AJ116" s="53">
        <v>-0.195196881890297</v>
      </c>
      <c r="AK116" s="53">
        <v>-0.190483972430229</v>
      </c>
      <c r="AL116" s="53">
        <v>-0.209306165575981</v>
      </c>
      <c r="AM116" s="53">
        <v>-0.180485799908638</v>
      </c>
      <c r="AN116" s="53">
        <v>-0.177890226244926</v>
      </c>
      <c r="AO116" s="53">
        <v>-0.158494681119919</v>
      </c>
      <c r="AP116" s="53">
        <v>-0.165303558111191</v>
      </c>
      <c r="AQ116" s="53">
        <v>-0.143856957554817</v>
      </c>
      <c r="AR116" s="53">
        <v>-0.158736899495125</v>
      </c>
      <c r="AS116" s="53">
        <v>-0.138617098331451</v>
      </c>
      <c r="AT116" s="53">
        <v>-0.144387677311897</v>
      </c>
      <c r="AU116" s="53">
        <v>-0.219958990812302</v>
      </c>
      <c r="AV116" s="53">
        <v>-0.178353875875473</v>
      </c>
      <c r="AW116" s="53">
        <v>-0.180475369095802</v>
      </c>
      <c r="AX116" s="53">
        <v>-0.212624251842499</v>
      </c>
      <c r="AY116" s="53">
        <v>-0.250499665737152</v>
      </c>
      <c r="AZ116" s="53">
        <v>-0.249677732586861</v>
      </c>
      <c r="BA116" s="53">
        <v>-0.272676944732666</v>
      </c>
      <c r="BB116" s="53">
        <v>-0.0406470187008381</v>
      </c>
      <c r="BC116" s="53">
        <v>-0.0582008026540279</v>
      </c>
      <c r="BD116" s="53">
        <v>-0.0904387831687927</v>
      </c>
      <c r="BE116" s="53">
        <v>-0.156963720917702</v>
      </c>
      <c r="BF116" s="53">
        <v>-0.191577196121216</v>
      </c>
      <c r="BG116" s="53">
        <v>-0.219132110476494</v>
      </c>
      <c r="BH116" s="53">
        <v>-0.234415575861931</v>
      </c>
      <c r="BI116" s="53">
        <v>-0.208638533949852</v>
      </c>
      <c r="BJ116" s="53">
        <v>-0.208130538463593</v>
      </c>
      <c r="BK116" s="53">
        <v>-0.202697172760963</v>
      </c>
      <c r="BL116" s="53">
        <v>-0.203962251543999</v>
      </c>
      <c r="BM116" s="53">
        <v>-0.197848498821259</v>
      </c>
      <c r="BN116" s="53">
        <v>-0.214923888444901</v>
      </c>
      <c r="BO116" s="53">
        <v>-0.219998523592949</v>
      </c>
      <c r="BP116" s="53">
        <v>-0.109913855791092</v>
      </c>
      <c r="BQ116" s="53">
        <v>-0.0991275608539581</v>
      </c>
      <c r="BR116" s="53">
        <v>-0.129842296242714</v>
      </c>
      <c r="BS116" s="53">
        <v>-0.181805968284607</v>
      </c>
      <c r="BT116" s="53">
        <v>-0.18131311237812</v>
      </c>
      <c r="BU116" s="53">
        <v>0.0247435756027699</v>
      </c>
      <c r="BV116" s="53">
        <v>0.0231121312826872</v>
      </c>
      <c r="BW116" s="53">
        <v>0.00610483204945922</v>
      </c>
      <c r="BX116" s="53">
        <v>0.00897525995969772</v>
      </c>
      <c r="BY116" s="53">
        <v>-0.0353384241461754</v>
      </c>
      <c r="BZ116" s="53">
        <v>-0.0753334388136864</v>
      </c>
      <c r="CA116" s="53">
        <v>-0.0875824987888336</v>
      </c>
      <c r="CB116" s="53">
        <v>-0.107133522629738</v>
      </c>
      <c r="CC116" s="53">
        <v>-0.056149672716856</v>
      </c>
      <c r="CD116" s="53">
        <v>-0.0325641892850399</v>
      </c>
      <c r="CE116" s="53">
        <v>-0.037120383232832</v>
      </c>
      <c r="CF116" s="53">
        <v>-0.0440977998077869</v>
      </c>
      <c r="CG116" s="53">
        <v>-0.0680352225899696</v>
      </c>
      <c r="CH116" s="53">
        <v>-0.0965260490775108</v>
      </c>
      <c r="CI116" s="53">
        <v>-0.0851539447903633</v>
      </c>
      <c r="CJ116" s="53">
        <v>-0.112462028861046</v>
      </c>
      <c r="CK116" s="53">
        <v>-0.101549826562405</v>
      </c>
      <c r="CL116" s="53">
        <v>-0.0827988684177399</v>
      </c>
      <c r="CM116" s="53">
        <v>-0.0532129667699337</v>
      </c>
      <c r="CN116" s="53">
        <v>-0.0307041667401791</v>
      </c>
      <c r="CO116" s="53">
        <v>-0.0582068152725697</v>
      </c>
      <c r="CP116" s="53">
        <v>-0.102145813405514</v>
      </c>
      <c r="CQ116" s="53">
        <v>-0.0955019593238831</v>
      </c>
      <c r="CR116" s="53">
        <v>-0.0938174203038216</v>
      </c>
      <c r="CS116" s="53">
        <v>-0.138968855142593</v>
      </c>
      <c r="CT116" s="53">
        <v>-0.140990927815437</v>
      </c>
      <c r="CU116" s="53">
        <v>-0.155144810676575</v>
      </c>
      <c r="CV116" s="53">
        <v>-0.187745928764343</v>
      </c>
      <c r="CW116" s="53">
        <v>-0.194039136171341</v>
      </c>
      <c r="CX116" s="53">
        <v>-0.18914270401001</v>
      </c>
      <c r="CY116" s="53">
        <v>-0.197049453854561</v>
      </c>
      <c r="CZ116" s="53">
        <v>-0.0327504798769951</v>
      </c>
      <c r="DA116" s="53">
        <v>-0.0248822644352913</v>
      </c>
      <c r="DB116" s="53">
        <v>-0.0379924029111862</v>
      </c>
      <c r="DC116" s="53">
        <v>-0.0635420829057693</v>
      </c>
      <c r="DD116" s="53">
        <v>-0.0667735561728477</v>
      </c>
      <c r="DE116" s="53">
        <v>-0.0907467901706696</v>
      </c>
      <c r="DF116" s="53">
        <v>-0.122406989336014</v>
      </c>
      <c r="DG116" s="53">
        <v>-0.154512166976929</v>
      </c>
      <c r="DH116" s="53">
        <v>-0.100552715361118</v>
      </c>
      <c r="DI116" s="53">
        <v>-0.122682996094227</v>
      </c>
      <c r="DJ116" s="53">
        <v>-0.121787093579769</v>
      </c>
      <c r="DK116" s="53">
        <v>-0.113714724779129</v>
      </c>
      <c r="DL116" s="53">
        <v>-0.114452958106995</v>
      </c>
      <c r="DM116" s="53">
        <v>-0.103885151445866</v>
      </c>
      <c r="DN116" s="53">
        <v>-0.0979037061333656</v>
      </c>
      <c r="DO116" s="53">
        <v>-0.095814049243927</v>
      </c>
      <c r="DP116" s="53">
        <v>-0.0963658466935158</v>
      </c>
      <c r="DQ116" s="53">
        <v>-0.0926614627242088</v>
      </c>
      <c r="DR116" s="53">
        <v>-0.0965167507529259</v>
      </c>
      <c r="DS116" s="53">
        <v>-0.109195500612259</v>
      </c>
      <c r="DT116" s="53">
        <v>-0.108577765524387</v>
      </c>
      <c r="DU116" s="53">
        <v>-0.103267408907413</v>
      </c>
      <c r="DV116" s="53">
        <v>-0.120623037219048</v>
      </c>
      <c r="DW116" s="53">
        <v>-0.119102172553539</v>
      </c>
      <c r="DX116" s="53">
        <v>-0.117660492658615</v>
      </c>
      <c r="DY116" s="53">
        <v>-0.131018117070198</v>
      </c>
      <c r="DZ116" s="53">
        <v>-0.126882284879684</v>
      </c>
      <c r="EA116" s="53">
        <v>-0.125515088438988</v>
      </c>
      <c r="EB116" s="53">
        <v>-0.140539214015007</v>
      </c>
      <c r="EC116" s="53">
        <v>-0.096760667860508</v>
      </c>
      <c r="ED116" s="53">
        <v>-0.116938643157482</v>
      </c>
      <c r="EE116" s="53">
        <v>-0.122335515916348</v>
      </c>
      <c r="EF116" s="53">
        <v>-0.131999224424362</v>
      </c>
      <c r="EG116" s="53">
        <v>-0.138658419251442</v>
      </c>
      <c r="EH116" s="53">
        <v>-0.130172535777092</v>
      </c>
      <c r="EI116" s="53">
        <v>-0.112264364957809</v>
      </c>
      <c r="EJ116" s="53">
        <v>-0.128419756889343</v>
      </c>
      <c r="EK116" s="53">
        <v>-0.138610109686852</v>
      </c>
      <c r="EL116" s="53">
        <v>-0.167927771806717</v>
      </c>
      <c r="EM116" s="53">
        <v>-0.118978530168533</v>
      </c>
      <c r="EN116" s="53">
        <v>-0.0899194702506065</v>
      </c>
      <c r="EO116" s="53">
        <v>-0.0764435306191444</v>
      </c>
      <c r="EP116" s="53">
        <v>-0.0838986560702324</v>
      </c>
      <c r="EQ116" s="53">
        <v>-0.114318542182446</v>
      </c>
      <c r="ER116" s="53">
        <v>-0.0706913471221924</v>
      </c>
      <c r="ES116" s="53">
        <v>-0.0586589500308037</v>
      </c>
      <c r="ET116" s="53">
        <v>-0.0582067146897316</v>
      </c>
      <c r="EU116" s="53">
        <v>-0.0897889360785484</v>
      </c>
      <c r="EV116" s="53">
        <v>-0.0938634276390076</v>
      </c>
      <c r="EW116" s="53">
        <v>-0.108955889940262</v>
      </c>
    </row>
    <row r="117" s="53" customFormat="1" spans="1:153">
      <c r="A117" s="54">
        <v>2888</v>
      </c>
      <c r="B117" s="53" t="s">
        <v>378</v>
      </c>
      <c r="C117" s="55">
        <v>43851</v>
      </c>
      <c r="D117" s="53">
        <v>-0.0911741405725479</v>
      </c>
      <c r="E117" s="53">
        <v>-0.153557792305946</v>
      </c>
      <c r="F117" s="53">
        <v>-0.149562776088715</v>
      </c>
      <c r="G117" s="53">
        <v>-0.13662414252758</v>
      </c>
      <c r="H117" s="53">
        <v>-0.150149345397949</v>
      </c>
      <c r="I117" s="53">
        <v>-0.141490608453751</v>
      </c>
      <c r="J117" s="53">
        <v>-0.144928470253944</v>
      </c>
      <c r="K117" s="53">
        <v>-0.154762834310532</v>
      </c>
      <c r="L117" s="53">
        <v>-0.138435125350952</v>
      </c>
      <c r="M117" s="53">
        <v>-0.172690331935883</v>
      </c>
      <c r="N117" s="53">
        <v>-0.168019413948059</v>
      </c>
      <c r="O117" s="53">
        <v>-0.175679996609688</v>
      </c>
      <c r="P117" s="53">
        <v>-0.163437187671661</v>
      </c>
      <c r="Q117" s="53">
        <v>-0.158428519964218</v>
      </c>
      <c r="R117" s="53">
        <v>-0.202955514192581</v>
      </c>
      <c r="S117" s="53">
        <v>-0.164244890213013</v>
      </c>
      <c r="T117" s="53">
        <v>-0.165620476007462</v>
      </c>
      <c r="U117" s="53">
        <v>-0.154477030038834</v>
      </c>
      <c r="V117" s="53">
        <v>-0.203437522053719</v>
      </c>
      <c r="W117" s="53">
        <v>-0.249640345573425</v>
      </c>
      <c r="X117" s="53">
        <v>-0.293316870927811</v>
      </c>
      <c r="Y117" s="53">
        <v>-0.367177933454514</v>
      </c>
      <c r="Z117" s="53">
        <v>-0.362787932157516</v>
      </c>
      <c r="AA117" s="53">
        <v>-0.391066312789917</v>
      </c>
      <c r="AB117" s="53">
        <v>-0.390968173742294</v>
      </c>
      <c r="AC117" s="53">
        <v>-0.442797064781189</v>
      </c>
      <c r="AD117" s="53">
        <v>-0.439938277006149</v>
      </c>
      <c r="AE117" s="53">
        <v>-0.491462796926498</v>
      </c>
      <c r="AF117" s="53">
        <v>-0.385035485029221</v>
      </c>
      <c r="AG117" s="53">
        <v>-0.429900646209717</v>
      </c>
      <c r="AH117" s="53">
        <v>-0.437768340110779</v>
      </c>
      <c r="AI117" s="53">
        <v>-0.443420439958572</v>
      </c>
      <c r="AJ117" s="53">
        <v>-0.431063324213028</v>
      </c>
      <c r="AK117" s="53">
        <v>-0.472184479236603</v>
      </c>
      <c r="AL117" s="53">
        <v>-0.428054839372635</v>
      </c>
      <c r="AM117" s="53">
        <v>-0.473375111818314</v>
      </c>
      <c r="AN117" s="53">
        <v>-0.427038371562958</v>
      </c>
      <c r="AO117" s="53">
        <v>-0.428763389587402</v>
      </c>
      <c r="AP117" s="53">
        <v>-0.379964590072632</v>
      </c>
      <c r="AQ117" s="53">
        <v>-0.324038654565811</v>
      </c>
      <c r="AR117" s="53">
        <v>-0.37522953748703</v>
      </c>
      <c r="AS117" s="53">
        <v>-0.40441906452179</v>
      </c>
      <c r="AT117" s="53">
        <v>-0.428154438734055</v>
      </c>
      <c r="AU117" s="53">
        <v>-0.445178389549255</v>
      </c>
      <c r="AV117" s="53">
        <v>-0.479604244232178</v>
      </c>
      <c r="AW117" s="53">
        <v>-0.565122723579407</v>
      </c>
      <c r="AX117" s="53">
        <v>-0.563668847084045</v>
      </c>
      <c r="AY117" s="53">
        <v>-0.607690453529358</v>
      </c>
      <c r="AZ117" s="53">
        <v>-0.526634156703949</v>
      </c>
      <c r="BA117" s="53">
        <v>-0.40815070271492</v>
      </c>
      <c r="BB117" s="53">
        <v>-0.0438971407711506</v>
      </c>
      <c r="BC117" s="53">
        <v>-0.0679792389273643</v>
      </c>
      <c r="BD117" s="53">
        <v>-0.110123939812183</v>
      </c>
      <c r="BE117" s="53">
        <v>-0.102778911590576</v>
      </c>
      <c r="BF117" s="53">
        <v>-0.0970040634274483</v>
      </c>
      <c r="BG117" s="53">
        <v>-0.102366827428341</v>
      </c>
      <c r="BH117" s="53">
        <v>-0.0928259715437889</v>
      </c>
      <c r="BI117" s="53">
        <v>-0.101721093058586</v>
      </c>
      <c r="BJ117" s="53">
        <v>-0.0686984956264496</v>
      </c>
      <c r="BK117" s="53">
        <v>-0.0879643559455872</v>
      </c>
      <c r="BL117" s="53">
        <v>-0.0950050204992294</v>
      </c>
      <c r="BM117" s="53">
        <v>-0.0956988111138344</v>
      </c>
      <c r="BN117" s="53">
        <v>-0.0998535677790642</v>
      </c>
      <c r="BO117" s="53">
        <v>-0.100589230656624</v>
      </c>
      <c r="BP117" s="53">
        <v>-0.104429818689823</v>
      </c>
      <c r="BQ117" s="53">
        <v>-0.0694880485534668</v>
      </c>
      <c r="BR117" s="53">
        <v>-0.055985938757658</v>
      </c>
      <c r="BS117" s="53">
        <v>-0.0526388511061668</v>
      </c>
      <c r="BT117" s="53">
        <v>-0.0929506197571754</v>
      </c>
      <c r="BU117" s="53">
        <v>-0.114788308739662</v>
      </c>
      <c r="BV117" s="53">
        <v>-0.127286061644554</v>
      </c>
      <c r="BW117" s="53">
        <v>-0.141301915049553</v>
      </c>
      <c r="BX117" s="53">
        <v>-0.12652724981308</v>
      </c>
      <c r="BY117" s="53">
        <v>-0.135550320148468</v>
      </c>
      <c r="BZ117" s="53">
        <v>-0.146197125315666</v>
      </c>
      <c r="CA117" s="53">
        <v>-0.152824804186821</v>
      </c>
      <c r="CB117" s="53">
        <v>-0.159540563821793</v>
      </c>
      <c r="CC117" s="53">
        <v>-0.192811131477356</v>
      </c>
      <c r="CD117" s="53">
        <v>-0.177137807011604</v>
      </c>
      <c r="CE117" s="53">
        <v>-0.192246317863464</v>
      </c>
      <c r="CF117" s="53">
        <v>-0.207487612962723</v>
      </c>
      <c r="CG117" s="53">
        <v>-0.225950628519058</v>
      </c>
      <c r="CH117" s="53">
        <v>-0.242997393012047</v>
      </c>
      <c r="CI117" s="53">
        <v>-0.263726681470871</v>
      </c>
      <c r="CJ117" s="53">
        <v>-0.277574241161346</v>
      </c>
      <c r="CK117" s="53">
        <v>-0.277729123830795</v>
      </c>
      <c r="CL117" s="53">
        <v>-0.255316942930222</v>
      </c>
      <c r="CM117" s="53">
        <v>-0.261436700820923</v>
      </c>
      <c r="CN117" s="53">
        <v>-0.25467249751091</v>
      </c>
      <c r="CO117" s="53">
        <v>-0.246490329504013</v>
      </c>
      <c r="CP117" s="53">
        <v>-0.26082369685173</v>
      </c>
      <c r="CQ117" s="53">
        <v>-0.257878601551056</v>
      </c>
      <c r="CR117" s="53">
        <v>-0.264906585216522</v>
      </c>
      <c r="CS117" s="53">
        <v>-0.272082179784775</v>
      </c>
      <c r="CT117" s="53">
        <v>-0.271344184875488</v>
      </c>
      <c r="CU117" s="53">
        <v>-0.267571926116943</v>
      </c>
      <c r="CV117" s="53">
        <v>-0.287247627973557</v>
      </c>
      <c r="CW117" s="53">
        <v>-0.289186835289001</v>
      </c>
      <c r="CX117" s="53">
        <v>-0.279883176088333</v>
      </c>
      <c r="CY117" s="53">
        <v>-0.279049187898636</v>
      </c>
      <c r="CZ117" s="53">
        <v>-0.0795020014047623</v>
      </c>
      <c r="DA117" s="53">
        <v>-0.117803558707237</v>
      </c>
      <c r="DB117" s="53">
        <v>-0.0716638416051865</v>
      </c>
      <c r="DC117" s="53">
        <v>-0.0660702288150787</v>
      </c>
      <c r="DD117" s="53">
        <v>-0.0853702872991562</v>
      </c>
      <c r="DE117" s="53">
        <v>-0.0713487789034843</v>
      </c>
      <c r="DF117" s="53">
        <v>-0.0843275040388107</v>
      </c>
      <c r="DG117" s="53">
        <v>-0.0852667391300201</v>
      </c>
      <c r="DH117" s="53">
        <v>-0.101961627602577</v>
      </c>
      <c r="DI117" s="53">
        <v>-0.11695097386837</v>
      </c>
      <c r="DJ117" s="53">
        <v>-0.105239391326904</v>
      </c>
      <c r="DK117" s="53">
        <v>-0.112206190824509</v>
      </c>
      <c r="DL117" s="53">
        <v>-0.0958086177706718</v>
      </c>
      <c r="DM117" s="53">
        <v>-0.0900642797350883</v>
      </c>
      <c r="DN117" s="53">
        <v>-0.130750685930252</v>
      </c>
      <c r="DO117" s="53">
        <v>-0.126981839537621</v>
      </c>
      <c r="DP117" s="53">
        <v>-0.141859531402588</v>
      </c>
      <c r="DQ117" s="53">
        <v>-0.134063184261322</v>
      </c>
      <c r="DR117" s="53">
        <v>-0.142711892724037</v>
      </c>
      <c r="DS117" s="53">
        <v>-0.167077034711838</v>
      </c>
      <c r="DT117" s="53">
        <v>-0.198255807161331</v>
      </c>
      <c r="DU117" s="53">
        <v>-0.258101016283035</v>
      </c>
      <c r="DV117" s="53">
        <v>-0.26848566532135</v>
      </c>
      <c r="DW117" s="53">
        <v>-0.287741005420685</v>
      </c>
      <c r="DX117" s="53">
        <v>-0.276996076107025</v>
      </c>
      <c r="DY117" s="53">
        <v>-0.322197258472443</v>
      </c>
      <c r="DZ117" s="53">
        <v>-0.31262269616127</v>
      </c>
      <c r="EA117" s="53">
        <v>-0.330876648426056</v>
      </c>
      <c r="EB117" s="53">
        <v>-0.240122675895691</v>
      </c>
      <c r="EC117" s="53">
        <v>-0.269879341125488</v>
      </c>
      <c r="ED117" s="53">
        <v>-0.262505710124969</v>
      </c>
      <c r="EE117" s="53">
        <v>-0.24969482421875</v>
      </c>
      <c r="EF117" s="53">
        <v>-0.220290943980217</v>
      </c>
      <c r="EG117" s="53">
        <v>-0.240682810544968</v>
      </c>
      <c r="EH117" s="53">
        <v>-0.182705596089363</v>
      </c>
      <c r="EI117" s="53">
        <v>-0.227871000766754</v>
      </c>
      <c r="EJ117" s="53">
        <v>-0.203946426510811</v>
      </c>
      <c r="EK117" s="53">
        <v>-0.199551686644554</v>
      </c>
      <c r="EL117" s="53">
        <v>-0.157517090439796</v>
      </c>
      <c r="EM117" s="53">
        <v>-0.109773308038712</v>
      </c>
      <c r="EN117" s="53">
        <v>-0.146630853414536</v>
      </c>
      <c r="EO117" s="53">
        <v>-0.178765445947647</v>
      </c>
      <c r="EP117" s="53">
        <v>-0.195472836494446</v>
      </c>
      <c r="EQ117" s="53">
        <v>-0.205321222543716</v>
      </c>
      <c r="ER117" s="53">
        <v>-0.240485072135925</v>
      </c>
      <c r="ES117" s="53">
        <v>-0.329775840044022</v>
      </c>
      <c r="ET117" s="53">
        <v>-0.308646202087402</v>
      </c>
      <c r="EU117" s="53">
        <v>-0.350728631019592</v>
      </c>
      <c r="EV117" s="53">
        <v>-0.278976023197174</v>
      </c>
      <c r="EW117" s="53">
        <v>-0.16132652759552</v>
      </c>
    </row>
    <row r="118" s="53" customFormat="1" spans="1:153">
      <c r="A118" s="54">
        <v>2897</v>
      </c>
      <c r="B118" s="53" t="s">
        <v>381</v>
      </c>
      <c r="C118" s="55">
        <v>43851</v>
      </c>
      <c r="D118" s="53">
        <v>-0.048688992857933</v>
      </c>
      <c r="E118" s="53">
        <v>-0.0592523328959942</v>
      </c>
      <c r="F118" s="53">
        <v>-0.132477462291718</v>
      </c>
      <c r="G118" s="53">
        <v>-0.231676131486893</v>
      </c>
      <c r="H118" s="53">
        <v>-0.253946334123611</v>
      </c>
      <c r="I118" s="53">
        <v>-0.338634699583054</v>
      </c>
      <c r="J118" s="53">
        <v>-0.234827816486359</v>
      </c>
      <c r="K118" s="53">
        <v>-0.174586325883865</v>
      </c>
      <c r="L118" s="53">
        <v>-0.219747185707092</v>
      </c>
      <c r="M118" s="53">
        <v>-0.154633566737175</v>
      </c>
      <c r="N118" s="53">
        <v>-0.179279401898384</v>
      </c>
      <c r="O118" s="53">
        <v>-0.201945632696152</v>
      </c>
      <c r="P118" s="53">
        <v>-0.19410252571106</v>
      </c>
      <c r="Q118" s="53">
        <v>-0.204681426286697</v>
      </c>
      <c r="R118" s="53">
        <v>-0.180507972836494</v>
      </c>
      <c r="S118" s="53">
        <v>-0.210552155971527</v>
      </c>
      <c r="T118" s="53">
        <v>-0.232239320874214</v>
      </c>
      <c r="U118" s="53">
        <v>-0.213704794645309</v>
      </c>
      <c r="V118" s="53">
        <v>-0.173228815197945</v>
      </c>
      <c r="W118" s="53">
        <v>-0.18808601796627</v>
      </c>
      <c r="X118" s="53">
        <v>-0.270456314086914</v>
      </c>
      <c r="Y118" s="53">
        <v>-0.332883358001709</v>
      </c>
      <c r="Z118" s="53">
        <v>-0.18371419608593</v>
      </c>
      <c r="AA118" s="53">
        <v>-0.0941421166062355</v>
      </c>
      <c r="AB118" s="53">
        <v>-0.011983186006546</v>
      </c>
      <c r="AC118" s="53">
        <v>-0.0391442477703094</v>
      </c>
      <c r="AD118" s="53">
        <v>0.015090137720108</v>
      </c>
      <c r="AE118" s="53">
        <v>0.0288181994110346</v>
      </c>
      <c r="AF118" s="53">
        <v>0.0785069689154625</v>
      </c>
      <c r="AG118" s="53">
        <v>0.130257770419121</v>
      </c>
      <c r="AH118" s="53">
        <v>0.18905870616436</v>
      </c>
      <c r="AI118" s="53">
        <v>0.228342637419701</v>
      </c>
      <c r="AJ118" s="53">
        <v>0.199002459645271</v>
      </c>
      <c r="AK118" s="53">
        <v>0.185569912195206</v>
      </c>
      <c r="AL118" s="53">
        <v>0.128622695803642</v>
      </c>
      <c r="AM118" s="53">
        <v>0.204096809029579</v>
      </c>
      <c r="AN118" s="53">
        <v>0.242544814944267</v>
      </c>
      <c r="AO118" s="53">
        <v>0.264199465513229</v>
      </c>
      <c r="AP118" s="53">
        <v>0.205666676163673</v>
      </c>
      <c r="AQ118" s="53">
        <v>0.21615631878376</v>
      </c>
      <c r="AR118" s="53">
        <v>0.198913380503654</v>
      </c>
      <c r="AS118" s="53">
        <v>0.170764654874802</v>
      </c>
      <c r="AT118" s="53">
        <v>0.162919253110886</v>
      </c>
      <c r="AU118" s="53">
        <v>0.143801555037498</v>
      </c>
      <c r="AV118" s="53">
        <v>0.10592644661665</v>
      </c>
      <c r="AW118" s="53">
        <v>0.0536962635815144</v>
      </c>
      <c r="AX118" s="53">
        <v>-0.0154670523479581</v>
      </c>
      <c r="AY118" s="53">
        <v>-0.0801507532596588</v>
      </c>
      <c r="AZ118" s="53">
        <v>-0.0940459296107292</v>
      </c>
      <c r="BA118" s="53">
        <v>-0.149803981184959</v>
      </c>
      <c r="BB118" s="53">
        <v>-0.0362741500139236</v>
      </c>
      <c r="BC118" s="53">
        <v>-0.0646504461765289</v>
      </c>
      <c r="BD118" s="53">
        <v>-0.118858829140663</v>
      </c>
      <c r="BE118" s="53">
        <v>-0.168966993689537</v>
      </c>
      <c r="BF118" s="53">
        <v>-0.208158582448959</v>
      </c>
      <c r="BG118" s="53">
        <v>-0.230981066823006</v>
      </c>
      <c r="BH118" s="53">
        <v>-0.211819142103195</v>
      </c>
      <c r="BI118" s="53">
        <v>-0.157410532236099</v>
      </c>
      <c r="BJ118" s="53">
        <v>-0.173231080174446</v>
      </c>
      <c r="BK118" s="53">
        <v>-0.125449806451797</v>
      </c>
      <c r="BL118" s="53">
        <v>-0.138116911053658</v>
      </c>
      <c r="BM118" s="53">
        <v>-0.152341619133949</v>
      </c>
      <c r="BN118" s="53">
        <v>-0.15625274181366</v>
      </c>
      <c r="BO118" s="53">
        <v>-0.16363288462162</v>
      </c>
      <c r="BP118" s="53">
        <v>-0.153561413288116</v>
      </c>
      <c r="BQ118" s="53">
        <v>-0.178470194339752</v>
      </c>
      <c r="BR118" s="53">
        <v>-0.195626810193062</v>
      </c>
      <c r="BS118" s="53">
        <v>-0.171721234917641</v>
      </c>
      <c r="BT118" s="53">
        <v>-0.113698735833168</v>
      </c>
      <c r="BU118" s="53">
        <v>-0.123943462967873</v>
      </c>
      <c r="BV118" s="53">
        <v>-0.176205888390541</v>
      </c>
      <c r="BW118" s="53">
        <v>-0.206658989191055</v>
      </c>
      <c r="BX118" s="53">
        <v>-0.120125368237495</v>
      </c>
      <c r="BY118" s="53">
        <v>-0.0819101482629776</v>
      </c>
      <c r="BZ118" s="53">
        <v>-0.0148797743022442</v>
      </c>
      <c r="CA118" s="53">
        <v>-0.038453072309494</v>
      </c>
      <c r="CB118" s="53">
        <v>-0.0764002576470375</v>
      </c>
      <c r="CC118" s="53">
        <v>-0.0539037361741066</v>
      </c>
      <c r="CD118" s="53">
        <v>0.0146783739328384</v>
      </c>
      <c r="CE118" s="53">
        <v>0.0474021881818771</v>
      </c>
      <c r="CF118" s="53">
        <v>0.145069494843483</v>
      </c>
      <c r="CG118" s="53">
        <v>0.165782287716866</v>
      </c>
      <c r="CH118" s="53">
        <v>0.120544359087944</v>
      </c>
      <c r="CI118" s="53">
        <v>0.100142702460289</v>
      </c>
      <c r="CJ118" s="53">
        <v>0.0333130992949009</v>
      </c>
      <c r="CK118" s="53">
        <v>0.104904040694237</v>
      </c>
      <c r="CL118" s="53">
        <v>0.161767974495888</v>
      </c>
      <c r="CM118" s="53">
        <v>0.176927745342255</v>
      </c>
      <c r="CN118" s="53">
        <v>0.124059736728668</v>
      </c>
      <c r="CO118" s="53">
        <v>0.104516707360744</v>
      </c>
      <c r="CP118" s="53">
        <v>0.067550428211689</v>
      </c>
      <c r="CQ118" s="53">
        <v>0.0414098538458347</v>
      </c>
      <c r="CR118" s="53">
        <v>0.00979230552911758</v>
      </c>
      <c r="CS118" s="53">
        <v>0.00335770612582564</v>
      </c>
      <c r="CT118" s="53">
        <v>-0.0286989454180002</v>
      </c>
      <c r="CU118" s="53">
        <v>-0.0277769658714533</v>
      </c>
      <c r="CV118" s="53">
        <v>-0.0642186775803566</v>
      </c>
      <c r="CW118" s="53">
        <v>-0.062088992446661</v>
      </c>
      <c r="CX118" s="53">
        <v>-0.0767627954483032</v>
      </c>
      <c r="CY118" s="53">
        <v>-0.0898999720811844</v>
      </c>
      <c r="CZ118" s="53">
        <v>-0.0463170558214188</v>
      </c>
      <c r="DA118" s="53">
        <v>-0.0285040996968746</v>
      </c>
      <c r="DB118" s="53">
        <v>-0.0475208461284637</v>
      </c>
      <c r="DC118" s="53">
        <v>-0.096611350774765</v>
      </c>
      <c r="DD118" s="53">
        <v>-0.0796899795532227</v>
      </c>
      <c r="DE118" s="53">
        <v>-0.141555845737457</v>
      </c>
      <c r="DF118" s="53">
        <v>-0.0569108799099922</v>
      </c>
      <c r="DG118" s="53">
        <v>-0.0510779991745949</v>
      </c>
      <c r="DH118" s="53">
        <v>-0.0804183185100555</v>
      </c>
      <c r="DI118" s="53">
        <v>-0.0630859732627869</v>
      </c>
      <c r="DJ118" s="53">
        <v>-0.0750647112727165</v>
      </c>
      <c r="DK118" s="53">
        <v>-0.0835062339901924</v>
      </c>
      <c r="DL118" s="53">
        <v>-0.0717519968748093</v>
      </c>
      <c r="DM118" s="53">
        <v>-0.0749507546424866</v>
      </c>
      <c r="DN118" s="53">
        <v>-0.060848779976368</v>
      </c>
      <c r="DO118" s="53">
        <v>-0.0659841820597649</v>
      </c>
      <c r="DP118" s="53">
        <v>-0.0705147385597229</v>
      </c>
      <c r="DQ118" s="53">
        <v>-0.0758857727050781</v>
      </c>
      <c r="DR118" s="53">
        <v>-0.093432292342186</v>
      </c>
      <c r="DS118" s="53">
        <v>-0.0980447754263878</v>
      </c>
      <c r="DT118" s="53">
        <v>-0.128152653574944</v>
      </c>
      <c r="DU118" s="53">
        <v>-0.160126596689224</v>
      </c>
      <c r="DV118" s="53">
        <v>-0.0974910482764244</v>
      </c>
      <c r="DW118" s="53">
        <v>-0.0461341887712479</v>
      </c>
      <c r="DX118" s="53">
        <v>-0.0310056284070015</v>
      </c>
      <c r="DY118" s="53">
        <v>-0.0345933958888054</v>
      </c>
      <c r="DZ118" s="53">
        <v>0.0575881749391556</v>
      </c>
      <c r="EA118" s="53">
        <v>0.0488197207450867</v>
      </c>
      <c r="EB118" s="53">
        <v>0.0299263820052147</v>
      </c>
      <c r="EC118" s="53">
        <v>0.0489533692598343</v>
      </c>
      <c r="ED118" s="53">
        <v>0.0100869899615645</v>
      </c>
      <c r="EE118" s="53">
        <v>0.0286581367254257</v>
      </c>
      <c r="EF118" s="53">
        <v>0.0445558801293373</v>
      </c>
      <c r="EG118" s="53">
        <v>0.0515249893069267</v>
      </c>
      <c r="EH118" s="53">
        <v>0.0614073798060417</v>
      </c>
      <c r="EI118" s="53">
        <v>0.0652905479073524</v>
      </c>
      <c r="EJ118" s="53">
        <v>0.0468746237456799</v>
      </c>
      <c r="EK118" s="53">
        <v>0.0533695220947266</v>
      </c>
      <c r="EL118" s="53">
        <v>0.0477047227323055</v>
      </c>
      <c r="EM118" s="53">
        <v>0.0777373984456062</v>
      </c>
      <c r="EN118" s="53">
        <v>0.0974607393145561</v>
      </c>
      <c r="EO118" s="53">
        <v>0.0954525917768478</v>
      </c>
      <c r="EP118" s="53">
        <v>0.119224734604359</v>
      </c>
      <c r="EQ118" s="53">
        <v>0.106541641056538</v>
      </c>
      <c r="ER118" s="53">
        <v>0.100723177194595</v>
      </c>
      <c r="ES118" s="53">
        <v>0.0475710108876228</v>
      </c>
      <c r="ET118" s="53">
        <v>0.014849410392344</v>
      </c>
      <c r="EU118" s="53">
        <v>-0.0519639775156975</v>
      </c>
      <c r="EV118" s="53">
        <v>-0.051185354590416</v>
      </c>
      <c r="EW118" s="53">
        <v>-0.093806229531765</v>
      </c>
    </row>
    <row r="119" s="53" customFormat="1" spans="1:153">
      <c r="A119" s="54">
        <v>2902</v>
      </c>
      <c r="B119" s="53" t="s">
        <v>384</v>
      </c>
      <c r="C119" s="55">
        <v>43851</v>
      </c>
      <c r="D119" s="53">
        <v>-0.0409883409738541</v>
      </c>
      <c r="E119" s="53">
        <v>-0.0957272052764893</v>
      </c>
      <c r="F119" s="53">
        <v>-0.179728880524635</v>
      </c>
      <c r="G119" s="53">
        <v>-0.163693308830261</v>
      </c>
      <c r="H119" s="53">
        <v>-0.210814073681831</v>
      </c>
      <c r="I119" s="53">
        <v>-0.229241669178009</v>
      </c>
      <c r="J119" s="53">
        <v>-0.217192679643631</v>
      </c>
      <c r="K119" s="53">
        <v>-0.176586046814919</v>
      </c>
      <c r="L119" s="53">
        <v>-0.201380088925362</v>
      </c>
      <c r="M119" s="53">
        <v>-0.196620494127274</v>
      </c>
      <c r="N119" s="53">
        <v>-0.192641109228134</v>
      </c>
      <c r="O119" s="53">
        <v>-0.20886904001236</v>
      </c>
      <c r="P119" s="53">
        <v>-0.215350717306137</v>
      </c>
      <c r="Q119" s="53">
        <v>-0.235504314303398</v>
      </c>
      <c r="R119" s="53">
        <v>-0.227750480175018</v>
      </c>
      <c r="S119" s="53">
        <v>-0.245415940880775</v>
      </c>
      <c r="T119" s="53">
        <v>-0.234861135482788</v>
      </c>
      <c r="U119" s="53">
        <v>-0.249137684702873</v>
      </c>
      <c r="V119" s="53">
        <v>-0.231999143958092</v>
      </c>
      <c r="W119" s="53">
        <v>-0.279345124959946</v>
      </c>
      <c r="X119" s="53">
        <v>-0.334079682826996</v>
      </c>
      <c r="Y119" s="53">
        <v>-0.218849629163742</v>
      </c>
      <c r="Z119" s="53">
        <v>-0.262422829866409</v>
      </c>
      <c r="AA119" s="53">
        <v>-0.240542113780975</v>
      </c>
      <c r="AB119" s="53">
        <v>-0.266065716743469</v>
      </c>
      <c r="AC119" s="53">
        <v>-0.302721261978149</v>
      </c>
      <c r="AD119" s="53">
        <v>-0.287054628133774</v>
      </c>
      <c r="AE119" s="53">
        <v>-0.24088978767395</v>
      </c>
      <c r="AF119" s="53">
        <v>-0.277536869049072</v>
      </c>
      <c r="AG119" s="53">
        <v>-0.288082927465439</v>
      </c>
      <c r="AH119" s="53">
        <v>-0.335614681243896</v>
      </c>
      <c r="AI119" s="53">
        <v>-0.358077615499496</v>
      </c>
      <c r="AJ119" s="53">
        <v>-0.397217869758606</v>
      </c>
      <c r="AK119" s="53">
        <v>-0.402718245983124</v>
      </c>
      <c r="AL119" s="53">
        <v>-0.408758252859116</v>
      </c>
      <c r="AM119" s="53">
        <v>-0.40252959728241</v>
      </c>
      <c r="AN119" s="53">
        <v>-0.420193642377853</v>
      </c>
      <c r="AO119" s="53">
        <v>-0.407983541488647</v>
      </c>
      <c r="AP119" s="53">
        <v>-0.422734677791595</v>
      </c>
      <c r="AQ119" s="53">
        <v>-0.423927903175354</v>
      </c>
      <c r="AR119" s="53">
        <v>-0.408337712287903</v>
      </c>
      <c r="AS119" s="53">
        <v>-0.446039259433746</v>
      </c>
      <c r="AT119" s="53">
        <v>-0.47128164768219</v>
      </c>
      <c r="AU119" s="53">
        <v>-0.514288008213043</v>
      </c>
      <c r="AV119" s="53">
        <v>-0.547233462333679</v>
      </c>
      <c r="AW119" s="53">
        <v>-0.582652151584625</v>
      </c>
      <c r="AX119" s="53">
        <v>-0.613603234291077</v>
      </c>
      <c r="AY119" s="53">
        <v>-0.605439960956573</v>
      </c>
      <c r="AZ119" s="53">
        <v>-0.624097049236298</v>
      </c>
      <c r="BA119" s="53">
        <v>-0.612541854381561</v>
      </c>
      <c r="BB119" s="53">
        <v>-0.0221099406480789</v>
      </c>
      <c r="BC119" s="53">
        <v>-0.0686684548854828</v>
      </c>
      <c r="BD119" s="53">
        <v>-0.127541050314903</v>
      </c>
      <c r="BE119" s="53">
        <v>-0.0972156748175621</v>
      </c>
      <c r="BF119" s="53">
        <v>-0.138357877731323</v>
      </c>
      <c r="BG119" s="53">
        <v>-0.173926487565041</v>
      </c>
      <c r="BH119" s="53">
        <v>-0.164029940962791</v>
      </c>
      <c r="BI119" s="53">
        <v>-0.12096431851387</v>
      </c>
      <c r="BJ119" s="53">
        <v>-0.153865605592728</v>
      </c>
      <c r="BK119" s="53">
        <v>-0.154327571392059</v>
      </c>
      <c r="BL119" s="53">
        <v>-0.152420416474342</v>
      </c>
      <c r="BM119" s="53">
        <v>-0.161766722798347</v>
      </c>
      <c r="BN119" s="53">
        <v>-0.156716555356979</v>
      </c>
      <c r="BO119" s="53">
        <v>-0.144376575946808</v>
      </c>
      <c r="BP119" s="53">
        <v>-0.164626613259315</v>
      </c>
      <c r="BQ119" s="53">
        <v>-0.17362105846405</v>
      </c>
      <c r="BR119" s="53">
        <v>-0.167059645056725</v>
      </c>
      <c r="BS119" s="53">
        <v>-0.196833536028862</v>
      </c>
      <c r="BT119" s="53">
        <v>-0.181297391653061</v>
      </c>
      <c r="BU119" s="53">
        <v>-0.19737882912159</v>
      </c>
      <c r="BV119" s="53">
        <v>-0.203169882297516</v>
      </c>
      <c r="BW119" s="53">
        <v>-0.162289276719093</v>
      </c>
      <c r="BX119" s="53">
        <v>-0.191809833049774</v>
      </c>
      <c r="BY119" s="53">
        <v>-0.175415724515915</v>
      </c>
      <c r="BZ119" s="53">
        <v>-0.176288843154907</v>
      </c>
      <c r="CA119" s="53">
        <v>-0.216562151908875</v>
      </c>
      <c r="CB119" s="53">
        <v>-0.179231226444244</v>
      </c>
      <c r="CC119" s="53">
        <v>-0.146928161382675</v>
      </c>
      <c r="CD119" s="53">
        <v>-0.181598454713821</v>
      </c>
      <c r="CE119" s="53">
        <v>-0.187716320157051</v>
      </c>
      <c r="CF119" s="53">
        <v>-0.20951771736145</v>
      </c>
      <c r="CG119" s="53">
        <v>-0.228526413440704</v>
      </c>
      <c r="CH119" s="53">
        <v>-0.23611207306385</v>
      </c>
      <c r="CI119" s="53">
        <v>-0.277057260274887</v>
      </c>
      <c r="CJ119" s="53">
        <v>-0.291540265083313</v>
      </c>
      <c r="CK119" s="53">
        <v>-0.284627258777618</v>
      </c>
      <c r="CL119" s="53">
        <v>-0.283580213785172</v>
      </c>
      <c r="CM119" s="53">
        <v>-0.263686269521713</v>
      </c>
      <c r="CN119" s="53">
        <v>-0.280374944210052</v>
      </c>
      <c r="CO119" s="53">
        <v>-0.308662891387939</v>
      </c>
      <c r="CP119" s="53">
        <v>-0.295746326446533</v>
      </c>
      <c r="CQ119" s="53">
        <v>-0.304620206356049</v>
      </c>
      <c r="CR119" s="53">
        <v>-0.332409828901291</v>
      </c>
      <c r="CS119" s="53">
        <v>-0.356439828872681</v>
      </c>
      <c r="CT119" s="53">
        <v>-0.373335361480713</v>
      </c>
      <c r="CU119" s="53">
        <v>-0.394762277603149</v>
      </c>
      <c r="CV119" s="53">
        <v>-0.414869427680969</v>
      </c>
      <c r="CW119" s="53">
        <v>-0.402891218662262</v>
      </c>
      <c r="CX119" s="53">
        <v>-0.41777092218399</v>
      </c>
      <c r="CY119" s="53">
        <v>-0.403021663427353</v>
      </c>
      <c r="CZ119" s="53">
        <v>0.0155407190322876</v>
      </c>
      <c r="DA119" s="53">
        <v>0.00736036896705627</v>
      </c>
      <c r="DB119" s="53">
        <v>-0.0177687164396048</v>
      </c>
      <c r="DC119" s="53">
        <v>-0.032058522105217</v>
      </c>
      <c r="DD119" s="53">
        <v>-0.0380370728671551</v>
      </c>
      <c r="DE119" s="53">
        <v>-0.0208960510790348</v>
      </c>
      <c r="DF119" s="53">
        <v>-0.0187436193227768</v>
      </c>
      <c r="DG119" s="53">
        <v>-0.0212026033550501</v>
      </c>
      <c r="DH119" s="53">
        <v>-0.0130953621119261</v>
      </c>
      <c r="DI119" s="53">
        <v>-0.00787379406392574</v>
      </c>
      <c r="DJ119" s="53">
        <v>-0.00580156594514847</v>
      </c>
      <c r="DK119" s="53">
        <v>-0.0126831913366914</v>
      </c>
      <c r="DL119" s="53">
        <v>-0.0242150351405144</v>
      </c>
      <c r="DM119" s="53">
        <v>-0.0567086152732372</v>
      </c>
      <c r="DN119" s="53">
        <v>-0.0287047475576401</v>
      </c>
      <c r="DO119" s="53">
        <v>-0.0373757481575012</v>
      </c>
      <c r="DP119" s="53">
        <v>-0.0333823710680008</v>
      </c>
      <c r="DQ119" s="53">
        <v>-0.0178850330412388</v>
      </c>
      <c r="DR119" s="53">
        <v>-0.0162826292216778</v>
      </c>
      <c r="DS119" s="53">
        <v>-0.0475471802055836</v>
      </c>
      <c r="DT119" s="53">
        <v>-0.0964906811714172</v>
      </c>
      <c r="DU119" s="53">
        <v>-0.022141233086586</v>
      </c>
      <c r="DV119" s="53">
        <v>-0.0361938811838627</v>
      </c>
      <c r="DW119" s="53">
        <v>-0.030707273632288</v>
      </c>
      <c r="DX119" s="53">
        <v>-0.0553577691316605</v>
      </c>
      <c r="DY119" s="53">
        <v>-0.051739975810051</v>
      </c>
      <c r="DZ119" s="53">
        <v>-0.0734042972326279</v>
      </c>
      <c r="EA119" s="53">
        <v>-0.0595425106585026</v>
      </c>
      <c r="EB119" s="53">
        <v>-0.0615192912518978</v>
      </c>
      <c r="EC119" s="53">
        <v>-0.0659475028514862</v>
      </c>
      <c r="ED119" s="53">
        <v>-0.0916778594255447</v>
      </c>
      <c r="EE119" s="53">
        <v>-0.0951320677995682</v>
      </c>
      <c r="EF119" s="53">
        <v>-0.126686677336693</v>
      </c>
      <c r="EG119" s="53">
        <v>-0.0912418365478516</v>
      </c>
      <c r="EH119" s="53">
        <v>-0.0827988460659981</v>
      </c>
      <c r="EI119" s="53">
        <v>-0.0834832042455673</v>
      </c>
      <c r="EJ119" s="53">
        <v>-0.10219432413578</v>
      </c>
      <c r="EK119" s="53">
        <v>-0.109878152608871</v>
      </c>
      <c r="EL119" s="53">
        <v>-0.107940621674061</v>
      </c>
      <c r="EM119" s="53">
        <v>-0.0808458924293518</v>
      </c>
      <c r="EN119" s="53">
        <v>-0.0781722739338875</v>
      </c>
      <c r="EO119" s="53">
        <v>-0.106999926269054</v>
      </c>
      <c r="EP119" s="53">
        <v>-0.104452699422836</v>
      </c>
      <c r="EQ119" s="53">
        <v>-0.123429052531719</v>
      </c>
      <c r="ER119" s="53">
        <v>-0.139478996396065</v>
      </c>
      <c r="ES119" s="53">
        <v>-0.153470739722252</v>
      </c>
      <c r="ET119" s="53">
        <v>-0.164314717054367</v>
      </c>
      <c r="EU119" s="53">
        <v>-0.16812963783741</v>
      </c>
      <c r="EV119" s="53">
        <v>-0.171907007694244</v>
      </c>
      <c r="EW119" s="53">
        <v>-0.175101101398468</v>
      </c>
    </row>
    <row r="120" s="53" customFormat="1" spans="1:153">
      <c r="A120" s="54">
        <v>2906</v>
      </c>
      <c r="B120" s="53" t="s">
        <v>387</v>
      </c>
      <c r="C120" s="55">
        <v>43851</v>
      </c>
      <c r="D120" s="53">
        <v>0.0285976435989141</v>
      </c>
      <c r="E120" s="53">
        <v>0.0616415478289127</v>
      </c>
      <c r="F120" s="53">
        <v>0.0434666611254215</v>
      </c>
      <c r="G120" s="53">
        <v>-0.0236175637692213</v>
      </c>
      <c r="H120" s="53">
        <v>-0.0249713789671659</v>
      </c>
      <c r="I120" s="53">
        <v>-0.011954702436924</v>
      </c>
      <c r="J120" s="53">
        <v>-0.0225062165409327</v>
      </c>
      <c r="K120" s="53">
        <v>-0.014763368293643</v>
      </c>
      <c r="L120" s="53">
        <v>0.000837146770209074</v>
      </c>
      <c r="M120" s="53">
        <v>-0.0165989734232426</v>
      </c>
      <c r="N120" s="53">
        <v>-0.0176556315273046</v>
      </c>
      <c r="O120" s="53">
        <v>-0.0153783373534679</v>
      </c>
      <c r="P120" s="53">
        <v>0.0221929233521223</v>
      </c>
      <c r="Q120" s="53">
        <v>-0.00126144895330071</v>
      </c>
      <c r="R120" s="53">
        <v>-0.0123384008184075</v>
      </c>
      <c r="S120" s="53">
        <v>-0.0051448829472065</v>
      </c>
      <c r="T120" s="53">
        <v>-0.0191197004169226</v>
      </c>
      <c r="U120" s="53">
        <v>0.0494092740118504</v>
      </c>
      <c r="V120" s="53">
        <v>0.102783374488354</v>
      </c>
      <c r="W120" s="53">
        <v>0.161547601222992</v>
      </c>
      <c r="X120" s="53">
        <v>0.0781166553497314</v>
      </c>
      <c r="Y120" s="53">
        <v>0.0255870893597603</v>
      </c>
      <c r="Z120" s="53">
        <v>0.00854274816811085</v>
      </c>
      <c r="AA120" s="53">
        <v>0.000620170962065458</v>
      </c>
      <c r="AB120" s="53">
        <v>0.0676355436444283</v>
      </c>
      <c r="AC120" s="53">
        <v>0.0568099394440651</v>
      </c>
      <c r="AD120" s="53">
        <v>0.0706402882933617</v>
      </c>
      <c r="AE120" s="53">
        <v>0.0842418596148491</v>
      </c>
      <c r="AF120" s="53">
        <v>0.102886207401752</v>
      </c>
      <c r="AG120" s="53">
        <v>0.0641159862279892</v>
      </c>
      <c r="AH120" s="53">
        <v>0.0378256402909756</v>
      </c>
      <c r="AI120" s="53">
        <v>0.0235320907086134</v>
      </c>
      <c r="AJ120" s="53">
        <v>-0.00767010264098644</v>
      </c>
      <c r="AK120" s="53">
        <v>0.0488861203193665</v>
      </c>
      <c r="AL120" s="53">
        <v>0.0477744042873383</v>
      </c>
      <c r="AM120" s="53">
        <v>0.0736573487520218</v>
      </c>
      <c r="AN120" s="53">
        <v>0.071602039039135</v>
      </c>
      <c r="AO120" s="53">
        <v>0.0680821165442467</v>
      </c>
      <c r="AP120" s="53">
        <v>0.0973810851573944</v>
      </c>
      <c r="AQ120" s="53">
        <v>0.109383039176464</v>
      </c>
      <c r="AR120" s="53">
        <v>0.0877667963504791</v>
      </c>
      <c r="AS120" s="53">
        <v>0.0715011581778526</v>
      </c>
      <c r="AT120" s="53">
        <v>0.0384222343564034</v>
      </c>
      <c r="AU120" s="53">
        <v>0.0343569740653038</v>
      </c>
      <c r="AV120" s="53">
        <v>0.0249039381742477</v>
      </c>
      <c r="AW120" s="53">
        <v>0.0341163128614426</v>
      </c>
      <c r="AX120" s="53">
        <v>-0.00813918653875589</v>
      </c>
      <c r="AY120" s="53">
        <v>-0.0223562493920326</v>
      </c>
      <c r="AZ120" s="53">
        <v>0.0030877476092428</v>
      </c>
      <c r="BA120" s="53">
        <v>0.0583274364471436</v>
      </c>
      <c r="BB120" s="53">
        <v>0.0313189066946507</v>
      </c>
      <c r="BC120" s="53">
        <v>0.0843710154294968</v>
      </c>
      <c r="BD120" s="53">
        <v>0.0518475621938705</v>
      </c>
      <c r="BE120" s="53">
        <v>-0.00287142908200622</v>
      </c>
      <c r="BF120" s="53">
        <v>0.00745948636904359</v>
      </c>
      <c r="BG120" s="53">
        <v>-0.00214366195723414</v>
      </c>
      <c r="BH120" s="53">
        <v>0.0134835056960583</v>
      </c>
      <c r="BI120" s="53">
        <v>0.0314461812376976</v>
      </c>
      <c r="BJ120" s="53">
        <v>0.00750443199649453</v>
      </c>
      <c r="BK120" s="53">
        <v>0.000266773160547018</v>
      </c>
      <c r="BL120" s="53">
        <v>-0.0123784001916647</v>
      </c>
      <c r="BM120" s="53">
        <v>-0.0070388144813478</v>
      </c>
      <c r="BN120" s="53">
        <v>0.0217738691717386</v>
      </c>
      <c r="BO120" s="53">
        <v>0.00811449624598026</v>
      </c>
      <c r="BP120" s="53">
        <v>-0.00777498027309775</v>
      </c>
      <c r="BQ120" s="53">
        <v>0.00410739379003644</v>
      </c>
      <c r="BR120" s="53">
        <v>0.00391136715188622</v>
      </c>
      <c r="BS120" s="53">
        <v>0.0765886306762695</v>
      </c>
      <c r="BT120" s="53">
        <v>0.172065213322639</v>
      </c>
      <c r="BU120" s="53">
        <v>0.310301929712296</v>
      </c>
      <c r="BV120" s="53">
        <v>0.203191876411438</v>
      </c>
      <c r="BW120" s="53">
        <v>0.160742715001106</v>
      </c>
      <c r="BX120" s="53">
        <v>0.145180597901344</v>
      </c>
      <c r="BY120" s="53">
        <v>0.10968342423439</v>
      </c>
      <c r="BZ120" s="53">
        <v>0.0926184505224228</v>
      </c>
      <c r="CA120" s="53">
        <v>0.0926533713936806</v>
      </c>
      <c r="CB120" s="53">
        <v>0.121969565749168</v>
      </c>
      <c r="CC120" s="53">
        <v>0.154936984181404</v>
      </c>
      <c r="CD120" s="53">
        <v>0.152031511068344</v>
      </c>
      <c r="CE120" s="53">
        <v>0.113947816193104</v>
      </c>
      <c r="CF120" s="53">
        <v>0.0782687291502953</v>
      </c>
      <c r="CG120" s="53">
        <v>0.0360286459326744</v>
      </c>
      <c r="CH120" s="53">
        <v>0.00227978592738509</v>
      </c>
      <c r="CI120" s="53">
        <v>0.00797761417925358</v>
      </c>
      <c r="CJ120" s="53">
        <v>0.00788354594260454</v>
      </c>
      <c r="CK120" s="53">
        <v>0.014000971801579</v>
      </c>
      <c r="CL120" s="53">
        <v>0.0228339061141014</v>
      </c>
      <c r="CM120" s="53">
        <v>0.0121814906597137</v>
      </c>
      <c r="CN120" s="53">
        <v>0.0403843633830547</v>
      </c>
      <c r="CO120" s="53">
        <v>0.0355026051402092</v>
      </c>
      <c r="CP120" s="53">
        <v>0.0183635000139475</v>
      </c>
      <c r="CQ120" s="53">
        <v>0.00863821431994438</v>
      </c>
      <c r="CR120" s="53">
        <v>-0.010107085108757</v>
      </c>
      <c r="CS120" s="53">
        <v>-0.0140426531434059</v>
      </c>
      <c r="CT120" s="53">
        <v>-0.0167384147644043</v>
      </c>
      <c r="CU120" s="53">
        <v>-0.00595530867576599</v>
      </c>
      <c r="CV120" s="53">
        <v>-0.0264464765787125</v>
      </c>
      <c r="CW120" s="53">
        <v>-0.0305605698376894</v>
      </c>
      <c r="CX120" s="53">
        <v>-0.0297156218439341</v>
      </c>
      <c r="CY120" s="53">
        <v>0.00267035746946931</v>
      </c>
      <c r="CZ120" s="53">
        <v>0.00317474128678441</v>
      </c>
      <c r="DA120" s="53">
        <v>-0.0168334655463696</v>
      </c>
      <c r="DB120" s="53">
        <v>-0.00248489668592811</v>
      </c>
      <c r="DC120" s="53">
        <v>-0.0148501321673393</v>
      </c>
      <c r="DD120" s="53">
        <v>-0.0265348628163338</v>
      </c>
      <c r="DE120" s="53">
        <v>-0.00391503842547536</v>
      </c>
      <c r="DF120" s="53">
        <v>-0.0300937201827765</v>
      </c>
      <c r="DG120" s="53">
        <v>-0.0403135493397713</v>
      </c>
      <c r="DH120" s="53">
        <v>-0.000771282706409693</v>
      </c>
      <c r="DI120" s="53">
        <v>-0.0109697431325912</v>
      </c>
      <c r="DJ120" s="53">
        <v>0.000618771184235811</v>
      </c>
      <c r="DK120" s="53">
        <v>-0.00244351988658309</v>
      </c>
      <c r="DL120" s="53">
        <v>0.00631505670025945</v>
      </c>
      <c r="DM120" s="53">
        <v>-0.0034799431450665</v>
      </c>
      <c r="DN120" s="53">
        <v>0.00133258197456598</v>
      </c>
      <c r="DO120" s="53">
        <v>-0.00335627421736717</v>
      </c>
      <c r="DP120" s="53">
        <v>-0.017135065048933</v>
      </c>
      <c r="DQ120" s="53">
        <v>-0.0212833508849144</v>
      </c>
      <c r="DR120" s="53">
        <v>-0.0633858442306519</v>
      </c>
      <c r="DS120" s="53">
        <v>-0.142858326435089</v>
      </c>
      <c r="DT120" s="53">
        <v>-0.119179219007492</v>
      </c>
      <c r="DU120" s="53">
        <v>-0.129259616136551</v>
      </c>
      <c r="DV120" s="53">
        <v>-0.130741849541664</v>
      </c>
      <c r="DW120" s="53">
        <v>-0.103167250752449</v>
      </c>
      <c r="DX120" s="53">
        <v>-0.0190868992358446</v>
      </c>
      <c r="DY120" s="53">
        <v>-0.0299474280327559</v>
      </c>
      <c r="DZ120" s="53">
        <v>-0.0454332791268826</v>
      </c>
      <c r="EA120" s="53">
        <v>-0.0647991225123405</v>
      </c>
      <c r="EB120" s="53">
        <v>-0.0432493053376675</v>
      </c>
      <c r="EC120" s="53">
        <v>-0.0439358279109001</v>
      </c>
      <c r="ED120" s="53">
        <v>-0.0345470830798149</v>
      </c>
      <c r="EE120" s="53">
        <v>-0.00660055316984653</v>
      </c>
      <c r="EF120" s="53">
        <v>-0.00405388604849577</v>
      </c>
      <c r="EG120" s="53">
        <v>0.0468045063316822</v>
      </c>
      <c r="EH120" s="53">
        <v>0.0457868576049805</v>
      </c>
      <c r="EI120" s="53">
        <v>0.0655523836612701</v>
      </c>
      <c r="EJ120" s="53">
        <v>0.054664134979248</v>
      </c>
      <c r="EK120" s="53">
        <v>0.0617966279387474</v>
      </c>
      <c r="EL120" s="53">
        <v>0.0628927201032639</v>
      </c>
      <c r="EM120" s="53">
        <v>0.07977644354105</v>
      </c>
      <c r="EN120" s="53">
        <v>0.0752993002533913</v>
      </c>
      <c r="EO120" s="53">
        <v>0.0687589421868324</v>
      </c>
      <c r="EP120" s="53">
        <v>0.0544253215193748</v>
      </c>
      <c r="EQ120" s="53">
        <v>0.0542956292629242</v>
      </c>
      <c r="ER120" s="53">
        <v>0.0475383549928665</v>
      </c>
      <c r="ES120" s="53">
        <v>0.045967623591423</v>
      </c>
      <c r="ET120" s="53">
        <v>0.0242032930254936</v>
      </c>
      <c r="EU120" s="53">
        <v>0.0141003224998713</v>
      </c>
      <c r="EV120" s="53">
        <v>0.0386993698775768</v>
      </c>
      <c r="EW120" s="53">
        <v>0.0615530833601952</v>
      </c>
    </row>
    <row r="121" s="53" customFormat="1" spans="1:153">
      <c r="A121" s="54">
        <v>2913</v>
      </c>
      <c r="B121" s="53" t="s">
        <v>390</v>
      </c>
      <c r="C121" s="55">
        <v>43851</v>
      </c>
      <c r="D121" s="53">
        <v>-0.0161479339003563</v>
      </c>
      <c r="E121" s="53">
        <v>-0.0264082513749599</v>
      </c>
      <c r="F121" s="53">
        <v>-0.0735773593187332</v>
      </c>
      <c r="G121" s="53">
        <v>-0.121765896677971</v>
      </c>
      <c r="H121" s="53">
        <v>-0.161055758595467</v>
      </c>
      <c r="I121" s="53">
        <v>-0.203452453017235</v>
      </c>
      <c r="J121" s="53">
        <v>-0.165869846940041</v>
      </c>
      <c r="K121" s="53">
        <v>-0.17865677177906</v>
      </c>
      <c r="L121" s="53">
        <v>-0.153706759214401</v>
      </c>
      <c r="M121" s="53">
        <v>-0.172514528036118</v>
      </c>
      <c r="N121" s="53">
        <v>-0.158958047628403</v>
      </c>
      <c r="O121" s="53">
        <v>-0.151444002985954</v>
      </c>
      <c r="P121" s="53">
        <v>-0.192123770713806</v>
      </c>
      <c r="Q121" s="53">
        <v>-0.194059565663338</v>
      </c>
      <c r="R121" s="53">
        <v>-0.137208193540573</v>
      </c>
      <c r="S121" s="53">
        <v>-0.141620665788651</v>
      </c>
      <c r="T121" s="53">
        <v>-0.155472740530968</v>
      </c>
      <c r="U121" s="53">
        <v>-0.146819457411766</v>
      </c>
      <c r="V121" s="53">
        <v>-0.187715500593185</v>
      </c>
      <c r="W121" s="53">
        <v>-0.1890749335289</v>
      </c>
      <c r="X121" s="53">
        <v>-0.190518915653229</v>
      </c>
      <c r="Y121" s="53">
        <v>-0.166841685771942</v>
      </c>
      <c r="Z121" s="53">
        <v>-0.178713709115982</v>
      </c>
      <c r="AA121" s="53">
        <v>-0.188465788960457</v>
      </c>
      <c r="AB121" s="53">
        <v>-0.190434113144875</v>
      </c>
      <c r="AC121" s="53">
        <v>-0.219584450125694</v>
      </c>
      <c r="AD121" s="53">
        <v>-0.233596086502075</v>
      </c>
      <c r="AE121" s="53">
        <v>-0.252536475658417</v>
      </c>
      <c r="AF121" s="53">
        <v>-0.259599208831787</v>
      </c>
      <c r="AG121" s="53">
        <v>-0.241426885128021</v>
      </c>
      <c r="AH121" s="53">
        <v>-0.245355904102325</v>
      </c>
      <c r="AI121" s="53">
        <v>-0.249997615814209</v>
      </c>
      <c r="AJ121" s="53">
        <v>-0.256937474012375</v>
      </c>
      <c r="AK121" s="53">
        <v>-0.265715658664703</v>
      </c>
      <c r="AL121" s="53">
        <v>-0.257506221532822</v>
      </c>
      <c r="AM121" s="53">
        <v>-0.205929964780807</v>
      </c>
      <c r="AN121" s="53">
        <v>-0.225420236587524</v>
      </c>
      <c r="AO121" s="53">
        <v>-0.288249433040619</v>
      </c>
      <c r="AP121" s="53">
        <v>-0.310026556253433</v>
      </c>
      <c r="AQ121" s="53">
        <v>-0.285044819116592</v>
      </c>
      <c r="AR121" s="53">
        <v>-0.290265113115311</v>
      </c>
      <c r="AS121" s="53">
        <v>-0.291479170322418</v>
      </c>
      <c r="AT121" s="53">
        <v>-0.347016632556915</v>
      </c>
      <c r="AU121" s="53">
        <v>-0.393245756626129</v>
      </c>
      <c r="AV121" s="53">
        <v>-0.397360265254974</v>
      </c>
      <c r="AW121" s="53">
        <v>-0.396274983882904</v>
      </c>
      <c r="AX121" s="53">
        <v>-0.425618767738342</v>
      </c>
      <c r="AY121" s="53">
        <v>-0.453332602977753</v>
      </c>
      <c r="AZ121" s="53">
        <v>-0.444846481084824</v>
      </c>
      <c r="BA121" s="53">
        <v>-0.457922428846359</v>
      </c>
      <c r="BB121" s="53">
        <v>-0.0321831852197647</v>
      </c>
      <c r="BC121" s="53">
        <v>-0.0540567934513092</v>
      </c>
      <c r="BD121" s="53">
        <v>-0.0880003571510315</v>
      </c>
      <c r="BE121" s="53">
        <v>-0.135594218969345</v>
      </c>
      <c r="BF121" s="53">
        <v>-0.163327053189278</v>
      </c>
      <c r="BG121" s="53">
        <v>-0.18307089805603</v>
      </c>
      <c r="BH121" s="53">
        <v>-0.131156980991364</v>
      </c>
      <c r="BI121" s="53">
        <v>-0.119379051029682</v>
      </c>
      <c r="BJ121" s="53">
        <v>-0.10593319684267</v>
      </c>
      <c r="BK121" s="53">
        <v>-0.119030825793743</v>
      </c>
      <c r="BL121" s="53">
        <v>-0.0946995615959167</v>
      </c>
      <c r="BM121" s="53">
        <v>-0.078294537961483</v>
      </c>
      <c r="BN121" s="53">
        <v>-0.104562327265739</v>
      </c>
      <c r="BO121" s="53">
        <v>-0.0975110530853271</v>
      </c>
      <c r="BP121" s="53">
        <v>-0.105365082621574</v>
      </c>
      <c r="BQ121" s="53">
        <v>-0.110022239387035</v>
      </c>
      <c r="BR121" s="53">
        <v>-0.117842614650726</v>
      </c>
      <c r="BS121" s="53">
        <v>-0.110256880521774</v>
      </c>
      <c r="BT121" s="53">
        <v>-0.141137719154358</v>
      </c>
      <c r="BU121" s="53">
        <v>-0.112594485282898</v>
      </c>
      <c r="BV121" s="53">
        <v>-0.122412174940109</v>
      </c>
      <c r="BW121" s="53">
        <v>-0.114046573638916</v>
      </c>
      <c r="BX121" s="53">
        <v>-0.107191555202007</v>
      </c>
      <c r="BY121" s="53">
        <v>-0.133072927594185</v>
      </c>
      <c r="BZ121" s="53">
        <v>-0.138129666447639</v>
      </c>
      <c r="CA121" s="53">
        <v>-0.151824116706848</v>
      </c>
      <c r="CB121" s="53">
        <v>-0.173156142234802</v>
      </c>
      <c r="CC121" s="53">
        <v>-0.193637311458588</v>
      </c>
      <c r="CD121" s="53">
        <v>-0.190015614032745</v>
      </c>
      <c r="CE121" s="53">
        <v>-0.184498637914658</v>
      </c>
      <c r="CF121" s="53">
        <v>-0.171435236930847</v>
      </c>
      <c r="CG121" s="53">
        <v>-0.171985268592834</v>
      </c>
      <c r="CH121" s="53">
        <v>-0.175474941730499</v>
      </c>
      <c r="CI121" s="53">
        <v>-0.185016423463821</v>
      </c>
      <c r="CJ121" s="53">
        <v>-0.168381065130234</v>
      </c>
      <c r="CK121" s="53">
        <v>-0.136870145797729</v>
      </c>
      <c r="CL121" s="53">
        <v>-0.149385437369347</v>
      </c>
      <c r="CM121" s="53">
        <v>-0.20575687289238</v>
      </c>
      <c r="CN121" s="53">
        <v>-0.216054528951645</v>
      </c>
      <c r="CO121" s="53">
        <v>-0.221066012978554</v>
      </c>
      <c r="CP121" s="53">
        <v>-0.234388396143913</v>
      </c>
      <c r="CQ121" s="53">
        <v>-0.24319614470005</v>
      </c>
      <c r="CR121" s="53">
        <v>-0.264728605747223</v>
      </c>
      <c r="CS121" s="53">
        <v>-0.294215857982635</v>
      </c>
      <c r="CT121" s="53">
        <v>-0.293725281953812</v>
      </c>
      <c r="CU121" s="53">
        <v>-0.27829772233963</v>
      </c>
      <c r="CV121" s="53">
        <v>-0.303398609161377</v>
      </c>
      <c r="CW121" s="53">
        <v>-0.321286052465439</v>
      </c>
      <c r="CX121" s="53">
        <v>-0.310815274715424</v>
      </c>
      <c r="CY121" s="53">
        <v>-0.270819097757339</v>
      </c>
      <c r="CZ121" s="53">
        <v>-0.00391167588531971</v>
      </c>
      <c r="DA121" s="53">
        <v>0.00770161114633083</v>
      </c>
      <c r="DB121" s="53">
        <v>-0.00552393589168787</v>
      </c>
      <c r="DC121" s="53">
        <v>-0.00611860584467649</v>
      </c>
      <c r="DD121" s="53">
        <v>-0.0176756232976913</v>
      </c>
      <c r="DE121" s="53">
        <v>-0.0403284952044487</v>
      </c>
      <c r="DF121" s="53">
        <v>-0.05465979129076</v>
      </c>
      <c r="DG121" s="53">
        <v>-0.0792246460914612</v>
      </c>
      <c r="DH121" s="53">
        <v>-0.0677204951643944</v>
      </c>
      <c r="DI121" s="53">
        <v>-0.073430635035038</v>
      </c>
      <c r="DJ121" s="53">
        <v>-0.0842054113745689</v>
      </c>
      <c r="DK121" s="53">
        <v>-0.0930963903665543</v>
      </c>
      <c r="DL121" s="53">
        <v>-0.10750836879015</v>
      </c>
      <c r="DM121" s="53">
        <v>-0.116495437920094</v>
      </c>
      <c r="DN121" s="53">
        <v>-0.0517900362610817</v>
      </c>
      <c r="DO121" s="53">
        <v>-0.0515453554689884</v>
      </c>
      <c r="DP121" s="53">
        <v>-0.0575770474970341</v>
      </c>
      <c r="DQ121" s="53">
        <v>-0.056509505957365</v>
      </c>
      <c r="DR121" s="53">
        <v>-0.0665247067809105</v>
      </c>
      <c r="DS121" s="53">
        <v>-0.0964273661375046</v>
      </c>
      <c r="DT121" s="53">
        <v>-0.0880536660552025</v>
      </c>
      <c r="DU121" s="53">
        <v>-0.0727420449256897</v>
      </c>
      <c r="DV121" s="53">
        <v>-0.0914690718054771</v>
      </c>
      <c r="DW121" s="53">
        <v>-0.0753397941589355</v>
      </c>
      <c r="DX121" s="53">
        <v>-0.0722513720393181</v>
      </c>
      <c r="DY121" s="53">
        <v>-0.0877072513103485</v>
      </c>
      <c r="DZ121" s="53">
        <v>-0.0803868696093559</v>
      </c>
      <c r="EA121" s="53">
        <v>-0.0788460820913315</v>
      </c>
      <c r="EB121" s="53">
        <v>-0.0895305350422859</v>
      </c>
      <c r="EC121" s="53">
        <v>-0.0768751800060272</v>
      </c>
      <c r="ED121" s="53">
        <v>-0.0938675925135612</v>
      </c>
      <c r="EE121" s="53">
        <v>-0.0979592800140381</v>
      </c>
      <c r="EF121" s="53">
        <v>-0.101409442722797</v>
      </c>
      <c r="EG121" s="53">
        <v>-0.100646175444126</v>
      </c>
      <c r="EH121" s="53">
        <v>-0.109072081744671</v>
      </c>
      <c r="EI121" s="53">
        <v>-0.0890067517757416</v>
      </c>
      <c r="EJ121" s="53">
        <v>-0.0959817171096802</v>
      </c>
      <c r="EK121" s="53">
        <v>-0.102439500391483</v>
      </c>
      <c r="EL121" s="53">
        <v>-0.113918960094452</v>
      </c>
      <c r="EM121" s="53">
        <v>-0.083925724029541</v>
      </c>
      <c r="EN121" s="53">
        <v>-0.0758236423134804</v>
      </c>
      <c r="EO121" s="53">
        <v>-0.0682299435138702</v>
      </c>
      <c r="EP121" s="53">
        <v>-0.102234952151775</v>
      </c>
      <c r="EQ121" s="53">
        <v>-0.118976831436157</v>
      </c>
      <c r="ER121" s="53">
        <v>-0.123581916093826</v>
      </c>
      <c r="ES121" s="53">
        <v>-0.137924209237099</v>
      </c>
      <c r="ET121" s="53">
        <v>-0.142167091369629</v>
      </c>
      <c r="EU121" s="53">
        <v>-0.151993453502655</v>
      </c>
      <c r="EV121" s="53">
        <v>-0.153978124260902</v>
      </c>
      <c r="EW121" s="53">
        <v>-0.207050248980522</v>
      </c>
    </row>
    <row r="122" s="53" customFormat="1" spans="1:153">
      <c r="A122" s="54">
        <v>2916</v>
      </c>
      <c r="B122" s="53" t="s">
        <v>393</v>
      </c>
      <c r="C122" s="55">
        <v>43851</v>
      </c>
      <c r="D122" s="53">
        <v>0.0730690062046051</v>
      </c>
      <c r="E122" s="53">
        <v>0.0428097620606422</v>
      </c>
      <c r="F122" s="53">
        <v>0.0215778052806854</v>
      </c>
      <c r="G122" s="53">
        <v>-0.0105800302699208</v>
      </c>
      <c r="H122" s="53">
        <v>-0.027975469827652</v>
      </c>
      <c r="I122" s="53">
        <v>0.0166367962956429</v>
      </c>
      <c r="J122" s="53">
        <v>0.0692110806703568</v>
      </c>
      <c r="K122" s="53">
        <v>0.0718283653259277</v>
      </c>
      <c r="L122" s="53">
        <v>0.0699225515127182</v>
      </c>
      <c r="M122" s="53">
        <v>0.0388954393565655</v>
      </c>
      <c r="N122" s="53">
        <v>0.0968320444226265</v>
      </c>
      <c r="O122" s="53">
        <v>0.112055726349354</v>
      </c>
      <c r="P122" s="53">
        <v>0.19689604640007</v>
      </c>
      <c r="Q122" s="53">
        <v>0.177001982927322</v>
      </c>
      <c r="R122" s="53">
        <v>0.199151307344437</v>
      </c>
      <c r="S122" s="53">
        <v>0.169287338852882</v>
      </c>
      <c r="T122" s="53">
        <v>0.205674111843109</v>
      </c>
      <c r="U122" s="53">
        <v>0.268217951059341</v>
      </c>
      <c r="V122" s="53">
        <v>0.222180128097534</v>
      </c>
      <c r="W122" s="53">
        <v>0.166984423995018</v>
      </c>
      <c r="X122" s="53">
        <v>0.12915076315403</v>
      </c>
      <c r="Y122" s="53">
        <v>0.125953957438469</v>
      </c>
      <c r="Z122" s="53">
        <v>0.169225677847862</v>
      </c>
      <c r="AA122" s="53">
        <v>0.122684463858604</v>
      </c>
      <c r="AB122" s="53">
        <v>0.17609666287899</v>
      </c>
      <c r="AC122" s="53">
        <v>0.122762493789196</v>
      </c>
      <c r="AD122" s="53">
        <v>0.113073073327541</v>
      </c>
      <c r="AE122" s="53">
        <v>0.179545670747757</v>
      </c>
      <c r="AF122" s="53">
        <v>0.224516972899437</v>
      </c>
      <c r="AG122" s="53">
        <v>0.272317260503769</v>
      </c>
      <c r="AH122" s="53">
        <v>0.282086730003357</v>
      </c>
      <c r="AI122" s="53">
        <v>0.311099201440811</v>
      </c>
      <c r="AJ122" s="53">
        <v>0.275741636753082</v>
      </c>
      <c r="AK122" s="53">
        <v>0.237954705953598</v>
      </c>
      <c r="AL122" s="53">
        <v>0.206888720393181</v>
      </c>
      <c r="AM122" s="53">
        <v>0.240706205368042</v>
      </c>
      <c r="AN122" s="53">
        <v>0.142353773117065</v>
      </c>
      <c r="AO122" s="53">
        <v>0.0968218818306923</v>
      </c>
      <c r="AP122" s="53">
        <v>0.0773140266537666</v>
      </c>
      <c r="AQ122" s="53">
        <v>0.0966375544667244</v>
      </c>
      <c r="AR122" s="53">
        <v>0.0761028528213501</v>
      </c>
      <c r="AS122" s="53">
        <v>0.0947961509227753</v>
      </c>
      <c r="AT122" s="53">
        <v>0.0981738045811653</v>
      </c>
      <c r="AU122" s="53">
        <v>0.0493386164307594</v>
      </c>
      <c r="AV122" s="53">
        <v>0.0220862682908773</v>
      </c>
      <c r="AW122" s="53">
        <v>0.0511381886899471</v>
      </c>
      <c r="AX122" s="53">
        <v>0.0708154663443565</v>
      </c>
      <c r="AY122" s="53">
        <v>0.058484997600317</v>
      </c>
      <c r="AZ122" s="53">
        <v>0.0762506350874901</v>
      </c>
      <c r="BA122" s="53">
        <v>0.0945951491594315</v>
      </c>
      <c r="BB122" s="53">
        <v>0.0708743408322334</v>
      </c>
      <c r="BC122" s="53">
        <v>0.059178963303566</v>
      </c>
      <c r="BD122" s="53">
        <v>0.0353143289685249</v>
      </c>
      <c r="BE122" s="53">
        <v>0.0297305509448051</v>
      </c>
      <c r="BF122" s="53">
        <v>-0.00916429236531258</v>
      </c>
      <c r="BG122" s="53">
        <v>-0.0363651551306248</v>
      </c>
      <c r="BH122" s="53">
        <v>0.00489001302048564</v>
      </c>
      <c r="BI122" s="53">
        <v>0.00695468578487635</v>
      </c>
      <c r="BJ122" s="53">
        <v>0.0122974868863821</v>
      </c>
      <c r="BK122" s="53">
        <v>-0.00948477350175381</v>
      </c>
      <c r="BL122" s="53">
        <v>0.0448865443468094</v>
      </c>
      <c r="BM122" s="53">
        <v>0.072247251868248</v>
      </c>
      <c r="BN122" s="53">
        <v>0.132200047373772</v>
      </c>
      <c r="BO122" s="53">
        <v>0.116562187671661</v>
      </c>
      <c r="BP122" s="53">
        <v>0.126528486609459</v>
      </c>
      <c r="BQ122" s="53">
        <v>0.107553526759148</v>
      </c>
      <c r="BR122" s="53">
        <v>0.147199764847755</v>
      </c>
      <c r="BS122" s="53">
        <v>0.212380155920982</v>
      </c>
      <c r="BT122" s="53">
        <v>0.180719196796417</v>
      </c>
      <c r="BU122" s="53">
        <v>0.160430312156677</v>
      </c>
      <c r="BV122" s="53">
        <v>0.114974588155746</v>
      </c>
      <c r="BW122" s="53">
        <v>0.118153467774391</v>
      </c>
      <c r="BX122" s="53">
        <v>0.191284075379372</v>
      </c>
      <c r="BY122" s="53">
        <v>0.145417168736458</v>
      </c>
      <c r="BZ122" s="53">
        <v>0.177096337080002</v>
      </c>
      <c r="CA122" s="53">
        <v>0.149930998682976</v>
      </c>
      <c r="CB122" s="53">
        <v>0.164524137973785</v>
      </c>
      <c r="CC122" s="53">
        <v>0.197280928492546</v>
      </c>
      <c r="CD122" s="53">
        <v>0.256539732217789</v>
      </c>
      <c r="CE122" s="53">
        <v>0.280165046453476</v>
      </c>
      <c r="CF122" s="53">
        <v>0.319852918386459</v>
      </c>
      <c r="CG122" s="53">
        <v>0.354372799396515</v>
      </c>
      <c r="CH122" s="53">
        <v>0.350488543510437</v>
      </c>
      <c r="CI122" s="53">
        <v>0.314607173204422</v>
      </c>
      <c r="CJ122" s="53">
        <v>0.292550593614578</v>
      </c>
      <c r="CK122" s="53">
        <v>0.303250789642334</v>
      </c>
      <c r="CL122" s="53">
        <v>0.205873042345047</v>
      </c>
      <c r="CM122" s="53">
        <v>0.164480030536652</v>
      </c>
      <c r="CN122" s="53">
        <v>0.143648937344551</v>
      </c>
      <c r="CO122" s="53">
        <v>0.182630240917206</v>
      </c>
      <c r="CP122" s="53">
        <v>0.167851626873016</v>
      </c>
      <c r="CQ122" s="53">
        <v>0.181130915880203</v>
      </c>
      <c r="CR122" s="53">
        <v>0.185622841119766</v>
      </c>
      <c r="CS122" s="53">
        <v>0.154713094234467</v>
      </c>
      <c r="CT122" s="53">
        <v>0.158423364162445</v>
      </c>
      <c r="CU122" s="53">
        <v>0.171595111489296</v>
      </c>
      <c r="CV122" s="53">
        <v>0.153376951813698</v>
      </c>
      <c r="CW122" s="53">
        <v>0.141730278730392</v>
      </c>
      <c r="CX122" s="53">
        <v>0.161507397890091</v>
      </c>
      <c r="CY122" s="53">
        <v>0.183156937360764</v>
      </c>
      <c r="CZ122" s="53">
        <v>0.000712750013917685</v>
      </c>
      <c r="DA122" s="53">
        <v>-0.017851110547781</v>
      </c>
      <c r="DB122" s="53">
        <v>-0.0152184339240193</v>
      </c>
      <c r="DC122" s="53">
        <v>-0.0417924895882607</v>
      </c>
      <c r="DD122" s="53">
        <v>-0.0202930867671967</v>
      </c>
      <c r="DE122" s="53">
        <v>0.0515200421214104</v>
      </c>
      <c r="DF122" s="53">
        <v>0.0628391578793526</v>
      </c>
      <c r="DG122" s="53">
        <v>0.0633917674422264</v>
      </c>
      <c r="DH122" s="53">
        <v>0.0561431497335434</v>
      </c>
      <c r="DI122" s="53">
        <v>0.0468983016908169</v>
      </c>
      <c r="DJ122" s="53">
        <v>0.0504635944962502</v>
      </c>
      <c r="DK122" s="53">
        <v>0.0383265614509583</v>
      </c>
      <c r="DL122" s="53">
        <v>0.0632140934467316</v>
      </c>
      <c r="DM122" s="53">
        <v>0.0589578896760941</v>
      </c>
      <c r="DN122" s="53">
        <v>0.0711409151554108</v>
      </c>
      <c r="DO122" s="53">
        <v>0.0602519027888775</v>
      </c>
      <c r="DP122" s="53">
        <v>0.056992445141077</v>
      </c>
      <c r="DQ122" s="53">
        <v>0.0543558970093727</v>
      </c>
      <c r="DR122" s="53">
        <v>0.0399790145456791</v>
      </c>
      <c r="DS122" s="53">
        <v>0.00507221184670925</v>
      </c>
      <c r="DT122" s="53">
        <v>0.012694270350039</v>
      </c>
      <c r="DU122" s="53">
        <v>0.00631858222186565</v>
      </c>
      <c r="DV122" s="53">
        <v>-0.0235403161495924</v>
      </c>
      <c r="DW122" s="53">
        <v>-0.0242146123200655</v>
      </c>
      <c r="DX122" s="53">
        <v>-0.0024815856013447</v>
      </c>
      <c r="DY122" s="53">
        <v>-0.0286504123359919</v>
      </c>
      <c r="DZ122" s="53">
        <v>-0.0529329814016819</v>
      </c>
      <c r="EA122" s="53">
        <v>-0.0192171577364206</v>
      </c>
      <c r="EB122" s="53">
        <v>-0.0335046537220478</v>
      </c>
      <c r="EC122" s="53">
        <v>-0.00932968221604824</v>
      </c>
      <c r="ED122" s="53">
        <v>-0.0392480976879597</v>
      </c>
      <c r="EE122" s="53">
        <v>-0.0447554849088192</v>
      </c>
      <c r="EF122" s="53">
        <v>-0.0762288272380829</v>
      </c>
      <c r="EG122" s="53">
        <v>-0.0781343877315521</v>
      </c>
      <c r="EH122" s="53">
        <v>-0.0871437788009644</v>
      </c>
      <c r="EI122" s="53">
        <v>-0.0640264824032784</v>
      </c>
      <c r="EJ122" s="53">
        <v>-0.0650011822581291</v>
      </c>
      <c r="EK122" s="53">
        <v>-0.0691400617361069</v>
      </c>
      <c r="EL122" s="53">
        <v>-0.0678168162703514</v>
      </c>
      <c r="EM122" s="53">
        <v>-0.0874745920300484</v>
      </c>
      <c r="EN122" s="53">
        <v>-0.0932306945323944</v>
      </c>
      <c r="EO122" s="53">
        <v>-0.0878166779875755</v>
      </c>
      <c r="EP122" s="53">
        <v>-0.0889309570193291</v>
      </c>
      <c r="EQ122" s="53">
        <v>-0.106856390833855</v>
      </c>
      <c r="ER122" s="53">
        <v>-0.13781900703907</v>
      </c>
      <c r="ES122" s="53">
        <v>-0.121938832104206</v>
      </c>
      <c r="ET122" s="53">
        <v>-0.0840433910489082</v>
      </c>
      <c r="EU122" s="53">
        <v>-0.0847271904349327</v>
      </c>
      <c r="EV122" s="53">
        <v>-0.0867386683821678</v>
      </c>
      <c r="EW122" s="53">
        <v>-0.0900437086820602</v>
      </c>
    </row>
    <row r="123" s="53" customFormat="1" spans="1:153">
      <c r="A123" s="54">
        <v>2925</v>
      </c>
      <c r="B123" s="53" t="s">
        <v>396</v>
      </c>
      <c r="C123" s="55">
        <v>43851</v>
      </c>
      <c r="D123" s="53">
        <v>0.0017548780888319</v>
      </c>
      <c r="E123" s="53">
        <v>0.00114043336361647</v>
      </c>
      <c r="F123" s="53">
        <v>0.0503092892467976</v>
      </c>
      <c r="G123" s="53">
        <v>0.173520281910896</v>
      </c>
      <c r="H123" s="53">
        <v>0.123848751187325</v>
      </c>
      <c r="I123" s="53">
        <v>0.122737064957619</v>
      </c>
      <c r="J123" s="53">
        <v>0.171896144747734</v>
      </c>
      <c r="K123" s="53">
        <v>0.166022777557373</v>
      </c>
      <c r="L123" s="53">
        <v>0.178164348006248</v>
      </c>
      <c r="M123" s="53">
        <v>0.25244215130806</v>
      </c>
      <c r="N123" s="53">
        <v>0.278337925672531</v>
      </c>
      <c r="O123" s="53">
        <v>0.301229059696198</v>
      </c>
      <c r="P123" s="53">
        <v>0.317192256450653</v>
      </c>
      <c r="Q123" s="53">
        <v>0.308061361312866</v>
      </c>
      <c r="R123" s="53">
        <v>0.438596934080124</v>
      </c>
      <c r="S123" s="53">
        <v>0.439658850431442</v>
      </c>
      <c r="T123" s="53">
        <v>0.410703241825104</v>
      </c>
      <c r="U123" s="53">
        <v>0.401644021272659</v>
      </c>
      <c r="V123" s="53">
        <v>0.431810021400452</v>
      </c>
      <c r="W123" s="53">
        <v>0.407836318016052</v>
      </c>
      <c r="X123" s="53">
        <v>0.396516084671021</v>
      </c>
      <c r="Y123" s="53">
        <v>0.46638622879982</v>
      </c>
      <c r="Z123" s="53">
        <v>0.445725381374359</v>
      </c>
      <c r="AA123" s="53">
        <v>0.403886169195175</v>
      </c>
      <c r="AB123" s="53">
        <v>0.418538600206375</v>
      </c>
      <c r="AC123" s="53">
        <v>0.443674296140671</v>
      </c>
      <c r="AD123" s="53">
        <v>0.428581446409225</v>
      </c>
      <c r="AE123" s="53">
        <v>0.367954164743423</v>
      </c>
      <c r="AF123" s="53">
        <v>0.344359904527664</v>
      </c>
      <c r="AG123" s="53">
        <v>0.330633968114853</v>
      </c>
      <c r="AH123" s="53">
        <v>0.292298763990402</v>
      </c>
      <c r="AI123" s="53">
        <v>0.284059703350067</v>
      </c>
      <c r="AJ123" s="53">
        <v>0.214023172855377</v>
      </c>
      <c r="AK123" s="53">
        <v>0.16941836476326</v>
      </c>
      <c r="AL123" s="53">
        <v>0.150699183344841</v>
      </c>
      <c r="AM123" s="53">
        <v>0.121181063354015</v>
      </c>
      <c r="AN123" s="53">
        <v>0.121303804218769</v>
      </c>
      <c r="AO123" s="53">
        <v>0.143041908740997</v>
      </c>
      <c r="AP123" s="53">
        <v>0.124925546348095</v>
      </c>
      <c r="AQ123" s="53">
        <v>0.136096179485321</v>
      </c>
      <c r="AR123" s="53">
        <v>0.142833814024925</v>
      </c>
      <c r="AS123" s="53">
        <v>0.13919135928154</v>
      </c>
      <c r="AT123" s="53">
        <v>0.16233891248703</v>
      </c>
      <c r="AU123" s="53">
        <v>0.188758254051208</v>
      </c>
      <c r="AV123" s="53">
        <v>0.200291961431503</v>
      </c>
      <c r="AW123" s="53">
        <v>0.273668646812439</v>
      </c>
      <c r="AX123" s="53">
        <v>0.289900839328766</v>
      </c>
      <c r="AY123" s="53">
        <v>0.317145437002182</v>
      </c>
      <c r="AZ123" s="53">
        <v>0.289497464895248</v>
      </c>
      <c r="BA123" s="53">
        <v>0.286213159561157</v>
      </c>
      <c r="BB123" s="53">
        <v>0.0176203288137913</v>
      </c>
      <c r="BC123" s="53">
        <v>0.0177782848477364</v>
      </c>
      <c r="BD123" s="53">
        <v>0.014085479080677</v>
      </c>
      <c r="BE123" s="53">
        <v>0.12167314440012</v>
      </c>
      <c r="BF123" s="53">
        <v>0.0841770321130753</v>
      </c>
      <c r="BG123" s="53">
        <v>0.0796645879745483</v>
      </c>
      <c r="BH123" s="53">
        <v>0.124802365899086</v>
      </c>
      <c r="BI123" s="53">
        <v>0.130300760269165</v>
      </c>
      <c r="BJ123" s="53">
        <v>0.108028389513493</v>
      </c>
      <c r="BK123" s="53">
        <v>0.095981664955616</v>
      </c>
      <c r="BL123" s="53">
        <v>0.104328043758869</v>
      </c>
      <c r="BM123" s="53">
        <v>0.102724425494671</v>
      </c>
      <c r="BN123" s="53">
        <v>0.103296682238579</v>
      </c>
      <c r="BO123" s="53">
        <v>0.0898163393139839</v>
      </c>
      <c r="BP123" s="53">
        <v>0.192489340901375</v>
      </c>
      <c r="BQ123" s="53">
        <v>0.218435898423195</v>
      </c>
      <c r="BR123" s="53">
        <v>0.203768044710159</v>
      </c>
      <c r="BS123" s="53">
        <v>0.195268169045448</v>
      </c>
      <c r="BT123" s="53">
        <v>0.216521337628365</v>
      </c>
      <c r="BU123" s="53">
        <v>0.192196235060692</v>
      </c>
      <c r="BV123" s="53">
        <v>0.181971281766891</v>
      </c>
      <c r="BW123" s="53">
        <v>0.277425944805145</v>
      </c>
      <c r="BX123" s="53">
        <v>0.251223027706146</v>
      </c>
      <c r="BY123" s="53">
        <v>0.205157056450844</v>
      </c>
      <c r="BZ123" s="53">
        <v>0.210528671741486</v>
      </c>
      <c r="CA123" s="53">
        <v>0.24530440568924</v>
      </c>
      <c r="CB123" s="53">
        <v>0.200398609042168</v>
      </c>
      <c r="CC123" s="53">
        <v>0.15907110273838</v>
      </c>
      <c r="CD123" s="53">
        <v>0.143309503793716</v>
      </c>
      <c r="CE123" s="53">
        <v>0.122972398996353</v>
      </c>
      <c r="CF123" s="53">
        <v>0.0835095196962357</v>
      </c>
      <c r="CG123" s="53">
        <v>0.0440885610878468</v>
      </c>
      <c r="CH123" s="53">
        <v>-0.0194833222776651</v>
      </c>
      <c r="CI123" s="53">
        <v>-0.0424535162746906</v>
      </c>
      <c r="CJ123" s="53">
        <v>-0.0302754826843739</v>
      </c>
      <c r="CK123" s="53">
        <v>-0.0331349037587643</v>
      </c>
      <c r="CL123" s="53">
        <v>-0.0478635430335999</v>
      </c>
      <c r="CM123" s="53">
        <v>-0.108605585992336</v>
      </c>
      <c r="CN123" s="53">
        <v>-0.13866163790226</v>
      </c>
      <c r="CO123" s="53">
        <v>-0.110767990350723</v>
      </c>
      <c r="CP123" s="53">
        <v>-0.111521400511265</v>
      </c>
      <c r="CQ123" s="53">
        <v>-0.123782642185688</v>
      </c>
      <c r="CR123" s="53">
        <v>-0.113656289875507</v>
      </c>
      <c r="CS123" s="53">
        <v>-0.0771923288702965</v>
      </c>
      <c r="CT123" s="53">
        <v>-0.0561033189296722</v>
      </c>
      <c r="CU123" s="53">
        <v>-0.0373432189226151</v>
      </c>
      <c r="CV123" s="53">
        <v>-0.0580423325300217</v>
      </c>
      <c r="CW123" s="53">
        <v>-0.0406647361814976</v>
      </c>
      <c r="CX123" s="53">
        <v>-0.0573798939585686</v>
      </c>
      <c r="CY123" s="53">
        <v>-0.0628842934966087</v>
      </c>
      <c r="CZ123" s="53">
        <v>-0.0150558799505234</v>
      </c>
      <c r="DA123" s="53">
        <v>-0.0158282816410065</v>
      </c>
      <c r="DB123" s="53">
        <v>0.0370333790779114</v>
      </c>
      <c r="DC123" s="53">
        <v>0.0526567026972771</v>
      </c>
      <c r="DD123" s="53">
        <v>0.0404812879860401</v>
      </c>
      <c r="DE123" s="53">
        <v>0.0438820496201515</v>
      </c>
      <c r="DF123" s="53">
        <v>0.0479033514857292</v>
      </c>
      <c r="DG123" s="53">
        <v>0.0365315973758698</v>
      </c>
      <c r="DH123" s="53">
        <v>0.0709455236792564</v>
      </c>
      <c r="DI123" s="53">
        <v>0.157270058989525</v>
      </c>
      <c r="DJ123" s="53">
        <v>0.174819439649582</v>
      </c>
      <c r="DK123" s="53">
        <v>0.199314206838608</v>
      </c>
      <c r="DL123" s="53">
        <v>0.214705154299736</v>
      </c>
      <c r="DM123" s="53">
        <v>0.219054594635963</v>
      </c>
      <c r="DN123" s="53">
        <v>0.246917143464088</v>
      </c>
      <c r="DO123" s="53">
        <v>0.222032517194748</v>
      </c>
      <c r="DP123" s="53">
        <v>0.207744762301445</v>
      </c>
      <c r="DQ123" s="53">
        <v>0.207185432314873</v>
      </c>
      <c r="DR123" s="53">
        <v>0.216098263859749</v>
      </c>
      <c r="DS123" s="53">
        <v>0.216449648141861</v>
      </c>
      <c r="DT123" s="53">
        <v>0.215354382991791</v>
      </c>
      <c r="DU123" s="53">
        <v>0.189769864082336</v>
      </c>
      <c r="DV123" s="53">
        <v>0.195311918854713</v>
      </c>
      <c r="DW123" s="53">
        <v>0.199538677930832</v>
      </c>
      <c r="DX123" s="53">
        <v>0.20881949365139</v>
      </c>
      <c r="DY123" s="53">
        <v>0.199179455637932</v>
      </c>
      <c r="DZ123" s="53">
        <v>0.22899241745472</v>
      </c>
      <c r="EA123" s="53">
        <v>0.209692642092705</v>
      </c>
      <c r="EB123" s="53">
        <v>0.201859980821609</v>
      </c>
      <c r="EC123" s="53">
        <v>0.208471134305</v>
      </c>
      <c r="ED123" s="53">
        <v>0.209598824381828</v>
      </c>
      <c r="EE123" s="53">
        <v>0.240780726075172</v>
      </c>
      <c r="EF123" s="53">
        <v>0.234316065907478</v>
      </c>
      <c r="EG123" s="53">
        <v>0.212681442499161</v>
      </c>
      <c r="EH123" s="53">
        <v>0.181784242391586</v>
      </c>
      <c r="EI123" s="53">
        <v>0.155125543475151</v>
      </c>
      <c r="EJ123" s="53">
        <v>0.16997691988945</v>
      </c>
      <c r="EK123" s="53">
        <v>0.252457082271576</v>
      </c>
      <c r="EL123" s="53">
        <v>0.264396756887436</v>
      </c>
      <c r="EM123" s="53">
        <v>0.247673735022545</v>
      </c>
      <c r="EN123" s="53">
        <v>0.255164802074432</v>
      </c>
      <c r="EO123" s="53">
        <v>0.263783574104309</v>
      </c>
      <c r="EP123" s="53">
        <v>0.276804774999619</v>
      </c>
      <c r="EQ123" s="53">
        <v>0.266760140657425</v>
      </c>
      <c r="ER123" s="53">
        <v>0.257204830646515</v>
      </c>
      <c r="ES123" s="53">
        <v>0.311821430921555</v>
      </c>
      <c r="ET123" s="53">
        <v>0.348752737045288</v>
      </c>
      <c r="EU123" s="53">
        <v>0.358619749546051</v>
      </c>
      <c r="EV123" s="53">
        <v>0.347686946392059</v>
      </c>
      <c r="EW123" s="53">
        <v>0.349907040596008</v>
      </c>
    </row>
    <row r="124" s="53" customFormat="1" spans="1:153">
      <c r="A124" s="54">
        <v>2935</v>
      </c>
      <c r="B124" s="53" t="s">
        <v>399</v>
      </c>
      <c r="C124" s="55">
        <v>43851</v>
      </c>
      <c r="D124" s="53">
        <v>0.0173398908227682</v>
      </c>
      <c r="E124" s="53">
        <v>0.0229376778006554</v>
      </c>
      <c r="F124" s="53">
        <v>0.00625727884471416</v>
      </c>
      <c r="G124" s="53">
        <v>-0.0380361825227737</v>
      </c>
      <c r="H124" s="53">
        <v>-0.00857408158481121</v>
      </c>
      <c r="I124" s="53">
        <v>-0.000573278870433569</v>
      </c>
      <c r="J124" s="53">
        <v>-0.028210274875164</v>
      </c>
      <c r="K124" s="53">
        <v>0.0296323001384735</v>
      </c>
      <c r="L124" s="53">
        <v>0.0235318243503571</v>
      </c>
      <c r="M124" s="53">
        <v>0.0273992959409952</v>
      </c>
      <c r="N124" s="53">
        <v>0.0892297029495239</v>
      </c>
      <c r="O124" s="53">
        <v>0.154924601316452</v>
      </c>
      <c r="P124" s="53">
        <v>0.128747090697289</v>
      </c>
      <c r="Q124" s="53">
        <v>0.186454325914383</v>
      </c>
      <c r="R124" s="53">
        <v>0.141262233257294</v>
      </c>
      <c r="S124" s="53">
        <v>0.141433998942375</v>
      </c>
      <c r="T124" s="53">
        <v>0.150779217481613</v>
      </c>
      <c r="U124" s="53">
        <v>0.179487109184265</v>
      </c>
      <c r="V124" s="53">
        <v>0.149411886930466</v>
      </c>
      <c r="W124" s="53">
        <v>0.108684666454792</v>
      </c>
      <c r="X124" s="53">
        <v>0.0972688645124435</v>
      </c>
      <c r="Y124" s="53">
        <v>0.0791559964418411</v>
      </c>
      <c r="Z124" s="53">
        <v>0.0932037010788918</v>
      </c>
      <c r="AA124" s="53">
        <v>0.125501990318298</v>
      </c>
      <c r="AB124" s="53">
        <v>0.177982419729233</v>
      </c>
      <c r="AC124" s="53">
        <v>0.198566675186157</v>
      </c>
      <c r="AD124" s="53">
        <v>0.237632542848587</v>
      </c>
      <c r="AE124" s="53">
        <v>0.207520753145218</v>
      </c>
      <c r="AF124" s="53">
        <v>0.251492083072662</v>
      </c>
      <c r="AG124" s="53">
        <v>0.298717856407166</v>
      </c>
      <c r="AH124" s="53">
        <v>0.255838811397552</v>
      </c>
      <c r="AI124" s="53">
        <v>0.219433292746544</v>
      </c>
      <c r="AJ124" s="53">
        <v>0.192476764321327</v>
      </c>
      <c r="AK124" s="53">
        <v>0.191840186715126</v>
      </c>
      <c r="AL124" s="53">
        <v>0.200867831707001</v>
      </c>
      <c r="AM124" s="53">
        <v>0.204469919204712</v>
      </c>
      <c r="AN124" s="53">
        <v>0.178950265049934</v>
      </c>
      <c r="AO124" s="53">
        <v>0.101487420499325</v>
      </c>
      <c r="AP124" s="53">
        <v>0.112158447504044</v>
      </c>
      <c r="AQ124" s="53">
        <v>0.115084312856197</v>
      </c>
      <c r="AR124" s="53">
        <v>0.116593182086945</v>
      </c>
      <c r="AS124" s="53">
        <v>0.132352724671364</v>
      </c>
      <c r="AT124" s="53">
        <v>0.123655095696449</v>
      </c>
      <c r="AU124" s="53">
        <v>0.129675060510635</v>
      </c>
      <c r="AV124" s="53">
        <v>0.143937140703201</v>
      </c>
      <c r="AW124" s="53">
        <v>0.146027192473412</v>
      </c>
      <c r="AX124" s="53">
        <v>0.127722814679146</v>
      </c>
      <c r="AY124" s="53">
        <v>0.154601156711578</v>
      </c>
      <c r="AZ124" s="53">
        <v>0.153923720121384</v>
      </c>
      <c r="BA124" s="53">
        <v>0.154801219701767</v>
      </c>
      <c r="BB124" s="53">
        <v>0.00430589355528355</v>
      </c>
      <c r="BC124" s="53">
        <v>0.0220008790493011</v>
      </c>
      <c r="BD124" s="53">
        <v>-0.00268933922052383</v>
      </c>
      <c r="BE124" s="53">
        <v>-0.0444323755800724</v>
      </c>
      <c r="BF124" s="53">
        <v>-0.00403155013918877</v>
      </c>
      <c r="BG124" s="53">
        <v>0.00969111546874046</v>
      </c>
      <c r="BH124" s="53">
        <v>0.00869977660477161</v>
      </c>
      <c r="BI124" s="53">
        <v>0.104313857853413</v>
      </c>
      <c r="BJ124" s="53">
        <v>0.0584215968847275</v>
      </c>
      <c r="BK124" s="53">
        <v>0.0725690796971321</v>
      </c>
      <c r="BL124" s="53">
        <v>0.136360675096512</v>
      </c>
      <c r="BM124" s="53">
        <v>0.189332067966461</v>
      </c>
      <c r="BN124" s="53">
        <v>0.160028904676437</v>
      </c>
      <c r="BO124" s="53">
        <v>0.231207922101021</v>
      </c>
      <c r="BP124" s="53">
        <v>0.168643832206726</v>
      </c>
      <c r="BQ124" s="53">
        <v>0.159009858965874</v>
      </c>
      <c r="BR124" s="53">
        <v>0.157415673136711</v>
      </c>
      <c r="BS124" s="53">
        <v>0.181883335113525</v>
      </c>
      <c r="BT124" s="53">
        <v>0.161183342337608</v>
      </c>
      <c r="BU124" s="53">
        <v>0.129208952188492</v>
      </c>
      <c r="BV124" s="53">
        <v>0.122726127505302</v>
      </c>
      <c r="BW124" s="53">
        <v>0.110977053642273</v>
      </c>
      <c r="BX124" s="53">
        <v>0.12552398443222</v>
      </c>
      <c r="BY124" s="53">
        <v>0.176889523863792</v>
      </c>
      <c r="BZ124" s="53">
        <v>0.217775598168373</v>
      </c>
      <c r="CA124" s="53">
        <v>0.21000500023365</v>
      </c>
      <c r="CB124" s="53">
        <v>0.217354908585548</v>
      </c>
      <c r="CC124" s="53">
        <v>0.191329464316368</v>
      </c>
      <c r="CD124" s="53">
        <v>0.244126260280609</v>
      </c>
      <c r="CE124" s="53">
        <v>0.286130845546722</v>
      </c>
      <c r="CF124" s="53">
        <v>0.250865757465363</v>
      </c>
      <c r="CG124" s="53">
        <v>0.229378536343575</v>
      </c>
      <c r="CH124" s="53">
        <v>0.185250729322433</v>
      </c>
      <c r="CI124" s="53">
        <v>0.182550996541977</v>
      </c>
      <c r="CJ124" s="53">
        <v>0.195420622825623</v>
      </c>
      <c r="CK124" s="53">
        <v>0.188096448779106</v>
      </c>
      <c r="CL124" s="53">
        <v>0.160383775830269</v>
      </c>
      <c r="CM124" s="53">
        <v>0.111400842666626</v>
      </c>
      <c r="CN124" s="53">
        <v>0.126536160707474</v>
      </c>
      <c r="CO124" s="53">
        <v>0.119238749146461</v>
      </c>
      <c r="CP124" s="53">
        <v>0.114368729293346</v>
      </c>
      <c r="CQ124" s="53">
        <v>0.117538020014763</v>
      </c>
      <c r="CR124" s="53">
        <v>0.107364788651466</v>
      </c>
      <c r="CS124" s="53">
        <v>0.119113378226757</v>
      </c>
      <c r="CT124" s="53">
        <v>0.132906630635262</v>
      </c>
      <c r="CU124" s="53">
        <v>0.134477913379669</v>
      </c>
      <c r="CV124" s="53">
        <v>0.117508105933666</v>
      </c>
      <c r="CW124" s="53">
        <v>0.138326808810234</v>
      </c>
      <c r="CX124" s="53">
        <v>0.139410808682442</v>
      </c>
      <c r="CY124" s="53">
        <v>0.137976750731468</v>
      </c>
      <c r="CZ124" s="53">
        <v>0.0212812200188637</v>
      </c>
      <c r="DA124" s="53">
        <v>0.00918402057141066</v>
      </c>
      <c r="DB124" s="53">
        <v>0.0171938389539719</v>
      </c>
      <c r="DC124" s="53">
        <v>0.0146434139460325</v>
      </c>
      <c r="DD124" s="53">
        <v>0.00370469084009528</v>
      </c>
      <c r="DE124" s="53">
        <v>-0.00201717251911759</v>
      </c>
      <c r="DF124" s="53">
        <v>-0.0286628287285566</v>
      </c>
      <c r="DG124" s="53">
        <v>-0.0664343386888504</v>
      </c>
      <c r="DH124" s="53">
        <v>-0.0266425516456366</v>
      </c>
      <c r="DI124" s="53">
        <v>-0.036922562867403</v>
      </c>
      <c r="DJ124" s="53">
        <v>-0.0388837493956089</v>
      </c>
      <c r="DK124" s="53">
        <v>-0.0261602364480495</v>
      </c>
      <c r="DL124" s="53">
        <v>-0.0230345949530602</v>
      </c>
      <c r="DM124" s="53">
        <v>-0.0365063734352589</v>
      </c>
      <c r="DN124" s="53">
        <v>-0.0191343799233437</v>
      </c>
      <c r="DO124" s="53">
        <v>-0.00932862982153893</v>
      </c>
      <c r="DP124" s="53">
        <v>0.00161076430231333</v>
      </c>
      <c r="DQ124" s="53">
        <v>0.00585099076852202</v>
      </c>
      <c r="DR124" s="53">
        <v>-0.00352422287687659</v>
      </c>
      <c r="DS124" s="53">
        <v>-0.0122770629823208</v>
      </c>
      <c r="DT124" s="53">
        <v>-0.0172100383788347</v>
      </c>
      <c r="DU124" s="53">
        <v>-0.0235738307237625</v>
      </c>
      <c r="DV124" s="53">
        <v>-0.0240730624645948</v>
      </c>
      <c r="DW124" s="53">
        <v>-0.0431403107941151</v>
      </c>
      <c r="DX124" s="53">
        <v>-0.0315459445118904</v>
      </c>
      <c r="DY124" s="53">
        <v>-0.00319110648706555</v>
      </c>
      <c r="DZ124" s="53">
        <v>0.0285248570144176</v>
      </c>
      <c r="EA124" s="53">
        <v>0.0244384985417128</v>
      </c>
      <c r="EB124" s="53">
        <v>0.0156130557879806</v>
      </c>
      <c r="EC124" s="53">
        <v>0.020834244787693</v>
      </c>
      <c r="ED124" s="53">
        <v>0.0132202776148915</v>
      </c>
      <c r="EE124" s="53">
        <v>-0.00169802270829678</v>
      </c>
      <c r="EF124" s="53">
        <v>0.0154732577502728</v>
      </c>
      <c r="EG124" s="53">
        <v>0.017536411061883</v>
      </c>
      <c r="EH124" s="53">
        <v>0.0136944213882089</v>
      </c>
      <c r="EI124" s="53">
        <v>0.0246206969022751</v>
      </c>
      <c r="EJ124" s="53">
        <v>0.0268137045204639</v>
      </c>
      <c r="EK124" s="53">
        <v>-0.0016662017442286</v>
      </c>
      <c r="EL124" s="53">
        <v>-0.00613049417734146</v>
      </c>
      <c r="EM124" s="53">
        <v>0.00409279018640518</v>
      </c>
      <c r="EN124" s="53">
        <v>0.0104716718196869</v>
      </c>
      <c r="EO124" s="53">
        <v>0.0230619236826897</v>
      </c>
      <c r="EP124" s="53">
        <v>0.0245375279337168</v>
      </c>
      <c r="EQ124" s="53">
        <v>0.0188089087605476</v>
      </c>
      <c r="ER124" s="53">
        <v>0.0192777253687382</v>
      </c>
      <c r="ES124" s="53">
        <v>0.0197964981198311</v>
      </c>
      <c r="ET124" s="53">
        <v>0.0184619314968586</v>
      </c>
      <c r="EU124" s="53">
        <v>0.0245215632021427</v>
      </c>
      <c r="EV124" s="53">
        <v>0.0227601267397404</v>
      </c>
      <c r="EW124" s="53">
        <v>0.0250716898590326</v>
      </c>
    </row>
    <row r="125" s="53" customFormat="1" spans="1:153">
      <c r="A125" s="54">
        <v>2937</v>
      </c>
      <c r="B125" s="53" t="s">
        <v>402</v>
      </c>
      <c r="C125" s="55">
        <v>43851</v>
      </c>
      <c r="D125" s="53">
        <v>0.00668579572811723</v>
      </c>
      <c r="E125" s="53">
        <v>-0.00464850524440408</v>
      </c>
      <c r="F125" s="53">
        <v>-0.0230617560446262</v>
      </c>
      <c r="G125" s="53">
        <v>-0.05727668851614</v>
      </c>
      <c r="H125" s="53">
        <v>-0.0885136425495148</v>
      </c>
      <c r="I125" s="53">
        <v>-0.0527971014380455</v>
      </c>
      <c r="J125" s="53">
        <v>-0.0747756883502007</v>
      </c>
      <c r="K125" s="53">
        <v>-0.0307865813374519</v>
      </c>
      <c r="L125" s="53">
        <v>-0.00555073376744986</v>
      </c>
      <c r="M125" s="53">
        <v>-0.0340659432113171</v>
      </c>
      <c r="N125" s="53">
        <v>0.0120744686573744</v>
      </c>
      <c r="O125" s="53">
        <v>-0.00444563012570143</v>
      </c>
      <c r="P125" s="53">
        <v>-0.0305422022938728</v>
      </c>
      <c r="Q125" s="53">
        <v>-0.0556824877858162</v>
      </c>
      <c r="R125" s="53">
        <v>-0.0713996887207031</v>
      </c>
      <c r="S125" s="53">
        <v>-0.0801087245345116</v>
      </c>
      <c r="T125" s="53">
        <v>-0.0600095205008984</v>
      </c>
      <c r="U125" s="53">
        <v>-0.0272462721914053</v>
      </c>
      <c r="V125" s="53">
        <v>-0.068516418337822</v>
      </c>
      <c r="W125" s="53">
        <v>-0.0504693649709225</v>
      </c>
      <c r="X125" s="53">
        <v>-0.0590047463774681</v>
      </c>
      <c r="Y125" s="53">
        <v>-0.0730231776833534</v>
      </c>
      <c r="Z125" s="53">
        <v>-0.0481554642319679</v>
      </c>
      <c r="AA125" s="53">
        <v>-0.048432681709528</v>
      </c>
      <c r="AB125" s="53">
        <v>0.0108556505292654</v>
      </c>
      <c r="AC125" s="53">
        <v>-0.015298904851079</v>
      </c>
      <c r="AD125" s="53">
        <v>-0.00739550031721592</v>
      </c>
      <c r="AE125" s="53">
        <v>0.000451734289526939</v>
      </c>
      <c r="AF125" s="53">
        <v>0.0100279087200761</v>
      </c>
      <c r="AG125" s="53">
        <v>0.0665953606367111</v>
      </c>
      <c r="AH125" s="53">
        <v>0.0196368955075741</v>
      </c>
      <c r="AI125" s="53">
        <v>-0.0173834040760994</v>
      </c>
      <c r="AJ125" s="53">
        <v>-0.0131186814978719</v>
      </c>
      <c r="AK125" s="53">
        <v>-0.0180924870073795</v>
      </c>
      <c r="AL125" s="53">
        <v>-0.0334516614675522</v>
      </c>
      <c r="AM125" s="53">
        <v>-0.0191922150552273</v>
      </c>
      <c r="AN125" s="53">
        <v>-0.0390696190297604</v>
      </c>
      <c r="AO125" s="53">
        <v>-0.0402618646621704</v>
      </c>
      <c r="AP125" s="53">
        <v>-0.0447554625570774</v>
      </c>
      <c r="AQ125" s="53">
        <v>-0.0111043127253652</v>
      </c>
      <c r="AR125" s="53">
        <v>0.000979554606601596</v>
      </c>
      <c r="AS125" s="53">
        <v>0.0283020008355379</v>
      </c>
      <c r="AT125" s="53">
        <v>0.0307521019130945</v>
      </c>
      <c r="AU125" s="53">
        <v>0.0167282018810511</v>
      </c>
      <c r="AV125" s="53">
        <v>0.0295551121234894</v>
      </c>
      <c r="AW125" s="53">
        <v>0.0322739668190479</v>
      </c>
      <c r="AX125" s="53">
        <v>0.0247728154063225</v>
      </c>
      <c r="AY125" s="53">
        <v>-0.0141319567337632</v>
      </c>
      <c r="AZ125" s="53">
        <v>-0.0287689194083214</v>
      </c>
      <c r="BA125" s="53">
        <v>-0.0352789275348186</v>
      </c>
      <c r="BB125" s="53">
        <v>0.00643471488729119</v>
      </c>
      <c r="BC125" s="53">
        <v>0.00195932993665338</v>
      </c>
      <c r="BD125" s="53">
        <v>-0.00302217295393348</v>
      </c>
      <c r="BE125" s="53">
        <v>-0.0427768900990486</v>
      </c>
      <c r="BF125" s="53">
        <v>-0.0731718316674232</v>
      </c>
      <c r="BG125" s="53">
        <v>-0.0478148944675922</v>
      </c>
      <c r="BH125" s="53">
        <v>-0.0550931878387928</v>
      </c>
      <c r="BI125" s="53">
        <v>-0.0173851791769266</v>
      </c>
      <c r="BJ125" s="53">
        <v>0.0142675247043371</v>
      </c>
      <c r="BK125" s="53">
        <v>-0.00654291966930032</v>
      </c>
      <c r="BL125" s="53">
        <v>0.0361901000142097</v>
      </c>
      <c r="BM125" s="53">
        <v>0.0197904594242573</v>
      </c>
      <c r="BN125" s="53">
        <v>0.000619558151811361</v>
      </c>
      <c r="BO125" s="53">
        <v>-0.0210546385496855</v>
      </c>
      <c r="BP125" s="53">
        <v>-0.0392316393554211</v>
      </c>
      <c r="BQ125" s="53">
        <v>-0.0498030856251717</v>
      </c>
      <c r="BR125" s="53">
        <v>-0.0365783125162125</v>
      </c>
      <c r="BS125" s="53">
        <v>-0.0458161570131779</v>
      </c>
      <c r="BT125" s="53">
        <v>-0.0768188983201981</v>
      </c>
      <c r="BU125" s="53">
        <v>-0.0567335411906242</v>
      </c>
      <c r="BV125" s="53">
        <v>-0.059372041374445</v>
      </c>
      <c r="BW125" s="53">
        <v>-0.0697172805666924</v>
      </c>
      <c r="BX125" s="53">
        <v>-0.0487961322069168</v>
      </c>
      <c r="BY125" s="53">
        <v>-0.0412424802780151</v>
      </c>
      <c r="BZ125" s="53">
        <v>0.0115033714100718</v>
      </c>
      <c r="CA125" s="53">
        <v>-0.00333035085350275</v>
      </c>
      <c r="CB125" s="53">
        <v>-0.00422660727053881</v>
      </c>
      <c r="CC125" s="53">
        <v>0.0129843140020967</v>
      </c>
      <c r="CD125" s="53">
        <v>0.0234557818621397</v>
      </c>
      <c r="CE125" s="53">
        <v>0.0626385733485222</v>
      </c>
      <c r="CF125" s="53">
        <v>0.0426586456596851</v>
      </c>
      <c r="CG125" s="53">
        <v>0.0209408067166805</v>
      </c>
      <c r="CH125" s="53">
        <v>-0.00422701891511679</v>
      </c>
      <c r="CI125" s="53">
        <v>-0.00455768778920174</v>
      </c>
      <c r="CJ125" s="53">
        <v>-0.0178858414292336</v>
      </c>
      <c r="CK125" s="53">
        <v>-0.0169367101043463</v>
      </c>
      <c r="CL125" s="53">
        <v>-0.0328699238598347</v>
      </c>
      <c r="CM125" s="53">
        <v>-0.052553329616785</v>
      </c>
      <c r="CN125" s="53">
        <v>-0.0475216507911682</v>
      </c>
      <c r="CO125" s="53">
        <v>-0.0462812036275864</v>
      </c>
      <c r="CP125" s="53">
        <v>-0.0559581704437733</v>
      </c>
      <c r="CQ125" s="53">
        <v>-0.0307006072252989</v>
      </c>
      <c r="CR125" s="53">
        <v>-0.0204385425895452</v>
      </c>
      <c r="CS125" s="53">
        <v>-0.0251906719058752</v>
      </c>
      <c r="CT125" s="53">
        <v>-0.0119329150766134</v>
      </c>
      <c r="CU125" s="53">
        <v>-0.0179406404495239</v>
      </c>
      <c r="CV125" s="53">
        <v>-0.0351035743951797</v>
      </c>
      <c r="CW125" s="53">
        <v>-0.0479812324047089</v>
      </c>
      <c r="CX125" s="53">
        <v>-0.0466163493692875</v>
      </c>
      <c r="CY125" s="53">
        <v>-0.0570220313966274</v>
      </c>
      <c r="CZ125" s="53">
        <v>-0.000969237647950649</v>
      </c>
      <c r="DA125" s="53">
        <v>-0.00782815366983414</v>
      </c>
      <c r="DB125" s="53">
        <v>-0.0212599020451307</v>
      </c>
      <c r="DC125" s="53">
        <v>-0.0157201141119003</v>
      </c>
      <c r="DD125" s="53">
        <v>-0.0165621284395456</v>
      </c>
      <c r="DE125" s="53">
        <v>-0.00620252406224608</v>
      </c>
      <c r="DF125" s="53">
        <v>-0.020902818068862</v>
      </c>
      <c r="DG125" s="53">
        <v>-0.0146217215806246</v>
      </c>
      <c r="DH125" s="53">
        <v>-0.0210385769605637</v>
      </c>
      <c r="DI125" s="53">
        <v>-0.0287433434277773</v>
      </c>
      <c r="DJ125" s="53">
        <v>-0.0253359507769346</v>
      </c>
      <c r="DK125" s="53">
        <v>-0.0254564080387354</v>
      </c>
      <c r="DL125" s="53">
        <v>-0.0323820784687996</v>
      </c>
      <c r="DM125" s="53">
        <v>-0.0358481667935848</v>
      </c>
      <c r="DN125" s="53">
        <v>-0.0333883725106716</v>
      </c>
      <c r="DO125" s="53">
        <v>-0.0315259583294392</v>
      </c>
      <c r="DP125" s="53">
        <v>-0.02465152554214</v>
      </c>
      <c r="DQ125" s="53">
        <v>0.0173495654016733</v>
      </c>
      <c r="DR125" s="53">
        <v>0.00708216056227684</v>
      </c>
      <c r="DS125" s="53">
        <v>0.00504385679960251</v>
      </c>
      <c r="DT125" s="53">
        <v>-0.00085302465595305</v>
      </c>
      <c r="DU125" s="53">
        <v>-0.00452620908617973</v>
      </c>
      <c r="DV125" s="53">
        <v>-0.000579652143642306</v>
      </c>
      <c r="DW125" s="53">
        <v>-0.00841051898896694</v>
      </c>
      <c r="DX125" s="53">
        <v>-0.00186803913675249</v>
      </c>
      <c r="DY125" s="53">
        <v>-0.0131888724863529</v>
      </c>
      <c r="DZ125" s="53">
        <v>-0.0043892115354538</v>
      </c>
      <c r="EA125" s="53">
        <v>-0.0137528982013464</v>
      </c>
      <c r="EB125" s="53">
        <v>-0.0146481925621629</v>
      </c>
      <c r="EC125" s="53">
        <v>0.00273646716959774</v>
      </c>
      <c r="ED125" s="53">
        <v>-0.02424206584692</v>
      </c>
      <c r="EE125" s="53">
        <v>-0.0395445302128792</v>
      </c>
      <c r="EF125" s="53">
        <v>-0.0101119810715318</v>
      </c>
      <c r="EG125" s="53">
        <v>-0.0147551167756319</v>
      </c>
      <c r="EH125" s="53">
        <v>-0.0167861375957727</v>
      </c>
      <c r="EI125" s="53">
        <v>-0.00347582250833511</v>
      </c>
      <c r="EJ125" s="53">
        <v>-0.00742001365870237</v>
      </c>
      <c r="EK125" s="53">
        <v>0.0110711483284831</v>
      </c>
      <c r="EL125" s="53">
        <v>0.00154586881399155</v>
      </c>
      <c r="EM125" s="53">
        <v>0.0339565724134445</v>
      </c>
      <c r="EN125" s="53">
        <v>0.055717408657074</v>
      </c>
      <c r="EO125" s="53">
        <v>0.0577822886407375</v>
      </c>
      <c r="EP125" s="53">
        <v>0.0499703250825405</v>
      </c>
      <c r="EQ125" s="53">
        <v>0.040698554366827</v>
      </c>
      <c r="ER125" s="53">
        <v>0.0402677096426487</v>
      </c>
      <c r="ES125" s="53">
        <v>0.0489942915737629</v>
      </c>
      <c r="ET125" s="53">
        <v>0.0586560741066933</v>
      </c>
      <c r="EU125" s="53">
        <v>0.0326289534568787</v>
      </c>
      <c r="EV125" s="53">
        <v>0.0166271105408669</v>
      </c>
      <c r="EW125" s="53">
        <v>0.0205227844417095</v>
      </c>
    </row>
    <row r="126" s="53" customFormat="1" spans="1:153">
      <c r="A126" s="54">
        <v>2938</v>
      </c>
      <c r="B126" s="53" t="s">
        <v>405</v>
      </c>
      <c r="C126" s="55">
        <v>43851</v>
      </c>
      <c r="D126" s="53">
        <v>0.0198938362300396</v>
      </c>
      <c r="E126" s="53">
        <v>0.0053142923861742</v>
      </c>
      <c r="F126" s="53">
        <v>-0.0287088751792908</v>
      </c>
      <c r="G126" s="53">
        <v>-0.0639342293143272</v>
      </c>
      <c r="H126" s="53">
        <v>-0.106000445783138</v>
      </c>
      <c r="I126" s="53">
        <v>-0.187833055853844</v>
      </c>
      <c r="J126" s="53">
        <v>-0.219990789890289</v>
      </c>
      <c r="K126" s="53">
        <v>-0.226234629750252</v>
      </c>
      <c r="L126" s="53">
        <v>-0.121629945933819</v>
      </c>
      <c r="M126" s="53">
        <v>-0.156861826777458</v>
      </c>
      <c r="N126" s="53">
        <v>-0.17690010368824</v>
      </c>
      <c r="O126" s="53">
        <v>-0.143711432814598</v>
      </c>
      <c r="P126" s="53">
        <v>-0.183687195181847</v>
      </c>
      <c r="Q126" s="53">
        <v>-0.238394901156425</v>
      </c>
      <c r="R126" s="53">
        <v>-0.230071142315865</v>
      </c>
      <c r="S126" s="53">
        <v>-0.251873165369034</v>
      </c>
      <c r="T126" s="53">
        <v>-0.23796358704567</v>
      </c>
      <c r="U126" s="53">
        <v>-0.267621487379074</v>
      </c>
      <c r="V126" s="53">
        <v>-0.252268314361572</v>
      </c>
      <c r="W126" s="53">
        <v>-0.36407008767128</v>
      </c>
      <c r="X126" s="53">
        <v>-0.417872846126556</v>
      </c>
      <c r="Y126" s="53">
        <v>-0.507855176925659</v>
      </c>
      <c r="Z126" s="53">
        <v>-0.501737475395203</v>
      </c>
      <c r="AA126" s="53">
        <v>-0.540405929088593</v>
      </c>
      <c r="AB126" s="53">
        <v>-0.598933637142181</v>
      </c>
      <c r="AC126" s="53">
        <v>-0.610506057739258</v>
      </c>
      <c r="AD126" s="53">
        <v>-0.658115208148956</v>
      </c>
      <c r="AE126" s="53">
        <v>-0.708540976047516</v>
      </c>
      <c r="AF126" s="53">
        <v>-0.715023159980774</v>
      </c>
      <c r="AG126" s="53">
        <v>-0.776570379734039</v>
      </c>
      <c r="AH126" s="53">
        <v>-0.805626153945923</v>
      </c>
      <c r="AI126" s="53">
        <v>-0.843658745288849</v>
      </c>
      <c r="AJ126" s="53">
        <v>-0.877301275730133</v>
      </c>
      <c r="AK126" s="53">
        <v>-0.868976056575775</v>
      </c>
      <c r="AL126" s="53">
        <v>-0.905676364898682</v>
      </c>
      <c r="AM126" s="53">
        <v>-0.939660012722015</v>
      </c>
      <c r="AN126" s="53">
        <v>-0.969654262065887</v>
      </c>
      <c r="AO126" s="53">
        <v>-1.01072335243225</v>
      </c>
      <c r="AP126" s="53">
        <v>-1.01603007316589</v>
      </c>
      <c r="AQ126" s="53">
        <v>-0.964824676513672</v>
      </c>
      <c r="AR126" s="53">
        <v>-1.01541113853455</v>
      </c>
      <c r="AS126" s="53">
        <v>-1.00113117694855</v>
      </c>
      <c r="AT126" s="53">
        <v>-0.997231602668762</v>
      </c>
      <c r="AU126" s="53">
        <v>-0.970858454704285</v>
      </c>
      <c r="AV126" s="53">
        <v>-0.977165699005127</v>
      </c>
      <c r="AW126" s="53">
        <v>-0.933519542217255</v>
      </c>
      <c r="AX126" s="53">
        <v>-0.890425086021423</v>
      </c>
      <c r="AY126" s="53">
        <v>-0.930499792098999</v>
      </c>
      <c r="AZ126" s="53">
        <v>-0.879518330097198</v>
      </c>
      <c r="BA126" s="53">
        <v>-0.923600196838379</v>
      </c>
      <c r="BB126" s="53">
        <v>0.00521259009838104</v>
      </c>
      <c r="BC126" s="53">
        <v>0.00546084716916084</v>
      </c>
      <c r="BD126" s="53">
        <v>-0.0273652859032154</v>
      </c>
      <c r="BE126" s="53">
        <v>-0.0411157570779324</v>
      </c>
      <c r="BF126" s="53">
        <v>-0.072505921125412</v>
      </c>
      <c r="BG126" s="53">
        <v>-0.132963269948959</v>
      </c>
      <c r="BH126" s="53">
        <v>-0.188586667180061</v>
      </c>
      <c r="BI126" s="53">
        <v>-0.207340016961098</v>
      </c>
      <c r="BJ126" s="53">
        <v>-0.106423676013947</v>
      </c>
      <c r="BK126" s="53">
        <v>-0.131044253706932</v>
      </c>
      <c r="BL126" s="53">
        <v>-0.117105685174465</v>
      </c>
      <c r="BM126" s="53">
        <v>-0.0915963351726532</v>
      </c>
      <c r="BN126" s="53">
        <v>-0.126851916313171</v>
      </c>
      <c r="BO126" s="53">
        <v>-0.180916592478752</v>
      </c>
      <c r="BP126" s="53">
        <v>-0.193968266248703</v>
      </c>
      <c r="BQ126" s="53">
        <v>-0.222228989005089</v>
      </c>
      <c r="BR126" s="53">
        <v>-0.186139643192291</v>
      </c>
      <c r="BS126" s="53">
        <v>-0.193540677428246</v>
      </c>
      <c r="BT126" s="53">
        <v>-0.189615175127983</v>
      </c>
      <c r="BU126" s="53">
        <v>-0.230015724897385</v>
      </c>
      <c r="BV126" s="53">
        <v>-0.282069236040115</v>
      </c>
      <c r="BW126" s="53">
        <v>-0.316852509975433</v>
      </c>
      <c r="BX126" s="53">
        <v>-0.324944674968719</v>
      </c>
      <c r="BY126" s="53">
        <v>-0.359063118696213</v>
      </c>
      <c r="BZ126" s="53">
        <v>-0.398562580347061</v>
      </c>
      <c r="CA126" s="53">
        <v>-0.397756218910217</v>
      </c>
      <c r="CB126" s="53">
        <v>-0.419310122728348</v>
      </c>
      <c r="CC126" s="53">
        <v>-0.452347159385681</v>
      </c>
      <c r="CD126" s="53">
        <v>-0.447714328765869</v>
      </c>
      <c r="CE126" s="53">
        <v>-0.458917528390884</v>
      </c>
      <c r="CF126" s="53">
        <v>-0.47647088766098</v>
      </c>
      <c r="CG126" s="53">
        <v>-0.494036346673965</v>
      </c>
      <c r="CH126" s="53">
        <v>-0.51873242855072</v>
      </c>
      <c r="CI126" s="53">
        <v>-0.520847678184509</v>
      </c>
      <c r="CJ126" s="53">
        <v>-0.565397024154663</v>
      </c>
      <c r="CK126" s="53">
        <v>-0.59058153629303</v>
      </c>
      <c r="CL126" s="53">
        <v>-0.604917228221893</v>
      </c>
      <c r="CM126" s="53">
        <v>-0.668167471885681</v>
      </c>
      <c r="CN126" s="53">
        <v>-0.680681049823761</v>
      </c>
      <c r="CO126" s="53">
        <v>-0.638622164726257</v>
      </c>
      <c r="CP126" s="53">
        <v>-0.660650908946991</v>
      </c>
      <c r="CQ126" s="53">
        <v>-0.66238671541214</v>
      </c>
      <c r="CR126" s="53">
        <v>-0.666164875030518</v>
      </c>
      <c r="CS126" s="53">
        <v>-0.642883539199829</v>
      </c>
      <c r="CT126" s="53">
        <v>-0.61993545293808</v>
      </c>
      <c r="CU126" s="53">
        <v>-0.571300029754639</v>
      </c>
      <c r="CV126" s="53">
        <v>-0.558853924274445</v>
      </c>
      <c r="CW126" s="53">
        <v>-0.59583568572998</v>
      </c>
      <c r="CX126" s="53">
        <v>-0.573501646518707</v>
      </c>
      <c r="CY126" s="53">
        <v>-0.607219815254211</v>
      </c>
      <c r="CZ126" s="53">
        <v>-0.00151679664850235</v>
      </c>
      <c r="DA126" s="53">
        <v>-0.0163445975631475</v>
      </c>
      <c r="DB126" s="53">
        <v>-0.0175416320562363</v>
      </c>
      <c r="DC126" s="53">
        <v>-0.0390165112912655</v>
      </c>
      <c r="DD126" s="53">
        <v>-0.0496925674378872</v>
      </c>
      <c r="DE126" s="53">
        <v>-0.0710678175091743</v>
      </c>
      <c r="DF126" s="53">
        <v>-0.0476021692156792</v>
      </c>
      <c r="DG126" s="53">
        <v>-0.0350926481187344</v>
      </c>
      <c r="DH126" s="53">
        <v>-0.0314043201506138</v>
      </c>
      <c r="DI126" s="53">
        <v>-0.0420156046748161</v>
      </c>
      <c r="DJ126" s="53">
        <v>-0.0759924575686455</v>
      </c>
      <c r="DK126" s="53">
        <v>-0.0683131441473961</v>
      </c>
      <c r="DL126" s="53">
        <v>-0.0730333179235458</v>
      </c>
      <c r="DM126" s="53">
        <v>-0.0736763551831245</v>
      </c>
      <c r="DN126" s="53">
        <v>-0.0523009113967419</v>
      </c>
      <c r="DO126" s="53">
        <v>-0.045842207968235</v>
      </c>
      <c r="DP126" s="53">
        <v>-0.0680219903588295</v>
      </c>
      <c r="DQ126" s="53">
        <v>-0.0902788564562798</v>
      </c>
      <c r="DR126" s="53">
        <v>-0.0788511857390404</v>
      </c>
      <c r="DS126" s="53">
        <v>-0.150252416729927</v>
      </c>
      <c r="DT126" s="53">
        <v>-0.15200163424015</v>
      </c>
      <c r="DU126" s="53">
        <v>-0.207200691103935</v>
      </c>
      <c r="DV126" s="53">
        <v>-0.192990854382515</v>
      </c>
      <c r="DW126" s="53">
        <v>-0.197540879249573</v>
      </c>
      <c r="DX126" s="53">
        <v>-0.216569125652313</v>
      </c>
      <c r="DY126" s="53">
        <v>-0.228947907686234</v>
      </c>
      <c r="DZ126" s="53">
        <v>-0.255003154277802</v>
      </c>
      <c r="EA126" s="53">
        <v>-0.272391885519028</v>
      </c>
      <c r="EB126" s="53">
        <v>-0.283506900072098</v>
      </c>
      <c r="EC126" s="53">
        <v>-0.333850890398026</v>
      </c>
      <c r="ED126" s="53">
        <v>-0.345353275537491</v>
      </c>
      <c r="EE126" s="53">
        <v>-0.365820467472076</v>
      </c>
      <c r="EF126" s="53">
        <v>-0.374766916036606</v>
      </c>
      <c r="EG126" s="53">
        <v>-0.364326417446136</v>
      </c>
      <c r="EH126" s="53">
        <v>-0.356477409601212</v>
      </c>
      <c r="EI126" s="53">
        <v>-0.365276515483856</v>
      </c>
      <c r="EJ126" s="53">
        <v>-0.380935043096542</v>
      </c>
      <c r="EK126" s="53">
        <v>-0.358753889799118</v>
      </c>
      <c r="EL126" s="53">
        <v>-0.351547032594681</v>
      </c>
      <c r="EM126" s="53">
        <v>-0.342400580644608</v>
      </c>
      <c r="EN126" s="53">
        <v>-0.370958268642426</v>
      </c>
      <c r="EO126" s="53">
        <v>-0.354942500591278</v>
      </c>
      <c r="EP126" s="53">
        <v>-0.347264796495438</v>
      </c>
      <c r="EQ126" s="53">
        <v>-0.344172924757004</v>
      </c>
      <c r="ER126" s="53">
        <v>-0.373428285121918</v>
      </c>
      <c r="ES126" s="53">
        <v>-0.378417521715164</v>
      </c>
      <c r="ET126" s="53">
        <v>-0.347769230604172</v>
      </c>
      <c r="EU126" s="53">
        <v>-0.350862175226212</v>
      </c>
      <c r="EV126" s="53">
        <v>-0.322214692831039</v>
      </c>
      <c r="EW126" s="53">
        <v>-0.332578420639038</v>
      </c>
    </row>
    <row r="127" s="53" customFormat="1" spans="1:153">
      <c r="A127" s="54">
        <v>2947</v>
      </c>
      <c r="B127" s="53" t="s">
        <v>1201</v>
      </c>
      <c r="C127" s="55">
        <v>43851</v>
      </c>
      <c r="D127" s="53">
        <v>0.0336687229573727</v>
      </c>
      <c r="E127" s="53">
        <v>-0.0110621144995093</v>
      </c>
      <c r="F127" s="53">
        <v>-0.0455982610583305</v>
      </c>
      <c r="G127" s="53">
        <v>-0.0625163167715073</v>
      </c>
      <c r="H127" s="53">
        <v>-0.0900485664606094</v>
      </c>
      <c r="I127" s="53">
        <v>-0.111053802073002</v>
      </c>
      <c r="J127" s="53">
        <v>-0.0874183848500252</v>
      </c>
      <c r="K127" s="53">
        <v>-0.118924409151077</v>
      </c>
      <c r="L127" s="53">
        <v>-0.111953943967819</v>
      </c>
      <c r="M127" s="53">
        <v>-0.147354796528816</v>
      </c>
      <c r="N127" s="53">
        <v>-0.192701935768127</v>
      </c>
      <c r="O127" s="53">
        <v>-0.223652973771095</v>
      </c>
      <c r="P127" s="53">
        <v>-0.220248281955719</v>
      </c>
      <c r="Q127" s="53">
        <v>-0.194366574287415</v>
      </c>
      <c r="R127" s="53">
        <v>-0.237627446651459</v>
      </c>
      <c r="S127" s="53">
        <v>-0.251190155744553</v>
      </c>
      <c r="T127" s="53">
        <v>-0.228287398815155</v>
      </c>
      <c r="U127" s="53">
        <v>-0.188752025365829</v>
      </c>
      <c r="V127" s="53">
        <v>-0.183096706867218</v>
      </c>
      <c r="W127" s="53">
        <v>-0.135271698236465</v>
      </c>
      <c r="X127" s="53">
        <v>-0.215647667646408</v>
      </c>
      <c r="Y127" s="53">
        <v>-0.280857920646667</v>
      </c>
      <c r="Z127" s="53">
        <v>-0.28641939163208</v>
      </c>
      <c r="AA127" s="53">
        <v>-0.328102350234985</v>
      </c>
      <c r="AB127" s="53">
        <v>-0.30362993478775</v>
      </c>
      <c r="AC127" s="53">
        <v>-0.32824718952179</v>
      </c>
      <c r="AD127" s="53">
        <v>-0.349322289228439</v>
      </c>
      <c r="AE127" s="53">
        <v>-0.356821089982986</v>
      </c>
      <c r="AF127" s="53">
        <v>-0.302671611309052</v>
      </c>
      <c r="AG127" s="53">
        <v>-0.329995453357697</v>
      </c>
      <c r="AH127" s="53">
        <v>-0.362240850925446</v>
      </c>
      <c r="AI127" s="53">
        <v>-0.352351069450378</v>
      </c>
      <c r="AJ127" s="53">
        <v>-0.384078860282898</v>
      </c>
      <c r="AK127" s="53">
        <v>-0.423337161540985</v>
      </c>
      <c r="AL127" s="53">
        <v>-0.425005853176117</v>
      </c>
      <c r="AM127" s="53">
        <v>-0.415081351995468</v>
      </c>
      <c r="AN127" s="53">
        <v>-0.412092834711075</v>
      </c>
      <c r="AO127" s="53">
        <v>-0.438735991716385</v>
      </c>
      <c r="AP127" s="53">
        <v>-0.416116416454315</v>
      </c>
      <c r="AQ127" s="53">
        <v>-0.40247043967247</v>
      </c>
      <c r="AR127" s="53">
        <v>-0.464745670557022</v>
      </c>
      <c r="AS127" s="53">
        <v>-0.458260715007782</v>
      </c>
      <c r="AT127" s="53">
        <v>-0.497110486030579</v>
      </c>
      <c r="AU127" s="53">
        <v>-0.483113199472427</v>
      </c>
      <c r="AV127" s="53">
        <v>-0.429790496826172</v>
      </c>
      <c r="AW127" s="53">
        <v>-0.43483766913414</v>
      </c>
      <c r="AX127" s="53">
        <v>-0.451591283082962</v>
      </c>
      <c r="AY127" s="53">
        <v>-0.427683740854263</v>
      </c>
      <c r="AZ127" s="53">
        <v>-0.391812562942505</v>
      </c>
      <c r="BA127" s="53">
        <v>-0.404862850904465</v>
      </c>
      <c r="BB127" s="53">
        <v>-0.0277404934167862</v>
      </c>
      <c r="BC127" s="53">
        <v>-0.0527475215494633</v>
      </c>
      <c r="BD127" s="53">
        <v>-0.0780881494283676</v>
      </c>
      <c r="BE127" s="53">
        <v>-0.0980006605386734</v>
      </c>
      <c r="BF127" s="53">
        <v>-0.104726664721966</v>
      </c>
      <c r="BG127" s="53">
        <v>-0.123997278511524</v>
      </c>
      <c r="BH127" s="53">
        <v>-0.090521052479744</v>
      </c>
      <c r="BI127" s="53">
        <v>-0.117373943328857</v>
      </c>
      <c r="BJ127" s="53">
        <v>-0.0850591510534286</v>
      </c>
      <c r="BK127" s="53">
        <v>-0.108666844666004</v>
      </c>
      <c r="BL127" s="53">
        <v>-0.135830566287041</v>
      </c>
      <c r="BM127" s="53">
        <v>-0.129451647400856</v>
      </c>
      <c r="BN127" s="53">
        <v>-0.124321930110455</v>
      </c>
      <c r="BO127" s="53">
        <v>-0.110584996640682</v>
      </c>
      <c r="BP127" s="53">
        <v>-0.126631185412407</v>
      </c>
      <c r="BQ127" s="53">
        <v>-0.123788729310036</v>
      </c>
      <c r="BR127" s="53">
        <v>-0.13757249712944</v>
      </c>
      <c r="BS127" s="53">
        <v>-0.123667672276497</v>
      </c>
      <c r="BT127" s="53">
        <v>-0.144011527299881</v>
      </c>
      <c r="BU127" s="53">
        <v>-0.135358318686485</v>
      </c>
      <c r="BV127" s="53">
        <v>-0.180770352482796</v>
      </c>
      <c r="BW127" s="53">
        <v>-0.216614574193954</v>
      </c>
      <c r="BX127" s="53">
        <v>-0.227794140577316</v>
      </c>
      <c r="BY127" s="53">
        <v>-0.242069616913795</v>
      </c>
      <c r="BZ127" s="53">
        <v>-0.257752299308777</v>
      </c>
      <c r="CA127" s="53">
        <v>-0.268667876720428</v>
      </c>
      <c r="CB127" s="53">
        <v>-0.283298671245575</v>
      </c>
      <c r="CC127" s="53">
        <v>-0.298735976219177</v>
      </c>
      <c r="CD127" s="53">
        <v>-0.290447771549225</v>
      </c>
      <c r="CE127" s="53">
        <v>-0.310063421726227</v>
      </c>
      <c r="CF127" s="53">
        <v>-0.337124019861221</v>
      </c>
      <c r="CG127" s="53">
        <v>-0.342341691255569</v>
      </c>
      <c r="CH127" s="53">
        <v>-0.35928738117218</v>
      </c>
      <c r="CI127" s="53">
        <v>-0.386627793312073</v>
      </c>
      <c r="CJ127" s="53">
        <v>-0.385139316320419</v>
      </c>
      <c r="CK127" s="53">
        <v>-0.375674337148666</v>
      </c>
      <c r="CL127" s="53">
        <v>-0.373978793621063</v>
      </c>
      <c r="CM127" s="53">
        <v>-0.394349992275238</v>
      </c>
      <c r="CN127" s="53">
        <v>-0.406789302825928</v>
      </c>
      <c r="CO127" s="53">
        <v>-0.411265462636948</v>
      </c>
      <c r="CP127" s="53">
        <v>-0.42764875292778</v>
      </c>
      <c r="CQ127" s="53">
        <v>-0.402906149625778</v>
      </c>
      <c r="CR127" s="53">
        <v>-0.426336228847504</v>
      </c>
      <c r="CS127" s="53">
        <v>-0.418365746736526</v>
      </c>
      <c r="CT127" s="53">
        <v>-0.421833157539368</v>
      </c>
      <c r="CU127" s="53">
        <v>-0.421832710504532</v>
      </c>
      <c r="CV127" s="53">
        <v>-0.438901871442795</v>
      </c>
      <c r="CW127" s="53">
        <v>-0.427014231681824</v>
      </c>
      <c r="CX127" s="53">
        <v>-0.430257230997086</v>
      </c>
      <c r="CY127" s="53">
        <v>-0.440601378679276</v>
      </c>
      <c r="CZ127" s="53">
        <v>0.0329560488462448</v>
      </c>
      <c r="DA127" s="53">
        <v>0.0132322404533625</v>
      </c>
      <c r="DB127" s="53">
        <v>0.00403671711683273</v>
      </c>
      <c r="DC127" s="53">
        <v>0.00703117903321981</v>
      </c>
      <c r="DD127" s="53">
        <v>-0.0137750646099448</v>
      </c>
      <c r="DE127" s="53">
        <v>-0.0155096957460046</v>
      </c>
      <c r="DF127" s="53">
        <v>-0.0253505036234856</v>
      </c>
      <c r="DG127" s="53">
        <v>-0.0300036296248436</v>
      </c>
      <c r="DH127" s="53">
        <v>-0.0553479641675949</v>
      </c>
      <c r="DI127" s="53">
        <v>-0.0671411231160164</v>
      </c>
      <c r="DJ127" s="53">
        <v>-0.0853245407342911</v>
      </c>
      <c r="DK127" s="53">
        <v>-0.122654497623444</v>
      </c>
      <c r="DL127" s="53">
        <v>-0.124379523098469</v>
      </c>
      <c r="DM127" s="53">
        <v>-0.112234748899937</v>
      </c>
      <c r="DN127" s="53">
        <v>-0.139449417591095</v>
      </c>
      <c r="DO127" s="53">
        <v>-0.155854597687721</v>
      </c>
      <c r="DP127" s="53">
        <v>-0.119168072938919</v>
      </c>
      <c r="DQ127" s="53">
        <v>-0.0935375168919563</v>
      </c>
      <c r="DR127" s="53">
        <v>-0.0675383433699608</v>
      </c>
      <c r="DS127" s="53">
        <v>-0.0283665470778942</v>
      </c>
      <c r="DT127" s="53">
        <v>-0.0633304789662361</v>
      </c>
      <c r="DU127" s="53">
        <v>-0.0926965177059174</v>
      </c>
      <c r="DV127" s="53">
        <v>-0.0870784223079681</v>
      </c>
      <c r="DW127" s="53">
        <v>-0.114485882222652</v>
      </c>
      <c r="DX127" s="53">
        <v>-0.0743307992815971</v>
      </c>
      <c r="DY127" s="53">
        <v>-0.0880325064063072</v>
      </c>
      <c r="DZ127" s="53">
        <v>-0.0944767817854881</v>
      </c>
      <c r="EA127" s="53">
        <v>-0.0865382701158524</v>
      </c>
      <c r="EB127" s="53">
        <v>-0.0406770221889019</v>
      </c>
      <c r="EC127" s="53">
        <v>-0.0483852028846741</v>
      </c>
      <c r="ED127" s="53">
        <v>-0.053569994866848</v>
      </c>
      <c r="EE127" s="53">
        <v>-0.0384625233709812</v>
      </c>
      <c r="EF127" s="53">
        <v>-0.0532446540892124</v>
      </c>
      <c r="EG127" s="53">
        <v>-0.0651625245809555</v>
      </c>
      <c r="EH127" s="53">
        <v>-0.068319708108902</v>
      </c>
      <c r="EI127" s="53">
        <v>-0.0678601786494255</v>
      </c>
      <c r="EJ127" s="53">
        <v>-0.0665672123432159</v>
      </c>
      <c r="EK127" s="53">
        <v>-0.0728391855955124</v>
      </c>
      <c r="EL127" s="53">
        <v>-0.0377802737057209</v>
      </c>
      <c r="EM127" s="53">
        <v>-0.0196581315249205</v>
      </c>
      <c r="EN127" s="53">
        <v>-0.0655500739812851</v>
      </c>
      <c r="EO127" s="53">
        <v>-0.0838077589869499</v>
      </c>
      <c r="EP127" s="53">
        <v>-0.0992274135351181</v>
      </c>
      <c r="EQ127" s="53">
        <v>-0.0932006314396858</v>
      </c>
      <c r="ER127" s="53">
        <v>-0.0364105217158794</v>
      </c>
      <c r="ES127" s="53">
        <v>-0.0414581075310707</v>
      </c>
      <c r="ET127" s="53">
        <v>-0.0411425866186619</v>
      </c>
      <c r="EU127" s="53">
        <v>-0.0291226822882891</v>
      </c>
      <c r="EV127" s="53">
        <v>0.00999150332063437</v>
      </c>
      <c r="EW127" s="53">
        <v>0.00728536071255803</v>
      </c>
    </row>
    <row r="128" s="53" customFormat="1" spans="1:153">
      <c r="A128" s="54">
        <v>2952</v>
      </c>
      <c r="B128" s="53" t="s">
        <v>1202</v>
      </c>
      <c r="C128" s="55">
        <v>43851</v>
      </c>
      <c r="D128" s="53">
        <v>-0.0452567860484123</v>
      </c>
      <c r="E128" s="53">
        <v>-0.0328273102641106</v>
      </c>
      <c r="F128" s="53">
        <v>-0.0806300714612007</v>
      </c>
      <c r="G128" s="53">
        <v>-0.141033917665482</v>
      </c>
      <c r="H128" s="53">
        <v>-0.180117949843407</v>
      </c>
      <c r="I128" s="53">
        <v>-0.226295441389084</v>
      </c>
      <c r="J128" s="53">
        <v>-0.227025389671326</v>
      </c>
      <c r="K128" s="53">
        <v>-0.245051011443138</v>
      </c>
      <c r="L128" s="53">
        <v>-0.126943945884705</v>
      </c>
      <c r="M128" s="53">
        <v>-0.156356111168861</v>
      </c>
      <c r="N128" s="53">
        <v>-0.149176761507988</v>
      </c>
      <c r="O128" s="53">
        <v>-0.191966488957405</v>
      </c>
      <c r="P128" s="53">
        <v>-0.147261008620262</v>
      </c>
      <c r="Q128" s="53">
        <v>-0.168984666466713</v>
      </c>
      <c r="R128" s="53">
        <v>-0.186540871858597</v>
      </c>
      <c r="S128" s="53">
        <v>-0.19302886724472</v>
      </c>
      <c r="T128" s="53">
        <v>-0.17776845395565</v>
      </c>
      <c r="U128" s="53">
        <v>-0.229591801762581</v>
      </c>
      <c r="V128" s="53">
        <v>-0.283567756414413</v>
      </c>
      <c r="W128" s="53">
        <v>-0.236459776759148</v>
      </c>
      <c r="X128" s="53">
        <v>-0.257577866315842</v>
      </c>
      <c r="Y128" s="53">
        <v>-0.274348229169846</v>
      </c>
      <c r="Z128" s="53">
        <v>-0.25295501947403</v>
      </c>
      <c r="AA128" s="53">
        <v>-0.284707725048065</v>
      </c>
      <c r="AB128" s="53">
        <v>-0.241607844829559</v>
      </c>
      <c r="AC128" s="53">
        <v>-0.244598761200905</v>
      </c>
      <c r="AD128" s="53">
        <v>-0.281615883111954</v>
      </c>
      <c r="AE128" s="53">
        <v>-0.303762674331665</v>
      </c>
      <c r="AF128" s="53">
        <v>-0.314379036426544</v>
      </c>
      <c r="AG128" s="53">
        <v>-0.32446026802063</v>
      </c>
      <c r="AH128" s="53">
        <v>-0.324287861585617</v>
      </c>
      <c r="AI128" s="53">
        <v>-0.353789567947388</v>
      </c>
      <c r="AJ128" s="53">
        <v>-0.331650882959366</v>
      </c>
      <c r="AK128" s="53">
        <v>-0.334196925163269</v>
      </c>
      <c r="AL128" s="53">
        <v>-0.37664783000946</v>
      </c>
      <c r="AM128" s="53">
        <v>-0.375103503465652</v>
      </c>
      <c r="AN128" s="53">
        <v>-0.344809770584106</v>
      </c>
      <c r="AO128" s="53">
        <v>-0.362153649330139</v>
      </c>
      <c r="AP128" s="53">
        <v>-0.369471311569214</v>
      </c>
      <c r="AQ128" s="53">
        <v>-0.328929364681244</v>
      </c>
      <c r="AR128" s="53">
        <v>-0.336253792047501</v>
      </c>
      <c r="AS128" s="53">
        <v>-0.310010552406311</v>
      </c>
      <c r="AT128" s="53">
        <v>-0.397689312696457</v>
      </c>
      <c r="AU128" s="53">
        <v>-0.483274579048157</v>
      </c>
      <c r="AV128" s="53">
        <v>-0.394355356693268</v>
      </c>
      <c r="AW128" s="53">
        <v>-0.275464087724686</v>
      </c>
      <c r="AX128" s="53">
        <v>-0.178269147872925</v>
      </c>
      <c r="AY128" s="53">
        <v>-0.202335268259048</v>
      </c>
      <c r="AZ128" s="53">
        <v>-0.256983637809753</v>
      </c>
      <c r="BA128" s="53">
        <v>-0.293378591537476</v>
      </c>
      <c r="BB128" s="53">
        <v>-0.019548213109374</v>
      </c>
      <c r="BC128" s="53">
        <v>-0.019762409850955</v>
      </c>
      <c r="BD128" s="53">
        <v>-0.0524475201964378</v>
      </c>
      <c r="BE128" s="53">
        <v>-0.0871990621089935</v>
      </c>
      <c r="BF128" s="53">
        <v>-0.123976863920689</v>
      </c>
      <c r="BG128" s="53">
        <v>-0.151619851589203</v>
      </c>
      <c r="BH128" s="53">
        <v>-0.152630001306534</v>
      </c>
      <c r="BI128" s="53">
        <v>-0.13827657699585</v>
      </c>
      <c r="BJ128" s="53">
        <v>-0.0238293930888176</v>
      </c>
      <c r="BK128" s="53">
        <v>-0.0288108754903078</v>
      </c>
      <c r="BL128" s="53">
        <v>-0.0420218594372272</v>
      </c>
      <c r="BM128" s="53">
        <v>-0.0570038519799709</v>
      </c>
      <c r="BN128" s="53">
        <v>-0.0878344774246216</v>
      </c>
      <c r="BO128" s="53">
        <v>-0.113402687013149</v>
      </c>
      <c r="BP128" s="53">
        <v>-0.120806805789471</v>
      </c>
      <c r="BQ128" s="53">
        <v>-0.114795915782452</v>
      </c>
      <c r="BR128" s="53">
        <v>-0.135887816548347</v>
      </c>
      <c r="BS128" s="53">
        <v>-0.176877573132515</v>
      </c>
      <c r="BT128" s="53">
        <v>-0.217412337660789</v>
      </c>
      <c r="BU128" s="53">
        <v>-0.177288576960564</v>
      </c>
      <c r="BV128" s="53">
        <v>-0.195305362343788</v>
      </c>
      <c r="BW128" s="53">
        <v>-0.205070525407791</v>
      </c>
      <c r="BX128" s="53">
        <v>-0.180619657039642</v>
      </c>
      <c r="BY128" s="53">
        <v>-0.206207394599915</v>
      </c>
      <c r="BZ128" s="53">
        <v>-0.205363035202026</v>
      </c>
      <c r="CA128" s="53">
        <v>-0.200077176094055</v>
      </c>
      <c r="CB128" s="53">
        <v>-0.221216559410095</v>
      </c>
      <c r="CC128" s="53">
        <v>-0.227450668811798</v>
      </c>
      <c r="CD128" s="53">
        <v>-0.231862232089043</v>
      </c>
      <c r="CE128" s="53">
        <v>-0.236860543489456</v>
      </c>
      <c r="CF128" s="53">
        <v>-0.24552783370018</v>
      </c>
      <c r="CG128" s="53">
        <v>-0.260804772377014</v>
      </c>
      <c r="CH128" s="53">
        <v>-0.24504442512989</v>
      </c>
      <c r="CI128" s="53">
        <v>-0.247029528021812</v>
      </c>
      <c r="CJ128" s="53">
        <v>-0.254126220941544</v>
      </c>
      <c r="CK128" s="53">
        <v>-0.270677506923676</v>
      </c>
      <c r="CL128" s="53">
        <v>-0.264629542827606</v>
      </c>
      <c r="CM128" s="53">
        <v>-0.257172733545303</v>
      </c>
      <c r="CN128" s="53">
        <v>-0.256406426429749</v>
      </c>
      <c r="CO128" s="53">
        <v>-0.252980321645737</v>
      </c>
      <c r="CP128" s="53">
        <v>-0.262870818376541</v>
      </c>
      <c r="CQ128" s="53">
        <v>-0.252752393484116</v>
      </c>
      <c r="CR128" s="53">
        <v>-0.30609592795372</v>
      </c>
      <c r="CS128" s="53">
        <v>-0.371768653392792</v>
      </c>
      <c r="CT128" s="53">
        <v>-0.272861570119858</v>
      </c>
      <c r="CU128" s="53">
        <v>-0.271585673093796</v>
      </c>
      <c r="CV128" s="53">
        <v>-0.183056518435478</v>
      </c>
      <c r="CW128" s="53">
        <v>-0.210402816534042</v>
      </c>
      <c r="CX128" s="53">
        <v>-0.270219773054123</v>
      </c>
      <c r="CY128" s="53">
        <v>-0.291285902261734</v>
      </c>
      <c r="CZ128" s="53">
        <v>-0.0580252036452293</v>
      </c>
      <c r="DA128" s="53">
        <v>-0.0453815273940563</v>
      </c>
      <c r="DB128" s="53">
        <v>-0.0604991838335991</v>
      </c>
      <c r="DC128" s="53">
        <v>-0.0861514806747437</v>
      </c>
      <c r="DD128" s="53">
        <v>-0.0884577184915543</v>
      </c>
      <c r="DE128" s="53">
        <v>-0.106992214918137</v>
      </c>
      <c r="DF128" s="53">
        <v>-0.106712020933628</v>
      </c>
      <c r="DG128" s="53">
        <v>-0.139091059565544</v>
      </c>
      <c r="DH128" s="53">
        <v>-0.135431185364723</v>
      </c>
      <c r="DI128" s="53">
        <v>-0.159861862659454</v>
      </c>
      <c r="DJ128" s="53">
        <v>-0.139471530914307</v>
      </c>
      <c r="DK128" s="53">
        <v>-0.167279258370399</v>
      </c>
      <c r="DL128" s="53">
        <v>-0.0917431563138962</v>
      </c>
      <c r="DM128" s="53">
        <v>-0.0878986045718193</v>
      </c>
      <c r="DN128" s="53">
        <v>-0.0980506986379623</v>
      </c>
      <c r="DO128" s="53">
        <v>-0.110549584031105</v>
      </c>
      <c r="DP128" s="53">
        <v>-0.0741972550749779</v>
      </c>
      <c r="DQ128" s="53">
        <v>-0.0850308611989021</v>
      </c>
      <c r="DR128" s="53">
        <v>-0.0984720587730408</v>
      </c>
      <c r="DS128" s="53">
        <v>-0.0914878249168396</v>
      </c>
      <c r="DT128" s="53">
        <v>-0.0945891439914703</v>
      </c>
      <c r="DU128" s="53">
        <v>-0.10159432888031</v>
      </c>
      <c r="DV128" s="53">
        <v>-0.104651995003223</v>
      </c>
      <c r="DW128" s="53">
        <v>-0.110816970467567</v>
      </c>
      <c r="DX128" s="53">
        <v>-0.068561427295208</v>
      </c>
      <c r="DY128" s="53">
        <v>-0.0768382102251053</v>
      </c>
      <c r="DZ128" s="53">
        <v>-0.0927159488201141</v>
      </c>
      <c r="EA128" s="53">
        <v>-0.108628645539284</v>
      </c>
      <c r="EB128" s="53">
        <v>-0.114833422005177</v>
      </c>
      <c r="EC128" s="53">
        <v>-0.119916342198849</v>
      </c>
      <c r="ED128" s="53">
        <v>-0.111076653003693</v>
      </c>
      <c r="EE128" s="53">
        <v>-0.12530143558979</v>
      </c>
      <c r="EF128" s="53">
        <v>-0.118923082947731</v>
      </c>
      <c r="EG128" s="53">
        <v>-0.119484022259712</v>
      </c>
      <c r="EH128" s="53">
        <v>-0.154838249087334</v>
      </c>
      <c r="EI128" s="53">
        <v>-0.136742636561394</v>
      </c>
      <c r="EJ128" s="53">
        <v>-0.112496830523014</v>
      </c>
      <c r="EK128" s="53">
        <v>-0.137297540903091</v>
      </c>
      <c r="EL128" s="53">
        <v>-0.145381525158882</v>
      </c>
      <c r="EM128" s="53">
        <v>-0.108265653252602</v>
      </c>
      <c r="EN128" s="53">
        <v>-0.105699591338634</v>
      </c>
      <c r="EO128" s="53">
        <v>-0.0895747914910316</v>
      </c>
      <c r="EP128" s="53">
        <v>-0.123910002410412</v>
      </c>
      <c r="EQ128" s="53">
        <v>-0.143822565674782</v>
      </c>
      <c r="ER128" s="53">
        <v>-0.153810411691666</v>
      </c>
      <c r="ES128" s="53">
        <v>-0.0361950397491455</v>
      </c>
      <c r="ET128" s="53">
        <v>-0.0275292694568634</v>
      </c>
      <c r="EU128" s="53">
        <v>-0.0242490824311972</v>
      </c>
      <c r="EV128" s="53">
        <v>-0.019080488011241</v>
      </c>
      <c r="EW128" s="53">
        <v>-0.0344093218445778</v>
      </c>
    </row>
    <row r="129" s="53" customFormat="1" spans="1:153">
      <c r="A129" s="54">
        <v>2955</v>
      </c>
      <c r="B129" s="53" t="s">
        <v>1203</v>
      </c>
      <c r="C129" s="55">
        <v>43851</v>
      </c>
      <c r="D129" s="53">
        <v>-0.0456953197717667</v>
      </c>
      <c r="E129" s="53">
        <v>-0.0608888156712055</v>
      </c>
      <c r="F129" s="53">
        <v>-0.129684329032898</v>
      </c>
      <c r="G129" s="53">
        <v>-0.00206506252288818</v>
      </c>
      <c r="H129" s="53">
        <v>0.0633703023195267</v>
      </c>
      <c r="I129" s="53">
        <v>0.165690511465073</v>
      </c>
      <c r="J129" s="53">
        <v>0.244042679667473</v>
      </c>
      <c r="K129" s="53">
        <v>0.230434581637383</v>
      </c>
      <c r="L129" s="53">
        <v>0.277147829532623</v>
      </c>
      <c r="M129" s="53">
        <v>0.36576434969902</v>
      </c>
      <c r="N129" s="53">
        <v>0.285585075616837</v>
      </c>
      <c r="O129" s="53">
        <v>0.211403548717499</v>
      </c>
      <c r="P129" s="53">
        <v>0.1953414529562</v>
      </c>
      <c r="Q129" s="53">
        <v>0.177199959754944</v>
      </c>
      <c r="R129" s="53">
        <v>0.119594000279903</v>
      </c>
      <c r="S129" s="53">
        <v>0.134535387158394</v>
      </c>
      <c r="T129" s="53">
        <v>0.12277726829052</v>
      </c>
      <c r="U129" s="53">
        <v>0.158678993582726</v>
      </c>
      <c r="V129" s="53">
        <v>0.151576325297356</v>
      </c>
      <c r="W129" s="53">
        <v>0.132726341485977</v>
      </c>
      <c r="X129" s="53">
        <v>0.163753569126129</v>
      </c>
      <c r="Y129" s="53">
        <v>0.144167512655258</v>
      </c>
      <c r="Z129" s="53">
        <v>0.145169585943222</v>
      </c>
      <c r="AA129" s="53">
        <v>0.151332706212997</v>
      </c>
      <c r="AB129" s="53">
        <v>0.123319871723652</v>
      </c>
      <c r="AC129" s="53">
        <v>0.0927723795175552</v>
      </c>
      <c r="AD129" s="53">
        <v>0.0734867602586746</v>
      </c>
      <c r="AE129" s="53">
        <v>-0.0017620378639549</v>
      </c>
      <c r="AF129" s="53">
        <v>0.000610688934102654</v>
      </c>
      <c r="AG129" s="53">
        <v>-0.01293970271945</v>
      </c>
      <c r="AH129" s="53">
        <v>0.0159516595304012</v>
      </c>
      <c r="AI129" s="53">
        <v>0.0970933884382248</v>
      </c>
      <c r="AJ129" s="53">
        <v>0.0660639777779579</v>
      </c>
      <c r="AK129" s="53">
        <v>0.0146771911531687</v>
      </c>
      <c r="AL129" s="53">
        <v>0.073300763964653</v>
      </c>
      <c r="AM129" s="53">
        <v>0.110073059797287</v>
      </c>
      <c r="AN129" s="53">
        <v>0.156620144844055</v>
      </c>
      <c r="AO129" s="53">
        <v>0.0614775158464909</v>
      </c>
      <c r="AP129" s="53">
        <v>0.0820004269480705</v>
      </c>
      <c r="AQ129" s="53">
        <v>0.0433315522968769</v>
      </c>
      <c r="AR129" s="53">
        <v>0.060090895742178</v>
      </c>
      <c r="AS129" s="53">
        <v>-0.00920269638299942</v>
      </c>
      <c r="AT129" s="53">
        <v>-0.109463199973106</v>
      </c>
      <c r="AU129" s="53">
        <v>-0.139203429222107</v>
      </c>
      <c r="AV129" s="53">
        <v>-0.146215066313744</v>
      </c>
      <c r="AW129" s="53">
        <v>-0.138343766331673</v>
      </c>
      <c r="AX129" s="53">
        <v>-0.163331538438797</v>
      </c>
      <c r="AY129" s="53">
        <v>-0.134616494178772</v>
      </c>
      <c r="AZ129" s="53">
        <v>-0.138532146811485</v>
      </c>
      <c r="BA129" s="53">
        <v>-0.151281237602234</v>
      </c>
      <c r="BB129" s="53">
        <v>-0.0323120839893818</v>
      </c>
      <c r="BC129" s="53">
        <v>-0.0649154931306839</v>
      </c>
      <c r="BD129" s="53">
        <v>-0.137436509132385</v>
      </c>
      <c r="BE129" s="53">
        <v>-0.0131519185379148</v>
      </c>
      <c r="BF129" s="53">
        <v>0.0632371753454208</v>
      </c>
      <c r="BG129" s="53">
        <v>0.150434941053391</v>
      </c>
      <c r="BH129" s="53">
        <v>0.236401930451393</v>
      </c>
      <c r="BI129" s="53">
        <v>0.222477808594704</v>
      </c>
      <c r="BJ129" s="53">
        <v>0.284087389707565</v>
      </c>
      <c r="BK129" s="53">
        <v>0.372940331697464</v>
      </c>
      <c r="BL129" s="53">
        <v>0.309933692216873</v>
      </c>
      <c r="BM129" s="53">
        <v>0.267062693834305</v>
      </c>
      <c r="BN129" s="53">
        <v>0.254877537488937</v>
      </c>
      <c r="BO129" s="53">
        <v>0.25404104590416</v>
      </c>
      <c r="BP129" s="53">
        <v>0.152379393577576</v>
      </c>
      <c r="BQ129" s="53">
        <v>0.143016621470451</v>
      </c>
      <c r="BR129" s="53">
        <v>0.134350135922432</v>
      </c>
      <c r="BS129" s="53">
        <v>0.170800924301147</v>
      </c>
      <c r="BT129" s="53">
        <v>0.173335611820221</v>
      </c>
      <c r="BU129" s="53">
        <v>0.16422712802887</v>
      </c>
      <c r="BV129" s="53">
        <v>0.180874869227409</v>
      </c>
      <c r="BW129" s="53">
        <v>0.174025654792786</v>
      </c>
      <c r="BX129" s="53">
        <v>0.191933870315552</v>
      </c>
      <c r="BY129" s="53">
        <v>0.198213875293732</v>
      </c>
      <c r="BZ129" s="53">
        <v>0.168898046016693</v>
      </c>
      <c r="CA129" s="53">
        <v>0.125594839453697</v>
      </c>
      <c r="CB129" s="53">
        <v>0.111303865909576</v>
      </c>
      <c r="CC129" s="53">
        <v>0.0548159517347813</v>
      </c>
      <c r="CD129" s="53">
        <v>0.0616939514875412</v>
      </c>
      <c r="CE129" s="53">
        <v>0.0434999987483025</v>
      </c>
      <c r="CF129" s="53">
        <v>0.0765819773077965</v>
      </c>
      <c r="CG129" s="53">
        <v>0.135383635759354</v>
      </c>
      <c r="CH129" s="53">
        <v>0.115650303661823</v>
      </c>
      <c r="CI129" s="53">
        <v>0.0815498530864716</v>
      </c>
      <c r="CJ129" s="53">
        <v>0.137793526053429</v>
      </c>
      <c r="CK129" s="53">
        <v>0.173137828707695</v>
      </c>
      <c r="CL129" s="53">
        <v>0.222777292132378</v>
      </c>
      <c r="CM129" s="53">
        <v>0.13409648835659</v>
      </c>
      <c r="CN129" s="53">
        <v>0.157578811049461</v>
      </c>
      <c r="CO129" s="53">
        <v>0.144346162676811</v>
      </c>
      <c r="CP129" s="53">
        <v>0.149089992046356</v>
      </c>
      <c r="CQ129" s="53">
        <v>0.0944833606481552</v>
      </c>
      <c r="CR129" s="53">
        <v>0.00719878589734435</v>
      </c>
      <c r="CS129" s="53">
        <v>-0.030003247782588</v>
      </c>
      <c r="CT129" s="53">
        <v>-0.0511515811085701</v>
      </c>
      <c r="CU129" s="53">
        <v>-0.0392908118665218</v>
      </c>
      <c r="CV129" s="53">
        <v>-0.0805638134479523</v>
      </c>
      <c r="CW129" s="53">
        <v>-0.0632470771670341</v>
      </c>
      <c r="CX129" s="53">
        <v>-0.0680860206484795</v>
      </c>
      <c r="CY129" s="53">
        <v>-0.0641133934259415</v>
      </c>
      <c r="CZ129" s="53">
        <v>-0.0482769906520844</v>
      </c>
      <c r="DA129" s="53">
        <v>-0.0308670829981565</v>
      </c>
      <c r="DB129" s="53">
        <v>-0.0271415784955025</v>
      </c>
      <c r="DC129" s="53">
        <v>-0.0238069035112858</v>
      </c>
      <c r="DD129" s="53">
        <v>-0.0347606353461742</v>
      </c>
      <c r="DE129" s="53">
        <v>-0.0196381881833076</v>
      </c>
      <c r="DF129" s="53">
        <v>-0.0272530093789101</v>
      </c>
      <c r="DG129" s="53">
        <v>-0.0269369818270206</v>
      </c>
      <c r="DH129" s="53">
        <v>-0.0418333411216736</v>
      </c>
      <c r="DI129" s="53">
        <v>-0.042069748044014</v>
      </c>
      <c r="DJ129" s="53">
        <v>-0.059242382645607</v>
      </c>
      <c r="DK129" s="53">
        <v>-0.0905528888106346</v>
      </c>
      <c r="DL129" s="53">
        <v>-0.0944298356771469</v>
      </c>
      <c r="DM129" s="53">
        <v>-0.111734837293625</v>
      </c>
      <c r="DN129" s="53">
        <v>-0.0676791444420815</v>
      </c>
      <c r="DO129" s="53">
        <v>-0.0433750003576279</v>
      </c>
      <c r="DP129" s="53">
        <v>-0.046466626226902</v>
      </c>
      <c r="DQ129" s="53">
        <v>-0.0470156744122505</v>
      </c>
      <c r="DR129" s="53">
        <v>-0.0566530451178551</v>
      </c>
      <c r="DS129" s="53">
        <v>-0.0663945451378822</v>
      </c>
      <c r="DT129" s="53">
        <v>-0.05201505869627</v>
      </c>
      <c r="DU129" s="53">
        <v>-0.0647519007325172</v>
      </c>
      <c r="DV129" s="53">
        <v>-0.0816580429673195</v>
      </c>
      <c r="DW129" s="53">
        <v>-0.081774927675724</v>
      </c>
      <c r="DX129" s="53">
        <v>-0.080471932888031</v>
      </c>
      <c r="DY129" s="53">
        <v>-0.0677162110805511</v>
      </c>
      <c r="DZ129" s="53">
        <v>-0.0727108642458916</v>
      </c>
      <c r="EA129" s="53">
        <v>-0.0914717465639114</v>
      </c>
      <c r="EB129" s="53">
        <v>-0.0959770232439041</v>
      </c>
      <c r="EC129" s="53">
        <v>-0.0913334563374519</v>
      </c>
      <c r="ED129" s="53">
        <v>-0.0955240800976753</v>
      </c>
      <c r="EE129" s="53">
        <v>-0.0731840059161186</v>
      </c>
      <c r="EF129" s="53">
        <v>-0.0844800844788551</v>
      </c>
      <c r="EG129" s="53">
        <v>-0.101766422390938</v>
      </c>
      <c r="EH129" s="53">
        <v>-0.0993865206837654</v>
      </c>
      <c r="EI129" s="53">
        <v>-0.0979585275053978</v>
      </c>
      <c r="EJ129" s="53">
        <v>-0.101050905883312</v>
      </c>
      <c r="EK129" s="53">
        <v>-0.107512727379799</v>
      </c>
      <c r="EL129" s="53">
        <v>-0.1104721352458</v>
      </c>
      <c r="EM129" s="53">
        <v>-0.135908365249634</v>
      </c>
      <c r="EN129" s="53">
        <v>-0.123892851173878</v>
      </c>
      <c r="EO129" s="53">
        <v>-0.138579815626144</v>
      </c>
      <c r="EP129" s="53">
        <v>-0.151555746793747</v>
      </c>
      <c r="EQ129" s="53">
        <v>-0.144093945622444</v>
      </c>
      <c r="ER129" s="53">
        <v>-0.129957228899002</v>
      </c>
      <c r="ES129" s="53">
        <v>-0.133946716785431</v>
      </c>
      <c r="ET129" s="53">
        <v>-0.117661483585835</v>
      </c>
      <c r="EU129" s="53">
        <v>-0.106263175606728</v>
      </c>
      <c r="EV129" s="53">
        <v>-0.105339892208576</v>
      </c>
      <c r="EW129" s="53">
        <v>-0.122061602771282</v>
      </c>
    </row>
    <row r="130" s="53" customFormat="1" spans="1:153">
      <c r="A130" s="54">
        <v>2960</v>
      </c>
      <c r="B130" s="53" t="s">
        <v>1204</v>
      </c>
      <c r="C130" s="55">
        <v>43851</v>
      </c>
      <c r="D130" s="53">
        <v>-0.0702608674764633</v>
      </c>
      <c r="E130" s="53">
        <v>-0.128659874200821</v>
      </c>
      <c r="F130" s="53">
        <v>-0.310892283916473</v>
      </c>
      <c r="G130" s="53">
        <v>-0.3604995906353</v>
      </c>
      <c r="H130" s="53">
        <v>-0.368526339530945</v>
      </c>
      <c r="I130" s="53">
        <v>-0.37989017367363</v>
      </c>
      <c r="J130" s="53">
        <v>-0.408005744218826</v>
      </c>
      <c r="K130" s="53">
        <v>-0.401339262723923</v>
      </c>
      <c r="L130" s="53">
        <v>-0.431294471025467</v>
      </c>
      <c r="M130" s="53">
        <v>-0.452741712331772</v>
      </c>
      <c r="N130" s="53">
        <v>-0.481164634227753</v>
      </c>
      <c r="O130" s="53">
        <v>-0.484930545091629</v>
      </c>
      <c r="P130" s="53">
        <v>-0.472805589437485</v>
      </c>
      <c r="Q130" s="53">
        <v>-0.504447817802429</v>
      </c>
      <c r="R130" s="53">
        <v>-0.481115251779556</v>
      </c>
      <c r="S130" s="53">
        <v>-0.478748559951782</v>
      </c>
      <c r="T130" s="53">
        <v>-0.469765245914459</v>
      </c>
      <c r="U130" s="53">
        <v>-0.539462506771088</v>
      </c>
      <c r="V130" s="53">
        <v>-0.595155775547028</v>
      </c>
      <c r="W130" s="53">
        <v>-0.588264405727386</v>
      </c>
      <c r="X130" s="53">
        <v>-0.586129128932953</v>
      </c>
      <c r="Y130" s="53">
        <v>-0.659163773059845</v>
      </c>
      <c r="Z130" s="53">
        <v>-0.628552854061127</v>
      </c>
      <c r="AA130" s="53">
        <v>-0.643794000148773</v>
      </c>
      <c r="AB130" s="53">
        <v>-0.621402382850647</v>
      </c>
      <c r="AC130" s="53">
        <v>-0.589957892894745</v>
      </c>
      <c r="AD130" s="53">
        <v>-0.665343999862671</v>
      </c>
      <c r="AE130" s="53">
        <v>-0.704971075057983</v>
      </c>
      <c r="AF130" s="53">
        <v>-0.711091279983521</v>
      </c>
      <c r="AG130" s="53">
        <v>-0.72174459695816</v>
      </c>
      <c r="AH130" s="53">
        <v>-0.787725985050201</v>
      </c>
      <c r="AI130" s="53">
        <v>-0.848468065261841</v>
      </c>
      <c r="AJ130" s="53">
        <v>-0.924217343330383</v>
      </c>
      <c r="AK130" s="53">
        <v>-0.963184654712677</v>
      </c>
      <c r="AL130" s="53">
        <v>-1.02705347537994</v>
      </c>
      <c r="AM130" s="53">
        <v>-1.05901432037354</v>
      </c>
      <c r="AN130" s="53">
        <v>-1.05679070949554</v>
      </c>
      <c r="AO130" s="53">
        <v>-1.12753570079803</v>
      </c>
      <c r="AP130" s="53">
        <v>-1.11473333835602</v>
      </c>
      <c r="AQ130" s="53">
        <v>-1.05985224246979</v>
      </c>
      <c r="AR130" s="53">
        <v>-1.0692058801651</v>
      </c>
      <c r="AS130" s="53">
        <v>-1.06494665145874</v>
      </c>
      <c r="AT130" s="53">
        <v>-1.08609294891357</v>
      </c>
      <c r="AU130" s="53">
        <v>-1.02142608165741</v>
      </c>
      <c r="AV130" s="53">
        <v>-1.05406928062439</v>
      </c>
      <c r="AW130" s="53">
        <v>-1.07559549808502</v>
      </c>
      <c r="AX130" s="53">
        <v>-1.12963402271271</v>
      </c>
      <c r="AY130" s="53">
        <v>-1.1532655954361</v>
      </c>
      <c r="AZ130" s="53">
        <v>-1.14619076251984</v>
      </c>
      <c r="BA130" s="53">
        <v>-1.21704614162445</v>
      </c>
      <c r="BB130" s="53">
        <v>-0.0625236928462982</v>
      </c>
      <c r="BC130" s="53">
        <v>-0.115821830928326</v>
      </c>
      <c r="BD130" s="53">
        <v>-0.27627032995224</v>
      </c>
      <c r="BE130" s="53">
        <v>-0.287140727043152</v>
      </c>
      <c r="BF130" s="53">
        <v>-0.300326526165009</v>
      </c>
      <c r="BG130" s="53">
        <v>-0.300835400819778</v>
      </c>
      <c r="BH130" s="53">
        <v>-0.312816172838211</v>
      </c>
      <c r="BI130" s="53">
        <v>-0.290274500846863</v>
      </c>
      <c r="BJ130" s="53">
        <v>-0.291470497846603</v>
      </c>
      <c r="BK130" s="53">
        <v>-0.308081686496735</v>
      </c>
      <c r="BL130" s="53">
        <v>-0.319241315126419</v>
      </c>
      <c r="BM130" s="53">
        <v>-0.316177159547806</v>
      </c>
      <c r="BN130" s="53">
        <v>-0.303367108106613</v>
      </c>
      <c r="BO130" s="53">
        <v>-0.335584670305252</v>
      </c>
      <c r="BP130" s="53">
        <v>-0.347290277481079</v>
      </c>
      <c r="BQ130" s="53">
        <v>-0.343541294336319</v>
      </c>
      <c r="BR130" s="53">
        <v>-0.366537392139435</v>
      </c>
      <c r="BS130" s="53">
        <v>-0.420537859201431</v>
      </c>
      <c r="BT130" s="53">
        <v>-0.46372926235199</v>
      </c>
      <c r="BU130" s="53">
        <v>-0.423320204019547</v>
      </c>
      <c r="BV130" s="53">
        <v>-0.410918593406677</v>
      </c>
      <c r="BW130" s="53">
        <v>-0.465485990047455</v>
      </c>
      <c r="BX130" s="53">
        <v>-0.414030283689499</v>
      </c>
      <c r="BY130" s="53">
        <v>-0.437721133232117</v>
      </c>
      <c r="BZ130" s="53">
        <v>-0.414167553186417</v>
      </c>
      <c r="CA130" s="53">
        <v>-0.397441774606705</v>
      </c>
      <c r="CB130" s="53">
        <v>-0.447486221790314</v>
      </c>
      <c r="CC130" s="53">
        <v>-0.497783452272415</v>
      </c>
      <c r="CD130" s="53">
        <v>-0.48831233382225</v>
      </c>
      <c r="CE130" s="53">
        <v>-0.502133965492249</v>
      </c>
      <c r="CF130" s="53">
        <v>-0.543963074684143</v>
      </c>
      <c r="CG130" s="53">
        <v>-0.601682245731354</v>
      </c>
      <c r="CH130" s="53">
        <v>-0.65766179561615</v>
      </c>
      <c r="CI130" s="53">
        <v>-0.677288413047791</v>
      </c>
      <c r="CJ130" s="53">
        <v>-0.724636912345886</v>
      </c>
      <c r="CK130" s="53">
        <v>-0.755384683609009</v>
      </c>
      <c r="CL130" s="53">
        <v>-0.741039931774139</v>
      </c>
      <c r="CM130" s="53">
        <v>-0.789457499980927</v>
      </c>
      <c r="CN130" s="53">
        <v>-0.75762927532196</v>
      </c>
      <c r="CO130" s="53">
        <v>-0.729981005191803</v>
      </c>
      <c r="CP130" s="53">
        <v>-0.723633944988251</v>
      </c>
      <c r="CQ130" s="53">
        <v>-0.723526239395142</v>
      </c>
      <c r="CR130" s="53">
        <v>-0.723799824714661</v>
      </c>
      <c r="CS130" s="53">
        <v>-0.672934830188751</v>
      </c>
      <c r="CT130" s="53">
        <v>-0.714516162872314</v>
      </c>
      <c r="CU130" s="53">
        <v>-0.711525559425354</v>
      </c>
      <c r="CV130" s="53">
        <v>-0.75565505027771</v>
      </c>
      <c r="CW130" s="53">
        <v>-0.754384875297546</v>
      </c>
      <c r="CX130" s="53">
        <v>-0.767740845680237</v>
      </c>
      <c r="CY130" s="53">
        <v>-0.782470107078552</v>
      </c>
      <c r="CZ130" s="53">
        <v>-0.0555686466395855</v>
      </c>
      <c r="DA130" s="53">
        <v>-0.0606695152819157</v>
      </c>
      <c r="DB130" s="53">
        <v>-0.0824534446001053</v>
      </c>
      <c r="DC130" s="53">
        <v>-0.121190331876278</v>
      </c>
      <c r="DD130" s="53">
        <v>-0.116031274199486</v>
      </c>
      <c r="DE130" s="53">
        <v>-0.12688621878624</v>
      </c>
      <c r="DF130" s="53">
        <v>-0.143021017313004</v>
      </c>
      <c r="DG130" s="53">
        <v>-0.158896237611771</v>
      </c>
      <c r="DH130" s="53">
        <v>-0.187655434012413</v>
      </c>
      <c r="DI130" s="53">
        <v>-0.192491486668587</v>
      </c>
      <c r="DJ130" s="53">
        <v>-0.209754794836044</v>
      </c>
      <c r="DK130" s="53">
        <v>-0.216584831476212</v>
      </c>
      <c r="DL130" s="53">
        <v>-0.217269957065582</v>
      </c>
      <c r="DM130" s="53">
        <v>-0.216694638133049</v>
      </c>
      <c r="DN130" s="53">
        <v>-0.181656420230865</v>
      </c>
      <c r="DO130" s="53">
        <v>-0.183038726449013</v>
      </c>
      <c r="DP130" s="53">
        <v>-0.151059329509735</v>
      </c>
      <c r="DQ130" s="53">
        <v>-0.166756123304367</v>
      </c>
      <c r="DR130" s="53">
        <v>-0.179257959127426</v>
      </c>
      <c r="DS130" s="53">
        <v>-0.212775677442551</v>
      </c>
      <c r="DT130" s="53">
        <v>-0.223042011260986</v>
      </c>
      <c r="DU130" s="53">
        <v>-0.241509273648262</v>
      </c>
      <c r="DV130" s="53">
        <v>-0.262354016304016</v>
      </c>
      <c r="DW130" s="53">
        <v>-0.253904342651367</v>
      </c>
      <c r="DX130" s="53">
        <v>-0.255066305398941</v>
      </c>
      <c r="DY130" s="53">
        <v>-0.240347608923912</v>
      </c>
      <c r="DZ130" s="53">
        <v>-0.265689224004745</v>
      </c>
      <c r="EA130" s="53">
        <v>-0.255019098520279</v>
      </c>
      <c r="EB130" s="53">
        <v>-0.270610392093658</v>
      </c>
      <c r="EC130" s="53">
        <v>-0.267442137002945</v>
      </c>
      <c r="ED130" s="53">
        <v>-0.291594386100769</v>
      </c>
      <c r="EE130" s="53">
        <v>-0.294617265462875</v>
      </c>
      <c r="EF130" s="53">
        <v>-0.314387023448944</v>
      </c>
      <c r="EG130" s="53">
        <v>-0.333727687597275</v>
      </c>
      <c r="EH130" s="53">
        <v>-0.350248008966446</v>
      </c>
      <c r="EI130" s="53">
        <v>-0.351461052894592</v>
      </c>
      <c r="EJ130" s="53">
        <v>-0.363582223653793</v>
      </c>
      <c r="EK130" s="53">
        <v>-0.385909616947174</v>
      </c>
      <c r="EL130" s="53">
        <v>-0.404935538768768</v>
      </c>
      <c r="EM130" s="53">
        <v>-0.377702683210373</v>
      </c>
      <c r="EN130" s="53">
        <v>-0.39340341091156</v>
      </c>
      <c r="EO130" s="53">
        <v>-0.389251857995987</v>
      </c>
      <c r="EP130" s="53">
        <v>-0.410124599933624</v>
      </c>
      <c r="EQ130" s="53">
        <v>-0.396322757005692</v>
      </c>
      <c r="ER130" s="53">
        <v>-0.387384623289108</v>
      </c>
      <c r="ES130" s="53">
        <v>-0.411901354789734</v>
      </c>
      <c r="ET130" s="53">
        <v>-0.421810388565063</v>
      </c>
      <c r="EU130" s="53">
        <v>-0.446712166070938</v>
      </c>
      <c r="EV130" s="53">
        <v>-0.42628139257431</v>
      </c>
      <c r="EW130" s="53">
        <v>-0.482407599687576</v>
      </c>
    </row>
    <row r="131" s="53" customFormat="1" spans="1:153">
      <c r="A131" s="54">
        <v>2962</v>
      </c>
      <c r="B131" s="53" t="s">
        <v>408</v>
      </c>
      <c r="C131" s="55">
        <v>43851</v>
      </c>
      <c r="D131" s="53">
        <v>-0.109122253954411</v>
      </c>
      <c r="E131" s="53">
        <v>-0.409090667963028</v>
      </c>
      <c r="F131" s="53">
        <v>-1.03398215770721</v>
      </c>
      <c r="G131" s="53">
        <v>-1.23394596576691</v>
      </c>
      <c r="H131" s="53">
        <v>-1.21061170101166</v>
      </c>
      <c r="I131" s="53">
        <v>-1.17409348487854</v>
      </c>
      <c r="J131" s="53">
        <v>-1.26052236557007</v>
      </c>
      <c r="K131" s="53">
        <v>-1.16829884052277</v>
      </c>
      <c r="L131" s="53">
        <v>-1.29148042201996</v>
      </c>
      <c r="M131" s="53">
        <v>-1.30274391174316</v>
      </c>
      <c r="N131" s="53">
        <v>-1.34141743183136</v>
      </c>
      <c r="O131" s="53">
        <v>-1.3287957906723</v>
      </c>
      <c r="P131" s="53">
        <v>-1.13992166519165</v>
      </c>
      <c r="Q131" s="53">
        <v>-1.08888566493988</v>
      </c>
      <c r="R131" s="53">
        <v>-1.10288166999817</v>
      </c>
      <c r="S131" s="53">
        <v>-1.047478556633</v>
      </c>
      <c r="T131" s="53">
        <v>-1.06564331054687</v>
      </c>
      <c r="U131" s="53">
        <v>-1.18810093402863</v>
      </c>
      <c r="V131" s="53">
        <v>-1.28735649585724</v>
      </c>
      <c r="W131" s="53">
        <v>-1.29620051383972</v>
      </c>
      <c r="X131" s="53">
        <v>-1.43008196353912</v>
      </c>
      <c r="Y131" s="53">
        <v>-1.67768943309784</v>
      </c>
      <c r="Z131" s="53">
        <v>-1.50189232826233</v>
      </c>
      <c r="AA131" s="53">
        <v>-1.47006022930145</v>
      </c>
      <c r="AB131" s="53">
        <v>-1.32515680789948</v>
      </c>
      <c r="AC131" s="53">
        <v>-1.15550935268402</v>
      </c>
      <c r="AD131" s="53">
        <v>-1.30960786342621</v>
      </c>
      <c r="AE131" s="53">
        <v>-1.50813615322113</v>
      </c>
      <c r="AF131" s="53">
        <v>-1.41822934150696</v>
      </c>
      <c r="AG131" s="53">
        <v>-1.45821821689606</v>
      </c>
      <c r="AH131" s="53">
        <v>-1.57612121105194</v>
      </c>
      <c r="AI131" s="53">
        <v>-1.63304233551025</v>
      </c>
      <c r="AJ131" s="53">
        <v>-1.85300827026367</v>
      </c>
      <c r="AK131" s="53">
        <v>-1.91608965396881</v>
      </c>
      <c r="AL131" s="53">
        <v>-2.08608102798462</v>
      </c>
      <c r="AM131" s="53">
        <v>-2.14272427558899</v>
      </c>
      <c r="AN131" s="53">
        <v>-2.16836619377136</v>
      </c>
      <c r="AO131" s="53">
        <v>-2.3995156288147</v>
      </c>
      <c r="AP131" s="53">
        <v>-2.32877779006958</v>
      </c>
      <c r="AQ131" s="53">
        <v>-2.06932497024536</v>
      </c>
      <c r="AR131" s="53">
        <v>-2.13592195510864</v>
      </c>
      <c r="AS131" s="53">
        <v>-2.12069463729858</v>
      </c>
      <c r="AT131" s="53">
        <v>-2.29705953598022</v>
      </c>
      <c r="AU131" s="53">
        <v>-2.36849093437195</v>
      </c>
      <c r="AV131" s="53">
        <v>-2.39919018745422</v>
      </c>
      <c r="AW131" s="53">
        <v>-2.43119072914124</v>
      </c>
      <c r="AX131" s="53">
        <v>-2.56249761581421</v>
      </c>
      <c r="AY131" s="53">
        <v>-2.50916814804077</v>
      </c>
      <c r="AZ131" s="53">
        <v>-2.5067982673645</v>
      </c>
      <c r="BA131" s="53">
        <v>-2.74178051948547</v>
      </c>
      <c r="BB131" s="53">
        <v>-0.153477787971497</v>
      </c>
      <c r="BC131" s="53">
        <v>-0.391892343759537</v>
      </c>
      <c r="BD131" s="53">
        <v>-0.957582354545593</v>
      </c>
      <c r="BE131" s="53">
        <v>-1.04315364360809</v>
      </c>
      <c r="BF131" s="53">
        <v>-1.00617170333862</v>
      </c>
      <c r="BG131" s="53">
        <v>-0.952802002429962</v>
      </c>
      <c r="BH131" s="53">
        <v>-0.969027519226074</v>
      </c>
      <c r="BI131" s="53">
        <v>-0.879305243492126</v>
      </c>
      <c r="BJ131" s="53">
        <v>-0.899929165840149</v>
      </c>
      <c r="BK131" s="53">
        <v>-0.907333135604858</v>
      </c>
      <c r="BL131" s="53">
        <v>-0.947710573673248</v>
      </c>
      <c r="BM131" s="53">
        <v>-0.940054714679718</v>
      </c>
      <c r="BN131" s="53">
        <v>-0.819662630558014</v>
      </c>
      <c r="BO131" s="53">
        <v>-0.780854225158691</v>
      </c>
      <c r="BP131" s="53">
        <v>-0.831817924976349</v>
      </c>
      <c r="BQ131" s="53">
        <v>-0.726808071136475</v>
      </c>
      <c r="BR131" s="53">
        <v>-0.788885712623596</v>
      </c>
      <c r="BS131" s="53">
        <v>-0.882005870342255</v>
      </c>
      <c r="BT131" s="53">
        <v>-0.982111275196075</v>
      </c>
      <c r="BU131" s="53">
        <v>-0.890272080898285</v>
      </c>
      <c r="BV131" s="53">
        <v>-0.957754909992218</v>
      </c>
      <c r="BW131" s="53">
        <v>-1.21110761165619</v>
      </c>
      <c r="BX131" s="53">
        <v>-0.973950207233429</v>
      </c>
      <c r="BY131" s="53">
        <v>-0.979550004005432</v>
      </c>
      <c r="BZ131" s="53">
        <v>-0.901987850666046</v>
      </c>
      <c r="CA131" s="53">
        <v>-0.811876952648163</v>
      </c>
      <c r="CB131" s="53">
        <v>-0.904991090297699</v>
      </c>
      <c r="CC131" s="53">
        <v>-1.09464848041534</v>
      </c>
      <c r="CD131" s="53">
        <v>-1.01453804969788</v>
      </c>
      <c r="CE131" s="53">
        <v>-1.07418787479401</v>
      </c>
      <c r="CF131" s="53">
        <v>-1.18529665470123</v>
      </c>
      <c r="CG131" s="53">
        <v>-1.31770050525665</v>
      </c>
      <c r="CH131" s="53">
        <v>-1.48865747451782</v>
      </c>
      <c r="CI131" s="53">
        <v>-1.52426290512085</v>
      </c>
      <c r="CJ131" s="53">
        <v>-1.67809009552002</v>
      </c>
      <c r="CK131" s="53">
        <v>-1.76009881496429</v>
      </c>
      <c r="CL131" s="53">
        <v>-1.71152257919312</v>
      </c>
      <c r="CM131" s="53">
        <v>-1.92437970638275</v>
      </c>
      <c r="CN131" s="53">
        <v>-1.80403101444244</v>
      </c>
      <c r="CO131" s="53">
        <v>-1.70981001853943</v>
      </c>
      <c r="CP131" s="53">
        <v>-1.7772901058197</v>
      </c>
      <c r="CQ131" s="53">
        <v>-1.77020490169525</v>
      </c>
      <c r="CR131" s="53">
        <v>-1.84216523170471</v>
      </c>
      <c r="CS131" s="53">
        <v>-1.91452646255493</v>
      </c>
      <c r="CT131" s="53">
        <v>-1.99458825588226</v>
      </c>
      <c r="CU131" s="53">
        <v>-1.97520434856415</v>
      </c>
      <c r="CV131" s="53">
        <v>-2.06733226776123</v>
      </c>
      <c r="CW131" s="53">
        <v>-1.97487413883209</v>
      </c>
      <c r="CX131" s="53">
        <v>-1.98563587665558</v>
      </c>
      <c r="CY131" s="53">
        <v>-2.01364684104919</v>
      </c>
      <c r="CZ131" s="53">
        <v>-0.0810187235474586</v>
      </c>
      <c r="DA131" s="53">
        <v>-0.142572581768036</v>
      </c>
      <c r="DB131" s="53">
        <v>-0.201774060726166</v>
      </c>
      <c r="DC131" s="53">
        <v>-0.316166639328003</v>
      </c>
      <c r="DD131" s="53">
        <v>-0.329814285039902</v>
      </c>
      <c r="DE131" s="53">
        <v>-0.346665799617767</v>
      </c>
      <c r="DF131" s="53">
        <v>-0.416869074106216</v>
      </c>
      <c r="DG131" s="53">
        <v>-0.414367854595184</v>
      </c>
      <c r="DH131" s="53">
        <v>-0.516925513744354</v>
      </c>
      <c r="DI131" s="53">
        <v>-0.52078503370285</v>
      </c>
      <c r="DJ131" s="53">
        <v>-0.519081115722656</v>
      </c>
      <c r="DK131" s="53">
        <v>-0.514115333557129</v>
      </c>
      <c r="DL131" s="53">
        <v>-0.445633262395859</v>
      </c>
      <c r="DM131" s="53">
        <v>-0.433405637741089</v>
      </c>
      <c r="DN131" s="53">
        <v>-0.396438032388687</v>
      </c>
      <c r="DO131" s="53">
        <v>-0.446044743061066</v>
      </c>
      <c r="DP131" s="53">
        <v>-0.402131855487823</v>
      </c>
      <c r="DQ131" s="53">
        <v>-0.431469261646271</v>
      </c>
      <c r="DR131" s="53">
        <v>-0.430619537830353</v>
      </c>
      <c r="DS131" s="53">
        <v>-0.531302630901337</v>
      </c>
      <c r="DT131" s="53">
        <v>-0.59770131111145</v>
      </c>
      <c r="DU131" s="53">
        <v>-0.59195601940155</v>
      </c>
      <c r="DV131" s="53">
        <v>-0.6533163189888</v>
      </c>
      <c r="DW131" s="53">
        <v>-0.615884482860565</v>
      </c>
      <c r="DX131" s="53">
        <v>-0.548543214797974</v>
      </c>
      <c r="DY131" s="53">
        <v>-0.46900662779808</v>
      </c>
      <c r="DZ131" s="53">
        <v>-0.529991030693054</v>
      </c>
      <c r="EA131" s="53">
        <v>-0.538861989974976</v>
      </c>
      <c r="EB131" s="53">
        <v>-0.529065549373627</v>
      </c>
      <c r="EC131" s="53">
        <v>-0.50940465927124</v>
      </c>
      <c r="ED131" s="53">
        <v>-0.516198813915253</v>
      </c>
      <c r="EE131" s="53">
        <v>-0.440716058015823</v>
      </c>
      <c r="EF131" s="53">
        <v>-0.489725023508072</v>
      </c>
      <c r="EG131" s="53">
        <v>-0.517201006412506</v>
      </c>
      <c r="EH131" s="53">
        <v>-0.533365309238434</v>
      </c>
      <c r="EI131" s="53">
        <v>-0.507999777793884</v>
      </c>
      <c r="EJ131" s="53">
        <v>-0.582217931747437</v>
      </c>
      <c r="EK131" s="53">
        <v>-0.600510120391846</v>
      </c>
      <c r="EL131" s="53">
        <v>-0.650121092796326</v>
      </c>
      <c r="EM131" s="53">
        <v>-0.484889268875122</v>
      </c>
      <c r="EN131" s="53">
        <v>-0.484006017446518</v>
      </c>
      <c r="EO131" s="53">
        <v>-0.475864052772522</v>
      </c>
      <c r="EP131" s="53">
        <v>-0.580268442630768</v>
      </c>
      <c r="EQ131" s="53">
        <v>-0.579338788986206</v>
      </c>
      <c r="ER131" s="53">
        <v>-0.52997612953186</v>
      </c>
      <c r="ES131" s="53">
        <v>-0.581360518932343</v>
      </c>
      <c r="ET131" s="53">
        <v>-0.620539546012878</v>
      </c>
      <c r="EU131" s="53">
        <v>-0.659668207168579</v>
      </c>
      <c r="EV131" s="53">
        <v>-0.646536588668823</v>
      </c>
      <c r="EW131" s="53">
        <v>-0.853507995605469</v>
      </c>
    </row>
    <row r="132" s="53" customFormat="1" spans="1:153">
      <c r="A132" s="54">
        <v>300042</v>
      </c>
      <c r="B132" s="53" t="s">
        <v>411</v>
      </c>
      <c r="C132" s="55">
        <v>43851</v>
      </c>
      <c r="D132" s="53">
        <v>-0.0262808762490749</v>
      </c>
      <c r="E132" s="53">
        <v>-0.0179160609841347</v>
      </c>
      <c r="F132" s="53">
        <v>-0.0169523507356644</v>
      </c>
      <c r="G132" s="53">
        <v>-0.0109000047668815</v>
      </c>
      <c r="H132" s="53">
        <v>-0.048300638794899</v>
      </c>
      <c r="I132" s="53">
        <v>-0.10293024033308</v>
      </c>
      <c r="J132" s="53">
        <v>-0.12140204012394</v>
      </c>
      <c r="K132" s="53">
        <v>-0.153779476881027</v>
      </c>
      <c r="L132" s="53">
        <v>-0.144490912556648</v>
      </c>
      <c r="M132" s="53">
        <v>-0.173428699374199</v>
      </c>
      <c r="N132" s="53">
        <v>-0.110878996551037</v>
      </c>
      <c r="O132" s="53">
        <v>-0.125755578279495</v>
      </c>
      <c r="P132" s="53">
        <v>-0.156023234128952</v>
      </c>
      <c r="Q132" s="53">
        <v>-0.12949338555336</v>
      </c>
      <c r="R132" s="53">
        <v>-0.0560131929814816</v>
      </c>
      <c r="S132" s="53">
        <v>-0.100940942764282</v>
      </c>
      <c r="T132" s="53">
        <v>-0.0508639514446259</v>
      </c>
      <c r="U132" s="53">
        <v>-0.0500981360673904</v>
      </c>
      <c r="V132" s="53">
        <v>-0.113965325057507</v>
      </c>
      <c r="W132" s="53">
        <v>-0.11941784620285</v>
      </c>
      <c r="X132" s="53">
        <v>-0.176515460014343</v>
      </c>
      <c r="Y132" s="53">
        <v>-0.156516015529633</v>
      </c>
      <c r="Z132" s="53">
        <v>-0.158043697476387</v>
      </c>
      <c r="AA132" s="53">
        <v>-0.212118685245514</v>
      </c>
      <c r="AB132" s="53">
        <v>-0.165821999311447</v>
      </c>
      <c r="AC132" s="53">
        <v>-0.196355029940605</v>
      </c>
      <c r="AD132" s="53">
        <v>-0.242240130901337</v>
      </c>
      <c r="AE132" s="53">
        <v>-0.253121256828308</v>
      </c>
      <c r="AF132" s="53">
        <v>-0.270246088504791</v>
      </c>
      <c r="AG132" s="53">
        <v>-0.216952323913574</v>
      </c>
      <c r="AH132" s="53">
        <v>-0.126812189817429</v>
      </c>
      <c r="AI132" s="53">
        <v>-0.101719297468662</v>
      </c>
      <c r="AJ132" s="53">
        <v>-0.16240282356739</v>
      </c>
      <c r="AK132" s="53">
        <v>-0.2220439016819</v>
      </c>
      <c r="AL132" s="53">
        <v>-0.275257229804993</v>
      </c>
      <c r="AM132" s="53">
        <v>-0.256135016679764</v>
      </c>
      <c r="AN132" s="53">
        <v>-0.277462691068649</v>
      </c>
      <c r="AO132" s="53">
        <v>-0.305365383625031</v>
      </c>
      <c r="AP132" s="53">
        <v>-0.326868772506714</v>
      </c>
      <c r="AQ132" s="53">
        <v>-0.319936960935593</v>
      </c>
      <c r="AR132" s="53">
        <v>-0.324235260486603</v>
      </c>
      <c r="AS132" s="53">
        <v>-0.330305874347687</v>
      </c>
      <c r="AT132" s="53">
        <v>-0.323550313711166</v>
      </c>
      <c r="AU132" s="53">
        <v>-0.302881360054016</v>
      </c>
      <c r="AV132" s="53">
        <v>-0.296462804079056</v>
      </c>
      <c r="AW132" s="53">
        <v>-0.380040615797043</v>
      </c>
      <c r="AX132" s="53">
        <v>-0.399441093206406</v>
      </c>
      <c r="AY132" s="53">
        <v>-0.381835848093033</v>
      </c>
      <c r="AZ132" s="53">
        <v>-0.353283852338791</v>
      </c>
      <c r="BA132" s="53">
        <v>-0.364722728729248</v>
      </c>
      <c r="BB132" s="53">
        <v>-0.00451245903968811</v>
      </c>
      <c r="BC132" s="53">
        <v>-0.00197744369506836</v>
      </c>
      <c r="BD132" s="53">
        <v>0.013066790997982</v>
      </c>
      <c r="BE132" s="53">
        <v>0.00701265782117844</v>
      </c>
      <c r="BF132" s="53">
        <v>-0.00857701525092125</v>
      </c>
      <c r="BG132" s="53">
        <v>-0.0410799719393253</v>
      </c>
      <c r="BH132" s="53">
        <v>-0.0469832569360733</v>
      </c>
      <c r="BI132" s="53">
        <v>-0.054485596716404</v>
      </c>
      <c r="BJ132" s="53">
        <v>-0.0468542650341988</v>
      </c>
      <c r="BK132" s="53">
        <v>-0.0500254966318607</v>
      </c>
      <c r="BL132" s="53">
        <v>-0.0269259251654148</v>
      </c>
      <c r="BM132" s="53">
        <v>-0.0224414207041264</v>
      </c>
      <c r="BN132" s="53">
        <v>-0.0489985235035419</v>
      </c>
      <c r="BO132" s="53">
        <v>-0.0616622306406498</v>
      </c>
      <c r="BP132" s="53">
        <v>-0.00808794517070055</v>
      </c>
      <c r="BQ132" s="53">
        <v>-0.0466358251869678</v>
      </c>
      <c r="BR132" s="53">
        <v>-0.00580639112740755</v>
      </c>
      <c r="BS132" s="53">
        <v>-0.0209518894553185</v>
      </c>
      <c r="BT132" s="53">
        <v>-0.0631958246231079</v>
      </c>
      <c r="BU132" s="53">
        <v>-0.0715256482362747</v>
      </c>
      <c r="BV132" s="53">
        <v>-0.100677452981472</v>
      </c>
      <c r="BW132" s="53">
        <v>-0.0626904144883156</v>
      </c>
      <c r="BX132" s="53">
        <v>-0.0645804405212402</v>
      </c>
      <c r="BY132" s="53">
        <v>-0.0939384773373604</v>
      </c>
      <c r="BZ132" s="53">
        <v>-0.0558926835656166</v>
      </c>
      <c r="CA132" s="53">
        <v>-0.0823582857847214</v>
      </c>
      <c r="CB132" s="53">
        <v>-0.126722425222397</v>
      </c>
      <c r="CC132" s="53">
        <v>-0.14390929043293</v>
      </c>
      <c r="CD132" s="53">
        <v>-0.133190646767616</v>
      </c>
      <c r="CE132" s="53">
        <v>-0.140232264995575</v>
      </c>
      <c r="CF132" s="53">
        <v>-0.0445813350379467</v>
      </c>
      <c r="CG132" s="53">
        <v>-0.00877479091286659</v>
      </c>
      <c r="CH132" s="53">
        <v>-0.0544247590005398</v>
      </c>
      <c r="CI132" s="53">
        <v>-0.103519886732101</v>
      </c>
      <c r="CJ132" s="53">
        <v>-0.124722056090832</v>
      </c>
      <c r="CK132" s="53">
        <v>-0.127887353301048</v>
      </c>
      <c r="CL132" s="53">
        <v>-0.146176159381866</v>
      </c>
      <c r="CM132" s="53">
        <v>-0.160033583641052</v>
      </c>
      <c r="CN132" s="53">
        <v>-0.16209214925766</v>
      </c>
      <c r="CO132" s="53">
        <v>-0.182423919439316</v>
      </c>
      <c r="CP132" s="53">
        <v>-0.190644532442093</v>
      </c>
      <c r="CQ132" s="53">
        <v>-0.179239809513092</v>
      </c>
      <c r="CR132" s="53">
        <v>-0.155962467193604</v>
      </c>
      <c r="CS132" s="53">
        <v>-0.164687871932983</v>
      </c>
      <c r="CT132" s="53">
        <v>-0.156566098332405</v>
      </c>
      <c r="CU132" s="53">
        <v>-0.163508296012878</v>
      </c>
      <c r="CV132" s="53">
        <v>-0.188441962003708</v>
      </c>
      <c r="CW132" s="53">
        <v>-0.14473594725132</v>
      </c>
      <c r="CX132" s="53">
        <v>-0.135515257716179</v>
      </c>
      <c r="CY132" s="53">
        <v>-0.155825585126877</v>
      </c>
      <c r="CZ132" s="53">
        <v>-0.0501255616545677</v>
      </c>
      <c r="DA132" s="53">
        <v>-0.0442957617342472</v>
      </c>
      <c r="DB132" s="53">
        <v>-0.0583762861788273</v>
      </c>
      <c r="DC132" s="53">
        <v>-0.0462698042392731</v>
      </c>
      <c r="DD132" s="53">
        <v>-0.0680807679891586</v>
      </c>
      <c r="DE132" s="53">
        <v>-0.0902074128389359</v>
      </c>
      <c r="DF132" s="53">
        <v>-0.102775923907757</v>
      </c>
      <c r="DG132" s="53">
        <v>-0.127651020884514</v>
      </c>
      <c r="DH132" s="53">
        <v>-0.12599378824234</v>
      </c>
      <c r="DI132" s="53">
        <v>-0.151760339736938</v>
      </c>
      <c r="DJ132" s="53">
        <v>-0.112310215830803</v>
      </c>
      <c r="DK132" s="53">
        <v>-0.13167130947113</v>
      </c>
      <c r="DL132" s="53">
        <v>-0.13538184762001</v>
      </c>
      <c r="DM132" s="53">
        <v>-0.0961883068084717</v>
      </c>
      <c r="DN132" s="53">
        <v>-0.0762823894619942</v>
      </c>
      <c r="DO132" s="53">
        <v>-0.0826622545719147</v>
      </c>
      <c r="DP132" s="53">
        <v>-0.0734147056937218</v>
      </c>
      <c r="DQ132" s="53">
        <v>-0.0575033873319626</v>
      </c>
      <c r="DR132" s="53">
        <v>-0.0791266486048698</v>
      </c>
      <c r="DS132" s="53">
        <v>-0.0762493386864662</v>
      </c>
      <c r="DT132" s="53">
        <v>-0.104195155203342</v>
      </c>
      <c r="DU132" s="53">
        <v>-0.122182741761208</v>
      </c>
      <c r="DV132" s="53">
        <v>-0.121820397675037</v>
      </c>
      <c r="DW132" s="53">
        <v>-0.146537333726883</v>
      </c>
      <c r="DX132" s="53">
        <v>-0.138286456465721</v>
      </c>
      <c r="DY132" s="53">
        <v>-0.142353877425194</v>
      </c>
      <c r="DZ132" s="53">
        <v>-0.143874853849411</v>
      </c>
      <c r="EA132" s="53">
        <v>-0.137569114565849</v>
      </c>
      <c r="EB132" s="53">
        <v>-0.165412575006485</v>
      </c>
      <c r="EC132" s="53">
        <v>-0.105077214539051</v>
      </c>
      <c r="ED132" s="53">
        <v>-0.110587991774082</v>
      </c>
      <c r="EE132" s="53">
        <v>-0.121301651000977</v>
      </c>
      <c r="EF132" s="53">
        <v>-0.136335209012032</v>
      </c>
      <c r="EG132" s="53">
        <v>-0.14688116312027</v>
      </c>
      <c r="EH132" s="53">
        <v>-0.178892329335213</v>
      </c>
      <c r="EI132" s="53">
        <v>-0.156604796648026</v>
      </c>
      <c r="EJ132" s="53">
        <v>-0.159643664956093</v>
      </c>
      <c r="EK132" s="53">
        <v>-0.173688933253288</v>
      </c>
      <c r="EL132" s="53">
        <v>-0.193133756518364</v>
      </c>
      <c r="EM132" s="53">
        <v>-0.165870189666748</v>
      </c>
      <c r="EN132" s="53">
        <v>-0.161947876214981</v>
      </c>
      <c r="EO132" s="53">
        <v>-0.179423213005066</v>
      </c>
      <c r="EP132" s="53">
        <v>-0.195944979786873</v>
      </c>
      <c r="EQ132" s="53">
        <v>-0.166550636291504</v>
      </c>
      <c r="ER132" s="53">
        <v>-0.168253853917122</v>
      </c>
      <c r="ES132" s="53">
        <v>-0.244889467954636</v>
      </c>
      <c r="ET132" s="53">
        <v>-0.239356264472008</v>
      </c>
      <c r="EU132" s="53">
        <v>-0.265457034111023</v>
      </c>
      <c r="EV132" s="53">
        <v>-0.246125727891922</v>
      </c>
      <c r="EW132" s="53">
        <v>-0.237254276871681</v>
      </c>
    </row>
    <row r="133" s="53" customFormat="1" spans="1:153">
      <c r="A133" s="54">
        <v>300046</v>
      </c>
      <c r="B133" s="53" t="s">
        <v>414</v>
      </c>
      <c r="C133" s="55">
        <v>43851</v>
      </c>
      <c r="D133" s="53">
        <v>0.0152806732803583</v>
      </c>
      <c r="E133" s="53">
        <v>-0.0369964465498924</v>
      </c>
      <c r="F133" s="53">
        <v>-0.0965013578534126</v>
      </c>
      <c r="G133" s="53">
        <v>-0.083295539021492</v>
      </c>
      <c r="H133" s="53">
        <v>-0.0126282135024667</v>
      </c>
      <c r="I133" s="53">
        <v>0.131985887885094</v>
      </c>
      <c r="J133" s="53">
        <v>0.200077280402184</v>
      </c>
      <c r="K133" s="53">
        <v>0.238137409090996</v>
      </c>
      <c r="L133" s="53">
        <v>0.191267088055611</v>
      </c>
      <c r="M133" s="53">
        <v>0.249806225299835</v>
      </c>
      <c r="N133" s="53">
        <v>0.378196895122528</v>
      </c>
      <c r="O133" s="53">
        <v>0.424874722957611</v>
      </c>
      <c r="P133" s="53">
        <v>0.430663704872131</v>
      </c>
      <c r="Q133" s="53">
        <v>0.474822908639908</v>
      </c>
      <c r="R133" s="53">
        <v>0.432028532028198</v>
      </c>
      <c r="S133" s="53">
        <v>0.423187106847763</v>
      </c>
      <c r="T133" s="53">
        <v>0.386137396097183</v>
      </c>
      <c r="U133" s="53">
        <v>0.454227060079575</v>
      </c>
      <c r="V133" s="53">
        <v>0.396742761135101</v>
      </c>
      <c r="W133" s="53">
        <v>0.498773157596588</v>
      </c>
      <c r="X133" s="53">
        <v>0.368068754673004</v>
      </c>
      <c r="Y133" s="53">
        <v>0.301413059234619</v>
      </c>
      <c r="Z133" s="53">
        <v>0.300716042518616</v>
      </c>
      <c r="AA133" s="53">
        <v>0.267120599746704</v>
      </c>
      <c r="AB133" s="53">
        <v>0.272943496704102</v>
      </c>
      <c r="AC133" s="53">
        <v>0.25668266415596</v>
      </c>
      <c r="AD133" s="53">
        <v>0.24637046456337</v>
      </c>
      <c r="AE133" s="53">
        <v>0.158979713916779</v>
      </c>
      <c r="AF133" s="53">
        <v>0.290444135665894</v>
      </c>
      <c r="AG133" s="53">
        <v>0.438655227422714</v>
      </c>
      <c r="AH133" s="53">
        <v>0.435071736574173</v>
      </c>
      <c r="AI133" s="53">
        <v>0.500381290912628</v>
      </c>
      <c r="AJ133" s="53">
        <v>0.439335227012634</v>
      </c>
      <c r="AK133" s="53">
        <v>0.419272601604462</v>
      </c>
      <c r="AL133" s="53">
        <v>0.413729339838028</v>
      </c>
      <c r="AM133" s="53">
        <v>0.598004043102264</v>
      </c>
      <c r="AN133" s="53">
        <v>0.658897638320923</v>
      </c>
      <c r="AO133" s="53">
        <v>0.611357867717743</v>
      </c>
      <c r="AP133" s="53">
        <v>0.668820381164551</v>
      </c>
      <c r="AQ133" s="53">
        <v>0.669351935386658</v>
      </c>
      <c r="AR133" s="53">
        <v>0.702935814857483</v>
      </c>
      <c r="AS133" s="53">
        <v>0.656463801860809</v>
      </c>
      <c r="AT133" s="53">
        <v>0.571791529655457</v>
      </c>
      <c r="AU133" s="53">
        <v>0.688897609710693</v>
      </c>
      <c r="AV133" s="53">
        <v>0.695630013942719</v>
      </c>
      <c r="AW133" s="53">
        <v>0.753868758678436</v>
      </c>
      <c r="AX133" s="53">
        <v>0.842984616756439</v>
      </c>
      <c r="AY133" s="53">
        <v>0.816251456737518</v>
      </c>
      <c r="AZ133" s="53">
        <v>0.783144176006317</v>
      </c>
      <c r="BA133" s="53">
        <v>0.711775779724121</v>
      </c>
      <c r="BB133" s="53">
        <v>0.0645962655544281</v>
      </c>
      <c r="BC133" s="53">
        <v>0.0287069138139486</v>
      </c>
      <c r="BD133" s="53">
        <v>-0.00538151897490025</v>
      </c>
      <c r="BE133" s="53">
        <v>-0.0308739822357893</v>
      </c>
      <c r="BF133" s="53">
        <v>0.0365006253123283</v>
      </c>
      <c r="BG133" s="53">
        <v>0.107807748019695</v>
      </c>
      <c r="BH133" s="53">
        <v>0.188332140445709</v>
      </c>
      <c r="BI133" s="53">
        <v>0.226066544651985</v>
      </c>
      <c r="BJ133" s="53">
        <v>0.208008542656898</v>
      </c>
      <c r="BK133" s="53">
        <v>0.287849694490433</v>
      </c>
      <c r="BL133" s="53">
        <v>0.406601160764694</v>
      </c>
      <c r="BM133" s="53">
        <v>0.463884562253952</v>
      </c>
      <c r="BN133" s="53">
        <v>0.453099727630615</v>
      </c>
      <c r="BO133" s="53">
        <v>0.520778656005859</v>
      </c>
      <c r="BP133" s="53">
        <v>0.460472196340561</v>
      </c>
      <c r="BQ133" s="53">
        <v>0.457542032003403</v>
      </c>
      <c r="BR133" s="53">
        <v>0.418129444122314</v>
      </c>
      <c r="BS133" s="53">
        <v>0.424894779920578</v>
      </c>
      <c r="BT133" s="53">
        <v>0.368203639984131</v>
      </c>
      <c r="BU133" s="53">
        <v>0.463349044322968</v>
      </c>
      <c r="BV133" s="53">
        <v>0.356342852115631</v>
      </c>
      <c r="BW133" s="53">
        <v>0.318690925836563</v>
      </c>
      <c r="BX133" s="53">
        <v>0.306771844625473</v>
      </c>
      <c r="BY133" s="53">
        <v>0.296243667602539</v>
      </c>
      <c r="BZ133" s="53">
        <v>0.295200616121292</v>
      </c>
      <c r="CA133" s="53">
        <v>0.291547924280167</v>
      </c>
      <c r="CB133" s="53">
        <v>0.254856050014496</v>
      </c>
      <c r="CC133" s="53">
        <v>0.193843141198158</v>
      </c>
      <c r="CD133" s="53">
        <v>0.272801488637924</v>
      </c>
      <c r="CE133" s="53">
        <v>0.384759694337845</v>
      </c>
      <c r="CF133" s="53">
        <v>0.384875565767288</v>
      </c>
      <c r="CG133" s="53">
        <v>0.451863765716553</v>
      </c>
      <c r="CH133" s="53">
        <v>0.395721554756165</v>
      </c>
      <c r="CI133" s="53">
        <v>0.362171322107315</v>
      </c>
      <c r="CJ133" s="53">
        <v>0.337498992681503</v>
      </c>
      <c r="CK133" s="53">
        <v>0.418821066617966</v>
      </c>
      <c r="CL133" s="53">
        <v>0.449391782283783</v>
      </c>
      <c r="CM133" s="53">
        <v>0.387261897325516</v>
      </c>
      <c r="CN133" s="53">
        <v>0.456522196531296</v>
      </c>
      <c r="CO133" s="53">
        <v>0.4353246986866</v>
      </c>
      <c r="CP133" s="53">
        <v>0.460763096809387</v>
      </c>
      <c r="CQ133" s="53">
        <v>0.406805068254471</v>
      </c>
      <c r="CR133" s="53">
        <v>0.340902328491211</v>
      </c>
      <c r="CS133" s="53">
        <v>0.439723283052444</v>
      </c>
      <c r="CT133" s="53">
        <v>0.445915848016739</v>
      </c>
      <c r="CU133" s="53">
        <v>0.518155992031097</v>
      </c>
      <c r="CV133" s="53">
        <v>0.578205347061157</v>
      </c>
      <c r="CW133" s="53">
        <v>0.560153841972351</v>
      </c>
      <c r="CX133" s="53">
        <v>0.538173735141754</v>
      </c>
      <c r="CY133" s="53">
        <v>0.497885406017303</v>
      </c>
      <c r="CZ133" s="53">
        <v>-0.00759986415505409</v>
      </c>
      <c r="DA133" s="53">
        <v>-0.0239876322448254</v>
      </c>
      <c r="DB133" s="53">
        <v>-0.0494041070342064</v>
      </c>
      <c r="DC133" s="53">
        <v>-0.010705828666687</v>
      </c>
      <c r="DD133" s="53">
        <v>-0.00741311069577932</v>
      </c>
      <c r="DE133" s="53">
        <v>0.065893866121769</v>
      </c>
      <c r="DF133" s="53">
        <v>0.0534608624875546</v>
      </c>
      <c r="DG133" s="53">
        <v>0.0537865906953812</v>
      </c>
      <c r="DH133" s="53">
        <v>0.0249742679297924</v>
      </c>
      <c r="DI133" s="53">
        <v>0.00367227266542614</v>
      </c>
      <c r="DJ133" s="53">
        <v>0.0133114764466882</v>
      </c>
      <c r="DK133" s="53">
        <v>0.0027058960404247</v>
      </c>
      <c r="DL133" s="53">
        <v>0.0192797183990479</v>
      </c>
      <c r="DM133" s="53">
        <v>-0.00423998013138771</v>
      </c>
      <c r="DN133" s="53">
        <v>0.0132720712572336</v>
      </c>
      <c r="DO133" s="53">
        <v>0.00736081041395664</v>
      </c>
      <c r="DP133" s="53">
        <v>0.00972367264330387</v>
      </c>
      <c r="DQ133" s="53">
        <v>0.0710479989647865</v>
      </c>
      <c r="DR133" s="53">
        <v>0.0702548325061798</v>
      </c>
      <c r="DS133" s="53">
        <v>0.0771398395299911</v>
      </c>
      <c r="DT133" s="53">
        <v>0.0534416548907757</v>
      </c>
      <c r="DU133" s="53">
        <v>0.0244378633797169</v>
      </c>
      <c r="DV133" s="53">
        <v>0.0356599166989326</v>
      </c>
      <c r="DW133" s="53">
        <v>0.0125926556065679</v>
      </c>
      <c r="DX133" s="53">
        <v>0.0194585956633091</v>
      </c>
      <c r="DY133" s="53">
        <v>0.00685048941522837</v>
      </c>
      <c r="DZ133" s="53">
        <v>0.0332301519811153</v>
      </c>
      <c r="EA133" s="53">
        <v>0.00685230363160372</v>
      </c>
      <c r="EB133" s="53">
        <v>0.0593583956360817</v>
      </c>
      <c r="EC133" s="53">
        <v>0.0956112742424011</v>
      </c>
      <c r="ED133" s="53">
        <v>0.0919118970632553</v>
      </c>
      <c r="EE133" s="53">
        <v>0.0902332738041878</v>
      </c>
      <c r="EF133" s="53">
        <v>0.0853293910622597</v>
      </c>
      <c r="EG133" s="53">
        <v>0.0988170206546783</v>
      </c>
      <c r="EH133" s="53">
        <v>0.117946065962315</v>
      </c>
      <c r="EI133" s="53">
        <v>0.220898687839508</v>
      </c>
      <c r="EJ133" s="53">
        <v>0.251221626996994</v>
      </c>
      <c r="EK133" s="53">
        <v>0.265811711549759</v>
      </c>
      <c r="EL133" s="53">
        <v>0.254013895988464</v>
      </c>
      <c r="EM133" s="53">
        <v>0.27574297785759</v>
      </c>
      <c r="EN133" s="53">
        <v>0.283888459205627</v>
      </c>
      <c r="EO133" s="53">
        <v>0.29137447476387</v>
      </c>
      <c r="EP133" s="53">
        <v>0.272604942321777</v>
      </c>
      <c r="EQ133" s="53">
        <v>0.290890067815781</v>
      </c>
      <c r="ER133" s="53">
        <v>0.291429936885834</v>
      </c>
      <c r="ES133" s="53">
        <v>0.277428507804871</v>
      </c>
      <c r="ET133" s="53">
        <v>0.306495040655136</v>
      </c>
      <c r="EU133" s="53">
        <v>0.297813355922699</v>
      </c>
      <c r="EV133" s="53">
        <v>0.28668612241745</v>
      </c>
      <c r="EW133" s="53">
        <v>0.255606055259705</v>
      </c>
    </row>
    <row r="134" s="53" customFormat="1" spans="1:153">
      <c r="A134" s="54">
        <v>300053</v>
      </c>
      <c r="B134" s="53" t="s">
        <v>417</v>
      </c>
      <c r="C134" s="55">
        <v>43851</v>
      </c>
      <c r="D134" s="53">
        <v>0.0480359271168709</v>
      </c>
      <c r="E134" s="53">
        <v>0.053767554461956</v>
      </c>
      <c r="F134" s="53">
        <v>0.0938141644001007</v>
      </c>
      <c r="G134" s="53">
        <v>0.00995593424886465</v>
      </c>
      <c r="H134" s="53">
        <v>0.0418229885399342</v>
      </c>
      <c r="I134" s="53">
        <v>0.0955522134900093</v>
      </c>
      <c r="J134" s="53">
        <v>0.0994364693760872</v>
      </c>
      <c r="K134" s="53">
        <v>0.0863953456282616</v>
      </c>
      <c r="L134" s="53">
        <v>0.0464747361838818</v>
      </c>
      <c r="M134" s="53">
        <v>0.118736639618874</v>
      </c>
      <c r="N134" s="53">
        <v>0.103564664721489</v>
      </c>
      <c r="O134" s="53">
        <v>0.159154653549194</v>
      </c>
      <c r="P134" s="53">
        <v>0.168754547834396</v>
      </c>
      <c r="Q134" s="53">
        <v>0.158125147223473</v>
      </c>
      <c r="R134" s="53">
        <v>0.070943146944046</v>
      </c>
      <c r="S134" s="53">
        <v>0.0338528230786324</v>
      </c>
      <c r="T134" s="53">
        <v>0.00878194160759449</v>
      </c>
      <c r="U134" s="53">
        <v>0.0674692243337631</v>
      </c>
      <c r="V134" s="53">
        <v>0.0783262774348259</v>
      </c>
      <c r="W134" s="53">
        <v>0.0335177071392536</v>
      </c>
      <c r="X134" s="53">
        <v>0.00610303413122892</v>
      </c>
      <c r="Y134" s="53">
        <v>-0.00324276369065046</v>
      </c>
      <c r="Z134" s="53">
        <v>0.0650896728038788</v>
      </c>
      <c r="AA134" s="53">
        <v>0.0133023159578443</v>
      </c>
      <c r="AB134" s="53">
        <v>0.0306927617639303</v>
      </c>
      <c r="AC134" s="53">
        <v>-0.0125834420323372</v>
      </c>
      <c r="AD134" s="53">
        <v>-0.00772053562104702</v>
      </c>
      <c r="AE134" s="53">
        <v>0.0167537145316601</v>
      </c>
      <c r="AF134" s="53">
        <v>0.0408392883837223</v>
      </c>
      <c r="AG134" s="53">
        <v>0.0473298467695713</v>
      </c>
      <c r="AH134" s="53">
        <v>0.0175406783819199</v>
      </c>
      <c r="AI134" s="53">
        <v>-0.00705520622432232</v>
      </c>
      <c r="AJ134" s="53">
        <v>0.0128998216241598</v>
      </c>
      <c r="AK134" s="53">
        <v>-0.0123063791543245</v>
      </c>
      <c r="AL134" s="53">
        <v>-0.00890237279236317</v>
      </c>
      <c r="AM134" s="53">
        <v>0.0241378396749496</v>
      </c>
      <c r="AN134" s="53">
        <v>-0.0228587090969086</v>
      </c>
      <c r="AO134" s="53">
        <v>-0.0395580232143402</v>
      </c>
      <c r="AP134" s="53">
        <v>-0.0885499715805054</v>
      </c>
      <c r="AQ134" s="53">
        <v>-0.0475958734750748</v>
      </c>
      <c r="AR134" s="53">
        <v>-0.0321550741791725</v>
      </c>
      <c r="AS134" s="53">
        <v>-0.057597704231739</v>
      </c>
      <c r="AT134" s="53">
        <v>-0.071015790104866</v>
      </c>
      <c r="AU134" s="53">
        <v>-0.0749117881059647</v>
      </c>
      <c r="AV134" s="53">
        <v>0.00293768336996436</v>
      </c>
      <c r="AW134" s="53">
        <v>0.0175338666886091</v>
      </c>
      <c r="AX134" s="53">
        <v>-0.0185038521885872</v>
      </c>
      <c r="AY134" s="53">
        <v>-0.00446646055206656</v>
      </c>
      <c r="AZ134" s="53">
        <v>0.0184810254722834</v>
      </c>
      <c r="BA134" s="53">
        <v>0.0206153579056263</v>
      </c>
      <c r="BB134" s="53">
        <v>-0.00176929868757725</v>
      </c>
      <c r="BC134" s="53">
        <v>0.0326883271336555</v>
      </c>
      <c r="BD134" s="53">
        <v>0.0413165912032127</v>
      </c>
      <c r="BE134" s="53">
        <v>-0.0579939633607864</v>
      </c>
      <c r="BF134" s="53">
        <v>0.00910609401762486</v>
      </c>
      <c r="BG134" s="53">
        <v>0.0761546418070793</v>
      </c>
      <c r="BH134" s="53">
        <v>0.102614022791386</v>
      </c>
      <c r="BI134" s="53">
        <v>0.0770461112260818</v>
      </c>
      <c r="BJ134" s="53">
        <v>0.0344865471124649</v>
      </c>
      <c r="BK134" s="53">
        <v>0.115274339914322</v>
      </c>
      <c r="BL134" s="53">
        <v>0.0971183180809021</v>
      </c>
      <c r="BM134" s="53">
        <v>0.14608097076416</v>
      </c>
      <c r="BN134" s="53">
        <v>0.153614267706871</v>
      </c>
      <c r="BO134" s="53">
        <v>0.150444582104683</v>
      </c>
      <c r="BP134" s="53">
        <v>0.0974746495485306</v>
      </c>
      <c r="BQ134" s="53">
        <v>0.084693968296051</v>
      </c>
      <c r="BR134" s="53">
        <v>0.0823947489261627</v>
      </c>
      <c r="BS134" s="53">
        <v>0.116482898592949</v>
      </c>
      <c r="BT134" s="53">
        <v>0.112047530710697</v>
      </c>
      <c r="BU134" s="53">
        <v>0.0575583949685097</v>
      </c>
      <c r="BV134" s="53">
        <v>0.0661227852106094</v>
      </c>
      <c r="BW134" s="53">
        <v>0.047230388969183</v>
      </c>
      <c r="BX134" s="53">
        <v>0.0191611517220736</v>
      </c>
      <c r="BY134" s="53">
        <v>-0.00688281888142228</v>
      </c>
      <c r="BZ134" s="53">
        <v>-0.012413764372468</v>
      </c>
      <c r="CA134" s="53">
        <v>-0.0429730601608753</v>
      </c>
      <c r="CB134" s="53">
        <v>-0.0460862889885902</v>
      </c>
      <c r="CC134" s="53">
        <v>-0.0135304573923349</v>
      </c>
      <c r="CD134" s="53">
        <v>0.00243881926871836</v>
      </c>
      <c r="CE134" s="53">
        <v>-0.000259333988651633</v>
      </c>
      <c r="CF134" s="53">
        <v>-0.017141692340374</v>
      </c>
      <c r="CG134" s="53">
        <v>-0.0311942435801029</v>
      </c>
      <c r="CH134" s="53">
        <v>-0.0573169253766537</v>
      </c>
      <c r="CI134" s="53">
        <v>-0.0755608156323433</v>
      </c>
      <c r="CJ134" s="53">
        <v>-0.0760513618588448</v>
      </c>
      <c r="CK134" s="53">
        <v>-0.0528143532574177</v>
      </c>
      <c r="CL134" s="53">
        <v>-0.0597526617348194</v>
      </c>
      <c r="CM134" s="53">
        <v>-0.0668387115001678</v>
      </c>
      <c r="CN134" s="53">
        <v>-0.0669162645936012</v>
      </c>
      <c r="CO134" s="53">
        <v>-0.0837691351771355</v>
      </c>
      <c r="CP134" s="53">
        <v>-0.100447542965412</v>
      </c>
      <c r="CQ134" s="53">
        <v>-0.110127173364162</v>
      </c>
      <c r="CR134" s="53">
        <v>-0.12376356869936</v>
      </c>
      <c r="CS134" s="53">
        <v>-0.136964470148087</v>
      </c>
      <c r="CT134" s="53">
        <v>-0.132814973592758</v>
      </c>
      <c r="CU134" s="53">
        <v>-0.123669013381004</v>
      </c>
      <c r="CV134" s="53">
        <v>-0.134580537676811</v>
      </c>
      <c r="CW134" s="53">
        <v>-0.1153200045228</v>
      </c>
      <c r="CX134" s="53">
        <v>-0.108491137623787</v>
      </c>
      <c r="CY134" s="53">
        <v>-0.117929480969906</v>
      </c>
      <c r="CZ134" s="53">
        <v>0.0264024324715137</v>
      </c>
      <c r="DA134" s="53">
        <v>-0.00232357159256935</v>
      </c>
      <c r="DB134" s="53">
        <v>0.0290947742760181</v>
      </c>
      <c r="DC134" s="53">
        <v>0.0445470996201038</v>
      </c>
      <c r="DD134" s="53">
        <v>0.0093140983954072</v>
      </c>
      <c r="DE134" s="53">
        <v>-0.00400522816926241</v>
      </c>
      <c r="DF134" s="53">
        <v>-0.0265803448855877</v>
      </c>
      <c r="DG134" s="53">
        <v>-0.0140535654500127</v>
      </c>
      <c r="DH134" s="53">
        <v>-0.0114146070554852</v>
      </c>
      <c r="DI134" s="53">
        <v>-0.0199404992163181</v>
      </c>
      <c r="DJ134" s="53">
        <v>-0.0169564466923475</v>
      </c>
      <c r="DK134" s="53">
        <v>-0.0103291124105453</v>
      </c>
      <c r="DL134" s="53">
        <v>-0.00826250575482845</v>
      </c>
      <c r="DM134" s="53">
        <v>-0.0157222244888544</v>
      </c>
      <c r="DN134" s="53">
        <v>-0.0499343015253544</v>
      </c>
      <c r="DO134" s="53">
        <v>-0.0742439404129982</v>
      </c>
      <c r="DP134" s="53">
        <v>-0.0970156043767929</v>
      </c>
      <c r="DQ134" s="53">
        <v>-0.0724164694547653</v>
      </c>
      <c r="DR134" s="53">
        <v>-0.0571240521967411</v>
      </c>
      <c r="DS134" s="53">
        <v>-0.0474434830248356</v>
      </c>
      <c r="DT134" s="53">
        <v>-0.0834225416183472</v>
      </c>
      <c r="DU134" s="53">
        <v>-0.0738759487867355</v>
      </c>
      <c r="DV134" s="53">
        <v>0.0225257277488708</v>
      </c>
      <c r="DW134" s="53">
        <v>-0.00321766035631299</v>
      </c>
      <c r="DX134" s="53">
        <v>0.0197037309408188</v>
      </c>
      <c r="DY134" s="53">
        <v>0.00698682246729732</v>
      </c>
      <c r="DZ134" s="53">
        <v>0.0149629600346088</v>
      </c>
      <c r="EA134" s="53">
        <v>0.0068813762627542</v>
      </c>
      <c r="EB134" s="53">
        <v>0.0149976760149002</v>
      </c>
      <c r="EC134" s="53">
        <v>0.0241863839328289</v>
      </c>
      <c r="ED134" s="53">
        <v>0.0112795755267143</v>
      </c>
      <c r="EE134" s="53">
        <v>0.000736241694539785</v>
      </c>
      <c r="EF134" s="53">
        <v>0.0468139499425888</v>
      </c>
      <c r="EG134" s="53">
        <v>0.0398516431450844</v>
      </c>
      <c r="EH134" s="53">
        <v>0.0437461920082569</v>
      </c>
      <c r="EI134" s="53">
        <v>0.0535493977367878</v>
      </c>
      <c r="EJ134" s="53">
        <v>0.0134911593049765</v>
      </c>
      <c r="EK134" s="53">
        <v>0.00387789285741746</v>
      </c>
      <c r="EL134" s="53">
        <v>-0.0450365021824837</v>
      </c>
      <c r="EM134" s="53">
        <v>0.0127704665064812</v>
      </c>
      <c r="EN134" s="53">
        <v>0.0448896735906601</v>
      </c>
      <c r="EO134" s="53">
        <v>0.0291266720741987</v>
      </c>
      <c r="EP134" s="53">
        <v>0.0293449833989143</v>
      </c>
      <c r="EQ134" s="53">
        <v>0.0386498905718327</v>
      </c>
      <c r="ER134" s="53">
        <v>0.112349860370159</v>
      </c>
      <c r="ES134" s="53">
        <v>0.117800079286098</v>
      </c>
      <c r="ET134" s="53">
        <v>0.0926738902926445</v>
      </c>
      <c r="EU134" s="53">
        <v>0.0874507427215576</v>
      </c>
      <c r="EV134" s="53">
        <v>0.103569366037846</v>
      </c>
      <c r="EW134" s="53">
        <v>0.115142047405243</v>
      </c>
    </row>
    <row r="135" s="53" customFormat="1" spans="1:153">
      <c r="A135" s="54">
        <v>300065</v>
      </c>
      <c r="B135" s="53" t="s">
        <v>420</v>
      </c>
      <c r="C135" s="55">
        <v>43851</v>
      </c>
      <c r="D135" s="53">
        <v>-0.00774426106363535</v>
      </c>
      <c r="E135" s="53">
        <v>0.00015907158376649</v>
      </c>
      <c r="F135" s="53">
        <v>-0.0150439236313105</v>
      </c>
      <c r="G135" s="53">
        <v>-0.0387618020176888</v>
      </c>
      <c r="H135" s="53">
        <v>-0.0110414354130626</v>
      </c>
      <c r="I135" s="53">
        <v>-0.0299358163028955</v>
      </c>
      <c r="J135" s="53">
        <v>-0.0757691338658333</v>
      </c>
      <c r="K135" s="53">
        <v>-0.0885993242263794</v>
      </c>
      <c r="L135" s="53">
        <v>-0.0598810501396656</v>
      </c>
      <c r="M135" s="53">
        <v>-0.049088928848505</v>
      </c>
      <c r="N135" s="53">
        <v>-0.0420474484562874</v>
      </c>
      <c r="O135" s="53">
        <v>-0.0541686490178108</v>
      </c>
      <c r="P135" s="53">
        <v>-0.0548405721783638</v>
      </c>
      <c r="Q135" s="53">
        <v>-0.0696438327431679</v>
      </c>
      <c r="R135" s="53">
        <v>-0.0483896322548389</v>
      </c>
      <c r="S135" s="53">
        <v>-0.0501373335719109</v>
      </c>
      <c r="T135" s="53">
        <v>-0.0362826287746429</v>
      </c>
      <c r="U135" s="53">
        <v>-0.0416871793568134</v>
      </c>
      <c r="V135" s="53">
        <v>-0.068323515355587</v>
      </c>
      <c r="W135" s="53">
        <v>-0.0576438643038273</v>
      </c>
      <c r="X135" s="53">
        <v>-0.0662285387516022</v>
      </c>
      <c r="Y135" s="53">
        <v>-0.107313126325607</v>
      </c>
      <c r="Z135" s="53">
        <v>-0.103260904550552</v>
      </c>
      <c r="AA135" s="53">
        <v>-0.113842040300369</v>
      </c>
      <c r="AB135" s="53">
        <v>-0.109409525990486</v>
      </c>
      <c r="AC135" s="53">
        <v>-0.107424981892109</v>
      </c>
      <c r="AD135" s="53">
        <v>-0.128931298851967</v>
      </c>
      <c r="AE135" s="53">
        <v>-0.143175303936005</v>
      </c>
      <c r="AF135" s="53">
        <v>-0.143334463238716</v>
      </c>
      <c r="AG135" s="53">
        <v>-0.126260995864868</v>
      </c>
      <c r="AH135" s="53">
        <v>-0.118806667625904</v>
      </c>
      <c r="AI135" s="53">
        <v>-0.134506672620773</v>
      </c>
      <c r="AJ135" s="53">
        <v>-0.137384966015816</v>
      </c>
      <c r="AK135" s="53">
        <v>-0.150801792740822</v>
      </c>
      <c r="AL135" s="53">
        <v>-0.157191962003708</v>
      </c>
      <c r="AM135" s="53">
        <v>-0.159192681312561</v>
      </c>
      <c r="AN135" s="53">
        <v>-0.15715004503727</v>
      </c>
      <c r="AO135" s="53">
        <v>-0.148408770561218</v>
      </c>
      <c r="AP135" s="53">
        <v>-0.15192773938179</v>
      </c>
      <c r="AQ135" s="53">
        <v>-0.155634194612503</v>
      </c>
      <c r="AR135" s="53">
        <v>-0.127149730920792</v>
      </c>
      <c r="AS135" s="53">
        <v>-0.102257460355759</v>
      </c>
      <c r="AT135" s="53">
        <v>-0.056339256465435</v>
      </c>
      <c r="AU135" s="53">
        <v>-0.0626048296689987</v>
      </c>
      <c r="AV135" s="53">
        <v>-0.0717817470431328</v>
      </c>
      <c r="AW135" s="53">
        <v>-0.0712890848517418</v>
      </c>
      <c r="AX135" s="53">
        <v>-0.0941495820879936</v>
      </c>
      <c r="AY135" s="53">
        <v>-0.0952930450439453</v>
      </c>
      <c r="AZ135" s="53">
        <v>-0.0921487435698509</v>
      </c>
      <c r="BA135" s="53">
        <v>-0.103153042495251</v>
      </c>
      <c r="BB135" s="53">
        <v>-0.0153082897886634</v>
      </c>
      <c r="BC135" s="53">
        <v>-0.0159073136746883</v>
      </c>
      <c r="BD135" s="53">
        <v>-0.0293213911354542</v>
      </c>
      <c r="BE135" s="53">
        <v>-0.0543849878013134</v>
      </c>
      <c r="BF135" s="53">
        <v>-0.0183340571820736</v>
      </c>
      <c r="BG135" s="53">
        <v>-0.031522911041975</v>
      </c>
      <c r="BH135" s="53">
        <v>-0.0526818633079529</v>
      </c>
      <c r="BI135" s="53">
        <v>-0.0335035026073456</v>
      </c>
      <c r="BJ135" s="53">
        <v>-0.0444274134933949</v>
      </c>
      <c r="BK135" s="53">
        <v>-0.0167781691998243</v>
      </c>
      <c r="BL135" s="53">
        <v>-0.0145364096388221</v>
      </c>
      <c r="BM135" s="53">
        <v>-0.0239267125725746</v>
      </c>
      <c r="BN135" s="53">
        <v>-0.0173016637563705</v>
      </c>
      <c r="BO135" s="53">
        <v>-0.0355279594659805</v>
      </c>
      <c r="BP135" s="53">
        <v>-0.039453350007534</v>
      </c>
      <c r="BQ135" s="53">
        <v>-0.0454238280653954</v>
      </c>
      <c r="BR135" s="53">
        <v>-0.0374346040189266</v>
      </c>
      <c r="BS135" s="53">
        <v>-0.0409178286790848</v>
      </c>
      <c r="BT135" s="53">
        <v>-0.0608175024390221</v>
      </c>
      <c r="BU135" s="53">
        <v>-0.0471379868686199</v>
      </c>
      <c r="BV135" s="53">
        <v>-0.0517032667994499</v>
      </c>
      <c r="BW135" s="53">
        <v>-0.0815863236784935</v>
      </c>
      <c r="BX135" s="53">
        <v>-0.0861651226878166</v>
      </c>
      <c r="BY135" s="53">
        <v>-0.101287432014942</v>
      </c>
      <c r="BZ135" s="53">
        <v>-0.101389326155186</v>
      </c>
      <c r="CA135" s="53">
        <v>-0.0960140898823738</v>
      </c>
      <c r="CB135" s="53">
        <v>-0.112249664962292</v>
      </c>
      <c r="CC135" s="53">
        <v>-0.127665832638741</v>
      </c>
      <c r="CD135" s="53">
        <v>-0.122299931943417</v>
      </c>
      <c r="CE135" s="53">
        <v>-0.106519401073456</v>
      </c>
      <c r="CF135" s="53">
        <v>-0.112393520772457</v>
      </c>
      <c r="CG135" s="53">
        <v>-0.128536269068718</v>
      </c>
      <c r="CH135" s="53">
        <v>-0.128479987382889</v>
      </c>
      <c r="CI135" s="53">
        <v>-0.13305638730526</v>
      </c>
      <c r="CJ135" s="53">
        <v>-0.140624582767487</v>
      </c>
      <c r="CK135" s="53">
        <v>-0.143706053495407</v>
      </c>
      <c r="CL135" s="53">
        <v>-0.145500794053078</v>
      </c>
      <c r="CM135" s="53">
        <v>-0.132836923003197</v>
      </c>
      <c r="CN135" s="53">
        <v>-0.133087635040283</v>
      </c>
      <c r="CO135" s="53">
        <v>-0.141649439930916</v>
      </c>
      <c r="CP135" s="53">
        <v>-0.136534377932549</v>
      </c>
      <c r="CQ135" s="53">
        <v>-0.130938410758972</v>
      </c>
      <c r="CR135" s="53">
        <v>-0.092747338116169</v>
      </c>
      <c r="CS135" s="53">
        <v>-0.0989831909537315</v>
      </c>
      <c r="CT135" s="53">
        <v>-0.100572198629379</v>
      </c>
      <c r="CU135" s="53">
        <v>-0.105010777711868</v>
      </c>
      <c r="CV135" s="53">
        <v>-0.11924359947443</v>
      </c>
      <c r="CW135" s="53">
        <v>-0.113315410912037</v>
      </c>
      <c r="CX135" s="53">
        <v>-0.104614950716496</v>
      </c>
      <c r="CY135" s="53">
        <v>-0.115537248551846</v>
      </c>
      <c r="CZ135" s="53">
        <v>-0.00771914981305599</v>
      </c>
      <c r="DA135" s="53">
        <v>0.000783205963671207</v>
      </c>
      <c r="DB135" s="53">
        <v>-0.0010057114996016</v>
      </c>
      <c r="DC135" s="53">
        <v>0.000340008293278515</v>
      </c>
      <c r="DD135" s="53">
        <v>-0.00799055770039558</v>
      </c>
      <c r="DE135" s="53">
        <v>-0.013696082867682</v>
      </c>
      <c r="DF135" s="53">
        <v>-0.0383704453706741</v>
      </c>
      <c r="DG135" s="53">
        <v>-0.0703789964318275</v>
      </c>
      <c r="DH135" s="53">
        <v>-0.0307368133217096</v>
      </c>
      <c r="DI135" s="53">
        <v>-0.0475939363241196</v>
      </c>
      <c r="DJ135" s="53">
        <v>-0.0427942164242268</v>
      </c>
      <c r="DK135" s="53">
        <v>-0.0455251149833202</v>
      </c>
      <c r="DL135" s="53">
        <v>-0.0528220869600773</v>
      </c>
      <c r="DM135" s="53">
        <v>-0.0493990480899811</v>
      </c>
      <c r="DN135" s="53">
        <v>-0.0242194589227438</v>
      </c>
      <c r="DO135" s="53">
        <v>-0.0199966840445995</v>
      </c>
      <c r="DP135" s="53">
        <v>-0.0141312032938004</v>
      </c>
      <c r="DQ135" s="53">
        <v>-0.0160525310784578</v>
      </c>
      <c r="DR135" s="53">
        <v>-0.0227891895920038</v>
      </c>
      <c r="DS135" s="53">
        <v>-0.0257890578359365</v>
      </c>
      <c r="DT135" s="53">
        <v>-0.0298084542155266</v>
      </c>
      <c r="DU135" s="53">
        <v>-0.0410099811851978</v>
      </c>
      <c r="DV135" s="53">
        <v>-0.0323789641261101</v>
      </c>
      <c r="DW135" s="53">
        <v>-0.0278377868235111</v>
      </c>
      <c r="DX135" s="53">
        <v>-0.0233033783733845</v>
      </c>
      <c r="DY135" s="53">
        <v>-0.0266940724104643</v>
      </c>
      <c r="DZ135" s="53">
        <v>-0.0319648198783398</v>
      </c>
      <c r="EA135" s="53">
        <v>-0.0307926572859287</v>
      </c>
      <c r="EB135" s="53">
        <v>-0.0363177098333836</v>
      </c>
      <c r="EC135" s="53">
        <v>-0.0350247733294964</v>
      </c>
      <c r="ED135" s="53">
        <v>-0.0216963291168213</v>
      </c>
      <c r="EE135" s="53">
        <v>-0.0212535820901394</v>
      </c>
      <c r="EF135" s="53">
        <v>-0.0241881683468819</v>
      </c>
      <c r="EG135" s="53">
        <v>-0.0330285765230656</v>
      </c>
      <c r="EH135" s="53">
        <v>-0.031850554049015</v>
      </c>
      <c r="EI135" s="53">
        <v>-0.0307698156684637</v>
      </c>
      <c r="EJ135" s="53">
        <v>-0.0269324369728565</v>
      </c>
      <c r="EK135" s="53">
        <v>-0.0308550223708153</v>
      </c>
      <c r="EL135" s="53">
        <v>-0.0341232791543007</v>
      </c>
      <c r="EM135" s="53">
        <v>-0.0292679313570261</v>
      </c>
      <c r="EN135" s="53">
        <v>-0.0058985436335206</v>
      </c>
      <c r="EO135" s="53">
        <v>0.0133977634832263</v>
      </c>
      <c r="EP135" s="53">
        <v>0.0211248993873596</v>
      </c>
      <c r="EQ135" s="53">
        <v>0.0210951790213585</v>
      </c>
      <c r="ER135" s="53">
        <v>0.0135072786360979</v>
      </c>
      <c r="ES135" s="53">
        <v>0.0184385143220425</v>
      </c>
      <c r="ET135" s="53">
        <v>0.00981083791702986</v>
      </c>
      <c r="EU135" s="53">
        <v>0.00273918895982206</v>
      </c>
      <c r="EV135" s="53">
        <v>-0.00281697255559266</v>
      </c>
      <c r="EW135" s="53">
        <v>-0.0028989736456424</v>
      </c>
    </row>
    <row r="136" s="53" customFormat="1" spans="1:153">
      <c r="A136" s="54">
        <v>300076</v>
      </c>
      <c r="B136" s="53" t="s">
        <v>423</v>
      </c>
      <c r="C136" s="55">
        <v>43851</v>
      </c>
      <c r="D136" s="53">
        <v>-0.0364179648458958</v>
      </c>
      <c r="E136" s="53">
        <v>-0.0162986256182194</v>
      </c>
      <c r="F136" s="53">
        <v>-0.0113232610747218</v>
      </c>
      <c r="G136" s="53">
        <v>-0.0595040395855904</v>
      </c>
      <c r="H136" s="53">
        <v>-0.0893005877733231</v>
      </c>
      <c r="I136" s="53">
        <v>-0.104745909571648</v>
      </c>
      <c r="J136" s="53">
        <v>-0.111437685787678</v>
      </c>
      <c r="K136" s="53">
        <v>-0.135987088084221</v>
      </c>
      <c r="L136" s="53">
        <v>-0.16362652182579</v>
      </c>
      <c r="M136" s="53">
        <v>-0.171378582715988</v>
      </c>
      <c r="N136" s="53">
        <v>-0.194122567772865</v>
      </c>
      <c r="O136" s="53">
        <v>-0.199246764183044</v>
      </c>
      <c r="P136" s="53">
        <v>-0.204845443367958</v>
      </c>
      <c r="Q136" s="53">
        <v>-0.239385738968849</v>
      </c>
      <c r="R136" s="53">
        <v>-0.292524367570877</v>
      </c>
      <c r="S136" s="53">
        <v>-0.327305048704147</v>
      </c>
      <c r="T136" s="53">
        <v>-0.344668507575989</v>
      </c>
      <c r="U136" s="53">
        <v>-0.362884342670441</v>
      </c>
      <c r="V136" s="53">
        <v>-0.378566265106201</v>
      </c>
      <c r="W136" s="53">
        <v>-0.341569066047668</v>
      </c>
      <c r="X136" s="53">
        <v>-0.401071399450302</v>
      </c>
      <c r="Y136" s="53">
        <v>-0.388926833868027</v>
      </c>
      <c r="Z136" s="53">
        <v>-0.364167630672455</v>
      </c>
      <c r="AA136" s="53">
        <v>-0.388304740190506</v>
      </c>
      <c r="AB136" s="53">
        <v>-0.39594304561615</v>
      </c>
      <c r="AC136" s="53">
        <v>-0.440921127796173</v>
      </c>
      <c r="AD136" s="53">
        <v>-0.435763090848923</v>
      </c>
      <c r="AE136" s="53">
        <v>-0.399342149496078</v>
      </c>
      <c r="AF136" s="53">
        <v>-0.410846024751663</v>
      </c>
      <c r="AG136" s="53">
        <v>-0.412969768047333</v>
      </c>
      <c r="AH136" s="53">
        <v>-0.393237113952637</v>
      </c>
      <c r="AI136" s="53">
        <v>-0.415758520364761</v>
      </c>
      <c r="AJ136" s="53">
        <v>-0.444508731365204</v>
      </c>
      <c r="AK136" s="53">
        <v>-0.482421725988388</v>
      </c>
      <c r="AL136" s="53">
        <v>-0.521024286746979</v>
      </c>
      <c r="AM136" s="53">
        <v>-0.511968791484833</v>
      </c>
      <c r="AN136" s="53">
        <v>-0.538481056690216</v>
      </c>
      <c r="AO136" s="53">
        <v>-0.494218409061432</v>
      </c>
      <c r="AP136" s="53">
        <v>-0.47873991727829</v>
      </c>
      <c r="AQ136" s="53">
        <v>-0.496491402387619</v>
      </c>
      <c r="AR136" s="53">
        <v>-0.527728676795959</v>
      </c>
      <c r="AS136" s="53">
        <v>-0.497376084327698</v>
      </c>
      <c r="AT136" s="53">
        <v>-0.51143217086792</v>
      </c>
      <c r="AU136" s="53">
        <v>-0.530782282352448</v>
      </c>
      <c r="AV136" s="53">
        <v>-0.514913439750671</v>
      </c>
      <c r="AW136" s="53">
        <v>-0.473531514406204</v>
      </c>
      <c r="AX136" s="53">
        <v>-0.461509764194489</v>
      </c>
      <c r="AY136" s="53">
        <v>-0.521636188030243</v>
      </c>
      <c r="AZ136" s="53">
        <v>-0.502355217933655</v>
      </c>
      <c r="BA136" s="53">
        <v>-0.507198691368103</v>
      </c>
      <c r="BB136" s="53">
        <v>-0.0142326401546597</v>
      </c>
      <c r="BC136" s="53">
        <v>0.00543203856796026</v>
      </c>
      <c r="BD136" s="53">
        <v>0.0273515656590462</v>
      </c>
      <c r="BE136" s="53">
        <v>-0.00425199512392282</v>
      </c>
      <c r="BF136" s="53">
        <v>-0.0222702696919441</v>
      </c>
      <c r="BG136" s="53">
        <v>-0.0216148681938648</v>
      </c>
      <c r="BH136" s="53">
        <v>-0.0190379358828068</v>
      </c>
      <c r="BI136" s="53">
        <v>-0.0340172797441483</v>
      </c>
      <c r="BJ136" s="53">
        <v>-0.0542556121945381</v>
      </c>
      <c r="BK136" s="53">
        <v>-0.0562304370105267</v>
      </c>
      <c r="BL136" s="53">
        <v>-0.0701772198081017</v>
      </c>
      <c r="BM136" s="53">
        <v>-0.0830205082893372</v>
      </c>
      <c r="BN136" s="53">
        <v>-0.083807647228241</v>
      </c>
      <c r="BO136" s="53">
        <v>-0.096186175942421</v>
      </c>
      <c r="BP136" s="53">
        <v>-0.0946465656161308</v>
      </c>
      <c r="BQ136" s="53">
        <v>-0.115931704640388</v>
      </c>
      <c r="BR136" s="53">
        <v>-0.117986530065536</v>
      </c>
      <c r="BS136" s="53">
        <v>-0.113229103386402</v>
      </c>
      <c r="BT136" s="53">
        <v>-0.123783633112907</v>
      </c>
      <c r="BU136" s="53">
        <v>-0.0894171148538589</v>
      </c>
      <c r="BV136" s="53">
        <v>-0.120720379054546</v>
      </c>
      <c r="BW136" s="53">
        <v>-0.123479746282101</v>
      </c>
      <c r="BX136" s="53">
        <v>-0.11622179299593</v>
      </c>
      <c r="BY136" s="53">
        <v>-0.129554316401482</v>
      </c>
      <c r="BZ136" s="53">
        <v>-0.135665312409401</v>
      </c>
      <c r="CA136" s="53">
        <v>-0.156304329633713</v>
      </c>
      <c r="CB136" s="53">
        <v>-0.153377592563629</v>
      </c>
      <c r="CC136" s="53">
        <v>-0.149501204490662</v>
      </c>
      <c r="CD136" s="53">
        <v>-0.153276056051254</v>
      </c>
      <c r="CE136" s="53">
        <v>-0.157906636595726</v>
      </c>
      <c r="CF136" s="53">
        <v>-0.159051299095154</v>
      </c>
      <c r="CG136" s="53">
        <v>-0.163476169109344</v>
      </c>
      <c r="CH136" s="53">
        <v>-0.143680676817894</v>
      </c>
      <c r="CI136" s="53">
        <v>-0.160670518875122</v>
      </c>
      <c r="CJ136" s="53">
        <v>-0.178554445505142</v>
      </c>
      <c r="CK136" s="53">
        <v>-0.177046149969101</v>
      </c>
      <c r="CL136" s="53">
        <v>-0.175431609153748</v>
      </c>
      <c r="CM136" s="53">
        <v>-0.157342240214348</v>
      </c>
      <c r="CN136" s="53">
        <v>-0.155495554208755</v>
      </c>
      <c r="CO136" s="53">
        <v>-0.156848102807999</v>
      </c>
      <c r="CP136" s="53">
        <v>-0.177236497402191</v>
      </c>
      <c r="CQ136" s="53">
        <v>-0.181718692183495</v>
      </c>
      <c r="CR136" s="53">
        <v>-0.189521968364716</v>
      </c>
      <c r="CS136" s="53">
        <v>-0.194965824484825</v>
      </c>
      <c r="CT136" s="53">
        <v>-0.18609145283699</v>
      </c>
      <c r="CU136" s="53">
        <v>-0.195056140422821</v>
      </c>
      <c r="CV136" s="53">
        <v>-0.184762179851532</v>
      </c>
      <c r="CW136" s="53">
        <v>-0.213509783148766</v>
      </c>
      <c r="CX136" s="53">
        <v>-0.211994722485542</v>
      </c>
      <c r="CY136" s="53">
        <v>-0.207724690437317</v>
      </c>
      <c r="CZ136" s="53">
        <v>-0.0269526764750481</v>
      </c>
      <c r="DA136" s="53">
        <v>-0.0264980141073465</v>
      </c>
      <c r="DB136" s="53">
        <v>-0.0434421747922897</v>
      </c>
      <c r="DC136" s="53">
        <v>-0.0600193962454796</v>
      </c>
      <c r="DD136" s="53">
        <v>-0.0717976689338684</v>
      </c>
      <c r="DE136" s="53">
        <v>-0.087898388504982</v>
      </c>
      <c r="DF136" s="53">
        <v>-0.0971671044826508</v>
      </c>
      <c r="DG136" s="53">
        <v>-0.106737159192562</v>
      </c>
      <c r="DH136" s="53">
        <v>-0.114138253033161</v>
      </c>
      <c r="DI136" s="53">
        <v>-0.119915500283241</v>
      </c>
      <c r="DJ136" s="53">
        <v>-0.128712698817253</v>
      </c>
      <c r="DK136" s="53">
        <v>-0.120993614196777</v>
      </c>
      <c r="DL136" s="53">
        <v>-0.125805154442787</v>
      </c>
      <c r="DM136" s="53">
        <v>-0.147966906428337</v>
      </c>
      <c r="DN136" s="53">
        <v>-0.202645167708397</v>
      </c>
      <c r="DO136" s="53">
        <v>-0.216140702366829</v>
      </c>
      <c r="DP136" s="53">
        <v>-0.231449320912361</v>
      </c>
      <c r="DQ136" s="53">
        <v>-0.254422605037689</v>
      </c>
      <c r="DR136" s="53">
        <v>-0.259549975395203</v>
      </c>
      <c r="DS136" s="53">
        <v>-0.256919294595718</v>
      </c>
      <c r="DT136" s="53">
        <v>-0.285118371248245</v>
      </c>
      <c r="DU136" s="53">
        <v>-0.270214438438416</v>
      </c>
      <c r="DV136" s="53">
        <v>-0.252713203430176</v>
      </c>
      <c r="DW136" s="53">
        <v>-0.263517796993256</v>
      </c>
      <c r="DX136" s="53">
        <v>-0.265045076608658</v>
      </c>
      <c r="DY136" s="53">
        <v>-0.289384126663208</v>
      </c>
      <c r="DZ136" s="53">
        <v>-0.287152826786041</v>
      </c>
      <c r="EA136" s="53">
        <v>-0.254608273506165</v>
      </c>
      <c r="EB136" s="53">
        <v>-0.262337297201157</v>
      </c>
      <c r="EC136" s="53">
        <v>-0.259830474853516</v>
      </c>
      <c r="ED136" s="53">
        <v>-0.238953158259392</v>
      </c>
      <c r="EE136" s="53">
        <v>-0.257049709558487</v>
      </c>
      <c r="EF136" s="53">
        <v>-0.305595397949219</v>
      </c>
      <c r="EG136" s="53">
        <v>-0.326518535614014</v>
      </c>
      <c r="EH136" s="53">
        <v>-0.347237169742584</v>
      </c>
      <c r="EI136" s="53">
        <v>-0.339689970016479</v>
      </c>
      <c r="EJ136" s="53">
        <v>-0.367816805839539</v>
      </c>
      <c r="EK136" s="53">
        <v>-0.341643512248993</v>
      </c>
      <c r="EL136" s="53">
        <v>-0.328011721372604</v>
      </c>
      <c r="EM136" s="53">
        <v>-0.34441065788269</v>
      </c>
      <c r="EN136" s="53">
        <v>-0.355259507894516</v>
      </c>
      <c r="EO136" s="53">
        <v>-0.320424735546112</v>
      </c>
      <c r="EP136" s="53">
        <v>-0.326677531003952</v>
      </c>
      <c r="EQ136" s="53">
        <v>-0.340583831071854</v>
      </c>
      <c r="ER136" s="53">
        <v>-0.333589375019073</v>
      </c>
      <c r="ES136" s="53">
        <v>-0.283242732286453</v>
      </c>
      <c r="ET136" s="53">
        <v>-0.281514942646027</v>
      </c>
      <c r="EU136" s="53">
        <v>-0.312893748283386</v>
      </c>
      <c r="EV136" s="53">
        <v>-0.295127838850021</v>
      </c>
      <c r="EW136" s="53">
        <v>-0.304241359233856</v>
      </c>
    </row>
    <row r="137" s="53" customFormat="1" spans="1:153">
      <c r="A137" s="54">
        <v>300077</v>
      </c>
      <c r="B137" s="53" t="s">
        <v>426</v>
      </c>
      <c r="C137" s="55">
        <v>43851</v>
      </c>
      <c r="D137" s="53">
        <v>0.0492122173309326</v>
      </c>
      <c r="E137" s="53">
        <v>0.157913401722908</v>
      </c>
      <c r="F137" s="53">
        <v>0.0971346348524094</v>
      </c>
      <c r="G137" s="53">
        <v>0.123102344572544</v>
      </c>
      <c r="H137" s="53">
        <v>0.0982553735375404</v>
      </c>
      <c r="I137" s="53">
        <v>0.142379075288773</v>
      </c>
      <c r="J137" s="53">
        <v>0.157601803541183</v>
      </c>
      <c r="K137" s="53">
        <v>0.144369557499886</v>
      </c>
      <c r="L137" s="53">
        <v>0.138823464512825</v>
      </c>
      <c r="M137" s="53">
        <v>0.142903834581375</v>
      </c>
      <c r="N137" s="53">
        <v>0.237288519740105</v>
      </c>
      <c r="O137" s="53">
        <v>0.268762171268463</v>
      </c>
      <c r="P137" s="53">
        <v>0.253507882356644</v>
      </c>
      <c r="Q137" s="53">
        <v>0.257982581853867</v>
      </c>
      <c r="R137" s="53">
        <v>0.249930009245872</v>
      </c>
      <c r="S137" s="53">
        <v>0.263670384883881</v>
      </c>
      <c r="T137" s="53">
        <v>0.214033231139183</v>
      </c>
      <c r="U137" s="53">
        <v>0.216451853513718</v>
      </c>
      <c r="V137" s="53">
        <v>0.172537595033646</v>
      </c>
      <c r="W137" s="53">
        <v>0.215991094708443</v>
      </c>
      <c r="X137" s="53">
        <v>0.151751399040222</v>
      </c>
      <c r="Y137" s="53">
        <v>0.119270861148834</v>
      </c>
      <c r="Z137" s="53">
        <v>0.155026614665985</v>
      </c>
      <c r="AA137" s="53">
        <v>0.137455716729164</v>
      </c>
      <c r="AB137" s="53">
        <v>0.154045194387436</v>
      </c>
      <c r="AC137" s="53">
        <v>0.135880291461945</v>
      </c>
      <c r="AD137" s="53">
        <v>0.13455930352211</v>
      </c>
      <c r="AE137" s="53">
        <v>0.0883328318595886</v>
      </c>
      <c r="AF137" s="53">
        <v>0.139727115631104</v>
      </c>
      <c r="AG137" s="53">
        <v>0.113039471209049</v>
      </c>
      <c r="AH137" s="53">
        <v>0.15655805170536</v>
      </c>
      <c r="AI137" s="53">
        <v>0.165813878178596</v>
      </c>
      <c r="AJ137" s="53">
        <v>0.119698733091354</v>
      </c>
      <c r="AK137" s="53">
        <v>0.132103651762009</v>
      </c>
      <c r="AL137" s="53">
        <v>0.0704628005623817</v>
      </c>
      <c r="AM137" s="53">
        <v>0.0669439285993576</v>
      </c>
      <c r="AN137" s="53">
        <v>0.0290645211935043</v>
      </c>
      <c r="AO137" s="53">
        <v>0.0120958862826228</v>
      </c>
      <c r="AP137" s="53">
        <v>0.0254521109163761</v>
      </c>
      <c r="AQ137" s="53">
        <v>0.0478270016610622</v>
      </c>
      <c r="AR137" s="53">
        <v>0.0344051495194435</v>
      </c>
      <c r="AS137" s="53">
        <v>0.026250097900629</v>
      </c>
      <c r="AT137" s="53">
        <v>0.0525722056627274</v>
      </c>
      <c r="AU137" s="53">
        <v>0.0671338960528374</v>
      </c>
      <c r="AV137" s="53">
        <v>0.0595701932907104</v>
      </c>
      <c r="AW137" s="53">
        <v>0.0486513115465641</v>
      </c>
      <c r="AX137" s="53">
        <v>0.0323296785354614</v>
      </c>
      <c r="AY137" s="53">
        <v>0.0411517508327961</v>
      </c>
      <c r="AZ137" s="53">
        <v>0.0556377880275249</v>
      </c>
      <c r="BA137" s="53">
        <v>0.00648880237713456</v>
      </c>
      <c r="BB137" s="53">
        <v>0.0437441915273666</v>
      </c>
      <c r="BC137" s="53">
        <v>0.0919952914118767</v>
      </c>
      <c r="BD137" s="53">
        <v>0.0552131906151772</v>
      </c>
      <c r="BE137" s="53">
        <v>0.0680879130959511</v>
      </c>
      <c r="BF137" s="53">
        <v>0.0502186678349972</v>
      </c>
      <c r="BG137" s="53">
        <v>0.08737413585186</v>
      </c>
      <c r="BH137" s="53">
        <v>0.0861275345087051</v>
      </c>
      <c r="BI137" s="53">
        <v>0.0867200270295143</v>
      </c>
      <c r="BJ137" s="53">
        <v>0.0758260488510132</v>
      </c>
      <c r="BK137" s="53">
        <v>0.0849469155073166</v>
      </c>
      <c r="BL137" s="53">
        <v>0.161185875535011</v>
      </c>
      <c r="BM137" s="53">
        <v>0.188526809215546</v>
      </c>
      <c r="BN137" s="53">
        <v>0.162357673048973</v>
      </c>
      <c r="BO137" s="53">
        <v>0.155267134308815</v>
      </c>
      <c r="BP137" s="53">
        <v>0.167675450444221</v>
      </c>
      <c r="BQ137" s="53">
        <v>0.178206503391266</v>
      </c>
      <c r="BR137" s="53">
        <v>0.141261577606201</v>
      </c>
      <c r="BS137" s="53">
        <v>0.128731742501259</v>
      </c>
      <c r="BT137" s="53">
        <v>0.0922550782561302</v>
      </c>
      <c r="BU137" s="53">
        <v>0.141015768051147</v>
      </c>
      <c r="BV137" s="53">
        <v>0.0916547700762749</v>
      </c>
      <c r="BW137" s="53">
        <v>0.0736602917313576</v>
      </c>
      <c r="BX137" s="53">
        <v>0.0911874994635582</v>
      </c>
      <c r="BY137" s="53">
        <v>0.0720080956816673</v>
      </c>
      <c r="BZ137" s="53">
        <v>0.101939871907234</v>
      </c>
      <c r="CA137" s="53">
        <v>0.0847132876515388</v>
      </c>
      <c r="CB137" s="53">
        <v>0.0484444983303547</v>
      </c>
      <c r="CC137" s="53">
        <v>0.0214677676558495</v>
      </c>
      <c r="CD137" s="53">
        <v>0.0655280724167824</v>
      </c>
      <c r="CE137" s="53">
        <v>0.0396813116967678</v>
      </c>
      <c r="CF137" s="53">
        <v>0.100774347782135</v>
      </c>
      <c r="CG137" s="53">
        <v>0.118071213364601</v>
      </c>
      <c r="CH137" s="53">
        <v>0.0734239220619202</v>
      </c>
      <c r="CI137" s="53">
        <v>0.0755713954567909</v>
      </c>
      <c r="CJ137" s="53">
        <v>0.0287638511508703</v>
      </c>
      <c r="CK137" s="53">
        <v>0.0193660985678434</v>
      </c>
      <c r="CL137" s="53">
        <v>-0.0088959913700819</v>
      </c>
      <c r="CM137" s="53">
        <v>-0.0434595309197903</v>
      </c>
      <c r="CN137" s="53">
        <v>-0.0330474339425564</v>
      </c>
      <c r="CO137" s="53">
        <v>-0.0293372813612223</v>
      </c>
      <c r="CP137" s="53">
        <v>-0.0510572604835033</v>
      </c>
      <c r="CQ137" s="53">
        <v>-0.0541762970387936</v>
      </c>
      <c r="CR137" s="53">
        <v>-0.0690699517726898</v>
      </c>
      <c r="CS137" s="53">
        <v>-0.0621379911899567</v>
      </c>
      <c r="CT137" s="53">
        <v>-0.0567055717110634</v>
      </c>
      <c r="CU137" s="53">
        <v>-0.0419568121433258</v>
      </c>
      <c r="CV137" s="53">
        <v>-0.0568946488201618</v>
      </c>
      <c r="CW137" s="53">
        <v>-0.0350951589643955</v>
      </c>
      <c r="CX137" s="53">
        <v>-0.0182177685201168</v>
      </c>
      <c r="CY137" s="53">
        <v>-0.0324833504855633</v>
      </c>
      <c r="CZ137" s="53">
        <v>0.0179403871297836</v>
      </c>
      <c r="DA137" s="53">
        <v>0.0783904641866684</v>
      </c>
      <c r="DB137" s="53">
        <v>0.0543938018381596</v>
      </c>
      <c r="DC137" s="53">
        <v>0.0674868002533913</v>
      </c>
      <c r="DD137" s="53">
        <v>0.0605090670287609</v>
      </c>
      <c r="DE137" s="53">
        <v>0.0674773082137108</v>
      </c>
      <c r="DF137" s="53">
        <v>0.0839466378092766</v>
      </c>
      <c r="DG137" s="53">
        <v>0.0701218917965889</v>
      </c>
      <c r="DH137" s="53">
        <v>0.0754697844386101</v>
      </c>
      <c r="DI137" s="53">
        <v>0.0704292804002762</v>
      </c>
      <c r="DJ137" s="53">
        <v>0.0885750129818916</v>
      </c>
      <c r="DK137" s="53">
        <v>0.0927077233791351</v>
      </c>
      <c r="DL137" s="53">
        <v>0.103622578084469</v>
      </c>
      <c r="DM137" s="53">
        <v>0.11518782377243</v>
      </c>
      <c r="DN137" s="53">
        <v>0.0947269275784492</v>
      </c>
      <c r="DO137" s="53">
        <v>0.0979362577199936</v>
      </c>
      <c r="DP137" s="53">
        <v>0.0852440148591995</v>
      </c>
      <c r="DQ137" s="53">
        <v>0.100192464888096</v>
      </c>
      <c r="DR137" s="53">
        <v>0.0927548781037331</v>
      </c>
      <c r="DS137" s="53">
        <v>0.0874476805329323</v>
      </c>
      <c r="DT137" s="53">
        <v>0.0725689828395844</v>
      </c>
      <c r="DU137" s="53">
        <v>0.058082927018404</v>
      </c>
      <c r="DV137" s="53">
        <v>0.0763114765286446</v>
      </c>
      <c r="DW137" s="53">
        <v>0.0779199823737144</v>
      </c>
      <c r="DX137" s="53">
        <v>0.0645776838064194</v>
      </c>
      <c r="DY137" s="53">
        <v>0.0636393651366234</v>
      </c>
      <c r="DZ137" s="53">
        <v>0.0985871702432632</v>
      </c>
      <c r="EA137" s="53">
        <v>0.0793374255299568</v>
      </c>
      <c r="EB137" s="53">
        <v>0.0866714045405388</v>
      </c>
      <c r="EC137" s="53">
        <v>0.0858305171132088</v>
      </c>
      <c r="ED137" s="53">
        <v>0.0682560727000237</v>
      </c>
      <c r="EE137" s="53">
        <v>0.0602150298655033</v>
      </c>
      <c r="EF137" s="53">
        <v>0.0587471723556519</v>
      </c>
      <c r="EG137" s="53">
        <v>0.0690046176314354</v>
      </c>
      <c r="EH137" s="53">
        <v>0.0541713088750839</v>
      </c>
      <c r="EI137" s="53">
        <v>0.060050193220377</v>
      </c>
      <c r="EJ137" s="53">
        <v>0.050432875752449</v>
      </c>
      <c r="EK137" s="53">
        <v>0.0680277794599533</v>
      </c>
      <c r="EL137" s="53">
        <v>0.0709719061851501</v>
      </c>
      <c r="EM137" s="53">
        <v>0.0896366462111473</v>
      </c>
      <c r="EN137" s="53">
        <v>0.0979347676038742</v>
      </c>
      <c r="EO137" s="53">
        <v>0.0928987562656403</v>
      </c>
      <c r="EP137" s="53">
        <v>0.134114518761635</v>
      </c>
      <c r="EQ137" s="53">
        <v>0.141744256019592</v>
      </c>
      <c r="ER137" s="53">
        <v>0.128748133778572</v>
      </c>
      <c r="ES137" s="53">
        <v>0.103080488741398</v>
      </c>
      <c r="ET137" s="53">
        <v>0.101696692407131</v>
      </c>
      <c r="EU137" s="53">
        <v>0.0887192711234093</v>
      </c>
      <c r="EV137" s="53">
        <v>0.0863279178738594</v>
      </c>
      <c r="EW137" s="53">
        <v>0.0514445155858994</v>
      </c>
    </row>
    <row r="138" s="53" customFormat="1" spans="1:153">
      <c r="A138" s="54">
        <v>300078</v>
      </c>
      <c r="B138" s="53" t="s">
        <v>429</v>
      </c>
      <c r="C138" s="55">
        <v>43851</v>
      </c>
      <c r="D138" s="53">
        <v>0.0243988167494535</v>
      </c>
      <c r="E138" s="53">
        <v>-0.0623111128807068</v>
      </c>
      <c r="F138" s="53">
        <v>-0.0942652896046638</v>
      </c>
      <c r="G138" s="53">
        <v>0.012722379527986</v>
      </c>
      <c r="H138" s="53">
        <v>0.0265069287270308</v>
      </c>
      <c r="I138" s="53">
        <v>0.0412149094045162</v>
      </c>
      <c r="J138" s="53">
        <v>0.0497187040746212</v>
      </c>
      <c r="K138" s="53">
        <v>0.0774503573775291</v>
      </c>
      <c r="L138" s="53">
        <v>0.0692935511469841</v>
      </c>
      <c r="M138" s="53">
        <v>0.0900958925485611</v>
      </c>
      <c r="N138" s="53">
        <v>0.0243157111108303</v>
      </c>
      <c r="O138" s="53">
        <v>0.0221833512187004</v>
      </c>
      <c r="P138" s="53">
        <v>0.0712331980466843</v>
      </c>
      <c r="Q138" s="53">
        <v>0.135222241282463</v>
      </c>
      <c r="R138" s="53">
        <v>0.108319632709026</v>
      </c>
      <c r="S138" s="53">
        <v>0.117255799472332</v>
      </c>
      <c r="T138" s="53">
        <v>0.0452892817556858</v>
      </c>
      <c r="U138" s="53">
        <v>0.0640092641115189</v>
      </c>
      <c r="V138" s="53">
        <v>0.0301866866648197</v>
      </c>
      <c r="W138" s="53">
        <v>0.0314886495471001</v>
      </c>
      <c r="X138" s="53">
        <v>0.0799417868256569</v>
      </c>
      <c r="Y138" s="53">
        <v>0.0198625065386295</v>
      </c>
      <c r="Z138" s="53">
        <v>0.06536003947258</v>
      </c>
      <c r="AA138" s="53">
        <v>0.0648479163646698</v>
      </c>
      <c r="AB138" s="53">
        <v>0.015562136657536</v>
      </c>
      <c r="AC138" s="53">
        <v>-0.035574596375227</v>
      </c>
      <c r="AD138" s="53">
        <v>-0.0657620131969452</v>
      </c>
      <c r="AE138" s="53">
        <v>-0.136683568358421</v>
      </c>
      <c r="AF138" s="53">
        <v>-0.13788215816021</v>
      </c>
      <c r="AG138" s="53">
        <v>-0.20409694314003</v>
      </c>
      <c r="AH138" s="53">
        <v>-0.275064289569855</v>
      </c>
      <c r="AI138" s="53">
        <v>-0.235420227050781</v>
      </c>
      <c r="AJ138" s="53">
        <v>-0.297125786542892</v>
      </c>
      <c r="AK138" s="53">
        <v>-0.292043596506119</v>
      </c>
      <c r="AL138" s="53">
        <v>-0.250672042369843</v>
      </c>
      <c r="AM138" s="53">
        <v>-0.239416673779488</v>
      </c>
      <c r="AN138" s="53">
        <v>-0.207615748047829</v>
      </c>
      <c r="AO138" s="53">
        <v>-0.192918688058853</v>
      </c>
      <c r="AP138" s="53">
        <v>-0.176379323005676</v>
      </c>
      <c r="AQ138" s="53">
        <v>-0.222297534346581</v>
      </c>
      <c r="AR138" s="53">
        <v>-0.306043714284897</v>
      </c>
      <c r="AS138" s="53">
        <v>-0.368038475513458</v>
      </c>
      <c r="AT138" s="53">
        <v>-0.395336031913757</v>
      </c>
      <c r="AU138" s="53">
        <v>-0.371525496244431</v>
      </c>
      <c r="AV138" s="53">
        <v>-0.389894902706146</v>
      </c>
      <c r="AW138" s="53">
        <v>-0.354592144489288</v>
      </c>
      <c r="AX138" s="53">
        <v>-0.376477420330048</v>
      </c>
      <c r="AY138" s="53">
        <v>-0.38299435377121</v>
      </c>
      <c r="AZ138" s="53">
        <v>-0.405508011579514</v>
      </c>
      <c r="BA138" s="53">
        <v>-0.396795094013214</v>
      </c>
      <c r="BB138" s="53">
        <v>0.0046874494291842</v>
      </c>
      <c r="BC138" s="53">
        <v>-0.0678242743015289</v>
      </c>
      <c r="BD138" s="53">
        <v>-0.0963744595646858</v>
      </c>
      <c r="BE138" s="53">
        <v>0.00994256697595119</v>
      </c>
      <c r="BF138" s="53">
        <v>0.0403849892318249</v>
      </c>
      <c r="BG138" s="53">
        <v>0.0703395530581474</v>
      </c>
      <c r="BH138" s="53">
        <v>0.0782087221741676</v>
      </c>
      <c r="BI138" s="53">
        <v>0.0817586481571198</v>
      </c>
      <c r="BJ138" s="53">
        <v>0.0575598478317261</v>
      </c>
      <c r="BK138" s="53">
        <v>0.114386953413486</v>
      </c>
      <c r="BL138" s="53">
        <v>0.0627461820840836</v>
      </c>
      <c r="BM138" s="53">
        <v>0.0322812534868717</v>
      </c>
      <c r="BN138" s="53">
        <v>0.0931083261966705</v>
      </c>
      <c r="BO138" s="53">
        <v>0.141980513930321</v>
      </c>
      <c r="BP138" s="53">
        <v>0.108154259622097</v>
      </c>
      <c r="BQ138" s="53">
        <v>0.143778190016747</v>
      </c>
      <c r="BR138" s="53">
        <v>0.106148414313793</v>
      </c>
      <c r="BS138" s="53">
        <v>0.117667973041534</v>
      </c>
      <c r="BT138" s="53">
        <v>0.0946286395192146</v>
      </c>
      <c r="BU138" s="53">
        <v>0.0958635956048965</v>
      </c>
      <c r="BV138" s="53">
        <v>0.152311027050018</v>
      </c>
      <c r="BW138" s="53">
        <v>0.11761274933815</v>
      </c>
      <c r="BX138" s="53">
        <v>0.182459518313408</v>
      </c>
      <c r="BY138" s="53">
        <v>0.172927305102348</v>
      </c>
      <c r="BZ138" s="53">
        <v>0.125387936830521</v>
      </c>
      <c r="CA138" s="53">
        <v>0.0700909271836281</v>
      </c>
      <c r="CB138" s="53">
        <v>0.0624863617122173</v>
      </c>
      <c r="CC138" s="53">
        <v>-0.00641326839104295</v>
      </c>
      <c r="CD138" s="53">
        <v>0.00874652154743671</v>
      </c>
      <c r="CE138" s="53">
        <v>-0.0257787089794874</v>
      </c>
      <c r="CF138" s="53">
        <v>-0.0423214584589005</v>
      </c>
      <c r="CG138" s="53">
        <v>-0.031704269349575</v>
      </c>
      <c r="CH138" s="53">
        <v>-0.0751206576824188</v>
      </c>
      <c r="CI138" s="53">
        <v>-0.0520940348505974</v>
      </c>
      <c r="CJ138" s="53">
        <v>-0.0639420300722122</v>
      </c>
      <c r="CK138" s="53">
        <v>-0.0659795626997948</v>
      </c>
      <c r="CL138" s="53">
        <v>-0.0119008664041758</v>
      </c>
      <c r="CM138" s="53">
        <v>-0.00527712097391486</v>
      </c>
      <c r="CN138" s="53">
        <v>0.0182018112391233</v>
      </c>
      <c r="CO138" s="53">
        <v>-0.0149440038949251</v>
      </c>
      <c r="CP138" s="53">
        <v>-0.0634138584136963</v>
      </c>
      <c r="CQ138" s="53">
        <v>-0.107173845171928</v>
      </c>
      <c r="CR138" s="53">
        <v>-0.151127085089684</v>
      </c>
      <c r="CS138" s="53">
        <v>-0.179440096020699</v>
      </c>
      <c r="CT138" s="53">
        <v>-0.194244727492332</v>
      </c>
      <c r="CU138" s="53">
        <v>-0.167760089039803</v>
      </c>
      <c r="CV138" s="53">
        <v>-0.173263624310493</v>
      </c>
      <c r="CW138" s="53">
        <v>-0.185864493250847</v>
      </c>
      <c r="CX138" s="53">
        <v>-0.191260784864426</v>
      </c>
      <c r="CY138" s="53">
        <v>-0.165084883570671</v>
      </c>
      <c r="CZ138" s="53">
        <v>0.0193872060626745</v>
      </c>
      <c r="DA138" s="53">
        <v>0.00518900109454989</v>
      </c>
      <c r="DB138" s="53">
        <v>0.00178500963374972</v>
      </c>
      <c r="DC138" s="53">
        <v>0.00245564966462553</v>
      </c>
      <c r="DD138" s="53">
        <v>-0.0142022203654051</v>
      </c>
      <c r="DE138" s="53">
        <v>-0.0294488053768873</v>
      </c>
      <c r="DF138" s="53">
        <v>-0.0288141816854477</v>
      </c>
      <c r="DG138" s="53">
        <v>-0.00463245250284672</v>
      </c>
      <c r="DH138" s="53">
        <v>0.0114095415920019</v>
      </c>
      <c r="DI138" s="53">
        <v>-0.0246152263134718</v>
      </c>
      <c r="DJ138" s="53">
        <v>-0.0387546382844448</v>
      </c>
      <c r="DK138" s="53">
        <v>-0.01042206492275</v>
      </c>
      <c r="DL138" s="53">
        <v>-0.0221992917358875</v>
      </c>
      <c r="DM138" s="53">
        <v>-0.0070824446156621</v>
      </c>
      <c r="DN138" s="53">
        <v>-0.000158793525770307</v>
      </c>
      <c r="DO138" s="53">
        <v>-0.0268465559929609</v>
      </c>
      <c r="DP138" s="53">
        <v>-0.0611832924187183</v>
      </c>
      <c r="DQ138" s="53">
        <v>-0.0539828725159168</v>
      </c>
      <c r="DR138" s="53">
        <v>-0.0647661164402962</v>
      </c>
      <c r="DS138" s="53">
        <v>-0.0646991059184074</v>
      </c>
      <c r="DT138" s="53">
        <v>-0.0726933926343918</v>
      </c>
      <c r="DU138" s="53">
        <v>-0.0980743989348412</v>
      </c>
      <c r="DV138" s="53">
        <v>-0.117423638701439</v>
      </c>
      <c r="DW138" s="53">
        <v>-0.108403541147709</v>
      </c>
      <c r="DX138" s="53">
        <v>-0.110149957239628</v>
      </c>
      <c r="DY138" s="53">
        <v>-0.105989687144756</v>
      </c>
      <c r="DZ138" s="53">
        <v>-0.128572538495064</v>
      </c>
      <c r="EA138" s="53">
        <v>-0.130594462156296</v>
      </c>
      <c r="EB138" s="53">
        <v>-0.146952837705612</v>
      </c>
      <c r="EC138" s="53">
        <v>-0.178642392158508</v>
      </c>
      <c r="ED138" s="53">
        <v>-0.233067005872726</v>
      </c>
      <c r="EE138" s="53">
        <v>-0.204040125012398</v>
      </c>
      <c r="EF138" s="53">
        <v>-0.222329303622246</v>
      </c>
      <c r="EG138" s="53">
        <v>-0.240273728966713</v>
      </c>
      <c r="EH138" s="53">
        <v>-0.187054172158241</v>
      </c>
      <c r="EI138" s="53">
        <v>-0.173761278390884</v>
      </c>
      <c r="EJ138" s="53">
        <v>-0.19603905081749</v>
      </c>
      <c r="EK138" s="53">
        <v>-0.187965735793114</v>
      </c>
      <c r="EL138" s="53">
        <v>-0.194905295968056</v>
      </c>
      <c r="EM138" s="53">
        <v>-0.207677692174911</v>
      </c>
      <c r="EN138" s="53">
        <v>-0.242954030632973</v>
      </c>
      <c r="EO138" s="53">
        <v>-0.261188805103302</v>
      </c>
      <c r="EP138" s="53">
        <v>-0.244533121585846</v>
      </c>
      <c r="EQ138" s="53">
        <v>-0.192409545183182</v>
      </c>
      <c r="ER138" s="53">
        <v>-0.195974335074425</v>
      </c>
      <c r="ES138" s="53">
        <v>-0.187156215310097</v>
      </c>
      <c r="ET138" s="53">
        <v>-0.203537955880165</v>
      </c>
      <c r="EU138" s="53">
        <v>-0.197454020380974</v>
      </c>
      <c r="EV138" s="53">
        <v>-0.214571386575699</v>
      </c>
      <c r="EW138" s="53">
        <v>-0.232034355401993</v>
      </c>
    </row>
    <row r="139" s="53" customFormat="1" spans="1:153">
      <c r="A139" s="54">
        <v>300079</v>
      </c>
      <c r="B139" s="53" t="s">
        <v>1205</v>
      </c>
      <c r="C139" s="55">
        <v>43851</v>
      </c>
      <c r="D139" s="53">
        <v>0.0587941333651543</v>
      </c>
      <c r="E139" s="53">
        <v>0.0305566359311342</v>
      </c>
      <c r="F139" s="53">
        <v>0.0552672781050205</v>
      </c>
      <c r="G139" s="53">
        <v>0.0302251540124416</v>
      </c>
      <c r="H139" s="53">
        <v>0.0568441338837147</v>
      </c>
      <c r="I139" s="53">
        <v>0.0881307274103165</v>
      </c>
      <c r="J139" s="53">
        <v>0.0576322600245476</v>
      </c>
      <c r="K139" s="53">
        <v>0.00968999229371548</v>
      </c>
      <c r="L139" s="53">
        <v>-0.027525071054697</v>
      </c>
      <c r="M139" s="53">
        <v>0.0551391318440437</v>
      </c>
      <c r="N139" s="53">
        <v>0.095944918692112</v>
      </c>
      <c r="O139" s="53">
        <v>0.0662505924701691</v>
      </c>
      <c r="P139" s="53">
        <v>0.0686627328395844</v>
      </c>
      <c r="Q139" s="53">
        <v>0.0454232506453991</v>
      </c>
      <c r="R139" s="53">
        <v>0.0348248928785324</v>
      </c>
      <c r="S139" s="53">
        <v>-0.0206938479095697</v>
      </c>
      <c r="T139" s="53">
        <v>-0.0316500701010227</v>
      </c>
      <c r="U139" s="53">
        <v>0.0221835263073444</v>
      </c>
      <c r="V139" s="53">
        <v>0.00990352686494589</v>
      </c>
      <c r="W139" s="53">
        <v>0.00177109357900918</v>
      </c>
      <c r="X139" s="53">
        <v>-0.0341209024190903</v>
      </c>
      <c r="Y139" s="53">
        <v>-0.011409361846745</v>
      </c>
      <c r="Z139" s="53">
        <v>-0.00625324714928865</v>
      </c>
      <c r="AA139" s="53">
        <v>0.0724279135465622</v>
      </c>
      <c r="AB139" s="53">
        <v>0.0501209273934364</v>
      </c>
      <c r="AC139" s="53">
        <v>-0.000148250488564372</v>
      </c>
      <c r="AD139" s="53">
        <v>-0.0582308433949947</v>
      </c>
      <c r="AE139" s="53">
        <v>0.0440856032073498</v>
      </c>
      <c r="AF139" s="53">
        <v>0.0873763412237167</v>
      </c>
      <c r="AG139" s="53">
        <v>0.0879031717777252</v>
      </c>
      <c r="AH139" s="53">
        <v>0.125917375087738</v>
      </c>
      <c r="AI139" s="53">
        <v>0.13846056163311</v>
      </c>
      <c r="AJ139" s="53">
        <v>0.141904383897781</v>
      </c>
      <c r="AK139" s="53">
        <v>0.126490518450737</v>
      </c>
      <c r="AL139" s="53">
        <v>0.117462299764156</v>
      </c>
      <c r="AM139" s="53">
        <v>0.142973110079765</v>
      </c>
      <c r="AN139" s="53">
        <v>0.116631552577019</v>
      </c>
      <c r="AO139" s="53">
        <v>0.132399916648865</v>
      </c>
      <c r="AP139" s="53">
        <v>0.118456609547138</v>
      </c>
      <c r="AQ139" s="53">
        <v>0.121080219745636</v>
      </c>
      <c r="AR139" s="53">
        <v>0.139919936656952</v>
      </c>
      <c r="AS139" s="53">
        <v>0.182645320892334</v>
      </c>
      <c r="AT139" s="53">
        <v>0.199115633964539</v>
      </c>
      <c r="AU139" s="53">
        <v>0.204574689269066</v>
      </c>
      <c r="AV139" s="53">
        <v>0.225277826189995</v>
      </c>
      <c r="AW139" s="53">
        <v>0.227662906050682</v>
      </c>
      <c r="AX139" s="53">
        <v>0.209651410579681</v>
      </c>
      <c r="AY139" s="53">
        <v>0.194498583674431</v>
      </c>
      <c r="AZ139" s="53">
        <v>0.219735205173492</v>
      </c>
      <c r="BA139" s="53">
        <v>0.211959883570671</v>
      </c>
      <c r="BB139" s="53">
        <v>0.0655982047319412</v>
      </c>
      <c r="BC139" s="53">
        <v>0.0556326285004616</v>
      </c>
      <c r="BD139" s="53">
        <v>0.095399409532547</v>
      </c>
      <c r="BE139" s="53">
        <v>0.051526851952076</v>
      </c>
      <c r="BF139" s="53">
        <v>0.0170476697385311</v>
      </c>
      <c r="BG139" s="53">
        <v>0.0299885347485542</v>
      </c>
      <c r="BH139" s="53">
        <v>0.0168443322181702</v>
      </c>
      <c r="BI139" s="53">
        <v>0.00332976877689362</v>
      </c>
      <c r="BJ139" s="53">
        <v>-0.0147442426532507</v>
      </c>
      <c r="BK139" s="53">
        <v>0.0180244166404009</v>
      </c>
      <c r="BL139" s="53">
        <v>0.028777115046978</v>
      </c>
      <c r="BM139" s="53">
        <v>0.0190148465335369</v>
      </c>
      <c r="BN139" s="53">
        <v>-0.00809382647275925</v>
      </c>
      <c r="BO139" s="53">
        <v>-0.0138266328722239</v>
      </c>
      <c r="BP139" s="53">
        <v>-0.0241617206484079</v>
      </c>
      <c r="BQ139" s="53">
        <v>-0.0568372905254364</v>
      </c>
      <c r="BR139" s="53">
        <v>-0.0498040094971657</v>
      </c>
      <c r="BS139" s="53">
        <v>-0.0380071885883808</v>
      </c>
      <c r="BT139" s="53">
        <v>-0.052451066672802</v>
      </c>
      <c r="BU139" s="53">
        <v>-0.0361696481704712</v>
      </c>
      <c r="BV139" s="53">
        <v>-0.0627942308783531</v>
      </c>
      <c r="BW139" s="53">
        <v>-0.0683951526880264</v>
      </c>
      <c r="BX139" s="53">
        <v>-0.0833026021718979</v>
      </c>
      <c r="BY139" s="53">
        <v>-0.0859117433428764</v>
      </c>
      <c r="BZ139" s="53">
        <v>-0.104946166276932</v>
      </c>
      <c r="CA139" s="53">
        <v>-0.133082672953606</v>
      </c>
      <c r="CB139" s="53">
        <v>-0.149883463978767</v>
      </c>
      <c r="CC139" s="53">
        <v>-0.150337368249893</v>
      </c>
      <c r="CD139" s="53">
        <v>-0.150384247303009</v>
      </c>
      <c r="CE139" s="53">
        <v>-0.158708646893501</v>
      </c>
      <c r="CF139" s="53">
        <v>-0.114616811275482</v>
      </c>
      <c r="CG139" s="53">
        <v>-0.0993657186627388</v>
      </c>
      <c r="CH139" s="53">
        <v>-0.0951266884803772</v>
      </c>
      <c r="CI139" s="53">
        <v>-0.104769103229046</v>
      </c>
      <c r="CJ139" s="53">
        <v>-0.0997844785451889</v>
      </c>
      <c r="CK139" s="53">
        <v>-0.0973391607403755</v>
      </c>
      <c r="CL139" s="53">
        <v>-0.112156368792057</v>
      </c>
      <c r="CM139" s="53">
        <v>-0.088996596634388</v>
      </c>
      <c r="CN139" s="53">
        <v>-0.101645186543465</v>
      </c>
      <c r="CO139" s="53">
        <v>-0.113494232296944</v>
      </c>
      <c r="CP139" s="53">
        <v>-0.122059896588326</v>
      </c>
      <c r="CQ139" s="53">
        <v>-0.110476188361645</v>
      </c>
      <c r="CR139" s="53">
        <v>-0.0998328179121017</v>
      </c>
      <c r="CS139" s="53">
        <v>-0.103825591504574</v>
      </c>
      <c r="CT139" s="53">
        <v>-0.0886927247047424</v>
      </c>
      <c r="CU139" s="53">
        <v>-0.083250880241394</v>
      </c>
      <c r="CV139" s="53">
        <v>-0.0883576720952988</v>
      </c>
      <c r="CW139" s="53">
        <v>-0.103684648871422</v>
      </c>
      <c r="CX139" s="53">
        <v>-0.0836723446846008</v>
      </c>
      <c r="CY139" s="53">
        <v>-0.0934153273701668</v>
      </c>
      <c r="CZ139" s="53">
        <v>0.00874804146587849</v>
      </c>
      <c r="DA139" s="53">
        <v>-0.00952387414872646</v>
      </c>
      <c r="DB139" s="53">
        <v>-0.0245800130069256</v>
      </c>
      <c r="DC139" s="53">
        <v>-0.00574957951903343</v>
      </c>
      <c r="DD139" s="53">
        <v>0.0553485825657845</v>
      </c>
      <c r="DE139" s="53">
        <v>0.0736943110823631</v>
      </c>
      <c r="DF139" s="53">
        <v>0.0563400462269783</v>
      </c>
      <c r="DG139" s="53">
        <v>0.0219123419374228</v>
      </c>
      <c r="DH139" s="53">
        <v>0.00277129001915455</v>
      </c>
      <c r="DI139" s="53">
        <v>0.0526668354868889</v>
      </c>
      <c r="DJ139" s="53">
        <v>0.0827199220657349</v>
      </c>
      <c r="DK139" s="53">
        <v>0.0627878680825233</v>
      </c>
      <c r="DL139" s="53">
        <v>0.0923086851835251</v>
      </c>
      <c r="DM139" s="53">
        <v>0.074802003800869</v>
      </c>
      <c r="DN139" s="53">
        <v>0.0745387300848961</v>
      </c>
      <c r="DO139" s="53">
        <v>0.0516955591738224</v>
      </c>
      <c r="DP139" s="53">
        <v>0.0337060578167439</v>
      </c>
      <c r="DQ139" s="53">
        <v>0.0757428333163261</v>
      </c>
      <c r="DR139" s="53">
        <v>0.0779067128896713</v>
      </c>
      <c r="DS139" s="53">
        <v>0.053492859005928</v>
      </c>
      <c r="DT139" s="53">
        <v>0.044225450605154</v>
      </c>
      <c r="DU139" s="53">
        <v>0.0725379139184952</v>
      </c>
      <c r="DV139" s="53">
        <v>0.092601478099823</v>
      </c>
      <c r="DW139" s="53">
        <v>0.173891767859459</v>
      </c>
      <c r="DX139" s="53">
        <v>0.170619204640388</v>
      </c>
      <c r="DY139" s="53">
        <v>0.148486539721489</v>
      </c>
      <c r="DZ139" s="53">
        <v>0.107204735279083</v>
      </c>
      <c r="EA139" s="53">
        <v>0.209975078701973</v>
      </c>
      <c r="EB139" s="53">
        <v>0.253312706947327</v>
      </c>
      <c r="EC139" s="53">
        <v>0.262163937091827</v>
      </c>
      <c r="ED139" s="53">
        <v>0.256086319684982</v>
      </c>
      <c r="EE139" s="53">
        <v>0.253378391265869</v>
      </c>
      <c r="EF139" s="53">
        <v>0.252583205699921</v>
      </c>
      <c r="EG139" s="53">
        <v>0.246811747550964</v>
      </c>
      <c r="EH139" s="53">
        <v>0.232798904180527</v>
      </c>
      <c r="EI139" s="53">
        <v>0.255864381790161</v>
      </c>
      <c r="EJ139" s="53">
        <v>0.244340047240257</v>
      </c>
      <c r="EK139" s="53">
        <v>0.236948624253273</v>
      </c>
      <c r="EL139" s="53">
        <v>0.235653921961784</v>
      </c>
      <c r="EM139" s="53">
        <v>0.250126570463181</v>
      </c>
      <c r="EN139" s="53">
        <v>0.277531951665878</v>
      </c>
      <c r="EO139" s="53">
        <v>0.308673620223999</v>
      </c>
      <c r="EP139" s="53">
        <v>0.314500570297241</v>
      </c>
      <c r="EQ139" s="53">
        <v>0.323952406644821</v>
      </c>
      <c r="ER139" s="53">
        <v>0.329522669315338</v>
      </c>
      <c r="ES139" s="53">
        <v>0.326465904712677</v>
      </c>
      <c r="ET139" s="53">
        <v>0.313561201095581</v>
      </c>
      <c r="EU139" s="53">
        <v>0.313735365867615</v>
      </c>
      <c r="EV139" s="53">
        <v>0.318959653377533</v>
      </c>
      <c r="EW139" s="53">
        <v>0.320927321910858</v>
      </c>
    </row>
    <row r="140" s="53" customFormat="1" spans="1:153">
      <c r="A140" s="54">
        <v>300083</v>
      </c>
      <c r="B140" s="53" t="s">
        <v>435</v>
      </c>
      <c r="C140" s="55">
        <v>43851</v>
      </c>
      <c r="D140" s="53">
        <v>-0.00687148235738277</v>
      </c>
      <c r="E140" s="53">
        <v>0.0416722744703293</v>
      </c>
      <c r="F140" s="53">
        <v>0.00258235447108746</v>
      </c>
      <c r="G140" s="53">
        <v>-0.0224882066249847</v>
      </c>
      <c r="H140" s="53">
        <v>-0.0328937396407127</v>
      </c>
      <c r="I140" s="53">
        <v>0.016777865588665</v>
      </c>
      <c r="J140" s="53">
        <v>0.0950049757957458</v>
      </c>
      <c r="K140" s="53">
        <v>0.0820928961038589</v>
      </c>
      <c r="L140" s="53">
        <v>0.0863623097538948</v>
      </c>
      <c r="M140" s="53">
        <v>0.0329067371785641</v>
      </c>
      <c r="N140" s="53">
        <v>0.0148020144551992</v>
      </c>
      <c r="O140" s="53">
        <v>0.00596593506634235</v>
      </c>
      <c r="P140" s="53">
        <v>0.0870209932327271</v>
      </c>
      <c r="Q140" s="53">
        <v>0.163395196199417</v>
      </c>
      <c r="R140" s="53">
        <v>0.184804856777191</v>
      </c>
      <c r="S140" s="53">
        <v>0.18308499455452</v>
      </c>
      <c r="T140" s="53">
        <v>0.167579725384712</v>
      </c>
      <c r="U140" s="53">
        <v>0.182257458567619</v>
      </c>
      <c r="V140" s="53">
        <v>0.15354235470295</v>
      </c>
      <c r="W140" s="53">
        <v>0.198666736483574</v>
      </c>
      <c r="X140" s="53">
        <v>0.262018978595734</v>
      </c>
      <c r="Y140" s="53">
        <v>0.241887137293816</v>
      </c>
      <c r="Z140" s="53">
        <v>0.315888941287994</v>
      </c>
      <c r="AA140" s="53">
        <v>0.303036421537399</v>
      </c>
      <c r="AB140" s="53">
        <v>0.356654018163681</v>
      </c>
      <c r="AC140" s="53">
        <v>0.43498957157135</v>
      </c>
      <c r="AD140" s="53">
        <v>0.482996016740799</v>
      </c>
      <c r="AE140" s="53">
        <v>0.559124827384949</v>
      </c>
      <c r="AF140" s="53">
        <v>0.612480223178864</v>
      </c>
      <c r="AG140" s="53">
        <v>0.60593581199646</v>
      </c>
      <c r="AH140" s="53">
        <v>0.633425891399384</v>
      </c>
      <c r="AI140" s="53">
        <v>0.697328090667725</v>
      </c>
      <c r="AJ140" s="53">
        <v>0.677212774753571</v>
      </c>
      <c r="AK140" s="53">
        <v>0.686359405517578</v>
      </c>
      <c r="AL140" s="53">
        <v>0.66722697019577</v>
      </c>
      <c r="AM140" s="53">
        <v>0.674117267131805</v>
      </c>
      <c r="AN140" s="53">
        <v>0.686396300792694</v>
      </c>
      <c r="AO140" s="53">
        <v>0.631756663322449</v>
      </c>
      <c r="AP140" s="53">
        <v>0.563780069351196</v>
      </c>
      <c r="AQ140" s="53">
        <v>0.571144759654999</v>
      </c>
      <c r="AR140" s="53">
        <v>0.551442384719849</v>
      </c>
      <c r="AS140" s="53">
        <v>0.512143611907959</v>
      </c>
      <c r="AT140" s="53">
        <v>0.507321059703827</v>
      </c>
      <c r="AU140" s="53">
        <v>0.423707634210587</v>
      </c>
      <c r="AV140" s="53">
        <v>0.52628493309021</v>
      </c>
      <c r="AW140" s="53">
        <v>0.537261545658112</v>
      </c>
      <c r="AX140" s="53">
        <v>0.578399658203125</v>
      </c>
      <c r="AY140" s="53">
        <v>0.61245584487915</v>
      </c>
      <c r="AZ140" s="53">
        <v>0.637721300125122</v>
      </c>
      <c r="BA140" s="53">
        <v>0.642726838588715</v>
      </c>
      <c r="BB140" s="53">
        <v>-0.0544383227825165</v>
      </c>
      <c r="BC140" s="53">
        <v>-0.0572587326169014</v>
      </c>
      <c r="BD140" s="53">
        <v>-0.050783671438694</v>
      </c>
      <c r="BE140" s="53">
        <v>-0.0843981504440308</v>
      </c>
      <c r="BF140" s="53">
        <v>-0.0778048932552338</v>
      </c>
      <c r="BG140" s="53">
        <v>-0.10794623196125</v>
      </c>
      <c r="BH140" s="53">
        <v>-0.107252344489098</v>
      </c>
      <c r="BI140" s="53">
        <v>-0.101376481354237</v>
      </c>
      <c r="BJ140" s="53">
        <v>-0.102043837308884</v>
      </c>
      <c r="BK140" s="53">
        <v>-0.126074433326721</v>
      </c>
      <c r="BL140" s="53">
        <v>-0.134438365697861</v>
      </c>
      <c r="BM140" s="53">
        <v>-0.141927883028984</v>
      </c>
      <c r="BN140" s="53">
        <v>-0.091233603656292</v>
      </c>
      <c r="BO140" s="53">
        <v>-0.0403553694486618</v>
      </c>
      <c r="BP140" s="53">
        <v>0.00629220996052027</v>
      </c>
      <c r="BQ140" s="53">
        <v>0.0278509147465229</v>
      </c>
      <c r="BR140" s="53">
        <v>0.0257773883640766</v>
      </c>
      <c r="BS140" s="53">
        <v>0.00998671445995569</v>
      </c>
      <c r="BT140" s="53">
        <v>0.00151929631829262</v>
      </c>
      <c r="BU140" s="53">
        <v>0.0562598891556263</v>
      </c>
      <c r="BV140" s="53">
        <v>0.0839072316884995</v>
      </c>
      <c r="BW140" s="53">
        <v>0.10208834707737</v>
      </c>
      <c r="BX140" s="53">
        <v>0.102921590209007</v>
      </c>
      <c r="BY140" s="53">
        <v>0.0480579510331154</v>
      </c>
      <c r="BZ140" s="53">
        <v>0.0481375753879547</v>
      </c>
      <c r="CA140" s="53">
        <v>0.115311734378338</v>
      </c>
      <c r="CB140" s="53">
        <v>0.155663952231407</v>
      </c>
      <c r="CC140" s="53">
        <v>0.153755247592926</v>
      </c>
      <c r="CD140" s="53">
        <v>0.193318545818329</v>
      </c>
      <c r="CE140" s="53">
        <v>0.188925340771675</v>
      </c>
      <c r="CF140" s="53">
        <v>0.206544771790504</v>
      </c>
      <c r="CG140" s="53">
        <v>0.279098629951477</v>
      </c>
      <c r="CH140" s="53">
        <v>0.254847139120102</v>
      </c>
      <c r="CI140" s="53">
        <v>0.255539774894714</v>
      </c>
      <c r="CJ140" s="53">
        <v>0.24226875603199</v>
      </c>
      <c r="CK140" s="53">
        <v>0.231063634157181</v>
      </c>
      <c r="CL140" s="53">
        <v>0.238645225763321</v>
      </c>
      <c r="CM140" s="53">
        <v>0.193447053432465</v>
      </c>
      <c r="CN140" s="53">
        <v>0.1136364787817</v>
      </c>
      <c r="CO140" s="53">
        <v>0.108464024960995</v>
      </c>
      <c r="CP140" s="53">
        <v>0.0848114341497421</v>
      </c>
      <c r="CQ140" s="53">
        <v>0.0626676306128502</v>
      </c>
      <c r="CR140" s="53">
        <v>0.0438739359378815</v>
      </c>
      <c r="CS140" s="53">
        <v>0.00903985369950533</v>
      </c>
      <c r="CT140" s="53">
        <v>0.0277442075312138</v>
      </c>
      <c r="CU140" s="53">
        <v>0.0454679988324642</v>
      </c>
      <c r="CV140" s="53">
        <v>0.0605994276702404</v>
      </c>
      <c r="CW140" s="53">
        <v>0.107083335518837</v>
      </c>
      <c r="CX140" s="53">
        <v>0.130005985498428</v>
      </c>
      <c r="CY140" s="53">
        <v>0.127764746546745</v>
      </c>
      <c r="CZ140" s="53">
        <v>0.0222479738295078</v>
      </c>
      <c r="DA140" s="53">
        <v>0.0736121460795403</v>
      </c>
      <c r="DB140" s="53">
        <v>0.0280471630394459</v>
      </c>
      <c r="DC140" s="53">
        <v>0.0365910828113556</v>
      </c>
      <c r="DD140" s="53">
        <v>0.0195922888815403</v>
      </c>
      <c r="DE140" s="53">
        <v>0.0994052290916443</v>
      </c>
      <c r="DF140" s="53">
        <v>0.176938459277153</v>
      </c>
      <c r="DG140" s="53">
        <v>0.158150508999825</v>
      </c>
      <c r="DH140" s="53">
        <v>0.163087278604507</v>
      </c>
      <c r="DI140" s="53">
        <v>0.133662298321724</v>
      </c>
      <c r="DJ140" s="53">
        <v>0.123921513557434</v>
      </c>
      <c r="DK140" s="53">
        <v>0.122574962675571</v>
      </c>
      <c r="DL140" s="53">
        <v>0.152935728430748</v>
      </c>
      <c r="DM140" s="53">
        <v>0.178431704640388</v>
      </c>
      <c r="DN140" s="53">
        <v>0.153193786740303</v>
      </c>
      <c r="DO140" s="53">
        <v>0.129915222525597</v>
      </c>
      <c r="DP140" s="53">
        <v>0.116483472287655</v>
      </c>
      <c r="DQ140" s="53">
        <v>0.146951884031296</v>
      </c>
      <c r="DR140" s="53">
        <v>0.126704186201096</v>
      </c>
      <c r="DS140" s="53">
        <v>0.117087975144386</v>
      </c>
      <c r="DT140" s="53">
        <v>0.152792870998383</v>
      </c>
      <c r="DU140" s="53">
        <v>0.114479929208755</v>
      </c>
      <c r="DV140" s="53">
        <v>0.187648490071297</v>
      </c>
      <c r="DW140" s="53">
        <v>0.229659602046013</v>
      </c>
      <c r="DX140" s="53">
        <v>0.283197581768036</v>
      </c>
      <c r="DY140" s="53">
        <v>0.294358968734741</v>
      </c>
      <c r="DZ140" s="53">
        <v>0.302013218402863</v>
      </c>
      <c r="EA140" s="53">
        <v>0.380050718784332</v>
      </c>
      <c r="EB140" s="53">
        <v>0.393842786550522</v>
      </c>
      <c r="EC140" s="53">
        <v>0.391691625118256</v>
      </c>
      <c r="ED140" s="53">
        <v>0.401562243700027</v>
      </c>
      <c r="EE140" s="53">
        <v>0.392910599708557</v>
      </c>
      <c r="EF140" s="53">
        <v>0.397046774625778</v>
      </c>
      <c r="EG140" s="53">
        <v>0.405500799417496</v>
      </c>
      <c r="EH140" s="53">
        <v>0.399639368057251</v>
      </c>
      <c r="EI140" s="53">
        <v>0.417734801769257</v>
      </c>
      <c r="EJ140" s="53">
        <v>0.42243218421936</v>
      </c>
      <c r="EK140" s="53">
        <v>0.412990748882294</v>
      </c>
      <c r="EL140" s="53">
        <v>0.424824714660645</v>
      </c>
      <c r="EM140" s="53">
        <v>0.437361836433411</v>
      </c>
      <c r="EN140" s="53">
        <v>0.441312074661255</v>
      </c>
      <c r="EO140" s="53">
        <v>0.424157083034515</v>
      </c>
      <c r="EP140" s="53">
        <v>0.438128262758255</v>
      </c>
      <c r="EQ140" s="53">
        <v>0.389348924160004</v>
      </c>
      <c r="ER140" s="53">
        <v>0.473221838474274</v>
      </c>
      <c r="ES140" s="53">
        <v>0.466474682092667</v>
      </c>
      <c r="ET140" s="53">
        <v>0.492481350898743</v>
      </c>
      <c r="EU140" s="53">
        <v>0.480053633451462</v>
      </c>
      <c r="EV140" s="53">
        <v>0.482396453619003</v>
      </c>
      <c r="EW140" s="53">
        <v>0.48964324593544</v>
      </c>
    </row>
    <row r="141" s="53" customFormat="1" spans="1:153">
      <c r="A141" s="54">
        <v>300088</v>
      </c>
      <c r="B141" s="53" t="s">
        <v>438</v>
      </c>
      <c r="C141" s="55">
        <v>43851</v>
      </c>
      <c r="D141" s="53">
        <v>0.100303485989571</v>
      </c>
      <c r="E141" s="53">
        <v>0.121801450848579</v>
      </c>
      <c r="F141" s="53">
        <v>0.100658535957336</v>
      </c>
      <c r="G141" s="53">
        <v>0.0862599313259125</v>
      </c>
      <c r="H141" s="53">
        <v>0.0351678803563118</v>
      </c>
      <c r="I141" s="53">
        <v>0.0157158561050892</v>
      </c>
      <c r="J141" s="53">
        <v>-0.0789842009544373</v>
      </c>
      <c r="K141" s="53">
        <v>-0.0239953938871622</v>
      </c>
      <c r="L141" s="53">
        <v>-0.0686945542693138</v>
      </c>
      <c r="M141" s="53">
        <v>-0.0916572362184525</v>
      </c>
      <c r="N141" s="53">
        <v>0.045738697052002</v>
      </c>
      <c r="O141" s="53">
        <v>0.0302744656801224</v>
      </c>
      <c r="P141" s="53">
        <v>0.0719736590981483</v>
      </c>
      <c r="Q141" s="53">
        <v>0.0671504586935043</v>
      </c>
      <c r="R141" s="53">
        <v>0.0431053899228573</v>
      </c>
      <c r="S141" s="53">
        <v>0.0147806340828538</v>
      </c>
      <c r="T141" s="53">
        <v>0.0336023792624474</v>
      </c>
      <c r="U141" s="53">
        <v>-0.0494116693735123</v>
      </c>
      <c r="V141" s="53">
        <v>-0.0847207903862</v>
      </c>
      <c r="W141" s="53">
        <v>-0.124102219939232</v>
      </c>
      <c r="X141" s="53">
        <v>-0.151553347706795</v>
      </c>
      <c r="Y141" s="53">
        <v>-0.190943792462349</v>
      </c>
      <c r="Z141" s="53">
        <v>-0.185999497771263</v>
      </c>
      <c r="AA141" s="53">
        <v>-0.145683005452156</v>
      </c>
      <c r="AB141" s="53">
        <v>-0.0841327756643295</v>
      </c>
      <c r="AC141" s="53">
        <v>-0.116054110229015</v>
      </c>
      <c r="AD141" s="53">
        <v>-0.137097999453545</v>
      </c>
      <c r="AE141" s="53">
        <v>-0.158370107412338</v>
      </c>
      <c r="AF141" s="53">
        <v>-0.0817589685320854</v>
      </c>
      <c r="AG141" s="53">
        <v>-0.0296173002570868</v>
      </c>
      <c r="AH141" s="53">
        <v>-0.0428501479327679</v>
      </c>
      <c r="AI141" s="53">
        <v>-0.0480261072516441</v>
      </c>
      <c r="AJ141" s="53">
        <v>-0.0792180746793747</v>
      </c>
      <c r="AK141" s="53">
        <v>-0.0476618222892284</v>
      </c>
      <c r="AL141" s="53">
        <v>-0.0441234968602657</v>
      </c>
      <c r="AM141" s="53">
        <v>-0.000342224608175457</v>
      </c>
      <c r="AN141" s="53">
        <v>-0.0319771282374859</v>
      </c>
      <c r="AO141" s="53">
        <v>-0.0195058099925518</v>
      </c>
      <c r="AP141" s="53">
        <v>0.0303672142326832</v>
      </c>
      <c r="AQ141" s="53">
        <v>0.0447670258581638</v>
      </c>
      <c r="AR141" s="53">
        <v>0.102953568100929</v>
      </c>
      <c r="AS141" s="53">
        <v>0.0961172431707382</v>
      </c>
      <c r="AT141" s="53">
        <v>0.0542009174823761</v>
      </c>
      <c r="AU141" s="53">
        <v>0.00898024439811707</v>
      </c>
      <c r="AV141" s="53">
        <v>0.0362259484827518</v>
      </c>
      <c r="AW141" s="53">
        <v>0.0539468750357628</v>
      </c>
      <c r="AX141" s="53">
        <v>0.116678632795811</v>
      </c>
      <c r="AY141" s="53">
        <v>0.0802455693483353</v>
      </c>
      <c r="AZ141" s="53">
        <v>0.0554591156542301</v>
      </c>
      <c r="BA141" s="53">
        <v>0.0214504785835743</v>
      </c>
      <c r="BB141" s="53">
        <v>0.0551181510090828</v>
      </c>
      <c r="BC141" s="53">
        <v>0.0950523912906647</v>
      </c>
      <c r="BD141" s="53">
        <v>0.0858567357063293</v>
      </c>
      <c r="BE141" s="53">
        <v>0.0811805799603462</v>
      </c>
      <c r="BF141" s="53">
        <v>0.0701281726360321</v>
      </c>
      <c r="BG141" s="53">
        <v>0.0373302474617958</v>
      </c>
      <c r="BH141" s="53">
        <v>-0.0307636186480522</v>
      </c>
      <c r="BI141" s="53">
        <v>0.037071667611599</v>
      </c>
      <c r="BJ141" s="53">
        <v>0.0163318235427141</v>
      </c>
      <c r="BK141" s="53">
        <v>0.0121820513159037</v>
      </c>
      <c r="BL141" s="53">
        <v>0.0639525800943375</v>
      </c>
      <c r="BM141" s="53">
        <v>0.0647438764572144</v>
      </c>
      <c r="BN141" s="53">
        <v>0.0481302551925182</v>
      </c>
      <c r="BO141" s="53">
        <v>0.0168672762811184</v>
      </c>
      <c r="BP141" s="53">
        <v>-0.0210911966860294</v>
      </c>
      <c r="BQ141" s="53">
        <v>-0.017106369137764</v>
      </c>
      <c r="BR141" s="53">
        <v>-0.0169544741511345</v>
      </c>
      <c r="BS141" s="53">
        <v>-0.0478342808783054</v>
      </c>
      <c r="BT141" s="53">
        <v>-0.0845553576946259</v>
      </c>
      <c r="BU141" s="53">
        <v>-0.0914135277271271</v>
      </c>
      <c r="BV141" s="53">
        <v>-0.134786799550056</v>
      </c>
      <c r="BW141" s="53">
        <v>-0.157574653625488</v>
      </c>
      <c r="BX141" s="53">
        <v>-0.157738342881203</v>
      </c>
      <c r="BY141" s="53">
        <v>-0.172117456793785</v>
      </c>
      <c r="BZ141" s="53">
        <v>-0.192485705018044</v>
      </c>
      <c r="CA141" s="53">
        <v>-0.210945799946785</v>
      </c>
      <c r="CB141" s="53">
        <v>-0.209757477045059</v>
      </c>
      <c r="CC141" s="53">
        <v>-0.239030748605728</v>
      </c>
      <c r="CD141" s="53">
        <v>-0.226189002394676</v>
      </c>
      <c r="CE141" s="53">
        <v>-0.226387202739716</v>
      </c>
      <c r="CF141" s="53">
        <v>-0.221754819154739</v>
      </c>
      <c r="CG141" s="53">
        <v>-0.219102397561073</v>
      </c>
      <c r="CH141" s="53">
        <v>-0.246147677302361</v>
      </c>
      <c r="CI141" s="53">
        <v>-0.225654035806656</v>
      </c>
      <c r="CJ141" s="53">
        <v>-0.210194453597069</v>
      </c>
      <c r="CK141" s="53">
        <v>-0.18328021466732</v>
      </c>
      <c r="CL141" s="53">
        <v>-0.207087337970734</v>
      </c>
      <c r="CM141" s="53">
        <v>-0.238556429743767</v>
      </c>
      <c r="CN141" s="53">
        <v>-0.249196901917458</v>
      </c>
      <c r="CO141" s="53">
        <v>-0.251155763864517</v>
      </c>
      <c r="CP141" s="53">
        <v>-0.271688282489777</v>
      </c>
      <c r="CQ141" s="53">
        <v>-0.277980655431747</v>
      </c>
      <c r="CR141" s="53">
        <v>-0.281371980905533</v>
      </c>
      <c r="CS141" s="53">
        <v>-0.312394320964813</v>
      </c>
      <c r="CT141" s="53">
        <v>-0.292597711086273</v>
      </c>
      <c r="CU141" s="53">
        <v>-0.286439836025238</v>
      </c>
      <c r="CV141" s="53">
        <v>-0.307833611965179</v>
      </c>
      <c r="CW141" s="53">
        <v>-0.323231935501099</v>
      </c>
      <c r="CX141" s="53">
        <v>-0.288881570100784</v>
      </c>
      <c r="CY141" s="53">
        <v>-0.306422740221024</v>
      </c>
      <c r="CZ141" s="53">
        <v>0.0259846076369286</v>
      </c>
      <c r="DA141" s="53">
        <v>0.00754832476377487</v>
      </c>
      <c r="DB141" s="53">
        <v>-0.00439891964197159</v>
      </c>
      <c r="DC141" s="53">
        <v>-0.0141213703900576</v>
      </c>
      <c r="DD141" s="53">
        <v>-0.054161012172699</v>
      </c>
      <c r="DE141" s="53">
        <v>-0.0408151187002659</v>
      </c>
      <c r="DF141" s="53">
        <v>-0.0674213096499443</v>
      </c>
      <c r="DG141" s="53">
        <v>-0.0802677869796753</v>
      </c>
      <c r="DH141" s="53">
        <v>-0.104227103292942</v>
      </c>
      <c r="DI141" s="53">
        <v>-0.123040020465851</v>
      </c>
      <c r="DJ141" s="53">
        <v>-0.0374146141111851</v>
      </c>
      <c r="DK141" s="53">
        <v>-0.0536701381206512</v>
      </c>
      <c r="DL141" s="53">
        <v>0.0046426746994257</v>
      </c>
      <c r="DM141" s="53">
        <v>0.0310824532061815</v>
      </c>
      <c r="DN141" s="53">
        <v>0.0449958592653275</v>
      </c>
      <c r="DO141" s="53">
        <v>0.0126862768083811</v>
      </c>
      <c r="DP141" s="53">
        <v>0.0313561260700226</v>
      </c>
      <c r="DQ141" s="53">
        <v>-0.0207781158387661</v>
      </c>
      <c r="DR141" s="53">
        <v>-0.0193661618977785</v>
      </c>
      <c r="DS141" s="53">
        <v>-0.0518894195556641</v>
      </c>
      <c r="DT141" s="53">
        <v>-0.0359672755002975</v>
      </c>
      <c r="DU141" s="53">
        <v>-0.0525698587298393</v>
      </c>
      <c r="DV141" s="53">
        <v>-0.04746188595891</v>
      </c>
      <c r="DW141" s="53">
        <v>0.00723371421918273</v>
      </c>
      <c r="DX141" s="53">
        <v>0.0891522020101547</v>
      </c>
      <c r="DY141" s="53">
        <v>0.0756909549236298</v>
      </c>
      <c r="DZ141" s="53">
        <v>0.0534587539732456</v>
      </c>
      <c r="EA141" s="53">
        <v>0.06145990639925</v>
      </c>
      <c r="EB141" s="53">
        <v>0.125229313969612</v>
      </c>
      <c r="EC141" s="53">
        <v>0.177569180727005</v>
      </c>
      <c r="ED141" s="53">
        <v>0.159703940153122</v>
      </c>
      <c r="EE141" s="53">
        <v>0.151875555515289</v>
      </c>
      <c r="EF141" s="53">
        <v>0.147728875279427</v>
      </c>
      <c r="EG141" s="53">
        <v>0.158791497349739</v>
      </c>
      <c r="EH141" s="53">
        <v>0.146870225667953</v>
      </c>
      <c r="EI141" s="53">
        <v>0.163737267255783</v>
      </c>
      <c r="EJ141" s="53">
        <v>0.155909478664398</v>
      </c>
      <c r="EK141" s="53">
        <v>0.199849888682365</v>
      </c>
      <c r="EL141" s="53">
        <v>0.260363399982452</v>
      </c>
      <c r="EM141" s="53">
        <v>0.276722073554993</v>
      </c>
      <c r="EN141" s="53">
        <v>0.355441123247147</v>
      </c>
      <c r="EO141" s="53">
        <v>0.354897171258926</v>
      </c>
      <c r="EP141" s="53">
        <v>0.316372185945511</v>
      </c>
      <c r="EQ141" s="53">
        <v>0.30217382311821</v>
      </c>
      <c r="ER141" s="53">
        <v>0.309622943401337</v>
      </c>
      <c r="ES141" s="53">
        <v>0.321185976266861</v>
      </c>
      <c r="ET141" s="53">
        <v>0.405311495065689</v>
      </c>
      <c r="EU141" s="53">
        <v>0.384276777505875</v>
      </c>
      <c r="EV141" s="53">
        <v>0.325139939785004</v>
      </c>
      <c r="EW141" s="53">
        <v>0.308672487735748</v>
      </c>
    </row>
    <row r="142" s="53" customFormat="1" spans="1:153">
      <c r="A142" s="54">
        <v>300101</v>
      </c>
      <c r="B142" s="53" t="s">
        <v>441</v>
      </c>
      <c r="C142" s="55">
        <v>43851</v>
      </c>
      <c r="D142" s="53">
        <v>0.128428995609283</v>
      </c>
      <c r="E142" s="53">
        <v>0.127612411975861</v>
      </c>
      <c r="F142" s="53">
        <v>0.183062121272087</v>
      </c>
      <c r="G142" s="53">
        <v>0.217445611953735</v>
      </c>
      <c r="H142" s="53">
        <v>0.249283209443092</v>
      </c>
      <c r="I142" s="53">
        <v>0.231695517897606</v>
      </c>
      <c r="J142" s="53">
        <v>0.215577572584152</v>
      </c>
      <c r="K142" s="53">
        <v>0.149742007255554</v>
      </c>
      <c r="L142" s="53">
        <v>0.169739544391632</v>
      </c>
      <c r="M142" s="53">
        <v>0.231445625424385</v>
      </c>
      <c r="N142" s="53">
        <v>0.209603354334831</v>
      </c>
      <c r="O142" s="53">
        <v>0.266709566116333</v>
      </c>
      <c r="P142" s="53">
        <v>0.261378854513168</v>
      </c>
      <c r="Q142" s="53">
        <v>0.227094605565071</v>
      </c>
      <c r="R142" s="53">
        <v>0.275438874959946</v>
      </c>
      <c r="S142" s="53">
        <v>0.371298670768738</v>
      </c>
      <c r="T142" s="53">
        <v>0.319895952939987</v>
      </c>
      <c r="U142" s="53">
        <v>0.322786450386047</v>
      </c>
      <c r="V142" s="53">
        <v>0.300528824329376</v>
      </c>
      <c r="W142" s="53">
        <v>0.246679291129112</v>
      </c>
      <c r="X142" s="53">
        <v>0.234999105334282</v>
      </c>
      <c r="Y142" s="53">
        <v>0.194159790873528</v>
      </c>
      <c r="Z142" s="53">
        <v>0.198180958628654</v>
      </c>
      <c r="AA142" s="53">
        <v>0.18862247467041</v>
      </c>
      <c r="AB142" s="53">
        <v>0.188124746084213</v>
      </c>
      <c r="AC142" s="53">
        <v>0.182556822896004</v>
      </c>
      <c r="AD142" s="53">
        <v>0.16782720386982</v>
      </c>
      <c r="AE142" s="53">
        <v>0.131758764386177</v>
      </c>
      <c r="AF142" s="53">
        <v>0.192575484514236</v>
      </c>
      <c r="AG142" s="53">
        <v>0.213789239525795</v>
      </c>
      <c r="AH142" s="53">
        <v>0.209439307451248</v>
      </c>
      <c r="AI142" s="53">
        <v>0.246824026107788</v>
      </c>
      <c r="AJ142" s="53">
        <v>0.231385812163353</v>
      </c>
      <c r="AK142" s="53">
        <v>0.22673761844635</v>
      </c>
      <c r="AL142" s="53">
        <v>0.215327501296997</v>
      </c>
      <c r="AM142" s="53">
        <v>0.212001770734787</v>
      </c>
      <c r="AN142" s="53">
        <v>0.18640011548996</v>
      </c>
      <c r="AO142" s="53">
        <v>0.131103754043579</v>
      </c>
      <c r="AP142" s="53">
        <v>0.129431188106537</v>
      </c>
      <c r="AQ142" s="53">
        <v>0.139047130942345</v>
      </c>
      <c r="AR142" s="53">
        <v>0.123267665505409</v>
      </c>
      <c r="AS142" s="53">
        <v>0.131306543946266</v>
      </c>
      <c r="AT142" s="53">
        <v>0.113484136760235</v>
      </c>
      <c r="AU142" s="53">
        <v>0.10840830206871</v>
      </c>
      <c r="AV142" s="53">
        <v>0.12431850284338</v>
      </c>
      <c r="AW142" s="53">
        <v>0.141064494848251</v>
      </c>
      <c r="AX142" s="53">
        <v>0.144644185900688</v>
      </c>
      <c r="AY142" s="53">
        <v>0.154144674539566</v>
      </c>
      <c r="AZ142" s="53">
        <v>0.157292455434799</v>
      </c>
      <c r="BA142" s="53">
        <v>0.143224775791168</v>
      </c>
      <c r="BB142" s="53">
        <v>0.071902833878994</v>
      </c>
      <c r="BC142" s="53">
        <v>0.0545779317617416</v>
      </c>
      <c r="BD142" s="53">
        <v>0.0397300347685814</v>
      </c>
      <c r="BE142" s="53">
        <v>0.0676974207162857</v>
      </c>
      <c r="BF142" s="53">
        <v>0.114321157336235</v>
      </c>
      <c r="BG142" s="53">
        <v>0.101562097668648</v>
      </c>
      <c r="BH142" s="53">
        <v>0.108247846364975</v>
      </c>
      <c r="BI142" s="53">
        <v>0.0776142179965973</v>
      </c>
      <c r="BJ142" s="53">
        <v>0.0533060804009438</v>
      </c>
      <c r="BK142" s="53">
        <v>0.113795265555382</v>
      </c>
      <c r="BL142" s="53">
        <v>0.0951271876692772</v>
      </c>
      <c r="BM142" s="53">
        <v>0.142578840255737</v>
      </c>
      <c r="BN142" s="53">
        <v>0.141517251729965</v>
      </c>
      <c r="BO142" s="53">
        <v>0.131092369556427</v>
      </c>
      <c r="BP142" s="53">
        <v>0.171195045113564</v>
      </c>
      <c r="BQ142" s="53">
        <v>0.229456603527069</v>
      </c>
      <c r="BR142" s="53">
        <v>0.184810802340508</v>
      </c>
      <c r="BS142" s="53">
        <v>0.17072781920433</v>
      </c>
      <c r="BT142" s="53">
        <v>0.152158379554749</v>
      </c>
      <c r="BU142" s="53">
        <v>0.0864101946353912</v>
      </c>
      <c r="BV142" s="53">
        <v>0.0984265580773354</v>
      </c>
      <c r="BW142" s="53">
        <v>0.073113739490509</v>
      </c>
      <c r="BX142" s="53">
        <v>0.0681106746196747</v>
      </c>
      <c r="BY142" s="53">
        <v>0.0681705921888351</v>
      </c>
      <c r="BZ142" s="53">
        <v>0.0667671263217926</v>
      </c>
      <c r="CA142" s="53">
        <v>0.0617988631129265</v>
      </c>
      <c r="CB142" s="53">
        <v>0.031220655888319</v>
      </c>
      <c r="CC142" s="53">
        <v>-0.000578333623707294</v>
      </c>
      <c r="CD142" s="53">
        <v>0.0549956560134888</v>
      </c>
      <c r="CE142" s="53">
        <v>0.0694006904959679</v>
      </c>
      <c r="CF142" s="53">
        <v>0.0717921778559685</v>
      </c>
      <c r="CG142" s="53">
        <v>0.115146987140179</v>
      </c>
      <c r="CH142" s="53">
        <v>0.0872324332594872</v>
      </c>
      <c r="CI142" s="53">
        <v>0.0857190042734146</v>
      </c>
      <c r="CJ142" s="53">
        <v>0.0707292556762695</v>
      </c>
      <c r="CK142" s="53">
        <v>0.0643837824463844</v>
      </c>
      <c r="CL142" s="53">
        <v>0.0497245341539383</v>
      </c>
      <c r="CM142" s="53">
        <v>-0.00826726201921701</v>
      </c>
      <c r="CN142" s="53">
        <v>-0.0127815855666995</v>
      </c>
      <c r="CO142" s="53">
        <v>-0.0160565283149481</v>
      </c>
      <c r="CP142" s="53">
        <v>-0.0305171459913254</v>
      </c>
      <c r="CQ142" s="53">
        <v>-0.032584186643362</v>
      </c>
      <c r="CR142" s="53">
        <v>-0.0463613122701645</v>
      </c>
      <c r="CS142" s="53">
        <v>-0.0544329360127449</v>
      </c>
      <c r="CT142" s="53">
        <v>-0.0375205725431442</v>
      </c>
      <c r="CU142" s="53">
        <v>-0.0228921733796597</v>
      </c>
      <c r="CV142" s="53">
        <v>-0.0388614498078823</v>
      </c>
      <c r="CW142" s="53">
        <v>-0.02168208360672</v>
      </c>
      <c r="CX142" s="53">
        <v>-0.0157366115599871</v>
      </c>
      <c r="CY142" s="53">
        <v>-0.0160215739160776</v>
      </c>
      <c r="CZ142" s="53">
        <v>0.0971018746495247</v>
      </c>
      <c r="DA142" s="53">
        <v>0.113610185682774</v>
      </c>
      <c r="DB142" s="53">
        <v>0.18390779197216</v>
      </c>
      <c r="DC142" s="53">
        <v>0.190323889255524</v>
      </c>
      <c r="DD142" s="53">
        <v>0.175537750124931</v>
      </c>
      <c r="DE142" s="53">
        <v>0.170709118247032</v>
      </c>
      <c r="DF142" s="53">
        <v>0.147905439138412</v>
      </c>
      <c r="DG142" s="53">
        <v>0.112703494727612</v>
      </c>
      <c r="DH142" s="53">
        <v>0.157009169459343</v>
      </c>
      <c r="DI142" s="53">
        <v>0.158226057887077</v>
      </c>
      <c r="DJ142" s="53">
        <v>0.155051872134209</v>
      </c>
      <c r="DK142" s="53">
        <v>0.164706438779831</v>
      </c>
      <c r="DL142" s="53">
        <v>0.160437300801277</v>
      </c>
      <c r="DM142" s="53">
        <v>0.136577948927879</v>
      </c>
      <c r="DN142" s="53">
        <v>0.144819542765617</v>
      </c>
      <c r="DO142" s="53">
        <v>0.182417765259743</v>
      </c>
      <c r="DP142" s="53">
        <v>0.175660848617554</v>
      </c>
      <c r="DQ142" s="53">
        <v>0.192634344100952</v>
      </c>
      <c r="DR142" s="53">
        <v>0.188946157693863</v>
      </c>
      <c r="DS142" s="53">
        <v>0.200844809412956</v>
      </c>
      <c r="DT142" s="53">
        <v>0.177148252725601</v>
      </c>
      <c r="DU142" s="53">
        <v>0.161621764302254</v>
      </c>
      <c r="DV142" s="53">
        <v>0.170645996928215</v>
      </c>
      <c r="DW142" s="53">
        <v>0.16102759540081</v>
      </c>
      <c r="DX142" s="53">
        <v>0.161933317780495</v>
      </c>
      <c r="DY142" s="53">
        <v>0.161333665251732</v>
      </c>
      <c r="DZ142" s="53">
        <v>0.177182257175446</v>
      </c>
      <c r="EA142" s="53">
        <v>0.172912806272507</v>
      </c>
      <c r="EB142" s="53">
        <v>0.178155526518822</v>
      </c>
      <c r="EC142" s="53">
        <v>0.184964254498482</v>
      </c>
      <c r="ED142" s="53">
        <v>0.178222835063934</v>
      </c>
      <c r="EE142" s="53">
        <v>0.172252744436264</v>
      </c>
      <c r="EF142" s="53">
        <v>0.18472908437252</v>
      </c>
      <c r="EG142" s="53">
        <v>0.181594327092171</v>
      </c>
      <c r="EH142" s="53">
        <v>0.185173943638802</v>
      </c>
      <c r="EI142" s="53">
        <v>0.188193693757057</v>
      </c>
      <c r="EJ142" s="53">
        <v>0.177251294255257</v>
      </c>
      <c r="EK142" s="53">
        <v>0.179946720600128</v>
      </c>
      <c r="EL142" s="53">
        <v>0.182788476347923</v>
      </c>
      <c r="EM142" s="53">
        <v>0.195679366588593</v>
      </c>
      <c r="EN142" s="53">
        <v>0.194360509514809</v>
      </c>
      <c r="EO142" s="53">
        <v>0.204466432332993</v>
      </c>
      <c r="EP142" s="53">
        <v>0.200421154499054</v>
      </c>
      <c r="EQ142" s="53">
        <v>0.20341694355011</v>
      </c>
      <c r="ER142" s="53">
        <v>0.202414780855179</v>
      </c>
      <c r="ES142" s="53">
        <v>0.204532369971275</v>
      </c>
      <c r="ET142" s="53">
        <v>0.224081337451935</v>
      </c>
      <c r="EU142" s="53">
        <v>0.216402471065521</v>
      </c>
      <c r="EV142" s="53">
        <v>0.213604763150215</v>
      </c>
      <c r="EW142" s="53">
        <v>0.199822053313255</v>
      </c>
    </row>
    <row r="143" s="53" customFormat="1" spans="1:153">
      <c r="A143" s="54">
        <v>300102</v>
      </c>
      <c r="B143" s="53" t="s">
        <v>444</v>
      </c>
      <c r="C143" s="55">
        <v>43851</v>
      </c>
      <c r="D143" s="53">
        <v>0.0291959140449762</v>
      </c>
      <c r="E143" s="53">
        <v>-0.0125958677381277</v>
      </c>
      <c r="F143" s="53">
        <v>-0.0432343631982803</v>
      </c>
      <c r="G143" s="53">
        <v>-0.0581757798790932</v>
      </c>
      <c r="H143" s="53">
        <v>-0.0674514845013618</v>
      </c>
      <c r="I143" s="53">
        <v>-0.0845985487103462</v>
      </c>
      <c r="J143" s="53">
        <v>-0.102723225951195</v>
      </c>
      <c r="K143" s="53">
        <v>-0.129774332046509</v>
      </c>
      <c r="L143" s="53">
        <v>-0.095016784965992</v>
      </c>
      <c r="M143" s="53">
        <v>-0.066459484398365</v>
      </c>
      <c r="N143" s="53">
        <v>0.00621405523270369</v>
      </c>
      <c r="O143" s="53">
        <v>0.107825197279453</v>
      </c>
      <c r="P143" s="53">
        <v>0.1888267993927</v>
      </c>
      <c r="Q143" s="53">
        <v>0.249239012598991</v>
      </c>
      <c r="R143" s="53">
        <v>0.34038633108139</v>
      </c>
      <c r="S143" s="53">
        <v>0.433057576417923</v>
      </c>
      <c r="T143" s="53">
        <v>0.511549532413483</v>
      </c>
      <c r="U143" s="53">
        <v>0.534111201763153</v>
      </c>
      <c r="V143" s="53">
        <v>0.575733363628387</v>
      </c>
      <c r="W143" s="53">
        <v>0.467616766691208</v>
      </c>
      <c r="X143" s="53">
        <v>0.34414866566658</v>
      </c>
      <c r="Y143" s="53">
        <v>0.260344326496124</v>
      </c>
      <c r="Z143" s="53">
        <v>0.291919499635696</v>
      </c>
      <c r="AA143" s="53">
        <v>0.305720508098602</v>
      </c>
      <c r="AB143" s="53">
        <v>0.352173984050751</v>
      </c>
      <c r="AC143" s="53">
        <v>0.337979882955551</v>
      </c>
      <c r="AD143" s="53">
        <v>0.307210743427277</v>
      </c>
      <c r="AE143" s="53">
        <v>0.25017523765564</v>
      </c>
      <c r="AF143" s="53">
        <v>0.307161301374435</v>
      </c>
      <c r="AG143" s="53">
        <v>0.250521034002304</v>
      </c>
      <c r="AH143" s="53">
        <v>0.463045418262482</v>
      </c>
      <c r="AI143" s="53">
        <v>0.565329492092133</v>
      </c>
      <c r="AJ143" s="53">
        <v>0.459410339593887</v>
      </c>
      <c r="AK143" s="53">
        <v>0.387681722640991</v>
      </c>
      <c r="AL143" s="53">
        <v>0.464063853025436</v>
      </c>
      <c r="AM143" s="53">
        <v>0.585286498069763</v>
      </c>
      <c r="AN143" s="53">
        <v>0.534994065761566</v>
      </c>
      <c r="AO143" s="53">
        <v>0.516164004802704</v>
      </c>
      <c r="AP143" s="53">
        <v>0.506525874137878</v>
      </c>
      <c r="AQ143" s="53">
        <v>0.55205625295639</v>
      </c>
      <c r="AR143" s="53">
        <v>0.533706963062286</v>
      </c>
      <c r="AS143" s="53">
        <v>0.540278196334839</v>
      </c>
      <c r="AT143" s="53">
        <v>0.472374856472015</v>
      </c>
      <c r="AU143" s="53">
        <v>0.484328061342239</v>
      </c>
      <c r="AV143" s="53">
        <v>0.49547153711319</v>
      </c>
      <c r="AW143" s="53">
        <v>0.550708293914795</v>
      </c>
      <c r="AX143" s="53">
        <v>0.553483545780182</v>
      </c>
      <c r="AY143" s="53">
        <v>0.533982932567596</v>
      </c>
      <c r="AZ143" s="53">
        <v>0.580791354179382</v>
      </c>
      <c r="BA143" s="53">
        <v>0.529426991939545</v>
      </c>
      <c r="BB143" s="53">
        <v>0.0154476976022124</v>
      </c>
      <c r="BC143" s="53">
        <v>-0.0152622433379292</v>
      </c>
      <c r="BD143" s="53">
        <v>-0.0354617796838284</v>
      </c>
      <c r="BE143" s="53">
        <v>-0.0600974634289742</v>
      </c>
      <c r="BF143" s="53">
        <v>-0.0459219627082348</v>
      </c>
      <c r="BG143" s="53">
        <v>-0.0640979036688805</v>
      </c>
      <c r="BH143" s="53">
        <v>-0.0744236037135124</v>
      </c>
      <c r="BI143" s="53">
        <v>-0.0743222385644913</v>
      </c>
      <c r="BJ143" s="53">
        <v>-0.0657063946127892</v>
      </c>
      <c r="BK143" s="53">
        <v>-0.0319426655769348</v>
      </c>
      <c r="BL143" s="53">
        <v>0.0344755947589874</v>
      </c>
      <c r="BM143" s="53">
        <v>0.137651592493057</v>
      </c>
      <c r="BN143" s="53">
        <v>0.202355772256851</v>
      </c>
      <c r="BO143" s="53">
        <v>0.276089012622833</v>
      </c>
      <c r="BP143" s="53">
        <v>0.381845772266388</v>
      </c>
      <c r="BQ143" s="53">
        <v>0.464275389909744</v>
      </c>
      <c r="BR143" s="53">
        <v>0.55432265996933</v>
      </c>
      <c r="BS143" s="53">
        <v>0.558887541294098</v>
      </c>
      <c r="BT143" s="53">
        <v>0.589439451694489</v>
      </c>
      <c r="BU143" s="53">
        <v>0.516034364700317</v>
      </c>
      <c r="BV143" s="53">
        <v>0.413962066173553</v>
      </c>
      <c r="BW143" s="53">
        <v>0.373153448104858</v>
      </c>
      <c r="BX143" s="53">
        <v>0.363146841526031</v>
      </c>
      <c r="BY143" s="53">
        <v>0.395031154155731</v>
      </c>
      <c r="BZ143" s="53">
        <v>0.392258554697037</v>
      </c>
      <c r="CA143" s="53">
        <v>0.419519871473312</v>
      </c>
      <c r="CB143" s="53">
        <v>0.350116223096848</v>
      </c>
      <c r="CC143" s="53">
        <v>0.280257493257523</v>
      </c>
      <c r="CD143" s="53">
        <v>0.309878796339035</v>
      </c>
      <c r="CE143" s="53">
        <v>0.278061151504517</v>
      </c>
      <c r="CF143" s="53">
        <v>0.396130234003067</v>
      </c>
      <c r="CG143" s="53">
        <v>0.480974107980728</v>
      </c>
      <c r="CH143" s="53">
        <v>0.41535148024559</v>
      </c>
      <c r="CI143" s="53">
        <v>0.350010722875595</v>
      </c>
      <c r="CJ143" s="53">
        <v>0.324673861265182</v>
      </c>
      <c r="CK143" s="53">
        <v>0.41090601682663</v>
      </c>
      <c r="CL143" s="53">
        <v>0.363153696060181</v>
      </c>
      <c r="CM143" s="53">
        <v>0.336744636297226</v>
      </c>
      <c r="CN143" s="53">
        <v>0.350349068641663</v>
      </c>
      <c r="CO143" s="53">
        <v>0.36433219909668</v>
      </c>
      <c r="CP143" s="53">
        <v>0.338424324989319</v>
      </c>
      <c r="CQ143" s="53">
        <v>0.346630543470383</v>
      </c>
      <c r="CR143" s="53">
        <v>0.274995863437653</v>
      </c>
      <c r="CS143" s="53">
        <v>0.269761234521866</v>
      </c>
      <c r="CT143" s="53">
        <v>0.290575355291367</v>
      </c>
      <c r="CU143" s="53">
        <v>0.331484526395798</v>
      </c>
      <c r="CV143" s="53">
        <v>0.325877279043198</v>
      </c>
      <c r="CW143" s="53">
        <v>0.311529248952866</v>
      </c>
      <c r="CX143" s="53">
        <v>0.352165549993515</v>
      </c>
      <c r="CY143" s="53">
        <v>0.31609046459198</v>
      </c>
      <c r="CZ143" s="53">
        <v>0.00887921638786793</v>
      </c>
      <c r="DA143" s="53">
        <v>-0.00220262445509434</v>
      </c>
      <c r="DB143" s="53">
        <v>-0.0126415817067027</v>
      </c>
      <c r="DC143" s="53">
        <v>-0.0029473165050149</v>
      </c>
      <c r="DD143" s="53">
        <v>-0.0263985246419907</v>
      </c>
      <c r="DE143" s="53">
        <v>-0.0253696478903294</v>
      </c>
      <c r="DF143" s="53">
        <v>-0.0331686250865459</v>
      </c>
      <c r="DG143" s="53">
        <v>-0.0603210963308811</v>
      </c>
      <c r="DH143" s="53">
        <v>-0.0341793894767761</v>
      </c>
      <c r="DI143" s="53">
        <v>-0.0393858179450035</v>
      </c>
      <c r="DJ143" s="53">
        <v>-0.0331305377185345</v>
      </c>
      <c r="DK143" s="53">
        <v>-0.0346954017877579</v>
      </c>
      <c r="DL143" s="53">
        <v>-0.0183979794383049</v>
      </c>
      <c r="DM143" s="53">
        <v>-0.0317189991474152</v>
      </c>
      <c r="DN143" s="53">
        <v>-0.0463284291327</v>
      </c>
      <c r="DO143" s="53">
        <v>-0.0360868200659752</v>
      </c>
      <c r="DP143" s="53">
        <v>-0.0476421043276787</v>
      </c>
      <c r="DQ143" s="53">
        <v>-0.0296453423798084</v>
      </c>
      <c r="DR143" s="53">
        <v>-0.0185750853270292</v>
      </c>
      <c r="DS143" s="53">
        <v>-0.0532865896821022</v>
      </c>
      <c r="DT143" s="53">
        <v>-0.074682392179966</v>
      </c>
      <c r="DU143" s="53">
        <v>-0.117678113281727</v>
      </c>
      <c r="DV143" s="53">
        <v>-0.0760963335633278</v>
      </c>
      <c r="DW143" s="53">
        <v>-0.0941796526312828</v>
      </c>
      <c r="DX143" s="53">
        <v>-0.0449535548686981</v>
      </c>
      <c r="DY143" s="53">
        <v>-0.0864089727401733</v>
      </c>
      <c r="DZ143" s="53">
        <v>-0.047774501144886</v>
      </c>
      <c r="EA143" s="53">
        <v>-0.0349512696266174</v>
      </c>
      <c r="EB143" s="53">
        <v>-0.00758650805801153</v>
      </c>
      <c r="EC143" s="53">
        <v>-0.0324091278016567</v>
      </c>
      <c r="ED143" s="53">
        <v>0.0620461888611317</v>
      </c>
      <c r="EE143" s="53">
        <v>0.0794863700866699</v>
      </c>
      <c r="EF143" s="53">
        <v>0.0391898527741432</v>
      </c>
      <c r="EG143" s="53">
        <v>0.0328020006418228</v>
      </c>
      <c r="EH143" s="53">
        <v>0.134521007537842</v>
      </c>
      <c r="EI143" s="53">
        <v>0.169511467218399</v>
      </c>
      <c r="EJ143" s="53">
        <v>0.166971385478973</v>
      </c>
      <c r="EK143" s="53">
        <v>0.174550354480743</v>
      </c>
      <c r="EL143" s="53">
        <v>0.151307821273804</v>
      </c>
      <c r="EM143" s="53">
        <v>0.18285508453846</v>
      </c>
      <c r="EN143" s="53">
        <v>0.190413624048233</v>
      </c>
      <c r="EO143" s="53">
        <v>0.188778638839722</v>
      </c>
      <c r="EP143" s="53">
        <v>0.192509979009628</v>
      </c>
      <c r="EQ143" s="53">
        <v>0.2096978276968</v>
      </c>
      <c r="ER143" s="53">
        <v>0.200027167797089</v>
      </c>
      <c r="ES143" s="53">
        <v>0.214354768395424</v>
      </c>
      <c r="ET143" s="53">
        <v>0.222737282514572</v>
      </c>
      <c r="EU143" s="53">
        <v>0.21758471429348</v>
      </c>
      <c r="EV143" s="53">
        <v>0.223756775259972</v>
      </c>
      <c r="EW143" s="53">
        <v>0.20846751332283</v>
      </c>
    </row>
    <row r="144" s="53" customFormat="1" spans="1:153">
      <c r="A144" s="54">
        <v>300114</v>
      </c>
      <c r="B144" s="53" t="s">
        <v>447</v>
      </c>
      <c r="C144" s="55">
        <v>43851</v>
      </c>
      <c r="D144" s="53">
        <v>-0.00941947102546692</v>
      </c>
      <c r="E144" s="53">
        <v>-0.0153891667723656</v>
      </c>
      <c r="F144" s="53">
        <v>0.000703168567270041</v>
      </c>
      <c r="G144" s="53">
        <v>0.00308714248239994</v>
      </c>
      <c r="H144" s="53">
        <v>-0.0306303594261408</v>
      </c>
      <c r="I144" s="53">
        <v>-0.0368690937757492</v>
      </c>
      <c r="J144" s="53">
        <v>-0.0376638807356358</v>
      </c>
      <c r="K144" s="53">
        <v>-0.0576528608798981</v>
      </c>
      <c r="L144" s="53">
        <v>-0.0573257319629192</v>
      </c>
      <c r="M144" s="53">
        <v>-0.0812295898795128</v>
      </c>
      <c r="N144" s="53">
        <v>-0.0518291480839252</v>
      </c>
      <c r="O144" s="53">
        <v>-0.0481904856860638</v>
      </c>
      <c r="P144" s="53">
        <v>-0.0242758076637983</v>
      </c>
      <c r="Q144" s="53">
        <v>-0.0383342206478119</v>
      </c>
      <c r="R144" s="53">
        <v>-0.0581987984478474</v>
      </c>
      <c r="S144" s="53">
        <v>-0.0880909264087677</v>
      </c>
      <c r="T144" s="53">
        <v>-0.0897101983428001</v>
      </c>
      <c r="U144" s="53">
        <v>-0.0827384665608406</v>
      </c>
      <c r="V144" s="53">
        <v>-0.0329949446022511</v>
      </c>
      <c r="W144" s="53">
        <v>-0.0610398426651955</v>
      </c>
      <c r="X144" s="53">
        <v>-0.102833040058613</v>
      </c>
      <c r="Y144" s="53">
        <v>-0.124246753752232</v>
      </c>
      <c r="Z144" s="53">
        <v>-0.0934149250388145</v>
      </c>
      <c r="AA144" s="53">
        <v>-0.113168433308601</v>
      </c>
      <c r="AB144" s="53">
        <v>-0.0963801369071007</v>
      </c>
      <c r="AC144" s="53">
        <v>-0.133007317781448</v>
      </c>
      <c r="AD144" s="53">
        <v>-0.152938544750214</v>
      </c>
      <c r="AE144" s="53">
        <v>-0.183734834194183</v>
      </c>
      <c r="AF144" s="53">
        <v>-0.187327742576599</v>
      </c>
      <c r="AG144" s="53">
        <v>-0.176443427801132</v>
      </c>
      <c r="AH144" s="53">
        <v>-0.181667402386665</v>
      </c>
      <c r="AI144" s="53">
        <v>-0.184935748577118</v>
      </c>
      <c r="AJ144" s="53">
        <v>-0.210739627480507</v>
      </c>
      <c r="AK144" s="53">
        <v>-0.184675648808479</v>
      </c>
      <c r="AL144" s="53">
        <v>-0.196912631392479</v>
      </c>
      <c r="AM144" s="53">
        <v>-0.15831470489502</v>
      </c>
      <c r="AN144" s="53">
        <v>-0.134299829602242</v>
      </c>
      <c r="AO144" s="53">
        <v>-0.139094114303589</v>
      </c>
      <c r="AP144" s="53">
        <v>-0.147788509726524</v>
      </c>
      <c r="AQ144" s="53">
        <v>-0.162406980991364</v>
      </c>
      <c r="AR144" s="53">
        <v>-0.182851850986481</v>
      </c>
      <c r="AS144" s="53">
        <v>-0.177136272192001</v>
      </c>
      <c r="AT144" s="53">
        <v>-0.157349601387978</v>
      </c>
      <c r="AU144" s="53">
        <v>-0.136104077100754</v>
      </c>
      <c r="AV144" s="53">
        <v>-0.115139804780483</v>
      </c>
      <c r="AW144" s="53">
        <v>-0.108517505228519</v>
      </c>
      <c r="AX144" s="53">
        <v>-0.111519604921341</v>
      </c>
      <c r="AY144" s="53">
        <v>-0.13397541642189</v>
      </c>
      <c r="AZ144" s="53">
        <v>-0.126056268811226</v>
      </c>
      <c r="BA144" s="53">
        <v>-0.148715600371361</v>
      </c>
      <c r="BB144" s="53">
        <v>-0.0331056192517281</v>
      </c>
      <c r="BC144" s="53">
        <v>-0.0367040485143661</v>
      </c>
      <c r="BD144" s="53">
        <v>-0.0224281754344702</v>
      </c>
      <c r="BE144" s="53">
        <v>-0.0175444073975086</v>
      </c>
      <c r="BF144" s="53">
        <v>-0.0398599579930305</v>
      </c>
      <c r="BG144" s="53">
        <v>-0.0418943241238594</v>
      </c>
      <c r="BH144" s="53">
        <v>-0.0208908431231976</v>
      </c>
      <c r="BI144" s="53">
        <v>-0.0366235487163067</v>
      </c>
      <c r="BJ144" s="53">
        <v>-0.0405106246471405</v>
      </c>
      <c r="BK144" s="53">
        <v>-0.0394173972308636</v>
      </c>
      <c r="BL144" s="53">
        <v>-0.0138453282415867</v>
      </c>
      <c r="BM144" s="53">
        <v>-0.0260544028133154</v>
      </c>
      <c r="BN144" s="53">
        <v>0.00347301596775651</v>
      </c>
      <c r="BO144" s="53">
        <v>-0.00744649535045028</v>
      </c>
      <c r="BP144" s="53">
        <v>-0.0230707973241806</v>
      </c>
      <c r="BQ144" s="53">
        <v>-0.0382956489920616</v>
      </c>
      <c r="BR144" s="53">
        <v>-0.0341137573122978</v>
      </c>
      <c r="BS144" s="53">
        <v>-0.0314148589968681</v>
      </c>
      <c r="BT144" s="53">
        <v>0.0261819772422314</v>
      </c>
      <c r="BU144" s="53">
        <v>-0.0152593664824963</v>
      </c>
      <c r="BV144" s="53">
        <v>-0.0306489244103432</v>
      </c>
      <c r="BW144" s="53">
        <v>-0.0532440915703773</v>
      </c>
      <c r="BX144" s="53">
        <v>-0.0359717719256878</v>
      </c>
      <c r="BY144" s="53">
        <v>-0.0360557287931442</v>
      </c>
      <c r="BZ144" s="53">
        <v>-0.0285367146134377</v>
      </c>
      <c r="CA144" s="53">
        <v>-0.059651080518961</v>
      </c>
      <c r="CB144" s="53">
        <v>-0.0802165865898132</v>
      </c>
      <c r="CC144" s="53">
        <v>-0.104183979332447</v>
      </c>
      <c r="CD144" s="53">
        <v>-0.0977288708090782</v>
      </c>
      <c r="CE144" s="53">
        <v>-0.0986659005284309</v>
      </c>
      <c r="CF144" s="53">
        <v>-0.0961794927716255</v>
      </c>
      <c r="CG144" s="53">
        <v>-0.0855401456356049</v>
      </c>
      <c r="CH144" s="53">
        <v>-0.103929936885834</v>
      </c>
      <c r="CI144" s="53">
        <v>-0.09088234603405</v>
      </c>
      <c r="CJ144" s="53">
        <v>-0.0893886238336563</v>
      </c>
      <c r="CK144" s="53">
        <v>-0.0726893916726112</v>
      </c>
      <c r="CL144" s="53">
        <v>-0.0744780227541924</v>
      </c>
      <c r="CM144" s="53">
        <v>-0.079666405916214</v>
      </c>
      <c r="CN144" s="53">
        <v>-0.0764767974615097</v>
      </c>
      <c r="CO144" s="53">
        <v>-0.0929739028215408</v>
      </c>
      <c r="CP144" s="53">
        <v>-0.105729497969151</v>
      </c>
      <c r="CQ144" s="53">
        <v>-0.10764043033123</v>
      </c>
      <c r="CR144" s="53">
        <v>-0.108956694602966</v>
      </c>
      <c r="CS144" s="53">
        <v>-0.0929881259799004</v>
      </c>
      <c r="CT144" s="53">
        <v>-0.0731078162789345</v>
      </c>
      <c r="CU144" s="53">
        <v>-0.0705074667930603</v>
      </c>
      <c r="CV144" s="53">
        <v>-0.0758679509162903</v>
      </c>
      <c r="CW144" s="53">
        <v>-0.0945815294981003</v>
      </c>
      <c r="CX144" s="53">
        <v>-0.0884018689393997</v>
      </c>
      <c r="CY144" s="53">
        <v>-0.0967088267207146</v>
      </c>
      <c r="CZ144" s="53">
        <v>-0.00161531008780003</v>
      </c>
      <c r="DA144" s="53">
        <v>-0.00398658076301217</v>
      </c>
      <c r="DB144" s="53">
        <v>-0.0021701161749661</v>
      </c>
      <c r="DC144" s="53">
        <v>-0.00466991029679775</v>
      </c>
      <c r="DD144" s="53">
        <v>-0.0160718634724617</v>
      </c>
      <c r="DE144" s="53">
        <v>-0.0202762298285961</v>
      </c>
      <c r="DF144" s="53">
        <v>-0.0420744977891445</v>
      </c>
      <c r="DG144" s="53">
        <v>-0.0463307723402977</v>
      </c>
      <c r="DH144" s="53">
        <v>-0.0421165712177753</v>
      </c>
      <c r="DI144" s="53">
        <v>-0.0671136528253555</v>
      </c>
      <c r="DJ144" s="53">
        <v>-0.0632852762937546</v>
      </c>
      <c r="DK144" s="53">
        <v>-0.0474375449120998</v>
      </c>
      <c r="DL144" s="53">
        <v>-0.0530502833425999</v>
      </c>
      <c r="DM144" s="53">
        <v>-0.0561891868710518</v>
      </c>
      <c r="DN144" s="53">
        <v>-0.0604294613003731</v>
      </c>
      <c r="DO144" s="53">
        <v>-0.0750967413187027</v>
      </c>
      <c r="DP144" s="53">
        <v>-0.0808979049324989</v>
      </c>
      <c r="DQ144" s="53">
        <v>-0.0766250714659691</v>
      </c>
      <c r="DR144" s="53">
        <v>-0.084478385746479</v>
      </c>
      <c r="DS144" s="53">
        <v>-0.0710819363594055</v>
      </c>
      <c r="DT144" s="53">
        <v>-0.0974855720996857</v>
      </c>
      <c r="DU144" s="53">
        <v>-0.0963041186332703</v>
      </c>
      <c r="DV144" s="53">
        <v>-0.0827446132898331</v>
      </c>
      <c r="DW144" s="53">
        <v>-0.102414168417454</v>
      </c>
      <c r="DX144" s="53">
        <v>-0.0931448861956596</v>
      </c>
      <c r="DY144" s="53">
        <v>-0.0986577048897743</v>
      </c>
      <c r="DZ144" s="53">
        <v>-0.0980234146118164</v>
      </c>
      <c r="EA144" s="53">
        <v>-0.104852318763733</v>
      </c>
      <c r="EB144" s="53">
        <v>-0.114900335669518</v>
      </c>
      <c r="EC144" s="53">
        <v>-0.103078983724117</v>
      </c>
      <c r="ED144" s="53">
        <v>-0.110789373517036</v>
      </c>
      <c r="EE144" s="53">
        <v>-0.12469706684351</v>
      </c>
      <c r="EF144" s="53">
        <v>-0.13211116194725</v>
      </c>
      <c r="EG144" s="53">
        <v>-0.119094766676426</v>
      </c>
      <c r="EH144" s="53">
        <v>-0.132825464010239</v>
      </c>
      <c r="EI144" s="53">
        <v>-0.110926769673824</v>
      </c>
      <c r="EJ144" s="53">
        <v>-0.0851232632994652</v>
      </c>
      <c r="EK144" s="53">
        <v>-0.0847291648387909</v>
      </c>
      <c r="EL144" s="53">
        <v>-0.0966131836175919</v>
      </c>
      <c r="EM144" s="53">
        <v>-0.0947345420718193</v>
      </c>
      <c r="EN144" s="53">
        <v>-0.102423816919327</v>
      </c>
      <c r="EO144" s="53">
        <v>-0.0947973057627678</v>
      </c>
      <c r="EP144" s="53">
        <v>-0.0736943706870079</v>
      </c>
      <c r="EQ144" s="53">
        <v>-0.06841741502285</v>
      </c>
      <c r="ER144" s="53">
        <v>-0.0673334524035454</v>
      </c>
      <c r="ES144" s="53">
        <v>-0.0633115023374557</v>
      </c>
      <c r="ET144" s="53">
        <v>-0.060953114181757</v>
      </c>
      <c r="EU144" s="53">
        <v>-0.064695343375206</v>
      </c>
      <c r="EV144" s="53">
        <v>-0.0629558637738228</v>
      </c>
      <c r="EW144" s="53">
        <v>-0.0773082301020622</v>
      </c>
    </row>
    <row r="145" s="53" customFormat="1" spans="1:153">
      <c r="A145" s="54">
        <v>300115</v>
      </c>
      <c r="B145" s="53" t="s">
        <v>450</v>
      </c>
      <c r="C145" s="55">
        <v>43851</v>
      </c>
      <c r="D145" s="53">
        <v>0.0924284160137177</v>
      </c>
      <c r="E145" s="53">
        <v>0.136679828166962</v>
      </c>
      <c r="F145" s="53">
        <v>0.158082231879234</v>
      </c>
      <c r="G145" s="53">
        <v>0.158280044794083</v>
      </c>
      <c r="H145" s="53">
        <v>0.10111889988184</v>
      </c>
      <c r="I145" s="53">
        <v>0.0389856025576591</v>
      </c>
      <c r="J145" s="53">
        <v>0.00435722060501575</v>
      </c>
      <c r="K145" s="53">
        <v>-0.0321163088083267</v>
      </c>
      <c r="L145" s="53">
        <v>-0.0758191272616386</v>
      </c>
      <c r="M145" s="53">
        <v>-0.108713537454605</v>
      </c>
      <c r="N145" s="53">
        <v>-0.0792384818196297</v>
      </c>
      <c r="O145" s="53">
        <v>-0.0982200652360916</v>
      </c>
      <c r="P145" s="53">
        <v>-0.0966522693634033</v>
      </c>
      <c r="Q145" s="53">
        <v>-0.124333664774895</v>
      </c>
      <c r="R145" s="53">
        <v>-0.143871814012527</v>
      </c>
      <c r="S145" s="53">
        <v>-0.183744013309479</v>
      </c>
      <c r="T145" s="53">
        <v>-0.135916098952293</v>
      </c>
      <c r="U145" s="53">
        <v>-0.102964743971825</v>
      </c>
      <c r="V145" s="53">
        <v>-0.0968929678201675</v>
      </c>
      <c r="W145" s="53">
        <v>-0.0358312502503395</v>
      </c>
      <c r="X145" s="53">
        <v>0.0113700684159994</v>
      </c>
      <c r="Y145" s="53">
        <v>-0.0119597166776657</v>
      </c>
      <c r="Z145" s="53">
        <v>-0.0385917015373707</v>
      </c>
      <c r="AA145" s="53">
        <v>-0.104102373123169</v>
      </c>
      <c r="AB145" s="53">
        <v>-0.0816819071769714</v>
      </c>
      <c r="AC145" s="53">
        <v>-0.116883456707001</v>
      </c>
      <c r="AD145" s="53">
        <v>-0.15731880068779</v>
      </c>
      <c r="AE145" s="53">
        <v>-0.227400779724121</v>
      </c>
      <c r="AF145" s="53">
        <v>-0.208077549934387</v>
      </c>
      <c r="AG145" s="53">
        <v>-0.235862836241722</v>
      </c>
      <c r="AH145" s="53">
        <v>-0.259308934211731</v>
      </c>
      <c r="AI145" s="53">
        <v>-0.206135600805283</v>
      </c>
      <c r="AJ145" s="53">
        <v>-0.18794196844101</v>
      </c>
      <c r="AK145" s="53">
        <v>-0.127600282430649</v>
      </c>
      <c r="AL145" s="53">
        <v>-0.0878031849861145</v>
      </c>
      <c r="AM145" s="53">
        <v>-0.0239271521568298</v>
      </c>
      <c r="AN145" s="53">
        <v>-0.0432559065520763</v>
      </c>
      <c r="AO145" s="53">
        <v>-0.0369629822671413</v>
      </c>
      <c r="AP145" s="53">
        <v>-0.0519713833928108</v>
      </c>
      <c r="AQ145" s="53">
        <v>-0.00653421599417925</v>
      </c>
      <c r="AR145" s="53">
        <v>-0.024613831192255</v>
      </c>
      <c r="AS145" s="53">
        <v>0.0174729935824871</v>
      </c>
      <c r="AT145" s="53">
        <v>-0.0186397060751915</v>
      </c>
      <c r="AU145" s="53">
        <v>-0.0631710290908813</v>
      </c>
      <c r="AV145" s="53">
        <v>-0.0514503940939903</v>
      </c>
      <c r="AW145" s="53">
        <v>-0.034757811576128</v>
      </c>
      <c r="AX145" s="53">
        <v>0.0123110450804234</v>
      </c>
      <c r="AY145" s="53">
        <v>0.0625429004430771</v>
      </c>
      <c r="AZ145" s="53">
        <v>0.00335886050015688</v>
      </c>
      <c r="BA145" s="53">
        <v>-0.0559260733425617</v>
      </c>
      <c r="BB145" s="53">
        <v>0.0457775071263313</v>
      </c>
      <c r="BC145" s="53">
        <v>0.112206429243088</v>
      </c>
      <c r="BD145" s="53">
        <v>0.119185611605644</v>
      </c>
      <c r="BE145" s="53">
        <v>0.137254163622856</v>
      </c>
      <c r="BF145" s="53">
        <v>0.100194901227951</v>
      </c>
      <c r="BG145" s="53">
        <v>0.0742378607392311</v>
      </c>
      <c r="BH145" s="53">
        <v>0.0694503784179687</v>
      </c>
      <c r="BI145" s="53">
        <v>0.0622470155358315</v>
      </c>
      <c r="BJ145" s="53">
        <v>0.0344776064157486</v>
      </c>
      <c r="BK145" s="53">
        <v>0.0227567758411169</v>
      </c>
      <c r="BL145" s="53">
        <v>0.027878824621439</v>
      </c>
      <c r="BM145" s="53">
        <v>0.019323792308569</v>
      </c>
      <c r="BN145" s="53">
        <v>0.00924712512642145</v>
      </c>
      <c r="BO145" s="53">
        <v>-0.00599892344325781</v>
      </c>
      <c r="BP145" s="53">
        <v>-0.0362534932792187</v>
      </c>
      <c r="BQ145" s="53">
        <v>-0.0553840175271034</v>
      </c>
      <c r="BR145" s="53">
        <v>0.00549463834613562</v>
      </c>
      <c r="BS145" s="53">
        <v>0.034163661301136</v>
      </c>
      <c r="BT145" s="53">
        <v>0.0454942658543587</v>
      </c>
      <c r="BU145" s="53">
        <v>0.132935851812363</v>
      </c>
      <c r="BV145" s="53">
        <v>0.163184627890587</v>
      </c>
      <c r="BW145" s="53">
        <v>0.164379388093948</v>
      </c>
      <c r="BX145" s="53">
        <v>0.156031012535095</v>
      </c>
      <c r="BY145" s="53">
        <v>0.103811576962471</v>
      </c>
      <c r="BZ145" s="53">
        <v>0.0831801444292068</v>
      </c>
      <c r="CA145" s="53">
        <v>0.0190987028181553</v>
      </c>
      <c r="CB145" s="53">
        <v>-0.0171904899179935</v>
      </c>
      <c r="CC145" s="53">
        <v>-0.0541130639612675</v>
      </c>
      <c r="CD145" s="53">
        <v>-0.0557495467364788</v>
      </c>
      <c r="CE145" s="53">
        <v>-0.0790843069553375</v>
      </c>
      <c r="CF145" s="53">
        <v>-0.0810600444674492</v>
      </c>
      <c r="CG145" s="53">
        <v>-0.0940376371145248</v>
      </c>
      <c r="CH145" s="53">
        <v>-0.0443648807704449</v>
      </c>
      <c r="CI145" s="53">
        <v>0.0109952697530389</v>
      </c>
      <c r="CJ145" s="53">
        <v>0.0287843197584152</v>
      </c>
      <c r="CK145" s="53">
        <v>0.0687966346740723</v>
      </c>
      <c r="CL145" s="53">
        <v>0.0536310411989689</v>
      </c>
      <c r="CM145" s="53">
        <v>0.029306422919035</v>
      </c>
      <c r="CN145" s="53">
        <v>0.0175690501928329</v>
      </c>
      <c r="CO145" s="53">
        <v>0.0394694022834301</v>
      </c>
      <c r="CP145" s="53">
        <v>0.0129755726084113</v>
      </c>
      <c r="CQ145" s="53">
        <v>0.0382083542644978</v>
      </c>
      <c r="CR145" s="53">
        <v>0.0324853360652924</v>
      </c>
      <c r="CS145" s="53">
        <v>0.00768560450524092</v>
      </c>
      <c r="CT145" s="53">
        <v>0.0160754304379225</v>
      </c>
      <c r="CU145" s="53">
        <v>0.0170857701450586</v>
      </c>
      <c r="CV145" s="53">
        <v>0.0210018623620272</v>
      </c>
      <c r="CW145" s="53">
        <v>-0.0157251860946417</v>
      </c>
      <c r="CX145" s="53">
        <v>-0.028934333473444</v>
      </c>
      <c r="CY145" s="53">
        <v>-0.0620825029909611</v>
      </c>
      <c r="CZ145" s="53">
        <v>0.0605649650096893</v>
      </c>
      <c r="DA145" s="53">
        <v>0.0383874475955963</v>
      </c>
      <c r="DB145" s="53">
        <v>0.0528106726706028</v>
      </c>
      <c r="DC145" s="53">
        <v>0.0349399447441101</v>
      </c>
      <c r="DD145" s="53">
        <v>0.0148380529135466</v>
      </c>
      <c r="DE145" s="53">
        <v>-0.0213382039219141</v>
      </c>
      <c r="DF145" s="53">
        <v>-0.0511791035532951</v>
      </c>
      <c r="DG145" s="53">
        <v>-0.0804492682218552</v>
      </c>
      <c r="DH145" s="53">
        <v>-0.0963826701045036</v>
      </c>
      <c r="DI145" s="53">
        <v>-0.117556251585484</v>
      </c>
      <c r="DJ145" s="53">
        <v>-0.0932032465934753</v>
      </c>
      <c r="DK145" s="53">
        <v>-0.103629797697067</v>
      </c>
      <c r="DL145" s="53">
        <v>-0.0919853299856186</v>
      </c>
      <c r="DM145" s="53">
        <v>-0.104420684278011</v>
      </c>
      <c r="DN145" s="53">
        <v>-0.0937042608857155</v>
      </c>
      <c r="DO145" s="53">
        <v>-0.114445939660072</v>
      </c>
      <c r="DP145" s="53">
        <v>-0.127496674656868</v>
      </c>
      <c r="DQ145" s="53">
        <v>-0.123214349150658</v>
      </c>
      <c r="DR145" s="53">
        <v>-0.128473177552223</v>
      </c>
      <c r="DS145" s="53">
        <v>-0.154853045940399</v>
      </c>
      <c r="DT145" s="53">
        <v>-0.137900501489639</v>
      </c>
      <c r="DU145" s="53">
        <v>-0.16242504119873</v>
      </c>
      <c r="DV145" s="53">
        <v>-0.180708661675453</v>
      </c>
      <c r="DW145" s="53">
        <v>-0.193999886512756</v>
      </c>
      <c r="DX145" s="53">
        <v>-0.150947988033295</v>
      </c>
      <c r="DY145" s="53">
        <v>-0.122068107128143</v>
      </c>
      <c r="DZ145" s="53">
        <v>-0.126214265823364</v>
      </c>
      <c r="EA145" s="53">
        <v>-0.159373670816422</v>
      </c>
      <c r="EB145" s="53">
        <v>-0.138413950800896</v>
      </c>
      <c r="EC145" s="53">
        <v>-0.142864480614662</v>
      </c>
      <c r="ED145" s="53">
        <v>-0.16433484852314</v>
      </c>
      <c r="EE145" s="53">
        <v>-0.0981839075684547</v>
      </c>
      <c r="EF145" s="53">
        <v>-0.129663035273552</v>
      </c>
      <c r="EG145" s="53">
        <v>-0.124681502580643</v>
      </c>
      <c r="EH145" s="53">
        <v>-0.102673448622227</v>
      </c>
      <c r="EI145" s="53">
        <v>-0.0788097307085991</v>
      </c>
      <c r="EJ145" s="53">
        <v>-0.0829728916287422</v>
      </c>
      <c r="EK145" s="53">
        <v>-0.0523553490638733</v>
      </c>
      <c r="EL145" s="53">
        <v>-0.0556263774633408</v>
      </c>
      <c r="EM145" s="53">
        <v>-0.0320895612239838</v>
      </c>
      <c r="EN145" s="53">
        <v>-0.0236753467470407</v>
      </c>
      <c r="EO145" s="53">
        <v>-0.00682130269706249</v>
      </c>
      <c r="EP145" s="53">
        <v>-0.0372109860181808</v>
      </c>
      <c r="EQ145" s="53">
        <v>-0.0569425746798515</v>
      </c>
      <c r="ER145" s="53">
        <v>-0.0536117665469646</v>
      </c>
      <c r="ES145" s="53">
        <v>-0.0379295237362385</v>
      </c>
      <c r="ET145" s="53">
        <v>0.00522324070334435</v>
      </c>
      <c r="EU145" s="53">
        <v>0.0921821445226669</v>
      </c>
      <c r="EV145" s="53">
        <v>0.0462072528898716</v>
      </c>
      <c r="EW145" s="53">
        <v>0.0200704876333475</v>
      </c>
    </row>
    <row r="146" s="53" customFormat="1" spans="1:153">
      <c r="A146" s="54">
        <v>300120</v>
      </c>
      <c r="B146" s="53" t="s">
        <v>453</v>
      </c>
      <c r="C146" s="55">
        <v>43851</v>
      </c>
      <c r="D146" s="53">
        <v>0.0879656821489334</v>
      </c>
      <c r="E146" s="53">
        <v>0.0848667398095131</v>
      </c>
      <c r="F146" s="53">
        <v>0.0776083916425705</v>
      </c>
      <c r="G146" s="53">
        <v>0.0466439463198185</v>
      </c>
      <c r="H146" s="53">
        <v>0.0552510656416416</v>
      </c>
      <c r="I146" s="53">
        <v>0.0225987788289785</v>
      </c>
      <c r="J146" s="53">
        <v>0.00898572616279125</v>
      </c>
      <c r="K146" s="53">
        <v>-0.00514872977510095</v>
      </c>
      <c r="L146" s="53">
        <v>0.00353108020499349</v>
      </c>
      <c r="M146" s="53">
        <v>0.0197426527738571</v>
      </c>
      <c r="N146" s="53">
        <v>0.00604826165363193</v>
      </c>
      <c r="O146" s="53">
        <v>0.00463585974648595</v>
      </c>
      <c r="P146" s="53">
        <v>-0.00992149114608765</v>
      </c>
      <c r="Q146" s="53">
        <v>-0.00565789826214314</v>
      </c>
      <c r="R146" s="53">
        <v>0.035790029913187</v>
      </c>
      <c r="S146" s="53">
        <v>0.030812855809927</v>
      </c>
      <c r="T146" s="53">
        <v>0.0376512482762337</v>
      </c>
      <c r="U146" s="53">
        <v>0.0374043993651867</v>
      </c>
      <c r="V146" s="53">
        <v>0.0074405581690371</v>
      </c>
      <c r="W146" s="53">
        <v>0.0104857739061117</v>
      </c>
      <c r="X146" s="53">
        <v>0.00623901514336467</v>
      </c>
      <c r="Y146" s="53">
        <v>-0.00472700828686357</v>
      </c>
      <c r="Z146" s="53">
        <v>0.0467741191387177</v>
      </c>
      <c r="AA146" s="53">
        <v>0.0685640051960945</v>
      </c>
      <c r="AB146" s="53">
        <v>0.0748326480388641</v>
      </c>
      <c r="AC146" s="53">
        <v>0.0474136546254158</v>
      </c>
      <c r="AD146" s="53">
        <v>0.0405894555151463</v>
      </c>
      <c r="AE146" s="53">
        <v>0.0602102763950825</v>
      </c>
      <c r="AF146" s="53">
        <v>0.0872074961662292</v>
      </c>
      <c r="AG146" s="53">
        <v>0.0906530618667603</v>
      </c>
      <c r="AH146" s="53">
        <v>0.208744779229164</v>
      </c>
      <c r="AI146" s="53">
        <v>0.328908205032349</v>
      </c>
      <c r="AJ146" s="53">
        <v>0.271268963813782</v>
      </c>
      <c r="AK146" s="53">
        <v>0.277491390705109</v>
      </c>
      <c r="AL146" s="53">
        <v>0.211026027798653</v>
      </c>
      <c r="AM146" s="53">
        <v>0.189263701438904</v>
      </c>
      <c r="AN146" s="53">
        <v>0.211441665887833</v>
      </c>
      <c r="AO146" s="53">
        <v>0.264862805604935</v>
      </c>
      <c r="AP146" s="53">
        <v>0.22873318195343</v>
      </c>
      <c r="AQ146" s="53">
        <v>0.212901622056961</v>
      </c>
      <c r="AR146" s="53">
        <v>0.156916186213493</v>
      </c>
      <c r="AS146" s="53">
        <v>0.144770786166191</v>
      </c>
      <c r="AT146" s="53">
        <v>0.126777246594429</v>
      </c>
      <c r="AU146" s="53">
        <v>0.104436136782169</v>
      </c>
      <c r="AV146" s="53">
        <v>0.138999074697495</v>
      </c>
      <c r="AW146" s="53">
        <v>0.153347983956337</v>
      </c>
      <c r="AX146" s="53">
        <v>0.116190902888775</v>
      </c>
      <c r="AY146" s="53">
        <v>0.0902322679758072</v>
      </c>
      <c r="AZ146" s="53">
        <v>0.0705725103616714</v>
      </c>
      <c r="BA146" s="53">
        <v>0.0993204414844513</v>
      </c>
      <c r="BB146" s="53">
        <v>0.0631903782486916</v>
      </c>
      <c r="BC146" s="53">
        <v>0.0652581602334976</v>
      </c>
      <c r="BD146" s="53">
        <v>0.0738107711076736</v>
      </c>
      <c r="BE146" s="53">
        <v>0.0480698123574257</v>
      </c>
      <c r="BF146" s="53">
        <v>0.0340189225971699</v>
      </c>
      <c r="BG146" s="53">
        <v>0.0118980519473553</v>
      </c>
      <c r="BH146" s="53">
        <v>0.0141660701483488</v>
      </c>
      <c r="BI146" s="53">
        <v>0.0179457236081362</v>
      </c>
      <c r="BJ146" s="53">
        <v>0.0178610533475876</v>
      </c>
      <c r="BK146" s="53">
        <v>0.0174259133636951</v>
      </c>
      <c r="BL146" s="53">
        <v>0.011791511438787</v>
      </c>
      <c r="BM146" s="53">
        <v>0.0242427866905928</v>
      </c>
      <c r="BN146" s="53">
        <v>0.0129175875335932</v>
      </c>
      <c r="BO146" s="53">
        <v>0.0141433831304312</v>
      </c>
      <c r="BP146" s="53">
        <v>0.0228084586560726</v>
      </c>
      <c r="BQ146" s="53">
        <v>0.0178687386214733</v>
      </c>
      <c r="BR146" s="53">
        <v>0.0193228926509619</v>
      </c>
      <c r="BS146" s="53">
        <v>0.0172209907323122</v>
      </c>
      <c r="BT146" s="53">
        <v>-0.00264461897313595</v>
      </c>
      <c r="BU146" s="53">
        <v>0.0056429784744978</v>
      </c>
      <c r="BV146" s="53">
        <v>0.0140276309102774</v>
      </c>
      <c r="BW146" s="53">
        <v>0.012871352955699</v>
      </c>
      <c r="BX146" s="53">
        <v>0.0529007837176323</v>
      </c>
      <c r="BY146" s="53">
        <v>0.0663942992687225</v>
      </c>
      <c r="BZ146" s="53">
        <v>0.0618465840816498</v>
      </c>
      <c r="CA146" s="53">
        <v>0.0397060848772526</v>
      </c>
      <c r="CB146" s="53">
        <v>0.0298994928598404</v>
      </c>
      <c r="CC146" s="53">
        <v>0.0524624288082123</v>
      </c>
      <c r="CD146" s="53">
        <v>0.0814944729208946</v>
      </c>
      <c r="CE146" s="53">
        <v>0.0854711458086967</v>
      </c>
      <c r="CF146" s="53">
        <v>0.209854751825333</v>
      </c>
      <c r="CG146" s="53">
        <v>0.326930016279221</v>
      </c>
      <c r="CH146" s="53">
        <v>0.276281803846359</v>
      </c>
      <c r="CI146" s="53">
        <v>0.27839007973671</v>
      </c>
      <c r="CJ146" s="53">
        <v>0.212279573082924</v>
      </c>
      <c r="CK146" s="53">
        <v>0.187607198953629</v>
      </c>
      <c r="CL146" s="53">
        <v>0.210628554224968</v>
      </c>
      <c r="CM146" s="53">
        <v>0.273365408182144</v>
      </c>
      <c r="CN146" s="53">
        <v>0.237934395670891</v>
      </c>
      <c r="CO146" s="53">
        <v>0.212958827614784</v>
      </c>
      <c r="CP146" s="53">
        <v>0.159940555691719</v>
      </c>
      <c r="CQ146" s="53">
        <v>0.142256826162338</v>
      </c>
      <c r="CR146" s="53">
        <v>0.128140702843666</v>
      </c>
      <c r="CS146" s="53">
        <v>0.107290789484978</v>
      </c>
      <c r="CT146" s="53">
        <v>0.121394708752632</v>
      </c>
      <c r="CU146" s="53">
        <v>0.121593825519085</v>
      </c>
      <c r="CV146" s="53">
        <v>0.0904130935668945</v>
      </c>
      <c r="CW146" s="53">
        <v>0.0858633369207382</v>
      </c>
      <c r="CX146" s="53">
        <v>0.0863139256834984</v>
      </c>
      <c r="CY146" s="53">
        <v>0.10304956138134</v>
      </c>
      <c r="CZ146" s="53">
        <v>0.0333515889942646</v>
      </c>
      <c r="DA146" s="53">
        <v>0.0281848702579737</v>
      </c>
      <c r="DB146" s="53">
        <v>0.0123739056289196</v>
      </c>
      <c r="DC146" s="53">
        <v>0.00715042604133487</v>
      </c>
      <c r="DD146" s="53">
        <v>0.0298084337264299</v>
      </c>
      <c r="DE146" s="53">
        <v>0.0192770175635815</v>
      </c>
      <c r="DF146" s="53">
        <v>0.00339594623073936</v>
      </c>
      <c r="DG146" s="53">
        <v>-0.0145181622356176</v>
      </c>
      <c r="DH146" s="53">
        <v>-0.00575368152931333</v>
      </c>
      <c r="DI146" s="53">
        <v>0.0108930300921202</v>
      </c>
      <c r="DJ146" s="53">
        <v>0.00283304089680314</v>
      </c>
      <c r="DK146" s="53">
        <v>-0.0110306367278099</v>
      </c>
      <c r="DL146" s="53">
        <v>-0.0142627879977226</v>
      </c>
      <c r="DM146" s="53">
        <v>-0.0112249907106161</v>
      </c>
      <c r="DN146" s="53">
        <v>0.0215578619390726</v>
      </c>
      <c r="DO146" s="53">
        <v>0.021520409733057</v>
      </c>
      <c r="DP146" s="53">
        <v>0.02690464630723</v>
      </c>
      <c r="DQ146" s="53">
        <v>0.0287596974521875</v>
      </c>
      <c r="DR146" s="53">
        <v>0.01866146735847</v>
      </c>
      <c r="DS146" s="53">
        <v>0.0134190861135721</v>
      </c>
      <c r="DT146" s="53">
        <v>0.0007876749150455</v>
      </c>
      <c r="DU146" s="53">
        <v>-0.00902207009494305</v>
      </c>
      <c r="DV146" s="53">
        <v>0.00244962377473712</v>
      </c>
      <c r="DW146" s="53">
        <v>0.0107460003346205</v>
      </c>
      <c r="DX146" s="53">
        <v>0.0215623565018177</v>
      </c>
      <c r="DY146" s="53">
        <v>0.0162838604301214</v>
      </c>
      <c r="DZ146" s="53">
        <v>0.0192662551999092</v>
      </c>
      <c r="EA146" s="53">
        <v>0.0163241382688284</v>
      </c>
      <c r="EB146" s="53">
        <v>0.0142893195152283</v>
      </c>
      <c r="EC146" s="53">
        <v>0.013758210465312</v>
      </c>
      <c r="ED146" s="53">
        <v>0.00746630970388651</v>
      </c>
      <c r="EE146" s="53">
        <v>0.0105544878169894</v>
      </c>
      <c r="EF146" s="53">
        <v>0.00356345414184034</v>
      </c>
      <c r="EG146" s="53">
        <v>0.00767761655151844</v>
      </c>
      <c r="EH146" s="53">
        <v>0.00732274865731597</v>
      </c>
      <c r="EI146" s="53">
        <v>0.0102327968925238</v>
      </c>
      <c r="EJ146" s="53">
        <v>0.00938940234482288</v>
      </c>
      <c r="EK146" s="53">
        <v>7.36917136237025e-5</v>
      </c>
      <c r="EL146" s="53">
        <v>-0.000624920823611319</v>
      </c>
      <c r="EM146" s="53">
        <v>0.00851908512413502</v>
      </c>
      <c r="EN146" s="53">
        <v>0.00555191235616803</v>
      </c>
      <c r="EO146" s="53">
        <v>0.011090244166553</v>
      </c>
      <c r="EP146" s="53">
        <v>0.00721283489838243</v>
      </c>
      <c r="EQ146" s="53">
        <v>0.00572163658216596</v>
      </c>
      <c r="ER146" s="53">
        <v>0.0261806510388851</v>
      </c>
      <c r="ES146" s="53">
        <v>0.0403304435312748</v>
      </c>
      <c r="ET146" s="53">
        <v>0.0343541018664837</v>
      </c>
      <c r="EU146" s="53">
        <v>0.0129452189430594</v>
      </c>
      <c r="EV146" s="53">
        <v>-0.00716512696817517</v>
      </c>
      <c r="EW146" s="53">
        <v>0.00484717404469848</v>
      </c>
    </row>
    <row r="147" s="53" customFormat="1" spans="1:153">
      <c r="A147" s="54">
        <v>300127</v>
      </c>
      <c r="B147" s="53" t="s">
        <v>456</v>
      </c>
      <c r="C147" s="55">
        <v>43851</v>
      </c>
      <c r="D147" s="53">
        <v>-0.0434415973722935</v>
      </c>
      <c r="E147" s="53">
        <v>-0.125038266181946</v>
      </c>
      <c r="F147" s="53">
        <v>-0.252468705177307</v>
      </c>
      <c r="G147" s="53">
        <v>-0.286563813686371</v>
      </c>
      <c r="H147" s="53">
        <v>-0.270530134439468</v>
      </c>
      <c r="I147" s="53">
        <v>-0.284776002168655</v>
      </c>
      <c r="J147" s="53">
        <v>-0.317597061395645</v>
      </c>
      <c r="K147" s="53">
        <v>-0.32711997628212</v>
      </c>
      <c r="L147" s="53">
        <v>-0.320457220077515</v>
      </c>
      <c r="M147" s="53">
        <v>-0.340320110321045</v>
      </c>
      <c r="N147" s="53">
        <v>-0.301379948854446</v>
      </c>
      <c r="O147" s="53">
        <v>-0.293340921401978</v>
      </c>
      <c r="P147" s="53">
        <v>-0.27441880106926</v>
      </c>
      <c r="Q147" s="53">
        <v>-0.27212792634964</v>
      </c>
      <c r="R147" s="53">
        <v>-0.296420246362686</v>
      </c>
      <c r="S147" s="53">
        <v>-0.266207009553909</v>
      </c>
      <c r="T147" s="53">
        <v>-0.261386096477509</v>
      </c>
      <c r="U147" s="53">
        <v>-0.262260884046555</v>
      </c>
      <c r="V147" s="53">
        <v>-0.291079968214035</v>
      </c>
      <c r="W147" s="53">
        <v>-0.334276467561722</v>
      </c>
      <c r="X147" s="53">
        <v>-0.392791748046875</v>
      </c>
      <c r="Y147" s="53">
        <v>-0.497998267412186</v>
      </c>
      <c r="Z147" s="53">
        <v>-0.460691720247269</v>
      </c>
      <c r="AA147" s="53">
        <v>-0.451403200626373</v>
      </c>
      <c r="AB147" s="53">
        <v>-0.478196293115616</v>
      </c>
      <c r="AC147" s="53">
        <v>-0.464471966028214</v>
      </c>
      <c r="AD147" s="53">
        <v>-0.462440967559814</v>
      </c>
      <c r="AE147" s="53">
        <v>-0.56321382522583</v>
      </c>
      <c r="AF147" s="53">
        <v>-0.544986486434937</v>
      </c>
      <c r="AG147" s="53">
        <v>-0.538727462291718</v>
      </c>
      <c r="AH147" s="53">
        <v>-0.579918801784515</v>
      </c>
      <c r="AI147" s="53">
        <v>-0.639217853546143</v>
      </c>
      <c r="AJ147" s="53">
        <v>-0.663782715797424</v>
      </c>
      <c r="AK147" s="53">
        <v>-0.666217565536499</v>
      </c>
      <c r="AL147" s="53">
        <v>-0.732849061489105</v>
      </c>
      <c r="AM147" s="53">
        <v>-0.821140825748444</v>
      </c>
      <c r="AN147" s="53">
        <v>-0.789865672588348</v>
      </c>
      <c r="AO147" s="53">
        <v>-0.845391929149628</v>
      </c>
      <c r="AP147" s="53">
        <v>-0.78522115945816</v>
      </c>
      <c r="AQ147" s="53">
        <v>-0.752849221229553</v>
      </c>
      <c r="AR147" s="53">
        <v>-0.71824049949646</v>
      </c>
      <c r="AS147" s="53">
        <v>-0.802489757537842</v>
      </c>
      <c r="AT147" s="53">
        <v>-0.711213171482086</v>
      </c>
      <c r="AU147" s="53">
        <v>-0.669072806835175</v>
      </c>
      <c r="AV147" s="53">
        <v>-0.675024271011353</v>
      </c>
      <c r="AW147" s="53">
        <v>-0.660520195960999</v>
      </c>
      <c r="AX147" s="53">
        <v>-0.653368830680847</v>
      </c>
      <c r="AY147" s="53">
        <v>-0.652126491069794</v>
      </c>
      <c r="AZ147" s="53">
        <v>-0.724760174751282</v>
      </c>
      <c r="BA147" s="53">
        <v>-0.749813735485077</v>
      </c>
      <c r="BB147" s="53">
        <v>-0.0412723608314991</v>
      </c>
      <c r="BC147" s="53">
        <v>-0.0959451347589493</v>
      </c>
      <c r="BD147" s="53">
        <v>-0.205747172236443</v>
      </c>
      <c r="BE147" s="53">
        <v>-0.206454515457153</v>
      </c>
      <c r="BF147" s="53">
        <v>-0.190811991691589</v>
      </c>
      <c r="BG147" s="53">
        <v>-0.196650967001915</v>
      </c>
      <c r="BH147" s="53">
        <v>-0.217585384845734</v>
      </c>
      <c r="BI147" s="53">
        <v>-0.200297027826309</v>
      </c>
      <c r="BJ147" s="53">
        <v>-0.201575890183449</v>
      </c>
      <c r="BK147" s="53">
        <v>-0.192938894033432</v>
      </c>
      <c r="BL147" s="53">
        <v>-0.165704026818275</v>
      </c>
      <c r="BM147" s="53">
        <v>-0.168120458722115</v>
      </c>
      <c r="BN147" s="53">
        <v>-0.145262449979782</v>
      </c>
      <c r="BO147" s="53">
        <v>-0.116675958037376</v>
      </c>
      <c r="BP147" s="53">
        <v>-0.170795157551765</v>
      </c>
      <c r="BQ147" s="53">
        <v>-0.164742991328239</v>
      </c>
      <c r="BR147" s="53">
        <v>-0.159126624464989</v>
      </c>
      <c r="BS147" s="53">
        <v>-0.164404064416885</v>
      </c>
      <c r="BT147" s="53">
        <v>-0.199063017964363</v>
      </c>
      <c r="BU147" s="53">
        <v>-0.22814416885376</v>
      </c>
      <c r="BV147" s="53">
        <v>-0.249422147870064</v>
      </c>
      <c r="BW147" s="53">
        <v>-0.322865813970566</v>
      </c>
      <c r="BX147" s="53">
        <v>-0.283232361078262</v>
      </c>
      <c r="BY147" s="53">
        <v>-0.29163721203804</v>
      </c>
      <c r="BZ147" s="53">
        <v>-0.296594977378845</v>
      </c>
      <c r="CA147" s="53">
        <v>-0.283636152744293</v>
      </c>
      <c r="CB147" s="53">
        <v>-0.313419669866562</v>
      </c>
      <c r="CC147" s="53">
        <v>-0.377835273742676</v>
      </c>
      <c r="CD147" s="53">
        <v>-0.358644247055054</v>
      </c>
      <c r="CE147" s="53">
        <v>-0.383387595415115</v>
      </c>
      <c r="CF147" s="53">
        <v>-0.417952835559845</v>
      </c>
      <c r="CG147" s="53">
        <v>-0.452769756317139</v>
      </c>
      <c r="CH147" s="53">
        <v>-0.501772284507751</v>
      </c>
      <c r="CI147" s="53">
        <v>-0.523462057113647</v>
      </c>
      <c r="CJ147" s="53">
        <v>-0.550841212272644</v>
      </c>
      <c r="CK147" s="53">
        <v>-0.580103039741516</v>
      </c>
      <c r="CL147" s="53">
        <v>-0.565901756286621</v>
      </c>
      <c r="CM147" s="53">
        <v>-0.617497086524963</v>
      </c>
      <c r="CN147" s="53">
        <v>-0.570012867450714</v>
      </c>
      <c r="CO147" s="53">
        <v>-0.550148963928223</v>
      </c>
      <c r="CP147" s="53">
        <v>-0.514333486557007</v>
      </c>
      <c r="CQ147" s="53">
        <v>-0.54243940114975</v>
      </c>
      <c r="CR147" s="53">
        <v>-0.544529438018799</v>
      </c>
      <c r="CS147" s="53">
        <v>-0.503823101520538</v>
      </c>
      <c r="CT147" s="53">
        <v>-0.506373941898346</v>
      </c>
      <c r="CU147" s="53">
        <v>-0.515284717082977</v>
      </c>
      <c r="CV147" s="53">
        <v>-0.499399811029434</v>
      </c>
      <c r="CW147" s="53">
        <v>-0.503037333488464</v>
      </c>
      <c r="CX147" s="53">
        <v>-0.525878846645355</v>
      </c>
      <c r="CY147" s="53">
        <v>-0.550863564014435</v>
      </c>
      <c r="CZ147" s="53">
        <v>-0.0510841831564903</v>
      </c>
      <c r="DA147" s="53">
        <v>-0.0780080705881119</v>
      </c>
      <c r="DB147" s="53">
        <v>-0.0956364870071411</v>
      </c>
      <c r="DC147" s="53">
        <v>-0.129024237394333</v>
      </c>
      <c r="DD147" s="53">
        <v>-0.128633081912994</v>
      </c>
      <c r="DE147" s="53">
        <v>-0.137039989233017</v>
      </c>
      <c r="DF147" s="53">
        <v>-0.148926600813866</v>
      </c>
      <c r="DG147" s="53">
        <v>-0.175737887620926</v>
      </c>
      <c r="DH147" s="53">
        <v>-0.167796269059181</v>
      </c>
      <c r="DI147" s="53">
        <v>-0.196296185255051</v>
      </c>
      <c r="DJ147" s="53">
        <v>-0.184590861201286</v>
      </c>
      <c r="DK147" s="53">
        <v>-0.174135401844978</v>
      </c>
      <c r="DL147" s="53">
        <v>-0.178071305155754</v>
      </c>
      <c r="DM147" s="53">
        <v>-0.20436692237854</v>
      </c>
      <c r="DN147" s="53">
        <v>-0.174540027976036</v>
      </c>
      <c r="DO147" s="53">
        <v>-0.150378957390785</v>
      </c>
      <c r="DP147" s="53">
        <v>-0.151174411177635</v>
      </c>
      <c r="DQ147" s="53">
        <v>-0.146771773695946</v>
      </c>
      <c r="DR147" s="53">
        <v>-0.140931889414787</v>
      </c>
      <c r="DS147" s="53">
        <v>-0.155047237873077</v>
      </c>
      <c r="DT147" s="53">
        <v>-0.192284539341927</v>
      </c>
      <c r="DU147" s="53">
        <v>-0.224047407507896</v>
      </c>
      <c r="DV147" s="53">
        <v>-0.226374313235283</v>
      </c>
      <c r="DW147" s="53">
        <v>-0.208680927753448</v>
      </c>
      <c r="DX147" s="53">
        <v>-0.230516269803047</v>
      </c>
      <c r="DY147" s="53">
        <v>-0.229750782251358</v>
      </c>
      <c r="DZ147" s="53">
        <v>-0.197936221957207</v>
      </c>
      <c r="EA147" s="53">
        <v>-0.23429349064827</v>
      </c>
      <c r="EB147" s="53">
        <v>-0.235257193446159</v>
      </c>
      <c r="EC147" s="53">
        <v>-0.204254820942879</v>
      </c>
      <c r="ED147" s="53">
        <v>-0.210880905389786</v>
      </c>
      <c r="EE147" s="53">
        <v>-0.235363006591797</v>
      </c>
      <c r="EF147" s="53">
        <v>-0.210925400257111</v>
      </c>
      <c r="EG147" s="53">
        <v>-0.191670492291451</v>
      </c>
      <c r="EH147" s="53">
        <v>-0.230922773480415</v>
      </c>
      <c r="EI147" s="53">
        <v>-0.289952754974365</v>
      </c>
      <c r="EJ147" s="53">
        <v>-0.272878855466843</v>
      </c>
      <c r="EK147" s="53">
        <v>-0.27680978178978</v>
      </c>
      <c r="EL147" s="53">
        <v>-0.264123231172562</v>
      </c>
      <c r="EM147" s="53">
        <v>-0.251615226268768</v>
      </c>
      <c r="EN147" s="53">
        <v>-0.252821981906891</v>
      </c>
      <c r="EO147" s="53">
        <v>-0.308965355157852</v>
      </c>
      <c r="EP147" s="53">
        <v>-0.215598717331886</v>
      </c>
      <c r="EQ147" s="53">
        <v>-0.214164644479752</v>
      </c>
      <c r="ER147" s="53">
        <v>-0.217565312981606</v>
      </c>
      <c r="ES147" s="53">
        <v>-0.194150403141975</v>
      </c>
      <c r="ET147" s="53">
        <v>-0.202883929014206</v>
      </c>
      <c r="EU147" s="53">
        <v>-0.198004066944122</v>
      </c>
      <c r="EV147" s="53">
        <v>-0.247796297073364</v>
      </c>
      <c r="EW147" s="53">
        <v>-0.247865095734596</v>
      </c>
    </row>
    <row r="148" s="53" customFormat="1" spans="1:153">
      <c r="A148" s="54">
        <v>300128</v>
      </c>
      <c r="B148" s="53" t="s">
        <v>459</v>
      </c>
      <c r="C148" s="55">
        <v>43851</v>
      </c>
      <c r="D148" s="53">
        <v>-0.0217103436589241</v>
      </c>
      <c r="E148" s="53">
        <v>-0.0275339223444462</v>
      </c>
      <c r="F148" s="53">
        <v>-0.0147702693939209</v>
      </c>
      <c r="G148" s="53">
        <v>-0.0431830808520317</v>
      </c>
      <c r="H148" s="53">
        <v>-0.0698722302913666</v>
      </c>
      <c r="I148" s="53">
        <v>-0.111442357301712</v>
      </c>
      <c r="J148" s="53">
        <v>-0.126867458224297</v>
      </c>
      <c r="K148" s="53">
        <v>-0.165346279740334</v>
      </c>
      <c r="L148" s="53">
        <v>-0.131318911910057</v>
      </c>
      <c r="M148" s="53">
        <v>-0.128174275159836</v>
      </c>
      <c r="N148" s="53">
        <v>-0.0972167998552322</v>
      </c>
      <c r="O148" s="53">
        <v>-0.103240765631199</v>
      </c>
      <c r="P148" s="53">
        <v>-0.129531651735306</v>
      </c>
      <c r="Q148" s="53">
        <v>-0.0792784243822098</v>
      </c>
      <c r="R148" s="53">
        <v>-0.0890212655067444</v>
      </c>
      <c r="S148" s="53">
        <v>-0.0512390360236168</v>
      </c>
      <c r="T148" s="53">
        <v>-0.0861601978540421</v>
      </c>
      <c r="U148" s="53">
        <v>-0.0754703432321548</v>
      </c>
      <c r="V148" s="53">
        <v>-0.00913353823125362</v>
      </c>
      <c r="W148" s="53">
        <v>-0.0154038090258837</v>
      </c>
      <c r="X148" s="53">
        <v>-0.0539548620581627</v>
      </c>
      <c r="Y148" s="53">
        <v>-0.059705838561058</v>
      </c>
      <c r="Z148" s="53">
        <v>-0.081947036087513</v>
      </c>
      <c r="AA148" s="53">
        <v>-0.0191524215042591</v>
      </c>
      <c r="AB148" s="53">
        <v>-0.0257780253887177</v>
      </c>
      <c r="AC148" s="53">
        <v>-0.0434679687023163</v>
      </c>
      <c r="AD148" s="53">
        <v>-0.0572591088712215</v>
      </c>
      <c r="AE148" s="53">
        <v>-0.095159187912941</v>
      </c>
      <c r="AF148" s="53">
        <v>-0.0610445775091648</v>
      </c>
      <c r="AG148" s="53">
        <v>-0.0587386153638363</v>
      </c>
      <c r="AH148" s="53">
        <v>-0.0558361895382404</v>
      </c>
      <c r="AI148" s="53">
        <v>-0.0313875563442707</v>
      </c>
      <c r="AJ148" s="53">
        <v>-0.0243261028081179</v>
      </c>
      <c r="AK148" s="53">
        <v>0.0366902202367783</v>
      </c>
      <c r="AL148" s="53">
        <v>-0.0338500328361988</v>
      </c>
      <c r="AM148" s="53">
        <v>-0.0301772933453321</v>
      </c>
      <c r="AN148" s="53">
        <v>-0.0555848553776741</v>
      </c>
      <c r="AO148" s="53">
        <v>-0.0673779919743538</v>
      </c>
      <c r="AP148" s="53">
        <v>-0.0446782186627388</v>
      </c>
      <c r="AQ148" s="53">
        <v>-0.0209131389856339</v>
      </c>
      <c r="AR148" s="53">
        <v>0.0144382352009416</v>
      </c>
      <c r="AS148" s="53">
        <v>0.0107379928231239</v>
      </c>
      <c r="AT148" s="53">
        <v>0.0113355182111263</v>
      </c>
      <c r="AU148" s="53">
        <v>-0.00913768447935581</v>
      </c>
      <c r="AV148" s="53">
        <v>0.0146290510892868</v>
      </c>
      <c r="AW148" s="53">
        <v>0.00951141864061356</v>
      </c>
      <c r="AX148" s="53">
        <v>0.0334553346037865</v>
      </c>
      <c r="AY148" s="53">
        <v>0.00283361971378326</v>
      </c>
      <c r="AZ148" s="53">
        <v>0.0101121999323368</v>
      </c>
      <c r="BA148" s="53">
        <v>0.0897560194134712</v>
      </c>
      <c r="BB148" s="53">
        <v>-0.0212150737643242</v>
      </c>
      <c r="BC148" s="53">
        <v>-0.0119191138073802</v>
      </c>
      <c r="BD148" s="53">
        <v>0.00787344295531511</v>
      </c>
      <c r="BE148" s="53">
        <v>-0.0269474945962429</v>
      </c>
      <c r="BF148" s="53">
        <v>-0.0496287979185581</v>
      </c>
      <c r="BG148" s="53">
        <v>-0.0660684853792191</v>
      </c>
      <c r="BH148" s="53">
        <v>-0.0509787276387215</v>
      </c>
      <c r="BI148" s="53">
        <v>-0.0552422553300858</v>
      </c>
      <c r="BJ148" s="53">
        <v>-0.0538751855492592</v>
      </c>
      <c r="BK148" s="53">
        <v>-0.0454217530786991</v>
      </c>
      <c r="BL148" s="53">
        <v>-0.0160519052296877</v>
      </c>
      <c r="BM148" s="53">
        <v>-0.0120881805196404</v>
      </c>
      <c r="BN148" s="53">
        <v>-0.0253680311143398</v>
      </c>
      <c r="BO148" s="53">
        <v>0.0373941399157047</v>
      </c>
      <c r="BP148" s="53">
        <v>0.00987953599542379</v>
      </c>
      <c r="BQ148" s="53">
        <v>0.0363570190966129</v>
      </c>
      <c r="BR148" s="53">
        <v>0.0107638379558921</v>
      </c>
      <c r="BS148" s="53">
        <v>0.0305666550993919</v>
      </c>
      <c r="BT148" s="53">
        <v>0.0738475546240807</v>
      </c>
      <c r="BU148" s="53">
        <v>0.0711522102355957</v>
      </c>
      <c r="BV148" s="53">
        <v>0.0407095514237881</v>
      </c>
      <c r="BW148" s="53">
        <v>0.0369480364024639</v>
      </c>
      <c r="BX148" s="53">
        <v>0.0454228818416595</v>
      </c>
      <c r="BY148" s="53">
        <v>0.0244537368416786</v>
      </c>
      <c r="BZ148" s="53">
        <v>0.0122002009302378</v>
      </c>
      <c r="CA148" s="53">
        <v>1.07148662209511e-5</v>
      </c>
      <c r="CB148" s="53">
        <v>-0.019106674939394</v>
      </c>
      <c r="CC148" s="53">
        <v>-0.0432691462337971</v>
      </c>
      <c r="CD148" s="53">
        <v>-0.0294343642890453</v>
      </c>
      <c r="CE148" s="53">
        <v>-0.0376109629869461</v>
      </c>
      <c r="CF148" s="53">
        <v>-0.0122533785179257</v>
      </c>
      <c r="CG148" s="53">
        <v>0.0244784541428089</v>
      </c>
      <c r="CH148" s="53">
        <v>0.0396703034639359</v>
      </c>
      <c r="CI148" s="53">
        <v>0.0524066910147667</v>
      </c>
      <c r="CJ148" s="53">
        <v>0.0441605448722839</v>
      </c>
      <c r="CK148" s="53">
        <v>0.0415052957832813</v>
      </c>
      <c r="CL148" s="53">
        <v>0.0265678707510233</v>
      </c>
      <c r="CM148" s="53">
        <v>0.0292644891887903</v>
      </c>
      <c r="CN148" s="53">
        <v>0.0475019291043282</v>
      </c>
      <c r="CO148" s="53">
        <v>0.0311272218823433</v>
      </c>
      <c r="CP148" s="53">
        <v>0.0235617179423571</v>
      </c>
      <c r="CQ148" s="53">
        <v>0.0214413776993752</v>
      </c>
      <c r="CR148" s="53">
        <v>0.0257228836417198</v>
      </c>
      <c r="CS148" s="53">
        <v>0.0143104232847691</v>
      </c>
      <c r="CT148" s="53">
        <v>0.0266625769436359</v>
      </c>
      <c r="CU148" s="53">
        <v>0.0222437046468258</v>
      </c>
      <c r="CV148" s="53">
        <v>0.0509595908224583</v>
      </c>
      <c r="CW148" s="53">
        <v>0.016902718693018</v>
      </c>
      <c r="CX148" s="53">
        <v>0.0159561038017273</v>
      </c>
      <c r="CY148" s="53">
        <v>0.103905953466892</v>
      </c>
      <c r="CZ148" s="53">
        <v>-0.00240038055926561</v>
      </c>
      <c r="DA148" s="53">
        <v>-0.0175199173390865</v>
      </c>
      <c r="DB148" s="53">
        <v>-0.0245488211512566</v>
      </c>
      <c r="DC148" s="53">
        <v>-0.0181406959891319</v>
      </c>
      <c r="DD148" s="53">
        <v>-0.0221485458314419</v>
      </c>
      <c r="DE148" s="53">
        <v>-0.0472789779305458</v>
      </c>
      <c r="DF148" s="53">
        <v>-0.0777938440442085</v>
      </c>
      <c r="DG148" s="53">
        <v>-0.112009137868881</v>
      </c>
      <c r="DH148" s="53">
        <v>-0.0793488249182701</v>
      </c>
      <c r="DI148" s="53">
        <v>-0.0846576243638992</v>
      </c>
      <c r="DJ148" s="53">
        <v>-0.0830700099468231</v>
      </c>
      <c r="DK148" s="53">
        <v>-0.0930576920509338</v>
      </c>
      <c r="DL148" s="53">
        <v>-0.106068722903728</v>
      </c>
      <c r="DM148" s="53">
        <v>-0.118577674031258</v>
      </c>
      <c r="DN148" s="53">
        <v>-0.100805908441544</v>
      </c>
      <c r="DO148" s="53">
        <v>-0.0895011648535728</v>
      </c>
      <c r="DP148" s="53">
        <v>-0.0988291501998901</v>
      </c>
      <c r="DQ148" s="53">
        <v>-0.1079421043396</v>
      </c>
      <c r="DR148" s="53">
        <v>-0.0848862007260323</v>
      </c>
      <c r="DS148" s="53">
        <v>-0.0884611308574677</v>
      </c>
      <c r="DT148" s="53">
        <v>-0.0965695232152939</v>
      </c>
      <c r="DU148" s="53">
        <v>-0.0985589846968651</v>
      </c>
      <c r="DV148" s="53">
        <v>-0.129275023937225</v>
      </c>
      <c r="DW148" s="53">
        <v>-0.0455112643539906</v>
      </c>
      <c r="DX148" s="53">
        <v>-0.0398833341896534</v>
      </c>
      <c r="DY148" s="53">
        <v>-0.0453837923705578</v>
      </c>
      <c r="DZ148" s="53">
        <v>-0.0400575399398804</v>
      </c>
      <c r="EA148" s="53">
        <v>-0.053795151412487</v>
      </c>
      <c r="EB148" s="53">
        <v>-0.0335153229534626</v>
      </c>
      <c r="EC148" s="53">
        <v>-0.0230327639728785</v>
      </c>
      <c r="ED148" s="53">
        <v>-0.0454879179596901</v>
      </c>
      <c r="EE148" s="53">
        <v>-0.0577711164951324</v>
      </c>
      <c r="EF148" s="53">
        <v>-0.0659015104174614</v>
      </c>
      <c r="EG148" s="53">
        <v>-0.0176215805113316</v>
      </c>
      <c r="EH148" s="53">
        <v>-0.0799156874418259</v>
      </c>
      <c r="EI148" s="53">
        <v>-0.0735877007246017</v>
      </c>
      <c r="EJ148" s="53">
        <v>-0.0840578377246857</v>
      </c>
      <c r="EK148" s="53">
        <v>-0.0985475927591324</v>
      </c>
      <c r="EL148" s="53">
        <v>-0.0940852537751198</v>
      </c>
      <c r="EM148" s="53">
        <v>-0.0539454706013203</v>
      </c>
      <c r="EN148" s="53">
        <v>-0.0110285915434361</v>
      </c>
      <c r="EO148" s="53">
        <v>-0.0126084936782718</v>
      </c>
      <c r="EP148" s="53">
        <v>-0.0162924751639366</v>
      </c>
      <c r="EQ148" s="53">
        <v>-0.025353217497468</v>
      </c>
      <c r="ER148" s="53">
        <v>-0.0139386346563697</v>
      </c>
      <c r="ES148" s="53">
        <v>-0.0146373948082328</v>
      </c>
      <c r="ET148" s="53">
        <v>-0.0194093640893698</v>
      </c>
      <c r="EU148" s="53">
        <v>-0.0159742087125778</v>
      </c>
      <c r="EV148" s="53">
        <v>-0.00774901360273361</v>
      </c>
      <c r="EW148" s="53">
        <v>-0.0160550400614738</v>
      </c>
    </row>
    <row r="149" s="53" customFormat="1" spans="1:153">
      <c r="A149" s="54">
        <v>300134</v>
      </c>
      <c r="B149" s="53" t="s">
        <v>462</v>
      </c>
      <c r="C149" s="55">
        <v>43851</v>
      </c>
      <c r="D149" s="53">
        <v>-0.016011580824852</v>
      </c>
      <c r="E149" s="53">
        <v>-0.0621778629720211</v>
      </c>
      <c r="F149" s="53">
        <v>-0.131676346063614</v>
      </c>
      <c r="G149" s="53">
        <v>-0.139147117733955</v>
      </c>
      <c r="H149" s="53">
        <v>-0.136149361729622</v>
      </c>
      <c r="I149" s="53">
        <v>-0.182134464383125</v>
      </c>
      <c r="J149" s="53">
        <v>-0.238615959882736</v>
      </c>
      <c r="K149" s="53">
        <v>-0.228181630373001</v>
      </c>
      <c r="L149" s="53">
        <v>-0.237574353814125</v>
      </c>
      <c r="M149" s="53">
        <v>-0.286105841398239</v>
      </c>
      <c r="N149" s="53">
        <v>-0.255993247032166</v>
      </c>
      <c r="O149" s="53">
        <v>-0.198084011673927</v>
      </c>
      <c r="P149" s="53">
        <v>-0.198933333158493</v>
      </c>
      <c r="Q149" s="53">
        <v>-0.221587955951691</v>
      </c>
      <c r="R149" s="53">
        <v>-0.227507665753365</v>
      </c>
      <c r="S149" s="53">
        <v>-0.213808193802834</v>
      </c>
      <c r="T149" s="53">
        <v>-0.182055413722992</v>
      </c>
      <c r="U149" s="53">
        <v>-0.080213226377964</v>
      </c>
      <c r="V149" s="53">
        <v>-0.0687963366508484</v>
      </c>
      <c r="W149" s="53">
        <v>-0.0974327549338341</v>
      </c>
      <c r="X149" s="53">
        <v>-0.13453671336174</v>
      </c>
      <c r="Y149" s="53">
        <v>-0.118142612278461</v>
      </c>
      <c r="Z149" s="53">
        <v>-0.0709330216050148</v>
      </c>
      <c r="AA149" s="53">
        <v>-0.0968132540583611</v>
      </c>
      <c r="AB149" s="53">
        <v>-0.0707754269242287</v>
      </c>
      <c r="AC149" s="53">
        <v>-0.0894596502184868</v>
      </c>
      <c r="AD149" s="53">
        <v>-0.146839842200279</v>
      </c>
      <c r="AE149" s="53">
        <v>-0.0479997359216213</v>
      </c>
      <c r="AF149" s="53">
        <v>0.0219369102269411</v>
      </c>
      <c r="AG149" s="53">
        <v>0.0250462405383587</v>
      </c>
      <c r="AH149" s="53">
        <v>0.105565689504147</v>
      </c>
      <c r="AI149" s="53">
        <v>0.112157970666885</v>
      </c>
      <c r="AJ149" s="53">
        <v>0.0389252230525017</v>
      </c>
      <c r="AK149" s="53">
        <v>0.00191852869465947</v>
      </c>
      <c r="AL149" s="53">
        <v>-0.0235906206071377</v>
      </c>
      <c r="AM149" s="53">
        <v>0.0174812134355307</v>
      </c>
      <c r="AN149" s="53">
        <v>-0.0137035027146339</v>
      </c>
      <c r="AO149" s="53">
        <v>0.008981978520751</v>
      </c>
      <c r="AP149" s="53">
        <v>0.00706661306321621</v>
      </c>
      <c r="AQ149" s="53">
        <v>0.00767827220261097</v>
      </c>
      <c r="AR149" s="53">
        <v>-0.0189490336924791</v>
      </c>
      <c r="AS149" s="53">
        <v>-0.138673827052116</v>
      </c>
      <c r="AT149" s="53">
        <v>-0.135824292898178</v>
      </c>
      <c r="AU149" s="53">
        <v>-0.147521913051605</v>
      </c>
      <c r="AV149" s="53">
        <v>-0.156250342726707</v>
      </c>
      <c r="AW149" s="53">
        <v>-0.159607008099556</v>
      </c>
      <c r="AX149" s="53">
        <v>-0.192952394485474</v>
      </c>
      <c r="AY149" s="53">
        <v>-0.208623632788658</v>
      </c>
      <c r="AZ149" s="53">
        <v>-0.212110847234726</v>
      </c>
      <c r="BA149" s="53">
        <v>-0.243086531758308</v>
      </c>
      <c r="BB149" s="53">
        <v>-0.0170654840767384</v>
      </c>
      <c r="BC149" s="53">
        <v>-0.0422845147550106</v>
      </c>
      <c r="BD149" s="53">
        <v>-0.0671736896038055</v>
      </c>
      <c r="BE149" s="53">
        <v>-0.0760680064558983</v>
      </c>
      <c r="BF149" s="53">
        <v>-0.0564252622425556</v>
      </c>
      <c r="BG149" s="53">
        <v>-0.0879841521382332</v>
      </c>
      <c r="BH149" s="53">
        <v>-0.108074143528938</v>
      </c>
      <c r="BI149" s="53">
        <v>-0.0998929813504219</v>
      </c>
      <c r="BJ149" s="53">
        <v>-0.113541074097157</v>
      </c>
      <c r="BK149" s="53">
        <v>-0.13226754963398</v>
      </c>
      <c r="BL149" s="53">
        <v>-0.133967161178589</v>
      </c>
      <c r="BM149" s="53">
        <v>-0.125142484903336</v>
      </c>
      <c r="BN149" s="53">
        <v>-0.118763640522957</v>
      </c>
      <c r="BO149" s="53">
        <v>-0.132904544472694</v>
      </c>
      <c r="BP149" s="53">
        <v>-0.147217586636543</v>
      </c>
      <c r="BQ149" s="53">
        <v>-0.145101264119148</v>
      </c>
      <c r="BR149" s="53">
        <v>-0.1217270642519</v>
      </c>
      <c r="BS149" s="53">
        <v>-0.0651012808084488</v>
      </c>
      <c r="BT149" s="53">
        <v>-0.0444281324744225</v>
      </c>
      <c r="BU149" s="53">
        <v>-0.0669410973787308</v>
      </c>
      <c r="BV149" s="53">
        <v>-0.0852622538805008</v>
      </c>
      <c r="BW149" s="53">
        <v>-0.0773429051041603</v>
      </c>
      <c r="BX149" s="53">
        <v>-0.0101207084953785</v>
      </c>
      <c r="BY149" s="53">
        <v>-0.0271368809044361</v>
      </c>
      <c r="BZ149" s="53">
        <v>-0.0088085513561964</v>
      </c>
      <c r="CA149" s="53">
        <v>-0.0173498727381229</v>
      </c>
      <c r="CB149" s="53">
        <v>-0.061944741755724</v>
      </c>
      <c r="CC149" s="53">
        <v>-0.00853496789932251</v>
      </c>
      <c r="CD149" s="53">
        <v>0.0644964575767517</v>
      </c>
      <c r="CE149" s="53">
        <v>0.0592671930789948</v>
      </c>
      <c r="CF149" s="53">
        <v>0.136989086866379</v>
      </c>
      <c r="CG149" s="53">
        <v>0.135373294353485</v>
      </c>
      <c r="CH149" s="53">
        <v>0.0814026370644569</v>
      </c>
      <c r="CI149" s="53">
        <v>0.052532471716404</v>
      </c>
      <c r="CJ149" s="53">
        <v>0.0288944058120251</v>
      </c>
      <c r="CK149" s="53">
        <v>0.0689182728528976</v>
      </c>
      <c r="CL149" s="53">
        <v>0.0434347130358219</v>
      </c>
      <c r="CM149" s="53">
        <v>0.0682787746191025</v>
      </c>
      <c r="CN149" s="53">
        <v>0.0948794633150101</v>
      </c>
      <c r="CO149" s="53">
        <v>0.0729363188147545</v>
      </c>
      <c r="CP149" s="53">
        <v>0.0548583902418613</v>
      </c>
      <c r="CQ149" s="53">
        <v>0.0258339941501617</v>
      </c>
      <c r="CR149" s="53">
        <v>-0.00528254033997655</v>
      </c>
      <c r="CS149" s="53">
        <v>-0.0203637145459652</v>
      </c>
      <c r="CT149" s="53">
        <v>-0.0231179725378752</v>
      </c>
      <c r="CU149" s="53">
        <v>-0.0241104383021593</v>
      </c>
      <c r="CV149" s="53">
        <v>-0.0584595948457718</v>
      </c>
      <c r="CW149" s="53">
        <v>-0.0712639093399048</v>
      </c>
      <c r="CX149" s="53">
        <v>-0.066021516919136</v>
      </c>
      <c r="CY149" s="53">
        <v>-0.0707269087433815</v>
      </c>
      <c r="CZ149" s="53">
        <v>-0.0193062871694565</v>
      </c>
      <c r="DA149" s="53">
        <v>-0.0402535423636436</v>
      </c>
      <c r="DB149" s="53">
        <v>-0.0848628431558609</v>
      </c>
      <c r="DC149" s="53">
        <v>-0.0834393054246902</v>
      </c>
      <c r="DD149" s="53">
        <v>-0.100084289908409</v>
      </c>
      <c r="DE149" s="53">
        <v>-0.114510491490364</v>
      </c>
      <c r="DF149" s="53">
        <v>-0.15090200304985</v>
      </c>
      <c r="DG149" s="53">
        <v>-0.148648828268051</v>
      </c>
      <c r="DH149" s="53">
        <v>-0.144393473863602</v>
      </c>
      <c r="DI149" s="53">
        <v>-0.174198478460312</v>
      </c>
      <c r="DJ149" s="53">
        <v>-0.14238628745079</v>
      </c>
      <c r="DK149" s="53">
        <v>-0.0933017134666443</v>
      </c>
      <c r="DL149" s="53">
        <v>-0.100529879331589</v>
      </c>
      <c r="DM149" s="53">
        <v>-0.109043605625629</v>
      </c>
      <c r="DN149" s="53">
        <v>-0.100650273263454</v>
      </c>
      <c r="DO149" s="53">
        <v>-0.089067131280899</v>
      </c>
      <c r="DP149" s="53">
        <v>-0.0806885361671448</v>
      </c>
      <c r="DQ149" s="53">
        <v>-0.0354721322655678</v>
      </c>
      <c r="DR149" s="53">
        <v>-0.0447283945977688</v>
      </c>
      <c r="DS149" s="53">
        <v>-0.0508518479764462</v>
      </c>
      <c r="DT149" s="53">
        <v>-0.0696346461772919</v>
      </c>
      <c r="DU149" s="53">
        <v>-0.061159897595644</v>
      </c>
      <c r="DV149" s="53">
        <v>-0.0811725035309792</v>
      </c>
      <c r="DW149" s="53">
        <v>-0.0900365635752678</v>
      </c>
      <c r="DX149" s="53">
        <v>-0.0823270678520203</v>
      </c>
      <c r="DY149" s="53">
        <v>-0.0924699753522873</v>
      </c>
      <c r="DZ149" s="53">
        <v>-0.105255290865898</v>
      </c>
      <c r="EA149" s="53">
        <v>-0.0598249584436417</v>
      </c>
      <c r="EB149" s="53">
        <v>-0.0629197359085083</v>
      </c>
      <c r="EC149" s="53">
        <v>-0.0545811429619789</v>
      </c>
      <c r="ED149" s="53">
        <v>-0.0517835952341557</v>
      </c>
      <c r="EE149" s="53">
        <v>-0.0435755215585232</v>
      </c>
      <c r="EF149" s="53">
        <v>-0.0628376081585884</v>
      </c>
      <c r="EG149" s="53">
        <v>-0.0709741339087486</v>
      </c>
      <c r="EH149" s="53">
        <v>-0.0728452205657959</v>
      </c>
      <c r="EI149" s="53">
        <v>-0.071797251701355</v>
      </c>
      <c r="EJ149" s="53">
        <v>-0.0774984061717987</v>
      </c>
      <c r="EK149" s="53">
        <v>-0.0796569883823395</v>
      </c>
      <c r="EL149" s="53">
        <v>-0.108173035085201</v>
      </c>
      <c r="EM149" s="53">
        <v>-0.0856182351708412</v>
      </c>
      <c r="EN149" s="53">
        <v>-0.0941676124930382</v>
      </c>
      <c r="EO149" s="53">
        <v>-0.184868007898331</v>
      </c>
      <c r="EP149" s="53">
        <v>-0.150901943445206</v>
      </c>
      <c r="EQ149" s="53">
        <v>-0.147518396377563</v>
      </c>
      <c r="ER149" s="53">
        <v>-0.15349255502224</v>
      </c>
      <c r="ES149" s="53">
        <v>-0.155856758356094</v>
      </c>
      <c r="ET149" s="53">
        <v>-0.154852986335754</v>
      </c>
      <c r="EU149" s="53">
        <v>-0.157719925045967</v>
      </c>
      <c r="EV149" s="53">
        <v>-0.166449517011642</v>
      </c>
      <c r="EW149" s="53">
        <v>-0.19271981716156</v>
      </c>
    </row>
    <row r="150" s="53" customFormat="1" spans="1:153">
      <c r="A150" s="54">
        <v>300136</v>
      </c>
      <c r="B150" s="53" t="s">
        <v>465</v>
      </c>
      <c r="C150" s="55">
        <v>43851</v>
      </c>
      <c r="D150" s="53">
        <v>0.00247382186353207</v>
      </c>
      <c r="E150" s="53">
        <v>-0.0219720397144556</v>
      </c>
      <c r="F150" s="53">
        <v>-0.0659586042165756</v>
      </c>
      <c r="G150" s="53">
        <v>-0.0927985683083534</v>
      </c>
      <c r="H150" s="53">
        <v>-0.126194819808006</v>
      </c>
      <c r="I150" s="53">
        <v>-0.140918731689453</v>
      </c>
      <c r="J150" s="53">
        <v>-0.210097223520279</v>
      </c>
      <c r="K150" s="53">
        <v>-0.23151171207428</v>
      </c>
      <c r="L150" s="53">
        <v>-0.203785210847855</v>
      </c>
      <c r="M150" s="53">
        <v>-0.271421164274216</v>
      </c>
      <c r="N150" s="53">
        <v>-0.273945063352585</v>
      </c>
      <c r="O150" s="53">
        <v>-0.273516923189163</v>
      </c>
      <c r="P150" s="53">
        <v>-0.2682124376297</v>
      </c>
      <c r="Q150" s="53">
        <v>-0.314278155565262</v>
      </c>
      <c r="R150" s="53">
        <v>-0.287189334630966</v>
      </c>
      <c r="S150" s="53">
        <v>-0.285665661096573</v>
      </c>
      <c r="T150" s="53">
        <v>-0.247953578829765</v>
      </c>
      <c r="U150" s="53">
        <v>-0.175807401537895</v>
      </c>
      <c r="V150" s="53">
        <v>-0.161539375782013</v>
      </c>
      <c r="W150" s="53">
        <v>-0.176108032464981</v>
      </c>
      <c r="X150" s="53">
        <v>-0.147110551595688</v>
      </c>
      <c r="Y150" s="53">
        <v>-0.1564552038908</v>
      </c>
      <c r="Z150" s="53">
        <v>-0.177854523062706</v>
      </c>
      <c r="AA150" s="53">
        <v>-0.220000565052032</v>
      </c>
      <c r="AB150" s="53">
        <v>-0.255297839641571</v>
      </c>
      <c r="AC150" s="53">
        <v>-0.296321719884872</v>
      </c>
      <c r="AD150" s="53">
        <v>-0.288262575864792</v>
      </c>
      <c r="AE150" s="53">
        <v>-0.342376381158829</v>
      </c>
      <c r="AF150" s="53">
        <v>-0.31687593460083</v>
      </c>
      <c r="AG150" s="53">
        <v>-0.324888795614243</v>
      </c>
      <c r="AH150" s="53">
        <v>-0.348035633563995</v>
      </c>
      <c r="AI150" s="53">
        <v>-0.30795830488205</v>
      </c>
      <c r="AJ150" s="53">
        <v>-0.362341165542603</v>
      </c>
      <c r="AK150" s="53">
        <v>-0.401794224977493</v>
      </c>
      <c r="AL150" s="53">
        <v>-0.405235588550568</v>
      </c>
      <c r="AM150" s="53">
        <v>-0.369493186473846</v>
      </c>
      <c r="AN150" s="53">
        <v>-0.394866973161697</v>
      </c>
      <c r="AO150" s="53">
        <v>-0.39746230840683</v>
      </c>
      <c r="AP150" s="53">
        <v>-0.429219514131546</v>
      </c>
      <c r="AQ150" s="53">
        <v>-0.372228562831879</v>
      </c>
      <c r="AR150" s="53">
        <v>-0.395048290491104</v>
      </c>
      <c r="AS150" s="53">
        <v>-0.402218014001846</v>
      </c>
      <c r="AT150" s="53">
        <v>-0.417489498853683</v>
      </c>
      <c r="AU150" s="53">
        <v>-0.448300331830978</v>
      </c>
      <c r="AV150" s="53">
        <v>-0.441060811281204</v>
      </c>
      <c r="AW150" s="53">
        <v>-0.429154217243195</v>
      </c>
      <c r="AX150" s="53">
        <v>-0.468572407960892</v>
      </c>
      <c r="AY150" s="53">
        <v>-0.486390054225922</v>
      </c>
      <c r="AZ150" s="53">
        <v>-0.527798414230347</v>
      </c>
      <c r="BA150" s="53">
        <v>-0.549384415149689</v>
      </c>
      <c r="BB150" s="53">
        <v>-0.0419090911746025</v>
      </c>
      <c r="BC150" s="53">
        <v>-0.0651252940297127</v>
      </c>
      <c r="BD150" s="53">
        <v>-0.0885722786188126</v>
      </c>
      <c r="BE150" s="53">
        <v>-0.0881718546152115</v>
      </c>
      <c r="BF150" s="53">
        <v>-0.135292619466782</v>
      </c>
      <c r="BG150" s="53">
        <v>-0.154269814491272</v>
      </c>
      <c r="BH150" s="53">
        <v>-0.195361196994781</v>
      </c>
      <c r="BI150" s="53">
        <v>-0.201399281620979</v>
      </c>
      <c r="BJ150" s="53">
        <v>-0.161609053611755</v>
      </c>
      <c r="BK150" s="53">
        <v>-0.191741749644279</v>
      </c>
      <c r="BL150" s="53">
        <v>-0.179534703493118</v>
      </c>
      <c r="BM150" s="53">
        <v>-0.176716893911362</v>
      </c>
      <c r="BN150" s="53">
        <v>-0.174302354454994</v>
      </c>
      <c r="BO150" s="53">
        <v>-0.203049659729004</v>
      </c>
      <c r="BP150" s="53">
        <v>-0.198833912611008</v>
      </c>
      <c r="BQ150" s="53">
        <v>-0.215302079916</v>
      </c>
      <c r="BR150" s="53">
        <v>-0.176237463951111</v>
      </c>
      <c r="BS150" s="53">
        <v>-0.116280719637871</v>
      </c>
      <c r="BT150" s="53">
        <v>-0.102394782006741</v>
      </c>
      <c r="BU150" s="53">
        <v>-0.0819331184029579</v>
      </c>
      <c r="BV150" s="53">
        <v>-0.0729349404573441</v>
      </c>
      <c r="BW150" s="53">
        <v>-0.0696669295430183</v>
      </c>
      <c r="BX150" s="53">
        <v>-0.0939863324165344</v>
      </c>
      <c r="BY150" s="53">
        <v>-0.125830367207527</v>
      </c>
      <c r="BZ150" s="53">
        <v>-0.158203855156898</v>
      </c>
      <c r="CA150" s="53">
        <v>-0.160611480474472</v>
      </c>
      <c r="CB150" s="53">
        <v>-0.177825346589088</v>
      </c>
      <c r="CC150" s="53">
        <v>-0.206835404038429</v>
      </c>
      <c r="CD150" s="53">
        <v>-0.19899944961071</v>
      </c>
      <c r="CE150" s="53">
        <v>-0.204532995820045</v>
      </c>
      <c r="CF150" s="53">
        <v>-0.215196385979652</v>
      </c>
      <c r="CG150" s="53">
        <v>-0.232960820198059</v>
      </c>
      <c r="CH150" s="53">
        <v>-0.264377355575562</v>
      </c>
      <c r="CI150" s="53">
        <v>-0.297489434480667</v>
      </c>
      <c r="CJ150" s="53">
        <v>-0.305254310369492</v>
      </c>
      <c r="CK150" s="53">
        <v>-0.287269055843353</v>
      </c>
      <c r="CL150" s="53">
        <v>-0.311722189188004</v>
      </c>
      <c r="CM150" s="53">
        <v>-0.332334995269775</v>
      </c>
      <c r="CN150" s="53">
        <v>-0.349971741437912</v>
      </c>
      <c r="CO150" s="53">
        <v>-0.324575424194336</v>
      </c>
      <c r="CP150" s="53">
        <v>-0.349903374910355</v>
      </c>
      <c r="CQ150" s="53">
        <v>-0.35882779955864</v>
      </c>
      <c r="CR150" s="53">
        <v>-0.360399127006531</v>
      </c>
      <c r="CS150" s="53">
        <v>-0.398483663797379</v>
      </c>
      <c r="CT150" s="53">
        <v>-0.38468262553215</v>
      </c>
      <c r="CU150" s="53">
        <v>-0.341922044754028</v>
      </c>
      <c r="CV150" s="53">
        <v>-0.377570956945419</v>
      </c>
      <c r="CW150" s="53">
        <v>-0.391987383365631</v>
      </c>
      <c r="CX150" s="53">
        <v>-0.371198147535324</v>
      </c>
      <c r="CY150" s="53">
        <v>-0.407677382230759</v>
      </c>
      <c r="CZ150" s="53">
        <v>0.0140261240303516</v>
      </c>
      <c r="DA150" s="53">
        <v>0.0127964662387967</v>
      </c>
      <c r="DB150" s="53">
        <v>-0.00774311786517501</v>
      </c>
      <c r="DC150" s="53">
        <v>-0.0349834971129894</v>
      </c>
      <c r="DD150" s="53">
        <v>-0.0212589912116528</v>
      </c>
      <c r="DE150" s="53">
        <v>-0.0170057024806738</v>
      </c>
      <c r="DF150" s="53">
        <v>-0.0450928136706352</v>
      </c>
      <c r="DG150" s="53">
        <v>-0.0604692101478577</v>
      </c>
      <c r="DH150" s="53">
        <v>-0.0725329369306564</v>
      </c>
      <c r="DI150" s="53">
        <v>-0.110036201775074</v>
      </c>
      <c r="DJ150" s="53">
        <v>-0.124767147004604</v>
      </c>
      <c r="DK150" s="53">
        <v>-0.12715682387352</v>
      </c>
      <c r="DL150" s="53">
        <v>-0.124266870319843</v>
      </c>
      <c r="DM150" s="53">
        <v>-0.141585290431976</v>
      </c>
      <c r="DN150" s="53">
        <v>-0.118712209165096</v>
      </c>
      <c r="DO150" s="53">
        <v>-0.100720383226871</v>
      </c>
      <c r="DP150" s="53">
        <v>-0.102072902023792</v>
      </c>
      <c r="DQ150" s="53">
        <v>-0.0898834690451622</v>
      </c>
      <c r="DR150" s="53">
        <v>-0.0895013809204102</v>
      </c>
      <c r="DS150" s="53">
        <v>-0.124531708657742</v>
      </c>
      <c r="DT150" s="53">
        <v>-0.104532398283482</v>
      </c>
      <c r="DU150" s="53">
        <v>-0.11714506149292</v>
      </c>
      <c r="DV150" s="53">
        <v>-0.114224977791309</v>
      </c>
      <c r="DW150" s="53">
        <v>-0.124526984989643</v>
      </c>
      <c r="DX150" s="53">
        <v>-0.127450779080391</v>
      </c>
      <c r="DY150" s="53">
        <v>-0.166067034006119</v>
      </c>
      <c r="DZ150" s="53">
        <v>-0.140794023871422</v>
      </c>
      <c r="EA150" s="53">
        <v>-0.165897756814957</v>
      </c>
      <c r="EB150" s="53">
        <v>-0.148233264684677</v>
      </c>
      <c r="EC150" s="53">
        <v>-0.150712594389915</v>
      </c>
      <c r="ED150" s="53">
        <v>-0.163196012377739</v>
      </c>
      <c r="EE150" s="53">
        <v>-0.105354256927967</v>
      </c>
      <c r="EF150" s="53">
        <v>-0.128320604562759</v>
      </c>
      <c r="EG150" s="53">
        <v>-0.134661570191383</v>
      </c>
      <c r="EH150" s="53">
        <v>-0.130338087677956</v>
      </c>
      <c r="EI150" s="53">
        <v>-0.112580932676792</v>
      </c>
      <c r="EJ150" s="53">
        <v>-0.113501571118832</v>
      </c>
      <c r="EK150" s="53">
        <v>-0.095484122633934</v>
      </c>
      <c r="EL150" s="53">
        <v>-0.109604544937611</v>
      </c>
      <c r="EM150" s="53">
        <v>-0.0780099481344223</v>
      </c>
      <c r="EN150" s="53">
        <v>-0.0755017250776291</v>
      </c>
      <c r="EO150" s="53">
        <v>-0.0737470015883446</v>
      </c>
      <c r="EP150" s="53">
        <v>-0.0874471589922905</v>
      </c>
      <c r="EQ150" s="53">
        <v>-0.0801734551787376</v>
      </c>
      <c r="ER150" s="53">
        <v>-0.0867349728941917</v>
      </c>
      <c r="ES150" s="53">
        <v>-0.117588952183723</v>
      </c>
      <c r="ET150" s="53">
        <v>-0.121358215808868</v>
      </c>
      <c r="EU150" s="53">
        <v>-0.124759450554848</v>
      </c>
      <c r="EV150" s="53">
        <v>-0.186957031488419</v>
      </c>
      <c r="EW150" s="53">
        <v>-0.172063827514648</v>
      </c>
    </row>
    <row r="151" s="53" customFormat="1" spans="1:153">
      <c r="A151" s="54">
        <v>300139</v>
      </c>
      <c r="B151" s="53" t="s">
        <v>468</v>
      </c>
      <c r="C151" s="55">
        <v>43851</v>
      </c>
      <c r="D151" s="53">
        <v>-0.00380832422524691</v>
      </c>
      <c r="E151" s="53">
        <v>-0.0287347547709942</v>
      </c>
      <c r="F151" s="53">
        <v>-0.0834192931652069</v>
      </c>
      <c r="G151" s="53">
        <v>-0.0979653149843216</v>
      </c>
      <c r="H151" s="53">
        <v>-0.146665304899216</v>
      </c>
      <c r="I151" s="53">
        <v>-0.140947788953781</v>
      </c>
      <c r="J151" s="53">
        <v>-0.164728224277496</v>
      </c>
      <c r="K151" s="53">
        <v>-0.163722172379494</v>
      </c>
      <c r="L151" s="53">
        <v>-0.10589425265789</v>
      </c>
      <c r="M151" s="53">
        <v>-0.134444296360016</v>
      </c>
      <c r="N151" s="53">
        <v>-0.0770581215620041</v>
      </c>
      <c r="O151" s="53">
        <v>0.0310140568763018</v>
      </c>
      <c r="P151" s="53">
        <v>0.0130982706323266</v>
      </c>
      <c r="Q151" s="53">
        <v>-0.000808958895504475</v>
      </c>
      <c r="R151" s="53">
        <v>-0.0150876855477691</v>
      </c>
      <c r="S151" s="53">
        <v>-0.0302985236048698</v>
      </c>
      <c r="T151" s="53">
        <v>-0.0160208381712437</v>
      </c>
      <c r="U151" s="53">
        <v>0.031363271176815</v>
      </c>
      <c r="V151" s="53">
        <v>-0.00551996752619743</v>
      </c>
      <c r="W151" s="53">
        <v>-0.000803142786026001</v>
      </c>
      <c r="X151" s="53">
        <v>-0.0263587608933449</v>
      </c>
      <c r="Y151" s="53">
        <v>-0.0723689123988152</v>
      </c>
      <c r="Z151" s="53">
        <v>-0.0783344581723213</v>
      </c>
      <c r="AA151" s="53">
        <v>-0.00731683615595102</v>
      </c>
      <c r="AB151" s="53">
        <v>0.0101555390283465</v>
      </c>
      <c r="AC151" s="53">
        <v>-0.0175019130110741</v>
      </c>
      <c r="AD151" s="53">
        <v>-0.0406040623784065</v>
      </c>
      <c r="AE151" s="53">
        <v>-0.0692231804132462</v>
      </c>
      <c r="AF151" s="53">
        <v>-0.0134506281465292</v>
      </c>
      <c r="AG151" s="53">
        <v>-0.0304480791091919</v>
      </c>
      <c r="AH151" s="53">
        <v>-0.0369479805231094</v>
      </c>
      <c r="AI151" s="53">
        <v>-0.0298057273030281</v>
      </c>
      <c r="AJ151" s="53">
        <v>-0.0706533119082451</v>
      </c>
      <c r="AK151" s="53">
        <v>-0.0826845169067383</v>
      </c>
      <c r="AL151" s="53">
        <v>-0.097063846886158</v>
      </c>
      <c r="AM151" s="53">
        <v>-0.0883065760135651</v>
      </c>
      <c r="AN151" s="53">
        <v>-0.105785541236401</v>
      </c>
      <c r="AO151" s="53">
        <v>-0.107877932488918</v>
      </c>
      <c r="AP151" s="53">
        <v>-0.0834680795669556</v>
      </c>
      <c r="AQ151" s="53">
        <v>-0.0478522554039955</v>
      </c>
      <c r="AR151" s="53">
        <v>-0.0623235516250134</v>
      </c>
      <c r="AS151" s="53">
        <v>-0.0575107857584953</v>
      </c>
      <c r="AT151" s="53">
        <v>-0.0627585127949715</v>
      </c>
      <c r="AU151" s="53">
        <v>-0.0534827932715416</v>
      </c>
      <c r="AV151" s="53">
        <v>-0.0424842461943626</v>
      </c>
      <c r="AW151" s="53">
        <v>-0.0152591839432716</v>
      </c>
      <c r="AX151" s="53">
        <v>-0.046359121799469</v>
      </c>
      <c r="AY151" s="53">
        <v>-0.0335681512951851</v>
      </c>
      <c r="AZ151" s="53">
        <v>-0.0355243533849716</v>
      </c>
      <c r="BA151" s="53">
        <v>-0.062356524169445</v>
      </c>
      <c r="BB151" s="53">
        <v>-0.0190625339746475</v>
      </c>
      <c r="BC151" s="53">
        <v>-0.0135550480335951</v>
      </c>
      <c r="BD151" s="53">
        <v>-0.0579729154706001</v>
      </c>
      <c r="BE151" s="53">
        <v>-0.0849420800805092</v>
      </c>
      <c r="BF151" s="53">
        <v>-0.116609767079353</v>
      </c>
      <c r="BG151" s="53">
        <v>-0.117006570100784</v>
      </c>
      <c r="BH151" s="53">
        <v>-0.106289692223072</v>
      </c>
      <c r="BI151" s="53">
        <v>-0.0985891371965408</v>
      </c>
      <c r="BJ151" s="53">
        <v>-0.0737217888236046</v>
      </c>
      <c r="BK151" s="53">
        <v>-0.0746364668011665</v>
      </c>
      <c r="BL151" s="53">
        <v>-0.0477224849164486</v>
      </c>
      <c r="BM151" s="53">
        <v>0.0605459026992321</v>
      </c>
      <c r="BN151" s="53">
        <v>0.049345325678587</v>
      </c>
      <c r="BO151" s="53">
        <v>0.0446239151060581</v>
      </c>
      <c r="BP151" s="53">
        <v>0.0218556486070156</v>
      </c>
      <c r="BQ151" s="53">
        <v>0.0130438497290015</v>
      </c>
      <c r="BR151" s="53">
        <v>0.00387470610439777</v>
      </c>
      <c r="BS151" s="53">
        <v>0.0253706630319357</v>
      </c>
      <c r="BT151" s="53">
        <v>-0.00694902427494526</v>
      </c>
      <c r="BU151" s="53">
        <v>-0.00997407548129559</v>
      </c>
      <c r="BV151" s="53">
        <v>-0.0153634315356612</v>
      </c>
      <c r="BW151" s="53">
        <v>-0.0484732836484909</v>
      </c>
      <c r="BX151" s="53">
        <v>-0.0339957736432552</v>
      </c>
      <c r="BY151" s="53">
        <v>0.0129363359883428</v>
      </c>
      <c r="BZ151" s="53">
        <v>0.0237906575202942</v>
      </c>
      <c r="CA151" s="53">
        <v>0.00721187982708216</v>
      </c>
      <c r="CB151" s="53">
        <v>-0.0358343794941902</v>
      </c>
      <c r="CC151" s="53">
        <v>-0.0714040696620941</v>
      </c>
      <c r="CD151" s="53">
        <v>-0.019552044570446</v>
      </c>
      <c r="CE151" s="53">
        <v>-0.0329136066138744</v>
      </c>
      <c r="CF151" s="53">
        <v>-0.0390082858502865</v>
      </c>
      <c r="CG151" s="53">
        <v>-0.020422101020813</v>
      </c>
      <c r="CH151" s="53">
        <v>-0.0672828778624535</v>
      </c>
      <c r="CI151" s="53">
        <v>-0.0820870921015739</v>
      </c>
      <c r="CJ151" s="53">
        <v>-0.117178082466125</v>
      </c>
      <c r="CK151" s="53">
        <v>-0.124601453542709</v>
      </c>
      <c r="CL151" s="53">
        <v>-0.119982562959194</v>
      </c>
      <c r="CM151" s="53">
        <v>-0.150644242763519</v>
      </c>
      <c r="CN151" s="53">
        <v>-0.122177354991436</v>
      </c>
      <c r="CO151" s="53">
        <v>-0.118718639016151</v>
      </c>
      <c r="CP151" s="53">
        <v>-0.133192867040634</v>
      </c>
      <c r="CQ151" s="53">
        <v>-0.128360211849213</v>
      </c>
      <c r="CR151" s="53">
        <v>-0.129098564386368</v>
      </c>
      <c r="CS151" s="53">
        <v>-0.127715602517128</v>
      </c>
      <c r="CT151" s="53">
        <v>-0.117085367441177</v>
      </c>
      <c r="CU151" s="53">
        <v>-0.10246155411005</v>
      </c>
      <c r="CV151" s="53">
        <v>-0.122696235775948</v>
      </c>
      <c r="CW151" s="53">
        <v>-0.130762815475464</v>
      </c>
      <c r="CX151" s="53">
        <v>-0.127312630414963</v>
      </c>
      <c r="CY151" s="53">
        <v>-0.132868334650993</v>
      </c>
      <c r="CZ151" s="53">
        <v>-0.0188070647418499</v>
      </c>
      <c r="DA151" s="53">
        <v>-0.049240980297327</v>
      </c>
      <c r="DB151" s="53">
        <v>-0.0595076568424702</v>
      </c>
      <c r="DC151" s="53">
        <v>-0.0470845103263855</v>
      </c>
      <c r="DD151" s="53">
        <v>-0.0641168132424355</v>
      </c>
      <c r="DE151" s="53">
        <v>-0.0580024905502796</v>
      </c>
      <c r="DF151" s="53">
        <v>-0.0924998074769974</v>
      </c>
      <c r="DG151" s="53">
        <v>-0.0991943180561066</v>
      </c>
      <c r="DH151" s="53">
        <v>-0.0662337392568588</v>
      </c>
      <c r="DI151" s="53">
        <v>-0.0938691049814224</v>
      </c>
      <c r="DJ151" s="53">
        <v>-0.0633969157934189</v>
      </c>
      <c r="DK151" s="53">
        <v>-0.0635931193828583</v>
      </c>
      <c r="DL151" s="53">
        <v>-0.0703083276748657</v>
      </c>
      <c r="DM151" s="53">
        <v>-0.0794941484928131</v>
      </c>
      <c r="DN151" s="53">
        <v>-0.0710046142339706</v>
      </c>
      <c r="DO151" s="53">
        <v>-0.077403649687767</v>
      </c>
      <c r="DP151" s="53">
        <v>-0.0539568215608597</v>
      </c>
      <c r="DQ151" s="53">
        <v>-0.0280686672776937</v>
      </c>
      <c r="DR151" s="53">
        <v>-0.0326322168111801</v>
      </c>
      <c r="DS151" s="53">
        <v>-0.0248903427273035</v>
      </c>
      <c r="DT151" s="53">
        <v>-0.0450566038489342</v>
      </c>
      <c r="DU151" s="53">
        <v>-0.0579569041728973</v>
      </c>
      <c r="DV151" s="53">
        <v>-0.0783999636769295</v>
      </c>
      <c r="DW151" s="53">
        <v>-0.054314449429512</v>
      </c>
      <c r="DX151" s="53">
        <v>-0.0476963929831982</v>
      </c>
      <c r="DY151" s="53">
        <v>-0.0587750673294067</v>
      </c>
      <c r="DZ151" s="53">
        <v>-0.0388309583067894</v>
      </c>
      <c r="EA151" s="53">
        <v>-0.0318803861737251</v>
      </c>
      <c r="EB151" s="53">
        <v>-0.0279598589986563</v>
      </c>
      <c r="EC151" s="53">
        <v>-0.0315957516431808</v>
      </c>
      <c r="ED151" s="53">
        <v>-0.0320009663701057</v>
      </c>
      <c r="EE151" s="53">
        <v>-0.0434449017047882</v>
      </c>
      <c r="EF151" s="53">
        <v>-0.0374317094683647</v>
      </c>
      <c r="EG151" s="53">
        <v>-0.0346587002277374</v>
      </c>
      <c r="EH151" s="53">
        <v>-0.013947045430541</v>
      </c>
      <c r="EI151" s="53">
        <v>0.00223359884694219</v>
      </c>
      <c r="EJ151" s="53">
        <v>-0.0198642574250698</v>
      </c>
      <c r="EK151" s="53">
        <v>0.0087050274014473</v>
      </c>
      <c r="EL151" s="53">
        <v>0.00464800233021379</v>
      </c>
      <c r="EM151" s="53">
        <v>0.0368051119148731</v>
      </c>
      <c r="EN151" s="53">
        <v>0.0368080362677574</v>
      </c>
      <c r="EO151" s="53">
        <v>0.0367881469428539</v>
      </c>
      <c r="EP151" s="53">
        <v>0.0322787761688232</v>
      </c>
      <c r="EQ151" s="53">
        <v>0.040171530097723</v>
      </c>
      <c r="ER151" s="53">
        <v>0.0405398458242416</v>
      </c>
      <c r="ES151" s="53">
        <v>0.0531410947442055</v>
      </c>
      <c r="ET151" s="53">
        <v>0.0422758385539055</v>
      </c>
      <c r="EU151" s="53">
        <v>0.0631333887577057</v>
      </c>
      <c r="EV151" s="53">
        <v>0.0577270090579987</v>
      </c>
      <c r="EW151" s="53">
        <v>0.0364505313336849</v>
      </c>
    </row>
    <row r="152" s="53" customFormat="1" spans="1:153">
      <c r="A152" s="54">
        <v>300155</v>
      </c>
      <c r="B152" s="53" t="s">
        <v>471</v>
      </c>
      <c r="C152" s="55">
        <v>43851</v>
      </c>
      <c r="D152" s="53">
        <v>0.0619451887905598</v>
      </c>
      <c r="E152" s="53">
        <v>0.071391798555851</v>
      </c>
      <c r="F152" s="53">
        <v>0.0795866027474403</v>
      </c>
      <c r="G152" s="53">
        <v>0.0707164853811264</v>
      </c>
      <c r="H152" s="53">
        <v>0.0661979839205742</v>
      </c>
      <c r="I152" s="53">
        <v>0.0648518726229668</v>
      </c>
      <c r="J152" s="53">
        <v>0.102207504212856</v>
      </c>
      <c r="K152" s="53">
        <v>0.116375178098679</v>
      </c>
      <c r="L152" s="53">
        <v>0.218394428491592</v>
      </c>
      <c r="M152" s="53">
        <v>0.297866195440292</v>
      </c>
      <c r="N152" s="53">
        <v>0.409712880849838</v>
      </c>
      <c r="O152" s="53">
        <v>0.503808975219727</v>
      </c>
      <c r="P152" s="53">
        <v>0.555900871753693</v>
      </c>
      <c r="Q152" s="53">
        <v>0.638728737831116</v>
      </c>
      <c r="R152" s="53">
        <v>0.549650967121124</v>
      </c>
      <c r="S152" s="53">
        <v>0.431782752275467</v>
      </c>
      <c r="T152" s="53">
        <v>0.308506339788437</v>
      </c>
      <c r="U152" s="53">
        <v>0.304102689027786</v>
      </c>
      <c r="V152" s="53">
        <v>0.407510817050934</v>
      </c>
      <c r="W152" s="53">
        <v>0.413069307804108</v>
      </c>
      <c r="X152" s="53">
        <v>0.332355380058289</v>
      </c>
      <c r="Y152" s="53">
        <v>0.438659608364105</v>
      </c>
      <c r="Z152" s="53">
        <v>0.396189153194427</v>
      </c>
      <c r="AA152" s="53">
        <v>0.410065025091171</v>
      </c>
      <c r="AB152" s="53">
        <v>0.392131924629211</v>
      </c>
      <c r="AC152" s="53">
        <v>0.45387202501297</v>
      </c>
      <c r="AD152" s="53">
        <v>0.384349554777145</v>
      </c>
      <c r="AE152" s="53">
        <v>0.313625514507294</v>
      </c>
      <c r="AF152" s="53">
        <v>0.278792023658752</v>
      </c>
      <c r="AG152" s="53">
        <v>0.245437443256378</v>
      </c>
      <c r="AH152" s="53">
        <v>0.24567423760891</v>
      </c>
      <c r="AI152" s="53">
        <v>0.236189618706703</v>
      </c>
      <c r="AJ152" s="53">
        <v>0.21051000058651</v>
      </c>
      <c r="AK152" s="53">
        <v>0.246890023350716</v>
      </c>
      <c r="AL152" s="53">
        <v>0.258349448442459</v>
      </c>
      <c r="AM152" s="53">
        <v>0.290200531482697</v>
      </c>
      <c r="AN152" s="53">
        <v>0.308580935001373</v>
      </c>
      <c r="AO152" s="53">
        <v>0.296043813228607</v>
      </c>
      <c r="AP152" s="53">
        <v>0.288805335760117</v>
      </c>
      <c r="AQ152" s="53">
        <v>0.26887184381485</v>
      </c>
      <c r="AR152" s="53">
        <v>0.227082177996635</v>
      </c>
      <c r="AS152" s="53">
        <v>0.216126948595047</v>
      </c>
      <c r="AT152" s="53">
        <v>0.187088906764984</v>
      </c>
      <c r="AU152" s="53">
        <v>0.171466439962387</v>
      </c>
      <c r="AV152" s="53">
        <v>0.176076233386993</v>
      </c>
      <c r="AW152" s="53">
        <v>0.186296343803406</v>
      </c>
      <c r="AX152" s="53">
        <v>0.171807825565338</v>
      </c>
      <c r="AY152" s="53">
        <v>0.113847561180592</v>
      </c>
      <c r="AZ152" s="53">
        <v>0.0373939201235771</v>
      </c>
      <c r="BA152" s="53">
        <v>0.10041156411171</v>
      </c>
      <c r="BB152" s="53">
        <v>0.0413081683218479</v>
      </c>
      <c r="BC152" s="53">
        <v>0.0630579516291618</v>
      </c>
      <c r="BD152" s="53">
        <v>0.067495621740818</v>
      </c>
      <c r="BE152" s="53">
        <v>0.083235889673233</v>
      </c>
      <c r="BF152" s="53">
        <v>0.0728935897350311</v>
      </c>
      <c r="BG152" s="53">
        <v>0.0803950652480125</v>
      </c>
      <c r="BH152" s="53">
        <v>0.120274104177952</v>
      </c>
      <c r="BI152" s="53">
        <v>0.140677005052567</v>
      </c>
      <c r="BJ152" s="53">
        <v>0.248702123761177</v>
      </c>
      <c r="BK152" s="53">
        <v>0.327569216489792</v>
      </c>
      <c r="BL152" s="53">
        <v>0.443055212497711</v>
      </c>
      <c r="BM152" s="53">
        <v>0.541715204715729</v>
      </c>
      <c r="BN152" s="53">
        <v>0.594941735267639</v>
      </c>
      <c r="BO152" s="53">
        <v>0.666585683822632</v>
      </c>
      <c r="BP152" s="53">
        <v>0.571397840976715</v>
      </c>
      <c r="BQ152" s="53">
        <v>0.463084936141968</v>
      </c>
      <c r="BR152" s="53">
        <v>0.347737014293671</v>
      </c>
      <c r="BS152" s="53">
        <v>0.341863006353378</v>
      </c>
      <c r="BT152" s="53">
        <v>0.44010391831398</v>
      </c>
      <c r="BU152" s="53">
        <v>0.434843242168427</v>
      </c>
      <c r="BV152" s="53">
        <v>0.381521195173264</v>
      </c>
      <c r="BW152" s="53">
        <v>0.462262660264969</v>
      </c>
      <c r="BX152" s="53">
        <v>0.422662109136581</v>
      </c>
      <c r="BY152" s="53">
        <v>0.445699006319046</v>
      </c>
      <c r="BZ152" s="53">
        <v>0.425860643386841</v>
      </c>
      <c r="CA152" s="53">
        <v>0.495857357978821</v>
      </c>
      <c r="CB152" s="53">
        <v>0.424689590930939</v>
      </c>
      <c r="CC152" s="53">
        <v>0.364333808422089</v>
      </c>
      <c r="CD152" s="53">
        <v>0.321602284908295</v>
      </c>
      <c r="CE152" s="53">
        <v>0.291701048612595</v>
      </c>
      <c r="CF152" s="53">
        <v>0.292637705802917</v>
      </c>
      <c r="CG152" s="53">
        <v>0.283559888601303</v>
      </c>
      <c r="CH152" s="53">
        <v>0.266841143369675</v>
      </c>
      <c r="CI152" s="53">
        <v>0.30353656411171</v>
      </c>
      <c r="CJ152" s="53">
        <v>0.310003638267517</v>
      </c>
      <c r="CK152" s="53">
        <v>0.341006606817245</v>
      </c>
      <c r="CL152" s="53">
        <v>0.354180037975311</v>
      </c>
      <c r="CM152" s="53">
        <v>0.341727435588837</v>
      </c>
      <c r="CN152" s="53">
        <v>0.33292019367218</v>
      </c>
      <c r="CO152" s="53">
        <v>0.314638525247574</v>
      </c>
      <c r="CP152" s="53">
        <v>0.282030314207077</v>
      </c>
      <c r="CQ152" s="53">
        <v>0.271949470043182</v>
      </c>
      <c r="CR152" s="53">
        <v>0.252442568540573</v>
      </c>
      <c r="CS152" s="53">
        <v>0.239704310894012</v>
      </c>
      <c r="CT152" s="53">
        <v>0.252564907073975</v>
      </c>
      <c r="CU152" s="53">
        <v>0.287547290325165</v>
      </c>
      <c r="CV152" s="53">
        <v>0.281712800264359</v>
      </c>
      <c r="CW152" s="53">
        <v>0.258390784263611</v>
      </c>
      <c r="CX152" s="53">
        <v>0.259703010320663</v>
      </c>
      <c r="CY152" s="53">
        <v>0.257682353258133</v>
      </c>
      <c r="CZ152" s="53">
        <v>0.0340196155011654</v>
      </c>
      <c r="DA152" s="53">
        <v>0.021716445684433</v>
      </c>
      <c r="DB152" s="53">
        <v>0.0254735760390759</v>
      </c>
      <c r="DC152" s="53">
        <v>0.000863183755427599</v>
      </c>
      <c r="DD152" s="53">
        <v>0.00668698502704501</v>
      </c>
      <c r="DE152" s="53">
        <v>-0.00216059992089868</v>
      </c>
      <c r="DF152" s="53">
        <v>-0.00468400958925486</v>
      </c>
      <c r="DG152" s="53">
        <v>-0.0109192347154021</v>
      </c>
      <c r="DH152" s="53">
        <v>-0.016925111413002</v>
      </c>
      <c r="DI152" s="53">
        <v>-0.016320426017046</v>
      </c>
      <c r="DJ152" s="53">
        <v>-0.0199597273021936</v>
      </c>
      <c r="DK152" s="53">
        <v>-0.0245236214250326</v>
      </c>
      <c r="DL152" s="53">
        <v>-0.0256582386791706</v>
      </c>
      <c r="DM152" s="53">
        <v>-0.0144743546843529</v>
      </c>
      <c r="DN152" s="53">
        <v>-0.00836430676281452</v>
      </c>
      <c r="DO152" s="53">
        <v>-0.0179195962846279</v>
      </c>
      <c r="DP152" s="53">
        <v>-0.0258480943739414</v>
      </c>
      <c r="DQ152" s="53">
        <v>-0.0243777334690094</v>
      </c>
      <c r="DR152" s="53">
        <v>-0.0192105080932379</v>
      </c>
      <c r="DS152" s="53">
        <v>-0.00839136354625225</v>
      </c>
      <c r="DT152" s="53">
        <v>-0.035783227533102</v>
      </c>
      <c r="DU152" s="53">
        <v>-0.0102204438298941</v>
      </c>
      <c r="DV152" s="53">
        <v>-0.0130903441458941</v>
      </c>
      <c r="DW152" s="53">
        <v>-0.0222513936460018</v>
      </c>
      <c r="DX152" s="53">
        <v>-0.0203461460769176</v>
      </c>
      <c r="DY152" s="53">
        <v>-0.0286027528345585</v>
      </c>
      <c r="DZ152" s="53">
        <v>-0.0269574634730816</v>
      </c>
      <c r="EA152" s="53">
        <v>-0.0373256765305996</v>
      </c>
      <c r="EB152" s="53">
        <v>-0.0294276904314756</v>
      </c>
      <c r="EC152" s="53">
        <v>-0.0328810028731823</v>
      </c>
      <c r="ED152" s="53">
        <v>-0.0335808843374252</v>
      </c>
      <c r="EE152" s="53">
        <v>-0.0339876674115658</v>
      </c>
      <c r="EF152" s="53">
        <v>-0.0429485663771629</v>
      </c>
      <c r="EG152" s="53">
        <v>-0.0432639382779598</v>
      </c>
      <c r="EH152" s="53">
        <v>-0.0382715947926044</v>
      </c>
      <c r="EI152" s="53">
        <v>-0.0374235101044178</v>
      </c>
      <c r="EJ152" s="53">
        <v>-0.0322165191173553</v>
      </c>
      <c r="EK152" s="53">
        <v>-0.0323010459542274</v>
      </c>
      <c r="EL152" s="53">
        <v>-0.0307322591543198</v>
      </c>
      <c r="EM152" s="53">
        <v>-0.0323840975761414</v>
      </c>
      <c r="EN152" s="53">
        <v>-0.0415655300021172</v>
      </c>
      <c r="EO152" s="53">
        <v>-0.0424399338662624</v>
      </c>
      <c r="EP152" s="53">
        <v>-0.0519710667431355</v>
      </c>
      <c r="EQ152" s="53">
        <v>-0.0548552870750427</v>
      </c>
      <c r="ER152" s="53">
        <v>-0.0631060898303986</v>
      </c>
      <c r="ES152" s="53">
        <v>-0.0878683626651764</v>
      </c>
      <c r="ET152" s="53">
        <v>-0.096522368490696</v>
      </c>
      <c r="EU152" s="53">
        <v>-0.131160616874695</v>
      </c>
      <c r="EV152" s="53">
        <v>-0.208926498889923</v>
      </c>
      <c r="EW152" s="53">
        <v>-0.14388819038868</v>
      </c>
    </row>
    <row r="153" s="53" customFormat="1" spans="1:153">
      <c r="A153" s="54">
        <v>300162</v>
      </c>
      <c r="B153" s="53" t="s">
        <v>474</v>
      </c>
      <c r="C153" s="55">
        <v>43851</v>
      </c>
      <c r="D153" s="53">
        <v>0.0782750397920609</v>
      </c>
      <c r="E153" s="53">
        <v>0.0132548026740551</v>
      </c>
      <c r="F153" s="53">
        <v>-0.0727222040295601</v>
      </c>
      <c r="G153" s="53">
        <v>-0.0897934064269066</v>
      </c>
      <c r="H153" s="53">
        <v>-0.0568594262003899</v>
      </c>
      <c r="I153" s="53">
        <v>-0.0467750728130341</v>
      </c>
      <c r="J153" s="53">
        <v>-0.095870703458786</v>
      </c>
      <c r="K153" s="53">
        <v>-0.130100399255753</v>
      </c>
      <c r="L153" s="53">
        <v>-0.182512149214745</v>
      </c>
      <c r="M153" s="53">
        <v>-0.136840835213661</v>
      </c>
      <c r="N153" s="53">
        <v>-0.114702880382538</v>
      </c>
      <c r="O153" s="53">
        <v>-0.0909676179289818</v>
      </c>
      <c r="P153" s="53">
        <v>-0.116342708468437</v>
      </c>
      <c r="Q153" s="53">
        <v>-0.1619513630867</v>
      </c>
      <c r="R153" s="53">
        <v>-0.0726972743868828</v>
      </c>
      <c r="S153" s="53">
        <v>-0.025884697213769</v>
      </c>
      <c r="T153" s="53">
        <v>-0.0397949442267418</v>
      </c>
      <c r="U153" s="53">
        <v>-0.0861765444278717</v>
      </c>
      <c r="V153" s="53">
        <v>-0.124529860913754</v>
      </c>
      <c r="W153" s="53">
        <v>-0.0704191327095032</v>
      </c>
      <c r="X153" s="53">
        <v>-0.110307082533836</v>
      </c>
      <c r="Y153" s="53">
        <v>-0.166577368974686</v>
      </c>
      <c r="Z153" s="53">
        <v>-0.120834015309811</v>
      </c>
      <c r="AA153" s="53">
        <v>-0.081490233540535</v>
      </c>
      <c r="AB153" s="53">
        <v>-0.032466571778059</v>
      </c>
      <c r="AC153" s="53">
        <v>-0.0612320005893707</v>
      </c>
      <c r="AD153" s="53">
        <v>-0.0751361027359962</v>
      </c>
      <c r="AE153" s="53">
        <v>-0.0949757173657417</v>
      </c>
      <c r="AF153" s="53">
        <v>-0.0662877410650253</v>
      </c>
      <c r="AG153" s="53">
        <v>-0.0576965622603893</v>
      </c>
      <c r="AH153" s="53">
        <v>-0.0584511607885361</v>
      </c>
      <c r="AI153" s="53">
        <v>-0.0912901535630226</v>
      </c>
      <c r="AJ153" s="53">
        <v>-0.109376475214958</v>
      </c>
      <c r="AK153" s="53">
        <v>-0.105606466531754</v>
      </c>
      <c r="AL153" s="53">
        <v>-0.0995351821184158</v>
      </c>
      <c r="AM153" s="53">
        <v>-0.109327919781208</v>
      </c>
      <c r="AN153" s="53">
        <v>-0.109502874314785</v>
      </c>
      <c r="AO153" s="53">
        <v>-0.138205155730247</v>
      </c>
      <c r="AP153" s="53">
        <v>-0.147598907351494</v>
      </c>
      <c r="AQ153" s="53">
        <v>-0.122672468423843</v>
      </c>
      <c r="AR153" s="53">
        <v>-0.143611267209053</v>
      </c>
      <c r="AS153" s="53">
        <v>-0.141453996300697</v>
      </c>
      <c r="AT153" s="53">
        <v>-0.1562889367342</v>
      </c>
      <c r="AU153" s="53">
        <v>-0.185662299394608</v>
      </c>
      <c r="AV153" s="53">
        <v>-0.163409933447838</v>
      </c>
      <c r="AW153" s="53">
        <v>-0.19533859193325</v>
      </c>
      <c r="AX153" s="53">
        <v>-0.204509764909744</v>
      </c>
      <c r="AY153" s="53">
        <v>-0.216685056686401</v>
      </c>
      <c r="AZ153" s="53">
        <v>-0.238540351390839</v>
      </c>
      <c r="BA153" s="53">
        <v>-0.279786050319672</v>
      </c>
      <c r="BB153" s="53">
        <v>0.0242239125072956</v>
      </c>
      <c r="BC153" s="53">
        <v>-0.0212952718138695</v>
      </c>
      <c r="BD153" s="53">
        <v>-0.083311140537262</v>
      </c>
      <c r="BE153" s="53">
        <v>-0.0944395363330841</v>
      </c>
      <c r="BF153" s="53">
        <v>-0.0645782127976418</v>
      </c>
      <c r="BG153" s="53">
        <v>-0.0614293068647385</v>
      </c>
      <c r="BH153" s="53">
        <v>-0.0816775560379028</v>
      </c>
      <c r="BI153" s="53">
        <v>-0.0863891392946243</v>
      </c>
      <c r="BJ153" s="53">
        <v>-0.114894174039364</v>
      </c>
      <c r="BK153" s="53">
        <v>-0.0634441897273064</v>
      </c>
      <c r="BL153" s="53">
        <v>-0.044815830886364</v>
      </c>
      <c r="BM153" s="53">
        <v>-0.0221138596534729</v>
      </c>
      <c r="BN153" s="53">
        <v>-0.041666503995657</v>
      </c>
      <c r="BO153" s="53">
        <v>-0.0508116744458675</v>
      </c>
      <c r="BP153" s="53">
        <v>-0.0796392038464546</v>
      </c>
      <c r="BQ153" s="53">
        <v>3.4804455935955e-5</v>
      </c>
      <c r="BR153" s="53">
        <v>-0.047861386090517</v>
      </c>
      <c r="BS153" s="53">
        <v>-0.0787706673145294</v>
      </c>
      <c r="BT153" s="53">
        <v>-0.11803575605154</v>
      </c>
      <c r="BU153" s="53">
        <v>-0.0925006568431854</v>
      </c>
      <c r="BV153" s="53">
        <v>-0.112500980496407</v>
      </c>
      <c r="BW153" s="53">
        <v>-0.15101432800293</v>
      </c>
      <c r="BX153" s="53">
        <v>-0.108713611960411</v>
      </c>
      <c r="BY153" s="53">
        <v>-0.110368303954601</v>
      </c>
      <c r="BZ153" s="53">
        <v>-0.109733179211617</v>
      </c>
      <c r="CA153" s="53">
        <v>-0.114304088056087</v>
      </c>
      <c r="CB153" s="53">
        <v>-0.148526281118393</v>
      </c>
      <c r="CC153" s="53">
        <v>-0.180376261472702</v>
      </c>
      <c r="CD153" s="53">
        <v>-0.153380960226059</v>
      </c>
      <c r="CE153" s="53">
        <v>-0.166041448712349</v>
      </c>
      <c r="CF153" s="53">
        <v>-0.158170968294144</v>
      </c>
      <c r="CG153" s="53">
        <v>-0.181582018733025</v>
      </c>
      <c r="CH153" s="53">
        <v>-0.192469120025635</v>
      </c>
      <c r="CI153" s="53">
        <v>-0.197805434465408</v>
      </c>
      <c r="CJ153" s="53">
        <v>-0.199910804629326</v>
      </c>
      <c r="CK153" s="53">
        <v>-0.20936331152916</v>
      </c>
      <c r="CL153" s="53">
        <v>-0.205520033836365</v>
      </c>
      <c r="CM153" s="53">
        <v>-0.235461130738258</v>
      </c>
      <c r="CN153" s="53">
        <v>-0.230714350938797</v>
      </c>
      <c r="CO153" s="53">
        <v>-0.233608528971672</v>
      </c>
      <c r="CP153" s="53">
        <v>-0.258464097976685</v>
      </c>
      <c r="CQ153" s="53">
        <v>-0.250466763973236</v>
      </c>
      <c r="CR153" s="53">
        <v>-0.256649225950241</v>
      </c>
      <c r="CS153" s="53">
        <v>-0.277421712875366</v>
      </c>
      <c r="CT153" s="53">
        <v>-0.292502343654633</v>
      </c>
      <c r="CU153" s="53">
        <v>-0.282682508230209</v>
      </c>
      <c r="CV153" s="53">
        <v>-0.297845155000687</v>
      </c>
      <c r="CW153" s="53">
        <v>-0.290386736392975</v>
      </c>
      <c r="CX153" s="53">
        <v>-0.2837795317173</v>
      </c>
      <c r="CY153" s="53">
        <v>-0.291511237621307</v>
      </c>
      <c r="CZ153" s="53">
        <v>0.0333792790770531</v>
      </c>
      <c r="DA153" s="53">
        <v>0.0138782262802124</v>
      </c>
      <c r="DB153" s="53">
        <v>-0.0100829117000103</v>
      </c>
      <c r="DC153" s="53">
        <v>-0.0160257183015347</v>
      </c>
      <c r="DD153" s="53">
        <v>-0.0129530634731054</v>
      </c>
      <c r="DE153" s="53">
        <v>-0.00601761601865292</v>
      </c>
      <c r="DF153" s="53">
        <v>-0.0348649956285954</v>
      </c>
      <c r="DG153" s="53">
        <v>-0.0643831044435501</v>
      </c>
      <c r="DH153" s="53">
        <v>-0.0882898271083832</v>
      </c>
      <c r="DI153" s="53">
        <v>-0.0940684974193573</v>
      </c>
      <c r="DJ153" s="53">
        <v>-0.0905588939785957</v>
      </c>
      <c r="DK153" s="53">
        <v>-0.0895256027579308</v>
      </c>
      <c r="DL153" s="53">
        <v>-0.0953480526804924</v>
      </c>
      <c r="DM153" s="53">
        <v>-0.131811544299126</v>
      </c>
      <c r="DN153" s="53">
        <v>-0.0137299234047532</v>
      </c>
      <c r="DO153" s="53">
        <v>-0.0465913489460945</v>
      </c>
      <c r="DP153" s="53">
        <v>-0.0126054072752595</v>
      </c>
      <c r="DQ153" s="53">
        <v>-0.0280777234584093</v>
      </c>
      <c r="DR153" s="53">
        <v>-0.0271659512072802</v>
      </c>
      <c r="DS153" s="53">
        <v>0.00140967778861523</v>
      </c>
      <c r="DT153" s="53">
        <v>-0.0184779521077871</v>
      </c>
      <c r="DU153" s="53">
        <v>-0.0362348854541779</v>
      </c>
      <c r="DV153" s="53">
        <v>-0.0327922515571117</v>
      </c>
      <c r="DW153" s="53">
        <v>0.00820621848106384</v>
      </c>
      <c r="DX153" s="53">
        <v>0.056594755500555</v>
      </c>
      <c r="DY153" s="53">
        <v>0.0324002392590046</v>
      </c>
      <c r="DZ153" s="53">
        <v>0.0527183301746845</v>
      </c>
      <c r="EA153" s="53">
        <v>0.0647286921739578</v>
      </c>
      <c r="EB153" s="53">
        <v>0.0664213672280312</v>
      </c>
      <c r="EC153" s="53">
        <v>0.0876730382442474</v>
      </c>
      <c r="ED153" s="53">
        <v>0.0790479555726051</v>
      </c>
      <c r="EE153" s="53">
        <v>0.0696200206875801</v>
      </c>
      <c r="EF153" s="53">
        <v>0.0624207966029644</v>
      </c>
      <c r="EG153" s="53">
        <v>0.0715271234512329</v>
      </c>
      <c r="EH153" s="53">
        <v>0.0797037705779076</v>
      </c>
      <c r="EI153" s="53">
        <v>0.0793635472655296</v>
      </c>
      <c r="EJ153" s="53">
        <v>0.0753453075885773</v>
      </c>
      <c r="EK153" s="53">
        <v>0.076584130525589</v>
      </c>
      <c r="EL153" s="53">
        <v>0.0624435916543007</v>
      </c>
      <c r="EM153" s="53">
        <v>0.0902642160654068</v>
      </c>
      <c r="EN153" s="53">
        <v>0.0941809862852097</v>
      </c>
      <c r="EO153" s="53">
        <v>0.0883409157395363</v>
      </c>
      <c r="EP153" s="53">
        <v>0.0796884521842003</v>
      </c>
      <c r="EQ153" s="53">
        <v>0.0710875689983368</v>
      </c>
      <c r="ER153" s="53">
        <v>0.108420550823212</v>
      </c>
      <c r="ES153" s="53">
        <v>0.066672071814537</v>
      </c>
      <c r="ET153" s="53">
        <v>0.0726635307073593</v>
      </c>
      <c r="EU153" s="53">
        <v>0.053029827773571</v>
      </c>
      <c r="EV153" s="53">
        <v>0.0245673414319754</v>
      </c>
      <c r="EW153" s="53">
        <v>-0.00894666649401188</v>
      </c>
    </row>
    <row r="154" s="53" customFormat="1" spans="1:153">
      <c r="A154" s="54">
        <v>300177</v>
      </c>
      <c r="B154" s="53" t="s">
        <v>1206</v>
      </c>
      <c r="C154" s="55">
        <v>43851</v>
      </c>
      <c r="D154" s="53">
        <v>0.0745543763041496</v>
      </c>
      <c r="E154" s="53">
        <v>0.0969594717025757</v>
      </c>
      <c r="F154" s="53">
        <v>0.126419320702553</v>
      </c>
      <c r="G154" s="53">
        <v>0.167758971452713</v>
      </c>
      <c r="H154" s="53">
        <v>0.236705452203751</v>
      </c>
      <c r="I154" s="53">
        <v>0.231317952275276</v>
      </c>
      <c r="J154" s="53">
        <v>0.241111546754837</v>
      </c>
      <c r="K154" s="53">
        <v>0.162962853908539</v>
      </c>
      <c r="L154" s="53">
        <v>0.174473747611046</v>
      </c>
      <c r="M154" s="53">
        <v>0.203781425952911</v>
      </c>
      <c r="N154" s="53">
        <v>0.182491958141327</v>
      </c>
      <c r="O154" s="53">
        <v>0.225932717323303</v>
      </c>
      <c r="P154" s="53">
        <v>0.204699665307999</v>
      </c>
      <c r="Q154" s="53">
        <v>0.178290367126465</v>
      </c>
      <c r="R154" s="53">
        <v>0.152698934078217</v>
      </c>
      <c r="S154" s="53">
        <v>0.224820286035538</v>
      </c>
      <c r="T154" s="53">
        <v>0.203615114092827</v>
      </c>
      <c r="U154" s="53">
        <v>0.183398485183716</v>
      </c>
      <c r="V154" s="53">
        <v>0.179373174905777</v>
      </c>
      <c r="W154" s="53">
        <v>0.185572504997253</v>
      </c>
      <c r="X154" s="53">
        <v>0.184969797730446</v>
      </c>
      <c r="Y154" s="53">
        <v>0.126582607626915</v>
      </c>
      <c r="Z154" s="53">
        <v>0.0913197696208954</v>
      </c>
      <c r="AA154" s="53">
        <v>0.0459066964685917</v>
      </c>
      <c r="AB154" s="53">
        <v>0.0356355868279934</v>
      </c>
      <c r="AC154" s="53">
        <v>0.00235323281958699</v>
      </c>
      <c r="AD154" s="53">
        <v>0.0121457763016224</v>
      </c>
      <c r="AE154" s="53">
        <v>-0.0381589531898499</v>
      </c>
      <c r="AF154" s="53">
        <v>0.00158011680468917</v>
      </c>
      <c r="AG154" s="53">
        <v>-0.00601347675547004</v>
      </c>
      <c r="AH154" s="53">
        <v>0.00744295911863446</v>
      </c>
      <c r="AI154" s="53">
        <v>0.00434784358367324</v>
      </c>
      <c r="AJ154" s="53">
        <v>-0.0193872321397066</v>
      </c>
      <c r="AK154" s="53">
        <v>-0.00102555798366666</v>
      </c>
      <c r="AL154" s="53">
        <v>-0.0121070127934217</v>
      </c>
      <c r="AM154" s="53">
        <v>0.00467765145003796</v>
      </c>
      <c r="AN154" s="53">
        <v>-0.0223850477486849</v>
      </c>
      <c r="AO154" s="53">
        <v>-0.0433406047523022</v>
      </c>
      <c r="AP154" s="53">
        <v>-0.0412188917398453</v>
      </c>
      <c r="AQ154" s="53">
        <v>-0.0549363419413567</v>
      </c>
      <c r="AR154" s="53">
        <v>-0.0790029317140579</v>
      </c>
      <c r="AS154" s="53">
        <v>-0.0947685986757278</v>
      </c>
      <c r="AT154" s="53">
        <v>-0.0822177603840828</v>
      </c>
      <c r="AU154" s="53">
        <v>-0.0875596851110458</v>
      </c>
      <c r="AV154" s="53">
        <v>-0.0880252048373222</v>
      </c>
      <c r="AW154" s="53">
        <v>-0.0848615989089012</v>
      </c>
      <c r="AX154" s="53">
        <v>-0.0997783914208412</v>
      </c>
      <c r="AY154" s="53">
        <v>-0.106560558080673</v>
      </c>
      <c r="AZ154" s="53">
        <v>-0.127731293439865</v>
      </c>
      <c r="BA154" s="53">
        <v>-0.158830836415291</v>
      </c>
      <c r="BB154" s="53">
        <v>0.0368054546415806</v>
      </c>
      <c r="BC154" s="53">
        <v>0.0683284029364586</v>
      </c>
      <c r="BD154" s="53">
        <v>0.0813723132014275</v>
      </c>
      <c r="BE154" s="53">
        <v>0.130115509033203</v>
      </c>
      <c r="BF154" s="53">
        <v>0.184103220701218</v>
      </c>
      <c r="BG154" s="53">
        <v>0.1845533400774</v>
      </c>
      <c r="BH154" s="53">
        <v>0.215611383318901</v>
      </c>
      <c r="BI154" s="53">
        <v>0.192043721675873</v>
      </c>
      <c r="BJ154" s="53">
        <v>0.16800083220005</v>
      </c>
      <c r="BK154" s="53">
        <v>0.191254138946533</v>
      </c>
      <c r="BL154" s="53">
        <v>0.164487689733505</v>
      </c>
      <c r="BM154" s="53">
        <v>0.199389234185219</v>
      </c>
      <c r="BN154" s="53">
        <v>0.190550804138184</v>
      </c>
      <c r="BO154" s="53">
        <v>0.173386722803116</v>
      </c>
      <c r="BP154" s="53">
        <v>0.12773685157299</v>
      </c>
      <c r="BQ154" s="53">
        <v>0.142796367406845</v>
      </c>
      <c r="BR154" s="53">
        <v>0.129543840885162</v>
      </c>
      <c r="BS154" s="53">
        <v>0.1053232178092</v>
      </c>
      <c r="BT154" s="53">
        <v>0.17636550962925</v>
      </c>
      <c r="BU154" s="53">
        <v>0.167918741703033</v>
      </c>
      <c r="BV154" s="53">
        <v>0.185392126441002</v>
      </c>
      <c r="BW154" s="53">
        <v>0.164891093969345</v>
      </c>
      <c r="BX154" s="53">
        <v>0.108129911124706</v>
      </c>
      <c r="BY154" s="53">
        <v>0.0677265897393227</v>
      </c>
      <c r="BZ154" s="53">
        <v>0.0396771691739559</v>
      </c>
      <c r="CA154" s="53">
        <v>0.011009675450623</v>
      </c>
      <c r="CB154" s="53">
        <v>-0.00664938148111105</v>
      </c>
      <c r="CC154" s="53">
        <v>-0.0439570769667625</v>
      </c>
      <c r="CD154" s="53">
        <v>-0.00403653737157583</v>
      </c>
      <c r="CE154" s="53">
        <v>-0.00347074680030346</v>
      </c>
      <c r="CF154" s="53">
        <v>0.00897420197725296</v>
      </c>
      <c r="CG154" s="53">
        <v>0.0123907290399075</v>
      </c>
      <c r="CH154" s="53">
        <v>-0.0113034173846245</v>
      </c>
      <c r="CI154" s="53">
        <v>0.00416112318634987</v>
      </c>
      <c r="CJ154" s="53">
        <v>-0.0114520844072104</v>
      </c>
      <c r="CK154" s="53">
        <v>0.0119402501732111</v>
      </c>
      <c r="CL154" s="53">
        <v>-0.00978360138833523</v>
      </c>
      <c r="CM154" s="53">
        <v>-0.032961517572403</v>
      </c>
      <c r="CN154" s="53">
        <v>-0.035376563668251</v>
      </c>
      <c r="CO154" s="53">
        <v>-0.0496086999773979</v>
      </c>
      <c r="CP154" s="53">
        <v>-0.0597007274627686</v>
      </c>
      <c r="CQ154" s="53">
        <v>-0.0673594400286674</v>
      </c>
      <c r="CR154" s="53">
        <v>-0.0801857486367226</v>
      </c>
      <c r="CS154" s="53">
        <v>-0.0847438424825668</v>
      </c>
      <c r="CT154" s="53">
        <v>-0.0776087865233421</v>
      </c>
      <c r="CU154" s="53">
        <v>-0.076416052877903</v>
      </c>
      <c r="CV154" s="53">
        <v>-0.0924114435911179</v>
      </c>
      <c r="CW154" s="53">
        <v>-0.0826819390058517</v>
      </c>
      <c r="CX154" s="53">
        <v>-0.0808911174535751</v>
      </c>
      <c r="CY154" s="53">
        <v>-0.0947448536753654</v>
      </c>
      <c r="CZ154" s="53">
        <v>0.062688872218132</v>
      </c>
      <c r="DA154" s="53">
        <v>0.0535710230469704</v>
      </c>
      <c r="DB154" s="53">
        <v>0.0699869617819786</v>
      </c>
      <c r="DC154" s="53">
        <v>0.0625834092497826</v>
      </c>
      <c r="DD154" s="53">
        <v>0.0775421857833862</v>
      </c>
      <c r="DE154" s="53">
        <v>0.0717045590281487</v>
      </c>
      <c r="DF154" s="53">
        <v>0.0504401177167892</v>
      </c>
      <c r="DG154" s="53">
        <v>-0.00414090557023883</v>
      </c>
      <c r="DH154" s="53">
        <v>0.0314128659665585</v>
      </c>
      <c r="DI154" s="53">
        <v>0.0374672375619411</v>
      </c>
      <c r="DJ154" s="53">
        <v>0.0429442189633846</v>
      </c>
      <c r="DK154" s="53">
        <v>0.0514834336936474</v>
      </c>
      <c r="DL154" s="53">
        <v>0.0390888229012489</v>
      </c>
      <c r="DM154" s="53">
        <v>0.0298435967415571</v>
      </c>
      <c r="DN154" s="53">
        <v>0.0499020330607891</v>
      </c>
      <c r="DO154" s="53">
        <v>0.106963858008385</v>
      </c>
      <c r="DP154" s="53">
        <v>0.0990112349390984</v>
      </c>
      <c r="DQ154" s="53">
        <v>0.103015214204788</v>
      </c>
      <c r="DR154" s="53">
        <v>0.0279476195573807</v>
      </c>
      <c r="DS154" s="53">
        <v>0.0425937175750732</v>
      </c>
      <c r="DT154" s="53">
        <v>0.0245176311582327</v>
      </c>
      <c r="DU154" s="53">
        <v>-0.0133685264736414</v>
      </c>
      <c r="DV154" s="53">
        <v>0.00812980532646179</v>
      </c>
      <c r="DW154" s="53">
        <v>0.00312005588784814</v>
      </c>
      <c r="DX154" s="53">
        <v>0.0208983663469553</v>
      </c>
      <c r="DY154" s="53">
        <v>0.0162835083901882</v>
      </c>
      <c r="DZ154" s="53">
        <v>0.043735109269619</v>
      </c>
      <c r="EA154" s="53">
        <v>0.0307380724698305</v>
      </c>
      <c r="EB154" s="53">
        <v>0.0305566042661667</v>
      </c>
      <c r="EC154" s="53">
        <v>0.0223972201347351</v>
      </c>
      <c r="ED154" s="53">
        <v>0.0234087072312832</v>
      </c>
      <c r="EE154" s="53">
        <v>0.01689706556499</v>
      </c>
      <c r="EF154" s="53">
        <v>0.0168561358004808</v>
      </c>
      <c r="EG154" s="53">
        <v>0.0197532698512077</v>
      </c>
      <c r="EH154" s="53">
        <v>0.0242850221693516</v>
      </c>
      <c r="EI154" s="53">
        <v>0.0176773518323898</v>
      </c>
      <c r="EJ154" s="53">
        <v>0.0123385041952133</v>
      </c>
      <c r="EK154" s="53">
        <v>0.0145608652383089</v>
      </c>
      <c r="EL154" s="53">
        <v>0.0190976206213236</v>
      </c>
      <c r="EM154" s="53">
        <v>0.0196123067289591</v>
      </c>
      <c r="EN154" s="53">
        <v>0.00563774816691875</v>
      </c>
      <c r="EO154" s="53">
        <v>-0.00246920343488455</v>
      </c>
      <c r="EP154" s="53">
        <v>0.0229079350829124</v>
      </c>
      <c r="EQ154" s="53">
        <v>0.022124107927084</v>
      </c>
      <c r="ER154" s="53">
        <v>0.0145235331729054</v>
      </c>
      <c r="ES154" s="53">
        <v>0.0164944045245647</v>
      </c>
      <c r="ET154" s="53">
        <v>0.0175730027258396</v>
      </c>
      <c r="EU154" s="53">
        <v>0.00106133427470922</v>
      </c>
      <c r="EV154" s="53">
        <v>-0.021900225430727</v>
      </c>
      <c r="EW154" s="53">
        <v>-0.0391460433602333</v>
      </c>
    </row>
    <row r="155" s="53" customFormat="1" spans="1:153">
      <c r="A155" s="54">
        <v>300205</v>
      </c>
      <c r="B155" s="53" t="s">
        <v>477</v>
      </c>
      <c r="C155" s="55">
        <v>43851</v>
      </c>
      <c r="D155" s="53">
        <v>0.00908745732158422</v>
      </c>
      <c r="E155" s="53">
        <v>-0.0107396626845002</v>
      </c>
      <c r="F155" s="53">
        <v>0.0298067294061184</v>
      </c>
      <c r="G155" s="53">
        <v>0.164262548089027</v>
      </c>
      <c r="H155" s="53">
        <v>0.220818623900414</v>
      </c>
      <c r="I155" s="53">
        <v>0.229424849152565</v>
      </c>
      <c r="J155" s="53">
        <v>0.215243428945541</v>
      </c>
      <c r="K155" s="53">
        <v>0.232193902134895</v>
      </c>
      <c r="L155" s="53">
        <v>0.230859383940697</v>
      </c>
      <c r="M155" s="53">
        <v>0.327920079231262</v>
      </c>
      <c r="N155" s="53">
        <v>0.28059121966362</v>
      </c>
      <c r="O155" s="53">
        <v>0.280453115701675</v>
      </c>
      <c r="P155" s="53">
        <v>0.246803477406502</v>
      </c>
      <c r="Q155" s="53">
        <v>0.254952311515808</v>
      </c>
      <c r="R155" s="53">
        <v>0.185259759426117</v>
      </c>
      <c r="S155" s="53">
        <v>0.17329840362072</v>
      </c>
      <c r="T155" s="53">
        <v>0.154264628887177</v>
      </c>
      <c r="U155" s="53">
        <v>0.175788581371307</v>
      </c>
      <c r="V155" s="53">
        <v>0.250393062829971</v>
      </c>
      <c r="W155" s="53">
        <v>0.189767152070999</v>
      </c>
      <c r="X155" s="53">
        <v>0.280548006296158</v>
      </c>
      <c r="Y155" s="53">
        <v>0.308964610099792</v>
      </c>
      <c r="Z155" s="53">
        <v>0.234994143247604</v>
      </c>
      <c r="AA155" s="53">
        <v>0.174846991896629</v>
      </c>
      <c r="AB155" s="53">
        <v>0.162257850170135</v>
      </c>
      <c r="AC155" s="53">
        <v>0.125216662883759</v>
      </c>
      <c r="AD155" s="53">
        <v>0.124357879161835</v>
      </c>
      <c r="AE155" s="53">
        <v>0.161765947937965</v>
      </c>
      <c r="AF155" s="53">
        <v>0.181269243359566</v>
      </c>
      <c r="AG155" s="53">
        <v>0.172449126839638</v>
      </c>
      <c r="AH155" s="53">
        <v>0.152422025799751</v>
      </c>
      <c r="AI155" s="53">
        <v>0.153129488229752</v>
      </c>
      <c r="AJ155" s="53">
        <v>0.114939942955971</v>
      </c>
      <c r="AK155" s="53">
        <v>0.109856553375721</v>
      </c>
      <c r="AL155" s="53">
        <v>0.10243271291256</v>
      </c>
      <c r="AM155" s="53">
        <v>0.124915480613708</v>
      </c>
      <c r="AN155" s="53">
        <v>0.121583268046379</v>
      </c>
      <c r="AO155" s="53">
        <v>0.129882887005806</v>
      </c>
      <c r="AP155" s="53">
        <v>0.144632801413536</v>
      </c>
      <c r="AQ155" s="53">
        <v>0.097538061439991</v>
      </c>
      <c r="AR155" s="53">
        <v>0.0768775045871735</v>
      </c>
      <c r="AS155" s="53">
        <v>0.0703062564134598</v>
      </c>
      <c r="AT155" s="53">
        <v>-0.00678351521492004</v>
      </c>
      <c r="AU155" s="53">
        <v>-0.0225011762231588</v>
      </c>
      <c r="AV155" s="53">
        <v>-0.0170226469635963</v>
      </c>
      <c r="AW155" s="53">
        <v>-0.0212123468518257</v>
      </c>
      <c r="AX155" s="53">
        <v>-0.0213588960468769</v>
      </c>
      <c r="AY155" s="53">
        <v>-0.0437679514288902</v>
      </c>
      <c r="AZ155" s="53">
        <v>-0.0289591029286385</v>
      </c>
      <c r="BA155" s="53">
        <v>-0.0450135059654713</v>
      </c>
      <c r="BB155" s="53">
        <v>0.0137276919558644</v>
      </c>
      <c r="BC155" s="53">
        <v>0.00918284896761179</v>
      </c>
      <c r="BD155" s="53">
        <v>0.0646128579974174</v>
      </c>
      <c r="BE155" s="53">
        <v>0.158959537744522</v>
      </c>
      <c r="BF155" s="53">
        <v>0.227349653840065</v>
      </c>
      <c r="BG155" s="53">
        <v>0.230374455451965</v>
      </c>
      <c r="BH155" s="53">
        <v>0.225541889667511</v>
      </c>
      <c r="BI155" s="53">
        <v>0.2371656447649</v>
      </c>
      <c r="BJ155" s="53">
        <v>0.251768738031387</v>
      </c>
      <c r="BK155" s="53">
        <v>0.332511693239212</v>
      </c>
      <c r="BL155" s="53">
        <v>0.286620527505875</v>
      </c>
      <c r="BM155" s="53">
        <v>0.265050798654556</v>
      </c>
      <c r="BN155" s="53">
        <v>0.214209899306297</v>
      </c>
      <c r="BO155" s="53">
        <v>0.229409977793694</v>
      </c>
      <c r="BP155" s="53">
        <v>0.163001626729965</v>
      </c>
      <c r="BQ155" s="53">
        <v>0.155560553073883</v>
      </c>
      <c r="BR155" s="53">
        <v>0.1506607234478</v>
      </c>
      <c r="BS155" s="53">
        <v>0.166996479034424</v>
      </c>
      <c r="BT155" s="53">
        <v>0.228728830814362</v>
      </c>
      <c r="BU155" s="53">
        <v>0.175716429948807</v>
      </c>
      <c r="BV155" s="53">
        <v>0.271440804004669</v>
      </c>
      <c r="BW155" s="53">
        <v>0.298398286104202</v>
      </c>
      <c r="BX155" s="53">
        <v>0.227927401661873</v>
      </c>
      <c r="BY155" s="53">
        <v>0.179928317666054</v>
      </c>
      <c r="BZ155" s="53">
        <v>0.162173122167587</v>
      </c>
      <c r="CA155" s="53">
        <v>0.129675149917603</v>
      </c>
      <c r="CB155" s="53">
        <v>0.117841631174088</v>
      </c>
      <c r="CC155" s="53">
        <v>0.157955124974251</v>
      </c>
      <c r="CD155" s="53">
        <v>0.178740724921227</v>
      </c>
      <c r="CE155" s="53">
        <v>0.167710274457932</v>
      </c>
      <c r="CF155" s="53">
        <v>0.15506212413311</v>
      </c>
      <c r="CG155" s="53">
        <v>0.135956153273582</v>
      </c>
      <c r="CH155" s="53">
        <v>0.109314195811749</v>
      </c>
      <c r="CI155" s="53">
        <v>0.11252723634243</v>
      </c>
      <c r="CJ155" s="53">
        <v>0.0976690053939819</v>
      </c>
      <c r="CK155" s="53">
        <v>0.114992804825306</v>
      </c>
      <c r="CL155" s="53">
        <v>0.112761206924915</v>
      </c>
      <c r="CM155" s="53">
        <v>0.119541503489017</v>
      </c>
      <c r="CN155" s="53">
        <v>0.143468528985977</v>
      </c>
      <c r="CO155" s="53">
        <v>0.122520849108696</v>
      </c>
      <c r="CP155" s="53">
        <v>0.131956294178963</v>
      </c>
      <c r="CQ155" s="53">
        <v>0.110779799520969</v>
      </c>
      <c r="CR155" s="53">
        <v>0.0889451950788498</v>
      </c>
      <c r="CS155" s="53">
        <v>0.0792271941900253</v>
      </c>
      <c r="CT155" s="53">
        <v>0.0750059485435486</v>
      </c>
      <c r="CU155" s="53">
        <v>0.0789319723844528</v>
      </c>
      <c r="CV155" s="53">
        <v>0.0678810700774193</v>
      </c>
      <c r="CW155" s="53">
        <v>0.0723877623677254</v>
      </c>
      <c r="CX155" s="53">
        <v>0.0827564746141434</v>
      </c>
      <c r="CY155" s="53">
        <v>0.0972504317760468</v>
      </c>
      <c r="CZ155" s="53">
        <v>-0.0145659493282437</v>
      </c>
      <c r="DA155" s="53">
        <v>-0.029848225414753</v>
      </c>
      <c r="DB155" s="53">
        <v>-0.0447318442165852</v>
      </c>
      <c r="DC155" s="53">
        <v>-0.00462270248681307</v>
      </c>
      <c r="DD155" s="53">
        <v>-0.0164567474275827</v>
      </c>
      <c r="DE155" s="53">
        <v>-0.0108753256499767</v>
      </c>
      <c r="DF155" s="53">
        <v>-0.020224180072546</v>
      </c>
      <c r="DG155" s="53">
        <v>-0.0148974573239684</v>
      </c>
      <c r="DH155" s="53">
        <v>-0.0308350771665573</v>
      </c>
      <c r="DI155" s="53">
        <v>-0.0145173175260425</v>
      </c>
      <c r="DJ155" s="53">
        <v>-0.0159550253301859</v>
      </c>
      <c r="DK155" s="53">
        <v>0.00547660933807492</v>
      </c>
      <c r="DL155" s="53">
        <v>0.0226678550243378</v>
      </c>
      <c r="DM155" s="53">
        <v>0.0156166180968285</v>
      </c>
      <c r="DN155" s="53">
        <v>0.0123324124142528</v>
      </c>
      <c r="DO155" s="53">
        <v>0.00781213957816362</v>
      </c>
      <c r="DP155" s="53">
        <v>-0.00632180459797382</v>
      </c>
      <c r="DQ155" s="53">
        <v>-0.00113360746763647</v>
      </c>
      <c r="DR155" s="53">
        <v>0.0117385108023882</v>
      </c>
      <c r="DS155" s="53">
        <v>0.00412501581013203</v>
      </c>
      <c r="DT155" s="53">
        <v>-0.000818491680547595</v>
      </c>
      <c r="DU155" s="53">
        <v>0.00064059579744935</v>
      </c>
      <c r="DV155" s="53">
        <v>-0.0028589847497642</v>
      </c>
      <c r="DW155" s="53">
        <v>-0.0150070339441299</v>
      </c>
      <c r="DX155" s="53">
        <v>-0.00984099507331848</v>
      </c>
      <c r="DY155" s="53">
        <v>-0.0143841896206141</v>
      </c>
      <c r="DZ155" s="53">
        <v>-0.00340946530923247</v>
      </c>
      <c r="EA155" s="53">
        <v>-0.00611489173024893</v>
      </c>
      <c r="EB155" s="53">
        <v>-0.00739719159901142</v>
      </c>
      <c r="EC155" s="53">
        <v>-0.00518686417490244</v>
      </c>
      <c r="ED155" s="53">
        <v>-0.0125658269971609</v>
      </c>
      <c r="EE155" s="53">
        <v>0.00724761933088303</v>
      </c>
      <c r="EF155" s="53">
        <v>-0.00429996848106384</v>
      </c>
      <c r="EG155" s="53">
        <v>-0.0125963948667049</v>
      </c>
      <c r="EH155" s="53">
        <v>-0.00516200624406338</v>
      </c>
      <c r="EI155" s="53">
        <v>-3.04239802062511e-6</v>
      </c>
      <c r="EJ155" s="53">
        <v>-0.00110365473665297</v>
      </c>
      <c r="EK155" s="53">
        <v>0.00041566917207092</v>
      </c>
      <c r="EL155" s="53">
        <v>-0.0087614394724369</v>
      </c>
      <c r="EM155" s="53">
        <v>-0.0349084958434105</v>
      </c>
      <c r="EN155" s="53">
        <v>-0.0650045052170753</v>
      </c>
      <c r="EO155" s="53">
        <v>-0.0503992587327957</v>
      </c>
      <c r="EP155" s="53">
        <v>-0.105654425919056</v>
      </c>
      <c r="EQ155" s="53">
        <v>-0.111654087901115</v>
      </c>
      <c r="ER155" s="53">
        <v>-0.101954311132431</v>
      </c>
      <c r="ES155" s="53">
        <v>-0.110070034861565</v>
      </c>
      <c r="ET155" s="53">
        <v>-0.099165678024292</v>
      </c>
      <c r="EU155" s="53">
        <v>-0.126081421971321</v>
      </c>
      <c r="EV155" s="53">
        <v>-0.121641293168068</v>
      </c>
      <c r="EW155" s="53">
        <v>-0.152189657092094</v>
      </c>
    </row>
    <row r="156" s="53" customFormat="1" spans="1:153">
      <c r="A156" s="54">
        <v>300211</v>
      </c>
      <c r="B156" s="53" t="s">
        <v>480</v>
      </c>
      <c r="C156" s="55">
        <v>43851</v>
      </c>
      <c r="D156" s="53">
        <v>-0.124118328094482</v>
      </c>
      <c r="E156" s="53">
        <v>-0.147721722722054</v>
      </c>
      <c r="F156" s="53">
        <v>-0.162385001778603</v>
      </c>
      <c r="G156" s="53">
        <v>-0.134533077478409</v>
      </c>
      <c r="H156" s="53">
        <v>-0.124786853790283</v>
      </c>
      <c r="I156" s="53">
        <v>-0.0518541075289249</v>
      </c>
      <c r="J156" s="53">
        <v>0.0522238872945309</v>
      </c>
      <c r="K156" s="53">
        <v>-0.0479848720133305</v>
      </c>
      <c r="L156" s="53">
        <v>-0.0189981572329998</v>
      </c>
      <c r="M156" s="53">
        <v>-0.057748056948185</v>
      </c>
      <c r="N156" s="53">
        <v>-0.144406288862228</v>
      </c>
      <c r="O156" s="53">
        <v>-0.144759714603424</v>
      </c>
      <c r="P156" s="53">
        <v>-0.110089287161827</v>
      </c>
      <c r="Q156" s="53">
        <v>-0.119337916374207</v>
      </c>
      <c r="R156" s="53">
        <v>-0.156143039464951</v>
      </c>
      <c r="S156" s="53">
        <v>-0.146357253193855</v>
      </c>
      <c r="T156" s="53">
        <v>-0.166800439357758</v>
      </c>
      <c r="U156" s="53">
        <v>-0.161112755537033</v>
      </c>
      <c r="V156" s="53">
        <v>-0.151547327637672</v>
      </c>
      <c r="W156" s="53">
        <v>-0.0319926850497723</v>
      </c>
      <c r="X156" s="53">
        <v>-0.113086454570293</v>
      </c>
      <c r="Y156" s="53">
        <v>-0.173715099692345</v>
      </c>
      <c r="Z156" s="53">
        <v>-0.13851173222065</v>
      </c>
      <c r="AA156" s="53">
        <v>-0.111511275172234</v>
      </c>
      <c r="AB156" s="53">
        <v>-0.13122121989727</v>
      </c>
      <c r="AC156" s="53">
        <v>-0.122874885797501</v>
      </c>
      <c r="AD156" s="53">
        <v>-0.141252025961876</v>
      </c>
      <c r="AE156" s="53">
        <v>-0.077777773141861</v>
      </c>
      <c r="AF156" s="53">
        <v>-0.0561091676354408</v>
      </c>
      <c r="AG156" s="53">
        <v>-0.0786881744861603</v>
      </c>
      <c r="AH156" s="53">
        <v>-0.112287633121014</v>
      </c>
      <c r="AI156" s="53">
        <v>-0.137010604143143</v>
      </c>
      <c r="AJ156" s="53">
        <v>-0.171281784772873</v>
      </c>
      <c r="AK156" s="53">
        <v>-0.179106771945953</v>
      </c>
      <c r="AL156" s="53">
        <v>-0.167324706912041</v>
      </c>
      <c r="AM156" s="53">
        <v>-0.164208441972733</v>
      </c>
      <c r="AN156" s="53">
        <v>-0.18737505376339</v>
      </c>
      <c r="AO156" s="53">
        <v>-0.168566912412643</v>
      </c>
      <c r="AP156" s="53">
        <v>-0.115362673997879</v>
      </c>
      <c r="AQ156" s="53">
        <v>-0.125477880239487</v>
      </c>
      <c r="AR156" s="53">
        <v>-0.144744098186493</v>
      </c>
      <c r="AS156" s="53">
        <v>-0.167206197977066</v>
      </c>
      <c r="AT156" s="53">
        <v>-0.199088081717491</v>
      </c>
      <c r="AU156" s="53">
        <v>-0.199732050299644</v>
      </c>
      <c r="AV156" s="53">
        <v>-0.18143467605114</v>
      </c>
      <c r="AW156" s="53">
        <v>-0.150357112288475</v>
      </c>
      <c r="AX156" s="53">
        <v>-0.151982188224792</v>
      </c>
      <c r="AY156" s="53">
        <v>-0.130358651280403</v>
      </c>
      <c r="AZ156" s="53">
        <v>-0.11755894869566</v>
      </c>
      <c r="BA156" s="53">
        <v>-0.0934848710894585</v>
      </c>
      <c r="BB156" s="53">
        <v>-0.169448927044868</v>
      </c>
      <c r="BC156" s="53">
        <v>-0.155386909842491</v>
      </c>
      <c r="BD156" s="53">
        <v>-0.197274073958397</v>
      </c>
      <c r="BE156" s="53">
        <v>-0.150041520595551</v>
      </c>
      <c r="BF156" s="53">
        <v>-0.145501270890236</v>
      </c>
      <c r="BG156" s="53">
        <v>-0.0714992210268974</v>
      </c>
      <c r="BH156" s="53">
        <v>0.00967327225953341</v>
      </c>
      <c r="BI156" s="53">
        <v>-0.0783358067274094</v>
      </c>
      <c r="BJ156" s="53">
        <v>-0.0512800142168999</v>
      </c>
      <c r="BK156" s="53">
        <v>-0.0693994835019112</v>
      </c>
      <c r="BL156" s="53">
        <v>-0.119247026741505</v>
      </c>
      <c r="BM156" s="53">
        <v>-0.152408018708229</v>
      </c>
      <c r="BN156" s="53">
        <v>-0.0879416391253471</v>
      </c>
      <c r="BO156" s="53">
        <v>-0.0817186757922173</v>
      </c>
      <c r="BP156" s="53">
        <v>-0.118268065154552</v>
      </c>
      <c r="BQ156" s="53">
        <v>-0.117789909243584</v>
      </c>
      <c r="BR156" s="53">
        <v>-0.133772730827332</v>
      </c>
      <c r="BS156" s="53">
        <v>-0.11195882409811</v>
      </c>
      <c r="BT156" s="53">
        <v>-0.139514848589897</v>
      </c>
      <c r="BU156" s="53">
        <v>-0.00179870706051588</v>
      </c>
      <c r="BV156" s="53">
        <v>-0.095841109752655</v>
      </c>
      <c r="BW156" s="53">
        <v>-0.142315790057182</v>
      </c>
      <c r="BX156" s="53">
        <v>-0.11137218773365</v>
      </c>
      <c r="BY156" s="53">
        <v>-0.118900679051876</v>
      </c>
      <c r="BZ156" s="53">
        <v>-0.12949575483799</v>
      </c>
      <c r="CA156" s="53">
        <v>-0.126298576593399</v>
      </c>
      <c r="CB156" s="53">
        <v>-0.143119186162949</v>
      </c>
      <c r="CC156" s="53">
        <v>-0.0831752195954323</v>
      </c>
      <c r="CD156" s="53">
        <v>-0.0633291453123093</v>
      </c>
      <c r="CE156" s="53">
        <v>-0.100843206048012</v>
      </c>
      <c r="CF156" s="53">
        <v>-0.120098166167736</v>
      </c>
      <c r="CG156" s="53">
        <v>-0.142966270446777</v>
      </c>
      <c r="CH156" s="53">
        <v>-0.173542112112045</v>
      </c>
      <c r="CI156" s="53">
        <v>-0.169781774282455</v>
      </c>
      <c r="CJ156" s="53">
        <v>-0.172949105501175</v>
      </c>
      <c r="CK156" s="53">
        <v>-0.176360681653023</v>
      </c>
      <c r="CL156" s="53">
        <v>-0.174259692430496</v>
      </c>
      <c r="CM156" s="53">
        <v>-0.165815472602844</v>
      </c>
      <c r="CN156" s="53">
        <v>-0.149095430970192</v>
      </c>
      <c r="CO156" s="53">
        <v>-0.159154027700424</v>
      </c>
      <c r="CP156" s="53">
        <v>-0.181012734770775</v>
      </c>
      <c r="CQ156" s="53">
        <v>-0.17399275302887</v>
      </c>
      <c r="CR156" s="53">
        <v>-0.190646424889565</v>
      </c>
      <c r="CS156" s="53">
        <v>-0.210025727748871</v>
      </c>
      <c r="CT156" s="53">
        <v>-0.214167416095734</v>
      </c>
      <c r="CU156" s="53">
        <v>-0.212939277291298</v>
      </c>
      <c r="CV156" s="53">
        <v>-0.209304198622704</v>
      </c>
      <c r="CW156" s="53">
        <v>-0.214789286255836</v>
      </c>
      <c r="CX156" s="53">
        <v>-0.195737257599831</v>
      </c>
      <c r="CY156" s="53">
        <v>-0.201789766550064</v>
      </c>
      <c r="CZ156" s="53">
        <v>-0.0529560707509518</v>
      </c>
      <c r="DA156" s="53">
        <v>-0.0906214863061905</v>
      </c>
      <c r="DB156" s="53">
        <v>-0.0633976012468338</v>
      </c>
      <c r="DC156" s="53">
        <v>-0.0827782154083252</v>
      </c>
      <c r="DD156" s="53">
        <v>-0.0775722488760948</v>
      </c>
      <c r="DE156" s="53">
        <v>-0.0786415487527847</v>
      </c>
      <c r="DF156" s="53">
        <v>-0.0557360500097275</v>
      </c>
      <c r="DG156" s="53">
        <v>-0.0679357275366783</v>
      </c>
      <c r="DH156" s="53">
        <v>-0.0660048127174377</v>
      </c>
      <c r="DI156" s="53">
        <v>-0.0866352394223213</v>
      </c>
      <c r="DJ156" s="53">
        <v>-0.123445928096771</v>
      </c>
      <c r="DK156" s="53">
        <v>-0.0906383544206619</v>
      </c>
      <c r="DL156" s="53">
        <v>-0.120434314012527</v>
      </c>
      <c r="DM156" s="53">
        <v>-0.135905906558037</v>
      </c>
      <c r="DN156" s="53">
        <v>-0.136161640286446</v>
      </c>
      <c r="DO156" s="53">
        <v>-0.1268540173769</v>
      </c>
      <c r="DP156" s="53">
        <v>-0.131314367055893</v>
      </c>
      <c r="DQ156" s="53">
        <v>-0.147440582513809</v>
      </c>
      <c r="DR156" s="53">
        <v>-0.110319137573242</v>
      </c>
      <c r="DS156" s="53">
        <v>-0.128480643033981</v>
      </c>
      <c r="DT156" s="53">
        <v>-0.115532010793686</v>
      </c>
      <c r="DU156" s="53">
        <v>-0.129685968160629</v>
      </c>
      <c r="DV156" s="53">
        <v>-0.125426217913628</v>
      </c>
      <c r="DW156" s="53">
        <v>-0.090897262096405</v>
      </c>
      <c r="DX156" s="53">
        <v>-0.100012138485909</v>
      </c>
      <c r="DY156" s="53">
        <v>-0.0948629826307297</v>
      </c>
      <c r="DZ156" s="53">
        <v>-0.0964195132255554</v>
      </c>
      <c r="EA156" s="53">
        <v>-0.0928892195224762</v>
      </c>
      <c r="EB156" s="53">
        <v>-0.0910666882991791</v>
      </c>
      <c r="EC156" s="53">
        <v>-0.076131634414196</v>
      </c>
      <c r="ED156" s="53">
        <v>-0.0904761329293251</v>
      </c>
      <c r="EE156" s="53">
        <v>-0.0923310071229935</v>
      </c>
      <c r="EF156" s="53">
        <v>-0.0960263386368752</v>
      </c>
      <c r="EG156" s="53">
        <v>-0.107611663639545</v>
      </c>
      <c r="EH156" s="53">
        <v>-0.0926622748374939</v>
      </c>
      <c r="EI156" s="53">
        <v>-0.0861344188451767</v>
      </c>
      <c r="EJ156" s="53">
        <v>-0.111402027308941</v>
      </c>
      <c r="EK156" s="53">
        <v>-0.101038105785847</v>
      </c>
      <c r="EL156" s="53">
        <v>-0.0645539164543152</v>
      </c>
      <c r="EM156" s="53">
        <v>-0.0646105259656906</v>
      </c>
      <c r="EN156" s="53">
        <v>-0.0620180293917656</v>
      </c>
      <c r="EO156" s="53">
        <v>-0.0915001183748245</v>
      </c>
      <c r="EP156" s="53">
        <v>-0.106728330254555</v>
      </c>
      <c r="EQ156" s="53">
        <v>-0.0879929885268211</v>
      </c>
      <c r="ER156" s="53">
        <v>-0.0655539259314537</v>
      </c>
      <c r="ES156" s="53">
        <v>-0.0357044972479343</v>
      </c>
      <c r="ET156" s="53">
        <v>-0.0409646555781364</v>
      </c>
      <c r="EU156" s="53">
        <v>-0.0138560300692916</v>
      </c>
      <c r="EV156" s="53">
        <v>-0.0201083589345217</v>
      </c>
      <c r="EW156" s="53">
        <v>0.0100182248279452</v>
      </c>
    </row>
    <row r="157" s="53" customFormat="1" spans="1:153">
      <c r="A157" s="54">
        <v>300213</v>
      </c>
      <c r="B157" s="53" t="s">
        <v>483</v>
      </c>
      <c r="C157" s="55">
        <v>43851</v>
      </c>
      <c r="D157" s="53">
        <v>0.0041609164327383</v>
      </c>
      <c r="E157" s="53">
        <v>0.00877444166690111</v>
      </c>
      <c r="F157" s="53">
        <v>-0.00429270416498184</v>
      </c>
      <c r="G157" s="53">
        <v>0.0388543680310249</v>
      </c>
      <c r="H157" s="53">
        <v>0.0195996128022671</v>
      </c>
      <c r="I157" s="53">
        <v>0.00275421189144254</v>
      </c>
      <c r="J157" s="53">
        <v>-0.0237958692014217</v>
      </c>
      <c r="K157" s="53">
        <v>-0.0446919091045856</v>
      </c>
      <c r="L157" s="53">
        <v>-0.0469382628798485</v>
      </c>
      <c r="M157" s="53">
        <v>-0.0314930155873299</v>
      </c>
      <c r="N157" s="53">
        <v>-0.0306891072541475</v>
      </c>
      <c r="O157" s="53">
        <v>-0.0280201938003302</v>
      </c>
      <c r="P157" s="53">
        <v>-0.0203608181327581</v>
      </c>
      <c r="Q157" s="53">
        <v>-0.00763033796101809</v>
      </c>
      <c r="R157" s="53">
        <v>-0.00671403296291828</v>
      </c>
      <c r="S157" s="53">
        <v>-0.0126820392906666</v>
      </c>
      <c r="T157" s="53">
        <v>-0.0187762435525656</v>
      </c>
      <c r="U157" s="53">
        <v>-0.0277946665883064</v>
      </c>
      <c r="V157" s="53">
        <v>0.00383103708736598</v>
      </c>
      <c r="W157" s="53">
        <v>0.00843819323927164</v>
      </c>
      <c r="X157" s="53">
        <v>-0.0139082036912441</v>
      </c>
      <c r="Y157" s="53">
        <v>-0.0255522187799215</v>
      </c>
      <c r="Z157" s="53">
        <v>0.028434757143259</v>
      </c>
      <c r="AA157" s="53">
        <v>0.00848483107984066</v>
      </c>
      <c r="AB157" s="53">
        <v>0.0523420311510563</v>
      </c>
      <c r="AC157" s="53">
        <v>0.025214072316885</v>
      </c>
      <c r="AD157" s="53">
        <v>0.0313521660864353</v>
      </c>
      <c r="AE157" s="53">
        <v>0.0351848378777504</v>
      </c>
      <c r="AF157" s="53">
        <v>0.0647960156202316</v>
      </c>
      <c r="AG157" s="53">
        <v>0.0573080331087112</v>
      </c>
      <c r="AH157" s="53">
        <v>0.0806355178356171</v>
      </c>
      <c r="AI157" s="53">
        <v>0.122881822288036</v>
      </c>
      <c r="AJ157" s="53">
        <v>0.0719332173466682</v>
      </c>
      <c r="AK157" s="53">
        <v>0.0843361243605614</v>
      </c>
      <c r="AL157" s="53">
        <v>0.0468362793326378</v>
      </c>
      <c r="AM157" s="53">
        <v>0.073058120906353</v>
      </c>
      <c r="AN157" s="53">
        <v>0.0558993741869926</v>
      </c>
      <c r="AO157" s="53">
        <v>0.0401702560484409</v>
      </c>
      <c r="AP157" s="53">
        <v>0.0358819663524628</v>
      </c>
      <c r="AQ157" s="53">
        <v>0.0555382147431374</v>
      </c>
      <c r="AR157" s="53">
        <v>0.0405506044626236</v>
      </c>
      <c r="AS157" s="53">
        <v>0.0646107643842697</v>
      </c>
      <c r="AT157" s="53">
        <v>0.0437853708863258</v>
      </c>
      <c r="AU157" s="53">
        <v>0.0230234488844872</v>
      </c>
      <c r="AV157" s="53">
        <v>0.00600199261680245</v>
      </c>
      <c r="AW157" s="53">
        <v>0.0189028177410364</v>
      </c>
      <c r="AX157" s="53">
        <v>0.0131492465734482</v>
      </c>
      <c r="AY157" s="53">
        <v>0.0373942404985428</v>
      </c>
      <c r="AZ157" s="53">
        <v>0.121948406100273</v>
      </c>
      <c r="BA157" s="53">
        <v>0.201100364327431</v>
      </c>
      <c r="BB157" s="53">
        <v>-0.00801635999232531</v>
      </c>
      <c r="BC157" s="53">
        <v>-0.00916378665715456</v>
      </c>
      <c r="BD157" s="53">
        <v>-0.0154683263972402</v>
      </c>
      <c r="BE157" s="53">
        <v>0.0261686854064465</v>
      </c>
      <c r="BF157" s="53">
        <v>0.00915611814707518</v>
      </c>
      <c r="BG157" s="53">
        <v>-0.00392177421599627</v>
      </c>
      <c r="BH157" s="53">
        <v>-0.0107131693512201</v>
      </c>
      <c r="BI157" s="53">
        <v>-0.0148283839225769</v>
      </c>
      <c r="BJ157" s="53">
        <v>-0.0210503544658422</v>
      </c>
      <c r="BK157" s="53">
        <v>-0.0172281041741371</v>
      </c>
      <c r="BL157" s="53">
        <v>-0.0178556852042675</v>
      </c>
      <c r="BM157" s="53">
        <v>-0.0168778039515018</v>
      </c>
      <c r="BN157" s="53">
        <v>-0.00714891450479627</v>
      </c>
      <c r="BO157" s="53">
        <v>-0.00100254325661808</v>
      </c>
      <c r="BP157" s="53">
        <v>-0.00440322514623404</v>
      </c>
      <c r="BQ157" s="53">
        <v>-0.00897926185280085</v>
      </c>
      <c r="BR157" s="53">
        <v>-0.0131245832890272</v>
      </c>
      <c r="BS157" s="53">
        <v>-0.0132555868476629</v>
      </c>
      <c r="BT157" s="53">
        <v>0.00484191626310349</v>
      </c>
      <c r="BU157" s="53">
        <v>0.0103188827633858</v>
      </c>
      <c r="BV157" s="53">
        <v>-0.000621358049102128</v>
      </c>
      <c r="BW157" s="53">
        <v>-0.00846368260681629</v>
      </c>
      <c r="BX157" s="53">
        <v>0.0515243299305439</v>
      </c>
      <c r="BY157" s="53">
        <v>0.0289063863456249</v>
      </c>
      <c r="BZ157" s="53">
        <v>0.0662364289164543</v>
      </c>
      <c r="CA157" s="53">
        <v>0.0429650284349918</v>
      </c>
      <c r="CB157" s="53">
        <v>0.0432747453451157</v>
      </c>
      <c r="CC157" s="53">
        <v>0.0564295053482056</v>
      </c>
      <c r="CD157" s="53">
        <v>0.0891677215695381</v>
      </c>
      <c r="CE157" s="53">
        <v>0.0753007978200912</v>
      </c>
      <c r="CF157" s="53">
        <v>0.112505927681923</v>
      </c>
      <c r="CG157" s="53">
        <v>0.156354710459709</v>
      </c>
      <c r="CH157" s="53">
        <v>0.107127226889133</v>
      </c>
      <c r="CI157" s="53">
        <v>0.117538444697857</v>
      </c>
      <c r="CJ157" s="53">
        <v>0.0791746377944946</v>
      </c>
      <c r="CK157" s="53">
        <v>0.0979180410504341</v>
      </c>
      <c r="CL157" s="53">
        <v>0.0755683556199074</v>
      </c>
      <c r="CM157" s="53">
        <v>0.0710856020450592</v>
      </c>
      <c r="CN157" s="53">
        <v>0.0791041329503059</v>
      </c>
      <c r="CO157" s="53">
        <v>0.0673794820904732</v>
      </c>
      <c r="CP157" s="53">
        <v>0.0478552542626858</v>
      </c>
      <c r="CQ157" s="53">
        <v>0.0613530725240707</v>
      </c>
      <c r="CR157" s="53">
        <v>0.0443897619843483</v>
      </c>
      <c r="CS157" s="53">
        <v>0.0190692245960236</v>
      </c>
      <c r="CT157" s="53">
        <v>0.0074431044049561</v>
      </c>
      <c r="CU157" s="53">
        <v>0.0165634118020535</v>
      </c>
      <c r="CV157" s="53">
        <v>0.0105165569111705</v>
      </c>
      <c r="CW157" s="53">
        <v>0.0340985469520092</v>
      </c>
      <c r="CX157" s="53">
        <v>0.12927171587944</v>
      </c>
      <c r="CY157" s="53">
        <v>0.218480095267296</v>
      </c>
      <c r="CZ157" s="53">
        <v>0.00374545436352491</v>
      </c>
      <c r="DA157" s="53">
        <v>0.00950640626251698</v>
      </c>
      <c r="DB157" s="53">
        <v>0.00274380017071962</v>
      </c>
      <c r="DC157" s="53">
        <v>0.00425386009737849</v>
      </c>
      <c r="DD157" s="53">
        <v>0.00201167305931449</v>
      </c>
      <c r="DE157" s="53">
        <v>-0.00175583607051522</v>
      </c>
      <c r="DF157" s="53">
        <v>-0.0215145219117403</v>
      </c>
      <c r="DG157" s="53">
        <v>-0.0382953472435474</v>
      </c>
      <c r="DH157" s="53">
        <v>-0.0343197286128998</v>
      </c>
      <c r="DI157" s="53">
        <v>-0.0226967316120863</v>
      </c>
      <c r="DJ157" s="53">
        <v>-0.0212652441114187</v>
      </c>
      <c r="DK157" s="53">
        <v>-0.0195742100477219</v>
      </c>
      <c r="DL157" s="53">
        <v>-0.0216437242925167</v>
      </c>
      <c r="DM157" s="53">
        <v>-0.0150596164166927</v>
      </c>
      <c r="DN157" s="53">
        <v>-0.0107426298782229</v>
      </c>
      <c r="DO157" s="53">
        <v>-0.0121345994994044</v>
      </c>
      <c r="DP157" s="53">
        <v>-0.0140834823250771</v>
      </c>
      <c r="DQ157" s="53">
        <v>-0.0229709018021822</v>
      </c>
      <c r="DR157" s="53">
        <v>-0.00944270100444555</v>
      </c>
      <c r="DS157" s="53">
        <v>-0.0103125115856528</v>
      </c>
      <c r="DT157" s="53">
        <v>-0.021718667820096</v>
      </c>
      <c r="DU157" s="53">
        <v>-0.0255203582346439</v>
      </c>
      <c r="DV157" s="53">
        <v>-0.0315213985741138</v>
      </c>
      <c r="DW157" s="53">
        <v>-0.028853377327323</v>
      </c>
      <c r="DX157" s="53">
        <v>-0.0223262254148722</v>
      </c>
      <c r="DY157" s="53">
        <v>-0.0261827800422907</v>
      </c>
      <c r="DZ157" s="53">
        <v>-0.0203544050455093</v>
      </c>
      <c r="EA157" s="53">
        <v>-0.029676491394639</v>
      </c>
      <c r="EB157" s="53">
        <v>-0.0328035317361355</v>
      </c>
      <c r="EC157" s="53">
        <v>-0.0264245867729187</v>
      </c>
      <c r="ED157" s="53">
        <v>-0.0403022393584251</v>
      </c>
      <c r="EE157" s="53">
        <v>-0.0419047176837921</v>
      </c>
      <c r="EF157" s="53">
        <v>-0.0436258316040039</v>
      </c>
      <c r="EG157" s="53">
        <v>-0.0416341386735439</v>
      </c>
      <c r="EH157" s="53">
        <v>-0.0407701842486858</v>
      </c>
      <c r="EI157" s="53">
        <v>-0.0332917384803295</v>
      </c>
      <c r="EJ157" s="53">
        <v>-0.0281008072197437</v>
      </c>
      <c r="EK157" s="53">
        <v>-0.039347168058157</v>
      </c>
      <c r="EL157" s="53">
        <v>-0.0516539886593819</v>
      </c>
      <c r="EM157" s="53">
        <v>-0.0202730931341648</v>
      </c>
      <c r="EN157" s="53">
        <v>-0.015736473724246</v>
      </c>
      <c r="EO157" s="53">
        <v>-0.00517413299530745</v>
      </c>
      <c r="EP157" s="53">
        <v>-0.00903621315956116</v>
      </c>
      <c r="EQ157" s="53">
        <v>-0.0044775977730751</v>
      </c>
      <c r="ER157" s="53">
        <v>-0.00987293384969234</v>
      </c>
      <c r="ES157" s="53">
        <v>-0.00609241612255573</v>
      </c>
      <c r="ET157" s="53">
        <v>-0.005799132399261</v>
      </c>
      <c r="EU157" s="53">
        <v>-0.00513612711802125</v>
      </c>
      <c r="EV157" s="53">
        <v>-0.0157551243901253</v>
      </c>
      <c r="EW157" s="53">
        <v>-0.0258115511387587</v>
      </c>
    </row>
    <row r="158" s="53" customFormat="1" spans="1:153">
      <c r="A158" s="54">
        <v>300219</v>
      </c>
      <c r="B158" s="53" t="s">
        <v>486</v>
      </c>
      <c r="C158" s="55">
        <v>43851</v>
      </c>
      <c r="D158" s="53">
        <v>0.0434841141104698</v>
      </c>
      <c r="E158" s="53">
        <v>0.028267502784729</v>
      </c>
      <c r="F158" s="53">
        <v>0.0139128547161818</v>
      </c>
      <c r="G158" s="53">
        <v>0.00646676868200302</v>
      </c>
      <c r="H158" s="53">
        <v>-0.0132085718214512</v>
      </c>
      <c r="I158" s="53">
        <v>-0.0197925008833408</v>
      </c>
      <c r="J158" s="53">
        <v>-0.0468574427068233</v>
      </c>
      <c r="K158" s="53">
        <v>-0.07536531239748</v>
      </c>
      <c r="L158" s="53">
        <v>0.0460409931838512</v>
      </c>
      <c r="M158" s="53">
        <v>0.0222671572118998</v>
      </c>
      <c r="N158" s="53">
        <v>0.110141940414906</v>
      </c>
      <c r="O158" s="53">
        <v>0.0892581567168236</v>
      </c>
      <c r="P158" s="53">
        <v>0.10412859916687</v>
      </c>
      <c r="Q158" s="53">
        <v>0.0983636230230331</v>
      </c>
      <c r="R158" s="53">
        <v>0.0863728001713753</v>
      </c>
      <c r="S158" s="53">
        <v>0.0727416500449181</v>
      </c>
      <c r="T158" s="53">
        <v>0.034883875399828</v>
      </c>
      <c r="U158" s="53">
        <v>0.111650489270687</v>
      </c>
      <c r="V158" s="53">
        <v>0.198132365942001</v>
      </c>
      <c r="W158" s="53">
        <v>0.203113198280334</v>
      </c>
      <c r="X158" s="53">
        <v>0.213111013174057</v>
      </c>
      <c r="Y158" s="53">
        <v>0.206932544708252</v>
      </c>
      <c r="Z158" s="53">
        <v>0.171908214688301</v>
      </c>
      <c r="AA158" s="53">
        <v>0.22953125834465</v>
      </c>
      <c r="AB158" s="53">
        <v>0.254927217960358</v>
      </c>
      <c r="AC158" s="53">
        <v>0.220605865120888</v>
      </c>
      <c r="AD158" s="53">
        <v>0.243094727396965</v>
      </c>
      <c r="AE158" s="53">
        <v>0.222986817359924</v>
      </c>
      <c r="AF158" s="53">
        <v>0.242093160748482</v>
      </c>
      <c r="AG158" s="53">
        <v>0.234442129731178</v>
      </c>
      <c r="AH158" s="53">
        <v>0.234778672456741</v>
      </c>
      <c r="AI158" s="53">
        <v>0.274666517972946</v>
      </c>
      <c r="AJ158" s="53">
        <v>0.255129426717758</v>
      </c>
      <c r="AK158" s="53">
        <v>0.300745487213135</v>
      </c>
      <c r="AL158" s="53">
        <v>0.310906857252121</v>
      </c>
      <c r="AM158" s="53">
        <v>0.315847426652908</v>
      </c>
      <c r="AN158" s="53">
        <v>0.282096028327942</v>
      </c>
      <c r="AO158" s="53">
        <v>0.261844307184219</v>
      </c>
      <c r="AP158" s="53">
        <v>0.240186959505081</v>
      </c>
      <c r="AQ158" s="53">
        <v>0.282694399356842</v>
      </c>
      <c r="AR158" s="53">
        <v>0.276779413223267</v>
      </c>
      <c r="AS158" s="53">
        <v>0.282480716705322</v>
      </c>
      <c r="AT158" s="53">
        <v>0.301901489496231</v>
      </c>
      <c r="AU158" s="53">
        <v>0.301705539226532</v>
      </c>
      <c r="AV158" s="53">
        <v>0.312669724225998</v>
      </c>
      <c r="AW158" s="53">
        <v>0.322171270847321</v>
      </c>
      <c r="AX158" s="53">
        <v>0.311133742332458</v>
      </c>
      <c r="AY158" s="53">
        <v>0.346809983253479</v>
      </c>
      <c r="AZ158" s="53">
        <v>0.390656590461731</v>
      </c>
      <c r="BA158" s="53">
        <v>0.395560592412949</v>
      </c>
      <c r="BB158" s="53">
        <v>-0.00304111838340759</v>
      </c>
      <c r="BC158" s="53">
        <v>-0.0267391391098499</v>
      </c>
      <c r="BD158" s="53">
        <v>-0.0338122732937336</v>
      </c>
      <c r="BE158" s="53">
        <v>-0.0304599329829216</v>
      </c>
      <c r="BF158" s="53">
        <v>-0.0581196472048759</v>
      </c>
      <c r="BG158" s="53">
        <v>-0.0767144933342934</v>
      </c>
      <c r="BH158" s="53">
        <v>-0.055008701980114</v>
      </c>
      <c r="BI158" s="53">
        <v>-0.044252522289753</v>
      </c>
      <c r="BJ158" s="53">
        <v>-0.0401942618191242</v>
      </c>
      <c r="BK158" s="53">
        <v>-0.0378202199935913</v>
      </c>
      <c r="BL158" s="53">
        <v>0.0375292599201202</v>
      </c>
      <c r="BM158" s="53">
        <v>0.0177071839570999</v>
      </c>
      <c r="BN158" s="53">
        <v>0.00569004751741886</v>
      </c>
      <c r="BO158" s="53">
        <v>-0.000102419406175613</v>
      </c>
      <c r="BP158" s="53">
        <v>-0.0108381770551205</v>
      </c>
      <c r="BQ158" s="53">
        <v>-0.00150327757000923</v>
      </c>
      <c r="BR158" s="53">
        <v>-0.0217289440333843</v>
      </c>
      <c r="BS158" s="53">
        <v>0.0638106465339661</v>
      </c>
      <c r="BT158" s="53">
        <v>0.1380804926157</v>
      </c>
      <c r="BU158" s="53">
        <v>0.15356607735157</v>
      </c>
      <c r="BV158" s="53">
        <v>0.160619825124741</v>
      </c>
      <c r="BW158" s="53">
        <v>0.174575284123421</v>
      </c>
      <c r="BX158" s="53">
        <v>0.176985293626785</v>
      </c>
      <c r="BY158" s="53">
        <v>0.155534222722054</v>
      </c>
      <c r="BZ158" s="53">
        <v>0.154003396630287</v>
      </c>
      <c r="CA158" s="53">
        <v>0.130899339914322</v>
      </c>
      <c r="CB158" s="53">
        <v>0.128752321004868</v>
      </c>
      <c r="CC158" s="53">
        <v>0.133079290390015</v>
      </c>
      <c r="CD158" s="53">
        <v>0.127542719244957</v>
      </c>
      <c r="CE158" s="53">
        <v>0.108754828572273</v>
      </c>
      <c r="CF158" s="53">
        <v>0.101383566856384</v>
      </c>
      <c r="CG158" s="53">
        <v>0.144209384918213</v>
      </c>
      <c r="CH158" s="53">
        <v>0.134268045425415</v>
      </c>
      <c r="CI158" s="53">
        <v>0.14479760825634</v>
      </c>
      <c r="CJ158" s="53">
        <v>0.151078477501869</v>
      </c>
      <c r="CK158" s="53">
        <v>0.157007083296776</v>
      </c>
      <c r="CL158" s="53">
        <v>0.143891483545303</v>
      </c>
      <c r="CM158" s="53">
        <v>0.121504500508308</v>
      </c>
      <c r="CN158" s="53">
        <v>0.0984095260500908</v>
      </c>
      <c r="CO158" s="53">
        <v>0.102299064397812</v>
      </c>
      <c r="CP158" s="53">
        <v>0.0905477330088615</v>
      </c>
      <c r="CQ158" s="53">
        <v>0.0904384106397629</v>
      </c>
      <c r="CR158" s="53">
        <v>0.0666330754756927</v>
      </c>
      <c r="CS158" s="53">
        <v>0.0638350173830986</v>
      </c>
      <c r="CT158" s="53">
        <v>0.0812211856245995</v>
      </c>
      <c r="CU158" s="53">
        <v>0.113177724182606</v>
      </c>
      <c r="CV158" s="53">
        <v>0.11238756030798</v>
      </c>
      <c r="CW158" s="53">
        <v>0.15099111199379</v>
      </c>
      <c r="CX158" s="53">
        <v>0.17939418554306</v>
      </c>
      <c r="CY158" s="53">
        <v>0.185372114181519</v>
      </c>
      <c r="CZ158" s="53">
        <v>0.0544522479176521</v>
      </c>
      <c r="DA158" s="53">
        <v>0.062933661043644</v>
      </c>
      <c r="DB158" s="53">
        <v>0.0556521452963352</v>
      </c>
      <c r="DC158" s="53">
        <v>0.0448537208139896</v>
      </c>
      <c r="DD158" s="53">
        <v>0.0528380908071995</v>
      </c>
      <c r="DE158" s="53">
        <v>0.0648490116000175</v>
      </c>
      <c r="DF158" s="53">
        <v>0.0160782765597105</v>
      </c>
      <c r="DG158" s="53">
        <v>-0.0231857728213072</v>
      </c>
      <c r="DH158" s="53">
        <v>0.0941622704267502</v>
      </c>
      <c r="DI158" s="53">
        <v>0.0680143982172012</v>
      </c>
      <c r="DJ158" s="53">
        <v>0.08053969591856</v>
      </c>
      <c r="DK158" s="53">
        <v>0.0794779881834984</v>
      </c>
      <c r="DL158" s="53">
        <v>0.106365568935871</v>
      </c>
      <c r="DM158" s="53">
        <v>0.106393054127693</v>
      </c>
      <c r="DN158" s="53">
        <v>0.105137996375561</v>
      </c>
      <c r="DO158" s="53">
        <v>0.0821719467639923</v>
      </c>
      <c r="DP158" s="53">
        <v>0.064539834856987</v>
      </c>
      <c r="DQ158" s="53">
        <v>0.0557668581604958</v>
      </c>
      <c r="DR158" s="53">
        <v>0.0679788812994957</v>
      </c>
      <c r="DS158" s="53">
        <v>0.0574741438031197</v>
      </c>
      <c r="DT158" s="53">
        <v>0.0604182183742523</v>
      </c>
      <c r="DU158" s="53">
        <v>0.040284276008606</v>
      </c>
      <c r="DV158" s="53">
        <v>0.00284994067624211</v>
      </c>
      <c r="DW158" s="53">
        <v>0.0819240510463715</v>
      </c>
      <c r="DX158" s="53">
        <v>0.108850859105587</v>
      </c>
      <c r="DY158" s="53">
        <v>0.0976335406303406</v>
      </c>
      <c r="DZ158" s="53">
        <v>0.122269421815872</v>
      </c>
      <c r="EA158" s="53">
        <v>0.097834549844265</v>
      </c>
      <c r="EB158" s="53">
        <v>0.12247746437788</v>
      </c>
      <c r="EC158" s="53">
        <v>0.13361431658268</v>
      </c>
      <c r="ED158" s="53">
        <v>0.141322121024132</v>
      </c>
      <c r="EE158" s="53">
        <v>0.138384148478508</v>
      </c>
      <c r="EF158" s="53">
        <v>0.128788411617279</v>
      </c>
      <c r="EG158" s="53">
        <v>0.163874909281731</v>
      </c>
      <c r="EH158" s="53">
        <v>0.167755410075188</v>
      </c>
      <c r="EI158" s="53">
        <v>0.166767373681068</v>
      </c>
      <c r="EJ158" s="53">
        <v>0.146131545305252</v>
      </c>
      <c r="EK158" s="53">
        <v>0.148266807198524</v>
      </c>
      <c r="EL158" s="53">
        <v>0.149704456329346</v>
      </c>
      <c r="EM158" s="53">
        <v>0.188322365283966</v>
      </c>
      <c r="EN158" s="53">
        <v>0.19415870308876</v>
      </c>
      <c r="EO158" s="53">
        <v>0.199969321489334</v>
      </c>
      <c r="EP158" s="53">
        <v>0.243195444345474</v>
      </c>
      <c r="EQ158" s="53">
        <v>0.245797544717789</v>
      </c>
      <c r="ER158" s="53">
        <v>0.239375561475754</v>
      </c>
      <c r="ES158" s="53">
        <v>0.21692056953907</v>
      </c>
      <c r="ET158" s="53">
        <v>0.206673189997673</v>
      </c>
      <c r="EU158" s="53">
        <v>0.203745886683464</v>
      </c>
      <c r="EV158" s="53">
        <v>0.219189435243607</v>
      </c>
      <c r="EW158" s="53">
        <v>0.218115493655205</v>
      </c>
    </row>
    <row r="159" s="53" customFormat="1" spans="1:153">
      <c r="A159" s="54">
        <v>300220</v>
      </c>
      <c r="B159" s="53" t="s">
        <v>489</v>
      </c>
      <c r="C159" s="55">
        <v>43851</v>
      </c>
      <c r="D159" s="53">
        <v>0.00214846967719495</v>
      </c>
      <c r="E159" s="53">
        <v>0.0024199781473726</v>
      </c>
      <c r="F159" s="53">
        <v>-0.0429270006716251</v>
      </c>
      <c r="G159" s="53">
        <v>-0.0359740443527699</v>
      </c>
      <c r="H159" s="53">
        <v>-0.0266314186155796</v>
      </c>
      <c r="I159" s="53">
        <v>-0.0188945941627026</v>
      </c>
      <c r="J159" s="53">
        <v>0.0364739708602428</v>
      </c>
      <c r="K159" s="53">
        <v>0.090409554541111</v>
      </c>
      <c r="L159" s="53">
        <v>0.0485826842486858</v>
      </c>
      <c r="M159" s="53">
        <v>0.0542655512690544</v>
      </c>
      <c r="N159" s="53">
        <v>0.0814653784036636</v>
      </c>
      <c r="O159" s="53">
        <v>0.0538931787014008</v>
      </c>
      <c r="P159" s="53">
        <v>0.0543745644390583</v>
      </c>
      <c r="Q159" s="53">
        <v>0.068038672208786</v>
      </c>
      <c r="R159" s="53">
        <v>0.124111048877239</v>
      </c>
      <c r="S159" s="53">
        <v>0.20372711122036</v>
      </c>
      <c r="T159" s="53">
        <v>0.271867722272873</v>
      </c>
      <c r="U159" s="53">
        <v>0.27671492099762</v>
      </c>
      <c r="V159" s="53">
        <v>0.292438268661499</v>
      </c>
      <c r="W159" s="53">
        <v>0.300286799669266</v>
      </c>
      <c r="X159" s="53">
        <v>0.316164612770081</v>
      </c>
      <c r="Y159" s="53">
        <v>0.391766935586929</v>
      </c>
      <c r="Z159" s="53">
        <v>0.390935808420181</v>
      </c>
      <c r="AA159" s="53">
        <v>0.41454491019249</v>
      </c>
      <c r="AB159" s="53">
        <v>0.414648354053497</v>
      </c>
      <c r="AC159" s="53">
        <v>0.366437613964081</v>
      </c>
      <c r="AD159" s="53">
        <v>0.361879676580429</v>
      </c>
      <c r="AE159" s="53">
        <v>0.329676568508148</v>
      </c>
      <c r="AF159" s="53">
        <v>0.318647891283035</v>
      </c>
      <c r="AG159" s="53">
        <v>0.29604309797287</v>
      </c>
      <c r="AH159" s="53">
        <v>0.292293906211853</v>
      </c>
      <c r="AI159" s="53">
        <v>0.275464415550232</v>
      </c>
      <c r="AJ159" s="53">
        <v>0.257972925901413</v>
      </c>
      <c r="AK159" s="53">
        <v>0.246257275342941</v>
      </c>
      <c r="AL159" s="53">
        <v>0.22955858707428</v>
      </c>
      <c r="AM159" s="53">
        <v>0.23707902431488</v>
      </c>
      <c r="AN159" s="53">
        <v>0.234014004468918</v>
      </c>
      <c r="AO159" s="53">
        <v>0.260572016239166</v>
      </c>
      <c r="AP159" s="53">
        <v>0.270293176174164</v>
      </c>
      <c r="AQ159" s="53">
        <v>0.22238028049469</v>
      </c>
      <c r="AR159" s="53">
        <v>0.204562619328499</v>
      </c>
      <c r="AS159" s="53">
        <v>0.19192536175251</v>
      </c>
      <c r="AT159" s="53">
        <v>0.170978084206581</v>
      </c>
      <c r="AU159" s="53">
        <v>0.19881434738636</v>
      </c>
      <c r="AV159" s="53">
        <v>0.21117439866066</v>
      </c>
      <c r="AW159" s="53">
        <v>0.20907486975193</v>
      </c>
      <c r="AX159" s="53">
        <v>0.278019517660141</v>
      </c>
      <c r="AY159" s="53">
        <v>0.262448459863663</v>
      </c>
      <c r="AZ159" s="53">
        <v>0.272262454032898</v>
      </c>
      <c r="BA159" s="53">
        <v>0.29818132519722</v>
      </c>
      <c r="BB159" s="53">
        <v>0.00470259971916676</v>
      </c>
      <c r="BC159" s="53">
        <v>-0.0152311753481627</v>
      </c>
      <c r="BD159" s="53">
        <v>-0.0724592655897141</v>
      </c>
      <c r="BE159" s="53">
        <v>-0.0587993636727333</v>
      </c>
      <c r="BF159" s="53">
        <v>-0.0836219787597656</v>
      </c>
      <c r="BG159" s="53">
        <v>-0.106481559574604</v>
      </c>
      <c r="BH159" s="53">
        <v>-0.109492786228657</v>
      </c>
      <c r="BI159" s="53">
        <v>-0.0963851436972618</v>
      </c>
      <c r="BJ159" s="53">
        <v>-0.118522867560387</v>
      </c>
      <c r="BK159" s="53">
        <v>-0.080083079636097</v>
      </c>
      <c r="BL159" s="53">
        <v>-0.0874816179275513</v>
      </c>
      <c r="BM159" s="53">
        <v>-0.108836762607098</v>
      </c>
      <c r="BN159" s="53">
        <v>-0.0991191267967224</v>
      </c>
      <c r="BO159" s="53">
        <v>-0.0713237375020981</v>
      </c>
      <c r="BP159" s="53">
        <v>-0.0452554523944855</v>
      </c>
      <c r="BQ159" s="53">
        <v>0.0445467233657837</v>
      </c>
      <c r="BR159" s="53">
        <v>0.11347808688879</v>
      </c>
      <c r="BS159" s="53">
        <v>0.116808973252773</v>
      </c>
      <c r="BT159" s="53">
        <v>0.109163485467434</v>
      </c>
      <c r="BU159" s="53">
        <v>0.099394716322422</v>
      </c>
      <c r="BV159" s="53">
        <v>0.101316772401333</v>
      </c>
      <c r="BW159" s="53">
        <v>0.101194217801094</v>
      </c>
      <c r="BX159" s="53">
        <v>0.10027126967907</v>
      </c>
      <c r="BY159" s="53">
        <v>0.129984959959984</v>
      </c>
      <c r="BZ159" s="53">
        <v>0.112497061491013</v>
      </c>
      <c r="CA159" s="53">
        <v>0.0691568776965141</v>
      </c>
      <c r="CB159" s="53">
        <v>0.0628610998392105</v>
      </c>
      <c r="CC159" s="53">
        <v>0.0258684810250998</v>
      </c>
      <c r="CD159" s="53">
        <v>0.0163350701332092</v>
      </c>
      <c r="CE159" s="53">
        <v>0.0146884769201279</v>
      </c>
      <c r="CF159" s="53">
        <v>0.0107954274863005</v>
      </c>
      <c r="CG159" s="53">
        <v>0.00116199953481555</v>
      </c>
      <c r="CH159" s="53">
        <v>-0.0110394489020109</v>
      </c>
      <c r="CI159" s="53">
        <v>-0.0183008834719658</v>
      </c>
      <c r="CJ159" s="53">
        <v>-0.0377146266400814</v>
      </c>
      <c r="CK159" s="53">
        <v>-0.0312711931765079</v>
      </c>
      <c r="CL159" s="53">
        <v>-0.0420196875929832</v>
      </c>
      <c r="CM159" s="53">
        <v>-0.0139595437794924</v>
      </c>
      <c r="CN159" s="53">
        <v>-0.00491758761927485</v>
      </c>
      <c r="CO159" s="53">
        <v>-0.0129933319985867</v>
      </c>
      <c r="CP159" s="53">
        <v>-0.0197411440312862</v>
      </c>
      <c r="CQ159" s="53">
        <v>-0.0325437374413013</v>
      </c>
      <c r="CR159" s="53">
        <v>-0.0563027448952198</v>
      </c>
      <c r="CS159" s="53">
        <v>-0.0460414178669453</v>
      </c>
      <c r="CT159" s="53">
        <v>-0.0366666540503502</v>
      </c>
      <c r="CU159" s="53">
        <v>-0.044366080313921</v>
      </c>
      <c r="CV159" s="53">
        <v>0.0209551621228456</v>
      </c>
      <c r="CW159" s="53">
        <v>0.0122092925012112</v>
      </c>
      <c r="CX159" s="53">
        <v>0.0478025004267693</v>
      </c>
      <c r="CY159" s="53">
        <v>0.070051796734333</v>
      </c>
      <c r="CZ159" s="53">
        <v>0.0031726707238704</v>
      </c>
      <c r="DA159" s="53">
        <v>0.0233779549598694</v>
      </c>
      <c r="DB159" s="53">
        <v>0.0352590680122375</v>
      </c>
      <c r="DC159" s="53">
        <v>0.0285521205514669</v>
      </c>
      <c r="DD159" s="53">
        <v>0.0627173632383347</v>
      </c>
      <c r="DE159" s="53">
        <v>0.0933137610554695</v>
      </c>
      <c r="DF159" s="53">
        <v>0.151693552732468</v>
      </c>
      <c r="DG159" s="53">
        <v>0.192521497607231</v>
      </c>
      <c r="DH159" s="53">
        <v>0.172832354903221</v>
      </c>
      <c r="DI159" s="53">
        <v>0.14007543027401</v>
      </c>
      <c r="DJ159" s="53">
        <v>0.174673795700073</v>
      </c>
      <c r="DK159" s="53">
        <v>0.168456748127937</v>
      </c>
      <c r="DL159" s="53">
        <v>0.159220486879349</v>
      </c>
      <c r="DM159" s="53">
        <v>0.145089209079742</v>
      </c>
      <c r="DN159" s="53">
        <v>0.175093293190002</v>
      </c>
      <c r="DO159" s="53">
        <v>0.164907187223434</v>
      </c>
      <c r="DP159" s="53">
        <v>0.164116427302361</v>
      </c>
      <c r="DQ159" s="53">
        <v>0.165632754564285</v>
      </c>
      <c r="DR159" s="53">
        <v>0.189001590013504</v>
      </c>
      <c r="DS159" s="53">
        <v>0.206618875265121</v>
      </c>
      <c r="DT159" s="53">
        <v>0.220574632287025</v>
      </c>
      <c r="DU159" s="53">
        <v>0.296299517154694</v>
      </c>
      <c r="DV159" s="53">
        <v>0.29639133810997</v>
      </c>
      <c r="DW159" s="53">
        <v>0.290286779403687</v>
      </c>
      <c r="DX159" s="53">
        <v>0.307878077030182</v>
      </c>
      <c r="DY159" s="53">
        <v>0.303007543087006</v>
      </c>
      <c r="DZ159" s="53">
        <v>0.304745376110077</v>
      </c>
      <c r="EA159" s="53">
        <v>0.309534877538681</v>
      </c>
      <c r="EB159" s="53">
        <v>0.308039605617523</v>
      </c>
      <c r="EC159" s="53">
        <v>0.2870814204216</v>
      </c>
      <c r="ED159" s="53">
        <v>0.287225276231766</v>
      </c>
      <c r="EE159" s="53">
        <v>0.280029207468033</v>
      </c>
      <c r="EF159" s="53">
        <v>0.274739176034927</v>
      </c>
      <c r="EG159" s="53">
        <v>0.270284980535507</v>
      </c>
      <c r="EH159" s="53">
        <v>0.273000031709671</v>
      </c>
      <c r="EI159" s="53">
        <v>0.274076998233795</v>
      </c>
      <c r="EJ159" s="53">
        <v>0.281760483980179</v>
      </c>
      <c r="EK159" s="53">
        <v>0.280258357524872</v>
      </c>
      <c r="EL159" s="53">
        <v>0.28093758225441</v>
      </c>
      <c r="EM159" s="53">
        <v>0.241100415587425</v>
      </c>
      <c r="EN159" s="53">
        <v>0.230030551552773</v>
      </c>
      <c r="EO159" s="53">
        <v>0.230195894837379</v>
      </c>
      <c r="EP159" s="53">
        <v>0.233007624745369</v>
      </c>
      <c r="EQ159" s="53">
        <v>0.250582575798035</v>
      </c>
      <c r="ER159" s="53">
        <v>0.253567844629288</v>
      </c>
      <c r="ES159" s="53">
        <v>0.25916776061058</v>
      </c>
      <c r="ET159" s="53">
        <v>0.262791156768799</v>
      </c>
      <c r="EU159" s="53">
        <v>0.255965977907181</v>
      </c>
      <c r="EV159" s="53">
        <v>0.230186745524406</v>
      </c>
      <c r="EW159" s="53">
        <v>0.233856320381165</v>
      </c>
    </row>
    <row r="160" s="53" customFormat="1" spans="1:153">
      <c r="A160" s="54">
        <v>300223</v>
      </c>
      <c r="B160" s="53" t="s">
        <v>492</v>
      </c>
      <c r="C160" s="55">
        <v>43851</v>
      </c>
      <c r="D160" s="53">
        <v>0.121869035065174</v>
      </c>
      <c r="E160" s="53">
        <v>0.0617217943072319</v>
      </c>
      <c r="F160" s="53">
        <v>0.0141607038676739</v>
      </c>
      <c r="G160" s="53">
        <v>0.038652915507555</v>
      </c>
      <c r="H160" s="53">
        <v>-0.0632470399141312</v>
      </c>
      <c r="I160" s="53">
        <v>-0.0959709137678146</v>
      </c>
      <c r="J160" s="53">
        <v>-0.0267451405525208</v>
      </c>
      <c r="K160" s="53">
        <v>-0.0745833218097687</v>
      </c>
      <c r="L160" s="53">
        <v>-0.0541350916028023</v>
      </c>
      <c r="M160" s="53">
        <v>-0.116802111268044</v>
      </c>
      <c r="N160" s="53">
        <v>-0.0229591317474842</v>
      </c>
      <c r="O160" s="53">
        <v>-0.0672507807612419</v>
      </c>
      <c r="P160" s="53">
        <v>-0.102946162223816</v>
      </c>
      <c r="Q160" s="53">
        <v>-0.0623941943049431</v>
      </c>
      <c r="R160" s="53">
        <v>-0.0415790602564812</v>
      </c>
      <c r="S160" s="53">
        <v>-0.0730377361178398</v>
      </c>
      <c r="T160" s="53">
        <v>-0.144474774599075</v>
      </c>
      <c r="U160" s="53">
        <v>-0.0898897498846054</v>
      </c>
      <c r="V160" s="53">
        <v>-0.0859433859586716</v>
      </c>
      <c r="W160" s="53">
        <v>-0.116398140788078</v>
      </c>
      <c r="X160" s="53">
        <v>-0.142016276717186</v>
      </c>
      <c r="Y160" s="53">
        <v>-0.236720591783524</v>
      </c>
      <c r="Z160" s="53">
        <v>-0.196822553873062</v>
      </c>
      <c r="AA160" s="53">
        <v>-0.249724566936493</v>
      </c>
      <c r="AB160" s="53">
        <v>-0.363802313804626</v>
      </c>
      <c r="AC160" s="53">
        <v>-0.363649070262909</v>
      </c>
      <c r="AD160" s="53">
        <v>-0.348453938961029</v>
      </c>
      <c r="AE160" s="53">
        <v>-0.425291866064072</v>
      </c>
      <c r="AF160" s="53">
        <v>-0.304719716310501</v>
      </c>
      <c r="AG160" s="53">
        <v>-0.323685467243195</v>
      </c>
      <c r="AH160" s="53">
        <v>-0.232066735625267</v>
      </c>
      <c r="AI160" s="53">
        <v>-0.22422730922699</v>
      </c>
      <c r="AJ160" s="53">
        <v>-0.291216015815735</v>
      </c>
      <c r="AK160" s="53">
        <v>-0.246221959590912</v>
      </c>
      <c r="AL160" s="53">
        <v>-0.277523934841156</v>
      </c>
      <c r="AM160" s="53">
        <v>-0.296917885541916</v>
      </c>
      <c r="AN160" s="53">
        <v>-0.339537709951401</v>
      </c>
      <c r="AO160" s="53">
        <v>-0.33122718334198</v>
      </c>
      <c r="AP160" s="53">
        <v>-0.341463446617126</v>
      </c>
      <c r="AQ160" s="53">
        <v>-0.306486636400223</v>
      </c>
      <c r="AR160" s="53">
        <v>-0.271910309791565</v>
      </c>
      <c r="AS160" s="53">
        <v>-0.283989608287811</v>
      </c>
      <c r="AT160" s="53">
        <v>-0.32014188170433</v>
      </c>
      <c r="AU160" s="53">
        <v>-0.354849845170975</v>
      </c>
      <c r="AV160" s="53">
        <v>-0.417356193065643</v>
      </c>
      <c r="AW160" s="53">
        <v>-0.258781671524048</v>
      </c>
      <c r="AX160" s="53">
        <v>-0.20137120783329</v>
      </c>
      <c r="AY160" s="53">
        <v>-0.30252605676651</v>
      </c>
      <c r="AZ160" s="53">
        <v>-0.325114786624908</v>
      </c>
      <c r="BA160" s="53">
        <v>-0.369425892829895</v>
      </c>
      <c r="BB160" s="53">
        <v>0.0708516612648964</v>
      </c>
      <c r="BC160" s="53">
        <v>0.05393286049366</v>
      </c>
      <c r="BD160" s="53">
        <v>-0.0143325924873352</v>
      </c>
      <c r="BE160" s="53">
        <v>0.028321024030447</v>
      </c>
      <c r="BF160" s="53">
        <v>-0.032238207757473</v>
      </c>
      <c r="BG160" s="53">
        <v>-0.0803669989109039</v>
      </c>
      <c r="BH160" s="53">
        <v>-0.043292585760355</v>
      </c>
      <c r="BI160" s="53">
        <v>-0.0703326091170311</v>
      </c>
      <c r="BJ160" s="53">
        <v>-0.0501972958445549</v>
      </c>
      <c r="BK160" s="53">
        <v>-0.0710197985172272</v>
      </c>
      <c r="BL160" s="53">
        <v>0.0448106192052364</v>
      </c>
      <c r="BM160" s="53">
        <v>0.0519011951982975</v>
      </c>
      <c r="BN160" s="53">
        <v>0.0220031328499317</v>
      </c>
      <c r="BO160" s="53">
        <v>0.0377940125763416</v>
      </c>
      <c r="BP160" s="53">
        <v>0.0524092242121696</v>
      </c>
      <c r="BQ160" s="53">
        <v>0.053169347345829</v>
      </c>
      <c r="BR160" s="53">
        <v>0.00517934374511242</v>
      </c>
      <c r="BS160" s="53">
        <v>0.0167979318648577</v>
      </c>
      <c r="BT160" s="53">
        <v>-0.00761914066970348</v>
      </c>
      <c r="BU160" s="53">
        <v>0.00295073725283146</v>
      </c>
      <c r="BV160" s="53">
        <v>-0.027194669470191</v>
      </c>
      <c r="BW160" s="53">
        <v>-0.0320750027894974</v>
      </c>
      <c r="BX160" s="53">
        <v>-0.0581151992082596</v>
      </c>
      <c r="BY160" s="53">
        <v>-0.0679572448134422</v>
      </c>
      <c r="BZ160" s="53">
        <v>-0.130544558167458</v>
      </c>
      <c r="CA160" s="53">
        <v>-0.136654451489449</v>
      </c>
      <c r="CB160" s="53">
        <v>-0.190539076924324</v>
      </c>
      <c r="CC160" s="53">
        <v>-0.2516128718853</v>
      </c>
      <c r="CD160" s="53">
        <v>-0.188405066728592</v>
      </c>
      <c r="CE160" s="53">
        <v>-0.229237750172615</v>
      </c>
      <c r="CF160" s="53">
        <v>-0.207534864544868</v>
      </c>
      <c r="CG160" s="53">
        <v>-0.192856252193451</v>
      </c>
      <c r="CH160" s="53">
        <v>-0.226567402482033</v>
      </c>
      <c r="CI160" s="53">
        <v>-0.239480584859848</v>
      </c>
      <c r="CJ160" s="53">
        <v>-0.293385744094849</v>
      </c>
      <c r="CK160" s="53">
        <v>-0.317297786474228</v>
      </c>
      <c r="CL160" s="53">
        <v>-0.368094474077225</v>
      </c>
      <c r="CM160" s="53">
        <v>-0.432064175605774</v>
      </c>
      <c r="CN160" s="53">
        <v>-0.425391733646393</v>
      </c>
      <c r="CO160" s="53">
        <v>-0.39834526181221</v>
      </c>
      <c r="CP160" s="53">
        <v>-0.414424568414688</v>
      </c>
      <c r="CQ160" s="53">
        <v>-0.41388264298439</v>
      </c>
      <c r="CR160" s="53">
        <v>-0.406690418720245</v>
      </c>
      <c r="CS160" s="53">
        <v>-0.4248988032341</v>
      </c>
      <c r="CT160" s="53">
        <v>-0.416211873292923</v>
      </c>
      <c r="CU160" s="53">
        <v>-0.362450867891312</v>
      </c>
      <c r="CV160" s="53">
        <v>-0.376849412918091</v>
      </c>
      <c r="CW160" s="53">
        <v>-0.411668717861176</v>
      </c>
      <c r="CX160" s="53">
        <v>-0.440533608198166</v>
      </c>
      <c r="CY160" s="53">
        <v>-0.479527473449707</v>
      </c>
      <c r="CZ160" s="53">
        <v>0.109664410352707</v>
      </c>
      <c r="DA160" s="53">
        <v>0.0664359778165817</v>
      </c>
      <c r="DB160" s="53">
        <v>0.0871403366327286</v>
      </c>
      <c r="DC160" s="53">
        <v>0.0689789354801178</v>
      </c>
      <c r="DD160" s="53">
        <v>0.027638204395771</v>
      </c>
      <c r="DE160" s="53">
        <v>0.0430431179702282</v>
      </c>
      <c r="DF160" s="53">
        <v>0.0751944854855537</v>
      </c>
      <c r="DG160" s="53">
        <v>0.0543963313102722</v>
      </c>
      <c r="DH160" s="53">
        <v>0.0547092445194721</v>
      </c>
      <c r="DI160" s="53">
        <v>0.0128647228702903</v>
      </c>
      <c r="DJ160" s="53">
        <v>-0.00912271160632372</v>
      </c>
      <c r="DK160" s="53">
        <v>-0.0605049319565296</v>
      </c>
      <c r="DL160" s="53">
        <v>-0.0663022547960281</v>
      </c>
      <c r="DM160" s="53">
        <v>-0.0415411666035652</v>
      </c>
      <c r="DN160" s="53">
        <v>-0.0353412441909313</v>
      </c>
      <c r="DO160" s="53">
        <v>-0.067560039460659</v>
      </c>
      <c r="DP160" s="53">
        <v>-0.0910070836544037</v>
      </c>
      <c r="DQ160" s="53">
        <v>-0.0480406396090984</v>
      </c>
      <c r="DR160" s="53">
        <v>-0.0196772068738937</v>
      </c>
      <c r="DS160" s="53">
        <v>-0.0607018396258354</v>
      </c>
      <c r="DT160" s="53">
        <v>-0.0561745651066303</v>
      </c>
      <c r="DU160" s="53">
        <v>-0.145998552441597</v>
      </c>
      <c r="DV160" s="53">
        <v>-0.0800603255629539</v>
      </c>
      <c r="DW160" s="53">
        <v>-0.123120285570621</v>
      </c>
      <c r="DX160" s="53">
        <v>-0.17461071908474</v>
      </c>
      <c r="DY160" s="53">
        <v>-0.16834756731987</v>
      </c>
      <c r="DZ160" s="53">
        <v>-0.0992678329348564</v>
      </c>
      <c r="EA160" s="53">
        <v>-0.115031965076923</v>
      </c>
      <c r="EB160" s="53">
        <v>-0.0576676204800606</v>
      </c>
      <c r="EC160" s="53">
        <v>-0.0358006916940212</v>
      </c>
      <c r="ED160" s="53">
        <v>0.0341151691973209</v>
      </c>
      <c r="EE160" s="53">
        <v>0.027275986969471</v>
      </c>
      <c r="EF160" s="53">
        <v>-0.0060015800409019</v>
      </c>
      <c r="EG160" s="53">
        <v>0.0519056729972363</v>
      </c>
      <c r="EH160" s="53">
        <v>0.0745088756084442</v>
      </c>
      <c r="EI160" s="53">
        <v>0.0790269449353218</v>
      </c>
      <c r="EJ160" s="53">
        <v>0.087203785777092</v>
      </c>
      <c r="EK160" s="53">
        <v>0.159484028816223</v>
      </c>
      <c r="EL160" s="53">
        <v>0.142575338482857</v>
      </c>
      <c r="EM160" s="53">
        <v>0.150505676865578</v>
      </c>
      <c r="EN160" s="53">
        <v>0.201161295175552</v>
      </c>
      <c r="EO160" s="53">
        <v>0.188540056347847</v>
      </c>
      <c r="EP160" s="53">
        <v>0.145195573568344</v>
      </c>
      <c r="EQ160" s="53">
        <v>0.128695979714394</v>
      </c>
      <c r="ER160" s="53">
        <v>0.0575027018785477</v>
      </c>
      <c r="ES160" s="53">
        <v>0.162316247820854</v>
      </c>
      <c r="ET160" s="53">
        <v>0.234125256538391</v>
      </c>
      <c r="EU160" s="53">
        <v>0.167789697647095</v>
      </c>
      <c r="EV160" s="53">
        <v>0.174065858125687</v>
      </c>
      <c r="EW160" s="53">
        <v>0.168748617172241</v>
      </c>
    </row>
    <row r="161" s="53" customFormat="1" spans="1:153">
      <c r="A161" s="54">
        <v>300227</v>
      </c>
      <c r="B161" s="53" t="s">
        <v>495</v>
      </c>
      <c r="C161" s="55">
        <v>43851</v>
      </c>
      <c r="D161" s="53">
        <v>0.00891397334635258</v>
      </c>
      <c r="E161" s="53">
        <v>-0.0179458577185869</v>
      </c>
      <c r="F161" s="53">
        <v>-0.022141570225358</v>
      </c>
      <c r="G161" s="53">
        <v>-0.00168869458138943</v>
      </c>
      <c r="H161" s="53">
        <v>0.00941471941769123</v>
      </c>
      <c r="I161" s="53">
        <v>-0.0134007288143039</v>
      </c>
      <c r="J161" s="53">
        <v>-0.0119017073884606</v>
      </c>
      <c r="K161" s="53">
        <v>-0.0690609365701675</v>
      </c>
      <c r="L161" s="53">
        <v>-0.051074855029583</v>
      </c>
      <c r="M161" s="53">
        <v>-0.0256312396377325</v>
      </c>
      <c r="N161" s="53">
        <v>0.033492237329483</v>
      </c>
      <c r="O161" s="53">
        <v>0.0453165248036385</v>
      </c>
      <c r="P161" s="53">
        <v>0.050837367773056</v>
      </c>
      <c r="Q161" s="53">
        <v>0.000158961862325668</v>
      </c>
      <c r="R161" s="53">
        <v>0.0422397553920746</v>
      </c>
      <c r="S161" s="53">
        <v>0.0464986152946949</v>
      </c>
      <c r="T161" s="53">
        <v>0.06765366345644</v>
      </c>
      <c r="U161" s="53">
        <v>0.109163492918015</v>
      </c>
      <c r="V161" s="53">
        <v>0.123935982584953</v>
      </c>
      <c r="W161" s="53">
        <v>0.069133386015892</v>
      </c>
      <c r="X161" s="53">
        <v>0.106953017413616</v>
      </c>
      <c r="Y161" s="53">
        <v>0.0586843267083168</v>
      </c>
      <c r="Z161" s="53">
        <v>0.0370365977287292</v>
      </c>
      <c r="AA161" s="53">
        <v>0.018575806170702</v>
      </c>
      <c r="AB161" s="53">
        <v>-0.0088519249111414</v>
      </c>
      <c r="AC161" s="53">
        <v>-0.0200736429542303</v>
      </c>
      <c r="AD161" s="53">
        <v>-0.0162427239120007</v>
      </c>
      <c r="AE161" s="53">
        <v>0.00468609295785427</v>
      </c>
      <c r="AF161" s="53">
        <v>0.0168950445950031</v>
      </c>
      <c r="AG161" s="53">
        <v>-0.0433381460607052</v>
      </c>
      <c r="AH161" s="53">
        <v>-0.0359893627464771</v>
      </c>
      <c r="AI161" s="53">
        <v>-0.0559893995523453</v>
      </c>
      <c r="AJ161" s="53">
        <v>-0.0287352595478296</v>
      </c>
      <c r="AK161" s="53">
        <v>-0.0420970544219017</v>
      </c>
      <c r="AL161" s="53">
        <v>-0.0495714917778969</v>
      </c>
      <c r="AM161" s="53">
        <v>-0.037045132368803</v>
      </c>
      <c r="AN161" s="53">
        <v>-0.034511461853981</v>
      </c>
      <c r="AO161" s="53">
        <v>-0.0173764452338219</v>
      </c>
      <c r="AP161" s="53">
        <v>-0.0245712175965309</v>
      </c>
      <c r="AQ161" s="53">
        <v>-0.0154964104294777</v>
      </c>
      <c r="AR161" s="53">
        <v>-0.0145415998995304</v>
      </c>
      <c r="AS161" s="53">
        <v>-0.00469273515045643</v>
      </c>
      <c r="AT161" s="53">
        <v>0.0154513344168663</v>
      </c>
      <c r="AU161" s="53">
        <v>0.0229187179356813</v>
      </c>
      <c r="AV161" s="53">
        <v>0.0546097345650196</v>
      </c>
      <c r="AW161" s="53">
        <v>0.110445983707905</v>
      </c>
      <c r="AX161" s="53">
        <v>0.139533489942551</v>
      </c>
      <c r="AY161" s="53">
        <v>0.185606718063354</v>
      </c>
      <c r="AZ161" s="53">
        <v>0.179095730185509</v>
      </c>
      <c r="BA161" s="53">
        <v>0.129277393221855</v>
      </c>
      <c r="BB161" s="53">
        <v>-0.0165235977619886</v>
      </c>
      <c r="BC161" s="53">
        <v>-0.0213762056082487</v>
      </c>
      <c r="BD161" s="53">
        <v>-0.0355030372738838</v>
      </c>
      <c r="BE161" s="53">
        <v>-0.0442696809768677</v>
      </c>
      <c r="BF161" s="53">
        <v>-0.0501241162419319</v>
      </c>
      <c r="BG161" s="53">
        <v>-0.0702905431389809</v>
      </c>
      <c r="BH161" s="53">
        <v>-0.0745826885104179</v>
      </c>
      <c r="BI161" s="53">
        <v>-0.103449307382107</v>
      </c>
      <c r="BJ161" s="53">
        <v>-0.102260231971741</v>
      </c>
      <c r="BK161" s="53">
        <v>-0.101224437355995</v>
      </c>
      <c r="BL161" s="53">
        <v>-0.106643058359623</v>
      </c>
      <c r="BM161" s="53">
        <v>-0.0779359266161919</v>
      </c>
      <c r="BN161" s="53">
        <v>-0.0677376687526703</v>
      </c>
      <c r="BO161" s="53">
        <v>-0.0935546606779099</v>
      </c>
      <c r="BP161" s="53">
        <v>-0.0851909667253494</v>
      </c>
      <c r="BQ161" s="53">
        <v>-0.0785661786794662</v>
      </c>
      <c r="BR161" s="53">
        <v>-0.0878040045499802</v>
      </c>
      <c r="BS161" s="53">
        <v>-0.0668655708432198</v>
      </c>
      <c r="BT161" s="53">
        <v>-0.0435160100460052</v>
      </c>
      <c r="BU161" s="53">
        <v>-0.0844290181994438</v>
      </c>
      <c r="BV161" s="53">
        <v>-0.0482767224311829</v>
      </c>
      <c r="BW161" s="53">
        <v>-0.0852566435933113</v>
      </c>
      <c r="BX161" s="53">
        <v>-0.0868575572967529</v>
      </c>
      <c r="BY161" s="53">
        <v>-0.111192256212234</v>
      </c>
      <c r="BZ161" s="53">
        <v>-0.123510435223579</v>
      </c>
      <c r="CA161" s="53">
        <v>-0.125568345189095</v>
      </c>
      <c r="CB161" s="53">
        <v>-0.139478236436844</v>
      </c>
      <c r="CC161" s="53">
        <v>-0.124090164899826</v>
      </c>
      <c r="CD161" s="53">
        <v>-0.117143116891384</v>
      </c>
      <c r="CE161" s="53">
        <v>-0.145840361714363</v>
      </c>
      <c r="CF161" s="53">
        <v>-0.149101763963699</v>
      </c>
      <c r="CG161" s="53">
        <v>-0.158322542905807</v>
      </c>
      <c r="CH161" s="53">
        <v>-0.135934457182884</v>
      </c>
      <c r="CI161" s="53">
        <v>-0.150108322501183</v>
      </c>
      <c r="CJ161" s="53">
        <v>-0.163455277681351</v>
      </c>
      <c r="CK161" s="53">
        <v>-0.174953907728195</v>
      </c>
      <c r="CL161" s="53">
        <v>-0.172682821750641</v>
      </c>
      <c r="CM161" s="53">
        <v>-0.175165429711342</v>
      </c>
      <c r="CN161" s="53">
        <v>-0.18021023273468</v>
      </c>
      <c r="CO161" s="53">
        <v>-0.183998256921768</v>
      </c>
      <c r="CP161" s="53">
        <v>-0.190064236521721</v>
      </c>
      <c r="CQ161" s="53">
        <v>-0.203684493899345</v>
      </c>
      <c r="CR161" s="53">
        <v>-0.198580846190453</v>
      </c>
      <c r="CS161" s="53">
        <v>-0.200287669897079</v>
      </c>
      <c r="CT161" s="53">
        <v>-0.161805838346481</v>
      </c>
      <c r="CU161" s="53">
        <v>-0.116220347583294</v>
      </c>
      <c r="CV161" s="53">
        <v>-0.087004728615284</v>
      </c>
      <c r="CW161" s="53">
        <v>-0.0351756848394871</v>
      </c>
      <c r="CX161" s="53">
        <v>-0.0348635204136372</v>
      </c>
      <c r="CY161" s="53">
        <v>-0.083985410630703</v>
      </c>
      <c r="CZ161" s="53">
        <v>0.000262521207332611</v>
      </c>
      <c r="DA161" s="53">
        <v>-0.0217447020113468</v>
      </c>
      <c r="DB161" s="53">
        <v>-0.0118135847151279</v>
      </c>
      <c r="DC161" s="53">
        <v>0.0174059346318245</v>
      </c>
      <c r="DD161" s="53">
        <v>0.0343637876212597</v>
      </c>
      <c r="DE161" s="53">
        <v>0.0317147672176361</v>
      </c>
      <c r="DF161" s="53">
        <v>0.0375059321522713</v>
      </c>
      <c r="DG161" s="53">
        <v>0.00921331904828548</v>
      </c>
      <c r="DH161" s="53">
        <v>0.026010325178504</v>
      </c>
      <c r="DI161" s="53">
        <v>0.0504181459546089</v>
      </c>
      <c r="DJ161" s="53">
        <v>0.114960245788097</v>
      </c>
      <c r="DK161" s="53">
        <v>0.0980774015188217</v>
      </c>
      <c r="DL161" s="53">
        <v>0.0933999866247177</v>
      </c>
      <c r="DM161" s="53">
        <v>0.0685385763645172</v>
      </c>
      <c r="DN161" s="53">
        <v>0.102255672216415</v>
      </c>
      <c r="DO161" s="53">
        <v>0.0998897403478622</v>
      </c>
      <c r="DP161" s="53">
        <v>0.130282610654831</v>
      </c>
      <c r="DQ161" s="53">
        <v>0.150854021310806</v>
      </c>
      <c r="DR161" s="53">
        <v>0.14227694272995</v>
      </c>
      <c r="DS161" s="53">
        <v>0.128387361764908</v>
      </c>
      <c r="DT161" s="53">
        <v>0.13005468249321</v>
      </c>
      <c r="DU161" s="53">
        <v>0.11876592040062</v>
      </c>
      <c r="DV161" s="53">
        <v>0.0987191051244736</v>
      </c>
      <c r="DW161" s="53">
        <v>0.104593016207218</v>
      </c>
      <c r="DX161" s="53">
        <v>0.0894834622740746</v>
      </c>
      <c r="DY161" s="53">
        <v>0.0803196579217911</v>
      </c>
      <c r="DZ161" s="53">
        <v>0.0980604663491249</v>
      </c>
      <c r="EA161" s="53">
        <v>0.103601209819317</v>
      </c>
      <c r="EB161" s="53">
        <v>0.108863115310669</v>
      </c>
      <c r="EC161" s="53">
        <v>0.077327162027359</v>
      </c>
      <c r="ED161" s="53">
        <v>0.0879373475909233</v>
      </c>
      <c r="EE161" s="53">
        <v>0.0771581009030342</v>
      </c>
      <c r="EF161" s="53">
        <v>0.0820241421461105</v>
      </c>
      <c r="EG161" s="53">
        <v>0.0828362181782722</v>
      </c>
      <c r="EH161" s="53">
        <v>0.0887087434530258</v>
      </c>
      <c r="EI161" s="53">
        <v>0.112733729183674</v>
      </c>
      <c r="EJ161" s="53">
        <v>0.112996302545071</v>
      </c>
      <c r="EK161" s="53">
        <v>0.132613942027092</v>
      </c>
      <c r="EL161" s="53">
        <v>0.130463972687721</v>
      </c>
      <c r="EM161" s="53">
        <v>0.143326804041862</v>
      </c>
      <c r="EN161" s="53">
        <v>0.150347590446472</v>
      </c>
      <c r="EO161" s="53">
        <v>0.173816710710526</v>
      </c>
      <c r="EP161" s="53">
        <v>0.18885712325573</v>
      </c>
      <c r="EQ161" s="53">
        <v>0.198031336069107</v>
      </c>
      <c r="ER161" s="53">
        <v>0.191240519285202</v>
      </c>
      <c r="ES161" s="53">
        <v>0.20149128139019</v>
      </c>
      <c r="ET161" s="53">
        <v>0.201363176107407</v>
      </c>
      <c r="EU161" s="53">
        <v>0.195607349276543</v>
      </c>
      <c r="EV161" s="53">
        <v>0.188784211874008</v>
      </c>
      <c r="EW161" s="53">
        <v>0.18808776140213</v>
      </c>
    </row>
    <row r="162" s="53" customFormat="1" spans="1:153">
      <c r="A162" s="54">
        <v>300232</v>
      </c>
      <c r="B162" s="53" t="s">
        <v>498</v>
      </c>
      <c r="C162" s="55">
        <v>43851</v>
      </c>
      <c r="D162" s="53">
        <v>0.0169168002903461</v>
      </c>
      <c r="E162" s="53">
        <v>-0.00713906018063426</v>
      </c>
      <c r="F162" s="53">
        <v>0.0301516260951757</v>
      </c>
      <c r="G162" s="53">
        <v>0.111356981098652</v>
      </c>
      <c r="H162" s="53">
        <v>0.0823360681533813</v>
      </c>
      <c r="I162" s="53">
        <v>0.0498104989528656</v>
      </c>
      <c r="J162" s="53">
        <v>0.0513820573687553</v>
      </c>
      <c r="K162" s="53">
        <v>0.0362721160054207</v>
      </c>
      <c r="L162" s="53">
        <v>0.0335750505328178</v>
      </c>
      <c r="M162" s="53">
        <v>0.0156977567821741</v>
      </c>
      <c r="N162" s="53">
        <v>0.0751344561576843</v>
      </c>
      <c r="O162" s="53">
        <v>0.0783245489001274</v>
      </c>
      <c r="P162" s="53">
        <v>0.107109263539314</v>
      </c>
      <c r="Q162" s="53">
        <v>0.0845339968800545</v>
      </c>
      <c r="R162" s="53">
        <v>0.111289694905281</v>
      </c>
      <c r="S162" s="53">
        <v>0.075867585837841</v>
      </c>
      <c r="T162" s="53">
        <v>0.04094223305583</v>
      </c>
      <c r="U162" s="53">
        <v>0.0715268403291702</v>
      </c>
      <c r="V162" s="53">
        <v>0.0129955131560564</v>
      </c>
      <c r="W162" s="53">
        <v>0.020500173792243</v>
      </c>
      <c r="X162" s="53">
        <v>0.0253576897084713</v>
      </c>
      <c r="Y162" s="53">
        <v>0.00684178341180086</v>
      </c>
      <c r="Z162" s="53">
        <v>-0.0164645649492741</v>
      </c>
      <c r="AA162" s="53">
        <v>0.00857931282371283</v>
      </c>
      <c r="AB162" s="53">
        <v>0.0787193104624748</v>
      </c>
      <c r="AC162" s="53">
        <v>0.055331613868475</v>
      </c>
      <c r="AD162" s="53">
        <v>0.0659865587949753</v>
      </c>
      <c r="AE162" s="53">
        <v>0.0746016278862953</v>
      </c>
      <c r="AF162" s="53">
        <v>0.0788803622126579</v>
      </c>
      <c r="AG162" s="53">
        <v>0.0860337615013123</v>
      </c>
      <c r="AH162" s="53">
        <v>0.0954821556806564</v>
      </c>
      <c r="AI162" s="53">
        <v>0.0846836343407631</v>
      </c>
      <c r="AJ162" s="53">
        <v>0.108206868171692</v>
      </c>
      <c r="AK162" s="53">
        <v>0.115830212831497</v>
      </c>
      <c r="AL162" s="53">
        <v>0.136942759156227</v>
      </c>
      <c r="AM162" s="53">
        <v>0.207925409078598</v>
      </c>
      <c r="AN162" s="53">
        <v>0.189498364925385</v>
      </c>
      <c r="AO162" s="53">
        <v>0.193335980176926</v>
      </c>
      <c r="AP162" s="53">
        <v>0.168645933270454</v>
      </c>
      <c r="AQ162" s="53">
        <v>0.155216619372368</v>
      </c>
      <c r="AR162" s="53">
        <v>0.188446238636971</v>
      </c>
      <c r="AS162" s="53">
        <v>0.210494443774223</v>
      </c>
      <c r="AT162" s="53">
        <v>0.221184149384499</v>
      </c>
      <c r="AU162" s="53">
        <v>0.183381080627441</v>
      </c>
      <c r="AV162" s="53">
        <v>0.169520884752274</v>
      </c>
      <c r="AW162" s="53">
        <v>0.161247208714485</v>
      </c>
      <c r="AX162" s="53">
        <v>0.128983736038208</v>
      </c>
      <c r="AY162" s="53">
        <v>0.0904871672391891</v>
      </c>
      <c r="AZ162" s="53">
        <v>0.073691189289093</v>
      </c>
      <c r="BA162" s="53">
        <v>0.0759311020374298</v>
      </c>
      <c r="BB162" s="53">
        <v>0.0245508626103401</v>
      </c>
      <c r="BC162" s="53">
        <v>0.00792292971163988</v>
      </c>
      <c r="BD162" s="53">
        <v>0.0545643754303455</v>
      </c>
      <c r="BE162" s="53">
        <v>0.0909587442874908</v>
      </c>
      <c r="BF162" s="53">
        <v>0.0533870756626129</v>
      </c>
      <c r="BG162" s="53">
        <v>0.013467782177031</v>
      </c>
      <c r="BH162" s="53">
        <v>0.00888212025165558</v>
      </c>
      <c r="BI162" s="53">
        <v>-0.0128628127276897</v>
      </c>
      <c r="BJ162" s="53">
        <v>-0.0383272282779217</v>
      </c>
      <c r="BK162" s="53">
        <v>-0.0146350730210543</v>
      </c>
      <c r="BL162" s="53">
        <v>-0.0264543071389198</v>
      </c>
      <c r="BM162" s="53">
        <v>-0.0140922721475363</v>
      </c>
      <c r="BN162" s="53">
        <v>0.0131791103631258</v>
      </c>
      <c r="BO162" s="53">
        <v>0.011425007134676</v>
      </c>
      <c r="BP162" s="53">
        <v>0.0528825484216213</v>
      </c>
      <c r="BQ162" s="53">
        <v>0.0295537766069174</v>
      </c>
      <c r="BR162" s="53">
        <v>-0.00796893425285816</v>
      </c>
      <c r="BS162" s="53">
        <v>0.00635252334177494</v>
      </c>
      <c r="BT162" s="53">
        <v>-0.0342174768447876</v>
      </c>
      <c r="BU162" s="53">
        <v>-0.0293489787727594</v>
      </c>
      <c r="BV162" s="53">
        <v>-0.031295869499445</v>
      </c>
      <c r="BW162" s="53">
        <v>-0.029870230704546</v>
      </c>
      <c r="BX162" s="53">
        <v>-0.0569246076047421</v>
      </c>
      <c r="BY162" s="53">
        <v>-0.0751138105988502</v>
      </c>
      <c r="BZ162" s="53">
        <v>-0.0772541686892509</v>
      </c>
      <c r="CA162" s="53">
        <v>-0.0781304761767387</v>
      </c>
      <c r="CB162" s="53">
        <v>-0.0873129740357399</v>
      </c>
      <c r="CC162" s="53">
        <v>-0.104779422283173</v>
      </c>
      <c r="CD162" s="53">
        <v>-0.109244801104069</v>
      </c>
      <c r="CE162" s="53">
        <v>-0.107139758765697</v>
      </c>
      <c r="CF162" s="53">
        <v>-0.0918510556221008</v>
      </c>
      <c r="CG162" s="53">
        <v>-0.0985289141535759</v>
      </c>
      <c r="CH162" s="53">
        <v>-0.099553294479847</v>
      </c>
      <c r="CI162" s="53">
        <v>-0.0807954519987106</v>
      </c>
      <c r="CJ162" s="53">
        <v>-0.063799187541008</v>
      </c>
      <c r="CK162" s="53">
        <v>-0.0134210716933012</v>
      </c>
      <c r="CL162" s="53">
        <v>-0.0350245945155621</v>
      </c>
      <c r="CM162" s="53">
        <v>-0.0334843508899212</v>
      </c>
      <c r="CN162" s="53">
        <v>-0.0421281754970551</v>
      </c>
      <c r="CO162" s="53">
        <v>-0.0555518791079521</v>
      </c>
      <c r="CP162" s="53">
        <v>-0.053068321198225</v>
      </c>
      <c r="CQ162" s="53">
        <v>-0.0467226691544056</v>
      </c>
      <c r="CR162" s="53">
        <v>-0.035455197095871</v>
      </c>
      <c r="CS162" s="53">
        <v>-0.0544465743005276</v>
      </c>
      <c r="CT162" s="53">
        <v>-0.0428160019218922</v>
      </c>
      <c r="CU162" s="53">
        <v>-0.0522828176617622</v>
      </c>
      <c r="CV162" s="53">
        <v>-0.0685151070356369</v>
      </c>
      <c r="CW162" s="53">
        <v>-0.100314080715179</v>
      </c>
      <c r="CX162" s="53">
        <v>-0.0957351848483086</v>
      </c>
      <c r="CY162" s="53">
        <v>-0.0883096233010292</v>
      </c>
      <c r="CZ162" s="53">
        <v>0.0193614475429058</v>
      </c>
      <c r="DA162" s="53">
        <v>0.0119335204362869</v>
      </c>
      <c r="DB162" s="53">
        <v>0.0025827600620687</v>
      </c>
      <c r="DC162" s="53">
        <v>0.0473937429487705</v>
      </c>
      <c r="DD162" s="53">
        <v>0.0559444986283779</v>
      </c>
      <c r="DE162" s="53">
        <v>0.0633382275700569</v>
      </c>
      <c r="DF162" s="53">
        <v>0.0694954469799995</v>
      </c>
      <c r="DG162" s="53">
        <v>0.0761304423213005</v>
      </c>
      <c r="DH162" s="53">
        <v>0.098897784948349</v>
      </c>
      <c r="DI162" s="53">
        <v>0.0573283396661282</v>
      </c>
      <c r="DJ162" s="53">
        <v>0.128584280610085</v>
      </c>
      <c r="DK162" s="53">
        <v>0.119412332773209</v>
      </c>
      <c r="DL162" s="53">
        <v>0.120925664901733</v>
      </c>
      <c r="DM162" s="53">
        <v>0.100104495882988</v>
      </c>
      <c r="DN162" s="53">
        <v>0.0854026526212692</v>
      </c>
      <c r="DO162" s="53">
        <v>0.0733093246817589</v>
      </c>
      <c r="DP162" s="53">
        <v>0.0759066790342331</v>
      </c>
      <c r="DQ162" s="53">
        <v>0.0921698287129402</v>
      </c>
      <c r="DR162" s="53">
        <v>0.0742084980010986</v>
      </c>
      <c r="DS162" s="53">
        <v>0.0768446624279022</v>
      </c>
      <c r="DT162" s="53">
        <v>0.083649069070816</v>
      </c>
      <c r="DU162" s="53">
        <v>0.063707523047924</v>
      </c>
      <c r="DV162" s="53">
        <v>0.0674555525183678</v>
      </c>
      <c r="DW162" s="53">
        <v>0.110688634216785</v>
      </c>
      <c r="DX162" s="53">
        <v>0.182968989014626</v>
      </c>
      <c r="DY162" s="53">
        <v>0.160457596182823</v>
      </c>
      <c r="DZ162" s="53">
        <v>0.180295035243034</v>
      </c>
      <c r="EA162" s="53">
        <v>0.206376567482948</v>
      </c>
      <c r="EB162" s="53">
        <v>0.215120673179626</v>
      </c>
      <c r="EC162" s="53">
        <v>0.22016903758049</v>
      </c>
      <c r="ED162" s="53">
        <v>0.214328721165657</v>
      </c>
      <c r="EE162" s="53">
        <v>0.210208058357239</v>
      </c>
      <c r="EF162" s="53">
        <v>0.234755679965019</v>
      </c>
      <c r="EG162" s="53">
        <v>0.223621174693108</v>
      </c>
      <c r="EH162" s="53">
        <v>0.227737456560135</v>
      </c>
      <c r="EI162" s="53">
        <v>0.248341992497444</v>
      </c>
      <c r="EJ162" s="53">
        <v>0.251518487930298</v>
      </c>
      <c r="EK162" s="53">
        <v>0.253815829753876</v>
      </c>
      <c r="EL162" s="53">
        <v>0.23776963353157</v>
      </c>
      <c r="EM162" s="53">
        <v>0.2377640157938</v>
      </c>
      <c r="EN162" s="53">
        <v>0.268510073423386</v>
      </c>
      <c r="EO162" s="53">
        <v>0.284212619066238</v>
      </c>
      <c r="EP162" s="53">
        <v>0.283634841442108</v>
      </c>
      <c r="EQ162" s="53">
        <v>0.264823168516159</v>
      </c>
      <c r="ER162" s="53">
        <v>0.239332392811775</v>
      </c>
      <c r="ES162" s="53">
        <v>0.240525528788567</v>
      </c>
      <c r="ET162" s="53">
        <v>0.224494367837906</v>
      </c>
      <c r="EU162" s="53">
        <v>0.217796757817268</v>
      </c>
      <c r="EV162" s="53">
        <v>0.196421891450882</v>
      </c>
      <c r="EW162" s="53">
        <v>0.191236242651939</v>
      </c>
    </row>
    <row r="163" s="53" customFormat="1" spans="1:153">
      <c r="A163" s="54">
        <v>300241</v>
      </c>
      <c r="B163" s="53" t="s">
        <v>501</v>
      </c>
      <c r="C163" s="55">
        <v>43851</v>
      </c>
      <c r="D163" s="53">
        <v>0.00991389900445938</v>
      </c>
      <c r="E163" s="53">
        <v>0.000456352718174458</v>
      </c>
      <c r="F163" s="53">
        <v>-0.0107228038832545</v>
      </c>
      <c r="G163" s="53">
        <v>-0.053189255297184</v>
      </c>
      <c r="H163" s="53">
        <v>-0.0966535359621048</v>
      </c>
      <c r="I163" s="53">
        <v>-0.106481611728668</v>
      </c>
      <c r="J163" s="53">
        <v>-0.165820509195328</v>
      </c>
      <c r="K163" s="53">
        <v>-0.182662397623062</v>
      </c>
      <c r="L163" s="53">
        <v>-0.13898204267025</v>
      </c>
      <c r="M163" s="53">
        <v>-0.180029258131981</v>
      </c>
      <c r="N163" s="53">
        <v>-0.147823750972748</v>
      </c>
      <c r="O163" s="53">
        <v>-0.0884065553545952</v>
      </c>
      <c r="P163" s="53">
        <v>-0.0759355872869492</v>
      </c>
      <c r="Q163" s="53">
        <v>-0.0676748529076576</v>
      </c>
      <c r="R163" s="53">
        <v>-0.0882319062948227</v>
      </c>
      <c r="S163" s="53">
        <v>-0.0286951195448637</v>
      </c>
      <c r="T163" s="53">
        <v>-0.0711302235722542</v>
      </c>
      <c r="U163" s="53">
        <v>-0.106845170259476</v>
      </c>
      <c r="V163" s="53">
        <v>-0.164222657680511</v>
      </c>
      <c r="W163" s="53">
        <v>-0.148319363594055</v>
      </c>
      <c r="X163" s="53">
        <v>-0.162282019853592</v>
      </c>
      <c r="Y163" s="53">
        <v>-0.267414510250092</v>
      </c>
      <c r="Z163" s="53">
        <v>-0.265042006969452</v>
      </c>
      <c r="AA163" s="53">
        <v>-0.268418371677399</v>
      </c>
      <c r="AB163" s="53">
        <v>-0.181911990046501</v>
      </c>
      <c r="AC163" s="53">
        <v>-0.189648851752281</v>
      </c>
      <c r="AD163" s="53">
        <v>-0.154549106955528</v>
      </c>
      <c r="AE163" s="53">
        <v>-0.121330127120018</v>
      </c>
      <c r="AF163" s="53">
        <v>-0.109647765755653</v>
      </c>
      <c r="AG163" s="53">
        <v>-0.0690991580486298</v>
      </c>
      <c r="AH163" s="53">
        <v>-0.050516813993454</v>
      </c>
      <c r="AI163" s="53">
        <v>-0.0280090309679508</v>
      </c>
      <c r="AJ163" s="53">
        <v>-0.0356151163578033</v>
      </c>
      <c r="AK163" s="53">
        <v>0.0280849914997816</v>
      </c>
      <c r="AL163" s="53">
        <v>0.000786409014835954</v>
      </c>
      <c r="AM163" s="53">
        <v>0.0555413104593754</v>
      </c>
      <c r="AN163" s="53">
        <v>0.0652522966265678</v>
      </c>
      <c r="AO163" s="53">
        <v>0.0463466569781303</v>
      </c>
      <c r="AP163" s="53">
        <v>0.0384330749511719</v>
      </c>
      <c r="AQ163" s="53">
        <v>0.0466962791979313</v>
      </c>
      <c r="AR163" s="53">
        <v>0.0747902542352676</v>
      </c>
      <c r="AS163" s="53">
        <v>0.0786191523075104</v>
      </c>
      <c r="AT163" s="53">
        <v>0.0669396296143532</v>
      </c>
      <c r="AU163" s="53">
        <v>0.0395936034619808</v>
      </c>
      <c r="AV163" s="53">
        <v>0.0353250876069069</v>
      </c>
      <c r="AW163" s="53">
        <v>0.0183005724102259</v>
      </c>
      <c r="AX163" s="53">
        <v>0.0473455525934696</v>
      </c>
      <c r="AY163" s="53">
        <v>0.103431031107903</v>
      </c>
      <c r="AZ163" s="53">
        <v>0.0875443071126938</v>
      </c>
      <c r="BA163" s="53">
        <v>0.0762068927288055</v>
      </c>
      <c r="BB163" s="53">
        <v>0.00247158482670784</v>
      </c>
      <c r="BC163" s="53">
        <v>0.00572071969509125</v>
      </c>
      <c r="BD163" s="53">
        <v>0.00171457976102829</v>
      </c>
      <c r="BE163" s="53">
        <v>-0.0307153910398483</v>
      </c>
      <c r="BF163" s="53">
        <v>-0.0636797323822975</v>
      </c>
      <c r="BG163" s="53">
        <v>-0.0676297023892403</v>
      </c>
      <c r="BH163" s="53">
        <v>-0.0880025997757912</v>
      </c>
      <c r="BI163" s="53">
        <v>-0.0843720510601997</v>
      </c>
      <c r="BJ163" s="53">
        <v>-0.0392172411084175</v>
      </c>
      <c r="BK163" s="53">
        <v>-0.0499439388513565</v>
      </c>
      <c r="BL163" s="53">
        <v>-0.0307071916759014</v>
      </c>
      <c r="BM163" s="53">
        <v>0.00241458043456078</v>
      </c>
      <c r="BN163" s="53">
        <v>0.00523938983678818</v>
      </c>
      <c r="BO163" s="53">
        <v>0.0105334259569645</v>
      </c>
      <c r="BP163" s="53">
        <v>-0.0146046057343483</v>
      </c>
      <c r="BQ163" s="53">
        <v>0.056271918118</v>
      </c>
      <c r="BR163" s="53">
        <v>0.0118576288223267</v>
      </c>
      <c r="BS163" s="53">
        <v>-0.0322626531124115</v>
      </c>
      <c r="BT163" s="53">
        <v>-0.071671336889267</v>
      </c>
      <c r="BU163" s="53">
        <v>-0.00612213462591171</v>
      </c>
      <c r="BV163" s="53">
        <v>-0.0394841060042381</v>
      </c>
      <c r="BW163" s="53">
        <v>-0.059185154736042</v>
      </c>
      <c r="BX163" s="53">
        <v>-0.0666660070419312</v>
      </c>
      <c r="BY163" s="53">
        <v>-0.0898672938346863</v>
      </c>
      <c r="BZ163" s="53">
        <v>-0.0861855372786522</v>
      </c>
      <c r="CA163" s="53">
        <v>-0.0808175653219223</v>
      </c>
      <c r="CB163" s="53">
        <v>-0.0521881990134716</v>
      </c>
      <c r="CC163" s="53">
        <v>-0.0124161224812269</v>
      </c>
      <c r="CD163" s="53">
        <v>-0.0088034775108099</v>
      </c>
      <c r="CE163" s="53">
        <v>0.00168262096121907</v>
      </c>
      <c r="CF163" s="53">
        <v>0.0479738973081112</v>
      </c>
      <c r="CG163" s="53">
        <v>0.0710683166980743</v>
      </c>
      <c r="CH163" s="53">
        <v>0.0516211614012718</v>
      </c>
      <c r="CI163" s="53">
        <v>0.0232329517602921</v>
      </c>
      <c r="CJ163" s="53">
        <v>-0.021027572453022</v>
      </c>
      <c r="CK163" s="53">
        <v>-0.0159033928066492</v>
      </c>
      <c r="CL163" s="53">
        <v>-0.0181841105222702</v>
      </c>
      <c r="CM163" s="53">
        <v>-0.0413871109485626</v>
      </c>
      <c r="CN163" s="53">
        <v>-0.0421741455793381</v>
      </c>
      <c r="CO163" s="53">
        <v>-0.0546796582639217</v>
      </c>
      <c r="CP163" s="53">
        <v>-0.0604053847491741</v>
      </c>
      <c r="CQ163" s="53">
        <v>-0.0601261258125305</v>
      </c>
      <c r="CR163" s="53">
        <v>-0.057010643184185</v>
      </c>
      <c r="CS163" s="53">
        <v>-0.0848469287157059</v>
      </c>
      <c r="CT163" s="53">
        <v>-0.07942184060812</v>
      </c>
      <c r="CU163" s="53">
        <v>-0.0754109621047974</v>
      </c>
      <c r="CV163" s="53">
        <v>-0.0579765476286411</v>
      </c>
      <c r="CW163" s="53">
        <v>-0.0725312456488609</v>
      </c>
      <c r="CX163" s="53">
        <v>-0.0758374407887459</v>
      </c>
      <c r="CY163" s="53">
        <v>-0.0903467386960983</v>
      </c>
      <c r="CZ163" s="53">
        <v>-0.0109524577856064</v>
      </c>
      <c r="DA163" s="53">
        <v>-0.0236591398715973</v>
      </c>
      <c r="DB163" s="53">
        <v>-0.0308321565389633</v>
      </c>
      <c r="DC163" s="53">
        <v>-0.0408686362206936</v>
      </c>
      <c r="DD163" s="53">
        <v>-0.0513685792684555</v>
      </c>
      <c r="DE163" s="53">
        <v>-0.0572466850280762</v>
      </c>
      <c r="DF163" s="53">
        <v>-0.0962126925587654</v>
      </c>
      <c r="DG163" s="53">
        <v>-0.11668511480093</v>
      </c>
      <c r="DH163" s="53">
        <v>-0.1181595697999</v>
      </c>
      <c r="DI163" s="53">
        <v>-0.148480087518692</v>
      </c>
      <c r="DJ163" s="53">
        <v>-0.135511338710785</v>
      </c>
      <c r="DK163" s="53">
        <v>-0.109215907752514</v>
      </c>
      <c r="DL163" s="53">
        <v>-0.099569745361805</v>
      </c>
      <c r="DM163" s="53">
        <v>-0.09660305082798</v>
      </c>
      <c r="DN163" s="53">
        <v>-0.0920220762491226</v>
      </c>
      <c r="DO163" s="53">
        <v>-0.103361807763577</v>
      </c>
      <c r="DP163" s="53">
        <v>-0.101382628083229</v>
      </c>
      <c r="DQ163" s="53">
        <v>-0.0929772853851318</v>
      </c>
      <c r="DR163" s="53">
        <v>-0.110946096479893</v>
      </c>
      <c r="DS163" s="53">
        <v>-0.160592004656792</v>
      </c>
      <c r="DT163" s="53">
        <v>-0.141192674636841</v>
      </c>
      <c r="DU163" s="53">
        <v>-0.226624116301537</v>
      </c>
      <c r="DV163" s="53">
        <v>-0.216770753264427</v>
      </c>
      <c r="DW163" s="53">
        <v>-0.196945831179619</v>
      </c>
      <c r="DX163" s="53">
        <v>-0.114121228456497</v>
      </c>
      <c r="DY163" s="53">
        <v>-0.127226054668427</v>
      </c>
      <c r="DZ163" s="53">
        <v>-0.120755672454834</v>
      </c>
      <c r="EA163" s="53">
        <v>-0.127308785915375</v>
      </c>
      <c r="EB163" s="53">
        <v>-0.119239062070847</v>
      </c>
      <c r="EC163" s="53">
        <v>-0.0891765505075455</v>
      </c>
      <c r="ED163" s="53">
        <v>-0.116885483264923</v>
      </c>
      <c r="EE163" s="53">
        <v>-0.117472119629383</v>
      </c>
      <c r="EF163" s="53">
        <v>-0.105631053447723</v>
      </c>
      <c r="EG163" s="53">
        <v>-0.0135427322238684</v>
      </c>
      <c r="EH163" s="53">
        <v>0.00341920903883874</v>
      </c>
      <c r="EI163" s="53">
        <v>0.0530499294400215</v>
      </c>
      <c r="EJ163" s="53">
        <v>0.0650416389107704</v>
      </c>
      <c r="EK163" s="53">
        <v>0.0693389996886253</v>
      </c>
      <c r="EL163" s="53">
        <v>0.0622124448418617</v>
      </c>
      <c r="EM163" s="53">
        <v>0.0829811617732048</v>
      </c>
      <c r="EN163" s="53">
        <v>0.116800867021084</v>
      </c>
      <c r="EO163" s="53">
        <v>0.120350502431393</v>
      </c>
      <c r="EP163" s="53">
        <v>0.105555504560471</v>
      </c>
      <c r="EQ163" s="53">
        <v>0.106045760214329</v>
      </c>
      <c r="ER163" s="53">
        <v>0.0963521525263786</v>
      </c>
      <c r="ES163" s="53">
        <v>0.0753167569637299</v>
      </c>
      <c r="ET163" s="53">
        <v>0.0869273245334625</v>
      </c>
      <c r="EU163" s="53">
        <v>0.157567501068115</v>
      </c>
      <c r="EV163" s="53">
        <v>0.144986972212791</v>
      </c>
      <c r="EW163" s="53">
        <v>0.148158863186836</v>
      </c>
    </row>
    <row r="164" s="53" customFormat="1" spans="1:153">
      <c r="A164" s="54">
        <v>300256</v>
      </c>
      <c r="B164" s="53" t="s">
        <v>504</v>
      </c>
      <c r="C164" s="55">
        <v>43851</v>
      </c>
      <c r="D164" s="53">
        <v>0.158274710178375</v>
      </c>
      <c r="E164" s="53">
        <v>0.104384459555149</v>
      </c>
      <c r="F164" s="53">
        <v>0.0677636563777924</v>
      </c>
      <c r="G164" s="53">
        <v>0.0135401599109173</v>
      </c>
      <c r="H164" s="53">
        <v>-0.0472111068665981</v>
      </c>
      <c r="I164" s="53">
        <v>-0.0696550607681274</v>
      </c>
      <c r="J164" s="53">
        <v>-0.0834954679012299</v>
      </c>
      <c r="K164" s="53">
        <v>-0.0674431845545769</v>
      </c>
      <c r="L164" s="53">
        <v>-0.0388893149793148</v>
      </c>
      <c r="M164" s="53">
        <v>-0.0882736966013908</v>
      </c>
      <c r="N164" s="53">
        <v>-0.105745889246464</v>
      </c>
      <c r="O164" s="53">
        <v>-0.104789093136787</v>
      </c>
      <c r="P164" s="53">
        <v>-0.053449772298336</v>
      </c>
      <c r="Q164" s="53">
        <v>-0.0580636858940125</v>
      </c>
      <c r="R164" s="53">
        <v>-0.0522407181560993</v>
      </c>
      <c r="S164" s="53">
        <v>-0.121942766010761</v>
      </c>
      <c r="T164" s="53">
        <v>-0.0977793708443642</v>
      </c>
      <c r="U164" s="53">
        <v>-0.121024861931801</v>
      </c>
      <c r="V164" s="53">
        <v>-0.171816945075989</v>
      </c>
      <c r="W164" s="53">
        <v>-0.214126780629158</v>
      </c>
      <c r="X164" s="53">
        <v>-0.218207865953445</v>
      </c>
      <c r="Y164" s="53">
        <v>-0.291460335254669</v>
      </c>
      <c r="Z164" s="53">
        <v>-0.275956779718399</v>
      </c>
      <c r="AA164" s="53">
        <v>-0.325149446725845</v>
      </c>
      <c r="AB164" s="53">
        <v>-0.319258630275726</v>
      </c>
      <c r="AC164" s="53">
        <v>-0.272509306669235</v>
      </c>
      <c r="AD164" s="53">
        <v>-0.294248342514038</v>
      </c>
      <c r="AE164" s="53">
        <v>-0.365057319402695</v>
      </c>
      <c r="AF164" s="53">
        <v>-0.262848258018494</v>
      </c>
      <c r="AG164" s="53">
        <v>-0.23323680460453</v>
      </c>
      <c r="AH164" s="53">
        <v>-0.11142897605896</v>
      </c>
      <c r="AI164" s="53">
        <v>-0.0531251020729542</v>
      </c>
      <c r="AJ164" s="53">
        <v>-0.157663851976395</v>
      </c>
      <c r="AK164" s="53">
        <v>-0.235692530870438</v>
      </c>
      <c r="AL164" s="53">
        <v>-0.263518154621124</v>
      </c>
      <c r="AM164" s="53">
        <v>-0.18301796913147</v>
      </c>
      <c r="AN164" s="53">
        <v>-0.1935905367136</v>
      </c>
      <c r="AO164" s="53">
        <v>-0.220427185297012</v>
      </c>
      <c r="AP164" s="53">
        <v>-0.131451740860939</v>
      </c>
      <c r="AQ164" s="53">
        <v>-0.0958804115653038</v>
      </c>
      <c r="AR164" s="53">
        <v>-0.128642290830612</v>
      </c>
      <c r="AS164" s="53">
        <v>-0.189615204930305</v>
      </c>
      <c r="AT164" s="53">
        <v>-0.216528117656708</v>
      </c>
      <c r="AU164" s="53">
        <v>-0.231255948543549</v>
      </c>
      <c r="AV164" s="53">
        <v>-0.249455407261848</v>
      </c>
      <c r="AW164" s="53">
        <v>-0.227803289890289</v>
      </c>
      <c r="AX164" s="53">
        <v>-0.256682753562927</v>
      </c>
      <c r="AY164" s="53">
        <v>-0.256614714860916</v>
      </c>
      <c r="AZ164" s="53">
        <v>-0.242377653717995</v>
      </c>
      <c r="BA164" s="53">
        <v>-0.313179075717926</v>
      </c>
      <c r="BB164" s="53">
        <v>0.14991994202137</v>
      </c>
      <c r="BC164" s="53">
        <v>0.128719046711922</v>
      </c>
      <c r="BD164" s="53">
        <v>0.0818487480282784</v>
      </c>
      <c r="BE164" s="53">
        <v>0.0477485284209251</v>
      </c>
      <c r="BF164" s="53">
        <v>0.0216666217893362</v>
      </c>
      <c r="BG164" s="53">
        <v>0.00910910591483116</v>
      </c>
      <c r="BH164" s="53">
        <v>0.0175045784562826</v>
      </c>
      <c r="BI164" s="53">
        <v>0.0477209389209747</v>
      </c>
      <c r="BJ164" s="53">
        <v>0.0233495086431503</v>
      </c>
      <c r="BK164" s="53">
        <v>0.0128803988918662</v>
      </c>
      <c r="BL164" s="53">
        <v>-0.0188170000910759</v>
      </c>
      <c r="BM164" s="53">
        <v>-0.0153165860101581</v>
      </c>
      <c r="BN164" s="53">
        <v>0.0222222022712231</v>
      </c>
      <c r="BO164" s="53">
        <v>0.0331598110496998</v>
      </c>
      <c r="BP164" s="53">
        <v>0.0515441596508026</v>
      </c>
      <c r="BQ164" s="53">
        <v>0.0435358583927155</v>
      </c>
      <c r="BR164" s="53">
        <v>0.0538141764700413</v>
      </c>
      <c r="BS164" s="53">
        <v>0.0213740412145853</v>
      </c>
      <c r="BT164" s="53">
        <v>-0.0254630651324987</v>
      </c>
      <c r="BU164" s="53">
        <v>-0.0367117114365101</v>
      </c>
      <c r="BV164" s="53">
        <v>-0.0391393303871155</v>
      </c>
      <c r="BW164" s="53">
        <v>-0.0864022001624107</v>
      </c>
      <c r="BX164" s="53">
        <v>-0.0228763744235039</v>
      </c>
      <c r="BY164" s="53">
        <v>-0.0354358106851578</v>
      </c>
      <c r="BZ164" s="53">
        <v>-0.0521498695015907</v>
      </c>
      <c r="CA164" s="53">
        <v>-0.0578102469444275</v>
      </c>
      <c r="CB164" s="53">
        <v>-0.0907269790768623</v>
      </c>
      <c r="CC164" s="53">
        <v>-0.118695437908173</v>
      </c>
      <c r="CD164" s="53">
        <v>-0.101403422653675</v>
      </c>
      <c r="CE164" s="53">
        <v>-0.113590881228447</v>
      </c>
      <c r="CF164" s="53">
        <v>-0.0352113470435143</v>
      </c>
      <c r="CG164" s="53">
        <v>0.00037533207796514</v>
      </c>
      <c r="CH164" s="53">
        <v>-0.0734691470861435</v>
      </c>
      <c r="CI164" s="53">
        <v>-0.149963855743408</v>
      </c>
      <c r="CJ164" s="53">
        <v>-0.165481895208359</v>
      </c>
      <c r="CK164" s="53">
        <v>-0.165838852524757</v>
      </c>
      <c r="CL164" s="53">
        <v>-0.190061315894127</v>
      </c>
      <c r="CM164" s="53">
        <v>-0.199485331773758</v>
      </c>
      <c r="CN164" s="53">
        <v>-0.106013983488083</v>
      </c>
      <c r="CO164" s="53">
        <v>-0.0933681204915047</v>
      </c>
      <c r="CP164" s="53">
        <v>-0.115631319582462</v>
      </c>
      <c r="CQ164" s="53">
        <v>-0.161442086100578</v>
      </c>
      <c r="CR164" s="53">
        <v>-0.162642449140549</v>
      </c>
      <c r="CS164" s="53">
        <v>-0.160305663943291</v>
      </c>
      <c r="CT164" s="53">
        <v>-0.184487104415894</v>
      </c>
      <c r="CU164" s="53">
        <v>-0.188629627227783</v>
      </c>
      <c r="CV164" s="53">
        <v>-0.219221398234367</v>
      </c>
      <c r="CW164" s="53">
        <v>-0.247449442744255</v>
      </c>
      <c r="CX164" s="53">
        <v>-0.235722050070763</v>
      </c>
      <c r="CY164" s="53">
        <v>-0.254299998283386</v>
      </c>
      <c r="CZ164" s="53">
        <v>0.106499098241329</v>
      </c>
      <c r="DA164" s="53">
        <v>0.0738097429275513</v>
      </c>
      <c r="DB164" s="53">
        <v>0.0840592384338379</v>
      </c>
      <c r="DC164" s="53">
        <v>0.0639359652996063</v>
      </c>
      <c r="DD164" s="53">
        <v>0.0292666014283895</v>
      </c>
      <c r="DE164" s="53">
        <v>0.0193801615387201</v>
      </c>
      <c r="DF164" s="53">
        <v>-0.00285571441054344</v>
      </c>
      <c r="DG164" s="53">
        <v>-0.0170197896659374</v>
      </c>
      <c r="DH164" s="53">
        <v>0.0359055064618587</v>
      </c>
      <c r="DI164" s="53">
        <v>-0.00300976540893316</v>
      </c>
      <c r="DJ164" s="53">
        <v>0.0112154390662909</v>
      </c>
      <c r="DK164" s="53">
        <v>0.00867182482033968</v>
      </c>
      <c r="DL164" s="53">
        <v>0.0224723573774099</v>
      </c>
      <c r="DM164" s="53">
        <v>0.0069208312779665</v>
      </c>
      <c r="DN164" s="53">
        <v>-0.0056405458599329</v>
      </c>
      <c r="DO164" s="53">
        <v>-0.0673342943191528</v>
      </c>
      <c r="DP164" s="53">
        <v>-0.0534492172300816</v>
      </c>
      <c r="DQ164" s="53">
        <v>-0.0442545749247074</v>
      </c>
      <c r="DR164" s="53">
        <v>-0.048209547996521</v>
      </c>
      <c r="DS164" s="53">
        <v>-0.0792707353830338</v>
      </c>
      <c r="DT164" s="53">
        <v>-0.0809242054820061</v>
      </c>
      <c r="DU164" s="53">
        <v>-0.106913805007935</v>
      </c>
      <c r="DV164" s="53">
        <v>-0.154936075210571</v>
      </c>
      <c r="DW164" s="53">
        <v>-0.191569298505783</v>
      </c>
      <c r="DX164" s="53">
        <v>-0.168964445590973</v>
      </c>
      <c r="DY164" s="53">
        <v>-0.116554729640484</v>
      </c>
      <c r="DZ164" s="53">
        <v>-0.105377033352852</v>
      </c>
      <c r="EA164" s="53">
        <v>-0.148217543959618</v>
      </c>
      <c r="EB164" s="53">
        <v>-0.0633004903793335</v>
      </c>
      <c r="EC164" s="53">
        <v>-0.0215015932917595</v>
      </c>
      <c r="ED164" s="53">
        <v>0.0219267010688782</v>
      </c>
      <c r="EE164" s="53">
        <v>0.0446438975632191</v>
      </c>
      <c r="EF164" s="53">
        <v>0.0139496242627501</v>
      </c>
      <c r="EG164" s="53">
        <v>0.0124156633391976</v>
      </c>
      <c r="EH164" s="53">
        <v>0.000108082545921206</v>
      </c>
      <c r="EI164" s="53">
        <v>0.0809652134776115</v>
      </c>
      <c r="EJ164" s="53">
        <v>0.0946151167154312</v>
      </c>
      <c r="EK164" s="53">
        <v>0.0772024765610695</v>
      </c>
      <c r="EL164" s="53">
        <v>0.0727065652608871</v>
      </c>
      <c r="EM164" s="53">
        <v>0.0956320390105247</v>
      </c>
      <c r="EN164" s="53">
        <v>0.0851333513855934</v>
      </c>
      <c r="EO164" s="53">
        <v>0.0699712038040161</v>
      </c>
      <c r="EP164" s="53">
        <v>0.0442586615681648</v>
      </c>
      <c r="EQ164" s="53">
        <v>0.0271940510720015</v>
      </c>
      <c r="ER164" s="53">
        <v>0.033176027238369</v>
      </c>
      <c r="ES164" s="53">
        <v>0.0589706748723984</v>
      </c>
      <c r="ET164" s="53">
        <v>0.0606829561293125</v>
      </c>
      <c r="EU164" s="53">
        <v>0.088979035615921</v>
      </c>
      <c r="EV164" s="53">
        <v>0.0914887338876724</v>
      </c>
      <c r="EW164" s="53">
        <v>0.0392652526497841</v>
      </c>
    </row>
    <row r="165" s="53" customFormat="1" spans="1:153">
      <c r="A165" s="54">
        <v>300270</v>
      </c>
      <c r="B165" s="53" t="s">
        <v>507</v>
      </c>
      <c r="C165" s="55">
        <v>43851</v>
      </c>
      <c r="D165" s="53">
        <v>-0.134932294487953</v>
      </c>
      <c r="E165" s="53">
        <v>-0.160387009382248</v>
      </c>
      <c r="F165" s="53">
        <v>-0.267445147037506</v>
      </c>
      <c r="G165" s="53">
        <v>-0.200577557086945</v>
      </c>
      <c r="H165" s="53">
        <v>-0.118473768234253</v>
      </c>
      <c r="I165" s="53">
        <v>-0.109802663326263</v>
      </c>
      <c r="J165" s="53">
        <v>-0.128293812274933</v>
      </c>
      <c r="K165" s="53">
        <v>-0.110588148236275</v>
      </c>
      <c r="L165" s="53">
        <v>-0.125796124339104</v>
      </c>
      <c r="M165" s="53">
        <v>-0.149340331554413</v>
      </c>
      <c r="N165" s="53">
        <v>-0.152547851204872</v>
      </c>
      <c r="O165" s="53">
        <v>-0.14509654045105</v>
      </c>
      <c r="P165" s="53">
        <v>-0.130986914038658</v>
      </c>
      <c r="Q165" s="53">
        <v>-0.120689019560814</v>
      </c>
      <c r="R165" s="53">
        <v>-0.130344912409782</v>
      </c>
      <c r="S165" s="53">
        <v>-0.127686768770218</v>
      </c>
      <c r="T165" s="53">
        <v>-0.0994605645537376</v>
      </c>
      <c r="U165" s="53">
        <v>-0.100447446107864</v>
      </c>
      <c r="V165" s="53">
        <v>-0.0777769759297371</v>
      </c>
      <c r="W165" s="53">
        <v>-0.127981901168823</v>
      </c>
      <c r="X165" s="53">
        <v>-0.178704455494881</v>
      </c>
      <c r="Y165" s="53">
        <v>-0.247820779681206</v>
      </c>
      <c r="Z165" s="53">
        <v>-0.196708425879478</v>
      </c>
      <c r="AA165" s="53">
        <v>-0.215141355991364</v>
      </c>
      <c r="AB165" s="53">
        <v>-0.191216230392456</v>
      </c>
      <c r="AC165" s="53">
        <v>-0.211579993367195</v>
      </c>
      <c r="AD165" s="53">
        <v>-0.265521556138992</v>
      </c>
      <c r="AE165" s="53">
        <v>-0.271643847227097</v>
      </c>
      <c r="AF165" s="53">
        <v>-0.238754481077194</v>
      </c>
      <c r="AG165" s="53">
        <v>-0.263769418001175</v>
      </c>
      <c r="AH165" s="53">
        <v>-0.275194764137268</v>
      </c>
      <c r="AI165" s="53">
        <v>-0.295915126800537</v>
      </c>
      <c r="AJ165" s="53">
        <v>-0.359165489673615</v>
      </c>
      <c r="AK165" s="53">
        <v>-0.377937078475952</v>
      </c>
      <c r="AL165" s="53">
        <v>-0.40128692984581</v>
      </c>
      <c r="AM165" s="53">
        <v>-0.410899251699448</v>
      </c>
      <c r="AN165" s="53">
        <v>-0.385951012372971</v>
      </c>
      <c r="AO165" s="53">
        <v>-0.380447745323181</v>
      </c>
      <c r="AP165" s="53">
        <v>-0.384609073400497</v>
      </c>
      <c r="AQ165" s="53">
        <v>-0.302005618810654</v>
      </c>
      <c r="AR165" s="53">
        <v>-0.349018782377243</v>
      </c>
      <c r="AS165" s="53">
        <v>-0.416981101036072</v>
      </c>
      <c r="AT165" s="53">
        <v>-0.521205246448517</v>
      </c>
      <c r="AU165" s="53">
        <v>-0.551059782505035</v>
      </c>
      <c r="AV165" s="53">
        <v>-0.581410884857178</v>
      </c>
      <c r="AW165" s="53">
        <v>-0.618804454803467</v>
      </c>
      <c r="AX165" s="53">
        <v>-0.695790350437164</v>
      </c>
      <c r="AY165" s="53">
        <v>-0.661246180534363</v>
      </c>
      <c r="AZ165" s="53">
        <v>-0.673638880252838</v>
      </c>
      <c r="BA165" s="53">
        <v>-0.635696172714233</v>
      </c>
      <c r="BB165" s="53">
        <v>-0.08570696413517</v>
      </c>
      <c r="BC165" s="53">
        <v>-0.133681640028954</v>
      </c>
      <c r="BD165" s="53">
        <v>-0.178348660469055</v>
      </c>
      <c r="BE165" s="53">
        <v>-0.207222282886505</v>
      </c>
      <c r="BF165" s="53">
        <v>-0.222589999437332</v>
      </c>
      <c r="BG165" s="53">
        <v>-0.199222937226295</v>
      </c>
      <c r="BH165" s="53">
        <v>-0.193901896476746</v>
      </c>
      <c r="BI165" s="53">
        <v>-0.202840387821198</v>
      </c>
      <c r="BJ165" s="53">
        <v>-0.210085913538933</v>
      </c>
      <c r="BK165" s="53">
        <v>-0.218574792146683</v>
      </c>
      <c r="BL165" s="53">
        <v>-0.222915962338448</v>
      </c>
      <c r="BM165" s="53">
        <v>-0.218593999743462</v>
      </c>
      <c r="BN165" s="53">
        <v>-0.21595823764801</v>
      </c>
      <c r="BO165" s="53">
        <v>-0.202847361564636</v>
      </c>
      <c r="BP165" s="53">
        <v>-0.213408455252647</v>
      </c>
      <c r="BQ165" s="53">
        <v>-0.202059626579285</v>
      </c>
      <c r="BR165" s="53">
        <v>-0.179859906435013</v>
      </c>
      <c r="BS165" s="53">
        <v>-0.173539891839027</v>
      </c>
      <c r="BT165" s="53">
        <v>-0.145152807235718</v>
      </c>
      <c r="BU165" s="53">
        <v>-0.167186915874481</v>
      </c>
      <c r="BV165" s="53">
        <v>-0.1900614798069</v>
      </c>
      <c r="BW165" s="53">
        <v>-0.229627653956413</v>
      </c>
      <c r="BX165" s="53">
        <v>-0.177543118596077</v>
      </c>
      <c r="BY165" s="53">
        <v>-0.219648241996765</v>
      </c>
      <c r="BZ165" s="53">
        <v>-0.212370693683624</v>
      </c>
      <c r="CA165" s="53">
        <v>-0.206516742706299</v>
      </c>
      <c r="CB165" s="53">
        <v>-0.230977907776833</v>
      </c>
      <c r="CC165" s="53">
        <v>-0.252437651157379</v>
      </c>
      <c r="CD165" s="53">
        <v>-0.214589968323708</v>
      </c>
      <c r="CE165" s="53">
        <v>-0.24733392894268</v>
      </c>
      <c r="CF165" s="53">
        <v>-0.255250573158264</v>
      </c>
      <c r="CG165" s="53">
        <v>-0.265127211809158</v>
      </c>
      <c r="CH165" s="53">
        <v>-0.314703613519669</v>
      </c>
      <c r="CI165" s="53">
        <v>-0.333882749080658</v>
      </c>
      <c r="CJ165" s="53">
        <v>-0.360929518938065</v>
      </c>
      <c r="CK165" s="53">
        <v>-0.369811534881592</v>
      </c>
      <c r="CL165" s="53">
        <v>-0.339554995298386</v>
      </c>
      <c r="CM165" s="53">
        <v>-0.335792928934097</v>
      </c>
      <c r="CN165" s="53">
        <v>-0.325974524021149</v>
      </c>
      <c r="CO165" s="53">
        <v>-0.241758495569229</v>
      </c>
      <c r="CP165" s="53">
        <v>-0.262013226747513</v>
      </c>
      <c r="CQ165" s="53">
        <v>-0.306704044342041</v>
      </c>
      <c r="CR165" s="53">
        <v>-0.377521574497223</v>
      </c>
      <c r="CS165" s="53">
        <v>-0.409211188554764</v>
      </c>
      <c r="CT165" s="53">
        <v>-0.410370469093323</v>
      </c>
      <c r="CU165" s="53">
        <v>-0.403770506381989</v>
      </c>
      <c r="CV165" s="53">
        <v>-0.433793067932129</v>
      </c>
      <c r="CW165" s="53">
        <v>-0.433577507734299</v>
      </c>
      <c r="CX165" s="53">
        <v>-0.431489765644073</v>
      </c>
      <c r="CY165" s="53">
        <v>-0.429216176271439</v>
      </c>
      <c r="CZ165" s="53">
        <v>-0.141633003950119</v>
      </c>
      <c r="DA165" s="53">
        <v>-0.11911304295063</v>
      </c>
      <c r="DB165" s="53">
        <v>-0.181504160165787</v>
      </c>
      <c r="DC165" s="53">
        <v>-0.0857629403471947</v>
      </c>
      <c r="DD165" s="53">
        <v>0.011708552017808</v>
      </c>
      <c r="DE165" s="53">
        <v>-0.00298739597201347</v>
      </c>
      <c r="DF165" s="53">
        <v>-0.0267995893955231</v>
      </c>
      <c r="DG165" s="53">
        <v>-0.000155424699187279</v>
      </c>
      <c r="DH165" s="53">
        <v>-0.00811787322163582</v>
      </c>
      <c r="DI165" s="53">
        <v>-0.0231732092797756</v>
      </c>
      <c r="DJ165" s="53">
        <v>-0.0220395736396313</v>
      </c>
      <c r="DK165" s="53">
        <v>-0.0189102105796337</v>
      </c>
      <c r="DL165" s="53">
        <v>-0.00743635464459658</v>
      </c>
      <c r="DM165" s="53">
        <v>-0.0102493325248361</v>
      </c>
      <c r="DN165" s="53">
        <v>-0.00934413075447083</v>
      </c>
      <c r="DO165" s="53">
        <v>-0.0180348139256239</v>
      </c>
      <c r="DP165" s="53">
        <v>-0.0120083270594478</v>
      </c>
      <c r="DQ165" s="53">
        <v>-0.0193152334541082</v>
      </c>
      <c r="DR165" s="53">
        <v>-0.0250318478792906</v>
      </c>
      <c r="DS165" s="53">
        <v>-0.0532026588916779</v>
      </c>
      <c r="DT165" s="53">
        <v>-0.0810506492853165</v>
      </c>
      <c r="DU165" s="53">
        <v>-0.110600806772709</v>
      </c>
      <c r="DV165" s="53">
        <v>-0.111572988331318</v>
      </c>
      <c r="DW165" s="53">
        <v>-0.0879007875919342</v>
      </c>
      <c r="DX165" s="53">
        <v>-0.0712532177567482</v>
      </c>
      <c r="DY165" s="53">
        <v>-0.0974709242582321</v>
      </c>
      <c r="DZ165" s="53">
        <v>-0.126951321959496</v>
      </c>
      <c r="EA165" s="53">
        <v>-0.111613892018795</v>
      </c>
      <c r="EB165" s="53">
        <v>-0.116572193801403</v>
      </c>
      <c r="EC165" s="53">
        <v>-0.10884316265583</v>
      </c>
      <c r="ED165" s="53">
        <v>-0.11235186457634</v>
      </c>
      <c r="EE165" s="53">
        <v>-0.123195573687553</v>
      </c>
      <c r="EF165" s="53">
        <v>-0.136869534850121</v>
      </c>
      <c r="EG165" s="53">
        <v>-0.136462017893791</v>
      </c>
      <c r="EH165" s="53">
        <v>-0.132765099406242</v>
      </c>
      <c r="EI165" s="53">
        <v>-0.13349537551403</v>
      </c>
      <c r="EJ165" s="53">
        <v>-0.138803690671921</v>
      </c>
      <c r="EK165" s="53">
        <v>-0.137062504887581</v>
      </c>
      <c r="EL165" s="53">
        <v>-0.151042208075523</v>
      </c>
      <c r="EM165" s="53">
        <v>-0.15265479683876</v>
      </c>
      <c r="EN165" s="53">
        <v>-0.179413229227066</v>
      </c>
      <c r="EO165" s="53">
        <v>-0.202684730291367</v>
      </c>
      <c r="EP165" s="53">
        <v>-0.236091360449791</v>
      </c>
      <c r="EQ165" s="53">
        <v>-0.234256252646446</v>
      </c>
      <c r="ER165" s="53">
        <v>-0.263448089361191</v>
      </c>
      <c r="ES165" s="53">
        <v>-0.307441622018814</v>
      </c>
      <c r="ET165" s="53">
        <v>-0.354404956102371</v>
      </c>
      <c r="EU165" s="53">
        <v>-0.320076316595078</v>
      </c>
      <c r="EV165" s="53">
        <v>-0.3345567882061</v>
      </c>
      <c r="EW165" s="53">
        <v>-0.298887640237808</v>
      </c>
    </row>
    <row r="166" s="53" customFormat="1" spans="1:153">
      <c r="A166" s="54">
        <v>300282</v>
      </c>
      <c r="B166" s="53" t="s">
        <v>510</v>
      </c>
      <c r="C166" s="55">
        <v>43851</v>
      </c>
      <c r="D166" s="53">
        <v>-0.0158596504479647</v>
      </c>
      <c r="E166" s="53">
        <v>0.0145463841035962</v>
      </c>
      <c r="F166" s="53">
        <v>-0.000863228226080537</v>
      </c>
      <c r="G166" s="53">
        <v>0.0983673483133316</v>
      </c>
      <c r="H166" s="53">
        <v>0.186043381690979</v>
      </c>
      <c r="I166" s="53">
        <v>0.22350224852562</v>
      </c>
      <c r="J166" s="53">
        <v>0.208183094859123</v>
      </c>
      <c r="K166" s="53">
        <v>0.151522368192673</v>
      </c>
      <c r="L166" s="53">
        <v>0.131389155983925</v>
      </c>
      <c r="M166" s="53">
        <v>0.17598582804203</v>
      </c>
      <c r="N166" s="53">
        <v>0.111871831119061</v>
      </c>
      <c r="O166" s="53">
        <v>0.0892954021692276</v>
      </c>
      <c r="P166" s="53">
        <v>0.105982422828674</v>
      </c>
      <c r="Q166" s="53">
        <v>0.163529247045517</v>
      </c>
      <c r="R166" s="53">
        <v>0.124737910926342</v>
      </c>
      <c r="S166" s="53">
        <v>0.110180534422398</v>
      </c>
      <c r="T166" s="53">
        <v>0.134102374315262</v>
      </c>
      <c r="U166" s="53">
        <v>0.159114822745323</v>
      </c>
      <c r="V166" s="53">
        <v>0.146536350250244</v>
      </c>
      <c r="W166" s="53">
        <v>0.107501849532127</v>
      </c>
      <c r="X166" s="53">
        <v>0.163131222128868</v>
      </c>
      <c r="Y166" s="53">
        <v>0.185936197638512</v>
      </c>
      <c r="Z166" s="53">
        <v>0.144463628530502</v>
      </c>
      <c r="AA166" s="53">
        <v>0.120270937681198</v>
      </c>
      <c r="AB166" s="53">
        <v>0.0961366295814514</v>
      </c>
      <c r="AC166" s="53">
        <v>0.0856796875596046</v>
      </c>
      <c r="AD166" s="53">
        <v>0.0944615751504898</v>
      </c>
      <c r="AE166" s="53">
        <v>0.052969578653574</v>
      </c>
      <c r="AF166" s="53">
        <v>0.064925380051136</v>
      </c>
      <c r="AG166" s="53">
        <v>0.0935591459274292</v>
      </c>
      <c r="AH166" s="53">
        <v>0.0944058895111084</v>
      </c>
      <c r="AI166" s="53">
        <v>0.0953815281391144</v>
      </c>
      <c r="AJ166" s="53">
        <v>0.0807124376296997</v>
      </c>
      <c r="AK166" s="53">
        <v>0.0470299124717712</v>
      </c>
      <c r="AL166" s="53">
        <v>0.0246826484799385</v>
      </c>
      <c r="AM166" s="53">
        <v>0.036554504185915</v>
      </c>
      <c r="AN166" s="53">
        <v>0.0451335534453392</v>
      </c>
      <c r="AO166" s="53">
        <v>0.0139785911887884</v>
      </c>
      <c r="AP166" s="53">
        <v>0.0285733006894588</v>
      </c>
      <c r="AQ166" s="53">
        <v>-0.0313346236944199</v>
      </c>
      <c r="AR166" s="53">
        <v>-0.0708409249782562</v>
      </c>
      <c r="AS166" s="53">
        <v>-0.073447622358799</v>
      </c>
      <c r="AT166" s="53">
        <v>-0.110553860664368</v>
      </c>
      <c r="AU166" s="53">
        <v>-0.102729916572571</v>
      </c>
      <c r="AV166" s="53">
        <v>-0.0767977684736252</v>
      </c>
      <c r="AW166" s="53">
        <v>-0.0443580634891987</v>
      </c>
      <c r="AX166" s="53">
        <v>-0.0329573601484299</v>
      </c>
      <c r="AY166" s="53">
        <v>-0.00687675410881639</v>
      </c>
      <c r="AZ166" s="53">
        <v>0.0392431579530239</v>
      </c>
      <c r="BA166" s="53">
        <v>0.0764771774411201</v>
      </c>
      <c r="BB166" s="53">
        <v>-0.00321812927722931</v>
      </c>
      <c r="BC166" s="53">
        <v>0.0276719108223915</v>
      </c>
      <c r="BD166" s="53">
        <v>0.0177548676729202</v>
      </c>
      <c r="BE166" s="53">
        <v>0.114184491336346</v>
      </c>
      <c r="BF166" s="53">
        <v>0.211406111717224</v>
      </c>
      <c r="BG166" s="53">
        <v>0.257775694131851</v>
      </c>
      <c r="BH166" s="53">
        <v>0.244476124644279</v>
      </c>
      <c r="BI166" s="53">
        <v>0.176481440663338</v>
      </c>
      <c r="BJ166" s="53">
        <v>0.169297143816948</v>
      </c>
      <c r="BK166" s="53">
        <v>0.180036127567291</v>
      </c>
      <c r="BL166" s="53">
        <v>0.117617025971413</v>
      </c>
      <c r="BM166" s="53">
        <v>0.0865355730056763</v>
      </c>
      <c r="BN166" s="53">
        <v>0.0929210260510445</v>
      </c>
      <c r="BO166" s="53">
        <v>0.159278139472008</v>
      </c>
      <c r="BP166" s="53">
        <v>0.129139110445976</v>
      </c>
      <c r="BQ166" s="53">
        <v>0.124025352299213</v>
      </c>
      <c r="BR166" s="53">
        <v>0.148090958595276</v>
      </c>
      <c r="BS166" s="53">
        <v>0.171225920319557</v>
      </c>
      <c r="BT166" s="53">
        <v>0.153857603669167</v>
      </c>
      <c r="BU166" s="53">
        <v>0.14608770608902</v>
      </c>
      <c r="BV166" s="53">
        <v>0.204464063048363</v>
      </c>
      <c r="BW166" s="53">
        <v>0.205839872360229</v>
      </c>
      <c r="BX166" s="53">
        <v>0.166973739862442</v>
      </c>
      <c r="BY166" s="53">
        <v>0.132612377405167</v>
      </c>
      <c r="BZ166" s="53">
        <v>0.0999856293201447</v>
      </c>
      <c r="CA166" s="53">
        <v>0.0996692404150963</v>
      </c>
      <c r="CB166" s="53">
        <v>0.0948570296168327</v>
      </c>
      <c r="CC166" s="53">
        <v>0.0628142282366753</v>
      </c>
      <c r="CD166" s="53">
        <v>0.0735626444220543</v>
      </c>
      <c r="CE166" s="53">
        <v>0.111465945839882</v>
      </c>
      <c r="CF166" s="53">
        <v>0.0862646102905273</v>
      </c>
      <c r="CG166" s="53">
        <v>0.0811737701296806</v>
      </c>
      <c r="CH166" s="53">
        <v>0.0607753619551659</v>
      </c>
      <c r="CI166" s="53">
        <v>0.0438580624759197</v>
      </c>
      <c r="CJ166" s="53">
        <v>0.036838423460722</v>
      </c>
      <c r="CK166" s="53">
        <v>0.0384726896882057</v>
      </c>
      <c r="CL166" s="53">
        <v>0.0299801826477051</v>
      </c>
      <c r="CM166" s="53">
        <v>0.00388457346707582</v>
      </c>
      <c r="CN166" s="53">
        <v>0.00753151159733534</v>
      </c>
      <c r="CO166" s="53">
        <v>0.0103724747896194</v>
      </c>
      <c r="CP166" s="53">
        <v>-0.000609647482633591</v>
      </c>
      <c r="CQ166" s="53">
        <v>-0.00117130391299725</v>
      </c>
      <c r="CR166" s="53">
        <v>-0.0298295617103577</v>
      </c>
      <c r="CS166" s="53">
        <v>-0.0120969079434872</v>
      </c>
      <c r="CT166" s="53">
        <v>-0.011253222823143</v>
      </c>
      <c r="CU166" s="53">
        <v>0.0124076586216688</v>
      </c>
      <c r="CV166" s="53">
        <v>0.00463838595896959</v>
      </c>
      <c r="CW166" s="53">
        <v>0.0252992622554302</v>
      </c>
      <c r="CX166" s="53">
        <v>0.0276880785822868</v>
      </c>
      <c r="CY166" s="53">
        <v>0.0416247472167015</v>
      </c>
      <c r="CZ166" s="53">
        <v>-0.0278207492083311</v>
      </c>
      <c r="DA166" s="53">
        <v>-0.0283047538250685</v>
      </c>
      <c r="DB166" s="53">
        <v>-0.0337973237037659</v>
      </c>
      <c r="DC166" s="53">
        <v>-0.0309963710606098</v>
      </c>
      <c r="DD166" s="53">
        <v>-0.0405419580638409</v>
      </c>
      <c r="DE166" s="53">
        <v>-0.0494526773691177</v>
      </c>
      <c r="DF166" s="53">
        <v>-0.051472257822752</v>
      </c>
      <c r="DG166" s="53">
        <v>-0.0401383116841316</v>
      </c>
      <c r="DH166" s="53">
        <v>-0.0530872158706188</v>
      </c>
      <c r="DI166" s="53">
        <v>-0.0192295368760824</v>
      </c>
      <c r="DJ166" s="53">
        <v>-0.0209244228899479</v>
      </c>
      <c r="DK166" s="53">
        <v>-0.0124194007366896</v>
      </c>
      <c r="DL166" s="53">
        <v>-0.00211783102713525</v>
      </c>
      <c r="DM166" s="53">
        <v>-0.0109281176701188</v>
      </c>
      <c r="DN166" s="53">
        <v>-0.0195804350078106</v>
      </c>
      <c r="DO166" s="53">
        <v>-0.0290240477770567</v>
      </c>
      <c r="DP166" s="53">
        <v>-0.0291678123176098</v>
      </c>
      <c r="DQ166" s="53">
        <v>-0.0272903274744749</v>
      </c>
      <c r="DR166" s="53">
        <v>-0.0225004684180021</v>
      </c>
      <c r="DS166" s="53">
        <v>-0.0537650771439075</v>
      </c>
      <c r="DT166" s="53">
        <v>-0.0565120615065098</v>
      </c>
      <c r="DU166" s="53">
        <v>-0.0350829027593136</v>
      </c>
      <c r="DV166" s="53">
        <v>-0.0376893393695354</v>
      </c>
      <c r="DW166" s="53">
        <v>-0.0275206658989191</v>
      </c>
      <c r="DX166" s="53">
        <v>-0.0190282240509987</v>
      </c>
      <c r="DY166" s="53">
        <v>-0.0291687790304422</v>
      </c>
      <c r="DZ166" s="53">
        <v>-0.0155746806412935</v>
      </c>
      <c r="EA166" s="53">
        <v>-0.0250238813459873</v>
      </c>
      <c r="EB166" s="53">
        <v>-0.0238164942711592</v>
      </c>
      <c r="EC166" s="53">
        <v>-0.0330860279500484</v>
      </c>
      <c r="ED166" s="53">
        <v>-0.00703794835135341</v>
      </c>
      <c r="EE166" s="53">
        <v>-0.00097147049382329</v>
      </c>
      <c r="EF166" s="53">
        <v>0.00475784903392196</v>
      </c>
      <c r="EG166" s="53">
        <v>-0.0120073761790991</v>
      </c>
      <c r="EH166" s="53">
        <v>-0.0273350030183792</v>
      </c>
      <c r="EI166" s="53">
        <v>-0.0170974135398865</v>
      </c>
      <c r="EJ166" s="53">
        <v>-2.58558429777622e-5</v>
      </c>
      <c r="EK166" s="53">
        <v>-0.00508521031588316</v>
      </c>
      <c r="EL166" s="53">
        <v>0.00586256198585033</v>
      </c>
      <c r="EM166" s="53">
        <v>-0.0568863227963448</v>
      </c>
      <c r="EN166" s="53">
        <v>-0.0854105055332184</v>
      </c>
      <c r="EO166" s="53">
        <v>-0.0874555483460426</v>
      </c>
      <c r="EP166" s="53">
        <v>-0.0959035307168961</v>
      </c>
      <c r="EQ166" s="53">
        <v>-0.105812236666679</v>
      </c>
      <c r="ER166" s="53">
        <v>-0.0807237699627876</v>
      </c>
      <c r="ES166" s="53">
        <v>-0.0719449520111084</v>
      </c>
      <c r="ET166" s="53">
        <v>-0.0527749769389629</v>
      </c>
      <c r="EU166" s="53">
        <v>-0.0473552420735359</v>
      </c>
      <c r="EV166" s="53">
        <v>-0.00362415006384254</v>
      </c>
      <c r="EW166" s="53">
        <v>0.0196732021868229</v>
      </c>
    </row>
    <row r="167" s="53" customFormat="1" spans="1:153">
      <c r="A167" s="54">
        <v>300296</v>
      </c>
      <c r="B167" s="53" t="s">
        <v>513</v>
      </c>
      <c r="C167" s="55">
        <v>43851</v>
      </c>
      <c r="D167" s="53">
        <v>0.0483596287667751</v>
      </c>
      <c r="E167" s="53">
        <v>-0.0160608477890491</v>
      </c>
      <c r="F167" s="53">
        <v>-0.00128216110169888</v>
      </c>
      <c r="G167" s="53">
        <v>-0.0102300047874451</v>
      </c>
      <c r="H167" s="53">
        <v>-0.0398569032549858</v>
      </c>
      <c r="I167" s="53">
        <v>-0.0910764038562775</v>
      </c>
      <c r="J167" s="53">
        <v>-0.0543702654540539</v>
      </c>
      <c r="K167" s="53">
        <v>-0.090720497071743</v>
      </c>
      <c r="L167" s="53">
        <v>-0.0770886912941933</v>
      </c>
      <c r="M167" s="53">
        <v>-0.0399033389985561</v>
      </c>
      <c r="N167" s="53">
        <v>-0.0328989736735821</v>
      </c>
      <c r="O167" s="53">
        <v>-0.0381006002426147</v>
      </c>
      <c r="P167" s="53">
        <v>-0.0452757254242897</v>
      </c>
      <c r="Q167" s="53">
        <v>-0.0795214399695396</v>
      </c>
      <c r="R167" s="53">
        <v>-0.0544690415263176</v>
      </c>
      <c r="S167" s="53">
        <v>-0.096054881811142</v>
      </c>
      <c r="T167" s="53">
        <v>-0.0150452265515923</v>
      </c>
      <c r="U167" s="53">
        <v>0.0178811401128769</v>
      </c>
      <c r="V167" s="53">
        <v>-0.0174440331757069</v>
      </c>
      <c r="W167" s="53">
        <v>0.0648220703005791</v>
      </c>
      <c r="X167" s="53">
        <v>0.0444792620837688</v>
      </c>
      <c r="Y167" s="53">
        <v>0.0313519090414047</v>
      </c>
      <c r="Z167" s="53">
        <v>0.0352126359939575</v>
      </c>
      <c r="AA167" s="53">
        <v>0.00332801137119532</v>
      </c>
      <c r="AB167" s="53">
        <v>0.0789757445454597</v>
      </c>
      <c r="AC167" s="53">
        <v>0.115797631442547</v>
      </c>
      <c r="AD167" s="53">
        <v>0.152402549982071</v>
      </c>
      <c r="AE167" s="53">
        <v>0.15993894636631</v>
      </c>
      <c r="AF167" s="53">
        <v>0.175813212990761</v>
      </c>
      <c r="AG167" s="53">
        <v>0.158854201436043</v>
      </c>
      <c r="AH167" s="53">
        <v>0.156524688005447</v>
      </c>
      <c r="AI167" s="53">
        <v>0.133768379688263</v>
      </c>
      <c r="AJ167" s="53">
        <v>0.105888195335865</v>
      </c>
      <c r="AK167" s="53">
        <v>0.102888651192188</v>
      </c>
      <c r="AL167" s="53">
        <v>0.0859298855066299</v>
      </c>
      <c r="AM167" s="53">
        <v>0.11461453139782</v>
      </c>
      <c r="AN167" s="53">
        <v>0.105951674282551</v>
      </c>
      <c r="AO167" s="53">
        <v>0.103370860219002</v>
      </c>
      <c r="AP167" s="53">
        <v>0.0510693937540054</v>
      </c>
      <c r="AQ167" s="53">
        <v>0.0580725595355034</v>
      </c>
      <c r="AR167" s="53">
        <v>0.0385130308568478</v>
      </c>
      <c r="AS167" s="53">
        <v>0.0463098734617233</v>
      </c>
      <c r="AT167" s="53">
        <v>0.0240817964076996</v>
      </c>
      <c r="AU167" s="53">
        <v>0.0157998949289322</v>
      </c>
      <c r="AV167" s="53">
        <v>0.0145896226167679</v>
      </c>
      <c r="AW167" s="53">
        <v>0.0255496092140675</v>
      </c>
      <c r="AX167" s="53">
        <v>0.0121266664937139</v>
      </c>
      <c r="AY167" s="53">
        <v>-0.0268326550722122</v>
      </c>
      <c r="AZ167" s="53">
        <v>-0.0304306428879499</v>
      </c>
      <c r="BA167" s="53">
        <v>-0.00617311242967844</v>
      </c>
      <c r="BB167" s="53">
        <v>-0.00330479023978114</v>
      </c>
      <c r="BC167" s="53">
        <v>-0.0148461647331715</v>
      </c>
      <c r="BD167" s="53">
        <v>0.00363912852481008</v>
      </c>
      <c r="BE167" s="53">
        <v>-0.0199623797088861</v>
      </c>
      <c r="BF167" s="53">
        <v>-0.0296557433903217</v>
      </c>
      <c r="BG167" s="53">
        <v>-0.0559013932943344</v>
      </c>
      <c r="BH167" s="53">
        <v>-0.0466714575886726</v>
      </c>
      <c r="BI167" s="53">
        <v>-0.0685460492968559</v>
      </c>
      <c r="BJ167" s="53">
        <v>-0.076625645160675</v>
      </c>
      <c r="BK167" s="53">
        <v>-0.0509422495961189</v>
      </c>
      <c r="BL167" s="53">
        <v>-0.0426759161055088</v>
      </c>
      <c r="BM167" s="53">
        <v>-0.0376678109169006</v>
      </c>
      <c r="BN167" s="53">
        <v>-0.0466813892126083</v>
      </c>
      <c r="BO167" s="53">
        <v>-0.0514900088310242</v>
      </c>
      <c r="BP167" s="53">
        <v>-0.0555983707308769</v>
      </c>
      <c r="BQ167" s="53">
        <v>-0.0532380267977715</v>
      </c>
      <c r="BR167" s="53">
        <v>-0.0622676163911819</v>
      </c>
      <c r="BS167" s="53">
        <v>-0.0487885698676109</v>
      </c>
      <c r="BT167" s="53">
        <v>-0.0624738074839115</v>
      </c>
      <c r="BU167" s="53">
        <v>0.00961044803261757</v>
      </c>
      <c r="BV167" s="53">
        <v>-0.00232594925910234</v>
      </c>
      <c r="BW167" s="53">
        <v>-0.0237397141754627</v>
      </c>
      <c r="BX167" s="53">
        <v>-0.0319794304668903</v>
      </c>
      <c r="BY167" s="53">
        <v>-0.0541865825653076</v>
      </c>
      <c r="BZ167" s="53">
        <v>-0.0547987744212151</v>
      </c>
      <c r="CA167" s="53">
        <v>-0.00320745166391134</v>
      </c>
      <c r="CB167" s="53">
        <v>0.015872448682785</v>
      </c>
      <c r="CC167" s="53">
        <v>0.0131307868286967</v>
      </c>
      <c r="CD167" s="53">
        <v>0.0249408185482025</v>
      </c>
      <c r="CE167" s="53">
        <v>0.00150387641042471</v>
      </c>
      <c r="CF167" s="53">
        <v>-0.00770697649568319</v>
      </c>
      <c r="CG167" s="53">
        <v>-0.0265270695090294</v>
      </c>
      <c r="CH167" s="53">
        <v>-0.0469460487365723</v>
      </c>
      <c r="CI167" s="53">
        <v>-0.0426914878189564</v>
      </c>
      <c r="CJ167" s="53">
        <v>-0.0468074157834053</v>
      </c>
      <c r="CK167" s="53">
        <v>-0.0340123921632767</v>
      </c>
      <c r="CL167" s="53">
        <v>-0.0388573072850704</v>
      </c>
      <c r="CM167" s="53">
        <v>-0.0484032407402992</v>
      </c>
      <c r="CN167" s="53">
        <v>-0.0534377880394459</v>
      </c>
      <c r="CO167" s="53">
        <v>-0.066159650683403</v>
      </c>
      <c r="CP167" s="53">
        <v>-0.0823765695095062</v>
      </c>
      <c r="CQ167" s="53">
        <v>-0.0731464922428131</v>
      </c>
      <c r="CR167" s="53">
        <v>-0.0808793976902962</v>
      </c>
      <c r="CS167" s="53">
        <v>-0.076293833553791</v>
      </c>
      <c r="CT167" s="53">
        <v>-0.0657989382743835</v>
      </c>
      <c r="CU167" s="53">
        <v>-0.0692187249660492</v>
      </c>
      <c r="CV167" s="53">
        <v>-0.0823011994361877</v>
      </c>
      <c r="CW167" s="53">
        <v>-0.100753076374531</v>
      </c>
      <c r="CX167" s="53">
        <v>-0.105076409876347</v>
      </c>
      <c r="CY167" s="53">
        <v>-0.115276500582695</v>
      </c>
      <c r="CZ167" s="53">
        <v>0.056131225079298</v>
      </c>
      <c r="DA167" s="53">
        <v>0.00325212255120277</v>
      </c>
      <c r="DB167" s="53">
        <v>-0.000454484019428492</v>
      </c>
      <c r="DC167" s="53">
        <v>0.0141991805285215</v>
      </c>
      <c r="DD167" s="53">
        <v>-0.00573435286059976</v>
      </c>
      <c r="DE167" s="53">
        <v>-0.0307082068175077</v>
      </c>
      <c r="DF167" s="53">
        <v>-0.00323200272396207</v>
      </c>
      <c r="DG167" s="53">
        <v>-0.0177076440304518</v>
      </c>
      <c r="DH167" s="53">
        <v>0.00400375341996551</v>
      </c>
      <c r="DI167" s="53">
        <v>0.0155057162046432</v>
      </c>
      <c r="DJ167" s="53">
        <v>0.0142437480390072</v>
      </c>
      <c r="DK167" s="53">
        <v>0.00403401907533407</v>
      </c>
      <c r="DL167" s="53">
        <v>0.00587247032672167</v>
      </c>
      <c r="DM167" s="53">
        <v>-0.023564625531435</v>
      </c>
      <c r="DN167" s="53">
        <v>0.00559613388031721</v>
      </c>
      <c r="DO167" s="53">
        <v>-0.0383500494062901</v>
      </c>
      <c r="DP167" s="53">
        <v>0.0516891963779926</v>
      </c>
      <c r="DQ167" s="53">
        <v>0.071136511862278</v>
      </c>
      <c r="DR167" s="53">
        <v>0.0494965799152851</v>
      </c>
      <c r="DS167" s="53">
        <v>0.059678427875042</v>
      </c>
      <c r="DT167" s="53">
        <v>0.0512720160186291</v>
      </c>
      <c r="DU167" s="53">
        <v>0.0595584288239479</v>
      </c>
      <c r="DV167" s="53">
        <v>0.0716588720679283</v>
      </c>
      <c r="DW167" s="53">
        <v>0.0619814023375511</v>
      </c>
      <c r="DX167" s="53">
        <v>0.138241320848465</v>
      </c>
      <c r="DY167" s="53">
        <v>0.123471885919571</v>
      </c>
      <c r="DZ167" s="53">
        <v>0.140996903181076</v>
      </c>
      <c r="EA167" s="53">
        <v>0.151274964213371</v>
      </c>
      <c r="EB167" s="53">
        <v>0.155339196324348</v>
      </c>
      <c r="EC167" s="53">
        <v>0.161817118525505</v>
      </c>
      <c r="ED167" s="53">
        <v>0.168698474764824</v>
      </c>
      <c r="EE167" s="53">
        <v>0.164762258529663</v>
      </c>
      <c r="EF167" s="53">
        <v>0.157301053404808</v>
      </c>
      <c r="EG167" s="53">
        <v>0.150046944618225</v>
      </c>
      <c r="EH167" s="53">
        <v>0.137204110622406</v>
      </c>
      <c r="EI167" s="53">
        <v>0.153093740344048</v>
      </c>
      <c r="EJ167" s="53">
        <v>0.149275779724121</v>
      </c>
      <c r="EK167" s="53">
        <v>0.156240910291672</v>
      </c>
      <c r="EL167" s="53">
        <v>0.108973987400532</v>
      </c>
      <c r="EM167" s="53">
        <v>0.128699019551277</v>
      </c>
      <c r="EN167" s="53">
        <v>0.125356405973434</v>
      </c>
      <c r="EO167" s="53">
        <v>0.123923175036907</v>
      </c>
      <c r="EP167" s="53">
        <v>0.109427995979786</v>
      </c>
      <c r="EQ167" s="53">
        <v>0.096560537815094</v>
      </c>
      <c r="ER167" s="53">
        <v>0.0848553627729416</v>
      </c>
      <c r="ES167" s="53">
        <v>0.0992351472377777</v>
      </c>
      <c r="ET167" s="53">
        <v>0.0988946706056595</v>
      </c>
      <c r="EU167" s="53">
        <v>0.0783872231841087</v>
      </c>
      <c r="EV167" s="53">
        <v>0.0791125744581223</v>
      </c>
      <c r="EW167" s="53">
        <v>0.11357019841671</v>
      </c>
    </row>
    <row r="168" s="53" customFormat="1" spans="1:153">
      <c r="A168" s="54">
        <v>300301</v>
      </c>
      <c r="B168" s="53" t="s">
        <v>516</v>
      </c>
      <c r="C168" s="55">
        <v>43851</v>
      </c>
      <c r="D168" s="53">
        <v>-0.0205790065228939</v>
      </c>
      <c r="E168" s="53">
        <v>-0.0270668230950832</v>
      </c>
      <c r="F168" s="53">
        <v>-0.0178339220583439</v>
      </c>
      <c r="G168" s="53">
        <v>-0.082505002617836</v>
      </c>
      <c r="H168" s="53">
        <v>-0.114469029009342</v>
      </c>
      <c r="I168" s="53">
        <v>-0.145512342453003</v>
      </c>
      <c r="J168" s="53">
        <v>-0.158585548400879</v>
      </c>
      <c r="K168" s="53">
        <v>-0.163416936993599</v>
      </c>
      <c r="L168" s="53">
        <v>-0.15625187754631</v>
      </c>
      <c r="M168" s="53">
        <v>-0.143650993704796</v>
      </c>
      <c r="N168" s="53">
        <v>-0.142690911889076</v>
      </c>
      <c r="O168" s="53">
        <v>-0.160512208938599</v>
      </c>
      <c r="P168" s="53">
        <v>-0.157841801643372</v>
      </c>
      <c r="Q168" s="53">
        <v>-0.145049199461937</v>
      </c>
      <c r="R168" s="53">
        <v>-0.152347028255463</v>
      </c>
      <c r="S168" s="53">
        <v>-0.160753548145294</v>
      </c>
      <c r="T168" s="53">
        <v>-0.17600117623806</v>
      </c>
      <c r="U168" s="53">
        <v>-0.1490598320961</v>
      </c>
      <c r="V168" s="53">
        <v>-0.163804098963737</v>
      </c>
      <c r="W168" s="53">
        <v>-0.166246145963669</v>
      </c>
      <c r="X168" s="53">
        <v>-0.184785410761833</v>
      </c>
      <c r="Y168" s="53">
        <v>-0.19476380944252</v>
      </c>
      <c r="Z168" s="53">
        <v>-0.218691855669022</v>
      </c>
      <c r="AA168" s="53">
        <v>-0.248908251523972</v>
      </c>
      <c r="AB168" s="53">
        <v>-0.237382620573044</v>
      </c>
      <c r="AC168" s="53">
        <v>-0.249225348234177</v>
      </c>
      <c r="AD168" s="53">
        <v>-0.244621381163597</v>
      </c>
      <c r="AE168" s="53">
        <v>-0.255640834569931</v>
      </c>
      <c r="AF168" s="53">
        <v>-0.207872614264488</v>
      </c>
      <c r="AG168" s="53">
        <v>-0.205230638384819</v>
      </c>
      <c r="AH168" s="53">
        <v>-0.181623503565788</v>
      </c>
      <c r="AI168" s="53">
        <v>-0.186371654272079</v>
      </c>
      <c r="AJ168" s="53">
        <v>-0.193105176091194</v>
      </c>
      <c r="AK168" s="53">
        <v>-0.209059581160545</v>
      </c>
      <c r="AL168" s="53">
        <v>-0.233526021242142</v>
      </c>
      <c r="AM168" s="53">
        <v>-0.228239163756371</v>
      </c>
      <c r="AN168" s="53">
        <v>-0.244721755385399</v>
      </c>
      <c r="AO168" s="53">
        <v>-0.255522340536118</v>
      </c>
      <c r="AP168" s="53">
        <v>-0.256119728088379</v>
      </c>
      <c r="AQ168" s="53">
        <v>-0.245772659778595</v>
      </c>
      <c r="AR168" s="53">
        <v>-0.236768066883087</v>
      </c>
      <c r="AS168" s="53">
        <v>-0.245130091905594</v>
      </c>
      <c r="AT168" s="53">
        <v>-0.234046712517738</v>
      </c>
      <c r="AU168" s="53">
        <v>-0.218418300151825</v>
      </c>
      <c r="AV168" s="53">
        <v>-0.232016026973724</v>
      </c>
      <c r="AW168" s="53">
        <v>-0.218362033367157</v>
      </c>
      <c r="AX168" s="53">
        <v>-0.194161385297775</v>
      </c>
      <c r="AY168" s="53">
        <v>-0.219332367181778</v>
      </c>
      <c r="AZ168" s="53">
        <v>-0.233528047800064</v>
      </c>
      <c r="BA168" s="53">
        <v>-0.240171685814857</v>
      </c>
      <c r="BB168" s="53">
        <v>-0.0144594879820943</v>
      </c>
      <c r="BC168" s="53">
        <v>-0.0122431786730886</v>
      </c>
      <c r="BD168" s="53">
        <v>0.00283666234463453</v>
      </c>
      <c r="BE168" s="53">
        <v>-0.065218910574913</v>
      </c>
      <c r="BF168" s="53">
        <v>-0.0945667028427124</v>
      </c>
      <c r="BG168" s="53">
        <v>-0.122101932764053</v>
      </c>
      <c r="BH168" s="53">
        <v>-0.126582190394402</v>
      </c>
      <c r="BI168" s="53">
        <v>-0.121337592601776</v>
      </c>
      <c r="BJ168" s="53">
        <v>-0.115338928997517</v>
      </c>
      <c r="BK168" s="53">
        <v>-0.104628100991249</v>
      </c>
      <c r="BL168" s="53">
        <v>-0.105522394180298</v>
      </c>
      <c r="BM168" s="53">
        <v>-0.107867114245892</v>
      </c>
      <c r="BN168" s="53">
        <v>-0.107970826327801</v>
      </c>
      <c r="BO168" s="53">
        <v>-0.0835445076227188</v>
      </c>
      <c r="BP168" s="53">
        <v>-0.0974662974476814</v>
      </c>
      <c r="BQ168" s="53">
        <v>-0.0950644686818123</v>
      </c>
      <c r="BR168" s="53">
        <v>-0.0998061895370483</v>
      </c>
      <c r="BS168" s="53">
        <v>-0.0871979221701622</v>
      </c>
      <c r="BT168" s="53">
        <v>-0.0986096560955048</v>
      </c>
      <c r="BU168" s="53">
        <v>-0.0928319692611694</v>
      </c>
      <c r="BV168" s="53">
        <v>-0.0953911393880844</v>
      </c>
      <c r="BW168" s="53">
        <v>-0.0880186557769775</v>
      </c>
      <c r="BX168" s="53">
        <v>-0.102130874991417</v>
      </c>
      <c r="BY168" s="53">
        <v>-0.122475370764732</v>
      </c>
      <c r="BZ168" s="53">
        <v>-0.129006430506706</v>
      </c>
      <c r="CA168" s="53">
        <v>-0.139515221118927</v>
      </c>
      <c r="CB168" s="53">
        <v>-0.145159304141998</v>
      </c>
      <c r="CC168" s="53">
        <v>-0.158446744084358</v>
      </c>
      <c r="CD168" s="53">
        <v>-0.130145519971848</v>
      </c>
      <c r="CE168" s="53">
        <v>-0.11685549467802</v>
      </c>
      <c r="CF168" s="53">
        <v>-0.0986464619636536</v>
      </c>
      <c r="CG168" s="53">
        <v>-0.0896917805075645</v>
      </c>
      <c r="CH168" s="53">
        <v>-0.106786787509918</v>
      </c>
      <c r="CI168" s="53">
        <v>-0.125355541706085</v>
      </c>
      <c r="CJ168" s="53">
        <v>-0.148556277155876</v>
      </c>
      <c r="CK168" s="53">
        <v>-0.157175347208977</v>
      </c>
      <c r="CL168" s="53">
        <v>-0.172530263662338</v>
      </c>
      <c r="CM168" s="53">
        <v>-0.182095944881439</v>
      </c>
      <c r="CN168" s="53">
        <v>-0.168472304940224</v>
      </c>
      <c r="CO168" s="53">
        <v>-0.160245269536972</v>
      </c>
      <c r="CP168" s="53">
        <v>-0.149864822626114</v>
      </c>
      <c r="CQ168" s="53">
        <v>-0.165281429886818</v>
      </c>
      <c r="CR168" s="53">
        <v>-0.157562628388405</v>
      </c>
      <c r="CS168" s="53">
        <v>-0.144135683774948</v>
      </c>
      <c r="CT168" s="53">
        <v>-0.149130642414093</v>
      </c>
      <c r="CU168" s="53">
        <v>-0.141491830348969</v>
      </c>
      <c r="CV168" s="53">
        <v>-0.116892859339714</v>
      </c>
      <c r="CW168" s="53">
        <v>-0.14544104039669</v>
      </c>
      <c r="CX168" s="53">
        <v>-0.164929926395416</v>
      </c>
      <c r="CY168" s="53">
        <v>-0.159588068723679</v>
      </c>
      <c r="CZ168" s="53">
        <v>-0.0180970281362534</v>
      </c>
      <c r="DA168" s="53">
        <v>-0.0268011540174484</v>
      </c>
      <c r="DB168" s="53">
        <v>-0.0326480977237225</v>
      </c>
      <c r="DC168" s="53">
        <v>-0.0292636044323444</v>
      </c>
      <c r="DD168" s="53">
        <v>-0.0318798422813416</v>
      </c>
      <c r="DE168" s="53">
        <v>-0.0353879258036613</v>
      </c>
      <c r="DF168" s="53">
        <v>-0.0439808778464794</v>
      </c>
      <c r="DG168" s="53">
        <v>-0.0540568567812443</v>
      </c>
      <c r="DH168" s="53">
        <v>-0.0528904609382153</v>
      </c>
      <c r="DI168" s="53">
        <v>-0.0510004013776779</v>
      </c>
      <c r="DJ168" s="53">
        <v>-0.0491460300981998</v>
      </c>
      <c r="DK168" s="53">
        <v>-0.0646226108074188</v>
      </c>
      <c r="DL168" s="53">
        <v>-0.0618484877049923</v>
      </c>
      <c r="DM168" s="53">
        <v>-0.0734822079539299</v>
      </c>
      <c r="DN168" s="53">
        <v>-0.066858246922493</v>
      </c>
      <c r="DO168" s="53">
        <v>-0.0776665955781937</v>
      </c>
      <c r="DP168" s="53">
        <v>-0.0881724953651428</v>
      </c>
      <c r="DQ168" s="53">
        <v>-0.0738394185900688</v>
      </c>
      <c r="DR168" s="53">
        <v>-0.0771719589829445</v>
      </c>
      <c r="DS168" s="53">
        <v>-0.0853916853666306</v>
      </c>
      <c r="DT168" s="53">
        <v>-0.101371787488461</v>
      </c>
      <c r="DU168" s="53">
        <v>-0.118722677230835</v>
      </c>
      <c r="DV168" s="53">
        <v>-0.128538489341736</v>
      </c>
      <c r="DW168" s="53">
        <v>-0.138410404324532</v>
      </c>
      <c r="DX168" s="53">
        <v>-0.120353698730469</v>
      </c>
      <c r="DY168" s="53">
        <v>-0.1216876283288</v>
      </c>
      <c r="DZ168" s="53">
        <v>-0.11143958568573</v>
      </c>
      <c r="EA168" s="53">
        <v>-0.109171614050865</v>
      </c>
      <c r="EB168" s="53">
        <v>-0.0897046029567719</v>
      </c>
      <c r="EC168" s="53">
        <v>-0.100352644920349</v>
      </c>
      <c r="ED168" s="53">
        <v>-0.0949545502662659</v>
      </c>
      <c r="EE168" s="53">
        <v>-0.108657389879227</v>
      </c>
      <c r="EF168" s="53">
        <v>-0.0982958897948265</v>
      </c>
      <c r="EG168" s="53">
        <v>-0.0956815406680107</v>
      </c>
      <c r="EH168" s="53">
        <v>-0.0969472602009773</v>
      </c>
      <c r="EI168" s="53">
        <v>-0.0830413177609444</v>
      </c>
      <c r="EJ168" s="53">
        <v>-0.0841689929366112</v>
      </c>
      <c r="EK168" s="53">
        <v>-0.0854038968682289</v>
      </c>
      <c r="EL168" s="53">
        <v>-0.0996249318122864</v>
      </c>
      <c r="EM168" s="53">
        <v>-0.0975048989057541</v>
      </c>
      <c r="EN168" s="53">
        <v>-0.098880760371685</v>
      </c>
      <c r="EO168" s="53">
        <v>-0.0918261781334877</v>
      </c>
      <c r="EP168" s="53">
        <v>-0.0884616076946259</v>
      </c>
      <c r="EQ168" s="53">
        <v>-0.086260125041008</v>
      </c>
      <c r="ER168" s="53">
        <v>-0.0948628932237625</v>
      </c>
      <c r="ES168" s="53">
        <v>-0.0888477265834808</v>
      </c>
      <c r="ET168" s="53">
        <v>-0.0892460346221924</v>
      </c>
      <c r="EU168" s="53">
        <v>-0.0858688428997993</v>
      </c>
      <c r="EV168" s="53">
        <v>-0.080575630068779</v>
      </c>
      <c r="EW168" s="53">
        <v>-0.0925611257553101</v>
      </c>
    </row>
    <row r="169" s="53" customFormat="1" spans="1:153">
      <c r="A169" s="54">
        <v>300303</v>
      </c>
      <c r="B169" s="53" t="s">
        <v>519</v>
      </c>
      <c r="C169" s="55">
        <v>43851</v>
      </c>
      <c r="D169" s="53">
        <v>0.08919607847929</v>
      </c>
      <c r="E169" s="53">
        <v>0.103548124432564</v>
      </c>
      <c r="F169" s="53">
        <v>0.118235684931278</v>
      </c>
      <c r="G169" s="53">
        <v>0.0959273427724838</v>
      </c>
      <c r="H169" s="53">
        <v>0.100597284734249</v>
      </c>
      <c r="I169" s="53">
        <v>0.12535785138607</v>
      </c>
      <c r="J169" s="53">
        <v>0.0978116020560265</v>
      </c>
      <c r="K169" s="53">
        <v>0.0742171555757523</v>
      </c>
      <c r="L169" s="53">
        <v>0.0799629762768745</v>
      </c>
      <c r="M169" s="53">
        <v>0.054973553866148</v>
      </c>
      <c r="N169" s="53">
        <v>0.163712948560715</v>
      </c>
      <c r="O169" s="53">
        <v>0.19244210422039</v>
      </c>
      <c r="P169" s="53">
        <v>0.194289371371269</v>
      </c>
      <c r="Q169" s="53">
        <v>0.135883629322052</v>
      </c>
      <c r="R169" s="53">
        <v>0.0309386178851128</v>
      </c>
      <c r="S169" s="53">
        <v>0.0331031903624535</v>
      </c>
      <c r="T169" s="53">
        <v>-0.0185094345360994</v>
      </c>
      <c r="U169" s="53">
        <v>0.0611359775066376</v>
      </c>
      <c r="V169" s="53">
        <v>0.121747523546219</v>
      </c>
      <c r="W169" s="53">
        <v>0.0851421132683754</v>
      </c>
      <c r="X169" s="53">
        <v>0.0806070938706398</v>
      </c>
      <c r="Y169" s="53">
        <v>-0.034204974770546</v>
      </c>
      <c r="Z169" s="53">
        <v>0.0299287345260382</v>
      </c>
      <c r="AA169" s="53">
        <v>0.09787717461586</v>
      </c>
      <c r="AB169" s="53">
        <v>0.13736318051815</v>
      </c>
      <c r="AC169" s="53">
        <v>0.0782289803028107</v>
      </c>
      <c r="AD169" s="53">
        <v>0.159177348017693</v>
      </c>
      <c r="AE169" s="53">
        <v>0.167853280901909</v>
      </c>
      <c r="AF169" s="53">
        <v>0.280361205339432</v>
      </c>
      <c r="AG169" s="53">
        <v>0.246749103069305</v>
      </c>
      <c r="AH169" s="53">
        <v>0.252587348222733</v>
      </c>
      <c r="AI169" s="53">
        <v>0.230496183037758</v>
      </c>
      <c r="AJ169" s="53">
        <v>0.198854580521584</v>
      </c>
      <c r="AK169" s="53">
        <v>0.234945252537727</v>
      </c>
      <c r="AL169" s="53">
        <v>0.216112524271011</v>
      </c>
      <c r="AM169" s="53">
        <v>0.22141245007515</v>
      </c>
      <c r="AN169" s="53">
        <v>0.197595164179802</v>
      </c>
      <c r="AO169" s="53">
        <v>0.146150603890419</v>
      </c>
      <c r="AP169" s="53">
        <v>0.1209332421422</v>
      </c>
      <c r="AQ169" s="53">
        <v>0.15248416364193</v>
      </c>
      <c r="AR169" s="53">
        <v>0.128991425037384</v>
      </c>
      <c r="AS169" s="53">
        <v>0.0976601392030716</v>
      </c>
      <c r="AT169" s="53">
        <v>0.0692752450704575</v>
      </c>
      <c r="AU169" s="53">
        <v>0.0645053163170815</v>
      </c>
      <c r="AV169" s="53">
        <v>0.0673556625843048</v>
      </c>
      <c r="AW169" s="53">
        <v>0.124968595802784</v>
      </c>
      <c r="AX169" s="53">
        <v>0.161796540021896</v>
      </c>
      <c r="AY169" s="53">
        <v>0.153846055269241</v>
      </c>
      <c r="AZ169" s="53">
        <v>0.142207682132721</v>
      </c>
      <c r="BA169" s="53">
        <v>0.129139333963394</v>
      </c>
      <c r="BB169" s="53">
        <v>0.0719474330544472</v>
      </c>
      <c r="BC169" s="53">
        <v>0.135593444108963</v>
      </c>
      <c r="BD169" s="53">
        <v>0.127255335450172</v>
      </c>
      <c r="BE169" s="53">
        <v>0.105816185474396</v>
      </c>
      <c r="BF169" s="53">
        <v>0.063083678483963</v>
      </c>
      <c r="BG169" s="53">
        <v>0.0584178529679775</v>
      </c>
      <c r="BH169" s="53">
        <v>0.100956112146378</v>
      </c>
      <c r="BI169" s="53">
        <v>0.101715631783009</v>
      </c>
      <c r="BJ169" s="53">
        <v>0.089724101126194</v>
      </c>
      <c r="BK169" s="53">
        <v>0.10611766576767</v>
      </c>
      <c r="BL169" s="53">
        <v>0.137615039944649</v>
      </c>
      <c r="BM169" s="53">
        <v>0.176066100597382</v>
      </c>
      <c r="BN169" s="53">
        <v>0.144214808940887</v>
      </c>
      <c r="BO169" s="53">
        <v>0.122652396559715</v>
      </c>
      <c r="BP169" s="53">
        <v>0.0492969118058681</v>
      </c>
      <c r="BQ169" s="53">
        <v>0.0535985752940178</v>
      </c>
      <c r="BR169" s="53">
        <v>0.0260327216237783</v>
      </c>
      <c r="BS169" s="53">
        <v>0.0746396407485008</v>
      </c>
      <c r="BT169" s="53">
        <v>0.124345578253269</v>
      </c>
      <c r="BU169" s="53">
        <v>0.165486812591553</v>
      </c>
      <c r="BV169" s="53">
        <v>0.122382082045078</v>
      </c>
      <c r="BW169" s="53">
        <v>0.0837935879826546</v>
      </c>
      <c r="BX169" s="53">
        <v>0.0552931427955627</v>
      </c>
      <c r="BY169" s="53">
        <v>0.0384046584367752</v>
      </c>
      <c r="BZ169" s="53">
        <v>-0.00415952503681183</v>
      </c>
      <c r="CA169" s="53">
        <v>-0.0269014164805412</v>
      </c>
      <c r="CB169" s="53">
        <v>-0.0462258756160736</v>
      </c>
      <c r="CC169" s="53">
        <v>-0.108446046710014</v>
      </c>
      <c r="CD169" s="53">
        <v>-0.0873675644397736</v>
      </c>
      <c r="CE169" s="53">
        <v>-0.104124151170254</v>
      </c>
      <c r="CF169" s="53">
        <v>-0.103146724402905</v>
      </c>
      <c r="CG169" s="53">
        <v>-0.117146342992783</v>
      </c>
      <c r="CH169" s="53">
        <v>-0.163747310638428</v>
      </c>
      <c r="CI169" s="53">
        <v>-0.13886584341526</v>
      </c>
      <c r="CJ169" s="53">
        <v>-0.159470662474632</v>
      </c>
      <c r="CK169" s="53">
        <v>-0.147004082798958</v>
      </c>
      <c r="CL169" s="53">
        <v>-0.164949208498001</v>
      </c>
      <c r="CM169" s="53">
        <v>-0.20508086681366</v>
      </c>
      <c r="CN169" s="53">
        <v>-0.211093068122864</v>
      </c>
      <c r="CO169" s="53">
        <v>-0.20179945230484</v>
      </c>
      <c r="CP169" s="53">
        <v>-0.213588237762451</v>
      </c>
      <c r="CQ169" s="53">
        <v>-0.230308324098587</v>
      </c>
      <c r="CR169" s="53">
        <v>-0.248033612966537</v>
      </c>
      <c r="CS169" s="53">
        <v>-0.255995243787766</v>
      </c>
      <c r="CT169" s="53">
        <v>-0.245938524603844</v>
      </c>
      <c r="CU169" s="53">
        <v>-0.196696430444717</v>
      </c>
      <c r="CV169" s="53">
        <v>-0.179736867547035</v>
      </c>
      <c r="CW169" s="53">
        <v>-0.203736737370491</v>
      </c>
      <c r="CX169" s="53">
        <v>-0.200318902730942</v>
      </c>
      <c r="CY169" s="53">
        <v>-0.208791673183441</v>
      </c>
      <c r="CZ169" s="53">
        <v>0.0486798584461212</v>
      </c>
      <c r="DA169" s="53">
        <v>-0.000614110380411148</v>
      </c>
      <c r="DB169" s="53">
        <v>0.022411560639739</v>
      </c>
      <c r="DC169" s="53">
        <v>0.0215423703193665</v>
      </c>
      <c r="DD169" s="53">
        <v>0.0689448118209839</v>
      </c>
      <c r="DE169" s="53">
        <v>0.0983712151646614</v>
      </c>
      <c r="DF169" s="53">
        <v>0.0282867085188627</v>
      </c>
      <c r="DG169" s="53">
        <v>0.00393274053931236</v>
      </c>
      <c r="DH169" s="53">
        <v>0.0216700900346041</v>
      </c>
      <c r="DI169" s="53">
        <v>-0.0197128970175982</v>
      </c>
      <c r="DJ169" s="53">
        <v>0.0575291216373444</v>
      </c>
      <c r="DK169" s="53">
        <v>0.0478072240948677</v>
      </c>
      <c r="DL169" s="53">
        <v>0.0815057829022408</v>
      </c>
      <c r="DM169" s="53">
        <v>0.0446624420583248</v>
      </c>
      <c r="DN169" s="53">
        <v>0.0130729181692004</v>
      </c>
      <c r="DO169" s="53">
        <v>0.0109358280897141</v>
      </c>
      <c r="DP169" s="53">
        <v>-0.0131109431385994</v>
      </c>
      <c r="DQ169" s="53">
        <v>0.01792754791677</v>
      </c>
      <c r="DR169" s="53">
        <v>0.0288331545889378</v>
      </c>
      <c r="DS169" s="53">
        <v>-0.0489134900271893</v>
      </c>
      <c r="DT169" s="53">
        <v>-0.0103437788784504</v>
      </c>
      <c r="DU169" s="53">
        <v>-0.0865673571825027</v>
      </c>
      <c r="DV169" s="53">
        <v>0.00606680288910866</v>
      </c>
      <c r="DW169" s="53">
        <v>0.0909037292003632</v>
      </c>
      <c r="DX169" s="53">
        <v>0.172953918576241</v>
      </c>
      <c r="DY169" s="53">
        <v>0.136561617255211</v>
      </c>
      <c r="DZ169" s="53">
        <v>0.236834436655045</v>
      </c>
      <c r="EA169" s="53">
        <v>0.307730555534363</v>
      </c>
      <c r="EB169" s="53">
        <v>0.399159997701645</v>
      </c>
      <c r="EC169" s="53">
        <v>0.382304489612579</v>
      </c>
      <c r="ED169" s="53">
        <v>0.387165307998657</v>
      </c>
      <c r="EE169" s="53">
        <v>0.379073739051819</v>
      </c>
      <c r="EF169" s="53">
        <v>0.39403310418129</v>
      </c>
      <c r="EG169" s="53">
        <v>0.405242323875427</v>
      </c>
      <c r="EH169" s="53">
        <v>0.407014399766922</v>
      </c>
      <c r="EI169" s="53">
        <v>0.399847745895386</v>
      </c>
      <c r="EJ169" s="53">
        <v>0.393975585699081</v>
      </c>
      <c r="EK169" s="53">
        <v>0.382662683725357</v>
      </c>
      <c r="EL169" s="53">
        <v>0.363457530736923</v>
      </c>
      <c r="EM169" s="53">
        <v>0.385714828968048</v>
      </c>
      <c r="EN169" s="53">
        <v>0.374010860919952</v>
      </c>
      <c r="EO169" s="53">
        <v>0.359399676322937</v>
      </c>
      <c r="EP169" s="53">
        <v>0.348740071058273</v>
      </c>
      <c r="EQ169" s="53">
        <v>0.351931780576706</v>
      </c>
      <c r="ER169" s="53">
        <v>0.344725400209427</v>
      </c>
      <c r="ES169" s="53">
        <v>0.35309624671936</v>
      </c>
      <c r="ET169" s="53">
        <v>0.37296462059021</v>
      </c>
      <c r="EU169" s="53">
        <v>0.389014005661011</v>
      </c>
      <c r="EV169" s="53">
        <v>0.373957812786102</v>
      </c>
      <c r="EW169" s="53">
        <v>0.369362235069275</v>
      </c>
    </row>
    <row r="170" s="53" customFormat="1" spans="1:153">
      <c r="A170" s="54">
        <v>300308</v>
      </c>
      <c r="B170" s="53" t="s">
        <v>522</v>
      </c>
      <c r="C170" s="55">
        <v>43851</v>
      </c>
      <c r="D170" s="53">
        <v>0.039188589900732</v>
      </c>
      <c r="E170" s="53">
        <v>0.0363167077302933</v>
      </c>
      <c r="F170" s="53">
        <v>0.0466567017138004</v>
      </c>
      <c r="G170" s="53">
        <v>0.109319165349007</v>
      </c>
      <c r="H170" s="53">
        <v>0.0924724042415619</v>
      </c>
      <c r="I170" s="53">
        <v>0.141879811882973</v>
      </c>
      <c r="J170" s="53">
        <v>0.14881543815136</v>
      </c>
      <c r="K170" s="53">
        <v>0.1566222012043</v>
      </c>
      <c r="L170" s="53">
        <v>0.138286054134369</v>
      </c>
      <c r="M170" s="53">
        <v>0.118278376758099</v>
      </c>
      <c r="N170" s="53">
        <v>0.0909306928515434</v>
      </c>
      <c r="O170" s="53">
        <v>0.0752149373292923</v>
      </c>
      <c r="P170" s="53">
        <v>0.0825629755854607</v>
      </c>
      <c r="Q170" s="53">
        <v>0.0846524387598038</v>
      </c>
      <c r="R170" s="53">
        <v>0.108120076358318</v>
      </c>
      <c r="S170" s="53">
        <v>0.0668511688709259</v>
      </c>
      <c r="T170" s="53">
        <v>0.0495329052209854</v>
      </c>
      <c r="U170" s="53">
        <v>0.0856181532144547</v>
      </c>
      <c r="V170" s="53">
        <v>0.0725459679961205</v>
      </c>
      <c r="W170" s="53">
        <v>0.0580564774572849</v>
      </c>
      <c r="X170" s="53">
        <v>0.0523316152393818</v>
      </c>
      <c r="Y170" s="53">
        <v>0.0960806906223297</v>
      </c>
      <c r="Z170" s="53">
        <v>0.103213496506214</v>
      </c>
      <c r="AA170" s="53">
        <v>0.0633336007595062</v>
      </c>
      <c r="AB170" s="53">
        <v>0.0444558225572109</v>
      </c>
      <c r="AC170" s="53">
        <v>0.0393002852797508</v>
      </c>
      <c r="AD170" s="53">
        <v>0.125328227877617</v>
      </c>
      <c r="AE170" s="53">
        <v>0.150893121957779</v>
      </c>
      <c r="AF170" s="53">
        <v>0.176861554384232</v>
      </c>
      <c r="AG170" s="53">
        <v>0.13263900578022</v>
      </c>
      <c r="AH170" s="53">
        <v>0.0776590555906296</v>
      </c>
      <c r="AI170" s="53">
        <v>0.0898308828473091</v>
      </c>
      <c r="AJ170" s="53">
        <v>0.0710262656211853</v>
      </c>
      <c r="AK170" s="53">
        <v>0.0989562049508095</v>
      </c>
      <c r="AL170" s="53">
        <v>0.104306817054749</v>
      </c>
      <c r="AM170" s="53">
        <v>0.172155901789665</v>
      </c>
      <c r="AN170" s="53">
        <v>0.150089129805565</v>
      </c>
      <c r="AO170" s="53">
        <v>0.121405743062496</v>
      </c>
      <c r="AP170" s="53">
        <v>0.127086743712425</v>
      </c>
      <c r="AQ170" s="53">
        <v>0.107163622975349</v>
      </c>
      <c r="AR170" s="53">
        <v>0.132299363613129</v>
      </c>
      <c r="AS170" s="53">
        <v>0.118060827255249</v>
      </c>
      <c r="AT170" s="53">
        <v>0.113694690167904</v>
      </c>
      <c r="AU170" s="53">
        <v>0.175361722707748</v>
      </c>
      <c r="AV170" s="53">
        <v>0.190645560622215</v>
      </c>
      <c r="AW170" s="53">
        <v>0.172454193234444</v>
      </c>
      <c r="AX170" s="53">
        <v>0.146328061819077</v>
      </c>
      <c r="AY170" s="53">
        <v>0.101095661520958</v>
      </c>
      <c r="AZ170" s="53">
        <v>0.101279072463512</v>
      </c>
      <c r="BA170" s="53">
        <v>0.101336106657982</v>
      </c>
      <c r="BB170" s="53">
        <v>-0.00273171905428171</v>
      </c>
      <c r="BC170" s="53">
        <v>-0.00759332347661257</v>
      </c>
      <c r="BD170" s="53">
        <v>-0.00411539245396852</v>
      </c>
      <c r="BE170" s="53">
        <v>0.056244034320116</v>
      </c>
      <c r="BF170" s="53">
        <v>0.0579752326011658</v>
      </c>
      <c r="BG170" s="53">
        <v>0.107368893921375</v>
      </c>
      <c r="BH170" s="53">
        <v>0.135757595300674</v>
      </c>
      <c r="BI170" s="53">
        <v>0.144195944070816</v>
      </c>
      <c r="BJ170" s="53">
        <v>0.133822485804558</v>
      </c>
      <c r="BK170" s="53">
        <v>0.126558870077133</v>
      </c>
      <c r="BL170" s="53">
        <v>0.118331350386143</v>
      </c>
      <c r="BM170" s="53">
        <v>0.109857387840748</v>
      </c>
      <c r="BN170" s="53">
        <v>0.116125710308552</v>
      </c>
      <c r="BO170" s="53">
        <v>0.123174458742142</v>
      </c>
      <c r="BP170" s="53">
        <v>0.1025565341115</v>
      </c>
      <c r="BQ170" s="53">
        <v>0.0890399441123009</v>
      </c>
      <c r="BR170" s="53">
        <v>0.0796088725328445</v>
      </c>
      <c r="BS170" s="53">
        <v>0.112309381365776</v>
      </c>
      <c r="BT170" s="53">
        <v>0.0892030373215675</v>
      </c>
      <c r="BU170" s="53">
        <v>0.0630607679486275</v>
      </c>
      <c r="BV170" s="53">
        <v>0.0453650280833244</v>
      </c>
      <c r="BW170" s="53">
        <v>0.0823496282100677</v>
      </c>
      <c r="BX170" s="53">
        <v>0.109394140541553</v>
      </c>
      <c r="BY170" s="53">
        <v>0.0679144114255905</v>
      </c>
      <c r="BZ170" s="53">
        <v>0.0412754267454147</v>
      </c>
      <c r="CA170" s="53">
        <v>0.034655936062336</v>
      </c>
      <c r="CB170" s="53">
        <v>0.0572105199098587</v>
      </c>
      <c r="CC170" s="53">
        <v>0.0977422967553139</v>
      </c>
      <c r="CD170" s="53">
        <v>0.129548400640488</v>
      </c>
      <c r="CE170" s="53">
        <v>0.0814418941736221</v>
      </c>
      <c r="CF170" s="53">
        <v>0.0507965609431267</v>
      </c>
      <c r="CG170" s="53">
        <v>0.0501470565795898</v>
      </c>
      <c r="CH170" s="53">
        <v>0.0561794638633728</v>
      </c>
      <c r="CI170" s="53">
        <v>0.0847621262073517</v>
      </c>
      <c r="CJ170" s="53">
        <v>0.0869956836104393</v>
      </c>
      <c r="CK170" s="53">
        <v>0.123696647584438</v>
      </c>
      <c r="CL170" s="53">
        <v>0.102028481662273</v>
      </c>
      <c r="CM170" s="53">
        <v>0.0623824670910835</v>
      </c>
      <c r="CN170" s="53">
        <v>0.0698160529136658</v>
      </c>
      <c r="CO170" s="53">
        <v>0.0503470525145531</v>
      </c>
      <c r="CP170" s="53">
        <v>0.0199789013713598</v>
      </c>
      <c r="CQ170" s="53">
        <v>0.0195682868361473</v>
      </c>
      <c r="CR170" s="53">
        <v>0.0254751779139042</v>
      </c>
      <c r="CS170" s="53">
        <v>0.0433361455798149</v>
      </c>
      <c r="CT170" s="53">
        <v>0.0494878850877285</v>
      </c>
      <c r="CU170" s="53">
        <v>0.0458971448242664</v>
      </c>
      <c r="CV170" s="53">
        <v>0.0328445881605148</v>
      </c>
      <c r="CW170" s="53">
        <v>0.010511196218431</v>
      </c>
      <c r="CX170" s="53">
        <v>0.0426590032875538</v>
      </c>
      <c r="CY170" s="53">
        <v>0.0282264091074467</v>
      </c>
      <c r="CZ170" s="53">
        <v>0.0369429849088192</v>
      </c>
      <c r="DA170" s="53">
        <v>0.0389327071607113</v>
      </c>
      <c r="DB170" s="53">
        <v>0.0457947701215744</v>
      </c>
      <c r="DC170" s="53">
        <v>0.0480978079140186</v>
      </c>
      <c r="DD170" s="53">
        <v>0.0295198485255241</v>
      </c>
      <c r="DE170" s="53">
        <v>0.0295335929840803</v>
      </c>
      <c r="DF170" s="53">
        <v>0.00808051042258739</v>
      </c>
      <c r="DG170" s="53">
        <v>0.00744892470538616</v>
      </c>
      <c r="DH170" s="53">
        <v>-0.000513754552230239</v>
      </c>
      <c r="DI170" s="53">
        <v>-0.0132578210905194</v>
      </c>
      <c r="DJ170" s="53">
        <v>-0.0323779843747616</v>
      </c>
      <c r="DK170" s="53">
        <v>-0.0396197699010372</v>
      </c>
      <c r="DL170" s="53">
        <v>-0.0385400541126728</v>
      </c>
      <c r="DM170" s="53">
        <v>-0.0434993468225002</v>
      </c>
      <c r="DN170" s="53">
        <v>0.000586217036470771</v>
      </c>
      <c r="DO170" s="53">
        <v>-0.0271661002188921</v>
      </c>
      <c r="DP170" s="53">
        <v>-0.0350532941520214</v>
      </c>
      <c r="DQ170" s="53">
        <v>-0.0316685512661934</v>
      </c>
      <c r="DR170" s="53">
        <v>-0.0216343943029642</v>
      </c>
      <c r="DS170" s="53">
        <v>-0.00998161640018225</v>
      </c>
      <c r="DT170" s="53">
        <v>0.00198926753364503</v>
      </c>
      <c r="DU170" s="53">
        <v>0.00875373557209969</v>
      </c>
      <c r="DV170" s="53">
        <v>-0.0111579671502113</v>
      </c>
      <c r="DW170" s="53">
        <v>-0.00955813564360142</v>
      </c>
      <c r="DX170" s="53">
        <v>-0.0017969289328903</v>
      </c>
      <c r="DY170" s="53">
        <v>-0.00033297180198133</v>
      </c>
      <c r="DZ170" s="53">
        <v>0.0631403848528862</v>
      </c>
      <c r="EA170" s="53">
        <v>0.0481735058128834</v>
      </c>
      <c r="EB170" s="53">
        <v>0.0423358269035816</v>
      </c>
      <c r="EC170" s="53">
        <v>0.0462197922170162</v>
      </c>
      <c r="ED170" s="53">
        <v>0.0218851678073406</v>
      </c>
      <c r="EE170" s="53">
        <v>0.0347065031528473</v>
      </c>
      <c r="EF170" s="53">
        <v>0.00986947678029537</v>
      </c>
      <c r="EG170" s="53">
        <v>0.00921676214784384</v>
      </c>
      <c r="EH170" s="53">
        <v>0.0123338084667921</v>
      </c>
      <c r="EI170" s="53">
        <v>0.0434819310903549</v>
      </c>
      <c r="EJ170" s="53">
        <v>0.0430833175778389</v>
      </c>
      <c r="EK170" s="53">
        <v>0.054045956581831</v>
      </c>
      <c r="EL170" s="53">
        <v>0.0522933639585972</v>
      </c>
      <c r="EM170" s="53">
        <v>0.0518392473459244</v>
      </c>
      <c r="EN170" s="53">
        <v>0.107343129813671</v>
      </c>
      <c r="EO170" s="53">
        <v>0.0935152173042297</v>
      </c>
      <c r="EP170" s="53">
        <v>0.0832421854138374</v>
      </c>
      <c r="EQ170" s="53">
        <v>0.127048254013062</v>
      </c>
      <c r="ER170" s="53">
        <v>0.136180356144905</v>
      </c>
      <c r="ES170" s="53">
        <v>0.121579729020596</v>
      </c>
      <c r="ET170" s="53">
        <v>0.10850615054369</v>
      </c>
      <c r="EU170" s="53">
        <v>0.0856071412563324</v>
      </c>
      <c r="EV170" s="53">
        <v>0.0536427423357964</v>
      </c>
      <c r="EW170" s="53">
        <v>0.0681323781609535</v>
      </c>
    </row>
    <row r="171" s="53" customFormat="1" spans="1:153">
      <c r="A171" s="54">
        <v>300319</v>
      </c>
      <c r="B171" s="53" t="s">
        <v>525</v>
      </c>
      <c r="C171" s="55">
        <v>43851</v>
      </c>
      <c r="D171" s="53">
        <v>0.0254525505006313</v>
      </c>
      <c r="E171" s="53">
        <v>-0.0597789473831654</v>
      </c>
      <c r="F171" s="53">
        <v>-0.127340257167816</v>
      </c>
      <c r="G171" s="53">
        <v>-0.147221103310585</v>
      </c>
      <c r="H171" s="53">
        <v>-0.13111986219883</v>
      </c>
      <c r="I171" s="53">
        <v>-0.156006842851639</v>
      </c>
      <c r="J171" s="53">
        <v>-0.181282892823219</v>
      </c>
      <c r="K171" s="53">
        <v>-0.224605917930603</v>
      </c>
      <c r="L171" s="53">
        <v>-0.22592057287693</v>
      </c>
      <c r="M171" s="53">
        <v>-0.293303966522217</v>
      </c>
      <c r="N171" s="53">
        <v>-0.255474507808685</v>
      </c>
      <c r="O171" s="53">
        <v>-0.251769781112671</v>
      </c>
      <c r="P171" s="53">
        <v>-0.236646845936775</v>
      </c>
      <c r="Q171" s="53">
        <v>-0.229273840785027</v>
      </c>
      <c r="R171" s="53">
        <v>-0.209982320666313</v>
      </c>
      <c r="S171" s="53">
        <v>-0.243284866213799</v>
      </c>
      <c r="T171" s="53">
        <v>-0.197502613067627</v>
      </c>
      <c r="U171" s="53">
        <v>-0.118549264967442</v>
      </c>
      <c r="V171" s="53">
        <v>-0.115145079791546</v>
      </c>
      <c r="W171" s="53">
        <v>-0.156662672758102</v>
      </c>
      <c r="X171" s="53">
        <v>-0.179877758026123</v>
      </c>
      <c r="Y171" s="53">
        <v>-0.179415971040726</v>
      </c>
      <c r="Z171" s="53">
        <v>-0.191398158669472</v>
      </c>
      <c r="AA171" s="53">
        <v>-0.240199849009514</v>
      </c>
      <c r="AB171" s="53">
        <v>-0.229140087962151</v>
      </c>
      <c r="AC171" s="53">
        <v>-0.26698899269104</v>
      </c>
      <c r="AD171" s="53">
        <v>-0.268047779798508</v>
      </c>
      <c r="AE171" s="53">
        <v>-0.369483441114426</v>
      </c>
      <c r="AF171" s="53">
        <v>-0.35409352183342</v>
      </c>
      <c r="AG171" s="53">
        <v>-0.335210204124451</v>
      </c>
      <c r="AH171" s="53">
        <v>-0.345552623271942</v>
      </c>
      <c r="AI171" s="53">
        <v>-0.38392499089241</v>
      </c>
      <c r="AJ171" s="53">
        <v>-0.451800346374512</v>
      </c>
      <c r="AK171" s="53">
        <v>-0.462724506855011</v>
      </c>
      <c r="AL171" s="53">
        <v>-0.443576693534851</v>
      </c>
      <c r="AM171" s="53">
        <v>-0.450421571731567</v>
      </c>
      <c r="AN171" s="53">
        <v>-0.409328669309616</v>
      </c>
      <c r="AO171" s="53">
        <v>-0.35982283949852</v>
      </c>
      <c r="AP171" s="53">
        <v>-0.387689888477325</v>
      </c>
      <c r="AQ171" s="53">
        <v>-0.420688778162003</v>
      </c>
      <c r="AR171" s="53">
        <v>-0.413262546062469</v>
      </c>
      <c r="AS171" s="53">
        <v>-0.39708998799324</v>
      </c>
      <c r="AT171" s="53">
        <v>-0.420025914907455</v>
      </c>
      <c r="AU171" s="53">
        <v>-0.430487275123596</v>
      </c>
      <c r="AV171" s="53">
        <v>-0.448111832141876</v>
      </c>
      <c r="AW171" s="53">
        <v>-0.431307733058929</v>
      </c>
      <c r="AX171" s="53">
        <v>-0.376370489597321</v>
      </c>
      <c r="AY171" s="53">
        <v>-0.374591678380966</v>
      </c>
      <c r="AZ171" s="53">
        <v>-0.384873986244202</v>
      </c>
      <c r="BA171" s="53">
        <v>-0.413524448871613</v>
      </c>
      <c r="BB171" s="53">
        <v>0.0186469331383705</v>
      </c>
      <c r="BC171" s="53">
        <v>-0.0538327321410179</v>
      </c>
      <c r="BD171" s="53">
        <v>-0.0978710502386093</v>
      </c>
      <c r="BE171" s="53">
        <v>-0.140953108668327</v>
      </c>
      <c r="BF171" s="53">
        <v>-0.141640618443489</v>
      </c>
      <c r="BG171" s="53">
        <v>-0.160792395472527</v>
      </c>
      <c r="BH171" s="53">
        <v>-0.191041573882103</v>
      </c>
      <c r="BI171" s="53">
        <v>-0.214257881045341</v>
      </c>
      <c r="BJ171" s="53">
        <v>-0.173726916313171</v>
      </c>
      <c r="BK171" s="53">
        <v>-0.199576526880264</v>
      </c>
      <c r="BL171" s="53">
        <v>-0.174775928258896</v>
      </c>
      <c r="BM171" s="53">
        <v>-0.150041922926903</v>
      </c>
      <c r="BN171" s="53">
        <v>-0.122250817716122</v>
      </c>
      <c r="BO171" s="53">
        <v>-0.118201330304146</v>
      </c>
      <c r="BP171" s="53">
        <v>-0.105395570397377</v>
      </c>
      <c r="BQ171" s="53">
        <v>-0.114131614565849</v>
      </c>
      <c r="BR171" s="53">
        <v>-0.0568540468811989</v>
      </c>
      <c r="BS171" s="53">
        <v>-0.0659768283367157</v>
      </c>
      <c r="BT171" s="53">
        <v>-0.0608406737446785</v>
      </c>
      <c r="BU171" s="53">
        <v>-0.0875993743538857</v>
      </c>
      <c r="BV171" s="53">
        <v>-0.0829771310091019</v>
      </c>
      <c r="BW171" s="53">
        <v>-0.0974153727293015</v>
      </c>
      <c r="BX171" s="53">
        <v>-0.0627420395612717</v>
      </c>
      <c r="BY171" s="53">
        <v>-0.0910978242754936</v>
      </c>
      <c r="BZ171" s="53">
        <v>-0.0908118560910225</v>
      </c>
      <c r="CA171" s="53">
        <v>-0.103223100304604</v>
      </c>
      <c r="CB171" s="53">
        <v>-0.150445535778999</v>
      </c>
      <c r="CC171" s="53">
        <v>-0.218510583043098</v>
      </c>
      <c r="CD171" s="53">
        <v>-0.1819978505373</v>
      </c>
      <c r="CE171" s="53">
        <v>-0.205548405647278</v>
      </c>
      <c r="CF171" s="53">
        <v>-0.203922405838966</v>
      </c>
      <c r="CG171" s="53">
        <v>-0.216135278344154</v>
      </c>
      <c r="CH171" s="53">
        <v>-0.263476222753525</v>
      </c>
      <c r="CI171" s="53">
        <v>-0.271948754787445</v>
      </c>
      <c r="CJ171" s="53">
        <v>-0.303490579128265</v>
      </c>
      <c r="CK171" s="53">
        <v>-0.301351815462112</v>
      </c>
      <c r="CL171" s="53">
        <v>-0.307892441749573</v>
      </c>
      <c r="CM171" s="53">
        <v>-0.350479453802109</v>
      </c>
      <c r="CN171" s="53">
        <v>-0.362635731697083</v>
      </c>
      <c r="CO171" s="53">
        <v>-0.361767202615738</v>
      </c>
      <c r="CP171" s="53">
        <v>-0.388143926858902</v>
      </c>
      <c r="CQ171" s="53">
        <v>-0.38440266251564</v>
      </c>
      <c r="CR171" s="53">
        <v>-0.39262792468071</v>
      </c>
      <c r="CS171" s="53">
        <v>-0.416061133146286</v>
      </c>
      <c r="CT171" s="53">
        <v>-0.41456326842308</v>
      </c>
      <c r="CU171" s="53">
        <v>-0.404755920171738</v>
      </c>
      <c r="CV171" s="53">
        <v>-0.432472765445709</v>
      </c>
      <c r="CW171" s="53">
        <v>-0.418986260890961</v>
      </c>
      <c r="CX171" s="53">
        <v>-0.406075119972229</v>
      </c>
      <c r="CY171" s="53">
        <v>-0.422849506139755</v>
      </c>
      <c r="CZ171" s="53">
        <v>0.0272303856909275</v>
      </c>
      <c r="DA171" s="53">
        <v>0.0144785530865192</v>
      </c>
      <c r="DB171" s="53">
        <v>-0.00904444418847561</v>
      </c>
      <c r="DC171" s="53">
        <v>0.0141567792743444</v>
      </c>
      <c r="DD171" s="53">
        <v>0.0309455282986164</v>
      </c>
      <c r="DE171" s="53">
        <v>0.0252103172242641</v>
      </c>
      <c r="DF171" s="53">
        <v>0.0301834587007761</v>
      </c>
      <c r="DG171" s="53">
        <v>0.01007672958076</v>
      </c>
      <c r="DH171" s="53">
        <v>-0.0317688956856728</v>
      </c>
      <c r="DI171" s="53">
        <v>-0.0733026713132858</v>
      </c>
      <c r="DJ171" s="53">
        <v>-0.0602737963199615</v>
      </c>
      <c r="DK171" s="53">
        <v>-0.0813030898571014</v>
      </c>
      <c r="DL171" s="53">
        <v>-0.0939712598919868</v>
      </c>
      <c r="DM171" s="53">
        <v>-0.0906477496027946</v>
      </c>
      <c r="DN171" s="53">
        <v>-0.0841619893908501</v>
      </c>
      <c r="DO171" s="53">
        <v>-0.108728483319283</v>
      </c>
      <c r="DP171" s="53">
        <v>-0.120223790407181</v>
      </c>
      <c r="DQ171" s="53">
        <v>-0.0321476720273495</v>
      </c>
      <c r="DR171" s="53">
        <v>-0.0338796339929104</v>
      </c>
      <c r="DS171" s="53">
        <v>-0.0486385375261307</v>
      </c>
      <c r="DT171" s="53">
        <v>-0.0764758661389351</v>
      </c>
      <c r="DU171" s="53">
        <v>-0.0615758337080479</v>
      </c>
      <c r="DV171" s="53">
        <v>-0.108231350779533</v>
      </c>
      <c r="DW171" s="53">
        <v>-0.128677248954773</v>
      </c>
      <c r="DX171" s="53">
        <v>-0.117903463542461</v>
      </c>
      <c r="DY171" s="53">
        <v>-0.14334112405777</v>
      </c>
      <c r="DZ171" s="53">
        <v>-0.0971774682402611</v>
      </c>
      <c r="EA171" s="53">
        <v>-0.130548104643822</v>
      </c>
      <c r="EB171" s="53">
        <v>-0.151670888066292</v>
      </c>
      <c r="EC171" s="53">
        <v>-0.109237022697926</v>
      </c>
      <c r="ED171" s="53">
        <v>-0.12120545655489</v>
      </c>
      <c r="EE171" s="53">
        <v>-0.147364929318428</v>
      </c>
      <c r="EF171" s="53">
        <v>-0.167899325489998</v>
      </c>
      <c r="EG171" s="53">
        <v>-0.170350968837738</v>
      </c>
      <c r="EH171" s="53">
        <v>-0.119661346077919</v>
      </c>
      <c r="EI171" s="53">
        <v>-0.128645002841949</v>
      </c>
      <c r="EJ171" s="53">
        <v>-0.0810114741325378</v>
      </c>
      <c r="EK171" s="53">
        <v>0.0110813649371266</v>
      </c>
      <c r="EL171" s="53">
        <v>-0.00462940242141485</v>
      </c>
      <c r="EM171" s="53">
        <v>-0.0384967885911465</v>
      </c>
      <c r="EN171" s="53">
        <v>-0.00469385366886854</v>
      </c>
      <c r="EO171" s="53">
        <v>0.00773744191974401</v>
      </c>
      <c r="EP171" s="53">
        <v>-0.0069732153788209</v>
      </c>
      <c r="EQ171" s="53">
        <v>0.00599861983209848</v>
      </c>
      <c r="ER171" s="53">
        <v>-0.013123775832355</v>
      </c>
      <c r="ES171" s="53">
        <v>-0.00612703803926706</v>
      </c>
      <c r="ET171" s="53">
        <v>0.0765270441770554</v>
      </c>
      <c r="EU171" s="53">
        <v>0.0648193359375</v>
      </c>
      <c r="EV171" s="53">
        <v>0.0416258908808231</v>
      </c>
      <c r="EW171" s="53">
        <v>0.0297498293220997</v>
      </c>
    </row>
    <row r="172" s="53" customFormat="1" spans="1:153">
      <c r="A172" s="54">
        <v>300322</v>
      </c>
      <c r="B172" s="53" t="s">
        <v>528</v>
      </c>
      <c r="C172" s="55">
        <v>43851</v>
      </c>
      <c r="D172" s="53">
        <v>-0.0510916411876678</v>
      </c>
      <c r="E172" s="53">
        <v>-0.100754588842392</v>
      </c>
      <c r="F172" s="53">
        <v>-0.155764237046242</v>
      </c>
      <c r="G172" s="53">
        <v>-0.178778544068336</v>
      </c>
      <c r="H172" s="53">
        <v>-0.225951343774796</v>
      </c>
      <c r="I172" s="53">
        <v>-0.256851643323898</v>
      </c>
      <c r="J172" s="53">
        <v>-0.223615512251854</v>
      </c>
      <c r="K172" s="53">
        <v>-0.242804706096649</v>
      </c>
      <c r="L172" s="53">
        <v>-0.239716321229935</v>
      </c>
      <c r="M172" s="53">
        <v>-0.293452620506287</v>
      </c>
      <c r="N172" s="53">
        <v>-0.294498354196548</v>
      </c>
      <c r="O172" s="53">
        <v>-0.294713020324707</v>
      </c>
      <c r="P172" s="53">
        <v>-0.303946167230606</v>
      </c>
      <c r="Q172" s="53">
        <v>-0.368141382932663</v>
      </c>
      <c r="R172" s="53">
        <v>-0.346790373325348</v>
      </c>
      <c r="S172" s="53">
        <v>-0.365380555391312</v>
      </c>
      <c r="T172" s="53">
        <v>-0.379465669393539</v>
      </c>
      <c r="U172" s="53">
        <v>-0.329490393400192</v>
      </c>
      <c r="V172" s="53">
        <v>-0.302700787782669</v>
      </c>
      <c r="W172" s="53">
        <v>-0.387843549251556</v>
      </c>
      <c r="X172" s="53">
        <v>-0.416954874992371</v>
      </c>
      <c r="Y172" s="53">
        <v>-0.434902101755142</v>
      </c>
      <c r="Z172" s="53">
        <v>-0.448239773511887</v>
      </c>
      <c r="AA172" s="53">
        <v>-0.463098019361496</v>
      </c>
      <c r="AB172" s="53">
        <v>-0.459218233823776</v>
      </c>
      <c r="AC172" s="53">
        <v>-0.475355982780457</v>
      </c>
      <c r="AD172" s="53">
        <v>-0.531002998352051</v>
      </c>
      <c r="AE172" s="53">
        <v>-0.484687507152557</v>
      </c>
      <c r="AF172" s="53">
        <v>-0.455951035022736</v>
      </c>
      <c r="AG172" s="53">
        <v>-0.46365749835968</v>
      </c>
      <c r="AH172" s="53">
        <v>-0.468904107809067</v>
      </c>
      <c r="AI172" s="53">
        <v>-0.480125963687897</v>
      </c>
      <c r="AJ172" s="53">
        <v>-0.558600604534149</v>
      </c>
      <c r="AK172" s="53">
        <v>-0.591327369213104</v>
      </c>
      <c r="AL172" s="53">
        <v>-0.634667813777924</v>
      </c>
      <c r="AM172" s="53">
        <v>-0.644338726997375</v>
      </c>
      <c r="AN172" s="53">
        <v>-0.656626105308533</v>
      </c>
      <c r="AO172" s="53">
        <v>-0.624018669128418</v>
      </c>
      <c r="AP172" s="53">
        <v>-0.641761064529419</v>
      </c>
      <c r="AQ172" s="53">
        <v>-0.680165946483612</v>
      </c>
      <c r="AR172" s="53">
        <v>-0.738669991493225</v>
      </c>
      <c r="AS172" s="53">
        <v>-0.736329555511475</v>
      </c>
      <c r="AT172" s="53">
        <v>-0.765544950962067</v>
      </c>
      <c r="AU172" s="53">
        <v>-0.775951325893402</v>
      </c>
      <c r="AV172" s="53">
        <v>-0.799326241016388</v>
      </c>
      <c r="AW172" s="53">
        <v>-0.838594555854797</v>
      </c>
      <c r="AX172" s="53">
        <v>-0.89540559053421</v>
      </c>
      <c r="AY172" s="53">
        <v>-0.92780339717865</v>
      </c>
      <c r="AZ172" s="53">
        <v>-0.915987074375153</v>
      </c>
      <c r="BA172" s="53">
        <v>-0.886376082897186</v>
      </c>
      <c r="BB172" s="53">
        <v>-0.0587609075009823</v>
      </c>
      <c r="BC172" s="53">
        <v>-0.103246405720711</v>
      </c>
      <c r="BD172" s="53">
        <v>-0.145712167024612</v>
      </c>
      <c r="BE172" s="53">
        <v>-0.157338514924049</v>
      </c>
      <c r="BF172" s="53">
        <v>-0.184450641274452</v>
      </c>
      <c r="BG172" s="53">
        <v>-0.21117128431797</v>
      </c>
      <c r="BH172" s="53">
        <v>-0.21883088350296</v>
      </c>
      <c r="BI172" s="53">
        <v>-0.218353599309921</v>
      </c>
      <c r="BJ172" s="53">
        <v>-0.180069923400879</v>
      </c>
      <c r="BK172" s="53">
        <v>-0.197156131267548</v>
      </c>
      <c r="BL172" s="53">
        <v>-0.19116073846817</v>
      </c>
      <c r="BM172" s="53">
        <v>-0.179607301950455</v>
      </c>
      <c r="BN172" s="53">
        <v>-0.186375081539154</v>
      </c>
      <c r="BO172" s="53">
        <v>-0.217734098434448</v>
      </c>
      <c r="BP172" s="53">
        <v>-0.212803199887276</v>
      </c>
      <c r="BQ172" s="53">
        <v>-0.227406814694405</v>
      </c>
      <c r="BR172" s="53">
        <v>-0.237582296133041</v>
      </c>
      <c r="BS172" s="53">
        <v>-0.194587677717209</v>
      </c>
      <c r="BT172" s="53">
        <v>-0.149765685200691</v>
      </c>
      <c r="BU172" s="53">
        <v>-0.17531019449234</v>
      </c>
      <c r="BV172" s="53">
        <v>-0.207279145717621</v>
      </c>
      <c r="BW172" s="53">
        <v>-0.231274366378784</v>
      </c>
      <c r="BX172" s="53">
        <v>-0.223794892430305</v>
      </c>
      <c r="BY172" s="53">
        <v>-0.249036565423012</v>
      </c>
      <c r="BZ172" s="53">
        <v>-0.265878230333328</v>
      </c>
      <c r="CA172" s="53">
        <v>-0.277748286724091</v>
      </c>
      <c r="CB172" s="53">
        <v>-0.329555511474609</v>
      </c>
      <c r="CC172" s="53">
        <v>-0.30439230799675</v>
      </c>
      <c r="CD172" s="53">
        <v>-0.267206251621246</v>
      </c>
      <c r="CE172" s="53">
        <v>-0.274277448654175</v>
      </c>
      <c r="CF172" s="53">
        <v>-0.270767331123352</v>
      </c>
      <c r="CG172" s="53">
        <v>-0.288366496562958</v>
      </c>
      <c r="CH172" s="53">
        <v>-0.336882084608078</v>
      </c>
      <c r="CI172" s="53">
        <v>-0.35086664557457</v>
      </c>
      <c r="CJ172" s="53">
        <v>-0.400673776865005</v>
      </c>
      <c r="CK172" s="53">
        <v>-0.411118477582932</v>
      </c>
      <c r="CL172" s="53">
        <v>-0.412488490343094</v>
      </c>
      <c r="CM172" s="53">
        <v>-0.396981805562973</v>
      </c>
      <c r="CN172" s="53">
        <v>-0.38341149687767</v>
      </c>
      <c r="CO172" s="53">
        <v>-0.391048640012741</v>
      </c>
      <c r="CP172" s="53">
        <v>-0.426710277795792</v>
      </c>
      <c r="CQ172" s="53">
        <v>-0.43218919634819</v>
      </c>
      <c r="CR172" s="53">
        <v>-0.451822429895401</v>
      </c>
      <c r="CS172" s="53">
        <v>-0.476065665483475</v>
      </c>
      <c r="CT172" s="53">
        <v>-0.48678931593895</v>
      </c>
      <c r="CU172" s="53">
        <v>-0.485627561807632</v>
      </c>
      <c r="CV172" s="53">
        <v>-0.51315438747406</v>
      </c>
      <c r="CW172" s="53">
        <v>-0.528355956077576</v>
      </c>
      <c r="CX172" s="53">
        <v>-0.531995058059692</v>
      </c>
      <c r="CY172" s="53">
        <v>-0.54006814956665</v>
      </c>
      <c r="CZ172" s="53">
        <v>-0.0417622402310371</v>
      </c>
      <c r="DA172" s="53">
        <v>-0.0469396971166134</v>
      </c>
      <c r="DB172" s="53">
        <v>-0.0594835877418518</v>
      </c>
      <c r="DC172" s="53">
        <v>-0.070871539413929</v>
      </c>
      <c r="DD172" s="53">
        <v>-0.0909322127699852</v>
      </c>
      <c r="DE172" s="53">
        <v>-0.0951118692755699</v>
      </c>
      <c r="DF172" s="53">
        <v>-0.054216131567955</v>
      </c>
      <c r="DG172" s="53">
        <v>-0.0738826245069504</v>
      </c>
      <c r="DH172" s="53">
        <v>-0.109077915549278</v>
      </c>
      <c r="DI172" s="53">
        <v>-0.1457279920578</v>
      </c>
      <c r="DJ172" s="53">
        <v>-0.15276911854744</v>
      </c>
      <c r="DK172" s="53">
        <v>-0.164537236094475</v>
      </c>
      <c r="DL172" s="53">
        <v>-0.167002603411674</v>
      </c>
      <c r="DM172" s="53">
        <v>-0.199838787317276</v>
      </c>
      <c r="DN172" s="53">
        <v>-0.183418691158295</v>
      </c>
      <c r="DO172" s="53">
        <v>-0.187405243515968</v>
      </c>
      <c r="DP172" s="53">
        <v>-0.191314890980721</v>
      </c>
      <c r="DQ172" s="53">
        <v>-0.184334233403206</v>
      </c>
      <c r="DR172" s="53">
        <v>-0.202366605401039</v>
      </c>
      <c r="DS172" s="53">
        <v>-0.2619648873806</v>
      </c>
      <c r="DT172" s="53">
        <v>-0.259107232093811</v>
      </c>
      <c r="DU172" s="53">
        <v>-0.253059238195419</v>
      </c>
      <c r="DV172" s="53">
        <v>-0.273876368999481</v>
      </c>
      <c r="DW172" s="53">
        <v>-0.263492971658707</v>
      </c>
      <c r="DX172" s="53">
        <v>-0.24277152121067</v>
      </c>
      <c r="DY172" s="53">
        <v>-0.247039213776588</v>
      </c>
      <c r="DZ172" s="53">
        <v>-0.250878989696503</v>
      </c>
      <c r="EA172" s="53">
        <v>-0.22972671687603</v>
      </c>
      <c r="EB172" s="53">
        <v>-0.238176316022873</v>
      </c>
      <c r="EC172" s="53">
        <v>-0.238811552524567</v>
      </c>
      <c r="ED172" s="53">
        <v>-0.247568294405937</v>
      </c>
      <c r="EE172" s="53">
        <v>-0.241190969944</v>
      </c>
      <c r="EF172" s="53">
        <v>-0.271150022745132</v>
      </c>
      <c r="EG172" s="53">
        <v>-0.289892256259918</v>
      </c>
      <c r="EH172" s="53">
        <v>-0.283425539731979</v>
      </c>
      <c r="EI172" s="53">
        <v>-0.282651752233505</v>
      </c>
      <c r="EJ172" s="53">
        <v>-0.2935691177845</v>
      </c>
      <c r="EK172" s="53">
        <v>-0.276468366384506</v>
      </c>
      <c r="EL172" s="53">
        <v>-0.30778107047081</v>
      </c>
      <c r="EM172" s="53">
        <v>-0.338548809289932</v>
      </c>
      <c r="EN172" s="53">
        <v>-0.361391216516495</v>
      </c>
      <c r="EO172" s="53">
        <v>-0.353571861982346</v>
      </c>
      <c r="EP172" s="53">
        <v>-0.363153994083405</v>
      </c>
      <c r="EQ172" s="53">
        <v>-0.349317163228989</v>
      </c>
      <c r="ER172" s="53">
        <v>-0.361968398094177</v>
      </c>
      <c r="ES172" s="53">
        <v>-0.402398526668549</v>
      </c>
      <c r="ET172" s="53">
        <v>-0.431682676076889</v>
      </c>
      <c r="EU172" s="53">
        <v>-0.448878943920135</v>
      </c>
      <c r="EV172" s="53">
        <v>-0.433423548936844</v>
      </c>
      <c r="EW172" s="53">
        <v>-0.395739436149597</v>
      </c>
    </row>
    <row r="173" s="53" customFormat="1" spans="1:153">
      <c r="A173" s="54">
        <v>300323</v>
      </c>
      <c r="B173" s="53" t="s">
        <v>531</v>
      </c>
      <c r="C173" s="55">
        <v>43851</v>
      </c>
      <c r="D173" s="53">
        <v>-0.0218913815915585</v>
      </c>
      <c r="E173" s="53">
        <v>-0.070494182407856</v>
      </c>
      <c r="F173" s="53">
        <v>-0.0970138236880302</v>
      </c>
      <c r="G173" s="53">
        <v>-0.139973744750023</v>
      </c>
      <c r="H173" s="53">
        <v>-0.131133705377579</v>
      </c>
      <c r="I173" s="53">
        <v>-0.113501571118832</v>
      </c>
      <c r="J173" s="53">
        <v>-0.154341995716095</v>
      </c>
      <c r="K173" s="53">
        <v>-0.184473395347595</v>
      </c>
      <c r="L173" s="53">
        <v>-0.0902043879032135</v>
      </c>
      <c r="M173" s="53">
        <v>-0.134702309966087</v>
      </c>
      <c r="N173" s="53">
        <v>-0.0760701969265938</v>
      </c>
      <c r="O173" s="53">
        <v>-0.00516249891370535</v>
      </c>
      <c r="P173" s="53">
        <v>0.0166494436562061</v>
      </c>
      <c r="Q173" s="53">
        <v>-0.0321808308362961</v>
      </c>
      <c r="R173" s="53">
        <v>0.0646085366606712</v>
      </c>
      <c r="S173" s="53">
        <v>0.116672620177269</v>
      </c>
      <c r="T173" s="53">
        <v>0.0622031986713409</v>
      </c>
      <c r="U173" s="53">
        <v>0.0827047601342201</v>
      </c>
      <c r="V173" s="53">
        <v>0.117596678435802</v>
      </c>
      <c r="W173" s="53">
        <v>0.13739874958992</v>
      </c>
      <c r="X173" s="53">
        <v>0.0748777240514755</v>
      </c>
      <c r="Y173" s="53">
        <v>-0.00521590188145638</v>
      </c>
      <c r="Z173" s="53">
        <v>0.0259023010730743</v>
      </c>
      <c r="AA173" s="53">
        <v>0.013840215280652</v>
      </c>
      <c r="AB173" s="53">
        <v>0.0844351276755333</v>
      </c>
      <c r="AC173" s="53">
        <v>0.0807454660534859</v>
      </c>
      <c r="AD173" s="53">
        <v>0.128566712141037</v>
      </c>
      <c r="AE173" s="53">
        <v>0.0900547653436661</v>
      </c>
      <c r="AF173" s="53">
        <v>0.191811472177505</v>
      </c>
      <c r="AG173" s="53">
        <v>0.174235567450523</v>
      </c>
      <c r="AH173" s="53">
        <v>0.195125386118889</v>
      </c>
      <c r="AI173" s="53">
        <v>0.191515877842903</v>
      </c>
      <c r="AJ173" s="53">
        <v>0.23819474875927</v>
      </c>
      <c r="AK173" s="53">
        <v>0.267611503601074</v>
      </c>
      <c r="AL173" s="53">
        <v>0.268466293811798</v>
      </c>
      <c r="AM173" s="53">
        <v>0.279601782560349</v>
      </c>
      <c r="AN173" s="53">
        <v>0.27327960729599</v>
      </c>
      <c r="AO173" s="53">
        <v>0.251110076904297</v>
      </c>
      <c r="AP173" s="53">
        <v>0.325215041637421</v>
      </c>
      <c r="AQ173" s="53">
        <v>0.320869565010071</v>
      </c>
      <c r="AR173" s="53">
        <v>0.286310344934464</v>
      </c>
      <c r="AS173" s="53">
        <v>0.278443247079849</v>
      </c>
      <c r="AT173" s="53">
        <v>0.279534339904785</v>
      </c>
      <c r="AU173" s="53">
        <v>0.269940823316574</v>
      </c>
      <c r="AV173" s="53">
        <v>0.257354706525803</v>
      </c>
      <c r="AW173" s="53">
        <v>0.308582782745361</v>
      </c>
      <c r="AX173" s="53">
        <v>0.364478349685669</v>
      </c>
      <c r="AY173" s="53">
        <v>0.3241967856884</v>
      </c>
      <c r="AZ173" s="53">
        <v>0.301439553499222</v>
      </c>
      <c r="BA173" s="53">
        <v>0.333695292472839</v>
      </c>
      <c r="BB173" s="53">
        <v>-0.00402293261140585</v>
      </c>
      <c r="BC173" s="53">
        <v>-0.0227689854800701</v>
      </c>
      <c r="BD173" s="53">
        <v>-0.0480729304254055</v>
      </c>
      <c r="BE173" s="53">
        <v>-0.0824146196246147</v>
      </c>
      <c r="BF173" s="53">
        <v>-0.0652018189430237</v>
      </c>
      <c r="BG173" s="53">
        <v>-0.101066589355469</v>
      </c>
      <c r="BH173" s="53">
        <v>-0.107464887201786</v>
      </c>
      <c r="BI173" s="53">
        <v>-0.0985314473509789</v>
      </c>
      <c r="BJ173" s="53">
        <v>-0.0877808630466461</v>
      </c>
      <c r="BK173" s="53">
        <v>-0.0910239592194557</v>
      </c>
      <c r="BL173" s="53">
        <v>-0.0701368227601051</v>
      </c>
      <c r="BM173" s="53">
        <v>-0.0217343419790268</v>
      </c>
      <c r="BN173" s="53">
        <v>-0.00178073346614838</v>
      </c>
      <c r="BO173" s="53">
        <v>-0.0251649878919125</v>
      </c>
      <c r="BP173" s="53">
        <v>-0.00565322488546371</v>
      </c>
      <c r="BQ173" s="53">
        <v>0.0737331062555313</v>
      </c>
      <c r="BR173" s="53">
        <v>0.0220842361450195</v>
      </c>
      <c r="BS173" s="53">
        <v>0.0073224063962698</v>
      </c>
      <c r="BT173" s="53">
        <v>0.0548406764864922</v>
      </c>
      <c r="BU173" s="53">
        <v>0.0596725940704346</v>
      </c>
      <c r="BV173" s="53">
        <v>0.0160545241087675</v>
      </c>
      <c r="BW173" s="53">
        <v>-0.00854180939495564</v>
      </c>
      <c r="BX173" s="53">
        <v>0.00289947725832462</v>
      </c>
      <c r="BY173" s="53">
        <v>-0.0168700274080038</v>
      </c>
      <c r="BZ173" s="53">
        <v>-0.0264923050999641</v>
      </c>
      <c r="CA173" s="53">
        <v>-0.039689589291811</v>
      </c>
      <c r="CB173" s="53">
        <v>-0.0646288245916367</v>
      </c>
      <c r="CC173" s="53">
        <v>-0.0987774580717087</v>
      </c>
      <c r="CD173" s="53">
        <v>-0.047019150108099</v>
      </c>
      <c r="CE173" s="53">
        <v>-0.0726284235715866</v>
      </c>
      <c r="CF173" s="53">
        <v>-0.0632664039731026</v>
      </c>
      <c r="CG173" s="53">
        <v>-0.0564394518733025</v>
      </c>
      <c r="CH173" s="53">
        <v>-0.064888209104538</v>
      </c>
      <c r="CI173" s="53">
        <v>-0.0757452473044395</v>
      </c>
      <c r="CJ173" s="53">
        <v>-0.0844297036528587</v>
      </c>
      <c r="CK173" s="53">
        <v>-0.078675776720047</v>
      </c>
      <c r="CL173" s="53">
        <v>-0.0926940068602562</v>
      </c>
      <c r="CM173" s="53">
        <v>-0.102687440812588</v>
      </c>
      <c r="CN173" s="53">
        <v>-0.01076206471771</v>
      </c>
      <c r="CO173" s="53">
        <v>-0.0263574663549662</v>
      </c>
      <c r="CP173" s="53">
        <v>-0.0669107958674431</v>
      </c>
      <c r="CQ173" s="53">
        <v>-0.0875123217701912</v>
      </c>
      <c r="CR173" s="53">
        <v>-0.117750234901905</v>
      </c>
      <c r="CS173" s="53">
        <v>-0.133171677589417</v>
      </c>
      <c r="CT173" s="53">
        <v>-0.124370209872723</v>
      </c>
      <c r="CU173" s="53">
        <v>-0.12169573456049</v>
      </c>
      <c r="CV173" s="53">
        <v>-0.0869656726717949</v>
      </c>
      <c r="CW173" s="53">
        <v>-0.115307047963142</v>
      </c>
      <c r="CX173" s="53">
        <v>-0.12920306622982</v>
      </c>
      <c r="CY173" s="53">
        <v>-0.139615505933762</v>
      </c>
      <c r="CZ173" s="53">
        <v>-0.0305862296372652</v>
      </c>
      <c r="DA173" s="53">
        <v>-0.0604429841041565</v>
      </c>
      <c r="DB173" s="53">
        <v>-0.0616586729884148</v>
      </c>
      <c r="DC173" s="53">
        <v>-0.0702769011259079</v>
      </c>
      <c r="DD173" s="53">
        <v>-0.0786496549844742</v>
      </c>
      <c r="DE173" s="53">
        <v>-0.0251527614891529</v>
      </c>
      <c r="DF173" s="53">
        <v>-0.059594888240099</v>
      </c>
      <c r="DG173" s="53">
        <v>-0.0986597239971161</v>
      </c>
      <c r="DH173" s="53">
        <v>-0.0151413111016154</v>
      </c>
      <c r="DI173" s="53">
        <v>-0.0563961267471313</v>
      </c>
      <c r="DJ173" s="53">
        <v>-0.0186511538922787</v>
      </c>
      <c r="DK173" s="53">
        <v>0.00385406124405563</v>
      </c>
      <c r="DL173" s="53">
        <v>0.00571239646524191</v>
      </c>
      <c r="DM173" s="53">
        <v>-0.0197336263954639</v>
      </c>
      <c r="DN173" s="53">
        <v>0.0575439818203449</v>
      </c>
      <c r="DO173" s="53">
        <v>0.0302217341959476</v>
      </c>
      <c r="DP173" s="53">
        <v>0.0274011828005314</v>
      </c>
      <c r="DQ173" s="53">
        <v>0.0626645684242249</v>
      </c>
      <c r="DR173" s="53">
        <v>0.0500382222235203</v>
      </c>
      <c r="DS173" s="53">
        <v>0.0650083869695663</v>
      </c>
      <c r="DT173" s="53">
        <v>0.0461054146289825</v>
      </c>
      <c r="DU173" s="53">
        <v>-0.00939187407493591</v>
      </c>
      <c r="DV173" s="53">
        <v>0.0102850422263145</v>
      </c>
      <c r="DW173" s="53">
        <v>0.0179924611002207</v>
      </c>
      <c r="DX173" s="53">
        <v>0.0982096493244171</v>
      </c>
      <c r="DY173" s="53">
        <v>0.107717268168926</v>
      </c>
      <c r="DZ173" s="53">
        <v>0.180477768182755</v>
      </c>
      <c r="EA173" s="53">
        <v>0.176114439964294</v>
      </c>
      <c r="EB173" s="53">
        <v>0.226112842559814</v>
      </c>
      <c r="EC173" s="53">
        <v>0.23414620757103</v>
      </c>
      <c r="ED173" s="53">
        <v>0.245673999190331</v>
      </c>
      <c r="EE173" s="53">
        <v>0.235237553715706</v>
      </c>
      <c r="EF173" s="53">
        <v>0.290365189313889</v>
      </c>
      <c r="EG173" s="53">
        <v>0.330638974905014</v>
      </c>
      <c r="EH173" s="53">
        <v>0.340178221464157</v>
      </c>
      <c r="EI173" s="53">
        <v>0.345559775829315</v>
      </c>
      <c r="EJ173" s="53">
        <v>0.353255838155746</v>
      </c>
      <c r="EK173" s="53">
        <v>0.341079711914062</v>
      </c>
      <c r="EL173" s="53">
        <v>0.323259323835373</v>
      </c>
      <c r="EM173" s="53">
        <v>0.334509253501892</v>
      </c>
      <c r="EN173" s="53">
        <v>0.340503364801407</v>
      </c>
      <c r="EO173" s="53">
        <v>0.35323777794838</v>
      </c>
      <c r="EP173" s="53">
        <v>0.384566783905029</v>
      </c>
      <c r="EQ173" s="53">
        <v>0.39039471745491</v>
      </c>
      <c r="ER173" s="53">
        <v>0.369007140398026</v>
      </c>
      <c r="ES173" s="53">
        <v>0.417560756206512</v>
      </c>
      <c r="ET173" s="53">
        <v>0.438726246356964</v>
      </c>
      <c r="EU173" s="53">
        <v>0.426786065101624</v>
      </c>
      <c r="EV173" s="53">
        <v>0.417924851179123</v>
      </c>
      <c r="EW173" s="53">
        <v>0.460593014955521</v>
      </c>
    </row>
    <row r="174" s="53" customFormat="1" spans="1:153">
      <c r="A174" s="54">
        <v>300327</v>
      </c>
      <c r="B174" s="53" t="s">
        <v>534</v>
      </c>
      <c r="C174" s="55">
        <v>43851</v>
      </c>
      <c r="D174" s="53">
        <v>0.0907696932554245</v>
      </c>
      <c r="E174" s="53">
        <v>0.0619754754006863</v>
      </c>
      <c r="F174" s="53">
        <v>0.0600863620638847</v>
      </c>
      <c r="G174" s="53">
        <v>0.143348872661591</v>
      </c>
      <c r="H174" s="53">
        <v>0.0754069164395332</v>
      </c>
      <c r="I174" s="53">
        <v>0.059031717479229</v>
      </c>
      <c r="J174" s="53">
        <v>0.112340003252029</v>
      </c>
      <c r="K174" s="53">
        <v>0.111091807484627</v>
      </c>
      <c r="L174" s="53">
        <v>0.12131106108427</v>
      </c>
      <c r="M174" s="53">
        <v>0.105761632323265</v>
      </c>
      <c r="N174" s="53">
        <v>0.100638628005981</v>
      </c>
      <c r="O174" s="53">
        <v>0.130494698882103</v>
      </c>
      <c r="P174" s="53">
        <v>0.210355371236801</v>
      </c>
      <c r="Q174" s="53">
        <v>0.178248271346092</v>
      </c>
      <c r="R174" s="53">
        <v>0.164488092064857</v>
      </c>
      <c r="S174" s="53">
        <v>0.109022915363312</v>
      </c>
      <c r="T174" s="53">
        <v>0.135320723056793</v>
      </c>
      <c r="U174" s="53">
        <v>0.177004978060722</v>
      </c>
      <c r="V174" s="53">
        <v>0.15229344367981</v>
      </c>
      <c r="W174" s="53">
        <v>0.101321190595627</v>
      </c>
      <c r="X174" s="53">
        <v>0.0655788481235504</v>
      </c>
      <c r="Y174" s="53">
        <v>0.0204541999846697</v>
      </c>
      <c r="Z174" s="53">
        <v>0.0343078672885895</v>
      </c>
      <c r="AA174" s="53">
        <v>-0.0337449088692665</v>
      </c>
      <c r="AB174" s="53">
        <v>-0.0106607209891081</v>
      </c>
      <c r="AC174" s="53">
        <v>-0.00631564948707819</v>
      </c>
      <c r="AD174" s="53">
        <v>0.0231730826199055</v>
      </c>
      <c r="AE174" s="53">
        <v>-0.0160686392337084</v>
      </c>
      <c r="AF174" s="53">
        <v>0.0200963150709867</v>
      </c>
      <c r="AG174" s="53">
        <v>0.0123260952532291</v>
      </c>
      <c r="AH174" s="53">
        <v>0.0239040665328503</v>
      </c>
      <c r="AI174" s="53">
        <v>0.0549248978495598</v>
      </c>
      <c r="AJ174" s="53">
        <v>0.0648187547922134</v>
      </c>
      <c r="AK174" s="53">
        <v>0.115819871425629</v>
      </c>
      <c r="AL174" s="53">
        <v>0.111281149089336</v>
      </c>
      <c r="AM174" s="53">
        <v>0.138269543647766</v>
      </c>
      <c r="AN174" s="53">
        <v>0.0916738957166672</v>
      </c>
      <c r="AO174" s="53">
        <v>0.0368913970887661</v>
      </c>
      <c r="AP174" s="53">
        <v>-0.0310994312167168</v>
      </c>
      <c r="AQ174" s="53">
        <v>-0.0152224507182837</v>
      </c>
      <c r="AR174" s="53">
        <v>-0.0204265583306551</v>
      </c>
      <c r="AS174" s="53">
        <v>-0.0151724107563496</v>
      </c>
      <c r="AT174" s="53">
        <v>-0.0463854596018791</v>
      </c>
      <c r="AU174" s="53">
        <v>0.0340309217572212</v>
      </c>
      <c r="AV174" s="53">
        <v>0.0781399086117744</v>
      </c>
      <c r="AW174" s="53">
        <v>0.0617440268397331</v>
      </c>
      <c r="AX174" s="53">
        <v>0.0568972155451775</v>
      </c>
      <c r="AY174" s="53">
        <v>0.0919489488005638</v>
      </c>
      <c r="AZ174" s="53">
        <v>0.0846450924873352</v>
      </c>
      <c r="BA174" s="53">
        <v>0.0472009405493736</v>
      </c>
      <c r="BB174" s="53">
        <v>0.0256857946515083</v>
      </c>
      <c r="BC174" s="53">
        <v>-0.00948543194681406</v>
      </c>
      <c r="BD174" s="53">
        <v>-0.0426115766167641</v>
      </c>
      <c r="BE174" s="53">
        <v>-0.00876472610980272</v>
      </c>
      <c r="BF174" s="53">
        <v>-0.0504791550338268</v>
      </c>
      <c r="BG174" s="53">
        <v>-0.0624569989740849</v>
      </c>
      <c r="BH174" s="53">
        <v>-0.023230291903019</v>
      </c>
      <c r="BI174" s="53">
        <v>-0.00455178413540125</v>
      </c>
      <c r="BJ174" s="53">
        <v>0.0199302583932877</v>
      </c>
      <c r="BK174" s="53">
        <v>0.0298361219465733</v>
      </c>
      <c r="BL174" s="53">
        <v>0.0327707156538963</v>
      </c>
      <c r="BM174" s="53">
        <v>0.0163701325654984</v>
      </c>
      <c r="BN174" s="53">
        <v>0.0333183258771896</v>
      </c>
      <c r="BO174" s="53">
        <v>0.0120353326201439</v>
      </c>
      <c r="BP174" s="53">
        <v>-0.0166328810155392</v>
      </c>
      <c r="BQ174" s="53">
        <v>-0.0442679785192013</v>
      </c>
      <c r="BR174" s="53">
        <v>-0.00378916785120964</v>
      </c>
      <c r="BS174" s="53">
        <v>0.018564373254776</v>
      </c>
      <c r="BT174" s="53">
        <v>-0.00727410428225994</v>
      </c>
      <c r="BU174" s="53">
        <v>-0.0340305492281914</v>
      </c>
      <c r="BV174" s="53">
        <v>-0.0759681388735771</v>
      </c>
      <c r="BW174" s="53">
        <v>-0.0901237428188324</v>
      </c>
      <c r="BX174" s="53">
        <v>-0.0707151964306831</v>
      </c>
      <c r="BY174" s="53">
        <v>-0.116113916039467</v>
      </c>
      <c r="BZ174" s="53">
        <v>-0.125114738941193</v>
      </c>
      <c r="CA174" s="53">
        <v>-0.128690600395203</v>
      </c>
      <c r="CB174" s="53">
        <v>-0.137484475970268</v>
      </c>
      <c r="CC174" s="53">
        <v>-0.161839187145233</v>
      </c>
      <c r="CD174" s="53">
        <v>-0.123638480901718</v>
      </c>
      <c r="CE174" s="53">
        <v>-0.146541595458984</v>
      </c>
      <c r="CF174" s="53">
        <v>-0.125977411866188</v>
      </c>
      <c r="CG174" s="53">
        <v>-0.102223485708237</v>
      </c>
      <c r="CH174" s="53">
        <v>-0.0818246006965637</v>
      </c>
      <c r="CI174" s="53">
        <v>-0.049773883074522</v>
      </c>
      <c r="CJ174" s="53">
        <v>-0.0636626556515694</v>
      </c>
      <c r="CK174" s="53">
        <v>-0.0610985457897186</v>
      </c>
      <c r="CL174" s="53">
        <v>-0.0775289908051491</v>
      </c>
      <c r="CM174" s="53">
        <v>-0.137078315019608</v>
      </c>
      <c r="CN174" s="53">
        <v>-0.182776540517807</v>
      </c>
      <c r="CO174" s="53">
        <v>-0.19620244204998</v>
      </c>
      <c r="CP174" s="53">
        <v>-0.215576961636543</v>
      </c>
      <c r="CQ174" s="53">
        <v>-0.219577297568321</v>
      </c>
      <c r="CR174" s="53">
        <v>-0.2294582426548</v>
      </c>
      <c r="CS174" s="53">
        <v>-0.140233635902405</v>
      </c>
      <c r="CT174" s="53">
        <v>-0.102227665483952</v>
      </c>
      <c r="CU174" s="53">
        <v>-0.108791708946228</v>
      </c>
      <c r="CV174" s="53">
        <v>-0.136310324072838</v>
      </c>
      <c r="CW174" s="53">
        <v>-0.133220449090004</v>
      </c>
      <c r="CX174" s="53">
        <v>-0.12239433825016</v>
      </c>
      <c r="CY174" s="53">
        <v>-0.151412382721901</v>
      </c>
      <c r="CZ174" s="53">
        <v>0.0527764149010181</v>
      </c>
      <c r="DA174" s="53">
        <v>0.0591534227132797</v>
      </c>
      <c r="DB174" s="53">
        <v>0.0903904587030411</v>
      </c>
      <c r="DC174" s="53">
        <v>0.139806121587753</v>
      </c>
      <c r="DD174" s="53">
        <v>0.113578587770462</v>
      </c>
      <c r="DE174" s="53">
        <v>0.109181225299835</v>
      </c>
      <c r="DF174" s="53">
        <v>0.12326280772686</v>
      </c>
      <c r="DG174" s="53">
        <v>0.103336103260517</v>
      </c>
      <c r="DH174" s="53">
        <v>0.0890733152627945</v>
      </c>
      <c r="DI174" s="53">
        <v>0.0636180266737938</v>
      </c>
      <c r="DJ174" s="53">
        <v>0.0555604286491871</v>
      </c>
      <c r="DK174" s="53">
        <v>0.101817086338997</v>
      </c>
      <c r="DL174" s="53">
        <v>0.164729565382004</v>
      </c>
      <c r="DM174" s="53">
        <v>0.15390545129776</v>
      </c>
      <c r="DN174" s="53">
        <v>0.168813496828079</v>
      </c>
      <c r="DO174" s="53">
        <v>0.140983402729034</v>
      </c>
      <c r="DP174" s="53">
        <v>0.126802414655685</v>
      </c>
      <c r="DQ174" s="53">
        <v>0.146133109927177</v>
      </c>
      <c r="DR174" s="53">
        <v>0.147260069847107</v>
      </c>
      <c r="DS174" s="53">
        <v>0.12304425239563</v>
      </c>
      <c r="DT174" s="53">
        <v>0.129239499568939</v>
      </c>
      <c r="DU174" s="53">
        <v>0.0982704535126686</v>
      </c>
      <c r="DV174" s="53">
        <v>0.0927155837416649</v>
      </c>
      <c r="DW174" s="53">
        <v>0.070061519742012</v>
      </c>
      <c r="DX174" s="53">
        <v>0.102146543562412</v>
      </c>
      <c r="DY174" s="53">
        <v>0.110067464411259</v>
      </c>
      <c r="DZ174" s="53">
        <v>0.148350074887276</v>
      </c>
      <c r="EA174" s="53">
        <v>0.133463069796562</v>
      </c>
      <c r="EB174" s="53">
        <v>0.131427317857742</v>
      </c>
      <c r="EC174" s="53">
        <v>0.146560207009315</v>
      </c>
      <c r="ED174" s="53">
        <v>0.137574002146721</v>
      </c>
      <c r="EE174" s="53">
        <v>0.144840896129608</v>
      </c>
      <c r="EF174" s="53">
        <v>0.134335875511169</v>
      </c>
      <c r="EG174" s="53">
        <v>0.153286263346672</v>
      </c>
      <c r="EH174" s="53">
        <v>0.162636324763298</v>
      </c>
      <c r="EI174" s="53">
        <v>0.187060609459877</v>
      </c>
      <c r="EJ174" s="53">
        <v>0.156895399093628</v>
      </c>
      <c r="EK174" s="53">
        <v>0.161662220954895</v>
      </c>
      <c r="EL174" s="53">
        <v>0.139369621872902</v>
      </c>
      <c r="EM174" s="53">
        <v>0.168672502040863</v>
      </c>
      <c r="EN174" s="53">
        <v>0.182842925190926</v>
      </c>
      <c r="EO174" s="53">
        <v>0.192097395658493</v>
      </c>
      <c r="EP174" s="53">
        <v>0.170765295624733</v>
      </c>
      <c r="EQ174" s="53">
        <v>0.161957085132599</v>
      </c>
      <c r="ER174" s="53">
        <v>0.168060094118118</v>
      </c>
      <c r="ES174" s="53">
        <v>0.158228248357773</v>
      </c>
      <c r="ET174" s="53">
        <v>0.180900052189827</v>
      </c>
      <c r="EU174" s="53">
        <v>0.212861925363541</v>
      </c>
      <c r="EV174" s="53">
        <v>0.194731950759888</v>
      </c>
      <c r="EW174" s="53">
        <v>0.186305835843086</v>
      </c>
    </row>
    <row r="175" s="53" customFormat="1" spans="1:153">
      <c r="A175" s="54">
        <v>300331</v>
      </c>
      <c r="B175" s="53" t="s">
        <v>537</v>
      </c>
      <c r="C175" s="55">
        <v>43851</v>
      </c>
      <c r="D175" s="53">
        <v>0.0288495160639286</v>
      </c>
      <c r="E175" s="53">
        <v>0.0308446139097214</v>
      </c>
      <c r="F175" s="53">
        <v>0.0716063305735588</v>
      </c>
      <c r="G175" s="53">
        <v>0.0475718751549721</v>
      </c>
      <c r="H175" s="53">
        <v>0.00949481129646301</v>
      </c>
      <c r="I175" s="53">
        <v>0.0358686335384846</v>
      </c>
      <c r="J175" s="53">
        <v>0.0423036590218544</v>
      </c>
      <c r="K175" s="53">
        <v>0.0309134237468243</v>
      </c>
      <c r="L175" s="53">
        <v>0.088803343474865</v>
      </c>
      <c r="M175" s="53">
        <v>0.0961737856268883</v>
      </c>
      <c r="N175" s="53">
        <v>0.140462398529053</v>
      </c>
      <c r="O175" s="53">
        <v>0.0984129533171654</v>
      </c>
      <c r="P175" s="53">
        <v>0.058825708925724</v>
      </c>
      <c r="Q175" s="53">
        <v>0.0742732584476471</v>
      </c>
      <c r="R175" s="53">
        <v>0.0565583109855652</v>
      </c>
      <c r="S175" s="53">
        <v>0.00913271401077509</v>
      </c>
      <c r="T175" s="53">
        <v>0.0190452635288239</v>
      </c>
      <c r="U175" s="53">
        <v>0.0916307866573334</v>
      </c>
      <c r="V175" s="53">
        <v>0.180941849946976</v>
      </c>
      <c r="W175" s="53">
        <v>0.23330420255661</v>
      </c>
      <c r="X175" s="53">
        <v>0.269118189811707</v>
      </c>
      <c r="Y175" s="53">
        <v>0.244096145033836</v>
      </c>
      <c r="Z175" s="53">
        <v>0.124006822705269</v>
      </c>
      <c r="AA175" s="53">
        <v>0.078678123652935</v>
      </c>
      <c r="AB175" s="53">
        <v>0.0678985789418221</v>
      </c>
      <c r="AC175" s="53">
        <v>-0.00863784551620483</v>
      </c>
      <c r="AD175" s="53">
        <v>0.0134127885103226</v>
      </c>
      <c r="AE175" s="53">
        <v>-0.00454217009246349</v>
      </c>
      <c r="AF175" s="53">
        <v>0.0739854797720909</v>
      </c>
      <c r="AG175" s="53">
        <v>0.00969080999493599</v>
      </c>
      <c r="AH175" s="53">
        <v>0.0282946303486824</v>
      </c>
      <c r="AI175" s="53">
        <v>0.0682891383767128</v>
      </c>
      <c r="AJ175" s="53">
        <v>0.0186237804591656</v>
      </c>
      <c r="AK175" s="53">
        <v>0.0200568046420813</v>
      </c>
      <c r="AL175" s="53">
        <v>0.0371506661176682</v>
      </c>
      <c r="AM175" s="53">
        <v>0.0477419272065163</v>
      </c>
      <c r="AN175" s="53">
        <v>-0.0430396609008312</v>
      </c>
      <c r="AO175" s="53">
        <v>-0.11029551923275</v>
      </c>
      <c r="AP175" s="53">
        <v>-0.0911424905061722</v>
      </c>
      <c r="AQ175" s="53">
        <v>-0.108476310968399</v>
      </c>
      <c r="AR175" s="53">
        <v>-0.120675884187222</v>
      </c>
      <c r="AS175" s="53">
        <v>-0.135203346610069</v>
      </c>
      <c r="AT175" s="53">
        <v>-0.18213626742363</v>
      </c>
      <c r="AU175" s="53">
        <v>-0.20013140141964</v>
      </c>
      <c r="AV175" s="53">
        <v>-0.204038739204407</v>
      </c>
      <c r="AW175" s="53">
        <v>-0.209478974342346</v>
      </c>
      <c r="AX175" s="53">
        <v>-0.203186303377151</v>
      </c>
      <c r="AY175" s="53">
        <v>-0.250080317258835</v>
      </c>
      <c r="AZ175" s="53">
        <v>-0.302421391010284</v>
      </c>
      <c r="BA175" s="53">
        <v>-0.324746429920197</v>
      </c>
      <c r="BB175" s="53">
        <v>0.0151948994025588</v>
      </c>
      <c r="BC175" s="53">
        <v>0.0126557825133204</v>
      </c>
      <c r="BD175" s="53">
        <v>0.0420411117374897</v>
      </c>
      <c r="BE175" s="53">
        <v>0.00156516116112471</v>
      </c>
      <c r="BF175" s="53">
        <v>-0.0229729004204273</v>
      </c>
      <c r="BG175" s="53">
        <v>-0.000436312519013882</v>
      </c>
      <c r="BH175" s="53">
        <v>0.0293718464672565</v>
      </c>
      <c r="BI175" s="53">
        <v>0.0260959304869175</v>
      </c>
      <c r="BJ175" s="53">
        <v>0.026920959353447</v>
      </c>
      <c r="BK175" s="53">
        <v>0.0154754733666778</v>
      </c>
      <c r="BL175" s="53">
        <v>0.0558061972260475</v>
      </c>
      <c r="BM175" s="53">
        <v>0.0422804467380047</v>
      </c>
      <c r="BN175" s="53">
        <v>0.0180316418409348</v>
      </c>
      <c r="BO175" s="53">
        <v>0.0479550659656525</v>
      </c>
      <c r="BP175" s="53">
        <v>0.0827545821666718</v>
      </c>
      <c r="BQ175" s="53">
        <v>0.043748565018177</v>
      </c>
      <c r="BR175" s="53">
        <v>0.0322847329080105</v>
      </c>
      <c r="BS175" s="53">
        <v>0.0968028753995895</v>
      </c>
      <c r="BT175" s="53">
        <v>0.193832010030746</v>
      </c>
      <c r="BU175" s="53">
        <v>0.246047705411911</v>
      </c>
      <c r="BV175" s="53">
        <v>0.306714624166489</v>
      </c>
      <c r="BW175" s="53">
        <v>0.28880974650383</v>
      </c>
      <c r="BX175" s="53">
        <v>0.196425840258598</v>
      </c>
      <c r="BY175" s="53">
        <v>0.148362055420876</v>
      </c>
      <c r="BZ175" s="53">
        <v>0.117694117128849</v>
      </c>
      <c r="CA175" s="53">
        <v>0.0651378706097603</v>
      </c>
      <c r="CB175" s="53">
        <v>0.0863726139068604</v>
      </c>
      <c r="CC175" s="53">
        <v>0.0840543210506439</v>
      </c>
      <c r="CD175" s="53">
        <v>0.138216078281403</v>
      </c>
      <c r="CE175" s="53">
        <v>0.101785011589527</v>
      </c>
      <c r="CF175" s="53">
        <v>0.101920314133167</v>
      </c>
      <c r="CG175" s="53">
        <v>0.143877431750298</v>
      </c>
      <c r="CH175" s="53">
        <v>0.0971790105104446</v>
      </c>
      <c r="CI175" s="53">
        <v>0.101057909429073</v>
      </c>
      <c r="CJ175" s="53">
        <v>0.128944158554077</v>
      </c>
      <c r="CK175" s="53">
        <v>0.168015629053116</v>
      </c>
      <c r="CL175" s="53">
        <v>0.133680522441864</v>
      </c>
      <c r="CM175" s="53">
        <v>0.105937071144581</v>
      </c>
      <c r="CN175" s="53">
        <v>0.0996915772557259</v>
      </c>
      <c r="CO175" s="53">
        <v>0.0742684081196785</v>
      </c>
      <c r="CP175" s="53">
        <v>0.0553320087492466</v>
      </c>
      <c r="CQ175" s="53">
        <v>0.0391319021582603</v>
      </c>
      <c r="CR175" s="53">
        <v>0.00331970909610391</v>
      </c>
      <c r="CS175" s="53">
        <v>-0.012103009968996</v>
      </c>
      <c r="CT175" s="53">
        <v>-0.0145153487101197</v>
      </c>
      <c r="CU175" s="53">
        <v>-0.00532424543052912</v>
      </c>
      <c r="CV175" s="53">
        <v>0.00413061957806349</v>
      </c>
      <c r="CW175" s="53">
        <v>-0.0336105413734913</v>
      </c>
      <c r="CX175" s="53">
        <v>-0.0598732382059097</v>
      </c>
      <c r="CY175" s="53">
        <v>-0.0540721975266933</v>
      </c>
      <c r="CZ175" s="53">
        <v>-0.00192253943532705</v>
      </c>
      <c r="DA175" s="53">
        <v>0.00261167343705893</v>
      </c>
      <c r="DB175" s="53">
        <v>0.0139880608767271</v>
      </c>
      <c r="DC175" s="53">
        <v>0.0304295551031828</v>
      </c>
      <c r="DD175" s="53">
        <v>0.0168905537575483</v>
      </c>
      <c r="DE175" s="53">
        <v>0.020727789029479</v>
      </c>
      <c r="DF175" s="53">
        <v>-0.002645343542099</v>
      </c>
      <c r="DG175" s="53">
        <v>-0.0107596628367901</v>
      </c>
      <c r="DH175" s="53">
        <v>0.0463052242994308</v>
      </c>
      <c r="DI175" s="53">
        <v>0.0651211589574814</v>
      </c>
      <c r="DJ175" s="53">
        <v>0.0690790489315987</v>
      </c>
      <c r="DK175" s="53">
        <v>0.0405553467571735</v>
      </c>
      <c r="DL175" s="53">
        <v>0.0252169109880924</v>
      </c>
      <c r="DM175" s="53">
        <v>0.0107410354539752</v>
      </c>
      <c r="DN175" s="53">
        <v>-0.0417734272778034</v>
      </c>
      <c r="DO175" s="53">
        <v>-0.0501930080354214</v>
      </c>
      <c r="DP175" s="53">
        <v>-0.0288166292011738</v>
      </c>
      <c r="DQ175" s="53">
        <v>-0.0207492411136627</v>
      </c>
      <c r="DR175" s="53">
        <v>-0.0284673199057579</v>
      </c>
      <c r="DS175" s="53">
        <v>-0.0283206515014172</v>
      </c>
      <c r="DT175" s="53">
        <v>-0.053173590451479</v>
      </c>
      <c r="DU175" s="53">
        <v>-0.0602907761931419</v>
      </c>
      <c r="DV175" s="53">
        <v>-0.087996169924736</v>
      </c>
      <c r="DW175" s="53">
        <v>-0.0852610915899277</v>
      </c>
      <c r="DX175" s="53">
        <v>-0.0653726905584335</v>
      </c>
      <c r="DY175" s="53">
        <v>-0.0893528759479523</v>
      </c>
      <c r="DZ175" s="53">
        <v>-0.0885369852185249</v>
      </c>
      <c r="EA175" s="53">
        <v>-0.10417365282774</v>
      </c>
      <c r="EB175" s="53">
        <v>-0.0798077583312988</v>
      </c>
      <c r="EC175" s="53">
        <v>-0.107671365141869</v>
      </c>
      <c r="ED175" s="53">
        <v>-0.089202843606472</v>
      </c>
      <c r="EE175" s="53">
        <v>-0.0911654457449913</v>
      </c>
      <c r="EF175" s="53">
        <v>-0.0941323935985565</v>
      </c>
      <c r="EG175" s="53">
        <v>-0.0965782627463341</v>
      </c>
      <c r="EH175" s="53">
        <v>-0.107370644807816</v>
      </c>
      <c r="EI175" s="53">
        <v>-0.135850861668587</v>
      </c>
      <c r="EJ175" s="53">
        <v>-0.192297339439392</v>
      </c>
      <c r="EK175" s="53">
        <v>-0.231809750199318</v>
      </c>
      <c r="EL175" s="53">
        <v>-0.206411212682724</v>
      </c>
      <c r="EM175" s="53">
        <v>-0.198321878910065</v>
      </c>
      <c r="EN175" s="53">
        <v>-0.191585049033165</v>
      </c>
      <c r="EO175" s="53">
        <v>-0.189912408590317</v>
      </c>
      <c r="EP175" s="53">
        <v>-0.201033130288124</v>
      </c>
      <c r="EQ175" s="53">
        <v>-0.20360554754734</v>
      </c>
      <c r="ER175" s="53">
        <v>-0.205100551247597</v>
      </c>
      <c r="ES175" s="53">
        <v>-0.219731882214546</v>
      </c>
      <c r="ET175" s="53">
        <v>-0.222894072532654</v>
      </c>
      <c r="EU175" s="53">
        <v>-0.232046946883202</v>
      </c>
      <c r="EV175" s="53">
        <v>-0.258125305175781</v>
      </c>
      <c r="EW175" s="53">
        <v>-0.286251395940781</v>
      </c>
    </row>
    <row r="176" s="53" customFormat="1" spans="1:153">
      <c r="A176" s="54">
        <v>300346</v>
      </c>
      <c r="B176" s="53" t="s">
        <v>540</v>
      </c>
      <c r="C176" s="55">
        <v>43851</v>
      </c>
      <c r="D176" s="53">
        <v>0.119519397616386</v>
      </c>
      <c r="E176" s="53">
        <v>0.0747590959072113</v>
      </c>
      <c r="F176" s="53">
        <v>0.1251011043787</v>
      </c>
      <c r="G176" s="53">
        <v>0.125521451234818</v>
      </c>
      <c r="H176" s="53">
        <v>0.106758505105972</v>
      </c>
      <c r="I176" s="53">
        <v>0.143670424818993</v>
      </c>
      <c r="J176" s="53">
        <v>0.12163794785738</v>
      </c>
      <c r="K176" s="53">
        <v>0.0753384158015251</v>
      </c>
      <c r="L176" s="53">
        <v>0.0509824194014072</v>
      </c>
      <c r="M176" s="53">
        <v>-0.00808668602257967</v>
      </c>
      <c r="N176" s="53">
        <v>0.0601571574807167</v>
      </c>
      <c r="O176" s="53">
        <v>0.113385900855064</v>
      </c>
      <c r="P176" s="53">
        <v>0.183249682188034</v>
      </c>
      <c r="Q176" s="53">
        <v>0.224646270275116</v>
      </c>
      <c r="R176" s="53">
        <v>0.114775873720646</v>
      </c>
      <c r="S176" s="53">
        <v>0.134742721915245</v>
      </c>
      <c r="T176" s="53">
        <v>0.294823497533798</v>
      </c>
      <c r="U176" s="53">
        <v>0.428464233875275</v>
      </c>
      <c r="V176" s="53">
        <v>0.55469423532486</v>
      </c>
      <c r="W176" s="53">
        <v>0.556303322315216</v>
      </c>
      <c r="X176" s="53">
        <v>0.408761024475098</v>
      </c>
      <c r="Y176" s="53">
        <v>0.502246379852295</v>
      </c>
      <c r="Z176" s="53">
        <v>0.511501729488373</v>
      </c>
      <c r="AA176" s="53">
        <v>0.520112276077271</v>
      </c>
      <c r="AB176" s="53">
        <v>0.512137413024902</v>
      </c>
      <c r="AC176" s="53">
        <v>0.460699856281281</v>
      </c>
      <c r="AD176" s="53">
        <v>0.417331844568253</v>
      </c>
      <c r="AE176" s="53">
        <v>0.387558102607727</v>
      </c>
      <c r="AF176" s="53">
        <v>0.433436691761017</v>
      </c>
      <c r="AG176" s="53">
        <v>0.378980815410614</v>
      </c>
      <c r="AH176" s="53">
        <v>0.356657385826111</v>
      </c>
      <c r="AI176" s="53">
        <v>0.406031608581543</v>
      </c>
      <c r="AJ176" s="53">
        <v>0.496405094861984</v>
      </c>
      <c r="AK176" s="53">
        <v>0.585987269878387</v>
      </c>
      <c r="AL176" s="53">
        <v>0.581408977508545</v>
      </c>
      <c r="AM176" s="53">
        <v>0.644799888134003</v>
      </c>
      <c r="AN176" s="53">
        <v>0.54923290014267</v>
      </c>
      <c r="AO176" s="53">
        <v>0.49698880314827</v>
      </c>
      <c r="AP176" s="53">
        <v>0.43888396024704</v>
      </c>
      <c r="AQ176" s="53">
        <v>0.430385440587997</v>
      </c>
      <c r="AR176" s="53">
        <v>0.440960109233856</v>
      </c>
      <c r="AS176" s="53">
        <v>0.406353414058685</v>
      </c>
      <c r="AT176" s="53">
        <v>0.323512881994247</v>
      </c>
      <c r="AU176" s="53">
        <v>0.304894387722015</v>
      </c>
      <c r="AV176" s="53">
        <v>0.305443048477173</v>
      </c>
      <c r="AW176" s="53">
        <v>0.313232481479645</v>
      </c>
      <c r="AX176" s="53">
        <v>0.260255694389343</v>
      </c>
      <c r="AY176" s="53">
        <v>0.224300384521484</v>
      </c>
      <c r="AZ176" s="53">
        <v>0.203137904405594</v>
      </c>
      <c r="BA176" s="53">
        <v>0.12318454682827</v>
      </c>
      <c r="BB176" s="53">
        <v>0.0842465460300446</v>
      </c>
      <c r="BC176" s="53">
        <v>0.032927218824625</v>
      </c>
      <c r="BD176" s="53">
        <v>-0.0102928541600704</v>
      </c>
      <c r="BE176" s="53">
        <v>-0.00452035292983055</v>
      </c>
      <c r="BF176" s="53">
        <v>-0.0678622275590897</v>
      </c>
      <c r="BG176" s="53">
        <v>-0.0452379658818245</v>
      </c>
      <c r="BH176" s="53">
        <v>-0.0421652793884277</v>
      </c>
      <c r="BI176" s="53">
        <v>-0.0618516057729721</v>
      </c>
      <c r="BJ176" s="53">
        <v>-0.036854013800621</v>
      </c>
      <c r="BK176" s="53">
        <v>-0.052688255906105</v>
      </c>
      <c r="BL176" s="53">
        <v>-0.00731421448290348</v>
      </c>
      <c r="BM176" s="53">
        <v>0.013714861124754</v>
      </c>
      <c r="BN176" s="53">
        <v>0.0653074532747269</v>
      </c>
      <c r="BO176" s="53">
        <v>0.117616720497608</v>
      </c>
      <c r="BP176" s="53">
        <v>0.0939024463295937</v>
      </c>
      <c r="BQ176" s="53">
        <v>0.0748764052987099</v>
      </c>
      <c r="BR176" s="53">
        <v>0.139656290411949</v>
      </c>
      <c r="BS176" s="53">
        <v>0.186397597193718</v>
      </c>
      <c r="BT176" s="53">
        <v>0.243531137704849</v>
      </c>
      <c r="BU176" s="53">
        <v>0.231681153178215</v>
      </c>
      <c r="BV176" s="53">
        <v>0.117124728858471</v>
      </c>
      <c r="BW176" s="53">
        <v>0.201930373907089</v>
      </c>
      <c r="BX176" s="53">
        <v>0.230381056666374</v>
      </c>
      <c r="BY176" s="53">
        <v>0.222498506307602</v>
      </c>
      <c r="BZ176" s="53">
        <v>0.135200798511505</v>
      </c>
      <c r="CA176" s="53">
        <v>0.119653694331646</v>
      </c>
      <c r="CB176" s="53">
        <v>0.0712021291255951</v>
      </c>
      <c r="CC176" s="53">
        <v>0.0412762351334095</v>
      </c>
      <c r="CD176" s="53">
        <v>0.0900300517678261</v>
      </c>
      <c r="CE176" s="53">
        <v>0.0283686779439449</v>
      </c>
      <c r="CF176" s="53">
        <v>0.0312327444553375</v>
      </c>
      <c r="CG176" s="53">
        <v>0.0941331833600998</v>
      </c>
      <c r="CH176" s="53">
        <v>0.189448490738869</v>
      </c>
      <c r="CI176" s="53">
        <v>0.289363414049149</v>
      </c>
      <c r="CJ176" s="53">
        <v>0.263773679733276</v>
      </c>
      <c r="CK176" s="53">
        <v>0.307286381721497</v>
      </c>
      <c r="CL176" s="53">
        <v>0.218748360872269</v>
      </c>
      <c r="CM176" s="53">
        <v>0.157213389873505</v>
      </c>
      <c r="CN176" s="53">
        <v>0.124153584241867</v>
      </c>
      <c r="CO176" s="53">
        <v>0.100924409925938</v>
      </c>
      <c r="CP176" s="53">
        <v>0.105310693383217</v>
      </c>
      <c r="CQ176" s="53">
        <v>0.0708397701382637</v>
      </c>
      <c r="CR176" s="53">
        <v>0.0357207283377647</v>
      </c>
      <c r="CS176" s="53">
        <v>0.0417861118912697</v>
      </c>
      <c r="CT176" s="53">
        <v>0.0434937477111816</v>
      </c>
      <c r="CU176" s="53">
        <v>0.0746091455221176</v>
      </c>
      <c r="CV176" s="53">
        <v>0.0207527279853821</v>
      </c>
      <c r="CW176" s="53">
        <v>-0.012018509209156</v>
      </c>
      <c r="CX176" s="53">
        <v>-0.0342957004904747</v>
      </c>
      <c r="CY176" s="53">
        <v>-0.0546926371753216</v>
      </c>
      <c r="CZ176" s="53">
        <v>0.08248370885849</v>
      </c>
      <c r="DA176" s="53">
        <v>0.0890427380800247</v>
      </c>
      <c r="DB176" s="53">
        <v>0.182604819536209</v>
      </c>
      <c r="DC176" s="53">
        <v>0.177252665162086</v>
      </c>
      <c r="DD176" s="53">
        <v>0.221831575036049</v>
      </c>
      <c r="DE176" s="53">
        <v>0.236119255423546</v>
      </c>
      <c r="DF176" s="53">
        <v>0.211014077067375</v>
      </c>
      <c r="DG176" s="53">
        <v>0.184400871396065</v>
      </c>
      <c r="DH176" s="53">
        <v>0.135047286748886</v>
      </c>
      <c r="DI176" s="53">
        <v>0.0918124243617058</v>
      </c>
      <c r="DJ176" s="53">
        <v>0.114682227373123</v>
      </c>
      <c r="DK176" s="53">
        <v>0.146881893277168</v>
      </c>
      <c r="DL176" s="53">
        <v>0.165153086185455</v>
      </c>
      <c r="DM176" s="53">
        <v>0.154240399599075</v>
      </c>
      <c r="DN176" s="53">
        <v>0.0680842846632004</v>
      </c>
      <c r="DO176" s="53">
        <v>0.107077166438103</v>
      </c>
      <c r="DP176" s="53">
        <v>0.202378079295158</v>
      </c>
      <c r="DQ176" s="53">
        <v>0.289277493953705</v>
      </c>
      <c r="DR176" s="53">
        <v>0.35837396979332</v>
      </c>
      <c r="DS176" s="53">
        <v>0.371832996606827</v>
      </c>
      <c r="DT176" s="53">
        <v>0.338847160339355</v>
      </c>
      <c r="DU176" s="53">
        <v>0.347526848316193</v>
      </c>
      <c r="DV176" s="53">
        <v>0.328331559896469</v>
      </c>
      <c r="DW176" s="53">
        <v>0.344824582338333</v>
      </c>
      <c r="DX176" s="53">
        <v>0.424147427082062</v>
      </c>
      <c r="DY176" s="53">
        <v>0.388256996870041</v>
      </c>
      <c r="DZ176" s="53">
        <v>0.393340587615967</v>
      </c>
      <c r="EA176" s="53">
        <v>0.393492728471756</v>
      </c>
      <c r="EB176" s="53">
        <v>0.390617489814758</v>
      </c>
      <c r="EC176" s="53">
        <v>0.397822976112366</v>
      </c>
      <c r="ED176" s="53">
        <v>0.37263548374176</v>
      </c>
      <c r="EE176" s="53">
        <v>0.359109282493591</v>
      </c>
      <c r="EF176" s="53">
        <v>0.354167431592941</v>
      </c>
      <c r="EG176" s="53">
        <v>0.343834698200226</v>
      </c>
      <c r="EH176" s="53">
        <v>0.364846140146255</v>
      </c>
      <c r="EI176" s="53">
        <v>0.384724348783493</v>
      </c>
      <c r="EJ176" s="53">
        <v>0.377695381641388</v>
      </c>
      <c r="EK176" s="53">
        <v>0.386986255645752</v>
      </c>
      <c r="EL176" s="53">
        <v>0.36194121837616</v>
      </c>
      <c r="EM176" s="53">
        <v>0.376671880483627</v>
      </c>
      <c r="EN176" s="53">
        <v>0.382860273122787</v>
      </c>
      <c r="EO176" s="53">
        <v>0.382724493741989</v>
      </c>
      <c r="EP176" s="53">
        <v>0.335003018379211</v>
      </c>
      <c r="EQ176" s="53">
        <v>0.310319155454636</v>
      </c>
      <c r="ER176" s="53">
        <v>0.309160143136978</v>
      </c>
      <c r="ES176" s="53">
        <v>0.285834193229675</v>
      </c>
      <c r="ET176" s="53">
        <v>0.286713808774948</v>
      </c>
      <c r="EU176" s="53">
        <v>0.283529758453369</v>
      </c>
      <c r="EV176" s="53">
        <v>0.284644454717636</v>
      </c>
      <c r="EW176" s="53">
        <v>0.225088030099869</v>
      </c>
    </row>
    <row r="177" s="53" customFormat="1" spans="1:153">
      <c r="A177" s="54">
        <v>300351</v>
      </c>
      <c r="B177" s="53" t="s">
        <v>543</v>
      </c>
      <c r="C177" s="55">
        <v>43851</v>
      </c>
      <c r="D177" s="53">
        <v>-0.115480870008469</v>
      </c>
      <c r="E177" s="53">
        <v>-0.0864515528082848</v>
      </c>
      <c r="F177" s="53">
        <v>-0.113695487380028</v>
      </c>
      <c r="G177" s="53">
        <v>-0.161780595779419</v>
      </c>
      <c r="H177" s="53">
        <v>-0.149587318301201</v>
      </c>
      <c r="I177" s="53">
        <v>-0.177022978663445</v>
      </c>
      <c r="J177" s="53">
        <v>-0.219038605690002</v>
      </c>
      <c r="K177" s="53">
        <v>-0.210845828056335</v>
      </c>
      <c r="L177" s="53">
        <v>-0.202826395630836</v>
      </c>
      <c r="M177" s="53">
        <v>-0.219137012958527</v>
      </c>
      <c r="N177" s="53">
        <v>-0.187116295099258</v>
      </c>
      <c r="O177" s="53">
        <v>-0.168043106794357</v>
      </c>
      <c r="P177" s="53">
        <v>-0.150378882884979</v>
      </c>
      <c r="Q177" s="53">
        <v>-0.168965920805931</v>
      </c>
      <c r="R177" s="53">
        <v>-0.144402623176575</v>
      </c>
      <c r="S177" s="53">
        <v>-0.14611691236496</v>
      </c>
      <c r="T177" s="53">
        <v>-0.158093839883804</v>
      </c>
      <c r="U177" s="53">
        <v>-0.144476413726807</v>
      </c>
      <c r="V177" s="53">
        <v>-0.142681628465652</v>
      </c>
      <c r="W177" s="53">
        <v>-0.00756081705912948</v>
      </c>
      <c r="X177" s="53">
        <v>-0.109425857663155</v>
      </c>
      <c r="Y177" s="53">
        <v>-0.136074066162109</v>
      </c>
      <c r="Z177" s="53">
        <v>-0.128226950764656</v>
      </c>
      <c r="AA177" s="53">
        <v>-0.156445547938347</v>
      </c>
      <c r="AB177" s="53">
        <v>-0.161241665482521</v>
      </c>
      <c r="AC177" s="53">
        <v>-0.14506608247757</v>
      </c>
      <c r="AD177" s="53">
        <v>-0.160769268870354</v>
      </c>
      <c r="AE177" s="53">
        <v>-0.142441123723984</v>
      </c>
      <c r="AF177" s="53">
        <v>-0.146838620305061</v>
      </c>
      <c r="AG177" s="53">
        <v>-0.0333032496273518</v>
      </c>
      <c r="AH177" s="53">
        <v>-0.0654700770974159</v>
      </c>
      <c r="AI177" s="53">
        <v>-0.0526664033532143</v>
      </c>
      <c r="AJ177" s="53">
        <v>-0.0493858754634857</v>
      </c>
      <c r="AK177" s="53">
        <v>-0.101199202239513</v>
      </c>
      <c r="AL177" s="53">
        <v>-0.143275886774063</v>
      </c>
      <c r="AM177" s="53">
        <v>-0.14852836728096</v>
      </c>
      <c r="AN177" s="53">
        <v>-0.149169683456421</v>
      </c>
      <c r="AO177" s="53">
        <v>-0.179473668336868</v>
      </c>
      <c r="AP177" s="53">
        <v>-0.186461895704269</v>
      </c>
      <c r="AQ177" s="53">
        <v>-0.134363546967506</v>
      </c>
      <c r="AR177" s="53">
        <v>-0.137381672859192</v>
      </c>
      <c r="AS177" s="53">
        <v>-0.0903860181570053</v>
      </c>
      <c r="AT177" s="53">
        <v>-0.101168692111969</v>
      </c>
      <c r="AU177" s="53">
        <v>-0.108561336994171</v>
      </c>
      <c r="AV177" s="53">
        <v>-0.121312141418457</v>
      </c>
      <c r="AW177" s="53">
        <v>-0.133898004889488</v>
      </c>
      <c r="AX177" s="53">
        <v>-0.0872904658317566</v>
      </c>
      <c r="AY177" s="53">
        <v>-0.0997528731822968</v>
      </c>
      <c r="AZ177" s="53">
        <v>-0.0801997259259224</v>
      </c>
      <c r="BA177" s="53">
        <v>-0.107860408723354</v>
      </c>
      <c r="BB177" s="53">
        <v>-0.000868553295731544</v>
      </c>
      <c r="BC177" s="53">
        <v>0.0157249420881271</v>
      </c>
      <c r="BD177" s="53">
        <v>-0.00458326935768127</v>
      </c>
      <c r="BE177" s="53">
        <v>-0.0354457423090935</v>
      </c>
      <c r="BF177" s="53">
        <v>-0.028120020404458</v>
      </c>
      <c r="BG177" s="53">
        <v>-0.0505256503820419</v>
      </c>
      <c r="BH177" s="53">
        <v>-0.0643890202045441</v>
      </c>
      <c r="BI177" s="53">
        <v>-0.0453376993536949</v>
      </c>
      <c r="BJ177" s="53">
        <v>-0.050125926733017</v>
      </c>
      <c r="BK177" s="53">
        <v>-0.0431817322969437</v>
      </c>
      <c r="BL177" s="53">
        <v>-0.0271295867860317</v>
      </c>
      <c r="BM177" s="53">
        <v>-0.0237168408930302</v>
      </c>
      <c r="BN177" s="53">
        <v>-0.0225423090159893</v>
      </c>
      <c r="BO177" s="53">
        <v>-0.0385722145438194</v>
      </c>
      <c r="BP177" s="53">
        <v>-0.0273727551102638</v>
      </c>
      <c r="BQ177" s="53">
        <v>-0.0379306674003601</v>
      </c>
      <c r="BR177" s="53">
        <v>-0.0460247993469238</v>
      </c>
      <c r="BS177" s="53">
        <v>-0.0373547524213791</v>
      </c>
      <c r="BT177" s="53">
        <v>-0.0424150265753269</v>
      </c>
      <c r="BU177" s="53">
        <v>0.102391988039017</v>
      </c>
      <c r="BV177" s="53">
        <v>0.0147458650171757</v>
      </c>
      <c r="BW177" s="53">
        <v>-0.018674049526453</v>
      </c>
      <c r="BX177" s="53">
        <v>-0.000803399831056595</v>
      </c>
      <c r="BY177" s="53">
        <v>-0.0248741582036018</v>
      </c>
      <c r="BZ177" s="53">
        <v>-0.0289104767143726</v>
      </c>
      <c r="CA177" s="53">
        <v>-0.0194147247821093</v>
      </c>
      <c r="CB177" s="53">
        <v>-0.0415147170424461</v>
      </c>
      <c r="CC177" s="53">
        <v>-0.0155518800020218</v>
      </c>
      <c r="CD177" s="53">
        <v>-0.0186883974820375</v>
      </c>
      <c r="CE177" s="53">
        <v>0.0928766429424286</v>
      </c>
      <c r="CF177" s="53">
        <v>0.0748486146330833</v>
      </c>
      <c r="CG177" s="53">
        <v>0.0693831592798233</v>
      </c>
      <c r="CH177" s="53">
        <v>0.0689340978860855</v>
      </c>
      <c r="CI177" s="53">
        <v>0.0351926125586033</v>
      </c>
      <c r="CJ177" s="53">
        <v>0.00576731981709599</v>
      </c>
      <c r="CK177" s="53">
        <v>-0.00500215357169509</v>
      </c>
      <c r="CL177" s="53">
        <v>-0.00990750826895237</v>
      </c>
      <c r="CM177" s="53">
        <v>-0.0318081974983215</v>
      </c>
      <c r="CN177" s="53">
        <v>-0.0272123385220766</v>
      </c>
      <c r="CO177" s="53">
        <v>-0.00646320870146155</v>
      </c>
      <c r="CP177" s="53">
        <v>-0.0219427961856127</v>
      </c>
      <c r="CQ177" s="53">
        <v>0.0147355999797583</v>
      </c>
      <c r="CR177" s="53">
        <v>0.00546575197950006</v>
      </c>
      <c r="CS177" s="53">
        <v>-0.00844059139490128</v>
      </c>
      <c r="CT177" s="53">
        <v>-0.0134547408670187</v>
      </c>
      <c r="CU177" s="53">
        <v>-0.0116950944066048</v>
      </c>
      <c r="CV177" s="53">
        <v>0.00221977988258004</v>
      </c>
      <c r="CW177" s="53">
        <v>-0.00345957232639194</v>
      </c>
      <c r="CX177" s="53">
        <v>0.0105978678911924</v>
      </c>
      <c r="CY177" s="53">
        <v>0.00773470662534237</v>
      </c>
      <c r="CZ177" s="53">
        <v>-0.132450550794601</v>
      </c>
      <c r="DA177" s="53">
        <v>-0.120014727115631</v>
      </c>
      <c r="DB177" s="53">
        <v>-0.126950457692146</v>
      </c>
      <c r="DC177" s="53">
        <v>-0.144173085689545</v>
      </c>
      <c r="DD177" s="53">
        <v>-0.139305531978607</v>
      </c>
      <c r="DE177" s="53">
        <v>-0.144335567951202</v>
      </c>
      <c r="DF177" s="53">
        <v>-0.172487825155258</v>
      </c>
      <c r="DG177" s="53">
        <v>-0.18334636092186</v>
      </c>
      <c r="DH177" s="53">
        <v>-0.170538708567619</v>
      </c>
      <c r="DI177" s="53">
        <v>-0.193793520331383</v>
      </c>
      <c r="DJ177" s="53">
        <v>-0.177824944257736</v>
      </c>
      <c r="DK177" s="53">
        <v>-0.162164509296417</v>
      </c>
      <c r="DL177" s="53">
        <v>-0.145674809813499</v>
      </c>
      <c r="DM177" s="53">
        <v>-0.148231938481331</v>
      </c>
      <c r="DN177" s="53">
        <v>-0.13486810028553</v>
      </c>
      <c r="DO177" s="53">
        <v>-0.126024484634399</v>
      </c>
      <c r="DP177" s="53">
        <v>-0.129907265305519</v>
      </c>
      <c r="DQ177" s="53">
        <v>-0.124959893524647</v>
      </c>
      <c r="DR177" s="53">
        <v>-0.118104845285416</v>
      </c>
      <c r="DS177" s="53">
        <v>-0.127791032195091</v>
      </c>
      <c r="DT177" s="53">
        <v>-0.14200995862484</v>
      </c>
      <c r="DU177" s="53">
        <v>-0.135238260030746</v>
      </c>
      <c r="DV177" s="53">
        <v>-0.145261779427528</v>
      </c>
      <c r="DW177" s="53">
        <v>-0.149409621953964</v>
      </c>
      <c r="DX177" s="53">
        <v>-0.150169432163239</v>
      </c>
      <c r="DY177" s="53">
        <v>-0.143489599227905</v>
      </c>
      <c r="DZ177" s="53">
        <v>-0.137092784047127</v>
      </c>
      <c r="EA177" s="53">
        <v>-0.144727483391762</v>
      </c>
      <c r="EB177" s="53">
        <v>-0.145988464355469</v>
      </c>
      <c r="EC177" s="53">
        <v>-0.14401812851429</v>
      </c>
      <c r="ED177" s="53">
        <v>-0.158156931400299</v>
      </c>
      <c r="EE177" s="53">
        <v>-0.139887794852257</v>
      </c>
      <c r="EF177" s="53">
        <v>-0.136158213019371</v>
      </c>
      <c r="EG177" s="53">
        <v>-0.154230043292046</v>
      </c>
      <c r="EH177" s="53">
        <v>-0.166881442070007</v>
      </c>
      <c r="EI177" s="53">
        <v>-0.161364451050758</v>
      </c>
      <c r="EJ177" s="53">
        <v>-0.157100409269333</v>
      </c>
      <c r="EK177" s="53">
        <v>-0.165503695607185</v>
      </c>
      <c r="EL177" s="53">
        <v>-0.177087783813477</v>
      </c>
      <c r="EM177" s="53">
        <v>-0.145738586783409</v>
      </c>
      <c r="EN177" s="53">
        <v>-0.133277118206024</v>
      </c>
      <c r="EO177" s="53">
        <v>-0.122959852218628</v>
      </c>
      <c r="EP177" s="53">
        <v>-0.124472677707672</v>
      </c>
      <c r="EQ177" s="53">
        <v>-0.117958977818489</v>
      </c>
      <c r="ER177" s="53">
        <v>-0.125695630908012</v>
      </c>
      <c r="ES177" s="53">
        <v>-0.140041142702103</v>
      </c>
      <c r="ET177" s="53">
        <v>-0.10734848678112</v>
      </c>
      <c r="EU177" s="53">
        <v>-0.114131532609463</v>
      </c>
      <c r="EV177" s="53">
        <v>-0.10863583534956</v>
      </c>
      <c r="EW177" s="53">
        <v>-0.133433356881142</v>
      </c>
    </row>
    <row r="178" s="53" customFormat="1" spans="1:153">
      <c r="A178" s="54">
        <v>300353</v>
      </c>
      <c r="B178" s="53" t="s">
        <v>546</v>
      </c>
      <c r="C178" s="55">
        <v>43851</v>
      </c>
      <c r="D178" s="53">
        <v>0.0169976912438869</v>
      </c>
      <c r="E178" s="53">
        <v>-0.0274577103555202</v>
      </c>
      <c r="F178" s="53">
        <v>0.0106845833361149</v>
      </c>
      <c r="G178" s="53">
        <v>-0.017884524539113</v>
      </c>
      <c r="H178" s="53">
        <v>0.00322723016142845</v>
      </c>
      <c r="I178" s="53">
        <v>-0.0418759770691395</v>
      </c>
      <c r="J178" s="53">
        <v>-0.0620078779757023</v>
      </c>
      <c r="K178" s="53">
        <v>-0.100293099880219</v>
      </c>
      <c r="L178" s="53">
        <v>-0.154323861002922</v>
      </c>
      <c r="M178" s="53">
        <v>-0.13731861114502</v>
      </c>
      <c r="N178" s="53">
        <v>-0.102777719497681</v>
      </c>
      <c r="O178" s="53">
        <v>-0.115088135004044</v>
      </c>
      <c r="P178" s="53">
        <v>-0.112281575798988</v>
      </c>
      <c r="Q178" s="53">
        <v>-0.127847075462341</v>
      </c>
      <c r="R178" s="53">
        <v>-0.0999933704733849</v>
      </c>
      <c r="S178" s="53">
        <v>-0.103954955935478</v>
      </c>
      <c r="T178" s="53">
        <v>-0.0197882000356913</v>
      </c>
      <c r="U178" s="53">
        <v>-0.005049635656178</v>
      </c>
      <c r="V178" s="53">
        <v>0.000589991803281009</v>
      </c>
      <c r="W178" s="53">
        <v>0.0153235318139195</v>
      </c>
      <c r="X178" s="53">
        <v>0.0963534861803055</v>
      </c>
      <c r="Y178" s="53">
        <v>0.0483447201550007</v>
      </c>
      <c r="Z178" s="53">
        <v>0.0365416221320629</v>
      </c>
      <c r="AA178" s="53">
        <v>0.0305779557675123</v>
      </c>
      <c r="AB178" s="53">
        <v>-0.0112225655466318</v>
      </c>
      <c r="AC178" s="53">
        <v>-0.02411132119596</v>
      </c>
      <c r="AD178" s="53">
        <v>0.0087619423866272</v>
      </c>
      <c r="AE178" s="53">
        <v>0.0157007202506065</v>
      </c>
      <c r="AF178" s="53">
        <v>0.0354008711874485</v>
      </c>
      <c r="AG178" s="53">
        <v>0.0552909933030605</v>
      </c>
      <c r="AH178" s="53">
        <v>-0.00581306917592883</v>
      </c>
      <c r="AI178" s="53">
        <v>0.00548205943778157</v>
      </c>
      <c r="AJ178" s="53">
        <v>-0.0242366287857294</v>
      </c>
      <c r="AK178" s="53">
        <v>-0.0677507892251015</v>
      </c>
      <c r="AL178" s="53">
        <v>-0.0762282013893127</v>
      </c>
      <c r="AM178" s="53">
        <v>-0.0847907140851021</v>
      </c>
      <c r="AN178" s="53">
        <v>-0.126675173640251</v>
      </c>
      <c r="AO178" s="53">
        <v>-0.137723073363304</v>
      </c>
      <c r="AP178" s="53">
        <v>-0.153870820999146</v>
      </c>
      <c r="AQ178" s="53">
        <v>-0.0703880190849304</v>
      </c>
      <c r="AR178" s="53">
        <v>-0.0544331669807434</v>
      </c>
      <c r="AS178" s="53">
        <v>-0.0705869272351265</v>
      </c>
      <c r="AT178" s="53">
        <v>-0.0830412581562996</v>
      </c>
      <c r="AU178" s="53">
        <v>-0.0960173904895782</v>
      </c>
      <c r="AV178" s="53">
        <v>-0.0861017182469368</v>
      </c>
      <c r="AW178" s="53">
        <v>-0.0965755507349968</v>
      </c>
      <c r="AX178" s="53">
        <v>-0.118647404015064</v>
      </c>
      <c r="AY178" s="53">
        <v>-0.155219495296478</v>
      </c>
      <c r="AZ178" s="53">
        <v>-0.157236188650131</v>
      </c>
      <c r="BA178" s="53">
        <v>-0.1834866553545</v>
      </c>
      <c r="BB178" s="53">
        <v>0.00319450814276934</v>
      </c>
      <c r="BC178" s="53">
        <v>-0.0331660248339176</v>
      </c>
      <c r="BD178" s="53">
        <v>-0.000230061821639538</v>
      </c>
      <c r="BE178" s="53">
        <v>-0.0233723111450672</v>
      </c>
      <c r="BF178" s="53">
        <v>0.00675238948315382</v>
      </c>
      <c r="BG178" s="53">
        <v>-0.0254681967198849</v>
      </c>
      <c r="BH178" s="53">
        <v>-0.0348654761910439</v>
      </c>
      <c r="BI178" s="53">
        <v>-0.0780758336186409</v>
      </c>
      <c r="BJ178" s="53">
        <v>-0.123050771653652</v>
      </c>
      <c r="BK178" s="53">
        <v>-0.0828418657183647</v>
      </c>
      <c r="BL178" s="53">
        <v>-0.0572365783154964</v>
      </c>
      <c r="BM178" s="53">
        <v>-0.0709219947457314</v>
      </c>
      <c r="BN178" s="53">
        <v>-0.0777900069952011</v>
      </c>
      <c r="BO178" s="53">
        <v>-0.0973010510206223</v>
      </c>
      <c r="BP178" s="53">
        <v>-0.091215007007122</v>
      </c>
      <c r="BQ178" s="53">
        <v>-0.0988019481301308</v>
      </c>
      <c r="BR178" s="53">
        <v>-0.0135463308542967</v>
      </c>
      <c r="BS178" s="53">
        <v>-0.013146648183465</v>
      </c>
      <c r="BT178" s="53">
        <v>0.00247632153332233</v>
      </c>
      <c r="BU178" s="53">
        <v>0.0272611752152443</v>
      </c>
      <c r="BV178" s="53">
        <v>0.124700576066971</v>
      </c>
      <c r="BW178" s="53">
        <v>0.0829857140779495</v>
      </c>
      <c r="BX178" s="53">
        <v>0.0412352494895458</v>
      </c>
      <c r="BY178" s="53">
        <v>0.021823450922966</v>
      </c>
      <c r="BZ178" s="53">
        <v>-0.0155928693711758</v>
      </c>
      <c r="CA178" s="53">
        <v>-0.022124158218503</v>
      </c>
      <c r="CB178" s="53">
        <v>-0.00803542602807283</v>
      </c>
      <c r="CC178" s="53">
        <v>0.00758289080113173</v>
      </c>
      <c r="CD178" s="53">
        <v>0.0282429158687592</v>
      </c>
      <c r="CE178" s="53">
        <v>0.0337258689105511</v>
      </c>
      <c r="CF178" s="53">
        <v>-0.00817944202572107</v>
      </c>
      <c r="CG178" s="53">
        <v>-0.000825629569590092</v>
      </c>
      <c r="CH178" s="53">
        <v>-0.0301437638700008</v>
      </c>
      <c r="CI178" s="53">
        <v>-0.0686926320195198</v>
      </c>
      <c r="CJ178" s="53">
        <v>-0.0786235705018044</v>
      </c>
      <c r="CK178" s="53">
        <v>-0.0868738740682602</v>
      </c>
      <c r="CL178" s="53">
        <v>-0.1182816401124</v>
      </c>
      <c r="CM178" s="53">
        <v>-0.129326894879341</v>
      </c>
      <c r="CN178" s="53">
        <v>-0.130798831582069</v>
      </c>
      <c r="CO178" s="53">
        <v>-0.139099761843681</v>
      </c>
      <c r="CP178" s="53">
        <v>-0.140740752220154</v>
      </c>
      <c r="CQ178" s="53">
        <v>-0.164417073130608</v>
      </c>
      <c r="CR178" s="53">
        <v>-0.174514696002007</v>
      </c>
      <c r="CS178" s="53">
        <v>-0.190399885177612</v>
      </c>
      <c r="CT178" s="53">
        <v>-0.185707733035088</v>
      </c>
      <c r="CU178" s="53">
        <v>-0.190436497330666</v>
      </c>
      <c r="CV178" s="53">
        <v>-0.20619623363018</v>
      </c>
      <c r="CW178" s="53">
        <v>-0.21594250202179</v>
      </c>
      <c r="CX178" s="53">
        <v>-0.216696336865425</v>
      </c>
      <c r="CY178" s="53">
        <v>-0.220997601747513</v>
      </c>
      <c r="CZ178" s="53">
        <v>0.00503046810626984</v>
      </c>
      <c r="DA178" s="53">
        <v>-0.00306440051645041</v>
      </c>
      <c r="DB178" s="53">
        <v>0.00214193062856793</v>
      </c>
      <c r="DC178" s="53">
        <v>-0.00328492652624846</v>
      </c>
      <c r="DD178" s="53">
        <v>-0.0122978733852506</v>
      </c>
      <c r="DE178" s="53">
        <v>-0.0251804925501347</v>
      </c>
      <c r="DF178" s="53">
        <v>-0.0359151139855385</v>
      </c>
      <c r="DG178" s="53">
        <v>-0.0309899803251028</v>
      </c>
      <c r="DH178" s="53">
        <v>-0.0400457978248596</v>
      </c>
      <c r="DI178" s="53">
        <v>-0.0632494613528252</v>
      </c>
      <c r="DJ178" s="53">
        <v>-0.0543138571083546</v>
      </c>
      <c r="DK178" s="53">
        <v>-0.0529388561844826</v>
      </c>
      <c r="DL178" s="53">
        <v>-0.0432642847299576</v>
      </c>
      <c r="DM178" s="53">
        <v>-0.0393187403678894</v>
      </c>
      <c r="DN178" s="53">
        <v>-0.0175510756671429</v>
      </c>
      <c r="DO178" s="53">
        <v>-0.0139257228001952</v>
      </c>
      <c r="DP178" s="53">
        <v>-0.0150145823135972</v>
      </c>
      <c r="DQ178" s="53">
        <v>-0.000675701652653515</v>
      </c>
      <c r="DR178" s="53">
        <v>-0.0106590436771512</v>
      </c>
      <c r="DS178" s="53">
        <v>-0.0207103583961725</v>
      </c>
      <c r="DT178" s="53">
        <v>-0.0371198058128357</v>
      </c>
      <c r="DU178" s="53">
        <v>-0.0434137135744095</v>
      </c>
      <c r="DV178" s="53">
        <v>-0.0134663423523307</v>
      </c>
      <c r="DW178" s="53">
        <v>-1.82088697329164e-5</v>
      </c>
      <c r="DX178" s="53">
        <v>-0.00440240977331996</v>
      </c>
      <c r="DY178" s="53">
        <v>-0.0107598779723048</v>
      </c>
      <c r="DZ178" s="53">
        <v>0.00802465435117483</v>
      </c>
      <c r="EA178" s="53">
        <v>-0.000654885196126997</v>
      </c>
      <c r="EB178" s="53">
        <v>-0.00161475932691246</v>
      </c>
      <c r="EC178" s="53">
        <v>0.0127924093976617</v>
      </c>
      <c r="ED178" s="53">
        <v>-0.00640634121373296</v>
      </c>
      <c r="EE178" s="53">
        <v>-0.00246502505615354</v>
      </c>
      <c r="EF178" s="53">
        <v>-0.00286557804793119</v>
      </c>
      <c r="EG178" s="53">
        <v>-0.00783087126910686</v>
      </c>
      <c r="EH178" s="53">
        <v>-0.00637735007330775</v>
      </c>
      <c r="EI178" s="53">
        <v>-0.00668955221772194</v>
      </c>
      <c r="EJ178" s="53">
        <v>-0.0171662550419569</v>
      </c>
      <c r="EK178" s="53">
        <v>-0.0171688888221979</v>
      </c>
      <c r="EL178" s="53">
        <v>-0.0318447127938271</v>
      </c>
      <c r="EM178" s="53">
        <v>0.0599390342831612</v>
      </c>
      <c r="EN178" s="53">
        <v>0.0775348618626595</v>
      </c>
      <c r="EO178" s="53">
        <v>0.0850574299693108</v>
      </c>
      <c r="EP178" s="53">
        <v>0.0827007219195366</v>
      </c>
      <c r="EQ178" s="53">
        <v>0.0856097862124443</v>
      </c>
      <c r="ER178" s="53">
        <v>0.0908332988619804</v>
      </c>
      <c r="ES178" s="53">
        <v>0.0850882306694984</v>
      </c>
      <c r="ET178" s="53">
        <v>0.0787761211395264</v>
      </c>
      <c r="EU178" s="53">
        <v>0.0519502945244312</v>
      </c>
      <c r="EV178" s="53">
        <v>0.0506874322891235</v>
      </c>
      <c r="EW178" s="53">
        <v>0.0287382323294878</v>
      </c>
    </row>
    <row r="179" s="53" customFormat="1" spans="1:153">
      <c r="A179" s="54">
        <v>300373</v>
      </c>
      <c r="B179" s="53" t="s">
        <v>549</v>
      </c>
      <c r="C179" s="55">
        <v>43851</v>
      </c>
      <c r="D179" s="53">
        <v>0.181661561131477</v>
      </c>
      <c r="E179" s="53">
        <v>0.188527300953865</v>
      </c>
      <c r="F179" s="53">
        <v>0.169006153941154</v>
      </c>
      <c r="G179" s="53">
        <v>0.360603541135788</v>
      </c>
      <c r="H179" s="53">
        <v>0.260850042104721</v>
      </c>
      <c r="I179" s="53">
        <v>0.251468569040298</v>
      </c>
      <c r="J179" s="53">
        <v>0.33563306927681</v>
      </c>
      <c r="K179" s="53">
        <v>0.384075790643692</v>
      </c>
      <c r="L179" s="53">
        <v>0.358109891414642</v>
      </c>
      <c r="M179" s="53">
        <v>0.420767962932587</v>
      </c>
      <c r="N179" s="53">
        <v>0.477391332387924</v>
      </c>
      <c r="O179" s="53">
        <v>0.484243988990784</v>
      </c>
      <c r="P179" s="53">
        <v>0.473245531320572</v>
      </c>
      <c r="Q179" s="53">
        <v>0.47339004278183</v>
      </c>
      <c r="R179" s="53">
        <v>0.530056536197662</v>
      </c>
      <c r="S179" s="53">
        <v>0.475271254777908</v>
      </c>
      <c r="T179" s="53">
        <v>0.469034016132355</v>
      </c>
      <c r="U179" s="53">
        <v>0.504850387573242</v>
      </c>
      <c r="V179" s="53">
        <v>0.427985608577728</v>
      </c>
      <c r="W179" s="53">
        <v>0.379116803407669</v>
      </c>
      <c r="X179" s="53">
        <v>0.324250221252441</v>
      </c>
      <c r="Y179" s="53">
        <v>0.292983919382095</v>
      </c>
      <c r="Z179" s="53">
        <v>0.303287863731384</v>
      </c>
      <c r="AA179" s="53">
        <v>0.259554594755173</v>
      </c>
      <c r="AB179" s="53">
        <v>0.293288499116898</v>
      </c>
      <c r="AC179" s="53">
        <v>0.24873161315918</v>
      </c>
      <c r="AD179" s="53">
        <v>0.279283702373505</v>
      </c>
      <c r="AE179" s="53">
        <v>0.21762178838253</v>
      </c>
      <c r="AF179" s="53">
        <v>0.27538850903511</v>
      </c>
      <c r="AG179" s="53">
        <v>0.23746745288372</v>
      </c>
      <c r="AH179" s="53">
        <v>0.257058620452881</v>
      </c>
      <c r="AI179" s="53">
        <v>0.265974968671799</v>
      </c>
      <c r="AJ179" s="53">
        <v>0.324272036552429</v>
      </c>
      <c r="AK179" s="53">
        <v>0.36603856086731</v>
      </c>
      <c r="AL179" s="53">
        <v>0.479704856872559</v>
      </c>
      <c r="AM179" s="53">
        <v>0.553184688091278</v>
      </c>
      <c r="AN179" s="53">
        <v>0.49298158288002</v>
      </c>
      <c r="AO179" s="53">
        <v>0.45359194278717</v>
      </c>
      <c r="AP179" s="53">
        <v>0.376553893089294</v>
      </c>
      <c r="AQ179" s="53">
        <v>0.381780505180359</v>
      </c>
      <c r="AR179" s="53">
        <v>0.391086012125015</v>
      </c>
      <c r="AS179" s="53">
        <v>0.359244644641876</v>
      </c>
      <c r="AT179" s="53">
        <v>0.347587406635284</v>
      </c>
      <c r="AU179" s="53">
        <v>0.351646363735199</v>
      </c>
      <c r="AV179" s="53">
        <v>0.347327262163162</v>
      </c>
      <c r="AW179" s="53">
        <v>0.373697489500046</v>
      </c>
      <c r="AX179" s="53">
        <v>0.382491499185562</v>
      </c>
      <c r="AY179" s="53">
        <v>0.365280568599701</v>
      </c>
      <c r="AZ179" s="53">
        <v>0.371093481779099</v>
      </c>
      <c r="BA179" s="53">
        <v>0.339246332645416</v>
      </c>
      <c r="BB179" s="53">
        <v>0.121692419052124</v>
      </c>
      <c r="BC179" s="53">
        <v>0.141907885670662</v>
      </c>
      <c r="BD179" s="53">
        <v>0.124966472387314</v>
      </c>
      <c r="BE179" s="53">
        <v>0.223281383514404</v>
      </c>
      <c r="BF179" s="53">
        <v>0.157677620649338</v>
      </c>
      <c r="BG179" s="53">
        <v>0.147170141339302</v>
      </c>
      <c r="BH179" s="53">
        <v>0.220667913556099</v>
      </c>
      <c r="BI179" s="53">
        <v>0.233468160033226</v>
      </c>
      <c r="BJ179" s="53">
        <v>0.226726680994034</v>
      </c>
      <c r="BK179" s="53">
        <v>0.299215972423553</v>
      </c>
      <c r="BL179" s="53">
        <v>0.347284853458405</v>
      </c>
      <c r="BM179" s="53">
        <v>0.345304757356644</v>
      </c>
      <c r="BN179" s="53">
        <v>0.330166459083557</v>
      </c>
      <c r="BO179" s="53">
        <v>0.335618555545807</v>
      </c>
      <c r="BP179" s="53">
        <v>0.383565366268158</v>
      </c>
      <c r="BQ179" s="53">
        <v>0.361090809106827</v>
      </c>
      <c r="BR179" s="53">
        <v>0.374692261219025</v>
      </c>
      <c r="BS179" s="53">
        <v>0.37314373254776</v>
      </c>
      <c r="BT179" s="53">
        <v>0.309724241495132</v>
      </c>
      <c r="BU179" s="53">
        <v>0.272749453783035</v>
      </c>
      <c r="BV179" s="53">
        <v>0.23906697332859</v>
      </c>
      <c r="BW179" s="53">
        <v>0.245679825544357</v>
      </c>
      <c r="BX179" s="53">
        <v>0.237675100564957</v>
      </c>
      <c r="BY179" s="53">
        <v>0.20320650935173</v>
      </c>
      <c r="BZ179" s="53">
        <v>0.193180039525032</v>
      </c>
      <c r="CA179" s="53">
        <v>0.167895689606667</v>
      </c>
      <c r="CB179" s="53">
        <v>0.160336866974831</v>
      </c>
      <c r="CC179" s="53">
        <v>0.122751235961914</v>
      </c>
      <c r="CD179" s="53">
        <v>0.170339688658714</v>
      </c>
      <c r="CE179" s="53">
        <v>0.126558631658554</v>
      </c>
      <c r="CF179" s="53">
        <v>0.149570778012276</v>
      </c>
      <c r="CG179" s="53">
        <v>0.171191722154617</v>
      </c>
      <c r="CH179" s="53">
        <v>0.223973855376244</v>
      </c>
      <c r="CI179" s="53">
        <v>0.273426562547684</v>
      </c>
      <c r="CJ179" s="53">
        <v>0.290838956832886</v>
      </c>
      <c r="CK179" s="53">
        <v>0.318037658929825</v>
      </c>
      <c r="CL179" s="53">
        <v>0.266761094331741</v>
      </c>
      <c r="CM179" s="53">
        <v>0.212779834866524</v>
      </c>
      <c r="CN179" s="53">
        <v>0.140127211809158</v>
      </c>
      <c r="CO179" s="53">
        <v>0.123053967952728</v>
      </c>
      <c r="CP179" s="53">
        <v>0.108931049704552</v>
      </c>
      <c r="CQ179" s="53">
        <v>0.0894115343689919</v>
      </c>
      <c r="CR179" s="53">
        <v>0.101300269365311</v>
      </c>
      <c r="CS179" s="53">
        <v>0.115822307765484</v>
      </c>
      <c r="CT179" s="53">
        <v>0.126167312264442</v>
      </c>
      <c r="CU179" s="53">
        <v>0.145869106054306</v>
      </c>
      <c r="CV179" s="53">
        <v>0.104511871933937</v>
      </c>
      <c r="CW179" s="53">
        <v>0.088458389043808</v>
      </c>
      <c r="CX179" s="53">
        <v>0.0960867330431938</v>
      </c>
      <c r="CY179" s="53">
        <v>0.0782711207866669</v>
      </c>
      <c r="CZ179" s="53">
        <v>0.0841746777296066</v>
      </c>
      <c r="DA179" s="53">
        <v>0.0708249509334564</v>
      </c>
      <c r="DB179" s="53">
        <v>0.0682452097535133</v>
      </c>
      <c r="DC179" s="53">
        <v>0.161527693271637</v>
      </c>
      <c r="DD179" s="53">
        <v>0.127377972006798</v>
      </c>
      <c r="DE179" s="53">
        <v>0.12850396335125</v>
      </c>
      <c r="DF179" s="53">
        <v>0.139170676469803</v>
      </c>
      <c r="DG179" s="53">
        <v>0.17481318116188</v>
      </c>
      <c r="DH179" s="53">
        <v>0.155588746070862</v>
      </c>
      <c r="DI179" s="53">
        <v>0.145757526159286</v>
      </c>
      <c r="DJ179" s="53">
        <v>0.154312014579773</v>
      </c>
      <c r="DK179" s="53">
        <v>0.163144767284393</v>
      </c>
      <c r="DL179" s="53">
        <v>0.167284622788429</v>
      </c>
      <c r="DM179" s="53">
        <v>0.161977037787437</v>
      </c>
      <c r="DN179" s="53">
        <v>0.170696720480919</v>
      </c>
      <c r="DO179" s="53">
        <v>0.138385981321335</v>
      </c>
      <c r="DP179" s="53">
        <v>0.118547290563583</v>
      </c>
      <c r="DQ179" s="53">
        <v>0.155912205576897</v>
      </c>
      <c r="DR179" s="53">
        <v>0.142466902732849</v>
      </c>
      <c r="DS179" s="53">
        <v>0.130572885274887</v>
      </c>
      <c r="DT179" s="53">
        <v>0.109388791024685</v>
      </c>
      <c r="DU179" s="53">
        <v>0.0715096369385719</v>
      </c>
      <c r="DV179" s="53">
        <v>0.0898183137178421</v>
      </c>
      <c r="DW179" s="53">
        <v>0.0805536136031151</v>
      </c>
      <c r="DX179" s="53">
        <v>0.12431401014328</v>
      </c>
      <c r="DY179" s="53">
        <v>0.105041466653347</v>
      </c>
      <c r="DZ179" s="53">
        <v>0.143152385950089</v>
      </c>
      <c r="EA179" s="53">
        <v>0.119076088070869</v>
      </c>
      <c r="EB179" s="53">
        <v>0.129254356026649</v>
      </c>
      <c r="EC179" s="53">
        <v>0.13511435687542</v>
      </c>
      <c r="ED179" s="53">
        <v>0.131693378090858</v>
      </c>
      <c r="EE179" s="53">
        <v>0.118988797068596</v>
      </c>
      <c r="EF179" s="53">
        <v>0.124503709375858</v>
      </c>
      <c r="EG179" s="53">
        <v>0.116817533969879</v>
      </c>
      <c r="EH179" s="53">
        <v>0.213071450591087</v>
      </c>
      <c r="EI179" s="53">
        <v>0.259352535009384</v>
      </c>
      <c r="EJ179" s="53">
        <v>0.250426024198532</v>
      </c>
      <c r="EK179" s="53">
        <v>0.265017628669739</v>
      </c>
      <c r="EL179" s="53">
        <v>0.260632216930389</v>
      </c>
      <c r="EM179" s="53">
        <v>0.282932072877884</v>
      </c>
      <c r="EN179" s="53">
        <v>0.306360483169556</v>
      </c>
      <c r="EO179" s="53">
        <v>0.294038653373718</v>
      </c>
      <c r="EP179" s="53">
        <v>0.270492672920227</v>
      </c>
      <c r="EQ179" s="53">
        <v>0.26002961397171</v>
      </c>
      <c r="ER179" s="53">
        <v>0.245365500450134</v>
      </c>
      <c r="ES179" s="53">
        <v>0.252033919095993</v>
      </c>
      <c r="ET179" s="53">
        <v>0.30218517780304</v>
      </c>
      <c r="EU179" s="53">
        <v>0.301027715206146</v>
      </c>
      <c r="EV179" s="53">
        <v>0.299212276935577</v>
      </c>
      <c r="EW179" s="53">
        <v>0.285180747509003</v>
      </c>
    </row>
    <row r="180" s="53" customFormat="1" spans="1:153">
      <c r="A180" s="54">
        <v>300389</v>
      </c>
      <c r="B180" s="53" t="s">
        <v>552</v>
      </c>
      <c r="C180" s="55">
        <v>43851</v>
      </c>
      <c r="D180" s="53">
        <v>-0.0324133783578873</v>
      </c>
      <c r="E180" s="53">
        <v>-0.0307677425444126</v>
      </c>
      <c r="F180" s="53">
        <v>-0.0365627482533455</v>
      </c>
      <c r="G180" s="53">
        <v>-0.0253618955612183</v>
      </c>
      <c r="H180" s="53">
        <v>-0.0460475906729698</v>
      </c>
      <c r="I180" s="53">
        <v>-0.0860458165407181</v>
      </c>
      <c r="J180" s="53">
        <v>-0.121928595006466</v>
      </c>
      <c r="K180" s="53">
        <v>-0.142930775880814</v>
      </c>
      <c r="L180" s="53">
        <v>-0.0678168535232544</v>
      </c>
      <c r="M180" s="53">
        <v>-0.0487535111606121</v>
      </c>
      <c r="N180" s="53">
        <v>-0.00179696688428521</v>
      </c>
      <c r="O180" s="53">
        <v>-0.00280119618400931</v>
      </c>
      <c r="P180" s="53">
        <v>0.00171250151470304</v>
      </c>
      <c r="Q180" s="53">
        <v>-0.00514506502076983</v>
      </c>
      <c r="R180" s="53">
        <v>0.0104108098894358</v>
      </c>
      <c r="S180" s="53">
        <v>0.0106255989521742</v>
      </c>
      <c r="T180" s="53">
        <v>0.00928345695137978</v>
      </c>
      <c r="U180" s="53">
        <v>0.0158148761838675</v>
      </c>
      <c r="V180" s="53">
        <v>-0.021160650998354</v>
      </c>
      <c r="W180" s="53">
        <v>-0.0136054810136557</v>
      </c>
      <c r="X180" s="53">
        <v>-0.0335260704159737</v>
      </c>
      <c r="Y180" s="53">
        <v>-0.0583532489836216</v>
      </c>
      <c r="Z180" s="53">
        <v>-0.110556162893772</v>
      </c>
      <c r="AA180" s="53">
        <v>-0.102433651685715</v>
      </c>
      <c r="AB180" s="53">
        <v>-0.0735593661665916</v>
      </c>
      <c r="AC180" s="53">
        <v>-0.0973842591047287</v>
      </c>
      <c r="AD180" s="53">
        <v>-0.0916200131177902</v>
      </c>
      <c r="AE180" s="53">
        <v>-0.0889071971178055</v>
      </c>
      <c r="AF180" s="53">
        <v>-0.0914595425128937</v>
      </c>
      <c r="AG180" s="53">
        <v>-0.111158907413483</v>
      </c>
      <c r="AH180" s="53">
        <v>-0.105350978672504</v>
      </c>
      <c r="AI180" s="53">
        <v>-0.111973606050014</v>
      </c>
      <c r="AJ180" s="53">
        <v>-0.101866990327835</v>
      </c>
      <c r="AK180" s="53">
        <v>-0.0739717781543732</v>
      </c>
      <c r="AL180" s="53">
        <v>-0.0486823506653309</v>
      </c>
      <c r="AM180" s="53">
        <v>-0.0282542686909437</v>
      </c>
      <c r="AN180" s="53">
        <v>-0.0314018428325653</v>
      </c>
      <c r="AO180" s="53">
        <v>-0.0318780541419983</v>
      </c>
      <c r="AP180" s="53">
        <v>-0.0340220779180527</v>
      </c>
      <c r="AQ180" s="53">
        <v>-0.0245705489069223</v>
      </c>
      <c r="AR180" s="53">
        <v>-0.0241167210042477</v>
      </c>
      <c r="AS180" s="53">
        <v>-0.00799676403403282</v>
      </c>
      <c r="AT180" s="53">
        <v>-0.00939531903713942</v>
      </c>
      <c r="AU180" s="53">
        <v>-0.0212569963186979</v>
      </c>
      <c r="AV180" s="53">
        <v>0.0846391022205353</v>
      </c>
      <c r="AW180" s="53">
        <v>0.164577290415764</v>
      </c>
      <c r="AX180" s="53">
        <v>0.145240321755409</v>
      </c>
      <c r="AY180" s="53">
        <v>0.138195857405663</v>
      </c>
      <c r="AZ180" s="53">
        <v>0.0568527728319168</v>
      </c>
      <c r="BA180" s="53">
        <v>0.0508724041283131</v>
      </c>
      <c r="BB180" s="53">
        <v>-0.0206431448459625</v>
      </c>
      <c r="BC180" s="53">
        <v>-0.021416150033474</v>
      </c>
      <c r="BD180" s="53">
        <v>-0.00486171245574951</v>
      </c>
      <c r="BE180" s="53">
        <v>-0.0173406284302473</v>
      </c>
      <c r="BF180" s="53">
        <v>-0.0210830848664045</v>
      </c>
      <c r="BG180" s="53">
        <v>-0.0447309911251068</v>
      </c>
      <c r="BH180" s="53">
        <v>-0.0617665499448776</v>
      </c>
      <c r="BI180" s="53">
        <v>-0.0795486941933632</v>
      </c>
      <c r="BJ180" s="53">
        <v>-0.0718346834182739</v>
      </c>
      <c r="BK180" s="53">
        <v>-0.0595209375023842</v>
      </c>
      <c r="BL180" s="53">
        <v>-0.053666427731514</v>
      </c>
      <c r="BM180" s="53">
        <v>-0.048730980604887</v>
      </c>
      <c r="BN180" s="53">
        <v>-0.0615665689110756</v>
      </c>
      <c r="BO180" s="53">
        <v>-0.0444106422364712</v>
      </c>
      <c r="BP180" s="53">
        <v>-0.0354082696139812</v>
      </c>
      <c r="BQ180" s="53">
        <v>-0.0181388109922409</v>
      </c>
      <c r="BR180" s="53">
        <v>-0.0394865609705448</v>
      </c>
      <c r="BS180" s="53">
        <v>-0.0465473085641861</v>
      </c>
      <c r="BT180" s="53">
        <v>-0.0669213309884071</v>
      </c>
      <c r="BU180" s="53">
        <v>-0.0630814507603645</v>
      </c>
      <c r="BV180" s="53">
        <v>-0.0651152580976486</v>
      </c>
      <c r="BW180" s="53">
        <v>-0.0839278772473335</v>
      </c>
      <c r="BX180" s="53">
        <v>-0.109547600150108</v>
      </c>
      <c r="BY180" s="53">
        <v>-0.127649009227753</v>
      </c>
      <c r="BZ180" s="53">
        <v>-0.133290007710457</v>
      </c>
      <c r="CA180" s="53">
        <v>-0.139991402626038</v>
      </c>
      <c r="CB180" s="53">
        <v>-0.140916705131531</v>
      </c>
      <c r="CC180" s="53">
        <v>-0.12506864964962</v>
      </c>
      <c r="CD180" s="53">
        <v>-0.135502457618713</v>
      </c>
      <c r="CE180" s="53">
        <v>-0.140058398246765</v>
      </c>
      <c r="CF180" s="53">
        <v>-0.144365012645721</v>
      </c>
      <c r="CG180" s="53">
        <v>-0.152948096394539</v>
      </c>
      <c r="CH180" s="53">
        <v>-0.147583678364754</v>
      </c>
      <c r="CI180" s="53">
        <v>-0.132552087306976</v>
      </c>
      <c r="CJ180" s="53">
        <v>-0.133719146251678</v>
      </c>
      <c r="CK180" s="53">
        <v>-0.144039675593376</v>
      </c>
      <c r="CL180" s="53">
        <v>-0.15114352107048</v>
      </c>
      <c r="CM180" s="53">
        <v>-0.141847670078278</v>
      </c>
      <c r="CN180" s="53">
        <v>-0.147327274084091</v>
      </c>
      <c r="CO180" s="53">
        <v>-0.159926876425743</v>
      </c>
      <c r="CP180" s="53">
        <v>-0.170277327299118</v>
      </c>
      <c r="CQ180" s="53">
        <v>-0.154985159635544</v>
      </c>
      <c r="CR180" s="53">
        <v>-0.169634699821472</v>
      </c>
      <c r="CS180" s="53">
        <v>-0.179809242486954</v>
      </c>
      <c r="CT180" s="53">
        <v>-0.0713484436273575</v>
      </c>
      <c r="CU180" s="53">
        <v>0.000572873977944255</v>
      </c>
      <c r="CV180" s="53">
        <v>-0.0187852699309587</v>
      </c>
      <c r="CW180" s="53">
        <v>-0.0193700548261404</v>
      </c>
      <c r="CX180" s="53">
        <v>-0.0786446407437325</v>
      </c>
      <c r="CY180" s="53">
        <v>-0.0866382792592049</v>
      </c>
      <c r="CZ180" s="53">
        <v>-0.0439167246222496</v>
      </c>
      <c r="DA180" s="53">
        <v>-0.0414980836212635</v>
      </c>
      <c r="DB180" s="53">
        <v>-0.0638475269079208</v>
      </c>
      <c r="DC180" s="53">
        <v>-0.0401677563786507</v>
      </c>
      <c r="DD180" s="53">
        <v>-0.0571109987795353</v>
      </c>
      <c r="DE180" s="53">
        <v>-0.0734613165259361</v>
      </c>
      <c r="DF180" s="53">
        <v>-0.0923085361719131</v>
      </c>
      <c r="DG180" s="53">
        <v>-0.0955285727977753</v>
      </c>
      <c r="DH180" s="53">
        <v>-0.0281286630779505</v>
      </c>
      <c r="DI180" s="53">
        <v>-0.0213790666311979</v>
      </c>
      <c r="DJ180" s="53">
        <v>0.0197229702025652</v>
      </c>
      <c r="DK180" s="53">
        <v>0.0137832928448915</v>
      </c>
      <c r="DL180" s="53">
        <v>0.0311325788497925</v>
      </c>
      <c r="DM180" s="53">
        <v>0.00711908517405391</v>
      </c>
      <c r="DN180" s="53">
        <v>0.013672586530447</v>
      </c>
      <c r="DO180" s="53">
        <v>-0.00338208256289363</v>
      </c>
      <c r="DP180" s="53">
        <v>0.0166235268115997</v>
      </c>
      <c r="DQ180" s="53">
        <v>0.0302156936377287</v>
      </c>
      <c r="DR180" s="53">
        <v>0.0136141870170832</v>
      </c>
      <c r="DS180" s="53">
        <v>0.0173294767737389</v>
      </c>
      <c r="DT180" s="53">
        <v>-0.000557306688278913</v>
      </c>
      <c r="DU180" s="53">
        <v>-0.00657186564058065</v>
      </c>
      <c r="DV180" s="53">
        <v>-0.0331550538539886</v>
      </c>
      <c r="DW180" s="53">
        <v>-0.00693113449960947</v>
      </c>
      <c r="DX180" s="53">
        <v>0.0275841578841209</v>
      </c>
      <c r="DY180" s="53">
        <v>0.0104606589302421</v>
      </c>
      <c r="DZ180" s="53">
        <v>0.0171502064913511</v>
      </c>
      <c r="EA180" s="53">
        <v>0.004014961887151</v>
      </c>
      <c r="EB180" s="53">
        <v>0.0118964314460754</v>
      </c>
      <c r="EC180" s="53">
        <v>-0.00324699329212308</v>
      </c>
      <c r="ED180" s="53">
        <v>0.00686754891648889</v>
      </c>
      <c r="EE180" s="53">
        <v>0.00882800295948982</v>
      </c>
      <c r="EF180" s="53">
        <v>0.0135701894760132</v>
      </c>
      <c r="EG180" s="53">
        <v>0.0264338254928589</v>
      </c>
      <c r="EH180" s="53">
        <v>0.0528903044760227</v>
      </c>
      <c r="EI180" s="53">
        <v>0.083638921380043</v>
      </c>
      <c r="EJ180" s="53">
        <v>0.0875951871275902</v>
      </c>
      <c r="EK180" s="53">
        <v>0.077823132276535</v>
      </c>
      <c r="EL180" s="53">
        <v>0.0811587050557137</v>
      </c>
      <c r="EM180" s="53">
        <v>0.10320983082056</v>
      </c>
      <c r="EN180" s="53">
        <v>0.114014118909836</v>
      </c>
      <c r="EO180" s="53">
        <v>0.114841908216476</v>
      </c>
      <c r="EP180" s="53">
        <v>0.128092899918556</v>
      </c>
      <c r="EQ180" s="53">
        <v>0.126405760645866</v>
      </c>
      <c r="ER180" s="53">
        <v>0.123841062188148</v>
      </c>
      <c r="ES180" s="53">
        <v>0.131857916712761</v>
      </c>
      <c r="ET180" s="53">
        <v>0.131879106163979</v>
      </c>
      <c r="EU180" s="53">
        <v>0.125419422984123</v>
      </c>
      <c r="EV180" s="53">
        <v>0.103350922465324</v>
      </c>
      <c r="EW180" s="53">
        <v>0.105364188551903</v>
      </c>
    </row>
    <row r="181" s="53" customFormat="1" spans="1:153">
      <c r="A181" s="54">
        <v>300390</v>
      </c>
      <c r="B181" s="53" t="s">
        <v>555</v>
      </c>
      <c r="C181" s="55">
        <v>43851</v>
      </c>
      <c r="D181" s="53">
        <v>0.0602165907621384</v>
      </c>
      <c r="E181" s="53">
        <v>0.040004163980484</v>
      </c>
      <c r="F181" s="53">
        <v>0.16433160007</v>
      </c>
      <c r="G181" s="53">
        <v>0.277505248785019</v>
      </c>
      <c r="H181" s="53">
        <v>0.271870255470276</v>
      </c>
      <c r="I181" s="53">
        <v>0.396006464958191</v>
      </c>
      <c r="J181" s="53">
        <v>0.31433093547821</v>
      </c>
      <c r="K181" s="53">
        <v>0.308692276477814</v>
      </c>
      <c r="L181" s="53">
        <v>0.485185414552689</v>
      </c>
      <c r="M181" s="53">
        <v>0.530133426189423</v>
      </c>
      <c r="N181" s="53">
        <v>0.647262692451477</v>
      </c>
      <c r="O181" s="53">
        <v>0.713780462741852</v>
      </c>
      <c r="P181" s="53">
        <v>0.762154996395111</v>
      </c>
      <c r="Q181" s="53">
        <v>0.807507514953613</v>
      </c>
      <c r="R181" s="53">
        <v>0.749137759208679</v>
      </c>
      <c r="S181" s="53">
        <v>0.763819754123688</v>
      </c>
      <c r="T181" s="53">
        <v>0.706845998764038</v>
      </c>
      <c r="U181" s="53">
        <v>0.759966313838959</v>
      </c>
      <c r="V181" s="53">
        <v>0.911985456943512</v>
      </c>
      <c r="W181" s="53">
        <v>0.849746346473694</v>
      </c>
      <c r="X181" s="53">
        <v>0.724252760410309</v>
      </c>
      <c r="Y181" s="53">
        <v>0.768655478954315</v>
      </c>
      <c r="Z181" s="53">
        <v>0.722605228424072</v>
      </c>
      <c r="AA181" s="53">
        <v>0.723661005496979</v>
      </c>
      <c r="AB181" s="53">
        <v>0.677309095859528</v>
      </c>
      <c r="AC181" s="53">
        <v>0.675422549247742</v>
      </c>
      <c r="AD181" s="53">
        <v>0.752206563949585</v>
      </c>
      <c r="AE181" s="53">
        <v>0.725293815135956</v>
      </c>
      <c r="AF181" s="53">
        <v>0.635399222373962</v>
      </c>
      <c r="AG181" s="53">
        <v>0.558053433895111</v>
      </c>
      <c r="AH181" s="53">
        <v>0.526151955127716</v>
      </c>
      <c r="AI181" s="53">
        <v>0.479325711727142</v>
      </c>
      <c r="AJ181" s="53">
        <v>0.482300013303757</v>
      </c>
      <c r="AK181" s="53">
        <v>0.485549986362457</v>
      </c>
      <c r="AL181" s="53">
        <v>0.503904342651367</v>
      </c>
      <c r="AM181" s="53">
        <v>0.540333986282349</v>
      </c>
      <c r="AN181" s="53">
        <v>0.48860827088356</v>
      </c>
      <c r="AO181" s="53">
        <v>0.49641141295433</v>
      </c>
      <c r="AP181" s="53">
        <v>0.486938238143921</v>
      </c>
      <c r="AQ181" s="53">
        <v>0.540481567382812</v>
      </c>
      <c r="AR181" s="53">
        <v>0.573220133781433</v>
      </c>
      <c r="AS181" s="53">
        <v>0.564574718475342</v>
      </c>
      <c r="AT181" s="53">
        <v>0.55659806728363</v>
      </c>
      <c r="AU181" s="53">
        <v>0.549046456813812</v>
      </c>
      <c r="AV181" s="53">
        <v>0.672614336013794</v>
      </c>
      <c r="AW181" s="53">
        <v>0.706046521663666</v>
      </c>
      <c r="AX181" s="53">
        <v>0.687276899814606</v>
      </c>
      <c r="AY181" s="53">
        <v>0.737834215164185</v>
      </c>
      <c r="AZ181" s="53">
        <v>0.79775470495224</v>
      </c>
      <c r="BA181" s="53">
        <v>0.774698376655579</v>
      </c>
      <c r="BB181" s="53">
        <v>0.0675895363092422</v>
      </c>
      <c r="BC181" s="53">
        <v>0.079283818602562</v>
      </c>
      <c r="BD181" s="53">
        <v>0.223490491509438</v>
      </c>
      <c r="BE181" s="53">
        <v>0.33577561378479</v>
      </c>
      <c r="BF181" s="53">
        <v>0.32792916893959</v>
      </c>
      <c r="BG181" s="53">
        <v>0.391461312770844</v>
      </c>
      <c r="BH181" s="53">
        <v>0.329992741346359</v>
      </c>
      <c r="BI181" s="53">
        <v>0.322602301836014</v>
      </c>
      <c r="BJ181" s="53">
        <v>0.431740611791611</v>
      </c>
      <c r="BK181" s="53">
        <v>0.509738743305206</v>
      </c>
      <c r="BL181" s="53">
        <v>0.628504574298859</v>
      </c>
      <c r="BM181" s="53">
        <v>0.683702528476715</v>
      </c>
      <c r="BN181" s="53">
        <v>0.732973992824554</v>
      </c>
      <c r="BO181" s="53">
        <v>0.803595006465912</v>
      </c>
      <c r="BP181" s="53">
        <v>0.72704154253006</v>
      </c>
      <c r="BQ181" s="53">
        <v>0.73138839006424</v>
      </c>
      <c r="BR181" s="53">
        <v>0.703092694282532</v>
      </c>
      <c r="BS181" s="53">
        <v>0.692331790924072</v>
      </c>
      <c r="BT181" s="53">
        <v>0.765872418880463</v>
      </c>
      <c r="BU181" s="53">
        <v>0.697794497013092</v>
      </c>
      <c r="BV181" s="53">
        <v>0.599859774112701</v>
      </c>
      <c r="BW181" s="53">
        <v>0.652149796485901</v>
      </c>
      <c r="BX181" s="53">
        <v>0.621542453765869</v>
      </c>
      <c r="BY181" s="53">
        <v>0.610286295413971</v>
      </c>
      <c r="BZ181" s="53">
        <v>0.573362171649933</v>
      </c>
      <c r="CA181" s="53">
        <v>0.579594850540161</v>
      </c>
      <c r="CB181" s="53">
        <v>0.650725603103638</v>
      </c>
      <c r="CC181" s="53">
        <v>0.63878059387207</v>
      </c>
      <c r="CD181" s="53">
        <v>0.55212813615799</v>
      </c>
      <c r="CE181" s="53">
        <v>0.483786106109619</v>
      </c>
      <c r="CF181" s="53">
        <v>0.472111940383911</v>
      </c>
      <c r="CG181" s="53">
        <v>0.433104991912842</v>
      </c>
      <c r="CH181" s="53">
        <v>0.431962728500366</v>
      </c>
      <c r="CI181" s="53">
        <v>0.414312124252319</v>
      </c>
      <c r="CJ181" s="53">
        <v>0.421635121107101</v>
      </c>
      <c r="CK181" s="53">
        <v>0.450189083814621</v>
      </c>
      <c r="CL181" s="53">
        <v>0.414750516414642</v>
      </c>
      <c r="CM181" s="53">
        <v>0.415237963199615</v>
      </c>
      <c r="CN181" s="53">
        <v>0.400734543800354</v>
      </c>
      <c r="CO181" s="53">
        <v>0.429483145475388</v>
      </c>
      <c r="CP181" s="53">
        <v>0.402490377426147</v>
      </c>
      <c r="CQ181" s="53">
        <v>0.385162621736526</v>
      </c>
      <c r="CR181" s="53">
        <v>0.377674788236618</v>
      </c>
      <c r="CS181" s="53">
        <v>0.379767298698425</v>
      </c>
      <c r="CT181" s="53">
        <v>0.487370848655701</v>
      </c>
      <c r="CU181" s="53">
        <v>0.505600810050964</v>
      </c>
      <c r="CV181" s="53">
        <v>0.488425046205521</v>
      </c>
      <c r="CW181" s="53">
        <v>0.544020891189575</v>
      </c>
      <c r="CX181" s="53">
        <v>0.610250294208527</v>
      </c>
      <c r="CY181" s="53">
        <v>0.579133808612823</v>
      </c>
      <c r="CZ181" s="53">
        <v>0.0370185077190399</v>
      </c>
      <c r="DA181" s="53">
        <v>0.00511179305613041</v>
      </c>
      <c r="DB181" s="53">
        <v>-0.0147674418985844</v>
      </c>
      <c r="DC181" s="53">
        <v>-0.0138789191842079</v>
      </c>
      <c r="DD181" s="53">
        <v>-0.0116674415767193</v>
      </c>
      <c r="DE181" s="53">
        <v>0.0489366017282009</v>
      </c>
      <c r="DF181" s="53">
        <v>0.0287296511232853</v>
      </c>
      <c r="DG181" s="53">
        <v>0.0304814167320728</v>
      </c>
      <c r="DH181" s="53">
        <v>0.0978362709283829</v>
      </c>
      <c r="DI181" s="53">
        <v>0.0647861585021019</v>
      </c>
      <c r="DJ181" s="53">
        <v>0.0631495863199234</v>
      </c>
      <c r="DK181" s="53">
        <v>0.0744693428277969</v>
      </c>
      <c r="DL181" s="53">
        <v>0.0735724568367004</v>
      </c>
      <c r="DM181" s="53">
        <v>0.0483039990067482</v>
      </c>
      <c r="DN181" s="53">
        <v>0.0664876848459244</v>
      </c>
      <c r="DO181" s="53">
        <v>0.0768227800726891</v>
      </c>
      <c r="DP181" s="53">
        <v>0.048144742846489</v>
      </c>
      <c r="DQ181" s="53">
        <v>0.112025931477547</v>
      </c>
      <c r="DR181" s="53">
        <v>0.190504506230354</v>
      </c>
      <c r="DS181" s="53">
        <v>0.196343302726746</v>
      </c>
      <c r="DT181" s="53">
        <v>0.168784469366074</v>
      </c>
      <c r="DU181" s="53">
        <v>0.160897105932236</v>
      </c>
      <c r="DV181" s="53">
        <v>0.145454257726669</v>
      </c>
      <c r="DW181" s="53">
        <v>0.157766208052635</v>
      </c>
      <c r="DX181" s="53">
        <v>0.148338347673416</v>
      </c>
      <c r="DY181" s="53">
        <v>0.140219166874886</v>
      </c>
      <c r="DZ181" s="53">
        <v>0.145872473716736</v>
      </c>
      <c r="EA181" s="53">
        <v>0.130904674530029</v>
      </c>
      <c r="EB181" s="53">
        <v>0.127662539482117</v>
      </c>
      <c r="EC181" s="53">
        <v>0.118658758699894</v>
      </c>
      <c r="ED181" s="53">
        <v>0.0984314978122711</v>
      </c>
      <c r="EE181" s="53">
        <v>0.0906121879816055</v>
      </c>
      <c r="EF181" s="53">
        <v>0.0947287157177925</v>
      </c>
      <c r="EG181" s="53">
        <v>0.115629307925701</v>
      </c>
      <c r="EH181" s="53">
        <v>0.126660645008087</v>
      </c>
      <c r="EI181" s="53">
        <v>0.13453634083271</v>
      </c>
      <c r="EJ181" s="53">
        <v>0.118249200284481</v>
      </c>
      <c r="EK181" s="53">
        <v>0.125564873218536</v>
      </c>
      <c r="EL181" s="53">
        <v>0.130595177412033</v>
      </c>
      <c r="EM181" s="53">
        <v>0.155389845371246</v>
      </c>
      <c r="EN181" s="53">
        <v>0.215121209621429</v>
      </c>
      <c r="EO181" s="53">
        <v>0.223803520202637</v>
      </c>
      <c r="EP181" s="53">
        <v>0.223314732313156</v>
      </c>
      <c r="EQ181" s="53">
        <v>0.213670611381531</v>
      </c>
      <c r="ER181" s="53">
        <v>0.229634955525398</v>
      </c>
      <c r="ES181" s="53">
        <v>0.244837164878845</v>
      </c>
      <c r="ET181" s="53">
        <v>0.243243351578712</v>
      </c>
      <c r="EU181" s="53">
        <v>0.238204777240753</v>
      </c>
      <c r="EV181" s="53">
        <v>0.231895834207535</v>
      </c>
      <c r="EW181" s="53">
        <v>0.239956066012383</v>
      </c>
    </row>
    <row r="182" s="53" customFormat="1" spans="1:153">
      <c r="A182" s="54">
        <v>300393</v>
      </c>
      <c r="B182" s="53" t="s">
        <v>558</v>
      </c>
      <c r="C182" s="55">
        <v>43851</v>
      </c>
      <c r="D182" s="53">
        <v>0.033032089471817</v>
      </c>
      <c r="E182" s="53">
        <v>0.0150545397773385</v>
      </c>
      <c r="F182" s="53">
        <v>0.0314718671143055</v>
      </c>
      <c r="G182" s="53">
        <v>0.00901806075125933</v>
      </c>
      <c r="H182" s="53">
        <v>0.0100915255025029</v>
      </c>
      <c r="I182" s="53">
        <v>-0.00114439334720373</v>
      </c>
      <c r="J182" s="53">
        <v>0.00320968311280012</v>
      </c>
      <c r="K182" s="53">
        <v>-0.00179960485547781</v>
      </c>
      <c r="L182" s="53">
        <v>0.0774462223052979</v>
      </c>
      <c r="M182" s="53">
        <v>0.187057763338089</v>
      </c>
      <c r="N182" s="53">
        <v>0.188062980771065</v>
      </c>
      <c r="O182" s="53">
        <v>0.169330582022667</v>
      </c>
      <c r="P182" s="53">
        <v>0.141197338700294</v>
      </c>
      <c r="Q182" s="53">
        <v>0.124747261404991</v>
      </c>
      <c r="R182" s="53">
        <v>0.109345257282257</v>
      </c>
      <c r="S182" s="53">
        <v>0.109225608408451</v>
      </c>
      <c r="T182" s="53">
        <v>0.0735775977373123</v>
      </c>
      <c r="U182" s="53">
        <v>0.0306237302720547</v>
      </c>
      <c r="V182" s="53">
        <v>0.0167399998754263</v>
      </c>
      <c r="W182" s="53">
        <v>0.0248241629451513</v>
      </c>
      <c r="X182" s="53">
        <v>-0.00195799814537168</v>
      </c>
      <c r="Y182" s="53">
        <v>0.0456371493637562</v>
      </c>
      <c r="Z182" s="53">
        <v>-0.00603776099160314</v>
      </c>
      <c r="AA182" s="53">
        <v>-0.0713596865534782</v>
      </c>
      <c r="AB182" s="53">
        <v>-0.119695819914341</v>
      </c>
      <c r="AC182" s="53">
        <v>-0.197069063782692</v>
      </c>
      <c r="AD182" s="53">
        <v>-0.202636018395424</v>
      </c>
      <c r="AE182" s="53">
        <v>-0.262315273284912</v>
      </c>
      <c r="AF182" s="53">
        <v>-0.270082116127014</v>
      </c>
      <c r="AG182" s="53">
        <v>-0.235987588763237</v>
      </c>
      <c r="AH182" s="53">
        <v>-0.277081608772278</v>
      </c>
      <c r="AI182" s="53">
        <v>-0.301009446382523</v>
      </c>
      <c r="AJ182" s="53">
        <v>-0.294559836387634</v>
      </c>
      <c r="AK182" s="53">
        <v>-0.317032933235168</v>
      </c>
      <c r="AL182" s="53">
        <v>-0.314299166202545</v>
      </c>
      <c r="AM182" s="53">
        <v>-0.313885152339935</v>
      </c>
      <c r="AN182" s="53">
        <v>-0.294701427221298</v>
      </c>
      <c r="AO182" s="53">
        <v>-0.276365429162979</v>
      </c>
      <c r="AP182" s="53">
        <v>-0.265766590833664</v>
      </c>
      <c r="AQ182" s="53">
        <v>-0.262544721364975</v>
      </c>
      <c r="AR182" s="53">
        <v>-0.313183426856995</v>
      </c>
      <c r="AS182" s="53">
        <v>-0.319929569959641</v>
      </c>
      <c r="AT182" s="53">
        <v>-0.329159498214722</v>
      </c>
      <c r="AU182" s="53">
        <v>-0.368215918540955</v>
      </c>
      <c r="AV182" s="53">
        <v>-0.288667291402817</v>
      </c>
      <c r="AW182" s="53">
        <v>-0.288265645503998</v>
      </c>
      <c r="AX182" s="53">
        <v>-0.341437667608261</v>
      </c>
      <c r="AY182" s="53">
        <v>-0.382241070270538</v>
      </c>
      <c r="AZ182" s="53">
        <v>-0.346795529127121</v>
      </c>
      <c r="BA182" s="53">
        <v>-0.331102907657623</v>
      </c>
      <c r="BB182" s="53">
        <v>0.0402263589203358</v>
      </c>
      <c r="BC182" s="53">
        <v>0.0335398092865944</v>
      </c>
      <c r="BD182" s="53">
        <v>0.0413709729909897</v>
      </c>
      <c r="BE182" s="53">
        <v>0.0481453649699688</v>
      </c>
      <c r="BF182" s="53">
        <v>0.0192982144653797</v>
      </c>
      <c r="BG182" s="53">
        <v>0.00772965792566538</v>
      </c>
      <c r="BH182" s="53">
        <v>0.00925319734960794</v>
      </c>
      <c r="BI182" s="53">
        <v>0.0298970527946949</v>
      </c>
      <c r="BJ182" s="53">
        <v>0.0595636740326881</v>
      </c>
      <c r="BK182" s="53">
        <v>0.130616337060928</v>
      </c>
      <c r="BL182" s="53">
        <v>0.143294975161552</v>
      </c>
      <c r="BM182" s="53">
        <v>0.134258329868317</v>
      </c>
      <c r="BN182" s="53">
        <v>0.107715018093586</v>
      </c>
      <c r="BO182" s="53">
        <v>0.10761171579361</v>
      </c>
      <c r="BP182" s="53">
        <v>0.0886862725019455</v>
      </c>
      <c r="BQ182" s="53">
        <v>0.0669249519705772</v>
      </c>
      <c r="BR182" s="53">
        <v>0.0441511794924736</v>
      </c>
      <c r="BS182" s="53">
        <v>-0.0020546680316329</v>
      </c>
      <c r="BT182" s="53">
        <v>-0.0211601778864861</v>
      </c>
      <c r="BU182" s="53">
        <v>-0.0265241973102093</v>
      </c>
      <c r="BV182" s="53">
        <v>-0.0406236723065376</v>
      </c>
      <c r="BW182" s="53">
        <v>0.01687191426754</v>
      </c>
      <c r="BX182" s="53">
        <v>-0.00789529178291559</v>
      </c>
      <c r="BY182" s="53">
        <v>-0.046723909676075</v>
      </c>
      <c r="BZ182" s="53">
        <v>-0.0945491045713425</v>
      </c>
      <c r="CA182" s="53">
        <v>-0.139548718929291</v>
      </c>
      <c r="CB182" s="53">
        <v>-0.1611707508564</v>
      </c>
      <c r="CC182" s="53">
        <v>-0.206572905182838</v>
      </c>
      <c r="CD182" s="53">
        <v>-0.222100794315338</v>
      </c>
      <c r="CE182" s="53">
        <v>-0.232956528663635</v>
      </c>
      <c r="CF182" s="53">
        <v>-0.244797512888908</v>
      </c>
      <c r="CG182" s="53">
        <v>-0.251194834709167</v>
      </c>
      <c r="CH182" s="53">
        <v>-0.238695591688156</v>
      </c>
      <c r="CI182" s="53">
        <v>-0.228945389389992</v>
      </c>
      <c r="CJ182" s="53">
        <v>-0.22252257168293</v>
      </c>
      <c r="CK182" s="53">
        <v>-0.235681295394897</v>
      </c>
      <c r="CL182" s="53">
        <v>-0.232859373092651</v>
      </c>
      <c r="CM182" s="53">
        <v>-0.198007762432098</v>
      </c>
      <c r="CN182" s="53">
        <v>-0.214082404971123</v>
      </c>
      <c r="CO182" s="53">
        <v>-0.240895956754684</v>
      </c>
      <c r="CP182" s="53">
        <v>-0.273131400346756</v>
      </c>
      <c r="CQ182" s="53">
        <v>-0.279990673065186</v>
      </c>
      <c r="CR182" s="53">
        <v>-0.263499230146408</v>
      </c>
      <c r="CS182" s="53">
        <v>-0.267536222934723</v>
      </c>
      <c r="CT182" s="53">
        <v>-0.247068986296654</v>
      </c>
      <c r="CU182" s="53">
        <v>-0.238131418824196</v>
      </c>
      <c r="CV182" s="53">
        <v>-0.245168298482895</v>
      </c>
      <c r="CW182" s="53">
        <v>-0.291927695274353</v>
      </c>
      <c r="CX182" s="53">
        <v>-0.287456423044205</v>
      </c>
      <c r="CY182" s="53">
        <v>-0.296643793582916</v>
      </c>
      <c r="CZ182" s="53">
        <v>0.00551478937268257</v>
      </c>
      <c r="DA182" s="53">
        <v>-0.00577621068805456</v>
      </c>
      <c r="DB182" s="53">
        <v>0.00280995201319456</v>
      </c>
      <c r="DC182" s="53">
        <v>-0.0264182463288307</v>
      </c>
      <c r="DD182" s="53">
        <v>0.00350236799567938</v>
      </c>
      <c r="DE182" s="53">
        <v>0.00383500661700964</v>
      </c>
      <c r="DF182" s="53">
        <v>0.00666554365307093</v>
      </c>
      <c r="DG182" s="53">
        <v>-0.018987599760294</v>
      </c>
      <c r="DH182" s="53">
        <v>0.0305916033685207</v>
      </c>
      <c r="DI182" s="53">
        <v>0.0691504776477814</v>
      </c>
      <c r="DJ182" s="53">
        <v>0.057477068156004</v>
      </c>
      <c r="DK182" s="53">
        <v>0.0477813147008419</v>
      </c>
      <c r="DL182" s="53">
        <v>0.0461913831532001</v>
      </c>
      <c r="DM182" s="53">
        <v>0.0298446044325829</v>
      </c>
      <c r="DN182" s="53">
        <v>0.0333680436015129</v>
      </c>
      <c r="DO182" s="53">
        <v>0.0550097078084946</v>
      </c>
      <c r="DP182" s="53">
        <v>0.0421354733407497</v>
      </c>
      <c r="DQ182" s="53">
        <v>0.0453874543309212</v>
      </c>
      <c r="DR182" s="53">
        <v>0.0506092347204685</v>
      </c>
      <c r="DS182" s="53">
        <v>0.0640574172139168</v>
      </c>
      <c r="DT182" s="53">
        <v>0.0513747297227383</v>
      </c>
      <c r="DU182" s="53">
        <v>0.0414742901921272</v>
      </c>
      <c r="DV182" s="53">
        <v>0.0145665891468525</v>
      </c>
      <c r="DW182" s="53">
        <v>-0.0119267180562019</v>
      </c>
      <c r="DX182" s="53">
        <v>-0.0124376527965069</v>
      </c>
      <c r="DY182" s="53">
        <v>-0.0448112897574902</v>
      </c>
      <c r="DZ182" s="53">
        <v>-0.0287562124431133</v>
      </c>
      <c r="EA182" s="53">
        <v>-0.043033305555582</v>
      </c>
      <c r="EB182" s="53">
        <v>-0.0352722555398941</v>
      </c>
      <c r="EC182" s="53">
        <v>0.00967799499630928</v>
      </c>
      <c r="ED182" s="53">
        <v>-0.0195750314742327</v>
      </c>
      <c r="EE182" s="53">
        <v>-0.0371055528521538</v>
      </c>
      <c r="EF182" s="53">
        <v>-0.0431551933288574</v>
      </c>
      <c r="EG182" s="53">
        <v>-0.0753784775733948</v>
      </c>
      <c r="EH182" s="53">
        <v>-0.079067550599575</v>
      </c>
      <c r="EI182" s="53">
        <v>-0.0654948204755783</v>
      </c>
      <c r="EJ182" s="53">
        <v>-0.0491330064833164</v>
      </c>
      <c r="EK182" s="53">
        <v>-0.0656486079096794</v>
      </c>
      <c r="EL182" s="53">
        <v>-0.0389751382172108</v>
      </c>
      <c r="EM182" s="53">
        <v>-0.0089397206902504</v>
      </c>
      <c r="EN182" s="53">
        <v>-0.0273429732769728</v>
      </c>
      <c r="EO182" s="53">
        <v>-0.0272298343479633</v>
      </c>
      <c r="EP182" s="53">
        <v>-0.0529512092471123</v>
      </c>
      <c r="EQ182" s="53">
        <v>-0.0879706591367722</v>
      </c>
      <c r="ER182" s="53">
        <v>-0.0288892462849617</v>
      </c>
      <c r="ES182" s="53">
        <v>-0.0374251827597618</v>
      </c>
      <c r="ET182" s="53">
        <v>-0.0835603252053261</v>
      </c>
      <c r="EU182" s="53">
        <v>-0.077604316174984</v>
      </c>
      <c r="EV182" s="53">
        <v>-0.0466300547122955</v>
      </c>
      <c r="EW182" s="53">
        <v>-0.021750058978796</v>
      </c>
    </row>
    <row r="183" s="53" customFormat="1" spans="1:153">
      <c r="A183" s="54">
        <v>300394</v>
      </c>
      <c r="B183" s="53" t="s">
        <v>561</v>
      </c>
      <c r="C183" s="55">
        <v>43851</v>
      </c>
      <c r="D183" s="53">
        <v>0.0283716525882483</v>
      </c>
      <c r="E183" s="53">
        <v>-0.00497562624514103</v>
      </c>
      <c r="F183" s="53">
        <v>0.00846560578793287</v>
      </c>
      <c r="G183" s="53">
        <v>0.02458855509758</v>
      </c>
      <c r="H183" s="53">
        <v>-0.0360916517674923</v>
      </c>
      <c r="I183" s="53">
        <v>-0.0255008805543184</v>
      </c>
      <c r="J183" s="53">
        <v>0.0629950314760208</v>
      </c>
      <c r="K183" s="53">
        <v>0.0911522954702377</v>
      </c>
      <c r="L183" s="53">
        <v>0.0524131581187248</v>
      </c>
      <c r="M183" s="53">
        <v>0.0108444392681122</v>
      </c>
      <c r="N183" s="53">
        <v>0.0047450540587306</v>
      </c>
      <c r="O183" s="53">
        <v>-0.000976596493273973</v>
      </c>
      <c r="P183" s="53">
        <v>-0.0102837402373552</v>
      </c>
      <c r="Q183" s="53">
        <v>-5.63138164579868e-5</v>
      </c>
      <c r="R183" s="53">
        <v>-0.0206368807703257</v>
      </c>
      <c r="S183" s="53">
        <v>-0.0503642819821835</v>
      </c>
      <c r="T183" s="53">
        <v>-0.0845314413309097</v>
      </c>
      <c r="U183" s="53">
        <v>-0.0308722537010908</v>
      </c>
      <c r="V183" s="53">
        <v>0.0621829405426979</v>
      </c>
      <c r="W183" s="53">
        <v>0.121298432350159</v>
      </c>
      <c r="X183" s="53">
        <v>0.106242060661316</v>
      </c>
      <c r="Y183" s="53">
        <v>0.0909413620829582</v>
      </c>
      <c r="Z183" s="53">
        <v>0.112539939582348</v>
      </c>
      <c r="AA183" s="53">
        <v>0.0542758703231812</v>
      </c>
      <c r="AB183" s="53">
        <v>0.0386086069047451</v>
      </c>
      <c r="AC183" s="53">
        <v>-0.0255830436944962</v>
      </c>
      <c r="AD183" s="53">
        <v>-0.0362313464283943</v>
      </c>
      <c r="AE183" s="53">
        <v>0.000149085652083158</v>
      </c>
      <c r="AF183" s="53">
        <v>0.0119946990162134</v>
      </c>
      <c r="AG183" s="53">
        <v>0.0304761286824942</v>
      </c>
      <c r="AH183" s="53">
        <v>0.0880509614944458</v>
      </c>
      <c r="AI183" s="53">
        <v>0.116438023746014</v>
      </c>
      <c r="AJ183" s="53">
        <v>0.0610922500491142</v>
      </c>
      <c r="AK183" s="53">
        <v>0.0885307490825653</v>
      </c>
      <c r="AL183" s="53">
        <v>0.072705514729023</v>
      </c>
      <c r="AM183" s="53">
        <v>0.160678490996361</v>
      </c>
      <c r="AN183" s="53">
        <v>0.12156954407692</v>
      </c>
      <c r="AO183" s="53">
        <v>0.155622020363808</v>
      </c>
      <c r="AP183" s="53">
        <v>0.0866533294320107</v>
      </c>
      <c r="AQ183" s="53">
        <v>0.0204043686389923</v>
      </c>
      <c r="AR183" s="53">
        <v>0.014916205778718</v>
      </c>
      <c r="AS183" s="53">
        <v>-0.0211133640259504</v>
      </c>
      <c r="AT183" s="53">
        <v>-0.0493135377764702</v>
      </c>
      <c r="AU183" s="53">
        <v>-0.0528723113238811</v>
      </c>
      <c r="AV183" s="53">
        <v>-0.0321053676307201</v>
      </c>
      <c r="AW183" s="53">
        <v>-0.00434324285015464</v>
      </c>
      <c r="AX183" s="53">
        <v>-0.00420961854979396</v>
      </c>
      <c r="AY183" s="53">
        <v>-0.0265748575329781</v>
      </c>
      <c r="AZ183" s="53">
        <v>-0.00999373663216829</v>
      </c>
      <c r="BA183" s="53">
        <v>-0.0425890535116196</v>
      </c>
      <c r="BB183" s="53">
        <v>0.0122140496969223</v>
      </c>
      <c r="BC183" s="53">
        <v>0.0164467133581638</v>
      </c>
      <c r="BD183" s="53">
        <v>0.0276921354234219</v>
      </c>
      <c r="BE183" s="53">
        <v>0.0401229523122311</v>
      </c>
      <c r="BF183" s="53">
        <v>0.000344961881637573</v>
      </c>
      <c r="BG183" s="53">
        <v>0.0203672125935555</v>
      </c>
      <c r="BH183" s="53">
        <v>0.0944778844714165</v>
      </c>
      <c r="BI183" s="53">
        <v>0.118794783949852</v>
      </c>
      <c r="BJ183" s="53">
        <v>0.0997718870639801</v>
      </c>
      <c r="BK183" s="53">
        <v>0.0870958492159843</v>
      </c>
      <c r="BL183" s="53">
        <v>0.0866727977991104</v>
      </c>
      <c r="BM183" s="53">
        <v>0.0838121101260185</v>
      </c>
      <c r="BN183" s="53">
        <v>0.102764002978802</v>
      </c>
      <c r="BO183" s="53">
        <v>0.0672290176153183</v>
      </c>
      <c r="BP183" s="53">
        <v>0.0469940826296806</v>
      </c>
      <c r="BQ183" s="53">
        <v>0.0274235364049673</v>
      </c>
      <c r="BR183" s="53">
        <v>-0.00291209714487195</v>
      </c>
      <c r="BS183" s="53">
        <v>0.0602308213710785</v>
      </c>
      <c r="BT183" s="53">
        <v>0.152443259954453</v>
      </c>
      <c r="BU183" s="53">
        <v>0.208721548318863</v>
      </c>
      <c r="BV183" s="53">
        <v>0.178818613290787</v>
      </c>
      <c r="BW183" s="53">
        <v>0.164985522627831</v>
      </c>
      <c r="BX183" s="53">
        <v>0.216094210743904</v>
      </c>
      <c r="BY183" s="53">
        <v>0.155175790190697</v>
      </c>
      <c r="BZ183" s="53">
        <v>0.121304601430893</v>
      </c>
      <c r="CA183" s="53">
        <v>0.0718889236450195</v>
      </c>
      <c r="CB183" s="53">
        <v>0.0545333214104176</v>
      </c>
      <c r="CC183" s="53">
        <v>0.0940777808427811</v>
      </c>
      <c r="CD183" s="53">
        <v>0.123291939496994</v>
      </c>
      <c r="CE183" s="53">
        <v>0.137909442186356</v>
      </c>
      <c r="CF183" s="53">
        <v>0.197325304150581</v>
      </c>
      <c r="CG183" s="53">
        <v>0.224475011229515</v>
      </c>
      <c r="CH183" s="53">
        <v>0.18768835067749</v>
      </c>
      <c r="CI183" s="53">
        <v>0.191580072045326</v>
      </c>
      <c r="CJ183" s="53">
        <v>0.178853631019592</v>
      </c>
      <c r="CK183" s="53">
        <v>0.258134782314301</v>
      </c>
      <c r="CL183" s="53">
        <v>0.208494126796722</v>
      </c>
      <c r="CM183" s="53">
        <v>0.235658302903175</v>
      </c>
      <c r="CN183" s="53">
        <v>0.188417255878448</v>
      </c>
      <c r="CO183" s="53">
        <v>0.167454227805138</v>
      </c>
      <c r="CP183" s="53">
        <v>0.131773054599762</v>
      </c>
      <c r="CQ183" s="53">
        <v>0.102476939558983</v>
      </c>
      <c r="CR183" s="53">
        <v>0.0763068199157715</v>
      </c>
      <c r="CS183" s="53">
        <v>0.0415013954043388</v>
      </c>
      <c r="CT183" s="53">
        <v>0.0610157363116741</v>
      </c>
      <c r="CU183" s="53">
        <v>0.0891505107283592</v>
      </c>
      <c r="CV183" s="53">
        <v>0.0943123996257782</v>
      </c>
      <c r="CW183" s="53">
        <v>0.0704963207244873</v>
      </c>
      <c r="CX183" s="53">
        <v>0.0906704962253571</v>
      </c>
      <c r="CY183" s="53">
        <v>0.0604742765426636</v>
      </c>
      <c r="CZ183" s="53">
        <v>4.66387718915939e-5</v>
      </c>
      <c r="DA183" s="53">
        <v>-0.0375333055853844</v>
      </c>
      <c r="DB183" s="53">
        <v>-0.0353374928236008</v>
      </c>
      <c r="DC183" s="53">
        <v>-0.0316453613340855</v>
      </c>
      <c r="DD183" s="53">
        <v>-0.0525475777685642</v>
      </c>
      <c r="DE183" s="53">
        <v>-0.0619790554046631</v>
      </c>
      <c r="DF183" s="53">
        <v>-0.04759381711483</v>
      </c>
      <c r="DG183" s="53">
        <v>-0.0437534488737583</v>
      </c>
      <c r="DH183" s="53">
        <v>-0.0634696930646896</v>
      </c>
      <c r="DI183" s="53">
        <v>-0.0923623740673065</v>
      </c>
      <c r="DJ183" s="53">
        <v>-0.0980387106537819</v>
      </c>
      <c r="DK183" s="53">
        <v>-0.100899666547775</v>
      </c>
      <c r="DL183" s="53">
        <v>-0.129158705472946</v>
      </c>
      <c r="DM183" s="53">
        <v>-0.0833963006734848</v>
      </c>
      <c r="DN183" s="53">
        <v>-0.0837419256567955</v>
      </c>
      <c r="DO183" s="53">
        <v>-0.09389878064394</v>
      </c>
      <c r="DP183" s="53">
        <v>-0.0977303087711334</v>
      </c>
      <c r="DQ183" s="53">
        <v>-0.107214041054249</v>
      </c>
      <c r="DR183" s="53">
        <v>-0.10637129098177</v>
      </c>
      <c r="DS183" s="53">
        <v>-0.103534080088139</v>
      </c>
      <c r="DT183" s="53">
        <v>-0.0886875092983246</v>
      </c>
      <c r="DU183" s="53">
        <v>-0.0901551246643066</v>
      </c>
      <c r="DV183" s="53">
        <v>-0.119665242731571</v>
      </c>
      <c r="DW183" s="53">
        <v>-0.117010891437531</v>
      </c>
      <c r="DX183" s="53">
        <v>-0.0988069549202919</v>
      </c>
      <c r="DY183" s="53">
        <v>-0.11358293145895</v>
      </c>
      <c r="DZ183" s="53">
        <v>-0.106875635683537</v>
      </c>
      <c r="EA183" s="53">
        <v>-0.110039658844471</v>
      </c>
      <c r="EB183" s="53">
        <v>-0.12740820646286</v>
      </c>
      <c r="EC183" s="53">
        <v>-0.12354426831007</v>
      </c>
      <c r="ED183" s="53">
        <v>-0.125385299324989</v>
      </c>
      <c r="EE183" s="53">
        <v>-0.124147951602936</v>
      </c>
      <c r="EF183" s="53">
        <v>-0.14270706474781</v>
      </c>
      <c r="EG183" s="53">
        <v>-0.119160279631615</v>
      </c>
      <c r="EH183" s="53">
        <v>-0.122259087860584</v>
      </c>
      <c r="EI183" s="53">
        <v>-0.113567240536213</v>
      </c>
      <c r="EJ183" s="53">
        <v>-0.103035546839237</v>
      </c>
      <c r="EK183" s="53">
        <v>-0.096147246658802</v>
      </c>
      <c r="EL183" s="53">
        <v>-0.117874890565872</v>
      </c>
      <c r="EM183" s="53">
        <v>-0.16316083073616</v>
      </c>
      <c r="EN183" s="53">
        <v>-0.132967814803123</v>
      </c>
      <c r="EO183" s="53">
        <v>-0.139701277017593</v>
      </c>
      <c r="EP183" s="53">
        <v>-0.141731321811676</v>
      </c>
      <c r="EQ183" s="53">
        <v>-0.110484674572945</v>
      </c>
      <c r="ER183" s="53">
        <v>-0.109232068061829</v>
      </c>
      <c r="ES183" s="53">
        <v>-0.109604716300964</v>
      </c>
      <c r="ET183" s="53">
        <v>-0.114632979035378</v>
      </c>
      <c r="EU183" s="53">
        <v>-0.1131821423769</v>
      </c>
      <c r="EV183" s="53">
        <v>-0.116775199770927</v>
      </c>
      <c r="EW183" s="53">
        <v>-0.119174294173717</v>
      </c>
    </row>
    <row r="184" s="53" customFormat="1" spans="1:153">
      <c r="A184" s="54">
        <v>300397</v>
      </c>
      <c r="B184" s="53" t="s">
        <v>564</v>
      </c>
      <c r="C184" s="55">
        <v>43851</v>
      </c>
      <c r="D184" s="53">
        <v>0.0136841386556625</v>
      </c>
      <c r="E184" s="53">
        <v>-0.056766327470541</v>
      </c>
      <c r="F184" s="53">
        <v>-0.164026245474815</v>
      </c>
      <c r="G184" s="53">
        <v>-0.0804274454712868</v>
      </c>
      <c r="H184" s="53">
        <v>-0.0523822903633118</v>
      </c>
      <c r="I184" s="53">
        <v>-0.0329622328281403</v>
      </c>
      <c r="J184" s="53">
        <v>0.149848446249962</v>
      </c>
      <c r="K184" s="53">
        <v>0.18464583158493</v>
      </c>
      <c r="L184" s="53">
        <v>0.124853976070881</v>
      </c>
      <c r="M184" s="53">
        <v>0.196538478136063</v>
      </c>
      <c r="N184" s="53">
        <v>0.254689663648605</v>
      </c>
      <c r="O184" s="53">
        <v>0.215867698192596</v>
      </c>
      <c r="P184" s="53">
        <v>0.200747221708298</v>
      </c>
      <c r="Q184" s="53">
        <v>0.200908377766609</v>
      </c>
      <c r="R184" s="53">
        <v>0.199167147278786</v>
      </c>
      <c r="S184" s="53">
        <v>0.179051443934441</v>
      </c>
      <c r="T184" s="53">
        <v>0.158894702792168</v>
      </c>
      <c r="U184" s="53">
        <v>0.228755578398705</v>
      </c>
      <c r="V184" s="53">
        <v>0.252914577722549</v>
      </c>
      <c r="W184" s="53">
        <v>0.358200222253799</v>
      </c>
      <c r="X184" s="53">
        <v>0.318017363548279</v>
      </c>
      <c r="Y184" s="53">
        <v>0.271093040704727</v>
      </c>
      <c r="Z184" s="53">
        <v>0.220354124903679</v>
      </c>
      <c r="AA184" s="53">
        <v>0.189871698617935</v>
      </c>
      <c r="AB184" s="53">
        <v>0.142046719789505</v>
      </c>
      <c r="AC184" s="53">
        <v>0.166279703378677</v>
      </c>
      <c r="AD184" s="53">
        <v>0.128044188022614</v>
      </c>
      <c r="AE184" s="53">
        <v>0.12396889179945</v>
      </c>
      <c r="AF184" s="53">
        <v>0.164094164967537</v>
      </c>
      <c r="AG184" s="53">
        <v>0.131702437996864</v>
      </c>
      <c r="AH184" s="53">
        <v>0.123331226408482</v>
      </c>
      <c r="AI184" s="53">
        <v>0.136922970414162</v>
      </c>
      <c r="AJ184" s="53">
        <v>0.111651495099068</v>
      </c>
      <c r="AK184" s="53">
        <v>0.120984978973866</v>
      </c>
      <c r="AL184" s="53">
        <v>0.145182222127914</v>
      </c>
      <c r="AM184" s="53">
        <v>0.142182201147079</v>
      </c>
      <c r="AN184" s="53">
        <v>0.17499215900898</v>
      </c>
      <c r="AO184" s="53">
        <v>0.182525038719177</v>
      </c>
      <c r="AP184" s="53">
        <v>0.161195784807205</v>
      </c>
      <c r="AQ184" s="53">
        <v>0.155066952109337</v>
      </c>
      <c r="AR184" s="53">
        <v>0.166590481996536</v>
      </c>
      <c r="AS184" s="53">
        <v>0.223165050148964</v>
      </c>
      <c r="AT184" s="53">
        <v>0.198788940906525</v>
      </c>
      <c r="AU184" s="53">
        <v>0.225537016987801</v>
      </c>
      <c r="AV184" s="53">
        <v>0.315692096948624</v>
      </c>
      <c r="AW184" s="53">
        <v>0.314482241868973</v>
      </c>
      <c r="AX184" s="53">
        <v>0.312069475650787</v>
      </c>
      <c r="AY184" s="53">
        <v>0.360022515058517</v>
      </c>
      <c r="AZ184" s="53">
        <v>0.37232580780983</v>
      </c>
      <c r="BA184" s="53">
        <v>0.343531101942062</v>
      </c>
      <c r="BB184" s="53">
        <v>-0.0537254065275192</v>
      </c>
      <c r="BC184" s="53">
        <v>-0.120991215109825</v>
      </c>
      <c r="BD184" s="53">
        <v>-0.15189628303051</v>
      </c>
      <c r="BE184" s="53">
        <v>-0.122489377856255</v>
      </c>
      <c r="BF184" s="53">
        <v>-0.166230157017708</v>
      </c>
      <c r="BG184" s="53">
        <v>-0.168873593211174</v>
      </c>
      <c r="BH184" s="53">
        <v>-0.0659437105059624</v>
      </c>
      <c r="BI184" s="53">
        <v>-0.0280019473284483</v>
      </c>
      <c r="BJ184" s="53">
        <v>-0.0865829959511757</v>
      </c>
      <c r="BK184" s="53">
        <v>-0.0395843312144279</v>
      </c>
      <c r="BL184" s="53">
        <v>0.0274407360702753</v>
      </c>
      <c r="BM184" s="53">
        <v>0.0102367717772722</v>
      </c>
      <c r="BN184" s="53">
        <v>-0.0453765466809273</v>
      </c>
      <c r="BO184" s="53">
        <v>-0.0288609080016613</v>
      </c>
      <c r="BP184" s="53">
        <v>-0.0637167692184448</v>
      </c>
      <c r="BQ184" s="53">
        <v>-0.115325585007668</v>
      </c>
      <c r="BR184" s="53">
        <v>-0.121647626161575</v>
      </c>
      <c r="BS184" s="53">
        <v>-0.0666799545288086</v>
      </c>
      <c r="BT184" s="53">
        <v>-0.0676539912819862</v>
      </c>
      <c r="BU184" s="53">
        <v>-0.0362777784466743</v>
      </c>
      <c r="BV184" s="53">
        <v>-0.0703165084123611</v>
      </c>
      <c r="BW184" s="53">
        <v>-0.107188276946545</v>
      </c>
      <c r="BX184" s="53">
        <v>-0.161459013819695</v>
      </c>
      <c r="BY184" s="53">
        <v>-0.145529225468636</v>
      </c>
      <c r="BZ184" s="53">
        <v>-0.180379018187523</v>
      </c>
      <c r="CA184" s="53">
        <v>-0.154184937477112</v>
      </c>
      <c r="CB184" s="53">
        <v>-0.144732818007469</v>
      </c>
      <c r="CC184" s="53">
        <v>-0.177833721041679</v>
      </c>
      <c r="CD184" s="53">
        <v>-0.155686393380165</v>
      </c>
      <c r="CE184" s="53">
        <v>-0.185572072863579</v>
      </c>
      <c r="CF184" s="53">
        <v>-0.178432106971741</v>
      </c>
      <c r="CG184" s="53">
        <v>-0.192520976066589</v>
      </c>
      <c r="CH184" s="53">
        <v>-0.199984580278397</v>
      </c>
      <c r="CI184" s="53">
        <v>-0.207774460315704</v>
      </c>
      <c r="CJ184" s="53">
        <v>-0.215435639023781</v>
      </c>
      <c r="CK184" s="53">
        <v>-0.241176649928093</v>
      </c>
      <c r="CL184" s="53">
        <v>-0.229632154107094</v>
      </c>
      <c r="CM184" s="53">
        <v>-0.229201659560204</v>
      </c>
      <c r="CN184" s="53">
        <v>-0.245533168315887</v>
      </c>
      <c r="CO184" s="53">
        <v>-0.243029937148094</v>
      </c>
      <c r="CP184" s="53">
        <v>-0.223465085029602</v>
      </c>
      <c r="CQ184" s="53">
        <v>-0.216175258159637</v>
      </c>
      <c r="CR184" s="53">
        <v>-0.221163406968117</v>
      </c>
      <c r="CS184" s="53">
        <v>-0.213037341833115</v>
      </c>
      <c r="CT184" s="53">
        <v>-0.226378098130226</v>
      </c>
      <c r="CU184" s="53">
        <v>-0.223139107227325</v>
      </c>
      <c r="CV184" s="53">
        <v>-0.214083984494209</v>
      </c>
      <c r="CW184" s="53">
        <v>-0.193182319402695</v>
      </c>
      <c r="CX184" s="53">
        <v>-0.206748574972153</v>
      </c>
      <c r="CY184" s="53">
        <v>-0.218553259968758</v>
      </c>
      <c r="CZ184" s="53">
        <v>0.0887936055660248</v>
      </c>
      <c r="DA184" s="53">
        <v>0.0856089442968369</v>
      </c>
      <c r="DB184" s="53">
        <v>0.0092541016638279</v>
      </c>
      <c r="DC184" s="53">
        <v>0.0634459853172302</v>
      </c>
      <c r="DD184" s="53">
        <v>0.135231927037239</v>
      </c>
      <c r="DE184" s="53">
        <v>0.157295420765877</v>
      </c>
      <c r="DF184" s="53">
        <v>0.237176209688187</v>
      </c>
      <c r="DG184" s="53">
        <v>0.234031841158867</v>
      </c>
      <c r="DH184" s="53">
        <v>0.2328210324049</v>
      </c>
      <c r="DI184" s="53">
        <v>0.257506877183914</v>
      </c>
      <c r="DJ184" s="53">
        <v>0.248632997274399</v>
      </c>
      <c r="DK184" s="53">
        <v>0.227014988660812</v>
      </c>
      <c r="DL184" s="53">
        <v>0.267507821321487</v>
      </c>
      <c r="DM184" s="53">
        <v>0.251153349876404</v>
      </c>
      <c r="DN184" s="53">
        <v>0.284267991781235</v>
      </c>
      <c r="DO184" s="53">
        <v>0.315761089324951</v>
      </c>
      <c r="DP184" s="53">
        <v>0.301926404237747</v>
      </c>
      <c r="DQ184" s="53">
        <v>0.316819608211517</v>
      </c>
      <c r="DR184" s="53">
        <v>0.341952621936798</v>
      </c>
      <c r="DS184" s="53">
        <v>0.415862053632736</v>
      </c>
      <c r="DT184" s="53">
        <v>0.409717947244644</v>
      </c>
      <c r="DU184" s="53">
        <v>0.399665355682373</v>
      </c>
      <c r="DV184" s="53">
        <v>0.403197199106216</v>
      </c>
      <c r="DW184" s="53">
        <v>0.356784969568253</v>
      </c>
      <c r="DX184" s="53">
        <v>0.34380978345871</v>
      </c>
      <c r="DY184" s="53">
        <v>0.341848701238632</v>
      </c>
      <c r="DZ184" s="53">
        <v>0.294161081314087</v>
      </c>
      <c r="EA184" s="53">
        <v>0.323186665773392</v>
      </c>
      <c r="EB184" s="53">
        <v>0.341164618730545</v>
      </c>
      <c r="EC184" s="53">
        <v>0.338658571243286</v>
      </c>
      <c r="ED184" s="53">
        <v>0.323147386312485</v>
      </c>
      <c r="EE184" s="53">
        <v>0.350828021764755</v>
      </c>
      <c r="EF184" s="53">
        <v>0.333020120859146</v>
      </c>
      <c r="EG184" s="53">
        <v>0.350143492221832</v>
      </c>
      <c r="EH184" s="53">
        <v>0.382001936435699</v>
      </c>
      <c r="EI184" s="53">
        <v>0.404742896556854</v>
      </c>
      <c r="EJ184" s="53">
        <v>0.426008373498917</v>
      </c>
      <c r="EK184" s="53">
        <v>0.433110773563385</v>
      </c>
      <c r="EL184" s="53">
        <v>0.428113013505936</v>
      </c>
      <c r="EM184" s="53">
        <v>0.419480949640274</v>
      </c>
      <c r="EN184" s="53">
        <v>0.411439627408981</v>
      </c>
      <c r="EO184" s="53">
        <v>0.460724353790283</v>
      </c>
      <c r="EP184" s="53">
        <v>0.441336423158646</v>
      </c>
      <c r="EQ184" s="53">
        <v>0.459958434104919</v>
      </c>
      <c r="ER184" s="53">
        <v>0.563454270362854</v>
      </c>
      <c r="ES184" s="53">
        <v>0.559005439281464</v>
      </c>
      <c r="ET184" s="53">
        <v>0.547537505626678</v>
      </c>
      <c r="EU184" s="53">
        <v>0.574588894844055</v>
      </c>
      <c r="EV184" s="53">
        <v>0.600458443164825</v>
      </c>
      <c r="EW184" s="53">
        <v>0.583468437194824</v>
      </c>
    </row>
    <row r="185" s="53" customFormat="1" spans="1:153">
      <c r="A185" s="54">
        <v>300408</v>
      </c>
      <c r="B185" s="53" t="s">
        <v>567</v>
      </c>
      <c r="C185" s="55">
        <v>43851</v>
      </c>
      <c r="D185" s="53">
        <v>0.0395231731235981</v>
      </c>
      <c r="E185" s="53">
        <v>0.049088079482317</v>
      </c>
      <c r="F185" s="53">
        <v>0.0189506113529205</v>
      </c>
      <c r="G185" s="53">
        <v>0.00902306195348501</v>
      </c>
      <c r="H185" s="53">
        <v>0.0023686932399869</v>
      </c>
      <c r="I185" s="53">
        <v>-0.0127263283357024</v>
      </c>
      <c r="J185" s="53">
        <v>-0.0341638624668121</v>
      </c>
      <c r="K185" s="53">
        <v>-0.0277600660920143</v>
      </c>
      <c r="L185" s="53">
        <v>-0.0241430271416903</v>
      </c>
      <c r="M185" s="53">
        <v>-0.0152113847434521</v>
      </c>
      <c r="N185" s="53">
        <v>0.00292434543371201</v>
      </c>
      <c r="O185" s="53">
        <v>0.0344521775841713</v>
      </c>
      <c r="P185" s="53">
        <v>0.076733186841011</v>
      </c>
      <c r="Q185" s="53">
        <v>0.0771195665001869</v>
      </c>
      <c r="R185" s="53">
        <v>0.131169453263283</v>
      </c>
      <c r="S185" s="53">
        <v>0.10293410718441</v>
      </c>
      <c r="T185" s="53">
        <v>0.0686930641531944</v>
      </c>
      <c r="U185" s="53">
        <v>0.147124245762825</v>
      </c>
      <c r="V185" s="53">
        <v>0.132097810506821</v>
      </c>
      <c r="W185" s="53">
        <v>0.104790754616261</v>
      </c>
      <c r="X185" s="53">
        <v>0.105129785835743</v>
      </c>
      <c r="Y185" s="53">
        <v>0.104100860655308</v>
      </c>
      <c r="Z185" s="53">
        <v>0.10604190081358</v>
      </c>
      <c r="AA185" s="53">
        <v>0.101335190236568</v>
      </c>
      <c r="AB185" s="53">
        <v>0.0997612252831459</v>
      </c>
      <c r="AC185" s="53">
        <v>0.0994516238570213</v>
      </c>
      <c r="AD185" s="53">
        <v>0.175731137394905</v>
      </c>
      <c r="AE185" s="53">
        <v>0.143863096833229</v>
      </c>
      <c r="AF185" s="53">
        <v>0.153375506401062</v>
      </c>
      <c r="AG185" s="53">
        <v>0.157382607460022</v>
      </c>
      <c r="AH185" s="53">
        <v>0.155290588736534</v>
      </c>
      <c r="AI185" s="53">
        <v>0.145025044679642</v>
      </c>
      <c r="AJ185" s="53">
        <v>0.129787504673004</v>
      </c>
      <c r="AK185" s="53">
        <v>0.120630517601967</v>
      </c>
      <c r="AL185" s="53">
        <v>0.208763241767883</v>
      </c>
      <c r="AM185" s="53">
        <v>0.286209225654602</v>
      </c>
      <c r="AN185" s="53">
        <v>0.329224497079849</v>
      </c>
      <c r="AO185" s="53">
        <v>0.279344171285629</v>
      </c>
      <c r="AP185" s="53">
        <v>0.262892723083496</v>
      </c>
      <c r="AQ185" s="53">
        <v>0.273218899965286</v>
      </c>
      <c r="AR185" s="53">
        <v>0.261854082345963</v>
      </c>
      <c r="AS185" s="53">
        <v>0.270032972097397</v>
      </c>
      <c r="AT185" s="53">
        <v>0.249648079276085</v>
      </c>
      <c r="AU185" s="53">
        <v>0.229172095656395</v>
      </c>
      <c r="AV185" s="53">
        <v>0.252792060375214</v>
      </c>
      <c r="AW185" s="53">
        <v>0.249448731541634</v>
      </c>
      <c r="AX185" s="53">
        <v>0.243885457515717</v>
      </c>
      <c r="AY185" s="53">
        <v>0.270637452602386</v>
      </c>
      <c r="AZ185" s="53">
        <v>0.271269023418427</v>
      </c>
      <c r="BA185" s="53">
        <v>0.256664782762527</v>
      </c>
      <c r="BB185" s="53">
        <v>0.0212856717407703</v>
      </c>
      <c r="BC185" s="53">
        <v>0.0121757574379444</v>
      </c>
      <c r="BD185" s="53">
        <v>-0.0135303325951099</v>
      </c>
      <c r="BE185" s="53">
        <v>-0.0184802245348692</v>
      </c>
      <c r="BF185" s="53">
        <v>-0.0411282181739807</v>
      </c>
      <c r="BG185" s="53">
        <v>-0.0441227667033672</v>
      </c>
      <c r="BH185" s="53">
        <v>-0.0578947626054287</v>
      </c>
      <c r="BI185" s="53">
        <v>-0.0362687408924103</v>
      </c>
      <c r="BJ185" s="53">
        <v>-0.0196700859814882</v>
      </c>
      <c r="BK185" s="53">
        <v>-8.10357742011547e-5</v>
      </c>
      <c r="BL185" s="53">
        <v>0.0302476938813925</v>
      </c>
      <c r="BM185" s="53">
        <v>0.0311743263155222</v>
      </c>
      <c r="BN185" s="53">
        <v>0.0450401306152344</v>
      </c>
      <c r="BO185" s="53">
        <v>0.0584367737174034</v>
      </c>
      <c r="BP185" s="53">
        <v>0.081233412027359</v>
      </c>
      <c r="BQ185" s="53">
        <v>0.0678442791104317</v>
      </c>
      <c r="BR185" s="53">
        <v>0.0574896857142448</v>
      </c>
      <c r="BS185" s="53">
        <v>0.112725764513016</v>
      </c>
      <c r="BT185" s="53">
        <v>0.0849613472819328</v>
      </c>
      <c r="BU185" s="53">
        <v>0.0508031100034714</v>
      </c>
      <c r="BV185" s="53">
        <v>0.0457118451595306</v>
      </c>
      <c r="BW185" s="53">
        <v>0.0528494641184807</v>
      </c>
      <c r="BX185" s="53">
        <v>0.0438924878835678</v>
      </c>
      <c r="BY185" s="53">
        <v>0.0354075506329536</v>
      </c>
      <c r="BZ185" s="53">
        <v>0.0186414644122124</v>
      </c>
      <c r="CA185" s="53">
        <v>0.0280392020940781</v>
      </c>
      <c r="CB185" s="53">
        <v>0.0600326806306839</v>
      </c>
      <c r="CC185" s="53">
        <v>0.037925161421299</v>
      </c>
      <c r="CD185" s="53">
        <v>0.0443245694041252</v>
      </c>
      <c r="CE185" s="53">
        <v>0.0384991355240345</v>
      </c>
      <c r="CF185" s="53">
        <v>0.0284191966056824</v>
      </c>
      <c r="CG185" s="53">
        <v>0.0264370962977409</v>
      </c>
      <c r="CH185" s="53">
        <v>0.0173330642282963</v>
      </c>
      <c r="CI185" s="53">
        <v>0.0097085740417242</v>
      </c>
      <c r="CJ185" s="53">
        <v>0.021178126335144</v>
      </c>
      <c r="CK185" s="53">
        <v>0.0490995310246944</v>
      </c>
      <c r="CL185" s="53">
        <v>0.055411834269762</v>
      </c>
      <c r="CM185" s="53">
        <v>0.0017966516315937</v>
      </c>
      <c r="CN185" s="53">
        <v>-0.0289092175662518</v>
      </c>
      <c r="CO185" s="53">
        <v>-0.0251477807760239</v>
      </c>
      <c r="CP185" s="53">
        <v>-0.0493277162313461</v>
      </c>
      <c r="CQ185" s="53">
        <v>-0.0522687919437885</v>
      </c>
      <c r="CR185" s="53">
        <v>-0.0638645365834236</v>
      </c>
      <c r="CS185" s="53">
        <v>-0.0782633945345879</v>
      </c>
      <c r="CT185" s="53">
        <v>-0.0730477422475815</v>
      </c>
      <c r="CU185" s="53">
        <v>-0.0633446723222733</v>
      </c>
      <c r="CV185" s="53">
        <v>-0.0708949193358421</v>
      </c>
      <c r="CW185" s="53">
        <v>-0.0561085566878319</v>
      </c>
      <c r="CX185" s="53">
        <v>-0.047764677554369</v>
      </c>
      <c r="CY185" s="53">
        <v>-0.0597010180354118</v>
      </c>
      <c r="CZ185" s="53">
        <v>0.0247663222253323</v>
      </c>
      <c r="DA185" s="53">
        <v>0.0434411428868771</v>
      </c>
      <c r="DB185" s="53">
        <v>0.0390097685158253</v>
      </c>
      <c r="DC185" s="53">
        <v>0.0340321101248264</v>
      </c>
      <c r="DD185" s="53">
        <v>0.0500257350504398</v>
      </c>
      <c r="DE185" s="53">
        <v>0.037925262004137</v>
      </c>
      <c r="DF185" s="53">
        <v>0.0302597247064114</v>
      </c>
      <c r="DG185" s="53">
        <v>0.0150375002995133</v>
      </c>
      <c r="DH185" s="53">
        <v>0.00205588154494762</v>
      </c>
      <c r="DI185" s="53">
        <v>-0.00860152579843998</v>
      </c>
      <c r="DJ185" s="53">
        <v>-0.0207945257425308</v>
      </c>
      <c r="DK185" s="53">
        <v>0.00980667397379875</v>
      </c>
      <c r="DL185" s="53">
        <v>0.0382218807935715</v>
      </c>
      <c r="DM185" s="53">
        <v>0.025211613625288</v>
      </c>
      <c r="DN185" s="53">
        <v>0.0564648546278477</v>
      </c>
      <c r="DO185" s="53">
        <v>0.0416186526417732</v>
      </c>
      <c r="DP185" s="53">
        <v>0.0177321992814541</v>
      </c>
      <c r="DQ185" s="53">
        <v>0.0409273058176041</v>
      </c>
      <c r="DR185" s="53">
        <v>0.0536652877926826</v>
      </c>
      <c r="DS185" s="53">
        <v>0.060516469180584</v>
      </c>
      <c r="DT185" s="53">
        <v>0.0659467652440071</v>
      </c>
      <c r="DU185" s="53">
        <v>0.0577802173793316</v>
      </c>
      <c r="DV185" s="53">
        <v>0.0686782374978065</v>
      </c>
      <c r="DW185" s="53">
        <v>0.0724564641714096</v>
      </c>
      <c r="DX185" s="53">
        <v>0.0876485854387283</v>
      </c>
      <c r="DY185" s="53">
        <v>0.0779412463307381</v>
      </c>
      <c r="DZ185" s="53">
        <v>0.122227288782597</v>
      </c>
      <c r="EA185" s="53">
        <v>0.112466759979725</v>
      </c>
      <c r="EB185" s="53">
        <v>0.115579761564732</v>
      </c>
      <c r="EC185" s="53">
        <v>0.125412300229073</v>
      </c>
      <c r="ED185" s="53">
        <v>0.133400201797485</v>
      </c>
      <c r="EE185" s="53">
        <v>0.125116780400276</v>
      </c>
      <c r="EF185" s="53">
        <v>0.118983253836632</v>
      </c>
      <c r="EG185" s="53">
        <v>0.117450766265392</v>
      </c>
      <c r="EH185" s="53">
        <v>0.194113940000534</v>
      </c>
      <c r="EI185" s="53">
        <v>0.243638500571251</v>
      </c>
      <c r="EJ185" s="53">
        <v>0.280341476202011</v>
      </c>
      <c r="EK185" s="53">
        <v>0.284076333045959</v>
      </c>
      <c r="EL185" s="53">
        <v>0.298330754041672</v>
      </c>
      <c r="EM185" s="53">
        <v>0.304895520210266</v>
      </c>
      <c r="EN185" s="53">
        <v>0.317710638046265</v>
      </c>
      <c r="EO185" s="53">
        <v>0.328830569982529</v>
      </c>
      <c r="EP185" s="53">
        <v>0.320041447877884</v>
      </c>
      <c r="EQ185" s="53">
        <v>0.313964307308197</v>
      </c>
      <c r="ER185" s="53">
        <v>0.332368612289429</v>
      </c>
      <c r="ES185" s="53">
        <v>0.319322228431702</v>
      </c>
      <c r="ET185" s="53">
        <v>0.321309208869934</v>
      </c>
      <c r="EU185" s="53">
        <v>0.333274811506271</v>
      </c>
      <c r="EV185" s="53">
        <v>0.325562536716461</v>
      </c>
      <c r="EW185" s="53">
        <v>0.322894603013992</v>
      </c>
    </row>
    <row r="186" s="53" customFormat="1" spans="1:153">
      <c r="A186" s="54">
        <v>300414</v>
      </c>
      <c r="B186" s="53" t="s">
        <v>570</v>
      </c>
      <c r="C186" s="55">
        <v>43851</v>
      </c>
      <c r="D186" s="53">
        <v>-0.0478517562150955</v>
      </c>
      <c r="E186" s="53">
        <v>-0.0530056469142437</v>
      </c>
      <c r="F186" s="53">
        <v>-0.0955583825707436</v>
      </c>
      <c r="G186" s="53">
        <v>-0.148327961564064</v>
      </c>
      <c r="H186" s="53">
        <v>-0.174257412552834</v>
      </c>
      <c r="I186" s="53">
        <v>-0.205102324485779</v>
      </c>
      <c r="J186" s="53">
        <v>-0.252061575651169</v>
      </c>
      <c r="K186" s="53">
        <v>-0.302906692028046</v>
      </c>
      <c r="L186" s="53">
        <v>-0.263352930545807</v>
      </c>
      <c r="M186" s="53">
        <v>-0.304813712835312</v>
      </c>
      <c r="N186" s="53">
        <v>-0.292640775442123</v>
      </c>
      <c r="O186" s="53">
        <v>-0.282623022794724</v>
      </c>
      <c r="P186" s="53">
        <v>-0.28320050239563</v>
      </c>
      <c r="Q186" s="53">
        <v>-0.280439645051956</v>
      </c>
      <c r="R186" s="53">
        <v>-0.278804093599319</v>
      </c>
      <c r="S186" s="53">
        <v>-0.290732681751251</v>
      </c>
      <c r="T186" s="53">
        <v>-0.300830751657486</v>
      </c>
      <c r="U186" s="53">
        <v>-0.291111052036285</v>
      </c>
      <c r="V186" s="53">
        <v>-0.224648356437683</v>
      </c>
      <c r="W186" s="53">
        <v>-0.234367370605469</v>
      </c>
      <c r="X186" s="53">
        <v>-0.204476475715637</v>
      </c>
      <c r="Y186" s="53">
        <v>-0.215645506978035</v>
      </c>
      <c r="Z186" s="53">
        <v>-0.19389034807682</v>
      </c>
      <c r="AA186" s="53">
        <v>-0.184826850891113</v>
      </c>
      <c r="AB186" s="53">
        <v>-0.153121635317802</v>
      </c>
      <c r="AC186" s="53">
        <v>-0.190295517444611</v>
      </c>
      <c r="AD186" s="53">
        <v>-0.213180005550385</v>
      </c>
      <c r="AE186" s="53">
        <v>-0.188317686319351</v>
      </c>
      <c r="AF186" s="53">
        <v>-0.157196223735809</v>
      </c>
      <c r="AG186" s="53">
        <v>-0.192913383245468</v>
      </c>
      <c r="AH186" s="53">
        <v>-0.210466936230659</v>
      </c>
      <c r="AI186" s="53">
        <v>-0.197564303874969</v>
      </c>
      <c r="AJ186" s="53">
        <v>-0.238843366503716</v>
      </c>
      <c r="AK186" s="53">
        <v>-0.259194701910019</v>
      </c>
      <c r="AL186" s="53">
        <v>-0.277568697929382</v>
      </c>
      <c r="AM186" s="53">
        <v>-0.25517925620079</v>
      </c>
      <c r="AN186" s="53">
        <v>-0.251214057207108</v>
      </c>
      <c r="AO186" s="53">
        <v>-0.197421938180923</v>
      </c>
      <c r="AP186" s="53">
        <v>-0.153998911380768</v>
      </c>
      <c r="AQ186" s="53">
        <v>-0.155628055334091</v>
      </c>
      <c r="AR186" s="53">
        <v>-0.125651478767395</v>
      </c>
      <c r="AS186" s="53">
        <v>-0.159382924437523</v>
      </c>
      <c r="AT186" s="53">
        <v>-0.223290547728539</v>
      </c>
      <c r="AU186" s="53">
        <v>-0.245783001184464</v>
      </c>
      <c r="AV186" s="53">
        <v>-0.252276748418808</v>
      </c>
      <c r="AW186" s="53">
        <v>-0.29277777671814</v>
      </c>
      <c r="AX186" s="53">
        <v>-0.35481783747673</v>
      </c>
      <c r="AY186" s="53">
        <v>-0.408522427082062</v>
      </c>
      <c r="AZ186" s="53">
        <v>-0.414603561162949</v>
      </c>
      <c r="BA186" s="53">
        <v>-0.419948697090149</v>
      </c>
      <c r="BB186" s="53">
        <v>-0.0406886860728264</v>
      </c>
      <c r="BC186" s="53">
        <v>-0.0440838932991028</v>
      </c>
      <c r="BD186" s="53">
        <v>-0.0685114786028862</v>
      </c>
      <c r="BE186" s="53">
        <v>-0.123357594013214</v>
      </c>
      <c r="BF186" s="53">
        <v>-0.140543937683105</v>
      </c>
      <c r="BG186" s="53">
        <v>-0.16440287232399</v>
      </c>
      <c r="BH186" s="53">
        <v>-0.180035039782524</v>
      </c>
      <c r="BI186" s="53">
        <v>-0.177435278892517</v>
      </c>
      <c r="BJ186" s="53">
        <v>-0.172953948378563</v>
      </c>
      <c r="BK186" s="53">
        <v>-0.192310035228729</v>
      </c>
      <c r="BL186" s="53">
        <v>-0.179337859153748</v>
      </c>
      <c r="BM186" s="53">
        <v>-0.176074326038361</v>
      </c>
      <c r="BN186" s="53">
        <v>-0.183387696743011</v>
      </c>
      <c r="BO186" s="53">
        <v>-0.189963787794113</v>
      </c>
      <c r="BP186" s="53">
        <v>-0.194964364171028</v>
      </c>
      <c r="BQ186" s="53">
        <v>-0.204256042838097</v>
      </c>
      <c r="BR186" s="53">
        <v>-0.211084827780724</v>
      </c>
      <c r="BS186" s="53">
        <v>-0.204790100455284</v>
      </c>
      <c r="BT186" s="53">
        <v>-0.115924447774887</v>
      </c>
      <c r="BU186" s="53">
        <v>-0.110000118613243</v>
      </c>
      <c r="BV186" s="53">
        <v>-0.0654157623648643</v>
      </c>
      <c r="BW186" s="53">
        <v>-0.0882600545883179</v>
      </c>
      <c r="BX186" s="53">
        <v>-0.0604736655950546</v>
      </c>
      <c r="BY186" s="53">
        <v>-0.0422380529344082</v>
      </c>
      <c r="BZ186" s="53">
        <v>-0.0139070684090257</v>
      </c>
      <c r="CA186" s="53">
        <v>-0.046353105455637</v>
      </c>
      <c r="CB186" s="53">
        <v>-0.0745915398001671</v>
      </c>
      <c r="CC186" s="53">
        <v>-0.0453732311725616</v>
      </c>
      <c r="CD186" s="53">
        <v>0.00314826983958483</v>
      </c>
      <c r="CE186" s="53">
        <v>-0.0348068214952946</v>
      </c>
      <c r="CF186" s="53">
        <v>-0.0485507398843765</v>
      </c>
      <c r="CG186" s="53">
        <v>-0.0274706035852432</v>
      </c>
      <c r="CH186" s="53">
        <v>-0.0535592101514339</v>
      </c>
      <c r="CI186" s="53">
        <v>-0.0450322441756725</v>
      </c>
      <c r="CJ186" s="53">
        <v>-0.0796275436878204</v>
      </c>
      <c r="CK186" s="53">
        <v>-0.0735679864883423</v>
      </c>
      <c r="CL186" s="53">
        <v>-0.0717783719301224</v>
      </c>
      <c r="CM186" s="53">
        <v>0.00187074020504951</v>
      </c>
      <c r="CN186" s="53">
        <v>0.0484710372984409</v>
      </c>
      <c r="CO186" s="53">
        <v>0.0219000205397606</v>
      </c>
      <c r="CP186" s="53">
        <v>0.0294209830462933</v>
      </c>
      <c r="CQ186" s="53">
        <v>-0.0188762210309505</v>
      </c>
      <c r="CR186" s="53">
        <v>-0.0724474191665649</v>
      </c>
      <c r="CS186" s="53">
        <v>-0.0878146886825562</v>
      </c>
      <c r="CT186" s="53">
        <v>-0.0899311453104019</v>
      </c>
      <c r="CU186" s="53">
        <v>-0.100329451262951</v>
      </c>
      <c r="CV186" s="53">
        <v>-0.143871113657951</v>
      </c>
      <c r="CW186" s="53">
        <v>-0.158416509628296</v>
      </c>
      <c r="CX186" s="53">
        <v>-0.148700937628746</v>
      </c>
      <c r="CY186" s="53">
        <v>-0.140194088220596</v>
      </c>
      <c r="CZ186" s="53">
        <v>-0.015128755941987</v>
      </c>
      <c r="DA186" s="53">
        <v>-0.0168874375522137</v>
      </c>
      <c r="DB186" s="53">
        <v>-0.0350125879049301</v>
      </c>
      <c r="DC186" s="53">
        <v>-0.0329360589385033</v>
      </c>
      <c r="DD186" s="53">
        <v>-0.0416791625320911</v>
      </c>
      <c r="DE186" s="53">
        <v>-0.0486651286482811</v>
      </c>
      <c r="DF186" s="53">
        <v>-0.0799922272562981</v>
      </c>
      <c r="DG186" s="53">
        <v>-0.133437111973763</v>
      </c>
      <c r="DH186" s="53">
        <v>-0.0983646512031555</v>
      </c>
      <c r="DI186" s="53">
        <v>-0.120469361543655</v>
      </c>
      <c r="DJ186" s="53">
        <v>-0.12126861512661</v>
      </c>
      <c r="DK186" s="53">
        <v>-0.114514388144016</v>
      </c>
      <c r="DL186" s="53">
        <v>-0.107778489589691</v>
      </c>
      <c r="DM186" s="53">
        <v>-0.0984415262937546</v>
      </c>
      <c r="DN186" s="53">
        <v>-0.0918054059147835</v>
      </c>
      <c r="DO186" s="53">
        <v>-0.0944423079490662</v>
      </c>
      <c r="DP186" s="53">
        <v>-0.0977116003632545</v>
      </c>
      <c r="DQ186" s="53">
        <v>-0.094286635518074</v>
      </c>
      <c r="DR186" s="53">
        <v>-0.116689592599869</v>
      </c>
      <c r="DS186" s="53">
        <v>-0.132332935929298</v>
      </c>
      <c r="DT186" s="53">
        <v>-0.147026389837265</v>
      </c>
      <c r="DU186" s="53">
        <v>-0.135351151227951</v>
      </c>
      <c r="DV186" s="53">
        <v>-0.141382366418839</v>
      </c>
      <c r="DW186" s="53">
        <v>-0.150554478168488</v>
      </c>
      <c r="DX186" s="53">
        <v>-0.147180244326591</v>
      </c>
      <c r="DY186" s="53">
        <v>-0.151908099651337</v>
      </c>
      <c r="DZ186" s="53">
        <v>-0.14655414223671</v>
      </c>
      <c r="EA186" s="53">
        <v>-0.150910139083862</v>
      </c>
      <c r="EB186" s="53">
        <v>-0.168310180306435</v>
      </c>
      <c r="EC186" s="53">
        <v>-0.166072249412537</v>
      </c>
      <c r="ED186" s="53">
        <v>-0.169881880283356</v>
      </c>
      <c r="EE186" s="53">
        <v>-0.178059384226799</v>
      </c>
      <c r="EF186" s="53">
        <v>-0.193249836564064</v>
      </c>
      <c r="EG186" s="53">
        <v>-0.222128137946129</v>
      </c>
      <c r="EH186" s="53">
        <v>-0.205906838178635</v>
      </c>
      <c r="EI186" s="53">
        <v>-0.189576953649521</v>
      </c>
      <c r="EJ186" s="53">
        <v>-0.187401369214058</v>
      </c>
      <c r="EK186" s="53">
        <v>-0.207258358597755</v>
      </c>
      <c r="EL186" s="53">
        <v>-0.210435628890991</v>
      </c>
      <c r="EM186" s="53">
        <v>-0.185493752360344</v>
      </c>
      <c r="EN186" s="53">
        <v>-0.163038149476051</v>
      </c>
      <c r="EO186" s="53">
        <v>-0.148472383618355</v>
      </c>
      <c r="EP186" s="53">
        <v>-0.158808827400208</v>
      </c>
      <c r="EQ186" s="53">
        <v>-0.16593399643898</v>
      </c>
      <c r="ER186" s="53">
        <v>-0.17031130194664</v>
      </c>
      <c r="ES186" s="53">
        <v>-0.200414001941681</v>
      </c>
      <c r="ET186" s="53">
        <v>-0.218912407755852</v>
      </c>
      <c r="EU186" s="53">
        <v>-0.258071601390839</v>
      </c>
      <c r="EV186" s="53">
        <v>-0.273868322372437</v>
      </c>
      <c r="EW186" s="53">
        <v>-0.287720292806625</v>
      </c>
    </row>
    <row r="187" s="53" customFormat="1" spans="1:153">
      <c r="A187" s="54">
        <v>300433</v>
      </c>
      <c r="B187" s="53" t="s">
        <v>573</v>
      </c>
      <c r="C187" s="55">
        <v>43851</v>
      </c>
      <c r="D187" s="53">
        <v>0.167087644338608</v>
      </c>
      <c r="E187" s="53">
        <v>0.158776119351387</v>
      </c>
      <c r="F187" s="53">
        <v>0.1707524061203</v>
      </c>
      <c r="G187" s="53">
        <v>0.220413535833359</v>
      </c>
      <c r="H187" s="53">
        <v>0.177416399121284</v>
      </c>
      <c r="I187" s="53">
        <v>0.149633601307869</v>
      </c>
      <c r="J187" s="53">
        <v>0.0622471757233143</v>
      </c>
      <c r="K187" s="53">
        <v>0.0720043629407883</v>
      </c>
      <c r="L187" s="53">
        <v>0.112542815506458</v>
      </c>
      <c r="M187" s="53">
        <v>0.0476155802607536</v>
      </c>
      <c r="N187" s="53">
        <v>0.108683548867702</v>
      </c>
      <c r="O187" s="53">
        <v>0.155052274465561</v>
      </c>
      <c r="P187" s="53">
        <v>0.189594656229019</v>
      </c>
      <c r="Q187" s="53">
        <v>0.144716888666153</v>
      </c>
      <c r="R187" s="53">
        <v>0.110666520893574</v>
      </c>
      <c r="S187" s="53">
        <v>0.0827989354729652</v>
      </c>
      <c r="T187" s="53">
        <v>0.0475609786808491</v>
      </c>
      <c r="U187" s="53">
        <v>0.00470865657553077</v>
      </c>
      <c r="V187" s="53">
        <v>-0.0448108203709126</v>
      </c>
      <c r="W187" s="53">
        <v>0.0111956000328064</v>
      </c>
      <c r="X187" s="53">
        <v>-0.0824464485049248</v>
      </c>
      <c r="Y187" s="53">
        <v>-0.0523818023502827</v>
      </c>
      <c r="Z187" s="53">
        <v>-0.04999028891325</v>
      </c>
      <c r="AA187" s="53">
        <v>-0.0907614603638649</v>
      </c>
      <c r="AB187" s="53">
        <v>-0.105766586959362</v>
      </c>
      <c r="AC187" s="53">
        <v>-0.111498206853867</v>
      </c>
      <c r="AD187" s="53">
        <v>-0.147504657506943</v>
      </c>
      <c r="AE187" s="53">
        <v>-0.181908771395683</v>
      </c>
      <c r="AF187" s="53">
        <v>-0.181865811347961</v>
      </c>
      <c r="AG187" s="53">
        <v>-0.183439627289772</v>
      </c>
      <c r="AH187" s="53">
        <v>-0.179811343550682</v>
      </c>
      <c r="AI187" s="53">
        <v>-0.176689609885216</v>
      </c>
      <c r="AJ187" s="53">
        <v>-0.214150607585907</v>
      </c>
      <c r="AK187" s="53">
        <v>-0.268907278776169</v>
      </c>
      <c r="AL187" s="53">
        <v>-0.26127091050148</v>
      </c>
      <c r="AM187" s="53">
        <v>-0.249175012111664</v>
      </c>
      <c r="AN187" s="53">
        <v>-0.235844120383263</v>
      </c>
      <c r="AO187" s="53">
        <v>-0.27560430765152</v>
      </c>
      <c r="AP187" s="53">
        <v>-0.307006627321243</v>
      </c>
      <c r="AQ187" s="53">
        <v>-0.215595677495003</v>
      </c>
      <c r="AR187" s="53">
        <v>-0.315245896577835</v>
      </c>
      <c r="AS187" s="53">
        <v>-0.323744863271713</v>
      </c>
      <c r="AT187" s="53">
        <v>-0.283476322889328</v>
      </c>
      <c r="AU187" s="53">
        <v>-0.328132063150406</v>
      </c>
      <c r="AV187" s="53">
        <v>-0.261069774627686</v>
      </c>
      <c r="AW187" s="53">
        <v>-0.244758605957031</v>
      </c>
      <c r="AX187" s="53">
        <v>-0.229621604084969</v>
      </c>
      <c r="AY187" s="53">
        <v>-0.218007355928421</v>
      </c>
      <c r="AZ187" s="53">
        <v>-0.227310091257095</v>
      </c>
      <c r="BA187" s="53">
        <v>-0.306948602199554</v>
      </c>
      <c r="BB187" s="53">
        <v>0.0941271409392357</v>
      </c>
      <c r="BC187" s="53">
        <v>0.0962962731719017</v>
      </c>
      <c r="BD187" s="53">
        <v>0.0902440547943115</v>
      </c>
      <c r="BE187" s="53">
        <v>0.116110607981682</v>
      </c>
      <c r="BF187" s="53">
        <v>0.0842022076249123</v>
      </c>
      <c r="BG187" s="53">
        <v>0.0307764075696468</v>
      </c>
      <c r="BH187" s="53">
        <v>-0.0368269048631191</v>
      </c>
      <c r="BI187" s="53">
        <v>-0.0345312766730785</v>
      </c>
      <c r="BJ187" s="53">
        <v>0.0268047302961349</v>
      </c>
      <c r="BK187" s="53">
        <v>-0.0112511366605759</v>
      </c>
      <c r="BL187" s="53">
        <v>0.0118715651333332</v>
      </c>
      <c r="BM187" s="53">
        <v>0.0350163877010345</v>
      </c>
      <c r="BN187" s="53">
        <v>0.0271062832325697</v>
      </c>
      <c r="BO187" s="53">
        <v>-0.0153049360960722</v>
      </c>
      <c r="BP187" s="53">
        <v>-0.0600503794848919</v>
      </c>
      <c r="BQ187" s="53">
        <v>-0.0684554427862167</v>
      </c>
      <c r="BR187" s="53">
        <v>-0.0886269733309746</v>
      </c>
      <c r="BS187" s="53">
        <v>-0.120262429118156</v>
      </c>
      <c r="BT187" s="53">
        <v>-0.155163839459419</v>
      </c>
      <c r="BU187" s="53">
        <v>-0.0885371938347816</v>
      </c>
      <c r="BV187" s="53">
        <v>-0.176038697361946</v>
      </c>
      <c r="BW187" s="53">
        <v>-0.12834058701992</v>
      </c>
      <c r="BX187" s="53">
        <v>-0.139391288161278</v>
      </c>
      <c r="BY187" s="53">
        <v>-0.159301325678825</v>
      </c>
      <c r="BZ187" s="53">
        <v>-0.187233135104179</v>
      </c>
      <c r="CA187" s="53">
        <v>-0.195394605398178</v>
      </c>
      <c r="CB187" s="53">
        <v>-0.213550642132759</v>
      </c>
      <c r="CC187" s="53">
        <v>-0.236900627613068</v>
      </c>
      <c r="CD187" s="53">
        <v>-0.235587731003761</v>
      </c>
      <c r="CE187" s="53">
        <v>-0.246382012963295</v>
      </c>
      <c r="CF187" s="53">
        <v>-0.225588917732239</v>
      </c>
      <c r="CG187" s="53">
        <v>-0.242676585912704</v>
      </c>
      <c r="CH187" s="53">
        <v>-0.264135867357254</v>
      </c>
      <c r="CI187" s="53">
        <v>-0.313558042049408</v>
      </c>
      <c r="CJ187" s="53">
        <v>-0.310688734054565</v>
      </c>
      <c r="CK187" s="53">
        <v>-0.314807504415512</v>
      </c>
      <c r="CL187" s="53">
        <v>-0.316725164651871</v>
      </c>
      <c r="CM187" s="53">
        <v>-0.363021343946457</v>
      </c>
      <c r="CN187" s="53">
        <v>-0.390174597501755</v>
      </c>
      <c r="CO187" s="53">
        <v>-0.333700209856033</v>
      </c>
      <c r="CP187" s="53">
        <v>-0.376345425844193</v>
      </c>
      <c r="CQ187" s="53">
        <v>-0.380626231431961</v>
      </c>
      <c r="CR187" s="53">
        <v>-0.35980498790741</v>
      </c>
      <c r="CS187" s="53">
        <v>-0.370340943336487</v>
      </c>
      <c r="CT187" s="53">
        <v>-0.320501983165741</v>
      </c>
      <c r="CU187" s="53">
        <v>-0.291707962751389</v>
      </c>
      <c r="CV187" s="53">
        <v>-0.279932588338852</v>
      </c>
      <c r="CW187" s="53">
        <v>-0.260489255189896</v>
      </c>
      <c r="CX187" s="53">
        <v>-0.241661101579666</v>
      </c>
      <c r="CY187" s="53">
        <v>-0.296748608350754</v>
      </c>
      <c r="CZ187" s="53">
        <v>0.113662019371986</v>
      </c>
      <c r="DA187" s="53">
        <v>0.1031813621521</v>
      </c>
      <c r="DB187" s="53">
        <v>0.121209859848022</v>
      </c>
      <c r="DC187" s="53">
        <v>0.145004436373711</v>
      </c>
      <c r="DD187" s="53">
        <v>0.133915707468987</v>
      </c>
      <c r="DE187" s="53">
        <v>0.159558713436127</v>
      </c>
      <c r="DF187" s="53">
        <v>0.139775589108467</v>
      </c>
      <c r="DG187" s="53">
        <v>0.147237151861191</v>
      </c>
      <c r="DH187" s="53">
        <v>0.126439601182938</v>
      </c>
      <c r="DI187" s="53">
        <v>0.0995682328939438</v>
      </c>
      <c r="DJ187" s="53">
        <v>0.137513503432274</v>
      </c>
      <c r="DK187" s="53">
        <v>0.16073739528656</v>
      </c>
      <c r="DL187" s="53">
        <v>0.203189879655838</v>
      </c>
      <c r="DM187" s="53">
        <v>0.200723350048065</v>
      </c>
      <c r="DN187" s="53">
        <v>0.21141842007637</v>
      </c>
      <c r="DO187" s="53">
        <v>0.191955894231796</v>
      </c>
      <c r="DP187" s="53">
        <v>0.176889464259148</v>
      </c>
      <c r="DQ187" s="53">
        <v>0.165672600269318</v>
      </c>
      <c r="DR187" s="53">
        <v>0.151054546236992</v>
      </c>
      <c r="DS187" s="53">
        <v>0.140434309840202</v>
      </c>
      <c r="DT187" s="53">
        <v>0.134293764829636</v>
      </c>
      <c r="DU187" s="53">
        <v>0.116660304367542</v>
      </c>
      <c r="DV187" s="53">
        <v>0.130102515220642</v>
      </c>
      <c r="DW187" s="53">
        <v>0.109241381287575</v>
      </c>
      <c r="DX187" s="53">
        <v>0.122168064117432</v>
      </c>
      <c r="DY187" s="53">
        <v>0.124597921967506</v>
      </c>
      <c r="DZ187" s="53">
        <v>0.106747500598431</v>
      </c>
      <c r="EA187" s="53">
        <v>0.0956933721899986</v>
      </c>
      <c r="EB187" s="53">
        <v>0.0944234356284142</v>
      </c>
      <c r="EC187" s="53">
        <v>0.103643901646137</v>
      </c>
      <c r="ED187" s="53">
        <v>0.0864790827035904</v>
      </c>
      <c r="EE187" s="53">
        <v>0.106688499450684</v>
      </c>
      <c r="EF187" s="53">
        <v>0.0906867608428001</v>
      </c>
      <c r="EG187" s="53">
        <v>0.0853522792458534</v>
      </c>
      <c r="EH187" s="53">
        <v>0.0901193395256996</v>
      </c>
      <c r="EI187" s="53">
        <v>0.106333993375301</v>
      </c>
      <c r="EJ187" s="53">
        <v>0.121582537889481</v>
      </c>
      <c r="EK187" s="53">
        <v>0.128118559718132</v>
      </c>
      <c r="EL187" s="53">
        <v>0.123869463801384</v>
      </c>
      <c r="EM187" s="53">
        <v>0.158806055784225</v>
      </c>
      <c r="EN187" s="53">
        <v>0.101801045238972</v>
      </c>
      <c r="EO187" s="53">
        <v>0.0975828766822815</v>
      </c>
      <c r="EP187" s="53">
        <v>0.117030195891857</v>
      </c>
      <c r="EQ187" s="53">
        <v>0.0829104110598564</v>
      </c>
      <c r="ER187" s="53">
        <v>0.100133709609509</v>
      </c>
      <c r="ES187" s="53">
        <v>0.0876508727669716</v>
      </c>
      <c r="ET187" s="53">
        <v>0.0910125002264976</v>
      </c>
      <c r="EU187" s="53">
        <v>0.0831834077835083</v>
      </c>
      <c r="EV187" s="53">
        <v>0.0550525151193142</v>
      </c>
      <c r="EW187" s="53">
        <v>0.0305015034973621</v>
      </c>
    </row>
    <row r="188" s="53" customFormat="1" spans="1:153">
      <c r="A188" s="54">
        <v>300449</v>
      </c>
      <c r="B188" s="53" t="s">
        <v>576</v>
      </c>
      <c r="C188" s="55">
        <v>43851</v>
      </c>
      <c r="D188" s="53">
        <v>-0.0601375550031662</v>
      </c>
      <c r="E188" s="53">
        <v>-0.0478102006018162</v>
      </c>
      <c r="F188" s="53">
        <v>-0.0612324550747871</v>
      </c>
      <c r="G188" s="53">
        <v>-0.139473631978035</v>
      </c>
      <c r="H188" s="53">
        <v>-0.167771309614182</v>
      </c>
      <c r="I188" s="53">
        <v>-0.162945792078972</v>
      </c>
      <c r="J188" s="53">
        <v>-0.129655465483665</v>
      </c>
      <c r="K188" s="53">
        <v>-0.152203872799873</v>
      </c>
      <c r="L188" s="53">
        <v>-0.134033858776093</v>
      </c>
      <c r="M188" s="53">
        <v>-0.142377197742462</v>
      </c>
      <c r="N188" s="53">
        <v>-0.149713113903999</v>
      </c>
      <c r="O188" s="53">
        <v>-0.182272031903267</v>
      </c>
      <c r="P188" s="53">
        <v>-0.205119282007217</v>
      </c>
      <c r="Q188" s="53">
        <v>-0.219702497124672</v>
      </c>
      <c r="R188" s="53">
        <v>-0.24360279738903</v>
      </c>
      <c r="S188" s="53">
        <v>-0.297163039445877</v>
      </c>
      <c r="T188" s="53">
        <v>-0.311599850654602</v>
      </c>
      <c r="U188" s="53">
        <v>-0.293697386980057</v>
      </c>
      <c r="V188" s="53">
        <v>-0.327724397182465</v>
      </c>
      <c r="W188" s="53">
        <v>-0.360634118318558</v>
      </c>
      <c r="X188" s="53">
        <v>-0.384413540363312</v>
      </c>
      <c r="Y188" s="53">
        <v>-0.400518238544464</v>
      </c>
      <c r="Z188" s="53">
        <v>-0.466040372848511</v>
      </c>
      <c r="AA188" s="53">
        <v>-0.555153429508209</v>
      </c>
      <c r="AB188" s="53">
        <v>-0.594304263591766</v>
      </c>
      <c r="AC188" s="53">
        <v>-0.593317270278931</v>
      </c>
      <c r="AD188" s="53">
        <v>-0.603244006633759</v>
      </c>
      <c r="AE188" s="53">
        <v>-0.59679251909256</v>
      </c>
      <c r="AF188" s="53">
        <v>-0.608106434345245</v>
      </c>
      <c r="AG188" s="53">
        <v>-0.644899308681488</v>
      </c>
      <c r="AH188" s="53">
        <v>-0.634446322917938</v>
      </c>
      <c r="AI188" s="53">
        <v>-0.624629080295563</v>
      </c>
      <c r="AJ188" s="53">
        <v>-0.605362117290497</v>
      </c>
      <c r="AK188" s="53">
        <v>-0.650779008865356</v>
      </c>
      <c r="AL188" s="53">
        <v>-0.649624526500702</v>
      </c>
      <c r="AM188" s="53">
        <v>-0.707897424697876</v>
      </c>
      <c r="AN188" s="53">
        <v>-0.724028944969177</v>
      </c>
      <c r="AO188" s="53">
        <v>-0.697611749172211</v>
      </c>
      <c r="AP188" s="53">
        <v>-0.79476797580719</v>
      </c>
      <c r="AQ188" s="53">
        <v>-0.912322580814362</v>
      </c>
      <c r="AR188" s="53">
        <v>-0.93004697561264</v>
      </c>
      <c r="AS188" s="53">
        <v>-0.978474974632263</v>
      </c>
      <c r="AT188" s="53">
        <v>-0.985027015209198</v>
      </c>
      <c r="AU188" s="53">
        <v>-0.954689800739288</v>
      </c>
      <c r="AV188" s="53">
        <v>-0.957522571086884</v>
      </c>
      <c r="AW188" s="53">
        <v>-1.03418517112732</v>
      </c>
      <c r="AX188" s="53">
        <v>-0.984272599220276</v>
      </c>
      <c r="AY188" s="53">
        <v>-0.962111830711365</v>
      </c>
      <c r="AZ188" s="53">
        <v>-1.00016236305237</v>
      </c>
      <c r="BA188" s="53">
        <v>-0.934242725372314</v>
      </c>
      <c r="BB188" s="53">
        <v>-0.0149814113974571</v>
      </c>
      <c r="BC188" s="53">
        <v>-0.00879283994436264</v>
      </c>
      <c r="BD188" s="53">
        <v>0.00793613493442535</v>
      </c>
      <c r="BE188" s="53">
        <v>-0.0791631639003754</v>
      </c>
      <c r="BF188" s="53">
        <v>-0.0926176905632019</v>
      </c>
      <c r="BG188" s="53">
        <v>-0.0737933814525604</v>
      </c>
      <c r="BH188" s="53">
        <v>-0.0704459026455879</v>
      </c>
      <c r="BI188" s="53">
        <v>-0.08342394977808</v>
      </c>
      <c r="BJ188" s="53">
        <v>-0.0756513699889183</v>
      </c>
      <c r="BK188" s="53">
        <v>-0.0944947525858879</v>
      </c>
      <c r="BL188" s="53">
        <v>-0.0902666673064232</v>
      </c>
      <c r="BM188" s="53">
        <v>-0.112589836120605</v>
      </c>
      <c r="BN188" s="53">
        <v>-0.131401717662811</v>
      </c>
      <c r="BO188" s="53">
        <v>-0.128711670637131</v>
      </c>
      <c r="BP188" s="53">
        <v>-0.132813096046448</v>
      </c>
      <c r="BQ188" s="53">
        <v>-0.153095304965973</v>
      </c>
      <c r="BR188" s="53">
        <v>-0.145714208483696</v>
      </c>
      <c r="BS188" s="53">
        <v>-0.12488828599453</v>
      </c>
      <c r="BT188" s="53">
        <v>-0.151142969727516</v>
      </c>
      <c r="BU188" s="53">
        <v>-0.165174514055252</v>
      </c>
      <c r="BV188" s="53">
        <v>-0.168985262513161</v>
      </c>
      <c r="BW188" s="53">
        <v>-0.182975500822067</v>
      </c>
      <c r="BX188" s="53">
        <v>-0.218798458576202</v>
      </c>
      <c r="BY188" s="53">
        <v>-0.251072615385056</v>
      </c>
      <c r="BZ188" s="53">
        <v>-0.272637158632278</v>
      </c>
      <c r="CA188" s="53">
        <v>-0.281714111566544</v>
      </c>
      <c r="CB188" s="53">
        <v>-0.285687476396561</v>
      </c>
      <c r="CC188" s="53">
        <v>-0.286591589450836</v>
      </c>
      <c r="CD188" s="53">
        <v>-0.293750256299973</v>
      </c>
      <c r="CE188" s="53">
        <v>-0.299347132444382</v>
      </c>
      <c r="CF188" s="53">
        <v>-0.302726000547409</v>
      </c>
      <c r="CG188" s="53">
        <v>-0.312271237373352</v>
      </c>
      <c r="CH188" s="53">
        <v>-0.307226479053497</v>
      </c>
      <c r="CI188" s="53">
        <v>-0.34037509560585</v>
      </c>
      <c r="CJ188" s="53">
        <v>-0.32202336192131</v>
      </c>
      <c r="CK188" s="53">
        <v>-0.339992642402649</v>
      </c>
      <c r="CL188" s="53">
        <v>-0.358675688505173</v>
      </c>
      <c r="CM188" s="53">
        <v>-0.334180444478989</v>
      </c>
      <c r="CN188" s="53">
        <v>-0.356981128454208</v>
      </c>
      <c r="CO188" s="53">
        <v>-0.375858515501022</v>
      </c>
      <c r="CP188" s="53">
        <v>-0.386698186397552</v>
      </c>
      <c r="CQ188" s="53">
        <v>-0.394652336835861</v>
      </c>
      <c r="CR188" s="53">
        <v>-0.418624192476273</v>
      </c>
      <c r="CS188" s="53">
        <v>-0.434518069028854</v>
      </c>
      <c r="CT188" s="53">
        <v>-0.395630449056625</v>
      </c>
      <c r="CU188" s="53">
        <v>-0.387599289417267</v>
      </c>
      <c r="CV188" s="53">
        <v>-0.376678645610809</v>
      </c>
      <c r="CW188" s="53">
        <v>-0.391227722167969</v>
      </c>
      <c r="CX188" s="53">
        <v>-0.387666165828705</v>
      </c>
      <c r="CY188" s="53">
        <v>-0.404708981513977</v>
      </c>
      <c r="CZ188" s="53">
        <v>-0.0512056797742844</v>
      </c>
      <c r="DA188" s="53">
        <v>-0.0450668931007385</v>
      </c>
      <c r="DB188" s="53">
        <v>-0.0752181261777878</v>
      </c>
      <c r="DC188" s="53">
        <v>-0.0663599967956543</v>
      </c>
      <c r="DD188" s="53">
        <v>-0.0812031477689743</v>
      </c>
      <c r="DE188" s="53">
        <v>-0.0952019467949867</v>
      </c>
      <c r="DF188" s="53">
        <v>-0.0652590990066528</v>
      </c>
      <c r="DG188" s="53">
        <v>-0.0748294517397881</v>
      </c>
      <c r="DH188" s="53">
        <v>-0.0644320175051689</v>
      </c>
      <c r="DI188" s="53">
        <v>-0.0539319813251495</v>
      </c>
      <c r="DJ188" s="53">
        <v>-0.0654959753155708</v>
      </c>
      <c r="DK188" s="53">
        <v>-0.0757317245006561</v>
      </c>
      <c r="DL188" s="53">
        <v>-0.0797671005129814</v>
      </c>
      <c r="DM188" s="53">
        <v>-0.0970403701066971</v>
      </c>
      <c r="DN188" s="53">
        <v>-0.116839237511158</v>
      </c>
      <c r="DO188" s="53">
        <v>-0.150117263197899</v>
      </c>
      <c r="DP188" s="53">
        <v>-0.171935170888901</v>
      </c>
      <c r="DQ188" s="53">
        <v>-0.174858629703522</v>
      </c>
      <c r="DR188" s="53">
        <v>-0.182630941271782</v>
      </c>
      <c r="DS188" s="53">
        <v>-0.201509118080139</v>
      </c>
      <c r="DT188" s="53">
        <v>-0.221477821469307</v>
      </c>
      <c r="DU188" s="53">
        <v>-0.223592281341553</v>
      </c>
      <c r="DV188" s="53">
        <v>-0.253291457891464</v>
      </c>
      <c r="DW188" s="53">
        <v>-0.310130387544632</v>
      </c>
      <c r="DX188" s="53">
        <v>-0.327716618776321</v>
      </c>
      <c r="DY188" s="53">
        <v>-0.317652702331543</v>
      </c>
      <c r="DZ188" s="53">
        <v>-0.323606103658676</v>
      </c>
      <c r="EA188" s="53">
        <v>-0.316250443458557</v>
      </c>
      <c r="EB188" s="53">
        <v>-0.320405662059784</v>
      </c>
      <c r="EC188" s="53">
        <v>-0.351601749658585</v>
      </c>
      <c r="ED188" s="53">
        <v>-0.337769895792007</v>
      </c>
      <c r="EE188" s="53">
        <v>-0.318407386541367</v>
      </c>
      <c r="EF188" s="53">
        <v>-0.304185152053833</v>
      </c>
      <c r="EG188" s="53">
        <v>-0.316453456878662</v>
      </c>
      <c r="EH188" s="53">
        <v>-0.333650708198547</v>
      </c>
      <c r="EI188" s="53">
        <v>-0.373954266309738</v>
      </c>
      <c r="EJ188" s="53">
        <v>-0.37140280008316</v>
      </c>
      <c r="EK188" s="53">
        <v>-0.369480848312378</v>
      </c>
      <c r="EL188" s="53">
        <v>-0.44383642077446</v>
      </c>
      <c r="EM188" s="53">
        <v>-0.54251354932785</v>
      </c>
      <c r="EN188" s="53">
        <v>-0.549398303031921</v>
      </c>
      <c r="EO188" s="53">
        <v>-0.589872181415558</v>
      </c>
      <c r="EP188" s="53">
        <v>-0.572452366352081</v>
      </c>
      <c r="EQ188" s="53">
        <v>-0.526221215724945</v>
      </c>
      <c r="ER188" s="53">
        <v>-0.567941665649414</v>
      </c>
      <c r="ES188" s="53">
        <v>-0.652635455131531</v>
      </c>
      <c r="ET188" s="53">
        <v>-0.613643527030945</v>
      </c>
      <c r="EU188" s="53">
        <v>-0.576933681964874</v>
      </c>
      <c r="EV188" s="53">
        <v>-0.618545770645142</v>
      </c>
      <c r="EW188" s="53">
        <v>-0.535583257675171</v>
      </c>
    </row>
    <row r="189" s="53" customFormat="1" spans="1:153">
      <c r="A189" s="54">
        <v>300455</v>
      </c>
      <c r="B189" s="53" t="s">
        <v>579</v>
      </c>
      <c r="C189" s="55">
        <v>43851</v>
      </c>
      <c r="D189" s="53">
        <v>0.119310662150383</v>
      </c>
      <c r="E189" s="53">
        <v>0.139790892601013</v>
      </c>
      <c r="F189" s="53">
        <v>0.128786742687225</v>
      </c>
      <c r="G189" s="53">
        <v>0.102158918976784</v>
      </c>
      <c r="H189" s="53">
        <v>0.148528680205345</v>
      </c>
      <c r="I189" s="53">
        <v>0.20197032392025</v>
      </c>
      <c r="J189" s="53">
        <v>0.22543528676033</v>
      </c>
      <c r="K189" s="53">
        <v>0.292039841413498</v>
      </c>
      <c r="L189" s="53">
        <v>0.224025651812553</v>
      </c>
      <c r="M189" s="53">
        <v>0.253518760204315</v>
      </c>
      <c r="N189" s="53">
        <v>0.359081000089645</v>
      </c>
      <c r="O189" s="53">
        <v>0.467146307229996</v>
      </c>
      <c r="P189" s="53">
        <v>0.514819502830505</v>
      </c>
      <c r="Q189" s="53">
        <v>0.447360694408417</v>
      </c>
      <c r="R189" s="53">
        <v>0.380525559186935</v>
      </c>
      <c r="S189" s="53">
        <v>0.417501777410507</v>
      </c>
      <c r="T189" s="53">
        <v>0.420590251684189</v>
      </c>
      <c r="U189" s="53">
        <v>0.454445213079453</v>
      </c>
      <c r="V189" s="53">
        <v>0.502360939979553</v>
      </c>
      <c r="W189" s="53">
        <v>0.484825849533081</v>
      </c>
      <c r="X189" s="53">
        <v>0.456701010465622</v>
      </c>
      <c r="Y189" s="53">
        <v>0.42910897731781</v>
      </c>
      <c r="Z189" s="53">
        <v>0.504393696784973</v>
      </c>
      <c r="AA189" s="53">
        <v>0.511210322380066</v>
      </c>
      <c r="AB189" s="53">
        <v>0.47517055273056</v>
      </c>
      <c r="AC189" s="53">
        <v>0.462764590978622</v>
      </c>
      <c r="AD189" s="53">
        <v>0.445636242628098</v>
      </c>
      <c r="AE189" s="53">
        <v>0.404367744922638</v>
      </c>
      <c r="AF189" s="53">
        <v>0.435975313186646</v>
      </c>
      <c r="AG189" s="53">
        <v>0.500889480113983</v>
      </c>
      <c r="AH189" s="53">
        <v>0.450912833213806</v>
      </c>
      <c r="AI189" s="53">
        <v>0.433967471122742</v>
      </c>
      <c r="AJ189" s="53">
        <v>0.389342337846756</v>
      </c>
      <c r="AK189" s="53">
        <v>0.366889268159866</v>
      </c>
      <c r="AL189" s="53">
        <v>0.339225739240646</v>
      </c>
      <c r="AM189" s="53">
        <v>0.44675886631012</v>
      </c>
      <c r="AN189" s="53">
        <v>0.419716238975525</v>
      </c>
      <c r="AO189" s="53">
        <v>0.374658703804016</v>
      </c>
      <c r="AP189" s="53">
        <v>0.372382611036301</v>
      </c>
      <c r="AQ189" s="53">
        <v>0.406983017921448</v>
      </c>
      <c r="AR189" s="53">
        <v>0.397009313106537</v>
      </c>
      <c r="AS189" s="53">
        <v>0.413236409425735</v>
      </c>
      <c r="AT189" s="53">
        <v>0.421083480119705</v>
      </c>
      <c r="AU189" s="53">
        <v>0.398550003767014</v>
      </c>
      <c r="AV189" s="53">
        <v>0.409680724143982</v>
      </c>
      <c r="AW189" s="53">
        <v>0.439673840999603</v>
      </c>
      <c r="AX189" s="53">
        <v>0.445866495370865</v>
      </c>
      <c r="AY189" s="53">
        <v>0.450762659311295</v>
      </c>
      <c r="AZ189" s="53">
        <v>0.485315442085266</v>
      </c>
      <c r="BA189" s="53">
        <v>0.43113124370575</v>
      </c>
      <c r="BB189" s="53">
        <v>0.032320860773325</v>
      </c>
      <c r="BC189" s="53">
        <v>0.0974964797496796</v>
      </c>
      <c r="BD189" s="53">
        <v>0.0513949766755104</v>
      </c>
      <c r="BE189" s="53">
        <v>0.0407472997903824</v>
      </c>
      <c r="BF189" s="53">
        <v>0.10192833840847</v>
      </c>
      <c r="BG189" s="53">
        <v>0.176012232899666</v>
      </c>
      <c r="BH189" s="53">
        <v>0.167788729071617</v>
      </c>
      <c r="BI189" s="53">
        <v>0.26051664352417</v>
      </c>
      <c r="BJ189" s="53">
        <v>0.204634949564934</v>
      </c>
      <c r="BK189" s="53">
        <v>0.252157896757126</v>
      </c>
      <c r="BL189" s="53">
        <v>0.339984446763992</v>
      </c>
      <c r="BM189" s="53">
        <v>0.391054183244705</v>
      </c>
      <c r="BN189" s="53">
        <v>0.386856615543365</v>
      </c>
      <c r="BO189" s="53">
        <v>0.336586594581604</v>
      </c>
      <c r="BP189" s="53">
        <v>0.273147433996201</v>
      </c>
      <c r="BQ189" s="53">
        <v>0.337363570928574</v>
      </c>
      <c r="BR189" s="53">
        <v>0.354677110910416</v>
      </c>
      <c r="BS189" s="53">
        <v>0.37425771355629</v>
      </c>
      <c r="BT189" s="53">
        <v>0.458117604255676</v>
      </c>
      <c r="BU189" s="53">
        <v>0.398501068353653</v>
      </c>
      <c r="BV189" s="53">
        <v>0.356394320726395</v>
      </c>
      <c r="BW189" s="53">
        <v>0.358017534017563</v>
      </c>
      <c r="BX189" s="53">
        <v>0.342544347047806</v>
      </c>
      <c r="BY189" s="53">
        <v>0.295273125171661</v>
      </c>
      <c r="BZ189" s="53">
        <v>0.264123201370239</v>
      </c>
      <c r="CA189" s="53">
        <v>0.239926367998123</v>
      </c>
      <c r="CB189" s="53">
        <v>0.227981463074684</v>
      </c>
      <c r="CC189" s="53">
        <v>0.176095515489578</v>
      </c>
      <c r="CD189" s="53">
        <v>0.216746628284454</v>
      </c>
      <c r="CE189" s="53">
        <v>0.220120072364807</v>
      </c>
      <c r="CF189" s="53">
        <v>0.184467375278473</v>
      </c>
      <c r="CG189" s="53">
        <v>0.180532276630402</v>
      </c>
      <c r="CH189" s="53">
        <v>0.125352993607521</v>
      </c>
      <c r="CI189" s="53">
        <v>0.128861919045448</v>
      </c>
      <c r="CJ189" s="53">
        <v>0.113669566810131</v>
      </c>
      <c r="CK189" s="53">
        <v>0.12161610275507</v>
      </c>
      <c r="CL189" s="53">
        <v>0.10042504966259</v>
      </c>
      <c r="CM189" s="53">
        <v>0.065069742500782</v>
      </c>
      <c r="CN189" s="53">
        <v>0.0769958421587944</v>
      </c>
      <c r="CO189" s="53">
        <v>0.0708679631352425</v>
      </c>
      <c r="CP189" s="53">
        <v>0.0608117878437042</v>
      </c>
      <c r="CQ189" s="53">
        <v>0.0577527917921543</v>
      </c>
      <c r="CR189" s="53">
        <v>0.0626820772886276</v>
      </c>
      <c r="CS189" s="53">
        <v>0.0343225076794624</v>
      </c>
      <c r="CT189" s="53">
        <v>0.0383469350636005</v>
      </c>
      <c r="CU189" s="53">
        <v>0.0755928233265877</v>
      </c>
      <c r="CV189" s="53">
        <v>0.0782731100916862</v>
      </c>
      <c r="CW189" s="53">
        <v>0.0962728932499886</v>
      </c>
      <c r="CX189" s="53">
        <v>0.131271243095398</v>
      </c>
      <c r="CY189" s="53">
        <v>0.100738540291786</v>
      </c>
      <c r="CZ189" s="53">
        <v>0.123764537274837</v>
      </c>
      <c r="DA189" s="53">
        <v>0.0790691450238228</v>
      </c>
      <c r="DB189" s="53">
        <v>0.114166498184204</v>
      </c>
      <c r="DC189" s="53">
        <v>0.0981863588094711</v>
      </c>
      <c r="DD189" s="53">
        <v>0.0833750814199448</v>
      </c>
      <c r="DE189" s="53">
        <v>0.0627328306436539</v>
      </c>
      <c r="DF189" s="53">
        <v>0.0944212824106216</v>
      </c>
      <c r="DG189" s="53">
        <v>0.0682979226112366</v>
      </c>
      <c r="DH189" s="53">
        <v>0.0561654418706894</v>
      </c>
      <c r="DI189" s="53">
        <v>0.0381356254220009</v>
      </c>
      <c r="DJ189" s="53">
        <v>0.055871307849884</v>
      </c>
      <c r="DK189" s="53">
        <v>0.112866871058941</v>
      </c>
      <c r="DL189" s="53">
        <v>0.164737597107887</v>
      </c>
      <c r="DM189" s="53">
        <v>0.147548854351044</v>
      </c>
      <c r="DN189" s="53">
        <v>0.144152849912643</v>
      </c>
      <c r="DO189" s="53">
        <v>0.116912961006165</v>
      </c>
      <c r="DP189" s="53">
        <v>0.102687887847424</v>
      </c>
      <c r="DQ189" s="53">
        <v>0.116962239146233</v>
      </c>
      <c r="DR189" s="53">
        <v>0.0810180678963661</v>
      </c>
      <c r="DS189" s="53">
        <v>0.123099505901337</v>
      </c>
      <c r="DT189" s="53">
        <v>0.137081414461136</v>
      </c>
      <c r="DU189" s="53">
        <v>0.107866190373898</v>
      </c>
      <c r="DV189" s="53">
        <v>0.19862411916256</v>
      </c>
      <c r="DW189" s="53">
        <v>0.252711921930313</v>
      </c>
      <c r="DX189" s="53">
        <v>0.247822090983391</v>
      </c>
      <c r="DY189" s="53">
        <v>0.25961297750473</v>
      </c>
      <c r="DZ189" s="53">
        <v>0.254429548978806</v>
      </c>
      <c r="EA189" s="53">
        <v>0.265046954154968</v>
      </c>
      <c r="EB189" s="53">
        <v>0.256003439426422</v>
      </c>
      <c r="EC189" s="53">
        <v>0.317544162273407</v>
      </c>
      <c r="ED189" s="53">
        <v>0.303220212459564</v>
      </c>
      <c r="EE189" s="53">
        <v>0.290209919214249</v>
      </c>
      <c r="EF189" s="53">
        <v>0.300764083862305</v>
      </c>
      <c r="EG189" s="53">
        <v>0.274802088737488</v>
      </c>
      <c r="EH189" s="53">
        <v>0.262330919504166</v>
      </c>
      <c r="EI189" s="53">
        <v>0.361917495727539</v>
      </c>
      <c r="EJ189" s="53">
        <v>0.356065928936005</v>
      </c>
      <c r="EK189" s="53">
        <v>0.346363693475723</v>
      </c>
      <c r="EL189" s="53">
        <v>0.332161515951157</v>
      </c>
      <c r="EM189" s="53">
        <v>0.372889786958694</v>
      </c>
      <c r="EN189" s="53">
        <v>0.372972279787064</v>
      </c>
      <c r="EO189" s="53">
        <v>0.392258375883102</v>
      </c>
      <c r="EP189" s="53">
        <v>0.395176142454147</v>
      </c>
      <c r="EQ189" s="53">
        <v>0.40100222826004</v>
      </c>
      <c r="ER189" s="53">
        <v>0.408108532428741</v>
      </c>
      <c r="ES189" s="53">
        <v>0.400855749845505</v>
      </c>
      <c r="ET189" s="53">
        <v>0.404368132352829</v>
      </c>
      <c r="EU189" s="53">
        <v>0.391264498233795</v>
      </c>
      <c r="EV189" s="53">
        <v>0.390818923711777</v>
      </c>
      <c r="EW189" s="53">
        <v>0.367167443037033</v>
      </c>
    </row>
    <row r="190" s="53" customFormat="1" spans="1:153">
      <c r="A190" s="54">
        <v>300456</v>
      </c>
      <c r="B190" s="53" t="s">
        <v>582</v>
      </c>
      <c r="C190" s="55">
        <v>43851</v>
      </c>
      <c r="D190" s="53">
        <v>0.0818128660321236</v>
      </c>
      <c r="E190" s="53">
        <v>0.102332286536694</v>
      </c>
      <c r="F190" s="53">
        <v>0.151964858174324</v>
      </c>
      <c r="G190" s="53">
        <v>0.181246429681778</v>
      </c>
      <c r="H190" s="53">
        <v>0.190160870552063</v>
      </c>
      <c r="I190" s="53">
        <v>0.179685950279236</v>
      </c>
      <c r="J190" s="53">
        <v>0.168709874153137</v>
      </c>
      <c r="K190" s="53">
        <v>0.0776551812887192</v>
      </c>
      <c r="L190" s="53">
        <v>0.0661822184920311</v>
      </c>
      <c r="M190" s="53">
        <v>0.102350309491158</v>
      </c>
      <c r="N190" s="53">
        <v>0.260775774717331</v>
      </c>
      <c r="O190" s="53">
        <v>0.291324555873871</v>
      </c>
      <c r="P190" s="53">
        <v>0.256583601236343</v>
      </c>
      <c r="Q190" s="53">
        <v>0.283407539129257</v>
      </c>
      <c r="R190" s="53">
        <v>0.158738330006599</v>
      </c>
      <c r="S190" s="53">
        <v>0.118906028568745</v>
      </c>
      <c r="T190" s="53">
        <v>0.0877976939082146</v>
      </c>
      <c r="U190" s="53">
        <v>0.183831661939621</v>
      </c>
      <c r="V190" s="53">
        <v>0.194696992635727</v>
      </c>
      <c r="W190" s="53">
        <v>0.0612695962190628</v>
      </c>
      <c r="X190" s="53">
        <v>0.0740316435694695</v>
      </c>
      <c r="Y190" s="53">
        <v>0.00656331749632955</v>
      </c>
      <c r="Z190" s="53">
        <v>0.0973787903785706</v>
      </c>
      <c r="AA190" s="53">
        <v>0.160059913992882</v>
      </c>
      <c r="AB190" s="53">
        <v>0.221620291471481</v>
      </c>
      <c r="AC190" s="53">
        <v>0.24766580760479</v>
      </c>
      <c r="AD190" s="53">
        <v>0.314178973436356</v>
      </c>
      <c r="AE190" s="53">
        <v>0.222533538937569</v>
      </c>
      <c r="AF190" s="53">
        <v>0.269904255867004</v>
      </c>
      <c r="AG190" s="53">
        <v>0.229636371135712</v>
      </c>
      <c r="AH190" s="53">
        <v>0.293705433607101</v>
      </c>
      <c r="AI190" s="53">
        <v>0.321330577135086</v>
      </c>
      <c r="AJ190" s="53">
        <v>0.289443135261536</v>
      </c>
      <c r="AK190" s="53">
        <v>0.324819773435593</v>
      </c>
      <c r="AL190" s="53">
        <v>0.409712731838226</v>
      </c>
      <c r="AM190" s="53">
        <v>0.423475712537766</v>
      </c>
      <c r="AN190" s="53">
        <v>0.39479398727417</v>
      </c>
      <c r="AO190" s="53">
        <v>0.383460760116577</v>
      </c>
      <c r="AP190" s="53">
        <v>0.358459413051605</v>
      </c>
      <c r="AQ190" s="53">
        <v>0.326162368059158</v>
      </c>
      <c r="AR190" s="53">
        <v>0.314838439226151</v>
      </c>
      <c r="AS190" s="53">
        <v>0.302021145820618</v>
      </c>
      <c r="AT190" s="53">
        <v>0.282043755054474</v>
      </c>
      <c r="AU190" s="53">
        <v>0.274613499641418</v>
      </c>
      <c r="AV190" s="53">
        <v>0.300932079553604</v>
      </c>
      <c r="AW190" s="53">
        <v>0.376028925180435</v>
      </c>
      <c r="AX190" s="53">
        <v>0.413361728191376</v>
      </c>
      <c r="AY190" s="53">
        <v>0.384615689516068</v>
      </c>
      <c r="AZ190" s="53">
        <v>0.385288089513779</v>
      </c>
      <c r="BA190" s="53">
        <v>0.353346019983292</v>
      </c>
      <c r="BB190" s="53">
        <v>-3.79616394639015e-5</v>
      </c>
      <c r="BC190" s="53">
        <v>-0.010349971242249</v>
      </c>
      <c r="BD190" s="53">
        <v>-0.00162955839186907</v>
      </c>
      <c r="BE190" s="53">
        <v>0.00247751642018557</v>
      </c>
      <c r="BF190" s="53">
        <v>-0.00264388602226973</v>
      </c>
      <c r="BG190" s="53">
        <v>-0.0313211567699909</v>
      </c>
      <c r="BH190" s="53">
        <v>-0.0106174172833562</v>
      </c>
      <c r="BI190" s="53">
        <v>-0.0791544988751411</v>
      </c>
      <c r="BJ190" s="53">
        <v>-0.0589559674263</v>
      </c>
      <c r="BK190" s="53">
        <v>-0.0437431633472443</v>
      </c>
      <c r="BL190" s="53">
        <v>0.0773179978132248</v>
      </c>
      <c r="BM190" s="53">
        <v>0.116521500051022</v>
      </c>
      <c r="BN190" s="53">
        <v>0.0830512642860413</v>
      </c>
      <c r="BO190" s="53">
        <v>0.106034718453884</v>
      </c>
      <c r="BP190" s="53">
        <v>0.0748797655105591</v>
      </c>
      <c r="BQ190" s="53">
        <v>0.0324976518750191</v>
      </c>
      <c r="BR190" s="53">
        <v>0.0110926544293761</v>
      </c>
      <c r="BS190" s="53">
        <v>0.0624591335654259</v>
      </c>
      <c r="BT190" s="53">
        <v>0.029192540794611</v>
      </c>
      <c r="BU190" s="53">
        <v>-0.0369498394429684</v>
      </c>
      <c r="BV190" s="53">
        <v>-0.0831666588783264</v>
      </c>
      <c r="BW190" s="53">
        <v>-0.103385657072067</v>
      </c>
      <c r="BX190" s="53">
        <v>-0.101575993001461</v>
      </c>
      <c r="BY190" s="53">
        <v>-0.122438490390778</v>
      </c>
      <c r="BZ190" s="53">
        <v>-0.137056455016136</v>
      </c>
      <c r="CA190" s="53">
        <v>-0.16700978577137</v>
      </c>
      <c r="CB190" s="53">
        <v>-0.201835289597511</v>
      </c>
      <c r="CC190" s="53">
        <v>-0.258803397417068</v>
      </c>
      <c r="CD190" s="53">
        <v>-0.234080404043198</v>
      </c>
      <c r="CE190" s="53">
        <v>-0.266567677259445</v>
      </c>
      <c r="CF190" s="53">
        <v>-0.264847636222839</v>
      </c>
      <c r="CG190" s="53">
        <v>-0.237397074699402</v>
      </c>
      <c r="CH190" s="53">
        <v>-0.269284218549728</v>
      </c>
      <c r="CI190" s="53">
        <v>-0.248147308826447</v>
      </c>
      <c r="CJ190" s="53">
        <v>-0.252114683389664</v>
      </c>
      <c r="CK190" s="53">
        <v>-0.238313138484955</v>
      </c>
      <c r="CL190" s="53">
        <v>-0.261909455060959</v>
      </c>
      <c r="CM190" s="53">
        <v>-0.297425478696823</v>
      </c>
      <c r="CN190" s="53">
        <v>-0.286552339792252</v>
      </c>
      <c r="CO190" s="53">
        <v>-0.294177800416946</v>
      </c>
      <c r="CP190" s="53">
        <v>-0.304265052080154</v>
      </c>
      <c r="CQ190" s="53">
        <v>-0.312323421239853</v>
      </c>
      <c r="CR190" s="53">
        <v>-0.331826359033585</v>
      </c>
      <c r="CS190" s="53">
        <v>-0.311636537313461</v>
      </c>
      <c r="CT190" s="53">
        <v>-0.301210641860962</v>
      </c>
      <c r="CU190" s="53">
        <v>-0.259304255247116</v>
      </c>
      <c r="CV190" s="53">
        <v>-0.29283407330513</v>
      </c>
      <c r="CW190" s="53">
        <v>-0.317354291677475</v>
      </c>
      <c r="CX190" s="53">
        <v>-0.31248077750206</v>
      </c>
      <c r="CY190" s="53">
        <v>-0.327452331781387</v>
      </c>
      <c r="CZ190" s="53">
        <v>0.0738144069910049</v>
      </c>
      <c r="DA190" s="53">
        <v>0.10464584082365</v>
      </c>
      <c r="DB190" s="53">
        <v>0.14555798470974</v>
      </c>
      <c r="DC190" s="53">
        <v>0.170732498168945</v>
      </c>
      <c r="DD190" s="53">
        <v>0.184768334031105</v>
      </c>
      <c r="DE190" s="53">
        <v>0.202970683574677</v>
      </c>
      <c r="DF190" s="53">
        <v>0.171290874481201</v>
      </c>
      <c r="DG190" s="53">
        <v>0.148773267865181</v>
      </c>
      <c r="DH190" s="53">
        <v>0.117101766169071</v>
      </c>
      <c r="DI190" s="53">
        <v>0.138057053089142</v>
      </c>
      <c r="DJ190" s="53">
        <v>0.175421342253685</v>
      </c>
      <c r="DK190" s="53">
        <v>0.16676664352417</v>
      </c>
      <c r="DL190" s="53">
        <v>0.165495917201042</v>
      </c>
      <c r="DM190" s="53">
        <v>0.169336408376694</v>
      </c>
      <c r="DN190" s="53">
        <v>0.075822152197361</v>
      </c>
      <c r="DO190" s="53">
        <v>0.0783719643950462</v>
      </c>
      <c r="DP190" s="53">
        <v>0.0686686187982559</v>
      </c>
      <c r="DQ190" s="53">
        <v>0.113336108624935</v>
      </c>
      <c r="DR190" s="53">
        <v>0.157468035817146</v>
      </c>
      <c r="DS190" s="53">
        <v>0.0901830196380615</v>
      </c>
      <c r="DT190" s="53">
        <v>0.149161875247955</v>
      </c>
      <c r="DU190" s="53">
        <v>0.101912558078766</v>
      </c>
      <c r="DV190" s="53">
        <v>0.190918356180191</v>
      </c>
      <c r="DW190" s="53">
        <v>0.274461984634399</v>
      </c>
      <c r="DX190" s="53">
        <v>0.350640326738358</v>
      </c>
      <c r="DY190" s="53">
        <v>0.406639188528061</v>
      </c>
      <c r="DZ190" s="53">
        <v>0.507977843284607</v>
      </c>
      <c r="EA190" s="53">
        <v>0.473300516605377</v>
      </c>
      <c r="EB190" s="53">
        <v>0.495948225259781</v>
      </c>
      <c r="EC190" s="53">
        <v>0.488167643547058</v>
      </c>
      <c r="ED190" s="53">
        <v>0.550516605377197</v>
      </c>
      <c r="EE190" s="53">
        <v>0.550691246986389</v>
      </c>
      <c r="EF190" s="53">
        <v>0.550690948963165</v>
      </c>
      <c r="EG190" s="53">
        <v>0.56493067741394</v>
      </c>
      <c r="EH190" s="53">
        <v>0.653791010379791</v>
      </c>
      <c r="EI190" s="53">
        <v>0.653752446174622</v>
      </c>
      <c r="EJ190" s="53">
        <v>0.64866703748703</v>
      </c>
      <c r="EK190" s="53">
        <v>0.672849833965302</v>
      </c>
      <c r="EL190" s="53">
        <v>0.636975347995758</v>
      </c>
      <c r="EM190" s="53">
        <v>0.612303733825684</v>
      </c>
      <c r="EN190" s="53">
        <v>0.611067056655884</v>
      </c>
      <c r="EO190" s="53">
        <v>0.606308162212372</v>
      </c>
      <c r="EP190" s="53">
        <v>0.60583370923996</v>
      </c>
      <c r="EQ190" s="53">
        <v>0.578213632106781</v>
      </c>
      <c r="ER190" s="53">
        <v>0.594106316566467</v>
      </c>
      <c r="ES190" s="53">
        <v>0.62729674577713</v>
      </c>
      <c r="ET190" s="53">
        <v>0.698159337043762</v>
      </c>
      <c r="EU190" s="53">
        <v>0.693933546543121</v>
      </c>
      <c r="EV190" s="53">
        <v>0.689732432365417</v>
      </c>
      <c r="EW190" s="53">
        <v>0.672761917114258</v>
      </c>
    </row>
    <row r="191" s="53" customFormat="1" spans="1:153">
      <c r="A191" s="54">
        <v>300458</v>
      </c>
      <c r="B191" s="53" t="s">
        <v>585</v>
      </c>
      <c r="C191" s="55">
        <v>43851</v>
      </c>
      <c r="D191" s="53">
        <v>0.0437648966908455</v>
      </c>
      <c r="E191" s="53">
        <v>0.00723761878907681</v>
      </c>
      <c r="F191" s="53">
        <v>-0.0230816993862391</v>
      </c>
      <c r="G191" s="53">
        <v>0.0530344471335411</v>
      </c>
      <c r="H191" s="53">
        <v>-0.0246994942426682</v>
      </c>
      <c r="I191" s="53">
        <v>-0.0218901038169861</v>
      </c>
      <c r="J191" s="53">
        <v>0.00924151204526424</v>
      </c>
      <c r="K191" s="53">
        <v>0.00734103983268142</v>
      </c>
      <c r="L191" s="53">
        <v>-0.0070439069531858</v>
      </c>
      <c r="M191" s="53">
        <v>-0.0111111905425787</v>
      </c>
      <c r="N191" s="53">
        <v>0.0336634144186974</v>
      </c>
      <c r="O191" s="53">
        <v>0.0444117486476898</v>
      </c>
      <c r="P191" s="53">
        <v>0.029604597017169</v>
      </c>
      <c r="Q191" s="53">
        <v>0.0197137277573347</v>
      </c>
      <c r="R191" s="53">
        <v>-0.0158709604293108</v>
      </c>
      <c r="S191" s="53">
        <v>-0.0505343452095985</v>
      </c>
      <c r="T191" s="53">
        <v>-0.0681807994842529</v>
      </c>
      <c r="U191" s="53">
        <v>-0.041705533862114</v>
      </c>
      <c r="V191" s="53">
        <v>-0.0844915807247162</v>
      </c>
      <c r="W191" s="53">
        <v>-0.199015691876411</v>
      </c>
      <c r="X191" s="53">
        <v>-0.0996613502502441</v>
      </c>
      <c r="Y191" s="53">
        <v>-0.174132764339447</v>
      </c>
      <c r="Z191" s="53">
        <v>-0.172004044055939</v>
      </c>
      <c r="AA191" s="53">
        <v>-0.201899483799934</v>
      </c>
      <c r="AB191" s="53">
        <v>-0.22796356678009</v>
      </c>
      <c r="AC191" s="53">
        <v>-0.213029488921165</v>
      </c>
      <c r="AD191" s="53">
        <v>-0.162950396537781</v>
      </c>
      <c r="AE191" s="53">
        <v>-0.250734269618988</v>
      </c>
      <c r="AF191" s="53">
        <v>-0.20968821644783</v>
      </c>
      <c r="AG191" s="53">
        <v>-0.239032551646233</v>
      </c>
      <c r="AH191" s="53">
        <v>-0.215487912297249</v>
      </c>
      <c r="AI191" s="53">
        <v>-0.227959245443344</v>
      </c>
      <c r="AJ191" s="53">
        <v>-0.242280602455139</v>
      </c>
      <c r="AK191" s="53">
        <v>-0.215293601155281</v>
      </c>
      <c r="AL191" s="53">
        <v>-0.204248234629631</v>
      </c>
      <c r="AM191" s="53">
        <v>-0.188277825713158</v>
      </c>
      <c r="AN191" s="53">
        <v>-0.197349041700363</v>
      </c>
      <c r="AO191" s="53">
        <v>-0.187636569142342</v>
      </c>
      <c r="AP191" s="53">
        <v>-0.212195888161659</v>
      </c>
      <c r="AQ191" s="53">
        <v>-0.227598786354065</v>
      </c>
      <c r="AR191" s="53">
        <v>-0.263751864433289</v>
      </c>
      <c r="AS191" s="53">
        <v>-0.247581392526627</v>
      </c>
      <c r="AT191" s="53">
        <v>-0.265085935592651</v>
      </c>
      <c r="AU191" s="53">
        <v>-0.287112653255463</v>
      </c>
      <c r="AV191" s="53">
        <v>-0.288529276847839</v>
      </c>
      <c r="AW191" s="53">
        <v>-0.243298873305321</v>
      </c>
      <c r="AX191" s="53">
        <v>-0.265006512403488</v>
      </c>
      <c r="AY191" s="53">
        <v>-0.240846693515778</v>
      </c>
      <c r="AZ191" s="53">
        <v>-0.257617443799973</v>
      </c>
      <c r="BA191" s="53">
        <v>-0.240828841924667</v>
      </c>
      <c r="BB191" s="53">
        <v>0.0465508289635181</v>
      </c>
      <c r="BC191" s="53">
        <v>0.0561543628573418</v>
      </c>
      <c r="BD191" s="53">
        <v>0.0319477096199989</v>
      </c>
      <c r="BE191" s="53">
        <v>0.0374401435256004</v>
      </c>
      <c r="BF191" s="53">
        <v>-0.00922917388379574</v>
      </c>
      <c r="BG191" s="53">
        <v>-0.0237916614860296</v>
      </c>
      <c r="BH191" s="53">
        <v>0.0067753903567791</v>
      </c>
      <c r="BI191" s="53">
        <v>0.00480368454009295</v>
      </c>
      <c r="BJ191" s="53">
        <v>0.00126903131604195</v>
      </c>
      <c r="BK191" s="53">
        <v>0.017693379893899</v>
      </c>
      <c r="BL191" s="53">
        <v>0.0523540303111076</v>
      </c>
      <c r="BM191" s="53">
        <v>0.0668308660387993</v>
      </c>
      <c r="BN191" s="53">
        <v>0.0383507087826729</v>
      </c>
      <c r="BO191" s="53">
        <v>0.0340280719101429</v>
      </c>
      <c r="BP191" s="53">
        <v>-0.00664772372692823</v>
      </c>
      <c r="BQ191" s="53">
        <v>-0.0223989598453045</v>
      </c>
      <c r="BR191" s="53">
        <v>-0.00912643503397703</v>
      </c>
      <c r="BS191" s="53">
        <v>-0.00401961710304022</v>
      </c>
      <c r="BT191" s="53">
        <v>-0.02566958963871</v>
      </c>
      <c r="BU191" s="53">
        <v>-0.0727481469511986</v>
      </c>
      <c r="BV191" s="53">
        <v>-0.0832963511347771</v>
      </c>
      <c r="BW191" s="53">
        <v>-0.113626807928085</v>
      </c>
      <c r="BX191" s="53">
        <v>-0.1171879991889</v>
      </c>
      <c r="BY191" s="53">
        <v>-0.132739618420601</v>
      </c>
      <c r="BZ191" s="53">
        <v>-0.154101982712746</v>
      </c>
      <c r="CA191" s="53">
        <v>-0.191199660301208</v>
      </c>
      <c r="CB191" s="53">
        <v>-0.221008479595184</v>
      </c>
      <c r="CC191" s="53">
        <v>-0.253362596035004</v>
      </c>
      <c r="CD191" s="53">
        <v>-0.224043652415276</v>
      </c>
      <c r="CE191" s="53">
        <v>-0.240217998623848</v>
      </c>
      <c r="CF191" s="53">
        <v>-0.240831360220909</v>
      </c>
      <c r="CG191" s="53">
        <v>-0.22792674601078</v>
      </c>
      <c r="CH191" s="53">
        <v>-0.231269910931587</v>
      </c>
      <c r="CI191" s="53">
        <v>-0.229188337922096</v>
      </c>
      <c r="CJ191" s="53">
        <v>-0.229462221264839</v>
      </c>
      <c r="CK191" s="53">
        <v>-0.227629378437996</v>
      </c>
      <c r="CL191" s="53">
        <v>-0.238460630178452</v>
      </c>
      <c r="CM191" s="53">
        <v>-0.259689927101135</v>
      </c>
      <c r="CN191" s="53">
        <v>-0.268371343612671</v>
      </c>
      <c r="CO191" s="53">
        <v>-0.281219840049744</v>
      </c>
      <c r="CP191" s="53">
        <v>-0.295964270830154</v>
      </c>
      <c r="CQ191" s="53">
        <v>-0.308273255825043</v>
      </c>
      <c r="CR191" s="53">
        <v>-0.327189683914185</v>
      </c>
      <c r="CS191" s="53">
        <v>-0.325933426618576</v>
      </c>
      <c r="CT191" s="53">
        <v>-0.324823886156082</v>
      </c>
      <c r="CU191" s="53">
        <v>-0.31565660238266</v>
      </c>
      <c r="CV191" s="53">
        <v>-0.331860929727554</v>
      </c>
      <c r="CW191" s="53">
        <v>-0.350232422351837</v>
      </c>
      <c r="CX191" s="53">
        <v>-0.351132899522781</v>
      </c>
      <c r="CY191" s="53">
        <v>-0.368102043867111</v>
      </c>
      <c r="CZ191" s="53">
        <v>0.0130138322710991</v>
      </c>
      <c r="DA191" s="53">
        <v>-0.0331169813871384</v>
      </c>
      <c r="DB191" s="53">
        <v>-0.0392296463251114</v>
      </c>
      <c r="DC191" s="53">
        <v>0.0313940718770027</v>
      </c>
      <c r="DD191" s="53">
        <v>0.00032944418489933</v>
      </c>
      <c r="DE191" s="53">
        <v>0.0177013222128153</v>
      </c>
      <c r="DF191" s="53">
        <v>0.0182658862322569</v>
      </c>
      <c r="DG191" s="53">
        <v>0.0183371193706989</v>
      </c>
      <c r="DH191" s="53">
        <v>0.007486826274544</v>
      </c>
      <c r="DI191" s="53">
        <v>-0.0130048058927059</v>
      </c>
      <c r="DJ191" s="53">
        <v>-0.0028908490203321</v>
      </c>
      <c r="DK191" s="53">
        <v>-0.00661935238167644</v>
      </c>
      <c r="DL191" s="53">
        <v>0.007053651381284</v>
      </c>
      <c r="DM191" s="53">
        <v>0.00148541945964098</v>
      </c>
      <c r="DN191" s="53">
        <v>0.00657652737572789</v>
      </c>
      <c r="DO191" s="53">
        <v>-0.0123356208205223</v>
      </c>
      <c r="DP191" s="53">
        <v>-0.0432545952498913</v>
      </c>
      <c r="DQ191" s="53">
        <v>-0.0218861531466246</v>
      </c>
      <c r="DR191" s="53">
        <v>-0.0430222265422344</v>
      </c>
      <c r="DS191" s="53">
        <v>-0.110467784106731</v>
      </c>
      <c r="DT191" s="53">
        <v>-0.00056523596867919</v>
      </c>
      <c r="DU191" s="53">
        <v>-0.04470619186759</v>
      </c>
      <c r="DV191" s="53">
        <v>-0.0390162765979767</v>
      </c>
      <c r="DW191" s="53">
        <v>-0.0533601045608521</v>
      </c>
      <c r="DX191" s="53">
        <v>-0.0580618306994438</v>
      </c>
      <c r="DY191" s="53">
        <v>-0.00603006454184651</v>
      </c>
      <c r="DZ191" s="53">
        <v>0.073857843875885</v>
      </c>
      <c r="EA191" s="53">
        <v>0.018428098410368</v>
      </c>
      <c r="EB191" s="53">
        <v>0.0301552042365074</v>
      </c>
      <c r="EC191" s="53">
        <v>0.0169852115213871</v>
      </c>
      <c r="ED191" s="53">
        <v>0.0411432087421417</v>
      </c>
      <c r="EE191" s="53">
        <v>0.0157672669738531</v>
      </c>
      <c r="EF191" s="53">
        <v>0.00478907348588109</v>
      </c>
      <c r="EG191" s="53">
        <v>0.0296944975852966</v>
      </c>
      <c r="EH191" s="53">
        <v>0.0410137623548508</v>
      </c>
      <c r="EI191" s="53">
        <v>0.0551513247191906</v>
      </c>
      <c r="EJ191" s="53">
        <v>0.0569113492965698</v>
      </c>
      <c r="EK191" s="53">
        <v>0.0878531038761139</v>
      </c>
      <c r="EL191" s="53">
        <v>0.0719752088189125</v>
      </c>
      <c r="EM191" s="53">
        <v>0.0694208294153213</v>
      </c>
      <c r="EN191" s="53">
        <v>0.0480121672153473</v>
      </c>
      <c r="EO191" s="53">
        <v>0.0764916390180588</v>
      </c>
      <c r="EP191" s="53">
        <v>0.0779035165905952</v>
      </c>
      <c r="EQ191" s="53">
        <v>0.0546205416321754</v>
      </c>
      <c r="ER191" s="53">
        <v>0.0520943738520145</v>
      </c>
      <c r="ES191" s="53">
        <v>0.0881574898958206</v>
      </c>
      <c r="ET191" s="53">
        <v>0.0826541855931282</v>
      </c>
      <c r="EU191" s="53">
        <v>0.125185519456863</v>
      </c>
      <c r="EV191" s="53">
        <v>0.10931520909071</v>
      </c>
      <c r="EW191" s="53">
        <v>0.143072977662086</v>
      </c>
    </row>
    <row r="192" s="53" customFormat="1" spans="1:153">
      <c r="A192" s="54">
        <v>300460</v>
      </c>
      <c r="B192" s="53" t="s">
        <v>588</v>
      </c>
      <c r="C192" s="55">
        <v>43851</v>
      </c>
      <c r="D192" s="53">
        <v>0.212346285581589</v>
      </c>
      <c r="E192" s="53">
        <v>0.265579283237457</v>
      </c>
      <c r="F192" s="53">
        <v>0.205356404185295</v>
      </c>
      <c r="G192" s="53">
        <v>0.257492184638977</v>
      </c>
      <c r="H192" s="53">
        <v>0.186549574136734</v>
      </c>
      <c r="I192" s="53">
        <v>0.24876768887043</v>
      </c>
      <c r="J192" s="53">
        <v>0.27065497636795</v>
      </c>
      <c r="K192" s="53">
        <v>0.23554964363575</v>
      </c>
      <c r="L192" s="53">
        <v>0.343183517456055</v>
      </c>
      <c r="M192" s="53">
        <v>0.315181285142899</v>
      </c>
      <c r="N192" s="53">
        <v>0.348712265491486</v>
      </c>
      <c r="O192" s="53">
        <v>0.269898593425751</v>
      </c>
      <c r="P192" s="53">
        <v>0.315403819084167</v>
      </c>
      <c r="Q192" s="53">
        <v>0.238684356212616</v>
      </c>
      <c r="R192" s="53">
        <v>0.280700176954269</v>
      </c>
      <c r="S192" s="53">
        <v>0.261365085840225</v>
      </c>
      <c r="T192" s="53">
        <v>0.280475318431854</v>
      </c>
      <c r="U192" s="53">
        <v>0.261948645114899</v>
      </c>
      <c r="V192" s="53">
        <v>0.197141140699387</v>
      </c>
      <c r="W192" s="53">
        <v>0.254342287778854</v>
      </c>
      <c r="X192" s="53">
        <v>0.318219095468521</v>
      </c>
      <c r="Y192" s="53">
        <v>0.340377599000931</v>
      </c>
      <c r="Z192" s="53">
        <v>0.4970483481884</v>
      </c>
      <c r="AA192" s="53">
        <v>0.421566039323807</v>
      </c>
      <c r="AB192" s="53">
        <v>0.430662214756012</v>
      </c>
      <c r="AC192" s="53">
        <v>0.40534970164299</v>
      </c>
      <c r="AD192" s="53">
        <v>0.411905467510223</v>
      </c>
      <c r="AE192" s="53">
        <v>0.42280176281929</v>
      </c>
      <c r="AF192" s="53">
        <v>0.472541928291321</v>
      </c>
      <c r="AG192" s="53">
        <v>0.462372392416</v>
      </c>
      <c r="AH192" s="53">
        <v>0.427532553672791</v>
      </c>
      <c r="AI192" s="53">
        <v>0.391149342060089</v>
      </c>
      <c r="AJ192" s="53">
        <v>0.324468791484833</v>
      </c>
      <c r="AK192" s="53">
        <v>0.277689725160599</v>
      </c>
      <c r="AL192" s="53">
        <v>0.313012957572937</v>
      </c>
      <c r="AM192" s="53">
        <v>0.277232974767685</v>
      </c>
      <c r="AN192" s="53">
        <v>0.209944859147072</v>
      </c>
      <c r="AO192" s="53">
        <v>0.159761920571327</v>
      </c>
      <c r="AP192" s="53">
        <v>0.181096568703651</v>
      </c>
      <c r="AQ192" s="53">
        <v>0.233211949467659</v>
      </c>
      <c r="AR192" s="53">
        <v>0.222849383950233</v>
      </c>
      <c r="AS192" s="53">
        <v>0.212123185396194</v>
      </c>
      <c r="AT192" s="53">
        <v>0.203337669372559</v>
      </c>
      <c r="AU192" s="53">
        <v>0.16346763074398</v>
      </c>
      <c r="AV192" s="53">
        <v>0.183068946003914</v>
      </c>
      <c r="AW192" s="53">
        <v>0.241385996341705</v>
      </c>
      <c r="AX192" s="53">
        <v>0.193489745259285</v>
      </c>
      <c r="AY192" s="53">
        <v>0.173158168792725</v>
      </c>
      <c r="AZ192" s="53">
        <v>0.259660303592682</v>
      </c>
      <c r="BA192" s="53">
        <v>0.170147776603699</v>
      </c>
      <c r="BB192" s="53">
        <v>0.132949694991112</v>
      </c>
      <c r="BC192" s="53">
        <v>0.188890740275383</v>
      </c>
      <c r="BD192" s="53">
        <v>0.142723202705383</v>
      </c>
      <c r="BE192" s="53">
        <v>0.221771612763405</v>
      </c>
      <c r="BF192" s="53">
        <v>0.175299510359764</v>
      </c>
      <c r="BG192" s="53">
        <v>0.235613137483597</v>
      </c>
      <c r="BH192" s="53">
        <v>0.264720410108566</v>
      </c>
      <c r="BI192" s="53">
        <v>0.225869983434677</v>
      </c>
      <c r="BJ192" s="53">
        <v>0.325032323598862</v>
      </c>
      <c r="BK192" s="53">
        <v>0.338345259428024</v>
      </c>
      <c r="BL192" s="53">
        <v>0.375860005617142</v>
      </c>
      <c r="BM192" s="53">
        <v>0.34098157286644</v>
      </c>
      <c r="BN192" s="53">
        <v>0.313795238733292</v>
      </c>
      <c r="BO192" s="53">
        <v>0.253551334142685</v>
      </c>
      <c r="BP192" s="53">
        <v>0.257464081048965</v>
      </c>
      <c r="BQ192" s="53">
        <v>0.230651527643204</v>
      </c>
      <c r="BR192" s="53">
        <v>0.153642743825912</v>
      </c>
      <c r="BS192" s="53">
        <v>0.0939732939004898</v>
      </c>
      <c r="BT192" s="53">
        <v>0.0998890772461891</v>
      </c>
      <c r="BU192" s="53">
        <v>0.0803054422140121</v>
      </c>
      <c r="BV192" s="53">
        <v>0.0272286515682936</v>
      </c>
      <c r="BW192" s="53">
        <v>0.00824887864291668</v>
      </c>
      <c r="BX192" s="53">
        <v>0.0856262892484665</v>
      </c>
      <c r="BY192" s="53">
        <v>0.0104058515280485</v>
      </c>
      <c r="BZ192" s="53">
        <v>0.0309595633298159</v>
      </c>
      <c r="CA192" s="53">
        <v>0.0456592813134193</v>
      </c>
      <c r="CB192" s="53">
        <v>-0.00607587257400155</v>
      </c>
      <c r="CC192" s="53">
        <v>-0.0255760289728642</v>
      </c>
      <c r="CD192" s="53">
        <v>-0.000990834552794695</v>
      </c>
      <c r="CE192" s="53">
        <v>-0.0386736802756786</v>
      </c>
      <c r="CF192" s="53">
        <v>-0.0586324855685234</v>
      </c>
      <c r="CG192" s="53">
        <v>-0.0885994583368301</v>
      </c>
      <c r="CH192" s="53">
        <v>-0.14872345328331</v>
      </c>
      <c r="CI192" s="53">
        <v>-0.191081240773201</v>
      </c>
      <c r="CJ192" s="53">
        <v>-0.156888172030449</v>
      </c>
      <c r="CK192" s="53">
        <v>-0.200043857097626</v>
      </c>
      <c r="CL192" s="53">
        <v>-0.259399831295013</v>
      </c>
      <c r="CM192" s="53">
        <v>-0.303702145814896</v>
      </c>
      <c r="CN192" s="53">
        <v>-0.263861775398254</v>
      </c>
      <c r="CO192" s="53">
        <v>-0.266536951065063</v>
      </c>
      <c r="CP192" s="53">
        <v>-0.291597992181778</v>
      </c>
      <c r="CQ192" s="53">
        <v>-0.303465306758881</v>
      </c>
      <c r="CR192" s="53">
        <v>-0.306819379329681</v>
      </c>
      <c r="CS192" s="53">
        <v>-0.334187418222427</v>
      </c>
      <c r="CT192" s="53">
        <v>-0.329897582530975</v>
      </c>
      <c r="CU192" s="53">
        <v>-0.304887890815735</v>
      </c>
      <c r="CV192" s="53">
        <v>-0.338588893413544</v>
      </c>
      <c r="CW192" s="53">
        <v>-0.359208166599274</v>
      </c>
      <c r="CX192" s="53">
        <v>-0.273483157157898</v>
      </c>
      <c r="CY192" s="53">
        <v>-0.340660691261292</v>
      </c>
      <c r="CZ192" s="53">
        <v>0.110758349299431</v>
      </c>
      <c r="DA192" s="53">
        <v>0.108050294220448</v>
      </c>
      <c r="DB192" s="53">
        <v>0.0939949378371239</v>
      </c>
      <c r="DC192" s="53">
        <v>0.0670823231339455</v>
      </c>
      <c r="DD192" s="53">
        <v>0.0426118075847626</v>
      </c>
      <c r="DE192" s="53">
        <v>0.0445162914693356</v>
      </c>
      <c r="DF192" s="53">
        <v>0.0372963324189186</v>
      </c>
      <c r="DG192" s="53">
        <v>0.0410414226353168</v>
      </c>
      <c r="DH192" s="53">
        <v>0.0495129451155663</v>
      </c>
      <c r="DI192" s="53">
        <v>0.00819778069853783</v>
      </c>
      <c r="DJ192" s="53">
        <v>0.00421398784965277</v>
      </c>
      <c r="DK192" s="53">
        <v>-0.0397212319076061</v>
      </c>
      <c r="DL192" s="53">
        <v>0.0329703353345394</v>
      </c>
      <c r="DM192" s="53">
        <v>0.0164947621524334</v>
      </c>
      <c r="DN192" s="53">
        <v>0.0545978508889675</v>
      </c>
      <c r="DO192" s="53">
        <v>0.0620753169059753</v>
      </c>
      <c r="DP192" s="53">
        <v>0.158194318413734</v>
      </c>
      <c r="DQ192" s="53">
        <v>0.199337095022202</v>
      </c>
      <c r="DR192" s="53">
        <v>0.128613814711571</v>
      </c>
      <c r="DS192" s="53">
        <v>0.205398604273796</v>
      </c>
      <c r="DT192" s="53">
        <v>0.322352200746536</v>
      </c>
      <c r="DU192" s="53">
        <v>0.363490462303162</v>
      </c>
      <c r="DV192" s="53">
        <v>0.442783802747726</v>
      </c>
      <c r="DW192" s="53">
        <v>0.442521929740906</v>
      </c>
      <c r="DX192" s="53">
        <v>0.431064397096634</v>
      </c>
      <c r="DY192" s="53">
        <v>0.391052156686783</v>
      </c>
      <c r="DZ192" s="53">
        <v>0.449343085289001</v>
      </c>
      <c r="EA192" s="53">
        <v>0.479739546775818</v>
      </c>
      <c r="EB192" s="53">
        <v>0.504894495010376</v>
      </c>
      <c r="EC192" s="53">
        <v>0.532407820224762</v>
      </c>
      <c r="ED192" s="53">
        <v>0.517526805400848</v>
      </c>
      <c r="EE192" s="53">
        <v>0.511110544204712</v>
      </c>
      <c r="EF192" s="53">
        <v>0.504553973674774</v>
      </c>
      <c r="EG192" s="53">
        <v>0.50013267993927</v>
      </c>
      <c r="EH192" s="53">
        <v>0.501262903213501</v>
      </c>
      <c r="EI192" s="53">
        <v>0.508638560771942</v>
      </c>
      <c r="EJ192" s="53">
        <v>0.500706434249878</v>
      </c>
      <c r="EK192" s="53">
        <v>0.494825810194016</v>
      </c>
      <c r="EL192" s="53">
        <v>0.476320087909698</v>
      </c>
      <c r="EM192" s="53">
        <v>0.531110644340515</v>
      </c>
      <c r="EN192" s="53">
        <v>0.545809149742126</v>
      </c>
      <c r="EO192" s="53">
        <v>0.546950221061707</v>
      </c>
      <c r="EP192" s="53">
        <v>0.541518807411194</v>
      </c>
      <c r="EQ192" s="53">
        <v>0.5290167927742</v>
      </c>
      <c r="ER192" s="53">
        <v>0.544328272342682</v>
      </c>
      <c r="ES192" s="53">
        <v>0.577635645866394</v>
      </c>
      <c r="ET192" s="53">
        <v>0.563440382480621</v>
      </c>
      <c r="EU192" s="53">
        <v>0.563728094100952</v>
      </c>
      <c r="EV192" s="53">
        <v>0.564505219459534</v>
      </c>
      <c r="EW192" s="53">
        <v>0.542170226573944</v>
      </c>
    </row>
    <row r="193" s="53" customFormat="1" spans="1:153">
      <c r="A193" s="54">
        <v>300474</v>
      </c>
      <c r="B193" s="53" t="s">
        <v>591</v>
      </c>
      <c r="C193" s="55">
        <v>43851</v>
      </c>
      <c r="D193" s="53">
        <v>0.0606117844581604</v>
      </c>
      <c r="E193" s="53">
        <v>0.00490145664662123</v>
      </c>
      <c r="F193" s="53">
        <v>-0.00304542761296034</v>
      </c>
      <c r="G193" s="53">
        <v>0.043331153690815</v>
      </c>
      <c r="H193" s="53">
        <v>-0.0368563942611217</v>
      </c>
      <c r="I193" s="53">
        <v>-0.00842570047825575</v>
      </c>
      <c r="J193" s="53">
        <v>0.0126036861911416</v>
      </c>
      <c r="K193" s="53">
        <v>-0.0146079426631331</v>
      </c>
      <c r="L193" s="53">
        <v>0.0121375918388367</v>
      </c>
      <c r="M193" s="53">
        <v>-0.014038011431694</v>
      </c>
      <c r="N193" s="53">
        <v>0.00922742579132318</v>
      </c>
      <c r="O193" s="53">
        <v>0.000648622284643352</v>
      </c>
      <c r="P193" s="53">
        <v>-0.00337989535182714</v>
      </c>
      <c r="Q193" s="53">
        <v>0.0236107297241688</v>
      </c>
      <c r="R193" s="53">
        <v>0.0238494947552681</v>
      </c>
      <c r="S193" s="53">
        <v>-0.0226616524159908</v>
      </c>
      <c r="T193" s="53">
        <v>-0.0467134267091751</v>
      </c>
      <c r="U193" s="53">
        <v>-0.00941770058125257</v>
      </c>
      <c r="V193" s="53">
        <v>-0.0623225271701813</v>
      </c>
      <c r="W193" s="53">
        <v>-0.136302754282951</v>
      </c>
      <c r="X193" s="53">
        <v>-0.192876726388931</v>
      </c>
      <c r="Y193" s="53">
        <v>-0.253249138593674</v>
      </c>
      <c r="Z193" s="53">
        <v>-0.301612347364426</v>
      </c>
      <c r="AA193" s="53">
        <v>-0.367404580116272</v>
      </c>
      <c r="AB193" s="53">
        <v>-0.364969789981842</v>
      </c>
      <c r="AC193" s="53">
        <v>-0.395534306764603</v>
      </c>
      <c r="AD193" s="53">
        <v>-0.44568258523941</v>
      </c>
      <c r="AE193" s="53">
        <v>-0.526231944561005</v>
      </c>
      <c r="AF193" s="53">
        <v>-0.426764339208603</v>
      </c>
      <c r="AG193" s="53">
        <v>-0.476891160011292</v>
      </c>
      <c r="AH193" s="53">
        <v>-0.479628026485443</v>
      </c>
      <c r="AI193" s="53">
        <v>-0.491248399019241</v>
      </c>
      <c r="AJ193" s="53">
        <v>-0.493816465139389</v>
      </c>
      <c r="AK193" s="53">
        <v>-0.460271120071411</v>
      </c>
      <c r="AL193" s="53">
        <v>-0.357682466506958</v>
      </c>
      <c r="AM193" s="53">
        <v>-0.40240940451622</v>
      </c>
      <c r="AN193" s="53">
        <v>-0.418279618024826</v>
      </c>
      <c r="AO193" s="53">
        <v>-0.370542764663696</v>
      </c>
      <c r="AP193" s="53">
        <v>-0.382463693618774</v>
      </c>
      <c r="AQ193" s="53">
        <v>-0.441611140966415</v>
      </c>
      <c r="AR193" s="53">
        <v>-0.484329134225845</v>
      </c>
      <c r="AS193" s="53">
        <v>-0.391707301139832</v>
      </c>
      <c r="AT193" s="53">
        <v>-0.461001336574554</v>
      </c>
      <c r="AU193" s="53">
        <v>-0.487813830375671</v>
      </c>
      <c r="AV193" s="53">
        <v>-0.492937445640564</v>
      </c>
      <c r="AW193" s="53">
        <v>-0.423287332057953</v>
      </c>
      <c r="AX193" s="53">
        <v>-0.454822361469269</v>
      </c>
      <c r="AY193" s="53">
        <v>-0.444577366113663</v>
      </c>
      <c r="AZ193" s="53">
        <v>-0.471986323595047</v>
      </c>
      <c r="BA193" s="53">
        <v>-0.520660698413849</v>
      </c>
      <c r="BB193" s="53">
        <v>0.0432289279997349</v>
      </c>
      <c r="BC193" s="53">
        <v>-0.00233428459614515</v>
      </c>
      <c r="BD193" s="53">
        <v>-0.0286068953573704</v>
      </c>
      <c r="BE193" s="53">
        <v>0.00790114421397448</v>
      </c>
      <c r="BF193" s="53">
        <v>-0.0421341173350811</v>
      </c>
      <c r="BG193" s="53">
        <v>-0.0658485218882561</v>
      </c>
      <c r="BH193" s="53">
        <v>-0.0511044412851334</v>
      </c>
      <c r="BI193" s="53">
        <v>-0.0750770419836044</v>
      </c>
      <c r="BJ193" s="53">
        <v>-0.0440892577171326</v>
      </c>
      <c r="BK193" s="53">
        <v>-0.0464420057833195</v>
      </c>
      <c r="BL193" s="53">
        <v>-0.0120228352025151</v>
      </c>
      <c r="BM193" s="53">
        <v>0.013583960942924</v>
      </c>
      <c r="BN193" s="53">
        <v>0.00385094713419676</v>
      </c>
      <c r="BO193" s="53">
        <v>0.0444704629480839</v>
      </c>
      <c r="BP193" s="53">
        <v>0.0251364484429359</v>
      </c>
      <c r="BQ193" s="53">
        <v>0.00389763247221708</v>
      </c>
      <c r="BR193" s="53">
        <v>-0.0110420780256391</v>
      </c>
      <c r="BS193" s="53">
        <v>0.00296762119978666</v>
      </c>
      <c r="BT193" s="53">
        <v>-0.0483666136860847</v>
      </c>
      <c r="BU193" s="53">
        <v>-0.0434131473302841</v>
      </c>
      <c r="BV193" s="53">
        <v>-0.0739035531878471</v>
      </c>
      <c r="BW193" s="53">
        <v>-0.104693166911602</v>
      </c>
      <c r="BX193" s="53">
        <v>-0.112107716500759</v>
      </c>
      <c r="BY193" s="53">
        <v>-0.134202808141708</v>
      </c>
      <c r="BZ193" s="53">
        <v>-0.139930963516235</v>
      </c>
      <c r="CA193" s="53">
        <v>-0.179661065340042</v>
      </c>
      <c r="CB193" s="53">
        <v>-0.214942276477814</v>
      </c>
      <c r="CC193" s="53">
        <v>-0.25688448548317</v>
      </c>
      <c r="CD193" s="53">
        <v>-0.220417350530624</v>
      </c>
      <c r="CE193" s="53">
        <v>-0.243910178542137</v>
      </c>
      <c r="CF193" s="53">
        <v>-0.249147161841393</v>
      </c>
      <c r="CG193" s="53">
        <v>-0.231647744774818</v>
      </c>
      <c r="CH193" s="53">
        <v>-0.255167037248611</v>
      </c>
      <c r="CI193" s="53">
        <v>-0.244563490152359</v>
      </c>
      <c r="CJ193" s="53">
        <v>-0.235955148935318</v>
      </c>
      <c r="CK193" s="53">
        <v>-0.232466593384743</v>
      </c>
      <c r="CL193" s="53">
        <v>-0.245596185326576</v>
      </c>
      <c r="CM193" s="53">
        <v>-0.292571306228638</v>
      </c>
      <c r="CN193" s="53">
        <v>-0.293619394302368</v>
      </c>
      <c r="CO193" s="53">
        <v>-0.284873276948929</v>
      </c>
      <c r="CP193" s="53">
        <v>-0.308974057435989</v>
      </c>
      <c r="CQ193" s="53">
        <v>-0.308887839317322</v>
      </c>
      <c r="CR193" s="53">
        <v>-0.341722279787064</v>
      </c>
      <c r="CS193" s="53">
        <v>-0.356009542942047</v>
      </c>
      <c r="CT193" s="53">
        <v>-0.353139042854309</v>
      </c>
      <c r="CU193" s="53">
        <v>-0.336798220872879</v>
      </c>
      <c r="CV193" s="53">
        <v>-0.367482215166092</v>
      </c>
      <c r="CW193" s="53">
        <v>-0.376480579376221</v>
      </c>
      <c r="CX193" s="53">
        <v>-0.368303179740906</v>
      </c>
      <c r="CY193" s="53">
        <v>-0.389090418815613</v>
      </c>
      <c r="CZ193" s="53">
        <v>0.0161630138754845</v>
      </c>
      <c r="DA193" s="53">
        <v>0.0060158995911479</v>
      </c>
      <c r="DB193" s="53">
        <v>0.0243416242301464</v>
      </c>
      <c r="DC193" s="53">
        <v>0.034210167825222</v>
      </c>
      <c r="DD193" s="53">
        <v>0.00405788142234087</v>
      </c>
      <c r="DE193" s="53">
        <v>0.056202981621027</v>
      </c>
      <c r="DF193" s="53">
        <v>0.0624882839620113</v>
      </c>
      <c r="DG193" s="53">
        <v>0.059249259531498</v>
      </c>
      <c r="DH193" s="53">
        <v>0.0550070069730282</v>
      </c>
      <c r="DI193" s="53">
        <v>0.0311841536313295</v>
      </c>
      <c r="DJ193" s="53">
        <v>0.0200304184108973</v>
      </c>
      <c r="DK193" s="53">
        <v>-0.0141551801934838</v>
      </c>
      <c r="DL193" s="53">
        <v>-0.00845068413764238</v>
      </c>
      <c r="DM193" s="53">
        <v>-0.022079573944211</v>
      </c>
      <c r="DN193" s="53">
        <v>-0.00250679533928633</v>
      </c>
      <c r="DO193" s="53">
        <v>-0.0277791265398264</v>
      </c>
      <c r="DP193" s="53">
        <v>-0.0368911884725094</v>
      </c>
      <c r="DQ193" s="53">
        <v>-0.0136051634326577</v>
      </c>
      <c r="DR193" s="53">
        <v>-0.015175755135715</v>
      </c>
      <c r="DS193" s="53">
        <v>-0.094109445810318</v>
      </c>
      <c r="DT193" s="53">
        <v>-0.120193012058735</v>
      </c>
      <c r="DU193" s="53">
        <v>-0.149775803089142</v>
      </c>
      <c r="DV193" s="53">
        <v>-0.190724462270737</v>
      </c>
      <c r="DW193" s="53">
        <v>-0.234421610832214</v>
      </c>
      <c r="DX193" s="53">
        <v>-0.226258680224419</v>
      </c>
      <c r="DY193" s="53">
        <v>-0.217093095183372</v>
      </c>
      <c r="DZ193" s="53">
        <v>-0.231960147619247</v>
      </c>
      <c r="EA193" s="53">
        <v>-0.270567297935486</v>
      </c>
      <c r="EB193" s="53">
        <v>-0.20756684243679</v>
      </c>
      <c r="EC193" s="53">
        <v>-0.234200835227966</v>
      </c>
      <c r="ED193" s="53">
        <v>-0.231700718402863</v>
      </c>
      <c r="EE193" s="53">
        <v>-0.260820508003235</v>
      </c>
      <c r="EF193" s="53">
        <v>-0.239869251847267</v>
      </c>
      <c r="EG193" s="53">
        <v>-0.216927483677864</v>
      </c>
      <c r="EH193" s="53">
        <v>-0.122947163879871</v>
      </c>
      <c r="EI193" s="53">
        <v>-0.171162664890289</v>
      </c>
      <c r="EJ193" s="53">
        <v>-0.173903271555901</v>
      </c>
      <c r="EK193" s="53">
        <v>-0.0791912972927094</v>
      </c>
      <c r="EL193" s="53">
        <v>-0.0900641307234764</v>
      </c>
      <c r="EM193" s="53">
        <v>-0.157957702875137</v>
      </c>
      <c r="EN193" s="53">
        <v>-0.176574900746346</v>
      </c>
      <c r="EO193" s="53">
        <v>-0.0840392932295799</v>
      </c>
      <c r="EP193" s="53">
        <v>-0.120498910546303</v>
      </c>
      <c r="EQ193" s="53">
        <v>-0.133024141192436</v>
      </c>
      <c r="ER193" s="53">
        <v>-0.141018241643906</v>
      </c>
      <c r="ES193" s="53">
        <v>-0.0877089723944664</v>
      </c>
      <c r="ET193" s="53">
        <v>-0.0885599851608276</v>
      </c>
      <c r="EU193" s="53">
        <v>-0.0693166255950928</v>
      </c>
      <c r="EV193" s="53">
        <v>-0.104902975261211</v>
      </c>
      <c r="EW193" s="53">
        <v>-0.132790133357048</v>
      </c>
    </row>
    <row r="194" s="53" customFormat="1" spans="1:153">
      <c r="A194" s="54">
        <v>300476</v>
      </c>
      <c r="B194" s="53" t="s">
        <v>594</v>
      </c>
      <c r="C194" s="55">
        <v>43851</v>
      </c>
      <c r="D194" s="53">
        <v>0.068559855222702</v>
      </c>
      <c r="E194" s="53">
        <v>0.0910098776221275</v>
      </c>
      <c r="F194" s="53">
        <v>0.0632648169994354</v>
      </c>
      <c r="G194" s="53">
        <v>0.138692572712898</v>
      </c>
      <c r="H194" s="53">
        <v>0.105881899595261</v>
      </c>
      <c r="I194" s="53">
        <v>0.0702230557799339</v>
      </c>
      <c r="J194" s="53">
        <v>0.00596581678837538</v>
      </c>
      <c r="K194" s="53">
        <v>-0.0175036415457726</v>
      </c>
      <c r="L194" s="53">
        <v>0.0601573586463928</v>
      </c>
      <c r="M194" s="53">
        <v>0.0983335301280022</v>
      </c>
      <c r="N194" s="53">
        <v>0.21364538371563</v>
      </c>
      <c r="O194" s="53">
        <v>0.286545395851135</v>
      </c>
      <c r="P194" s="53">
        <v>0.284096837043762</v>
      </c>
      <c r="Q194" s="53">
        <v>0.248555034399033</v>
      </c>
      <c r="R194" s="53">
        <v>0.292658239603043</v>
      </c>
      <c r="S194" s="53">
        <v>0.212694734334946</v>
      </c>
      <c r="T194" s="53">
        <v>0.163883522152901</v>
      </c>
      <c r="U194" s="53">
        <v>0.236574500799179</v>
      </c>
      <c r="V194" s="53">
        <v>0.183409243822098</v>
      </c>
      <c r="W194" s="53">
        <v>0.128619730472565</v>
      </c>
      <c r="X194" s="53">
        <v>0.108155518770218</v>
      </c>
      <c r="Y194" s="53">
        <v>0.149283692240715</v>
      </c>
      <c r="Z194" s="53">
        <v>0.189642772078514</v>
      </c>
      <c r="AA194" s="53">
        <v>0.15802825987339</v>
      </c>
      <c r="AB194" s="53">
        <v>0.154409885406494</v>
      </c>
      <c r="AC194" s="53">
        <v>0.130658954381943</v>
      </c>
      <c r="AD194" s="53">
        <v>0.108367100358009</v>
      </c>
      <c r="AE194" s="53">
        <v>0.0673791617155075</v>
      </c>
      <c r="AF194" s="53">
        <v>0.0800373628735542</v>
      </c>
      <c r="AG194" s="53">
        <v>0.0802953988313675</v>
      </c>
      <c r="AH194" s="53">
        <v>0.0759113654494286</v>
      </c>
      <c r="AI194" s="53">
        <v>0.0795197337865829</v>
      </c>
      <c r="AJ194" s="53">
        <v>0.0596946589648724</v>
      </c>
      <c r="AK194" s="53">
        <v>0.0793050080537796</v>
      </c>
      <c r="AL194" s="53">
        <v>0.0723118484020233</v>
      </c>
      <c r="AM194" s="53">
        <v>0.0940240621566772</v>
      </c>
      <c r="AN194" s="53">
        <v>0.0609762892127037</v>
      </c>
      <c r="AO194" s="53">
        <v>0.0486721843481064</v>
      </c>
      <c r="AP194" s="53">
        <v>0.00107966852374375</v>
      </c>
      <c r="AQ194" s="53">
        <v>0.076340489089489</v>
      </c>
      <c r="AR194" s="53">
        <v>0.0800296440720558</v>
      </c>
      <c r="AS194" s="53">
        <v>0.0713500529527664</v>
      </c>
      <c r="AT194" s="53">
        <v>0.0352079346776009</v>
      </c>
      <c r="AU194" s="53">
        <v>0.014021516777575</v>
      </c>
      <c r="AV194" s="53">
        <v>0.00494121201336384</v>
      </c>
      <c r="AW194" s="53">
        <v>0.0130702126771212</v>
      </c>
      <c r="AX194" s="53">
        <v>-0.0296035427600145</v>
      </c>
      <c r="AY194" s="53">
        <v>-0.0354039296507835</v>
      </c>
      <c r="AZ194" s="53">
        <v>-0.0476544313132763</v>
      </c>
      <c r="BA194" s="53">
        <v>-0.0836890414357185</v>
      </c>
      <c r="BB194" s="53">
        <v>0.00356064364314079</v>
      </c>
      <c r="BC194" s="53">
        <v>0.038913257420063</v>
      </c>
      <c r="BD194" s="53">
        <v>0.02461326867342</v>
      </c>
      <c r="BE194" s="53">
        <v>0.0809465795755386</v>
      </c>
      <c r="BF194" s="53">
        <v>0.0173506736755371</v>
      </c>
      <c r="BG194" s="53">
        <v>-0.019893154501915</v>
      </c>
      <c r="BH194" s="53">
        <v>-0.0552463866770267</v>
      </c>
      <c r="BI194" s="53">
        <v>-0.0621679797768593</v>
      </c>
      <c r="BJ194" s="53">
        <v>-0.00222183112055063</v>
      </c>
      <c r="BK194" s="53">
        <v>0.0685563609004021</v>
      </c>
      <c r="BL194" s="53">
        <v>0.124495193362236</v>
      </c>
      <c r="BM194" s="53">
        <v>0.176644906401634</v>
      </c>
      <c r="BN194" s="53">
        <v>0.132419243454933</v>
      </c>
      <c r="BO194" s="53">
        <v>0.101390726864338</v>
      </c>
      <c r="BP194" s="53">
        <v>0.136378690600395</v>
      </c>
      <c r="BQ194" s="53">
        <v>0.0877173840999603</v>
      </c>
      <c r="BR194" s="53">
        <v>0.0498628355562687</v>
      </c>
      <c r="BS194" s="53">
        <v>0.094293586909771</v>
      </c>
      <c r="BT194" s="53">
        <v>0.0584897436201572</v>
      </c>
      <c r="BU194" s="53">
        <v>0.0256769023835659</v>
      </c>
      <c r="BV194" s="53">
        <v>0.0154387811198831</v>
      </c>
      <c r="BW194" s="53">
        <v>-0.00438240822404623</v>
      </c>
      <c r="BX194" s="53">
        <v>0.0384780056774616</v>
      </c>
      <c r="BY194" s="53">
        <v>0.0122889252379537</v>
      </c>
      <c r="BZ194" s="53">
        <v>-0.0126452939584851</v>
      </c>
      <c r="CA194" s="53">
        <v>-0.0322700999677181</v>
      </c>
      <c r="CB194" s="53">
        <v>-0.0555359497666359</v>
      </c>
      <c r="CC194" s="53">
        <v>-0.0837790444493294</v>
      </c>
      <c r="CD194" s="53">
        <v>-0.0681536272168159</v>
      </c>
      <c r="CE194" s="53">
        <v>-0.0832545161247253</v>
      </c>
      <c r="CF194" s="53">
        <v>-0.0820838212966919</v>
      </c>
      <c r="CG194" s="53">
        <v>-0.0786772966384888</v>
      </c>
      <c r="CH194" s="53">
        <v>-0.0812267065048218</v>
      </c>
      <c r="CI194" s="53">
        <v>-0.0639818608760834</v>
      </c>
      <c r="CJ194" s="53">
        <v>-0.0688210353255272</v>
      </c>
      <c r="CK194" s="53">
        <v>-0.053411953151226</v>
      </c>
      <c r="CL194" s="53">
        <v>-0.0821117013692856</v>
      </c>
      <c r="CM194" s="53">
        <v>-0.111892119050026</v>
      </c>
      <c r="CN194" s="53">
        <v>-0.136898308992386</v>
      </c>
      <c r="CO194" s="53">
        <v>-0.1197350025177</v>
      </c>
      <c r="CP194" s="53">
        <v>-0.147997617721558</v>
      </c>
      <c r="CQ194" s="53">
        <v>-0.153828516602516</v>
      </c>
      <c r="CR194" s="53">
        <v>-0.176316648721695</v>
      </c>
      <c r="CS194" s="53">
        <v>-0.180416688323021</v>
      </c>
      <c r="CT194" s="53">
        <v>-0.165348887443542</v>
      </c>
      <c r="CU194" s="53">
        <v>-0.134906157851219</v>
      </c>
      <c r="CV194" s="53">
        <v>-0.173193991184235</v>
      </c>
      <c r="CW194" s="53">
        <v>-0.175749018788338</v>
      </c>
      <c r="CX194" s="53">
        <v>-0.174027338624001</v>
      </c>
      <c r="CY194" s="53">
        <v>-0.180910170078278</v>
      </c>
      <c r="CZ194" s="53">
        <v>0.0316548347473145</v>
      </c>
      <c r="DA194" s="53">
        <v>0.0187522489577532</v>
      </c>
      <c r="DB194" s="53">
        <v>0.00530717615038157</v>
      </c>
      <c r="DC194" s="53">
        <v>0.0244016200304031</v>
      </c>
      <c r="DD194" s="53">
        <v>0.055186852812767</v>
      </c>
      <c r="DE194" s="53">
        <v>0.0567718371748924</v>
      </c>
      <c r="DF194" s="53">
        <v>0.0278678312897682</v>
      </c>
      <c r="DG194" s="53">
        <v>0.0113199660554528</v>
      </c>
      <c r="DH194" s="53">
        <v>0.0290348157286644</v>
      </c>
      <c r="DI194" s="53">
        <v>-0.00356720481067896</v>
      </c>
      <c r="DJ194" s="53">
        <v>0.0558058209717274</v>
      </c>
      <c r="DK194" s="53">
        <v>0.0765561312437057</v>
      </c>
      <c r="DL194" s="53">
        <v>0.118333227932453</v>
      </c>
      <c r="DM194" s="53">
        <v>0.113819941878319</v>
      </c>
      <c r="DN194" s="53">
        <v>0.12293516099453</v>
      </c>
      <c r="DO194" s="53">
        <v>0.0916329771280289</v>
      </c>
      <c r="DP194" s="53">
        <v>0.0806763097643852</v>
      </c>
      <c r="DQ194" s="53">
        <v>0.108936540782452</v>
      </c>
      <c r="DR194" s="53">
        <v>0.0915751233696938</v>
      </c>
      <c r="DS194" s="53">
        <v>0.0695984587073326</v>
      </c>
      <c r="DT194" s="53">
        <v>0.0593723654747009</v>
      </c>
      <c r="DU194" s="53">
        <v>0.120321735739708</v>
      </c>
      <c r="DV194" s="53">
        <v>0.117820397019386</v>
      </c>
      <c r="DW194" s="53">
        <v>0.112394951283932</v>
      </c>
      <c r="DX194" s="53">
        <v>0.13371080160141</v>
      </c>
      <c r="DY194" s="53">
        <v>0.129584684967995</v>
      </c>
      <c r="DZ194" s="53">
        <v>0.130558669567108</v>
      </c>
      <c r="EA194" s="53">
        <v>0.11781383305788</v>
      </c>
      <c r="EB194" s="53">
        <v>0.114846616983414</v>
      </c>
      <c r="EC194" s="53">
        <v>0.130205541849136</v>
      </c>
      <c r="ED194" s="53">
        <v>0.124650813639164</v>
      </c>
      <c r="EE194" s="53">
        <v>0.124852657318115</v>
      </c>
      <c r="EF194" s="53">
        <v>0.107576988637447</v>
      </c>
      <c r="EG194" s="53">
        <v>0.109942495822906</v>
      </c>
      <c r="EH194" s="53">
        <v>0.107788510620594</v>
      </c>
      <c r="EI194" s="53">
        <v>0.114091642200947</v>
      </c>
      <c r="EJ194" s="53">
        <v>0.109743617475033</v>
      </c>
      <c r="EK194" s="53">
        <v>0.127219930291176</v>
      </c>
      <c r="EL194" s="53">
        <v>0.10463360697031</v>
      </c>
      <c r="EM194" s="53">
        <v>0.162731111049652</v>
      </c>
      <c r="EN194" s="53">
        <v>0.194682896137238</v>
      </c>
      <c r="EO194" s="53">
        <v>0.191834196448326</v>
      </c>
      <c r="EP194" s="53">
        <v>0.17818021774292</v>
      </c>
      <c r="EQ194" s="53">
        <v>0.161093831062317</v>
      </c>
      <c r="ER194" s="53">
        <v>0.136945724487305</v>
      </c>
      <c r="ES194" s="53">
        <v>0.114631995558739</v>
      </c>
      <c r="ET194" s="53">
        <v>0.110246069729328</v>
      </c>
      <c r="EU194" s="53">
        <v>0.107000708580017</v>
      </c>
      <c r="EV194" s="53">
        <v>0.0930285379290581</v>
      </c>
      <c r="EW194" s="53">
        <v>0.0638767629861832</v>
      </c>
    </row>
    <row r="195" s="53" customFormat="1" spans="1:153">
      <c r="A195" s="54">
        <v>300479</v>
      </c>
      <c r="B195" s="53" t="s">
        <v>597</v>
      </c>
      <c r="C195" s="55">
        <v>43851</v>
      </c>
      <c r="D195" s="53">
        <v>-0.00870317965745926</v>
      </c>
      <c r="E195" s="53">
        <v>-0.00362535985186696</v>
      </c>
      <c r="F195" s="53">
        <v>0.0122821060940623</v>
      </c>
      <c r="G195" s="53">
        <v>0.0574153773486614</v>
      </c>
      <c r="H195" s="53">
        <v>0.020978394895792</v>
      </c>
      <c r="I195" s="53">
        <v>0.0271655805408955</v>
      </c>
      <c r="J195" s="53">
        <v>0.067234680056572</v>
      </c>
      <c r="K195" s="53">
        <v>0.0766977593302727</v>
      </c>
      <c r="L195" s="53">
        <v>0.0483218729496002</v>
      </c>
      <c r="M195" s="53">
        <v>0.0423523634672165</v>
      </c>
      <c r="N195" s="53">
        <v>0.090834803879261</v>
      </c>
      <c r="O195" s="53">
        <v>0.0849869251251221</v>
      </c>
      <c r="P195" s="53">
        <v>0.0563121400773525</v>
      </c>
      <c r="Q195" s="53">
        <v>0.0122962035238743</v>
      </c>
      <c r="R195" s="53">
        <v>0.012520020827651</v>
      </c>
      <c r="S195" s="53">
        <v>0.0138151179999113</v>
      </c>
      <c r="T195" s="53">
        <v>0.0211773756891489</v>
      </c>
      <c r="U195" s="53">
        <v>-0.0195008143782616</v>
      </c>
      <c r="V195" s="53">
        <v>0.0423793643712997</v>
      </c>
      <c r="W195" s="53">
        <v>0.00270885322242975</v>
      </c>
      <c r="X195" s="53">
        <v>0.00695527158677578</v>
      </c>
      <c r="Y195" s="53">
        <v>-0.017829418182373</v>
      </c>
      <c r="Z195" s="53">
        <v>0.00867569912225008</v>
      </c>
      <c r="AA195" s="53">
        <v>-0.0233915448188782</v>
      </c>
      <c r="AB195" s="53">
        <v>0.0180199332535267</v>
      </c>
      <c r="AC195" s="53">
        <v>-0.00454201456159353</v>
      </c>
      <c r="AD195" s="53">
        <v>-0.0287071000784636</v>
      </c>
      <c r="AE195" s="53">
        <v>-0.0416548252105713</v>
      </c>
      <c r="AF195" s="53">
        <v>0.0334331728518009</v>
      </c>
      <c r="AG195" s="53">
        <v>0.0212772432714701</v>
      </c>
      <c r="AH195" s="53">
        <v>0.0424358434975147</v>
      </c>
      <c r="AI195" s="53">
        <v>0.0445429682731628</v>
      </c>
      <c r="AJ195" s="53">
        <v>0.00738286320120096</v>
      </c>
      <c r="AK195" s="53">
        <v>0.0284136086702347</v>
      </c>
      <c r="AL195" s="53">
        <v>0.00596949644386768</v>
      </c>
      <c r="AM195" s="53">
        <v>0.0271893050521612</v>
      </c>
      <c r="AN195" s="53">
        <v>0.00937937758862972</v>
      </c>
      <c r="AO195" s="53">
        <v>0.0127691021189094</v>
      </c>
      <c r="AP195" s="53">
        <v>-0.0245473440736532</v>
      </c>
      <c r="AQ195" s="53">
        <v>-0.073202446103096</v>
      </c>
      <c r="AR195" s="53">
        <v>-0.10023233294487</v>
      </c>
      <c r="AS195" s="53">
        <v>-0.0994466617703438</v>
      </c>
      <c r="AT195" s="53">
        <v>-0.108010143041611</v>
      </c>
      <c r="AU195" s="53">
        <v>-0.117220811545849</v>
      </c>
      <c r="AV195" s="53">
        <v>-0.137161388993263</v>
      </c>
      <c r="AW195" s="53">
        <v>-0.218057081103325</v>
      </c>
      <c r="AX195" s="53">
        <v>-0.2353435754776</v>
      </c>
      <c r="AY195" s="53">
        <v>-0.244868189096451</v>
      </c>
      <c r="AZ195" s="53">
        <v>-0.211715340614319</v>
      </c>
      <c r="BA195" s="53">
        <v>-0.108113527297974</v>
      </c>
      <c r="BB195" s="53">
        <v>-0.0059177870862186</v>
      </c>
      <c r="BC195" s="53">
        <v>0.00899630598723888</v>
      </c>
      <c r="BD195" s="53">
        <v>0.024177273735404</v>
      </c>
      <c r="BE195" s="53">
        <v>0.050726406276226</v>
      </c>
      <c r="BF195" s="53">
        <v>0.0298677682876587</v>
      </c>
      <c r="BG195" s="53">
        <v>0.0269727874547243</v>
      </c>
      <c r="BH195" s="53">
        <v>0.0790389403700829</v>
      </c>
      <c r="BI195" s="53">
        <v>0.0876712575554848</v>
      </c>
      <c r="BJ195" s="53">
        <v>0.053825069218874</v>
      </c>
      <c r="BK195" s="53">
        <v>0.0634218603372574</v>
      </c>
      <c r="BL195" s="53">
        <v>0.10498920083046</v>
      </c>
      <c r="BM195" s="53">
        <v>0.11664816737175</v>
      </c>
      <c r="BN195" s="53">
        <v>0.0920927301049232</v>
      </c>
      <c r="BO195" s="53">
        <v>0.06358752399683</v>
      </c>
      <c r="BP195" s="53">
        <v>0.0388106591999531</v>
      </c>
      <c r="BQ195" s="53">
        <v>0.0543576180934906</v>
      </c>
      <c r="BR195" s="53">
        <v>0.0823720246553421</v>
      </c>
      <c r="BS195" s="53">
        <v>0.0670972093939781</v>
      </c>
      <c r="BT195" s="53">
        <v>0.0508214570581913</v>
      </c>
      <c r="BU195" s="53">
        <v>0.0229236800223589</v>
      </c>
      <c r="BV195" s="53">
        <v>0.0310367606580257</v>
      </c>
      <c r="BW195" s="53">
        <v>0.0149447061121464</v>
      </c>
      <c r="BX195" s="53">
        <v>0.0207650326192379</v>
      </c>
      <c r="BY195" s="53">
        <v>0.00801852345466614</v>
      </c>
      <c r="BZ195" s="53">
        <v>0.0488159246742725</v>
      </c>
      <c r="CA195" s="53">
        <v>0.030752757564187</v>
      </c>
      <c r="CB195" s="53">
        <v>0.00711641972884536</v>
      </c>
      <c r="CC195" s="53">
        <v>0.00418767100200057</v>
      </c>
      <c r="CD195" s="53">
        <v>0.0779024660587311</v>
      </c>
      <c r="CE195" s="53">
        <v>0.0699763670563698</v>
      </c>
      <c r="CF195" s="53">
        <v>0.0940440148115158</v>
      </c>
      <c r="CG195" s="53">
        <v>0.088307611644268</v>
      </c>
      <c r="CH195" s="53">
        <v>0.0503979362547398</v>
      </c>
      <c r="CI195" s="53">
        <v>0.0721344724297523</v>
      </c>
      <c r="CJ195" s="53">
        <v>0.0449982658028603</v>
      </c>
      <c r="CK195" s="53">
        <v>0.0597659610211849</v>
      </c>
      <c r="CL195" s="53">
        <v>0.0462253130972385</v>
      </c>
      <c r="CM195" s="53">
        <v>0.0441483370959759</v>
      </c>
      <c r="CN195" s="53">
        <v>0.0356569811701775</v>
      </c>
      <c r="CO195" s="53">
        <v>0.00809977762401104</v>
      </c>
      <c r="CP195" s="53">
        <v>-0.00261431885883212</v>
      </c>
      <c r="CQ195" s="53">
        <v>-0.0160935036838055</v>
      </c>
      <c r="CR195" s="53">
        <v>-0.034572146832943</v>
      </c>
      <c r="CS195" s="53">
        <v>-0.0439561791718006</v>
      </c>
      <c r="CT195" s="53">
        <v>-0.0483702123165131</v>
      </c>
      <c r="CU195" s="53">
        <v>-0.0460084602236748</v>
      </c>
      <c r="CV195" s="53">
        <v>-0.0586211606860161</v>
      </c>
      <c r="CW195" s="53">
        <v>-0.0713502615690231</v>
      </c>
      <c r="CX195" s="53">
        <v>-0.0663670748472214</v>
      </c>
      <c r="CY195" s="53">
        <v>0.0234023500233889</v>
      </c>
      <c r="CZ195" s="53">
        <v>-0.0156625844538212</v>
      </c>
      <c r="DA195" s="53">
        <v>-0.0254988595843315</v>
      </c>
      <c r="DB195" s="53">
        <v>-0.0247723609209061</v>
      </c>
      <c r="DC195" s="53">
        <v>-0.00618822081014514</v>
      </c>
      <c r="DD195" s="53">
        <v>-0.0217665657401085</v>
      </c>
      <c r="DE195" s="53">
        <v>-0.0126844011247158</v>
      </c>
      <c r="DF195" s="53">
        <v>-0.0246814489364624</v>
      </c>
      <c r="DG195" s="53">
        <v>-0.0238506942987442</v>
      </c>
      <c r="DH195" s="53">
        <v>-0.0183803886175156</v>
      </c>
      <c r="DI195" s="53">
        <v>-0.0339466892182827</v>
      </c>
      <c r="DJ195" s="53">
        <v>-0.0270315874367952</v>
      </c>
      <c r="DK195" s="53">
        <v>-0.0445384308695793</v>
      </c>
      <c r="DL195" s="53">
        <v>-0.0486577823758125</v>
      </c>
      <c r="DM195" s="53">
        <v>-0.0641685128211975</v>
      </c>
      <c r="DN195" s="53">
        <v>-0.039167832583189</v>
      </c>
      <c r="DO195" s="53">
        <v>-0.0534196905791759</v>
      </c>
      <c r="DP195" s="53">
        <v>-0.0740718394517899</v>
      </c>
      <c r="DQ195" s="53">
        <v>-0.0994752123951912</v>
      </c>
      <c r="DR195" s="53">
        <v>-0.0213192868977785</v>
      </c>
      <c r="DS195" s="53">
        <v>-0.0330920182168484</v>
      </c>
      <c r="DT195" s="53">
        <v>-0.0369586795568466</v>
      </c>
      <c r="DU195" s="53">
        <v>-0.0456513166427612</v>
      </c>
      <c r="DV195" s="53">
        <v>-0.0249665249139071</v>
      </c>
      <c r="DW195" s="53">
        <v>-0.0442872606217861</v>
      </c>
      <c r="DX195" s="53">
        <v>-0.0436731837689877</v>
      </c>
      <c r="DY195" s="53">
        <v>-0.0481719635426998</v>
      </c>
      <c r="DZ195" s="53">
        <v>-0.048700712621212</v>
      </c>
      <c r="EA195" s="53">
        <v>-0.0587196871638298</v>
      </c>
      <c r="EB195" s="53">
        <v>-0.0573464818298817</v>
      </c>
      <c r="EC195" s="53">
        <v>-0.0615763179957867</v>
      </c>
      <c r="ED195" s="53">
        <v>-0.0644853636622429</v>
      </c>
      <c r="EE195" s="53">
        <v>-0.0566418394446373</v>
      </c>
      <c r="EF195" s="53">
        <v>-0.0558922663331032</v>
      </c>
      <c r="EG195" s="53">
        <v>-0.0565980561077595</v>
      </c>
      <c r="EH195" s="53">
        <v>-0.0519059635698795</v>
      </c>
      <c r="EI195" s="53">
        <v>-0.0454538464546204</v>
      </c>
      <c r="EJ195" s="53">
        <v>-0.0497231259942055</v>
      </c>
      <c r="EK195" s="53">
        <v>-0.0442564263939857</v>
      </c>
      <c r="EL195" s="53">
        <v>-0.0730815157294273</v>
      </c>
      <c r="EM195" s="53">
        <v>-0.0941794216632843</v>
      </c>
      <c r="EN195" s="53">
        <v>-0.110495209693909</v>
      </c>
      <c r="EO195" s="53">
        <v>-0.0962303504347801</v>
      </c>
      <c r="EP195" s="53">
        <v>-0.0863151922821999</v>
      </c>
      <c r="EQ195" s="53">
        <v>-0.0861418172717094</v>
      </c>
      <c r="ER195" s="53">
        <v>-0.101668372750282</v>
      </c>
      <c r="ES195" s="53">
        <v>-0.184925824403763</v>
      </c>
      <c r="ET195" s="53">
        <v>-0.189599603414536</v>
      </c>
      <c r="EU195" s="53">
        <v>-0.186395108699799</v>
      </c>
      <c r="EV195" s="53">
        <v>-0.15822546184063</v>
      </c>
      <c r="EW195" s="53">
        <v>-0.144393071532249</v>
      </c>
    </row>
    <row r="196" s="53" customFormat="1" spans="1:153">
      <c r="A196" s="54">
        <v>300502</v>
      </c>
      <c r="B196" s="53" t="s">
        <v>600</v>
      </c>
      <c r="C196" s="55">
        <v>43851</v>
      </c>
      <c r="D196" s="53">
        <v>0.171220347285271</v>
      </c>
      <c r="E196" s="53">
        <v>0.242022782564163</v>
      </c>
      <c r="F196" s="53">
        <v>0.268713176250458</v>
      </c>
      <c r="G196" s="53">
        <v>0.312807857990265</v>
      </c>
      <c r="H196" s="53">
        <v>0.302949070930481</v>
      </c>
      <c r="I196" s="53">
        <v>0.350520223379135</v>
      </c>
      <c r="J196" s="53">
        <v>0.420870542526245</v>
      </c>
      <c r="K196" s="53">
        <v>0.405415832996368</v>
      </c>
      <c r="L196" s="53">
        <v>0.392675757408142</v>
      </c>
      <c r="M196" s="53">
        <v>0.33604770898819</v>
      </c>
      <c r="N196" s="53">
        <v>0.295102566480637</v>
      </c>
      <c r="O196" s="53">
        <v>0.279264569282532</v>
      </c>
      <c r="P196" s="53">
        <v>0.301601469516754</v>
      </c>
      <c r="Q196" s="53">
        <v>0.309873402118683</v>
      </c>
      <c r="R196" s="53">
        <v>0.236439228057861</v>
      </c>
      <c r="S196" s="53">
        <v>0.174806296825409</v>
      </c>
      <c r="T196" s="53">
        <v>0.186464890837669</v>
      </c>
      <c r="U196" s="53">
        <v>0.241124764084816</v>
      </c>
      <c r="V196" s="53">
        <v>0.307440280914307</v>
      </c>
      <c r="W196" s="53">
        <v>0.296122878789902</v>
      </c>
      <c r="X196" s="53">
        <v>0.272470563650131</v>
      </c>
      <c r="Y196" s="53">
        <v>0.2518110871315</v>
      </c>
      <c r="Z196" s="53">
        <v>0.298010766506195</v>
      </c>
      <c r="AA196" s="53">
        <v>0.307342648506165</v>
      </c>
      <c r="AB196" s="53">
        <v>0.283806532621384</v>
      </c>
      <c r="AC196" s="53">
        <v>0.224981710314751</v>
      </c>
      <c r="AD196" s="53">
        <v>0.277631253004074</v>
      </c>
      <c r="AE196" s="53">
        <v>0.33724769949913</v>
      </c>
      <c r="AF196" s="53">
        <v>0.322337806224823</v>
      </c>
      <c r="AG196" s="53">
        <v>0.264478236436844</v>
      </c>
      <c r="AH196" s="53">
        <v>0.240825295448303</v>
      </c>
      <c r="AI196" s="53">
        <v>0.24210898578167</v>
      </c>
      <c r="AJ196" s="53">
        <v>0.189443111419678</v>
      </c>
      <c r="AK196" s="53">
        <v>0.191597461700439</v>
      </c>
      <c r="AL196" s="53">
        <v>0.21502049267292</v>
      </c>
      <c r="AM196" s="53">
        <v>0.305187225341797</v>
      </c>
      <c r="AN196" s="53">
        <v>0.304211258888245</v>
      </c>
      <c r="AO196" s="53">
        <v>0.346293926239014</v>
      </c>
      <c r="AP196" s="53">
        <v>0.299642115831375</v>
      </c>
      <c r="AQ196" s="53">
        <v>0.292295545339584</v>
      </c>
      <c r="AR196" s="53">
        <v>0.27509531378746</v>
      </c>
      <c r="AS196" s="53">
        <v>0.268017739057541</v>
      </c>
      <c r="AT196" s="53">
        <v>0.268070101737976</v>
      </c>
      <c r="AU196" s="53">
        <v>0.327320337295532</v>
      </c>
      <c r="AV196" s="53">
        <v>0.345225781202316</v>
      </c>
      <c r="AW196" s="53">
        <v>0.347419440746307</v>
      </c>
      <c r="AX196" s="53">
        <v>0.338318437337875</v>
      </c>
      <c r="AY196" s="53">
        <v>0.286725163459778</v>
      </c>
      <c r="AZ196" s="53">
        <v>0.358434766530991</v>
      </c>
      <c r="BA196" s="53">
        <v>0.352839976549149</v>
      </c>
      <c r="BB196" s="53">
        <v>0.111973665654659</v>
      </c>
      <c r="BC196" s="53">
        <v>0.1123101785779</v>
      </c>
      <c r="BD196" s="53">
        <v>0.141361325979233</v>
      </c>
      <c r="BE196" s="53">
        <v>0.182343825697899</v>
      </c>
      <c r="BF196" s="53">
        <v>0.185766637325287</v>
      </c>
      <c r="BG196" s="53">
        <v>0.227397501468658</v>
      </c>
      <c r="BH196" s="53">
        <v>0.299462169408798</v>
      </c>
      <c r="BI196" s="53">
        <v>0.274026215076447</v>
      </c>
      <c r="BJ196" s="53">
        <v>0.267956137657166</v>
      </c>
      <c r="BK196" s="53">
        <v>0.238563224673271</v>
      </c>
      <c r="BL196" s="53">
        <v>0.205619096755981</v>
      </c>
      <c r="BM196" s="53">
        <v>0.202377334237099</v>
      </c>
      <c r="BN196" s="53">
        <v>0.241541817784309</v>
      </c>
      <c r="BO196" s="53">
        <v>0.233246728777885</v>
      </c>
      <c r="BP196" s="53">
        <v>0.190505772829056</v>
      </c>
      <c r="BQ196" s="53">
        <v>0.178760811686516</v>
      </c>
      <c r="BR196" s="53">
        <v>0.20509347319603</v>
      </c>
      <c r="BS196" s="53">
        <v>0.267948001623154</v>
      </c>
      <c r="BT196" s="53">
        <v>0.316251486539841</v>
      </c>
      <c r="BU196" s="53">
        <v>0.289985150098801</v>
      </c>
      <c r="BV196" s="53">
        <v>0.278166055679321</v>
      </c>
      <c r="BW196" s="53">
        <v>0.296222150325775</v>
      </c>
      <c r="BX196" s="53">
        <v>0.342359274625778</v>
      </c>
      <c r="BY196" s="53">
        <v>0.272845238447189</v>
      </c>
      <c r="BZ196" s="53">
        <v>0.235428705811501</v>
      </c>
      <c r="CA196" s="53">
        <v>0.194146007299423</v>
      </c>
      <c r="CB196" s="53">
        <v>0.203495755791664</v>
      </c>
      <c r="CC196" s="53">
        <v>0.267427027225494</v>
      </c>
      <c r="CD196" s="53">
        <v>0.296146333217621</v>
      </c>
      <c r="CE196" s="53">
        <v>0.254090577363968</v>
      </c>
      <c r="CF196" s="53">
        <v>0.238896161317825</v>
      </c>
      <c r="CG196" s="53">
        <v>0.221005544066429</v>
      </c>
      <c r="CH196" s="53">
        <v>0.204463690519333</v>
      </c>
      <c r="CI196" s="53">
        <v>0.220232054591179</v>
      </c>
      <c r="CJ196" s="53">
        <v>0.241173580288887</v>
      </c>
      <c r="CK196" s="53">
        <v>0.309303760528564</v>
      </c>
      <c r="CL196" s="53">
        <v>0.295741438865662</v>
      </c>
      <c r="CM196" s="53">
        <v>0.329814046621323</v>
      </c>
      <c r="CN196" s="53">
        <v>0.303243309259415</v>
      </c>
      <c r="CO196" s="53">
        <v>0.277760237455368</v>
      </c>
      <c r="CP196" s="53">
        <v>0.251966834068298</v>
      </c>
      <c r="CQ196" s="53">
        <v>0.254386335611343</v>
      </c>
      <c r="CR196" s="53">
        <v>0.252618014812469</v>
      </c>
      <c r="CS196" s="53">
        <v>0.246185436844826</v>
      </c>
      <c r="CT196" s="53">
        <v>0.265469521284103</v>
      </c>
      <c r="CU196" s="53">
        <v>0.27678182721138</v>
      </c>
      <c r="CV196" s="53">
        <v>0.278094679117203</v>
      </c>
      <c r="CW196" s="53">
        <v>0.234629929065704</v>
      </c>
      <c r="CX196" s="53">
        <v>0.314695805311203</v>
      </c>
      <c r="CY196" s="53">
        <v>0.290952861309052</v>
      </c>
      <c r="CZ196" s="53">
        <v>0.082827053964138</v>
      </c>
      <c r="DA196" s="53">
        <v>0.15329298377037</v>
      </c>
      <c r="DB196" s="53">
        <v>0.150932252407074</v>
      </c>
      <c r="DC196" s="53">
        <v>0.154044419527054</v>
      </c>
      <c r="DD196" s="53">
        <v>0.140762805938721</v>
      </c>
      <c r="DE196" s="53">
        <v>0.146703094244003</v>
      </c>
      <c r="DF196" s="53">
        <v>0.144988760352135</v>
      </c>
      <c r="DG196" s="53">
        <v>0.154969975352287</v>
      </c>
      <c r="DH196" s="53">
        <v>0.148300021886826</v>
      </c>
      <c r="DI196" s="53">
        <v>0.121064871549606</v>
      </c>
      <c r="DJ196" s="53">
        <v>0.113063842058182</v>
      </c>
      <c r="DK196" s="53">
        <v>0.100467629730701</v>
      </c>
      <c r="DL196" s="53">
        <v>0.0836400464177132</v>
      </c>
      <c r="DM196" s="53">
        <v>0.100207060575485</v>
      </c>
      <c r="DN196" s="53">
        <v>0.0695138424634933</v>
      </c>
      <c r="DO196" s="53">
        <v>0.0196258593350649</v>
      </c>
      <c r="DP196" s="53">
        <v>0.00495180021971464</v>
      </c>
      <c r="DQ196" s="53">
        <v>-0.00324284355156124</v>
      </c>
      <c r="DR196" s="53">
        <v>0.0147691732272506</v>
      </c>
      <c r="DS196" s="53">
        <v>0.0297181345522404</v>
      </c>
      <c r="DT196" s="53">
        <v>0.0178849082440138</v>
      </c>
      <c r="DU196" s="53">
        <v>-0.0208307038992643</v>
      </c>
      <c r="DV196" s="53">
        <v>-0.0207681301981211</v>
      </c>
      <c r="DW196" s="53">
        <v>0.0580777898430824</v>
      </c>
      <c r="DX196" s="53">
        <v>0.0719582140445709</v>
      </c>
      <c r="DY196" s="53">
        <v>0.0544160827994347</v>
      </c>
      <c r="DZ196" s="53">
        <v>0.097715862095356</v>
      </c>
      <c r="EA196" s="53">
        <v>0.0934010371565819</v>
      </c>
      <c r="EB196" s="53">
        <v>0.04977186024189</v>
      </c>
      <c r="EC196" s="53">
        <v>0.0339680351316929</v>
      </c>
      <c r="ED196" s="53">
        <v>0.0255095083266497</v>
      </c>
      <c r="EE196" s="53">
        <v>0.0446838177740574</v>
      </c>
      <c r="EF196" s="53">
        <v>0.00855979789048433</v>
      </c>
      <c r="EG196" s="53">
        <v>-0.00505421403795481</v>
      </c>
      <c r="EH196" s="53">
        <v>-0.00257270480506122</v>
      </c>
      <c r="EI196" s="53">
        <v>0.0194638445973396</v>
      </c>
      <c r="EJ196" s="53">
        <v>0.0320502109825611</v>
      </c>
      <c r="EK196" s="53">
        <v>0.0400602892041206</v>
      </c>
      <c r="EL196" s="53">
        <v>0.019979203119874</v>
      </c>
      <c r="EM196" s="53">
        <v>0.0381156653165817</v>
      </c>
      <c r="EN196" s="53">
        <v>0.046708881855011</v>
      </c>
      <c r="EO196" s="53">
        <v>0.0372117981314659</v>
      </c>
      <c r="EP196" s="53">
        <v>0.039032481610775</v>
      </c>
      <c r="EQ196" s="53">
        <v>0.104715295135975</v>
      </c>
      <c r="ER196" s="53">
        <v>0.103336654603481</v>
      </c>
      <c r="ES196" s="53">
        <v>0.0942179933190346</v>
      </c>
      <c r="ET196" s="53">
        <v>0.0838041305541992</v>
      </c>
      <c r="EU196" s="53">
        <v>0.0756756216287613</v>
      </c>
      <c r="EV196" s="53">
        <v>0.0673193261027336</v>
      </c>
      <c r="EW196" s="53">
        <v>0.0854675024747849</v>
      </c>
    </row>
    <row r="197" s="53" customFormat="1" spans="1:153">
      <c r="A197" s="54">
        <v>300504</v>
      </c>
      <c r="B197" s="53" t="s">
        <v>603</v>
      </c>
      <c r="C197" s="55">
        <v>43851</v>
      </c>
      <c r="D197" s="53">
        <v>-0.0219585597515106</v>
      </c>
      <c r="E197" s="53">
        <v>-0.054739385843277</v>
      </c>
      <c r="F197" s="53">
        <v>-0.0948770344257355</v>
      </c>
      <c r="G197" s="53">
        <v>-0.140520066022873</v>
      </c>
      <c r="H197" s="53">
        <v>-0.159698829054832</v>
      </c>
      <c r="I197" s="53">
        <v>-0.186170503497124</v>
      </c>
      <c r="J197" s="53">
        <v>-0.194883793592453</v>
      </c>
      <c r="K197" s="53">
        <v>-0.162156581878662</v>
      </c>
      <c r="L197" s="53">
        <v>-0.164340555667877</v>
      </c>
      <c r="M197" s="53">
        <v>-0.176496595144272</v>
      </c>
      <c r="N197" s="53">
        <v>-0.143305689096451</v>
      </c>
      <c r="O197" s="53">
        <v>-0.0341575182974339</v>
      </c>
      <c r="P197" s="53">
        <v>0.0223324578255415</v>
      </c>
      <c r="Q197" s="53">
        <v>0.0880557969212532</v>
      </c>
      <c r="R197" s="53">
        <v>0.123979389667511</v>
      </c>
      <c r="S197" s="53">
        <v>0.0776340886950493</v>
      </c>
      <c r="T197" s="53">
        <v>0.167821362614632</v>
      </c>
      <c r="U197" s="53">
        <v>0.154815703630447</v>
      </c>
      <c r="V197" s="53">
        <v>0.188670039176941</v>
      </c>
      <c r="W197" s="53">
        <v>0.138436675071716</v>
      </c>
      <c r="X197" s="53">
        <v>0.0849905461072922</v>
      </c>
      <c r="Y197" s="53">
        <v>0.0525219477713108</v>
      </c>
      <c r="Z197" s="53">
        <v>0.0887837558984756</v>
      </c>
      <c r="AA197" s="53">
        <v>0.0593963265419006</v>
      </c>
      <c r="AB197" s="53">
        <v>0.0834466591477394</v>
      </c>
      <c r="AC197" s="53">
        <v>0.0692642778158188</v>
      </c>
      <c r="AD197" s="53">
        <v>0.0959029868245125</v>
      </c>
      <c r="AE197" s="53">
        <v>0.0844190642237663</v>
      </c>
      <c r="AF197" s="53">
        <v>0.107068851590157</v>
      </c>
      <c r="AG197" s="53">
        <v>0.0935313254594803</v>
      </c>
      <c r="AH197" s="53">
        <v>0.0677151456475258</v>
      </c>
      <c r="AI197" s="53">
        <v>0.0483889132738113</v>
      </c>
      <c r="AJ197" s="53">
        <v>0.00339967338368297</v>
      </c>
      <c r="AK197" s="53">
        <v>0.0201719850301743</v>
      </c>
      <c r="AL197" s="53">
        <v>-0.015024128369987</v>
      </c>
      <c r="AM197" s="53">
        <v>-0.00883081089705229</v>
      </c>
      <c r="AN197" s="53">
        <v>0.0109501220285892</v>
      </c>
      <c r="AO197" s="53">
        <v>0.088276244699955</v>
      </c>
      <c r="AP197" s="53">
        <v>0.11318838596344</v>
      </c>
      <c r="AQ197" s="53">
        <v>0.117797717452049</v>
      </c>
      <c r="AR197" s="53">
        <v>0.0939746722579002</v>
      </c>
      <c r="AS197" s="53">
        <v>0.113862909376621</v>
      </c>
      <c r="AT197" s="53">
        <v>0.0708470419049263</v>
      </c>
      <c r="AU197" s="53">
        <v>0.0559290908277035</v>
      </c>
      <c r="AV197" s="53">
        <v>0.063364252448082</v>
      </c>
      <c r="AW197" s="53">
        <v>0.0669675245881081</v>
      </c>
      <c r="AX197" s="53">
        <v>0.04697035998106</v>
      </c>
      <c r="AY197" s="53">
        <v>0.027953976765275</v>
      </c>
      <c r="AZ197" s="53">
        <v>0.0328209437429905</v>
      </c>
      <c r="BA197" s="53">
        <v>0.0985378250479698</v>
      </c>
      <c r="BB197" s="53">
        <v>-0.0185343511402607</v>
      </c>
      <c r="BC197" s="53">
        <v>-0.0611755400896072</v>
      </c>
      <c r="BD197" s="53">
        <v>-0.0971346646547318</v>
      </c>
      <c r="BE197" s="53">
        <v>-0.13701468706131</v>
      </c>
      <c r="BF197" s="53">
        <v>-0.16522490978241</v>
      </c>
      <c r="BG197" s="53">
        <v>-0.18444250524044</v>
      </c>
      <c r="BH197" s="53">
        <v>-0.181804344058037</v>
      </c>
      <c r="BI197" s="53">
        <v>-0.159324884414673</v>
      </c>
      <c r="BJ197" s="53">
        <v>-0.156600773334503</v>
      </c>
      <c r="BK197" s="53">
        <v>-0.156931445002556</v>
      </c>
      <c r="BL197" s="53">
        <v>-0.133177518844604</v>
      </c>
      <c r="BM197" s="53">
        <v>-0.0301300063729286</v>
      </c>
      <c r="BN197" s="53">
        <v>0.0286473892629147</v>
      </c>
      <c r="BO197" s="53">
        <v>0.0897685959935188</v>
      </c>
      <c r="BP197" s="53">
        <v>0.108976267278194</v>
      </c>
      <c r="BQ197" s="53">
        <v>0.0618893839418888</v>
      </c>
      <c r="BR197" s="53">
        <v>0.138999685645103</v>
      </c>
      <c r="BS197" s="53">
        <v>0.132225677371025</v>
      </c>
      <c r="BT197" s="53">
        <v>0.178538218140602</v>
      </c>
      <c r="BU197" s="53">
        <v>0.14015781879425</v>
      </c>
      <c r="BV197" s="53">
        <v>0.101308420300484</v>
      </c>
      <c r="BW197" s="53">
        <v>0.0678335726261139</v>
      </c>
      <c r="BX197" s="53">
        <v>0.116051986813545</v>
      </c>
      <c r="BY197" s="53">
        <v>0.07239580899477</v>
      </c>
      <c r="BZ197" s="53">
        <v>0.0866237580776215</v>
      </c>
      <c r="CA197" s="53">
        <v>0.0761966928839684</v>
      </c>
      <c r="CB197" s="53">
        <v>0.10355294495821</v>
      </c>
      <c r="CC197" s="53">
        <v>0.126666754484177</v>
      </c>
      <c r="CD197" s="53">
        <v>0.163263812661171</v>
      </c>
      <c r="CE197" s="53">
        <v>0.122538581490517</v>
      </c>
      <c r="CF197" s="53">
        <v>0.10850065946579</v>
      </c>
      <c r="CG197" s="53">
        <v>0.104464061558247</v>
      </c>
      <c r="CH197" s="53">
        <v>0.0599141344428062</v>
      </c>
      <c r="CI197" s="53">
        <v>0.0819365829229355</v>
      </c>
      <c r="CJ197" s="53">
        <v>0.0495788715779781</v>
      </c>
      <c r="CK197" s="53">
        <v>0.0679620131850243</v>
      </c>
      <c r="CL197" s="53">
        <v>0.0632163286209106</v>
      </c>
      <c r="CM197" s="53">
        <v>0.0877039730548859</v>
      </c>
      <c r="CN197" s="53">
        <v>0.121523387730122</v>
      </c>
      <c r="CO197" s="53">
        <v>0.0939779728651047</v>
      </c>
      <c r="CP197" s="53">
        <v>0.0601575598120689</v>
      </c>
      <c r="CQ197" s="53">
        <v>0.0614215508103371</v>
      </c>
      <c r="CR197" s="53">
        <v>0.0256761778146029</v>
      </c>
      <c r="CS197" s="53">
        <v>0.0108135864138603</v>
      </c>
      <c r="CT197" s="53">
        <v>0.0125476848334074</v>
      </c>
      <c r="CU197" s="53">
        <v>0.0186205860227346</v>
      </c>
      <c r="CV197" s="53">
        <v>-0.00319939665496349</v>
      </c>
      <c r="CW197" s="53">
        <v>-0.0101271755993366</v>
      </c>
      <c r="CX197" s="53">
        <v>-0.00746545055881143</v>
      </c>
      <c r="CY197" s="53">
        <v>0.0800490900874138</v>
      </c>
      <c r="CZ197" s="53">
        <v>-0.032260674983263</v>
      </c>
      <c r="DA197" s="53">
        <v>-0.0224003121256828</v>
      </c>
      <c r="DB197" s="53">
        <v>-0.026578838005662</v>
      </c>
      <c r="DC197" s="53">
        <v>-0.0323418378829956</v>
      </c>
      <c r="DD197" s="53">
        <v>-0.0233103781938553</v>
      </c>
      <c r="DE197" s="53">
        <v>-0.0305644571781158</v>
      </c>
      <c r="DF197" s="53">
        <v>-0.0419159084558487</v>
      </c>
      <c r="DG197" s="53">
        <v>-0.0316681712865829</v>
      </c>
      <c r="DH197" s="53">
        <v>-0.0365762375295162</v>
      </c>
      <c r="DI197" s="53">
        <v>-0.0484016276896</v>
      </c>
      <c r="DJ197" s="53">
        <v>-0.0389646403491497</v>
      </c>
      <c r="DK197" s="53">
        <v>-0.0328639782965183</v>
      </c>
      <c r="DL197" s="53">
        <v>-0.0351513959467411</v>
      </c>
      <c r="DM197" s="53">
        <v>-0.0305492673069239</v>
      </c>
      <c r="DN197" s="53">
        <v>-0.0138333421200514</v>
      </c>
      <c r="DO197" s="53">
        <v>-0.0130917597562075</v>
      </c>
      <c r="DP197" s="53">
        <v>-1.47870741784573e-5</v>
      </c>
      <c r="DQ197" s="53">
        <v>-0.00624645035713911</v>
      </c>
      <c r="DR197" s="53">
        <v>-0.0187046397477388</v>
      </c>
      <c r="DS197" s="53">
        <v>-0.0305576156824827</v>
      </c>
      <c r="DT197" s="53">
        <v>-0.0451543405652046</v>
      </c>
      <c r="DU197" s="53">
        <v>-0.0441480875015259</v>
      </c>
      <c r="DV197" s="53">
        <v>-0.0561046972870827</v>
      </c>
      <c r="DW197" s="53">
        <v>-0.0418359488248825</v>
      </c>
      <c r="DX197" s="53">
        <v>-0.0320135690271854</v>
      </c>
      <c r="DY197" s="53">
        <v>-0.0357688814401627</v>
      </c>
      <c r="DZ197" s="53">
        <v>-0.0364864207804203</v>
      </c>
      <c r="EA197" s="53">
        <v>-0.071084164083004</v>
      </c>
      <c r="EB197" s="53">
        <v>-0.0850314274430275</v>
      </c>
      <c r="EC197" s="53">
        <v>-0.0578437224030495</v>
      </c>
      <c r="ED197" s="53">
        <v>-0.0696219801902771</v>
      </c>
      <c r="EE197" s="53">
        <v>-0.0849116146564484</v>
      </c>
      <c r="EF197" s="53">
        <v>-0.0853509306907654</v>
      </c>
      <c r="EG197" s="53">
        <v>-0.0906010642647743</v>
      </c>
      <c r="EH197" s="53">
        <v>-0.0934394672513008</v>
      </c>
      <c r="EI197" s="53">
        <v>-0.105629295110703</v>
      </c>
      <c r="EJ197" s="53">
        <v>-0.0811026766896248</v>
      </c>
      <c r="EK197" s="53">
        <v>-0.0282641928642988</v>
      </c>
      <c r="EL197" s="53">
        <v>-0.0371714718639851</v>
      </c>
      <c r="EM197" s="53">
        <v>-0.00501672457903624</v>
      </c>
      <c r="EN197" s="53">
        <v>0.00498064700514078</v>
      </c>
      <c r="EO197" s="53">
        <v>0.0236048940569162</v>
      </c>
      <c r="EP197" s="53">
        <v>0.0163343939930201</v>
      </c>
      <c r="EQ197" s="53">
        <v>0.0162790380418301</v>
      </c>
      <c r="ER197" s="53">
        <v>0.0219801012426615</v>
      </c>
      <c r="ES197" s="53">
        <v>0.0195104721933603</v>
      </c>
      <c r="ET197" s="53">
        <v>0.0213332902640104</v>
      </c>
      <c r="EU197" s="53">
        <v>0.00924468506127596</v>
      </c>
      <c r="EV197" s="53">
        <v>0.011449926532805</v>
      </c>
      <c r="EW197" s="53">
        <v>-0.0103477360680699</v>
      </c>
    </row>
    <row r="198" s="53" customFormat="1" spans="1:153">
      <c r="A198" s="54">
        <v>300514</v>
      </c>
      <c r="B198" s="53" t="s">
        <v>606</v>
      </c>
      <c r="C198" s="55">
        <v>43851</v>
      </c>
      <c r="D198" s="53">
        <v>-0.00603253301233053</v>
      </c>
      <c r="E198" s="53">
        <v>-0.00679238047450781</v>
      </c>
      <c r="F198" s="53">
        <v>-0.0558952242136002</v>
      </c>
      <c r="G198" s="53">
        <v>-0.0451167523860931</v>
      </c>
      <c r="H198" s="53">
        <v>-0.0653062537312508</v>
      </c>
      <c r="I198" s="53">
        <v>-0.0835955515503883</v>
      </c>
      <c r="J198" s="53">
        <v>-0.114214316010475</v>
      </c>
      <c r="K198" s="53">
        <v>-0.135548412799835</v>
      </c>
      <c r="L198" s="53">
        <v>-0.13067452609539</v>
      </c>
      <c r="M198" s="53">
        <v>-0.163684502243996</v>
      </c>
      <c r="N198" s="53">
        <v>-0.166895478963852</v>
      </c>
      <c r="O198" s="53">
        <v>-0.112105503678322</v>
      </c>
      <c r="P198" s="53">
        <v>-0.130884721875191</v>
      </c>
      <c r="Q198" s="53">
        <v>-0.163351386785507</v>
      </c>
      <c r="R198" s="53">
        <v>-0.15715104341507</v>
      </c>
      <c r="S198" s="53">
        <v>-0.160506874322891</v>
      </c>
      <c r="T198" s="53">
        <v>-0.165892288088799</v>
      </c>
      <c r="U198" s="53">
        <v>-0.187506824731827</v>
      </c>
      <c r="V198" s="53">
        <v>-0.264006704092026</v>
      </c>
      <c r="W198" s="53">
        <v>-0.173874154686928</v>
      </c>
      <c r="X198" s="53">
        <v>-0.192670911550522</v>
      </c>
      <c r="Y198" s="53">
        <v>-0.216747775673866</v>
      </c>
      <c r="Z198" s="53">
        <v>-0.178415894508362</v>
      </c>
      <c r="AA198" s="53">
        <v>-0.199697136878967</v>
      </c>
      <c r="AB198" s="53">
        <v>-0.201667487621307</v>
      </c>
      <c r="AC198" s="53">
        <v>-0.202900245785713</v>
      </c>
      <c r="AD198" s="53">
        <v>-0.208492383360863</v>
      </c>
      <c r="AE198" s="53">
        <v>-0.198012739419937</v>
      </c>
      <c r="AF198" s="53">
        <v>-0.128938063979149</v>
      </c>
      <c r="AG198" s="53">
        <v>-0.148951560258865</v>
      </c>
      <c r="AH198" s="53">
        <v>-0.137893050909042</v>
      </c>
      <c r="AI198" s="53">
        <v>-0.108857788145542</v>
      </c>
      <c r="AJ198" s="53">
        <v>-0.182043954730034</v>
      </c>
      <c r="AK198" s="53">
        <v>-0.194376066327095</v>
      </c>
      <c r="AL198" s="53">
        <v>-0.245723605155945</v>
      </c>
      <c r="AM198" s="53">
        <v>-0.275487869977951</v>
      </c>
      <c r="AN198" s="53">
        <v>-0.321104854345322</v>
      </c>
      <c r="AO198" s="53">
        <v>-0.31689664721489</v>
      </c>
      <c r="AP198" s="53">
        <v>-0.297393411397934</v>
      </c>
      <c r="AQ198" s="53">
        <v>-0.260408461093903</v>
      </c>
      <c r="AR198" s="53">
        <v>-0.274629265069962</v>
      </c>
      <c r="AS198" s="53">
        <v>-0.26270404458046</v>
      </c>
      <c r="AT198" s="53">
        <v>-0.267424017190933</v>
      </c>
      <c r="AU198" s="53">
        <v>-0.261571139097214</v>
      </c>
      <c r="AV198" s="53">
        <v>-0.258410006761551</v>
      </c>
      <c r="AW198" s="53">
        <v>-0.254465907812119</v>
      </c>
      <c r="AX198" s="53">
        <v>-0.279692083597183</v>
      </c>
      <c r="AY198" s="53">
        <v>-0.29264634847641</v>
      </c>
      <c r="AZ198" s="53">
        <v>-0.292188793420792</v>
      </c>
      <c r="BA198" s="53">
        <v>-0.31444251537323</v>
      </c>
      <c r="BB198" s="53">
        <v>0.00266645662486553</v>
      </c>
      <c r="BC198" s="53">
        <v>0.00810819491744041</v>
      </c>
      <c r="BD198" s="53">
        <v>-0.0209006778895855</v>
      </c>
      <c r="BE198" s="53">
        <v>-0.0297681242227554</v>
      </c>
      <c r="BF198" s="53">
        <v>-0.0391221642494202</v>
      </c>
      <c r="BG198" s="53">
        <v>-0.0612107813358307</v>
      </c>
      <c r="BH198" s="53">
        <v>-0.0755847096443176</v>
      </c>
      <c r="BI198" s="53">
        <v>-0.0794420093297958</v>
      </c>
      <c r="BJ198" s="53">
        <v>-0.0731728076934814</v>
      </c>
      <c r="BK198" s="53">
        <v>-0.0878777354955673</v>
      </c>
      <c r="BL198" s="53">
        <v>-0.0771277472376823</v>
      </c>
      <c r="BM198" s="53">
        <v>-0.0423449203372002</v>
      </c>
      <c r="BN198" s="53">
        <v>-0.063663437962532</v>
      </c>
      <c r="BO198" s="53">
        <v>-0.0951806753873825</v>
      </c>
      <c r="BP198" s="53">
        <v>-0.0936604589223862</v>
      </c>
      <c r="BQ198" s="53">
        <v>-0.0945125073194504</v>
      </c>
      <c r="BR198" s="53">
        <v>-0.108424633741379</v>
      </c>
      <c r="BS198" s="53">
        <v>-0.124082185328007</v>
      </c>
      <c r="BT198" s="53">
        <v>-0.129126667976379</v>
      </c>
      <c r="BU198" s="53">
        <v>-0.112507283687592</v>
      </c>
      <c r="BV198" s="53">
        <v>-0.123388811945915</v>
      </c>
      <c r="BW198" s="53">
        <v>-0.138082668185234</v>
      </c>
      <c r="BX198" s="53">
        <v>-0.0949518233537674</v>
      </c>
      <c r="BY198" s="53">
        <v>-0.110533900558949</v>
      </c>
      <c r="BZ198" s="53">
        <v>-0.110573500394821</v>
      </c>
      <c r="CA198" s="53">
        <v>-0.0981566607952118</v>
      </c>
      <c r="CB198" s="53">
        <v>-0.116555958986282</v>
      </c>
      <c r="CC198" s="53">
        <v>-0.123898088932037</v>
      </c>
      <c r="CD198" s="53">
        <v>-0.0463058389723301</v>
      </c>
      <c r="CE198" s="53">
        <v>-0.066661961376667</v>
      </c>
      <c r="CF198" s="53">
        <v>-0.0474038384854794</v>
      </c>
      <c r="CG198" s="53">
        <v>-0.0118345022201538</v>
      </c>
      <c r="CH198" s="53">
        <v>-0.0728450790047646</v>
      </c>
      <c r="CI198" s="53">
        <v>-0.0817265585064888</v>
      </c>
      <c r="CJ198" s="53">
        <v>-0.134539783000946</v>
      </c>
      <c r="CK198" s="53">
        <v>-0.153663158416748</v>
      </c>
      <c r="CL198" s="53">
        <v>-0.172240063548088</v>
      </c>
      <c r="CM198" s="53">
        <v>-0.172172695398331</v>
      </c>
      <c r="CN198" s="53">
        <v>-0.161399319767952</v>
      </c>
      <c r="CO198" s="53">
        <v>-0.166867956519127</v>
      </c>
      <c r="CP198" s="53">
        <v>-0.189696699380875</v>
      </c>
      <c r="CQ198" s="53">
        <v>-0.176295578479767</v>
      </c>
      <c r="CR198" s="53">
        <v>-0.183970987796783</v>
      </c>
      <c r="CS198" s="53">
        <v>-0.180542573332787</v>
      </c>
      <c r="CT198" s="53">
        <v>-0.182194635272026</v>
      </c>
      <c r="CU198" s="53">
        <v>-0.183886244893074</v>
      </c>
      <c r="CV198" s="53">
        <v>-0.21075539290905</v>
      </c>
      <c r="CW198" s="53">
        <v>-0.220241069793701</v>
      </c>
      <c r="CX198" s="53">
        <v>-0.217274948954582</v>
      </c>
      <c r="CY198" s="53">
        <v>-0.224838525056839</v>
      </c>
      <c r="CZ198" s="53">
        <v>-0.0291572213172913</v>
      </c>
      <c r="DA198" s="53">
        <v>-0.0353588052093983</v>
      </c>
      <c r="DB198" s="53">
        <v>-0.0554527752101421</v>
      </c>
      <c r="DC198" s="53">
        <v>-0.0358068570494652</v>
      </c>
      <c r="DD198" s="53">
        <v>-0.0466423220932484</v>
      </c>
      <c r="DE198" s="53">
        <v>-0.0428430028259754</v>
      </c>
      <c r="DF198" s="53">
        <v>-0.059087835252285</v>
      </c>
      <c r="DG198" s="53">
        <v>-0.0765646398067474</v>
      </c>
      <c r="DH198" s="53">
        <v>-0.0779599472880363</v>
      </c>
      <c r="DI198" s="53">
        <v>-0.0962650030851364</v>
      </c>
      <c r="DJ198" s="53">
        <v>-0.110225953161716</v>
      </c>
      <c r="DK198" s="53">
        <v>-0.0902188122272491</v>
      </c>
      <c r="DL198" s="53">
        <v>-0.0876795053482056</v>
      </c>
      <c r="DM198" s="53">
        <v>-0.0886289328336716</v>
      </c>
      <c r="DN198" s="53">
        <v>-0.0839488133788109</v>
      </c>
      <c r="DO198" s="53">
        <v>-0.0864525958895683</v>
      </c>
      <c r="DP198" s="53">
        <v>-0.0779258906841278</v>
      </c>
      <c r="DQ198" s="53">
        <v>-0.0838828682899475</v>
      </c>
      <c r="DR198" s="53">
        <v>-0.155338257551193</v>
      </c>
      <c r="DS198" s="53">
        <v>-0.0818250998854637</v>
      </c>
      <c r="DT198" s="53">
        <v>-0.0897403359413147</v>
      </c>
      <c r="DU198" s="53">
        <v>-0.0991233289241791</v>
      </c>
      <c r="DV198" s="53">
        <v>-0.103922307491302</v>
      </c>
      <c r="DW198" s="53">
        <v>-0.109621472656727</v>
      </c>
      <c r="DX198" s="53">
        <v>-0.111552216112614</v>
      </c>
      <c r="DY198" s="53">
        <v>-0.125201821327209</v>
      </c>
      <c r="DZ198" s="53">
        <v>-0.112394653260708</v>
      </c>
      <c r="EA198" s="53">
        <v>-0.0945728719234467</v>
      </c>
      <c r="EB198" s="53">
        <v>-0.103090465068817</v>
      </c>
      <c r="EC198" s="53">
        <v>-0.102747827768326</v>
      </c>
      <c r="ED198" s="53">
        <v>-0.1109474375844</v>
      </c>
      <c r="EE198" s="53">
        <v>-0.117481514811516</v>
      </c>
      <c r="EF198" s="53">
        <v>-0.129657104611397</v>
      </c>
      <c r="EG198" s="53">
        <v>-0.133107736706734</v>
      </c>
      <c r="EH198" s="53">
        <v>-0.131642043590546</v>
      </c>
      <c r="EI198" s="53">
        <v>-0.142282947897911</v>
      </c>
      <c r="EJ198" s="53">
        <v>-0.169323027133942</v>
      </c>
      <c r="EK198" s="53">
        <v>-0.165182188153267</v>
      </c>
      <c r="EL198" s="53">
        <v>-0.15645232796669</v>
      </c>
      <c r="EM198" s="53">
        <v>-0.113998718559742</v>
      </c>
      <c r="EN198" s="53">
        <v>-0.105390809476376</v>
      </c>
      <c r="EO198" s="53">
        <v>-0.106866717338562</v>
      </c>
      <c r="EP198" s="53">
        <v>-0.103911273181438</v>
      </c>
      <c r="EQ198" s="53">
        <v>-0.101486802101135</v>
      </c>
      <c r="ER198" s="53">
        <v>-0.0966736003756523</v>
      </c>
      <c r="ES198" s="53">
        <v>-0.0910378992557526</v>
      </c>
      <c r="ET198" s="53">
        <v>-0.0893949195742607</v>
      </c>
      <c r="EU198" s="53">
        <v>-0.0928635075688362</v>
      </c>
      <c r="EV198" s="53">
        <v>-0.0953720659017563</v>
      </c>
      <c r="EW198" s="53">
        <v>-0.110062211751938</v>
      </c>
    </row>
    <row r="199" s="53" customFormat="1" spans="1:153">
      <c r="A199" s="54">
        <v>300516</v>
      </c>
      <c r="B199" s="53" t="s">
        <v>609</v>
      </c>
      <c r="C199" s="55">
        <v>43851</v>
      </c>
      <c r="D199" s="53">
        <v>0.0201130639761686</v>
      </c>
      <c r="E199" s="53">
        <v>0.0150049012154341</v>
      </c>
      <c r="F199" s="53">
        <v>0.0140879983082414</v>
      </c>
      <c r="G199" s="53">
        <v>0.0167319383472204</v>
      </c>
      <c r="H199" s="53">
        <v>0.0209737550467253</v>
      </c>
      <c r="I199" s="53">
        <v>0.060067430138588</v>
      </c>
      <c r="J199" s="53">
        <v>0.0527077876031399</v>
      </c>
      <c r="K199" s="53">
        <v>-0.0264730155467987</v>
      </c>
      <c r="L199" s="53">
        <v>0.0162345767021179</v>
      </c>
      <c r="M199" s="53">
        <v>-0.0119583029299974</v>
      </c>
      <c r="N199" s="53">
        <v>-0.0168386027216911</v>
      </c>
      <c r="O199" s="53">
        <v>-0.0611424632370472</v>
      </c>
      <c r="P199" s="53">
        <v>-0.0519561357796192</v>
      </c>
      <c r="Q199" s="53">
        <v>-0.074372835457325</v>
      </c>
      <c r="R199" s="53">
        <v>-0.0909350514411926</v>
      </c>
      <c r="S199" s="53">
        <v>-0.115649238228798</v>
      </c>
      <c r="T199" s="53">
        <v>-0.139063864946365</v>
      </c>
      <c r="U199" s="53">
        <v>-0.121596895158291</v>
      </c>
      <c r="V199" s="53">
        <v>-0.155074417591095</v>
      </c>
      <c r="W199" s="53">
        <v>-0.083349235355854</v>
      </c>
      <c r="X199" s="53">
        <v>-0.103667050600052</v>
      </c>
      <c r="Y199" s="53">
        <v>-0.149517714977264</v>
      </c>
      <c r="Z199" s="53">
        <v>-0.19022011756897</v>
      </c>
      <c r="AA199" s="53">
        <v>-0.20610873401165</v>
      </c>
      <c r="AB199" s="53">
        <v>-0.22175407409668</v>
      </c>
      <c r="AC199" s="53">
        <v>-0.252200931310654</v>
      </c>
      <c r="AD199" s="53">
        <v>-0.205478340387344</v>
      </c>
      <c r="AE199" s="53">
        <v>-0.185572654008865</v>
      </c>
      <c r="AF199" s="53">
        <v>-0.173885628581047</v>
      </c>
      <c r="AG199" s="53">
        <v>-0.185297906398773</v>
      </c>
      <c r="AH199" s="53">
        <v>-0.173696756362915</v>
      </c>
      <c r="AI199" s="53">
        <v>-0.168588429689407</v>
      </c>
      <c r="AJ199" s="53">
        <v>-0.198645710945129</v>
      </c>
      <c r="AK199" s="53">
        <v>-0.26745879650116</v>
      </c>
      <c r="AL199" s="53">
        <v>-0.270840466022491</v>
      </c>
      <c r="AM199" s="53">
        <v>-0.288573086261749</v>
      </c>
      <c r="AN199" s="53">
        <v>-0.307537019252777</v>
      </c>
      <c r="AO199" s="53">
        <v>-0.341284722089767</v>
      </c>
      <c r="AP199" s="53">
        <v>-0.339857757091522</v>
      </c>
      <c r="AQ199" s="53">
        <v>-0.382634729146957</v>
      </c>
      <c r="AR199" s="53">
        <v>-0.40550485253334</v>
      </c>
      <c r="AS199" s="53">
        <v>-0.427627623081207</v>
      </c>
      <c r="AT199" s="53">
        <v>-0.379837453365326</v>
      </c>
      <c r="AU199" s="53">
        <v>-0.381883502006531</v>
      </c>
      <c r="AV199" s="53">
        <v>-0.400683730840683</v>
      </c>
      <c r="AW199" s="53">
        <v>-0.370662033557892</v>
      </c>
      <c r="AX199" s="53">
        <v>-0.377970516681671</v>
      </c>
      <c r="AY199" s="53">
        <v>-0.352028429508209</v>
      </c>
      <c r="AZ199" s="53">
        <v>-0.331397533416748</v>
      </c>
      <c r="BA199" s="53">
        <v>-0.280878484249115</v>
      </c>
      <c r="BB199" s="53">
        <v>0.00890278816223145</v>
      </c>
      <c r="BC199" s="53">
        <v>0.0205419603735209</v>
      </c>
      <c r="BD199" s="53">
        <v>0.00491135753691196</v>
      </c>
      <c r="BE199" s="53">
        <v>0.00868748314678669</v>
      </c>
      <c r="BF199" s="53">
        <v>0.021546421572566</v>
      </c>
      <c r="BG199" s="53">
        <v>0.0724762678146362</v>
      </c>
      <c r="BH199" s="53">
        <v>0.0819812640547752</v>
      </c>
      <c r="BI199" s="53">
        <v>0.0648203417658806</v>
      </c>
      <c r="BJ199" s="53">
        <v>0.0286875162273645</v>
      </c>
      <c r="BK199" s="53">
        <v>0.0200527496635914</v>
      </c>
      <c r="BL199" s="53">
        <v>0.0106745660305023</v>
      </c>
      <c r="BM199" s="53">
        <v>-0.0273102112114429</v>
      </c>
      <c r="BN199" s="53">
        <v>-0.0326981879770756</v>
      </c>
      <c r="BO199" s="53">
        <v>-0.0395407229661942</v>
      </c>
      <c r="BP199" s="53">
        <v>-0.0289921704679728</v>
      </c>
      <c r="BQ199" s="53">
        <v>-0.0548106282949448</v>
      </c>
      <c r="BR199" s="53">
        <v>-0.0655548572540283</v>
      </c>
      <c r="BS199" s="53">
        <v>-0.044274527579546</v>
      </c>
      <c r="BT199" s="53">
        <v>-0.0494636707007885</v>
      </c>
      <c r="BU199" s="53">
        <v>-0.0151225943118334</v>
      </c>
      <c r="BV199" s="53">
        <v>-0.0485383532941341</v>
      </c>
      <c r="BW199" s="53">
        <v>-0.0686564072966576</v>
      </c>
      <c r="BX199" s="53">
        <v>-0.0941066443920135</v>
      </c>
      <c r="BY199" s="53">
        <v>-0.108978383243084</v>
      </c>
      <c r="BZ199" s="53">
        <v>-0.128598749637604</v>
      </c>
      <c r="CA199" s="53">
        <v>-0.141926676034927</v>
      </c>
      <c r="CB199" s="53">
        <v>-0.105974696576595</v>
      </c>
      <c r="CC199" s="53">
        <v>-0.0718187764286995</v>
      </c>
      <c r="CD199" s="53">
        <v>-0.0498188585042953</v>
      </c>
      <c r="CE199" s="53">
        <v>-0.0587459541857243</v>
      </c>
      <c r="CF199" s="53">
        <v>-0.0443260222673416</v>
      </c>
      <c r="CG199" s="53">
        <v>-0.0306730382144451</v>
      </c>
      <c r="CH199" s="53">
        <v>-0.047392200678587</v>
      </c>
      <c r="CI199" s="53">
        <v>-0.0911505669355392</v>
      </c>
      <c r="CJ199" s="53">
        <v>-0.0768581628799438</v>
      </c>
      <c r="CK199" s="53">
        <v>-0.0810912251472473</v>
      </c>
      <c r="CL199" s="53">
        <v>-0.0945136770606041</v>
      </c>
      <c r="CM199" s="53">
        <v>-0.114415869116783</v>
      </c>
      <c r="CN199" s="53">
        <v>-0.121201433241367</v>
      </c>
      <c r="CO199" s="53">
        <v>-0.149502366781235</v>
      </c>
      <c r="CP199" s="53">
        <v>-0.148112550377846</v>
      </c>
      <c r="CQ199" s="53">
        <v>-0.180857315659523</v>
      </c>
      <c r="CR199" s="53">
        <v>-0.13720928132534</v>
      </c>
      <c r="CS199" s="53">
        <v>-0.132644712924957</v>
      </c>
      <c r="CT199" s="53">
        <v>-0.142813861370087</v>
      </c>
      <c r="CU199" s="53">
        <v>-0.158389627933502</v>
      </c>
      <c r="CV199" s="53">
        <v>-0.159668132662773</v>
      </c>
      <c r="CW199" s="53">
        <v>-0.131111562252045</v>
      </c>
      <c r="CX199" s="53">
        <v>-0.0952610895037651</v>
      </c>
      <c r="CY199" s="53">
        <v>-0.0584973730146885</v>
      </c>
      <c r="CZ199" s="53">
        <v>0.0367675051093102</v>
      </c>
      <c r="DA199" s="53">
        <v>0.0200201719999313</v>
      </c>
      <c r="DB199" s="53">
        <v>0.0347338728606701</v>
      </c>
      <c r="DC199" s="53">
        <v>0.0336016863584518</v>
      </c>
      <c r="DD199" s="53">
        <v>0.0249845646321774</v>
      </c>
      <c r="DE199" s="53">
        <v>0.0131483925506473</v>
      </c>
      <c r="DF199" s="53">
        <v>-0.00371624436229467</v>
      </c>
      <c r="DG199" s="53">
        <v>-0.0657361298799515</v>
      </c>
      <c r="DH199" s="53">
        <v>0.0131042907014489</v>
      </c>
      <c r="DI199" s="53">
        <v>-0.00645382236689329</v>
      </c>
      <c r="DJ199" s="53">
        <v>-0.00195593852549791</v>
      </c>
      <c r="DK199" s="53">
        <v>-0.00827501993626356</v>
      </c>
      <c r="DL199" s="53">
        <v>0.00629928428679705</v>
      </c>
      <c r="DM199" s="53">
        <v>-0.00927488226443529</v>
      </c>
      <c r="DN199" s="53">
        <v>-0.0363856516778469</v>
      </c>
      <c r="DO199" s="53">
        <v>-0.0352813750505447</v>
      </c>
      <c r="DP199" s="53">
        <v>-0.0479517765343189</v>
      </c>
      <c r="DQ199" s="53">
        <v>-0.0517651364207268</v>
      </c>
      <c r="DR199" s="53">
        <v>-0.0800535082817078</v>
      </c>
      <c r="DS199" s="53">
        <v>-0.0426694117486477</v>
      </c>
      <c r="DT199" s="53">
        <v>-0.0295714717358351</v>
      </c>
      <c r="DU199" s="53">
        <v>-0.0553040765225887</v>
      </c>
      <c r="DV199" s="53">
        <v>-0.0705562382936478</v>
      </c>
      <c r="DW199" s="53">
        <v>-0.0715731233358383</v>
      </c>
      <c r="DX199" s="53">
        <v>-0.0675980970263481</v>
      </c>
      <c r="DY199" s="53">
        <v>-0.0847170278429985</v>
      </c>
      <c r="DZ199" s="53">
        <v>-0.0739464163780212</v>
      </c>
      <c r="EA199" s="53">
        <v>-0.0881966426968575</v>
      </c>
      <c r="EB199" s="53">
        <v>-0.0985095426440239</v>
      </c>
      <c r="EC199" s="53">
        <v>-0.100994728505611</v>
      </c>
      <c r="ED199" s="53">
        <v>-0.103813506662846</v>
      </c>
      <c r="EE199" s="53">
        <v>-0.112358160316944</v>
      </c>
      <c r="EF199" s="53">
        <v>-0.125696271657944</v>
      </c>
      <c r="EG199" s="53">
        <v>-0.150750994682312</v>
      </c>
      <c r="EH199" s="53">
        <v>-0.1684250831604</v>
      </c>
      <c r="EI199" s="53">
        <v>-0.181924611330032</v>
      </c>
      <c r="EJ199" s="53">
        <v>-0.187466114759445</v>
      </c>
      <c r="EK199" s="53">
        <v>-0.201311618089676</v>
      </c>
      <c r="EL199" s="53">
        <v>-0.193099081516266</v>
      </c>
      <c r="EM199" s="53">
        <v>-0.207575112581253</v>
      </c>
      <c r="EN199" s="53">
        <v>-0.231835082173347</v>
      </c>
      <c r="EO199" s="53">
        <v>-0.221213087439537</v>
      </c>
      <c r="EP199" s="53">
        <v>-0.217070937156677</v>
      </c>
      <c r="EQ199" s="53">
        <v>-0.223681569099426</v>
      </c>
      <c r="ER199" s="53">
        <v>-0.232312634587288</v>
      </c>
      <c r="ES199" s="53">
        <v>-0.186715185642242</v>
      </c>
      <c r="ET199" s="53">
        <v>-0.192745178937912</v>
      </c>
      <c r="EU199" s="53">
        <v>-0.195359647274017</v>
      </c>
      <c r="EV199" s="53">
        <v>-0.210579216480255</v>
      </c>
      <c r="EW199" s="53">
        <v>-0.196823880076408</v>
      </c>
    </row>
    <row r="200" s="53" customFormat="1" spans="1:153">
      <c r="A200" s="54">
        <v>300531</v>
      </c>
      <c r="B200" s="53" t="s">
        <v>612</v>
      </c>
      <c r="C200" s="55">
        <v>43851</v>
      </c>
      <c r="D200" s="53">
        <v>-0.0168627705425024</v>
      </c>
      <c r="E200" s="53">
        <v>0.0354238376021385</v>
      </c>
      <c r="F200" s="53">
        <v>0.0678638443350792</v>
      </c>
      <c r="G200" s="53">
        <v>0.169929683208466</v>
      </c>
      <c r="H200" s="53">
        <v>0.128767386078835</v>
      </c>
      <c r="I200" s="53">
        <v>0.0991355031728745</v>
      </c>
      <c r="J200" s="53">
        <v>0.0886043831706047</v>
      </c>
      <c r="K200" s="53">
        <v>0.0459170192480087</v>
      </c>
      <c r="L200" s="53">
        <v>0.0682864189147949</v>
      </c>
      <c r="M200" s="53">
        <v>0.0511365123093128</v>
      </c>
      <c r="N200" s="53">
        <v>0.0490032359957695</v>
      </c>
      <c r="O200" s="53">
        <v>0.0454818569123745</v>
      </c>
      <c r="P200" s="53">
        <v>0.0116849197074771</v>
      </c>
      <c r="Q200" s="53">
        <v>-0.0170380659401417</v>
      </c>
      <c r="R200" s="53">
        <v>0.00759947299957275</v>
      </c>
      <c r="S200" s="53">
        <v>-0.0461319461464882</v>
      </c>
      <c r="T200" s="53">
        <v>-0.00487514119595289</v>
      </c>
      <c r="U200" s="53">
        <v>0.00451605767011642</v>
      </c>
      <c r="V200" s="53">
        <v>0.0343080535531044</v>
      </c>
      <c r="W200" s="53">
        <v>0.0320432372391224</v>
      </c>
      <c r="X200" s="53">
        <v>0.0277752615511417</v>
      </c>
      <c r="Y200" s="53">
        <v>0.0624492317438126</v>
      </c>
      <c r="Z200" s="53">
        <v>0.0223996918648481</v>
      </c>
      <c r="AA200" s="53">
        <v>-0.00792317185550928</v>
      </c>
      <c r="AB200" s="53">
        <v>-0.0118054430931807</v>
      </c>
      <c r="AC200" s="53">
        <v>-0.0627196580171585</v>
      </c>
      <c r="AD200" s="53">
        <v>-0.081565760076046</v>
      </c>
      <c r="AE200" s="53">
        <v>-0.0841840133070946</v>
      </c>
      <c r="AF200" s="53">
        <v>-0.102209620177746</v>
      </c>
      <c r="AG200" s="53">
        <v>-0.111191593110561</v>
      </c>
      <c r="AH200" s="53">
        <v>-0.109180510044098</v>
      </c>
      <c r="AI200" s="53">
        <v>-0.128430172801018</v>
      </c>
      <c r="AJ200" s="53">
        <v>-0.123846732079983</v>
      </c>
      <c r="AK200" s="53">
        <v>-0.11011765897274</v>
      </c>
      <c r="AL200" s="53">
        <v>-0.0993028655648232</v>
      </c>
      <c r="AM200" s="53">
        <v>-0.0838263481855392</v>
      </c>
      <c r="AN200" s="53">
        <v>-0.0861286371946335</v>
      </c>
      <c r="AO200" s="53">
        <v>-0.0510910525918007</v>
      </c>
      <c r="AP200" s="53">
        <v>-0.0497625060379505</v>
      </c>
      <c r="AQ200" s="53">
        <v>-0.0688987374305725</v>
      </c>
      <c r="AR200" s="53">
        <v>-0.0767677053809166</v>
      </c>
      <c r="AS200" s="53">
        <v>-0.0637874454259872</v>
      </c>
      <c r="AT200" s="53">
        <v>-0.0166805721819401</v>
      </c>
      <c r="AU200" s="53">
        <v>-0.024900795891881</v>
      </c>
      <c r="AV200" s="53">
        <v>-0.00369689683429897</v>
      </c>
      <c r="AW200" s="53">
        <v>-0.0159141421318054</v>
      </c>
      <c r="AX200" s="53">
        <v>-0.0238044690340757</v>
      </c>
      <c r="AY200" s="53">
        <v>-0.0443373173475266</v>
      </c>
      <c r="AZ200" s="53">
        <v>-0.0386845543980598</v>
      </c>
      <c r="BA200" s="53">
        <v>-0.0405877903103828</v>
      </c>
      <c r="BB200" s="53">
        <v>-0.0132690398022532</v>
      </c>
      <c r="BC200" s="53">
        <v>0.0458409823477268</v>
      </c>
      <c r="BD200" s="53">
        <v>0.0657868832349777</v>
      </c>
      <c r="BE200" s="53">
        <v>0.16959522664547</v>
      </c>
      <c r="BF200" s="53">
        <v>0.1407740265131</v>
      </c>
      <c r="BG200" s="53">
        <v>0.118431352078915</v>
      </c>
      <c r="BH200" s="53">
        <v>0.11384217441082</v>
      </c>
      <c r="BI200" s="53">
        <v>0.096307598054409</v>
      </c>
      <c r="BJ200" s="53">
        <v>0.0935822576284409</v>
      </c>
      <c r="BK200" s="53">
        <v>0.082135982811451</v>
      </c>
      <c r="BL200" s="53">
        <v>0.085679717361927</v>
      </c>
      <c r="BM200" s="53">
        <v>0.0798213183879852</v>
      </c>
      <c r="BN200" s="53">
        <v>0.0658208578824997</v>
      </c>
      <c r="BO200" s="53">
        <v>0.0396750159561634</v>
      </c>
      <c r="BP200" s="53">
        <v>0.0478280484676361</v>
      </c>
      <c r="BQ200" s="53">
        <v>-0.0109291234984994</v>
      </c>
      <c r="BR200" s="53">
        <v>0.0141724096611142</v>
      </c>
      <c r="BS200" s="53">
        <v>0.0153521196916699</v>
      </c>
      <c r="BT200" s="53">
        <v>0.055218156427145</v>
      </c>
      <c r="BU200" s="53">
        <v>0.0461478047072887</v>
      </c>
      <c r="BV200" s="53">
        <v>0.0495166033506393</v>
      </c>
      <c r="BW200" s="53">
        <v>0.0910094082355499</v>
      </c>
      <c r="BX200" s="53">
        <v>0.0617880932986736</v>
      </c>
      <c r="BY200" s="53">
        <v>0.0369931235909462</v>
      </c>
      <c r="BZ200" s="53">
        <v>0.0390640050172806</v>
      </c>
      <c r="CA200" s="53">
        <v>0.000398108852095902</v>
      </c>
      <c r="CB200" s="53">
        <v>-0.0177437607198954</v>
      </c>
      <c r="CC200" s="53">
        <v>-0.00927025265991688</v>
      </c>
      <c r="CD200" s="53">
        <v>-0.0153833646327257</v>
      </c>
      <c r="CE200" s="53">
        <v>-0.0365181341767311</v>
      </c>
      <c r="CF200" s="53">
        <v>-0.0256050322204828</v>
      </c>
      <c r="CG200" s="53">
        <v>-0.0273609980940819</v>
      </c>
      <c r="CH200" s="53">
        <v>-0.0199371539056301</v>
      </c>
      <c r="CI200" s="53">
        <v>-0.0171995591372252</v>
      </c>
      <c r="CJ200" s="53">
        <v>-0.0130783198401332</v>
      </c>
      <c r="CK200" s="53">
        <v>-0.00822727102786303</v>
      </c>
      <c r="CL200" s="53">
        <v>-0.0179069750010967</v>
      </c>
      <c r="CM200" s="53">
        <v>0.00993268936872482</v>
      </c>
      <c r="CN200" s="53">
        <v>0.011079328134656</v>
      </c>
      <c r="CO200" s="53">
        <v>-0.0132569596171379</v>
      </c>
      <c r="CP200" s="53">
        <v>-0.0252318605780602</v>
      </c>
      <c r="CQ200" s="53">
        <v>-0.0142165487632155</v>
      </c>
      <c r="CR200" s="53">
        <v>0.0307785589247942</v>
      </c>
      <c r="CS200" s="53">
        <v>0.0414111763238907</v>
      </c>
      <c r="CT200" s="53">
        <v>0.0489655695855618</v>
      </c>
      <c r="CU200" s="53">
        <v>0.0306031163781881</v>
      </c>
      <c r="CV200" s="53">
        <v>0.0231992602348328</v>
      </c>
      <c r="CW200" s="53">
        <v>-0.00303701497614384</v>
      </c>
      <c r="CX200" s="53">
        <v>-0.0160461515188217</v>
      </c>
      <c r="CY200" s="53">
        <v>-0.0176500380039215</v>
      </c>
      <c r="CZ200" s="53">
        <v>-0.0185929890722036</v>
      </c>
      <c r="DA200" s="53">
        <v>-0.0254164040088654</v>
      </c>
      <c r="DB200" s="53">
        <v>-0.0129222925752401</v>
      </c>
      <c r="DC200" s="53">
        <v>-0.0146648036316037</v>
      </c>
      <c r="DD200" s="53">
        <v>-0.0270058996975422</v>
      </c>
      <c r="DE200" s="53">
        <v>-0.0342951118946075</v>
      </c>
      <c r="DF200" s="53">
        <v>-0.0402370505034924</v>
      </c>
      <c r="DG200" s="53">
        <v>-0.0653898343443871</v>
      </c>
      <c r="DH200" s="53">
        <v>-0.0402950942516327</v>
      </c>
      <c r="DI200" s="53">
        <v>-0.0459987260401249</v>
      </c>
      <c r="DJ200" s="53">
        <v>-0.0516757369041443</v>
      </c>
      <c r="DK200" s="53">
        <v>-0.0493387207388878</v>
      </c>
      <c r="DL200" s="53">
        <v>-0.0691351965069771</v>
      </c>
      <c r="DM200" s="53">
        <v>-0.0717123374342918</v>
      </c>
      <c r="DN200" s="53">
        <v>-0.0552278347313404</v>
      </c>
      <c r="DO200" s="53">
        <v>-0.0502020828425884</v>
      </c>
      <c r="DP200" s="53">
        <v>-0.0340468101203442</v>
      </c>
      <c r="DQ200" s="53">
        <v>-0.025835320353508</v>
      </c>
      <c r="DR200" s="53">
        <v>-0.0359093621373177</v>
      </c>
      <c r="DS200" s="53">
        <v>-0.0291038248687983</v>
      </c>
      <c r="DT200" s="53">
        <v>-0.0367406010627747</v>
      </c>
      <c r="DU200" s="53">
        <v>-0.0435594357550144</v>
      </c>
      <c r="DV200" s="53">
        <v>-0.0543876588344574</v>
      </c>
      <c r="DW200" s="53">
        <v>-0.05991555377841</v>
      </c>
      <c r="DX200" s="53">
        <v>-0.0658687055110931</v>
      </c>
      <c r="DY200" s="53">
        <v>-0.0781170204281807</v>
      </c>
      <c r="DZ200" s="53">
        <v>-0.0788212567567825</v>
      </c>
      <c r="EA200" s="53">
        <v>-0.0899130180478096</v>
      </c>
      <c r="EB200" s="53">
        <v>-0.101825512945652</v>
      </c>
      <c r="EC200" s="53">
        <v>-0.089672714471817</v>
      </c>
      <c r="ED200" s="53">
        <v>-0.098574735224247</v>
      </c>
      <c r="EE200" s="53">
        <v>-0.116068430244923</v>
      </c>
      <c r="EF200" s="53">
        <v>-0.11890883743763</v>
      </c>
      <c r="EG200" s="53">
        <v>-0.107917353510857</v>
      </c>
      <c r="EH200" s="53">
        <v>-0.101223804056644</v>
      </c>
      <c r="EI200" s="53">
        <v>-0.0905983373522758</v>
      </c>
      <c r="EJ200" s="53">
        <v>-0.0832209214568138</v>
      </c>
      <c r="EK200" s="53">
        <v>-0.0760229974985123</v>
      </c>
      <c r="EL200" s="53">
        <v>-0.0758410915732384</v>
      </c>
      <c r="EM200" s="53">
        <v>-0.0706410333514214</v>
      </c>
      <c r="EN200" s="53">
        <v>-0.0665351003408432</v>
      </c>
      <c r="EO200" s="53">
        <v>-0.0645701587200165</v>
      </c>
      <c r="EP200" s="53">
        <v>-0.0624583885073662</v>
      </c>
      <c r="EQ200" s="53">
        <v>-0.0813112333416939</v>
      </c>
      <c r="ER200" s="53">
        <v>-0.0676617249846458</v>
      </c>
      <c r="ES200" s="53">
        <v>-0.0615165159106255</v>
      </c>
      <c r="ET200" s="53">
        <v>-0.0620029866695404</v>
      </c>
      <c r="EU200" s="53">
        <v>-0.0562995597720146</v>
      </c>
      <c r="EV200" s="53">
        <v>-0.0376376621425152</v>
      </c>
      <c r="EW200" s="53">
        <v>-0.0379370115697384</v>
      </c>
    </row>
    <row r="201" s="53" customFormat="1" spans="1:153">
      <c r="A201" s="54">
        <v>300543</v>
      </c>
      <c r="B201" s="53" t="s">
        <v>615</v>
      </c>
      <c r="C201" s="55">
        <v>43851</v>
      </c>
      <c r="D201" s="53">
        <v>-0.00809281039983034</v>
      </c>
      <c r="E201" s="53">
        <v>-0.0289827883243561</v>
      </c>
      <c r="F201" s="53">
        <v>-0.0490982383489609</v>
      </c>
      <c r="G201" s="53">
        <v>-0.0956322327256203</v>
      </c>
      <c r="H201" s="53">
        <v>-0.116648107767105</v>
      </c>
      <c r="I201" s="53">
        <v>-0.0518725514411926</v>
      </c>
      <c r="J201" s="53">
        <v>-0.113157004117966</v>
      </c>
      <c r="K201" s="53">
        <v>-0.144558429718018</v>
      </c>
      <c r="L201" s="53">
        <v>-0.146462932229042</v>
      </c>
      <c r="M201" s="53">
        <v>-0.155616387724876</v>
      </c>
      <c r="N201" s="53">
        <v>-0.167646571993828</v>
      </c>
      <c r="O201" s="53">
        <v>-0.157917469739914</v>
      </c>
      <c r="P201" s="53">
        <v>-0.158915624022484</v>
      </c>
      <c r="Q201" s="53">
        <v>-0.16730897128582</v>
      </c>
      <c r="R201" s="53">
        <v>-0.14535953104496</v>
      </c>
      <c r="S201" s="53">
        <v>-0.182164832949638</v>
      </c>
      <c r="T201" s="53">
        <v>-0.197619140148163</v>
      </c>
      <c r="U201" s="53">
        <v>-0.195514962077141</v>
      </c>
      <c r="V201" s="53">
        <v>-0.190162837505341</v>
      </c>
      <c r="W201" s="53">
        <v>-0.181412488222122</v>
      </c>
      <c r="X201" s="53">
        <v>-0.197326675057411</v>
      </c>
      <c r="Y201" s="53">
        <v>-0.221640214323997</v>
      </c>
      <c r="Z201" s="53">
        <v>-0.232467383146286</v>
      </c>
      <c r="AA201" s="53">
        <v>-0.257883340120316</v>
      </c>
      <c r="AB201" s="53">
        <v>-0.243209779262543</v>
      </c>
      <c r="AC201" s="53">
        <v>-0.282479286193848</v>
      </c>
      <c r="AD201" s="53">
        <v>-0.275789439678192</v>
      </c>
      <c r="AE201" s="53">
        <v>-0.291688412427902</v>
      </c>
      <c r="AF201" s="53">
        <v>-0.270735234022141</v>
      </c>
      <c r="AG201" s="53">
        <v>-0.289923578500748</v>
      </c>
      <c r="AH201" s="53">
        <v>-0.257492154836655</v>
      </c>
      <c r="AI201" s="53">
        <v>-0.213315740227699</v>
      </c>
      <c r="AJ201" s="53">
        <v>-0.222651690244675</v>
      </c>
      <c r="AK201" s="53">
        <v>-0.151767775416374</v>
      </c>
      <c r="AL201" s="53">
        <v>-0.212518125772476</v>
      </c>
      <c r="AM201" s="53">
        <v>-0.293771862983704</v>
      </c>
      <c r="AN201" s="53">
        <v>-0.305231392383575</v>
      </c>
      <c r="AO201" s="53">
        <v>-0.358893662691116</v>
      </c>
      <c r="AP201" s="53">
        <v>-0.372374206781387</v>
      </c>
      <c r="AQ201" s="53">
        <v>-0.405806541442871</v>
      </c>
      <c r="AR201" s="53">
        <v>-0.420115143060684</v>
      </c>
      <c r="AS201" s="53">
        <v>-0.391910314559937</v>
      </c>
      <c r="AT201" s="53">
        <v>-0.391323149204254</v>
      </c>
      <c r="AU201" s="53">
        <v>-0.39195728302002</v>
      </c>
      <c r="AV201" s="53">
        <v>-0.441526383161545</v>
      </c>
      <c r="AW201" s="53">
        <v>-0.442601680755615</v>
      </c>
      <c r="AX201" s="53">
        <v>-0.451642066240311</v>
      </c>
      <c r="AY201" s="53">
        <v>-0.479388177394867</v>
      </c>
      <c r="AZ201" s="53">
        <v>-0.509534060955048</v>
      </c>
      <c r="BA201" s="53">
        <v>-0.538050711154938</v>
      </c>
      <c r="BB201" s="53">
        <v>0.00364910159260035</v>
      </c>
      <c r="BC201" s="53">
        <v>-0.00809114705771208</v>
      </c>
      <c r="BD201" s="53">
        <v>-0.0138490004464984</v>
      </c>
      <c r="BE201" s="53">
        <v>-0.0445404686033726</v>
      </c>
      <c r="BF201" s="53">
        <v>-0.0755476877093315</v>
      </c>
      <c r="BG201" s="53">
        <v>-0.0138820772990584</v>
      </c>
      <c r="BH201" s="53">
        <v>-0.0653854757547379</v>
      </c>
      <c r="BI201" s="53">
        <v>-0.0777409225702286</v>
      </c>
      <c r="BJ201" s="53">
        <v>-0.0870701000094414</v>
      </c>
      <c r="BK201" s="53">
        <v>-0.0830962806940079</v>
      </c>
      <c r="BL201" s="53">
        <v>-0.0894163846969604</v>
      </c>
      <c r="BM201" s="53">
        <v>-0.0756556168198586</v>
      </c>
      <c r="BN201" s="53">
        <v>-0.0611091926693916</v>
      </c>
      <c r="BO201" s="53">
        <v>-0.0504725128412247</v>
      </c>
      <c r="BP201" s="53">
        <v>-0.062151625752449</v>
      </c>
      <c r="BQ201" s="53">
        <v>-0.0942875146865845</v>
      </c>
      <c r="BR201" s="53">
        <v>-0.117583900690079</v>
      </c>
      <c r="BS201" s="53">
        <v>-0.121933899819851</v>
      </c>
      <c r="BT201" s="53">
        <v>-0.108213379979134</v>
      </c>
      <c r="BU201" s="53">
        <v>-0.103512145578861</v>
      </c>
      <c r="BV201" s="53">
        <v>-0.118983529508114</v>
      </c>
      <c r="BW201" s="53">
        <v>-0.129035130143166</v>
      </c>
      <c r="BX201" s="53">
        <v>-0.126419395208359</v>
      </c>
      <c r="BY201" s="53">
        <v>-0.144046127796173</v>
      </c>
      <c r="BZ201" s="53">
        <v>-0.127760142087936</v>
      </c>
      <c r="CA201" s="53">
        <v>-0.158596873283386</v>
      </c>
      <c r="CB201" s="53">
        <v>-0.148248255252838</v>
      </c>
      <c r="CC201" s="53">
        <v>-0.16355861723423</v>
      </c>
      <c r="CD201" s="53">
        <v>-0.127971574664116</v>
      </c>
      <c r="CE201" s="53">
        <v>-0.150501772761345</v>
      </c>
      <c r="CF201" s="53">
        <v>-0.10587714612484</v>
      </c>
      <c r="CG201" s="53">
        <v>-0.056073997169733</v>
      </c>
      <c r="CH201" s="53">
        <v>-0.0619274787604809</v>
      </c>
      <c r="CI201" s="53">
        <v>0.00894542317837477</v>
      </c>
      <c r="CJ201" s="53">
        <v>-0.0577440895140171</v>
      </c>
      <c r="CK201" s="53">
        <v>-0.132642269134521</v>
      </c>
      <c r="CL201" s="53">
        <v>-0.167295187711716</v>
      </c>
      <c r="CM201" s="53">
        <v>-0.217027798295021</v>
      </c>
      <c r="CN201" s="53">
        <v>-0.214608311653137</v>
      </c>
      <c r="CO201" s="53">
        <v>-0.230458289384842</v>
      </c>
      <c r="CP201" s="53">
        <v>-0.249073967337608</v>
      </c>
      <c r="CQ201" s="53">
        <v>-0.211996480822563</v>
      </c>
      <c r="CR201" s="53">
        <v>-0.212204694747925</v>
      </c>
      <c r="CS201" s="53">
        <v>-0.212707817554474</v>
      </c>
      <c r="CT201" s="53">
        <v>-0.245543241500854</v>
      </c>
      <c r="CU201" s="53">
        <v>-0.257670164108276</v>
      </c>
      <c r="CV201" s="53">
        <v>-0.266721487045288</v>
      </c>
      <c r="CW201" s="53">
        <v>-0.288175195455551</v>
      </c>
      <c r="CX201" s="53">
        <v>-0.294003933668137</v>
      </c>
      <c r="CY201" s="53">
        <v>-0.301394671201706</v>
      </c>
      <c r="CZ201" s="53">
        <v>-0.0208217464387417</v>
      </c>
      <c r="DA201" s="53">
        <v>-0.0299714729189873</v>
      </c>
      <c r="DB201" s="53">
        <v>-0.0443290695548058</v>
      </c>
      <c r="DC201" s="53">
        <v>-0.0601716004312038</v>
      </c>
      <c r="DD201" s="53">
        <v>-0.0501802489161491</v>
      </c>
      <c r="DE201" s="53">
        <v>-0.0470703095197678</v>
      </c>
      <c r="DF201" s="53">
        <v>-0.0568513609468937</v>
      </c>
      <c r="DG201" s="53">
        <v>-0.0758973360061646</v>
      </c>
      <c r="DH201" s="53">
        <v>-0.0684726685285568</v>
      </c>
      <c r="DI201" s="53">
        <v>-0.0815999358892441</v>
      </c>
      <c r="DJ201" s="53">
        <v>-0.0873100236058235</v>
      </c>
      <c r="DK201" s="53">
        <v>-0.0913416817784309</v>
      </c>
      <c r="DL201" s="53">
        <v>-0.106886267662048</v>
      </c>
      <c r="DM201" s="53">
        <v>-0.125916287302971</v>
      </c>
      <c r="DN201" s="53">
        <v>-0.0922877341508865</v>
      </c>
      <c r="DO201" s="53">
        <v>-0.0969571471214294</v>
      </c>
      <c r="DP201" s="53">
        <v>-0.0891150683164597</v>
      </c>
      <c r="DQ201" s="53">
        <v>-0.0826609060168266</v>
      </c>
      <c r="DR201" s="53">
        <v>-0.0910292863845825</v>
      </c>
      <c r="DS201" s="53">
        <v>-0.0869801715016365</v>
      </c>
      <c r="DT201" s="53">
        <v>-0.0874229818582535</v>
      </c>
      <c r="DU201" s="53">
        <v>-0.101684913039207</v>
      </c>
      <c r="DV201" s="53">
        <v>-0.115127824246883</v>
      </c>
      <c r="DW201" s="53">
        <v>-0.122917056083679</v>
      </c>
      <c r="DX201" s="53">
        <v>-0.124529473483562</v>
      </c>
      <c r="DY201" s="53">
        <v>-0.132962256669998</v>
      </c>
      <c r="DZ201" s="53">
        <v>-0.13662101328373</v>
      </c>
      <c r="EA201" s="53">
        <v>-0.137209609150887</v>
      </c>
      <c r="EB201" s="53">
        <v>-0.1518434882164</v>
      </c>
      <c r="EC201" s="53">
        <v>-0.148501634597778</v>
      </c>
      <c r="ED201" s="53">
        <v>-0.160694852471352</v>
      </c>
      <c r="EE201" s="53">
        <v>-0.166321575641632</v>
      </c>
      <c r="EF201" s="53">
        <v>-0.169804036617279</v>
      </c>
      <c r="EG201" s="53">
        <v>-0.169793039560318</v>
      </c>
      <c r="EH201" s="53">
        <v>-0.163853868842125</v>
      </c>
      <c r="EI201" s="53">
        <v>-0.170209422707558</v>
      </c>
      <c r="EJ201" s="53">
        <v>-0.147016033530235</v>
      </c>
      <c r="EK201" s="53">
        <v>-0.150945693254471</v>
      </c>
      <c r="EL201" s="53">
        <v>-0.166845723986626</v>
      </c>
      <c r="EM201" s="53">
        <v>-0.184428095817566</v>
      </c>
      <c r="EN201" s="53">
        <v>-0.180121004581451</v>
      </c>
      <c r="EO201" s="53">
        <v>-0.18899367749691</v>
      </c>
      <c r="EP201" s="53">
        <v>-0.188198283314705</v>
      </c>
      <c r="EQ201" s="53">
        <v>-0.188329294323921</v>
      </c>
      <c r="ER201" s="53">
        <v>-0.205062970519066</v>
      </c>
      <c r="ES201" s="53">
        <v>-0.194011345505714</v>
      </c>
      <c r="ET201" s="53">
        <v>-0.194000393152237</v>
      </c>
      <c r="EU201" s="53">
        <v>-0.200292810797691</v>
      </c>
      <c r="EV201" s="53">
        <v>-0.224609941244125</v>
      </c>
      <c r="EW201" s="53">
        <v>-0.245735853910446</v>
      </c>
    </row>
    <row r="202" s="53" customFormat="1" spans="1:153">
      <c r="A202" s="54">
        <v>300546</v>
      </c>
      <c r="B202" s="53" t="s">
        <v>618</v>
      </c>
      <c r="C202" s="55">
        <v>43851</v>
      </c>
      <c r="D202" s="53">
        <v>-0.000194881111383438</v>
      </c>
      <c r="E202" s="53">
        <v>0.00762095069512725</v>
      </c>
      <c r="F202" s="53">
        <v>0.0299706906080246</v>
      </c>
      <c r="G202" s="53">
        <v>0.0861881598830223</v>
      </c>
      <c r="H202" s="53">
        <v>0.068219855427742</v>
      </c>
      <c r="I202" s="53">
        <v>0.0435007102787495</v>
      </c>
      <c r="J202" s="53">
        <v>0.0149189811199903</v>
      </c>
      <c r="K202" s="53">
        <v>0.0104971993714571</v>
      </c>
      <c r="L202" s="53">
        <v>0.0155743826180696</v>
      </c>
      <c r="M202" s="53">
        <v>-0.0248904060572386</v>
      </c>
      <c r="N202" s="53">
        <v>-0.0691853761672974</v>
      </c>
      <c r="O202" s="53">
        <v>-0.0277645401656628</v>
      </c>
      <c r="P202" s="53">
        <v>0.0159022286534309</v>
      </c>
      <c r="Q202" s="53">
        <v>-0.0362171046435833</v>
      </c>
      <c r="R202" s="53">
        <v>-0.00223743496462703</v>
      </c>
      <c r="S202" s="53">
        <v>0.00697830552235246</v>
      </c>
      <c r="T202" s="53">
        <v>-0.0178857203572989</v>
      </c>
      <c r="U202" s="53">
        <v>0.0202406588941813</v>
      </c>
      <c r="V202" s="53">
        <v>0.00667584361508489</v>
      </c>
      <c r="W202" s="53">
        <v>-0.0268668606877327</v>
      </c>
      <c r="X202" s="53">
        <v>-0.0594426989555359</v>
      </c>
      <c r="Y202" s="53">
        <v>-0.0529120527207851</v>
      </c>
      <c r="Z202" s="53">
        <v>-0.0882589146494865</v>
      </c>
      <c r="AA202" s="53">
        <v>-0.110787555575371</v>
      </c>
      <c r="AB202" s="53">
        <v>-0.110402382910252</v>
      </c>
      <c r="AC202" s="53">
        <v>-0.154879063367844</v>
      </c>
      <c r="AD202" s="53">
        <v>-0.162230610847473</v>
      </c>
      <c r="AE202" s="53">
        <v>-0.186048611998558</v>
      </c>
      <c r="AF202" s="53">
        <v>-0.189129278063774</v>
      </c>
      <c r="AG202" s="53">
        <v>-0.187882155179977</v>
      </c>
      <c r="AH202" s="53">
        <v>-0.201743274927139</v>
      </c>
      <c r="AI202" s="53">
        <v>-0.212516859173775</v>
      </c>
      <c r="AJ202" s="53">
        <v>-0.216371789574623</v>
      </c>
      <c r="AK202" s="53">
        <v>-0.213347241282463</v>
      </c>
      <c r="AL202" s="53">
        <v>-0.198436081409454</v>
      </c>
      <c r="AM202" s="53">
        <v>-0.171607062220573</v>
      </c>
      <c r="AN202" s="53">
        <v>-0.182579353451729</v>
      </c>
      <c r="AO202" s="53">
        <v>-0.190517425537109</v>
      </c>
      <c r="AP202" s="53">
        <v>-0.198838457465172</v>
      </c>
      <c r="AQ202" s="53">
        <v>-0.224171057343483</v>
      </c>
      <c r="AR202" s="53">
        <v>-0.252094000577927</v>
      </c>
      <c r="AS202" s="53">
        <v>-0.246838852763176</v>
      </c>
      <c r="AT202" s="53">
        <v>-0.255712866783142</v>
      </c>
      <c r="AU202" s="53">
        <v>-0.286035388708115</v>
      </c>
      <c r="AV202" s="53">
        <v>-0.291122674942017</v>
      </c>
      <c r="AW202" s="53">
        <v>-0.282922804355621</v>
      </c>
      <c r="AX202" s="53">
        <v>-0.298808991909027</v>
      </c>
      <c r="AY202" s="53">
        <v>-0.359424322843552</v>
      </c>
      <c r="AZ202" s="53">
        <v>-0.464857131242752</v>
      </c>
      <c r="BA202" s="53">
        <v>-0.453419923782349</v>
      </c>
      <c r="BB202" s="53">
        <v>-0.0405239798128605</v>
      </c>
      <c r="BC202" s="53">
        <v>-0.0253243688493967</v>
      </c>
      <c r="BD202" s="53">
        <v>-0.0181607473641634</v>
      </c>
      <c r="BE202" s="53">
        <v>0.00352055393159389</v>
      </c>
      <c r="BF202" s="53">
        <v>-0.0325306132435799</v>
      </c>
      <c r="BG202" s="53">
        <v>-0.0449029132723808</v>
      </c>
      <c r="BH202" s="53">
        <v>-0.0511301346123219</v>
      </c>
      <c r="BI202" s="53">
        <v>-0.0581760816276073</v>
      </c>
      <c r="BJ202" s="53">
        <v>-0.073067419230938</v>
      </c>
      <c r="BK202" s="53">
        <v>-0.0903942361474037</v>
      </c>
      <c r="BL202" s="53">
        <v>-0.0831424817442894</v>
      </c>
      <c r="BM202" s="53">
        <v>-0.0583509057760239</v>
      </c>
      <c r="BN202" s="53">
        <v>-0.0110904257744551</v>
      </c>
      <c r="BO202" s="53">
        <v>-0.0585486516356468</v>
      </c>
      <c r="BP202" s="53">
        <v>-0.0315311662852764</v>
      </c>
      <c r="BQ202" s="53">
        <v>-0.0231017787009478</v>
      </c>
      <c r="BR202" s="53">
        <v>-0.0529275722801685</v>
      </c>
      <c r="BS202" s="53">
        <v>-0.0288514122366905</v>
      </c>
      <c r="BT202" s="53">
        <v>-0.0423239879310131</v>
      </c>
      <c r="BU202" s="53">
        <v>-0.0719972625374794</v>
      </c>
      <c r="BV202" s="53">
        <v>-0.0958922058343887</v>
      </c>
      <c r="BW202" s="53">
        <v>-0.0904047712683678</v>
      </c>
      <c r="BX202" s="53">
        <v>-0.10794011503458</v>
      </c>
      <c r="BY202" s="53">
        <v>-0.126618579030037</v>
      </c>
      <c r="BZ202" s="53">
        <v>-0.12823586165905</v>
      </c>
      <c r="CA202" s="53">
        <v>-0.168671458959579</v>
      </c>
      <c r="CB202" s="53">
        <v>-0.177380815148354</v>
      </c>
      <c r="CC202" s="53">
        <v>-0.200489193201065</v>
      </c>
      <c r="CD202" s="53">
        <v>-0.193694531917572</v>
      </c>
      <c r="CE202" s="53">
        <v>-0.20179657638073</v>
      </c>
      <c r="CF202" s="53">
        <v>-0.209893152117729</v>
      </c>
      <c r="CG202" s="53">
        <v>-0.211242690682411</v>
      </c>
      <c r="CH202" s="53">
        <v>-0.214710310101509</v>
      </c>
      <c r="CI202" s="53">
        <v>-0.20183564722538</v>
      </c>
      <c r="CJ202" s="53">
        <v>-0.184665083885193</v>
      </c>
      <c r="CK202" s="53">
        <v>-0.170671030879021</v>
      </c>
      <c r="CL202" s="53">
        <v>-0.184379249811172</v>
      </c>
      <c r="CM202" s="53">
        <v>-0.187830567359924</v>
      </c>
      <c r="CN202" s="53">
        <v>-0.184165865182877</v>
      </c>
      <c r="CO202" s="53">
        <v>-0.201395705342293</v>
      </c>
      <c r="CP202" s="53">
        <v>-0.218994081020355</v>
      </c>
      <c r="CQ202" s="53">
        <v>-0.208844915032387</v>
      </c>
      <c r="CR202" s="53">
        <v>-0.219799160957336</v>
      </c>
      <c r="CS202" s="53">
        <v>-0.235458627343178</v>
      </c>
      <c r="CT202" s="53">
        <v>-0.23652571439743</v>
      </c>
      <c r="CU202" s="53">
        <v>-0.242761537432671</v>
      </c>
      <c r="CV202" s="53">
        <v>-0.263849556446075</v>
      </c>
      <c r="CW202" s="53">
        <v>-0.282206237316132</v>
      </c>
      <c r="CX202" s="53">
        <v>-0.279435336589813</v>
      </c>
      <c r="CY202" s="53">
        <v>-0.292385578155518</v>
      </c>
      <c r="CZ202" s="53">
        <v>0.0399364158511162</v>
      </c>
      <c r="DA202" s="53">
        <v>0.0325526371598244</v>
      </c>
      <c r="DB202" s="53">
        <v>0.047738753259182</v>
      </c>
      <c r="DC202" s="53">
        <v>0.082274928689003</v>
      </c>
      <c r="DD202" s="53">
        <v>0.100357785820961</v>
      </c>
      <c r="DE202" s="53">
        <v>0.0880109444260597</v>
      </c>
      <c r="DF202" s="53">
        <v>0.0656564310193062</v>
      </c>
      <c r="DG202" s="53">
        <v>0.0682806000113487</v>
      </c>
      <c r="DH202" s="53">
        <v>0.0882491171360016</v>
      </c>
      <c r="DI202" s="53">
        <v>0.0651111528277397</v>
      </c>
      <c r="DJ202" s="53">
        <v>0.0135644190013409</v>
      </c>
      <c r="DK202" s="53">
        <v>0.0301936808973551</v>
      </c>
      <c r="DL202" s="53">
        <v>0.0265999715775251</v>
      </c>
      <c r="DM202" s="53">
        <v>0.021938867866993</v>
      </c>
      <c r="DN202" s="53">
        <v>0.0289010480046272</v>
      </c>
      <c r="DO202" s="53">
        <v>0.0296874009072781</v>
      </c>
      <c r="DP202" s="53">
        <v>0.0346491672098637</v>
      </c>
      <c r="DQ202" s="53">
        <v>0.0486993864178658</v>
      </c>
      <c r="DR202" s="53">
        <v>0.0486071482300758</v>
      </c>
      <c r="DS202" s="53">
        <v>0.0447377189993858</v>
      </c>
      <c r="DT202" s="53">
        <v>0.0360568277537823</v>
      </c>
      <c r="DU202" s="53">
        <v>0.0371000356972218</v>
      </c>
      <c r="DV202" s="53">
        <v>0.0192885156720877</v>
      </c>
      <c r="DW202" s="53">
        <v>0.0154383406043053</v>
      </c>
      <c r="DX202" s="53">
        <v>0.0174407903105021</v>
      </c>
      <c r="DY202" s="53">
        <v>0.0133997090160847</v>
      </c>
      <c r="DZ202" s="53">
        <v>0.0147575149312615</v>
      </c>
      <c r="EA202" s="53">
        <v>0.0140478862449527</v>
      </c>
      <c r="EB202" s="53">
        <v>0.00417256914079189</v>
      </c>
      <c r="EC202" s="53">
        <v>0.0135217355564237</v>
      </c>
      <c r="ED202" s="53">
        <v>0.00775719154626131</v>
      </c>
      <c r="EE202" s="53">
        <v>-0.00166685110889375</v>
      </c>
      <c r="EF202" s="53">
        <v>-0.00205416674725711</v>
      </c>
      <c r="EG202" s="53">
        <v>-0.0119042685255408</v>
      </c>
      <c r="EH202" s="53">
        <v>-0.014163676649332</v>
      </c>
      <c r="EI202" s="53">
        <v>-0.00132870185188949</v>
      </c>
      <c r="EJ202" s="53">
        <v>0.00140721304342151</v>
      </c>
      <c r="EK202" s="53">
        <v>-0.00307954242452979</v>
      </c>
      <c r="EL202" s="53">
        <v>-0.0150652788579464</v>
      </c>
      <c r="EM202" s="53">
        <v>-0.0231680274009705</v>
      </c>
      <c r="EN202" s="53">
        <v>-0.0334925875067711</v>
      </c>
      <c r="EO202" s="53">
        <v>-0.0383866205811501</v>
      </c>
      <c r="EP202" s="53">
        <v>-0.0363063886761665</v>
      </c>
      <c r="EQ202" s="53">
        <v>-0.0509694330394268</v>
      </c>
      <c r="ER202" s="53">
        <v>-0.0549896471202374</v>
      </c>
      <c r="ES202" s="53">
        <v>-0.0405539572238922</v>
      </c>
      <c r="ET202" s="53">
        <v>-0.0353521145880222</v>
      </c>
      <c r="EU202" s="53">
        <v>-0.0776107534766197</v>
      </c>
      <c r="EV202" s="53">
        <v>-0.18581448495388</v>
      </c>
      <c r="EW202" s="53">
        <v>-0.16142700612545</v>
      </c>
    </row>
    <row r="203" s="53" customFormat="1" spans="1:153">
      <c r="A203" s="54">
        <v>300548</v>
      </c>
      <c r="B203" s="53" t="s">
        <v>621</v>
      </c>
      <c r="C203" s="55">
        <v>43851</v>
      </c>
      <c r="D203" s="53">
        <v>-0.00122867152094841</v>
      </c>
      <c r="E203" s="53">
        <v>0.0845849066972733</v>
      </c>
      <c r="F203" s="53">
        <v>0.0235046911984682</v>
      </c>
      <c r="G203" s="53">
        <v>0.165861248970032</v>
      </c>
      <c r="H203" s="53">
        <v>0.199356123805046</v>
      </c>
      <c r="I203" s="53">
        <v>0.138268247246742</v>
      </c>
      <c r="J203" s="53">
        <v>0.0970741137862206</v>
      </c>
      <c r="K203" s="53">
        <v>0.0496875084936619</v>
      </c>
      <c r="L203" s="53">
        <v>0.0508615374565125</v>
      </c>
      <c r="M203" s="53">
        <v>-0.0154169835150242</v>
      </c>
      <c r="N203" s="53">
        <v>-0.0271001029759645</v>
      </c>
      <c r="O203" s="53">
        <v>0.039373405277729</v>
      </c>
      <c r="P203" s="53">
        <v>0.0586731694638729</v>
      </c>
      <c r="Q203" s="53">
        <v>0.0673452615737915</v>
      </c>
      <c r="R203" s="53">
        <v>0.183578506112099</v>
      </c>
      <c r="S203" s="53">
        <v>0.180715635418892</v>
      </c>
      <c r="T203" s="53">
        <v>0.153377145528793</v>
      </c>
      <c r="U203" s="53">
        <v>0.160558104515076</v>
      </c>
      <c r="V203" s="53">
        <v>0.188227742910385</v>
      </c>
      <c r="W203" s="53">
        <v>0.186309471726418</v>
      </c>
      <c r="X203" s="53">
        <v>0.238894790410995</v>
      </c>
      <c r="Y203" s="53">
        <v>0.305075138807297</v>
      </c>
      <c r="Z203" s="53">
        <v>0.299506485462189</v>
      </c>
      <c r="AA203" s="53">
        <v>0.343222737312317</v>
      </c>
      <c r="AB203" s="53">
        <v>0.301774948835373</v>
      </c>
      <c r="AC203" s="53">
        <v>0.255822867155075</v>
      </c>
      <c r="AD203" s="53">
        <v>0.163107842206955</v>
      </c>
      <c r="AE203" s="53">
        <v>0.193963065743446</v>
      </c>
      <c r="AF203" s="53">
        <v>0.149867072701454</v>
      </c>
      <c r="AG203" s="53">
        <v>0.0908394381403923</v>
      </c>
      <c r="AH203" s="53">
        <v>0.0129211926832795</v>
      </c>
      <c r="AI203" s="53">
        <v>0.0372438430786133</v>
      </c>
      <c r="AJ203" s="53">
        <v>-0.0239527467638254</v>
      </c>
      <c r="AK203" s="53">
        <v>-0.00160537264309824</v>
      </c>
      <c r="AL203" s="53">
        <v>-0.0438334308564663</v>
      </c>
      <c r="AM203" s="53">
        <v>-0.0693556070327759</v>
      </c>
      <c r="AN203" s="53">
        <v>-0.0684915333986282</v>
      </c>
      <c r="AO203" s="53">
        <v>-0.102556452155113</v>
      </c>
      <c r="AP203" s="53">
        <v>-0.111450307071209</v>
      </c>
      <c r="AQ203" s="53">
        <v>-0.0415550172328949</v>
      </c>
      <c r="AR203" s="53">
        <v>-0.0147495977580547</v>
      </c>
      <c r="AS203" s="53">
        <v>-0.0234608147293329</v>
      </c>
      <c r="AT203" s="53">
        <v>0.00448795640841126</v>
      </c>
      <c r="AU203" s="53">
        <v>0.0893382281064987</v>
      </c>
      <c r="AV203" s="53">
        <v>0.0834832787513733</v>
      </c>
      <c r="AW203" s="53">
        <v>0.11769400537014</v>
      </c>
      <c r="AX203" s="53">
        <v>0.0892263203859329</v>
      </c>
      <c r="AY203" s="53">
        <v>0.128026902675629</v>
      </c>
      <c r="AZ203" s="53">
        <v>0.160298272967339</v>
      </c>
      <c r="BA203" s="53">
        <v>0.229001939296722</v>
      </c>
      <c r="BB203" s="53">
        <v>0.0253538452088833</v>
      </c>
      <c r="BC203" s="53">
        <v>0.110034719109535</v>
      </c>
      <c r="BD203" s="53">
        <v>0.0677353665232658</v>
      </c>
      <c r="BE203" s="53">
        <v>0.182748556137085</v>
      </c>
      <c r="BF203" s="53">
        <v>0.232017040252686</v>
      </c>
      <c r="BG203" s="53">
        <v>0.191870898008347</v>
      </c>
      <c r="BH203" s="53">
        <v>0.177613660693169</v>
      </c>
      <c r="BI203" s="53">
        <v>0.165523737668991</v>
      </c>
      <c r="BJ203" s="53">
        <v>0.194589838385582</v>
      </c>
      <c r="BK203" s="53">
        <v>0.168477445840836</v>
      </c>
      <c r="BL203" s="53">
        <v>0.171178072690964</v>
      </c>
      <c r="BM203" s="53">
        <v>0.206933215260506</v>
      </c>
      <c r="BN203" s="53">
        <v>0.207194656133652</v>
      </c>
      <c r="BO203" s="53">
        <v>0.230568364262581</v>
      </c>
      <c r="BP203" s="53">
        <v>0.334772735834122</v>
      </c>
      <c r="BQ203" s="53">
        <v>0.333315432071686</v>
      </c>
      <c r="BR203" s="53">
        <v>0.311793386936188</v>
      </c>
      <c r="BS203" s="53">
        <v>0.322287946939468</v>
      </c>
      <c r="BT203" s="53">
        <v>0.377379029989243</v>
      </c>
      <c r="BU203" s="53">
        <v>0.408458441495895</v>
      </c>
      <c r="BV203" s="53">
        <v>0.447953075170517</v>
      </c>
      <c r="BW203" s="53">
        <v>0.418729364871979</v>
      </c>
      <c r="BX203" s="53">
        <v>0.398328751325607</v>
      </c>
      <c r="BY203" s="53">
        <v>0.404775023460388</v>
      </c>
      <c r="BZ203" s="53">
        <v>0.376163989305496</v>
      </c>
      <c r="CA203" s="53">
        <v>0.35930061340332</v>
      </c>
      <c r="CB203" s="53">
        <v>0.283526688814163</v>
      </c>
      <c r="CC203" s="53">
        <v>0.216577336192131</v>
      </c>
      <c r="CD203" s="53">
        <v>0.198296383023262</v>
      </c>
      <c r="CE203" s="53">
        <v>0.15197741985321</v>
      </c>
      <c r="CF203" s="53">
        <v>0.143456816673279</v>
      </c>
      <c r="CG203" s="53">
        <v>0.163299679756165</v>
      </c>
      <c r="CH203" s="53">
        <v>0.109140411019325</v>
      </c>
      <c r="CI203" s="53">
        <v>0.141785591840744</v>
      </c>
      <c r="CJ203" s="53">
        <v>0.123949512839317</v>
      </c>
      <c r="CK203" s="53">
        <v>0.0992192402482033</v>
      </c>
      <c r="CL203" s="53">
        <v>0.101136654615402</v>
      </c>
      <c r="CM203" s="53">
        <v>0.0683806538581848</v>
      </c>
      <c r="CN203" s="53">
        <v>0.069960318505764</v>
      </c>
      <c r="CO203" s="53">
        <v>0.0571835786104202</v>
      </c>
      <c r="CP203" s="53">
        <v>0.0471464544534683</v>
      </c>
      <c r="CQ203" s="53">
        <v>0.0528881177306175</v>
      </c>
      <c r="CR203" s="53">
        <v>0.0548337809741497</v>
      </c>
      <c r="CS203" s="53">
        <v>0.0685729682445526</v>
      </c>
      <c r="CT203" s="53">
        <v>0.0690507218241692</v>
      </c>
      <c r="CU203" s="53">
        <v>0.0664116367697716</v>
      </c>
      <c r="CV203" s="53">
        <v>0.0757934600114822</v>
      </c>
      <c r="CW203" s="53">
        <v>0.0794271752238274</v>
      </c>
      <c r="CX203" s="53">
        <v>0.120921865105629</v>
      </c>
      <c r="CY203" s="53">
        <v>0.185100078582764</v>
      </c>
      <c r="CZ203" s="53">
        <v>-0.0550941787660122</v>
      </c>
      <c r="DA203" s="53">
        <v>-0.0539614818990231</v>
      </c>
      <c r="DB203" s="53">
        <v>-0.072742335498333</v>
      </c>
      <c r="DC203" s="53">
        <v>-0.0453989803791046</v>
      </c>
      <c r="DD203" s="53">
        <v>-0.0611725710332394</v>
      </c>
      <c r="DE203" s="53">
        <v>-0.0821143165230751</v>
      </c>
      <c r="DF203" s="53">
        <v>-0.109051205217838</v>
      </c>
      <c r="DG203" s="53">
        <v>-0.14434789121151</v>
      </c>
      <c r="DH203" s="53">
        <v>-0.17223995923996</v>
      </c>
      <c r="DI203" s="53">
        <v>-0.212406098842621</v>
      </c>
      <c r="DJ203" s="53">
        <v>-0.226789832115173</v>
      </c>
      <c r="DK203" s="53">
        <v>-0.196071475744247</v>
      </c>
      <c r="DL203" s="53">
        <v>-0.177033141255379</v>
      </c>
      <c r="DM203" s="53">
        <v>-0.19173476099968</v>
      </c>
      <c r="DN203" s="53">
        <v>-0.179705888032913</v>
      </c>
      <c r="DO203" s="53">
        <v>-0.181111454963684</v>
      </c>
      <c r="DP203" s="53">
        <v>-0.186927914619446</v>
      </c>
      <c r="DQ203" s="53">
        <v>-0.190241515636444</v>
      </c>
      <c r="DR203" s="53">
        <v>-0.217662960290909</v>
      </c>
      <c r="DS203" s="53">
        <v>-0.250660628080368</v>
      </c>
      <c r="DT203" s="53">
        <v>-0.237569943070412</v>
      </c>
      <c r="DU203" s="53">
        <v>-0.142165899276733</v>
      </c>
      <c r="DV203" s="53">
        <v>-0.127333909273148</v>
      </c>
      <c r="DW203" s="53">
        <v>-0.0900639370083809</v>
      </c>
      <c r="DX203" s="53">
        <v>-0.102900698781013</v>
      </c>
      <c r="DY203" s="53">
        <v>-0.131989434361458</v>
      </c>
      <c r="DZ203" s="53">
        <v>-0.148930504918098</v>
      </c>
      <c r="EA203" s="53">
        <v>-0.0511259362101555</v>
      </c>
      <c r="EB203" s="53">
        <v>-0.0769409760832787</v>
      </c>
      <c r="EC203" s="53">
        <v>-0.0896496474742889</v>
      </c>
      <c r="ED203" s="53">
        <v>-0.159047290682793</v>
      </c>
      <c r="EE203" s="53">
        <v>-0.154567509889603</v>
      </c>
      <c r="EF203" s="53">
        <v>-0.161604821681976</v>
      </c>
      <c r="EG203" s="53">
        <v>-0.171902626752853</v>
      </c>
      <c r="EH203" s="53">
        <v>-0.196294605731964</v>
      </c>
      <c r="EI203" s="53">
        <v>-0.197086498141289</v>
      </c>
      <c r="EJ203" s="53">
        <v>-0.198139861226082</v>
      </c>
      <c r="EK203" s="53">
        <v>-0.199448764324188</v>
      </c>
      <c r="EL203" s="53">
        <v>-0.209922283887863</v>
      </c>
      <c r="EM203" s="53">
        <v>-0.127250254154205</v>
      </c>
      <c r="EN203" s="53">
        <v>-0.0904077142477036</v>
      </c>
      <c r="EO203" s="53">
        <v>-0.104860596358776</v>
      </c>
      <c r="EP203" s="53">
        <v>-0.0788574889302254</v>
      </c>
      <c r="EQ203" s="53">
        <v>-0.00774640357121825</v>
      </c>
      <c r="ER203" s="53">
        <v>-0.0140791060402989</v>
      </c>
      <c r="ES203" s="53">
        <v>0.022770706564188</v>
      </c>
      <c r="ET203" s="53">
        <v>-0.0150787951424718</v>
      </c>
      <c r="EU203" s="53">
        <v>0.0200880654156208</v>
      </c>
      <c r="EV203" s="53">
        <v>0.0108647551387548</v>
      </c>
      <c r="EW203" s="53">
        <v>0.0153901902958751</v>
      </c>
    </row>
    <row r="204" s="53" customFormat="1" spans="1:153">
      <c r="A204" s="54">
        <v>300555</v>
      </c>
      <c r="B204" s="53" t="s">
        <v>624</v>
      </c>
      <c r="C204" s="55">
        <v>43851</v>
      </c>
      <c r="D204" s="53">
        <v>-0.059888418763876</v>
      </c>
      <c r="E204" s="53">
        <v>-0.08526511490345</v>
      </c>
      <c r="F204" s="53">
        <v>-0.168519914150238</v>
      </c>
      <c r="G204" s="53">
        <v>-0.199720337986946</v>
      </c>
      <c r="H204" s="53">
        <v>-0.183984264731407</v>
      </c>
      <c r="I204" s="53">
        <v>-0.185226112604141</v>
      </c>
      <c r="J204" s="53">
        <v>-0.195084393024445</v>
      </c>
      <c r="K204" s="53">
        <v>-0.223560720682144</v>
      </c>
      <c r="L204" s="53">
        <v>-0.234326884150505</v>
      </c>
      <c r="M204" s="53">
        <v>-0.264155805110931</v>
      </c>
      <c r="N204" s="53">
        <v>-0.252059787511826</v>
      </c>
      <c r="O204" s="53">
        <v>-0.258359402418137</v>
      </c>
      <c r="P204" s="53">
        <v>-0.263247549533844</v>
      </c>
      <c r="Q204" s="53">
        <v>-0.285959094762802</v>
      </c>
      <c r="R204" s="53">
        <v>-0.216726094484329</v>
      </c>
      <c r="S204" s="53">
        <v>-0.215328350663185</v>
      </c>
      <c r="T204" s="53">
        <v>-0.13673047721386</v>
      </c>
      <c r="U204" s="53">
        <v>-0.0989002659916878</v>
      </c>
      <c r="V204" s="53">
        <v>-0.0172617733478546</v>
      </c>
      <c r="W204" s="53">
        <v>0.165269061923027</v>
      </c>
      <c r="X204" s="53">
        <v>0.0421376079320908</v>
      </c>
      <c r="Y204" s="53">
        <v>0.0340137332677841</v>
      </c>
      <c r="Z204" s="53">
        <v>0.106048256158829</v>
      </c>
      <c r="AA204" s="53">
        <v>0.126839026808739</v>
      </c>
      <c r="AB204" s="53">
        <v>0.0288887526839972</v>
      </c>
      <c r="AC204" s="53">
        <v>0.0324983485043049</v>
      </c>
      <c r="AD204" s="53">
        <v>0.00139740132726729</v>
      </c>
      <c r="AE204" s="53">
        <v>0.0234270431101322</v>
      </c>
      <c r="AF204" s="53">
        <v>0.0433838739991188</v>
      </c>
      <c r="AG204" s="53">
        <v>0.0204432103782892</v>
      </c>
      <c r="AH204" s="53">
        <v>-0.0286116749048233</v>
      </c>
      <c r="AI204" s="53">
        <v>-0.0670600086450577</v>
      </c>
      <c r="AJ204" s="53">
        <v>-0.0728494375944138</v>
      </c>
      <c r="AK204" s="53">
        <v>-0.0961035937070847</v>
      </c>
      <c r="AL204" s="53">
        <v>-0.128231182694435</v>
      </c>
      <c r="AM204" s="53">
        <v>-0.12475710362196</v>
      </c>
      <c r="AN204" s="53">
        <v>-0.139552220702171</v>
      </c>
      <c r="AO204" s="53">
        <v>-0.145300582051277</v>
      </c>
      <c r="AP204" s="53">
        <v>-0.115585096180439</v>
      </c>
      <c r="AQ204" s="53">
        <v>-0.0672516897320747</v>
      </c>
      <c r="AR204" s="53">
        <v>-0.0541840977966785</v>
      </c>
      <c r="AS204" s="53">
        <v>-0.0253908541053534</v>
      </c>
      <c r="AT204" s="53">
        <v>-0.0209718737751245</v>
      </c>
      <c r="AU204" s="53">
        <v>-0.055121436715126</v>
      </c>
      <c r="AV204" s="53">
        <v>-0.039277870208025</v>
      </c>
      <c r="AW204" s="53">
        <v>-0.0461842305958271</v>
      </c>
      <c r="AX204" s="53">
        <v>-0.0639485716819763</v>
      </c>
      <c r="AY204" s="53">
        <v>-0.0846955180168152</v>
      </c>
      <c r="AZ204" s="53">
        <v>-0.0747090280056</v>
      </c>
      <c r="BA204" s="53">
        <v>-0.0634817183017731</v>
      </c>
      <c r="BB204" s="53">
        <v>-0.0257318671792746</v>
      </c>
      <c r="BC204" s="53">
        <v>-0.039707999676466</v>
      </c>
      <c r="BD204" s="53">
        <v>-0.079353965818882</v>
      </c>
      <c r="BE204" s="53">
        <v>-0.116837523877621</v>
      </c>
      <c r="BF204" s="53">
        <v>-0.133665651082993</v>
      </c>
      <c r="BG204" s="53">
        <v>-0.122537277638912</v>
      </c>
      <c r="BH204" s="53">
        <v>-0.117637470364571</v>
      </c>
      <c r="BI204" s="53">
        <v>-0.118510633707047</v>
      </c>
      <c r="BJ204" s="53">
        <v>-0.121268980205059</v>
      </c>
      <c r="BK204" s="53">
        <v>-0.143722906708717</v>
      </c>
      <c r="BL204" s="53">
        <v>-0.131957828998566</v>
      </c>
      <c r="BM204" s="53">
        <v>-0.132968559861183</v>
      </c>
      <c r="BN204" s="53">
        <v>-0.142671182751656</v>
      </c>
      <c r="BO204" s="53">
        <v>-0.172775432467461</v>
      </c>
      <c r="BP204" s="53">
        <v>-0.113512612879276</v>
      </c>
      <c r="BQ204" s="53">
        <v>-0.128348141908646</v>
      </c>
      <c r="BR204" s="53">
        <v>-0.0612064301967621</v>
      </c>
      <c r="BS204" s="53">
        <v>-0.0180754885077477</v>
      </c>
      <c r="BT204" s="53">
        <v>0.0679020956158638</v>
      </c>
      <c r="BU204" s="53">
        <v>0.260384827852249</v>
      </c>
      <c r="BV204" s="53">
        <v>0.145183965563774</v>
      </c>
      <c r="BW204" s="53">
        <v>0.128618866205215</v>
      </c>
      <c r="BX204" s="53">
        <v>0.208904057741165</v>
      </c>
      <c r="BY204" s="53">
        <v>0.222938865423203</v>
      </c>
      <c r="BZ204" s="53">
        <v>0.130522012710571</v>
      </c>
      <c r="CA204" s="53">
        <v>0.129476845264435</v>
      </c>
      <c r="CB204" s="53">
        <v>0.108723036944866</v>
      </c>
      <c r="CC204" s="53">
        <v>0.119507893919945</v>
      </c>
      <c r="CD204" s="53">
        <v>0.159712359309196</v>
      </c>
      <c r="CE204" s="53">
        <v>0.115922912955284</v>
      </c>
      <c r="CF204" s="53">
        <v>0.0841559916734695</v>
      </c>
      <c r="CG204" s="53">
        <v>0.0577223412692547</v>
      </c>
      <c r="CH204" s="53">
        <v>0.0570044815540314</v>
      </c>
      <c r="CI204" s="53">
        <v>0.0433949120342731</v>
      </c>
      <c r="CJ204" s="53">
        <v>0.00520511996001005</v>
      </c>
      <c r="CK204" s="53">
        <v>0.00322575750760734</v>
      </c>
      <c r="CL204" s="53">
        <v>-0.0113017624244094</v>
      </c>
      <c r="CM204" s="53">
        <v>-0.0144945932552218</v>
      </c>
      <c r="CN204" s="53">
        <v>0.0245826728641987</v>
      </c>
      <c r="CO204" s="53">
        <v>0.00835869181901217</v>
      </c>
      <c r="CP204" s="53">
        <v>-0.0053345924243331</v>
      </c>
      <c r="CQ204" s="53">
        <v>0.00243167649023235</v>
      </c>
      <c r="CR204" s="53">
        <v>0.0193013362586498</v>
      </c>
      <c r="CS204" s="53">
        <v>-0.0139252571389079</v>
      </c>
      <c r="CT204" s="53">
        <v>-0.0112137300893664</v>
      </c>
      <c r="CU204" s="53">
        <v>-0.0120662963017821</v>
      </c>
      <c r="CV204" s="53">
        <v>-0.0240128096193075</v>
      </c>
      <c r="CW204" s="53">
        <v>-0.0282134991139174</v>
      </c>
      <c r="CX204" s="53">
        <v>-0.0265927724540234</v>
      </c>
      <c r="CY204" s="53">
        <v>-0.00722602335736156</v>
      </c>
      <c r="CZ204" s="53">
        <v>-0.0651239603757858</v>
      </c>
      <c r="DA204" s="53">
        <v>-0.076524518430233</v>
      </c>
      <c r="DB204" s="53">
        <v>-0.120133355259895</v>
      </c>
      <c r="DC204" s="53">
        <v>-0.113850221037865</v>
      </c>
      <c r="DD204" s="53">
        <v>-0.0812860205769539</v>
      </c>
      <c r="DE204" s="53">
        <v>-0.0936562344431877</v>
      </c>
      <c r="DF204" s="53">
        <v>-0.108414337038994</v>
      </c>
      <c r="DG204" s="53">
        <v>-0.136017501354218</v>
      </c>
      <c r="DH204" s="53">
        <v>-0.144025295972824</v>
      </c>
      <c r="DI204" s="53">
        <v>-0.151400297880173</v>
      </c>
      <c r="DJ204" s="53">
        <v>-0.151069387793541</v>
      </c>
      <c r="DK204" s="53">
        <v>-0.156358242034912</v>
      </c>
      <c r="DL204" s="53">
        <v>-0.151543781161308</v>
      </c>
      <c r="DM204" s="53">
        <v>-0.1441510617733</v>
      </c>
      <c r="DN204" s="53">
        <v>-0.134180888533592</v>
      </c>
      <c r="DO204" s="53">
        <v>-0.117947608232498</v>
      </c>
      <c r="DP204" s="53">
        <v>-0.106491453945637</v>
      </c>
      <c r="DQ204" s="53">
        <v>-0.111792184412479</v>
      </c>
      <c r="DR204" s="53">
        <v>-0.116131275892258</v>
      </c>
      <c r="DS204" s="53">
        <v>-0.126083165407181</v>
      </c>
      <c r="DT204" s="53">
        <v>-0.134013757109642</v>
      </c>
      <c r="DU204" s="53">
        <v>-0.12557253241539</v>
      </c>
      <c r="DV204" s="53">
        <v>-0.133823201060295</v>
      </c>
      <c r="DW204" s="53">
        <v>-0.127067252993584</v>
      </c>
      <c r="DX204" s="53">
        <v>-0.132600665092468</v>
      </c>
      <c r="DY204" s="53">
        <v>-0.127945899963379</v>
      </c>
      <c r="DZ204" s="53">
        <v>-0.138293042778969</v>
      </c>
      <c r="EA204" s="53">
        <v>-0.127048254013062</v>
      </c>
      <c r="EB204" s="53">
        <v>-0.147295892238617</v>
      </c>
      <c r="EC204" s="53">
        <v>-0.126447111368179</v>
      </c>
      <c r="ED204" s="53">
        <v>-0.143735066056252</v>
      </c>
      <c r="EE204" s="53">
        <v>-0.155749753117561</v>
      </c>
      <c r="EF204" s="53">
        <v>-0.160821318626404</v>
      </c>
      <c r="EG204" s="53">
        <v>-0.170465916395187</v>
      </c>
      <c r="EH204" s="53">
        <v>-0.164403706789017</v>
      </c>
      <c r="EI204" s="53">
        <v>-0.15895026922226</v>
      </c>
      <c r="EJ204" s="53">
        <v>-0.159217864274979</v>
      </c>
      <c r="EK204" s="53">
        <v>-0.161773398518562</v>
      </c>
      <c r="EL204" s="53">
        <v>-0.171135172247887</v>
      </c>
      <c r="EM204" s="53">
        <v>-0.106577783823013</v>
      </c>
      <c r="EN204" s="53">
        <v>-0.0798169076442719</v>
      </c>
      <c r="EO204" s="53">
        <v>-0.0587899349629879</v>
      </c>
      <c r="EP204" s="53">
        <v>-0.0712406113743782</v>
      </c>
      <c r="EQ204" s="53">
        <v>-0.0721635818481445</v>
      </c>
      <c r="ER204" s="53">
        <v>-0.0590315423905849</v>
      </c>
      <c r="ES204" s="53">
        <v>-0.0650853365659714</v>
      </c>
      <c r="ET204" s="53">
        <v>-0.0709031671285629</v>
      </c>
      <c r="EU204" s="53">
        <v>-0.087449423968792</v>
      </c>
      <c r="EV204" s="53">
        <v>-0.0790836587548256</v>
      </c>
      <c r="EW204" s="53">
        <v>-0.0872230976819992</v>
      </c>
    </row>
    <row r="205" s="53" customFormat="1" spans="1:153">
      <c r="A205" s="54">
        <v>300563</v>
      </c>
      <c r="B205" s="53" t="s">
        <v>627</v>
      </c>
      <c r="C205" s="55">
        <v>43851</v>
      </c>
      <c r="D205" s="53">
        <v>0.0125800389796495</v>
      </c>
      <c r="E205" s="53">
        <v>0.0397457629442215</v>
      </c>
      <c r="F205" s="53">
        <v>0.0279634892940521</v>
      </c>
      <c r="G205" s="53">
        <v>-0.0432310998439789</v>
      </c>
      <c r="H205" s="53">
        <v>-0.0513575710356236</v>
      </c>
      <c r="I205" s="53">
        <v>-0.0911039710044861</v>
      </c>
      <c r="J205" s="53">
        <v>-0.104495853185654</v>
      </c>
      <c r="K205" s="53">
        <v>-0.104247093200684</v>
      </c>
      <c r="L205" s="53">
        <v>-0.103113934397697</v>
      </c>
      <c r="M205" s="53">
        <v>-0.120321847498417</v>
      </c>
      <c r="N205" s="53">
        <v>-0.106994390487671</v>
      </c>
      <c r="O205" s="53">
        <v>-0.0863092541694641</v>
      </c>
      <c r="P205" s="53">
        <v>-0.0669352784752846</v>
      </c>
      <c r="Q205" s="53">
        <v>-0.0987654030323029</v>
      </c>
      <c r="R205" s="53">
        <v>-0.0730159506201744</v>
      </c>
      <c r="S205" s="53">
        <v>-0.0652473494410515</v>
      </c>
      <c r="T205" s="53">
        <v>-0.0562916770577431</v>
      </c>
      <c r="U205" s="53">
        <v>-0.0501353330910206</v>
      </c>
      <c r="V205" s="53">
        <v>-0.0878841802477837</v>
      </c>
      <c r="W205" s="53">
        <v>-0.0580317825078964</v>
      </c>
      <c r="X205" s="53">
        <v>-0.0647818669676781</v>
      </c>
      <c r="Y205" s="53">
        <v>-0.0180187057703733</v>
      </c>
      <c r="Z205" s="53">
        <v>0.00532587710767984</v>
      </c>
      <c r="AA205" s="53">
        <v>0.0304751545190811</v>
      </c>
      <c r="AB205" s="53">
        <v>0.0497988611459732</v>
      </c>
      <c r="AC205" s="53">
        <v>-0.00781095027923584</v>
      </c>
      <c r="AD205" s="53">
        <v>-0.00746860634535551</v>
      </c>
      <c r="AE205" s="53">
        <v>0.012628055177629</v>
      </c>
      <c r="AF205" s="53">
        <v>0.0513435415923595</v>
      </c>
      <c r="AG205" s="53">
        <v>0.0299578625708818</v>
      </c>
      <c r="AH205" s="53">
        <v>0.0686425268650055</v>
      </c>
      <c r="AI205" s="53">
        <v>0.091838464140892</v>
      </c>
      <c r="AJ205" s="53">
        <v>0.0780160054564476</v>
      </c>
      <c r="AK205" s="53">
        <v>0.0394800081849098</v>
      </c>
      <c r="AL205" s="53">
        <v>0.0637159869074821</v>
      </c>
      <c r="AM205" s="53">
        <v>0.161713346838951</v>
      </c>
      <c r="AN205" s="53">
        <v>0.175044283270836</v>
      </c>
      <c r="AO205" s="53">
        <v>0.212564289569855</v>
      </c>
      <c r="AP205" s="53">
        <v>0.139668434858322</v>
      </c>
      <c r="AQ205" s="53">
        <v>0.201256200671196</v>
      </c>
      <c r="AR205" s="53">
        <v>0.199536591768265</v>
      </c>
      <c r="AS205" s="53">
        <v>0.207589313387871</v>
      </c>
      <c r="AT205" s="53">
        <v>0.178411811590195</v>
      </c>
      <c r="AU205" s="53">
        <v>0.118161246180534</v>
      </c>
      <c r="AV205" s="53">
        <v>0.107909619808197</v>
      </c>
      <c r="AW205" s="53">
        <v>0.116107068955898</v>
      </c>
      <c r="AX205" s="53">
        <v>0.110753588378429</v>
      </c>
      <c r="AY205" s="53">
        <v>0.0926360636949539</v>
      </c>
      <c r="AZ205" s="53">
        <v>0.078753836452961</v>
      </c>
      <c r="BA205" s="53">
        <v>0.0596967600286007</v>
      </c>
      <c r="BB205" s="53">
        <v>0.0221733245998621</v>
      </c>
      <c r="BC205" s="53">
        <v>0.043658584356308</v>
      </c>
      <c r="BD205" s="53">
        <v>0.0482291579246521</v>
      </c>
      <c r="BE205" s="53">
        <v>-0.00848493538796902</v>
      </c>
      <c r="BF205" s="53">
        <v>-0.029337152838707</v>
      </c>
      <c r="BG205" s="53">
        <v>-0.0545364618301392</v>
      </c>
      <c r="BH205" s="53">
        <v>-0.0588540248572826</v>
      </c>
      <c r="BI205" s="53">
        <v>-0.0438858196139336</v>
      </c>
      <c r="BJ205" s="53">
        <v>-0.0468905195593834</v>
      </c>
      <c r="BK205" s="53">
        <v>-0.0610030181705952</v>
      </c>
      <c r="BL205" s="53">
        <v>-0.0463792942464352</v>
      </c>
      <c r="BM205" s="53">
        <v>-0.0269648805260658</v>
      </c>
      <c r="BN205" s="53">
        <v>0.00163254095241427</v>
      </c>
      <c r="BO205" s="53">
        <v>-0.0283302962779999</v>
      </c>
      <c r="BP205" s="53">
        <v>-0.0180148798972368</v>
      </c>
      <c r="BQ205" s="53">
        <v>-0.0212290994822979</v>
      </c>
      <c r="BR205" s="53">
        <v>-0.00591973168775439</v>
      </c>
      <c r="BS205" s="53">
        <v>-0.000718812923878431</v>
      </c>
      <c r="BT205" s="53">
        <v>-0.0265658311545849</v>
      </c>
      <c r="BU205" s="53">
        <v>0.0018060659058392</v>
      </c>
      <c r="BV205" s="53">
        <v>-0.00599056109786034</v>
      </c>
      <c r="BW205" s="53">
        <v>0.0335705429315567</v>
      </c>
      <c r="BX205" s="53">
        <v>0.0650584474205971</v>
      </c>
      <c r="BY205" s="53">
        <v>0.0850558876991272</v>
      </c>
      <c r="BZ205" s="53">
        <v>0.0979725569486618</v>
      </c>
      <c r="CA205" s="53">
        <v>0.0564836040139198</v>
      </c>
      <c r="CB205" s="53">
        <v>0.055395495146513</v>
      </c>
      <c r="CC205" s="53">
        <v>0.07480139285326</v>
      </c>
      <c r="CD205" s="53">
        <v>0.118165284395218</v>
      </c>
      <c r="CE205" s="53">
        <v>0.0879515409469604</v>
      </c>
      <c r="CF205" s="53">
        <v>0.135428920388222</v>
      </c>
      <c r="CG205" s="53">
        <v>0.164415657520294</v>
      </c>
      <c r="CH205" s="53">
        <v>0.154386669397354</v>
      </c>
      <c r="CI205" s="53">
        <v>0.117197170853615</v>
      </c>
      <c r="CJ205" s="53">
        <v>0.146993234753609</v>
      </c>
      <c r="CK205" s="53">
        <v>0.23220282793045</v>
      </c>
      <c r="CL205" s="53">
        <v>0.246346563100815</v>
      </c>
      <c r="CM205" s="53">
        <v>0.305649220943451</v>
      </c>
      <c r="CN205" s="53">
        <v>0.209676623344421</v>
      </c>
      <c r="CO205" s="53">
        <v>0.27749702334404</v>
      </c>
      <c r="CP205" s="53">
        <v>0.248436912894249</v>
      </c>
      <c r="CQ205" s="53">
        <v>0.247925877571106</v>
      </c>
      <c r="CR205" s="53">
        <v>0.197984606027603</v>
      </c>
      <c r="CS205" s="53">
        <v>0.147723779082298</v>
      </c>
      <c r="CT205" s="53">
        <v>0.133449405431747</v>
      </c>
      <c r="CU205" s="53">
        <v>0.125832512974739</v>
      </c>
      <c r="CV205" s="53">
        <v>0.103941366076469</v>
      </c>
      <c r="CW205" s="53">
        <v>0.0985052883625031</v>
      </c>
      <c r="CX205" s="53">
        <v>0.102962546050549</v>
      </c>
      <c r="CY205" s="53">
        <v>0.0995954647660255</v>
      </c>
      <c r="CZ205" s="53">
        <v>0.00115256756544113</v>
      </c>
      <c r="DA205" s="53">
        <v>0.00683302991092205</v>
      </c>
      <c r="DB205" s="53">
        <v>-0.00951981730759144</v>
      </c>
      <c r="DC205" s="53">
        <v>-0.0240003112703562</v>
      </c>
      <c r="DD205" s="53">
        <v>-0.0112745650112629</v>
      </c>
      <c r="DE205" s="53">
        <v>-0.0258216541260481</v>
      </c>
      <c r="DF205" s="53">
        <v>-0.0348959788680077</v>
      </c>
      <c r="DG205" s="53">
        <v>-0.0496154204010963</v>
      </c>
      <c r="DH205" s="53">
        <v>-0.0454775653779507</v>
      </c>
      <c r="DI205" s="53">
        <v>-0.0485729798674583</v>
      </c>
      <c r="DJ205" s="53">
        <v>-0.049869243055582</v>
      </c>
      <c r="DK205" s="53">
        <v>-0.0485985167324543</v>
      </c>
      <c r="DL205" s="53">
        <v>-0.0578219667077065</v>
      </c>
      <c r="DM205" s="53">
        <v>-0.059689249843359</v>
      </c>
      <c r="DN205" s="53">
        <v>-0.044255219399929</v>
      </c>
      <c r="DO205" s="53">
        <v>-0.0332723967730999</v>
      </c>
      <c r="DP205" s="53">
        <v>-0.0396260917186737</v>
      </c>
      <c r="DQ205" s="53">
        <v>-0.0386706665158272</v>
      </c>
      <c r="DR205" s="53">
        <v>-0.0505724996328354</v>
      </c>
      <c r="DS205" s="53">
        <v>-0.0490919947624207</v>
      </c>
      <c r="DT205" s="53">
        <v>-0.0480454489588737</v>
      </c>
      <c r="DU205" s="53">
        <v>-0.0408433973789215</v>
      </c>
      <c r="DV205" s="53">
        <v>-0.0489867180585861</v>
      </c>
      <c r="DW205" s="53">
        <v>-0.0438348799943924</v>
      </c>
      <c r="DX205" s="53">
        <v>-0.0374278426170349</v>
      </c>
      <c r="DY205" s="53">
        <v>-0.053548701107502</v>
      </c>
      <c r="DZ205" s="53">
        <v>-0.0521182492375374</v>
      </c>
      <c r="EA205" s="53">
        <v>-0.0514274798333645</v>
      </c>
      <c r="EB205" s="53">
        <v>-0.0560758896172047</v>
      </c>
      <c r="EC205" s="53">
        <v>-0.0472478233277798</v>
      </c>
      <c r="ED205" s="53">
        <v>-0.0560405403375626</v>
      </c>
      <c r="EE205" s="53">
        <v>-0.0618313476443291</v>
      </c>
      <c r="EF205" s="53">
        <v>-0.0656248033046722</v>
      </c>
      <c r="EG205" s="53">
        <v>-0.0669713094830513</v>
      </c>
      <c r="EH205" s="53">
        <v>-0.0725313872098923</v>
      </c>
      <c r="EI205" s="53">
        <v>-0.0597436279058456</v>
      </c>
      <c r="EJ205" s="53">
        <v>-0.0605564266443253</v>
      </c>
      <c r="EK205" s="53">
        <v>-0.0823390632867813</v>
      </c>
      <c r="EL205" s="53">
        <v>-0.0592623427510262</v>
      </c>
      <c r="EM205" s="53">
        <v>-0.0654949694871902</v>
      </c>
      <c r="EN205" s="53">
        <v>-0.0381544604897499</v>
      </c>
      <c r="EO205" s="53">
        <v>-0.029590705409646</v>
      </c>
      <c r="EP205" s="53">
        <v>-0.00882694404572248</v>
      </c>
      <c r="EQ205" s="53">
        <v>-0.0188166778534651</v>
      </c>
      <c r="ER205" s="53">
        <v>-0.0147939277812839</v>
      </c>
      <c r="ES205" s="53">
        <v>0.00102040986530483</v>
      </c>
      <c r="ET205" s="53">
        <v>0.017558079212904</v>
      </c>
      <c r="EU205" s="53">
        <v>0.00487663131207228</v>
      </c>
      <c r="EV205" s="53">
        <v>-0.0134628536179662</v>
      </c>
      <c r="EW205" s="53">
        <v>-0.0291528534144163</v>
      </c>
    </row>
    <row r="206" s="53" customFormat="1" spans="1:153">
      <c r="A206" s="54">
        <v>300565</v>
      </c>
      <c r="B206" s="53" t="s">
        <v>630</v>
      </c>
      <c r="C206" s="55">
        <v>43851</v>
      </c>
      <c r="D206" s="53">
        <v>-0.0399700030684471</v>
      </c>
      <c r="E206" s="53">
        <v>-0.0605438053607941</v>
      </c>
      <c r="F206" s="53">
        <v>-0.103317178785801</v>
      </c>
      <c r="G206" s="53">
        <v>-0.23790243268013</v>
      </c>
      <c r="H206" s="53">
        <v>-0.216052457690239</v>
      </c>
      <c r="I206" s="53">
        <v>-0.283399552106857</v>
      </c>
      <c r="J206" s="53">
        <v>-0.320423901081085</v>
      </c>
      <c r="K206" s="53">
        <v>-0.323563396930695</v>
      </c>
      <c r="L206" s="53">
        <v>-0.323466151952744</v>
      </c>
      <c r="M206" s="53">
        <v>-0.320440202951431</v>
      </c>
      <c r="N206" s="53">
        <v>-0.315508514642715</v>
      </c>
      <c r="O206" s="53">
        <v>-0.304281622171402</v>
      </c>
      <c r="P206" s="53">
        <v>-0.271449983119965</v>
      </c>
      <c r="Q206" s="53">
        <v>-0.261177122592926</v>
      </c>
      <c r="R206" s="53">
        <v>-0.278852671384811</v>
      </c>
      <c r="S206" s="53">
        <v>-0.308622896671295</v>
      </c>
      <c r="T206" s="53">
        <v>-0.310030460357666</v>
      </c>
      <c r="U206" s="53">
        <v>-0.310010254383087</v>
      </c>
      <c r="V206" s="53">
        <v>-0.292278230190277</v>
      </c>
      <c r="W206" s="53">
        <v>-0.260855436325073</v>
      </c>
      <c r="X206" s="53">
        <v>-0.295533567667007</v>
      </c>
      <c r="Y206" s="53">
        <v>-0.306598126888275</v>
      </c>
      <c r="Z206" s="53">
        <v>-0.207668766379356</v>
      </c>
      <c r="AA206" s="53">
        <v>-0.216518744826317</v>
      </c>
      <c r="AB206" s="53">
        <v>-0.1937495470047</v>
      </c>
      <c r="AC206" s="53">
        <v>-0.121611282229424</v>
      </c>
      <c r="AD206" s="53">
        <v>-0.195022702217102</v>
      </c>
      <c r="AE206" s="53">
        <v>-0.101485520601273</v>
      </c>
      <c r="AF206" s="53">
        <v>-0.0508815385401249</v>
      </c>
      <c r="AG206" s="53">
        <v>-0.0509137474000454</v>
      </c>
      <c r="AH206" s="53">
        <v>-0.044748242944479</v>
      </c>
      <c r="AI206" s="53">
        <v>-0.0364043638110161</v>
      </c>
      <c r="AJ206" s="53">
        <v>-0.0487131550908089</v>
      </c>
      <c r="AK206" s="53">
        <v>-0.09178576618433</v>
      </c>
      <c r="AL206" s="53">
        <v>-0.164704486727715</v>
      </c>
      <c r="AM206" s="53">
        <v>-0.0660681948065758</v>
      </c>
      <c r="AN206" s="53">
        <v>0.0197036974132061</v>
      </c>
      <c r="AO206" s="53">
        <v>0.176234841346741</v>
      </c>
      <c r="AP206" s="53">
        <v>0.161133795976639</v>
      </c>
      <c r="AQ206" s="53">
        <v>0.0654337704181671</v>
      </c>
      <c r="AR206" s="53">
        <v>0.0326705724000931</v>
      </c>
      <c r="AS206" s="53">
        <v>0.00176592729985714</v>
      </c>
      <c r="AT206" s="53">
        <v>0.0153473084792495</v>
      </c>
      <c r="AU206" s="53">
        <v>0.0331923738121986</v>
      </c>
      <c r="AV206" s="53">
        <v>0.0687532871961594</v>
      </c>
      <c r="AW206" s="53">
        <v>0.0517089068889618</v>
      </c>
      <c r="AX206" s="53">
        <v>-0.0192518122494221</v>
      </c>
      <c r="AY206" s="53">
        <v>-0.064109206199646</v>
      </c>
      <c r="AZ206" s="53">
        <v>-0.0770837888121605</v>
      </c>
      <c r="BA206" s="53">
        <v>-0.101253680884838</v>
      </c>
      <c r="BB206" s="53">
        <v>-0.0157851707190275</v>
      </c>
      <c r="BC206" s="53">
        <v>-0.0214827079325914</v>
      </c>
      <c r="BD206" s="53">
        <v>-0.0483071580529213</v>
      </c>
      <c r="BE206" s="53">
        <v>-0.144562900066376</v>
      </c>
      <c r="BF206" s="53">
        <v>-0.126078262925148</v>
      </c>
      <c r="BG206" s="53">
        <v>-0.166217178106308</v>
      </c>
      <c r="BH206" s="53">
        <v>-0.187788054347038</v>
      </c>
      <c r="BI206" s="53">
        <v>-0.158703684806824</v>
      </c>
      <c r="BJ206" s="53">
        <v>-0.155240893363953</v>
      </c>
      <c r="BK206" s="53">
        <v>-0.148341223597527</v>
      </c>
      <c r="BL206" s="53">
        <v>-0.134159505367279</v>
      </c>
      <c r="BM206" s="53">
        <v>-0.137504413723946</v>
      </c>
      <c r="BN206" s="53">
        <v>-0.134043872356415</v>
      </c>
      <c r="BO206" s="53">
        <v>-0.155557259917259</v>
      </c>
      <c r="BP206" s="53">
        <v>-0.147976964712143</v>
      </c>
      <c r="BQ206" s="53">
        <v>-0.171858265995979</v>
      </c>
      <c r="BR206" s="53">
        <v>-0.17737352848053</v>
      </c>
      <c r="BS206" s="53">
        <v>-0.170285165309906</v>
      </c>
      <c r="BT206" s="53">
        <v>-0.134969562292099</v>
      </c>
      <c r="BU206" s="53">
        <v>-0.0976066812872887</v>
      </c>
      <c r="BV206" s="53">
        <v>-0.12221597880125</v>
      </c>
      <c r="BW206" s="53">
        <v>-0.136781692504883</v>
      </c>
      <c r="BX206" s="53">
        <v>-0.0687159895896912</v>
      </c>
      <c r="BY206" s="53">
        <v>-0.0933972150087357</v>
      </c>
      <c r="BZ206" s="53">
        <v>-0.0591295100748539</v>
      </c>
      <c r="CA206" s="53">
        <v>0.025678489357233</v>
      </c>
      <c r="CB206" s="53">
        <v>-0.0340061001479626</v>
      </c>
      <c r="CC206" s="53">
        <v>0.0352497138082981</v>
      </c>
      <c r="CD206" s="53">
        <v>0.0970181971788406</v>
      </c>
      <c r="CE206" s="53">
        <v>0.0813985243439674</v>
      </c>
      <c r="CF206" s="53">
        <v>0.122030653059483</v>
      </c>
      <c r="CG206" s="53">
        <v>0.155983507633209</v>
      </c>
      <c r="CH206" s="53">
        <v>0.130330115556717</v>
      </c>
      <c r="CI206" s="53">
        <v>0.0824735909700394</v>
      </c>
      <c r="CJ206" s="53">
        <v>0.0213761162012815</v>
      </c>
      <c r="CK206" s="53">
        <v>0.100247070193291</v>
      </c>
      <c r="CL206" s="53">
        <v>0.185646146535873</v>
      </c>
      <c r="CM206" s="53">
        <v>0.334794133901596</v>
      </c>
      <c r="CN206" s="53">
        <v>0.354195773601532</v>
      </c>
      <c r="CO206" s="53">
        <v>0.242760896682739</v>
      </c>
      <c r="CP206" s="53">
        <v>0.196160420775414</v>
      </c>
      <c r="CQ206" s="53">
        <v>0.157523617148399</v>
      </c>
      <c r="CR206" s="53">
        <v>0.17957529425621</v>
      </c>
      <c r="CS206" s="53">
        <v>0.190074414014816</v>
      </c>
      <c r="CT206" s="53">
        <v>0.239098131656647</v>
      </c>
      <c r="CU206" s="53">
        <v>0.23152557015419</v>
      </c>
      <c r="CV206" s="53">
        <v>0.173439875245094</v>
      </c>
      <c r="CW206" s="53">
        <v>0.164258047938347</v>
      </c>
      <c r="CX206" s="53">
        <v>0.14940869808197</v>
      </c>
      <c r="CY206" s="53">
        <v>0.14102329313755</v>
      </c>
      <c r="CZ206" s="53">
        <v>-0.047315064817667</v>
      </c>
      <c r="DA206" s="53">
        <v>-0.0621913261711597</v>
      </c>
      <c r="DB206" s="53">
        <v>-0.0781402438879013</v>
      </c>
      <c r="DC206" s="53">
        <v>-0.116469770669937</v>
      </c>
      <c r="DD206" s="53">
        <v>-0.113104417920113</v>
      </c>
      <c r="DE206" s="53">
        <v>-0.140312626957893</v>
      </c>
      <c r="DF206" s="53">
        <v>-0.15576608479023</v>
      </c>
      <c r="DG206" s="53">
        <v>-0.187989950180054</v>
      </c>
      <c r="DH206" s="53">
        <v>-0.191355496644974</v>
      </c>
      <c r="DI206" s="53">
        <v>-0.195229217410088</v>
      </c>
      <c r="DJ206" s="53">
        <v>-0.204479247331619</v>
      </c>
      <c r="DK206" s="53">
        <v>-0.189907431602478</v>
      </c>
      <c r="DL206" s="53">
        <v>-0.160536348819733</v>
      </c>
      <c r="DM206" s="53">
        <v>-0.12875010073185</v>
      </c>
      <c r="DN206" s="53">
        <v>-0.154005914926529</v>
      </c>
      <c r="DO206" s="53">
        <v>-0.159894868731499</v>
      </c>
      <c r="DP206" s="53">
        <v>-0.155787155032158</v>
      </c>
      <c r="DQ206" s="53">
        <v>-0.162855297327042</v>
      </c>
      <c r="DR206" s="53">
        <v>-0.1804388910532</v>
      </c>
      <c r="DS206" s="53">
        <v>-0.186378985643387</v>
      </c>
      <c r="DT206" s="53">
        <v>-0.196447804570198</v>
      </c>
      <c r="DU206" s="53">
        <v>-0.192946672439575</v>
      </c>
      <c r="DV206" s="53">
        <v>-0.162083014845848</v>
      </c>
      <c r="DW206" s="53">
        <v>-0.146251767873764</v>
      </c>
      <c r="DX206" s="53">
        <v>-0.157750278711319</v>
      </c>
      <c r="DY206" s="53">
        <v>-0.170420005917549</v>
      </c>
      <c r="DZ206" s="53">
        <v>-0.184146836400032</v>
      </c>
      <c r="EA206" s="53">
        <v>-0.159865468740463</v>
      </c>
      <c r="EB206" s="53">
        <v>-0.171029970049858</v>
      </c>
      <c r="EC206" s="53">
        <v>-0.155442506074905</v>
      </c>
      <c r="ED206" s="53">
        <v>-0.189909130334854</v>
      </c>
      <c r="EE206" s="53">
        <v>-0.215518102049828</v>
      </c>
      <c r="EF206" s="53">
        <v>-0.202173501253128</v>
      </c>
      <c r="EG206" s="53">
        <v>-0.197389587759972</v>
      </c>
      <c r="EH206" s="53">
        <v>-0.209210827946663</v>
      </c>
      <c r="EI206" s="53">
        <v>-0.189445495605469</v>
      </c>
      <c r="EJ206" s="53">
        <v>-0.18907268345356</v>
      </c>
      <c r="EK206" s="53">
        <v>-0.181689515709877</v>
      </c>
      <c r="EL206" s="53">
        <v>-0.216192200779915</v>
      </c>
      <c r="EM206" s="53">
        <v>-0.200457349419594</v>
      </c>
      <c r="EN206" s="53">
        <v>-0.186620086431503</v>
      </c>
      <c r="EO206" s="53">
        <v>-0.178887918591499</v>
      </c>
      <c r="EP206" s="53">
        <v>-0.187358215451241</v>
      </c>
      <c r="EQ206" s="53">
        <v>-0.18001227080822</v>
      </c>
      <c r="ER206" s="53">
        <v>-0.193475067615509</v>
      </c>
      <c r="ES206" s="53">
        <v>-0.20294688642025</v>
      </c>
      <c r="ET206" s="53">
        <v>-0.215821906924248</v>
      </c>
      <c r="EU206" s="53">
        <v>-0.251497477293015</v>
      </c>
      <c r="EV206" s="53">
        <v>-0.249622732400894</v>
      </c>
      <c r="EW206" s="53">
        <v>-0.265407204627991</v>
      </c>
    </row>
    <row r="207" s="53" customFormat="1" spans="1:153">
      <c r="A207" s="54">
        <v>300566</v>
      </c>
      <c r="B207" s="53" t="s">
        <v>633</v>
      </c>
      <c r="C207" s="55">
        <v>43851</v>
      </c>
      <c r="D207" s="53">
        <v>-0.065556213259697</v>
      </c>
      <c r="E207" s="53">
        <v>-0.0516831986606121</v>
      </c>
      <c r="F207" s="53">
        <v>-0.0897250697016716</v>
      </c>
      <c r="G207" s="53">
        <v>-0.100298248231411</v>
      </c>
      <c r="H207" s="53">
        <v>-0.0946897268295288</v>
      </c>
      <c r="I207" s="53">
        <v>-0.113630637526512</v>
      </c>
      <c r="J207" s="53">
        <v>-0.119928471744061</v>
      </c>
      <c r="K207" s="53">
        <v>-0.162392988801003</v>
      </c>
      <c r="L207" s="53">
        <v>-0.10102141648531</v>
      </c>
      <c r="M207" s="53">
        <v>-0.172633841633797</v>
      </c>
      <c r="N207" s="53">
        <v>-0.172830566763878</v>
      </c>
      <c r="O207" s="53">
        <v>-0.218136623501778</v>
      </c>
      <c r="P207" s="53">
        <v>-0.197103947401047</v>
      </c>
      <c r="Q207" s="53">
        <v>-0.173719316720963</v>
      </c>
      <c r="R207" s="53">
        <v>-0.155171185731888</v>
      </c>
      <c r="S207" s="53">
        <v>-0.150275468826294</v>
      </c>
      <c r="T207" s="53">
        <v>-0.128207236528397</v>
      </c>
      <c r="U207" s="53">
        <v>-0.209732666611671</v>
      </c>
      <c r="V207" s="53">
        <v>-0.260500013828278</v>
      </c>
      <c r="W207" s="53">
        <v>-0.242830857634544</v>
      </c>
      <c r="X207" s="53">
        <v>-0.191626593470573</v>
      </c>
      <c r="Y207" s="53">
        <v>-0.118890896439552</v>
      </c>
      <c r="Z207" s="53">
        <v>-0.119318455457687</v>
      </c>
      <c r="AA207" s="53">
        <v>-0.19599461555481</v>
      </c>
      <c r="AB207" s="53">
        <v>-0.192563459277153</v>
      </c>
      <c r="AC207" s="53">
        <v>-0.238319769501686</v>
      </c>
      <c r="AD207" s="53">
        <v>-0.24857497215271</v>
      </c>
      <c r="AE207" s="53">
        <v>-0.301274478435516</v>
      </c>
      <c r="AF207" s="53">
        <v>-0.295467674732208</v>
      </c>
      <c r="AG207" s="53">
        <v>-0.302817434072495</v>
      </c>
      <c r="AH207" s="53">
        <v>-0.274411916732788</v>
      </c>
      <c r="AI207" s="53">
        <v>-0.293014943599701</v>
      </c>
      <c r="AJ207" s="53">
        <v>-0.330916047096252</v>
      </c>
      <c r="AK207" s="53">
        <v>-0.324514269828796</v>
      </c>
      <c r="AL207" s="53">
        <v>-0.34707960486412</v>
      </c>
      <c r="AM207" s="53">
        <v>-0.342906624078751</v>
      </c>
      <c r="AN207" s="53">
        <v>-0.356870412826538</v>
      </c>
      <c r="AO207" s="53">
        <v>-0.397986382246017</v>
      </c>
      <c r="AP207" s="53">
        <v>-0.432083904743195</v>
      </c>
      <c r="AQ207" s="53">
        <v>-0.431827753782272</v>
      </c>
      <c r="AR207" s="53">
        <v>-0.425988703966141</v>
      </c>
      <c r="AS207" s="53">
        <v>-0.466443985700607</v>
      </c>
      <c r="AT207" s="53">
        <v>-0.483775168657303</v>
      </c>
      <c r="AU207" s="53">
        <v>-0.531929314136505</v>
      </c>
      <c r="AV207" s="53">
        <v>-0.555133581161499</v>
      </c>
      <c r="AW207" s="53">
        <v>-0.534530937671661</v>
      </c>
      <c r="AX207" s="53">
        <v>-0.562652111053467</v>
      </c>
      <c r="AY207" s="53">
        <v>-0.566573441028595</v>
      </c>
      <c r="AZ207" s="53">
        <v>-0.542272567749023</v>
      </c>
      <c r="BA207" s="53">
        <v>-0.553883254528046</v>
      </c>
      <c r="BB207" s="53">
        <v>-0.0494307540357113</v>
      </c>
      <c r="BC207" s="53">
        <v>-0.069697842001915</v>
      </c>
      <c r="BD207" s="53">
        <v>-0.0913202166557312</v>
      </c>
      <c r="BE207" s="53">
        <v>-0.103616863489151</v>
      </c>
      <c r="BF207" s="53">
        <v>-0.136093333363533</v>
      </c>
      <c r="BG207" s="53">
        <v>-0.164251744747162</v>
      </c>
      <c r="BH207" s="53">
        <v>-0.206855446100235</v>
      </c>
      <c r="BI207" s="53">
        <v>-0.21459174156189</v>
      </c>
      <c r="BJ207" s="53">
        <v>-0.181954175233841</v>
      </c>
      <c r="BK207" s="53">
        <v>-0.198050990700722</v>
      </c>
      <c r="BL207" s="53">
        <v>-0.176661163568497</v>
      </c>
      <c r="BM207" s="53">
        <v>-0.196075737476349</v>
      </c>
      <c r="BN207" s="53">
        <v>-0.169121667742729</v>
      </c>
      <c r="BO207" s="53">
        <v>-0.141032546758652</v>
      </c>
      <c r="BP207" s="53">
        <v>-0.134005844593048</v>
      </c>
      <c r="BQ207" s="53">
        <v>-0.117026761174202</v>
      </c>
      <c r="BR207" s="53">
        <v>-0.0814210623502731</v>
      </c>
      <c r="BS207" s="53">
        <v>-0.13569064438343</v>
      </c>
      <c r="BT207" s="53">
        <v>-0.185944333672523</v>
      </c>
      <c r="BU207" s="53">
        <v>-0.193408742547035</v>
      </c>
      <c r="BV207" s="53">
        <v>-0.147944197058678</v>
      </c>
      <c r="BW207" s="53">
        <v>-0.100742667913437</v>
      </c>
      <c r="BX207" s="53">
        <v>-0.0785834565758705</v>
      </c>
      <c r="BY207" s="53">
        <v>-0.132975578308105</v>
      </c>
      <c r="BZ207" s="53">
        <v>-0.127627700567245</v>
      </c>
      <c r="CA207" s="53">
        <v>-0.166338086128235</v>
      </c>
      <c r="CB207" s="53">
        <v>-0.187276154756546</v>
      </c>
      <c r="CC207" s="53">
        <v>-0.223724558949471</v>
      </c>
      <c r="CD207" s="53">
        <v>-0.234943881630898</v>
      </c>
      <c r="CE207" s="53">
        <v>-0.253012388944626</v>
      </c>
      <c r="CF207" s="53">
        <v>-0.265996158123016</v>
      </c>
      <c r="CG207" s="53">
        <v>-0.282097041606903</v>
      </c>
      <c r="CH207" s="53">
        <v>-0.305715918540955</v>
      </c>
      <c r="CI207" s="53">
        <v>-0.293456703424454</v>
      </c>
      <c r="CJ207" s="53">
        <v>-0.305416971445084</v>
      </c>
      <c r="CK207" s="53">
        <v>-0.297726303339005</v>
      </c>
      <c r="CL207" s="53">
        <v>-0.301844567060471</v>
      </c>
      <c r="CM207" s="53">
        <v>-0.323839902877808</v>
      </c>
      <c r="CN207" s="53">
        <v>-0.349929183721542</v>
      </c>
      <c r="CO207" s="53">
        <v>-0.353672564029694</v>
      </c>
      <c r="CP207" s="53">
        <v>-0.3814357817173</v>
      </c>
      <c r="CQ207" s="53">
        <v>-0.385965377092361</v>
      </c>
      <c r="CR207" s="53">
        <v>-0.391939520835876</v>
      </c>
      <c r="CS207" s="53">
        <v>-0.406762212514877</v>
      </c>
      <c r="CT207" s="53">
        <v>-0.413567721843719</v>
      </c>
      <c r="CU207" s="53">
        <v>-0.415549069643021</v>
      </c>
      <c r="CV207" s="53">
        <v>-0.428681164979935</v>
      </c>
      <c r="CW207" s="53">
        <v>-0.411801427602768</v>
      </c>
      <c r="CX207" s="53">
        <v>-0.389515817165375</v>
      </c>
      <c r="CY207" s="53">
        <v>-0.389785319566727</v>
      </c>
      <c r="CZ207" s="53">
        <v>-0.050955094397068</v>
      </c>
      <c r="DA207" s="53">
        <v>-0.0168149918317795</v>
      </c>
      <c r="DB207" s="53">
        <v>-0.033234491944313</v>
      </c>
      <c r="DC207" s="53">
        <v>-0.0315110199153423</v>
      </c>
      <c r="DD207" s="53">
        <v>0.00657397974282503</v>
      </c>
      <c r="DE207" s="53">
        <v>0.015791479498148</v>
      </c>
      <c r="DF207" s="53">
        <v>0.0520973429083824</v>
      </c>
      <c r="DG207" s="53">
        <v>0.017369132488966</v>
      </c>
      <c r="DH207" s="53">
        <v>0.0461031310260296</v>
      </c>
      <c r="DI207" s="53">
        <v>-0.00941248331218958</v>
      </c>
      <c r="DJ207" s="53">
        <v>-0.0309990271925926</v>
      </c>
      <c r="DK207" s="53">
        <v>-0.0568905137479305</v>
      </c>
      <c r="DL207" s="53">
        <v>-0.0628119111061096</v>
      </c>
      <c r="DM207" s="53">
        <v>-0.0675164014101028</v>
      </c>
      <c r="DN207" s="53">
        <v>-0.0559949763119221</v>
      </c>
      <c r="DO207" s="53">
        <v>-0.068078339099884</v>
      </c>
      <c r="DP207" s="53">
        <v>-0.0816157981753349</v>
      </c>
      <c r="DQ207" s="53">
        <v>-0.108871653676033</v>
      </c>
      <c r="DR207" s="53">
        <v>-0.109385319054127</v>
      </c>
      <c r="DS207" s="53">
        <v>-0.0842517539858818</v>
      </c>
      <c r="DT207" s="53">
        <v>-0.0785120353102684</v>
      </c>
      <c r="DU207" s="53">
        <v>-0.0529778562486172</v>
      </c>
      <c r="DV207" s="53">
        <v>-0.0755646377801895</v>
      </c>
      <c r="DW207" s="53">
        <v>-0.0978486686944962</v>
      </c>
      <c r="DX207" s="53">
        <v>-0.0997653976082802</v>
      </c>
      <c r="DY207" s="53">
        <v>-0.106811314821243</v>
      </c>
      <c r="DZ207" s="53">
        <v>-0.0961284413933754</v>
      </c>
      <c r="EA207" s="53">
        <v>-0.112379536032677</v>
      </c>
      <c r="EB207" s="53">
        <v>-0.0953534245491028</v>
      </c>
      <c r="EC207" s="53">
        <v>-0.0846346914768219</v>
      </c>
      <c r="ED207" s="53">
        <v>-0.0432454012334347</v>
      </c>
      <c r="EE207" s="53">
        <v>-0.0457475297152996</v>
      </c>
      <c r="EF207" s="53">
        <v>-0.0600297711789608</v>
      </c>
      <c r="EG207" s="53">
        <v>-0.0658872053027153</v>
      </c>
      <c r="EH207" s="53">
        <v>-0.0764922648668289</v>
      </c>
      <c r="EI207" s="53">
        <v>-0.0800099447369575</v>
      </c>
      <c r="EJ207" s="53">
        <v>-0.0898554623126984</v>
      </c>
      <c r="EK207" s="53">
        <v>-0.108976103365421</v>
      </c>
      <c r="EL207" s="53">
        <v>-0.116984367370605</v>
      </c>
      <c r="EM207" s="53">
        <v>-0.112984798848629</v>
      </c>
      <c r="EN207" s="53">
        <v>-0.0793825536966324</v>
      </c>
      <c r="EO207" s="53">
        <v>-0.115308240056038</v>
      </c>
      <c r="EP207" s="53">
        <v>-0.126665264368057</v>
      </c>
      <c r="EQ207" s="53">
        <v>-0.159996703267097</v>
      </c>
      <c r="ER207" s="53">
        <v>-0.17639547586441</v>
      </c>
      <c r="ES207" s="53">
        <v>-0.153811499476433</v>
      </c>
      <c r="ET207" s="53">
        <v>-0.168800547719002</v>
      </c>
      <c r="EU207" s="53">
        <v>-0.189601644873619</v>
      </c>
      <c r="EV207" s="53">
        <v>-0.187586382031441</v>
      </c>
      <c r="EW207" s="53">
        <v>-0.198927596211433</v>
      </c>
    </row>
    <row r="208" s="53" customFormat="1" spans="1:153">
      <c r="A208" s="54">
        <v>300570</v>
      </c>
      <c r="B208" s="53" t="s">
        <v>636</v>
      </c>
      <c r="C208" s="55">
        <v>43851</v>
      </c>
      <c r="D208" s="53">
        <v>-0.089423306286335</v>
      </c>
      <c r="E208" s="53">
        <v>-0.0626311600208282</v>
      </c>
      <c r="F208" s="53">
        <v>-0.0887863039970398</v>
      </c>
      <c r="G208" s="53">
        <v>-0.148165643215179</v>
      </c>
      <c r="H208" s="53">
        <v>-0.196628764271736</v>
      </c>
      <c r="I208" s="53">
        <v>-0.217549338936806</v>
      </c>
      <c r="J208" s="53">
        <v>-0.158894807100296</v>
      </c>
      <c r="K208" s="53">
        <v>-0.0539119765162468</v>
      </c>
      <c r="L208" s="53">
        <v>-0.0930003300309181</v>
      </c>
      <c r="M208" s="53">
        <v>-0.115605168044567</v>
      </c>
      <c r="N208" s="53">
        <v>-0.117387562990189</v>
      </c>
      <c r="O208" s="53">
        <v>-0.124424703419209</v>
      </c>
      <c r="P208" s="53">
        <v>-0.127591967582703</v>
      </c>
      <c r="Q208" s="53">
        <v>-0.130303010344505</v>
      </c>
      <c r="R208" s="53">
        <v>-0.155658110976219</v>
      </c>
      <c r="S208" s="53">
        <v>-0.179186880588531</v>
      </c>
      <c r="T208" s="53">
        <v>-0.184803336858749</v>
      </c>
      <c r="U208" s="53">
        <v>-0.163529381155968</v>
      </c>
      <c r="V208" s="53">
        <v>-0.13313415646553</v>
      </c>
      <c r="W208" s="53">
        <v>-0.1027652323246</v>
      </c>
      <c r="X208" s="53">
        <v>-0.153160482645035</v>
      </c>
      <c r="Y208" s="53">
        <v>-0.145702362060547</v>
      </c>
      <c r="Z208" s="53">
        <v>-0.160600394010544</v>
      </c>
      <c r="AA208" s="53">
        <v>-0.247339576482773</v>
      </c>
      <c r="AB208" s="53">
        <v>-0.221906825900078</v>
      </c>
      <c r="AC208" s="53">
        <v>-0.238996595144272</v>
      </c>
      <c r="AD208" s="53">
        <v>-0.262478202581406</v>
      </c>
      <c r="AE208" s="53">
        <v>-0.244757324457169</v>
      </c>
      <c r="AF208" s="53">
        <v>-0.201017782092094</v>
      </c>
      <c r="AG208" s="53">
        <v>-0.175262868404388</v>
      </c>
      <c r="AH208" s="53">
        <v>-0.0937894359230995</v>
      </c>
      <c r="AI208" s="53">
        <v>-0.0503768064081669</v>
      </c>
      <c r="AJ208" s="53">
        <v>-0.10148411989212</v>
      </c>
      <c r="AK208" s="53">
        <v>-0.0793099477887154</v>
      </c>
      <c r="AL208" s="53">
        <v>-0.160625830292702</v>
      </c>
      <c r="AM208" s="53">
        <v>-0.133462116122246</v>
      </c>
      <c r="AN208" s="53">
        <v>-0.173435628414154</v>
      </c>
      <c r="AO208" s="53">
        <v>-0.182563349604607</v>
      </c>
      <c r="AP208" s="53">
        <v>-0.217250227928162</v>
      </c>
      <c r="AQ208" s="53">
        <v>-0.198156625032425</v>
      </c>
      <c r="AR208" s="53">
        <v>-0.212142005562782</v>
      </c>
      <c r="AS208" s="53">
        <v>-0.241313695907593</v>
      </c>
      <c r="AT208" s="53">
        <v>-0.259827017784119</v>
      </c>
      <c r="AU208" s="53">
        <v>-0.281818121671677</v>
      </c>
      <c r="AV208" s="53">
        <v>-0.303234487771988</v>
      </c>
      <c r="AW208" s="53">
        <v>-0.303556054830551</v>
      </c>
      <c r="AX208" s="53">
        <v>-0.32417619228363</v>
      </c>
      <c r="AY208" s="53">
        <v>-0.384070366621017</v>
      </c>
      <c r="AZ208" s="53">
        <v>-0.389020800590515</v>
      </c>
      <c r="BA208" s="53">
        <v>-0.413544058799744</v>
      </c>
      <c r="BB208" s="53">
        <v>-0.116063177585602</v>
      </c>
      <c r="BC208" s="53">
        <v>-0.0848440155386925</v>
      </c>
      <c r="BD208" s="53">
        <v>-0.098887525498867</v>
      </c>
      <c r="BE208" s="53">
        <v>-0.151599869132042</v>
      </c>
      <c r="BF208" s="53">
        <v>-0.18445996940136</v>
      </c>
      <c r="BG208" s="53">
        <v>-0.196968704462051</v>
      </c>
      <c r="BH208" s="53">
        <v>-0.155219048261642</v>
      </c>
      <c r="BI208" s="53">
        <v>-0.0952339842915535</v>
      </c>
      <c r="BJ208" s="53">
        <v>-0.109112612903118</v>
      </c>
      <c r="BK208" s="53">
        <v>-0.112676836550236</v>
      </c>
      <c r="BL208" s="53">
        <v>-0.112926818430424</v>
      </c>
      <c r="BM208" s="53">
        <v>-0.108944788575172</v>
      </c>
      <c r="BN208" s="53">
        <v>-0.112953253090382</v>
      </c>
      <c r="BO208" s="53">
        <v>-0.147246852517128</v>
      </c>
      <c r="BP208" s="53">
        <v>-0.168332770466805</v>
      </c>
      <c r="BQ208" s="53">
        <v>-0.189706012606621</v>
      </c>
      <c r="BR208" s="53">
        <v>-0.185779675841331</v>
      </c>
      <c r="BS208" s="53">
        <v>-0.175003901124001</v>
      </c>
      <c r="BT208" s="53">
        <v>-0.134566113352776</v>
      </c>
      <c r="BU208" s="53">
        <v>-0.0981980189681053</v>
      </c>
      <c r="BV208" s="53">
        <v>-0.143652349710464</v>
      </c>
      <c r="BW208" s="53">
        <v>-0.161290809512138</v>
      </c>
      <c r="BX208" s="53">
        <v>-0.14609332382679</v>
      </c>
      <c r="BY208" s="53">
        <v>-0.178515210747719</v>
      </c>
      <c r="BZ208" s="53">
        <v>-0.152918562293053</v>
      </c>
      <c r="CA208" s="53">
        <v>-0.168311387300491</v>
      </c>
      <c r="CB208" s="53">
        <v>-0.196176394820213</v>
      </c>
      <c r="CC208" s="53">
        <v>-0.164761960506439</v>
      </c>
      <c r="CD208" s="53">
        <v>-0.132977157831192</v>
      </c>
      <c r="CE208" s="53">
        <v>-0.144166499376297</v>
      </c>
      <c r="CF208" s="53">
        <v>-0.0774253904819489</v>
      </c>
      <c r="CG208" s="53">
        <v>-0.0356782972812653</v>
      </c>
      <c r="CH208" s="53">
        <v>-0.0680497214198112</v>
      </c>
      <c r="CI208" s="53">
        <v>-0.110287934541702</v>
      </c>
      <c r="CJ208" s="53">
        <v>-0.160337850451469</v>
      </c>
      <c r="CK208" s="53">
        <v>-0.159160643815994</v>
      </c>
      <c r="CL208" s="53">
        <v>-0.188994005322456</v>
      </c>
      <c r="CM208" s="53">
        <v>-0.191406771540642</v>
      </c>
      <c r="CN208" s="53">
        <v>-0.205428197979927</v>
      </c>
      <c r="CO208" s="53">
        <v>-0.224503546953201</v>
      </c>
      <c r="CP208" s="53">
        <v>-0.253633767366409</v>
      </c>
      <c r="CQ208" s="53">
        <v>-0.270039498806</v>
      </c>
      <c r="CR208" s="53">
        <v>-0.277338325977325</v>
      </c>
      <c r="CS208" s="53">
        <v>-0.310729295015335</v>
      </c>
      <c r="CT208" s="53">
        <v>-0.31593519449234</v>
      </c>
      <c r="CU208" s="53">
        <v>-0.324470907449722</v>
      </c>
      <c r="CV208" s="53">
        <v>-0.347726494073868</v>
      </c>
      <c r="CW208" s="53">
        <v>-0.373685300350189</v>
      </c>
      <c r="CX208" s="53">
        <v>-0.357444256544113</v>
      </c>
      <c r="CY208" s="53">
        <v>-0.358272552490234</v>
      </c>
      <c r="CZ208" s="53">
        <v>0.0134613737463951</v>
      </c>
      <c r="DA208" s="53">
        <v>0.00903435703366995</v>
      </c>
      <c r="DB208" s="53">
        <v>-0.00307727605104446</v>
      </c>
      <c r="DC208" s="53">
        <v>-0.00974426977336407</v>
      </c>
      <c r="DD208" s="53">
        <v>-0.0253472961485386</v>
      </c>
      <c r="DE208" s="53">
        <v>-0.0337591394782066</v>
      </c>
      <c r="DF208" s="53">
        <v>-0.0168542601168156</v>
      </c>
      <c r="DG208" s="53">
        <v>0.0281435064971447</v>
      </c>
      <c r="DH208" s="53">
        <v>0.00293377693742514</v>
      </c>
      <c r="DI208" s="53">
        <v>-0.0161068327724934</v>
      </c>
      <c r="DJ208" s="53">
        <v>-0.0176392421126366</v>
      </c>
      <c r="DK208" s="53">
        <v>-0.0286584123969078</v>
      </c>
      <c r="DL208" s="53">
        <v>-0.0278172101825476</v>
      </c>
      <c r="DM208" s="53">
        <v>0.00376533111557364</v>
      </c>
      <c r="DN208" s="53">
        <v>-0.000503851566463709</v>
      </c>
      <c r="DO208" s="53">
        <v>-0.00265936786308885</v>
      </c>
      <c r="DP208" s="53">
        <v>-0.0122021604329348</v>
      </c>
      <c r="DQ208" s="53">
        <v>-0.00170397618785501</v>
      </c>
      <c r="DR208" s="53">
        <v>-0.0117465499788523</v>
      </c>
      <c r="DS208" s="53">
        <v>-0.0177457146346569</v>
      </c>
      <c r="DT208" s="53">
        <v>-0.0226866360753775</v>
      </c>
      <c r="DU208" s="53">
        <v>0.00240994757041335</v>
      </c>
      <c r="DV208" s="53">
        <v>-0.027685571461916</v>
      </c>
      <c r="DW208" s="53">
        <v>-0.0820028632879257</v>
      </c>
      <c r="DX208" s="53">
        <v>-0.0821667537093163</v>
      </c>
      <c r="DY208" s="53">
        <v>-0.0838636979460716</v>
      </c>
      <c r="DZ208" s="53">
        <v>-0.079480305314064</v>
      </c>
      <c r="EA208" s="53">
        <v>-0.0931738615036011</v>
      </c>
      <c r="EB208" s="53">
        <v>-0.0812191218137741</v>
      </c>
      <c r="EC208" s="53">
        <v>-0.0442748628556728</v>
      </c>
      <c r="ED208" s="53">
        <v>-0.0295425467193127</v>
      </c>
      <c r="EE208" s="53">
        <v>-0.0278770104050636</v>
      </c>
      <c r="EF208" s="53">
        <v>-0.0466128997504711</v>
      </c>
      <c r="EG208" s="53">
        <v>0.0177994854748249</v>
      </c>
      <c r="EH208" s="53">
        <v>-0.0134664848446846</v>
      </c>
      <c r="EI208" s="53">
        <v>0.0125200301408768</v>
      </c>
      <c r="EJ208" s="53">
        <v>0.00237987283617258</v>
      </c>
      <c r="EK208" s="53">
        <v>-0.00433508865535259</v>
      </c>
      <c r="EL208" s="53">
        <v>-0.025000536814332</v>
      </c>
      <c r="EM208" s="53">
        <v>0.0131684113293886</v>
      </c>
      <c r="EN208" s="53">
        <v>0.0283132586628199</v>
      </c>
      <c r="EO208" s="53">
        <v>0.0155473072081804</v>
      </c>
      <c r="EP208" s="53">
        <v>0.00433280970901251</v>
      </c>
      <c r="EQ208" s="53">
        <v>0.0157326683402061</v>
      </c>
      <c r="ER208" s="53">
        <v>-0.00047778058797121</v>
      </c>
      <c r="ES208" s="53">
        <v>0.00773632619529963</v>
      </c>
      <c r="ET208" s="53">
        <v>0.0103718182072043</v>
      </c>
      <c r="EU208" s="53">
        <v>-0.0235635489225388</v>
      </c>
      <c r="EV208" s="53">
        <v>-0.0447550602257252</v>
      </c>
      <c r="EW208" s="53">
        <v>-0.068450003862381</v>
      </c>
    </row>
    <row r="209" s="53" customFormat="1" spans="1:153">
      <c r="A209" s="54">
        <v>300581</v>
      </c>
      <c r="B209" s="53" t="s">
        <v>639</v>
      </c>
      <c r="C209" s="55">
        <v>43851</v>
      </c>
      <c r="D209" s="53">
        <v>-0.0361864380538464</v>
      </c>
      <c r="E209" s="53">
        <v>-0.021096009761095</v>
      </c>
      <c r="F209" s="53">
        <v>-0.0111266616731882</v>
      </c>
      <c r="G209" s="53">
        <v>-0.100154295563698</v>
      </c>
      <c r="H209" s="53">
        <v>-0.0842464119195938</v>
      </c>
      <c r="I209" s="53">
        <v>-0.133628696203232</v>
      </c>
      <c r="J209" s="53">
        <v>-0.145109295845032</v>
      </c>
      <c r="K209" s="53">
        <v>-0.230472803115845</v>
      </c>
      <c r="L209" s="53">
        <v>-0.144031435251236</v>
      </c>
      <c r="M209" s="53">
        <v>-0.14969702064991</v>
      </c>
      <c r="N209" s="53">
        <v>-0.0703110843896866</v>
      </c>
      <c r="O209" s="53">
        <v>-0.0562239140272141</v>
      </c>
      <c r="P209" s="53">
        <v>0.0246890299022198</v>
      </c>
      <c r="Q209" s="53">
        <v>0.012292311526835</v>
      </c>
      <c r="R209" s="53">
        <v>0.00315791228786111</v>
      </c>
      <c r="S209" s="53">
        <v>-0.0280492343008518</v>
      </c>
      <c r="T209" s="53">
        <v>-0.0355860479176044</v>
      </c>
      <c r="U209" s="53">
        <v>-0.0485688224434853</v>
      </c>
      <c r="V209" s="53">
        <v>-0.0788597986102104</v>
      </c>
      <c r="W209" s="53">
        <v>-0.0191525518894196</v>
      </c>
      <c r="X209" s="53">
        <v>-0.00890992674976587</v>
      </c>
      <c r="Y209" s="53">
        <v>-0.044597364962101</v>
      </c>
      <c r="Z209" s="53">
        <v>-0.010543898679316</v>
      </c>
      <c r="AA209" s="53">
        <v>-0.0291026309132576</v>
      </c>
      <c r="AB209" s="53">
        <v>-0.0318510159850121</v>
      </c>
      <c r="AC209" s="53">
        <v>-0.0366877093911171</v>
      </c>
      <c r="AD209" s="53">
        <v>-0.0728287324309349</v>
      </c>
      <c r="AE209" s="53">
        <v>-0.0931779816746712</v>
      </c>
      <c r="AF209" s="53">
        <v>-0.0861689895391464</v>
      </c>
      <c r="AG209" s="53">
        <v>-0.0604889281094074</v>
      </c>
      <c r="AH209" s="53">
        <v>-0.0306828916072845</v>
      </c>
      <c r="AI209" s="53">
        <v>-0.0269364304840565</v>
      </c>
      <c r="AJ209" s="53">
        <v>-0.049147043377161</v>
      </c>
      <c r="AK209" s="53">
        <v>-0.075932465493679</v>
      </c>
      <c r="AL209" s="53">
        <v>-0.109257780015469</v>
      </c>
      <c r="AM209" s="53">
        <v>-0.0931278169155121</v>
      </c>
      <c r="AN209" s="53">
        <v>-0.143882021307945</v>
      </c>
      <c r="AO209" s="53">
        <v>-0.158300787210464</v>
      </c>
      <c r="AP209" s="53">
        <v>-0.156515374779701</v>
      </c>
      <c r="AQ209" s="53">
        <v>-0.186279207468033</v>
      </c>
      <c r="AR209" s="53">
        <v>-0.145908281207085</v>
      </c>
      <c r="AS209" s="53">
        <v>-0.114105090498924</v>
      </c>
      <c r="AT209" s="53">
        <v>-0.15430922806263</v>
      </c>
      <c r="AU209" s="53">
        <v>-0.173821911215782</v>
      </c>
      <c r="AV209" s="53">
        <v>-0.158194705843925</v>
      </c>
      <c r="AW209" s="53">
        <v>-0.135947033762932</v>
      </c>
      <c r="AX209" s="53">
        <v>-0.122458882629871</v>
      </c>
      <c r="AY209" s="53">
        <v>-0.102755062282085</v>
      </c>
      <c r="AZ209" s="53">
        <v>-0.0696401000022888</v>
      </c>
      <c r="BA209" s="53">
        <v>-0.0583946332335472</v>
      </c>
      <c r="BB209" s="53">
        <v>-0.0428702421486378</v>
      </c>
      <c r="BC209" s="53">
        <v>-0.0321601182222366</v>
      </c>
      <c r="BD209" s="53">
        <v>-0.0311527773737907</v>
      </c>
      <c r="BE209" s="53">
        <v>-0.0846487954258919</v>
      </c>
      <c r="BF209" s="53">
        <v>-0.0812565535306931</v>
      </c>
      <c r="BG209" s="53">
        <v>-0.0959384143352509</v>
      </c>
      <c r="BH209" s="53">
        <v>-0.0848051607608795</v>
      </c>
      <c r="BI209" s="53">
        <v>-0.104334011673927</v>
      </c>
      <c r="BJ209" s="53">
        <v>-0.122048124670982</v>
      </c>
      <c r="BK209" s="53">
        <v>-0.107476897537708</v>
      </c>
      <c r="BL209" s="53">
        <v>-0.0847048759460449</v>
      </c>
      <c r="BM209" s="53">
        <v>-0.104898691177368</v>
      </c>
      <c r="BN209" s="53">
        <v>-0.0476231016218662</v>
      </c>
      <c r="BO209" s="53">
        <v>-0.0469339787960052</v>
      </c>
      <c r="BP209" s="53">
        <v>-0.0407799072563648</v>
      </c>
      <c r="BQ209" s="53">
        <v>-0.0771824419498444</v>
      </c>
      <c r="BR209" s="53">
        <v>-0.0677746385335922</v>
      </c>
      <c r="BS209" s="53">
        <v>-0.084196425974369</v>
      </c>
      <c r="BT209" s="53">
        <v>-0.106835953891277</v>
      </c>
      <c r="BU209" s="53">
        <v>-0.0590704306960106</v>
      </c>
      <c r="BV209" s="53">
        <v>-0.0347468666732311</v>
      </c>
      <c r="BW209" s="53">
        <v>-0.0457140170037746</v>
      </c>
      <c r="BX209" s="53">
        <v>-0.0284567214548588</v>
      </c>
      <c r="BY209" s="53">
        <v>-0.0362449996173382</v>
      </c>
      <c r="BZ209" s="53">
        <v>-0.0482173152267933</v>
      </c>
      <c r="CA209" s="53">
        <v>-0.0570112243294716</v>
      </c>
      <c r="CB209" s="53">
        <v>-0.081423245370388</v>
      </c>
      <c r="CC209" s="53">
        <v>-0.0992152169346809</v>
      </c>
      <c r="CD209" s="53">
        <v>-0.0803480073809624</v>
      </c>
      <c r="CE209" s="53">
        <v>-0.0638148933649063</v>
      </c>
      <c r="CF209" s="53">
        <v>-0.029891949146986</v>
      </c>
      <c r="CG209" s="53">
        <v>-0.0218697786331177</v>
      </c>
      <c r="CH209" s="53">
        <v>-0.0483172424137592</v>
      </c>
      <c r="CI209" s="53">
        <v>-0.0840122997760773</v>
      </c>
      <c r="CJ209" s="53">
        <v>-0.0979374945163727</v>
      </c>
      <c r="CK209" s="53">
        <v>-0.0888495221734047</v>
      </c>
      <c r="CL209" s="53">
        <v>-0.0944240093231201</v>
      </c>
      <c r="CM209" s="53">
        <v>-0.0686192587018013</v>
      </c>
      <c r="CN209" s="53">
        <v>-0.0735606625676155</v>
      </c>
      <c r="CO209" s="53">
        <v>-0.0856629908084869</v>
      </c>
      <c r="CP209" s="53">
        <v>-0.102005235850811</v>
      </c>
      <c r="CQ209" s="53">
        <v>-0.115716814994812</v>
      </c>
      <c r="CR209" s="53">
        <v>-0.120822623372078</v>
      </c>
      <c r="CS209" s="53">
        <v>-0.137032717466354</v>
      </c>
      <c r="CT209" s="53">
        <v>-0.117266111075878</v>
      </c>
      <c r="CU209" s="53">
        <v>-0.108224608004093</v>
      </c>
      <c r="CV209" s="53">
        <v>-0.084009051322937</v>
      </c>
      <c r="CW209" s="53">
        <v>-0.0697139278054237</v>
      </c>
      <c r="CX209" s="53">
        <v>-0.0357744917273521</v>
      </c>
      <c r="CY209" s="53">
        <v>-0.0158471707254648</v>
      </c>
      <c r="CZ209" s="53">
        <v>-0.0035979961976409</v>
      </c>
      <c r="DA209" s="53">
        <v>0.000782308168709278</v>
      </c>
      <c r="DB209" s="53">
        <v>0.00974431447684765</v>
      </c>
      <c r="DC209" s="53">
        <v>-0.025787303224206</v>
      </c>
      <c r="DD209" s="53">
        <v>-0.0132716633379459</v>
      </c>
      <c r="DE209" s="53">
        <v>-0.0479720868170261</v>
      </c>
      <c r="DF209" s="53">
        <v>-0.0705859363079071</v>
      </c>
      <c r="DG209" s="53">
        <v>-0.136420592665672</v>
      </c>
      <c r="DH209" s="53">
        <v>-0.0322651118040085</v>
      </c>
      <c r="DI209" s="53">
        <v>-0.0525019243359566</v>
      </c>
      <c r="DJ209" s="53">
        <v>0.0041119959205389</v>
      </c>
      <c r="DK209" s="53">
        <v>0.0383929759263992</v>
      </c>
      <c r="DL209" s="53">
        <v>0.0620303303003311</v>
      </c>
      <c r="DM209" s="53">
        <v>0.0489444918930531</v>
      </c>
      <c r="DN209" s="53">
        <v>0.0336560197174549</v>
      </c>
      <c r="DO209" s="53">
        <v>0.0388514026999474</v>
      </c>
      <c r="DP209" s="53">
        <v>0.0219067931175232</v>
      </c>
      <c r="DQ209" s="53">
        <v>0.0253458041697741</v>
      </c>
      <c r="DR209" s="53">
        <v>0.0176943559199572</v>
      </c>
      <c r="DS209" s="53">
        <v>0.0296360775828362</v>
      </c>
      <c r="DT209" s="53">
        <v>0.0155551396310329</v>
      </c>
      <c r="DU209" s="53">
        <v>-0.00916514731943607</v>
      </c>
      <c r="DV209" s="53">
        <v>0.00763102201744914</v>
      </c>
      <c r="DW209" s="53">
        <v>-0.00313943019136786</v>
      </c>
      <c r="DX209" s="53">
        <v>0.00608450220897794</v>
      </c>
      <c r="DY209" s="53">
        <v>0.0100417174398899</v>
      </c>
      <c r="DZ209" s="53">
        <v>-0.00168728781864047</v>
      </c>
      <c r="EA209" s="53">
        <v>-0.0042445664294064</v>
      </c>
      <c r="EB209" s="53">
        <v>-0.0161027833819389</v>
      </c>
      <c r="EC209" s="53">
        <v>-0.00695583550259471</v>
      </c>
      <c r="ED209" s="53">
        <v>-0.0110727418214083</v>
      </c>
      <c r="EE209" s="53">
        <v>-0.0153484530746937</v>
      </c>
      <c r="EF209" s="53">
        <v>-0.0111116021871567</v>
      </c>
      <c r="EG209" s="53">
        <v>-0.0022019692696631</v>
      </c>
      <c r="EH209" s="53">
        <v>-0.0216020829975605</v>
      </c>
      <c r="EI209" s="53">
        <v>-0.0145600959658623</v>
      </c>
      <c r="EJ209" s="53">
        <v>-0.05973981320858</v>
      </c>
      <c r="EK209" s="53">
        <v>-0.0999633297324181</v>
      </c>
      <c r="EL209" s="53">
        <v>-0.09323650598526</v>
      </c>
      <c r="EM209" s="53">
        <v>-0.110898017883301</v>
      </c>
      <c r="EN209" s="53">
        <v>-0.0541848428547382</v>
      </c>
      <c r="EO209" s="53">
        <v>-0.00867007113993168</v>
      </c>
      <c r="EP209" s="53">
        <v>-0.0437684096395969</v>
      </c>
      <c r="EQ209" s="53">
        <v>-0.047070998698473</v>
      </c>
      <c r="ER209" s="53">
        <v>-0.0512104034423828</v>
      </c>
      <c r="ES209" s="53">
        <v>-0.0380042195320129</v>
      </c>
      <c r="ET209" s="53">
        <v>-0.0487316325306892</v>
      </c>
      <c r="EU209" s="53">
        <v>-0.0433229357004166</v>
      </c>
      <c r="EV209" s="53">
        <v>-0.0441474094986916</v>
      </c>
      <c r="EW209" s="53">
        <v>-0.0528292618691921</v>
      </c>
    </row>
    <row r="210" s="53" customFormat="1" spans="1:153">
      <c r="A210" s="54">
        <v>300582</v>
      </c>
      <c r="B210" s="53" t="s">
        <v>642</v>
      </c>
      <c r="C210" s="55">
        <v>43851</v>
      </c>
      <c r="D210" s="53">
        <v>0.115129172801971</v>
      </c>
      <c r="E210" s="53">
        <v>0.152545124292374</v>
      </c>
      <c r="F210" s="53">
        <v>0.160400032997131</v>
      </c>
      <c r="G210" s="53">
        <v>0.218358889222145</v>
      </c>
      <c r="H210" s="53">
        <v>0.180165454745293</v>
      </c>
      <c r="I210" s="53">
        <v>0.146372139453888</v>
      </c>
      <c r="J210" s="53">
        <v>0.183363929390907</v>
      </c>
      <c r="K210" s="53">
        <v>0.143021211028099</v>
      </c>
      <c r="L210" s="53">
        <v>0.165012359619141</v>
      </c>
      <c r="M210" s="53">
        <v>0.194969445466995</v>
      </c>
      <c r="N210" s="53">
        <v>0.23339706659317</v>
      </c>
      <c r="O210" s="53">
        <v>0.222939997911453</v>
      </c>
      <c r="P210" s="53">
        <v>0.215790659189224</v>
      </c>
      <c r="Q210" s="53">
        <v>0.18661892414093</v>
      </c>
      <c r="R210" s="53">
        <v>0.194767266511917</v>
      </c>
      <c r="S210" s="53">
        <v>0.181548029184341</v>
      </c>
      <c r="T210" s="53">
        <v>0.154214844107628</v>
      </c>
      <c r="U210" s="53">
        <v>0.162314757704735</v>
      </c>
      <c r="V210" s="53">
        <v>0.117575518786907</v>
      </c>
      <c r="W210" s="53">
        <v>0.145927533507347</v>
      </c>
      <c r="X210" s="53">
        <v>0.131538093090057</v>
      </c>
      <c r="Y210" s="53">
        <v>0.0971095710992813</v>
      </c>
      <c r="Z210" s="53">
        <v>0.129737138748169</v>
      </c>
      <c r="AA210" s="53">
        <v>0.115563072264194</v>
      </c>
      <c r="AB210" s="53">
        <v>0.12924437224865</v>
      </c>
      <c r="AC210" s="53">
        <v>0.108661875128746</v>
      </c>
      <c r="AD210" s="53">
        <v>0.11366856098175</v>
      </c>
      <c r="AE210" s="53">
        <v>0.125363871455193</v>
      </c>
      <c r="AF210" s="53">
        <v>0.139413014054298</v>
      </c>
      <c r="AG210" s="53">
        <v>0.159643992781639</v>
      </c>
      <c r="AH210" s="53">
        <v>0.168514266610146</v>
      </c>
      <c r="AI210" s="53">
        <v>0.155465364456177</v>
      </c>
      <c r="AJ210" s="53">
        <v>0.141309186816216</v>
      </c>
      <c r="AK210" s="53">
        <v>0.157434448599815</v>
      </c>
      <c r="AL210" s="53">
        <v>0.184964522719383</v>
      </c>
      <c r="AM210" s="53">
        <v>0.201771751046181</v>
      </c>
      <c r="AN210" s="53">
        <v>0.189127460122108</v>
      </c>
      <c r="AO210" s="53">
        <v>0.19364632666111</v>
      </c>
      <c r="AP210" s="53">
        <v>0.212749823927879</v>
      </c>
      <c r="AQ210" s="53">
        <v>0.193932622671127</v>
      </c>
      <c r="AR210" s="53">
        <v>0.196160823106766</v>
      </c>
      <c r="AS210" s="53">
        <v>0.185217544436455</v>
      </c>
      <c r="AT210" s="53">
        <v>0.171550184488297</v>
      </c>
      <c r="AU210" s="53">
        <v>0.149249404668808</v>
      </c>
      <c r="AV210" s="53">
        <v>0.139756798744202</v>
      </c>
      <c r="AW210" s="53">
        <v>0.136451929807663</v>
      </c>
      <c r="AX210" s="53">
        <v>0.132135510444641</v>
      </c>
      <c r="AY210" s="53">
        <v>0.123607873916626</v>
      </c>
      <c r="AZ210" s="53">
        <v>0.126215606927872</v>
      </c>
      <c r="BA210" s="53">
        <v>0.130845293402672</v>
      </c>
      <c r="BB210" s="53">
        <v>0.0828030109405518</v>
      </c>
      <c r="BC210" s="53">
        <v>0.104234918951988</v>
      </c>
      <c r="BD210" s="53">
        <v>0.11874084174633</v>
      </c>
      <c r="BE210" s="53">
        <v>0.121883772313595</v>
      </c>
      <c r="BF210" s="53">
        <v>0.0965631827712059</v>
      </c>
      <c r="BG210" s="53">
        <v>0.0651630461215973</v>
      </c>
      <c r="BH210" s="53">
        <v>0.11682166904211</v>
      </c>
      <c r="BI210" s="53">
        <v>0.100462861359119</v>
      </c>
      <c r="BJ210" s="53">
        <v>0.0800735130906105</v>
      </c>
      <c r="BK210" s="53">
        <v>0.12596008181572</v>
      </c>
      <c r="BL210" s="53">
        <v>0.154437616467476</v>
      </c>
      <c r="BM210" s="53">
        <v>0.148943722248077</v>
      </c>
      <c r="BN210" s="53">
        <v>0.148746743798256</v>
      </c>
      <c r="BO210" s="53">
        <v>0.129333660006523</v>
      </c>
      <c r="BP210" s="53">
        <v>0.0817136988043785</v>
      </c>
      <c r="BQ210" s="53">
        <v>0.0833821445703506</v>
      </c>
      <c r="BR210" s="53">
        <v>0.0608588717877865</v>
      </c>
      <c r="BS210" s="53">
        <v>0.0540974102914333</v>
      </c>
      <c r="BT210" s="53">
        <v>0.021417785435915</v>
      </c>
      <c r="BU210" s="53">
        <v>0.0361273810267448</v>
      </c>
      <c r="BV210" s="53">
        <v>0.0265259258449078</v>
      </c>
      <c r="BW210" s="53">
        <v>0.0189250968396664</v>
      </c>
      <c r="BX210" s="53">
        <v>0.01290996465832</v>
      </c>
      <c r="BY210" s="53">
        <v>-0.00131154176779091</v>
      </c>
      <c r="BZ210" s="53">
        <v>0.00132603826932609</v>
      </c>
      <c r="CA210" s="53">
        <v>-0.0145401889458299</v>
      </c>
      <c r="CB210" s="53">
        <v>-0.0204674694687128</v>
      </c>
      <c r="CC210" s="53">
        <v>-0.0196946393698454</v>
      </c>
      <c r="CD210" s="53">
        <v>-0.00457763578742743</v>
      </c>
      <c r="CE210" s="53">
        <v>0.00629792455583811</v>
      </c>
      <c r="CF210" s="53">
        <v>0.019869539886713</v>
      </c>
      <c r="CG210" s="53">
        <v>0.0135139124467969</v>
      </c>
      <c r="CH210" s="53">
        <v>0.000418176176026464</v>
      </c>
      <c r="CI210" s="53">
        <v>0.0202606003731489</v>
      </c>
      <c r="CJ210" s="53">
        <v>0.0346054211258888</v>
      </c>
      <c r="CK210" s="53">
        <v>0.0466117598116398</v>
      </c>
      <c r="CL210" s="53">
        <v>0.0373046211898327</v>
      </c>
      <c r="CM210" s="53">
        <v>0.0495811365544796</v>
      </c>
      <c r="CN210" s="53">
        <v>0.0606688819825649</v>
      </c>
      <c r="CO210" s="53">
        <v>0.0366755835711956</v>
      </c>
      <c r="CP210" s="53">
        <v>0.0337284244596958</v>
      </c>
      <c r="CQ210" s="53">
        <v>0.0288347601890564</v>
      </c>
      <c r="CR210" s="53">
        <v>0.0133663518354297</v>
      </c>
      <c r="CS210" s="53">
        <v>0.00161001202650368</v>
      </c>
      <c r="CT210" s="53">
        <v>0.00153795233927667</v>
      </c>
      <c r="CU210" s="53">
        <v>0.0024490428622812</v>
      </c>
      <c r="CV210" s="53">
        <v>-0.00466260872781277</v>
      </c>
      <c r="CW210" s="53">
        <v>-0.0180740766227245</v>
      </c>
      <c r="CX210" s="53">
        <v>-0.0115208774805069</v>
      </c>
      <c r="CY210" s="53">
        <v>-0.00304021197371185</v>
      </c>
      <c r="CZ210" s="53">
        <v>0.0567045472562313</v>
      </c>
      <c r="DA210" s="53">
        <v>0.0726885944604874</v>
      </c>
      <c r="DB210" s="53">
        <v>0.066037580370903</v>
      </c>
      <c r="DC210" s="53">
        <v>0.120853506028652</v>
      </c>
      <c r="DD210" s="53">
        <v>0.107980668544769</v>
      </c>
      <c r="DE210" s="53">
        <v>0.105587482452393</v>
      </c>
      <c r="DF210" s="53">
        <v>0.0909206569194794</v>
      </c>
      <c r="DG210" s="53">
        <v>0.0669367387890816</v>
      </c>
      <c r="DH210" s="53">
        <v>0.109317235648632</v>
      </c>
      <c r="DI210" s="53">
        <v>0.093387745320797</v>
      </c>
      <c r="DJ210" s="53">
        <v>0.103337839245796</v>
      </c>
      <c r="DK210" s="53">
        <v>0.0983746722340584</v>
      </c>
      <c r="DL210" s="53">
        <v>0.0914222970604897</v>
      </c>
      <c r="DM210" s="53">
        <v>0.081663653254509</v>
      </c>
      <c r="DN210" s="53">
        <v>0.13743194937706</v>
      </c>
      <c r="DO210" s="53">
        <v>0.122544273734093</v>
      </c>
      <c r="DP210" s="53">
        <v>0.117734365165234</v>
      </c>
      <c r="DQ210" s="53">
        <v>0.132595732808113</v>
      </c>
      <c r="DR210" s="53">
        <v>0.120536118745804</v>
      </c>
      <c r="DS210" s="53">
        <v>0.134178534150124</v>
      </c>
      <c r="DT210" s="53">
        <v>0.129390552639961</v>
      </c>
      <c r="DU210" s="53">
        <v>0.102562867105007</v>
      </c>
      <c r="DV210" s="53">
        <v>0.141205564141273</v>
      </c>
      <c r="DW210" s="53">
        <v>0.141253009438515</v>
      </c>
      <c r="DX210" s="53">
        <v>0.152296721935272</v>
      </c>
      <c r="DY210" s="53">
        <v>0.147580459713936</v>
      </c>
      <c r="DZ210" s="53">
        <v>0.158514425158501</v>
      </c>
      <c r="EA210" s="53">
        <v>0.169436901807785</v>
      </c>
      <c r="EB210" s="53">
        <v>0.16836903989315</v>
      </c>
      <c r="EC210" s="53">
        <v>0.177724450826645</v>
      </c>
      <c r="ED210" s="53">
        <v>0.173023119568825</v>
      </c>
      <c r="EE210" s="53">
        <v>0.166329845786095</v>
      </c>
      <c r="EF210" s="53">
        <v>0.165269404649734</v>
      </c>
      <c r="EG210" s="53">
        <v>0.161552235484123</v>
      </c>
      <c r="EH210" s="53">
        <v>0.174737483263016</v>
      </c>
      <c r="EI210" s="53">
        <v>0.179538384079933</v>
      </c>
      <c r="EJ210" s="53">
        <v>0.176201239228249</v>
      </c>
      <c r="EK210" s="53">
        <v>0.168443575501442</v>
      </c>
      <c r="EL210" s="53">
        <v>0.176459342241287</v>
      </c>
      <c r="EM210" s="53">
        <v>0.181635439395905</v>
      </c>
      <c r="EN210" s="53">
        <v>0.186810791492462</v>
      </c>
      <c r="EO210" s="53">
        <v>0.1807611733675</v>
      </c>
      <c r="EP210" s="53">
        <v>0.182562217116356</v>
      </c>
      <c r="EQ210" s="53">
        <v>0.172017782926559</v>
      </c>
      <c r="ER210" s="53">
        <v>0.162597239017487</v>
      </c>
      <c r="ES210" s="53">
        <v>0.158381268382072</v>
      </c>
      <c r="ET210" s="53">
        <v>0.161176517605782</v>
      </c>
      <c r="EU210" s="53">
        <v>0.166060343384743</v>
      </c>
      <c r="EV210" s="53">
        <v>0.162114873528481</v>
      </c>
      <c r="EW210" s="53">
        <v>0.158263891935349</v>
      </c>
    </row>
    <row r="211" s="53" customFormat="1" spans="1:153">
      <c r="A211" s="54">
        <v>300590</v>
      </c>
      <c r="B211" s="53" t="s">
        <v>645</v>
      </c>
      <c r="C211" s="55">
        <v>43851</v>
      </c>
      <c r="D211" s="53">
        <v>0.0768211334943771</v>
      </c>
      <c r="E211" s="53">
        <v>0.116350948810577</v>
      </c>
      <c r="F211" s="53">
        <v>0.137313738465309</v>
      </c>
      <c r="G211" s="53">
        <v>0.271859526634216</v>
      </c>
      <c r="H211" s="53">
        <v>0.209568038582802</v>
      </c>
      <c r="I211" s="53">
        <v>0.266583770513535</v>
      </c>
      <c r="J211" s="53">
        <v>0.313230991363525</v>
      </c>
      <c r="K211" s="53">
        <v>0.301772743463516</v>
      </c>
      <c r="L211" s="53">
        <v>0.2750343978405</v>
      </c>
      <c r="M211" s="53">
        <v>0.24883146584034</v>
      </c>
      <c r="N211" s="53">
        <v>0.258341550827026</v>
      </c>
      <c r="O211" s="53">
        <v>0.291156381368637</v>
      </c>
      <c r="P211" s="53">
        <v>0.362057268619537</v>
      </c>
      <c r="Q211" s="53">
        <v>0.379645973443985</v>
      </c>
      <c r="R211" s="53">
        <v>0.355498373508453</v>
      </c>
      <c r="S211" s="53">
        <v>0.375690758228302</v>
      </c>
      <c r="T211" s="53">
        <v>0.323268115520477</v>
      </c>
      <c r="U211" s="53">
        <v>0.411823183298111</v>
      </c>
      <c r="V211" s="53">
        <v>0.37886580824852</v>
      </c>
      <c r="W211" s="53">
        <v>0.343944847583771</v>
      </c>
      <c r="X211" s="53">
        <v>0.322311699390411</v>
      </c>
      <c r="Y211" s="53">
        <v>0.332986384630203</v>
      </c>
      <c r="Z211" s="53">
        <v>0.384439319372177</v>
      </c>
      <c r="AA211" s="53">
        <v>0.368840664625168</v>
      </c>
      <c r="AB211" s="53">
        <v>0.340236604213715</v>
      </c>
      <c r="AC211" s="53">
        <v>0.314090073108673</v>
      </c>
      <c r="AD211" s="53">
        <v>0.293310970067978</v>
      </c>
      <c r="AE211" s="53">
        <v>0.302082002162933</v>
      </c>
      <c r="AF211" s="53">
        <v>0.325812965631485</v>
      </c>
      <c r="AG211" s="53">
        <v>0.361816704273224</v>
      </c>
      <c r="AH211" s="53">
        <v>0.385230123996735</v>
      </c>
      <c r="AI211" s="53">
        <v>0.374313712120056</v>
      </c>
      <c r="AJ211" s="53">
        <v>0.313183933496475</v>
      </c>
      <c r="AK211" s="53">
        <v>0.308923184871674</v>
      </c>
      <c r="AL211" s="53">
        <v>0.294665783643723</v>
      </c>
      <c r="AM211" s="53">
        <v>0.338542014360428</v>
      </c>
      <c r="AN211" s="53">
        <v>0.29750993847847</v>
      </c>
      <c r="AO211" s="53">
        <v>0.288818925619125</v>
      </c>
      <c r="AP211" s="53">
        <v>0.251067370176315</v>
      </c>
      <c r="AQ211" s="53">
        <v>0.228423997759819</v>
      </c>
      <c r="AR211" s="53">
        <v>0.231715023517609</v>
      </c>
      <c r="AS211" s="53">
        <v>0.235297158360481</v>
      </c>
      <c r="AT211" s="53">
        <v>0.251612901687622</v>
      </c>
      <c r="AU211" s="53">
        <v>0.233418986201286</v>
      </c>
      <c r="AV211" s="53">
        <v>0.204756185412407</v>
      </c>
      <c r="AW211" s="53">
        <v>0.260099351406097</v>
      </c>
      <c r="AX211" s="53">
        <v>0.282261610031128</v>
      </c>
      <c r="AY211" s="53">
        <v>0.303492397069931</v>
      </c>
      <c r="AZ211" s="53">
        <v>0.285302877426147</v>
      </c>
      <c r="BA211" s="53">
        <v>0.264172703027725</v>
      </c>
      <c r="BB211" s="53">
        <v>0.0902075320482254</v>
      </c>
      <c r="BC211" s="53">
        <v>0.0749792084097862</v>
      </c>
      <c r="BD211" s="53">
        <v>0.0737232640385628</v>
      </c>
      <c r="BE211" s="53">
        <v>0.160945802927017</v>
      </c>
      <c r="BF211" s="53">
        <v>0.112080708146095</v>
      </c>
      <c r="BG211" s="53">
        <v>0.136085674166679</v>
      </c>
      <c r="BH211" s="53">
        <v>0.186811447143555</v>
      </c>
      <c r="BI211" s="53">
        <v>0.174313619732857</v>
      </c>
      <c r="BJ211" s="53">
        <v>0.15645968914032</v>
      </c>
      <c r="BK211" s="53">
        <v>0.15441557765007</v>
      </c>
      <c r="BL211" s="53">
        <v>0.138393983244896</v>
      </c>
      <c r="BM211" s="53">
        <v>0.164293974637985</v>
      </c>
      <c r="BN211" s="53">
        <v>0.213867515325546</v>
      </c>
      <c r="BO211" s="53">
        <v>0.238536641001701</v>
      </c>
      <c r="BP211" s="53">
        <v>0.201717168092728</v>
      </c>
      <c r="BQ211" s="53">
        <v>0.228402137756348</v>
      </c>
      <c r="BR211" s="53">
        <v>0.18836385011673</v>
      </c>
      <c r="BS211" s="53">
        <v>0.252111226320267</v>
      </c>
      <c r="BT211" s="53">
        <v>0.236962288618088</v>
      </c>
      <c r="BU211" s="53">
        <v>0.203437641263008</v>
      </c>
      <c r="BV211" s="53">
        <v>0.191367104649544</v>
      </c>
      <c r="BW211" s="53">
        <v>0.198051422834396</v>
      </c>
      <c r="BX211" s="53">
        <v>0.241373121738434</v>
      </c>
      <c r="BY211" s="53">
        <v>0.205921083688736</v>
      </c>
      <c r="BZ211" s="53">
        <v>0.174079492688179</v>
      </c>
      <c r="CA211" s="53">
        <v>0.155199497938156</v>
      </c>
      <c r="CB211" s="53">
        <v>0.128136485815048</v>
      </c>
      <c r="CC211" s="53">
        <v>0.149440705776215</v>
      </c>
      <c r="CD211" s="53">
        <v>0.173272714018822</v>
      </c>
      <c r="CE211" s="53">
        <v>0.204419195652008</v>
      </c>
      <c r="CF211" s="53">
        <v>0.216410830616951</v>
      </c>
      <c r="CG211" s="53">
        <v>0.189753860235214</v>
      </c>
      <c r="CH211" s="53">
        <v>0.153148040175438</v>
      </c>
      <c r="CI211" s="53">
        <v>0.149283066391945</v>
      </c>
      <c r="CJ211" s="53">
        <v>0.151688724756241</v>
      </c>
      <c r="CK211" s="53">
        <v>0.173973083496094</v>
      </c>
      <c r="CL211" s="53">
        <v>0.150760427117348</v>
      </c>
      <c r="CM211" s="53">
        <v>0.140864446759224</v>
      </c>
      <c r="CN211" s="53">
        <v>0.113245703279972</v>
      </c>
      <c r="CO211" s="53">
        <v>0.0862059518694878</v>
      </c>
      <c r="CP211" s="53">
        <v>0.0739910677075386</v>
      </c>
      <c r="CQ211" s="53">
        <v>0.0611000247299671</v>
      </c>
      <c r="CR211" s="53">
        <v>0.0481224171817303</v>
      </c>
      <c r="CS211" s="53">
        <v>0.0150792598724365</v>
      </c>
      <c r="CT211" s="53">
        <v>0.00218550348654389</v>
      </c>
      <c r="CU211" s="53">
        <v>0.0383069887757301</v>
      </c>
      <c r="CV211" s="53">
        <v>0.0162996668368578</v>
      </c>
      <c r="CW211" s="53">
        <v>0.0108142103999853</v>
      </c>
      <c r="CX211" s="53">
        <v>0.015815882012248</v>
      </c>
      <c r="CY211" s="53">
        <v>-0.00635560369119048</v>
      </c>
      <c r="CZ211" s="53">
        <v>-0.0199339874088764</v>
      </c>
      <c r="DA211" s="53">
        <v>0.0348241552710533</v>
      </c>
      <c r="DB211" s="53">
        <v>0.0570428967475891</v>
      </c>
      <c r="DC211" s="53">
        <v>0.104366131126881</v>
      </c>
      <c r="DD211" s="53">
        <v>0.0909397453069687</v>
      </c>
      <c r="DE211" s="53">
        <v>0.123950511217117</v>
      </c>
      <c r="DF211" s="53">
        <v>0.119871959090233</v>
      </c>
      <c r="DG211" s="53">
        <v>0.12091152369976</v>
      </c>
      <c r="DH211" s="53">
        <v>0.112027116119862</v>
      </c>
      <c r="DI211" s="53">
        <v>0.0878683105111122</v>
      </c>
      <c r="DJ211" s="53">
        <v>0.113399975001812</v>
      </c>
      <c r="DK211" s="53">
        <v>0.120314806699753</v>
      </c>
      <c r="DL211" s="53">
        <v>0.141642168164253</v>
      </c>
      <c r="DM211" s="53">
        <v>0.134561762213707</v>
      </c>
      <c r="DN211" s="53">
        <v>0.147233620285988</v>
      </c>
      <c r="DO211" s="53">
        <v>0.140741020441055</v>
      </c>
      <c r="DP211" s="53">
        <v>0.128356695175171</v>
      </c>
      <c r="DQ211" s="53">
        <v>0.153164371848106</v>
      </c>
      <c r="DR211" s="53">
        <v>0.135355934500694</v>
      </c>
      <c r="DS211" s="53">
        <v>0.133959636092186</v>
      </c>
      <c r="DT211" s="53">
        <v>0.12439701706171</v>
      </c>
      <c r="DU211" s="53">
        <v>0.128387361764908</v>
      </c>
      <c r="DV211" s="53">
        <v>0.136518612504005</v>
      </c>
      <c r="DW211" s="53">
        <v>0.156372010707855</v>
      </c>
      <c r="DX211" s="53">
        <v>0.159609526395798</v>
      </c>
      <c r="DY211" s="53">
        <v>0.15234300494194</v>
      </c>
      <c r="DZ211" s="53">
        <v>0.158626914024353</v>
      </c>
      <c r="EA211" s="53">
        <v>0.146093711256981</v>
      </c>
      <c r="EB211" s="53">
        <v>0.145992666482925</v>
      </c>
      <c r="EC211" s="53">
        <v>0.150849923491478</v>
      </c>
      <c r="ED211" s="53">
        <v>0.162271708250046</v>
      </c>
      <c r="EE211" s="53">
        <v>0.178012281656265</v>
      </c>
      <c r="EF211" s="53">
        <v>0.153488308191299</v>
      </c>
      <c r="EG211" s="53">
        <v>0.153092548251152</v>
      </c>
      <c r="EH211" s="53">
        <v>0.136429458856583</v>
      </c>
      <c r="EI211" s="53">
        <v>0.158021330833435</v>
      </c>
      <c r="EJ211" s="53">
        <v>0.140201911330223</v>
      </c>
      <c r="EK211" s="53">
        <v>0.141406893730164</v>
      </c>
      <c r="EL211" s="53">
        <v>0.131274074316025</v>
      </c>
      <c r="EM211" s="53">
        <v>0.135670453310013</v>
      </c>
      <c r="EN211" s="53">
        <v>0.151176363229752</v>
      </c>
      <c r="EO211" s="53">
        <v>0.167649552226067</v>
      </c>
      <c r="EP211" s="53">
        <v>0.196942895650864</v>
      </c>
      <c r="EQ211" s="53">
        <v>0.211792141199112</v>
      </c>
      <c r="ER211" s="53">
        <v>0.196023091673851</v>
      </c>
      <c r="ES211" s="53">
        <v>0.215244770050049</v>
      </c>
      <c r="ET211" s="53">
        <v>0.259414345026016</v>
      </c>
      <c r="EU211" s="53">
        <v>0.286130607128143</v>
      </c>
      <c r="EV211" s="53">
        <v>0.262939393520355</v>
      </c>
      <c r="EW211" s="53">
        <v>0.263980716466904</v>
      </c>
    </row>
    <row r="212" s="53" customFormat="1" spans="1:153">
      <c r="A212" s="54">
        <v>300602</v>
      </c>
      <c r="B212" s="53" t="s">
        <v>648</v>
      </c>
      <c r="C212" s="55">
        <v>43851</v>
      </c>
      <c r="D212" s="53">
        <v>-0.00776896625757217</v>
      </c>
      <c r="E212" s="53">
        <v>0.0309825949370861</v>
      </c>
      <c r="F212" s="53">
        <v>0.0206228289753199</v>
      </c>
      <c r="G212" s="53">
        <v>-0.0266218278557062</v>
      </c>
      <c r="H212" s="53">
        <v>-0.111671693623066</v>
      </c>
      <c r="I212" s="53">
        <v>-0.152557477355003</v>
      </c>
      <c r="J212" s="53">
        <v>-0.133476480841637</v>
      </c>
      <c r="K212" s="53">
        <v>-0.113364800810814</v>
      </c>
      <c r="L212" s="53">
        <v>-0.104389861226082</v>
      </c>
      <c r="M212" s="53">
        <v>-0.113511547446251</v>
      </c>
      <c r="N212" s="53">
        <v>-0.0988408699631691</v>
      </c>
      <c r="O212" s="53">
        <v>-0.0881837233901024</v>
      </c>
      <c r="P212" s="53">
        <v>-0.107258804142475</v>
      </c>
      <c r="Q212" s="53">
        <v>-0.0971559137105942</v>
      </c>
      <c r="R212" s="53">
        <v>-0.125213921070099</v>
      </c>
      <c r="S212" s="53">
        <v>-0.164937362074852</v>
      </c>
      <c r="T212" s="53">
        <v>-0.184447318315506</v>
      </c>
      <c r="U212" s="53">
        <v>-0.137298330664635</v>
      </c>
      <c r="V212" s="53">
        <v>-0.0878045186400414</v>
      </c>
      <c r="W212" s="53">
        <v>-0.132927253842354</v>
      </c>
      <c r="X212" s="53">
        <v>-0.16731122136116</v>
      </c>
      <c r="Y212" s="53">
        <v>-0.12287624925375</v>
      </c>
      <c r="Z212" s="53">
        <v>-0.105174072086811</v>
      </c>
      <c r="AA212" s="53">
        <v>-0.160013660788536</v>
      </c>
      <c r="AB212" s="53">
        <v>-0.152802526950836</v>
      </c>
      <c r="AC212" s="53">
        <v>-0.209408164024353</v>
      </c>
      <c r="AD212" s="53">
        <v>-0.23866593837738</v>
      </c>
      <c r="AE212" s="53">
        <v>-0.2546027302742</v>
      </c>
      <c r="AF212" s="53">
        <v>-0.256530225276947</v>
      </c>
      <c r="AG212" s="53">
        <v>-0.244619280099869</v>
      </c>
      <c r="AH212" s="53">
        <v>-0.257167965173721</v>
      </c>
      <c r="AI212" s="53">
        <v>-0.274017781019211</v>
      </c>
      <c r="AJ212" s="53">
        <v>-0.343169867992401</v>
      </c>
      <c r="AK212" s="53">
        <v>-0.363786220550537</v>
      </c>
      <c r="AL212" s="53">
        <v>-0.390763640403748</v>
      </c>
      <c r="AM212" s="53">
        <v>-0.368354052305222</v>
      </c>
      <c r="AN212" s="53">
        <v>-0.411845356225967</v>
      </c>
      <c r="AO212" s="53">
        <v>-0.398066431283951</v>
      </c>
      <c r="AP212" s="53">
        <v>-0.428929448127747</v>
      </c>
      <c r="AQ212" s="53">
        <v>-0.453193962574005</v>
      </c>
      <c r="AR212" s="53">
        <v>-0.532811462879181</v>
      </c>
      <c r="AS212" s="53">
        <v>-0.551074862480164</v>
      </c>
      <c r="AT212" s="53">
        <v>-0.569871366024017</v>
      </c>
      <c r="AU212" s="53">
        <v>-0.512361466884613</v>
      </c>
      <c r="AV212" s="53">
        <v>-0.533631265163422</v>
      </c>
      <c r="AW212" s="53">
        <v>-0.524980545043945</v>
      </c>
      <c r="AX212" s="53">
        <v>-0.561907649040222</v>
      </c>
      <c r="AY212" s="53">
        <v>-0.580190598964691</v>
      </c>
      <c r="AZ212" s="53">
        <v>-0.61135321855545</v>
      </c>
      <c r="BA212" s="53">
        <v>-0.61059844493866</v>
      </c>
      <c r="BB212" s="53">
        <v>-0.00650552473962307</v>
      </c>
      <c r="BC212" s="53">
        <v>0.0294392723590136</v>
      </c>
      <c r="BD212" s="53">
        <v>0.0157245416194201</v>
      </c>
      <c r="BE212" s="53">
        <v>-0.00465288199484348</v>
      </c>
      <c r="BF212" s="53">
        <v>-0.0673216059803963</v>
      </c>
      <c r="BG212" s="53">
        <v>-0.0947969257831573</v>
      </c>
      <c r="BH212" s="53">
        <v>-0.0944710373878479</v>
      </c>
      <c r="BI212" s="53">
        <v>-0.0687658414244652</v>
      </c>
      <c r="BJ212" s="53">
        <v>-0.0525957047939301</v>
      </c>
      <c r="BK212" s="53">
        <v>-0.0677825212478638</v>
      </c>
      <c r="BL212" s="53">
        <v>-0.0420960523188114</v>
      </c>
      <c r="BM212" s="53">
        <v>-0.0193028971552849</v>
      </c>
      <c r="BN212" s="53">
        <v>-0.0356582179665565</v>
      </c>
      <c r="BO212" s="53">
        <v>-0.0185254961252213</v>
      </c>
      <c r="BP212" s="53">
        <v>-0.0521227195858955</v>
      </c>
      <c r="BQ212" s="53">
        <v>-0.0807902961969376</v>
      </c>
      <c r="BR212" s="53">
        <v>-0.0933114439249039</v>
      </c>
      <c r="BS212" s="53">
        <v>-0.0359093472361565</v>
      </c>
      <c r="BT212" s="53">
        <v>0.0227496456354856</v>
      </c>
      <c r="BU212" s="53">
        <v>-0.00368639267981052</v>
      </c>
      <c r="BV212" s="53">
        <v>-0.0410110279917717</v>
      </c>
      <c r="BW212" s="53">
        <v>0.0349556803703308</v>
      </c>
      <c r="BX212" s="53">
        <v>0.078376017510891</v>
      </c>
      <c r="BY212" s="53">
        <v>0.0300155002623796</v>
      </c>
      <c r="BZ212" s="53">
        <v>0.0198756363242865</v>
      </c>
      <c r="CA212" s="53">
        <v>-0.00912243314087391</v>
      </c>
      <c r="CB212" s="53">
        <v>-0.0337079986929893</v>
      </c>
      <c r="CC212" s="53">
        <v>-0.0187397692352533</v>
      </c>
      <c r="CD212" s="53">
        <v>0.00812381692230701</v>
      </c>
      <c r="CE212" s="53">
        <v>-0.011452179402113</v>
      </c>
      <c r="CF212" s="53">
        <v>-0.00585668161511421</v>
      </c>
      <c r="CG212" s="53">
        <v>-0.0192453861236572</v>
      </c>
      <c r="CH212" s="53">
        <v>-0.0520312264561653</v>
      </c>
      <c r="CI212" s="53">
        <v>-0.0533503517508507</v>
      </c>
      <c r="CJ212" s="53">
        <v>-0.0759999379515648</v>
      </c>
      <c r="CK212" s="53">
        <v>-0.0528486669063568</v>
      </c>
      <c r="CL212" s="53">
        <v>-0.0837029442191124</v>
      </c>
      <c r="CM212" s="53">
        <v>-0.0761479213833809</v>
      </c>
      <c r="CN212" s="53">
        <v>-0.088905893266201</v>
      </c>
      <c r="CO212" s="53">
        <v>-0.0932135730981827</v>
      </c>
      <c r="CP212" s="53">
        <v>-0.129602804780006</v>
      </c>
      <c r="CQ212" s="53">
        <v>-0.133492738008499</v>
      </c>
      <c r="CR212" s="53">
        <v>-0.143605977296829</v>
      </c>
      <c r="CS212" s="53">
        <v>-0.153361305594444</v>
      </c>
      <c r="CT212" s="53">
        <v>-0.154263094067574</v>
      </c>
      <c r="CU212" s="53">
        <v>-0.147956654429436</v>
      </c>
      <c r="CV212" s="53">
        <v>-0.169835731387138</v>
      </c>
      <c r="CW212" s="53">
        <v>-0.185902491211891</v>
      </c>
      <c r="CX212" s="53">
        <v>-0.177005231380463</v>
      </c>
      <c r="CY212" s="53">
        <v>-0.205791190266609</v>
      </c>
      <c r="CZ212" s="53">
        <v>0.00547451060265303</v>
      </c>
      <c r="DA212" s="53">
        <v>0.0082812737673521</v>
      </c>
      <c r="DB212" s="53">
        <v>0.0116362385451794</v>
      </c>
      <c r="DC212" s="53">
        <v>-0.0152309946715832</v>
      </c>
      <c r="DD212" s="53">
        <v>-0.0376121327280998</v>
      </c>
      <c r="DE212" s="53">
        <v>-0.0510225966572762</v>
      </c>
      <c r="DF212" s="53">
        <v>-0.0322674922645092</v>
      </c>
      <c r="DG212" s="53">
        <v>-0.0378610081970692</v>
      </c>
      <c r="DH212" s="53">
        <v>-0.0450562052428722</v>
      </c>
      <c r="DI212" s="53">
        <v>-0.0389910712838173</v>
      </c>
      <c r="DJ212" s="53">
        <v>-0.0500068664550781</v>
      </c>
      <c r="DK212" s="53">
        <v>-0.0621428713202477</v>
      </c>
      <c r="DL212" s="53">
        <v>-0.0648626312613487</v>
      </c>
      <c r="DM212" s="53">
        <v>-0.0718924626708031</v>
      </c>
      <c r="DN212" s="53">
        <v>-0.0663532465696335</v>
      </c>
      <c r="DO212" s="53">
        <v>-0.0774091258645058</v>
      </c>
      <c r="DP212" s="53">
        <v>-0.0843979269266129</v>
      </c>
      <c r="DQ212" s="53">
        <v>-0.094651035964489</v>
      </c>
      <c r="DR212" s="53">
        <v>-0.103816211223602</v>
      </c>
      <c r="DS212" s="53">
        <v>-0.122502908110619</v>
      </c>
      <c r="DT212" s="53">
        <v>-0.119562238454819</v>
      </c>
      <c r="DU212" s="53">
        <v>-0.151093974709511</v>
      </c>
      <c r="DV212" s="53">
        <v>-0.176812142133713</v>
      </c>
      <c r="DW212" s="53">
        <v>-0.183291211724281</v>
      </c>
      <c r="DX212" s="53">
        <v>-0.165940210223198</v>
      </c>
      <c r="DY212" s="53">
        <v>-0.193547785282135</v>
      </c>
      <c r="DZ212" s="53">
        <v>-0.198219984769821</v>
      </c>
      <c r="EA212" s="53">
        <v>-0.229125007987022</v>
      </c>
      <c r="EB212" s="53">
        <v>-0.257916063070297</v>
      </c>
      <c r="EC212" s="53">
        <v>-0.226429149508476</v>
      </c>
      <c r="ED212" s="53">
        <v>-0.244573324918747</v>
      </c>
      <c r="EE212" s="53">
        <v>-0.248034462332726</v>
      </c>
      <c r="EF212" s="53">
        <v>-0.284400701522827</v>
      </c>
      <c r="EG212" s="53">
        <v>-0.303697913885117</v>
      </c>
      <c r="EH212" s="53">
        <v>-0.308025747537613</v>
      </c>
      <c r="EI212" s="53">
        <v>-0.308767408132553</v>
      </c>
      <c r="EJ212" s="53">
        <v>-0.321404457092285</v>
      </c>
      <c r="EK212" s="53">
        <v>-0.315180540084839</v>
      </c>
      <c r="EL212" s="53">
        <v>-0.333285599946976</v>
      </c>
      <c r="EM212" s="53">
        <v>-0.353242427110672</v>
      </c>
      <c r="EN212" s="53">
        <v>-0.396470695734024</v>
      </c>
      <c r="EO212" s="53">
        <v>-0.410844177007675</v>
      </c>
      <c r="EP212" s="53">
        <v>-0.419527441263199</v>
      </c>
      <c r="EQ212" s="53">
        <v>-0.352262228727341</v>
      </c>
      <c r="ER212" s="53">
        <v>-0.37263023853302</v>
      </c>
      <c r="ES212" s="53">
        <v>-0.370285928249359</v>
      </c>
      <c r="ET212" s="53">
        <v>-0.385333985090256</v>
      </c>
      <c r="EU212" s="53">
        <v>-0.38755014538765</v>
      </c>
      <c r="EV212" s="53">
        <v>-0.427610039710999</v>
      </c>
      <c r="EW212" s="53">
        <v>-0.3980692923069</v>
      </c>
    </row>
    <row r="213" s="53" customFormat="1" spans="1:153">
      <c r="A213" s="54">
        <v>300615</v>
      </c>
      <c r="B213" s="53" t="s">
        <v>651</v>
      </c>
      <c r="C213" s="55">
        <v>43851</v>
      </c>
      <c r="D213" s="53">
        <v>-0.0418493933975697</v>
      </c>
      <c r="E213" s="53">
        <v>-0.0863760858774185</v>
      </c>
      <c r="F213" s="53">
        <v>-0.104100771248341</v>
      </c>
      <c r="G213" s="53">
        <v>-0.160867542028427</v>
      </c>
      <c r="H213" s="53">
        <v>-0.199151501059532</v>
      </c>
      <c r="I213" s="53">
        <v>-0.247391879558563</v>
      </c>
      <c r="J213" s="53">
        <v>-0.24615253508091</v>
      </c>
      <c r="K213" s="53">
        <v>-0.253822356462479</v>
      </c>
      <c r="L213" s="53">
        <v>-0.271072596311569</v>
      </c>
      <c r="M213" s="53">
        <v>-0.300867348909378</v>
      </c>
      <c r="N213" s="53">
        <v>-0.319753885269165</v>
      </c>
      <c r="O213" s="53">
        <v>-0.33629047870636</v>
      </c>
      <c r="P213" s="53">
        <v>-0.295636922121048</v>
      </c>
      <c r="Q213" s="53">
        <v>-0.307126373052597</v>
      </c>
      <c r="R213" s="53">
        <v>-0.316719144582748</v>
      </c>
      <c r="S213" s="53">
        <v>-0.33664658665657</v>
      </c>
      <c r="T213" s="53">
        <v>-0.370872437953949</v>
      </c>
      <c r="U213" s="53">
        <v>-0.357179194688797</v>
      </c>
      <c r="V213" s="53">
        <v>-0.315260618925095</v>
      </c>
      <c r="W213" s="53">
        <v>-0.378477156162262</v>
      </c>
      <c r="X213" s="53">
        <v>-0.411103159189224</v>
      </c>
      <c r="Y213" s="53">
        <v>-0.44760850071907</v>
      </c>
      <c r="Z213" s="53">
        <v>-0.452922642230988</v>
      </c>
      <c r="AA213" s="53">
        <v>-0.464437007904053</v>
      </c>
      <c r="AB213" s="53">
        <v>-0.472068518400192</v>
      </c>
      <c r="AC213" s="53">
        <v>-0.470202744007111</v>
      </c>
      <c r="AD213" s="53">
        <v>-0.514558553695679</v>
      </c>
      <c r="AE213" s="53">
        <v>-0.49765208363533</v>
      </c>
      <c r="AF213" s="53">
        <v>-0.450319886207581</v>
      </c>
      <c r="AG213" s="53">
        <v>-0.49278935790062</v>
      </c>
      <c r="AH213" s="53">
        <v>-0.512707829475403</v>
      </c>
      <c r="AI213" s="53">
        <v>-0.506105303764343</v>
      </c>
      <c r="AJ213" s="53">
        <v>-0.554462134838104</v>
      </c>
      <c r="AK213" s="53">
        <v>-0.581975400447845</v>
      </c>
      <c r="AL213" s="53">
        <v>-0.618429958820343</v>
      </c>
      <c r="AM213" s="53">
        <v>-0.586330413818359</v>
      </c>
      <c r="AN213" s="53">
        <v>-0.584921479225159</v>
      </c>
      <c r="AO213" s="53">
        <v>-0.579682767391205</v>
      </c>
      <c r="AP213" s="53">
        <v>-0.528284430503845</v>
      </c>
      <c r="AQ213" s="53">
        <v>-0.574832260608673</v>
      </c>
      <c r="AR213" s="53">
        <v>-0.644367039203644</v>
      </c>
      <c r="AS213" s="53">
        <v>-0.655531942844391</v>
      </c>
      <c r="AT213" s="53">
        <v>-0.642754018306732</v>
      </c>
      <c r="AU213" s="53">
        <v>-0.663802921772003</v>
      </c>
      <c r="AV213" s="53">
        <v>-0.692902684211731</v>
      </c>
      <c r="AW213" s="53">
        <v>-0.578827261924744</v>
      </c>
      <c r="AX213" s="53">
        <v>-0.624709844589233</v>
      </c>
      <c r="AY213" s="53">
        <v>-0.660083115100861</v>
      </c>
      <c r="AZ213" s="53">
        <v>-0.640676379203796</v>
      </c>
      <c r="BA213" s="53">
        <v>-0.698283851146698</v>
      </c>
      <c r="BB213" s="53">
        <v>-0.0236747022718191</v>
      </c>
      <c r="BC213" s="53">
        <v>-0.0403005741536617</v>
      </c>
      <c r="BD213" s="53">
        <v>-0.0668354853987694</v>
      </c>
      <c r="BE213" s="53">
        <v>-0.106261938810349</v>
      </c>
      <c r="BF213" s="53">
        <v>-0.130501821637154</v>
      </c>
      <c r="BG213" s="53">
        <v>-0.158489838242531</v>
      </c>
      <c r="BH213" s="53">
        <v>-0.162099942564964</v>
      </c>
      <c r="BI213" s="53">
        <v>-0.172940120100975</v>
      </c>
      <c r="BJ213" s="53">
        <v>-0.169517800211906</v>
      </c>
      <c r="BK213" s="53">
        <v>-0.18198573589325</v>
      </c>
      <c r="BL213" s="53">
        <v>-0.18852211534977</v>
      </c>
      <c r="BM213" s="53">
        <v>-0.191494211554527</v>
      </c>
      <c r="BN213" s="53">
        <v>-0.146047547459602</v>
      </c>
      <c r="BO213" s="53">
        <v>-0.141215711832047</v>
      </c>
      <c r="BP213" s="53">
        <v>-0.178419753909111</v>
      </c>
      <c r="BQ213" s="53">
        <v>-0.195241421461105</v>
      </c>
      <c r="BR213" s="53">
        <v>-0.21500451862812</v>
      </c>
      <c r="BS213" s="53">
        <v>-0.193529233336449</v>
      </c>
      <c r="BT213" s="53">
        <v>-0.133500009775162</v>
      </c>
      <c r="BU213" s="53">
        <v>-0.166381120681763</v>
      </c>
      <c r="BV213" s="53">
        <v>-0.185991585254669</v>
      </c>
      <c r="BW213" s="53">
        <v>-0.209871619939804</v>
      </c>
      <c r="BX213" s="53">
        <v>-0.182359009981155</v>
      </c>
      <c r="BY213" s="53">
        <v>-0.20820514857769</v>
      </c>
      <c r="BZ213" s="53">
        <v>-0.217035785317421</v>
      </c>
      <c r="CA213" s="53">
        <v>-0.20378452539444</v>
      </c>
      <c r="CB213" s="53">
        <v>-0.247526481747627</v>
      </c>
      <c r="CC213" s="53">
        <v>-0.209895238280296</v>
      </c>
      <c r="CD213" s="53">
        <v>-0.167707517743111</v>
      </c>
      <c r="CE213" s="53">
        <v>-0.21443347632885</v>
      </c>
      <c r="CF213" s="53">
        <v>-0.219301149249077</v>
      </c>
      <c r="CG213" s="53">
        <v>-0.220742538571358</v>
      </c>
      <c r="CH213" s="53">
        <v>-0.250032633543015</v>
      </c>
      <c r="CI213" s="53">
        <v>-0.281369000673294</v>
      </c>
      <c r="CJ213" s="53">
        <v>-0.308092385530472</v>
      </c>
      <c r="CK213" s="53">
        <v>-0.267403334379196</v>
      </c>
      <c r="CL213" s="53">
        <v>-0.23937714099884</v>
      </c>
      <c r="CM213" s="53">
        <v>-0.203158274292946</v>
      </c>
      <c r="CN213" s="53">
        <v>-0.202596038579941</v>
      </c>
      <c r="CO213" s="53">
        <v>-0.233213797211647</v>
      </c>
      <c r="CP213" s="53">
        <v>-0.289562255144119</v>
      </c>
      <c r="CQ213" s="53">
        <v>-0.302289515733719</v>
      </c>
      <c r="CR213" s="53">
        <v>-0.313394784927368</v>
      </c>
      <c r="CS213" s="53">
        <v>-0.325953781604767</v>
      </c>
      <c r="CT213" s="53">
        <v>-0.317556083202362</v>
      </c>
      <c r="CU213" s="53">
        <v>-0.318588316440582</v>
      </c>
      <c r="CV213" s="53">
        <v>-0.34974867105484</v>
      </c>
      <c r="CW213" s="53">
        <v>-0.369751185178757</v>
      </c>
      <c r="CX213" s="53">
        <v>-0.35425141453743</v>
      </c>
      <c r="CY213" s="53">
        <v>-0.378227204084396</v>
      </c>
      <c r="CZ213" s="53">
        <v>-0.041139230132103</v>
      </c>
      <c r="DA213" s="53">
        <v>-0.0690400525927544</v>
      </c>
      <c r="DB213" s="53">
        <v>-0.0602298229932785</v>
      </c>
      <c r="DC213" s="53">
        <v>-0.0775701478123665</v>
      </c>
      <c r="DD213" s="53">
        <v>-0.0916142091155052</v>
      </c>
      <c r="DE213" s="53">
        <v>-0.11186658591032</v>
      </c>
      <c r="DF213" s="53">
        <v>-0.107017137110233</v>
      </c>
      <c r="DG213" s="53">
        <v>-0.103846773505211</v>
      </c>
      <c r="DH213" s="53">
        <v>-0.124519348144531</v>
      </c>
      <c r="DI213" s="53">
        <v>-0.141846150159836</v>
      </c>
      <c r="DJ213" s="53">
        <v>-0.154196321964264</v>
      </c>
      <c r="DK213" s="53">
        <v>-0.167760819196701</v>
      </c>
      <c r="DL213" s="53">
        <v>-0.172553896903992</v>
      </c>
      <c r="DM213" s="53">
        <v>-0.188875183463097</v>
      </c>
      <c r="DN213" s="53">
        <v>-0.161263927817345</v>
      </c>
      <c r="DO213" s="53">
        <v>-0.164369717240334</v>
      </c>
      <c r="DP213" s="53">
        <v>-0.178832471370697</v>
      </c>
      <c r="DQ213" s="53">
        <v>-0.186614498496056</v>
      </c>
      <c r="DR213" s="53">
        <v>-0.20472514629364</v>
      </c>
      <c r="DS213" s="53">
        <v>-0.235060587525368</v>
      </c>
      <c r="DT213" s="53">
        <v>-0.248076125979424</v>
      </c>
      <c r="DU213" s="53">
        <v>-0.260701417922974</v>
      </c>
      <c r="DV213" s="53">
        <v>-0.293528169393539</v>
      </c>
      <c r="DW213" s="53">
        <v>-0.279196381568909</v>
      </c>
      <c r="DX213" s="53">
        <v>-0.277997255325317</v>
      </c>
      <c r="DY213" s="53">
        <v>-0.289382755756378</v>
      </c>
      <c r="DZ213" s="53">
        <v>-0.289996594190598</v>
      </c>
      <c r="EA213" s="53">
        <v>-0.310721397399902</v>
      </c>
      <c r="EB213" s="53">
        <v>-0.305576920509338</v>
      </c>
      <c r="EC213" s="53">
        <v>-0.301320433616638</v>
      </c>
      <c r="ED213" s="53">
        <v>-0.316371202468872</v>
      </c>
      <c r="EE213" s="53">
        <v>-0.308327317237854</v>
      </c>
      <c r="EF213" s="53">
        <v>-0.327394068241119</v>
      </c>
      <c r="EG213" s="53">
        <v>-0.323570936918259</v>
      </c>
      <c r="EH213" s="53">
        <v>-0.333302140235901</v>
      </c>
      <c r="EI213" s="53">
        <v>-0.341891586780548</v>
      </c>
      <c r="EJ213" s="53">
        <v>-0.368508875370026</v>
      </c>
      <c r="EK213" s="53">
        <v>-0.39948907494545</v>
      </c>
      <c r="EL213" s="53">
        <v>-0.348652929067612</v>
      </c>
      <c r="EM213" s="53">
        <v>-0.364583015441895</v>
      </c>
      <c r="EN213" s="53">
        <v>-0.377769351005554</v>
      </c>
      <c r="EO213" s="53">
        <v>-0.376206994056702</v>
      </c>
      <c r="EP213" s="53">
        <v>-0.352323740720749</v>
      </c>
      <c r="EQ213" s="53">
        <v>-0.360813677310944</v>
      </c>
      <c r="ER213" s="53">
        <v>-0.398311167955399</v>
      </c>
      <c r="ES213" s="53">
        <v>-0.283203482627869</v>
      </c>
      <c r="ET213" s="53">
        <v>-0.297925710678101</v>
      </c>
      <c r="EU213" s="53">
        <v>-0.313296437263489</v>
      </c>
      <c r="EV213" s="53">
        <v>-0.309389501810074</v>
      </c>
      <c r="EW213" s="53">
        <v>-0.343021154403687</v>
      </c>
    </row>
    <row r="214" s="53" customFormat="1" spans="1:153">
      <c r="A214" s="54">
        <v>300620</v>
      </c>
      <c r="B214" s="53" t="s">
        <v>654</v>
      </c>
      <c r="C214" s="55">
        <v>43851</v>
      </c>
      <c r="D214" s="53">
        <v>0.00680334866046906</v>
      </c>
      <c r="E214" s="53">
        <v>-0.0330646969377995</v>
      </c>
      <c r="F214" s="53">
        <v>0.00179374311119318</v>
      </c>
      <c r="G214" s="53">
        <v>-0.0346105732023716</v>
      </c>
      <c r="H214" s="53">
        <v>-0.0343730598688126</v>
      </c>
      <c r="I214" s="53">
        <v>-0.0608145333826542</v>
      </c>
      <c r="J214" s="53">
        <v>-0.0591927990317345</v>
      </c>
      <c r="K214" s="53">
        <v>-0.050777230411768</v>
      </c>
      <c r="L214" s="53">
        <v>-0.051689438521862</v>
      </c>
      <c r="M214" s="53">
        <v>-0.0763377696275711</v>
      </c>
      <c r="N214" s="53">
        <v>-0.0636592507362366</v>
      </c>
      <c r="O214" s="53">
        <v>-0.0704104751348495</v>
      </c>
      <c r="P214" s="53">
        <v>-0.0748691856861114</v>
      </c>
      <c r="Q214" s="53">
        <v>-0.0822314023971558</v>
      </c>
      <c r="R214" s="53">
        <v>-0.0687272995710373</v>
      </c>
      <c r="S214" s="53">
        <v>-0.0972134917974472</v>
      </c>
      <c r="T214" s="53">
        <v>-0.109418749809265</v>
      </c>
      <c r="U214" s="53">
        <v>-0.0922145321965218</v>
      </c>
      <c r="V214" s="53">
        <v>-0.0693307369947433</v>
      </c>
      <c r="W214" s="53">
        <v>-0.0237425807863474</v>
      </c>
      <c r="X214" s="53">
        <v>-0.0439870990812778</v>
      </c>
      <c r="Y214" s="53">
        <v>-0.0733936354517937</v>
      </c>
      <c r="Z214" s="53">
        <v>-0.123131826519966</v>
      </c>
      <c r="AA214" s="53">
        <v>-0.166886731982231</v>
      </c>
      <c r="AB214" s="53">
        <v>-0.154793724417686</v>
      </c>
      <c r="AC214" s="53">
        <v>-0.180518165230751</v>
      </c>
      <c r="AD214" s="53">
        <v>-0.188766300678253</v>
      </c>
      <c r="AE214" s="53">
        <v>-0.201643839478493</v>
      </c>
      <c r="AF214" s="53">
        <v>-0.171714007854462</v>
      </c>
      <c r="AG214" s="53">
        <v>-0.158292010426521</v>
      </c>
      <c r="AH214" s="53">
        <v>-0.133096471428871</v>
      </c>
      <c r="AI214" s="53">
        <v>-0.155455455183983</v>
      </c>
      <c r="AJ214" s="53">
        <v>-0.218469947576523</v>
      </c>
      <c r="AK214" s="53">
        <v>-0.213418036699295</v>
      </c>
      <c r="AL214" s="53">
        <v>-0.214594572782516</v>
      </c>
      <c r="AM214" s="53">
        <v>-0.156209141016006</v>
      </c>
      <c r="AN214" s="53">
        <v>-0.0694006159901619</v>
      </c>
      <c r="AO214" s="53">
        <v>-0.0682448893785477</v>
      </c>
      <c r="AP214" s="53">
        <v>-0.0241254717111588</v>
      </c>
      <c r="AQ214" s="53">
        <v>-0.107032187283039</v>
      </c>
      <c r="AR214" s="53">
        <v>-0.122752845287323</v>
      </c>
      <c r="AS214" s="53">
        <v>-0.17928746342659</v>
      </c>
      <c r="AT214" s="53">
        <v>-0.228482291102409</v>
      </c>
      <c r="AU214" s="53">
        <v>-0.233749836683273</v>
      </c>
      <c r="AV214" s="53">
        <v>-0.228296637535095</v>
      </c>
      <c r="AW214" s="53">
        <v>-0.211753308773041</v>
      </c>
      <c r="AX214" s="53">
        <v>-0.208533734083176</v>
      </c>
      <c r="AY214" s="53">
        <v>-0.241223633289337</v>
      </c>
      <c r="AZ214" s="53">
        <v>-0.245955422520638</v>
      </c>
      <c r="BA214" s="53">
        <v>-0.235939890146255</v>
      </c>
      <c r="BB214" s="53">
        <v>5.50337135791779e-5</v>
      </c>
      <c r="BC214" s="53">
        <v>-0.0261270068585873</v>
      </c>
      <c r="BD214" s="53">
        <v>-0.0266726724803448</v>
      </c>
      <c r="BE214" s="53">
        <v>-0.0558551028370857</v>
      </c>
      <c r="BF214" s="53">
        <v>-0.0410547628998756</v>
      </c>
      <c r="BG214" s="53">
        <v>-0.0591097809374332</v>
      </c>
      <c r="BH214" s="53">
        <v>-0.0629265606403351</v>
      </c>
      <c r="BI214" s="53">
        <v>-0.0775606036186218</v>
      </c>
      <c r="BJ214" s="53">
        <v>-0.0736545026302338</v>
      </c>
      <c r="BK214" s="53">
        <v>-0.0863524526357651</v>
      </c>
      <c r="BL214" s="53">
        <v>-0.0809297636151314</v>
      </c>
      <c r="BM214" s="53">
        <v>-0.0770652443170547</v>
      </c>
      <c r="BN214" s="53">
        <v>-0.0794329643249512</v>
      </c>
      <c r="BO214" s="53">
        <v>-0.0767398104071617</v>
      </c>
      <c r="BP214" s="53">
        <v>-0.0560332387685776</v>
      </c>
      <c r="BQ214" s="53">
        <v>-0.0668483898043633</v>
      </c>
      <c r="BR214" s="53">
        <v>-0.0402572602033615</v>
      </c>
      <c r="BS214" s="53">
        <v>-0.0150489844381809</v>
      </c>
      <c r="BT214" s="53">
        <v>-0.00601359829306602</v>
      </c>
      <c r="BU214" s="53">
        <v>-0.00713411904871464</v>
      </c>
      <c r="BV214" s="53">
        <v>-0.0133000565692782</v>
      </c>
      <c r="BW214" s="53">
        <v>-0.0470136217772961</v>
      </c>
      <c r="BX214" s="53">
        <v>-0.0872288718819618</v>
      </c>
      <c r="BY214" s="53">
        <v>-0.122069105505943</v>
      </c>
      <c r="BZ214" s="53">
        <v>-0.113127455115318</v>
      </c>
      <c r="CA214" s="53">
        <v>-0.130159378051758</v>
      </c>
      <c r="CB214" s="53">
        <v>-0.144911959767342</v>
      </c>
      <c r="CC214" s="53">
        <v>-0.14796344935894</v>
      </c>
      <c r="CD214" s="53">
        <v>-0.122923135757446</v>
      </c>
      <c r="CE214" s="53">
        <v>-0.123869881033897</v>
      </c>
      <c r="CF214" s="53">
        <v>-0.11001455783844</v>
      </c>
      <c r="CG214" s="53">
        <v>-0.120765402913094</v>
      </c>
      <c r="CH214" s="53">
        <v>-0.166560247540474</v>
      </c>
      <c r="CI214" s="53">
        <v>-0.163445129990578</v>
      </c>
      <c r="CJ214" s="53">
        <v>-0.163330718874931</v>
      </c>
      <c r="CK214" s="53">
        <v>-0.127514511346817</v>
      </c>
      <c r="CL214" s="53">
        <v>-0.04460234567523</v>
      </c>
      <c r="CM214" s="53">
        <v>-0.0452924817800522</v>
      </c>
      <c r="CN214" s="53">
        <v>0.011881610378623</v>
      </c>
      <c r="CO214" s="53">
        <v>-0.0345977880060673</v>
      </c>
      <c r="CP214" s="53">
        <v>-0.0799086019396782</v>
      </c>
      <c r="CQ214" s="53">
        <v>-0.11979041993618</v>
      </c>
      <c r="CR214" s="53">
        <v>-0.154961913824081</v>
      </c>
      <c r="CS214" s="53">
        <v>-0.151036337018013</v>
      </c>
      <c r="CT214" s="53">
        <v>-0.146209314465523</v>
      </c>
      <c r="CU214" s="53">
        <v>-0.14816252887249</v>
      </c>
      <c r="CV214" s="53">
        <v>-0.164149418473244</v>
      </c>
      <c r="CW214" s="53">
        <v>-0.180709898471832</v>
      </c>
      <c r="CX214" s="53">
        <v>-0.181936427950859</v>
      </c>
      <c r="CY214" s="53">
        <v>-0.173159912228584</v>
      </c>
      <c r="CZ214" s="53">
        <v>-0.00227823108434677</v>
      </c>
      <c r="DA214" s="53">
        <v>-0.0159642361104488</v>
      </c>
      <c r="DB214" s="53">
        <v>0.0194398686289787</v>
      </c>
      <c r="DC214" s="53">
        <v>0.0122179817408323</v>
      </c>
      <c r="DD214" s="53">
        <v>-0.00234484439715743</v>
      </c>
      <c r="DE214" s="53">
        <v>-0.0107313003391027</v>
      </c>
      <c r="DF214" s="53">
        <v>-0.00529278581961989</v>
      </c>
      <c r="DG214" s="53">
        <v>0.0177568290382624</v>
      </c>
      <c r="DH214" s="53">
        <v>0.0129385180771351</v>
      </c>
      <c r="DI214" s="53">
        <v>0.000988137442618608</v>
      </c>
      <c r="DJ214" s="53">
        <v>0.00824396871030331</v>
      </c>
      <c r="DK214" s="53">
        <v>-0.00237177684903145</v>
      </c>
      <c r="DL214" s="53">
        <v>-0.00446276925504208</v>
      </c>
      <c r="DM214" s="53">
        <v>-0.0145181389525533</v>
      </c>
      <c r="DN214" s="53">
        <v>-0.0217206086963415</v>
      </c>
      <c r="DO214" s="53">
        <v>-0.0393916442990303</v>
      </c>
      <c r="DP214" s="53">
        <v>-0.07818803191185</v>
      </c>
      <c r="DQ214" s="53">
        <v>-0.0861920937895775</v>
      </c>
      <c r="DR214" s="53">
        <v>-0.0723436772823334</v>
      </c>
      <c r="DS214" s="53">
        <v>-0.0256350077688694</v>
      </c>
      <c r="DT214" s="53">
        <v>-0.0397135876119137</v>
      </c>
      <c r="DU214" s="53">
        <v>-0.0354065634310246</v>
      </c>
      <c r="DV214" s="53">
        <v>-0.044929500669241</v>
      </c>
      <c r="DW214" s="53">
        <v>-0.0538441725075245</v>
      </c>
      <c r="DX214" s="53">
        <v>-0.0506928190588951</v>
      </c>
      <c r="DY214" s="53">
        <v>-0.0593853369355202</v>
      </c>
      <c r="DZ214" s="53">
        <v>-0.0528808943927288</v>
      </c>
      <c r="EA214" s="53">
        <v>-0.0627069398760796</v>
      </c>
      <c r="EB214" s="53">
        <v>-0.0578174218535423</v>
      </c>
      <c r="EC214" s="53">
        <v>-0.0434486791491508</v>
      </c>
      <c r="ED214" s="53">
        <v>-0.0321084521710873</v>
      </c>
      <c r="EE214" s="53">
        <v>-0.0437165983021259</v>
      </c>
      <c r="EF214" s="53">
        <v>-0.0609362348914146</v>
      </c>
      <c r="EG214" s="53">
        <v>-0.0589994601905346</v>
      </c>
      <c r="EH214" s="53">
        <v>-0.0602903962135315</v>
      </c>
      <c r="EI214" s="53">
        <v>-0.037721186876297</v>
      </c>
      <c r="EJ214" s="53">
        <v>-0.0338248200714588</v>
      </c>
      <c r="EK214" s="53">
        <v>-0.0319789573550224</v>
      </c>
      <c r="EL214" s="53">
        <v>-0.0450336262583733</v>
      </c>
      <c r="EM214" s="53">
        <v>-0.0814609453082085</v>
      </c>
      <c r="EN214" s="53">
        <v>-0.0518707856535912</v>
      </c>
      <c r="EO214" s="53">
        <v>-0.0685235783457756</v>
      </c>
      <c r="EP214" s="53">
        <v>-0.0825469270348549</v>
      </c>
      <c r="EQ214" s="53">
        <v>-0.0917400419712067</v>
      </c>
      <c r="ER214" s="53">
        <v>-0.0911138653755188</v>
      </c>
      <c r="ES214" s="53">
        <v>-0.0726173371076584</v>
      </c>
      <c r="ET214" s="53">
        <v>-0.0534108728170395</v>
      </c>
      <c r="EU214" s="53">
        <v>-0.0695402920246124</v>
      </c>
      <c r="EV214" s="53">
        <v>-0.0730455368757248</v>
      </c>
      <c r="EW214" s="53">
        <v>-0.0718065202236176</v>
      </c>
    </row>
    <row r="215" s="53" customFormat="1" spans="1:153">
      <c r="A215" s="54">
        <v>300623</v>
      </c>
      <c r="B215" s="53" t="s">
        <v>657</v>
      </c>
      <c r="C215" s="55">
        <v>43851</v>
      </c>
      <c r="D215" s="53">
        <v>0.0746532678604126</v>
      </c>
      <c r="E215" s="53">
        <v>0.173074811697006</v>
      </c>
      <c r="F215" s="53">
        <v>0.117136977612972</v>
      </c>
      <c r="G215" s="53">
        <v>0.22111077606678</v>
      </c>
      <c r="H215" s="53">
        <v>0.247550994157791</v>
      </c>
      <c r="I215" s="53">
        <v>0.296927183866501</v>
      </c>
      <c r="J215" s="53">
        <v>0.374710738658905</v>
      </c>
      <c r="K215" s="53">
        <v>0.359443038702011</v>
      </c>
      <c r="L215" s="53">
        <v>0.32986244559288</v>
      </c>
      <c r="M215" s="53">
        <v>0.341997414827347</v>
      </c>
      <c r="N215" s="53">
        <v>0.361111581325531</v>
      </c>
      <c r="O215" s="53">
        <v>0.352447211742401</v>
      </c>
      <c r="P215" s="53">
        <v>0.353356599807739</v>
      </c>
      <c r="Q215" s="53">
        <v>0.37653660774231</v>
      </c>
      <c r="R215" s="53">
        <v>0.371360927820206</v>
      </c>
      <c r="S215" s="53">
        <v>0.309886068105698</v>
      </c>
      <c r="T215" s="53">
        <v>0.274378806352615</v>
      </c>
      <c r="U215" s="53">
        <v>0.269991993904114</v>
      </c>
      <c r="V215" s="53">
        <v>0.20842319726944</v>
      </c>
      <c r="W215" s="53">
        <v>0.133697435259819</v>
      </c>
      <c r="X215" s="53">
        <v>0.105163171887398</v>
      </c>
      <c r="Y215" s="53">
        <v>0.0712700709700584</v>
      </c>
      <c r="Z215" s="53">
        <v>0.0553596094250679</v>
      </c>
      <c r="AA215" s="53">
        <v>0.0718346759676933</v>
      </c>
      <c r="AB215" s="53">
        <v>0.038059014827013</v>
      </c>
      <c r="AC215" s="53">
        <v>0.032889649271965</v>
      </c>
      <c r="AD215" s="53">
        <v>0.0619635879993439</v>
      </c>
      <c r="AE215" s="53">
        <v>0.0380334332585335</v>
      </c>
      <c r="AF215" s="53">
        <v>0.141167894005775</v>
      </c>
      <c r="AG215" s="53">
        <v>0.0858507826924324</v>
      </c>
      <c r="AH215" s="53">
        <v>0.120916791260242</v>
      </c>
      <c r="AI215" s="53">
        <v>0.131589993834496</v>
      </c>
      <c r="AJ215" s="53">
        <v>0.111774876713753</v>
      </c>
      <c r="AK215" s="53">
        <v>0.129743829369545</v>
      </c>
      <c r="AL215" s="53">
        <v>0.210705310106277</v>
      </c>
      <c r="AM215" s="53">
        <v>0.316956579685211</v>
      </c>
      <c r="AN215" s="53">
        <v>0.269346356391907</v>
      </c>
      <c r="AO215" s="53">
        <v>0.262436926364899</v>
      </c>
      <c r="AP215" s="53">
        <v>0.21360944211483</v>
      </c>
      <c r="AQ215" s="53">
        <v>0.289496153593063</v>
      </c>
      <c r="AR215" s="53">
        <v>0.289271414279938</v>
      </c>
      <c r="AS215" s="53">
        <v>0.319698214530945</v>
      </c>
      <c r="AT215" s="53">
        <v>0.306082606315613</v>
      </c>
      <c r="AU215" s="53">
        <v>0.302694201469421</v>
      </c>
      <c r="AV215" s="53">
        <v>0.340682476758957</v>
      </c>
      <c r="AW215" s="53">
        <v>0.341553241014481</v>
      </c>
      <c r="AX215" s="53">
        <v>0.405428975820541</v>
      </c>
      <c r="AY215" s="53">
        <v>0.372547805309296</v>
      </c>
      <c r="AZ215" s="53">
        <v>0.347822517156601</v>
      </c>
      <c r="BA215" s="53">
        <v>0.281175225973129</v>
      </c>
      <c r="BB215" s="53">
        <v>0.117228180170059</v>
      </c>
      <c r="BC215" s="53">
        <v>0.200943604111671</v>
      </c>
      <c r="BD215" s="53">
        <v>0.172567620873451</v>
      </c>
      <c r="BE215" s="53">
        <v>0.268480539321899</v>
      </c>
      <c r="BF215" s="53">
        <v>0.185574576258659</v>
      </c>
      <c r="BG215" s="53">
        <v>0.161872565746307</v>
      </c>
      <c r="BH215" s="53">
        <v>0.231393292546272</v>
      </c>
      <c r="BI215" s="53">
        <v>0.220643267035484</v>
      </c>
      <c r="BJ215" s="53">
        <v>0.223262190818787</v>
      </c>
      <c r="BK215" s="53">
        <v>0.260623604059219</v>
      </c>
      <c r="BL215" s="53">
        <v>0.266085118055344</v>
      </c>
      <c r="BM215" s="53">
        <v>0.253286004066467</v>
      </c>
      <c r="BN215" s="53">
        <v>0.227630689740181</v>
      </c>
      <c r="BO215" s="53">
        <v>0.248211264610291</v>
      </c>
      <c r="BP215" s="53">
        <v>0.220040529966354</v>
      </c>
      <c r="BQ215" s="53">
        <v>0.18329806625843</v>
      </c>
      <c r="BR215" s="53">
        <v>0.155351370573044</v>
      </c>
      <c r="BS215" s="53">
        <v>0.13266721367836</v>
      </c>
      <c r="BT215" s="53">
        <v>0.0741672366857529</v>
      </c>
      <c r="BU215" s="53">
        <v>0.0610597878694534</v>
      </c>
      <c r="BV215" s="53">
        <v>0.0208548009395599</v>
      </c>
      <c r="BW215" s="53">
        <v>-0.000453799962997437</v>
      </c>
      <c r="BX215" s="53">
        <v>0.0176223013550043</v>
      </c>
      <c r="BY215" s="53">
        <v>0.0556134656071663</v>
      </c>
      <c r="BZ215" s="53">
        <v>0.0124086160212755</v>
      </c>
      <c r="CA215" s="53">
        <v>0.0014328621327877</v>
      </c>
      <c r="CB215" s="53">
        <v>-0.0118726789951324</v>
      </c>
      <c r="CC215" s="53">
        <v>-0.0327214598655701</v>
      </c>
      <c r="CD215" s="53">
        <v>0.00689645111560822</v>
      </c>
      <c r="CE215" s="53">
        <v>-0.028235774487257</v>
      </c>
      <c r="CF215" s="53">
        <v>0.00125475600361824</v>
      </c>
      <c r="CG215" s="53">
        <v>0.0336452387273312</v>
      </c>
      <c r="CH215" s="53">
        <v>0.0427963025867939</v>
      </c>
      <c r="CI215" s="53">
        <v>0.0588826276361942</v>
      </c>
      <c r="CJ215" s="53">
        <v>0.0805282220244408</v>
      </c>
      <c r="CK215" s="53">
        <v>0.131237834692001</v>
      </c>
      <c r="CL215" s="53">
        <v>0.0989515334367752</v>
      </c>
      <c r="CM215" s="53">
        <v>0.0443160906434059</v>
      </c>
      <c r="CN215" s="53">
        <v>0.000946514308452606</v>
      </c>
      <c r="CO215" s="53">
        <v>0.0093108918517828</v>
      </c>
      <c r="CP215" s="53">
        <v>-0.0105510298162699</v>
      </c>
      <c r="CQ215" s="53">
        <v>-0.0159976463764906</v>
      </c>
      <c r="CR215" s="53">
        <v>-0.0192102249711752</v>
      </c>
      <c r="CS215" s="53">
        <v>-0.0204151049256325</v>
      </c>
      <c r="CT215" s="53">
        <v>0.00847178045660257</v>
      </c>
      <c r="CU215" s="53">
        <v>0.0184652172029018</v>
      </c>
      <c r="CV215" s="53">
        <v>-0.0015159985050559</v>
      </c>
      <c r="CW215" s="53">
        <v>-0.0253080911934376</v>
      </c>
      <c r="CX215" s="53">
        <v>-0.0335791520774364</v>
      </c>
      <c r="CY215" s="53">
        <v>-0.0601424463093281</v>
      </c>
      <c r="CZ215" s="53">
        <v>-0.0195871535688639</v>
      </c>
      <c r="DA215" s="53">
        <v>-0.00488102994859219</v>
      </c>
      <c r="DB215" s="53">
        <v>-0.0324428826570511</v>
      </c>
      <c r="DC215" s="53">
        <v>-0.0243820156902075</v>
      </c>
      <c r="DD215" s="53">
        <v>0.0849641859531403</v>
      </c>
      <c r="DE215" s="53">
        <v>0.158042386174202</v>
      </c>
      <c r="DF215" s="53">
        <v>0.166305214166641</v>
      </c>
      <c r="DG215" s="53">
        <v>0.161787539720535</v>
      </c>
      <c r="DH215" s="53">
        <v>0.129588022828102</v>
      </c>
      <c r="DI215" s="53">
        <v>0.104361556470394</v>
      </c>
      <c r="DJ215" s="53">
        <v>0.118014246225357</v>
      </c>
      <c r="DK215" s="53">
        <v>0.122148968279362</v>
      </c>
      <c r="DL215" s="53">
        <v>0.148713663220406</v>
      </c>
      <c r="DM215" s="53">
        <v>0.151313111186028</v>
      </c>
      <c r="DN215" s="53">
        <v>0.174308151006699</v>
      </c>
      <c r="DO215" s="53">
        <v>0.149575755000114</v>
      </c>
      <c r="DP215" s="53">
        <v>0.14201520383358</v>
      </c>
      <c r="DQ215" s="53">
        <v>0.160312548279762</v>
      </c>
      <c r="DR215" s="53">
        <v>0.157243728637695</v>
      </c>
      <c r="DS215" s="53">
        <v>0.0956254154443741</v>
      </c>
      <c r="DT215" s="53">
        <v>0.107296139001846</v>
      </c>
      <c r="DU215" s="53">
        <v>0.0947116315364838</v>
      </c>
      <c r="DV215" s="53">
        <v>0.0607250705361366</v>
      </c>
      <c r="DW215" s="53">
        <v>0.0392089709639549</v>
      </c>
      <c r="DX215" s="53">
        <v>0.0486381612718105</v>
      </c>
      <c r="DY215" s="53">
        <v>0.0544445514678955</v>
      </c>
      <c r="DZ215" s="53">
        <v>0.0968240275979042</v>
      </c>
      <c r="EA215" s="53">
        <v>0.0937426537275314</v>
      </c>
      <c r="EB215" s="53">
        <v>0.157259210944176</v>
      </c>
      <c r="EC215" s="53">
        <v>0.137074321508408</v>
      </c>
      <c r="ED215" s="53">
        <v>0.142649799585342</v>
      </c>
      <c r="EE215" s="53">
        <v>0.120932511985302</v>
      </c>
      <c r="EF215" s="53">
        <v>0.091966338455677</v>
      </c>
      <c r="EG215" s="53">
        <v>0.0938489660620689</v>
      </c>
      <c r="EH215" s="53">
        <v>0.153164848685265</v>
      </c>
      <c r="EI215" s="53">
        <v>0.208706513047218</v>
      </c>
      <c r="EJ215" s="53">
        <v>0.19338259100914</v>
      </c>
      <c r="EK215" s="53">
        <v>0.241108611226082</v>
      </c>
      <c r="EL215" s="53">
        <v>0.235650688409805</v>
      </c>
      <c r="EM215" s="53">
        <v>0.303173035383224</v>
      </c>
      <c r="EN215" s="53">
        <v>0.32281020283699</v>
      </c>
      <c r="EO215" s="53">
        <v>0.358683615922928</v>
      </c>
      <c r="EP215" s="53">
        <v>0.348280608654022</v>
      </c>
      <c r="EQ215" s="53">
        <v>0.346097081899643</v>
      </c>
      <c r="ER215" s="53">
        <v>0.355198472738266</v>
      </c>
      <c r="ES215" s="53">
        <v>0.346075773239136</v>
      </c>
      <c r="ET215" s="53">
        <v>0.429932743310928</v>
      </c>
      <c r="EU215" s="53">
        <v>0.420843660831451</v>
      </c>
      <c r="EV215" s="53">
        <v>0.404389411211014</v>
      </c>
      <c r="EW215" s="53">
        <v>0.364305436611176</v>
      </c>
    </row>
    <row r="216" s="53" customFormat="1" spans="1:153">
      <c r="A216" s="54">
        <v>300627</v>
      </c>
      <c r="B216" s="53" t="s">
        <v>660</v>
      </c>
      <c r="C216" s="55">
        <v>43851</v>
      </c>
      <c r="D216" s="53">
        <v>0.0667415484786034</v>
      </c>
      <c r="E216" s="53">
        <v>0.109941244125366</v>
      </c>
      <c r="F216" s="53">
        <v>0.140436798334122</v>
      </c>
      <c r="G216" s="53">
        <v>0.169067040085793</v>
      </c>
      <c r="H216" s="53">
        <v>0.230435222387314</v>
      </c>
      <c r="I216" s="53">
        <v>0.25215345621109</v>
      </c>
      <c r="J216" s="53">
        <v>0.198574617505074</v>
      </c>
      <c r="K216" s="53">
        <v>0.152875959873199</v>
      </c>
      <c r="L216" s="53">
        <v>0.104329816997051</v>
      </c>
      <c r="M216" s="53">
        <v>0.151755943894386</v>
      </c>
      <c r="N216" s="53">
        <v>0.183625638484955</v>
      </c>
      <c r="O216" s="53">
        <v>0.292148768901825</v>
      </c>
      <c r="P216" s="53">
        <v>0.282359629869461</v>
      </c>
      <c r="Q216" s="53">
        <v>0.231892570853233</v>
      </c>
      <c r="R216" s="53">
        <v>0.25239571928978</v>
      </c>
      <c r="S216" s="53">
        <v>0.359315633773804</v>
      </c>
      <c r="T216" s="53">
        <v>0.383069217205048</v>
      </c>
      <c r="U216" s="53">
        <v>0.406682699918747</v>
      </c>
      <c r="V216" s="53">
        <v>0.440925687551498</v>
      </c>
      <c r="W216" s="53">
        <v>0.404352992773056</v>
      </c>
      <c r="X216" s="53">
        <v>0.359603852033615</v>
      </c>
      <c r="Y216" s="53">
        <v>0.314154416322708</v>
      </c>
      <c r="Z216" s="53">
        <v>0.325106054544449</v>
      </c>
      <c r="AA216" s="53">
        <v>0.301993489265442</v>
      </c>
      <c r="AB216" s="53">
        <v>0.314786225557327</v>
      </c>
      <c r="AC216" s="53">
        <v>0.287313312292099</v>
      </c>
      <c r="AD216" s="53">
        <v>0.289238572120667</v>
      </c>
      <c r="AE216" s="53">
        <v>0.256151378154755</v>
      </c>
      <c r="AF216" s="53">
        <v>0.28940150141716</v>
      </c>
      <c r="AG216" s="53">
        <v>0.299737513065338</v>
      </c>
      <c r="AH216" s="53">
        <v>0.286908477544785</v>
      </c>
      <c r="AI216" s="53">
        <v>0.278899371623993</v>
      </c>
      <c r="AJ216" s="53">
        <v>0.251386851072311</v>
      </c>
      <c r="AK216" s="53">
        <v>0.259667575359344</v>
      </c>
      <c r="AL216" s="53">
        <v>0.262859106063843</v>
      </c>
      <c r="AM216" s="53">
        <v>0.267277121543884</v>
      </c>
      <c r="AN216" s="53">
        <v>0.253400921821594</v>
      </c>
      <c r="AO216" s="53">
        <v>0.24849134683609</v>
      </c>
      <c r="AP216" s="53">
        <v>0.230405777692795</v>
      </c>
      <c r="AQ216" s="53">
        <v>0.241742342710495</v>
      </c>
      <c r="AR216" s="53">
        <v>0.245704635977745</v>
      </c>
      <c r="AS216" s="53">
        <v>0.267325282096863</v>
      </c>
      <c r="AT216" s="53">
        <v>0.273905813694</v>
      </c>
      <c r="AU216" s="53">
        <v>0.338523685932159</v>
      </c>
      <c r="AV216" s="53">
        <v>0.32773831486702</v>
      </c>
      <c r="AW216" s="53">
        <v>0.345689713954926</v>
      </c>
      <c r="AX216" s="53">
        <v>0.334435760974884</v>
      </c>
      <c r="AY216" s="53">
        <v>0.37714359164238</v>
      </c>
      <c r="AZ216" s="53">
        <v>0.368126690387726</v>
      </c>
      <c r="BA216" s="53">
        <v>0.351534396409988</v>
      </c>
      <c r="BB216" s="53">
        <v>0.0397786200046539</v>
      </c>
      <c r="BC216" s="53">
        <v>0.10371058434248</v>
      </c>
      <c r="BD216" s="53">
        <v>0.11005787551403</v>
      </c>
      <c r="BE216" s="53">
        <v>0.135677173733711</v>
      </c>
      <c r="BF216" s="53">
        <v>0.199338868260384</v>
      </c>
      <c r="BG216" s="53">
        <v>0.217329606413841</v>
      </c>
      <c r="BH216" s="53">
        <v>0.202992469072342</v>
      </c>
      <c r="BI216" s="53">
        <v>0.16825470328331</v>
      </c>
      <c r="BJ216" s="53">
        <v>0.131739065051079</v>
      </c>
      <c r="BK216" s="53">
        <v>0.142850697040558</v>
      </c>
      <c r="BL216" s="53">
        <v>0.118792273104191</v>
      </c>
      <c r="BM216" s="53">
        <v>0.135377153754234</v>
      </c>
      <c r="BN216" s="53">
        <v>0.127611726522446</v>
      </c>
      <c r="BO216" s="53">
        <v>0.122192583978176</v>
      </c>
      <c r="BP216" s="53">
        <v>0.0741157382726669</v>
      </c>
      <c r="BQ216" s="53">
        <v>0.0688066259026527</v>
      </c>
      <c r="BR216" s="53">
        <v>0.0944022312760353</v>
      </c>
      <c r="BS216" s="53">
        <v>0.130771547555923</v>
      </c>
      <c r="BT216" s="53">
        <v>0.16876856982708</v>
      </c>
      <c r="BU216" s="53">
        <v>0.102113634347916</v>
      </c>
      <c r="BV216" s="53">
        <v>0.0733609944581985</v>
      </c>
      <c r="BW216" s="53">
        <v>0.0430847518146038</v>
      </c>
      <c r="BX216" s="53">
        <v>0.0247925147414207</v>
      </c>
      <c r="BY216" s="53">
        <v>0.0108959311619401</v>
      </c>
      <c r="BZ216" s="53">
        <v>-0.010903256945312</v>
      </c>
      <c r="CA216" s="53">
        <v>-0.0333348922431469</v>
      </c>
      <c r="CB216" s="53">
        <v>-0.0360665395855904</v>
      </c>
      <c r="CC216" s="53">
        <v>-0.0594679117202759</v>
      </c>
      <c r="CD216" s="53">
        <v>-0.0200142338871956</v>
      </c>
      <c r="CE216" s="53">
        <v>-0.0061486535705626</v>
      </c>
      <c r="CF216" s="53">
        <v>-0.0198201090097427</v>
      </c>
      <c r="CG216" s="53">
        <v>-0.0223272927105427</v>
      </c>
      <c r="CH216" s="53">
        <v>-0.0462901778519154</v>
      </c>
      <c r="CI216" s="53">
        <v>-0.0547448582947254</v>
      </c>
      <c r="CJ216" s="53">
        <v>-0.0564172528684139</v>
      </c>
      <c r="CK216" s="53">
        <v>-0.0481265000998974</v>
      </c>
      <c r="CL216" s="53">
        <v>-0.0636152029037476</v>
      </c>
      <c r="CM216" s="53">
        <v>-0.0699517652392387</v>
      </c>
      <c r="CN216" s="53">
        <v>-0.0820501074194908</v>
      </c>
      <c r="CO216" s="53">
        <v>-0.0829998776316643</v>
      </c>
      <c r="CP216" s="53">
        <v>-0.0853988230228424</v>
      </c>
      <c r="CQ216" s="53">
        <v>-0.0728988349437714</v>
      </c>
      <c r="CR216" s="53">
        <v>-0.0773850902915001</v>
      </c>
      <c r="CS216" s="53">
        <v>-0.0161358844488859</v>
      </c>
      <c r="CT216" s="53">
        <v>-0.0224094074219465</v>
      </c>
      <c r="CU216" s="53">
        <v>-0.0108706168830395</v>
      </c>
      <c r="CV216" s="53">
        <v>-0.0212777219712734</v>
      </c>
      <c r="CW216" s="53">
        <v>0.0201833993196487</v>
      </c>
      <c r="CX216" s="53">
        <v>0.0183690451085567</v>
      </c>
      <c r="CY216" s="53">
        <v>0.00639971438795328</v>
      </c>
      <c r="CZ216" s="53">
        <v>0.0258679129183292</v>
      </c>
      <c r="DA216" s="53">
        <v>0.00513564143329859</v>
      </c>
      <c r="DB216" s="53">
        <v>0.0292839109897614</v>
      </c>
      <c r="DC216" s="53">
        <v>0.0322948582470417</v>
      </c>
      <c r="DD216" s="53">
        <v>0.0300013367086649</v>
      </c>
      <c r="DE216" s="53">
        <v>0.0337288454174995</v>
      </c>
      <c r="DF216" s="53">
        <v>-0.00551286619156599</v>
      </c>
      <c r="DG216" s="53">
        <v>-0.0164737608283758</v>
      </c>
      <c r="DH216" s="53">
        <v>-0.0285042580217123</v>
      </c>
      <c r="DI216" s="53">
        <v>0.00781023036688566</v>
      </c>
      <c r="DJ216" s="53">
        <v>0.0637383535504341</v>
      </c>
      <c r="DK216" s="53">
        <v>0.1556765884161</v>
      </c>
      <c r="DL216" s="53">
        <v>0.153652891516685</v>
      </c>
      <c r="DM216" s="53">
        <v>0.108604967594147</v>
      </c>
      <c r="DN216" s="53">
        <v>0.177184954285622</v>
      </c>
      <c r="DO216" s="53">
        <v>0.28941398859024</v>
      </c>
      <c r="DP216" s="53">
        <v>0.287571966648102</v>
      </c>
      <c r="DQ216" s="53">
        <v>0.274816125631332</v>
      </c>
      <c r="DR216" s="53">
        <v>0.271062076091766</v>
      </c>
      <c r="DS216" s="53">
        <v>0.301144361495972</v>
      </c>
      <c r="DT216" s="53">
        <v>0.285147845745087</v>
      </c>
      <c r="DU216" s="53">
        <v>0.269974648952484</v>
      </c>
      <c r="DV216" s="53">
        <v>0.299218505620956</v>
      </c>
      <c r="DW216" s="53">
        <v>0.290002524852753</v>
      </c>
      <c r="DX216" s="53">
        <v>0.324594467878342</v>
      </c>
      <c r="DY216" s="53">
        <v>0.319553196430206</v>
      </c>
      <c r="DZ216" s="53">
        <v>0.324210107326508</v>
      </c>
      <c r="EA216" s="53">
        <v>0.314524263143539</v>
      </c>
      <c r="EB216" s="53">
        <v>0.308320730924606</v>
      </c>
      <c r="EC216" s="53">
        <v>0.304791152477264</v>
      </c>
      <c r="ED216" s="53">
        <v>0.305633574724197</v>
      </c>
      <c r="EE216" s="53">
        <v>0.300131648778915</v>
      </c>
      <c r="EF216" s="53">
        <v>0.296582013368607</v>
      </c>
      <c r="EG216" s="53">
        <v>0.31331741809845</v>
      </c>
      <c r="EH216" s="53">
        <v>0.318181335926056</v>
      </c>
      <c r="EI216" s="53">
        <v>0.314308613538742</v>
      </c>
      <c r="EJ216" s="53">
        <v>0.315921097993851</v>
      </c>
      <c r="EK216" s="53">
        <v>0.317348092794418</v>
      </c>
      <c r="EL216" s="53">
        <v>0.311360865831375</v>
      </c>
      <c r="EM216" s="53">
        <v>0.323647201061249</v>
      </c>
      <c r="EN216" s="53">
        <v>0.330008447170258</v>
      </c>
      <c r="EO216" s="53">
        <v>0.339129090309143</v>
      </c>
      <c r="EP216" s="53">
        <v>0.35019588470459</v>
      </c>
      <c r="EQ216" s="53">
        <v>0.353564560413361</v>
      </c>
      <c r="ER216" s="53">
        <v>0.34905269742012</v>
      </c>
      <c r="ES216" s="53">
        <v>0.355465322732925</v>
      </c>
      <c r="ET216" s="53">
        <v>0.354618459939957</v>
      </c>
      <c r="EU216" s="53">
        <v>0.355865180492401</v>
      </c>
      <c r="EV216" s="53">
        <v>0.34866264462471</v>
      </c>
      <c r="EW216" s="53">
        <v>0.344039648771286</v>
      </c>
    </row>
    <row r="217" s="53" customFormat="1" spans="1:153">
      <c r="A217" s="54">
        <v>300628</v>
      </c>
      <c r="B217" s="53" t="s">
        <v>663</v>
      </c>
      <c r="C217" s="55">
        <v>43851</v>
      </c>
      <c r="D217" s="53">
        <v>0.000734239816665649</v>
      </c>
      <c r="E217" s="53">
        <v>0.0210807733237743</v>
      </c>
      <c r="F217" s="53">
        <v>0.170935958623886</v>
      </c>
      <c r="G217" s="53">
        <v>0.229136496782303</v>
      </c>
      <c r="H217" s="53">
        <v>0.274631649255753</v>
      </c>
      <c r="I217" s="53">
        <v>0.244733244180679</v>
      </c>
      <c r="J217" s="53">
        <v>0.271998316049576</v>
      </c>
      <c r="K217" s="53">
        <v>0.268432438373566</v>
      </c>
      <c r="L217" s="53">
        <v>0.227463528513908</v>
      </c>
      <c r="M217" s="53">
        <v>0.218843415379524</v>
      </c>
      <c r="N217" s="53">
        <v>0.210400506854057</v>
      </c>
      <c r="O217" s="53">
        <v>0.152785778045654</v>
      </c>
      <c r="P217" s="53">
        <v>0.15052118897438</v>
      </c>
      <c r="Q217" s="53">
        <v>0.13155035674572</v>
      </c>
      <c r="R217" s="53">
        <v>0.123104318976402</v>
      </c>
      <c r="S217" s="53">
        <v>0.0842684507369995</v>
      </c>
      <c r="T217" s="53">
        <v>0.108605235815048</v>
      </c>
      <c r="U217" s="53">
        <v>0.140567481517792</v>
      </c>
      <c r="V217" s="53">
        <v>0.10370410233736</v>
      </c>
      <c r="W217" s="53">
        <v>0.169290572404861</v>
      </c>
      <c r="X217" s="53">
        <v>0.168149262666702</v>
      </c>
      <c r="Y217" s="53">
        <v>0.233266100287437</v>
      </c>
      <c r="Z217" s="53">
        <v>0.234667018055916</v>
      </c>
      <c r="AA217" s="53">
        <v>0.161816954612732</v>
      </c>
      <c r="AB217" s="53">
        <v>0.14891904592514</v>
      </c>
      <c r="AC217" s="53">
        <v>0.0646114721894264</v>
      </c>
      <c r="AD217" s="53">
        <v>0.0579083114862442</v>
      </c>
      <c r="AE217" s="53">
        <v>0.0476137138903141</v>
      </c>
      <c r="AF217" s="53">
        <v>0.0284194685518742</v>
      </c>
      <c r="AG217" s="53">
        <v>0.0253704525530338</v>
      </c>
      <c r="AH217" s="53">
        <v>0.0148748392239213</v>
      </c>
      <c r="AI217" s="53">
        <v>0.0366868786513805</v>
      </c>
      <c r="AJ217" s="53">
        <v>0.0594048090279102</v>
      </c>
      <c r="AK217" s="53">
        <v>0.0219058375805616</v>
      </c>
      <c r="AL217" s="53">
        <v>0.0812496617436409</v>
      </c>
      <c r="AM217" s="53">
        <v>0.113830409944057</v>
      </c>
      <c r="AN217" s="53">
        <v>0.111410237848759</v>
      </c>
      <c r="AO217" s="53">
        <v>0.0762102231383324</v>
      </c>
      <c r="AP217" s="53">
        <v>0.117866955697536</v>
      </c>
      <c r="AQ217" s="53">
        <v>0.0901613608002663</v>
      </c>
      <c r="AR217" s="53">
        <v>0.0336331054568291</v>
      </c>
      <c r="AS217" s="53">
        <v>-0.00261129671707749</v>
      </c>
      <c r="AT217" s="53">
        <v>-0.0175722129642963</v>
      </c>
      <c r="AU217" s="53">
        <v>0.0224599409848452</v>
      </c>
      <c r="AV217" s="53">
        <v>0.0132608748972416</v>
      </c>
      <c r="AW217" s="53">
        <v>0.00459691882133484</v>
      </c>
      <c r="AX217" s="53">
        <v>0.00720731541514397</v>
      </c>
      <c r="AY217" s="53">
        <v>-0.00118615676183254</v>
      </c>
      <c r="AZ217" s="53">
        <v>-0.00443898607045412</v>
      </c>
      <c r="BA217" s="53">
        <v>-0.0175549518316984</v>
      </c>
      <c r="BB217" s="53">
        <v>0.00885327719151974</v>
      </c>
      <c r="BC217" s="53">
        <v>0.0413806289434433</v>
      </c>
      <c r="BD217" s="53">
        <v>0.174858659505844</v>
      </c>
      <c r="BE217" s="53">
        <v>0.220178425312042</v>
      </c>
      <c r="BF217" s="53">
        <v>0.244606673717499</v>
      </c>
      <c r="BG217" s="53">
        <v>0.205568879842758</v>
      </c>
      <c r="BH217" s="53">
        <v>0.23730231821537</v>
      </c>
      <c r="BI217" s="53">
        <v>0.207810953259468</v>
      </c>
      <c r="BJ217" s="53">
        <v>0.16382771730423</v>
      </c>
      <c r="BK217" s="53">
        <v>0.146066278219223</v>
      </c>
      <c r="BL217" s="53">
        <v>0.127230897545815</v>
      </c>
      <c r="BM217" s="53">
        <v>0.106452822685242</v>
      </c>
      <c r="BN217" s="53">
        <v>0.105892181396484</v>
      </c>
      <c r="BO217" s="53">
        <v>0.0985339134931564</v>
      </c>
      <c r="BP217" s="53">
        <v>0.116720572113991</v>
      </c>
      <c r="BQ217" s="53">
        <v>0.0862076804041862</v>
      </c>
      <c r="BR217" s="53">
        <v>0.107916228473186</v>
      </c>
      <c r="BS217" s="53">
        <v>0.135773673653603</v>
      </c>
      <c r="BT217" s="53">
        <v>0.111503139138222</v>
      </c>
      <c r="BU217" s="53">
        <v>0.16356235742569</v>
      </c>
      <c r="BV217" s="53">
        <v>0.159636721014977</v>
      </c>
      <c r="BW217" s="53">
        <v>0.228015184402466</v>
      </c>
      <c r="BX217" s="53">
        <v>0.256093382835388</v>
      </c>
      <c r="BY217" s="53">
        <v>0.208602428436279</v>
      </c>
      <c r="BZ217" s="53">
        <v>0.201667413115501</v>
      </c>
      <c r="CA217" s="53">
        <v>0.14685945212841</v>
      </c>
      <c r="CB217" s="53">
        <v>0.142379090189934</v>
      </c>
      <c r="CC217" s="53">
        <v>0.138560235500336</v>
      </c>
      <c r="CD217" s="53">
        <v>0.122043192386627</v>
      </c>
      <c r="CE217" s="53">
        <v>0.12033049762249</v>
      </c>
      <c r="CF217" s="53">
        <v>0.106685861945152</v>
      </c>
      <c r="CG217" s="53">
        <v>0.093846820294857</v>
      </c>
      <c r="CH217" s="53">
        <v>0.111442193388939</v>
      </c>
      <c r="CI217" s="53">
        <v>0.0919908061623573</v>
      </c>
      <c r="CJ217" s="53">
        <v>0.14155787229538</v>
      </c>
      <c r="CK217" s="53">
        <v>0.159515202045441</v>
      </c>
      <c r="CL217" s="53">
        <v>0.154942005872726</v>
      </c>
      <c r="CM217" s="53">
        <v>0.160302713513374</v>
      </c>
      <c r="CN217" s="53">
        <v>0.147968545556068</v>
      </c>
      <c r="CO217" s="53">
        <v>0.149103343486786</v>
      </c>
      <c r="CP217" s="53">
        <v>0.113067880272865</v>
      </c>
      <c r="CQ217" s="53">
        <v>0.0749423876404762</v>
      </c>
      <c r="CR217" s="53">
        <v>0.0447517409920692</v>
      </c>
      <c r="CS217" s="53">
        <v>0.0475421659648418</v>
      </c>
      <c r="CT217" s="53">
        <v>0.0459707602858543</v>
      </c>
      <c r="CU217" s="53">
        <v>0.0570011138916016</v>
      </c>
      <c r="CV217" s="53">
        <v>0.0764120519161224</v>
      </c>
      <c r="CW217" s="53">
        <v>0.0623827651143074</v>
      </c>
      <c r="CX217" s="53">
        <v>0.0596734508872032</v>
      </c>
      <c r="CY217" s="53">
        <v>0.0358887314796448</v>
      </c>
      <c r="CZ217" s="53">
        <v>0.0170334856957197</v>
      </c>
      <c r="DA217" s="53">
        <v>0.00485267024487257</v>
      </c>
      <c r="DB217" s="53">
        <v>0.0212298184633255</v>
      </c>
      <c r="DC217" s="53">
        <v>0.0341105945408344</v>
      </c>
      <c r="DD217" s="53">
        <v>0.0551775097846985</v>
      </c>
      <c r="DE217" s="53">
        <v>0.0643168911337852</v>
      </c>
      <c r="DF217" s="53">
        <v>0.0598485246300697</v>
      </c>
      <c r="DG217" s="53">
        <v>0.0857740193605423</v>
      </c>
      <c r="DH217" s="53">
        <v>0.0887883380055428</v>
      </c>
      <c r="DI217" s="53">
        <v>0.0979296490550041</v>
      </c>
      <c r="DJ217" s="53">
        <v>0.108322128653526</v>
      </c>
      <c r="DK217" s="53">
        <v>0.0714854821562767</v>
      </c>
      <c r="DL217" s="53">
        <v>0.0697815269231796</v>
      </c>
      <c r="DM217" s="53">
        <v>0.0581689700484276</v>
      </c>
      <c r="DN217" s="53">
        <v>0.031536266207695</v>
      </c>
      <c r="DO217" s="53">
        <v>0.0232132915407419</v>
      </c>
      <c r="DP217" s="53">
        <v>0.0258415341377258</v>
      </c>
      <c r="DQ217" s="53">
        <v>0.0299463216215372</v>
      </c>
      <c r="DR217" s="53">
        <v>0.0173534881323576</v>
      </c>
      <c r="DS217" s="53">
        <v>0.0308807455003262</v>
      </c>
      <c r="DT217" s="53">
        <v>0.0336650721728802</v>
      </c>
      <c r="DU217" s="53">
        <v>0.0304034352302551</v>
      </c>
      <c r="DV217" s="53">
        <v>0.00372615759260952</v>
      </c>
      <c r="DW217" s="53">
        <v>-0.0216329470276833</v>
      </c>
      <c r="DX217" s="53">
        <v>-0.0275958422571421</v>
      </c>
      <c r="DY217" s="53">
        <v>-0.0570954643189907</v>
      </c>
      <c r="DZ217" s="53">
        <v>-0.0593182593584061</v>
      </c>
      <c r="EA217" s="53">
        <v>-0.0657940059900284</v>
      </c>
      <c r="EB217" s="53">
        <v>-0.0684712007641792</v>
      </c>
      <c r="EC217" s="53">
        <v>-0.0698075219988823</v>
      </c>
      <c r="ED217" s="53">
        <v>-0.06665850430727</v>
      </c>
      <c r="EE217" s="53">
        <v>-0.0320074185729027</v>
      </c>
      <c r="EF217" s="53">
        <v>-0.0268848631531</v>
      </c>
      <c r="EG217" s="53">
        <v>-0.044932447373867</v>
      </c>
      <c r="EH217" s="53">
        <v>-0.0351556837558746</v>
      </c>
      <c r="EI217" s="53">
        <v>-0.0205322708934546</v>
      </c>
      <c r="EJ217" s="53">
        <v>-0.0183792524039745</v>
      </c>
      <c r="EK217" s="53">
        <v>-0.0589399747550488</v>
      </c>
      <c r="EL217" s="53">
        <v>-0.00494907144457102</v>
      </c>
      <c r="EM217" s="53">
        <v>-0.0337894558906555</v>
      </c>
      <c r="EN217" s="53">
        <v>-0.0542822554707527</v>
      </c>
      <c r="EO217" s="53">
        <v>-0.0524011589586735</v>
      </c>
      <c r="EP217" s="53">
        <v>-0.0371714308857918</v>
      </c>
      <c r="EQ217" s="53">
        <v>7.02965771779418e-5</v>
      </c>
      <c r="ER217" s="53">
        <v>-0.00755736045539379</v>
      </c>
      <c r="ES217" s="53">
        <v>-0.0272516701370478</v>
      </c>
      <c r="ET217" s="53">
        <v>-0.044052217155695</v>
      </c>
      <c r="EU217" s="53">
        <v>-0.038416400551796</v>
      </c>
      <c r="EV217" s="53">
        <v>-0.0389599166810513</v>
      </c>
      <c r="EW217" s="53">
        <v>-0.0282911621034145</v>
      </c>
    </row>
    <row r="218" s="53" customFormat="1" spans="1:153">
      <c r="A218" s="54">
        <v>300629</v>
      </c>
      <c r="B218" s="53" t="s">
        <v>1207</v>
      </c>
      <c r="C218" s="55">
        <v>43851</v>
      </c>
      <c r="D218" s="53">
        <v>-0.0085509866476059</v>
      </c>
      <c r="E218" s="53">
        <v>0.0553316175937653</v>
      </c>
      <c r="F218" s="53">
        <v>0.00264555541798472</v>
      </c>
      <c r="G218" s="53">
        <v>-0.0615931414067745</v>
      </c>
      <c r="H218" s="53">
        <v>-0.111819587647915</v>
      </c>
      <c r="I218" s="53">
        <v>-0.0828757435083389</v>
      </c>
      <c r="J218" s="53">
        <v>-0.0842782557010651</v>
      </c>
      <c r="K218" s="53">
        <v>-0.0697502493858337</v>
      </c>
      <c r="L218" s="53">
        <v>0.0330410525202751</v>
      </c>
      <c r="M218" s="53">
        <v>0.0140522755682468</v>
      </c>
      <c r="N218" s="53">
        <v>0.0925187095999718</v>
      </c>
      <c r="O218" s="53">
        <v>0.0893871411681175</v>
      </c>
      <c r="P218" s="53">
        <v>0.121363259851933</v>
      </c>
      <c r="Q218" s="53">
        <v>0.106579184532166</v>
      </c>
      <c r="R218" s="53">
        <v>0.0778806060552597</v>
      </c>
      <c r="S218" s="53">
        <v>0.0413041226565838</v>
      </c>
      <c r="T218" s="53">
        <v>0.0168031938374043</v>
      </c>
      <c r="U218" s="53">
        <v>0.01870321854949</v>
      </c>
      <c r="V218" s="53">
        <v>-0.0325707457959652</v>
      </c>
      <c r="W218" s="53">
        <v>-0.00102261127904058</v>
      </c>
      <c r="X218" s="53">
        <v>0.0968968868255615</v>
      </c>
      <c r="Y218" s="53">
        <v>0.0733226090669632</v>
      </c>
      <c r="Z218" s="53">
        <v>0.0946535170078278</v>
      </c>
      <c r="AA218" s="53">
        <v>0.0554741621017456</v>
      </c>
      <c r="AB218" s="53">
        <v>0.0265349391847849</v>
      </c>
      <c r="AC218" s="53">
        <v>0.0119515564292669</v>
      </c>
      <c r="AD218" s="53">
        <v>0.0873807445168495</v>
      </c>
      <c r="AE218" s="53">
        <v>0.100522398948669</v>
      </c>
      <c r="AF218" s="53">
        <v>0.108137466013432</v>
      </c>
      <c r="AG218" s="53">
        <v>0.15858656167984</v>
      </c>
      <c r="AH218" s="53">
        <v>0.168227568268776</v>
      </c>
      <c r="AI218" s="53">
        <v>0.123767778277397</v>
      </c>
      <c r="AJ218" s="53">
        <v>0.146480441093445</v>
      </c>
      <c r="AK218" s="53">
        <v>0.0576454252004623</v>
      </c>
      <c r="AL218" s="53">
        <v>0.0786108747124672</v>
      </c>
      <c r="AM218" s="53">
        <v>0.0434669516980648</v>
      </c>
      <c r="AN218" s="53">
        <v>0.0462101474404335</v>
      </c>
      <c r="AO218" s="53">
        <v>0.0772587507963181</v>
      </c>
      <c r="AP218" s="53">
        <v>0.101212248206139</v>
      </c>
      <c r="AQ218" s="53">
        <v>0.147035703063011</v>
      </c>
      <c r="AR218" s="53">
        <v>0.157108634710312</v>
      </c>
      <c r="AS218" s="53">
        <v>0.155088797211647</v>
      </c>
      <c r="AT218" s="53">
        <v>0.2040676176548</v>
      </c>
      <c r="AU218" s="53">
        <v>0.23931023478508</v>
      </c>
      <c r="AV218" s="53">
        <v>0.239446952939034</v>
      </c>
      <c r="AW218" s="53">
        <v>0.199037477374077</v>
      </c>
      <c r="AX218" s="53">
        <v>0.212034925818443</v>
      </c>
      <c r="AY218" s="53">
        <v>0.216266229748726</v>
      </c>
      <c r="AZ218" s="53">
        <v>0.24561981856823</v>
      </c>
      <c r="BA218" s="53">
        <v>0.239936292171478</v>
      </c>
      <c r="BB218" s="53">
        <v>-0.00206818990409374</v>
      </c>
      <c r="BC218" s="53">
        <v>0.0750042796134949</v>
      </c>
      <c r="BD218" s="53">
        <v>0.0438805148005486</v>
      </c>
      <c r="BE218" s="53">
        <v>-0.0149812269955873</v>
      </c>
      <c r="BF218" s="53">
        <v>-0.0381557233631611</v>
      </c>
      <c r="BG218" s="53">
        <v>-0.0537458285689354</v>
      </c>
      <c r="BH218" s="53">
        <v>-0.035836361348629</v>
      </c>
      <c r="BI218" s="53">
        <v>-0.0324389226734638</v>
      </c>
      <c r="BJ218" s="53">
        <v>-0.0443227328360081</v>
      </c>
      <c r="BK218" s="53">
        <v>-0.0476942732930183</v>
      </c>
      <c r="BL218" s="53">
        <v>-0.0163498874753714</v>
      </c>
      <c r="BM218" s="53">
        <v>-0.0373110622167587</v>
      </c>
      <c r="BN218" s="53">
        <v>-0.0143316239118576</v>
      </c>
      <c r="BO218" s="53">
        <v>-0.0261275954544544</v>
      </c>
      <c r="BP218" s="53">
        <v>-0.0455846041440964</v>
      </c>
      <c r="BQ218" s="53">
        <v>-0.0404329672455788</v>
      </c>
      <c r="BR218" s="53">
        <v>-0.0410657934844494</v>
      </c>
      <c r="BS218" s="53">
        <v>-0.0393526405096054</v>
      </c>
      <c r="BT218" s="53">
        <v>-0.0633964613080025</v>
      </c>
      <c r="BU218" s="53">
        <v>-0.0604335516691208</v>
      </c>
      <c r="BV218" s="53">
        <v>-0.0725493133068085</v>
      </c>
      <c r="BW218" s="53">
        <v>-0.103266388177872</v>
      </c>
      <c r="BX218" s="53">
        <v>-0.0602829940617085</v>
      </c>
      <c r="BY218" s="53">
        <v>-0.0972949042916298</v>
      </c>
      <c r="BZ218" s="53">
        <v>-0.103670813143253</v>
      </c>
      <c r="CA218" s="53">
        <v>-0.0817712098360062</v>
      </c>
      <c r="CB218" s="53">
        <v>-0.106222987174988</v>
      </c>
      <c r="CC218" s="53">
        <v>-0.113842375576496</v>
      </c>
      <c r="CD218" s="53">
        <v>-0.105602264404297</v>
      </c>
      <c r="CE218" s="53">
        <v>-0.0603707619011402</v>
      </c>
      <c r="CF218" s="53">
        <v>-0.0490624308586121</v>
      </c>
      <c r="CG218" s="53">
        <v>-0.0699717402458191</v>
      </c>
      <c r="CH218" s="53">
        <v>-0.064895436167717</v>
      </c>
      <c r="CI218" s="53">
        <v>-0.123881183564663</v>
      </c>
      <c r="CJ218" s="53">
        <v>-0.0886169821023941</v>
      </c>
      <c r="CK218" s="53">
        <v>-0.119106471538544</v>
      </c>
      <c r="CL218" s="53">
        <v>-0.119875736534595</v>
      </c>
      <c r="CM218" s="53">
        <v>-0.0765070393681526</v>
      </c>
      <c r="CN218" s="53">
        <v>-0.0451408065855503</v>
      </c>
      <c r="CO218" s="53">
        <v>-0.0203837454319</v>
      </c>
      <c r="CP218" s="53">
        <v>-0.012092356570065</v>
      </c>
      <c r="CQ218" s="53">
        <v>-0.0201530456542969</v>
      </c>
      <c r="CR218" s="53">
        <v>0.026135079562664</v>
      </c>
      <c r="CS218" s="53">
        <v>0.0607709661126137</v>
      </c>
      <c r="CT218" s="53">
        <v>0.0629555657505989</v>
      </c>
      <c r="CU218" s="53">
        <v>0.0471409261226654</v>
      </c>
      <c r="CV218" s="53">
        <v>0.0723751783370972</v>
      </c>
      <c r="CW218" s="53">
        <v>0.0809604004025459</v>
      </c>
      <c r="CX218" s="53">
        <v>0.104791544377804</v>
      </c>
      <c r="CY218" s="53">
        <v>0.11374332010746</v>
      </c>
      <c r="CZ218" s="53">
        <v>-0.0120229162275791</v>
      </c>
      <c r="DA218" s="53">
        <v>-0.0252127815037966</v>
      </c>
      <c r="DB218" s="53">
        <v>-0.0467750802636147</v>
      </c>
      <c r="DC218" s="53">
        <v>-0.0521520338952541</v>
      </c>
      <c r="DD218" s="53">
        <v>-0.0792039856314659</v>
      </c>
      <c r="DE218" s="53">
        <v>-0.0346700362861156</v>
      </c>
      <c r="DF218" s="53">
        <v>-0.0539820119738579</v>
      </c>
      <c r="DG218" s="53">
        <v>-0.042851448059082</v>
      </c>
      <c r="DH218" s="53">
        <v>0.0718236640095711</v>
      </c>
      <c r="DI218" s="53">
        <v>0.0562064312398434</v>
      </c>
      <c r="DJ218" s="53">
        <v>0.103328481316566</v>
      </c>
      <c r="DK218" s="53">
        <v>0.121158085763454</v>
      </c>
      <c r="DL218" s="53">
        <v>0.130154758691788</v>
      </c>
      <c r="DM218" s="53">
        <v>0.127166658639908</v>
      </c>
      <c r="DN218" s="53">
        <v>0.117925092577934</v>
      </c>
      <c r="DO218" s="53">
        <v>0.0761969685554504</v>
      </c>
      <c r="DP218" s="53">
        <v>0.0523288697004318</v>
      </c>
      <c r="DQ218" s="53">
        <v>0.0525157377123833</v>
      </c>
      <c r="DR218" s="53">
        <v>0.0252855960279703</v>
      </c>
      <c r="DS218" s="53">
        <v>0.0538708195090294</v>
      </c>
      <c r="DT218" s="53">
        <v>0.163906082510948</v>
      </c>
      <c r="DU218" s="53">
        <v>0.171048879623413</v>
      </c>
      <c r="DV218" s="53">
        <v>0.149396389722824</v>
      </c>
      <c r="DW218" s="53">
        <v>0.147228956222534</v>
      </c>
      <c r="DX218" s="53">
        <v>0.124665632843971</v>
      </c>
      <c r="DY218" s="53">
        <v>0.0881826430559158</v>
      </c>
      <c r="DZ218" s="53">
        <v>0.188063621520996</v>
      </c>
      <c r="EA218" s="53">
        <v>0.208824649453163</v>
      </c>
      <c r="EB218" s="53">
        <v>0.208199620246887</v>
      </c>
      <c r="EC218" s="53">
        <v>0.213417202234268</v>
      </c>
      <c r="ED218" s="53">
        <v>0.211749881505966</v>
      </c>
      <c r="EE218" s="53">
        <v>0.188199400901794</v>
      </c>
      <c r="EF218" s="53">
        <v>0.20583575963974</v>
      </c>
      <c r="EG218" s="53">
        <v>0.175986498594284</v>
      </c>
      <c r="EH218" s="53">
        <v>0.161687731742859</v>
      </c>
      <c r="EI218" s="53">
        <v>0.157033309340477</v>
      </c>
      <c r="EJ218" s="53">
        <v>0.160545766353607</v>
      </c>
      <c r="EK218" s="53">
        <v>0.148225665092468</v>
      </c>
      <c r="EL218" s="53">
        <v>0.140812933444977</v>
      </c>
      <c r="EM218" s="53">
        <v>0.161879330873489</v>
      </c>
      <c r="EN218" s="53">
        <v>0.163660869002342</v>
      </c>
      <c r="EO218" s="53">
        <v>0.169701725244522</v>
      </c>
      <c r="EP218" s="53">
        <v>0.172392413020134</v>
      </c>
      <c r="EQ218" s="53">
        <v>0.172999143600464</v>
      </c>
      <c r="ER218" s="53">
        <v>0.170951262116432</v>
      </c>
      <c r="ES218" s="53">
        <v>0.14635643362999</v>
      </c>
      <c r="ET218" s="53">
        <v>0.134119614958763</v>
      </c>
      <c r="EU218" s="53">
        <v>0.129765719175339</v>
      </c>
      <c r="EV218" s="53">
        <v>0.135288164019585</v>
      </c>
      <c r="EW218" s="53">
        <v>0.120652846992016</v>
      </c>
    </row>
    <row r="219" s="53" customFormat="1" spans="1:153">
      <c r="A219" s="54">
        <v>300632</v>
      </c>
      <c r="B219" s="53" t="s">
        <v>666</v>
      </c>
      <c r="C219" s="55">
        <v>43851</v>
      </c>
      <c r="D219" s="53">
        <v>-0.0379201769828796</v>
      </c>
      <c r="E219" s="53">
        <v>-0.0253234021365643</v>
      </c>
      <c r="F219" s="53">
        <v>-0.050829891115427</v>
      </c>
      <c r="G219" s="53">
        <v>-0.13656422495842</v>
      </c>
      <c r="H219" s="53">
        <v>-0.154546871781349</v>
      </c>
      <c r="I219" s="53">
        <v>-0.105459228157997</v>
      </c>
      <c r="J219" s="53">
        <v>-0.0814298465847969</v>
      </c>
      <c r="K219" s="53">
        <v>-0.0685325562953949</v>
      </c>
      <c r="L219" s="53">
        <v>-0.0611392706632614</v>
      </c>
      <c r="M219" s="53">
        <v>-0.0989977046847343</v>
      </c>
      <c r="N219" s="53">
        <v>-0.11285712569952</v>
      </c>
      <c r="O219" s="53">
        <v>-0.0987982451915741</v>
      </c>
      <c r="P219" s="53">
        <v>-0.0914312601089478</v>
      </c>
      <c r="Q219" s="53">
        <v>-0.0897648259997368</v>
      </c>
      <c r="R219" s="53">
        <v>-0.0937041565775871</v>
      </c>
      <c r="S219" s="53">
        <v>-0.126868858933449</v>
      </c>
      <c r="T219" s="53">
        <v>-0.131879776716232</v>
      </c>
      <c r="U219" s="53">
        <v>-0.149890780448914</v>
      </c>
      <c r="V219" s="53">
        <v>-0.149588122963905</v>
      </c>
      <c r="W219" s="53">
        <v>-0.234579622745514</v>
      </c>
      <c r="X219" s="53">
        <v>-0.251432597637177</v>
      </c>
      <c r="Y219" s="53">
        <v>-0.282912820577621</v>
      </c>
      <c r="Z219" s="53">
        <v>-0.237085819244385</v>
      </c>
      <c r="AA219" s="53">
        <v>-0.252092599868774</v>
      </c>
      <c r="AB219" s="53">
        <v>-0.246405959129333</v>
      </c>
      <c r="AC219" s="53">
        <v>-0.392906159162521</v>
      </c>
      <c r="AD219" s="53">
        <v>-0.420794785022736</v>
      </c>
      <c r="AE219" s="53">
        <v>-0.425039231777191</v>
      </c>
      <c r="AF219" s="53">
        <v>-0.366165578365326</v>
      </c>
      <c r="AG219" s="53">
        <v>-0.382642805576324</v>
      </c>
      <c r="AH219" s="53">
        <v>-0.378997355699539</v>
      </c>
      <c r="AI219" s="53">
        <v>-0.356124728918076</v>
      </c>
      <c r="AJ219" s="53">
        <v>-0.409654170274734</v>
      </c>
      <c r="AK219" s="53">
        <v>-0.422982186079025</v>
      </c>
      <c r="AL219" s="53">
        <v>-0.390531629323959</v>
      </c>
      <c r="AM219" s="53">
        <v>-0.355161726474762</v>
      </c>
      <c r="AN219" s="53">
        <v>-0.394555330276489</v>
      </c>
      <c r="AO219" s="53">
        <v>-0.387517362833023</v>
      </c>
      <c r="AP219" s="53">
        <v>-0.363010168075562</v>
      </c>
      <c r="AQ219" s="53">
        <v>-0.360398709774017</v>
      </c>
      <c r="AR219" s="53">
        <v>-0.355639457702637</v>
      </c>
      <c r="AS219" s="53">
        <v>-0.302491545677185</v>
      </c>
      <c r="AT219" s="53">
        <v>-0.336755067110062</v>
      </c>
      <c r="AU219" s="53">
        <v>-0.372695654630661</v>
      </c>
      <c r="AV219" s="53">
        <v>-0.348966926336288</v>
      </c>
      <c r="AW219" s="53">
        <v>-0.362344652414322</v>
      </c>
      <c r="AX219" s="53">
        <v>-0.409238576889038</v>
      </c>
      <c r="AY219" s="53">
        <v>-0.325291663408279</v>
      </c>
      <c r="AZ219" s="53">
        <v>-0.365228086709976</v>
      </c>
      <c r="BA219" s="53">
        <v>-0.342613846063614</v>
      </c>
      <c r="BB219" s="53">
        <v>0.023766428232193</v>
      </c>
      <c r="BC219" s="53">
        <v>0.0349927432835102</v>
      </c>
      <c r="BD219" s="53">
        <v>0.0163310803472996</v>
      </c>
      <c r="BE219" s="53">
        <v>-0.0479162149131298</v>
      </c>
      <c r="BF219" s="53">
        <v>-0.0766905844211578</v>
      </c>
      <c r="BG219" s="53">
        <v>-0.0724139586091042</v>
      </c>
      <c r="BH219" s="53">
        <v>-0.0652124807238579</v>
      </c>
      <c r="BI219" s="53">
        <v>-0.0526951923966408</v>
      </c>
      <c r="BJ219" s="53">
        <v>-0.0276679415255785</v>
      </c>
      <c r="BK219" s="53">
        <v>-0.0455976873636246</v>
      </c>
      <c r="BL219" s="53">
        <v>-0.0470431260764599</v>
      </c>
      <c r="BM219" s="53">
        <v>-0.0354498438537121</v>
      </c>
      <c r="BN219" s="53">
        <v>-0.044699527323246</v>
      </c>
      <c r="BO219" s="53">
        <v>-0.0377062596380711</v>
      </c>
      <c r="BP219" s="53">
        <v>-0.0568888150155544</v>
      </c>
      <c r="BQ219" s="53">
        <v>-0.0711671933531761</v>
      </c>
      <c r="BR219" s="53">
        <v>-0.0724303349852562</v>
      </c>
      <c r="BS219" s="53">
        <v>-0.0823936387896538</v>
      </c>
      <c r="BT219" s="53">
        <v>-0.0501722358167171</v>
      </c>
      <c r="BU219" s="53">
        <v>-0.05411596596241</v>
      </c>
      <c r="BV219" s="53">
        <v>-0.0776293724775314</v>
      </c>
      <c r="BW219" s="53">
        <v>-0.0992746129631996</v>
      </c>
      <c r="BX219" s="53">
        <v>-0.0863917991518974</v>
      </c>
      <c r="BY219" s="53">
        <v>-0.0750340893864632</v>
      </c>
      <c r="BZ219" s="53">
        <v>-0.0766243636608124</v>
      </c>
      <c r="CA219" s="53">
        <v>-0.102512270212173</v>
      </c>
      <c r="CB219" s="53">
        <v>-0.110547512769699</v>
      </c>
      <c r="CC219" s="53">
        <v>-0.11345898360014</v>
      </c>
      <c r="CD219" s="53">
        <v>-0.142084047198296</v>
      </c>
      <c r="CE219" s="53">
        <v>-0.168060198426247</v>
      </c>
      <c r="CF219" s="53">
        <v>-0.193174466490746</v>
      </c>
      <c r="CG219" s="53">
        <v>-0.215339422225952</v>
      </c>
      <c r="CH219" s="53">
        <v>-0.235936567187309</v>
      </c>
      <c r="CI219" s="53">
        <v>-0.241367772221565</v>
      </c>
      <c r="CJ219" s="53">
        <v>-0.233657464385033</v>
      </c>
      <c r="CK219" s="53">
        <v>-0.226276457309723</v>
      </c>
      <c r="CL219" s="53">
        <v>-0.239379495382309</v>
      </c>
      <c r="CM219" s="53">
        <v>-0.255214035511017</v>
      </c>
      <c r="CN219" s="53">
        <v>-0.289366185665131</v>
      </c>
      <c r="CO219" s="53">
        <v>-0.29532915353775</v>
      </c>
      <c r="CP219" s="53">
        <v>-0.3155257999897</v>
      </c>
      <c r="CQ219" s="53">
        <v>-0.314459025859833</v>
      </c>
      <c r="CR219" s="53">
        <v>-0.334679692983627</v>
      </c>
      <c r="CS219" s="53">
        <v>-0.361395269632339</v>
      </c>
      <c r="CT219" s="53">
        <v>-0.352946639060974</v>
      </c>
      <c r="CU219" s="53">
        <v>-0.355514079332352</v>
      </c>
      <c r="CV219" s="53">
        <v>-0.368072122335434</v>
      </c>
      <c r="CW219" s="53">
        <v>-0.376938581466675</v>
      </c>
      <c r="CX219" s="53">
        <v>-0.359094500541687</v>
      </c>
      <c r="CY219" s="53">
        <v>-0.375954657793045</v>
      </c>
      <c r="CZ219" s="53">
        <v>-0.0562303923070431</v>
      </c>
      <c r="DA219" s="53">
        <v>-0.0548599287867546</v>
      </c>
      <c r="DB219" s="53">
        <v>-0.061704758554697</v>
      </c>
      <c r="DC219" s="53">
        <v>-0.0831917971372604</v>
      </c>
      <c r="DD219" s="53">
        <v>-0.0724000707268715</v>
      </c>
      <c r="DE219" s="53">
        <v>-0.0275890566408634</v>
      </c>
      <c r="DF219" s="53">
        <v>-0.0107611529529095</v>
      </c>
      <c r="DG219" s="53">
        <v>-0.0103811491280794</v>
      </c>
      <c r="DH219" s="53">
        <v>-0.0280151143670082</v>
      </c>
      <c r="DI219" s="53">
        <v>-0.0479438006877899</v>
      </c>
      <c r="DJ219" s="53">
        <v>-0.0603577829897404</v>
      </c>
      <c r="DK219" s="53">
        <v>-0.0578921847045422</v>
      </c>
      <c r="DL219" s="53">
        <v>-0.0412755161523819</v>
      </c>
      <c r="DM219" s="53">
        <v>-0.0466023571789265</v>
      </c>
      <c r="DN219" s="53">
        <v>-0.0313591286540031</v>
      </c>
      <c r="DO219" s="53">
        <v>-0.0502454526722431</v>
      </c>
      <c r="DP219" s="53">
        <v>-0.0539932176470757</v>
      </c>
      <c r="DQ219" s="53">
        <v>-0.0620409324765205</v>
      </c>
      <c r="DR219" s="53">
        <v>-0.093959666788578</v>
      </c>
      <c r="DS219" s="53">
        <v>-0.175007447600365</v>
      </c>
      <c r="DT219" s="53">
        <v>-0.168347015976906</v>
      </c>
      <c r="DU219" s="53">
        <v>-0.178182005882263</v>
      </c>
      <c r="DV219" s="53">
        <v>-0.145237803459167</v>
      </c>
      <c r="DW219" s="53">
        <v>-0.171602308750153</v>
      </c>
      <c r="DX219" s="53">
        <v>-0.164325371384621</v>
      </c>
      <c r="DY219" s="53">
        <v>-0.284937649965286</v>
      </c>
      <c r="DZ219" s="53">
        <v>-0.304791063070297</v>
      </c>
      <c r="EA219" s="53">
        <v>-0.306124031543732</v>
      </c>
      <c r="EB219" s="53">
        <v>-0.218625336885452</v>
      </c>
      <c r="EC219" s="53">
        <v>-0.209126397967339</v>
      </c>
      <c r="ED219" s="53">
        <v>-0.180366665124893</v>
      </c>
      <c r="EE219" s="53">
        <v>-0.135329097509384</v>
      </c>
      <c r="EF219" s="53">
        <v>-0.168261393904686</v>
      </c>
      <c r="EG219" s="53">
        <v>-0.17615818977356</v>
      </c>
      <c r="EH219" s="53">
        <v>-0.151417955756187</v>
      </c>
      <c r="EI219" s="53">
        <v>-0.12342906743288</v>
      </c>
      <c r="EJ219" s="53">
        <v>-0.14971961081028</v>
      </c>
      <c r="EK219" s="53">
        <v>-0.126847118139267</v>
      </c>
      <c r="EL219" s="53">
        <v>-0.0681877657771111</v>
      </c>
      <c r="EM219" s="53">
        <v>-0.0596133396029472</v>
      </c>
      <c r="EN219" s="53">
        <v>-0.0346574299037457</v>
      </c>
      <c r="EO219" s="53">
        <v>0.017423689365387</v>
      </c>
      <c r="EP219" s="53">
        <v>0.00338083901442587</v>
      </c>
      <c r="EQ219" s="53">
        <v>-0.00584417209029198</v>
      </c>
      <c r="ER219" s="53">
        <v>0.00943590514361858</v>
      </c>
      <c r="ES219" s="53">
        <v>-0.00137436459772289</v>
      </c>
      <c r="ET219" s="53">
        <v>-0.0357102416455746</v>
      </c>
      <c r="EU219" s="53">
        <v>0.0571031309664249</v>
      </c>
      <c r="EV219" s="53">
        <v>-0.000677351607009768</v>
      </c>
      <c r="EW219" s="53">
        <v>0.0387970209121704</v>
      </c>
    </row>
    <row r="220" s="53" customFormat="1" spans="1:153">
      <c r="A220" s="54">
        <v>300638</v>
      </c>
      <c r="B220" s="53" t="s">
        <v>669</v>
      </c>
      <c r="C220" s="55">
        <v>43851</v>
      </c>
      <c r="D220" s="53">
        <v>-0.00768931582570076</v>
      </c>
      <c r="E220" s="53">
        <v>-0.011252336204052</v>
      </c>
      <c r="F220" s="53">
        <v>0.0261454340070486</v>
      </c>
      <c r="G220" s="53">
        <v>0.0158611219376326</v>
      </c>
      <c r="H220" s="53">
        <v>-0.00516606541350484</v>
      </c>
      <c r="I220" s="53">
        <v>0.00583863770589232</v>
      </c>
      <c r="J220" s="53">
        <v>0.00774744525551796</v>
      </c>
      <c r="K220" s="53">
        <v>0.0611578077077866</v>
      </c>
      <c r="L220" s="53">
        <v>0.0332276597619057</v>
      </c>
      <c r="M220" s="53">
        <v>0.00887649320065975</v>
      </c>
      <c r="N220" s="53">
        <v>0.0128802824765444</v>
      </c>
      <c r="O220" s="53">
        <v>0.0853465497493744</v>
      </c>
      <c r="P220" s="53">
        <v>0.102843202650547</v>
      </c>
      <c r="Q220" s="53">
        <v>0.0999933928251266</v>
      </c>
      <c r="R220" s="53">
        <v>0.0854212269186974</v>
      </c>
      <c r="S220" s="53">
        <v>0.0310564711689949</v>
      </c>
      <c r="T220" s="53">
        <v>-0.00934199243783951</v>
      </c>
      <c r="U220" s="53">
        <v>0.0409867241978645</v>
      </c>
      <c r="V220" s="53">
        <v>0.0670406520366669</v>
      </c>
      <c r="W220" s="53">
        <v>0.0207473393529654</v>
      </c>
      <c r="X220" s="53">
        <v>-0.0199280679225922</v>
      </c>
      <c r="Y220" s="53">
        <v>-0.00258030463010073</v>
      </c>
      <c r="Z220" s="53">
        <v>0.0405926033854485</v>
      </c>
      <c r="AA220" s="53">
        <v>0.0219651367515326</v>
      </c>
      <c r="AB220" s="53">
        <v>0.00676030479371548</v>
      </c>
      <c r="AC220" s="53">
        <v>-0.0408450812101364</v>
      </c>
      <c r="AD220" s="53">
        <v>-0.0474871620535851</v>
      </c>
      <c r="AE220" s="53">
        <v>-0.0393887236714363</v>
      </c>
      <c r="AF220" s="53">
        <v>-0.0384225100278854</v>
      </c>
      <c r="AG220" s="53">
        <v>-0.0533990859985352</v>
      </c>
      <c r="AH220" s="53">
        <v>-0.0776346996426582</v>
      </c>
      <c r="AI220" s="53">
        <v>-0.0531413666903973</v>
      </c>
      <c r="AJ220" s="53">
        <v>-0.0906662866473198</v>
      </c>
      <c r="AK220" s="53">
        <v>-0.0634648278355598</v>
      </c>
      <c r="AL220" s="53">
        <v>-0.0450244769454002</v>
      </c>
      <c r="AM220" s="53">
        <v>-0.0230785943567753</v>
      </c>
      <c r="AN220" s="53">
        <v>-0.0672059208154678</v>
      </c>
      <c r="AO220" s="53">
        <v>-0.072952926158905</v>
      </c>
      <c r="AP220" s="53">
        <v>-0.084063433110714</v>
      </c>
      <c r="AQ220" s="53">
        <v>-0.122382313013077</v>
      </c>
      <c r="AR220" s="53">
        <v>-0.0865631550550461</v>
      </c>
      <c r="AS220" s="53">
        <v>-0.0936247408390045</v>
      </c>
      <c r="AT220" s="53">
        <v>-0.0557847432792187</v>
      </c>
      <c r="AU220" s="53">
        <v>-0.109579980373383</v>
      </c>
      <c r="AV220" s="53">
        <v>-0.0773763209581375</v>
      </c>
      <c r="AW220" s="53">
        <v>-0.0643923431634903</v>
      </c>
      <c r="AX220" s="53">
        <v>-0.0485827438533306</v>
      </c>
      <c r="AY220" s="53">
        <v>-0.0947378054261208</v>
      </c>
      <c r="AZ220" s="53">
        <v>-0.066608153283596</v>
      </c>
      <c r="BA220" s="53">
        <v>-0.0867667868733406</v>
      </c>
      <c r="BB220" s="53">
        <v>0.0141117759048939</v>
      </c>
      <c r="BC220" s="53">
        <v>0.0033305250108242</v>
      </c>
      <c r="BD220" s="53">
        <v>0.0206011198461056</v>
      </c>
      <c r="BE220" s="53">
        <v>0.00933680310845375</v>
      </c>
      <c r="BF220" s="53">
        <v>-0.0379942804574966</v>
      </c>
      <c r="BG220" s="53">
        <v>-0.0406493805348873</v>
      </c>
      <c r="BH220" s="53">
        <v>-0.0363556668162346</v>
      </c>
      <c r="BI220" s="53">
        <v>0.0229750666767359</v>
      </c>
      <c r="BJ220" s="53">
        <v>0.0154629945755005</v>
      </c>
      <c r="BK220" s="53">
        <v>-0.00511748902499676</v>
      </c>
      <c r="BL220" s="53">
        <v>-0.00648859702050686</v>
      </c>
      <c r="BM220" s="53">
        <v>0.0588219165802002</v>
      </c>
      <c r="BN220" s="53">
        <v>0.104747071862221</v>
      </c>
      <c r="BO220" s="53">
        <v>0.111195355653763</v>
      </c>
      <c r="BP220" s="53">
        <v>0.0960104763507843</v>
      </c>
      <c r="BQ220" s="53">
        <v>0.0500073432922363</v>
      </c>
      <c r="BR220" s="53">
        <v>0.0248759370297194</v>
      </c>
      <c r="BS220" s="53">
        <v>0.0911662578582764</v>
      </c>
      <c r="BT220" s="53">
        <v>0.127125173807144</v>
      </c>
      <c r="BU220" s="53">
        <v>0.0985243916511536</v>
      </c>
      <c r="BV220" s="53">
        <v>0.0523549243807793</v>
      </c>
      <c r="BW220" s="53">
        <v>0.0630631297826767</v>
      </c>
      <c r="BX220" s="53">
        <v>0.113947033882141</v>
      </c>
      <c r="BY220" s="53">
        <v>0.0844615399837494</v>
      </c>
      <c r="BZ220" s="53">
        <v>0.0592775121331215</v>
      </c>
      <c r="CA220" s="53">
        <v>0.0136962607502937</v>
      </c>
      <c r="CB220" s="53">
        <v>0.00487040169537067</v>
      </c>
      <c r="CC220" s="53">
        <v>0.028758367523551</v>
      </c>
      <c r="CD220" s="53">
        <v>0.0362100526690483</v>
      </c>
      <c r="CE220" s="53">
        <v>0.0217997077852488</v>
      </c>
      <c r="CF220" s="53">
        <v>0.0168361756950617</v>
      </c>
      <c r="CG220" s="53">
        <v>0.0198416523635387</v>
      </c>
      <c r="CH220" s="53">
        <v>0.00428346823900938</v>
      </c>
      <c r="CI220" s="53">
        <v>0.0119224619120359</v>
      </c>
      <c r="CJ220" s="53">
        <v>0.0313226953148842</v>
      </c>
      <c r="CK220" s="53">
        <v>0.049261637032032</v>
      </c>
      <c r="CL220" s="53">
        <v>0.0186902936547995</v>
      </c>
      <c r="CM220" s="53">
        <v>0.012967286631465</v>
      </c>
      <c r="CN220" s="53">
        <v>-0.00930127501487732</v>
      </c>
      <c r="CO220" s="53">
        <v>-0.0179498121142387</v>
      </c>
      <c r="CP220" s="53">
        <v>-0.0234649460762739</v>
      </c>
      <c r="CQ220" s="53">
        <v>0.000774485524743795</v>
      </c>
      <c r="CR220" s="53">
        <v>0.0357060432434082</v>
      </c>
      <c r="CS220" s="53">
        <v>0.0135882403701544</v>
      </c>
      <c r="CT220" s="53">
        <v>0.0250498075038195</v>
      </c>
      <c r="CU220" s="53">
        <v>0.00789720565080643</v>
      </c>
      <c r="CV220" s="53">
        <v>0.0406145490705967</v>
      </c>
      <c r="CW220" s="53">
        <v>-0.00995229557156563</v>
      </c>
      <c r="CX220" s="53">
        <v>0.00724047375842929</v>
      </c>
      <c r="CY220" s="53">
        <v>-0.00936076976358891</v>
      </c>
      <c r="CZ220" s="53">
        <v>-0.0115088475868106</v>
      </c>
      <c r="DA220" s="53">
        <v>-0.00429061753675342</v>
      </c>
      <c r="DB220" s="53">
        <v>0.0158365573734045</v>
      </c>
      <c r="DC220" s="53">
        <v>0.0168165620416403</v>
      </c>
      <c r="DD220" s="53">
        <v>0.0431204587221146</v>
      </c>
      <c r="DE220" s="53">
        <v>0.0567802637815475</v>
      </c>
      <c r="DF220" s="53">
        <v>0.0543953590095043</v>
      </c>
      <c r="DG220" s="53">
        <v>0.0484749861061573</v>
      </c>
      <c r="DH220" s="53">
        <v>0.0280569083988667</v>
      </c>
      <c r="DI220" s="53">
        <v>0.024286225438118</v>
      </c>
      <c r="DJ220" s="53">
        <v>0.0296611227095127</v>
      </c>
      <c r="DK220" s="53">
        <v>0.0368168763816357</v>
      </c>
      <c r="DL220" s="53">
        <v>0.00838837400078773</v>
      </c>
      <c r="DM220" s="53">
        <v>-0.000909717753529549</v>
      </c>
      <c r="DN220" s="53">
        <v>-0.000297003425657749</v>
      </c>
      <c r="DO220" s="53">
        <v>-0.00865862797945738</v>
      </c>
      <c r="DP220" s="53">
        <v>-0.0239256843924522</v>
      </c>
      <c r="DQ220" s="53">
        <v>-0.0398872867226601</v>
      </c>
      <c r="DR220" s="53">
        <v>-0.0497922860085964</v>
      </c>
      <c r="DS220" s="53">
        <v>-0.0674848034977913</v>
      </c>
      <c r="DT220" s="53">
        <v>-0.0619907528162003</v>
      </c>
      <c r="DU220" s="53">
        <v>-0.0553511902689934</v>
      </c>
      <c r="DV220" s="53">
        <v>-0.0630621835589409</v>
      </c>
      <c r="DW220" s="53">
        <v>-0.0522041544318199</v>
      </c>
      <c r="DX220" s="53">
        <v>-0.0422249622642994</v>
      </c>
      <c r="DY220" s="53">
        <v>-0.0442490950226784</v>
      </c>
      <c r="DZ220" s="53">
        <v>-0.0420653186738491</v>
      </c>
      <c r="EA220" s="53">
        <v>-0.057854849845171</v>
      </c>
      <c r="EB220" s="53">
        <v>-0.064340315759182</v>
      </c>
      <c r="EC220" s="53">
        <v>-0.0649065524339676</v>
      </c>
      <c r="ED220" s="53">
        <v>-0.0841786339879036</v>
      </c>
      <c r="EE220" s="53">
        <v>-0.0626907721161842</v>
      </c>
      <c r="EF220" s="53">
        <v>-0.0846575051546097</v>
      </c>
      <c r="EG220" s="53">
        <v>-0.0650950446724892</v>
      </c>
      <c r="EH220" s="53">
        <v>-0.0660549253225327</v>
      </c>
      <c r="EI220" s="53">
        <v>-0.0620479844510555</v>
      </c>
      <c r="EJ220" s="53">
        <v>-0.0756039693951607</v>
      </c>
      <c r="EK220" s="53">
        <v>-0.0756279677152634</v>
      </c>
      <c r="EL220" s="53">
        <v>-0.0644699111580849</v>
      </c>
      <c r="EM220" s="53">
        <v>-0.0941402614116669</v>
      </c>
      <c r="EN220" s="53">
        <v>-0.0528059601783752</v>
      </c>
      <c r="EO220" s="53">
        <v>-0.084106981754303</v>
      </c>
      <c r="EP220" s="53">
        <v>-0.0811985433101654</v>
      </c>
      <c r="EQ220" s="53">
        <v>-0.11287597566843</v>
      </c>
      <c r="ER220" s="53">
        <v>-0.0921338871121407</v>
      </c>
      <c r="ES220" s="53">
        <v>-0.0619973056018353</v>
      </c>
      <c r="ET220" s="53">
        <v>-0.0789050459861755</v>
      </c>
      <c r="EU220" s="53">
        <v>-0.0744932666420937</v>
      </c>
      <c r="EV220" s="53">
        <v>-0.0635563880205154</v>
      </c>
      <c r="EW220" s="53">
        <v>-0.0671137720346451</v>
      </c>
    </row>
    <row r="221" s="53" customFormat="1" spans="1:153">
      <c r="A221" s="54">
        <v>300647</v>
      </c>
      <c r="B221" s="53" t="s">
        <v>672</v>
      </c>
      <c r="C221" s="55">
        <v>43851</v>
      </c>
      <c r="D221" s="53">
        <v>-0.0174249894917011</v>
      </c>
      <c r="E221" s="53">
        <v>0.00145822204649448</v>
      </c>
      <c r="F221" s="53">
        <v>-0.0343917086720467</v>
      </c>
      <c r="G221" s="53">
        <v>-0.074193574488163</v>
      </c>
      <c r="H221" s="53">
        <v>-0.116933755576611</v>
      </c>
      <c r="I221" s="53">
        <v>-0.136379346251488</v>
      </c>
      <c r="J221" s="53">
        <v>-0.186445072293282</v>
      </c>
      <c r="K221" s="53">
        <v>-0.177192747592926</v>
      </c>
      <c r="L221" s="53">
        <v>-0.170687034726143</v>
      </c>
      <c r="M221" s="53">
        <v>-0.199925288558006</v>
      </c>
      <c r="N221" s="53">
        <v>-0.17303378880024</v>
      </c>
      <c r="O221" s="53">
        <v>-0.159492418169975</v>
      </c>
      <c r="P221" s="53">
        <v>-0.180240884423256</v>
      </c>
      <c r="Q221" s="53">
        <v>-0.207329288125038</v>
      </c>
      <c r="R221" s="53">
        <v>-0.170263722538948</v>
      </c>
      <c r="S221" s="53">
        <v>-0.183819428086281</v>
      </c>
      <c r="T221" s="53">
        <v>-0.213398724794388</v>
      </c>
      <c r="U221" s="53">
        <v>-0.244419768452644</v>
      </c>
      <c r="V221" s="53">
        <v>-0.31518217921257</v>
      </c>
      <c r="W221" s="53">
        <v>-0.202005848288536</v>
      </c>
      <c r="X221" s="53">
        <v>-0.21524840593338</v>
      </c>
      <c r="Y221" s="53">
        <v>-0.23466095328331</v>
      </c>
      <c r="Z221" s="53">
        <v>-0.175931602716446</v>
      </c>
      <c r="AA221" s="53">
        <v>-0.191497325897217</v>
      </c>
      <c r="AB221" s="53">
        <v>-0.19702060520649</v>
      </c>
      <c r="AC221" s="53">
        <v>-0.105374909937382</v>
      </c>
      <c r="AD221" s="53">
        <v>-0.167338997125626</v>
      </c>
      <c r="AE221" s="53">
        <v>-0.168565198779106</v>
      </c>
      <c r="AF221" s="53">
        <v>-0.0844128429889679</v>
      </c>
      <c r="AG221" s="53">
        <v>-0.0350874811410904</v>
      </c>
      <c r="AH221" s="53">
        <v>-0.00277185044251382</v>
      </c>
      <c r="AI221" s="53">
        <v>-0.0510313920676708</v>
      </c>
      <c r="AJ221" s="53">
        <v>-0.0974908322095871</v>
      </c>
      <c r="AK221" s="53">
        <v>-0.152984812855721</v>
      </c>
      <c r="AL221" s="53">
        <v>-0.157859116792679</v>
      </c>
      <c r="AM221" s="53">
        <v>-0.157208129763603</v>
      </c>
      <c r="AN221" s="53">
        <v>-0.162488803267479</v>
      </c>
      <c r="AO221" s="53">
        <v>-0.17675469815731</v>
      </c>
      <c r="AP221" s="53">
        <v>-0.169482916593552</v>
      </c>
      <c r="AQ221" s="53">
        <v>-0.121521770954132</v>
      </c>
      <c r="AR221" s="53">
        <v>-0.0800504013895988</v>
      </c>
      <c r="AS221" s="53">
        <v>-0.102993026375771</v>
      </c>
      <c r="AT221" s="53">
        <v>-0.112903632223606</v>
      </c>
      <c r="AU221" s="53">
        <v>-0.0529051795601845</v>
      </c>
      <c r="AV221" s="53">
        <v>-0.0507587753236294</v>
      </c>
      <c r="AW221" s="53">
        <v>-0.029942786321044</v>
      </c>
      <c r="AX221" s="53">
        <v>-0.0398120880126953</v>
      </c>
      <c r="AY221" s="53">
        <v>-0.0854650139808655</v>
      </c>
      <c r="AZ221" s="53">
        <v>-0.0830942690372467</v>
      </c>
      <c r="BA221" s="53">
        <v>-0.123734205961227</v>
      </c>
      <c r="BB221" s="53">
        <v>-0.00669988244771957</v>
      </c>
      <c r="BC221" s="53">
        <v>0.0103252436965704</v>
      </c>
      <c r="BD221" s="53">
        <v>-0.0103620234876871</v>
      </c>
      <c r="BE221" s="53">
        <v>-0.042469248175621</v>
      </c>
      <c r="BF221" s="53">
        <v>-0.0857614427804947</v>
      </c>
      <c r="BG221" s="53">
        <v>-0.10360761731863</v>
      </c>
      <c r="BH221" s="53">
        <v>-0.126932755112648</v>
      </c>
      <c r="BI221" s="53">
        <v>-0.10709947347641</v>
      </c>
      <c r="BJ221" s="53">
        <v>-0.102611638605595</v>
      </c>
      <c r="BK221" s="53">
        <v>-0.116770595312119</v>
      </c>
      <c r="BL221" s="53">
        <v>-0.0987588912248611</v>
      </c>
      <c r="BM221" s="53">
        <v>-0.0807879269123077</v>
      </c>
      <c r="BN221" s="53">
        <v>-0.0953486710786819</v>
      </c>
      <c r="BO221" s="53">
        <v>-0.125404700636864</v>
      </c>
      <c r="BP221" s="53">
        <v>-0.103982128202915</v>
      </c>
      <c r="BQ221" s="53">
        <v>-0.117527022957802</v>
      </c>
      <c r="BR221" s="53">
        <v>-0.136580690741539</v>
      </c>
      <c r="BS221" s="53">
        <v>-0.162526190280914</v>
      </c>
      <c r="BT221" s="53">
        <v>-0.195838198065758</v>
      </c>
      <c r="BU221" s="53">
        <v>-0.121556542813778</v>
      </c>
      <c r="BV221" s="53">
        <v>-0.132135704159737</v>
      </c>
      <c r="BW221" s="53">
        <v>-0.139840885996819</v>
      </c>
      <c r="BX221" s="53">
        <v>-0.0875258594751358</v>
      </c>
      <c r="BY221" s="53">
        <v>-0.111694008111954</v>
      </c>
      <c r="BZ221" s="53">
        <v>-0.108261212706566</v>
      </c>
      <c r="CA221" s="53">
        <v>-0.0262504052370787</v>
      </c>
      <c r="CB221" s="53">
        <v>-0.0918153673410416</v>
      </c>
      <c r="CC221" s="53">
        <v>-0.0812500864267349</v>
      </c>
      <c r="CD221" s="53">
        <v>-0.00907123275101185</v>
      </c>
      <c r="CE221" s="53">
        <v>0.0435342937707901</v>
      </c>
      <c r="CF221" s="53">
        <v>0.0907205492258072</v>
      </c>
      <c r="CG221" s="53">
        <v>0.0586206540465355</v>
      </c>
      <c r="CH221" s="53">
        <v>0.0121883098036051</v>
      </c>
      <c r="CI221" s="53">
        <v>-0.0265934523195028</v>
      </c>
      <c r="CJ221" s="53">
        <v>-0.0569175854325294</v>
      </c>
      <c r="CK221" s="53">
        <v>-0.0620814263820648</v>
      </c>
      <c r="CL221" s="53">
        <v>-0.0749568492174149</v>
      </c>
      <c r="CM221" s="53">
        <v>-0.0907793715596199</v>
      </c>
      <c r="CN221" s="53">
        <v>-0.0805268138647079</v>
      </c>
      <c r="CO221" s="53">
        <v>-0.0842706188559532</v>
      </c>
      <c r="CP221" s="53">
        <v>-0.0593888126313686</v>
      </c>
      <c r="CQ221" s="53">
        <v>-0.0696063712239265</v>
      </c>
      <c r="CR221" s="53">
        <v>-0.0660794824361801</v>
      </c>
      <c r="CS221" s="53">
        <v>-0.0379709675908089</v>
      </c>
      <c r="CT221" s="53">
        <v>-0.0355068258941174</v>
      </c>
      <c r="CU221" s="53">
        <v>-0.0291557535529137</v>
      </c>
      <c r="CV221" s="53">
        <v>-0.0336176492273808</v>
      </c>
      <c r="CW221" s="53">
        <v>-0.0607903562486172</v>
      </c>
      <c r="CX221" s="53">
        <v>-0.059649545699358</v>
      </c>
      <c r="CY221" s="53">
        <v>-0.0793726742267609</v>
      </c>
      <c r="CZ221" s="53">
        <v>-0.033975288271904</v>
      </c>
      <c r="DA221" s="53">
        <v>-0.0321172028779984</v>
      </c>
      <c r="DB221" s="53">
        <v>-0.0472798682749271</v>
      </c>
      <c r="DC221" s="53">
        <v>-0.0549745112657547</v>
      </c>
      <c r="DD221" s="53">
        <v>-0.0544224977493286</v>
      </c>
      <c r="DE221" s="53">
        <v>-0.0560219138860703</v>
      </c>
      <c r="DF221" s="53">
        <v>-0.0827625095844269</v>
      </c>
      <c r="DG221" s="53">
        <v>-0.0933434590697289</v>
      </c>
      <c r="DH221" s="53">
        <v>-0.0913255736231804</v>
      </c>
      <c r="DI221" s="53">
        <v>-0.1064048781991</v>
      </c>
      <c r="DJ221" s="53">
        <v>-0.0975250899791718</v>
      </c>
      <c r="DK221" s="53">
        <v>-0.1019546687603</v>
      </c>
      <c r="DL221" s="53">
        <v>-0.108142405748367</v>
      </c>
      <c r="DM221" s="53">
        <v>-0.105174764990807</v>
      </c>
      <c r="DN221" s="53">
        <v>-0.0895317792892456</v>
      </c>
      <c r="DO221" s="53">
        <v>-0.0895425826311111</v>
      </c>
      <c r="DP221" s="53">
        <v>-0.100068219006062</v>
      </c>
      <c r="DQ221" s="53">
        <v>-0.105143763124943</v>
      </c>
      <c r="DR221" s="53">
        <v>-0.142594158649445</v>
      </c>
      <c r="DS221" s="53">
        <v>-0.10369948297739</v>
      </c>
      <c r="DT221" s="53">
        <v>-0.106362886726856</v>
      </c>
      <c r="DU221" s="53">
        <v>-0.118070259690285</v>
      </c>
      <c r="DV221" s="53">
        <v>-0.111655935645103</v>
      </c>
      <c r="DW221" s="53">
        <v>-0.103053495287895</v>
      </c>
      <c r="DX221" s="53">
        <v>-0.112009570002556</v>
      </c>
      <c r="DY221" s="53">
        <v>-0.102374687790871</v>
      </c>
      <c r="DZ221" s="53">
        <v>-0.0987738072872162</v>
      </c>
      <c r="EA221" s="53">
        <v>-0.110565289855003</v>
      </c>
      <c r="EB221" s="53">
        <v>-0.0985917896032333</v>
      </c>
      <c r="EC221" s="53">
        <v>-0.101871959865093</v>
      </c>
      <c r="ED221" s="53">
        <v>-0.116742581129074</v>
      </c>
      <c r="EE221" s="53">
        <v>-0.132902234792709</v>
      </c>
      <c r="EF221" s="53">
        <v>-0.13292932510376</v>
      </c>
      <c r="EG221" s="53">
        <v>-0.149641543626785</v>
      </c>
      <c r="EH221" s="53">
        <v>-0.124191716313362</v>
      </c>
      <c r="EI221" s="53">
        <v>-0.118376880884171</v>
      </c>
      <c r="EJ221" s="53">
        <v>-0.110782131552696</v>
      </c>
      <c r="EK221" s="53">
        <v>-0.109225511550903</v>
      </c>
      <c r="EL221" s="53">
        <v>-0.112206280231476</v>
      </c>
      <c r="EM221" s="53">
        <v>-0.0605013370513916</v>
      </c>
      <c r="EN221" s="53">
        <v>-0.0439117737114429</v>
      </c>
      <c r="EO221" s="53">
        <v>-0.0566368363797665</v>
      </c>
      <c r="EP221" s="53">
        <v>-0.0700743347406387</v>
      </c>
      <c r="EQ221" s="53">
        <v>-0.038184393197298</v>
      </c>
      <c r="ER221" s="53">
        <v>-0.0385021306574345</v>
      </c>
      <c r="ES221" s="53">
        <v>-0.0240372158586979</v>
      </c>
      <c r="ET221" s="53">
        <v>-0.0294446181505919</v>
      </c>
      <c r="EU221" s="53">
        <v>-0.0479248352348804</v>
      </c>
      <c r="EV221" s="53">
        <v>-0.0466949082911015</v>
      </c>
      <c r="EW221" s="53">
        <v>-0.0676117166876793</v>
      </c>
    </row>
    <row r="222" s="53" customFormat="1" spans="1:153">
      <c r="A222" s="54">
        <v>300656</v>
      </c>
      <c r="B222" s="53" t="s">
        <v>675</v>
      </c>
      <c r="C222" s="55">
        <v>43851</v>
      </c>
      <c r="D222" s="53">
        <v>0.0128515502437949</v>
      </c>
      <c r="E222" s="53">
        <v>0.0564825907349586</v>
      </c>
      <c r="F222" s="53">
        <v>0.045290932059288</v>
      </c>
      <c r="G222" s="53">
        <v>0.0982252657413483</v>
      </c>
      <c r="H222" s="53">
        <v>0.0493951365351677</v>
      </c>
      <c r="I222" s="53">
        <v>0.0493526197969913</v>
      </c>
      <c r="J222" s="53">
        <v>0.103337347507477</v>
      </c>
      <c r="K222" s="53">
        <v>0.0957164689898491</v>
      </c>
      <c r="L222" s="53">
        <v>0.12642739713192</v>
      </c>
      <c r="M222" s="53">
        <v>0.145364001393318</v>
      </c>
      <c r="N222" s="53">
        <v>0.112914733588696</v>
      </c>
      <c r="O222" s="53">
        <v>0.193461209535599</v>
      </c>
      <c r="P222" s="53">
        <v>0.217657804489136</v>
      </c>
      <c r="Q222" s="53">
        <v>0.16574889421463</v>
      </c>
      <c r="R222" s="53">
        <v>0.0940927341580391</v>
      </c>
      <c r="S222" s="53">
        <v>0.123487733304501</v>
      </c>
      <c r="T222" s="53">
        <v>0.0776511579751968</v>
      </c>
      <c r="U222" s="53">
        <v>0.0867748558521271</v>
      </c>
      <c r="V222" s="53">
        <v>0.128327742218971</v>
      </c>
      <c r="W222" s="53">
        <v>0.114681653678417</v>
      </c>
      <c r="X222" s="53">
        <v>0.0520882159471512</v>
      </c>
      <c r="Y222" s="53">
        <v>0.0175398085266352</v>
      </c>
      <c r="Z222" s="53">
        <v>0.132316678762436</v>
      </c>
      <c r="AA222" s="53">
        <v>0.130984798073769</v>
      </c>
      <c r="AB222" s="53">
        <v>0.119494199752808</v>
      </c>
      <c r="AC222" s="53">
        <v>0.0833831951022148</v>
      </c>
      <c r="AD222" s="53">
        <v>0.0853325948119164</v>
      </c>
      <c r="AE222" s="53">
        <v>0.0679567232728004</v>
      </c>
      <c r="AF222" s="53">
        <v>0.0750733464956284</v>
      </c>
      <c r="AG222" s="53">
        <v>0.0612460151314735</v>
      </c>
      <c r="AH222" s="53">
        <v>0.0680886656045914</v>
      </c>
      <c r="AI222" s="53">
        <v>0.0656218379735947</v>
      </c>
      <c r="AJ222" s="53">
        <v>0.0500947125256062</v>
      </c>
      <c r="AK222" s="53">
        <v>0.0556208193302155</v>
      </c>
      <c r="AL222" s="53">
        <v>0.0614767223596573</v>
      </c>
      <c r="AM222" s="53">
        <v>0.0695831626653671</v>
      </c>
      <c r="AN222" s="53">
        <v>0.0730079635977745</v>
      </c>
      <c r="AO222" s="53">
        <v>0.0544559471309185</v>
      </c>
      <c r="AP222" s="53">
        <v>0.0491941384971142</v>
      </c>
      <c r="AQ222" s="53">
        <v>0.0372590385377407</v>
      </c>
      <c r="AR222" s="53">
        <v>0.0366800241172314</v>
      </c>
      <c r="AS222" s="53">
        <v>0.0378102324903011</v>
      </c>
      <c r="AT222" s="53">
        <v>0.023292874917388</v>
      </c>
      <c r="AU222" s="53">
        <v>-0.0061770468018949</v>
      </c>
      <c r="AV222" s="53">
        <v>-0.00706019392237067</v>
      </c>
      <c r="AW222" s="53">
        <v>0.00851309671998024</v>
      </c>
      <c r="AX222" s="53">
        <v>-0.00486176973208785</v>
      </c>
      <c r="AY222" s="53">
        <v>0.000897502992302179</v>
      </c>
      <c r="AZ222" s="53">
        <v>0.0300167538225651</v>
      </c>
      <c r="BA222" s="53">
        <v>0.00781942903995514</v>
      </c>
      <c r="BB222" s="53">
        <v>0.00161221995949745</v>
      </c>
      <c r="BC222" s="53">
        <v>0.0487596802413464</v>
      </c>
      <c r="BD222" s="53">
        <v>0.0375006757676601</v>
      </c>
      <c r="BE222" s="53">
        <v>0.0750396326184273</v>
      </c>
      <c r="BF222" s="53">
        <v>0.0409472361207008</v>
      </c>
      <c r="BG222" s="53">
        <v>0.0356430411338806</v>
      </c>
      <c r="BH222" s="53">
        <v>0.117542505264282</v>
      </c>
      <c r="BI222" s="53">
        <v>0.108280830085278</v>
      </c>
      <c r="BJ222" s="53">
        <v>0.139297112822533</v>
      </c>
      <c r="BK222" s="53">
        <v>0.146027207374573</v>
      </c>
      <c r="BL222" s="53">
        <v>0.131210774183273</v>
      </c>
      <c r="BM222" s="53">
        <v>0.148505672812462</v>
      </c>
      <c r="BN222" s="53">
        <v>0.169271692633629</v>
      </c>
      <c r="BO222" s="53">
        <v>0.127218201756477</v>
      </c>
      <c r="BP222" s="53">
        <v>0.0955749675631523</v>
      </c>
      <c r="BQ222" s="53">
        <v>0.0991259962320328</v>
      </c>
      <c r="BR222" s="53">
        <v>0.0703084617853165</v>
      </c>
      <c r="BS222" s="53">
        <v>0.0743909925222397</v>
      </c>
      <c r="BT222" s="53">
        <v>0.128189191222191</v>
      </c>
      <c r="BU222" s="53">
        <v>0.0863004624843597</v>
      </c>
      <c r="BV222" s="53">
        <v>0.0509724840521812</v>
      </c>
      <c r="BW222" s="53">
        <v>0.0497325733304024</v>
      </c>
      <c r="BX222" s="53">
        <v>0.0719302147626877</v>
      </c>
      <c r="BY222" s="53">
        <v>0.0757757425308228</v>
      </c>
      <c r="BZ222" s="53">
        <v>0.0551716983318329</v>
      </c>
      <c r="CA222" s="53">
        <v>0.0333406701683998</v>
      </c>
      <c r="CB222" s="53">
        <v>0.016559598967433</v>
      </c>
      <c r="CC222" s="53">
        <v>0.00260472856462002</v>
      </c>
      <c r="CD222" s="53">
        <v>0.0140668489038944</v>
      </c>
      <c r="CE222" s="53">
        <v>-0.000778252258896828</v>
      </c>
      <c r="CF222" s="53">
        <v>0.0108426455408335</v>
      </c>
      <c r="CG222" s="53">
        <v>0.0136076705530286</v>
      </c>
      <c r="CH222" s="53">
        <v>0.000878316350281239</v>
      </c>
      <c r="CI222" s="53">
        <v>0.0131421936675906</v>
      </c>
      <c r="CJ222" s="53">
        <v>0.013156752102077</v>
      </c>
      <c r="CK222" s="53">
        <v>0.0107763828709722</v>
      </c>
      <c r="CL222" s="53">
        <v>0.0148433716967702</v>
      </c>
      <c r="CM222" s="53">
        <v>-0.002490627579391</v>
      </c>
      <c r="CN222" s="53">
        <v>0.00250099506229162</v>
      </c>
      <c r="CO222" s="53">
        <v>-0.00275794696062803</v>
      </c>
      <c r="CP222" s="53">
        <v>-0.00350842345505953</v>
      </c>
      <c r="CQ222" s="53">
        <v>-0.00207072962075472</v>
      </c>
      <c r="CR222" s="53">
        <v>-0.0141358124092221</v>
      </c>
      <c r="CS222" s="53">
        <v>-0.0344456881284714</v>
      </c>
      <c r="CT222" s="53">
        <v>-0.0456418320536613</v>
      </c>
      <c r="CU222" s="53">
        <v>-0.031133808195591</v>
      </c>
      <c r="CV222" s="53">
        <v>-0.0380802378058434</v>
      </c>
      <c r="CW222" s="53">
        <v>-0.047890055924654</v>
      </c>
      <c r="CX222" s="53">
        <v>-0.0316407829523087</v>
      </c>
      <c r="CY222" s="53">
        <v>-0.0430447645485401</v>
      </c>
      <c r="CZ222" s="53">
        <v>-0.00399461854249239</v>
      </c>
      <c r="DA222" s="53">
        <v>-0.00751104019582272</v>
      </c>
      <c r="DB222" s="53">
        <v>-0.00744369113817811</v>
      </c>
      <c r="DC222" s="53">
        <v>0.00795168615877628</v>
      </c>
      <c r="DD222" s="53">
        <v>-0.00678604794666171</v>
      </c>
      <c r="DE222" s="53">
        <v>-0.00152437156066298</v>
      </c>
      <c r="DF222" s="53">
        <v>-0.0294391084462404</v>
      </c>
      <c r="DG222" s="53">
        <v>-0.0277983155101538</v>
      </c>
      <c r="DH222" s="53">
        <v>-0.0281036626547575</v>
      </c>
      <c r="DI222" s="53">
        <v>-0.015897149220109</v>
      </c>
      <c r="DJ222" s="53">
        <v>-0.0335299894213676</v>
      </c>
      <c r="DK222" s="53">
        <v>0.0297215785831213</v>
      </c>
      <c r="DL222" s="53">
        <v>0.0331521667540073</v>
      </c>
      <c r="DM222" s="53">
        <v>0.0232967399060726</v>
      </c>
      <c r="DN222" s="53">
        <v>-0.0167161822319031</v>
      </c>
      <c r="DO222" s="53">
        <v>0.00912778824567795</v>
      </c>
      <c r="DP222" s="53">
        <v>-0.00789125263690948</v>
      </c>
      <c r="DQ222" s="53">
        <v>-0.00285008689388633</v>
      </c>
      <c r="DR222" s="53">
        <v>-0.0150953996926546</v>
      </c>
      <c r="DS222" s="53">
        <v>0.0131472405046225</v>
      </c>
      <c r="DT222" s="53">
        <v>-0.0141182150691748</v>
      </c>
      <c r="DU222" s="53">
        <v>-0.0474267154932022</v>
      </c>
      <c r="DV222" s="53">
        <v>0.0451525077223778</v>
      </c>
      <c r="DW222" s="53">
        <v>0.039975106716156</v>
      </c>
      <c r="DX222" s="53">
        <v>0.0490885525941849</v>
      </c>
      <c r="DY222" s="53">
        <v>0.0348085761070251</v>
      </c>
      <c r="DZ222" s="53">
        <v>0.0535390451550484</v>
      </c>
      <c r="EA222" s="53">
        <v>0.0501180440187454</v>
      </c>
      <c r="EB222" s="53">
        <v>0.0457725487649441</v>
      </c>
      <c r="EC222" s="53">
        <v>0.0467903204262257</v>
      </c>
      <c r="ED222" s="53">
        <v>0.0420120693743229</v>
      </c>
      <c r="EE222" s="53">
        <v>0.0367802157998085</v>
      </c>
      <c r="EF222" s="53">
        <v>0.0339824482798576</v>
      </c>
      <c r="EG222" s="53">
        <v>0.0272446777671576</v>
      </c>
      <c r="EH222" s="53">
        <v>0.0330860204994678</v>
      </c>
      <c r="EI222" s="53">
        <v>0.0435728318989277</v>
      </c>
      <c r="EJ222" s="53">
        <v>0.042930644005537</v>
      </c>
      <c r="EK222" s="53">
        <v>0.0417126268148422</v>
      </c>
      <c r="EL222" s="53">
        <v>0.0314591974020004</v>
      </c>
      <c r="EM222" s="53">
        <v>0.0247830357402563</v>
      </c>
      <c r="EN222" s="53">
        <v>0.0249544996768236</v>
      </c>
      <c r="EO222" s="53">
        <v>0.0246470123529434</v>
      </c>
      <c r="EP222" s="53">
        <v>0.0221947375684977</v>
      </c>
      <c r="EQ222" s="53">
        <v>0.0130346920341253</v>
      </c>
      <c r="ER222" s="53">
        <v>0.0233476907014847</v>
      </c>
      <c r="ES222" s="53">
        <v>0.0244129560887814</v>
      </c>
      <c r="ET222" s="53">
        <v>0.0179845187813044</v>
      </c>
      <c r="EU222" s="53">
        <v>0.0335536077618599</v>
      </c>
      <c r="EV222" s="53">
        <v>0.0464235879480839</v>
      </c>
      <c r="EW222" s="53">
        <v>0.0356302447617054</v>
      </c>
    </row>
    <row r="223" s="53" customFormat="1" spans="1:153">
      <c r="A223" s="54">
        <v>300657</v>
      </c>
      <c r="B223" s="53" t="s">
        <v>678</v>
      </c>
      <c r="C223" s="55">
        <v>43851</v>
      </c>
      <c r="D223" s="53">
        <v>0.033864937722683</v>
      </c>
      <c r="E223" s="53">
        <v>-0.0411331877112389</v>
      </c>
      <c r="F223" s="53">
        <v>-0.0358869582414627</v>
      </c>
      <c r="G223" s="53">
        <v>-0.102055773139</v>
      </c>
      <c r="H223" s="53">
        <v>-0.103783719241619</v>
      </c>
      <c r="I223" s="53">
        <v>-0.112271644175053</v>
      </c>
      <c r="J223" s="53">
        <v>-0.142065063118935</v>
      </c>
      <c r="K223" s="53">
        <v>-0.143813475966454</v>
      </c>
      <c r="L223" s="53">
        <v>-0.151877894997597</v>
      </c>
      <c r="M223" s="53">
        <v>-0.167854487895966</v>
      </c>
      <c r="N223" s="53">
        <v>-0.184061676263809</v>
      </c>
      <c r="O223" s="53">
        <v>-0.180570587515831</v>
      </c>
      <c r="P223" s="53">
        <v>-0.202393382787704</v>
      </c>
      <c r="Q223" s="53">
        <v>-0.229106292128563</v>
      </c>
      <c r="R223" s="53">
        <v>-0.243442296981812</v>
      </c>
      <c r="S223" s="53">
        <v>-0.250002682209015</v>
      </c>
      <c r="T223" s="53">
        <v>-0.245817124843597</v>
      </c>
      <c r="U223" s="53">
        <v>-0.197473540902138</v>
      </c>
      <c r="V223" s="53">
        <v>-0.153095245361328</v>
      </c>
      <c r="W223" s="53">
        <v>-0.192797929048538</v>
      </c>
      <c r="X223" s="53">
        <v>-0.243663787841797</v>
      </c>
      <c r="Y223" s="53">
        <v>-0.254840135574341</v>
      </c>
      <c r="Z223" s="53">
        <v>-0.253606259822845</v>
      </c>
      <c r="AA223" s="53">
        <v>-0.318841695785522</v>
      </c>
      <c r="AB223" s="53">
        <v>-0.368853896856308</v>
      </c>
      <c r="AC223" s="53">
        <v>-0.410965412855148</v>
      </c>
      <c r="AD223" s="53">
        <v>-0.414228469133377</v>
      </c>
      <c r="AE223" s="53">
        <v>-0.449520349502563</v>
      </c>
      <c r="AF223" s="53">
        <v>-0.425508290529251</v>
      </c>
      <c r="AG223" s="53">
        <v>-0.395028412342072</v>
      </c>
      <c r="AH223" s="53">
        <v>-0.357597380876541</v>
      </c>
      <c r="AI223" s="53">
        <v>-0.330414950847626</v>
      </c>
      <c r="AJ223" s="53">
        <v>-0.352298080921173</v>
      </c>
      <c r="AK223" s="53">
        <v>-0.366517633199692</v>
      </c>
      <c r="AL223" s="53">
        <v>-0.396104782819748</v>
      </c>
      <c r="AM223" s="53">
        <v>-0.363043874502182</v>
      </c>
      <c r="AN223" s="53">
        <v>-0.360621929168701</v>
      </c>
      <c r="AO223" s="53">
        <v>-0.372004300355911</v>
      </c>
      <c r="AP223" s="53">
        <v>-0.392622262239456</v>
      </c>
      <c r="AQ223" s="53">
        <v>-0.417501002550125</v>
      </c>
      <c r="AR223" s="53">
        <v>-0.447651475667953</v>
      </c>
      <c r="AS223" s="53">
        <v>-0.439029216766357</v>
      </c>
      <c r="AT223" s="53">
        <v>-0.509250164031982</v>
      </c>
      <c r="AU223" s="53">
        <v>-0.548659026622772</v>
      </c>
      <c r="AV223" s="53">
        <v>-0.557297945022583</v>
      </c>
      <c r="AW223" s="53">
        <v>-0.536770582199097</v>
      </c>
      <c r="AX223" s="53">
        <v>-0.515180647373199</v>
      </c>
      <c r="AY223" s="53">
        <v>-0.553765833377838</v>
      </c>
      <c r="AZ223" s="53">
        <v>-0.581496596336365</v>
      </c>
      <c r="BA223" s="53">
        <v>-0.587754189968109</v>
      </c>
      <c r="BB223" s="53">
        <v>-0.00370380375534296</v>
      </c>
      <c r="BC223" s="53">
        <v>-0.0642584413290024</v>
      </c>
      <c r="BD223" s="53">
        <v>-0.0686686635017395</v>
      </c>
      <c r="BE223" s="53">
        <v>-0.10930211097002</v>
      </c>
      <c r="BF223" s="53">
        <v>-0.116287611424923</v>
      </c>
      <c r="BG223" s="53">
        <v>-0.141372427344322</v>
      </c>
      <c r="BH223" s="53">
        <v>-0.153469249606133</v>
      </c>
      <c r="BI223" s="53">
        <v>-0.162582099437714</v>
      </c>
      <c r="BJ223" s="53">
        <v>-0.17590206861496</v>
      </c>
      <c r="BK223" s="53">
        <v>-0.1616320759058</v>
      </c>
      <c r="BL223" s="53">
        <v>-0.147443205118179</v>
      </c>
      <c r="BM223" s="53">
        <v>-0.137358635663986</v>
      </c>
      <c r="BN223" s="53">
        <v>-0.143751040101051</v>
      </c>
      <c r="BO223" s="53">
        <v>-0.16547504067421</v>
      </c>
      <c r="BP223" s="53">
        <v>-0.174227669835091</v>
      </c>
      <c r="BQ223" s="53">
        <v>-0.152193054556847</v>
      </c>
      <c r="BR223" s="53">
        <v>-0.121238134801388</v>
      </c>
      <c r="BS223" s="53">
        <v>-0.0935572758316994</v>
      </c>
      <c r="BT223" s="53">
        <v>-0.085462898015976</v>
      </c>
      <c r="BU223" s="53">
        <v>-0.128251776099205</v>
      </c>
      <c r="BV223" s="53">
        <v>-0.165553152561188</v>
      </c>
      <c r="BW223" s="53">
        <v>-0.160025954246521</v>
      </c>
      <c r="BX223" s="53">
        <v>-0.14699812233448</v>
      </c>
      <c r="BY223" s="53">
        <v>-0.187078401446342</v>
      </c>
      <c r="BZ223" s="53">
        <v>-0.234404534101486</v>
      </c>
      <c r="CA223" s="53">
        <v>-0.267054438591003</v>
      </c>
      <c r="CB223" s="53">
        <v>-0.280265182256699</v>
      </c>
      <c r="CC223" s="53">
        <v>-0.302168905735016</v>
      </c>
      <c r="CD223" s="53">
        <v>-0.288492769002914</v>
      </c>
      <c r="CE223" s="53">
        <v>-0.283209592103958</v>
      </c>
      <c r="CF223" s="53">
        <v>-0.296130537986755</v>
      </c>
      <c r="CG223" s="53">
        <v>-0.287479788064957</v>
      </c>
      <c r="CH223" s="53">
        <v>-0.289198040962219</v>
      </c>
      <c r="CI223" s="53">
        <v>-0.304647833108902</v>
      </c>
      <c r="CJ223" s="53">
        <v>-0.319932073354721</v>
      </c>
      <c r="CK223" s="53">
        <v>-0.303709387779236</v>
      </c>
      <c r="CL223" s="53">
        <v>-0.303660094738007</v>
      </c>
      <c r="CM223" s="53">
        <v>-0.320521295070648</v>
      </c>
      <c r="CN223" s="53">
        <v>-0.329291433095932</v>
      </c>
      <c r="CO223" s="53">
        <v>-0.33719465136528</v>
      </c>
      <c r="CP223" s="53">
        <v>-0.365993499755859</v>
      </c>
      <c r="CQ223" s="53">
        <v>-0.356113612651825</v>
      </c>
      <c r="CR223" s="53">
        <v>-0.380728751420975</v>
      </c>
      <c r="CS223" s="53">
        <v>-0.402996391057968</v>
      </c>
      <c r="CT223" s="53">
        <v>-0.393684238195419</v>
      </c>
      <c r="CU223" s="53">
        <v>-0.401180654764175</v>
      </c>
      <c r="CV223" s="53">
        <v>-0.425926834344864</v>
      </c>
      <c r="CW223" s="53">
        <v>-0.445502281188965</v>
      </c>
      <c r="CX223" s="53">
        <v>-0.428134799003601</v>
      </c>
      <c r="CY223" s="53">
        <v>-0.440936028957367</v>
      </c>
      <c r="CZ223" s="53">
        <v>0.047972809523344</v>
      </c>
      <c r="DA223" s="53">
        <v>0.0335293225944042</v>
      </c>
      <c r="DB223" s="53">
        <v>0.0431857742369175</v>
      </c>
      <c r="DC223" s="53">
        <v>0.0176504068076611</v>
      </c>
      <c r="DD223" s="53">
        <v>0.0229079574346542</v>
      </c>
      <c r="DE223" s="53">
        <v>0.03950484842062</v>
      </c>
      <c r="DF223" s="53">
        <v>0.021808248013258</v>
      </c>
      <c r="DG223" s="53">
        <v>0.0291726849973202</v>
      </c>
      <c r="DH223" s="53">
        <v>0.0344282388687134</v>
      </c>
      <c r="DI223" s="53">
        <v>0.00418166257441044</v>
      </c>
      <c r="DJ223" s="53">
        <v>-0.0262144096195698</v>
      </c>
      <c r="DK223" s="53">
        <v>-0.0328078791499138</v>
      </c>
      <c r="DL223" s="53">
        <v>-0.0482382774353027</v>
      </c>
      <c r="DM223" s="53">
        <v>-0.0532271787524223</v>
      </c>
      <c r="DN223" s="53">
        <v>-0.0588105693459511</v>
      </c>
      <c r="DO223" s="53">
        <v>-0.0874055624008179</v>
      </c>
      <c r="DP223" s="53">
        <v>-0.11417493224144</v>
      </c>
      <c r="DQ223" s="53">
        <v>-0.093512199819088</v>
      </c>
      <c r="DR223" s="53">
        <v>-0.0572282783687115</v>
      </c>
      <c r="DS223" s="53">
        <v>-0.0541420802474022</v>
      </c>
      <c r="DT223" s="53">
        <v>-0.0677065551280975</v>
      </c>
      <c r="DU223" s="53">
        <v>-0.0844101160764694</v>
      </c>
      <c r="DV223" s="53">
        <v>-0.0962040796875954</v>
      </c>
      <c r="DW223" s="53">
        <v>-0.12135923653841</v>
      </c>
      <c r="DX223" s="53">
        <v>-0.124045312404633</v>
      </c>
      <c r="DY223" s="53">
        <v>-0.133506909012794</v>
      </c>
      <c r="DZ223" s="53">
        <v>-0.123559221625328</v>
      </c>
      <c r="EA223" s="53">
        <v>-0.136947363615036</v>
      </c>
      <c r="EB223" s="53">
        <v>-0.126611456274986</v>
      </c>
      <c r="EC223" s="53">
        <v>-0.101414762437344</v>
      </c>
      <c r="ED223" s="53">
        <v>-0.0510627776384354</v>
      </c>
      <c r="EE223" s="53">
        <v>-0.032531101256609</v>
      </c>
      <c r="EF223" s="53">
        <v>-0.0526959747076035</v>
      </c>
      <c r="EG223" s="53">
        <v>-0.05146574229002</v>
      </c>
      <c r="EH223" s="53">
        <v>-0.0657686293125153</v>
      </c>
      <c r="EI223" s="53">
        <v>-0.048930436372757</v>
      </c>
      <c r="EJ223" s="53">
        <v>-0.046557754278183</v>
      </c>
      <c r="EK223" s="53">
        <v>-0.0410789474844933</v>
      </c>
      <c r="EL223" s="53">
        <v>-0.0529267378151417</v>
      </c>
      <c r="EM223" s="53">
        <v>-0.0699022635817528</v>
      </c>
      <c r="EN223" s="53">
        <v>-0.0712539032101631</v>
      </c>
      <c r="EO223" s="53">
        <v>-0.0725115463137627</v>
      </c>
      <c r="EP223" s="53">
        <v>-0.118117347359657</v>
      </c>
      <c r="EQ223" s="53">
        <v>-0.135258585214615</v>
      </c>
      <c r="ER223" s="53">
        <v>-0.153209641575813</v>
      </c>
      <c r="ES223" s="53">
        <v>-0.12518584728241</v>
      </c>
      <c r="ET223" s="53">
        <v>-0.0788497552275658</v>
      </c>
      <c r="EU223" s="53">
        <v>-0.0978595018386841</v>
      </c>
      <c r="EV223" s="53">
        <v>-0.142957732081413</v>
      </c>
      <c r="EW223" s="53">
        <v>-0.136414065957069</v>
      </c>
    </row>
    <row r="224" s="53" customFormat="1" spans="1:153">
      <c r="A224" s="54">
        <v>300661</v>
      </c>
      <c r="B224" s="53" t="s">
        <v>681</v>
      </c>
      <c r="C224" s="55">
        <v>43851</v>
      </c>
      <c r="D224" s="53">
        <v>0.0657502636313438</v>
      </c>
      <c r="E224" s="53">
        <v>0.0441730283200741</v>
      </c>
      <c r="F224" s="53">
        <v>-0.0715344399213791</v>
      </c>
      <c r="G224" s="53">
        <v>-0.0546489506959915</v>
      </c>
      <c r="H224" s="53">
        <v>-0.174560010433197</v>
      </c>
      <c r="I224" s="53">
        <v>-0.181291610002518</v>
      </c>
      <c r="J224" s="53">
        <v>-0.151779562234879</v>
      </c>
      <c r="K224" s="53">
        <v>-0.195503950119019</v>
      </c>
      <c r="L224" s="53">
        <v>-0.10056658834219</v>
      </c>
      <c r="M224" s="53">
        <v>-0.197422832250595</v>
      </c>
      <c r="N224" s="53">
        <v>-0.190547570586205</v>
      </c>
      <c r="O224" s="53">
        <v>-0.244769394397736</v>
      </c>
      <c r="P224" s="53">
        <v>-0.282653331756592</v>
      </c>
      <c r="Q224" s="53">
        <v>-0.277150303125381</v>
      </c>
      <c r="R224" s="53">
        <v>-0.195397064089775</v>
      </c>
      <c r="S224" s="53">
        <v>-0.240916237235069</v>
      </c>
      <c r="T224" s="53">
        <v>-0.337547838687897</v>
      </c>
      <c r="U224" s="53">
        <v>-0.356029897928238</v>
      </c>
      <c r="V224" s="53">
        <v>-0.300304144620895</v>
      </c>
      <c r="W224" s="53">
        <v>-0.225209578871727</v>
      </c>
      <c r="X224" s="53">
        <v>-0.180742010474205</v>
      </c>
      <c r="Y224" s="53">
        <v>-0.248373135924339</v>
      </c>
      <c r="Z224" s="53">
        <v>-0.345404714345932</v>
      </c>
      <c r="AA224" s="53">
        <v>-0.308348000049591</v>
      </c>
      <c r="AB224" s="53">
        <v>-0.315783888101578</v>
      </c>
      <c r="AC224" s="53">
        <v>-0.319474637508392</v>
      </c>
      <c r="AD224" s="53">
        <v>-0.401171118021011</v>
      </c>
      <c r="AE224" s="53">
        <v>-0.428108751773834</v>
      </c>
      <c r="AF224" s="53">
        <v>-0.434727311134338</v>
      </c>
      <c r="AG224" s="53">
        <v>-0.448293656110764</v>
      </c>
      <c r="AH224" s="53">
        <v>-0.508076012134552</v>
      </c>
      <c r="AI224" s="53">
        <v>-0.530657947063446</v>
      </c>
      <c r="AJ224" s="53">
        <v>-0.577938735485077</v>
      </c>
      <c r="AK224" s="53">
        <v>-0.58622282743454</v>
      </c>
      <c r="AL224" s="53">
        <v>-0.61592310667038</v>
      </c>
      <c r="AM224" s="53">
        <v>-0.619114637374878</v>
      </c>
      <c r="AN224" s="53">
        <v>-0.677272975444794</v>
      </c>
      <c r="AO224" s="53">
        <v>-0.582455992698669</v>
      </c>
      <c r="AP224" s="53">
        <v>-0.501514315605164</v>
      </c>
      <c r="AQ224" s="53">
        <v>-0.567045032978058</v>
      </c>
      <c r="AR224" s="53">
        <v>-0.593426823616028</v>
      </c>
      <c r="AS224" s="53">
        <v>-0.592855215072632</v>
      </c>
      <c r="AT224" s="53">
        <v>-0.484611392021179</v>
      </c>
      <c r="AU224" s="53">
        <v>-0.464957356452942</v>
      </c>
      <c r="AV224" s="53">
        <v>-0.479446917772293</v>
      </c>
      <c r="AW224" s="53">
        <v>-0.465375453233719</v>
      </c>
      <c r="AX224" s="53">
        <v>-0.417233198881149</v>
      </c>
      <c r="AY224" s="53">
        <v>-0.341855406761169</v>
      </c>
      <c r="AZ224" s="53">
        <v>-0.380174666643143</v>
      </c>
      <c r="BA224" s="53">
        <v>-0.405900716781616</v>
      </c>
      <c r="BB224" s="53">
        <v>0.0309979394078255</v>
      </c>
      <c r="BC224" s="53">
        <v>-0.00441382732242346</v>
      </c>
      <c r="BD224" s="53">
        <v>-0.0687582790851593</v>
      </c>
      <c r="BE224" s="53">
        <v>-0.0134783154353499</v>
      </c>
      <c r="BF224" s="53">
        <v>-0.0960436686873436</v>
      </c>
      <c r="BG224" s="53">
        <v>-0.13947494328022</v>
      </c>
      <c r="BH224" s="53">
        <v>-0.137690231204033</v>
      </c>
      <c r="BI224" s="53">
        <v>-0.175267189741135</v>
      </c>
      <c r="BJ224" s="53">
        <v>-0.115321666002274</v>
      </c>
      <c r="BK224" s="53">
        <v>-0.157058522105217</v>
      </c>
      <c r="BL224" s="53">
        <v>-0.121307194232941</v>
      </c>
      <c r="BM224" s="53">
        <v>-0.118591599166393</v>
      </c>
      <c r="BN224" s="53">
        <v>-0.149425342679024</v>
      </c>
      <c r="BO224" s="53">
        <v>-0.149786174297333</v>
      </c>
      <c r="BP224" s="53">
        <v>-0.0486979894340038</v>
      </c>
      <c r="BQ224" s="53">
        <v>-0.0311030223965645</v>
      </c>
      <c r="BR224" s="53">
        <v>-0.087613932788372</v>
      </c>
      <c r="BS224" s="53">
        <v>-0.103349149227142</v>
      </c>
      <c r="BT224" s="53">
        <v>-0.114551417529583</v>
      </c>
      <c r="BU224" s="53">
        <v>-0.0661683306097984</v>
      </c>
      <c r="BV224" s="53">
        <v>-0.0403726510703564</v>
      </c>
      <c r="BW224" s="53">
        <v>-0.0806936547160149</v>
      </c>
      <c r="BX224" s="53">
        <v>-0.142668858170509</v>
      </c>
      <c r="BY224" s="53">
        <v>-0.19059219956398</v>
      </c>
      <c r="BZ224" s="53">
        <v>-0.232439666986465</v>
      </c>
      <c r="CA224" s="53">
        <v>-0.234945550560951</v>
      </c>
      <c r="CB224" s="53">
        <v>-0.28785303235054</v>
      </c>
      <c r="CC224" s="53">
        <v>-0.324958235025406</v>
      </c>
      <c r="CD224" s="53">
        <v>-0.318975865840912</v>
      </c>
      <c r="CE224" s="53">
        <v>-0.354600220918655</v>
      </c>
      <c r="CF224" s="53">
        <v>-0.350210219621658</v>
      </c>
      <c r="CG224" s="53">
        <v>-0.335046738386154</v>
      </c>
      <c r="CH224" s="53">
        <v>-0.387930393218994</v>
      </c>
      <c r="CI224" s="53">
        <v>-0.405380725860596</v>
      </c>
      <c r="CJ224" s="53">
        <v>-0.428377211093903</v>
      </c>
      <c r="CK224" s="53">
        <v>-0.439501821994781</v>
      </c>
      <c r="CL224" s="53">
        <v>-0.478377342224121</v>
      </c>
      <c r="CM224" s="53">
        <v>-0.462772786617279</v>
      </c>
      <c r="CN224" s="53">
        <v>-0.381570041179657</v>
      </c>
      <c r="CO224" s="53">
        <v>-0.425766050815582</v>
      </c>
      <c r="CP224" s="53">
        <v>-0.468979895114899</v>
      </c>
      <c r="CQ224" s="53">
        <v>-0.458474665880203</v>
      </c>
      <c r="CR224" s="53">
        <v>-0.328986972570419</v>
      </c>
      <c r="CS224" s="53">
        <v>-0.331860393285751</v>
      </c>
      <c r="CT224" s="53">
        <v>-0.362851768732071</v>
      </c>
      <c r="CU224" s="53">
        <v>-0.310324996709824</v>
      </c>
      <c r="CV224" s="53">
        <v>-0.279600262641907</v>
      </c>
      <c r="CW224" s="53">
        <v>-0.308710604906082</v>
      </c>
      <c r="CX224" s="53">
        <v>-0.373693525791168</v>
      </c>
      <c r="CY224" s="53">
        <v>-0.406148195266724</v>
      </c>
      <c r="CZ224" s="53">
        <v>0.0473635569214821</v>
      </c>
      <c r="DA224" s="53">
        <v>0.0611980892717838</v>
      </c>
      <c r="DB224" s="53">
        <v>0.00983507558703423</v>
      </c>
      <c r="DC224" s="53">
        <v>-0.0285594016313553</v>
      </c>
      <c r="DD224" s="53">
        <v>-0.0659051015973091</v>
      </c>
      <c r="DE224" s="53">
        <v>-0.029205434024334</v>
      </c>
      <c r="DF224" s="53">
        <v>-0.00147809274494648</v>
      </c>
      <c r="DG224" s="53">
        <v>-0.00762552209198475</v>
      </c>
      <c r="DH224" s="53">
        <v>0.0273663122206926</v>
      </c>
      <c r="DI224" s="53">
        <v>-0.0277530755847692</v>
      </c>
      <c r="DJ224" s="53">
        <v>-0.0566291436553001</v>
      </c>
      <c r="DK224" s="53">
        <v>-0.113566569983959</v>
      </c>
      <c r="DL224" s="53">
        <v>-0.120616748929024</v>
      </c>
      <c r="DM224" s="53">
        <v>-0.114752873778343</v>
      </c>
      <c r="DN224" s="53">
        <v>-0.134087830781937</v>
      </c>
      <c r="DO224" s="53">
        <v>-0.197201982140541</v>
      </c>
      <c r="DP224" s="53">
        <v>-0.237322688102722</v>
      </c>
      <c r="DQ224" s="53">
        <v>-0.240069523453712</v>
      </c>
      <c r="DR224" s="53">
        <v>-0.17314150929451</v>
      </c>
      <c r="DS224" s="53">
        <v>-0.146430000662804</v>
      </c>
      <c r="DT224" s="53">
        <v>-0.127758115530014</v>
      </c>
      <c r="DU224" s="53">
        <v>-0.155068248510361</v>
      </c>
      <c r="DV224" s="53">
        <v>-0.190124645829201</v>
      </c>
      <c r="DW224" s="53">
        <v>-0.105144575238228</v>
      </c>
      <c r="DX224" s="53">
        <v>-0.0707329735159874</v>
      </c>
      <c r="DY224" s="53">
        <v>-0.0719178467988968</v>
      </c>
      <c r="DZ224" s="53">
        <v>-0.100706845521927</v>
      </c>
      <c r="EA224" s="53">
        <v>-0.090539276599884</v>
      </c>
      <c r="EB224" s="53">
        <v>-0.103140205144882</v>
      </c>
      <c r="EC224" s="53">
        <v>-0.0810822024941444</v>
      </c>
      <c r="ED224" s="53">
        <v>-0.145254567265511</v>
      </c>
      <c r="EE224" s="53">
        <v>-0.18299999833107</v>
      </c>
      <c r="EF224" s="53">
        <v>-0.1773971170187</v>
      </c>
      <c r="EG224" s="53">
        <v>-0.1682308614254</v>
      </c>
      <c r="EH224" s="53">
        <v>-0.174934655427933</v>
      </c>
      <c r="EI224" s="53">
        <v>-0.167001560330391</v>
      </c>
      <c r="EJ224" s="53">
        <v>-0.186284393072128</v>
      </c>
      <c r="EK224" s="53">
        <v>-0.107071973383427</v>
      </c>
      <c r="EL224" s="53">
        <v>-0.107333034276962</v>
      </c>
      <c r="EM224" s="53">
        <v>-0.12866772711277</v>
      </c>
      <c r="EN224" s="53">
        <v>-0.111835673451424</v>
      </c>
      <c r="EO224" s="53">
        <v>-0.121769294142723</v>
      </c>
      <c r="EP224" s="53">
        <v>-0.143013179302216</v>
      </c>
      <c r="EQ224" s="53">
        <v>-0.120485730469227</v>
      </c>
      <c r="ER224" s="53">
        <v>-0.103983908891678</v>
      </c>
      <c r="ES224" s="53">
        <v>-0.14243920147419</v>
      </c>
      <c r="ET224" s="53">
        <v>-0.125021681189537</v>
      </c>
      <c r="EU224" s="53">
        <v>-0.0205335486680269</v>
      </c>
      <c r="EV224" s="53">
        <v>0.00613009743392467</v>
      </c>
      <c r="EW224" s="53">
        <v>0.0128587130457163</v>
      </c>
    </row>
    <row r="225" s="53" customFormat="1" spans="1:153">
      <c r="A225" s="54">
        <v>300666</v>
      </c>
      <c r="B225" s="53" t="s">
        <v>684</v>
      </c>
      <c r="C225" s="55">
        <v>43851</v>
      </c>
      <c r="D225" s="53">
        <v>0.14166621863842</v>
      </c>
      <c r="E225" s="53">
        <v>0.109558045864105</v>
      </c>
      <c r="F225" s="53">
        <v>0.106531277298927</v>
      </c>
      <c r="G225" s="53">
        <v>0.216154500842094</v>
      </c>
      <c r="H225" s="53">
        <v>0.178741425275803</v>
      </c>
      <c r="I225" s="53">
        <v>0.204456314444542</v>
      </c>
      <c r="J225" s="53">
        <v>0.200151652097702</v>
      </c>
      <c r="K225" s="53">
        <v>0.146641775965691</v>
      </c>
      <c r="L225" s="53">
        <v>0.162015318870544</v>
      </c>
      <c r="M225" s="53">
        <v>0.182150393724442</v>
      </c>
      <c r="N225" s="53">
        <v>0.219785317778587</v>
      </c>
      <c r="O225" s="53">
        <v>0.194362312555313</v>
      </c>
      <c r="P225" s="53">
        <v>0.172415152192116</v>
      </c>
      <c r="Q225" s="53">
        <v>0.204096361994743</v>
      </c>
      <c r="R225" s="53">
        <v>0.201234802603722</v>
      </c>
      <c r="S225" s="53">
        <v>0.208392038941383</v>
      </c>
      <c r="T225" s="53">
        <v>0.1900704652071</v>
      </c>
      <c r="U225" s="53">
        <v>0.268859833478928</v>
      </c>
      <c r="V225" s="53">
        <v>0.306978344917297</v>
      </c>
      <c r="W225" s="53">
        <v>0.271429836750031</v>
      </c>
      <c r="X225" s="53">
        <v>0.195055440068245</v>
      </c>
      <c r="Y225" s="53">
        <v>0.193946078419685</v>
      </c>
      <c r="Z225" s="53">
        <v>0.169896274805069</v>
      </c>
      <c r="AA225" s="53">
        <v>0.11114676296711</v>
      </c>
      <c r="AB225" s="53">
        <v>0.0984666347503662</v>
      </c>
      <c r="AC225" s="53">
        <v>0.0633898079395294</v>
      </c>
      <c r="AD225" s="53">
        <v>0.100215926766396</v>
      </c>
      <c r="AE225" s="53">
        <v>0.16995844244957</v>
      </c>
      <c r="AF225" s="53">
        <v>0.243258640170097</v>
      </c>
      <c r="AG225" s="53">
        <v>0.212310075759888</v>
      </c>
      <c r="AH225" s="53">
        <v>0.261668682098389</v>
      </c>
      <c r="AI225" s="53">
        <v>0.305999517440796</v>
      </c>
      <c r="AJ225" s="53">
        <v>0.33756959438324</v>
      </c>
      <c r="AK225" s="53">
        <v>0.322252720594406</v>
      </c>
      <c r="AL225" s="53">
        <v>0.378564029932022</v>
      </c>
      <c r="AM225" s="53">
        <v>0.438314825296402</v>
      </c>
      <c r="AN225" s="53">
        <v>0.36916583776474</v>
      </c>
      <c r="AO225" s="53">
        <v>0.321845144033432</v>
      </c>
      <c r="AP225" s="53">
        <v>0.257936924695969</v>
      </c>
      <c r="AQ225" s="53">
        <v>0.256768226623535</v>
      </c>
      <c r="AR225" s="53">
        <v>0.255244642496109</v>
      </c>
      <c r="AS225" s="53">
        <v>0.216975897550583</v>
      </c>
      <c r="AT225" s="53">
        <v>0.176916614174843</v>
      </c>
      <c r="AU225" s="53">
        <v>0.162199541926384</v>
      </c>
      <c r="AV225" s="53">
        <v>0.165736392140388</v>
      </c>
      <c r="AW225" s="53">
        <v>0.198066741228104</v>
      </c>
      <c r="AX225" s="53">
        <v>0.235204711556435</v>
      </c>
      <c r="AY225" s="53">
        <v>0.22030209004879</v>
      </c>
      <c r="AZ225" s="53">
        <v>0.195806995034218</v>
      </c>
      <c r="BA225" s="53">
        <v>0.149371117353439</v>
      </c>
      <c r="BB225" s="53">
        <v>0.0570257008075714</v>
      </c>
      <c r="BC225" s="53">
        <v>0.036336325109005</v>
      </c>
      <c r="BD225" s="53">
        <v>0.0114300921559334</v>
      </c>
      <c r="BE225" s="53">
        <v>0.0625629723072052</v>
      </c>
      <c r="BF225" s="53">
        <v>0.0188027694821358</v>
      </c>
      <c r="BG225" s="53">
        <v>0.0167814064770937</v>
      </c>
      <c r="BH225" s="53">
        <v>0.0398559644818306</v>
      </c>
      <c r="BI225" s="53">
        <v>0.0178449936211109</v>
      </c>
      <c r="BJ225" s="53">
        <v>0.00735660549253225</v>
      </c>
      <c r="BK225" s="53">
        <v>0.0255643762648106</v>
      </c>
      <c r="BL225" s="53">
        <v>0.0757019519805908</v>
      </c>
      <c r="BM225" s="53">
        <v>0.0751995071768761</v>
      </c>
      <c r="BN225" s="53">
        <v>0.0516099594533443</v>
      </c>
      <c r="BO225" s="53">
        <v>0.0906786471605301</v>
      </c>
      <c r="BP225" s="53">
        <v>0.0918300151824951</v>
      </c>
      <c r="BQ225" s="53">
        <v>0.106408312916756</v>
      </c>
      <c r="BR225" s="53">
        <v>0.087467759847641</v>
      </c>
      <c r="BS225" s="53">
        <v>0.136593282222748</v>
      </c>
      <c r="BT225" s="53">
        <v>0.149666398763657</v>
      </c>
      <c r="BU225" s="53">
        <v>0.0949911773204803</v>
      </c>
      <c r="BV225" s="53">
        <v>0.0342073813080788</v>
      </c>
      <c r="BW225" s="53">
        <v>0.0351229906082153</v>
      </c>
      <c r="BX225" s="53">
        <v>0.0385866947472095</v>
      </c>
      <c r="BY225" s="53">
        <v>0.00718390941619873</v>
      </c>
      <c r="BZ225" s="53">
        <v>-0.022430757060647</v>
      </c>
      <c r="CA225" s="53">
        <v>-0.0465857423841953</v>
      </c>
      <c r="CB225" s="53">
        <v>-0.0693450421094894</v>
      </c>
      <c r="CC225" s="53">
        <v>0.00748125836253166</v>
      </c>
      <c r="CD225" s="53">
        <v>0.0838782489299774</v>
      </c>
      <c r="CE225" s="53">
        <v>0.0431246794760227</v>
      </c>
      <c r="CF225" s="53">
        <v>0.097750648856163</v>
      </c>
      <c r="CG225" s="53">
        <v>0.159677356481552</v>
      </c>
      <c r="CH225" s="53">
        <v>0.178508251905441</v>
      </c>
      <c r="CI225" s="53">
        <v>0.164271384477615</v>
      </c>
      <c r="CJ225" s="53">
        <v>0.191933125257492</v>
      </c>
      <c r="CK225" s="53">
        <v>0.244584053754807</v>
      </c>
      <c r="CL225" s="53">
        <v>0.18132546544075</v>
      </c>
      <c r="CM225" s="53">
        <v>0.120705746114254</v>
      </c>
      <c r="CN225" s="53">
        <v>0.0650455504655838</v>
      </c>
      <c r="CO225" s="53">
        <v>0.0451002195477486</v>
      </c>
      <c r="CP225" s="53">
        <v>0.0385434664785862</v>
      </c>
      <c r="CQ225" s="53">
        <v>0.00187507132068276</v>
      </c>
      <c r="CR225" s="53">
        <v>-0.0304730255156755</v>
      </c>
      <c r="CS225" s="53">
        <v>-0.0341592989861965</v>
      </c>
      <c r="CT225" s="53">
        <v>-0.0340143814682961</v>
      </c>
      <c r="CU225" s="53">
        <v>-0.0111801279708743</v>
      </c>
      <c r="CV225" s="53">
        <v>0.0187015719711781</v>
      </c>
      <c r="CW225" s="53">
        <v>-0.00214794185012579</v>
      </c>
      <c r="CX225" s="53">
        <v>0.00377312954515219</v>
      </c>
      <c r="CY225" s="53">
        <v>-0.0289233457297087</v>
      </c>
      <c r="CZ225" s="53">
        <v>0.0985472872853279</v>
      </c>
      <c r="DA225" s="53">
        <v>0.0871284902095795</v>
      </c>
      <c r="DB225" s="53">
        <v>0.109007954597473</v>
      </c>
      <c r="DC225" s="53">
        <v>0.167498290538788</v>
      </c>
      <c r="DD225" s="53">
        <v>0.173845425248146</v>
      </c>
      <c r="DE225" s="53">
        <v>0.201581671833992</v>
      </c>
      <c r="DF225" s="53">
        <v>0.174202457070351</v>
      </c>
      <c r="DG225" s="53">
        <v>0.142703548073769</v>
      </c>
      <c r="DH225" s="53">
        <v>0.168565481901169</v>
      </c>
      <c r="DI225" s="53">
        <v>0.17049278318882</v>
      </c>
      <c r="DJ225" s="53">
        <v>0.157990127801895</v>
      </c>
      <c r="DK225" s="53">
        <v>0.133069574832916</v>
      </c>
      <c r="DL225" s="53">
        <v>0.134711965918541</v>
      </c>
      <c r="DM225" s="53">
        <v>0.127324476838112</v>
      </c>
      <c r="DN225" s="53">
        <v>0.123311556875706</v>
      </c>
      <c r="DO225" s="53">
        <v>0.115890488028526</v>
      </c>
      <c r="DP225" s="53">
        <v>0.116509467363358</v>
      </c>
      <c r="DQ225" s="53">
        <v>0.146173313260078</v>
      </c>
      <c r="DR225" s="53">
        <v>0.171218708157539</v>
      </c>
      <c r="DS225" s="53">
        <v>0.19034543633461</v>
      </c>
      <c r="DT225" s="53">
        <v>0.174754828214645</v>
      </c>
      <c r="DU225" s="53">
        <v>0.172729849815369</v>
      </c>
      <c r="DV225" s="53">
        <v>0.145216345787048</v>
      </c>
      <c r="DW225" s="53">
        <v>0.11786962300539</v>
      </c>
      <c r="DX225" s="53">
        <v>0.134804159402847</v>
      </c>
      <c r="DY225" s="53">
        <v>0.123882323503494</v>
      </c>
      <c r="DZ225" s="53">
        <v>0.183467745780945</v>
      </c>
      <c r="EA225" s="53">
        <v>0.176383957266808</v>
      </c>
      <c r="EB225" s="53">
        <v>0.17328716814518</v>
      </c>
      <c r="EC225" s="53">
        <v>0.183092162013054</v>
      </c>
      <c r="ED225" s="53">
        <v>0.177824810147285</v>
      </c>
      <c r="EE225" s="53">
        <v>0.160228937864304</v>
      </c>
      <c r="EF225" s="53">
        <v>0.172968119382858</v>
      </c>
      <c r="EG225" s="53">
        <v>0.171888098120689</v>
      </c>
      <c r="EH225" s="53">
        <v>0.200537666678429</v>
      </c>
      <c r="EI225" s="53">
        <v>0.207637533545494</v>
      </c>
      <c r="EJ225" s="53">
        <v>0.201747134327888</v>
      </c>
      <c r="EK225" s="53">
        <v>0.215046167373657</v>
      </c>
      <c r="EL225" s="53">
        <v>0.206798151135445</v>
      </c>
      <c r="EM225" s="53">
        <v>0.225574761629105</v>
      </c>
      <c r="EN225" s="53">
        <v>0.230607941746712</v>
      </c>
      <c r="EO225" s="53">
        <v>0.229007601737976</v>
      </c>
      <c r="EP225" s="53">
        <v>0.221296414732933</v>
      </c>
      <c r="EQ225" s="53">
        <v>0.210265606641769</v>
      </c>
      <c r="ER225" s="53">
        <v>0.213657543063164</v>
      </c>
      <c r="ES225" s="53">
        <v>0.223153635859489</v>
      </c>
      <c r="ET225" s="53">
        <v>0.230409905314445</v>
      </c>
      <c r="EU225" s="53">
        <v>0.236356809735298</v>
      </c>
      <c r="EV225" s="53">
        <v>0.205940634012222</v>
      </c>
      <c r="EW225" s="53">
        <v>0.192201226949692</v>
      </c>
    </row>
    <row r="226" s="53" customFormat="1" spans="1:153">
      <c r="A226" s="54">
        <v>300672</v>
      </c>
      <c r="B226" s="53" t="s">
        <v>687</v>
      </c>
      <c r="C226" s="55">
        <v>43851</v>
      </c>
      <c r="D226" s="53">
        <v>0.119141384959221</v>
      </c>
      <c r="E226" s="53">
        <v>0.0901217758655548</v>
      </c>
      <c r="F226" s="53">
        <v>0.0562369264662266</v>
      </c>
      <c r="G226" s="53">
        <v>0.134387895464897</v>
      </c>
      <c r="H226" s="53">
        <v>0.103755578398705</v>
      </c>
      <c r="I226" s="53">
        <v>0.1715397387743</v>
      </c>
      <c r="J226" s="53">
        <v>0.250697761774063</v>
      </c>
      <c r="K226" s="53">
        <v>0.261131405830383</v>
      </c>
      <c r="L226" s="53">
        <v>0.247248232364655</v>
      </c>
      <c r="M226" s="53">
        <v>0.238910481333733</v>
      </c>
      <c r="N226" s="53">
        <v>0.267367422580719</v>
      </c>
      <c r="O226" s="53">
        <v>0.278742045164108</v>
      </c>
      <c r="P226" s="53">
        <v>0.272117972373962</v>
      </c>
      <c r="Q226" s="53">
        <v>0.294737547636032</v>
      </c>
      <c r="R226" s="53">
        <v>0.322334796190262</v>
      </c>
      <c r="S226" s="53">
        <v>0.267129123210907</v>
      </c>
      <c r="T226" s="53">
        <v>0.23938350379467</v>
      </c>
      <c r="U226" s="53">
        <v>0.315850287675858</v>
      </c>
      <c r="V226" s="53">
        <v>0.238980859518051</v>
      </c>
      <c r="W226" s="53">
        <v>0.101111523807049</v>
      </c>
      <c r="X226" s="53">
        <v>0.0130687290802598</v>
      </c>
      <c r="Y226" s="53">
        <v>0.0843395963311195</v>
      </c>
      <c r="Z226" s="53">
        <v>0.0860728025436401</v>
      </c>
      <c r="AA226" s="53">
        <v>0.0384651049971581</v>
      </c>
      <c r="AB226" s="53">
        <v>0.0334001369774342</v>
      </c>
      <c r="AC226" s="53">
        <v>-0.0111263208091259</v>
      </c>
      <c r="AD226" s="53">
        <v>0.00563474791124463</v>
      </c>
      <c r="AE226" s="53">
        <v>-0.0661897733807564</v>
      </c>
      <c r="AF226" s="53">
        <v>-0.00933619402348995</v>
      </c>
      <c r="AG226" s="53">
        <v>-0.00270047271624207</v>
      </c>
      <c r="AH226" s="53">
        <v>-0.0101565402001143</v>
      </c>
      <c r="AI226" s="53">
        <v>-0.00515089137479663</v>
      </c>
      <c r="AJ226" s="53">
        <v>-0.0412973836064339</v>
      </c>
      <c r="AK226" s="53">
        <v>-0.036409679800272</v>
      </c>
      <c r="AL226" s="53">
        <v>-0.00651294086128473</v>
      </c>
      <c r="AM226" s="53">
        <v>-0.00376110011711717</v>
      </c>
      <c r="AN226" s="53">
        <v>-0.0249693803489208</v>
      </c>
      <c r="AO226" s="53">
        <v>-0.047922607511282</v>
      </c>
      <c r="AP226" s="53">
        <v>-0.0868993699550629</v>
      </c>
      <c r="AQ226" s="53">
        <v>-0.135993048548698</v>
      </c>
      <c r="AR226" s="53">
        <v>-0.124515682458878</v>
      </c>
      <c r="AS226" s="53">
        <v>-0.138374730944633</v>
      </c>
      <c r="AT226" s="53">
        <v>-0.180461212992668</v>
      </c>
      <c r="AU226" s="53">
        <v>-0.19710411131382</v>
      </c>
      <c r="AV226" s="53">
        <v>-0.195245996117592</v>
      </c>
      <c r="AW226" s="53">
        <v>-0.161890640854836</v>
      </c>
      <c r="AX226" s="53">
        <v>-0.148855850100517</v>
      </c>
      <c r="AY226" s="53">
        <v>-0.130044221878052</v>
      </c>
      <c r="AZ226" s="53">
        <v>-0.0595802813768387</v>
      </c>
      <c r="BA226" s="53">
        <v>-0.0616720765829086</v>
      </c>
      <c r="BB226" s="53">
        <v>0.0610393807291985</v>
      </c>
      <c r="BC226" s="53">
        <v>-0.00189756788313389</v>
      </c>
      <c r="BD226" s="53">
        <v>-0.0444766134023666</v>
      </c>
      <c r="BE226" s="53">
        <v>0.0244867485016584</v>
      </c>
      <c r="BF226" s="53">
        <v>-0.0213641654700041</v>
      </c>
      <c r="BG226" s="53">
        <v>-0.0353566408157349</v>
      </c>
      <c r="BH226" s="53">
        <v>-0.0106352716684341</v>
      </c>
      <c r="BI226" s="53">
        <v>-0.0549698062241077</v>
      </c>
      <c r="BJ226" s="53">
        <v>-0.0485395975410938</v>
      </c>
      <c r="BK226" s="53">
        <v>-0.047954298555851</v>
      </c>
      <c r="BL226" s="53">
        <v>-0.00474781636148691</v>
      </c>
      <c r="BM226" s="53">
        <v>-0.00389972049742937</v>
      </c>
      <c r="BN226" s="53">
        <v>-0.0190381538122892</v>
      </c>
      <c r="BO226" s="53">
        <v>0.00192927673924714</v>
      </c>
      <c r="BP226" s="53">
        <v>0.0265947617590427</v>
      </c>
      <c r="BQ226" s="53">
        <v>0.00710089039057493</v>
      </c>
      <c r="BR226" s="53">
        <v>-0.00115231692325324</v>
      </c>
      <c r="BS226" s="53">
        <v>-0.0168245378881693</v>
      </c>
      <c r="BT226" s="53">
        <v>-0.0669108256697655</v>
      </c>
      <c r="BU226" s="53">
        <v>-0.123470455408096</v>
      </c>
      <c r="BV226" s="53">
        <v>-0.172619551420212</v>
      </c>
      <c r="BW226" s="53">
        <v>-0.193888232111931</v>
      </c>
      <c r="BX226" s="53">
        <v>-0.179657250642776</v>
      </c>
      <c r="BY226" s="53">
        <v>-0.209429457783699</v>
      </c>
      <c r="BZ226" s="53">
        <v>-0.221743404865265</v>
      </c>
      <c r="CA226" s="53">
        <v>-0.236299008131027</v>
      </c>
      <c r="CB226" s="53">
        <v>-0.268470495939255</v>
      </c>
      <c r="CC226" s="53">
        <v>-0.306801110506058</v>
      </c>
      <c r="CD226" s="53">
        <v>-0.271051496267319</v>
      </c>
      <c r="CE226" s="53">
        <v>-0.272439807653427</v>
      </c>
      <c r="CF226" s="53">
        <v>-0.280758947134018</v>
      </c>
      <c r="CG226" s="53">
        <v>-0.258476823568344</v>
      </c>
      <c r="CH226" s="53">
        <v>-0.308020234107971</v>
      </c>
      <c r="CI226" s="53">
        <v>-0.295514643192291</v>
      </c>
      <c r="CJ226" s="53">
        <v>-0.300324350595474</v>
      </c>
      <c r="CK226" s="53">
        <v>-0.294066786766052</v>
      </c>
      <c r="CL226" s="53">
        <v>-0.32361513376236</v>
      </c>
      <c r="CM226" s="53">
        <v>-0.379473358392715</v>
      </c>
      <c r="CN226" s="53">
        <v>-0.38826397061348</v>
      </c>
      <c r="CO226" s="53">
        <v>-0.375285416841507</v>
      </c>
      <c r="CP226" s="53">
        <v>-0.39036637544632</v>
      </c>
      <c r="CQ226" s="53">
        <v>-0.406967341899872</v>
      </c>
      <c r="CR226" s="53">
        <v>-0.431589215993881</v>
      </c>
      <c r="CS226" s="53">
        <v>-0.429769784212112</v>
      </c>
      <c r="CT226" s="53">
        <v>-0.43644791841507</v>
      </c>
      <c r="CU226" s="53">
        <v>-0.403513014316559</v>
      </c>
      <c r="CV226" s="53">
        <v>-0.438040912151337</v>
      </c>
      <c r="CW226" s="53">
        <v>-0.44235435128212</v>
      </c>
      <c r="CX226" s="53">
        <v>-0.351664543151855</v>
      </c>
      <c r="CY226" s="53">
        <v>-0.338949054479599</v>
      </c>
      <c r="CZ226" s="53">
        <v>0.0828578546643257</v>
      </c>
      <c r="DA226" s="53">
        <v>0.116775192320347</v>
      </c>
      <c r="DB226" s="53">
        <v>0.125469386577606</v>
      </c>
      <c r="DC226" s="53">
        <v>0.134656995534897</v>
      </c>
      <c r="DD226" s="53">
        <v>0.149875596165657</v>
      </c>
      <c r="DE226" s="53">
        <v>0.231652230024338</v>
      </c>
      <c r="DF226" s="53">
        <v>0.286088883876801</v>
      </c>
      <c r="DG226" s="53">
        <v>0.340857058763504</v>
      </c>
      <c r="DH226" s="53">
        <v>0.320543676614761</v>
      </c>
      <c r="DI226" s="53">
        <v>0.311620622873306</v>
      </c>
      <c r="DJ226" s="53">
        <v>0.296871066093445</v>
      </c>
      <c r="DK226" s="53">
        <v>0.307397603988647</v>
      </c>
      <c r="DL226" s="53">
        <v>0.3159119784832</v>
      </c>
      <c r="DM226" s="53">
        <v>0.317564129829407</v>
      </c>
      <c r="DN226" s="53">
        <v>0.320495873689651</v>
      </c>
      <c r="DO226" s="53">
        <v>0.284784078598022</v>
      </c>
      <c r="DP226" s="53">
        <v>0.265291661024094</v>
      </c>
      <c r="DQ226" s="53">
        <v>0.357430696487427</v>
      </c>
      <c r="DR226" s="53">
        <v>0.330647528171539</v>
      </c>
      <c r="DS226" s="53">
        <v>0.249337837100029</v>
      </c>
      <c r="DT226" s="53">
        <v>0.210444137454033</v>
      </c>
      <c r="DU226" s="53">
        <v>0.302983671426773</v>
      </c>
      <c r="DV226" s="53">
        <v>0.290485918521881</v>
      </c>
      <c r="DW226" s="53">
        <v>0.272650420665741</v>
      </c>
      <c r="DX226" s="53">
        <v>0.279899388551712</v>
      </c>
      <c r="DY226" s="53">
        <v>0.249928534030914</v>
      </c>
      <c r="DZ226" s="53">
        <v>0.298861086368561</v>
      </c>
      <c r="EA226" s="53">
        <v>0.265367180109024</v>
      </c>
      <c r="EB226" s="53">
        <v>0.286471158266068</v>
      </c>
      <c r="EC226" s="53">
        <v>0.294495195150375</v>
      </c>
      <c r="ED226" s="53">
        <v>0.295358240604401</v>
      </c>
      <c r="EE226" s="53">
        <v>0.278081774711609</v>
      </c>
      <c r="EF226" s="53">
        <v>0.29147869348526</v>
      </c>
      <c r="EG226" s="53">
        <v>0.283860802650452</v>
      </c>
      <c r="EH226" s="53">
        <v>0.318567246198654</v>
      </c>
      <c r="EI226" s="53">
        <v>0.315061539411545</v>
      </c>
      <c r="EJ226" s="53">
        <v>0.323401600122452</v>
      </c>
      <c r="EK226" s="53">
        <v>0.356306612491608</v>
      </c>
      <c r="EL226" s="53">
        <v>0.326120436191559</v>
      </c>
      <c r="EM226" s="53">
        <v>0.264048218727112</v>
      </c>
      <c r="EN226" s="53">
        <v>0.290606528520584</v>
      </c>
      <c r="EO226" s="53">
        <v>0.293348461389542</v>
      </c>
      <c r="EP226" s="53">
        <v>0.275883853435516</v>
      </c>
      <c r="EQ226" s="53">
        <v>0.257421523332596</v>
      </c>
      <c r="ER226" s="53">
        <v>0.265957772731781</v>
      </c>
      <c r="ES226" s="53">
        <v>0.266378223896027</v>
      </c>
      <c r="ET226" s="53">
        <v>0.313940912485123</v>
      </c>
      <c r="EU226" s="53">
        <v>0.337065994739532</v>
      </c>
      <c r="EV226" s="53">
        <v>0.31684011220932</v>
      </c>
      <c r="EW226" s="53">
        <v>0.302032828330994</v>
      </c>
    </row>
    <row r="227" s="53" customFormat="1" spans="1:153">
      <c r="A227" s="54">
        <v>300679</v>
      </c>
      <c r="B227" s="53" t="s">
        <v>690</v>
      </c>
      <c r="C227" s="55">
        <v>43851</v>
      </c>
      <c r="D227" s="53">
        <v>0.0182761084288359</v>
      </c>
      <c r="E227" s="53">
        <v>0.0143125634640455</v>
      </c>
      <c r="F227" s="53">
        <v>-0.0495220124721527</v>
      </c>
      <c r="G227" s="53">
        <v>-0.135207250714302</v>
      </c>
      <c r="H227" s="53">
        <v>-0.170995220541954</v>
      </c>
      <c r="I227" s="53">
        <v>-0.203025862574577</v>
      </c>
      <c r="J227" s="53">
        <v>-0.247367426753044</v>
      </c>
      <c r="K227" s="53">
        <v>-0.249467372894287</v>
      </c>
      <c r="L227" s="53">
        <v>-0.25599667429924</v>
      </c>
      <c r="M227" s="53">
        <v>-0.275690883398056</v>
      </c>
      <c r="N227" s="53">
        <v>-0.272909015417099</v>
      </c>
      <c r="O227" s="53">
        <v>-0.255161553621292</v>
      </c>
      <c r="P227" s="53">
        <v>-0.238539651036263</v>
      </c>
      <c r="Q227" s="53">
        <v>-0.236261054873466</v>
      </c>
      <c r="R227" s="53">
        <v>-0.228761255741119</v>
      </c>
      <c r="S227" s="53">
        <v>-0.262037336826324</v>
      </c>
      <c r="T227" s="53">
        <v>-0.230538621544838</v>
      </c>
      <c r="U227" s="53">
        <v>-0.199089169502258</v>
      </c>
      <c r="V227" s="53">
        <v>-0.12873575091362</v>
      </c>
      <c r="W227" s="53">
        <v>-0.0633763074874878</v>
      </c>
      <c r="X227" s="53">
        <v>-0.108064822852612</v>
      </c>
      <c r="Y227" s="53">
        <v>-0.154070988297462</v>
      </c>
      <c r="Z227" s="53">
        <v>-0.0836992114782333</v>
      </c>
      <c r="AA227" s="53">
        <v>-0.0925331264734268</v>
      </c>
      <c r="AB227" s="53">
        <v>-0.040295198559761</v>
      </c>
      <c r="AC227" s="53">
        <v>-0.0952479764819145</v>
      </c>
      <c r="AD227" s="53">
        <v>-0.116242997348309</v>
      </c>
      <c r="AE227" s="53">
        <v>-0.101847395300865</v>
      </c>
      <c r="AF227" s="53">
        <v>-0.128103688359261</v>
      </c>
      <c r="AG227" s="53">
        <v>-0.12958961725235</v>
      </c>
      <c r="AH227" s="53">
        <v>-0.162786886096001</v>
      </c>
      <c r="AI227" s="53">
        <v>-0.178861558437347</v>
      </c>
      <c r="AJ227" s="53">
        <v>-0.176266849040985</v>
      </c>
      <c r="AK227" s="53">
        <v>-0.174956798553467</v>
      </c>
      <c r="AL227" s="53">
        <v>-0.150398090481758</v>
      </c>
      <c r="AM227" s="53">
        <v>-0.0695052593946457</v>
      </c>
      <c r="AN227" s="53">
        <v>-0.080074816942215</v>
      </c>
      <c r="AO227" s="53">
        <v>-0.115889377892017</v>
      </c>
      <c r="AP227" s="53">
        <v>-0.110189691185951</v>
      </c>
      <c r="AQ227" s="53">
        <v>-0.094099260866642</v>
      </c>
      <c r="AR227" s="53">
        <v>-0.0294528529047966</v>
      </c>
      <c r="AS227" s="53">
        <v>0.0135114509612322</v>
      </c>
      <c r="AT227" s="53">
        <v>-0.0197113640606403</v>
      </c>
      <c r="AU227" s="53">
        <v>-0.0762622654438019</v>
      </c>
      <c r="AV227" s="53">
        <v>-0.0872185379266739</v>
      </c>
      <c r="AW227" s="53">
        <v>-0.0729786679148674</v>
      </c>
      <c r="AX227" s="53">
        <v>-0.12419443577528</v>
      </c>
      <c r="AY227" s="53">
        <v>-0.14253956079483</v>
      </c>
      <c r="AZ227" s="53">
        <v>-0.134056776762009</v>
      </c>
      <c r="BA227" s="53">
        <v>-0.151585251092911</v>
      </c>
      <c r="BB227" s="53">
        <v>-0.00834131240844727</v>
      </c>
      <c r="BC227" s="53">
        <v>-0.022091843187809</v>
      </c>
      <c r="BD227" s="53">
        <v>-0.0664775818586349</v>
      </c>
      <c r="BE227" s="53">
        <v>-0.114915043115616</v>
      </c>
      <c r="BF227" s="53">
        <v>-0.152362048625946</v>
      </c>
      <c r="BG227" s="53">
        <v>-0.181760758161545</v>
      </c>
      <c r="BH227" s="53">
        <v>-0.218857139348984</v>
      </c>
      <c r="BI227" s="53">
        <v>-0.191264674067497</v>
      </c>
      <c r="BJ227" s="53">
        <v>-0.193954065442085</v>
      </c>
      <c r="BK227" s="53">
        <v>-0.196433454751968</v>
      </c>
      <c r="BL227" s="53">
        <v>-0.186186566948891</v>
      </c>
      <c r="BM227" s="53">
        <v>-0.187154591083527</v>
      </c>
      <c r="BN227" s="53">
        <v>-0.186811476945877</v>
      </c>
      <c r="BO227" s="53">
        <v>-0.187690183520317</v>
      </c>
      <c r="BP227" s="53">
        <v>-0.183281391859055</v>
      </c>
      <c r="BQ227" s="53">
        <v>-0.208361923694611</v>
      </c>
      <c r="BR227" s="53">
        <v>-0.191258817911148</v>
      </c>
      <c r="BS227" s="53">
        <v>-0.140072196722031</v>
      </c>
      <c r="BT227" s="53">
        <v>-0.0597789064049721</v>
      </c>
      <c r="BU227" s="53">
        <v>0.0280061736702919</v>
      </c>
      <c r="BV227" s="53">
        <v>-0.0156104937195778</v>
      </c>
      <c r="BW227" s="53">
        <v>-0.0454067289829254</v>
      </c>
      <c r="BX227" s="53">
        <v>0.0169674158096313</v>
      </c>
      <c r="BY227" s="53">
        <v>0.0165682379156351</v>
      </c>
      <c r="BZ227" s="53">
        <v>0.0493499226868153</v>
      </c>
      <c r="CA227" s="53">
        <v>0.0107537489384413</v>
      </c>
      <c r="CB227" s="53">
        <v>0.00191830447874963</v>
      </c>
      <c r="CC227" s="53">
        <v>0.0079563707113266</v>
      </c>
      <c r="CD227" s="53">
        <v>-0.00437640771269798</v>
      </c>
      <c r="CE227" s="53">
        <v>-0.0113009121268988</v>
      </c>
      <c r="CF227" s="53">
        <v>-0.00101386778987944</v>
      </c>
      <c r="CG227" s="53">
        <v>-0.0396477095782757</v>
      </c>
      <c r="CH227" s="53">
        <v>-0.0194671712815762</v>
      </c>
      <c r="CI227" s="53">
        <v>-0.00550354272127151</v>
      </c>
      <c r="CJ227" s="53">
        <v>-0.0118427071720362</v>
      </c>
      <c r="CK227" s="53">
        <v>0.0208193939179182</v>
      </c>
      <c r="CL227" s="53">
        <v>0.0125548411160707</v>
      </c>
      <c r="CM227" s="53">
        <v>-0.0108788292855024</v>
      </c>
      <c r="CN227" s="53">
        <v>-0.0367810241878033</v>
      </c>
      <c r="CO227" s="53">
        <v>-0.055127676576376</v>
      </c>
      <c r="CP227" s="53">
        <v>-0.0711880549788475</v>
      </c>
      <c r="CQ227" s="53">
        <v>-0.0627702996134758</v>
      </c>
      <c r="CR227" s="53">
        <v>-0.0713119655847549</v>
      </c>
      <c r="CS227" s="53">
        <v>-0.110745921730995</v>
      </c>
      <c r="CT227" s="53">
        <v>-0.122373476624489</v>
      </c>
      <c r="CU227" s="53">
        <v>-0.136670917272568</v>
      </c>
      <c r="CV227" s="53">
        <v>-0.176787570118904</v>
      </c>
      <c r="CW227" s="53">
        <v>-0.172797501087189</v>
      </c>
      <c r="CX227" s="53">
        <v>-0.162248879671097</v>
      </c>
      <c r="CY227" s="53">
        <v>-0.167548730969429</v>
      </c>
      <c r="CZ227" s="53">
        <v>0.00795767456293106</v>
      </c>
      <c r="DA227" s="53">
        <v>0.0177446603775024</v>
      </c>
      <c r="DB227" s="53">
        <v>-0.00170417502522469</v>
      </c>
      <c r="DC227" s="53">
        <v>-0.038951963186264</v>
      </c>
      <c r="DD227" s="53">
        <v>-0.0372929200530052</v>
      </c>
      <c r="DE227" s="53">
        <v>-0.0399248450994492</v>
      </c>
      <c r="DF227" s="53">
        <v>-0.0471700355410576</v>
      </c>
      <c r="DG227" s="53">
        <v>-0.0768624469637871</v>
      </c>
      <c r="DH227" s="53">
        <v>-0.0807023569941521</v>
      </c>
      <c r="DI227" s="53">
        <v>-0.0979171693325043</v>
      </c>
      <c r="DJ227" s="53">
        <v>-0.105382189154625</v>
      </c>
      <c r="DK227" s="53">
        <v>-0.0866666957736015</v>
      </c>
      <c r="DL227" s="53">
        <v>-0.0703879222273827</v>
      </c>
      <c r="DM227" s="53">
        <v>-0.0672306194901466</v>
      </c>
      <c r="DN227" s="53">
        <v>-0.0641396045684814</v>
      </c>
      <c r="DO227" s="53">
        <v>-0.0723351687192917</v>
      </c>
      <c r="DP227" s="53">
        <v>-0.0579395517706871</v>
      </c>
      <c r="DQ227" s="53">
        <v>-0.0776767209172249</v>
      </c>
      <c r="DR227" s="53">
        <v>-0.0876165926456451</v>
      </c>
      <c r="DS227" s="53">
        <v>-0.110042229294777</v>
      </c>
      <c r="DT227" s="53">
        <v>-0.11111406981945</v>
      </c>
      <c r="DU227" s="53">
        <v>-0.127324014902115</v>
      </c>
      <c r="DV227" s="53">
        <v>-0.119326375424862</v>
      </c>
      <c r="DW227" s="53">
        <v>-0.127761110663414</v>
      </c>
      <c r="DX227" s="53">
        <v>-0.108304873108864</v>
      </c>
      <c r="DY227" s="53">
        <v>-0.124661467969418</v>
      </c>
      <c r="DZ227" s="53">
        <v>-0.136821046471596</v>
      </c>
      <c r="EA227" s="53">
        <v>-0.12846352159977</v>
      </c>
      <c r="EB227" s="53">
        <v>-0.14238703250885</v>
      </c>
      <c r="EC227" s="53">
        <v>-0.136948451399803</v>
      </c>
      <c r="ED227" s="53">
        <v>-0.180432766675949</v>
      </c>
      <c r="EE227" s="53">
        <v>-0.157873600721359</v>
      </c>
      <c r="EF227" s="53">
        <v>-0.175459414720535</v>
      </c>
      <c r="EG227" s="53">
        <v>-0.188112989068031</v>
      </c>
      <c r="EH227" s="53">
        <v>-0.157215133309364</v>
      </c>
      <c r="EI227" s="53">
        <v>-0.108984395861626</v>
      </c>
      <c r="EJ227" s="53">
        <v>-0.111289404332638</v>
      </c>
      <c r="EK227" s="53">
        <v>-0.123670294880867</v>
      </c>
      <c r="EL227" s="53">
        <v>-0.0920684188604355</v>
      </c>
      <c r="EM227" s="53">
        <v>-0.0576313324272633</v>
      </c>
      <c r="EN227" s="53">
        <v>0.023075457662344</v>
      </c>
      <c r="EO227" s="53">
        <v>0.0576220005750656</v>
      </c>
      <c r="EP227" s="53">
        <v>0.0329408533871174</v>
      </c>
      <c r="EQ227" s="53">
        <v>0.0158239100128412</v>
      </c>
      <c r="ER227" s="53">
        <v>0.0164951924234629</v>
      </c>
      <c r="ES227" s="53">
        <v>0.0450325086712837</v>
      </c>
      <c r="ET227" s="53">
        <v>0.0339333824813366</v>
      </c>
      <c r="EU227" s="53">
        <v>0.0115981958806515</v>
      </c>
      <c r="EV227" s="53">
        <v>0.00953235477209091</v>
      </c>
      <c r="EW227" s="53">
        <v>-0.00269626802764833</v>
      </c>
    </row>
    <row r="228" s="53" customFormat="1" spans="1:153">
      <c r="A228" s="54">
        <v>300686</v>
      </c>
      <c r="B228" s="53" t="s">
        <v>693</v>
      </c>
      <c r="C228" s="55">
        <v>43851</v>
      </c>
      <c r="D228" s="53">
        <v>0.0029510585591197</v>
      </c>
      <c r="E228" s="53">
        <v>-0.040915135294199</v>
      </c>
      <c r="F228" s="53">
        <v>-0.116086326539516</v>
      </c>
      <c r="G228" s="53">
        <v>-0.166735902428627</v>
      </c>
      <c r="H228" s="53">
        <v>-0.182609617710114</v>
      </c>
      <c r="I228" s="53">
        <v>-0.183360278606415</v>
      </c>
      <c r="J228" s="53">
        <v>-0.202575474977493</v>
      </c>
      <c r="K228" s="53">
        <v>-0.169623360037804</v>
      </c>
      <c r="L228" s="53">
        <v>-0.189842522144318</v>
      </c>
      <c r="M228" s="53">
        <v>-0.182684406638145</v>
      </c>
      <c r="N228" s="53">
        <v>-0.174896329641342</v>
      </c>
      <c r="O228" s="53">
        <v>-0.0239500813186169</v>
      </c>
      <c r="P228" s="53">
        <v>0.0681556612253189</v>
      </c>
      <c r="Q228" s="53">
        <v>0.0406798832118511</v>
      </c>
      <c r="R228" s="53">
        <v>0.0519828535616398</v>
      </c>
      <c r="S228" s="53">
        <v>0.0278374925255775</v>
      </c>
      <c r="T228" s="53">
        <v>0.0327328406274319</v>
      </c>
      <c r="U228" s="53">
        <v>0.0381416045129299</v>
      </c>
      <c r="V228" s="53">
        <v>0.0269517321139574</v>
      </c>
      <c r="W228" s="53">
        <v>0.0252358261495829</v>
      </c>
      <c r="X228" s="53">
        <v>0.00654782028868794</v>
      </c>
      <c r="Y228" s="53">
        <v>-0.00650990149006248</v>
      </c>
      <c r="Z228" s="53">
        <v>0.0773296281695366</v>
      </c>
      <c r="AA228" s="53">
        <v>0.0404043719172478</v>
      </c>
      <c r="AB228" s="53">
        <v>0.118337012827396</v>
      </c>
      <c r="AC228" s="53">
        <v>0.0806970968842506</v>
      </c>
      <c r="AD228" s="53">
        <v>0.176369309425354</v>
      </c>
      <c r="AE228" s="53">
        <v>0.186665505170822</v>
      </c>
      <c r="AF228" s="53">
        <v>0.219921752810478</v>
      </c>
      <c r="AG228" s="53">
        <v>0.268732696771622</v>
      </c>
      <c r="AH228" s="53">
        <v>0.252225756645203</v>
      </c>
      <c r="AI228" s="53">
        <v>0.217549502849579</v>
      </c>
      <c r="AJ228" s="53">
        <v>0.173289656639099</v>
      </c>
      <c r="AK228" s="53">
        <v>0.182009503245354</v>
      </c>
      <c r="AL228" s="53">
        <v>0.229357734322548</v>
      </c>
      <c r="AM228" s="53">
        <v>0.266411453485489</v>
      </c>
      <c r="AN228" s="53">
        <v>0.246780291199684</v>
      </c>
      <c r="AO228" s="53">
        <v>0.228814214468002</v>
      </c>
      <c r="AP228" s="53">
        <v>0.198782876133919</v>
      </c>
      <c r="AQ228" s="53">
        <v>0.254202753305435</v>
      </c>
      <c r="AR228" s="53">
        <v>0.259847223758698</v>
      </c>
      <c r="AS228" s="53">
        <v>0.259982585906982</v>
      </c>
      <c r="AT228" s="53">
        <v>0.235292971134186</v>
      </c>
      <c r="AU228" s="53">
        <v>0.201314181089401</v>
      </c>
      <c r="AV228" s="53">
        <v>0.268568783998489</v>
      </c>
      <c r="AW228" s="53">
        <v>0.238997101783752</v>
      </c>
      <c r="AX228" s="53">
        <v>0.222830533981323</v>
      </c>
      <c r="AY228" s="53">
        <v>0.176778361201286</v>
      </c>
      <c r="AZ228" s="53">
        <v>0.158593475818634</v>
      </c>
      <c r="BA228" s="53">
        <v>0.112779930233955</v>
      </c>
      <c r="BB228" s="53">
        <v>-0.0364498496055603</v>
      </c>
      <c r="BC228" s="53">
        <v>-0.0881493166089058</v>
      </c>
      <c r="BD228" s="53">
        <v>-0.129358887672424</v>
      </c>
      <c r="BE228" s="53">
        <v>-0.162473574280739</v>
      </c>
      <c r="BF228" s="53">
        <v>-0.183101087808609</v>
      </c>
      <c r="BG228" s="53">
        <v>-0.199954748153687</v>
      </c>
      <c r="BH228" s="53">
        <v>-0.172494471073151</v>
      </c>
      <c r="BI228" s="53">
        <v>-0.112112805247307</v>
      </c>
      <c r="BJ228" s="53">
        <v>-0.118694707751274</v>
      </c>
      <c r="BK228" s="53">
        <v>-0.135353520512581</v>
      </c>
      <c r="BL228" s="53">
        <v>-0.147410005331039</v>
      </c>
      <c r="BM228" s="53">
        <v>-0.0481189489364624</v>
      </c>
      <c r="BN228" s="53">
        <v>0.0140439663082361</v>
      </c>
      <c r="BO228" s="53">
        <v>0.0152938328683376</v>
      </c>
      <c r="BP228" s="53">
        <v>-0.024040799587965</v>
      </c>
      <c r="BQ228" s="53">
        <v>-0.0431171581149101</v>
      </c>
      <c r="BR228" s="53">
        <v>-0.0483916886150837</v>
      </c>
      <c r="BS228" s="53">
        <v>-0.038847416639328</v>
      </c>
      <c r="BT228" s="53">
        <v>-0.0826954245567322</v>
      </c>
      <c r="BU228" s="53">
        <v>-0.0745976790785789</v>
      </c>
      <c r="BV228" s="53">
        <v>-0.0887779071927071</v>
      </c>
      <c r="BW228" s="53">
        <v>-0.111724182963371</v>
      </c>
      <c r="BX228" s="53">
        <v>-0.0297348313033581</v>
      </c>
      <c r="BY228" s="53">
        <v>-0.0573026649653912</v>
      </c>
      <c r="BZ228" s="53">
        <v>-0.0208641979843378</v>
      </c>
      <c r="CA228" s="53">
        <v>-0.0496274754405022</v>
      </c>
      <c r="CB228" s="53">
        <v>0.0493036955595016</v>
      </c>
      <c r="CC228" s="53">
        <v>0.0644691064953804</v>
      </c>
      <c r="CD228" s="53">
        <v>0.105424456298351</v>
      </c>
      <c r="CE228" s="53">
        <v>0.0827915742993355</v>
      </c>
      <c r="CF228" s="53">
        <v>0.0399828627705574</v>
      </c>
      <c r="CG228" s="53">
        <v>0.00786289572715759</v>
      </c>
      <c r="CH228" s="53">
        <v>-0.0248037278652191</v>
      </c>
      <c r="CI228" s="53">
        <v>-0.00786187127232552</v>
      </c>
      <c r="CJ228" s="53">
        <v>-0.0263619478791952</v>
      </c>
      <c r="CK228" s="53">
        <v>0.00586072495207191</v>
      </c>
      <c r="CL228" s="53">
        <v>-0.0118827130645514</v>
      </c>
      <c r="CM228" s="53">
        <v>-0.038012508302927</v>
      </c>
      <c r="CN228" s="53">
        <v>-0.037585586309433</v>
      </c>
      <c r="CO228" s="53">
        <v>-0.0255286954343319</v>
      </c>
      <c r="CP228" s="53">
        <v>-0.0520825311541557</v>
      </c>
      <c r="CQ228" s="53">
        <v>-0.0496337562799454</v>
      </c>
      <c r="CR228" s="53">
        <v>-0.071229450404644</v>
      </c>
      <c r="CS228" s="53">
        <v>-0.0899293348193169</v>
      </c>
      <c r="CT228" s="53">
        <v>-0.076661542057991</v>
      </c>
      <c r="CU228" s="53">
        <v>-0.0669345259666443</v>
      </c>
      <c r="CV228" s="53">
        <v>-0.0810914635658264</v>
      </c>
      <c r="CW228" s="53">
        <v>-0.078347273170948</v>
      </c>
      <c r="CX228" s="53">
        <v>-0.0748897790908813</v>
      </c>
      <c r="CY228" s="53">
        <v>-0.0933843478560448</v>
      </c>
      <c r="CZ228" s="53">
        <v>0.0509737096726894</v>
      </c>
      <c r="DA228" s="53">
        <v>0.0588069818913937</v>
      </c>
      <c r="DB228" s="53">
        <v>0.024845365434885</v>
      </c>
      <c r="DC228" s="53">
        <v>0.00731046218425035</v>
      </c>
      <c r="DD228" s="53">
        <v>0.0120642716065049</v>
      </c>
      <c r="DE228" s="53">
        <v>0.0281672812998295</v>
      </c>
      <c r="DF228" s="53">
        <v>-0.0185082070529461</v>
      </c>
      <c r="DG228" s="53">
        <v>-0.04593775421381</v>
      </c>
      <c r="DH228" s="53">
        <v>-0.0595750100910664</v>
      </c>
      <c r="DI228" s="53">
        <v>-0.0357580855488777</v>
      </c>
      <c r="DJ228" s="53">
        <v>-0.0159135274589062</v>
      </c>
      <c r="DK228" s="53">
        <v>0.0357416644692421</v>
      </c>
      <c r="DL228" s="53">
        <v>0.0656844973564148</v>
      </c>
      <c r="DM228" s="53">
        <v>0.0369588509202003</v>
      </c>
      <c r="DN228" s="53">
        <v>0.0875964537262917</v>
      </c>
      <c r="DO228" s="53">
        <v>0.0825274512171745</v>
      </c>
      <c r="DP228" s="53">
        <v>0.0926973298192024</v>
      </c>
      <c r="DQ228" s="53">
        <v>0.0885618180036545</v>
      </c>
      <c r="DR228" s="53">
        <v>0.121219962835312</v>
      </c>
      <c r="DS228" s="53">
        <v>0.111406311392784</v>
      </c>
      <c r="DT228" s="53">
        <v>0.10689852386713</v>
      </c>
      <c r="DU228" s="53">
        <v>0.116787075996399</v>
      </c>
      <c r="DV228" s="53">
        <v>0.118637263774872</v>
      </c>
      <c r="DW228" s="53">
        <v>0.109279833734035</v>
      </c>
      <c r="DX228" s="53">
        <v>0.150774016976357</v>
      </c>
      <c r="DY228" s="53">
        <v>0.14189738035202</v>
      </c>
      <c r="DZ228" s="53">
        <v>0.138638406991959</v>
      </c>
      <c r="EA228" s="53">
        <v>0.133769199252129</v>
      </c>
      <c r="EB228" s="53">
        <v>0.126070097088814</v>
      </c>
      <c r="EC228" s="53">
        <v>0.197513923048973</v>
      </c>
      <c r="ED228" s="53">
        <v>0.223815709352493</v>
      </c>
      <c r="EE228" s="53">
        <v>0.221259400248528</v>
      </c>
      <c r="EF228" s="53">
        <v>0.209666177630424</v>
      </c>
      <c r="EG228" s="53">
        <v>0.201444178819656</v>
      </c>
      <c r="EH228" s="53">
        <v>0.267292469739914</v>
      </c>
      <c r="EI228" s="53">
        <v>0.272123545408249</v>
      </c>
      <c r="EJ228" s="53">
        <v>0.270235806703568</v>
      </c>
      <c r="EK228" s="53">
        <v>0.278399527072906</v>
      </c>
      <c r="EL228" s="53">
        <v>0.247941270470619</v>
      </c>
      <c r="EM228" s="53">
        <v>0.291304230690002</v>
      </c>
      <c r="EN228" s="53">
        <v>0.323502540588379</v>
      </c>
      <c r="EO228" s="53">
        <v>0.321189135313034</v>
      </c>
      <c r="EP228" s="53">
        <v>0.318095207214355</v>
      </c>
      <c r="EQ228" s="53">
        <v>0.302816331386566</v>
      </c>
      <c r="ER228" s="53">
        <v>0.356803119182587</v>
      </c>
      <c r="ES228" s="53">
        <v>0.317504435777664</v>
      </c>
      <c r="ET228" s="53">
        <v>0.315494805574417</v>
      </c>
      <c r="EU228" s="53">
        <v>0.26669842004776</v>
      </c>
      <c r="EV228" s="53">
        <v>0.245056048035622</v>
      </c>
      <c r="EW228" s="53">
        <v>0.217737078666687</v>
      </c>
    </row>
    <row r="229" s="53" customFormat="1" spans="1:153">
      <c r="A229" s="54">
        <v>300689</v>
      </c>
      <c r="B229" s="53" t="s">
        <v>696</v>
      </c>
      <c r="C229" s="55">
        <v>43851</v>
      </c>
      <c r="D229" s="53">
        <v>-0.00557197164744139</v>
      </c>
      <c r="E229" s="53">
        <v>0.0185964964330196</v>
      </c>
      <c r="F229" s="53">
        <v>-0.0224363226443529</v>
      </c>
      <c r="G229" s="53">
        <v>-0.0353124812245369</v>
      </c>
      <c r="H229" s="53">
        <v>-0.0690517202019691</v>
      </c>
      <c r="I229" s="53">
        <v>-0.0549625158309937</v>
      </c>
      <c r="J229" s="53">
        <v>-0.0231610238552094</v>
      </c>
      <c r="K229" s="53">
        <v>-0.0370706580579281</v>
      </c>
      <c r="L229" s="53">
        <v>-0.0655410811305046</v>
      </c>
      <c r="M229" s="53">
        <v>-0.0743431746959686</v>
      </c>
      <c r="N229" s="53">
        <v>-0.0610477030277252</v>
      </c>
      <c r="O229" s="53">
        <v>0.00178936496376991</v>
      </c>
      <c r="P229" s="53">
        <v>-0.0276478286832571</v>
      </c>
      <c r="Q229" s="53">
        <v>-0.010714496485889</v>
      </c>
      <c r="R229" s="53">
        <v>-0.00292949331924319</v>
      </c>
      <c r="S229" s="53">
        <v>-0.03615827485919</v>
      </c>
      <c r="T229" s="53">
        <v>-0.0364811196923256</v>
      </c>
      <c r="U229" s="53">
        <v>0.0321707837283611</v>
      </c>
      <c r="V229" s="53">
        <v>0.0512985251843929</v>
      </c>
      <c r="W229" s="53">
        <v>-0.0509721636772156</v>
      </c>
      <c r="X229" s="53">
        <v>-0.0383263975381851</v>
      </c>
      <c r="Y229" s="53">
        <v>-0.0768623501062393</v>
      </c>
      <c r="Z229" s="53">
        <v>-0.108979649841785</v>
      </c>
      <c r="AA229" s="53">
        <v>-0.187861353158951</v>
      </c>
      <c r="AB229" s="53">
        <v>-0.180772125720978</v>
      </c>
      <c r="AC229" s="53">
        <v>-0.142626047134399</v>
      </c>
      <c r="AD229" s="53">
        <v>-0.165478840470314</v>
      </c>
      <c r="AE229" s="53">
        <v>-0.240892589092255</v>
      </c>
      <c r="AF229" s="53">
        <v>-0.237293899059296</v>
      </c>
      <c r="AG229" s="53">
        <v>-0.268643796443939</v>
      </c>
      <c r="AH229" s="53">
        <v>-0.280720174312592</v>
      </c>
      <c r="AI229" s="53">
        <v>-0.282860070466995</v>
      </c>
      <c r="AJ229" s="53">
        <v>-0.290878504514694</v>
      </c>
      <c r="AK229" s="53">
        <v>-0.288784384727478</v>
      </c>
      <c r="AL229" s="53">
        <v>-0.285968899726868</v>
      </c>
      <c r="AM229" s="53">
        <v>-0.283942848443985</v>
      </c>
      <c r="AN229" s="53">
        <v>-0.234162136912346</v>
      </c>
      <c r="AO229" s="53">
        <v>-0.22102877497673</v>
      </c>
      <c r="AP229" s="53">
        <v>-0.20393767952919</v>
      </c>
      <c r="AQ229" s="53">
        <v>-0.244752004742622</v>
      </c>
      <c r="AR229" s="53">
        <v>-0.268707305192947</v>
      </c>
      <c r="AS229" s="53">
        <v>-0.262651085853577</v>
      </c>
      <c r="AT229" s="53">
        <v>-0.312042891979218</v>
      </c>
      <c r="AU229" s="53">
        <v>-0.329293698072433</v>
      </c>
      <c r="AV229" s="53">
        <v>-0.325630664825439</v>
      </c>
      <c r="AW229" s="53">
        <v>-0.302257061004639</v>
      </c>
      <c r="AX229" s="53">
        <v>-0.326780676841736</v>
      </c>
      <c r="AY229" s="53">
        <v>-0.316130995750427</v>
      </c>
      <c r="AZ229" s="53">
        <v>-0.297605752944946</v>
      </c>
      <c r="BA229" s="53">
        <v>-0.292095929384232</v>
      </c>
      <c r="BB229" s="53">
        <v>-0.00552233494818211</v>
      </c>
      <c r="BC229" s="53">
        <v>0.0249683018773794</v>
      </c>
      <c r="BD229" s="53">
        <v>-0.00603167153894901</v>
      </c>
      <c r="BE229" s="53">
        <v>-0.0290133189409971</v>
      </c>
      <c r="BF229" s="53">
        <v>-0.0453052669763565</v>
      </c>
      <c r="BG229" s="53">
        <v>-0.0489326491951942</v>
      </c>
      <c r="BH229" s="53">
        <v>-0.0274951178580523</v>
      </c>
      <c r="BI229" s="53">
        <v>-0.0575710833072662</v>
      </c>
      <c r="BJ229" s="53">
        <v>-0.0645644515752792</v>
      </c>
      <c r="BK229" s="53">
        <v>-0.0599062032997608</v>
      </c>
      <c r="BL229" s="53">
        <v>-0.0470512099564075</v>
      </c>
      <c r="BM229" s="53">
        <v>0.0174149982631207</v>
      </c>
      <c r="BN229" s="53">
        <v>0.0045563718304038</v>
      </c>
      <c r="BO229" s="53">
        <v>0.0165527239441872</v>
      </c>
      <c r="BP229" s="53">
        <v>0.0250759404152632</v>
      </c>
      <c r="BQ229" s="53">
        <v>0.0164433531463146</v>
      </c>
      <c r="BR229" s="53">
        <v>0.0323758274316788</v>
      </c>
      <c r="BS229" s="53">
        <v>0.0684641525149345</v>
      </c>
      <c r="BT229" s="53">
        <v>0.093113549053669</v>
      </c>
      <c r="BU229" s="53">
        <v>0.0207060500979424</v>
      </c>
      <c r="BV229" s="53">
        <v>0.0414100103080273</v>
      </c>
      <c r="BW229" s="53">
        <v>0.0340496078133583</v>
      </c>
      <c r="BX229" s="53">
        <v>0.0161151364445686</v>
      </c>
      <c r="BY229" s="53">
        <v>-0.0270436331629753</v>
      </c>
      <c r="BZ229" s="53">
        <v>-0.055537972599268</v>
      </c>
      <c r="CA229" s="53">
        <v>-0.0668418407440186</v>
      </c>
      <c r="CB229" s="53">
        <v>-0.0839928165078163</v>
      </c>
      <c r="CC229" s="53">
        <v>-0.134325727820396</v>
      </c>
      <c r="CD229" s="53">
        <v>-0.113566920161247</v>
      </c>
      <c r="CE229" s="53">
        <v>-0.132629081606865</v>
      </c>
      <c r="CF229" s="53">
        <v>-0.138756647706032</v>
      </c>
      <c r="CG229" s="53">
        <v>-0.142593085765839</v>
      </c>
      <c r="CH229" s="53">
        <v>-0.162779405713081</v>
      </c>
      <c r="CI229" s="53">
        <v>-0.160183668136597</v>
      </c>
      <c r="CJ229" s="53">
        <v>-0.172374412417412</v>
      </c>
      <c r="CK229" s="53">
        <v>-0.159373596310616</v>
      </c>
      <c r="CL229" s="53">
        <v>-0.172898650169373</v>
      </c>
      <c r="CM229" s="53">
        <v>-0.195614010095596</v>
      </c>
      <c r="CN229" s="53">
        <v>-0.185017138719559</v>
      </c>
      <c r="CO229" s="53">
        <v>-0.191215917468071</v>
      </c>
      <c r="CP229" s="53">
        <v>-0.200309097766876</v>
      </c>
      <c r="CQ229" s="53">
        <v>-0.197844341397285</v>
      </c>
      <c r="CR229" s="53">
        <v>-0.232862517237663</v>
      </c>
      <c r="CS229" s="53">
        <v>-0.247576758265495</v>
      </c>
      <c r="CT229" s="53">
        <v>-0.238076314330101</v>
      </c>
      <c r="CU229" s="53">
        <v>-0.225124642252922</v>
      </c>
      <c r="CV229" s="53">
        <v>-0.238526627421379</v>
      </c>
      <c r="CW229" s="53">
        <v>-0.241184920072556</v>
      </c>
      <c r="CX229" s="53">
        <v>-0.24364823102951</v>
      </c>
      <c r="CY229" s="53">
        <v>-0.246345788240433</v>
      </c>
      <c r="CZ229" s="53">
        <v>0.0159701406955719</v>
      </c>
      <c r="DA229" s="53">
        <v>0.00964797101914883</v>
      </c>
      <c r="DB229" s="53">
        <v>-0.000384874641895294</v>
      </c>
      <c r="DC229" s="53">
        <v>0.00972061231732368</v>
      </c>
      <c r="DD229" s="53">
        <v>-0.00772667676210403</v>
      </c>
      <c r="DE229" s="53">
        <v>0.0099899098277092</v>
      </c>
      <c r="DF229" s="53">
        <v>0.0203538686037064</v>
      </c>
      <c r="DG229" s="53">
        <v>0.0365202017128468</v>
      </c>
      <c r="DH229" s="53">
        <v>0.0150431478396058</v>
      </c>
      <c r="DI229" s="53">
        <v>0.0015828013420105</v>
      </c>
      <c r="DJ229" s="53">
        <v>0.00202328246086836</v>
      </c>
      <c r="DK229" s="53">
        <v>0.000394144095480442</v>
      </c>
      <c r="DL229" s="53">
        <v>-0.0161844231188297</v>
      </c>
      <c r="DM229" s="53">
        <v>-0.0112474430352449</v>
      </c>
      <c r="DN229" s="53">
        <v>-0.011985657736659</v>
      </c>
      <c r="DO229" s="53">
        <v>-0.0365818478167057</v>
      </c>
      <c r="DP229" s="53">
        <v>-0.0528371669352055</v>
      </c>
      <c r="DQ229" s="53">
        <v>-0.02027359418571</v>
      </c>
      <c r="DR229" s="53">
        <v>-0.0257952492684126</v>
      </c>
      <c r="DS229" s="53">
        <v>-0.0556584373116493</v>
      </c>
      <c r="DT229" s="53">
        <v>-0.0637166351079941</v>
      </c>
      <c r="DU229" s="53">
        <v>-0.094892181456089</v>
      </c>
      <c r="DV229" s="53">
        <v>-0.109075009822845</v>
      </c>
      <c r="DW229" s="53">
        <v>-0.144797936081886</v>
      </c>
      <c r="DX229" s="53">
        <v>-0.109214372932911</v>
      </c>
      <c r="DY229" s="53">
        <v>-0.0597644299268723</v>
      </c>
      <c r="DZ229" s="53">
        <v>-0.0654662474989891</v>
      </c>
      <c r="EA229" s="53">
        <v>-0.0905470997095108</v>
      </c>
      <c r="EB229" s="53">
        <v>-0.10770720243454</v>
      </c>
      <c r="EC229" s="53">
        <v>-0.119994945824146</v>
      </c>
      <c r="ED229" s="53">
        <v>-0.125943765044212</v>
      </c>
      <c r="EE229" s="53">
        <v>-0.124247200787067</v>
      </c>
      <c r="EF229" s="53">
        <v>-0.112079337239265</v>
      </c>
      <c r="EG229" s="53">
        <v>-0.112580947577953</v>
      </c>
      <c r="EH229" s="53">
        <v>-0.0975747257471085</v>
      </c>
      <c r="EI229" s="53">
        <v>-0.108549475669861</v>
      </c>
      <c r="EJ229" s="53">
        <v>-0.0452437102794647</v>
      </c>
      <c r="EK229" s="53">
        <v>-0.00939498282968998</v>
      </c>
      <c r="EL229" s="53">
        <v>-0.00290077505633235</v>
      </c>
      <c r="EM229" s="53">
        <v>-0.0375163070857525</v>
      </c>
      <c r="EN229" s="53">
        <v>-0.0523784309625626</v>
      </c>
      <c r="EO229" s="53">
        <v>-0.0487869717180729</v>
      </c>
      <c r="EP229" s="53">
        <v>-0.0631605908274651</v>
      </c>
      <c r="EQ229" s="53">
        <v>-0.0656971484422684</v>
      </c>
      <c r="ER229" s="53">
        <v>-0.071534588932991</v>
      </c>
      <c r="ES229" s="53">
        <v>-0.0611126460134983</v>
      </c>
      <c r="ET229" s="53">
        <v>-0.0722342729568481</v>
      </c>
      <c r="EU229" s="53">
        <v>-0.0589262880384922</v>
      </c>
      <c r="EV229" s="53">
        <v>-0.0379377454519272</v>
      </c>
      <c r="EW229" s="53">
        <v>-0.0297303721308708</v>
      </c>
    </row>
    <row r="230" s="53" customFormat="1" spans="1:153">
      <c r="A230" s="54">
        <v>300691</v>
      </c>
      <c r="B230" s="53" t="s">
        <v>699</v>
      </c>
      <c r="C230" s="55">
        <v>43851</v>
      </c>
      <c r="D230" s="53">
        <v>0.00618885597214103</v>
      </c>
      <c r="E230" s="53">
        <v>0.0198185313493013</v>
      </c>
      <c r="F230" s="53">
        <v>0.00155816797632724</v>
      </c>
      <c r="G230" s="53">
        <v>-0.0238375794142485</v>
      </c>
      <c r="H230" s="53">
        <v>-0.0574105642735958</v>
      </c>
      <c r="I230" s="53">
        <v>-0.0757651999592781</v>
      </c>
      <c r="J230" s="53">
        <v>-0.10694881528616</v>
      </c>
      <c r="K230" s="53">
        <v>-0.108052432537079</v>
      </c>
      <c r="L230" s="53">
        <v>-0.0975659862160683</v>
      </c>
      <c r="M230" s="53">
        <v>-0.107910767197609</v>
      </c>
      <c r="N230" s="53">
        <v>-0.0758372843265533</v>
      </c>
      <c r="O230" s="53">
        <v>-0.0575318522751331</v>
      </c>
      <c r="P230" s="53">
        <v>-0.0866696462035179</v>
      </c>
      <c r="Q230" s="53">
        <v>-0.0430953092873096</v>
      </c>
      <c r="R230" s="53">
        <v>-0.0723045393824577</v>
      </c>
      <c r="S230" s="53">
        <v>-0.0590302757918835</v>
      </c>
      <c r="T230" s="53">
        <v>-0.0886139199137688</v>
      </c>
      <c r="U230" s="53">
        <v>-0.0968922823667526</v>
      </c>
      <c r="V230" s="53">
        <v>-0.095622606575489</v>
      </c>
      <c r="W230" s="53">
        <v>-0.0871659591794014</v>
      </c>
      <c r="X230" s="53">
        <v>-0.0561441890895367</v>
      </c>
      <c r="Y230" s="53">
        <v>-0.0604148805141449</v>
      </c>
      <c r="Z230" s="53">
        <v>-0.139924392104149</v>
      </c>
      <c r="AA230" s="53">
        <v>-0.186152637004852</v>
      </c>
      <c r="AB230" s="53">
        <v>-0.19433169066906</v>
      </c>
      <c r="AC230" s="53">
        <v>-0.20295824110508</v>
      </c>
      <c r="AD230" s="53">
        <v>-0.221250340342522</v>
      </c>
      <c r="AE230" s="53">
        <v>-0.303754031658173</v>
      </c>
      <c r="AF230" s="53">
        <v>-0.282640159130096</v>
      </c>
      <c r="AG230" s="53">
        <v>-0.312529504299164</v>
      </c>
      <c r="AH230" s="53">
        <v>-0.272293984889984</v>
      </c>
      <c r="AI230" s="53">
        <v>-0.297720670700073</v>
      </c>
      <c r="AJ230" s="53">
        <v>-0.280705153942108</v>
      </c>
      <c r="AK230" s="53">
        <v>-0.264084309339523</v>
      </c>
      <c r="AL230" s="53">
        <v>-0.255397528409958</v>
      </c>
      <c r="AM230" s="53">
        <v>-0.26290637254715</v>
      </c>
      <c r="AN230" s="53">
        <v>-0.230478405952454</v>
      </c>
      <c r="AO230" s="53">
        <v>-0.245558619499207</v>
      </c>
      <c r="AP230" s="53">
        <v>-0.256350785493851</v>
      </c>
      <c r="AQ230" s="53">
        <v>-0.26931831240654</v>
      </c>
      <c r="AR230" s="53">
        <v>-0.277661621570587</v>
      </c>
      <c r="AS230" s="53">
        <v>-0.281594842672348</v>
      </c>
      <c r="AT230" s="53">
        <v>-0.331004559993744</v>
      </c>
      <c r="AU230" s="53">
        <v>-0.348094791173935</v>
      </c>
      <c r="AV230" s="53">
        <v>-0.337194800376892</v>
      </c>
      <c r="AW230" s="53">
        <v>-0.323613733053207</v>
      </c>
      <c r="AX230" s="53">
        <v>-0.309517413377762</v>
      </c>
      <c r="AY230" s="53">
        <v>-0.311316192150116</v>
      </c>
      <c r="AZ230" s="53">
        <v>-0.333080917596817</v>
      </c>
      <c r="BA230" s="53">
        <v>-0.358118325471878</v>
      </c>
      <c r="BB230" s="53">
        <v>-0.00261190952733159</v>
      </c>
      <c r="BC230" s="53">
        <v>0.0147115495055914</v>
      </c>
      <c r="BD230" s="53">
        <v>0.0151692610234022</v>
      </c>
      <c r="BE230" s="53">
        <v>-0.0224224347621202</v>
      </c>
      <c r="BF230" s="53">
        <v>-0.0455955751240253</v>
      </c>
      <c r="BG230" s="53">
        <v>-0.0640041530132294</v>
      </c>
      <c r="BH230" s="53">
        <v>-0.087362639605999</v>
      </c>
      <c r="BI230" s="53">
        <v>-0.0880973562598228</v>
      </c>
      <c r="BJ230" s="53">
        <v>-0.0744824260473251</v>
      </c>
      <c r="BK230" s="53">
        <v>-0.0599844045937061</v>
      </c>
      <c r="BL230" s="53">
        <v>-0.0536989942193031</v>
      </c>
      <c r="BM230" s="53">
        <v>-0.0389746949076653</v>
      </c>
      <c r="BN230" s="53">
        <v>-0.0572789162397385</v>
      </c>
      <c r="BO230" s="53">
        <v>0.00339771015569568</v>
      </c>
      <c r="BP230" s="53">
        <v>-0.0327354744076729</v>
      </c>
      <c r="BQ230" s="53">
        <v>0.00292275799438357</v>
      </c>
      <c r="BR230" s="53">
        <v>-0.0199525915086269</v>
      </c>
      <c r="BS230" s="53">
        <v>-0.029564781114459</v>
      </c>
      <c r="BT230" s="53">
        <v>-0.0219690967351198</v>
      </c>
      <c r="BU230" s="53">
        <v>-0.0171879399567842</v>
      </c>
      <c r="BV230" s="53">
        <v>0.0394682288169861</v>
      </c>
      <c r="BW230" s="53">
        <v>0.0599994361400604</v>
      </c>
      <c r="BX230" s="53">
        <v>-0.0225062984973192</v>
      </c>
      <c r="BY230" s="53">
        <v>-0.0480448231101036</v>
      </c>
      <c r="BZ230" s="53">
        <v>-0.0743228793144226</v>
      </c>
      <c r="CA230" s="53">
        <v>-0.0958822593092918</v>
      </c>
      <c r="CB230" s="53">
        <v>-0.118450798094273</v>
      </c>
      <c r="CC230" s="53">
        <v>-0.160543829202652</v>
      </c>
      <c r="CD230" s="53">
        <v>-0.154286101460457</v>
      </c>
      <c r="CE230" s="53">
        <v>-0.170482113957405</v>
      </c>
      <c r="CF230" s="53">
        <v>-0.159017637372017</v>
      </c>
      <c r="CG230" s="53">
        <v>-0.174821421504021</v>
      </c>
      <c r="CH230" s="53">
        <v>-0.180852010846138</v>
      </c>
      <c r="CI230" s="53">
        <v>-0.175150647759438</v>
      </c>
      <c r="CJ230" s="53">
        <v>-0.175526097416878</v>
      </c>
      <c r="CK230" s="53">
        <v>-0.178317695856094</v>
      </c>
      <c r="CL230" s="53">
        <v>-0.16712686419487</v>
      </c>
      <c r="CM230" s="53">
        <v>-0.173600941896439</v>
      </c>
      <c r="CN230" s="53">
        <v>-0.169567286968231</v>
      </c>
      <c r="CO230" s="53">
        <v>-0.171433508396149</v>
      </c>
      <c r="CP230" s="53">
        <v>-0.18337719142437</v>
      </c>
      <c r="CQ230" s="53">
        <v>-0.194283589720726</v>
      </c>
      <c r="CR230" s="53">
        <v>-0.220929309725761</v>
      </c>
      <c r="CS230" s="53">
        <v>-0.219051048159599</v>
      </c>
      <c r="CT230" s="53">
        <v>-0.21715347468853</v>
      </c>
      <c r="CU230" s="53">
        <v>-0.211320012807846</v>
      </c>
      <c r="CV230" s="53">
        <v>-0.222913131117821</v>
      </c>
      <c r="CW230" s="53">
        <v>-0.234908208250999</v>
      </c>
      <c r="CX230" s="53">
        <v>-0.241769596934319</v>
      </c>
      <c r="CY230" s="53">
        <v>-0.254093825817108</v>
      </c>
      <c r="CZ230" s="53">
        <v>0.00588245969265699</v>
      </c>
      <c r="DA230" s="53">
        <v>0.00218867650255561</v>
      </c>
      <c r="DB230" s="53">
        <v>-0.0165293980389833</v>
      </c>
      <c r="DC230" s="53">
        <v>-0.00433345092460513</v>
      </c>
      <c r="DD230" s="53">
        <v>-0.0147332940250635</v>
      </c>
      <c r="DE230" s="53">
        <v>-0.0146793536841869</v>
      </c>
      <c r="DF230" s="53">
        <v>-0.0225044805556536</v>
      </c>
      <c r="DG230" s="53">
        <v>-0.0228733792901039</v>
      </c>
      <c r="DH230" s="53">
        <v>-0.0260018687695265</v>
      </c>
      <c r="DI230" s="53">
        <v>-0.050844669342041</v>
      </c>
      <c r="DJ230" s="53">
        <v>-0.0250565949827433</v>
      </c>
      <c r="DK230" s="53">
        <v>-0.0214754641056061</v>
      </c>
      <c r="DL230" s="53">
        <v>-0.0323090329766273</v>
      </c>
      <c r="DM230" s="53">
        <v>-0.0494113266468048</v>
      </c>
      <c r="DN230" s="53">
        <v>-0.0424873679876328</v>
      </c>
      <c r="DO230" s="53">
        <v>-0.0648713409900665</v>
      </c>
      <c r="DP230" s="53">
        <v>-0.07157963514328</v>
      </c>
      <c r="DQ230" s="53">
        <v>-0.0702458098530769</v>
      </c>
      <c r="DR230" s="53">
        <v>-0.0765718147158623</v>
      </c>
      <c r="DS230" s="53">
        <v>-0.0728963240981102</v>
      </c>
      <c r="DT230" s="53">
        <v>-0.0985307246446609</v>
      </c>
      <c r="DU230" s="53">
        <v>-0.123332619667053</v>
      </c>
      <c r="DV230" s="53">
        <v>-0.120336405932903</v>
      </c>
      <c r="DW230" s="53">
        <v>-0.141026124358177</v>
      </c>
      <c r="DX230" s="53">
        <v>-0.122927114367485</v>
      </c>
      <c r="DY230" s="53">
        <v>-0.109994292259216</v>
      </c>
      <c r="DZ230" s="53">
        <v>-0.105717845261097</v>
      </c>
      <c r="EA230" s="53">
        <v>-0.146128505468369</v>
      </c>
      <c r="EB230" s="53">
        <v>-0.131272360682487</v>
      </c>
      <c r="EC230" s="53">
        <v>-0.144965693354607</v>
      </c>
      <c r="ED230" s="53">
        <v>-0.116194657981396</v>
      </c>
      <c r="EE230" s="53">
        <v>-0.125817537307739</v>
      </c>
      <c r="EF230" s="53">
        <v>-0.102771446108818</v>
      </c>
      <c r="EG230" s="53">
        <v>-0.0918519571423531</v>
      </c>
      <c r="EH230" s="53">
        <v>-0.0827897414565086</v>
      </c>
      <c r="EI230" s="53">
        <v>-0.0875069871544838</v>
      </c>
      <c r="EJ230" s="53">
        <v>-0.0662698373198509</v>
      </c>
      <c r="EK230" s="53">
        <v>-0.0748759880661964</v>
      </c>
      <c r="EL230" s="53">
        <v>-0.0897018164396286</v>
      </c>
      <c r="EM230" s="53">
        <v>-0.1008031219244</v>
      </c>
      <c r="EN230" s="53">
        <v>-0.0972027257084846</v>
      </c>
      <c r="EO230" s="53">
        <v>-0.0902295559644699</v>
      </c>
      <c r="EP230" s="53">
        <v>-0.11299355328083</v>
      </c>
      <c r="EQ230" s="53">
        <v>-0.131962031126022</v>
      </c>
      <c r="ER230" s="53">
        <v>-0.122959621250629</v>
      </c>
      <c r="ES230" s="53">
        <v>-0.11521203815937</v>
      </c>
      <c r="ET230" s="53">
        <v>-0.0895226076245308</v>
      </c>
      <c r="EU230" s="53">
        <v>-0.0793262869119644</v>
      </c>
      <c r="EV230" s="53">
        <v>-0.0942296385765076</v>
      </c>
      <c r="EW230" s="53">
        <v>-0.106942802667618</v>
      </c>
    </row>
    <row r="231" s="53" customFormat="1" spans="1:153">
      <c r="A231" s="54">
        <v>300698</v>
      </c>
      <c r="B231" s="53" t="s">
        <v>702</v>
      </c>
      <c r="C231" s="55">
        <v>43851</v>
      </c>
      <c r="D231" s="53">
        <v>-0.0348127409815788</v>
      </c>
      <c r="E231" s="53">
        <v>-0.0339791998267174</v>
      </c>
      <c r="F231" s="53">
        <v>-0.0924777984619141</v>
      </c>
      <c r="G231" s="53">
        <v>-0.15357169508934</v>
      </c>
      <c r="H231" s="53">
        <v>-0.160479858517647</v>
      </c>
      <c r="I231" s="53">
        <v>-0.186017602682114</v>
      </c>
      <c r="J231" s="53">
        <v>-0.181461006402969</v>
      </c>
      <c r="K231" s="53">
        <v>-0.17117939889431</v>
      </c>
      <c r="L231" s="53">
        <v>-0.163590431213379</v>
      </c>
      <c r="M231" s="53">
        <v>-0.190106570720673</v>
      </c>
      <c r="N231" s="53">
        <v>-0.185935884714127</v>
      </c>
      <c r="O231" s="53">
        <v>-0.161631807684898</v>
      </c>
      <c r="P231" s="53">
        <v>-0.162963509559631</v>
      </c>
      <c r="Q231" s="53">
        <v>-0.183277472853661</v>
      </c>
      <c r="R231" s="53">
        <v>-0.16384993493557</v>
      </c>
      <c r="S231" s="53">
        <v>-0.182681679725647</v>
      </c>
      <c r="T231" s="53">
        <v>-0.189862787723541</v>
      </c>
      <c r="U231" s="53">
        <v>-0.210747539997101</v>
      </c>
      <c r="V231" s="53">
        <v>-0.26036274433136</v>
      </c>
      <c r="W231" s="53">
        <v>-0.227764576673508</v>
      </c>
      <c r="X231" s="53">
        <v>-0.275991946458817</v>
      </c>
      <c r="Y231" s="53">
        <v>-0.199354410171509</v>
      </c>
      <c r="Z231" s="53">
        <v>-0.147177875041962</v>
      </c>
      <c r="AA231" s="53">
        <v>-0.134476780891418</v>
      </c>
      <c r="AB231" s="53">
        <v>-0.0977509543299675</v>
      </c>
      <c r="AC231" s="53">
        <v>-0.0100982571020722</v>
      </c>
      <c r="AD231" s="53">
        <v>-0.0557344183325768</v>
      </c>
      <c r="AE231" s="53">
        <v>-0.0742893368005753</v>
      </c>
      <c r="AF231" s="53">
        <v>-0.000695672817528248</v>
      </c>
      <c r="AG231" s="53">
        <v>0.127079337835312</v>
      </c>
      <c r="AH231" s="53">
        <v>0.091668002307415</v>
      </c>
      <c r="AI231" s="53">
        <v>0.105050727725029</v>
      </c>
      <c r="AJ231" s="53">
        <v>0.20894718170166</v>
      </c>
      <c r="AK231" s="53">
        <v>0.157944619655609</v>
      </c>
      <c r="AL231" s="53">
        <v>0.24815309047699</v>
      </c>
      <c r="AM231" s="53">
        <v>0.331571578979492</v>
      </c>
      <c r="AN231" s="53">
        <v>0.429696053266525</v>
      </c>
      <c r="AO231" s="53">
        <v>0.536320567131042</v>
      </c>
      <c r="AP231" s="53">
        <v>0.420339733362198</v>
      </c>
      <c r="AQ231" s="53">
        <v>0.392812281847</v>
      </c>
      <c r="AR231" s="53">
        <v>0.321596413850784</v>
      </c>
      <c r="AS231" s="53">
        <v>0.322353839874268</v>
      </c>
      <c r="AT231" s="53">
        <v>0.390405833721161</v>
      </c>
      <c r="AU231" s="53">
        <v>0.311226636171341</v>
      </c>
      <c r="AV231" s="53">
        <v>0.302751421928406</v>
      </c>
      <c r="AW231" s="53">
        <v>0.362145453691483</v>
      </c>
      <c r="AX231" s="53">
        <v>0.404189676046371</v>
      </c>
      <c r="AY231" s="53">
        <v>0.403804391622543</v>
      </c>
      <c r="AZ231" s="53">
        <v>0.448423326015472</v>
      </c>
      <c r="BA231" s="53">
        <v>0.360293090343475</v>
      </c>
      <c r="BB231" s="53">
        <v>-0.0271464921534061</v>
      </c>
      <c r="BC231" s="53">
        <v>-0.0322930961847305</v>
      </c>
      <c r="BD231" s="53">
        <v>-0.0803275406360626</v>
      </c>
      <c r="BE231" s="53">
        <v>-0.129103749990463</v>
      </c>
      <c r="BF231" s="53">
        <v>-0.138131350278854</v>
      </c>
      <c r="BG231" s="53">
        <v>-0.14201021194458</v>
      </c>
      <c r="BH231" s="53">
        <v>-0.130321845412254</v>
      </c>
      <c r="BI231" s="53">
        <v>-0.112881936132908</v>
      </c>
      <c r="BJ231" s="53">
        <v>-0.0951011851429939</v>
      </c>
      <c r="BK231" s="53">
        <v>-0.1152423620224</v>
      </c>
      <c r="BL231" s="53">
        <v>-0.107775345444679</v>
      </c>
      <c r="BM231" s="53">
        <v>-0.0962989255785942</v>
      </c>
      <c r="BN231" s="53">
        <v>-0.0995155200362206</v>
      </c>
      <c r="BO231" s="53">
        <v>-0.12413028627634</v>
      </c>
      <c r="BP231" s="53">
        <v>-0.114852882921696</v>
      </c>
      <c r="BQ231" s="53">
        <v>-0.133772417902946</v>
      </c>
      <c r="BR231" s="53">
        <v>-0.148347660899162</v>
      </c>
      <c r="BS231" s="53">
        <v>-0.157947927713394</v>
      </c>
      <c r="BT231" s="53">
        <v>-0.194595083594322</v>
      </c>
      <c r="BU231" s="53">
        <v>-0.140750378370285</v>
      </c>
      <c r="BV231" s="53">
        <v>-0.149293497204781</v>
      </c>
      <c r="BW231" s="53">
        <v>-0.176391780376434</v>
      </c>
      <c r="BX231" s="53">
        <v>-0.117091074585915</v>
      </c>
      <c r="BY231" s="53">
        <v>-0.111026577651501</v>
      </c>
      <c r="BZ231" s="53">
        <v>-0.0780042260885239</v>
      </c>
      <c r="CA231" s="53">
        <v>0.0119314230978489</v>
      </c>
      <c r="CB231" s="53">
        <v>-0.0230178646743298</v>
      </c>
      <c r="CC231" s="53">
        <v>-0.0440487340092659</v>
      </c>
      <c r="CD231" s="53">
        <v>0.029249869287014</v>
      </c>
      <c r="CE231" s="53">
        <v>0.144104033708572</v>
      </c>
      <c r="CF231" s="53">
        <v>0.118716955184937</v>
      </c>
      <c r="CG231" s="53">
        <v>0.141805976629257</v>
      </c>
      <c r="CH231" s="53">
        <v>0.254250228404999</v>
      </c>
      <c r="CI231" s="53">
        <v>0.200187861919403</v>
      </c>
      <c r="CJ231" s="53">
        <v>0.300748586654663</v>
      </c>
      <c r="CK231" s="53">
        <v>0.370305627584457</v>
      </c>
      <c r="CL231" s="53">
        <v>0.462636947631836</v>
      </c>
      <c r="CM231" s="53">
        <v>0.600991666316986</v>
      </c>
      <c r="CN231" s="53">
        <v>0.491419613361359</v>
      </c>
      <c r="CO231" s="53">
        <v>0.405803203582764</v>
      </c>
      <c r="CP231" s="53">
        <v>0.307863622903824</v>
      </c>
      <c r="CQ231" s="53">
        <v>0.296582669019699</v>
      </c>
      <c r="CR231" s="53">
        <v>0.374065309762955</v>
      </c>
      <c r="CS231" s="53">
        <v>0.30589297413826</v>
      </c>
      <c r="CT231" s="53">
        <v>0.288130521774292</v>
      </c>
      <c r="CU231" s="53">
        <v>0.350028216838837</v>
      </c>
      <c r="CV231" s="53">
        <v>0.394409775733948</v>
      </c>
      <c r="CW231" s="53">
        <v>0.401585876941681</v>
      </c>
      <c r="CX231" s="53">
        <v>0.440417647361755</v>
      </c>
      <c r="CY231" s="53">
        <v>0.387865364551544</v>
      </c>
      <c r="CZ231" s="53">
        <v>-0.0439060851931572</v>
      </c>
      <c r="DA231" s="53">
        <v>-0.0379259437322617</v>
      </c>
      <c r="DB231" s="53">
        <v>-0.0483900979161263</v>
      </c>
      <c r="DC231" s="53">
        <v>-0.0607077851891518</v>
      </c>
      <c r="DD231" s="53">
        <v>-0.0585883483290672</v>
      </c>
      <c r="DE231" s="53">
        <v>-0.0802472308278084</v>
      </c>
      <c r="DF231" s="53">
        <v>-0.0873790010809898</v>
      </c>
      <c r="DG231" s="53">
        <v>-0.0945373103022575</v>
      </c>
      <c r="DH231" s="53">
        <v>-0.104729078710079</v>
      </c>
      <c r="DI231" s="53">
        <v>-0.111104056239128</v>
      </c>
      <c r="DJ231" s="53">
        <v>-0.114400379359722</v>
      </c>
      <c r="DK231" s="53">
        <v>-0.101572722196579</v>
      </c>
      <c r="DL231" s="53">
        <v>-0.0996878370642662</v>
      </c>
      <c r="DM231" s="53">
        <v>-0.0953870341181755</v>
      </c>
      <c r="DN231" s="53">
        <v>-0.0852368846535683</v>
      </c>
      <c r="DO231" s="53">
        <v>-0.0851491168141365</v>
      </c>
      <c r="DP231" s="53">
        <v>-0.0777549669146538</v>
      </c>
      <c r="DQ231" s="53">
        <v>-0.0890394449234009</v>
      </c>
      <c r="DR231" s="53">
        <v>-0.102007485926151</v>
      </c>
      <c r="DS231" s="53">
        <v>-0.123254030942917</v>
      </c>
      <c r="DT231" s="53">
        <v>-0.16293828189373</v>
      </c>
      <c r="DU231" s="53">
        <v>-0.0592024847865105</v>
      </c>
      <c r="DV231" s="53">
        <v>-0.0663266479969025</v>
      </c>
      <c r="DW231" s="53">
        <v>-0.0596900507807732</v>
      </c>
      <c r="DX231" s="53">
        <v>-0.0559865608811378</v>
      </c>
      <c r="DY231" s="53">
        <v>-0.0582695193588734</v>
      </c>
      <c r="DZ231" s="53">
        <v>-0.0689563974738121</v>
      </c>
      <c r="EA231" s="53">
        <v>-0.0664804428815842</v>
      </c>
      <c r="EB231" s="53">
        <v>-0.0661853849887848</v>
      </c>
      <c r="EC231" s="53">
        <v>-0.0532645508646965</v>
      </c>
      <c r="ED231" s="53">
        <v>-0.0632887929677963</v>
      </c>
      <c r="EE231" s="53">
        <v>-0.072995088994503</v>
      </c>
      <c r="EF231" s="53">
        <v>-0.081542894244194</v>
      </c>
      <c r="EG231" s="53">
        <v>-0.0784830749034882</v>
      </c>
      <c r="EH231" s="53">
        <v>-0.088835321366787</v>
      </c>
      <c r="EI231" s="53">
        <v>-0.0749738812446594</v>
      </c>
      <c r="EJ231" s="53">
        <v>-0.0691807121038437</v>
      </c>
      <c r="EK231" s="53">
        <v>-0.100910894572735</v>
      </c>
      <c r="EL231" s="53">
        <v>-0.107319712638855</v>
      </c>
      <c r="EM231" s="53">
        <v>-0.049230769276619</v>
      </c>
      <c r="EN231" s="53">
        <v>-0.0225070640444756</v>
      </c>
      <c r="EO231" s="53">
        <v>-0.0104686785489321</v>
      </c>
      <c r="EP231" s="53">
        <v>-0.0198993179947138</v>
      </c>
      <c r="EQ231" s="53">
        <v>-0.0309061706066132</v>
      </c>
      <c r="ER231" s="53">
        <v>-0.021618939936161</v>
      </c>
      <c r="ES231" s="53">
        <v>-0.0241226088255644</v>
      </c>
      <c r="ET231" s="53">
        <v>-0.0264599546790123</v>
      </c>
      <c r="EU231" s="53">
        <v>-0.0340213105082512</v>
      </c>
      <c r="EV231" s="53">
        <v>-0.0282341316342354</v>
      </c>
      <c r="EW231" s="53">
        <v>-0.0638121068477631</v>
      </c>
    </row>
    <row r="232" s="53" customFormat="1" spans="1:153">
      <c r="A232" s="54">
        <v>300701</v>
      </c>
      <c r="B232" s="53" t="s">
        <v>705</v>
      </c>
      <c r="C232" s="55">
        <v>43851</v>
      </c>
      <c r="D232" s="53">
        <v>0.00371968094259501</v>
      </c>
      <c r="E232" s="53">
        <v>-0.0246934965252876</v>
      </c>
      <c r="F232" s="53">
        <v>-0.00999884400516748</v>
      </c>
      <c r="G232" s="53">
        <v>-0.058416560292244</v>
      </c>
      <c r="H232" s="53">
        <v>-0.0219441913068295</v>
      </c>
      <c r="I232" s="53">
        <v>-0.0640468448400497</v>
      </c>
      <c r="J232" s="53">
        <v>-0.0480485968291759</v>
      </c>
      <c r="K232" s="53">
        <v>-0.0753269344568253</v>
      </c>
      <c r="L232" s="53">
        <v>-0.141960576176643</v>
      </c>
      <c r="M232" s="53">
        <v>-0.138241320848465</v>
      </c>
      <c r="N232" s="53">
        <v>-0.139271304011345</v>
      </c>
      <c r="O232" s="53">
        <v>-0.17981830239296</v>
      </c>
      <c r="P232" s="53">
        <v>-0.157071828842163</v>
      </c>
      <c r="Q232" s="53">
        <v>-0.119637832045555</v>
      </c>
      <c r="R232" s="53">
        <v>-0.182532161474228</v>
      </c>
      <c r="S232" s="53">
        <v>-0.188688293099403</v>
      </c>
      <c r="T232" s="53">
        <v>-0.113469421863556</v>
      </c>
      <c r="U232" s="53">
        <v>-0.16441909968853</v>
      </c>
      <c r="V232" s="53">
        <v>-0.173148632049561</v>
      </c>
      <c r="W232" s="53">
        <v>-0.0307257957756519</v>
      </c>
      <c r="X232" s="53">
        <v>-0.0159826837480068</v>
      </c>
      <c r="Y232" s="53">
        <v>-0.0593254789710045</v>
      </c>
      <c r="Z232" s="53">
        <v>0.0207566004246473</v>
      </c>
      <c r="AA232" s="53">
        <v>0.00928683392703533</v>
      </c>
      <c r="AB232" s="53">
        <v>0.111978732049465</v>
      </c>
      <c r="AC232" s="53">
        <v>0.101748570799828</v>
      </c>
      <c r="AD232" s="53">
        <v>0.10276535898447</v>
      </c>
      <c r="AE232" s="53">
        <v>0.117481373250484</v>
      </c>
      <c r="AF232" s="53">
        <v>0.220982298254967</v>
      </c>
      <c r="AG232" s="53">
        <v>0.127721354365349</v>
      </c>
      <c r="AH232" s="53">
        <v>0.0759200528264046</v>
      </c>
      <c r="AI232" s="53">
        <v>0.0541973263025284</v>
      </c>
      <c r="AJ232" s="53">
        <v>0.0186170674860477</v>
      </c>
      <c r="AK232" s="53">
        <v>-0.00756729952991009</v>
      </c>
      <c r="AL232" s="53">
        <v>-0.0459022782742977</v>
      </c>
      <c r="AM232" s="53">
        <v>-0.0468877516686916</v>
      </c>
      <c r="AN232" s="53">
        <v>-0.00722444150596857</v>
      </c>
      <c r="AO232" s="53">
        <v>-0.0301374550908804</v>
      </c>
      <c r="AP232" s="53">
        <v>-0.0285690501332283</v>
      </c>
      <c r="AQ232" s="53">
        <v>0.036391232162714</v>
      </c>
      <c r="AR232" s="53">
        <v>0.0658599510788918</v>
      </c>
      <c r="AS232" s="53">
        <v>0.0868158489465713</v>
      </c>
      <c r="AT232" s="53">
        <v>0.134049281477928</v>
      </c>
      <c r="AU232" s="53">
        <v>0.0816422030329704</v>
      </c>
      <c r="AV232" s="53">
        <v>0.0993319302797318</v>
      </c>
      <c r="AW232" s="53">
        <v>0.131671711802483</v>
      </c>
      <c r="AX232" s="53">
        <v>0.121667839586735</v>
      </c>
      <c r="AY232" s="53">
        <v>0.142481982707977</v>
      </c>
      <c r="AZ232" s="53">
        <v>0.131686791777611</v>
      </c>
      <c r="BA232" s="53">
        <v>0.102276310324669</v>
      </c>
      <c r="BB232" s="53">
        <v>0.00666430126875639</v>
      </c>
      <c r="BC232" s="53">
        <v>0.00695084687322378</v>
      </c>
      <c r="BD232" s="53">
        <v>-0.00927303079515696</v>
      </c>
      <c r="BE232" s="53">
        <v>-0.0207343138754368</v>
      </c>
      <c r="BF232" s="53">
        <v>0.000534298829734325</v>
      </c>
      <c r="BG232" s="53">
        <v>-0.04366210475564</v>
      </c>
      <c r="BH232" s="53">
        <v>-0.0143511621281505</v>
      </c>
      <c r="BI232" s="53">
        <v>-0.0349134244024754</v>
      </c>
      <c r="BJ232" s="53">
        <v>-0.0496382862329483</v>
      </c>
      <c r="BK232" s="53">
        <v>-0.0600726269185543</v>
      </c>
      <c r="BL232" s="53">
        <v>-0.0248087644577026</v>
      </c>
      <c r="BM232" s="53">
        <v>-0.030513433739543</v>
      </c>
      <c r="BN232" s="53">
        <v>-0.0380531474947929</v>
      </c>
      <c r="BO232" s="53">
        <v>-0.0272900220006704</v>
      </c>
      <c r="BP232" s="53">
        <v>-0.0184285771101713</v>
      </c>
      <c r="BQ232" s="53">
        <v>-0.0279139094054699</v>
      </c>
      <c r="BR232" s="53">
        <v>-0.0444897562265396</v>
      </c>
      <c r="BS232" s="53">
        <v>-0.0634493231773376</v>
      </c>
      <c r="BT232" s="53">
        <v>-0.0911723673343658</v>
      </c>
      <c r="BU232" s="53">
        <v>-0.0746937692165375</v>
      </c>
      <c r="BV232" s="53">
        <v>-0.101165659725666</v>
      </c>
      <c r="BW232" s="53">
        <v>-0.1307313144207</v>
      </c>
      <c r="BX232" s="53">
        <v>-0.0678936764597893</v>
      </c>
      <c r="BY232" s="53">
        <v>-0.0725874006748199</v>
      </c>
      <c r="BZ232" s="53">
        <v>0.0185691900551319</v>
      </c>
      <c r="CA232" s="53">
        <v>0.0223813652992249</v>
      </c>
      <c r="CB232" s="53">
        <v>0.0137467943131924</v>
      </c>
      <c r="CC232" s="53">
        <v>0.0546724610030651</v>
      </c>
      <c r="CD232" s="53">
        <v>0.130714416503906</v>
      </c>
      <c r="CE232" s="53">
        <v>0.0407975427806377</v>
      </c>
      <c r="CF232" s="53">
        <v>-0.0303492359817028</v>
      </c>
      <c r="CG232" s="53">
        <v>-0.0567426756024361</v>
      </c>
      <c r="CH232" s="53">
        <v>-0.0691574588418007</v>
      </c>
      <c r="CI232" s="53">
        <v>-0.0760713964700699</v>
      </c>
      <c r="CJ232" s="53">
        <v>-0.0991332679986954</v>
      </c>
      <c r="CK232" s="53">
        <v>-0.100564792752266</v>
      </c>
      <c r="CL232" s="53">
        <v>-0.0962784364819527</v>
      </c>
      <c r="CM232" s="53">
        <v>-0.11597903072834</v>
      </c>
      <c r="CN232" s="53">
        <v>-0.109767816960812</v>
      </c>
      <c r="CO232" s="53">
        <v>-0.0917314141988754</v>
      </c>
      <c r="CP232" s="53">
        <v>-0.0605394318699837</v>
      </c>
      <c r="CQ232" s="53">
        <v>-0.0318272821605206</v>
      </c>
      <c r="CR232" s="53">
        <v>0.0230636894702911</v>
      </c>
      <c r="CS232" s="53">
        <v>-0.0197708643972874</v>
      </c>
      <c r="CT232" s="53">
        <v>-0.0253978352993727</v>
      </c>
      <c r="CU232" s="53">
        <v>-0.020184276625514</v>
      </c>
      <c r="CV232" s="53">
        <v>-0.0379504933953285</v>
      </c>
      <c r="CW232" s="53">
        <v>-0.0339311212301254</v>
      </c>
      <c r="CX232" s="53">
        <v>-0.0558832548558712</v>
      </c>
      <c r="CY232" s="53">
        <v>-0.0664749965071678</v>
      </c>
      <c r="CZ232" s="53">
        <v>-0.0026089996099472</v>
      </c>
      <c r="DA232" s="53">
        <v>-0.0313087217509747</v>
      </c>
      <c r="DB232" s="53">
        <v>-0.000390192493796349</v>
      </c>
      <c r="DC232" s="53">
        <v>-0.0373466238379478</v>
      </c>
      <c r="DD232" s="53">
        <v>-0.0221428703516722</v>
      </c>
      <c r="DE232" s="53">
        <v>-0.0200491175055504</v>
      </c>
      <c r="DF232" s="53">
        <v>-0.0333618149161339</v>
      </c>
      <c r="DG232" s="53">
        <v>-0.0400778874754906</v>
      </c>
      <c r="DH232" s="53">
        <v>-0.091986671090126</v>
      </c>
      <c r="DI232" s="53">
        <v>-0.0778330713510513</v>
      </c>
      <c r="DJ232" s="53">
        <v>-0.114126913249493</v>
      </c>
      <c r="DK232" s="53">
        <v>-0.148969247937202</v>
      </c>
      <c r="DL232" s="53">
        <v>-0.118683062493801</v>
      </c>
      <c r="DM232" s="53">
        <v>-0.0920121893286705</v>
      </c>
      <c r="DN232" s="53">
        <v>-0.163767963647842</v>
      </c>
      <c r="DO232" s="53">
        <v>-0.160438761115074</v>
      </c>
      <c r="DP232" s="53">
        <v>-0.0686440467834473</v>
      </c>
      <c r="DQ232" s="53">
        <v>-0.100634157657623</v>
      </c>
      <c r="DR232" s="53">
        <v>-0.0816406458616257</v>
      </c>
      <c r="DS232" s="53">
        <v>0.0443035960197449</v>
      </c>
      <c r="DT232" s="53">
        <v>0.0855185985565186</v>
      </c>
      <c r="DU232" s="53">
        <v>0.071741446852684</v>
      </c>
      <c r="DV232" s="53">
        <v>0.0889858976006508</v>
      </c>
      <c r="DW232" s="53">
        <v>0.0822098478674889</v>
      </c>
      <c r="DX232" s="53">
        <v>0.0937451645731926</v>
      </c>
      <c r="DY232" s="53">
        <v>0.0797028318047523</v>
      </c>
      <c r="DZ232" s="53">
        <v>0.0893541872501373</v>
      </c>
      <c r="EA232" s="53">
        <v>0.0631445348262787</v>
      </c>
      <c r="EB232" s="53">
        <v>0.0906035080552101</v>
      </c>
      <c r="EC232" s="53">
        <v>0.0872594341635704</v>
      </c>
      <c r="ED232" s="53">
        <v>0.106604911386967</v>
      </c>
      <c r="EE232" s="53">
        <v>0.111275628209114</v>
      </c>
      <c r="EF232" s="53">
        <v>0.0881101489067078</v>
      </c>
      <c r="EG232" s="53">
        <v>0.0688397213816643</v>
      </c>
      <c r="EH232" s="53">
        <v>0.053566612303257</v>
      </c>
      <c r="EI232" s="53">
        <v>0.0540126636624336</v>
      </c>
      <c r="EJ232" s="53">
        <v>0.0893896147608757</v>
      </c>
      <c r="EK232" s="53">
        <v>0.0861772000789642</v>
      </c>
      <c r="EL232" s="53">
        <v>0.0815343856811523</v>
      </c>
      <c r="EM232" s="53">
        <v>0.128458261489868</v>
      </c>
      <c r="EN232" s="53">
        <v>0.126735001802444</v>
      </c>
      <c r="EO232" s="53">
        <v>0.118978753685951</v>
      </c>
      <c r="EP232" s="53">
        <v>0.111321218311787</v>
      </c>
      <c r="EQ232" s="53">
        <v>0.101748682558537</v>
      </c>
      <c r="ER232" s="53">
        <v>0.125065386295319</v>
      </c>
      <c r="ES232" s="53">
        <v>0.152191609144211</v>
      </c>
      <c r="ET232" s="53">
        <v>0.159953951835632</v>
      </c>
      <c r="EU232" s="53">
        <v>0.176748722791672</v>
      </c>
      <c r="EV232" s="53">
        <v>0.187905669212341</v>
      </c>
      <c r="EW232" s="53">
        <v>0.169086918234825</v>
      </c>
    </row>
    <row r="233" s="53" customFormat="1" spans="1:153">
      <c r="A233" s="54">
        <v>300708</v>
      </c>
      <c r="B233" s="53" t="s">
        <v>708</v>
      </c>
      <c r="C233" s="55">
        <v>43851</v>
      </c>
      <c r="D233" s="53">
        <v>-0.00327847059816122</v>
      </c>
      <c r="E233" s="53">
        <v>-0.0230138897895813</v>
      </c>
      <c r="F233" s="53">
        <v>-0.0732401013374329</v>
      </c>
      <c r="G233" s="53">
        <v>-0.119063161313534</v>
      </c>
      <c r="H233" s="53">
        <v>-0.170000851154327</v>
      </c>
      <c r="I233" s="53">
        <v>-0.195721462368965</v>
      </c>
      <c r="J233" s="53">
        <v>-0.214551270008087</v>
      </c>
      <c r="K233" s="53">
        <v>-0.22304268181324</v>
      </c>
      <c r="L233" s="53">
        <v>-0.228923544287682</v>
      </c>
      <c r="M233" s="53">
        <v>-0.269724786281586</v>
      </c>
      <c r="N233" s="53">
        <v>-0.231383576989174</v>
      </c>
      <c r="O233" s="53">
        <v>-0.121082328259945</v>
      </c>
      <c r="P233" s="53">
        <v>-0.0663386136293411</v>
      </c>
      <c r="Q233" s="53">
        <v>-0.0813847705721855</v>
      </c>
      <c r="R233" s="53">
        <v>-0.0587021373212337</v>
      </c>
      <c r="S233" s="53">
        <v>-0.0369151756167412</v>
      </c>
      <c r="T233" s="53">
        <v>-0.0836760997772217</v>
      </c>
      <c r="U233" s="53">
        <v>-0.120653420686722</v>
      </c>
      <c r="V233" s="53">
        <v>-0.172629445791245</v>
      </c>
      <c r="W233" s="53">
        <v>-0.158670872449875</v>
      </c>
      <c r="X233" s="53">
        <v>-0.194813221693039</v>
      </c>
      <c r="Y233" s="53">
        <v>-0.216381400823593</v>
      </c>
      <c r="Z233" s="53">
        <v>-0.189651876688004</v>
      </c>
      <c r="AA233" s="53">
        <v>-0.23029026389122</v>
      </c>
      <c r="AB233" s="53">
        <v>-0.186274066567421</v>
      </c>
      <c r="AC233" s="53">
        <v>-0.204373627901077</v>
      </c>
      <c r="AD233" s="53">
        <v>-0.124542698264122</v>
      </c>
      <c r="AE233" s="53">
        <v>-0.160930767655373</v>
      </c>
      <c r="AF233" s="53">
        <v>-0.111918240785599</v>
      </c>
      <c r="AG233" s="53">
        <v>-0.106424383819103</v>
      </c>
      <c r="AH233" s="53">
        <v>-0.135371461510658</v>
      </c>
      <c r="AI233" s="53">
        <v>-0.131889805197716</v>
      </c>
      <c r="AJ233" s="53">
        <v>-0.0999583750963211</v>
      </c>
      <c r="AK233" s="53">
        <v>-0.0833887830376625</v>
      </c>
      <c r="AL233" s="53">
        <v>-0.0893591642379761</v>
      </c>
      <c r="AM233" s="53">
        <v>-0.0724285244941711</v>
      </c>
      <c r="AN233" s="53">
        <v>-0.111040100455284</v>
      </c>
      <c r="AO233" s="53">
        <v>-0.183438375592232</v>
      </c>
      <c r="AP233" s="53">
        <v>-0.182271212339401</v>
      </c>
      <c r="AQ233" s="53">
        <v>-0.206879734992981</v>
      </c>
      <c r="AR233" s="53">
        <v>-0.188125669956207</v>
      </c>
      <c r="AS233" s="53">
        <v>-0.201613545417786</v>
      </c>
      <c r="AT233" s="53">
        <v>-0.206575453281403</v>
      </c>
      <c r="AU233" s="53">
        <v>-0.231708973646164</v>
      </c>
      <c r="AV233" s="53">
        <v>-0.230278566479683</v>
      </c>
      <c r="AW233" s="53">
        <v>-0.253709405660629</v>
      </c>
      <c r="AX233" s="53">
        <v>-0.275690525770187</v>
      </c>
      <c r="AY233" s="53">
        <v>-0.325912445783615</v>
      </c>
      <c r="AZ233" s="53">
        <v>-0.315808773040771</v>
      </c>
      <c r="BA233" s="53">
        <v>-0.335671991109848</v>
      </c>
      <c r="BB233" s="53">
        <v>0.00856925547122955</v>
      </c>
      <c r="BC233" s="53">
        <v>-0.0381156839430332</v>
      </c>
      <c r="BD233" s="53">
        <v>-0.073691189289093</v>
      </c>
      <c r="BE233" s="53">
        <v>-0.129916846752167</v>
      </c>
      <c r="BF233" s="53">
        <v>-0.170135945081711</v>
      </c>
      <c r="BG233" s="53">
        <v>-0.198549866676331</v>
      </c>
      <c r="BH233" s="53">
        <v>-0.196339100599289</v>
      </c>
      <c r="BI233" s="53">
        <v>-0.189948216080666</v>
      </c>
      <c r="BJ233" s="53">
        <v>-0.187735676765442</v>
      </c>
      <c r="BK233" s="53">
        <v>-0.203143507242203</v>
      </c>
      <c r="BL233" s="53">
        <v>-0.168087527155876</v>
      </c>
      <c r="BM233" s="53">
        <v>-0.068434827029705</v>
      </c>
      <c r="BN233" s="53">
        <v>-0.0165421515703201</v>
      </c>
      <c r="BO233" s="53">
        <v>-0.0290592424571514</v>
      </c>
      <c r="BP233" s="53">
        <v>-0.0271295942366123</v>
      </c>
      <c r="BQ233" s="53">
        <v>0.0102910129353404</v>
      </c>
      <c r="BR233" s="53">
        <v>-0.0462388657033443</v>
      </c>
      <c r="BS233" s="53">
        <v>-0.0901549980044365</v>
      </c>
      <c r="BT233" s="53">
        <v>-0.125845581293106</v>
      </c>
      <c r="BU233" s="53">
        <v>-0.0939394161105156</v>
      </c>
      <c r="BV233" s="53">
        <v>-0.119633510708809</v>
      </c>
      <c r="BW233" s="53">
        <v>-0.115833677351475</v>
      </c>
      <c r="BX233" s="53">
        <v>-0.101787030696869</v>
      </c>
      <c r="BY233" s="53">
        <v>-0.127674996852875</v>
      </c>
      <c r="BZ233" s="53">
        <v>-0.109076164662838</v>
      </c>
      <c r="CA233" s="53">
        <v>-0.0984537899494171</v>
      </c>
      <c r="CB233" s="53">
        <v>-0.0721791684627533</v>
      </c>
      <c r="CC233" s="53">
        <v>-0.0966013073921204</v>
      </c>
      <c r="CD233" s="53">
        <v>-0.0547762848436832</v>
      </c>
      <c r="CE233" s="53">
        <v>-0.0568048544228077</v>
      </c>
      <c r="CF233" s="53">
        <v>-0.04423563554883</v>
      </c>
      <c r="CG233" s="53">
        <v>-0.00698061287403107</v>
      </c>
      <c r="CH233" s="53">
        <v>-0.0405775085091591</v>
      </c>
      <c r="CI233" s="53">
        <v>-0.0253457985818386</v>
      </c>
      <c r="CJ233" s="53">
        <v>-0.0327439457178116</v>
      </c>
      <c r="CK233" s="53">
        <v>-0.0319439545273781</v>
      </c>
      <c r="CL233" s="53">
        <v>-0.0674639716744423</v>
      </c>
      <c r="CM233" s="53">
        <v>-0.12424211204052</v>
      </c>
      <c r="CN233" s="53">
        <v>-0.138416469097137</v>
      </c>
      <c r="CO233" s="53">
        <v>-0.162423238158226</v>
      </c>
      <c r="CP233" s="53">
        <v>-0.193284839391708</v>
      </c>
      <c r="CQ233" s="53">
        <v>-0.196421310305595</v>
      </c>
      <c r="CR233" s="53">
        <v>-0.187994956970215</v>
      </c>
      <c r="CS233" s="53">
        <v>-0.197664692997932</v>
      </c>
      <c r="CT233" s="53">
        <v>-0.200627774000168</v>
      </c>
      <c r="CU233" s="53">
        <v>-0.207341700792313</v>
      </c>
      <c r="CV233" s="53">
        <v>-0.221044316887856</v>
      </c>
      <c r="CW233" s="53">
        <v>-0.239709168672562</v>
      </c>
      <c r="CX233" s="53">
        <v>-0.229246348142624</v>
      </c>
      <c r="CY233" s="53">
        <v>-0.233781576156616</v>
      </c>
      <c r="CZ233" s="53">
        <v>-0.0496342964470387</v>
      </c>
      <c r="DA233" s="53">
        <v>-0.0226847752928734</v>
      </c>
      <c r="DB233" s="53">
        <v>-0.0373354852199554</v>
      </c>
      <c r="DC233" s="53">
        <v>-0.0269328784197569</v>
      </c>
      <c r="DD233" s="53">
        <v>-0.0376514717936516</v>
      </c>
      <c r="DE233" s="53">
        <v>-0.0349581651389599</v>
      </c>
      <c r="DF233" s="53">
        <v>-0.0559987425804138</v>
      </c>
      <c r="DG233" s="53">
        <v>-0.0708810389041901</v>
      </c>
      <c r="DH233" s="53">
        <v>-0.0789744406938553</v>
      </c>
      <c r="DI233" s="53">
        <v>-0.104367837309837</v>
      </c>
      <c r="DJ233" s="53">
        <v>-0.101082630455494</v>
      </c>
      <c r="DK233" s="53">
        <v>-0.0904340669512749</v>
      </c>
      <c r="DL233" s="53">
        <v>-0.087583027780056</v>
      </c>
      <c r="DM233" s="53">
        <v>-0.0901120975613594</v>
      </c>
      <c r="DN233" s="53">
        <v>-0.0693591088056564</v>
      </c>
      <c r="DO233" s="53">
        <v>-0.0849927589297295</v>
      </c>
      <c r="DP233" s="53">
        <v>-0.0752238035202026</v>
      </c>
      <c r="DQ233" s="53">
        <v>-0.0682849884033203</v>
      </c>
      <c r="DR233" s="53">
        <v>-0.084570437669754</v>
      </c>
      <c r="DS233" s="53">
        <v>-0.102518029510975</v>
      </c>
      <c r="DT233" s="53">
        <v>-0.112966276705265</v>
      </c>
      <c r="DU233" s="53">
        <v>-0.138334289193153</v>
      </c>
      <c r="DV233" s="53">
        <v>-0.12565141916275</v>
      </c>
      <c r="DW233" s="53">
        <v>-0.140401840209961</v>
      </c>
      <c r="DX233" s="53">
        <v>-0.114984467625618</v>
      </c>
      <c r="DY233" s="53">
        <v>-0.143706396222115</v>
      </c>
      <c r="DZ233" s="53">
        <v>-0.0901500955224037</v>
      </c>
      <c r="EA233" s="53">
        <v>-0.102116018533707</v>
      </c>
      <c r="EB233" s="53">
        <v>-0.0949285253882408</v>
      </c>
      <c r="EC233" s="53">
        <v>-0.0874060988426208</v>
      </c>
      <c r="ED233" s="53">
        <v>-0.128922402858734</v>
      </c>
      <c r="EE233" s="53">
        <v>-0.1626957654953</v>
      </c>
      <c r="EF233" s="53">
        <v>-0.0971674397587776</v>
      </c>
      <c r="EG233" s="53">
        <v>-0.0958295539021492</v>
      </c>
      <c r="EH233" s="53">
        <v>-0.0944017842411995</v>
      </c>
      <c r="EI233" s="53">
        <v>-0.0782711356878281</v>
      </c>
      <c r="EJ233" s="53">
        <v>-0.0813627019524574</v>
      </c>
      <c r="EK233" s="53">
        <v>-0.0969828218221664</v>
      </c>
      <c r="EL233" s="53">
        <v>-0.0816413015127182</v>
      </c>
      <c r="EM233" s="53">
        <v>-0.0822430700063705</v>
      </c>
      <c r="EN233" s="53">
        <v>-0.0326274000108242</v>
      </c>
      <c r="EO233" s="53">
        <v>-0.0429788157343864</v>
      </c>
      <c r="EP233" s="53">
        <v>-0.0563670620322227</v>
      </c>
      <c r="EQ233" s="53">
        <v>-0.0718308538198471</v>
      </c>
      <c r="ER233" s="53">
        <v>-0.0674373731017113</v>
      </c>
      <c r="ES233" s="53">
        <v>-0.0841542705893517</v>
      </c>
      <c r="ET233" s="53">
        <v>-0.092432789504528</v>
      </c>
      <c r="EU233" s="53">
        <v>-0.123989842832088</v>
      </c>
      <c r="EV233" s="53">
        <v>-0.124348990619183</v>
      </c>
      <c r="EW233" s="53">
        <v>-0.139676973223686</v>
      </c>
    </row>
    <row r="234" s="53" customFormat="1" spans="1:153">
      <c r="A234" s="54">
        <v>300709</v>
      </c>
      <c r="B234" s="53" t="s">
        <v>711</v>
      </c>
      <c r="C234" s="55">
        <v>43851</v>
      </c>
      <c r="D234" s="53">
        <v>-0.014168088324368</v>
      </c>
      <c r="E234" s="53">
        <v>-0.123120777308941</v>
      </c>
      <c r="F234" s="53">
        <v>-0.0750878602266312</v>
      </c>
      <c r="G234" s="53">
        <v>-0.0252296291291714</v>
      </c>
      <c r="H234" s="53">
        <v>-0.0173247829079628</v>
      </c>
      <c r="I234" s="53">
        <v>0.054198119789362</v>
      </c>
      <c r="J234" s="53">
        <v>0.0325274541974068</v>
      </c>
      <c r="K234" s="53">
        <v>0.0158218052238226</v>
      </c>
      <c r="L234" s="53">
        <v>0.0506889224052429</v>
      </c>
      <c r="M234" s="53">
        <v>0.0124716907739639</v>
      </c>
      <c r="N234" s="53">
        <v>0.022739190608263</v>
      </c>
      <c r="O234" s="53">
        <v>-0.0296007096767426</v>
      </c>
      <c r="P234" s="53">
        <v>0.034984465688467</v>
      </c>
      <c r="Q234" s="53">
        <v>0.0235174894332886</v>
      </c>
      <c r="R234" s="53">
        <v>0.0167128443717957</v>
      </c>
      <c r="S234" s="53">
        <v>0.0478976517915726</v>
      </c>
      <c r="T234" s="53">
        <v>0.115987792611122</v>
      </c>
      <c r="U234" s="53">
        <v>0.0519345216453075</v>
      </c>
      <c r="V234" s="53">
        <v>0.105013929307461</v>
      </c>
      <c r="W234" s="53">
        <v>0.0407170914113522</v>
      </c>
      <c r="X234" s="53">
        <v>0.0427591353654861</v>
      </c>
      <c r="Y234" s="53">
        <v>0.030124731361866</v>
      </c>
      <c r="Z234" s="53">
        <v>-0.0285389237105846</v>
      </c>
      <c r="AA234" s="53">
        <v>0.00581365078687668</v>
      </c>
      <c r="AB234" s="53">
        <v>-0.0435537360608578</v>
      </c>
      <c r="AC234" s="53">
        <v>-0.0605715997517109</v>
      </c>
      <c r="AD234" s="53">
        <v>-0.0643206685781479</v>
      </c>
      <c r="AE234" s="53">
        <v>-0.0729672238230705</v>
      </c>
      <c r="AF234" s="53">
        <v>-0.0777614563703537</v>
      </c>
      <c r="AG234" s="53">
        <v>-0.0634097158908844</v>
      </c>
      <c r="AH234" s="53">
        <v>-0.0396525450050831</v>
      </c>
      <c r="AI234" s="53">
        <v>-0.0448698103427887</v>
      </c>
      <c r="AJ234" s="53">
        <v>-0.107279159128666</v>
      </c>
      <c r="AK234" s="53">
        <v>-0.11061941832304</v>
      </c>
      <c r="AL234" s="53">
        <v>-0.115909896790981</v>
      </c>
      <c r="AM234" s="53">
        <v>-0.0895879194140434</v>
      </c>
      <c r="AN234" s="53">
        <v>-0.117911264300346</v>
      </c>
      <c r="AO234" s="53">
        <v>-0.143219649791718</v>
      </c>
      <c r="AP234" s="53">
        <v>-0.172970995306969</v>
      </c>
      <c r="AQ234" s="53">
        <v>-0.134771555662155</v>
      </c>
      <c r="AR234" s="53">
        <v>-0.16362801194191</v>
      </c>
      <c r="AS234" s="53">
        <v>-0.219248741865158</v>
      </c>
      <c r="AT234" s="53">
        <v>-0.267585068941116</v>
      </c>
      <c r="AU234" s="53">
        <v>-0.272019237279892</v>
      </c>
      <c r="AV234" s="53">
        <v>-0.268834888935089</v>
      </c>
      <c r="AW234" s="53">
        <v>-0.0968014597892761</v>
      </c>
      <c r="AX234" s="53">
        <v>-0.069049172103405</v>
      </c>
      <c r="AY234" s="53">
        <v>0.00262013217434287</v>
      </c>
      <c r="AZ234" s="53">
        <v>-0.0596090890467167</v>
      </c>
      <c r="BA234" s="53">
        <v>-0.0823330283164978</v>
      </c>
      <c r="BB234" s="53">
        <v>0.0220351777970791</v>
      </c>
      <c r="BC234" s="53">
        <v>-0.0250373482704163</v>
      </c>
      <c r="BD234" s="53">
        <v>-0.069076232612133</v>
      </c>
      <c r="BE234" s="53">
        <v>-0.00875498075038195</v>
      </c>
      <c r="BF234" s="53">
        <v>-0.00609536375850439</v>
      </c>
      <c r="BG234" s="53">
        <v>0.0150215746834874</v>
      </c>
      <c r="BH234" s="53">
        <v>-0.0185537710785866</v>
      </c>
      <c r="BI234" s="53">
        <v>-0.0499250590801239</v>
      </c>
      <c r="BJ234" s="53">
        <v>-0.010037831030786</v>
      </c>
      <c r="BK234" s="53">
        <v>-0.0288960561156273</v>
      </c>
      <c r="BL234" s="53">
        <v>-0.0128103392198682</v>
      </c>
      <c r="BM234" s="53">
        <v>-0.04963568598032</v>
      </c>
      <c r="BN234" s="53">
        <v>-0.0181983076035976</v>
      </c>
      <c r="BO234" s="53">
        <v>0.0103870062157512</v>
      </c>
      <c r="BP234" s="53">
        <v>-0.00216285977512598</v>
      </c>
      <c r="BQ234" s="53">
        <v>0.0731496959924698</v>
      </c>
      <c r="BR234" s="53">
        <v>0.122008763253689</v>
      </c>
      <c r="BS234" s="53">
        <v>0.124090783298016</v>
      </c>
      <c r="BT234" s="53">
        <v>0.117420502007008</v>
      </c>
      <c r="BU234" s="53">
        <v>0.0665701329708099</v>
      </c>
      <c r="BV234" s="53">
        <v>0.063339576125145</v>
      </c>
      <c r="BW234" s="53">
        <v>0.077792227268219</v>
      </c>
      <c r="BX234" s="53">
        <v>0.0355975404381752</v>
      </c>
      <c r="BY234" s="53">
        <v>0.0187506265938282</v>
      </c>
      <c r="BZ234" s="53">
        <v>-0.0323214530944824</v>
      </c>
      <c r="CA234" s="53">
        <v>-0.0409445762634277</v>
      </c>
      <c r="CB234" s="53">
        <v>-0.0416443757712841</v>
      </c>
      <c r="CC234" s="53">
        <v>-0.110460825264454</v>
      </c>
      <c r="CD234" s="53">
        <v>-0.116205424070358</v>
      </c>
      <c r="CE234" s="53">
        <v>-0.131410881876945</v>
      </c>
      <c r="CF234" s="53">
        <v>-0.141138568520546</v>
      </c>
      <c r="CG234" s="53">
        <v>-0.148244604468346</v>
      </c>
      <c r="CH234" s="53">
        <v>-0.205233797430992</v>
      </c>
      <c r="CI234" s="53">
        <v>-0.234541356563568</v>
      </c>
      <c r="CJ234" s="53">
        <v>-0.250850915908813</v>
      </c>
      <c r="CK234" s="53">
        <v>-0.232666850090027</v>
      </c>
      <c r="CL234" s="53">
        <v>-0.239725857973099</v>
      </c>
      <c r="CM234" s="53">
        <v>-0.294335454702377</v>
      </c>
      <c r="CN234" s="53">
        <v>-0.305661201477051</v>
      </c>
      <c r="CO234" s="53">
        <v>-0.277241855859756</v>
      </c>
      <c r="CP234" s="53">
        <v>-0.318952530622482</v>
      </c>
      <c r="CQ234" s="53">
        <v>-0.352200955152512</v>
      </c>
      <c r="CR234" s="53">
        <v>-0.379419445991516</v>
      </c>
      <c r="CS234" s="53">
        <v>-0.404204577207565</v>
      </c>
      <c r="CT234" s="53">
        <v>-0.377444505691528</v>
      </c>
      <c r="CU234" s="53">
        <v>-0.307828277349472</v>
      </c>
      <c r="CV234" s="53">
        <v>-0.309733957052231</v>
      </c>
      <c r="CW234" s="53">
        <v>-0.277504801750183</v>
      </c>
      <c r="CX234" s="53">
        <v>-0.306518495082855</v>
      </c>
      <c r="CY234" s="53">
        <v>-0.342160016298294</v>
      </c>
      <c r="CZ234" s="53">
        <v>-0.0253024809062481</v>
      </c>
      <c r="DA234" s="53">
        <v>-0.0871826410293579</v>
      </c>
      <c r="DB234" s="53">
        <v>0.00488915666937828</v>
      </c>
      <c r="DC234" s="53">
        <v>-0.00557386502623558</v>
      </c>
      <c r="DD234" s="53">
        <v>-0.000328634399920702</v>
      </c>
      <c r="DE234" s="53">
        <v>0.0500773303210735</v>
      </c>
      <c r="DF234" s="53">
        <v>0.0619820058345795</v>
      </c>
      <c r="DG234" s="53">
        <v>0.0766476467251778</v>
      </c>
      <c r="DH234" s="53">
        <v>0.0716275423765182</v>
      </c>
      <c r="DI234" s="53">
        <v>0.0522685311734676</v>
      </c>
      <c r="DJ234" s="53">
        <v>0.046450313180685</v>
      </c>
      <c r="DK234" s="53">
        <v>0.0309357605874538</v>
      </c>
      <c r="DL234" s="53">
        <v>0.0640835613012314</v>
      </c>
      <c r="DM234" s="53">
        <v>0.0240312665700912</v>
      </c>
      <c r="DN234" s="53">
        <v>0.0297764893621206</v>
      </c>
      <c r="DO234" s="53">
        <v>-0.0143512580543756</v>
      </c>
      <c r="DP234" s="53">
        <v>0.004879807587713</v>
      </c>
      <c r="DQ234" s="53">
        <v>-0.0612554810941219</v>
      </c>
      <c r="DR234" s="53">
        <v>-0.00150578329339623</v>
      </c>
      <c r="DS234" s="53">
        <v>-0.0149522572755814</v>
      </c>
      <c r="DT234" s="53">
        <v>-0.00967965926975012</v>
      </c>
      <c r="DU234" s="53">
        <v>-0.0367667153477669</v>
      </c>
      <c r="DV234" s="53">
        <v>-0.0532356798648834</v>
      </c>
      <c r="DW234" s="53">
        <v>-0.00203619059175253</v>
      </c>
      <c r="DX234" s="53">
        <v>-0.000331496819853783</v>
      </c>
      <c r="DY234" s="53">
        <v>-0.00872623920440674</v>
      </c>
      <c r="DZ234" s="53">
        <v>-0.0117755066603422</v>
      </c>
      <c r="EA234" s="53">
        <v>0.0483943894505501</v>
      </c>
      <c r="EB234" s="53">
        <v>0.049344751983881</v>
      </c>
      <c r="EC234" s="53">
        <v>0.0789019539952278</v>
      </c>
      <c r="ED234" s="53">
        <v>0.112386807799339</v>
      </c>
      <c r="EE234" s="53">
        <v>0.114275582134724</v>
      </c>
      <c r="EF234" s="53">
        <v>0.108855426311493</v>
      </c>
      <c r="EG234" s="53">
        <v>0.134822726249695</v>
      </c>
      <c r="EH234" s="53">
        <v>0.145841807126999</v>
      </c>
      <c r="EI234" s="53">
        <v>0.15397971868515</v>
      </c>
      <c r="EJ234" s="53">
        <v>0.1327153891325</v>
      </c>
      <c r="EK234" s="53">
        <v>0.162016600370407</v>
      </c>
      <c r="EL234" s="53">
        <v>0.143590986728668</v>
      </c>
      <c r="EM234" s="53">
        <v>0.153371065855026</v>
      </c>
      <c r="EN234" s="53">
        <v>0.166225299239159</v>
      </c>
      <c r="EO234" s="53">
        <v>0.14385299384594</v>
      </c>
      <c r="EP234" s="53">
        <v>0.122735187411308</v>
      </c>
      <c r="EQ234" s="53">
        <v>0.143086120486259</v>
      </c>
      <c r="ER234" s="53">
        <v>0.119510412216187</v>
      </c>
      <c r="ES234" s="53">
        <v>0.221927583217621</v>
      </c>
      <c r="ET234" s="53">
        <v>0.251585572957993</v>
      </c>
      <c r="EU234" s="53">
        <v>0.291025727987289</v>
      </c>
      <c r="EV234" s="53">
        <v>0.257810175418854</v>
      </c>
      <c r="EW234" s="53">
        <v>0.270727783441544</v>
      </c>
    </row>
    <row r="235" s="53" customFormat="1" spans="1:153">
      <c r="A235" s="54">
        <v>300710</v>
      </c>
      <c r="B235" s="53" t="s">
        <v>714</v>
      </c>
      <c r="C235" s="55">
        <v>43851</v>
      </c>
      <c r="D235" s="53">
        <v>-0.0143813136965036</v>
      </c>
      <c r="E235" s="53">
        <v>-0.07181666046381</v>
      </c>
      <c r="F235" s="53">
        <v>-0.11750403791666</v>
      </c>
      <c r="G235" s="53">
        <v>-0.169371008872986</v>
      </c>
      <c r="H235" s="53">
        <v>-0.158018201589584</v>
      </c>
      <c r="I235" s="53">
        <v>-0.197356328368187</v>
      </c>
      <c r="J235" s="53">
        <v>-0.202300190925598</v>
      </c>
      <c r="K235" s="53">
        <v>-0.219929814338684</v>
      </c>
      <c r="L235" s="53">
        <v>-0.20439824461937</v>
      </c>
      <c r="M235" s="53">
        <v>-0.230979979038239</v>
      </c>
      <c r="N235" s="53">
        <v>-0.238416597247124</v>
      </c>
      <c r="O235" s="53">
        <v>-0.245976403355598</v>
      </c>
      <c r="P235" s="53">
        <v>-0.264080464839935</v>
      </c>
      <c r="Q235" s="53">
        <v>-0.277141183614731</v>
      </c>
      <c r="R235" s="53">
        <v>-0.238175198435783</v>
      </c>
      <c r="S235" s="53">
        <v>-0.209273383021355</v>
      </c>
      <c r="T235" s="53">
        <v>-0.21220451593399</v>
      </c>
      <c r="U235" s="53">
        <v>-0.23663304746151</v>
      </c>
      <c r="V235" s="53">
        <v>-0.239966154098511</v>
      </c>
      <c r="W235" s="53">
        <v>-0.089091844856739</v>
      </c>
      <c r="X235" s="53">
        <v>-0.150457933545113</v>
      </c>
      <c r="Y235" s="53">
        <v>-0.175547942519188</v>
      </c>
      <c r="Z235" s="53">
        <v>-0.18256114423275</v>
      </c>
      <c r="AA235" s="53">
        <v>-0.223323822021484</v>
      </c>
      <c r="AB235" s="53">
        <v>-0.214130118489265</v>
      </c>
      <c r="AC235" s="53">
        <v>-0.178537279367447</v>
      </c>
      <c r="AD235" s="53">
        <v>-0.22416228055954</v>
      </c>
      <c r="AE235" s="53">
        <v>-0.22192870080471</v>
      </c>
      <c r="AF235" s="53">
        <v>-0.199695557355881</v>
      </c>
      <c r="AG235" s="53">
        <v>-0.17927947640419</v>
      </c>
      <c r="AH235" s="53">
        <v>-0.136641964316368</v>
      </c>
      <c r="AI235" s="53">
        <v>-0.153558701276779</v>
      </c>
      <c r="AJ235" s="53">
        <v>-0.173720866441727</v>
      </c>
      <c r="AK235" s="53">
        <v>-0.175727859139442</v>
      </c>
      <c r="AL235" s="53">
        <v>-0.216928824782372</v>
      </c>
      <c r="AM235" s="53">
        <v>-0.231811136007309</v>
      </c>
      <c r="AN235" s="53">
        <v>-0.232256799936295</v>
      </c>
      <c r="AO235" s="53">
        <v>-0.228401005268097</v>
      </c>
      <c r="AP235" s="53">
        <v>-0.226276591420174</v>
      </c>
      <c r="AQ235" s="53">
        <v>-0.204156830906868</v>
      </c>
      <c r="AR235" s="53">
        <v>-0.226301714777946</v>
      </c>
      <c r="AS235" s="53">
        <v>-0.221365720033646</v>
      </c>
      <c r="AT235" s="53">
        <v>-0.220755368471146</v>
      </c>
      <c r="AU235" s="53">
        <v>-0.216964051127434</v>
      </c>
      <c r="AV235" s="53">
        <v>-0.22521336376667</v>
      </c>
      <c r="AW235" s="53">
        <v>-0.225456327199936</v>
      </c>
      <c r="AX235" s="53">
        <v>-0.23771533370018</v>
      </c>
      <c r="AY235" s="53">
        <v>-0.252019882202148</v>
      </c>
      <c r="AZ235" s="53">
        <v>-0.212919935584068</v>
      </c>
      <c r="BA235" s="53">
        <v>-0.199959382414818</v>
      </c>
      <c r="BB235" s="53">
        <v>-0.000561785884201527</v>
      </c>
      <c r="BC235" s="53">
        <v>-0.0625116601586342</v>
      </c>
      <c r="BD235" s="53">
        <v>-0.0918306186795235</v>
      </c>
      <c r="BE235" s="53">
        <v>-0.11664167791605</v>
      </c>
      <c r="BF235" s="53">
        <v>-0.127801984548569</v>
      </c>
      <c r="BG235" s="53">
        <v>-0.157466888427734</v>
      </c>
      <c r="BH235" s="53">
        <v>-0.151438549160957</v>
      </c>
      <c r="BI235" s="53">
        <v>-0.155939057469368</v>
      </c>
      <c r="BJ235" s="53">
        <v>-0.139879643917084</v>
      </c>
      <c r="BK235" s="53">
        <v>-0.155991688370705</v>
      </c>
      <c r="BL235" s="53">
        <v>-0.144118338823318</v>
      </c>
      <c r="BM235" s="53">
        <v>-0.137734234333038</v>
      </c>
      <c r="BN235" s="53">
        <v>-0.143877446651459</v>
      </c>
      <c r="BO235" s="53">
        <v>-0.160802260041237</v>
      </c>
      <c r="BP235" s="53">
        <v>-0.152347832918167</v>
      </c>
      <c r="BQ235" s="53">
        <v>-0.127484723925591</v>
      </c>
      <c r="BR235" s="53">
        <v>-0.132269620895386</v>
      </c>
      <c r="BS235" s="53">
        <v>-0.150341525673866</v>
      </c>
      <c r="BT235" s="53">
        <v>-0.162297531962395</v>
      </c>
      <c r="BU235" s="53">
        <v>-0.00716730300337076</v>
      </c>
      <c r="BV235" s="53">
        <v>-0.0802401453256607</v>
      </c>
      <c r="BW235" s="53">
        <v>-0.108874194324017</v>
      </c>
      <c r="BX235" s="53">
        <v>-0.107939392328262</v>
      </c>
      <c r="BY235" s="53">
        <v>-0.143219828605652</v>
      </c>
      <c r="BZ235" s="53">
        <v>-0.139308959245682</v>
      </c>
      <c r="CA235" s="53">
        <v>-0.0981281474232674</v>
      </c>
      <c r="CB235" s="53">
        <v>-0.141463458538055</v>
      </c>
      <c r="CC235" s="53">
        <v>-0.138969674706459</v>
      </c>
      <c r="CD235" s="53">
        <v>-0.113965526223183</v>
      </c>
      <c r="CE235" s="53">
        <v>-0.0972729027271271</v>
      </c>
      <c r="CF235" s="53">
        <v>-0.0506863296031952</v>
      </c>
      <c r="CG235" s="53">
        <v>-0.0554020963609219</v>
      </c>
      <c r="CH235" s="53">
        <v>-0.0711517930030823</v>
      </c>
      <c r="CI235" s="53">
        <v>-0.0729110762476921</v>
      </c>
      <c r="CJ235" s="53">
        <v>-0.108895242214203</v>
      </c>
      <c r="CK235" s="53">
        <v>-0.133051350712776</v>
      </c>
      <c r="CL235" s="53">
        <v>-0.122238405048847</v>
      </c>
      <c r="CM235" s="53">
        <v>-0.109977260231972</v>
      </c>
      <c r="CN235" s="53">
        <v>-0.101793877780437</v>
      </c>
      <c r="CO235" s="53">
        <v>-0.113974690437317</v>
      </c>
      <c r="CP235" s="53">
        <v>-0.140972927212715</v>
      </c>
      <c r="CQ235" s="53">
        <v>-0.139169484376907</v>
      </c>
      <c r="CR235" s="53">
        <v>-0.141965955495834</v>
      </c>
      <c r="CS235" s="53">
        <v>-0.149509400129318</v>
      </c>
      <c r="CT235" s="53">
        <v>-0.156509503722191</v>
      </c>
      <c r="CU235" s="53">
        <v>-0.165985107421875</v>
      </c>
      <c r="CV235" s="53">
        <v>-0.180001839995384</v>
      </c>
      <c r="CW235" s="53">
        <v>-0.194484636187553</v>
      </c>
      <c r="CX235" s="53">
        <v>-0.159822478890419</v>
      </c>
      <c r="CY235" s="53">
        <v>-0.12042723596096</v>
      </c>
      <c r="CZ235" s="53">
        <v>-0.0249248258769512</v>
      </c>
      <c r="DA235" s="53">
        <v>-0.0204102993011475</v>
      </c>
      <c r="DB235" s="53">
        <v>-0.0367787145078182</v>
      </c>
      <c r="DC235" s="53">
        <v>-0.0638346299529076</v>
      </c>
      <c r="DD235" s="53">
        <v>-0.0413215197622776</v>
      </c>
      <c r="DE235" s="53">
        <v>-0.050994735211134</v>
      </c>
      <c r="DF235" s="53">
        <v>-0.0619669444859028</v>
      </c>
      <c r="DG235" s="53">
        <v>-0.0750960409641266</v>
      </c>
      <c r="DH235" s="53">
        <v>-0.0756238922476768</v>
      </c>
      <c r="DI235" s="53">
        <v>-0.0860935896635056</v>
      </c>
      <c r="DJ235" s="53">
        <v>-0.105403564870358</v>
      </c>
      <c r="DK235" s="53">
        <v>-0.119347475469112</v>
      </c>
      <c r="DL235" s="53">
        <v>-0.131308317184448</v>
      </c>
      <c r="DM235" s="53">
        <v>-0.127444237470627</v>
      </c>
      <c r="DN235" s="53">
        <v>-0.0969326570630074</v>
      </c>
      <c r="DO235" s="53">
        <v>-0.0928939580917358</v>
      </c>
      <c r="DP235" s="53">
        <v>-0.091040201485157</v>
      </c>
      <c r="DQ235" s="53">
        <v>-0.0973968133330345</v>
      </c>
      <c r="DR235" s="53">
        <v>-0.0887739211320877</v>
      </c>
      <c r="DS235" s="53">
        <v>-0.0930298417806625</v>
      </c>
      <c r="DT235" s="53">
        <v>-0.0813230872154236</v>
      </c>
      <c r="DU235" s="53">
        <v>-0.077779047191143</v>
      </c>
      <c r="DV235" s="53">
        <v>-0.0857270509004593</v>
      </c>
      <c r="DW235" s="53">
        <v>-0.0912092849612236</v>
      </c>
      <c r="DX235" s="53">
        <v>-0.0859264507889748</v>
      </c>
      <c r="DY235" s="53">
        <v>-0.0915144309401512</v>
      </c>
      <c r="DZ235" s="53">
        <v>-0.0938041210174561</v>
      </c>
      <c r="EA235" s="53">
        <v>-0.0940643176436424</v>
      </c>
      <c r="EB235" s="53">
        <v>-0.0968353301286697</v>
      </c>
      <c r="EC235" s="53">
        <v>-0.0931118801236153</v>
      </c>
      <c r="ED235" s="53">
        <v>-0.0970609337091446</v>
      </c>
      <c r="EE235" s="53">
        <v>-0.109261900186539</v>
      </c>
      <c r="EF235" s="53">
        <v>-0.113674379885197</v>
      </c>
      <c r="EG235" s="53">
        <v>-0.113922074437141</v>
      </c>
      <c r="EH235" s="53">
        <v>-0.11913887411356</v>
      </c>
      <c r="EI235" s="53">
        <v>-0.109865091741085</v>
      </c>
      <c r="EJ235" s="53">
        <v>-0.121123693883419</v>
      </c>
      <c r="EK235" s="53">
        <v>-0.129529044032097</v>
      </c>
      <c r="EL235" s="53">
        <v>-0.135588005185127</v>
      </c>
      <c r="EM235" s="53">
        <v>-0.101287432014942</v>
      </c>
      <c r="EN235" s="53">
        <v>-0.0964340940117836</v>
      </c>
      <c r="EO235" s="53">
        <v>-0.09330153465271</v>
      </c>
      <c r="EP235" s="53">
        <v>-0.089894711971283</v>
      </c>
      <c r="EQ235" s="53">
        <v>-0.0785599425435066</v>
      </c>
      <c r="ER235" s="53">
        <v>-0.079809159040451</v>
      </c>
      <c r="ES235" s="53">
        <v>-0.0705765187740326</v>
      </c>
      <c r="ET235" s="53">
        <v>-0.0688187927007675</v>
      </c>
      <c r="EU235" s="53">
        <v>-0.0686405450105667</v>
      </c>
      <c r="EV235" s="53">
        <v>-0.0642027631402016</v>
      </c>
      <c r="EW235" s="53">
        <v>-0.0906374529004097</v>
      </c>
    </row>
    <row r="236" s="53" customFormat="1" spans="1:153">
      <c r="A236" s="54">
        <v>300711</v>
      </c>
      <c r="B236" s="53" t="s">
        <v>717</v>
      </c>
      <c r="C236" s="55">
        <v>43851</v>
      </c>
      <c r="D236" s="53">
        <v>0.0565200336277485</v>
      </c>
      <c r="E236" s="53">
        <v>0.109317325055599</v>
      </c>
      <c r="F236" s="53">
        <v>0.0649183243513107</v>
      </c>
      <c r="G236" s="53">
        <v>0.123875848948956</v>
      </c>
      <c r="H236" s="53">
        <v>0.140437915921211</v>
      </c>
      <c r="I236" s="53">
        <v>0.136861562728882</v>
      </c>
      <c r="J236" s="53">
        <v>0.110309682786465</v>
      </c>
      <c r="K236" s="53">
        <v>0.0858755856752396</v>
      </c>
      <c r="L236" s="53">
        <v>0.0618572011590004</v>
      </c>
      <c r="M236" s="53">
        <v>0.0290269553661346</v>
      </c>
      <c r="N236" s="53">
        <v>0.00919621624052525</v>
      </c>
      <c r="O236" s="53">
        <v>0.139110177755356</v>
      </c>
      <c r="P236" s="53">
        <v>0.133699461817741</v>
      </c>
      <c r="Q236" s="53">
        <v>0.104258544743061</v>
      </c>
      <c r="R236" s="53">
        <v>0.0560752674937248</v>
      </c>
      <c r="S236" s="53">
        <v>0.0530522763729095</v>
      </c>
      <c r="T236" s="53">
        <v>0.0414941385388374</v>
      </c>
      <c r="U236" s="53">
        <v>0.0223460290580988</v>
      </c>
      <c r="V236" s="53">
        <v>-0.0242906324565411</v>
      </c>
      <c r="W236" s="53">
        <v>0.0360699072480202</v>
      </c>
      <c r="X236" s="53">
        <v>0.0224095620214939</v>
      </c>
      <c r="Y236" s="53">
        <v>-0.0120471250265837</v>
      </c>
      <c r="Z236" s="53">
        <v>-0.00350498012267053</v>
      </c>
      <c r="AA236" s="53">
        <v>0.00045238365419209</v>
      </c>
      <c r="AB236" s="53">
        <v>-0.011411152780056</v>
      </c>
      <c r="AC236" s="53">
        <v>0.0124325286597013</v>
      </c>
      <c r="AD236" s="53">
        <v>-0.0191067811101675</v>
      </c>
      <c r="AE236" s="53">
        <v>0.0257522910833359</v>
      </c>
      <c r="AF236" s="53">
        <v>0.0847935974597931</v>
      </c>
      <c r="AG236" s="53">
        <v>0.0942986682057381</v>
      </c>
      <c r="AH236" s="53">
        <v>0.148971870541573</v>
      </c>
      <c r="AI236" s="53">
        <v>0.184785082936287</v>
      </c>
      <c r="AJ236" s="53">
        <v>0.116888619959354</v>
      </c>
      <c r="AK236" s="53">
        <v>0.145880952477455</v>
      </c>
      <c r="AL236" s="53">
        <v>0.114165745675564</v>
      </c>
      <c r="AM236" s="53">
        <v>0.152203842997551</v>
      </c>
      <c r="AN236" s="53">
        <v>0.144637912511826</v>
      </c>
      <c r="AO236" s="53">
        <v>0.20099139213562</v>
      </c>
      <c r="AP236" s="53">
        <v>0.199767351150513</v>
      </c>
      <c r="AQ236" s="53">
        <v>0.221052184700966</v>
      </c>
      <c r="AR236" s="53">
        <v>0.264410048723221</v>
      </c>
      <c r="AS236" s="53">
        <v>0.217600226402283</v>
      </c>
      <c r="AT236" s="53">
        <v>0.175323516130447</v>
      </c>
      <c r="AU236" s="53">
        <v>0.129512131214142</v>
      </c>
      <c r="AV236" s="53">
        <v>0.13569712638855</v>
      </c>
      <c r="AW236" s="53">
        <v>0.106936514377594</v>
      </c>
      <c r="AX236" s="53">
        <v>0.0758197084069252</v>
      </c>
      <c r="AY236" s="53">
        <v>0.080010212957859</v>
      </c>
      <c r="AZ236" s="53">
        <v>0.080827534198761</v>
      </c>
      <c r="BA236" s="53">
        <v>0.0547906272113323</v>
      </c>
      <c r="BB236" s="53">
        <v>0.0429696552455425</v>
      </c>
      <c r="BC236" s="53">
        <v>0.0736975818872452</v>
      </c>
      <c r="BD236" s="53">
        <v>0.0411976426839828</v>
      </c>
      <c r="BE236" s="53">
        <v>0.106137685477734</v>
      </c>
      <c r="BF236" s="53">
        <v>0.129698187112808</v>
      </c>
      <c r="BG236" s="53">
        <v>0.130058690905571</v>
      </c>
      <c r="BH236" s="53">
        <v>0.125921428203583</v>
      </c>
      <c r="BI236" s="53">
        <v>0.120702140033245</v>
      </c>
      <c r="BJ236" s="53">
        <v>0.0954212620854378</v>
      </c>
      <c r="BK236" s="53">
        <v>0.0812298431992531</v>
      </c>
      <c r="BL236" s="53">
        <v>0.0768036171793938</v>
      </c>
      <c r="BM236" s="53">
        <v>0.148962065577507</v>
      </c>
      <c r="BN236" s="53">
        <v>0.118547931313515</v>
      </c>
      <c r="BO236" s="53">
        <v>0.0969101786613464</v>
      </c>
      <c r="BP236" s="53">
        <v>0.0597902946174145</v>
      </c>
      <c r="BQ236" s="53">
        <v>0.0471980236470699</v>
      </c>
      <c r="BR236" s="53">
        <v>0.0368012376129627</v>
      </c>
      <c r="BS236" s="53">
        <v>0.0326669588685036</v>
      </c>
      <c r="BT236" s="53">
        <v>0.017929308116436</v>
      </c>
      <c r="BU236" s="53">
        <v>0.0394032932817936</v>
      </c>
      <c r="BV236" s="53">
        <v>0.0261098556220531</v>
      </c>
      <c r="BW236" s="53">
        <v>0.00378584396094084</v>
      </c>
      <c r="BX236" s="53">
        <v>0.0296924710273743</v>
      </c>
      <c r="BY236" s="53">
        <v>0.0195936243981123</v>
      </c>
      <c r="BZ236" s="53">
        <v>0.0281648673117161</v>
      </c>
      <c r="CA236" s="53">
        <v>0.0215286910533905</v>
      </c>
      <c r="CB236" s="53">
        <v>0.00651807244867086</v>
      </c>
      <c r="CC236" s="53">
        <v>0.0300866812467575</v>
      </c>
      <c r="CD236" s="53">
        <v>0.106288239359856</v>
      </c>
      <c r="CE236" s="53">
        <v>0.0892268344759941</v>
      </c>
      <c r="CF236" s="53">
        <v>0.140188649296761</v>
      </c>
      <c r="CG236" s="53">
        <v>0.171284958720207</v>
      </c>
      <c r="CH236" s="53">
        <v>0.118359081447124</v>
      </c>
      <c r="CI236" s="53">
        <v>0.105205871164799</v>
      </c>
      <c r="CJ236" s="53">
        <v>0.082562193274498</v>
      </c>
      <c r="CK236" s="53">
        <v>0.105725400149822</v>
      </c>
      <c r="CL236" s="53">
        <v>0.108478873968124</v>
      </c>
      <c r="CM236" s="53">
        <v>0.181237146258354</v>
      </c>
      <c r="CN236" s="53">
        <v>0.189602345228195</v>
      </c>
      <c r="CO236" s="53">
        <v>0.176005601882935</v>
      </c>
      <c r="CP236" s="53">
        <v>0.215593084692955</v>
      </c>
      <c r="CQ236" s="53">
        <v>0.166630044579506</v>
      </c>
      <c r="CR236" s="53">
        <v>0.124827988445759</v>
      </c>
      <c r="CS236" s="53">
        <v>0.0786401927471161</v>
      </c>
      <c r="CT236" s="53">
        <v>0.0619417317211628</v>
      </c>
      <c r="CU236" s="53">
        <v>0.0599408783018589</v>
      </c>
      <c r="CV236" s="53">
        <v>0.0409353785216808</v>
      </c>
      <c r="CW236" s="53">
        <v>0.0476911254227161</v>
      </c>
      <c r="CX236" s="53">
        <v>0.0519020929932594</v>
      </c>
      <c r="CY236" s="53">
        <v>0.0463150963187218</v>
      </c>
      <c r="CZ236" s="53">
        <v>0.0849430784583092</v>
      </c>
      <c r="DA236" s="53">
        <v>0.107012443244457</v>
      </c>
      <c r="DB236" s="53">
        <v>0.0951133817434311</v>
      </c>
      <c r="DC236" s="53">
        <v>0.0891308635473251</v>
      </c>
      <c r="DD236" s="53">
        <v>0.0821324214339256</v>
      </c>
      <c r="DE236" s="53">
        <v>0.0781955793499947</v>
      </c>
      <c r="DF236" s="53">
        <v>0.0557809472084045</v>
      </c>
      <c r="DG236" s="53">
        <v>0.0365661457180977</v>
      </c>
      <c r="DH236" s="53">
        <v>0.0378286391496658</v>
      </c>
      <c r="DI236" s="53">
        <v>0.0191898122429848</v>
      </c>
      <c r="DJ236" s="53">
        <v>0.00378529680892825</v>
      </c>
      <c r="DK236" s="53">
        <v>0.0615408085286617</v>
      </c>
      <c r="DL236" s="53">
        <v>0.0865442380309105</v>
      </c>
      <c r="DM236" s="53">
        <v>0.0787410661578178</v>
      </c>
      <c r="DN236" s="53">
        <v>0.0676776692271233</v>
      </c>
      <c r="DO236" s="53">
        <v>0.0772469490766525</v>
      </c>
      <c r="DP236" s="53">
        <v>0.0760856047272682</v>
      </c>
      <c r="DQ236" s="53">
        <v>0.0610717684030533</v>
      </c>
      <c r="DR236" s="53">
        <v>0.0291727595031261</v>
      </c>
      <c r="DS236" s="53">
        <v>0.0680593177676201</v>
      </c>
      <c r="DT236" s="53">
        <v>0.067692406475544</v>
      </c>
      <c r="DU236" s="53">
        <v>0.0555597320199013</v>
      </c>
      <c r="DV236" s="53">
        <v>0.0381952486932278</v>
      </c>
      <c r="DW236" s="53">
        <v>0.0522514581680298</v>
      </c>
      <c r="DX236" s="53">
        <v>0.0318166799843311</v>
      </c>
      <c r="DY236" s="53">
        <v>0.0622965358197689</v>
      </c>
      <c r="DZ236" s="53">
        <v>0.0457678474485874</v>
      </c>
      <c r="EA236" s="53">
        <v>0.0670583099126816</v>
      </c>
      <c r="EB236" s="53">
        <v>0.0498980581760406</v>
      </c>
      <c r="EC236" s="53">
        <v>0.0764645412564278</v>
      </c>
      <c r="ED236" s="53">
        <v>0.0801759138703346</v>
      </c>
      <c r="EE236" s="53">
        <v>0.0848928242921829</v>
      </c>
      <c r="EF236" s="53">
        <v>0.0699222385883331</v>
      </c>
      <c r="EG236" s="53">
        <v>0.11206778883934</v>
      </c>
      <c r="EH236" s="53">
        <v>0.102996252477169</v>
      </c>
      <c r="EI236" s="53">
        <v>0.117871142923832</v>
      </c>
      <c r="EJ236" s="53">
        <v>0.107551746070385</v>
      </c>
      <c r="EK236" s="53">
        <v>0.0911469459533691</v>
      </c>
      <c r="EL236" s="53">
        <v>0.0815577208995819</v>
      </c>
      <c r="EM236" s="53">
        <v>0.116439282894135</v>
      </c>
      <c r="EN236" s="53">
        <v>0.12020967155695</v>
      </c>
      <c r="EO236" s="53">
        <v>0.122362889349461</v>
      </c>
      <c r="EP236" s="53">
        <v>0.121888220310211</v>
      </c>
      <c r="EQ236" s="53">
        <v>0.122264638543129</v>
      </c>
      <c r="ER236" s="53">
        <v>0.145148083567619</v>
      </c>
      <c r="ES236" s="53">
        <v>0.118388332426548</v>
      </c>
      <c r="ET236" s="53">
        <v>0.106277026236057</v>
      </c>
      <c r="EU236" s="53">
        <v>0.103711783885956</v>
      </c>
      <c r="EV236" s="53">
        <v>0.100318141281605</v>
      </c>
      <c r="EW236" s="53">
        <v>0.0798682272434235</v>
      </c>
    </row>
    <row r="237" s="53" customFormat="1" spans="1:153">
      <c r="A237" s="54">
        <v>300726</v>
      </c>
      <c r="B237" s="53" t="s">
        <v>720</v>
      </c>
      <c r="C237" s="55">
        <v>43851</v>
      </c>
      <c r="D237" s="53">
        <v>0.0156166385859251</v>
      </c>
      <c r="E237" s="53">
        <v>-0.0141589129343629</v>
      </c>
      <c r="F237" s="53">
        <v>-0.066905103623867</v>
      </c>
      <c r="G237" s="53">
        <v>-0.112573608756065</v>
      </c>
      <c r="H237" s="53">
        <v>-0.149521201848984</v>
      </c>
      <c r="I237" s="53">
        <v>-0.195058479905128</v>
      </c>
      <c r="J237" s="53">
        <v>-0.194897100329399</v>
      </c>
      <c r="K237" s="53">
        <v>-0.206862553954124</v>
      </c>
      <c r="L237" s="53">
        <v>-0.186912760138512</v>
      </c>
      <c r="M237" s="53">
        <v>-0.21373276412487</v>
      </c>
      <c r="N237" s="53">
        <v>-0.213321626186371</v>
      </c>
      <c r="O237" s="53">
        <v>-0.153011620044708</v>
      </c>
      <c r="P237" s="53">
        <v>-0.157289355993271</v>
      </c>
      <c r="Q237" s="53">
        <v>-0.174637511372566</v>
      </c>
      <c r="R237" s="53">
        <v>-0.178657755255699</v>
      </c>
      <c r="S237" s="53">
        <v>-0.198269486427307</v>
      </c>
      <c r="T237" s="53">
        <v>-0.217417284846306</v>
      </c>
      <c r="U237" s="53">
        <v>-0.198362305760384</v>
      </c>
      <c r="V237" s="53">
        <v>-0.159906193614006</v>
      </c>
      <c r="W237" s="53">
        <v>-0.126812785863876</v>
      </c>
      <c r="X237" s="53">
        <v>-0.17541378736496</v>
      </c>
      <c r="Y237" s="53">
        <v>-0.191853493452072</v>
      </c>
      <c r="Z237" s="53">
        <v>-0.17145599424839</v>
      </c>
      <c r="AA237" s="53">
        <v>-0.192729353904724</v>
      </c>
      <c r="AB237" s="53">
        <v>-0.191972851753235</v>
      </c>
      <c r="AC237" s="53">
        <v>-0.223702132701874</v>
      </c>
      <c r="AD237" s="53">
        <v>-0.234139993786812</v>
      </c>
      <c r="AE237" s="53">
        <v>-0.227177292108536</v>
      </c>
      <c r="AF237" s="53">
        <v>-0.213004902005196</v>
      </c>
      <c r="AG237" s="53">
        <v>-0.197984635829926</v>
      </c>
      <c r="AH237" s="53">
        <v>-0.192780390381813</v>
      </c>
      <c r="AI237" s="53">
        <v>-0.25384595990181</v>
      </c>
      <c r="AJ237" s="53">
        <v>-0.315726757049561</v>
      </c>
      <c r="AK237" s="53">
        <v>-0.317586958408356</v>
      </c>
      <c r="AL237" s="53">
        <v>-0.314771801233292</v>
      </c>
      <c r="AM237" s="53">
        <v>-0.298902571201324</v>
      </c>
      <c r="AN237" s="53">
        <v>-0.296755999326706</v>
      </c>
      <c r="AO237" s="53">
        <v>-0.309428989887238</v>
      </c>
      <c r="AP237" s="53">
        <v>-0.314545810222626</v>
      </c>
      <c r="AQ237" s="53">
        <v>-0.304884195327759</v>
      </c>
      <c r="AR237" s="53">
        <v>-0.26406928896904</v>
      </c>
      <c r="AS237" s="53">
        <v>-0.235166475176811</v>
      </c>
      <c r="AT237" s="53">
        <v>-0.248299807310104</v>
      </c>
      <c r="AU237" s="53">
        <v>-0.266147136688232</v>
      </c>
      <c r="AV237" s="53">
        <v>-0.26982906460762</v>
      </c>
      <c r="AW237" s="53">
        <v>-0.265872567892075</v>
      </c>
      <c r="AX237" s="53">
        <v>-0.286238521337509</v>
      </c>
      <c r="AY237" s="53">
        <v>-0.311692923307419</v>
      </c>
      <c r="AZ237" s="53">
        <v>-0.315633118152618</v>
      </c>
      <c r="BA237" s="53">
        <v>-0.37458324432373</v>
      </c>
      <c r="BB237" s="53">
        <v>-0.00238665193319321</v>
      </c>
      <c r="BC237" s="53">
        <v>-0.0200227927416563</v>
      </c>
      <c r="BD237" s="53">
        <v>-0.0653551742434502</v>
      </c>
      <c r="BE237" s="53">
        <v>-0.098104827105999</v>
      </c>
      <c r="BF237" s="53">
        <v>-0.124556511640549</v>
      </c>
      <c r="BG237" s="53">
        <v>-0.149415045976639</v>
      </c>
      <c r="BH237" s="53">
        <v>-0.143566712737083</v>
      </c>
      <c r="BI237" s="53">
        <v>-0.129248425364494</v>
      </c>
      <c r="BJ237" s="53">
        <v>-0.103961281478405</v>
      </c>
      <c r="BK237" s="53">
        <v>-0.101166807115078</v>
      </c>
      <c r="BL237" s="53">
        <v>-0.0986387878656387</v>
      </c>
      <c r="BM237" s="53">
        <v>-0.0735107138752937</v>
      </c>
      <c r="BN237" s="53">
        <v>-0.0844911187887192</v>
      </c>
      <c r="BO237" s="53">
        <v>-0.0955128744244575</v>
      </c>
      <c r="BP237" s="53">
        <v>-0.115654438734055</v>
      </c>
      <c r="BQ237" s="53">
        <v>-0.129953533411026</v>
      </c>
      <c r="BR237" s="53">
        <v>-0.157903105020523</v>
      </c>
      <c r="BS237" s="53">
        <v>-0.150442183017731</v>
      </c>
      <c r="BT237" s="53">
        <v>-0.096057191491127</v>
      </c>
      <c r="BU237" s="53">
        <v>-0.0671396106481552</v>
      </c>
      <c r="BV237" s="53">
        <v>-0.107360407710075</v>
      </c>
      <c r="BW237" s="53">
        <v>-0.12933138012886</v>
      </c>
      <c r="BX237" s="53">
        <v>-0.0795030146837234</v>
      </c>
      <c r="BY237" s="53">
        <v>-0.0962833687663078</v>
      </c>
      <c r="BZ237" s="53">
        <v>-0.0890202596783638</v>
      </c>
      <c r="CA237" s="53">
        <v>-0.121868103742599</v>
      </c>
      <c r="CB237" s="53">
        <v>-0.159717068076134</v>
      </c>
      <c r="CC237" s="53">
        <v>-0.150031924247742</v>
      </c>
      <c r="CD237" s="53">
        <v>-0.120760753750801</v>
      </c>
      <c r="CE237" s="53">
        <v>-0.112921394407749</v>
      </c>
      <c r="CF237" s="53">
        <v>-0.0877135023474693</v>
      </c>
      <c r="CG237" s="53">
        <v>-0.137599617242813</v>
      </c>
      <c r="CH237" s="53">
        <v>-0.182594105601311</v>
      </c>
      <c r="CI237" s="53">
        <v>-0.185236364603043</v>
      </c>
      <c r="CJ237" s="53">
        <v>-0.20420278608799</v>
      </c>
      <c r="CK237" s="53">
        <v>-0.205365553498268</v>
      </c>
      <c r="CL237" s="53">
        <v>-0.204799503087997</v>
      </c>
      <c r="CM237" s="53">
        <v>-0.224322035908699</v>
      </c>
      <c r="CN237" s="53">
        <v>-0.209695667028427</v>
      </c>
      <c r="CO237" s="53">
        <v>-0.220708087086678</v>
      </c>
      <c r="CP237" s="53">
        <v>-0.243618905544281</v>
      </c>
      <c r="CQ237" s="53">
        <v>-0.224950909614563</v>
      </c>
      <c r="CR237" s="53">
        <v>-0.221224725246429</v>
      </c>
      <c r="CS237" s="53">
        <v>-0.237125799059868</v>
      </c>
      <c r="CT237" s="53">
        <v>-0.240888342261314</v>
      </c>
      <c r="CU237" s="53">
        <v>-0.246269956231117</v>
      </c>
      <c r="CV237" s="53">
        <v>-0.265186369419098</v>
      </c>
      <c r="CW237" s="53">
        <v>-0.277652472257614</v>
      </c>
      <c r="CX237" s="53">
        <v>-0.272890239953995</v>
      </c>
      <c r="CY237" s="53">
        <v>-0.295856356620789</v>
      </c>
      <c r="CZ237" s="53">
        <v>0.00170051120221615</v>
      </c>
      <c r="DA237" s="53">
        <v>-0.0104388995096087</v>
      </c>
      <c r="DB237" s="53">
        <v>-0.017852708697319</v>
      </c>
      <c r="DC237" s="53">
        <v>-0.0307715646922588</v>
      </c>
      <c r="DD237" s="53">
        <v>-0.0412674732506275</v>
      </c>
      <c r="DE237" s="53">
        <v>-0.0619462057948112</v>
      </c>
      <c r="DF237" s="53">
        <v>-0.0676331669092178</v>
      </c>
      <c r="DG237" s="53">
        <v>-0.0939169079065323</v>
      </c>
      <c r="DH237" s="53">
        <v>-0.0992542505264282</v>
      </c>
      <c r="DI237" s="53">
        <v>-0.128868743777275</v>
      </c>
      <c r="DJ237" s="53">
        <v>-0.130985617637634</v>
      </c>
      <c r="DK237" s="53">
        <v>-0.0958036929368973</v>
      </c>
      <c r="DL237" s="53">
        <v>-0.0891010165214539</v>
      </c>
      <c r="DM237" s="53">
        <v>-0.0954274088144302</v>
      </c>
      <c r="DN237" s="53">
        <v>-0.0793060883879662</v>
      </c>
      <c r="DO237" s="53">
        <v>-0.0846187248826027</v>
      </c>
      <c r="DP237" s="53">
        <v>-0.0758169591426849</v>
      </c>
      <c r="DQ237" s="53">
        <v>-0.0642229020595551</v>
      </c>
      <c r="DR237" s="53">
        <v>-0.0801517739892006</v>
      </c>
      <c r="DS237" s="53">
        <v>-0.0759759470820427</v>
      </c>
      <c r="DT237" s="53">
        <v>-0.0843561589717865</v>
      </c>
      <c r="DU237" s="53">
        <v>-0.0788249000906944</v>
      </c>
      <c r="DV237" s="53">
        <v>-0.108255758881569</v>
      </c>
      <c r="DW237" s="53">
        <v>-0.112748757004738</v>
      </c>
      <c r="DX237" s="53">
        <v>-0.119255371391773</v>
      </c>
      <c r="DY237" s="53">
        <v>-0.118136808276176</v>
      </c>
      <c r="DZ237" s="53">
        <v>-0.0907257124781609</v>
      </c>
      <c r="EA237" s="53">
        <v>-0.0934481546282768</v>
      </c>
      <c r="EB237" s="53">
        <v>-0.108546927571297</v>
      </c>
      <c r="EC237" s="53">
        <v>-0.101366028189659</v>
      </c>
      <c r="ED237" s="53">
        <v>-0.121369667351246</v>
      </c>
      <c r="EE237" s="53">
        <v>-0.132549121975899</v>
      </c>
      <c r="EF237" s="53">
        <v>-0.149435430765152</v>
      </c>
      <c r="EG237" s="53">
        <v>-0.148653373122215</v>
      </c>
      <c r="EH237" s="53">
        <v>-0.126871794462204</v>
      </c>
      <c r="EI237" s="53">
        <v>-0.109839797019958</v>
      </c>
      <c r="EJ237" s="53">
        <v>-0.108259275555611</v>
      </c>
      <c r="EK237" s="53">
        <v>-0.10140972584486</v>
      </c>
      <c r="EL237" s="53">
        <v>-0.121152937412262</v>
      </c>
      <c r="EM237" s="53">
        <v>-0.100478872656822</v>
      </c>
      <c r="EN237" s="53">
        <v>-0.0367531478404999</v>
      </c>
      <c r="EO237" s="53">
        <v>-0.026518352329731</v>
      </c>
      <c r="EP237" s="53">
        <v>-0.0433778688311577</v>
      </c>
      <c r="EQ237" s="53">
        <v>-0.0453241243958473</v>
      </c>
      <c r="ER237" s="53">
        <v>-0.045243501663208</v>
      </c>
      <c r="ES237" s="53">
        <v>-0.0359053947031498</v>
      </c>
      <c r="ET237" s="53">
        <v>-0.0373549126088619</v>
      </c>
      <c r="EU237" s="53">
        <v>-0.050343245267868</v>
      </c>
      <c r="EV237" s="53">
        <v>-0.0590456500649452</v>
      </c>
      <c r="EW237" s="53">
        <v>-0.0950296521186829</v>
      </c>
    </row>
    <row r="238" s="53" customFormat="1" spans="1:153">
      <c r="A238" s="54">
        <v>300735</v>
      </c>
      <c r="B238" s="53" t="s">
        <v>723</v>
      </c>
      <c r="C238" s="55">
        <v>43851</v>
      </c>
      <c r="D238" s="53">
        <v>-0.0320814587175846</v>
      </c>
      <c r="E238" s="53">
        <v>-0.0406106486916542</v>
      </c>
      <c r="F238" s="53">
        <v>-0.0536387227475643</v>
      </c>
      <c r="G238" s="53">
        <v>-0.0627250298857689</v>
      </c>
      <c r="H238" s="53">
        <v>-0.0831615701317787</v>
      </c>
      <c r="I238" s="53">
        <v>-0.134023129940033</v>
      </c>
      <c r="J238" s="53">
        <v>-0.143392935395241</v>
      </c>
      <c r="K238" s="53">
        <v>-0.158680766820908</v>
      </c>
      <c r="L238" s="53">
        <v>-0.163872420787811</v>
      </c>
      <c r="M238" s="53">
        <v>-0.223157957196236</v>
      </c>
      <c r="N238" s="53">
        <v>-0.182233288884163</v>
      </c>
      <c r="O238" s="53">
        <v>-0.174241453409195</v>
      </c>
      <c r="P238" s="53">
        <v>-0.210412964224815</v>
      </c>
      <c r="Q238" s="53">
        <v>-0.20904728770256</v>
      </c>
      <c r="R238" s="53">
        <v>-0.152053683996201</v>
      </c>
      <c r="S238" s="53">
        <v>-0.120992735028267</v>
      </c>
      <c r="T238" s="53">
        <v>-0.0641046985983849</v>
      </c>
      <c r="U238" s="53">
        <v>-0.0466946400702</v>
      </c>
      <c r="V238" s="53">
        <v>-0.19092820584774</v>
      </c>
      <c r="W238" s="53">
        <v>-0.200027346611023</v>
      </c>
      <c r="X238" s="53">
        <v>-0.160577446222305</v>
      </c>
      <c r="Y238" s="53">
        <v>-0.109622545540333</v>
      </c>
      <c r="Z238" s="53">
        <v>-0.104478053748608</v>
      </c>
      <c r="AA238" s="53">
        <v>-0.182634979486465</v>
      </c>
      <c r="AB238" s="53">
        <v>-0.1662717461586</v>
      </c>
      <c r="AC238" s="53">
        <v>-0.207646802067757</v>
      </c>
      <c r="AD238" s="53">
        <v>-0.216856971383095</v>
      </c>
      <c r="AE238" s="53">
        <v>-0.249711379408836</v>
      </c>
      <c r="AF238" s="53">
        <v>-0.259184569120407</v>
      </c>
      <c r="AG238" s="53">
        <v>-0.261852383613586</v>
      </c>
      <c r="AH238" s="53">
        <v>-0.259205996990204</v>
      </c>
      <c r="AI238" s="53">
        <v>-0.282024353742599</v>
      </c>
      <c r="AJ238" s="53">
        <v>-0.327436208724976</v>
      </c>
      <c r="AK238" s="53">
        <v>-0.325217872858047</v>
      </c>
      <c r="AL238" s="53">
        <v>-0.2869952917099</v>
      </c>
      <c r="AM238" s="53">
        <v>-0.247226789593697</v>
      </c>
      <c r="AN238" s="53">
        <v>-0.304731458425522</v>
      </c>
      <c r="AO238" s="53">
        <v>-0.286964923143387</v>
      </c>
      <c r="AP238" s="53">
        <v>-0.205527603626251</v>
      </c>
      <c r="AQ238" s="53">
        <v>-0.146593883633614</v>
      </c>
      <c r="AR238" s="53">
        <v>-0.0966035053133965</v>
      </c>
      <c r="AS238" s="53">
        <v>-0.127445474267006</v>
      </c>
      <c r="AT238" s="53">
        <v>-0.109473027288914</v>
      </c>
      <c r="AU238" s="53">
        <v>-0.127913668751717</v>
      </c>
      <c r="AV238" s="53">
        <v>-0.116974830627441</v>
      </c>
      <c r="AW238" s="53">
        <v>-0.0792792961001396</v>
      </c>
      <c r="AX238" s="53">
        <v>-0.101208172738552</v>
      </c>
      <c r="AY238" s="53">
        <v>-0.173045128583908</v>
      </c>
      <c r="AZ238" s="53">
        <v>-0.177880257368088</v>
      </c>
      <c r="BA238" s="53">
        <v>-0.201597511768341</v>
      </c>
      <c r="BB238" s="53">
        <v>-0.0339446663856506</v>
      </c>
      <c r="BC238" s="53">
        <v>-0.0435775928199291</v>
      </c>
      <c r="BD238" s="53">
        <v>-0.0566919855773449</v>
      </c>
      <c r="BE238" s="53">
        <v>-0.036975022405386</v>
      </c>
      <c r="BF238" s="53">
        <v>-0.0888418778777122</v>
      </c>
      <c r="BG238" s="53">
        <v>-0.112932801246643</v>
      </c>
      <c r="BH238" s="53">
        <v>-0.134222090244293</v>
      </c>
      <c r="BI238" s="53">
        <v>-0.131422430276871</v>
      </c>
      <c r="BJ238" s="53">
        <v>-0.129324853420258</v>
      </c>
      <c r="BK238" s="53">
        <v>-0.151192843914032</v>
      </c>
      <c r="BL238" s="53">
        <v>-0.109014846384525</v>
      </c>
      <c r="BM238" s="53">
        <v>-0.0853064209222794</v>
      </c>
      <c r="BN238" s="53">
        <v>-0.118749924004078</v>
      </c>
      <c r="BO238" s="53">
        <v>-0.118070423603058</v>
      </c>
      <c r="BP238" s="53">
        <v>-0.0885975137352943</v>
      </c>
      <c r="BQ238" s="53">
        <v>-0.0620653741061687</v>
      </c>
      <c r="BR238" s="53">
        <v>-0.000925991451367736</v>
      </c>
      <c r="BS238" s="53">
        <v>0.0350901633501053</v>
      </c>
      <c r="BT238" s="53">
        <v>-0.0259676389396191</v>
      </c>
      <c r="BU238" s="53">
        <v>-0.0193495564162731</v>
      </c>
      <c r="BV238" s="53">
        <v>-0.0200799480080605</v>
      </c>
      <c r="BW238" s="53">
        <v>0.0323269851505756</v>
      </c>
      <c r="BX238" s="53">
        <v>0.0549972429871559</v>
      </c>
      <c r="BY238" s="53">
        <v>-0.0144124031066895</v>
      </c>
      <c r="BZ238" s="53">
        <v>-0.0250067710876465</v>
      </c>
      <c r="CA238" s="53">
        <v>-0.037339236587286</v>
      </c>
      <c r="CB238" s="53">
        <v>-0.0585497282445431</v>
      </c>
      <c r="CC238" s="53">
        <v>-0.0848336741328239</v>
      </c>
      <c r="CD238" s="53">
        <v>-0.0731210112571716</v>
      </c>
      <c r="CE238" s="53">
        <v>-0.0825648307800293</v>
      </c>
      <c r="CF238" s="53">
        <v>-0.0475446321070194</v>
      </c>
      <c r="CG238" s="53">
        <v>-0.054133128374815</v>
      </c>
      <c r="CH238" s="53">
        <v>-0.0664415955543518</v>
      </c>
      <c r="CI238" s="53">
        <v>-0.0593395307660103</v>
      </c>
      <c r="CJ238" s="53">
        <v>-0.0515185259282589</v>
      </c>
      <c r="CK238" s="53">
        <v>-0.0338420234620571</v>
      </c>
      <c r="CL238" s="53">
        <v>-0.0660137161612511</v>
      </c>
      <c r="CM238" s="53">
        <v>-0.0677995085716248</v>
      </c>
      <c r="CN238" s="53">
        <v>-0.0722651034593582</v>
      </c>
      <c r="CO238" s="53">
        <v>-0.0412252321839333</v>
      </c>
      <c r="CP238" s="53">
        <v>-0.00952979270368814</v>
      </c>
      <c r="CQ238" s="53">
        <v>-0.0287110842764378</v>
      </c>
      <c r="CR238" s="53">
        <v>-0.0115651013329625</v>
      </c>
      <c r="CS238" s="53">
        <v>-0.035977803170681</v>
      </c>
      <c r="CT238" s="53">
        <v>-0.0396634563803673</v>
      </c>
      <c r="CU238" s="53">
        <v>-0.0585019029676914</v>
      </c>
      <c r="CV238" s="53">
        <v>-0.093460775911808</v>
      </c>
      <c r="CW238" s="53">
        <v>-0.129950493574142</v>
      </c>
      <c r="CX238" s="53">
        <v>-0.141813144087791</v>
      </c>
      <c r="CY238" s="53">
        <v>-0.153831735253334</v>
      </c>
      <c r="CZ238" s="53">
        <v>-0.0337927900254726</v>
      </c>
      <c r="DA238" s="53">
        <v>-0.032689057290554</v>
      </c>
      <c r="DB238" s="53">
        <v>-0.0326027348637581</v>
      </c>
      <c r="DC238" s="53">
        <v>-0.0614060088992119</v>
      </c>
      <c r="DD238" s="53">
        <v>-0.0299756955355406</v>
      </c>
      <c r="DE238" s="53">
        <v>-0.056746318936348</v>
      </c>
      <c r="DF238" s="53">
        <v>-0.0448268428444862</v>
      </c>
      <c r="DG238" s="53">
        <v>-0.0629143342375755</v>
      </c>
      <c r="DH238" s="53">
        <v>-0.070203572511673</v>
      </c>
      <c r="DI238" s="53">
        <v>-0.107621103525162</v>
      </c>
      <c r="DJ238" s="53">
        <v>-0.108874432742596</v>
      </c>
      <c r="DK238" s="53">
        <v>-0.124591022729874</v>
      </c>
      <c r="DL238" s="53">
        <v>-0.127319037914276</v>
      </c>
      <c r="DM238" s="53">
        <v>-0.126632869243622</v>
      </c>
      <c r="DN238" s="53">
        <v>-0.0991121679544449</v>
      </c>
      <c r="DO238" s="53">
        <v>-0.0945833623409271</v>
      </c>
      <c r="DP238" s="53">
        <v>-0.0988347083330154</v>
      </c>
      <c r="DQ238" s="53">
        <v>-0.117440804839134</v>
      </c>
      <c r="DR238" s="53">
        <v>-0.200616553425789</v>
      </c>
      <c r="DS238" s="53">
        <v>-0.216333791613579</v>
      </c>
      <c r="DT238" s="53">
        <v>-0.176153495907784</v>
      </c>
      <c r="DU238" s="53">
        <v>-0.177605524659157</v>
      </c>
      <c r="DV238" s="53">
        <v>-0.195131301879883</v>
      </c>
      <c r="DW238" s="53">
        <v>-0.203878581523895</v>
      </c>
      <c r="DX238" s="53">
        <v>-0.176920980215073</v>
      </c>
      <c r="DY238" s="53">
        <v>-0.205963551998138</v>
      </c>
      <c r="DZ238" s="53">
        <v>-0.193963244557381</v>
      </c>
      <c r="EA238" s="53">
        <v>-0.200533702969551</v>
      </c>
      <c r="EB238" s="53">
        <v>-0.221719533205032</v>
      </c>
      <c r="EC238" s="53">
        <v>-0.214943543076515</v>
      </c>
      <c r="ED238" s="53">
        <v>-0.247317373752594</v>
      </c>
      <c r="EE238" s="53">
        <v>-0.263547211885452</v>
      </c>
      <c r="EF238" s="53">
        <v>-0.296650588512421</v>
      </c>
      <c r="EG238" s="53">
        <v>-0.301534324884415</v>
      </c>
      <c r="EH238" s="53">
        <v>-0.27113276720047</v>
      </c>
      <c r="EI238" s="53">
        <v>-0.249040767550468</v>
      </c>
      <c r="EJ238" s="53">
        <v>-0.274373769760132</v>
      </c>
      <c r="EK238" s="53">
        <v>-0.254821419715881</v>
      </c>
      <c r="EL238" s="53">
        <v>-0.168918505311012</v>
      </c>
      <c r="EM238" s="53">
        <v>-0.141024649143219</v>
      </c>
      <c r="EN238" s="53">
        <v>-0.12272971123457</v>
      </c>
      <c r="EO238" s="53">
        <v>-0.134390383958817</v>
      </c>
      <c r="EP238" s="53">
        <v>-0.133563920855522</v>
      </c>
      <c r="EQ238" s="53">
        <v>-0.127591863274574</v>
      </c>
      <c r="ER238" s="53">
        <v>-0.112967371940613</v>
      </c>
      <c r="ES238" s="53">
        <v>-0.0564333908259869</v>
      </c>
      <c r="ET238" s="53">
        <v>-0.0434033907949924</v>
      </c>
      <c r="EU238" s="53">
        <v>-0.0787506327033043</v>
      </c>
      <c r="EV238" s="53">
        <v>-0.0717231184244156</v>
      </c>
      <c r="EW238" s="53">
        <v>-0.0834217593073845</v>
      </c>
    </row>
    <row r="239" s="53" customFormat="1" spans="1:153">
      <c r="A239" s="54">
        <v>300739</v>
      </c>
      <c r="B239" s="53" t="s">
        <v>726</v>
      </c>
      <c r="C239" s="55">
        <v>43851</v>
      </c>
      <c r="D239" s="53">
        <v>0.0526015274226665</v>
      </c>
      <c r="E239" s="53">
        <v>-0.00372959719970822</v>
      </c>
      <c r="F239" s="53">
        <v>-0.0160506758838892</v>
      </c>
      <c r="G239" s="53">
        <v>-0.0126053504645824</v>
      </c>
      <c r="H239" s="53">
        <v>-0.0630020201206207</v>
      </c>
      <c r="I239" s="53">
        <v>-0.10828198492527</v>
      </c>
      <c r="J239" s="53">
        <v>-0.0974776446819305</v>
      </c>
      <c r="K239" s="53">
        <v>-0.118648782372475</v>
      </c>
      <c r="L239" s="53">
        <v>-0.136740311980247</v>
      </c>
      <c r="M239" s="53">
        <v>-0.155464813113213</v>
      </c>
      <c r="N239" s="53">
        <v>-0.133523389697075</v>
      </c>
      <c r="O239" s="53">
        <v>-0.0376236736774445</v>
      </c>
      <c r="P239" s="53">
        <v>-0.0420297533273697</v>
      </c>
      <c r="Q239" s="53">
        <v>-0.0538080558180809</v>
      </c>
      <c r="R239" s="53">
        <v>-0.066674679517746</v>
      </c>
      <c r="S239" s="53">
        <v>-0.0939221084117889</v>
      </c>
      <c r="T239" s="53">
        <v>-0.0620815455913544</v>
      </c>
      <c r="U239" s="53">
        <v>-0.0143274385482073</v>
      </c>
      <c r="V239" s="53">
        <v>-0.0505727864801884</v>
      </c>
      <c r="W239" s="53">
        <v>-0.0878007933497429</v>
      </c>
      <c r="X239" s="53">
        <v>-0.0915941968560219</v>
      </c>
      <c r="Y239" s="53">
        <v>-0.108445815742016</v>
      </c>
      <c r="Z239" s="53">
        <v>-0.0763751864433289</v>
      </c>
      <c r="AA239" s="53">
        <v>-0.104217126965523</v>
      </c>
      <c r="AB239" s="53">
        <v>-0.105231747031212</v>
      </c>
      <c r="AC239" s="53">
        <v>-0.12418819963932</v>
      </c>
      <c r="AD239" s="53">
        <v>-0.143054902553558</v>
      </c>
      <c r="AE239" s="53">
        <v>-0.162630066275597</v>
      </c>
      <c r="AF239" s="53">
        <v>-0.148372456431389</v>
      </c>
      <c r="AG239" s="53">
        <v>-0.156733676791191</v>
      </c>
      <c r="AH239" s="53">
        <v>-0.134857326745987</v>
      </c>
      <c r="AI239" s="53">
        <v>-0.130154490470886</v>
      </c>
      <c r="AJ239" s="53">
        <v>-0.161040514707565</v>
      </c>
      <c r="AK239" s="53">
        <v>-0.15710985660553</v>
      </c>
      <c r="AL239" s="53">
        <v>-0.152988523244858</v>
      </c>
      <c r="AM239" s="53">
        <v>-0.14864893257618</v>
      </c>
      <c r="AN239" s="53">
        <v>-0.156155347824097</v>
      </c>
      <c r="AO239" s="53">
        <v>-0.13829317688942</v>
      </c>
      <c r="AP239" s="53">
        <v>-0.0793037563562393</v>
      </c>
      <c r="AQ239" s="53">
        <v>-0.0873588100075722</v>
      </c>
      <c r="AR239" s="53">
        <v>-0.0794151276350021</v>
      </c>
      <c r="AS239" s="53">
        <v>-0.0769835487008095</v>
      </c>
      <c r="AT239" s="53">
        <v>-0.130215346813202</v>
      </c>
      <c r="AU239" s="53">
        <v>-0.159974902868271</v>
      </c>
      <c r="AV239" s="53">
        <v>-0.176013380289078</v>
      </c>
      <c r="AW239" s="53">
        <v>-0.184963077306747</v>
      </c>
      <c r="AX239" s="53">
        <v>-0.193035706877708</v>
      </c>
      <c r="AY239" s="53">
        <v>-0.216274499893188</v>
      </c>
      <c r="AZ239" s="53">
        <v>-0.222881883382797</v>
      </c>
      <c r="BA239" s="53">
        <v>-0.164704948663712</v>
      </c>
      <c r="BB239" s="53">
        <v>0.0474491193890572</v>
      </c>
      <c r="BC239" s="53">
        <v>0.0117533784359694</v>
      </c>
      <c r="BD239" s="53">
        <v>-0.00097985053434968</v>
      </c>
      <c r="BE239" s="53">
        <v>-0.00799746625125408</v>
      </c>
      <c r="BF239" s="53">
        <v>-0.0338002070784569</v>
      </c>
      <c r="BG239" s="53">
        <v>-0.0630236864089966</v>
      </c>
      <c r="BH239" s="53">
        <v>-0.054646585136652</v>
      </c>
      <c r="BI239" s="53">
        <v>-0.0551488921046257</v>
      </c>
      <c r="BJ239" s="53">
        <v>-0.0652339160442352</v>
      </c>
      <c r="BK239" s="53">
        <v>-0.0763264000415802</v>
      </c>
      <c r="BL239" s="53">
        <v>-0.0592968799173832</v>
      </c>
      <c r="BM239" s="53">
        <v>0.00888659432530403</v>
      </c>
      <c r="BN239" s="53">
        <v>-0.00352419167757034</v>
      </c>
      <c r="BO239" s="53">
        <v>-0.0164372660219669</v>
      </c>
      <c r="BP239" s="53">
        <v>-0.0226545371115208</v>
      </c>
      <c r="BQ239" s="53">
        <v>-0.0323810949921608</v>
      </c>
      <c r="BR239" s="53">
        <v>-0.0680121257901192</v>
      </c>
      <c r="BS239" s="53">
        <v>-0.0383184067904949</v>
      </c>
      <c r="BT239" s="53">
        <v>-0.0690207332372665</v>
      </c>
      <c r="BU239" s="53">
        <v>-0.0963872820138931</v>
      </c>
      <c r="BV239" s="53">
        <v>-0.105596020817757</v>
      </c>
      <c r="BW239" s="53">
        <v>-0.108221814036369</v>
      </c>
      <c r="BX239" s="53">
        <v>-0.0750870630145073</v>
      </c>
      <c r="BY239" s="53">
        <v>-0.0945172980427742</v>
      </c>
      <c r="BZ239" s="53">
        <v>-0.0947528555989265</v>
      </c>
      <c r="CA239" s="53">
        <v>-0.108701512217522</v>
      </c>
      <c r="CB239" s="53">
        <v>-0.140214383602142</v>
      </c>
      <c r="CC239" s="53">
        <v>-0.153838232159615</v>
      </c>
      <c r="CD239" s="53">
        <v>-0.133728697896004</v>
      </c>
      <c r="CE239" s="53">
        <v>-0.141565293073654</v>
      </c>
      <c r="CF239" s="53">
        <v>-0.118771500885487</v>
      </c>
      <c r="CG239" s="53">
        <v>-0.115632131695747</v>
      </c>
      <c r="CH239" s="53">
        <v>-0.130478844046593</v>
      </c>
      <c r="CI239" s="53">
        <v>-0.122988313436508</v>
      </c>
      <c r="CJ239" s="53">
        <v>-0.134261831641197</v>
      </c>
      <c r="CK239" s="53">
        <v>-0.141904696822166</v>
      </c>
      <c r="CL239" s="53">
        <v>-0.147198602557182</v>
      </c>
      <c r="CM239" s="53">
        <v>-0.134165197610855</v>
      </c>
      <c r="CN239" s="53">
        <v>-0.068321518599987</v>
      </c>
      <c r="CO239" s="53">
        <v>-0.0947167575359344</v>
      </c>
      <c r="CP239" s="53">
        <v>-0.0973837748169899</v>
      </c>
      <c r="CQ239" s="53">
        <v>-0.0945989042520523</v>
      </c>
      <c r="CR239" s="53">
        <v>-0.14152954518795</v>
      </c>
      <c r="CS239" s="53">
        <v>-0.16893307864666</v>
      </c>
      <c r="CT239" s="53">
        <v>-0.179753437638283</v>
      </c>
      <c r="CU239" s="53">
        <v>-0.19177183508873</v>
      </c>
      <c r="CV239" s="53">
        <v>-0.211567625403404</v>
      </c>
      <c r="CW239" s="53">
        <v>-0.227471902966499</v>
      </c>
      <c r="CX239" s="53">
        <v>-0.230949640274048</v>
      </c>
      <c r="CY239" s="53">
        <v>-0.147416323423386</v>
      </c>
      <c r="CZ239" s="53">
        <v>-0.00234408164396882</v>
      </c>
      <c r="DA239" s="53">
        <v>-0.0229794643819332</v>
      </c>
      <c r="DB239" s="53">
        <v>-0.0225673150271177</v>
      </c>
      <c r="DC239" s="53">
        <v>-0.0121043734252453</v>
      </c>
      <c r="DD239" s="53">
        <v>-0.0366983041167259</v>
      </c>
      <c r="DE239" s="53">
        <v>-0.0527547858655453</v>
      </c>
      <c r="DF239" s="53">
        <v>-0.0503275468945503</v>
      </c>
      <c r="DG239" s="53">
        <v>-0.070996381342411</v>
      </c>
      <c r="DH239" s="53">
        <v>-0.0790028870105743</v>
      </c>
      <c r="DI239" s="53">
        <v>-0.0866349041461945</v>
      </c>
      <c r="DJ239" s="53">
        <v>-0.0817229971289635</v>
      </c>
      <c r="DK239" s="53">
        <v>-0.0540067590773106</v>
      </c>
      <c r="DL239" s="53">
        <v>-0.0460020527243614</v>
      </c>
      <c r="DM239" s="53">
        <v>-0.044867280870676</v>
      </c>
      <c r="DN239" s="53">
        <v>-0.051516629755497</v>
      </c>
      <c r="DO239" s="53">
        <v>-0.0690375044941902</v>
      </c>
      <c r="DP239" s="53">
        <v>-0.00156590808182955</v>
      </c>
      <c r="DQ239" s="53">
        <v>0.0164944790303707</v>
      </c>
      <c r="DR239" s="53">
        <v>0.0109514566138387</v>
      </c>
      <c r="DS239" s="53">
        <v>0.00109000038355589</v>
      </c>
      <c r="DT239" s="53">
        <v>0.0065053291618824</v>
      </c>
      <c r="DU239" s="53">
        <v>-0.00772049091756344</v>
      </c>
      <c r="DV239" s="53">
        <v>-0.00878460984677076</v>
      </c>
      <c r="DW239" s="53">
        <v>-0.0171963237226009</v>
      </c>
      <c r="DX239" s="53">
        <v>-0.0179753787815571</v>
      </c>
      <c r="DY239" s="53">
        <v>-0.0229831784963608</v>
      </c>
      <c r="DZ239" s="53">
        <v>-0.010337021201849</v>
      </c>
      <c r="EA239" s="53">
        <v>-0.0162883196026087</v>
      </c>
      <c r="EB239" s="53">
        <v>-0.0221402533352375</v>
      </c>
      <c r="EC239" s="53">
        <v>-0.0226648822426796</v>
      </c>
      <c r="ED239" s="53">
        <v>-0.023582324385643</v>
      </c>
      <c r="EE239" s="53">
        <v>-0.0220188461244106</v>
      </c>
      <c r="EF239" s="53">
        <v>-0.0380581580102444</v>
      </c>
      <c r="EG239" s="53">
        <v>-0.0416180342435837</v>
      </c>
      <c r="EH239" s="53">
        <v>-0.0262231715023518</v>
      </c>
      <c r="EI239" s="53">
        <v>-0.0142407296225429</v>
      </c>
      <c r="EJ239" s="53">
        <v>-0.0164532288908958</v>
      </c>
      <c r="EK239" s="53">
        <v>-0.0116244703531265</v>
      </c>
      <c r="EL239" s="53">
        <v>-0.0184787232428789</v>
      </c>
      <c r="EM239" s="53">
        <v>-0.000138541450724006</v>
      </c>
      <c r="EN239" s="53">
        <v>0.0104721579700708</v>
      </c>
      <c r="EO239" s="53">
        <v>0.0101188654080033</v>
      </c>
      <c r="EP239" s="53">
        <v>0.00381771917454898</v>
      </c>
      <c r="EQ239" s="53">
        <v>0.00146168912760913</v>
      </c>
      <c r="ER239" s="53">
        <v>-0.00375643162988126</v>
      </c>
      <c r="ES239" s="53">
        <v>-0.000687745166942477</v>
      </c>
      <c r="ET239" s="53">
        <v>0.0110354386270046</v>
      </c>
      <c r="EU239" s="53">
        <v>0.00370092527009547</v>
      </c>
      <c r="EV239" s="53">
        <v>0.000571258133277297</v>
      </c>
      <c r="EW239" s="53">
        <v>-0.0247851181775331</v>
      </c>
    </row>
    <row r="240" s="53" customFormat="1" spans="1:153">
      <c r="A240" s="54">
        <v>300743</v>
      </c>
      <c r="B240" s="53" t="s">
        <v>729</v>
      </c>
      <c r="C240" s="55">
        <v>43851</v>
      </c>
      <c r="D240" s="53">
        <v>-0.0148082226514816</v>
      </c>
      <c r="E240" s="53">
        <v>-0.0179780349135399</v>
      </c>
      <c r="F240" s="53">
        <v>-0.0214179009199142</v>
      </c>
      <c r="G240" s="53">
        <v>-0.0464832633733749</v>
      </c>
      <c r="H240" s="53">
        <v>-0.0596800670027733</v>
      </c>
      <c r="I240" s="53">
        <v>-0.0798038989305496</v>
      </c>
      <c r="J240" s="53">
        <v>-0.0773641616106033</v>
      </c>
      <c r="K240" s="53">
        <v>-0.0675220787525177</v>
      </c>
      <c r="L240" s="53">
        <v>-0.0572786591947079</v>
      </c>
      <c r="M240" s="53">
        <v>-0.0712618380784988</v>
      </c>
      <c r="N240" s="53">
        <v>-0.065129280090332</v>
      </c>
      <c r="O240" s="53">
        <v>-0.0750925838947296</v>
      </c>
      <c r="P240" s="53">
        <v>-0.103533953428268</v>
      </c>
      <c r="Q240" s="53">
        <v>-0.141037479043007</v>
      </c>
      <c r="R240" s="53">
        <v>-0.117229655385017</v>
      </c>
      <c r="S240" s="53">
        <v>-0.127669423818588</v>
      </c>
      <c r="T240" s="53">
        <v>-0.131138190627098</v>
      </c>
      <c r="U240" s="53">
        <v>-0.0449795424938202</v>
      </c>
      <c r="V240" s="53">
        <v>-0.058064553886652</v>
      </c>
      <c r="W240" s="53">
        <v>-0.0820294544100761</v>
      </c>
      <c r="X240" s="53">
        <v>-0.127889633178711</v>
      </c>
      <c r="Y240" s="53">
        <v>-0.159984171390533</v>
      </c>
      <c r="Z240" s="53">
        <v>-0.165694713592529</v>
      </c>
      <c r="AA240" s="53">
        <v>-0.157860785722733</v>
      </c>
      <c r="AB240" s="53">
        <v>-0.192600920796394</v>
      </c>
      <c r="AC240" s="53">
        <v>-0.2039645165205</v>
      </c>
      <c r="AD240" s="53">
        <v>-0.229136884212494</v>
      </c>
      <c r="AE240" s="53">
        <v>-0.248456224799156</v>
      </c>
      <c r="AF240" s="53">
        <v>-0.256085395812988</v>
      </c>
      <c r="AG240" s="53">
        <v>-0.231084898114204</v>
      </c>
      <c r="AH240" s="53">
        <v>-0.244987741112709</v>
      </c>
      <c r="AI240" s="53">
        <v>-0.25868684053421</v>
      </c>
      <c r="AJ240" s="53">
        <v>-0.282835274934769</v>
      </c>
      <c r="AK240" s="53">
        <v>-0.302759557962418</v>
      </c>
      <c r="AL240" s="53">
        <v>-0.306207984685898</v>
      </c>
      <c r="AM240" s="53">
        <v>-0.326038807630539</v>
      </c>
      <c r="AN240" s="53">
        <v>-0.305877983570099</v>
      </c>
      <c r="AO240" s="53">
        <v>-0.313622981309891</v>
      </c>
      <c r="AP240" s="53">
        <v>-0.29805389046669</v>
      </c>
      <c r="AQ240" s="53">
        <v>-0.303660929203033</v>
      </c>
      <c r="AR240" s="53">
        <v>-0.298662036657333</v>
      </c>
      <c r="AS240" s="53">
        <v>-0.306663811206818</v>
      </c>
      <c r="AT240" s="53">
        <v>-0.318998456001282</v>
      </c>
      <c r="AU240" s="53">
        <v>-0.296380162239075</v>
      </c>
      <c r="AV240" s="53">
        <v>-0.298266768455505</v>
      </c>
      <c r="AW240" s="53">
        <v>-0.291043430566788</v>
      </c>
      <c r="AX240" s="53">
        <v>-0.330312013626099</v>
      </c>
      <c r="AY240" s="53">
        <v>-0.314142107963562</v>
      </c>
      <c r="AZ240" s="53">
        <v>-0.325850188732147</v>
      </c>
      <c r="BA240" s="53">
        <v>-0.334190309047699</v>
      </c>
      <c r="BB240" s="53">
        <v>-0.00982351135462523</v>
      </c>
      <c r="BC240" s="53">
        <v>-0.00938346143811941</v>
      </c>
      <c r="BD240" s="53">
        <v>-0.0114669194445014</v>
      </c>
      <c r="BE240" s="53">
        <v>-0.0259426608681679</v>
      </c>
      <c r="BF240" s="53">
        <v>-0.0480192117393017</v>
      </c>
      <c r="BG240" s="53">
        <v>-0.0569162555038929</v>
      </c>
      <c r="BH240" s="53">
        <v>-0.0481351353228092</v>
      </c>
      <c r="BI240" s="53">
        <v>-0.0362021662294865</v>
      </c>
      <c r="BJ240" s="53">
        <v>-0.0327135324478149</v>
      </c>
      <c r="BK240" s="53">
        <v>-0.0430995151400566</v>
      </c>
      <c r="BL240" s="53">
        <v>-0.0329821184277534</v>
      </c>
      <c r="BM240" s="53">
        <v>-0.0184750892221928</v>
      </c>
      <c r="BN240" s="53">
        <v>-0.0362592302262783</v>
      </c>
      <c r="BO240" s="53">
        <v>-0.0620589442551136</v>
      </c>
      <c r="BP240" s="53">
        <v>-0.0549199357628822</v>
      </c>
      <c r="BQ240" s="53">
        <v>-0.0704318061470985</v>
      </c>
      <c r="BR240" s="53">
        <v>-0.0693238154053688</v>
      </c>
      <c r="BS240" s="53">
        <v>0.00538378674536943</v>
      </c>
      <c r="BT240" s="53">
        <v>0.00590941356495023</v>
      </c>
      <c r="BU240" s="53">
        <v>-0.0301774218678474</v>
      </c>
      <c r="BV240" s="53">
        <v>-0.0651419162750244</v>
      </c>
      <c r="BW240" s="53">
        <v>-0.0892635956406593</v>
      </c>
      <c r="BX240" s="53">
        <v>-0.0863256901502609</v>
      </c>
      <c r="BY240" s="53">
        <v>-0.0781498700380325</v>
      </c>
      <c r="BZ240" s="53">
        <v>-0.106082528829575</v>
      </c>
      <c r="CA240" s="53">
        <v>-0.120121777057648</v>
      </c>
      <c r="CB240" s="53">
        <v>-0.140743106603622</v>
      </c>
      <c r="CC240" s="53">
        <v>-0.156630337238312</v>
      </c>
      <c r="CD240" s="53">
        <v>-0.148793935775757</v>
      </c>
      <c r="CE240" s="53">
        <v>-0.125307843089104</v>
      </c>
      <c r="CF240" s="53">
        <v>-0.138172566890717</v>
      </c>
      <c r="CG240" s="53">
        <v>-0.14390866458416</v>
      </c>
      <c r="CH240" s="53">
        <v>-0.164120689034462</v>
      </c>
      <c r="CI240" s="53">
        <v>-0.181253001093864</v>
      </c>
      <c r="CJ240" s="53">
        <v>-0.189089477062225</v>
      </c>
      <c r="CK240" s="53">
        <v>-0.197972983121872</v>
      </c>
      <c r="CL240" s="53">
        <v>-0.188272997736931</v>
      </c>
      <c r="CM240" s="53">
        <v>-0.179594829678535</v>
      </c>
      <c r="CN240" s="53">
        <v>-0.156700491905212</v>
      </c>
      <c r="CO240" s="53">
        <v>-0.156786352396011</v>
      </c>
      <c r="CP240" s="53">
        <v>-0.139518409967422</v>
      </c>
      <c r="CQ240" s="53">
        <v>-0.148659318685532</v>
      </c>
      <c r="CR240" s="53">
        <v>-0.152148753404617</v>
      </c>
      <c r="CS240" s="53">
        <v>-0.135569274425507</v>
      </c>
      <c r="CT240" s="53">
        <v>-0.139831453561783</v>
      </c>
      <c r="CU240" s="53">
        <v>-0.140668153762817</v>
      </c>
      <c r="CV240" s="53">
        <v>-0.151264369487762</v>
      </c>
      <c r="CW240" s="53">
        <v>-0.16556341946125</v>
      </c>
      <c r="CX240" s="53">
        <v>-0.176787436008453</v>
      </c>
      <c r="CY240" s="53">
        <v>-0.176471531391144</v>
      </c>
      <c r="CZ240" s="53">
        <v>-0.0218848772346973</v>
      </c>
      <c r="DA240" s="53">
        <v>-0.0254947412759066</v>
      </c>
      <c r="DB240" s="53">
        <v>-0.0268511492758989</v>
      </c>
      <c r="DC240" s="53">
        <v>-0.0374407693743706</v>
      </c>
      <c r="DD240" s="53">
        <v>-0.0285610221326351</v>
      </c>
      <c r="DE240" s="53">
        <v>-0.0397878140211105</v>
      </c>
      <c r="DF240" s="53">
        <v>-0.0461291968822479</v>
      </c>
      <c r="DG240" s="53">
        <v>-0.048220083117485</v>
      </c>
      <c r="DH240" s="53">
        <v>-0.0414652936160564</v>
      </c>
      <c r="DI240" s="53">
        <v>-0.0450624898076057</v>
      </c>
      <c r="DJ240" s="53">
        <v>-0.0490473285317421</v>
      </c>
      <c r="DK240" s="53">
        <v>-0.0735176578164101</v>
      </c>
      <c r="DL240" s="53">
        <v>-0.0841748863458633</v>
      </c>
      <c r="DM240" s="53">
        <v>-0.0958786979317665</v>
      </c>
      <c r="DN240" s="53">
        <v>-0.0792098864912987</v>
      </c>
      <c r="DO240" s="53">
        <v>-0.0741377845406532</v>
      </c>
      <c r="DP240" s="53">
        <v>-0.0787145346403122</v>
      </c>
      <c r="DQ240" s="53">
        <v>-0.0672634989023209</v>
      </c>
      <c r="DR240" s="53">
        <v>-0.0808741301298141</v>
      </c>
      <c r="DS240" s="53">
        <v>-0.0687521994113922</v>
      </c>
      <c r="DT240" s="53">
        <v>-0.0796478763222694</v>
      </c>
      <c r="DU240" s="53">
        <v>-0.0876207500696182</v>
      </c>
      <c r="DV240" s="53">
        <v>-0.0962691903114319</v>
      </c>
      <c r="DW240" s="53">
        <v>-0.0966110825538635</v>
      </c>
      <c r="DX240" s="53">
        <v>-0.103418551385403</v>
      </c>
      <c r="DY240" s="53">
        <v>-0.100742898881435</v>
      </c>
      <c r="DZ240" s="53">
        <v>-0.105293944478035</v>
      </c>
      <c r="EA240" s="53">
        <v>-0.108726054430008</v>
      </c>
      <c r="EB240" s="53">
        <v>-0.124191626906395</v>
      </c>
      <c r="EC240" s="53">
        <v>-0.122677221894264</v>
      </c>
      <c r="ED240" s="53">
        <v>-0.123715341091156</v>
      </c>
      <c r="EE240" s="53">
        <v>-0.131678342819214</v>
      </c>
      <c r="EF240" s="53">
        <v>-0.135614767670631</v>
      </c>
      <c r="EG240" s="53">
        <v>-0.138406723737717</v>
      </c>
      <c r="EH240" s="53">
        <v>-0.134018674492836</v>
      </c>
      <c r="EI240" s="53">
        <v>-0.144965976476669</v>
      </c>
      <c r="EJ240" s="53">
        <v>-0.134505167603493</v>
      </c>
      <c r="EK240" s="53">
        <v>-0.150928318500519</v>
      </c>
      <c r="EL240" s="53">
        <v>-0.158253565430641</v>
      </c>
      <c r="EM240" s="53">
        <v>-0.163774743676186</v>
      </c>
      <c r="EN240" s="53">
        <v>-0.176043793559074</v>
      </c>
      <c r="EO240" s="53">
        <v>-0.17490465939045</v>
      </c>
      <c r="EP240" s="53">
        <v>-0.183749869465828</v>
      </c>
      <c r="EQ240" s="53">
        <v>-0.177711054682732</v>
      </c>
      <c r="ER240" s="53">
        <v>-0.175335481762886</v>
      </c>
      <c r="ES240" s="53">
        <v>-0.167275428771973</v>
      </c>
      <c r="ET240" s="53">
        <v>-0.195947796106339</v>
      </c>
      <c r="EU240" s="53">
        <v>-0.165478855371475</v>
      </c>
      <c r="EV240" s="53">
        <v>-0.165962919592857</v>
      </c>
      <c r="EW240" s="53">
        <v>-0.174618929624557</v>
      </c>
    </row>
    <row r="241" s="53" customFormat="1" spans="1:153">
      <c r="A241" s="54">
        <v>300747</v>
      </c>
      <c r="B241" s="53" t="s">
        <v>731</v>
      </c>
      <c r="C241" s="55">
        <v>43851</v>
      </c>
      <c r="D241" s="53">
        <v>-0.0719304382801056</v>
      </c>
      <c r="E241" s="53">
        <v>-0.156527936458588</v>
      </c>
      <c r="F241" s="53">
        <v>-0.153078079223633</v>
      </c>
      <c r="G241" s="53">
        <v>-0.184134989976883</v>
      </c>
      <c r="H241" s="53">
        <v>-0.174634844064713</v>
      </c>
      <c r="I241" s="53">
        <v>-0.186354443430901</v>
      </c>
      <c r="J241" s="53">
        <v>-0.1475430727005</v>
      </c>
      <c r="K241" s="53">
        <v>-0.153989210724831</v>
      </c>
      <c r="L241" s="53">
        <v>-0.149091020226479</v>
      </c>
      <c r="M241" s="53">
        <v>-0.163752421736717</v>
      </c>
      <c r="N241" s="53">
        <v>-0.179221376776695</v>
      </c>
      <c r="O241" s="53">
        <v>-0.189367711544037</v>
      </c>
      <c r="P241" s="53">
        <v>-0.183565557003021</v>
      </c>
      <c r="Q241" s="53">
        <v>-0.162968844175339</v>
      </c>
      <c r="R241" s="53">
        <v>-0.0628616139292717</v>
      </c>
      <c r="S241" s="53">
        <v>-0.089287742972374</v>
      </c>
      <c r="T241" s="53">
        <v>-0.0968676805496216</v>
      </c>
      <c r="U241" s="53">
        <v>-0.0761106982827187</v>
      </c>
      <c r="V241" s="53">
        <v>-0.103529684245586</v>
      </c>
      <c r="W241" s="53">
        <v>-0.124855726957321</v>
      </c>
      <c r="X241" s="53">
        <v>-0.108583755791187</v>
      </c>
      <c r="Y241" s="53">
        <v>-0.144235014915466</v>
      </c>
      <c r="Z241" s="53">
        <v>-0.175043717026711</v>
      </c>
      <c r="AA241" s="53">
        <v>-0.17077000439167</v>
      </c>
      <c r="AB241" s="53">
        <v>-0.166373372077942</v>
      </c>
      <c r="AC241" s="53">
        <v>-0.161737889051437</v>
      </c>
      <c r="AD241" s="53">
        <v>-0.163007199764252</v>
      </c>
      <c r="AE241" s="53">
        <v>-0.163746178150177</v>
      </c>
      <c r="AF241" s="53">
        <v>-0.0960625857114792</v>
      </c>
      <c r="AG241" s="53">
        <v>-0.113570645451546</v>
      </c>
      <c r="AH241" s="53">
        <v>-0.0987605452537537</v>
      </c>
      <c r="AI241" s="53">
        <v>-0.0902910307049751</v>
      </c>
      <c r="AJ241" s="53">
        <v>-0.159572318196297</v>
      </c>
      <c r="AK241" s="53">
        <v>-0.177810415625572</v>
      </c>
      <c r="AL241" s="53">
        <v>-0.178760632872581</v>
      </c>
      <c r="AM241" s="53">
        <v>-0.166779428720474</v>
      </c>
      <c r="AN241" s="53">
        <v>-0.179661065340042</v>
      </c>
      <c r="AO241" s="53">
        <v>-0.153101816773415</v>
      </c>
      <c r="AP241" s="53">
        <v>-0.199078649282455</v>
      </c>
      <c r="AQ241" s="53">
        <v>-0.178285390138626</v>
      </c>
      <c r="AR241" s="53">
        <v>-0.164223104715347</v>
      </c>
      <c r="AS241" s="53">
        <v>-0.152939528226852</v>
      </c>
      <c r="AT241" s="53">
        <v>-0.12851645052433</v>
      </c>
      <c r="AU241" s="53">
        <v>-0.162764817476273</v>
      </c>
      <c r="AV241" s="53">
        <v>-0.148293763399124</v>
      </c>
      <c r="AW241" s="53">
        <v>-0.131556510925293</v>
      </c>
      <c r="AX241" s="53">
        <v>-0.149085223674774</v>
      </c>
      <c r="AY241" s="53">
        <v>-0.160905227065086</v>
      </c>
      <c r="AZ241" s="53">
        <v>-0.159986406564713</v>
      </c>
      <c r="BA241" s="53">
        <v>-0.156112596392632</v>
      </c>
      <c r="BB241" s="53">
        <v>-0.052891131490469</v>
      </c>
      <c r="BC241" s="53">
        <v>-0.105691000819206</v>
      </c>
      <c r="BD241" s="53">
        <v>-0.134120464324951</v>
      </c>
      <c r="BE241" s="53">
        <v>-0.155428737401962</v>
      </c>
      <c r="BF241" s="53">
        <v>-0.135057732462883</v>
      </c>
      <c r="BG241" s="53">
        <v>-0.152282267808914</v>
      </c>
      <c r="BH241" s="53">
        <v>-0.1096166446805</v>
      </c>
      <c r="BI241" s="53">
        <v>-0.123785249888897</v>
      </c>
      <c r="BJ241" s="53">
        <v>-0.121515177190304</v>
      </c>
      <c r="BK241" s="53">
        <v>-0.123844228684902</v>
      </c>
      <c r="BL241" s="53">
        <v>-0.144320622086525</v>
      </c>
      <c r="BM241" s="53">
        <v>-0.133027046918869</v>
      </c>
      <c r="BN241" s="53">
        <v>-0.123473234474659</v>
      </c>
      <c r="BO241" s="53">
        <v>-0.12001645565033</v>
      </c>
      <c r="BP241" s="53">
        <v>-0.117112517356873</v>
      </c>
      <c r="BQ241" s="53">
        <v>-0.123006522655487</v>
      </c>
      <c r="BR241" s="53">
        <v>-0.119758121669292</v>
      </c>
      <c r="BS241" s="53">
        <v>-0.136471047997475</v>
      </c>
      <c r="BT241" s="53">
        <v>-0.165624722838402</v>
      </c>
      <c r="BU241" s="53">
        <v>-0.179570749402046</v>
      </c>
      <c r="BV241" s="53">
        <v>-0.168711826205254</v>
      </c>
      <c r="BW241" s="53">
        <v>-0.193959474563599</v>
      </c>
      <c r="BX241" s="53">
        <v>-0.194470047950745</v>
      </c>
      <c r="BY241" s="53">
        <v>-0.183908998966217</v>
      </c>
      <c r="BZ241" s="53">
        <v>-0.195574283599854</v>
      </c>
      <c r="CA241" s="53">
        <v>-0.189313635230064</v>
      </c>
      <c r="CB241" s="53">
        <v>-0.190000489354134</v>
      </c>
      <c r="CC241" s="53">
        <v>-0.192152053117752</v>
      </c>
      <c r="CD241" s="53">
        <v>-0.124356366693974</v>
      </c>
      <c r="CE241" s="53">
        <v>-0.148514047265053</v>
      </c>
      <c r="CF241" s="53">
        <v>-0.1576167345047</v>
      </c>
      <c r="CG241" s="53">
        <v>-0.163076832890511</v>
      </c>
      <c r="CH241" s="53">
        <v>-0.202054083347321</v>
      </c>
      <c r="CI241" s="53">
        <v>-0.208120584487915</v>
      </c>
      <c r="CJ241" s="53">
        <v>-0.212987795472145</v>
      </c>
      <c r="CK241" s="53">
        <v>-0.204585909843445</v>
      </c>
      <c r="CL241" s="53">
        <v>-0.218175783753395</v>
      </c>
      <c r="CM241" s="53">
        <v>-0.22644516825676</v>
      </c>
      <c r="CN241" s="53">
        <v>-0.260063081979752</v>
      </c>
      <c r="CO241" s="53">
        <v>-0.266800701618195</v>
      </c>
      <c r="CP241" s="53">
        <v>-0.285868883132935</v>
      </c>
      <c r="CQ241" s="53">
        <v>-0.280282706022263</v>
      </c>
      <c r="CR241" s="53">
        <v>-0.283390313386917</v>
      </c>
      <c r="CS241" s="53">
        <v>-0.307498782873154</v>
      </c>
      <c r="CT241" s="53">
        <v>-0.305568844079971</v>
      </c>
      <c r="CU241" s="53">
        <v>-0.290191829204559</v>
      </c>
      <c r="CV241" s="53">
        <v>-0.288070321083069</v>
      </c>
      <c r="CW241" s="53">
        <v>-0.297322005033493</v>
      </c>
      <c r="CX241" s="53">
        <v>-0.293075561523437</v>
      </c>
      <c r="CY241" s="53">
        <v>-0.309910923242569</v>
      </c>
      <c r="CZ241" s="53">
        <v>-0.0601655915379524</v>
      </c>
      <c r="DA241" s="53">
        <v>-0.0919632315635681</v>
      </c>
      <c r="DB241" s="53">
        <v>-0.0600839033722878</v>
      </c>
      <c r="DC241" s="53">
        <v>-0.0698325484991074</v>
      </c>
      <c r="DD241" s="53">
        <v>-0.0807034149765968</v>
      </c>
      <c r="DE241" s="53">
        <v>-0.0751984640955925</v>
      </c>
      <c r="DF241" s="53">
        <v>-0.0790527164936066</v>
      </c>
      <c r="DG241" s="53">
        <v>-0.0713302418589592</v>
      </c>
      <c r="DH241" s="53">
        <v>-0.0687021389603615</v>
      </c>
      <c r="DI241" s="53">
        <v>-0.0810344815254211</v>
      </c>
      <c r="DJ241" s="53">
        <v>-0.0760270431637764</v>
      </c>
      <c r="DK241" s="53">
        <v>-0.0974669605493546</v>
      </c>
      <c r="DL241" s="53">
        <v>-0.101218618452549</v>
      </c>
      <c r="DM241" s="53">
        <v>-0.0840786695480347</v>
      </c>
      <c r="DN241" s="53">
        <v>0.0131246149539948</v>
      </c>
      <c r="DO241" s="53">
        <v>-0.007407505530864</v>
      </c>
      <c r="DP241" s="53">
        <v>-0.0182358436286449</v>
      </c>
      <c r="DQ241" s="53">
        <v>0.0192340649664402</v>
      </c>
      <c r="DR241" s="53">
        <v>0.0209687538444996</v>
      </c>
      <c r="DS241" s="53">
        <v>0.0135887358337641</v>
      </c>
      <c r="DT241" s="53">
        <v>0.019001791253686</v>
      </c>
      <c r="DU241" s="53">
        <v>0.00859818421304226</v>
      </c>
      <c r="DV241" s="53">
        <v>-0.0216999556869268</v>
      </c>
      <c r="DW241" s="53">
        <v>-0.0279872938990593</v>
      </c>
      <c r="DX241" s="53">
        <v>-0.0119253788143396</v>
      </c>
      <c r="DY241" s="53">
        <v>-0.0135505311191082</v>
      </c>
      <c r="DZ241" s="53">
        <v>-0.0141330016776919</v>
      </c>
      <c r="EA241" s="53">
        <v>-0.0127204097807407</v>
      </c>
      <c r="EB241" s="53">
        <v>-0.0128325065597892</v>
      </c>
      <c r="EC241" s="53">
        <v>-0.00618289271369576</v>
      </c>
      <c r="ED241" s="53">
        <v>0.0177299026399851</v>
      </c>
      <c r="EE241" s="53">
        <v>0.0316595062613487</v>
      </c>
      <c r="EF241" s="53">
        <v>0.00135547807440162</v>
      </c>
      <c r="EG241" s="53">
        <v>-0.0108161251991987</v>
      </c>
      <c r="EH241" s="53">
        <v>-0.0068991263397038</v>
      </c>
      <c r="EI241" s="53">
        <v>-0.0033197954762727</v>
      </c>
      <c r="EJ241" s="53">
        <v>-0.00261156307533383</v>
      </c>
      <c r="EK241" s="53">
        <v>0.0322170630097389</v>
      </c>
      <c r="EL241" s="53">
        <v>0.0198581330478191</v>
      </c>
      <c r="EM241" s="53">
        <v>0.0473890230059624</v>
      </c>
      <c r="EN241" s="53">
        <v>0.0805194973945618</v>
      </c>
      <c r="EO241" s="53">
        <v>0.0862168967723846</v>
      </c>
      <c r="EP241" s="53">
        <v>0.1137475669384</v>
      </c>
      <c r="EQ241" s="53">
        <v>0.103607676923275</v>
      </c>
      <c r="ER241" s="53">
        <v>0.116148807108402</v>
      </c>
      <c r="ES241" s="53">
        <v>0.117509044706821</v>
      </c>
      <c r="ET241" s="53">
        <v>0.0978588163852692</v>
      </c>
      <c r="EU241" s="53">
        <v>0.0952904894948006</v>
      </c>
      <c r="EV241" s="53">
        <v>0.0919628590345383</v>
      </c>
      <c r="EW241" s="53">
        <v>0.11267202347517</v>
      </c>
    </row>
    <row r="242" s="53" customFormat="1" spans="1:153">
      <c r="A242" s="54">
        <v>300752</v>
      </c>
      <c r="B242" s="53" t="s">
        <v>734</v>
      </c>
      <c r="C242" s="55">
        <v>43851</v>
      </c>
      <c r="D242" s="53">
        <v>-0.0357511639595032</v>
      </c>
      <c r="E242" s="53">
        <v>-0.0331645086407661</v>
      </c>
      <c r="F242" s="53">
        <v>-0.0714331641793251</v>
      </c>
      <c r="G242" s="53">
        <v>-0.133483380079269</v>
      </c>
      <c r="H242" s="53">
        <v>-0.172432571649551</v>
      </c>
      <c r="I242" s="53">
        <v>-0.189522176980972</v>
      </c>
      <c r="J242" s="53">
        <v>-0.220612987875938</v>
      </c>
      <c r="K242" s="53">
        <v>-0.233430862426758</v>
      </c>
      <c r="L242" s="53">
        <v>-0.205765873193741</v>
      </c>
      <c r="M242" s="53">
        <v>-0.238636955618858</v>
      </c>
      <c r="N242" s="53">
        <v>-0.221702188253403</v>
      </c>
      <c r="O242" s="53">
        <v>-0.217629089951515</v>
      </c>
      <c r="P242" s="53">
        <v>-0.22778283059597</v>
      </c>
      <c r="Q242" s="53">
        <v>-0.24342480301857</v>
      </c>
      <c r="R242" s="53">
        <v>-0.232429027557373</v>
      </c>
      <c r="S242" s="53">
        <v>-0.218825817108154</v>
      </c>
      <c r="T242" s="53">
        <v>-0.219471022486687</v>
      </c>
      <c r="U242" s="53">
        <v>-0.220120951533318</v>
      </c>
      <c r="V242" s="53">
        <v>-0.245466351509094</v>
      </c>
      <c r="W242" s="53">
        <v>-0.21571084856987</v>
      </c>
      <c r="X242" s="53">
        <v>-0.235259041190147</v>
      </c>
      <c r="Y242" s="53">
        <v>-0.247255742549896</v>
      </c>
      <c r="Z242" s="53">
        <v>-0.251916646957397</v>
      </c>
      <c r="AA242" s="53">
        <v>-0.262629926204681</v>
      </c>
      <c r="AB242" s="53">
        <v>-0.255444407463074</v>
      </c>
      <c r="AC242" s="53">
        <v>-0.247972682118416</v>
      </c>
      <c r="AD242" s="53">
        <v>-0.225229948759079</v>
      </c>
      <c r="AE242" s="53">
        <v>-0.252618312835693</v>
      </c>
      <c r="AF242" s="53">
        <v>-0.258893489837646</v>
      </c>
      <c r="AG242" s="53">
        <v>-0.214362800121307</v>
      </c>
      <c r="AH242" s="53">
        <v>-0.232485234737396</v>
      </c>
      <c r="AI242" s="53">
        <v>-0.262998163700104</v>
      </c>
      <c r="AJ242" s="53">
        <v>-0.263316780328751</v>
      </c>
      <c r="AK242" s="53">
        <v>-0.304367005825043</v>
      </c>
      <c r="AL242" s="53">
        <v>-0.294234991073608</v>
      </c>
      <c r="AM242" s="53">
        <v>-0.31522724032402</v>
      </c>
      <c r="AN242" s="53">
        <v>-0.305214405059814</v>
      </c>
      <c r="AO242" s="53">
        <v>-0.295939743518829</v>
      </c>
      <c r="AP242" s="53">
        <v>-0.276867002248764</v>
      </c>
      <c r="AQ242" s="53">
        <v>-0.168864235281944</v>
      </c>
      <c r="AR242" s="53">
        <v>-0.172712057828903</v>
      </c>
      <c r="AS242" s="53">
        <v>-0.14709547162056</v>
      </c>
      <c r="AT242" s="53">
        <v>-0.142447754740715</v>
      </c>
      <c r="AU242" s="53">
        <v>-0.197149813175201</v>
      </c>
      <c r="AV242" s="53">
        <v>-0.207360804080963</v>
      </c>
      <c r="AW242" s="53">
        <v>-0.206754937767982</v>
      </c>
      <c r="AX242" s="53">
        <v>-0.228499457240105</v>
      </c>
      <c r="AY242" s="53">
        <v>-0.274235218763351</v>
      </c>
      <c r="AZ242" s="53">
        <v>-0.305337220430374</v>
      </c>
      <c r="BA242" s="53">
        <v>-0.324880570173264</v>
      </c>
      <c r="BB242" s="53">
        <v>-0.0336958542466164</v>
      </c>
      <c r="BC242" s="53">
        <v>-0.0212528873234987</v>
      </c>
      <c r="BD242" s="53">
        <v>-0.0686937496066093</v>
      </c>
      <c r="BE242" s="53">
        <v>-0.105869300663471</v>
      </c>
      <c r="BF242" s="53">
        <v>-0.137969866394997</v>
      </c>
      <c r="BG242" s="53">
        <v>-0.160212352871895</v>
      </c>
      <c r="BH242" s="53">
        <v>-0.183732479810715</v>
      </c>
      <c r="BI242" s="53">
        <v>-0.174330845475197</v>
      </c>
      <c r="BJ242" s="53">
        <v>-0.152452424168587</v>
      </c>
      <c r="BK242" s="53">
        <v>-0.165067866444588</v>
      </c>
      <c r="BL242" s="53">
        <v>-0.157854855060577</v>
      </c>
      <c r="BM242" s="53">
        <v>-0.144291833043098</v>
      </c>
      <c r="BN242" s="53">
        <v>-0.14816515147686</v>
      </c>
      <c r="BO242" s="53">
        <v>-0.156457901000977</v>
      </c>
      <c r="BP242" s="53">
        <v>-0.162153601646423</v>
      </c>
      <c r="BQ242" s="53">
        <v>-0.171303257346153</v>
      </c>
      <c r="BR242" s="53">
        <v>-0.176643684506416</v>
      </c>
      <c r="BS242" s="53">
        <v>-0.197282001376152</v>
      </c>
      <c r="BT242" s="53">
        <v>-0.222646400332451</v>
      </c>
      <c r="BU242" s="53">
        <v>-0.174245744943619</v>
      </c>
      <c r="BV242" s="53">
        <v>-0.191438570618629</v>
      </c>
      <c r="BW242" s="53">
        <v>-0.197886168956757</v>
      </c>
      <c r="BX242" s="53">
        <v>-0.185270696878433</v>
      </c>
      <c r="BY242" s="53">
        <v>-0.194004386663437</v>
      </c>
      <c r="BZ242" s="53">
        <v>-0.1762335896492</v>
      </c>
      <c r="CA242" s="53">
        <v>-0.188239499926567</v>
      </c>
      <c r="CB242" s="53">
        <v>-0.217684090137482</v>
      </c>
      <c r="CC242" s="53">
        <v>-0.243456214666367</v>
      </c>
      <c r="CD242" s="53">
        <v>-0.238866046071053</v>
      </c>
      <c r="CE242" s="53">
        <v>-0.225534245371819</v>
      </c>
      <c r="CF242" s="53">
        <v>-0.229086026549339</v>
      </c>
      <c r="CG242" s="53">
        <v>-0.257410496473312</v>
      </c>
      <c r="CH242" s="53">
        <v>-0.252116709947586</v>
      </c>
      <c r="CI242" s="53">
        <v>-0.29599866271019</v>
      </c>
      <c r="CJ242" s="53">
        <v>-0.287465929985046</v>
      </c>
      <c r="CK242" s="53">
        <v>-0.313777893781662</v>
      </c>
      <c r="CL242" s="53">
        <v>-0.296666830778122</v>
      </c>
      <c r="CM242" s="53">
        <v>-0.276942044496536</v>
      </c>
      <c r="CN242" s="53">
        <v>-0.27264741063118</v>
      </c>
      <c r="CO242" s="53">
        <v>-0.188661307096481</v>
      </c>
      <c r="CP242" s="53">
        <v>-0.203837767243385</v>
      </c>
      <c r="CQ242" s="53">
        <v>-0.189275205135345</v>
      </c>
      <c r="CR242" s="53">
        <v>-0.160572797060013</v>
      </c>
      <c r="CS242" s="53">
        <v>-0.210412219166756</v>
      </c>
      <c r="CT242" s="53">
        <v>-0.212399691343307</v>
      </c>
      <c r="CU242" s="53">
        <v>-0.227444365620613</v>
      </c>
      <c r="CV242" s="53">
        <v>-0.257645905017853</v>
      </c>
      <c r="CW242" s="53">
        <v>-0.279648333787918</v>
      </c>
      <c r="CX242" s="53">
        <v>-0.297524958848953</v>
      </c>
      <c r="CY242" s="53">
        <v>-0.282662004232407</v>
      </c>
      <c r="CZ242" s="53">
        <v>-0.0191536247730255</v>
      </c>
      <c r="DA242" s="53">
        <v>-0.0290099382400513</v>
      </c>
      <c r="DB242" s="53">
        <v>-0.0198377333581448</v>
      </c>
      <c r="DC242" s="53">
        <v>-0.0447123944759369</v>
      </c>
      <c r="DD242" s="53">
        <v>-0.0515610240399837</v>
      </c>
      <c r="DE242" s="53">
        <v>-0.0464081391692162</v>
      </c>
      <c r="DF242" s="53">
        <v>-0.0539788268506527</v>
      </c>
      <c r="DG242" s="53">
        <v>-0.0761983320116997</v>
      </c>
      <c r="DH242" s="53">
        <v>-0.0704117640852928</v>
      </c>
      <c r="DI242" s="53">
        <v>-0.0906673893332481</v>
      </c>
      <c r="DJ242" s="53">
        <v>-0.080945648252964</v>
      </c>
      <c r="DK242" s="53">
        <v>-0.0904355645179749</v>
      </c>
      <c r="DL242" s="53">
        <v>-0.0967160016298294</v>
      </c>
      <c r="DM242" s="53">
        <v>-0.104065224528313</v>
      </c>
      <c r="DN242" s="53">
        <v>-0.087373748421669</v>
      </c>
      <c r="DO242" s="53">
        <v>-0.0646208748221397</v>
      </c>
      <c r="DP242" s="53">
        <v>-0.0599256604909897</v>
      </c>
      <c r="DQ242" s="53">
        <v>-0.0399372689425945</v>
      </c>
      <c r="DR242" s="53">
        <v>-0.0399182662367821</v>
      </c>
      <c r="DS242" s="53">
        <v>-0.0585634149610996</v>
      </c>
      <c r="DT242" s="53">
        <v>-0.0609187893569469</v>
      </c>
      <c r="DU242" s="53">
        <v>-0.0664678812026978</v>
      </c>
      <c r="DV242" s="53">
        <v>-0.0837442800402641</v>
      </c>
      <c r="DW242" s="53">
        <v>-0.0857238695025444</v>
      </c>
      <c r="DX242" s="53">
        <v>-0.0963091477751732</v>
      </c>
      <c r="DY242" s="53">
        <v>-0.0768314972519875</v>
      </c>
      <c r="DZ242" s="53">
        <v>-0.0246441811323166</v>
      </c>
      <c r="EA242" s="53">
        <v>-0.0262604188174009</v>
      </c>
      <c r="EB242" s="53">
        <v>-0.0371257625520229</v>
      </c>
      <c r="EC242" s="53">
        <v>-0.00592686049640179</v>
      </c>
      <c r="ED242" s="53">
        <v>-0.0204975232481956</v>
      </c>
      <c r="EE242" s="53">
        <v>-0.0226860046386719</v>
      </c>
      <c r="EF242" s="53">
        <v>-0.0282983854413033</v>
      </c>
      <c r="EG242" s="53">
        <v>-0.0254666451364756</v>
      </c>
      <c r="EH242" s="53">
        <v>-0.0238673835992813</v>
      </c>
      <c r="EI242" s="53">
        <v>-0.0185476690530777</v>
      </c>
      <c r="EJ242" s="53">
        <v>-0.0256458949297667</v>
      </c>
      <c r="EK242" s="53">
        <v>-0.0360960029065609</v>
      </c>
      <c r="EL242" s="53">
        <v>-0.0213178806006908</v>
      </c>
      <c r="EM242" s="53">
        <v>0.00269874883815646</v>
      </c>
      <c r="EN242" s="53">
        <v>0.0140273850411177</v>
      </c>
      <c r="EO242" s="53">
        <v>0.025081429630518</v>
      </c>
      <c r="EP242" s="53">
        <v>0.0010267267934978</v>
      </c>
      <c r="EQ242" s="53">
        <v>-0.00383592071011662</v>
      </c>
      <c r="ER242" s="53">
        <v>-0.0120594259351492</v>
      </c>
      <c r="ES242" s="53">
        <v>0.00359111605212092</v>
      </c>
      <c r="ET242" s="53">
        <v>0.0120481383055449</v>
      </c>
      <c r="EU242" s="53">
        <v>-0.0116852037608624</v>
      </c>
      <c r="EV242" s="53">
        <v>-0.0249105878174305</v>
      </c>
      <c r="EW242" s="53">
        <v>-0.0593169070780277</v>
      </c>
    </row>
    <row r="243" s="53" customFormat="1" spans="1:153">
      <c r="A243" s="54">
        <v>300762</v>
      </c>
      <c r="B243" s="53" t="s">
        <v>1208</v>
      </c>
      <c r="C243" s="55">
        <v>43851</v>
      </c>
      <c r="D243" s="53">
        <v>-0.0232638567686081</v>
      </c>
      <c r="E243" s="53">
        <v>-0.0296424012631178</v>
      </c>
      <c r="F243" s="53">
        <v>-0.00193191925063729</v>
      </c>
      <c r="G243" s="53">
        <v>-0.0339260473847389</v>
      </c>
      <c r="H243" s="53">
        <v>-0.0407019332051277</v>
      </c>
      <c r="I243" s="53">
        <v>-0.0755762830376625</v>
      </c>
      <c r="J243" s="53">
        <v>-0.110803470015526</v>
      </c>
      <c r="K243" s="53">
        <v>-0.145596414804459</v>
      </c>
      <c r="L243" s="53">
        <v>-0.107208140194416</v>
      </c>
      <c r="M243" s="53">
        <v>-0.129304140806198</v>
      </c>
      <c r="N243" s="53">
        <v>-0.117248967289925</v>
      </c>
      <c r="O243" s="53">
        <v>-0.0965817719697952</v>
      </c>
      <c r="P243" s="53">
        <v>-0.116599529981613</v>
      </c>
      <c r="Q243" s="53">
        <v>-0.0530385114252567</v>
      </c>
      <c r="R243" s="53">
        <v>-0.0391952656209469</v>
      </c>
      <c r="S243" s="53">
        <v>0.0320483893156052</v>
      </c>
      <c r="T243" s="53">
        <v>-0.0123711936175823</v>
      </c>
      <c r="U243" s="53">
        <v>-0.0197908766567707</v>
      </c>
      <c r="V243" s="53">
        <v>-0.0624727718532085</v>
      </c>
      <c r="W243" s="53">
        <v>-0.055141307413578</v>
      </c>
      <c r="X243" s="53">
        <v>-0.0815963894128799</v>
      </c>
      <c r="Y243" s="53">
        <v>-0.0888731479644775</v>
      </c>
      <c r="Z243" s="53">
        <v>-0.0879123210906982</v>
      </c>
      <c r="AA243" s="53">
        <v>-0.0799689516425133</v>
      </c>
      <c r="AB243" s="53">
        <v>-0.0410094819962978</v>
      </c>
      <c r="AC243" s="53">
        <v>-0.0214998889714479</v>
      </c>
      <c r="AD243" s="53">
        <v>-0.0339155979454517</v>
      </c>
      <c r="AE243" s="53">
        <v>-0.00319032091647387</v>
      </c>
      <c r="AF243" s="53">
        <v>0.00728053878992796</v>
      </c>
      <c r="AG243" s="53">
        <v>0.0105638839304447</v>
      </c>
      <c r="AH243" s="53">
        <v>-0.0329441390931606</v>
      </c>
      <c r="AI243" s="53">
        <v>-0.0226934216916561</v>
      </c>
      <c r="AJ243" s="53">
        <v>0.0703033655881882</v>
      </c>
      <c r="AK243" s="53">
        <v>0.112228840589523</v>
      </c>
      <c r="AL243" s="53">
        <v>0.0218709800392389</v>
      </c>
      <c r="AM243" s="53">
        <v>-0.0693986117839813</v>
      </c>
      <c r="AN243" s="53">
        <v>-0.12206407636404</v>
      </c>
      <c r="AO243" s="53">
        <v>-0.150476083159447</v>
      </c>
      <c r="AP243" s="53">
        <v>-0.156678944826126</v>
      </c>
      <c r="AQ243" s="53">
        <v>-0.123831860721111</v>
      </c>
      <c r="AR243" s="53">
        <v>-0.0961337983608246</v>
      </c>
      <c r="AS243" s="53">
        <v>-0.0880255848169327</v>
      </c>
      <c r="AT243" s="53">
        <v>-0.0662160441279411</v>
      </c>
      <c r="AU243" s="53">
        <v>-0.0599468760192394</v>
      </c>
      <c r="AV243" s="53">
        <v>-0.0824736431241035</v>
      </c>
      <c r="AW243" s="53">
        <v>-0.0858494564890862</v>
      </c>
      <c r="AX243" s="53">
        <v>-0.0864237099885941</v>
      </c>
      <c r="AY243" s="53">
        <v>-0.104980744421482</v>
      </c>
      <c r="AZ243" s="53">
        <v>-0.136246010661125</v>
      </c>
      <c r="BA243" s="53">
        <v>-0.157844722270966</v>
      </c>
      <c r="BB243" s="53">
        <v>-0.00867820903658867</v>
      </c>
      <c r="BC243" s="53">
        <v>-0.0100818388164043</v>
      </c>
      <c r="BD243" s="53">
        <v>-0.0308352746069431</v>
      </c>
      <c r="BE243" s="53">
        <v>-0.0659491717815399</v>
      </c>
      <c r="BF243" s="53">
        <v>-0.0581931248307228</v>
      </c>
      <c r="BG243" s="53">
        <v>-0.0893800929188728</v>
      </c>
      <c r="BH243" s="53">
        <v>-0.0989793539047241</v>
      </c>
      <c r="BI243" s="53">
        <v>-0.0910489335656166</v>
      </c>
      <c r="BJ243" s="53">
        <v>-0.0939843133091927</v>
      </c>
      <c r="BK243" s="53">
        <v>-0.103028237819672</v>
      </c>
      <c r="BL243" s="53">
        <v>-0.0885935053229332</v>
      </c>
      <c r="BM243" s="53">
        <v>-0.0647056773304939</v>
      </c>
      <c r="BN243" s="53">
        <v>-0.0653922855854034</v>
      </c>
      <c r="BO243" s="53">
        <v>-0.0648844316601753</v>
      </c>
      <c r="BP243" s="53">
        <v>-0.0527197532355785</v>
      </c>
      <c r="BQ243" s="53">
        <v>0.0156213622540236</v>
      </c>
      <c r="BR243" s="53">
        <v>-0.0204885620623827</v>
      </c>
      <c r="BS243" s="53">
        <v>-0.0382968820631504</v>
      </c>
      <c r="BT243" s="53">
        <v>-0.0762075111269951</v>
      </c>
      <c r="BU243" s="53">
        <v>-0.0643737092614174</v>
      </c>
      <c r="BV243" s="53">
        <v>-0.085199162364006</v>
      </c>
      <c r="BW243" s="53">
        <v>-0.0928172543644905</v>
      </c>
      <c r="BX243" s="53">
        <v>-0.0820692479610443</v>
      </c>
      <c r="BY243" s="53">
        <v>-0.0719767510890961</v>
      </c>
      <c r="BZ243" s="53">
        <v>-0.0587852671742439</v>
      </c>
      <c r="CA243" s="53">
        <v>-0.0395028181374073</v>
      </c>
      <c r="CB243" s="53">
        <v>-0.0483452379703522</v>
      </c>
      <c r="CC243" s="53">
        <v>-0.0104650389403105</v>
      </c>
      <c r="CD243" s="53">
        <v>0.00679790368303657</v>
      </c>
      <c r="CE243" s="53">
        <v>-0.00160573190078139</v>
      </c>
      <c r="CF243" s="53">
        <v>-0.0479891635477543</v>
      </c>
      <c r="CG243" s="53">
        <v>-0.035076804459095</v>
      </c>
      <c r="CH243" s="53">
        <v>0.0619090721011162</v>
      </c>
      <c r="CI243" s="53">
        <v>0.103401690721512</v>
      </c>
      <c r="CJ243" s="53">
        <v>0.026226993650198</v>
      </c>
      <c r="CK243" s="53">
        <v>-0.0422420538961887</v>
      </c>
      <c r="CL243" s="53">
        <v>-0.0932971760630608</v>
      </c>
      <c r="CM243" s="53">
        <v>-0.120720073580742</v>
      </c>
      <c r="CN243" s="53">
        <v>-0.115870304405689</v>
      </c>
      <c r="CO243" s="53">
        <v>-0.102550745010376</v>
      </c>
      <c r="CP243" s="53">
        <v>-0.0897753834724426</v>
      </c>
      <c r="CQ243" s="53">
        <v>-0.0877837538719177</v>
      </c>
      <c r="CR243" s="53">
        <v>-0.0735799595713615</v>
      </c>
      <c r="CS243" s="53">
        <v>-0.059550553560257</v>
      </c>
      <c r="CT243" s="53">
        <v>-0.0682389438152313</v>
      </c>
      <c r="CU243" s="53">
        <v>-0.0785098969936371</v>
      </c>
      <c r="CV243" s="53">
        <v>-0.094622015953064</v>
      </c>
      <c r="CW243" s="53">
        <v>-0.106932036578655</v>
      </c>
      <c r="CX243" s="53">
        <v>-0.109749034047127</v>
      </c>
      <c r="CY243" s="53">
        <v>-0.108666084706783</v>
      </c>
      <c r="CZ243" s="53">
        <v>-0.025444932281971</v>
      </c>
      <c r="DA243" s="53">
        <v>-0.030419846996665</v>
      </c>
      <c r="DB243" s="53">
        <v>0.0180440712720156</v>
      </c>
      <c r="DC243" s="53">
        <v>0.0211638361215591</v>
      </c>
      <c r="DD243" s="53">
        <v>0.0066319084726274</v>
      </c>
      <c r="DE243" s="53">
        <v>0.00294452486559749</v>
      </c>
      <c r="DF243" s="53">
        <v>-0.0226834006607533</v>
      </c>
      <c r="DG243" s="53">
        <v>-0.0654067695140839</v>
      </c>
      <c r="DH243" s="53">
        <v>-0.0240831151604652</v>
      </c>
      <c r="DI243" s="53">
        <v>-0.0371351838111877</v>
      </c>
      <c r="DJ243" s="53">
        <v>-0.0395147427916527</v>
      </c>
      <c r="DK243" s="53">
        <v>-0.0427353791892529</v>
      </c>
      <c r="DL243" s="53">
        <v>-0.0620665326714516</v>
      </c>
      <c r="DM243" s="53">
        <v>0.000986635219305754</v>
      </c>
      <c r="DN243" s="53">
        <v>0.00266520166769624</v>
      </c>
      <c r="DO243" s="53">
        <v>0.0055677411146462</v>
      </c>
      <c r="DP243" s="53">
        <v>-0.00274191563948989</v>
      </c>
      <c r="DQ243" s="53">
        <v>0.00764671945944428</v>
      </c>
      <c r="DR243" s="53">
        <v>0.00287545332685113</v>
      </c>
      <c r="DS243" s="53">
        <v>-0.00162688596174121</v>
      </c>
      <c r="DT243" s="53">
        <v>-0.00725651578977704</v>
      </c>
      <c r="DU243" s="53">
        <v>-0.00691518140956759</v>
      </c>
      <c r="DV243" s="53">
        <v>-0.0167023539543152</v>
      </c>
      <c r="DW243" s="53">
        <v>-0.0188514832407236</v>
      </c>
      <c r="DX243" s="53">
        <v>0.00691650062799454</v>
      </c>
      <c r="DY243" s="53">
        <v>0.00714364554733038</v>
      </c>
      <c r="DZ243" s="53">
        <v>0.00357035361230373</v>
      </c>
      <c r="EA243" s="53">
        <v>-0.00358456606045365</v>
      </c>
      <c r="EB243" s="53">
        <v>-0.0103766489773989</v>
      </c>
      <c r="EC243" s="53">
        <v>0.00131033128127456</v>
      </c>
      <c r="ED243" s="53">
        <v>0.00418574130162597</v>
      </c>
      <c r="EE243" s="53">
        <v>0.00152409775182605</v>
      </c>
      <c r="EF243" s="53">
        <v>-0.002464993391186</v>
      </c>
      <c r="EG243" s="53">
        <v>-0.00203213514760137</v>
      </c>
      <c r="EH243" s="53">
        <v>-0.0152152981609106</v>
      </c>
      <c r="EI243" s="53">
        <v>-0.0380158424377441</v>
      </c>
      <c r="EJ243" s="53">
        <v>-0.0396261811256409</v>
      </c>
      <c r="EK243" s="53">
        <v>-0.0406152904033661</v>
      </c>
      <c r="EL243" s="53">
        <v>-0.0516679212450981</v>
      </c>
      <c r="EM243" s="53">
        <v>-0.0321403965353966</v>
      </c>
      <c r="EN243" s="53">
        <v>-0.0172176957130432</v>
      </c>
      <c r="EO243" s="53">
        <v>-0.0111011192202568</v>
      </c>
      <c r="EP243" s="53">
        <v>-0.00349536631256342</v>
      </c>
      <c r="EQ243" s="53">
        <v>-0.0112556042149663</v>
      </c>
      <c r="ER243" s="53">
        <v>-0.0250939838588238</v>
      </c>
      <c r="ES243" s="53">
        <v>-0.0181988477706909</v>
      </c>
      <c r="ET243" s="53">
        <v>-0.00266097951680422</v>
      </c>
      <c r="EU243" s="53">
        <v>-0.0089079961180687</v>
      </c>
      <c r="EV243" s="53">
        <v>-0.0373562686145306</v>
      </c>
      <c r="EW243" s="53">
        <v>-0.0600379183888435</v>
      </c>
    </row>
    <row r="244" s="53" customFormat="1" spans="1:153">
      <c r="A244" s="54">
        <v>300782</v>
      </c>
      <c r="B244" s="53" t="s">
        <v>1209</v>
      </c>
      <c r="C244" s="55">
        <v>43851</v>
      </c>
      <c r="D244" s="53">
        <v>0.0173548012971878</v>
      </c>
      <c r="E244" s="53">
        <v>-0.00197067204862833</v>
      </c>
      <c r="F244" s="53">
        <v>-0.0860907882452011</v>
      </c>
      <c r="G244" s="53">
        <v>-0.165901124477386</v>
      </c>
      <c r="H244" s="53">
        <v>-0.335107743740082</v>
      </c>
      <c r="I244" s="53">
        <v>-0.348430216312408</v>
      </c>
      <c r="J244" s="53">
        <v>-0.38409897685051</v>
      </c>
      <c r="K244" s="53">
        <v>-0.492500394582748</v>
      </c>
      <c r="L244" s="53">
        <v>-0.426596194505692</v>
      </c>
      <c r="M244" s="53">
        <v>-0.55158144235611</v>
      </c>
      <c r="N244" s="53">
        <v>-0.505000412464142</v>
      </c>
      <c r="O244" s="53">
        <v>-0.581509292125702</v>
      </c>
      <c r="P244" s="53">
        <v>-0.665573120117187</v>
      </c>
      <c r="Q244" s="53">
        <v>-0.66392058134079</v>
      </c>
      <c r="R244" s="53">
        <v>-0.701875984668732</v>
      </c>
      <c r="S244" s="53">
        <v>-0.720896542072296</v>
      </c>
      <c r="T244" s="53">
        <v>-0.7176873087883</v>
      </c>
      <c r="U244" s="53">
        <v>-0.731770396232605</v>
      </c>
      <c r="V244" s="53">
        <v>-0.764428853988647</v>
      </c>
      <c r="W244" s="53">
        <v>-0.783051192760468</v>
      </c>
      <c r="X244" s="53">
        <v>-0.914579808712006</v>
      </c>
      <c r="Y244" s="53">
        <v>-0.953671276569366</v>
      </c>
      <c r="Z244" s="53">
        <v>-1.05156648159027</v>
      </c>
      <c r="AA244" s="53">
        <v>-1.12076604366302</v>
      </c>
      <c r="AB244" s="53">
        <v>-1.14841556549072</v>
      </c>
      <c r="AC244" s="53">
        <v>-1.22956848144531</v>
      </c>
      <c r="AD244" s="53">
        <v>-1.27507436275482</v>
      </c>
      <c r="AE244" s="53">
        <v>-1.34419822692871</v>
      </c>
      <c r="AF244" s="53">
        <v>-1.37407398223877</v>
      </c>
      <c r="AG244" s="53">
        <v>-1.4286036491394</v>
      </c>
      <c r="AH244" s="53">
        <v>-1.49744379520416</v>
      </c>
      <c r="AI244" s="53">
        <v>-1.53898513317108</v>
      </c>
      <c r="AJ244" s="53">
        <v>-1.61360549926758</v>
      </c>
      <c r="AK244" s="53">
        <v>-1.61128091812134</v>
      </c>
      <c r="AL244" s="53">
        <v>-1.64661884307861</v>
      </c>
      <c r="AM244" s="53">
        <v>-1.68980193138123</v>
      </c>
      <c r="AN244" s="53">
        <v>-1.79563677310944</v>
      </c>
      <c r="AO244" s="53">
        <v>-1.84680128097534</v>
      </c>
      <c r="AP244" s="53">
        <v>-1.90696465969086</v>
      </c>
      <c r="AQ244" s="53">
        <v>-1.90588474273682</v>
      </c>
      <c r="AR244" s="53">
        <v>-1.94055092334747</v>
      </c>
      <c r="AS244" s="53">
        <v>-2.00655198097229</v>
      </c>
      <c r="AT244" s="53">
        <v>-2.07119655609131</v>
      </c>
      <c r="AU244" s="53">
        <v>-2.15454411506653</v>
      </c>
      <c r="AV244" s="53">
        <v>-2.2020583152771</v>
      </c>
      <c r="AW244" s="53">
        <v>-2.18590521812439</v>
      </c>
      <c r="AX244" s="53">
        <v>-2.16209030151367</v>
      </c>
      <c r="AY244" s="53">
        <v>-2.19537448883057</v>
      </c>
      <c r="AZ244" s="53">
        <v>-2.22220516204834</v>
      </c>
      <c r="BA244" s="53">
        <v>-2.24935173988342</v>
      </c>
      <c r="BB244" s="53">
        <v>0.00595682952553034</v>
      </c>
      <c r="BC244" s="53">
        <v>0.00488581787794828</v>
      </c>
      <c r="BD244" s="53">
        <v>-0.0341771095991135</v>
      </c>
      <c r="BE244" s="53">
        <v>-0.0771253705024719</v>
      </c>
      <c r="BF244" s="53">
        <v>-0.196834370493889</v>
      </c>
      <c r="BG244" s="53">
        <v>-0.213753893971443</v>
      </c>
      <c r="BH244" s="53">
        <v>-0.247085198760033</v>
      </c>
      <c r="BI244" s="53">
        <v>-0.30312243103981</v>
      </c>
      <c r="BJ244" s="53">
        <v>-0.313122123479843</v>
      </c>
      <c r="BK244" s="53">
        <v>-0.369266748428345</v>
      </c>
      <c r="BL244" s="53">
        <v>-0.275461614131927</v>
      </c>
      <c r="BM244" s="53">
        <v>-0.297845721244812</v>
      </c>
      <c r="BN244" s="53">
        <v>-0.333981901407242</v>
      </c>
      <c r="BO244" s="53">
        <v>-0.288806051015854</v>
      </c>
      <c r="BP244" s="53">
        <v>-0.312376081943512</v>
      </c>
      <c r="BQ244" s="53">
        <v>-0.30975928902626</v>
      </c>
      <c r="BR244" s="53">
        <v>-0.266675293445587</v>
      </c>
      <c r="BS244" s="53">
        <v>-0.253581821918488</v>
      </c>
      <c r="BT244" s="53">
        <v>-0.250702261924744</v>
      </c>
      <c r="BU244" s="53">
        <v>-0.239045768976212</v>
      </c>
      <c r="BV244" s="53">
        <v>-0.360665827989578</v>
      </c>
      <c r="BW244" s="53">
        <v>-0.313761562108994</v>
      </c>
      <c r="BX244" s="53">
        <v>-0.364817172288895</v>
      </c>
      <c r="BY244" s="53">
        <v>-0.398308992385864</v>
      </c>
      <c r="BZ244" s="53">
        <v>-0.440836310386658</v>
      </c>
      <c r="CA244" s="53">
        <v>-0.497741013765335</v>
      </c>
      <c r="CB244" s="53">
        <v>-0.525473237037659</v>
      </c>
      <c r="CC244" s="53">
        <v>-0.583844363689423</v>
      </c>
      <c r="CD244" s="53">
        <v>-0.58838552236557</v>
      </c>
      <c r="CE244" s="53">
        <v>-0.63883250951767</v>
      </c>
      <c r="CF244" s="53">
        <v>-0.645333051681519</v>
      </c>
      <c r="CG244" s="53">
        <v>-0.644681513309479</v>
      </c>
      <c r="CH244" s="53">
        <v>-0.681711494922638</v>
      </c>
      <c r="CI244" s="53">
        <v>-0.693669080734253</v>
      </c>
      <c r="CJ244" s="53">
        <v>-0.703356325626373</v>
      </c>
      <c r="CK244" s="53">
        <v>-0.716483056545258</v>
      </c>
      <c r="CL244" s="53">
        <v>-0.785256266593933</v>
      </c>
      <c r="CM244" s="53">
        <v>-0.845816731452942</v>
      </c>
      <c r="CN244" s="53">
        <v>-0.878848910331726</v>
      </c>
      <c r="CO244" s="53">
        <v>-0.914682567119598</v>
      </c>
      <c r="CP244" s="53">
        <v>-0.921400904655457</v>
      </c>
      <c r="CQ244" s="53">
        <v>-0.955319762229919</v>
      </c>
      <c r="CR244" s="53">
        <v>-0.992386758327484</v>
      </c>
      <c r="CS244" s="53">
        <v>-1.02826869487762</v>
      </c>
      <c r="CT244" s="53">
        <v>-1.03589749336243</v>
      </c>
      <c r="CU244" s="53">
        <v>-1.00523114204407</v>
      </c>
      <c r="CV244" s="53">
        <v>-0.956531286239624</v>
      </c>
      <c r="CW244" s="53">
        <v>-1.00465106964111</v>
      </c>
      <c r="CX244" s="53">
        <v>-1.01522517204285</v>
      </c>
      <c r="CY244" s="53">
        <v>-1.06359481811523</v>
      </c>
      <c r="CZ244" s="53">
        <v>0.00149659160524607</v>
      </c>
      <c r="DA244" s="53">
        <v>-0.0167578719556332</v>
      </c>
      <c r="DB244" s="53">
        <v>-0.0618150569498539</v>
      </c>
      <c r="DC244" s="53">
        <v>-0.0986771360039711</v>
      </c>
      <c r="DD244" s="53">
        <v>-0.148174747824669</v>
      </c>
      <c r="DE244" s="53">
        <v>-0.144577696919441</v>
      </c>
      <c r="DF244" s="53">
        <v>-0.146915167570114</v>
      </c>
      <c r="DG244" s="53">
        <v>-0.199279338121414</v>
      </c>
      <c r="DH244" s="53">
        <v>-0.123375467956066</v>
      </c>
      <c r="DI244" s="53">
        <v>-0.192216113209724</v>
      </c>
      <c r="DJ244" s="53">
        <v>-0.23944017291069</v>
      </c>
      <c r="DK244" s="53">
        <v>-0.293564945459366</v>
      </c>
      <c r="DL244" s="53">
        <v>-0.341492593288422</v>
      </c>
      <c r="DM244" s="53">
        <v>-0.385015934705734</v>
      </c>
      <c r="DN244" s="53">
        <v>-0.399401277303696</v>
      </c>
      <c r="DO244" s="53">
        <v>-0.421038657426834</v>
      </c>
      <c r="DP244" s="53">
        <v>-0.460913389921188</v>
      </c>
      <c r="DQ244" s="53">
        <v>-0.488089948892593</v>
      </c>
      <c r="DR244" s="53">
        <v>-0.523627936840057</v>
      </c>
      <c r="DS244" s="53">
        <v>-0.553906857967377</v>
      </c>
      <c r="DT244" s="53">
        <v>-0.563815355300903</v>
      </c>
      <c r="DU244" s="53">
        <v>-0.649811089038849</v>
      </c>
      <c r="DV244" s="53">
        <v>-0.696650683879852</v>
      </c>
      <c r="DW244" s="53">
        <v>-0.732358455657959</v>
      </c>
      <c r="DX244" s="53">
        <v>-0.717480659484863</v>
      </c>
      <c r="DY244" s="53">
        <v>-0.741728901863098</v>
      </c>
      <c r="DZ244" s="53">
        <v>-0.759502530097961</v>
      </c>
      <c r="EA244" s="53">
        <v>-0.770255267620087</v>
      </c>
      <c r="EB244" s="53">
        <v>-0.795589804649353</v>
      </c>
      <c r="EC244" s="53">
        <v>-0.799672544002533</v>
      </c>
      <c r="ED244" s="53">
        <v>-0.862012147903442</v>
      </c>
      <c r="EE244" s="53">
        <v>-0.904205083847046</v>
      </c>
      <c r="EF244" s="53">
        <v>-0.941795408725739</v>
      </c>
      <c r="EG244" s="53">
        <v>-0.927513241767883</v>
      </c>
      <c r="EH244" s="53">
        <v>-0.953163862228394</v>
      </c>
      <c r="EI244" s="53">
        <v>-0.983220279216766</v>
      </c>
      <c r="EJ244" s="53">
        <v>-1.02028179168701</v>
      </c>
      <c r="EK244" s="53">
        <v>-1.0108859539032</v>
      </c>
      <c r="EL244" s="53">
        <v>-1.03801715373993</v>
      </c>
      <c r="EM244" s="53">
        <v>-1.00110363960266</v>
      </c>
      <c r="EN244" s="53">
        <v>-1.02905142307281</v>
      </c>
      <c r="EO244" s="53">
        <v>-1.06113362312317</v>
      </c>
      <c r="EP244" s="53">
        <v>-1.08871114253998</v>
      </c>
      <c r="EQ244" s="53">
        <v>-1.1361768245697</v>
      </c>
      <c r="ER244" s="53">
        <v>-1.17606222629547</v>
      </c>
      <c r="ES244" s="53">
        <v>-1.19057559967041</v>
      </c>
      <c r="ET244" s="53">
        <v>-1.21546041965485</v>
      </c>
      <c r="EU244" s="53">
        <v>-1.20062482357025</v>
      </c>
      <c r="EV244" s="53">
        <v>-1.21688139438629</v>
      </c>
      <c r="EW244" s="53">
        <v>-1.19565832614899</v>
      </c>
    </row>
    <row r="245" s="53" customFormat="1" spans="1:153">
      <c r="A245" s="54">
        <v>300787</v>
      </c>
      <c r="B245" s="53" t="s">
        <v>1210</v>
      </c>
      <c r="C245" s="55">
        <v>43851</v>
      </c>
      <c r="D245" s="53">
        <v>-0.0822635069489479</v>
      </c>
      <c r="E245" s="53">
        <v>-0.131667524576187</v>
      </c>
      <c r="F245" s="53">
        <v>-0.143999934196472</v>
      </c>
      <c r="G245" s="53">
        <v>-0.280067086219788</v>
      </c>
      <c r="H245" s="53">
        <v>-0.290962636470795</v>
      </c>
      <c r="I245" s="53">
        <v>-0.391574740409851</v>
      </c>
      <c r="J245" s="53">
        <v>-0.441958606243134</v>
      </c>
      <c r="K245" s="53">
        <v>-0.471212327480316</v>
      </c>
      <c r="L245" s="53">
        <v>-0.48153218626976</v>
      </c>
      <c r="M245" s="53">
        <v>-0.675682783126831</v>
      </c>
      <c r="N245" s="53">
        <v>-0.806647717952728</v>
      </c>
      <c r="O245" s="53">
        <v>-0.907718181610107</v>
      </c>
      <c r="P245" s="53">
        <v>-0.854920387268066</v>
      </c>
      <c r="Q245" s="53">
        <v>-0.701291859149933</v>
      </c>
      <c r="R245" s="53">
        <v>-0.740132749080658</v>
      </c>
      <c r="S245" s="53">
        <v>-0.657770156860352</v>
      </c>
      <c r="T245" s="53">
        <v>-0.644632875919342</v>
      </c>
      <c r="U245" s="53">
        <v>-0.640628397464752</v>
      </c>
      <c r="V245" s="53">
        <v>-0.75012469291687</v>
      </c>
      <c r="W245" s="53">
        <v>-0.554132640361786</v>
      </c>
      <c r="X245" s="53">
        <v>-0.461599975824356</v>
      </c>
      <c r="Y245" s="53">
        <v>-0.412759631872177</v>
      </c>
      <c r="Z245" s="53">
        <v>-0.387507140636444</v>
      </c>
      <c r="AA245" s="53">
        <v>-0.45478543639183</v>
      </c>
      <c r="AB245" s="53">
        <v>-0.413311392068863</v>
      </c>
      <c r="AC245" s="53">
        <v>-0.480284005403519</v>
      </c>
      <c r="AD245" s="53">
        <v>-0.465532749891281</v>
      </c>
      <c r="AE245" s="53">
        <v>-0.480756640434265</v>
      </c>
      <c r="AF245" s="53">
        <v>-0.519899845123291</v>
      </c>
      <c r="AG245" s="53">
        <v>-0.502667546272278</v>
      </c>
      <c r="AH245" s="53">
        <v>-0.526446998119354</v>
      </c>
      <c r="AI245" s="53">
        <v>-0.514682948589325</v>
      </c>
      <c r="AJ245" s="53">
        <v>-0.504586637020111</v>
      </c>
      <c r="AK245" s="53">
        <v>-0.499532699584961</v>
      </c>
      <c r="AL245" s="53">
        <v>-0.52288943529129</v>
      </c>
      <c r="AM245" s="53">
        <v>-0.518253922462463</v>
      </c>
      <c r="AN245" s="53">
        <v>-0.520941138267517</v>
      </c>
      <c r="AO245" s="53">
        <v>-0.51667308807373</v>
      </c>
      <c r="AP245" s="53">
        <v>-0.576606094837189</v>
      </c>
      <c r="AQ245" s="53">
        <v>-0.557802140712738</v>
      </c>
      <c r="AR245" s="53">
        <v>-0.546152293682098</v>
      </c>
      <c r="AS245" s="53">
        <v>-0.551933526992798</v>
      </c>
      <c r="AT245" s="53">
        <v>-0.549743890762329</v>
      </c>
      <c r="AU245" s="53">
        <v>-0.638623476028442</v>
      </c>
      <c r="AV245" s="53">
        <v>-0.65839409828186</v>
      </c>
      <c r="AW245" s="53">
        <v>-0.75273734331131</v>
      </c>
      <c r="AX245" s="53">
        <v>-0.732418954372406</v>
      </c>
      <c r="AY245" s="53">
        <v>-0.747570395469666</v>
      </c>
      <c r="AZ245" s="53">
        <v>-0.686536908149719</v>
      </c>
      <c r="BA245" s="53">
        <v>-0.731683135032654</v>
      </c>
      <c r="BB245" s="53">
        <v>-0.0503330789506435</v>
      </c>
      <c r="BC245" s="53">
        <v>-0.0591511353850365</v>
      </c>
      <c r="BD245" s="53">
        <v>-0.0407220721244812</v>
      </c>
      <c r="BE245" s="53">
        <v>-0.150762036442757</v>
      </c>
      <c r="BF245" s="53">
        <v>-0.173315301537514</v>
      </c>
      <c r="BG245" s="53">
        <v>-0.226673349738121</v>
      </c>
      <c r="BH245" s="53">
        <v>-0.241370111703873</v>
      </c>
      <c r="BI245" s="53">
        <v>-0.224006474018097</v>
      </c>
      <c r="BJ245" s="53">
        <v>-0.219034761190414</v>
      </c>
      <c r="BK245" s="53">
        <v>-0.277771085500717</v>
      </c>
      <c r="BL245" s="53">
        <v>-0.299970239400864</v>
      </c>
      <c r="BM245" s="53">
        <v>-0.305758982896805</v>
      </c>
      <c r="BN245" s="53">
        <v>-0.315125197172165</v>
      </c>
      <c r="BO245" s="53">
        <v>-0.253276854753494</v>
      </c>
      <c r="BP245" s="53">
        <v>-0.228644415736198</v>
      </c>
      <c r="BQ245" s="53">
        <v>-0.257369786500931</v>
      </c>
      <c r="BR245" s="53">
        <v>-0.330753266811371</v>
      </c>
      <c r="BS245" s="53">
        <v>-0.405833154916763</v>
      </c>
      <c r="BT245" s="53">
        <v>-0.462639212608337</v>
      </c>
      <c r="BU245" s="53">
        <v>-0.38717982172966</v>
      </c>
      <c r="BV245" s="53">
        <v>-0.409011214971542</v>
      </c>
      <c r="BW245" s="53">
        <v>-0.411404639482498</v>
      </c>
      <c r="BX245" s="53">
        <v>-0.417033940553665</v>
      </c>
      <c r="BY245" s="53">
        <v>-0.447587877511978</v>
      </c>
      <c r="BZ245" s="53">
        <v>-0.422721028327942</v>
      </c>
      <c r="CA245" s="53">
        <v>-0.454070746898651</v>
      </c>
      <c r="CB245" s="53">
        <v>-0.43666410446167</v>
      </c>
      <c r="CC245" s="53">
        <v>-0.422702789306641</v>
      </c>
      <c r="CD245" s="53">
        <v>-0.460313767194748</v>
      </c>
      <c r="CE245" s="53">
        <v>-0.441507011651993</v>
      </c>
      <c r="CF245" s="53">
        <v>-0.42781463265419</v>
      </c>
      <c r="CG245" s="53">
        <v>-0.47270804643631</v>
      </c>
      <c r="CH245" s="53">
        <v>-0.425338447093964</v>
      </c>
      <c r="CI245" s="53">
        <v>-0.416860431432724</v>
      </c>
      <c r="CJ245" s="53">
        <v>-0.433390021324158</v>
      </c>
      <c r="CK245" s="53">
        <v>-0.436040461063385</v>
      </c>
      <c r="CL245" s="53">
        <v>-0.464270949363708</v>
      </c>
      <c r="CM245" s="53">
        <v>-0.464835911989212</v>
      </c>
      <c r="CN245" s="53">
        <v>-0.500957369804382</v>
      </c>
      <c r="CO245" s="53">
        <v>-0.531323313713074</v>
      </c>
      <c r="CP245" s="53">
        <v>-0.548718869686127</v>
      </c>
      <c r="CQ245" s="53">
        <v>-0.534129202365875</v>
      </c>
      <c r="CR245" s="53">
        <v>-0.510498523712158</v>
      </c>
      <c r="CS245" s="53">
        <v>-0.566837549209595</v>
      </c>
      <c r="CT245" s="53">
        <v>-0.575908958911896</v>
      </c>
      <c r="CU245" s="53">
        <v>-0.59795081615448</v>
      </c>
      <c r="CV245" s="53">
        <v>-0.587311744689941</v>
      </c>
      <c r="CW245" s="53">
        <v>-0.589170157909393</v>
      </c>
      <c r="CX245" s="53">
        <v>-0.505095720291138</v>
      </c>
      <c r="CY245" s="53">
        <v>-0.587692856788635</v>
      </c>
      <c r="CZ245" s="53">
        <v>-0.0670145750045776</v>
      </c>
      <c r="DA245" s="53">
        <v>-0.107600532472134</v>
      </c>
      <c r="DB245" s="53">
        <v>-0.138362005352974</v>
      </c>
      <c r="DC245" s="53">
        <v>-0.164389178156853</v>
      </c>
      <c r="DD245" s="53">
        <v>-0.152731493115425</v>
      </c>
      <c r="DE245" s="53">
        <v>-0.199985519051552</v>
      </c>
      <c r="DF245" s="53">
        <v>-0.235672652721405</v>
      </c>
      <c r="DG245" s="53">
        <v>-0.282290011644363</v>
      </c>
      <c r="DH245" s="53">
        <v>-0.29758158326149</v>
      </c>
      <c r="DI245" s="53">
        <v>-0.432995855808258</v>
      </c>
      <c r="DJ245" s="53">
        <v>-0.541761636734009</v>
      </c>
      <c r="DK245" s="53">
        <v>-0.637043356895447</v>
      </c>
      <c r="DL245" s="53">
        <v>-0.574879348278046</v>
      </c>
      <c r="DM245" s="53">
        <v>-0.483099162578583</v>
      </c>
      <c r="DN245" s="53">
        <v>-0.546572506427765</v>
      </c>
      <c r="DO245" s="53">
        <v>-0.435484498739243</v>
      </c>
      <c r="DP245" s="53">
        <v>-0.348963767290115</v>
      </c>
      <c r="DQ245" s="53">
        <v>-0.269879370927811</v>
      </c>
      <c r="DR245" s="53">
        <v>-0.322569578886032</v>
      </c>
      <c r="DS245" s="53">
        <v>-0.202036961913109</v>
      </c>
      <c r="DT245" s="53">
        <v>-0.0876729115843773</v>
      </c>
      <c r="DU245" s="53">
        <v>-0.0364391468465328</v>
      </c>
      <c r="DV245" s="53">
        <v>-0.00555737223476171</v>
      </c>
      <c r="DW245" s="53">
        <v>-0.0422817245125771</v>
      </c>
      <c r="DX245" s="53">
        <v>-0.0256745144724846</v>
      </c>
      <c r="DY245" s="53">
        <v>-0.0612973943352699</v>
      </c>
      <c r="DZ245" s="53">
        <v>-0.0639527663588524</v>
      </c>
      <c r="EA245" s="53">
        <v>-0.0931379944086075</v>
      </c>
      <c r="EB245" s="53">
        <v>-0.0946702286601067</v>
      </c>
      <c r="EC245" s="53">
        <v>-0.0962446630001068</v>
      </c>
      <c r="ED245" s="53">
        <v>-0.133716508746147</v>
      </c>
      <c r="EE245" s="53">
        <v>-0.0770590454339981</v>
      </c>
      <c r="EF245" s="53">
        <v>-0.114332370460033</v>
      </c>
      <c r="EG245" s="53">
        <v>-0.117756441235542</v>
      </c>
      <c r="EH245" s="53">
        <v>-0.124583601951599</v>
      </c>
      <c r="EI245" s="53">
        <v>-0.1172975897789</v>
      </c>
      <c r="EJ245" s="53">
        <v>-0.0917543172836304</v>
      </c>
      <c r="EK245" s="53">
        <v>-0.0869213342666626</v>
      </c>
      <c r="EL245" s="53">
        <v>-0.110732853412628</v>
      </c>
      <c r="EM245" s="53">
        <v>-0.0615629851818085</v>
      </c>
      <c r="EN245" s="53">
        <v>-0.0325175635516644</v>
      </c>
      <c r="EO245" s="53">
        <v>-0.0528884828090668</v>
      </c>
      <c r="EP245" s="53">
        <v>-0.0743294805288315</v>
      </c>
      <c r="EQ245" s="53">
        <v>-0.106870114803314</v>
      </c>
      <c r="ER245" s="53">
        <v>-0.117569297552109</v>
      </c>
      <c r="ES245" s="53">
        <v>-0.189870670437813</v>
      </c>
      <c r="ET245" s="53">
        <v>-0.180191397666931</v>
      </c>
      <c r="EU245" s="53">
        <v>-0.193484425544739</v>
      </c>
      <c r="EV245" s="53">
        <v>-0.216525360941887</v>
      </c>
      <c r="EW245" s="53">
        <v>-0.179074451327324</v>
      </c>
    </row>
    <row r="246" s="53" customFormat="1" spans="1:153">
      <c r="A246" s="54">
        <v>300790</v>
      </c>
      <c r="B246" s="53" t="s">
        <v>737</v>
      </c>
      <c r="C246" s="55">
        <v>43851</v>
      </c>
      <c r="D246" s="53">
        <v>-0.165407419204712</v>
      </c>
      <c r="E246" s="53">
        <v>-0.336842477321625</v>
      </c>
      <c r="F246" s="53">
        <v>-0.665765225887299</v>
      </c>
      <c r="G246" s="53">
        <v>-0.761434257030487</v>
      </c>
      <c r="H246" s="53">
        <v>-0.827968895435333</v>
      </c>
      <c r="I246" s="53">
        <v>-0.820270955562592</v>
      </c>
      <c r="J246" s="53">
        <v>-0.864101409912109</v>
      </c>
      <c r="K246" s="53">
        <v>-0.863835275173187</v>
      </c>
      <c r="L246" s="53">
        <v>-0.833119094371796</v>
      </c>
      <c r="M246" s="53">
        <v>-0.833678066730499</v>
      </c>
      <c r="N246" s="53">
        <v>-0.912271440029144</v>
      </c>
      <c r="O246" s="53">
        <v>-0.995108842849731</v>
      </c>
      <c r="P246" s="53">
        <v>-0.973931431770325</v>
      </c>
      <c r="Q246" s="53">
        <v>-1.01597476005554</v>
      </c>
      <c r="R246" s="53">
        <v>-1.14593839645386</v>
      </c>
      <c r="S246" s="53">
        <v>-1.19061160087585</v>
      </c>
      <c r="T246" s="53">
        <v>-1.18676710128784</v>
      </c>
      <c r="U246" s="53">
        <v>-1.34081518650055</v>
      </c>
      <c r="V246" s="53">
        <v>-1.44117724895477</v>
      </c>
      <c r="W246" s="53">
        <v>-1.62902927398682</v>
      </c>
      <c r="X246" s="53">
        <v>-1.70103394985199</v>
      </c>
      <c r="Y246" s="53">
        <v>-1.93372011184692</v>
      </c>
      <c r="Z246" s="53">
        <v>-1.9250522851944</v>
      </c>
      <c r="AA246" s="53">
        <v>-1.95385277271271</v>
      </c>
      <c r="AB246" s="53">
        <v>-1.96257209777832</v>
      </c>
      <c r="AC246" s="53">
        <v>-1.9684956073761</v>
      </c>
      <c r="AD246" s="53">
        <v>-2.1047420501709</v>
      </c>
      <c r="AE246" s="53">
        <v>-2.31409525871277</v>
      </c>
      <c r="AF246" s="53">
        <v>-2.2922625541687</v>
      </c>
      <c r="AG246" s="53">
        <v>-2.41234230995178</v>
      </c>
      <c r="AH246" s="53">
        <v>-2.50325322151184</v>
      </c>
      <c r="AI246" s="53">
        <v>-2.58714294433594</v>
      </c>
      <c r="AJ246" s="53">
        <v>-2.79424929618835</v>
      </c>
      <c r="AK246" s="53">
        <v>-2.90860509872437</v>
      </c>
      <c r="AL246" s="53">
        <v>-3.03130292892456</v>
      </c>
      <c r="AM246" s="53">
        <v>-3.14233136177063</v>
      </c>
      <c r="AN246" s="53">
        <v>-3.18963193893433</v>
      </c>
      <c r="AO246" s="53">
        <v>-3.28296732902527</v>
      </c>
      <c r="AP246" s="53">
        <v>-3.37417078018188</v>
      </c>
      <c r="AQ246" s="53">
        <v>-3.45638728141785</v>
      </c>
      <c r="AR246" s="53">
        <v>-3.61702561378479</v>
      </c>
      <c r="AS246" s="53">
        <v>-3.67968511581421</v>
      </c>
      <c r="AT246" s="53">
        <v>-3.83203625679016</v>
      </c>
      <c r="AU246" s="53">
        <v>-3.85334134101868</v>
      </c>
      <c r="AV246" s="53">
        <v>-3.91412854194641</v>
      </c>
      <c r="AW246" s="53">
        <v>-4.01514005661011</v>
      </c>
      <c r="AX246" s="53">
        <v>-4.09563112258911</v>
      </c>
      <c r="AY246" s="53">
        <v>-4.06067514419556</v>
      </c>
      <c r="AZ246" s="53">
        <v>-4.18235921859741</v>
      </c>
      <c r="BA246" s="53">
        <v>-4.27048444747925</v>
      </c>
      <c r="BB246" s="53">
        <v>-0.140017837285995</v>
      </c>
      <c r="BC246" s="53">
        <v>-0.269538730382919</v>
      </c>
      <c r="BD246" s="53">
        <v>-0.551941990852356</v>
      </c>
      <c r="BE246" s="53">
        <v>-0.576319694519043</v>
      </c>
      <c r="BF246" s="53">
        <v>-0.58107578754425</v>
      </c>
      <c r="BG246" s="53">
        <v>-0.561223030090332</v>
      </c>
      <c r="BH246" s="53">
        <v>-0.58833783864975</v>
      </c>
      <c r="BI246" s="53">
        <v>-0.568003714084625</v>
      </c>
      <c r="BJ246" s="53">
        <v>-0.490333586931229</v>
      </c>
      <c r="BK246" s="53">
        <v>-0.468356639146805</v>
      </c>
      <c r="BL246" s="53">
        <v>-0.507238447666168</v>
      </c>
      <c r="BM246" s="53">
        <v>-0.540005922317505</v>
      </c>
      <c r="BN246" s="53">
        <v>-0.534487009048462</v>
      </c>
      <c r="BO246" s="53">
        <v>-0.552583992481232</v>
      </c>
      <c r="BP246" s="53">
        <v>-0.650972306728363</v>
      </c>
      <c r="BQ246" s="53">
        <v>-0.638410091400146</v>
      </c>
      <c r="BR246" s="53">
        <v>-0.672810614109039</v>
      </c>
      <c r="BS246" s="53">
        <v>-0.789504647254944</v>
      </c>
      <c r="BT246" s="53">
        <v>-0.874212741851807</v>
      </c>
      <c r="BU246" s="53">
        <v>-0.966400504112244</v>
      </c>
      <c r="BV246" s="53">
        <v>-0.99652224779129</v>
      </c>
      <c r="BW246" s="53">
        <v>-1.15340733528137</v>
      </c>
      <c r="BX246" s="53">
        <v>-1.08709681034088</v>
      </c>
      <c r="BY246" s="53">
        <v>-1.10534656047821</v>
      </c>
      <c r="BZ246" s="53">
        <v>-1.12818503379822</v>
      </c>
      <c r="CA246" s="53">
        <v>-1.12746250629425</v>
      </c>
      <c r="CB246" s="53">
        <v>-1.21408009529114</v>
      </c>
      <c r="CC246" s="53">
        <v>-1.35376906394958</v>
      </c>
      <c r="CD246" s="53">
        <v>-1.31545901298523</v>
      </c>
      <c r="CE246" s="53">
        <v>-1.39860093593597</v>
      </c>
      <c r="CF246" s="53">
        <v>-1.48509061336517</v>
      </c>
      <c r="CG246" s="53">
        <v>-1.57246196269989</v>
      </c>
      <c r="CH246" s="53">
        <v>-1.72493779659271</v>
      </c>
      <c r="CI246" s="53">
        <v>-1.77390873432159</v>
      </c>
      <c r="CJ246" s="53">
        <v>-1.86223030090332</v>
      </c>
      <c r="CK246" s="53">
        <v>-1.92249381542206</v>
      </c>
      <c r="CL246" s="53">
        <v>-1.90143811702728</v>
      </c>
      <c r="CM246" s="53">
        <v>-1.97199428081512</v>
      </c>
      <c r="CN246" s="53">
        <v>-1.96660375595093</v>
      </c>
      <c r="CO246" s="53">
        <v>-1.95303821563721</v>
      </c>
      <c r="CP246" s="53">
        <v>-2.033931016922</v>
      </c>
      <c r="CQ246" s="53">
        <v>-2.06877183914185</v>
      </c>
      <c r="CR246" s="53">
        <v>-2.15703845024109</v>
      </c>
      <c r="CS246" s="53">
        <v>-2.19654512405395</v>
      </c>
      <c r="CT246" s="53">
        <v>-2.25253367424011</v>
      </c>
      <c r="CU246" s="53">
        <v>-2.24686312675476</v>
      </c>
      <c r="CV246" s="53">
        <v>-2.27195882797241</v>
      </c>
      <c r="CW246" s="53">
        <v>-2.25438547134399</v>
      </c>
      <c r="CX246" s="53">
        <v>-2.28671264648437</v>
      </c>
      <c r="CY246" s="53">
        <v>-2.3144154548645</v>
      </c>
      <c r="CZ246" s="53">
        <v>-0.150753736495972</v>
      </c>
      <c r="DA246" s="53">
        <v>-0.192667916417122</v>
      </c>
      <c r="DB246" s="53">
        <v>-0.239187404513359</v>
      </c>
      <c r="DC246" s="53">
        <v>-0.310478746891022</v>
      </c>
      <c r="DD246" s="53">
        <v>-0.37225729227066</v>
      </c>
      <c r="DE246" s="53">
        <v>-0.384412080049515</v>
      </c>
      <c r="DF246" s="53">
        <v>-0.401127725839615</v>
      </c>
      <c r="DG246" s="53">
        <v>-0.421195775270462</v>
      </c>
      <c r="DH246" s="53">
        <v>-0.468149691820145</v>
      </c>
      <c r="DI246" s="53">
        <v>-0.49068558216095</v>
      </c>
      <c r="DJ246" s="53">
        <v>-0.530397176742554</v>
      </c>
      <c r="DK246" s="53">
        <v>-0.580467045307159</v>
      </c>
      <c r="DL246" s="53">
        <v>-0.56480860710144</v>
      </c>
      <c r="DM246" s="53">
        <v>-0.588755011558533</v>
      </c>
      <c r="DN246" s="53">
        <v>-0.620330274105072</v>
      </c>
      <c r="DO246" s="53">
        <v>-0.677565693855286</v>
      </c>
      <c r="DP246" s="53">
        <v>-0.63932067155838</v>
      </c>
      <c r="DQ246" s="53">
        <v>-0.676674723625183</v>
      </c>
      <c r="DR246" s="53">
        <v>-0.692328631877899</v>
      </c>
      <c r="DS246" s="53">
        <v>-0.787992894649506</v>
      </c>
      <c r="DT246" s="53">
        <v>-0.829875826835632</v>
      </c>
      <c r="DU246" s="53">
        <v>-0.905676960945129</v>
      </c>
      <c r="DV246" s="53">
        <v>-0.963319599628448</v>
      </c>
      <c r="DW246" s="53">
        <v>-0.973870277404785</v>
      </c>
      <c r="DX246" s="53">
        <v>-0.95975124835968</v>
      </c>
      <c r="DY246" s="53">
        <v>-0.966397225856781</v>
      </c>
      <c r="DZ246" s="53">
        <v>-1.01602602005005</v>
      </c>
      <c r="EA246" s="53">
        <v>-1.08569037914276</v>
      </c>
      <c r="EB246" s="53">
        <v>-1.10216784477234</v>
      </c>
      <c r="EC246" s="53">
        <v>-1.13910567760468</v>
      </c>
      <c r="ED246" s="53">
        <v>-1.14352667331696</v>
      </c>
      <c r="EE246" s="53">
        <v>-1.14004516601562</v>
      </c>
      <c r="EF246" s="53">
        <v>-1.19467556476593</v>
      </c>
      <c r="EG246" s="53">
        <v>-1.26006042957306</v>
      </c>
      <c r="EH246" s="53">
        <v>-1.29443669319153</v>
      </c>
      <c r="EI246" s="53">
        <v>-1.34520173072815</v>
      </c>
      <c r="EJ246" s="53">
        <v>-1.41355776786804</v>
      </c>
      <c r="EK246" s="53">
        <v>-1.43633711338043</v>
      </c>
      <c r="EL246" s="53">
        <v>-1.53293120861053</v>
      </c>
      <c r="EM246" s="53">
        <v>-1.62871325016022</v>
      </c>
      <c r="EN246" s="53">
        <v>-1.70845866203308</v>
      </c>
      <c r="EO246" s="53">
        <v>-1.73627758026123</v>
      </c>
      <c r="EP246" s="53">
        <v>-1.80036199092865</v>
      </c>
      <c r="EQ246" s="53">
        <v>-1.78216028213501</v>
      </c>
      <c r="ER246" s="53">
        <v>-1.7869588136673</v>
      </c>
      <c r="ES246" s="53">
        <v>-1.89364087581635</v>
      </c>
      <c r="ET246" s="53">
        <v>-1.9490362405777</v>
      </c>
      <c r="EU246" s="53">
        <v>-1.93165349960327</v>
      </c>
      <c r="EV246" s="53">
        <v>-2.02101063728333</v>
      </c>
      <c r="EW246" s="53">
        <v>-2.08143329620361</v>
      </c>
    </row>
    <row r="247" s="53" customFormat="1" spans="1:153">
      <c r="A247" s="54">
        <v>600060</v>
      </c>
      <c r="B247" s="53" t="s">
        <v>740</v>
      </c>
      <c r="C247" s="55">
        <v>43851</v>
      </c>
      <c r="D247" s="53">
        <v>0.0408149808645248</v>
      </c>
      <c r="E247" s="53">
        <v>0.0996001362800598</v>
      </c>
      <c r="F247" s="53">
        <v>0.116147302091122</v>
      </c>
      <c r="G247" s="53">
        <v>0.170809626579285</v>
      </c>
      <c r="H247" s="53">
        <v>0.226288318634033</v>
      </c>
      <c r="I247" s="53">
        <v>0.247129052877426</v>
      </c>
      <c r="J247" s="53">
        <v>0.205171167850494</v>
      </c>
      <c r="K247" s="53">
        <v>0.213555201888084</v>
      </c>
      <c r="L247" s="53">
        <v>0.243239998817444</v>
      </c>
      <c r="M247" s="53">
        <v>0.216854900121689</v>
      </c>
      <c r="N247" s="53">
        <v>0.174545034766197</v>
      </c>
      <c r="O247" s="53">
        <v>0.131351202726364</v>
      </c>
      <c r="P247" s="53">
        <v>0.159292757511139</v>
      </c>
      <c r="Q247" s="53">
        <v>0.132956564426422</v>
      </c>
      <c r="R247" s="53">
        <v>0.108903087675571</v>
      </c>
      <c r="S247" s="53">
        <v>0.0944646894931793</v>
      </c>
      <c r="T247" s="53">
        <v>0.0730486437678337</v>
      </c>
      <c r="U247" s="53">
        <v>0.11426667869091</v>
      </c>
      <c r="V247" s="53">
        <v>0.101901955902576</v>
      </c>
      <c r="W247" s="53">
        <v>0.130989283323288</v>
      </c>
      <c r="X247" s="53">
        <v>0.206293255090714</v>
      </c>
      <c r="Y247" s="53">
        <v>0.233287006616592</v>
      </c>
      <c r="Z247" s="53">
        <v>0.235390394926071</v>
      </c>
      <c r="AA247" s="53">
        <v>0.207893341779709</v>
      </c>
      <c r="AB247" s="53">
        <v>0.28018981218338</v>
      </c>
      <c r="AC247" s="53">
        <v>0.285342752933502</v>
      </c>
      <c r="AD247" s="53">
        <v>0.249521642923355</v>
      </c>
      <c r="AE247" s="53">
        <v>0.194239586591721</v>
      </c>
      <c r="AF247" s="53">
        <v>0.203708976507187</v>
      </c>
      <c r="AG247" s="53">
        <v>0.193706214427948</v>
      </c>
      <c r="AH247" s="53">
        <v>0.173707291483879</v>
      </c>
      <c r="AI247" s="53">
        <v>0.167528659105301</v>
      </c>
      <c r="AJ247" s="53">
        <v>0.109601639211178</v>
      </c>
      <c r="AK247" s="53">
        <v>0.0853735730051994</v>
      </c>
      <c r="AL247" s="53">
        <v>0.0290667898952961</v>
      </c>
      <c r="AM247" s="53">
        <v>0.0567460581660271</v>
      </c>
      <c r="AN247" s="53">
        <v>0.034571684896946</v>
      </c>
      <c r="AO247" s="53">
        <v>-0.0271982531994581</v>
      </c>
      <c r="AP247" s="53">
        <v>-0.0194204356521368</v>
      </c>
      <c r="AQ247" s="53">
        <v>0.0222920458763838</v>
      </c>
      <c r="AR247" s="53">
        <v>0.0516572296619415</v>
      </c>
      <c r="AS247" s="53">
        <v>0.0525986775755882</v>
      </c>
      <c r="AT247" s="53">
        <v>0.0318121202290058</v>
      </c>
      <c r="AU247" s="53">
        <v>0.0204519480466843</v>
      </c>
      <c r="AV247" s="53">
        <v>0.00503347255289555</v>
      </c>
      <c r="AW247" s="53">
        <v>0.00520441494882107</v>
      </c>
      <c r="AX247" s="53">
        <v>0.0062938341870904</v>
      </c>
      <c r="AY247" s="53">
        <v>-0.0113067766651511</v>
      </c>
      <c r="AZ247" s="53">
        <v>0.0157246999442577</v>
      </c>
      <c r="BA247" s="53">
        <v>-0.0203805137425661</v>
      </c>
      <c r="BB247" s="53">
        <v>-0.02057034522295</v>
      </c>
      <c r="BC247" s="53">
        <v>-0.00768327992409468</v>
      </c>
      <c r="BD247" s="53">
        <v>-0.0402878560125828</v>
      </c>
      <c r="BE247" s="53">
        <v>0.0107455523684621</v>
      </c>
      <c r="BF247" s="53">
        <v>0.0679179653525352</v>
      </c>
      <c r="BG247" s="53">
        <v>0.0883996188640594</v>
      </c>
      <c r="BH247" s="53">
        <v>0.0579283684492111</v>
      </c>
      <c r="BI247" s="53">
        <v>0.0651359185576439</v>
      </c>
      <c r="BJ247" s="53">
        <v>0.104662887752056</v>
      </c>
      <c r="BK247" s="53">
        <v>0.0837223380804062</v>
      </c>
      <c r="BL247" s="53">
        <v>0.0569937899708748</v>
      </c>
      <c r="BM247" s="53">
        <v>0.0344321317970753</v>
      </c>
      <c r="BN247" s="53">
        <v>0.0264286659657955</v>
      </c>
      <c r="BO247" s="53">
        <v>0.000149066559970379</v>
      </c>
      <c r="BP247" s="53">
        <v>-0.0191255956888199</v>
      </c>
      <c r="BQ247" s="53">
        <v>-0.0278187580406666</v>
      </c>
      <c r="BR247" s="53">
        <v>-0.0748595744371414</v>
      </c>
      <c r="BS247" s="53">
        <v>-0.0877197906374931</v>
      </c>
      <c r="BT247" s="53">
        <v>-0.111474990844727</v>
      </c>
      <c r="BU247" s="53">
        <v>-0.0922024846076965</v>
      </c>
      <c r="BV247" s="53">
        <v>-0.0186283774673939</v>
      </c>
      <c r="BW247" s="53">
        <v>-0.0050477422773838</v>
      </c>
      <c r="BX247" s="53">
        <v>-0.0132164489477873</v>
      </c>
      <c r="BY247" s="53">
        <v>-0.0444700643420219</v>
      </c>
      <c r="BZ247" s="53">
        <v>0.0135807115584612</v>
      </c>
      <c r="CA247" s="53">
        <v>0.0292604006826878</v>
      </c>
      <c r="CB247" s="53">
        <v>0.0137488441541791</v>
      </c>
      <c r="CC247" s="53">
        <v>-0.0309965498745441</v>
      </c>
      <c r="CD247" s="53">
        <v>-0.0104017341509461</v>
      </c>
      <c r="CE247" s="53">
        <v>-0.00544245820492506</v>
      </c>
      <c r="CF247" s="53">
        <v>-0.0287081822752953</v>
      </c>
      <c r="CG247" s="53">
        <v>-0.0294953808188438</v>
      </c>
      <c r="CH247" s="53">
        <v>-0.0754370987415314</v>
      </c>
      <c r="CI247" s="53">
        <v>-0.111456923186779</v>
      </c>
      <c r="CJ247" s="53">
        <v>-0.159263119101524</v>
      </c>
      <c r="CK247" s="53">
        <v>-0.150393098592758</v>
      </c>
      <c r="CL247" s="53">
        <v>-0.173619493842125</v>
      </c>
      <c r="CM247" s="53">
        <v>-0.220753580331802</v>
      </c>
      <c r="CN247" s="53">
        <v>-0.214994534850121</v>
      </c>
      <c r="CO247" s="53">
        <v>-0.197612300515175</v>
      </c>
      <c r="CP247" s="53">
        <v>-0.216424584388733</v>
      </c>
      <c r="CQ247" s="53">
        <v>-0.229121953248978</v>
      </c>
      <c r="CR247" s="53">
        <v>-0.249767899513245</v>
      </c>
      <c r="CS247" s="53">
        <v>-0.256780534982681</v>
      </c>
      <c r="CT247" s="53">
        <v>-0.259040772914886</v>
      </c>
      <c r="CU247" s="53">
        <v>-0.237531542778015</v>
      </c>
      <c r="CV247" s="53">
        <v>-0.251055359840393</v>
      </c>
      <c r="CW247" s="53">
        <v>-0.246553122997284</v>
      </c>
      <c r="CX247" s="53">
        <v>-0.238866001367569</v>
      </c>
      <c r="CY247" s="53">
        <v>-0.244746997952461</v>
      </c>
      <c r="CZ247" s="53">
        <v>0.0448211580514908</v>
      </c>
      <c r="DA247" s="53">
        <v>0.0907192453742027</v>
      </c>
      <c r="DB247" s="53">
        <v>0.13987098634243</v>
      </c>
      <c r="DC247" s="53">
        <v>0.14349989593029</v>
      </c>
      <c r="DD247" s="53">
        <v>0.141806185245514</v>
      </c>
      <c r="DE247" s="53">
        <v>0.142165273427963</v>
      </c>
      <c r="DF247" s="53">
        <v>0.13067863881588</v>
      </c>
      <c r="DG247" s="53">
        <v>0.131855115294456</v>
      </c>
      <c r="DH247" s="53">
        <v>0.122012943029404</v>
      </c>
      <c r="DI247" s="53">
        <v>0.116568394005299</v>
      </c>
      <c r="DJ247" s="53">
        <v>0.100987076759338</v>
      </c>
      <c r="DK247" s="53">
        <v>0.0803549066185951</v>
      </c>
      <c r="DL247" s="53">
        <v>0.116299919784069</v>
      </c>
      <c r="DM247" s="53">
        <v>0.116243332624435</v>
      </c>
      <c r="DN247" s="53">
        <v>0.111464515328407</v>
      </c>
      <c r="DO247" s="53">
        <v>0.105719275772572</v>
      </c>
      <c r="DP247" s="53">
        <v>0.131344050168991</v>
      </c>
      <c r="DQ247" s="53">
        <v>0.185422301292419</v>
      </c>
      <c r="DR247" s="53">
        <v>0.196812778711319</v>
      </c>
      <c r="DS247" s="53">
        <v>0.20662759244442</v>
      </c>
      <c r="DT247" s="53">
        <v>0.208357468247414</v>
      </c>
      <c r="DU247" s="53">
        <v>0.221770584583282</v>
      </c>
      <c r="DV247" s="53">
        <v>0.2320426851511</v>
      </c>
      <c r="DW247" s="53">
        <v>0.235799238085747</v>
      </c>
      <c r="DX247" s="53">
        <v>0.250044941902161</v>
      </c>
      <c r="DY247" s="53">
        <v>0.239518195390701</v>
      </c>
      <c r="DZ247" s="53">
        <v>0.219208642840385</v>
      </c>
      <c r="EA247" s="53">
        <v>0.208671972155571</v>
      </c>
      <c r="EB247" s="53">
        <v>0.197546541690826</v>
      </c>
      <c r="EC247" s="53">
        <v>0.182584509253502</v>
      </c>
      <c r="ED247" s="53">
        <v>0.18585130572319</v>
      </c>
      <c r="EE247" s="53">
        <v>0.180459871888161</v>
      </c>
      <c r="EF247" s="53">
        <v>0.168474569916725</v>
      </c>
      <c r="EG247" s="53">
        <v>0.180266320705414</v>
      </c>
      <c r="EH247" s="53">
        <v>0.171765744686127</v>
      </c>
      <c r="EI247" s="53">
        <v>0.190574988722801</v>
      </c>
      <c r="EJ247" s="53">
        <v>0.191627010703087</v>
      </c>
      <c r="EK247" s="53">
        <v>0.176991164684296</v>
      </c>
      <c r="EL247" s="53">
        <v>0.179009929299355</v>
      </c>
      <c r="EM247" s="53">
        <v>0.203340172767639</v>
      </c>
      <c r="EN247" s="53">
        <v>0.251517653465271</v>
      </c>
      <c r="EO247" s="53">
        <v>0.265156477689743</v>
      </c>
      <c r="EP247" s="53">
        <v>0.265015840530396</v>
      </c>
      <c r="EQ247" s="53">
        <v>0.260668307542801</v>
      </c>
      <c r="ER247" s="53">
        <v>0.247510060667992</v>
      </c>
      <c r="ES247" s="53">
        <v>0.226171791553497</v>
      </c>
      <c r="ET247" s="53">
        <v>0.240785032510757</v>
      </c>
      <c r="EU247" s="53">
        <v>0.218682184815407</v>
      </c>
      <c r="EV247" s="53">
        <v>0.238026529550552</v>
      </c>
      <c r="EW247" s="53">
        <v>0.207802325487137</v>
      </c>
    </row>
    <row r="248" s="53" customFormat="1" spans="1:153">
      <c r="A248" s="54">
        <v>600100</v>
      </c>
      <c r="B248" s="53" t="s">
        <v>743</v>
      </c>
      <c r="C248" s="55">
        <v>43851</v>
      </c>
      <c r="D248" s="53">
        <v>0.0447868481278419</v>
      </c>
      <c r="E248" s="53">
        <v>0.0218572970479727</v>
      </c>
      <c r="F248" s="53">
        <v>0.00911719538271427</v>
      </c>
      <c r="G248" s="53">
        <v>0.0594135634601116</v>
      </c>
      <c r="H248" s="53">
        <v>0.0394608788192272</v>
      </c>
      <c r="I248" s="53">
        <v>0.0832973495125771</v>
      </c>
      <c r="J248" s="53">
        <v>0.101082190871239</v>
      </c>
      <c r="K248" s="53">
        <v>0.0704468563199043</v>
      </c>
      <c r="L248" s="53">
        <v>0.0976129770278931</v>
      </c>
      <c r="M248" s="53">
        <v>0.0854008570313454</v>
      </c>
      <c r="N248" s="53">
        <v>0.104660123586655</v>
      </c>
      <c r="O248" s="53">
        <v>0.118506096303463</v>
      </c>
      <c r="P248" s="53">
        <v>0.115742839872837</v>
      </c>
      <c r="Q248" s="53">
        <v>0.111603245139122</v>
      </c>
      <c r="R248" s="53">
        <v>0.0969480872154236</v>
      </c>
      <c r="S248" s="53">
        <v>0.0779131501913071</v>
      </c>
      <c r="T248" s="53">
        <v>0.115962855517864</v>
      </c>
      <c r="U248" s="53">
        <v>0.145119875669479</v>
      </c>
      <c r="V248" s="53">
        <v>0.103764757514</v>
      </c>
      <c r="W248" s="53">
        <v>0.0673272237181664</v>
      </c>
      <c r="X248" s="53">
        <v>0.0495823994278908</v>
      </c>
      <c r="Y248" s="53">
        <v>0.042644090950489</v>
      </c>
      <c r="Z248" s="53">
        <v>0.0382233336567879</v>
      </c>
      <c r="AA248" s="53">
        <v>0.0193199664354324</v>
      </c>
      <c r="AB248" s="53">
        <v>0.0104407500475645</v>
      </c>
      <c r="AC248" s="53">
        <v>-0.0116248149424791</v>
      </c>
      <c r="AD248" s="53">
        <v>-0.0415732450783253</v>
      </c>
      <c r="AE248" s="53">
        <v>-0.049097303301096</v>
      </c>
      <c r="AF248" s="53">
        <v>-0.00328863365575671</v>
      </c>
      <c r="AG248" s="53">
        <v>0.0363698154687881</v>
      </c>
      <c r="AH248" s="53">
        <v>0.0722333639860153</v>
      </c>
      <c r="AI248" s="53">
        <v>0.0713872909545898</v>
      </c>
      <c r="AJ248" s="53">
        <v>0.0606201104819775</v>
      </c>
      <c r="AK248" s="53">
        <v>0.0616048984229565</v>
      </c>
      <c r="AL248" s="53">
        <v>0.0713479965925217</v>
      </c>
      <c r="AM248" s="53">
        <v>0.0765364915132523</v>
      </c>
      <c r="AN248" s="53">
        <v>0.0656496211886406</v>
      </c>
      <c r="AO248" s="53">
        <v>0.0643960684537888</v>
      </c>
      <c r="AP248" s="53">
        <v>0.0600598342716694</v>
      </c>
      <c r="AQ248" s="53">
        <v>0.0628582164645195</v>
      </c>
      <c r="AR248" s="53">
        <v>0.0587913803756237</v>
      </c>
      <c r="AS248" s="53">
        <v>0.0592551678419113</v>
      </c>
      <c r="AT248" s="53">
        <v>0.0561418421566486</v>
      </c>
      <c r="AU248" s="53">
        <v>0.0679989606142044</v>
      </c>
      <c r="AV248" s="53">
        <v>0.0675447732210159</v>
      </c>
      <c r="AW248" s="53">
        <v>0.0906127989292145</v>
      </c>
      <c r="AX248" s="53">
        <v>0.0804923847317696</v>
      </c>
      <c r="AY248" s="53">
        <v>0.0685761421918869</v>
      </c>
      <c r="AZ248" s="53">
        <v>0.0682881698012352</v>
      </c>
      <c r="BA248" s="53">
        <v>0.0735117867588997</v>
      </c>
      <c r="BB248" s="53">
        <v>0.0346582904458046</v>
      </c>
      <c r="BC248" s="53">
        <v>0.000368013978004456</v>
      </c>
      <c r="BD248" s="53">
        <v>-0.00212980061769485</v>
      </c>
      <c r="BE248" s="53">
        <v>0.0354312770068645</v>
      </c>
      <c r="BF248" s="53">
        <v>0.031342051923275</v>
      </c>
      <c r="BG248" s="53">
        <v>0.062967337667942</v>
      </c>
      <c r="BH248" s="53">
        <v>0.104800283908844</v>
      </c>
      <c r="BI248" s="53">
        <v>0.0890198647975922</v>
      </c>
      <c r="BJ248" s="53">
        <v>0.0687180534005165</v>
      </c>
      <c r="BK248" s="53">
        <v>0.0700949802994728</v>
      </c>
      <c r="BL248" s="53">
        <v>0.0773438885807991</v>
      </c>
      <c r="BM248" s="53">
        <v>0.0943713411688805</v>
      </c>
      <c r="BN248" s="53">
        <v>0.0997864902019501</v>
      </c>
      <c r="BO248" s="53">
        <v>0.0890066921710968</v>
      </c>
      <c r="BP248" s="53">
        <v>0.0638053119182587</v>
      </c>
      <c r="BQ248" s="53">
        <v>0.0450238101184368</v>
      </c>
      <c r="BR248" s="53">
        <v>0.0887341946363449</v>
      </c>
      <c r="BS248" s="53">
        <v>0.114327415823936</v>
      </c>
      <c r="BT248" s="53">
        <v>0.0912779569625854</v>
      </c>
      <c r="BU248" s="53">
        <v>0.0648739486932755</v>
      </c>
      <c r="BV248" s="53">
        <v>0.0667738541960716</v>
      </c>
      <c r="BW248" s="53">
        <v>0.0529155619442463</v>
      </c>
      <c r="BX248" s="53">
        <v>0.0434625558555126</v>
      </c>
      <c r="BY248" s="53">
        <v>0.0392634682357311</v>
      </c>
      <c r="BZ248" s="53">
        <v>0.0292839277535677</v>
      </c>
      <c r="CA248" s="53">
        <v>0.0175394210964441</v>
      </c>
      <c r="CB248" s="53">
        <v>-0.00877737067639828</v>
      </c>
      <c r="CC248" s="53">
        <v>-0.0234417673200369</v>
      </c>
      <c r="CD248" s="53">
        <v>-0.00484400242567062</v>
      </c>
      <c r="CE248" s="53">
        <v>-0.0184169225394726</v>
      </c>
      <c r="CF248" s="53">
        <v>0.0161154083907604</v>
      </c>
      <c r="CG248" s="53">
        <v>0.0196724142879248</v>
      </c>
      <c r="CH248" s="53">
        <v>0.0126518178731203</v>
      </c>
      <c r="CI248" s="53">
        <v>0.0175715498626232</v>
      </c>
      <c r="CJ248" s="53">
        <v>0.0228855367749929</v>
      </c>
      <c r="CK248" s="53">
        <v>0.0248165279626846</v>
      </c>
      <c r="CL248" s="53">
        <v>0.0114342765882611</v>
      </c>
      <c r="CM248" s="53">
        <v>0.00665719527751207</v>
      </c>
      <c r="CN248" s="53">
        <v>0.00314480508677661</v>
      </c>
      <c r="CO248" s="53">
        <v>-0.00341925141401589</v>
      </c>
      <c r="CP248" s="53">
        <v>-0.00903506856411695</v>
      </c>
      <c r="CQ248" s="53">
        <v>-0.00557571463286877</v>
      </c>
      <c r="CR248" s="53">
        <v>-0.00331552675925195</v>
      </c>
      <c r="CS248" s="53">
        <v>0.00302288704551756</v>
      </c>
      <c r="CT248" s="53">
        <v>0.0128247477114201</v>
      </c>
      <c r="CU248" s="53">
        <v>0.0156311634927988</v>
      </c>
      <c r="CV248" s="53">
        <v>0.0041754636913538</v>
      </c>
      <c r="CW248" s="53">
        <v>-0.00664961151778698</v>
      </c>
      <c r="CX248" s="53">
        <v>-0.0144927203655243</v>
      </c>
      <c r="CY248" s="53">
        <v>-0.0102444738149643</v>
      </c>
      <c r="CZ248" s="53">
        <v>0.0201298221945763</v>
      </c>
      <c r="DA248" s="53">
        <v>0.031490545719862</v>
      </c>
      <c r="DB248" s="53">
        <v>0.0212482586503029</v>
      </c>
      <c r="DC248" s="53">
        <v>0.033983550965786</v>
      </c>
      <c r="DD248" s="53">
        <v>0.0181200914084911</v>
      </c>
      <c r="DE248" s="53">
        <v>0.0303312726318836</v>
      </c>
      <c r="DF248" s="53">
        <v>0.0062831649556756</v>
      </c>
      <c r="DG248" s="53">
        <v>-0.0085717448964715</v>
      </c>
      <c r="DH248" s="53">
        <v>0.0388961881399155</v>
      </c>
      <c r="DI248" s="53">
        <v>0.0253071393817663</v>
      </c>
      <c r="DJ248" s="53">
        <v>0.0373174920678139</v>
      </c>
      <c r="DK248" s="53">
        <v>0.0341360196471214</v>
      </c>
      <c r="DL248" s="53">
        <v>0.0259576160460711</v>
      </c>
      <c r="DM248" s="53">
        <v>0.0325978212058544</v>
      </c>
      <c r="DN248" s="53">
        <v>0.0431440360844135</v>
      </c>
      <c r="DO248" s="53">
        <v>0.0428906008601189</v>
      </c>
      <c r="DP248" s="53">
        <v>0.0372299179434776</v>
      </c>
      <c r="DQ248" s="53">
        <v>0.0407937243580818</v>
      </c>
      <c r="DR248" s="53">
        <v>0.0224880706518888</v>
      </c>
      <c r="DS248" s="53">
        <v>0.0124545386061072</v>
      </c>
      <c r="DT248" s="53">
        <v>-0.00719019304960966</v>
      </c>
      <c r="DU248" s="53">
        <v>-0.000270209973677993</v>
      </c>
      <c r="DV248" s="53">
        <v>0.00476204138249159</v>
      </c>
      <c r="DW248" s="53">
        <v>-0.00994223821908236</v>
      </c>
      <c r="DX248" s="53">
        <v>-0.008841915987432</v>
      </c>
      <c r="DY248" s="53">
        <v>-0.0191629733890295</v>
      </c>
      <c r="DZ248" s="53">
        <v>-0.0227946136146784</v>
      </c>
      <c r="EA248" s="53">
        <v>-0.0156542733311653</v>
      </c>
      <c r="EB248" s="53">
        <v>0.011556631885469</v>
      </c>
      <c r="EC248" s="53">
        <v>0.0647879987955093</v>
      </c>
      <c r="ED248" s="53">
        <v>0.0661192163825035</v>
      </c>
      <c r="EE248" s="53">
        <v>0.0617161430418491</v>
      </c>
      <c r="EF248" s="53">
        <v>0.0579695552587509</v>
      </c>
      <c r="EG248" s="53">
        <v>0.0540346093475819</v>
      </c>
      <c r="EH248" s="53">
        <v>0.0584637224674225</v>
      </c>
      <c r="EI248" s="53">
        <v>0.0617212243378162</v>
      </c>
      <c r="EJ248" s="53">
        <v>0.0642166063189507</v>
      </c>
      <c r="EK248" s="53">
        <v>0.0677401348948479</v>
      </c>
      <c r="EL248" s="53">
        <v>0.0669162943959236</v>
      </c>
      <c r="EM248" s="53">
        <v>0.0762787312269211</v>
      </c>
      <c r="EN248" s="53">
        <v>0.0778277069330215</v>
      </c>
      <c r="EO248" s="53">
        <v>0.0748321488499641</v>
      </c>
      <c r="EP248" s="53">
        <v>0.0694586336612701</v>
      </c>
      <c r="EQ248" s="53">
        <v>0.0749773308634758</v>
      </c>
      <c r="ER248" s="53">
        <v>0.0647212862968445</v>
      </c>
      <c r="ES248" s="53">
        <v>0.0849829018115997</v>
      </c>
      <c r="ET248" s="53">
        <v>0.0863181874155998</v>
      </c>
      <c r="EU248" s="53">
        <v>0.0852270200848579</v>
      </c>
      <c r="EV248" s="53">
        <v>0.0927821472287178</v>
      </c>
      <c r="EW248" s="53">
        <v>0.0937575250864029</v>
      </c>
    </row>
    <row r="249" s="53" customFormat="1" spans="1:153">
      <c r="A249" s="54">
        <v>600118</v>
      </c>
      <c r="B249" s="53" t="s">
        <v>1211</v>
      </c>
      <c r="C249" s="55">
        <v>43851</v>
      </c>
      <c r="D249" s="53">
        <v>0.136297479271889</v>
      </c>
      <c r="E249" s="53">
        <v>0.27481871843338</v>
      </c>
      <c r="F249" s="53">
        <v>0.379198253154755</v>
      </c>
      <c r="G249" s="53">
        <v>0.477462470531464</v>
      </c>
      <c r="H249" s="53">
        <v>0.548257350921631</v>
      </c>
      <c r="I249" s="53">
        <v>0.620484411716461</v>
      </c>
      <c r="J249" s="53">
        <v>0.640169084072113</v>
      </c>
      <c r="K249" s="53">
        <v>0.576494693756104</v>
      </c>
      <c r="L249" s="53">
        <v>0.585471451282501</v>
      </c>
      <c r="M249" s="53">
        <v>0.61550772190094</v>
      </c>
      <c r="N249" s="53">
        <v>0.577470362186432</v>
      </c>
      <c r="O249" s="53">
        <v>0.647787392139435</v>
      </c>
      <c r="P249" s="53">
        <v>0.613664150238037</v>
      </c>
      <c r="Q249" s="53">
        <v>0.605794489383698</v>
      </c>
      <c r="R249" s="53">
        <v>0.546053171157837</v>
      </c>
      <c r="S249" s="53">
        <v>0.590178787708282</v>
      </c>
      <c r="T249" s="53">
        <v>0.64482718706131</v>
      </c>
      <c r="U249" s="53">
        <v>0.605834662914276</v>
      </c>
      <c r="V249" s="53">
        <v>0.636554539203644</v>
      </c>
      <c r="W249" s="53">
        <v>0.578416645526886</v>
      </c>
      <c r="X249" s="53">
        <v>0.531706809997559</v>
      </c>
      <c r="Y249" s="53">
        <v>0.527992904186249</v>
      </c>
      <c r="Z249" s="53">
        <v>0.505539536476135</v>
      </c>
      <c r="AA249" s="53">
        <v>0.50447541475296</v>
      </c>
      <c r="AB249" s="53">
        <v>0.500476777553558</v>
      </c>
      <c r="AC249" s="53">
        <v>0.501148700714111</v>
      </c>
      <c r="AD249" s="53">
        <v>0.517636597156525</v>
      </c>
      <c r="AE249" s="53">
        <v>0.496274441480637</v>
      </c>
      <c r="AF249" s="53">
        <v>0.563492715358734</v>
      </c>
      <c r="AG249" s="53">
        <v>0.613964259624481</v>
      </c>
      <c r="AH249" s="53">
        <v>0.544737219810486</v>
      </c>
      <c r="AI249" s="53">
        <v>0.528512418270111</v>
      </c>
      <c r="AJ249" s="53">
        <v>0.474341332912445</v>
      </c>
      <c r="AK249" s="53">
        <v>0.468181163072586</v>
      </c>
      <c r="AL249" s="53">
        <v>0.47568953037262</v>
      </c>
      <c r="AM249" s="53">
        <v>0.493586927652359</v>
      </c>
      <c r="AN249" s="53">
        <v>0.461769431829453</v>
      </c>
      <c r="AO249" s="53">
        <v>0.425072342157364</v>
      </c>
      <c r="AP249" s="53">
        <v>0.418864578008652</v>
      </c>
      <c r="AQ249" s="53">
        <v>0.420139402151108</v>
      </c>
      <c r="AR249" s="53">
        <v>0.413033127784729</v>
      </c>
      <c r="AS249" s="53">
        <v>0.434783041477203</v>
      </c>
      <c r="AT249" s="53">
        <v>0.447014987468719</v>
      </c>
      <c r="AU249" s="53">
        <v>0.437944382429123</v>
      </c>
      <c r="AV249" s="53">
        <v>0.455320537090302</v>
      </c>
      <c r="AW249" s="53">
        <v>0.470246285200119</v>
      </c>
      <c r="AX249" s="53">
        <v>0.45339822769165</v>
      </c>
      <c r="AY249" s="53">
        <v>0.516420662403107</v>
      </c>
      <c r="AZ249" s="53">
        <v>0.493228137493134</v>
      </c>
      <c r="BA249" s="53">
        <v>0.482663631439209</v>
      </c>
      <c r="BB249" s="53">
        <v>0.0466823317110538</v>
      </c>
      <c r="BC249" s="53">
        <v>0.151064500212669</v>
      </c>
      <c r="BD249" s="53">
        <v>0.18080061674118</v>
      </c>
      <c r="BE249" s="53">
        <v>0.285092175006866</v>
      </c>
      <c r="BF249" s="53">
        <v>0.360141038894653</v>
      </c>
      <c r="BG249" s="53">
        <v>0.436132222414017</v>
      </c>
      <c r="BH249" s="53">
        <v>0.468279361724854</v>
      </c>
      <c r="BI249" s="53">
        <v>0.434846669435501</v>
      </c>
      <c r="BJ249" s="53">
        <v>0.404527574777603</v>
      </c>
      <c r="BK249" s="53">
        <v>0.43764728307724</v>
      </c>
      <c r="BL249" s="53">
        <v>0.396500051021576</v>
      </c>
      <c r="BM249" s="53">
        <v>0.444642007350922</v>
      </c>
      <c r="BN249" s="53">
        <v>0.420247375965118</v>
      </c>
      <c r="BO249" s="53">
        <v>0.423551082611084</v>
      </c>
      <c r="BP249" s="53">
        <v>0.358263373374939</v>
      </c>
      <c r="BQ249" s="53">
        <v>0.378329783678055</v>
      </c>
      <c r="BR249" s="53">
        <v>0.437705874443054</v>
      </c>
      <c r="BS249" s="53">
        <v>0.40179505944252</v>
      </c>
      <c r="BT249" s="53">
        <v>0.436200171709061</v>
      </c>
      <c r="BU249" s="53">
        <v>0.368938386440277</v>
      </c>
      <c r="BV249" s="53">
        <v>0.329940557479858</v>
      </c>
      <c r="BW249" s="53">
        <v>0.340005487203598</v>
      </c>
      <c r="BX249" s="53">
        <v>0.316246837377548</v>
      </c>
      <c r="BY249" s="53">
        <v>0.310348838567734</v>
      </c>
      <c r="BZ249" s="53">
        <v>0.301905065774918</v>
      </c>
      <c r="CA249" s="53">
        <v>0.309426426887512</v>
      </c>
      <c r="CB249" s="53">
        <v>0.320753067731857</v>
      </c>
      <c r="CC249" s="53">
        <v>0.303801476955414</v>
      </c>
      <c r="CD249" s="53">
        <v>0.384538561105728</v>
      </c>
      <c r="CE249" s="53">
        <v>0.438535571098328</v>
      </c>
      <c r="CF249" s="53">
        <v>0.373325675725937</v>
      </c>
      <c r="CG249" s="53">
        <v>0.361358225345612</v>
      </c>
      <c r="CH249" s="53">
        <v>0.301071405410767</v>
      </c>
      <c r="CI249" s="53">
        <v>0.293114930391312</v>
      </c>
      <c r="CJ249" s="53">
        <v>0.305096656084061</v>
      </c>
      <c r="CK249" s="53">
        <v>0.323446303606033</v>
      </c>
      <c r="CL249" s="53">
        <v>0.291581720113754</v>
      </c>
      <c r="CM249" s="53">
        <v>0.259011268615723</v>
      </c>
      <c r="CN249" s="53">
        <v>0.244215682148933</v>
      </c>
      <c r="CO249" s="53">
        <v>0.248617008328438</v>
      </c>
      <c r="CP249" s="53">
        <v>0.235427528619766</v>
      </c>
      <c r="CQ249" s="53">
        <v>0.254158914089203</v>
      </c>
      <c r="CR249" s="53">
        <v>0.261555641889572</v>
      </c>
      <c r="CS249" s="53">
        <v>0.25545945763588</v>
      </c>
      <c r="CT249" s="53">
        <v>0.275891572237015</v>
      </c>
      <c r="CU249" s="53">
        <v>0.290903568267822</v>
      </c>
      <c r="CV249" s="53">
        <v>0.271638959646225</v>
      </c>
      <c r="CW249" s="53">
        <v>0.339369297027588</v>
      </c>
      <c r="CX249" s="53">
        <v>0.323944389820099</v>
      </c>
      <c r="CY249" s="53">
        <v>0.329520761966705</v>
      </c>
      <c r="CZ249" s="53">
        <v>0.127292364835739</v>
      </c>
      <c r="DA249" s="53">
        <v>0.161431446671486</v>
      </c>
      <c r="DB249" s="53">
        <v>0.236074849963188</v>
      </c>
      <c r="DC249" s="53">
        <v>0.230047509074211</v>
      </c>
      <c r="DD249" s="53">
        <v>0.22579351067543</v>
      </c>
      <c r="DE249" s="53">
        <v>0.22202941775322</v>
      </c>
      <c r="DF249" s="53">
        <v>0.209566980600357</v>
      </c>
      <c r="DG249" s="53">
        <v>0.179325267672539</v>
      </c>
      <c r="DH249" s="53">
        <v>0.218621134757996</v>
      </c>
      <c r="DI249" s="53">
        <v>0.215537682175636</v>
      </c>
      <c r="DJ249" s="53">
        <v>0.21864752471447</v>
      </c>
      <c r="DK249" s="53">
        <v>0.240822613239288</v>
      </c>
      <c r="DL249" s="53">
        <v>0.231093972921371</v>
      </c>
      <c r="DM249" s="53">
        <v>0.21992065012455</v>
      </c>
      <c r="DN249" s="53">
        <v>0.225467011332512</v>
      </c>
      <c r="DO249" s="53">
        <v>0.249526247382164</v>
      </c>
      <c r="DP249" s="53">
        <v>0.24479852616787</v>
      </c>
      <c r="DQ249" s="53">
        <v>0.24171681702137</v>
      </c>
      <c r="DR249" s="53">
        <v>0.238031595945358</v>
      </c>
      <c r="DS249" s="53">
        <v>0.247155517339706</v>
      </c>
      <c r="DT249" s="53">
        <v>0.239443495869637</v>
      </c>
      <c r="DU249" s="53">
        <v>0.225664615631104</v>
      </c>
      <c r="DV249" s="53">
        <v>0.226969957351685</v>
      </c>
      <c r="DW249" s="53">
        <v>0.231803804636002</v>
      </c>
      <c r="DX249" s="53">
        <v>0.236248955130577</v>
      </c>
      <c r="DY249" s="53">
        <v>0.229399517178535</v>
      </c>
      <c r="DZ249" s="53">
        <v>0.234560787677765</v>
      </c>
      <c r="EA249" s="53">
        <v>0.230150192975998</v>
      </c>
      <c r="EB249" s="53">
        <v>0.216631397604942</v>
      </c>
      <c r="EC249" s="53">
        <v>0.213105916976929</v>
      </c>
      <c r="ED249" s="53">
        <v>0.209088772535324</v>
      </c>
      <c r="EE249" s="53">
        <v>0.204831421375275</v>
      </c>
      <c r="EF249" s="53">
        <v>0.210947141051292</v>
      </c>
      <c r="EG249" s="53">
        <v>0.21274346113205</v>
      </c>
      <c r="EH249" s="53">
        <v>0.208270117640495</v>
      </c>
      <c r="EI249" s="53">
        <v>0.207817852497101</v>
      </c>
      <c r="EJ249" s="53">
        <v>0.207864940166473</v>
      </c>
      <c r="EK249" s="53">
        <v>0.203738301992416</v>
      </c>
      <c r="EL249" s="53">
        <v>0.212326124310493</v>
      </c>
      <c r="EM249" s="53">
        <v>0.209199637174606</v>
      </c>
      <c r="EN249" s="53">
        <v>0.215282827615738</v>
      </c>
      <c r="EO249" s="53">
        <v>0.218301370739937</v>
      </c>
      <c r="EP249" s="53">
        <v>0.223136588931084</v>
      </c>
      <c r="EQ249" s="53">
        <v>0.220162138342857</v>
      </c>
      <c r="ER249" s="53">
        <v>0.217106193304062</v>
      </c>
      <c r="ES249" s="53">
        <v>0.217019945383072</v>
      </c>
      <c r="ET249" s="53">
        <v>0.219436481595039</v>
      </c>
      <c r="EU249" s="53">
        <v>0.214728608727455</v>
      </c>
      <c r="EV249" s="53">
        <v>0.20696097612381</v>
      </c>
      <c r="EW249" s="53">
        <v>0.190820083022118</v>
      </c>
    </row>
    <row r="250" s="53" customFormat="1" spans="1:153">
      <c r="A250" s="54">
        <v>600130</v>
      </c>
      <c r="B250" s="53" t="s">
        <v>746</v>
      </c>
      <c r="C250" s="55">
        <v>43851</v>
      </c>
      <c r="D250" s="53">
        <v>-0.0132350223138928</v>
      </c>
      <c r="E250" s="53">
        <v>-0.0204245317727327</v>
      </c>
      <c r="F250" s="53">
        <v>-0.0623865537345409</v>
      </c>
      <c r="G250" s="53">
        <v>-0.0685041546821594</v>
      </c>
      <c r="H250" s="53">
        <v>-0.0783385634422302</v>
      </c>
      <c r="I250" s="53">
        <v>-0.148678883910179</v>
      </c>
      <c r="J250" s="53">
        <v>-0.124882347881794</v>
      </c>
      <c r="K250" s="53">
        <v>-0.104199625551701</v>
      </c>
      <c r="L250" s="53">
        <v>-0.109884463250637</v>
      </c>
      <c r="M250" s="53">
        <v>-0.104018591344357</v>
      </c>
      <c r="N250" s="53">
        <v>-0.0809919834136963</v>
      </c>
      <c r="O250" s="53">
        <v>-0.0539679229259491</v>
      </c>
      <c r="P250" s="53">
        <v>-0.0618476569652557</v>
      </c>
      <c r="Q250" s="53">
        <v>-0.0745147168636322</v>
      </c>
      <c r="R250" s="53">
        <v>0.00456000957638025</v>
      </c>
      <c r="S250" s="53">
        <v>-0.0228957869112492</v>
      </c>
      <c r="T250" s="53">
        <v>-0.0330982990562916</v>
      </c>
      <c r="U250" s="53">
        <v>-0.00831432547420263</v>
      </c>
      <c r="V250" s="53">
        <v>-0.00271046720445156</v>
      </c>
      <c r="W250" s="53">
        <v>0.00519463606178761</v>
      </c>
      <c r="X250" s="53">
        <v>0.0056861974298954</v>
      </c>
      <c r="Y250" s="53">
        <v>-0.0116179641336203</v>
      </c>
      <c r="Z250" s="53">
        <v>0.00725863361731172</v>
      </c>
      <c r="AA250" s="53">
        <v>0.000340583210345358</v>
      </c>
      <c r="AB250" s="53">
        <v>-0.00400089891627431</v>
      </c>
      <c r="AC250" s="53">
        <v>-0.0181574616581202</v>
      </c>
      <c r="AD250" s="53">
        <v>0.0159814096987247</v>
      </c>
      <c r="AE250" s="53">
        <v>0.0267039220780134</v>
      </c>
      <c r="AF250" s="53">
        <v>0.0930977761745453</v>
      </c>
      <c r="AG250" s="53">
        <v>0.130207285284996</v>
      </c>
      <c r="AH250" s="53">
        <v>0.238026991486549</v>
      </c>
      <c r="AI250" s="53">
        <v>0.256163120269775</v>
      </c>
      <c r="AJ250" s="53">
        <v>0.186946213245392</v>
      </c>
      <c r="AK250" s="53">
        <v>0.0999572202563286</v>
      </c>
      <c r="AL250" s="53">
        <v>0.068305566906929</v>
      </c>
      <c r="AM250" s="53">
        <v>0.086482547223568</v>
      </c>
      <c r="AN250" s="53">
        <v>0.0374560803174973</v>
      </c>
      <c r="AO250" s="53">
        <v>0.0172722805291414</v>
      </c>
      <c r="AP250" s="53">
        <v>0.0387873649597168</v>
      </c>
      <c r="AQ250" s="53">
        <v>0.0605619437992573</v>
      </c>
      <c r="AR250" s="53">
        <v>0.0291278567165136</v>
      </c>
      <c r="AS250" s="53">
        <v>0.0497556664049625</v>
      </c>
      <c r="AT250" s="53">
        <v>0.047560703009367</v>
      </c>
      <c r="AU250" s="53">
        <v>0.0609473027288914</v>
      </c>
      <c r="AV250" s="53">
        <v>0.0469381473958492</v>
      </c>
      <c r="AW250" s="53">
        <v>0.0410456396639347</v>
      </c>
      <c r="AX250" s="53">
        <v>0.101558044552803</v>
      </c>
      <c r="AY250" s="53">
        <v>0.106459349393845</v>
      </c>
      <c r="AZ250" s="53">
        <v>0.128877803683281</v>
      </c>
      <c r="BA250" s="53">
        <v>0.150256767868996</v>
      </c>
      <c r="BB250" s="53">
        <v>-0.00506468117237091</v>
      </c>
      <c r="BC250" s="53">
        <v>-0.0159310884773731</v>
      </c>
      <c r="BD250" s="53">
        <v>-0.0447680242359638</v>
      </c>
      <c r="BE250" s="53">
        <v>-0.0490711629390717</v>
      </c>
      <c r="BF250" s="53">
        <v>-0.0441647469997406</v>
      </c>
      <c r="BG250" s="53">
        <v>-0.0427399389445782</v>
      </c>
      <c r="BH250" s="53">
        <v>-0.0602288395166397</v>
      </c>
      <c r="BI250" s="53">
        <v>-0.0583815053105354</v>
      </c>
      <c r="BJ250" s="53">
        <v>-0.0607877671718597</v>
      </c>
      <c r="BK250" s="53">
        <v>-0.0551434084773064</v>
      </c>
      <c r="BL250" s="53">
        <v>-0.0391377881169319</v>
      </c>
      <c r="BM250" s="53">
        <v>-0.024451706558466</v>
      </c>
      <c r="BN250" s="53">
        <v>-0.0367772877216339</v>
      </c>
      <c r="BO250" s="53">
        <v>-0.0484699234366417</v>
      </c>
      <c r="BP250" s="53">
        <v>0.02663504332304</v>
      </c>
      <c r="BQ250" s="53">
        <v>-0.00638763327151537</v>
      </c>
      <c r="BR250" s="53">
        <v>-0.0165484510362148</v>
      </c>
      <c r="BS250" s="53">
        <v>-0.00388876255601645</v>
      </c>
      <c r="BT250" s="53">
        <v>0.00381066463887691</v>
      </c>
      <c r="BU250" s="53">
        <v>0.0154756084084511</v>
      </c>
      <c r="BV250" s="53">
        <v>0.0329923368990421</v>
      </c>
      <c r="BW250" s="53">
        <v>0.0213934443891048</v>
      </c>
      <c r="BX250" s="53">
        <v>0.0360804870724678</v>
      </c>
      <c r="BY250" s="53">
        <v>0.0264697670936584</v>
      </c>
      <c r="BZ250" s="53">
        <v>0.0279106572270393</v>
      </c>
      <c r="CA250" s="53">
        <v>0.0311193764209747</v>
      </c>
      <c r="CB250" s="53">
        <v>0.0373050197958946</v>
      </c>
      <c r="CC250" s="53">
        <v>0.060869537293911</v>
      </c>
      <c r="CD250" s="53">
        <v>0.114698149263859</v>
      </c>
      <c r="CE250" s="53">
        <v>0.147722661495209</v>
      </c>
      <c r="CF250" s="53">
        <v>0.266889244318008</v>
      </c>
      <c r="CG250" s="53">
        <v>0.292567402124405</v>
      </c>
      <c r="CH250" s="53">
        <v>0.230231314897537</v>
      </c>
      <c r="CI250" s="53">
        <v>0.134905993938446</v>
      </c>
      <c r="CJ250" s="53">
        <v>0.0906195640563965</v>
      </c>
      <c r="CK250" s="53">
        <v>0.101174160838127</v>
      </c>
      <c r="CL250" s="53">
        <v>0.072684183716774</v>
      </c>
      <c r="CM250" s="53">
        <v>0.0531618557870388</v>
      </c>
      <c r="CN250" s="53">
        <v>0.0750993937253952</v>
      </c>
      <c r="CO250" s="53">
        <v>0.0722265318036079</v>
      </c>
      <c r="CP250" s="53">
        <v>0.0466206297278404</v>
      </c>
      <c r="CQ250" s="53">
        <v>0.0579256638884544</v>
      </c>
      <c r="CR250" s="53">
        <v>0.046418160200119</v>
      </c>
      <c r="CS250" s="53">
        <v>0.0377346314489841</v>
      </c>
      <c r="CT250" s="53">
        <v>0.0428673066198826</v>
      </c>
      <c r="CU250" s="53">
        <v>0.0575732253491879</v>
      </c>
      <c r="CV250" s="53">
        <v>0.027222141623497</v>
      </c>
      <c r="CW250" s="53">
        <v>0.0393452160060406</v>
      </c>
      <c r="CX250" s="53">
        <v>0.058592151850462</v>
      </c>
      <c r="CY250" s="53">
        <v>0.0888896360993385</v>
      </c>
      <c r="CZ250" s="53">
        <v>-0.0329533219337463</v>
      </c>
      <c r="DA250" s="53">
        <v>-0.0292764250189066</v>
      </c>
      <c r="DB250" s="53">
        <v>-0.0424015112221241</v>
      </c>
      <c r="DC250" s="53">
        <v>-0.0442159734666348</v>
      </c>
      <c r="DD250" s="53">
        <v>-0.0589567944407463</v>
      </c>
      <c r="DE250" s="53">
        <v>-0.130721926689148</v>
      </c>
      <c r="DF250" s="53">
        <v>-0.0894364938139915</v>
      </c>
      <c r="DG250" s="53">
        <v>-0.0706011056900024</v>
      </c>
      <c r="DH250" s="53">
        <v>-0.0738796815276146</v>
      </c>
      <c r="DI250" s="53">
        <v>-0.0736581683158875</v>
      </c>
      <c r="DJ250" s="53">
        <v>-0.0666371732950211</v>
      </c>
      <c r="DK250" s="53">
        <v>-0.0542991980910301</v>
      </c>
      <c r="DL250" s="53">
        <v>-0.0498533509671688</v>
      </c>
      <c r="DM250" s="53">
        <v>-0.0508277751505375</v>
      </c>
      <c r="DN250" s="53">
        <v>-0.0468580164015293</v>
      </c>
      <c r="DO250" s="53">
        <v>-0.0412911362946033</v>
      </c>
      <c r="DP250" s="53">
        <v>-0.0413328297436237</v>
      </c>
      <c r="DQ250" s="53">
        <v>-0.0292085446417332</v>
      </c>
      <c r="DR250" s="53">
        <v>-0.0313041135668755</v>
      </c>
      <c r="DS250" s="53">
        <v>-0.0350639559328556</v>
      </c>
      <c r="DT250" s="53">
        <v>-0.0520891211926937</v>
      </c>
      <c r="DU250" s="53">
        <v>-0.0577943883836269</v>
      </c>
      <c r="DV250" s="53">
        <v>-0.0536048337817192</v>
      </c>
      <c r="DW250" s="53">
        <v>-0.0509121641516685</v>
      </c>
      <c r="DX250" s="53">
        <v>-0.0566945374011993</v>
      </c>
      <c r="DY250" s="53">
        <v>-0.074059821665287</v>
      </c>
      <c r="DZ250" s="53">
        <v>-0.0461065918207169</v>
      </c>
      <c r="EA250" s="53">
        <v>-0.0589485950767994</v>
      </c>
      <c r="EB250" s="53">
        <v>-0.0463833548128605</v>
      </c>
      <c r="EC250" s="53">
        <v>-0.0422983504831791</v>
      </c>
      <c r="ED250" s="53">
        <v>-0.0536452531814575</v>
      </c>
      <c r="EE250" s="53">
        <v>-0.0611872635781765</v>
      </c>
      <c r="EF250" s="53">
        <v>-0.0680680721998215</v>
      </c>
      <c r="EG250" s="53">
        <v>-0.0597317554056644</v>
      </c>
      <c r="EH250" s="53">
        <v>-0.0470969788730145</v>
      </c>
      <c r="EI250" s="53">
        <v>-0.0394745953381062</v>
      </c>
      <c r="EJ250" s="53">
        <v>-0.0600110851228237</v>
      </c>
      <c r="EK250" s="53">
        <v>-0.0606725588440895</v>
      </c>
      <c r="EL250" s="53">
        <v>-0.0610950104892254</v>
      </c>
      <c r="EM250" s="53">
        <v>-0.0364475697278976</v>
      </c>
      <c r="EN250" s="53">
        <v>-0.0422757565975189</v>
      </c>
      <c r="EO250" s="53">
        <v>-0.0329529754817486</v>
      </c>
      <c r="EP250" s="53">
        <v>-0.023640438914299</v>
      </c>
      <c r="EQ250" s="53">
        <v>-0.00157030881382525</v>
      </c>
      <c r="ER250" s="53">
        <v>-0.0207121390849352</v>
      </c>
      <c r="ES250" s="53">
        <v>-0.0413105711340904</v>
      </c>
      <c r="ET250" s="53">
        <v>0.0495529174804688</v>
      </c>
      <c r="EU250" s="53">
        <v>0.0423311479389668</v>
      </c>
      <c r="EV250" s="53">
        <v>0.045502670109272</v>
      </c>
      <c r="EW250" s="53">
        <v>0.0365841537714005</v>
      </c>
    </row>
    <row r="251" s="53" customFormat="1" spans="1:153">
      <c r="A251" s="54">
        <v>600151</v>
      </c>
      <c r="B251" s="53" t="s">
        <v>749</v>
      </c>
      <c r="C251" s="55">
        <v>43851</v>
      </c>
      <c r="D251" s="53">
        <v>-0.0272957868874073</v>
      </c>
      <c r="E251" s="53">
        <v>-0.0188418813049793</v>
      </c>
      <c r="F251" s="53">
        <v>-0.0482198148965836</v>
      </c>
      <c r="G251" s="53">
        <v>-0.0774661526083946</v>
      </c>
      <c r="H251" s="53">
        <v>-0.100289307534695</v>
      </c>
      <c r="I251" s="53">
        <v>-0.0863752588629723</v>
      </c>
      <c r="J251" s="53">
        <v>-0.105218283832073</v>
      </c>
      <c r="K251" s="53">
        <v>-0.158630713820457</v>
      </c>
      <c r="L251" s="53">
        <v>-0.146300598978996</v>
      </c>
      <c r="M251" s="53">
        <v>-0.116435557603836</v>
      </c>
      <c r="N251" s="53">
        <v>-0.116328969597816</v>
      </c>
      <c r="O251" s="53">
        <v>-0.11065648496151</v>
      </c>
      <c r="P251" s="53">
        <v>-0.0936846286058426</v>
      </c>
      <c r="Q251" s="53">
        <v>-0.0947419032454491</v>
      </c>
      <c r="R251" s="53">
        <v>-0.0945834964513779</v>
      </c>
      <c r="S251" s="53">
        <v>-0.0923534333705902</v>
      </c>
      <c r="T251" s="53">
        <v>-0.0622303411364555</v>
      </c>
      <c r="U251" s="53">
        <v>-0.0820767879486084</v>
      </c>
      <c r="V251" s="53">
        <v>-0.0960390567779541</v>
      </c>
      <c r="W251" s="53">
        <v>-0.0711088851094246</v>
      </c>
      <c r="X251" s="53">
        <v>-0.0448646321892738</v>
      </c>
      <c r="Y251" s="53">
        <v>-0.0624698475003242</v>
      </c>
      <c r="Z251" s="53">
        <v>-0.0526763573288918</v>
      </c>
      <c r="AA251" s="53">
        <v>-0.0325317420065403</v>
      </c>
      <c r="AB251" s="53">
        <v>-0.0407475009560585</v>
      </c>
      <c r="AC251" s="53">
        <v>-0.0304338485002518</v>
      </c>
      <c r="AD251" s="53">
        <v>-0.0548432692885399</v>
      </c>
      <c r="AE251" s="53">
        <v>-0.0859002098441124</v>
      </c>
      <c r="AF251" s="53">
        <v>-0.0876776278018951</v>
      </c>
      <c r="AG251" s="53">
        <v>-0.0735174268484116</v>
      </c>
      <c r="AH251" s="53">
        <v>-0.0878174304962158</v>
      </c>
      <c r="AI251" s="53">
        <v>-0.0770800709724426</v>
      </c>
      <c r="AJ251" s="53">
        <v>-0.0967298373579979</v>
      </c>
      <c r="AK251" s="53">
        <v>-0.120207093656063</v>
      </c>
      <c r="AL251" s="53">
        <v>-0.149213939905167</v>
      </c>
      <c r="AM251" s="53">
        <v>-0.132511779665947</v>
      </c>
      <c r="AN251" s="53">
        <v>-0.131337389349937</v>
      </c>
      <c r="AO251" s="53">
        <v>-0.125579550862312</v>
      </c>
      <c r="AP251" s="53">
        <v>-0.113006852567196</v>
      </c>
      <c r="AQ251" s="53">
        <v>-0.103494368493557</v>
      </c>
      <c r="AR251" s="53">
        <v>-0.0790565237402916</v>
      </c>
      <c r="AS251" s="53">
        <v>-0.0811128616333008</v>
      </c>
      <c r="AT251" s="53">
        <v>-0.0868701413273811</v>
      </c>
      <c r="AU251" s="53">
        <v>-0.0871445685625076</v>
      </c>
      <c r="AV251" s="53">
        <v>-0.0865134969353676</v>
      </c>
      <c r="AW251" s="53">
        <v>-0.0863287150859833</v>
      </c>
      <c r="AX251" s="53">
        <v>-0.0980638936161995</v>
      </c>
      <c r="AY251" s="53">
        <v>-0.113637007772923</v>
      </c>
      <c r="AZ251" s="53">
        <v>-0.101764388382435</v>
      </c>
      <c r="BA251" s="53">
        <v>-0.11747844517231</v>
      </c>
      <c r="BB251" s="53">
        <v>-0.0537822991609573</v>
      </c>
      <c r="BC251" s="53">
        <v>-0.0509959906339645</v>
      </c>
      <c r="BD251" s="53">
        <v>-0.0819102451205254</v>
      </c>
      <c r="BE251" s="53">
        <v>-0.102310039103031</v>
      </c>
      <c r="BF251" s="53">
        <v>-0.117235839366913</v>
      </c>
      <c r="BG251" s="53">
        <v>-0.0953941494226456</v>
      </c>
      <c r="BH251" s="53">
        <v>-0.100479058921337</v>
      </c>
      <c r="BI251" s="53">
        <v>-0.116373270750046</v>
      </c>
      <c r="BJ251" s="53">
        <v>-0.123000003397465</v>
      </c>
      <c r="BK251" s="53">
        <v>-0.119403824210167</v>
      </c>
      <c r="BL251" s="53">
        <v>-0.113482348620892</v>
      </c>
      <c r="BM251" s="53">
        <v>-0.12288161367178</v>
      </c>
      <c r="BN251" s="53">
        <v>-0.102689750492573</v>
      </c>
      <c r="BO251" s="53">
        <v>-0.0971893891692162</v>
      </c>
      <c r="BP251" s="53">
        <v>-0.104388929903507</v>
      </c>
      <c r="BQ251" s="53">
        <v>-0.110213838517666</v>
      </c>
      <c r="BR251" s="53">
        <v>-0.0797232836484909</v>
      </c>
      <c r="BS251" s="53">
        <v>-0.0910197421908379</v>
      </c>
      <c r="BT251" s="53">
        <v>-0.102321274578571</v>
      </c>
      <c r="BU251" s="53">
        <v>-0.079961434006691</v>
      </c>
      <c r="BV251" s="53">
        <v>-0.0562424547970295</v>
      </c>
      <c r="BW251" s="53">
        <v>-0.0614454261958599</v>
      </c>
      <c r="BX251" s="53">
        <v>-0.0466604195535183</v>
      </c>
      <c r="BY251" s="53">
        <v>-0.0385373719036579</v>
      </c>
      <c r="BZ251" s="53">
        <v>-0.0511455684900284</v>
      </c>
      <c r="CA251" s="53">
        <v>-0.0327314436435699</v>
      </c>
      <c r="CB251" s="53">
        <v>-0.0526051223278046</v>
      </c>
      <c r="CC251" s="53">
        <v>-0.0799124091863632</v>
      </c>
      <c r="CD251" s="53">
        <v>-0.067006453871727</v>
      </c>
      <c r="CE251" s="53">
        <v>-0.0549754127860069</v>
      </c>
      <c r="CF251" s="53">
        <v>-0.0626383796334267</v>
      </c>
      <c r="CG251" s="53">
        <v>-0.0509686581790447</v>
      </c>
      <c r="CH251" s="53">
        <v>-0.0749670043587685</v>
      </c>
      <c r="CI251" s="53">
        <v>-0.0946850031614304</v>
      </c>
      <c r="CJ251" s="53">
        <v>-0.122658953070641</v>
      </c>
      <c r="CK251" s="53">
        <v>-0.115607120096684</v>
      </c>
      <c r="CL251" s="53">
        <v>-0.114939741790295</v>
      </c>
      <c r="CM251" s="53">
        <v>-0.122777186334133</v>
      </c>
      <c r="CN251" s="53">
        <v>-0.108155116438866</v>
      </c>
      <c r="CO251" s="53">
        <v>-0.107567571103573</v>
      </c>
      <c r="CP251" s="53">
        <v>-0.0882340297102928</v>
      </c>
      <c r="CQ251" s="53">
        <v>-0.0913134515285492</v>
      </c>
      <c r="CR251" s="53">
        <v>-0.0986355096101761</v>
      </c>
      <c r="CS251" s="53">
        <v>-0.100245594978333</v>
      </c>
      <c r="CT251" s="53">
        <v>-0.0937003418803215</v>
      </c>
      <c r="CU251" s="53">
        <v>-0.0820560157299042</v>
      </c>
      <c r="CV251" s="53">
        <v>-0.0834611505270004</v>
      </c>
      <c r="CW251" s="53">
        <v>-0.0919070094823837</v>
      </c>
      <c r="CX251" s="53">
        <v>-0.0740495175123215</v>
      </c>
      <c r="CY251" s="53">
        <v>-0.0875260084867477</v>
      </c>
      <c r="CZ251" s="53">
        <v>0.0148038901388645</v>
      </c>
      <c r="DA251" s="53">
        <v>0.0204714871942997</v>
      </c>
      <c r="DB251" s="53">
        <v>0.0220078118145466</v>
      </c>
      <c r="DC251" s="53">
        <v>0.0131612624973059</v>
      </c>
      <c r="DD251" s="53">
        <v>0.0052639078348875</v>
      </c>
      <c r="DE251" s="53">
        <v>-0.00266373832710087</v>
      </c>
      <c r="DF251" s="53">
        <v>-0.0164218451827765</v>
      </c>
      <c r="DG251" s="53">
        <v>-0.0539400726556778</v>
      </c>
      <c r="DH251" s="53">
        <v>-0.0349832139909267</v>
      </c>
      <c r="DI251" s="53">
        <v>-0.00871435552835464</v>
      </c>
      <c r="DJ251" s="53">
        <v>-0.0145292412489653</v>
      </c>
      <c r="DK251" s="53">
        <v>0.000542508671060205</v>
      </c>
      <c r="DL251" s="53">
        <v>-0.00267750187776983</v>
      </c>
      <c r="DM251" s="53">
        <v>-0.00923513807356358</v>
      </c>
      <c r="DN251" s="53">
        <v>-0.00187719217501581</v>
      </c>
      <c r="DO251" s="53">
        <v>0.00617778301239014</v>
      </c>
      <c r="DP251" s="53">
        <v>0.00581031944602728</v>
      </c>
      <c r="DQ251" s="53">
        <v>-0.00273967231623828</v>
      </c>
      <c r="DR251" s="53">
        <v>-0.00540040340274572</v>
      </c>
      <c r="DS251" s="53">
        <v>-0.00283007021062076</v>
      </c>
      <c r="DT251" s="53">
        <v>-0.000304799294099212</v>
      </c>
      <c r="DU251" s="53">
        <v>-0.0127070425078273</v>
      </c>
      <c r="DV251" s="53">
        <v>-0.0176985580474138</v>
      </c>
      <c r="DW251" s="53">
        <v>-0.0056769922375679</v>
      </c>
      <c r="DX251" s="53">
        <v>-0.00128455623053014</v>
      </c>
      <c r="DY251" s="53">
        <v>-0.00938502792268991</v>
      </c>
      <c r="DZ251" s="53">
        <v>-0.0139207690954208</v>
      </c>
      <c r="EA251" s="53">
        <v>-0.0176704246550798</v>
      </c>
      <c r="EB251" s="53">
        <v>-0.0323537923395634</v>
      </c>
      <c r="EC251" s="53">
        <v>-0.0302246361970901</v>
      </c>
      <c r="ED251" s="53">
        <v>-0.0368616692721844</v>
      </c>
      <c r="EE251" s="53">
        <v>-0.0377940386533737</v>
      </c>
      <c r="EF251" s="53">
        <v>-0.0334454625844955</v>
      </c>
      <c r="EG251" s="53">
        <v>-0.0372047126293182</v>
      </c>
      <c r="EH251" s="53">
        <v>-0.0382376126945019</v>
      </c>
      <c r="EI251" s="53">
        <v>-0.0285872761160135</v>
      </c>
      <c r="EJ251" s="53">
        <v>-0.028080265969038</v>
      </c>
      <c r="EK251" s="53">
        <v>-0.0144849894568324</v>
      </c>
      <c r="EL251" s="53">
        <v>-0.016534361988306</v>
      </c>
      <c r="EM251" s="53">
        <v>-0.00760941999033093</v>
      </c>
      <c r="EN251" s="53">
        <v>-0.00250511756166816</v>
      </c>
      <c r="EO251" s="53">
        <v>-0.00148203317075968</v>
      </c>
      <c r="EP251" s="53">
        <v>8.27484764158726e-5</v>
      </c>
      <c r="EQ251" s="53">
        <v>0.00141840381547809</v>
      </c>
      <c r="ER251" s="53">
        <v>-0.00449577905237675</v>
      </c>
      <c r="ES251" s="53">
        <v>-0.0159553196281195</v>
      </c>
      <c r="ET251" s="53">
        <v>-0.0262853633612394</v>
      </c>
      <c r="EU251" s="53">
        <v>-0.0334126204252243</v>
      </c>
      <c r="EV251" s="53">
        <v>-0.0393974967300892</v>
      </c>
      <c r="EW251" s="53">
        <v>-0.0416350588202477</v>
      </c>
    </row>
    <row r="252" s="53" customFormat="1" spans="1:153">
      <c r="A252" s="54">
        <v>600171</v>
      </c>
      <c r="B252" s="53" t="s">
        <v>752</v>
      </c>
      <c r="C252" s="55">
        <v>43851</v>
      </c>
      <c r="D252" s="53">
        <v>0.132081672549248</v>
      </c>
      <c r="E252" s="53">
        <v>0.169314578175545</v>
      </c>
      <c r="F252" s="53">
        <v>0.207668021321297</v>
      </c>
      <c r="G252" s="53">
        <v>0.217857375741005</v>
      </c>
      <c r="H252" s="53">
        <v>0.169460788369179</v>
      </c>
      <c r="I252" s="53">
        <v>0.192457646131516</v>
      </c>
      <c r="J252" s="53">
        <v>0.167621731758118</v>
      </c>
      <c r="K252" s="53">
        <v>0.147632479667664</v>
      </c>
      <c r="L252" s="53">
        <v>0.138846084475517</v>
      </c>
      <c r="M252" s="53">
        <v>0.12750531733036</v>
      </c>
      <c r="N252" s="53">
        <v>0.20552958548069</v>
      </c>
      <c r="O252" s="53">
        <v>0.304504632949829</v>
      </c>
      <c r="P252" s="53">
        <v>0.254367649555206</v>
      </c>
      <c r="Q252" s="53">
        <v>0.228475421667099</v>
      </c>
      <c r="R252" s="53">
        <v>0.198610231280327</v>
      </c>
      <c r="S252" s="53">
        <v>0.13530071079731</v>
      </c>
      <c r="T252" s="53">
        <v>0.108084127306938</v>
      </c>
      <c r="U252" s="53">
        <v>0.176359891891479</v>
      </c>
      <c r="V252" s="53">
        <v>0.141105055809021</v>
      </c>
      <c r="W252" s="53">
        <v>0.144395798444748</v>
      </c>
      <c r="X252" s="53">
        <v>0.0954994112253189</v>
      </c>
      <c r="Y252" s="53">
        <v>0.099618948996067</v>
      </c>
      <c r="Z252" s="53">
        <v>0.0831877142190933</v>
      </c>
      <c r="AA252" s="53">
        <v>0.0443322472274303</v>
      </c>
      <c r="AB252" s="53">
        <v>0.0311800446361303</v>
      </c>
      <c r="AC252" s="53">
        <v>-0.0166641622781754</v>
      </c>
      <c r="AD252" s="53">
        <v>-0.00255647161975503</v>
      </c>
      <c r="AE252" s="53">
        <v>-0.000284133828245103</v>
      </c>
      <c r="AF252" s="53">
        <v>0.0525677874684334</v>
      </c>
      <c r="AG252" s="53">
        <v>0.0385456643998623</v>
      </c>
      <c r="AH252" s="53">
        <v>0.0738599076867104</v>
      </c>
      <c r="AI252" s="53">
        <v>0.110358580946922</v>
      </c>
      <c r="AJ252" s="53">
        <v>0.117626219987869</v>
      </c>
      <c r="AK252" s="53">
        <v>0.145318076014519</v>
      </c>
      <c r="AL252" s="53">
        <v>0.19076880812645</v>
      </c>
      <c r="AM252" s="53">
        <v>0.254951417446136</v>
      </c>
      <c r="AN252" s="53">
        <v>0.218674764037132</v>
      </c>
      <c r="AO252" s="53">
        <v>0.233831107616425</v>
      </c>
      <c r="AP252" s="53">
        <v>0.189983382821083</v>
      </c>
      <c r="AQ252" s="53">
        <v>0.168816953897476</v>
      </c>
      <c r="AR252" s="53">
        <v>0.168746113777161</v>
      </c>
      <c r="AS252" s="53">
        <v>0.158771097660065</v>
      </c>
      <c r="AT252" s="53">
        <v>0.145334854722023</v>
      </c>
      <c r="AU252" s="53">
        <v>0.125000208616257</v>
      </c>
      <c r="AV252" s="53">
        <v>0.132775098085403</v>
      </c>
      <c r="AW252" s="53">
        <v>0.138516828417778</v>
      </c>
      <c r="AX252" s="53">
        <v>0.132253080606461</v>
      </c>
      <c r="AY252" s="53">
        <v>0.117420576512814</v>
      </c>
      <c r="AZ252" s="53">
        <v>0.109515942633152</v>
      </c>
      <c r="BA252" s="53">
        <v>0.0953058525919914</v>
      </c>
      <c r="BB252" s="53">
        <v>0.119526088237762</v>
      </c>
      <c r="BC252" s="53">
        <v>0.172078758478165</v>
      </c>
      <c r="BD252" s="53">
        <v>0.198486298322678</v>
      </c>
      <c r="BE252" s="53">
        <v>0.193838104605675</v>
      </c>
      <c r="BF252" s="53">
        <v>0.166409209370613</v>
      </c>
      <c r="BG252" s="53">
        <v>0.17412705719471</v>
      </c>
      <c r="BH252" s="53">
        <v>0.162922084331512</v>
      </c>
      <c r="BI252" s="53">
        <v>0.167134866118431</v>
      </c>
      <c r="BJ252" s="53">
        <v>0.146330371499062</v>
      </c>
      <c r="BK252" s="53">
        <v>0.166104391217232</v>
      </c>
      <c r="BL252" s="53">
        <v>0.223623380064964</v>
      </c>
      <c r="BM252" s="53">
        <v>0.315999329090118</v>
      </c>
      <c r="BN252" s="53">
        <v>0.265823066234589</v>
      </c>
      <c r="BO252" s="53">
        <v>0.26607209444046</v>
      </c>
      <c r="BP252" s="53">
        <v>0.234717339277267</v>
      </c>
      <c r="BQ252" s="53">
        <v>0.186240583658218</v>
      </c>
      <c r="BR252" s="53">
        <v>0.171802550554276</v>
      </c>
      <c r="BS252" s="53">
        <v>0.198675349354744</v>
      </c>
      <c r="BT252" s="53">
        <v>0.176027536392212</v>
      </c>
      <c r="BU252" s="53">
        <v>0.134323254227638</v>
      </c>
      <c r="BV252" s="53">
        <v>0.0947498381137848</v>
      </c>
      <c r="BW252" s="53">
        <v>0.10031221061945</v>
      </c>
      <c r="BX252" s="53">
        <v>0.0942522138357162</v>
      </c>
      <c r="BY252" s="53">
        <v>0.0744358897209167</v>
      </c>
      <c r="BZ252" s="53">
        <v>0.0620364211499691</v>
      </c>
      <c r="CA252" s="53">
        <v>0.0399808883666992</v>
      </c>
      <c r="CB252" s="53">
        <v>0.0267963111400604</v>
      </c>
      <c r="CC252" s="53">
        <v>0.0297000966966152</v>
      </c>
      <c r="CD252" s="53">
        <v>0.0688279196619987</v>
      </c>
      <c r="CE252" s="53">
        <v>0.0507338084280491</v>
      </c>
      <c r="CF252" s="53">
        <v>0.0936935395002365</v>
      </c>
      <c r="CG252" s="53">
        <v>0.131478160619736</v>
      </c>
      <c r="CH252" s="53">
        <v>0.147926464676857</v>
      </c>
      <c r="CI252" s="53">
        <v>0.181016445159912</v>
      </c>
      <c r="CJ252" s="53">
        <v>0.20707680284977</v>
      </c>
      <c r="CK252" s="53">
        <v>0.254234880208969</v>
      </c>
      <c r="CL252" s="53">
        <v>0.224543124437332</v>
      </c>
      <c r="CM252" s="53">
        <v>0.212469100952148</v>
      </c>
      <c r="CN252" s="53">
        <v>0.178482979536057</v>
      </c>
      <c r="CO252" s="53">
        <v>0.145917385816574</v>
      </c>
      <c r="CP252" s="53">
        <v>0.125473484396935</v>
      </c>
      <c r="CQ252" s="53">
        <v>0.116441570222378</v>
      </c>
      <c r="CR252" s="53">
        <v>0.105469547212124</v>
      </c>
      <c r="CS252" s="53">
        <v>0.0977982804179192</v>
      </c>
      <c r="CT252" s="53">
        <v>0.112869992852211</v>
      </c>
      <c r="CU252" s="53">
        <v>0.113868862390518</v>
      </c>
      <c r="CV252" s="53">
        <v>0.0996583104133606</v>
      </c>
      <c r="CW252" s="53">
        <v>0.0740204304456711</v>
      </c>
      <c r="CX252" s="53">
        <v>0.0735392197966576</v>
      </c>
      <c r="CY252" s="53">
        <v>0.0593251958489418</v>
      </c>
      <c r="CZ252" s="53">
        <v>0.0376509726047516</v>
      </c>
      <c r="DA252" s="53">
        <v>0.0223312061280012</v>
      </c>
      <c r="DB252" s="53">
        <v>0.0342771001160145</v>
      </c>
      <c r="DC252" s="53">
        <v>0.0491146594285965</v>
      </c>
      <c r="DD252" s="53">
        <v>0.0281469598412514</v>
      </c>
      <c r="DE252" s="53">
        <v>0.0434259809553623</v>
      </c>
      <c r="DF252" s="53">
        <v>0.0297950357198715</v>
      </c>
      <c r="DG252" s="53">
        <v>0.00559300184249878</v>
      </c>
      <c r="DH252" s="53">
        <v>0.0176110956817865</v>
      </c>
      <c r="DI252" s="53">
        <v>-0.0135036762803793</v>
      </c>
      <c r="DJ252" s="53">
        <v>0.00700158625841141</v>
      </c>
      <c r="DK252" s="53">
        <v>0.0136006819084287</v>
      </c>
      <c r="DL252" s="53">
        <v>0.0136399799957871</v>
      </c>
      <c r="DM252" s="53">
        <v>-0.0125012779608369</v>
      </c>
      <c r="DN252" s="53">
        <v>-0.0110117103904486</v>
      </c>
      <c r="DO252" s="53">
        <v>-0.0258444808423519</v>
      </c>
      <c r="DP252" s="53">
        <v>-0.0386230386793613</v>
      </c>
      <c r="DQ252" s="53">
        <v>0.00277993641793728</v>
      </c>
      <c r="DR252" s="53">
        <v>-0.00982708763331175</v>
      </c>
      <c r="DS252" s="53">
        <v>0.0351679250597954</v>
      </c>
      <c r="DT252" s="53">
        <v>0.0258449632674456</v>
      </c>
      <c r="DU252" s="53">
        <v>0.0244021229445934</v>
      </c>
      <c r="DV252" s="53">
        <v>0.0140308877453208</v>
      </c>
      <c r="DW252" s="53">
        <v>-0.00500825559720397</v>
      </c>
      <c r="DX252" s="53">
        <v>-0.00576098775491118</v>
      </c>
      <c r="DY252" s="53">
        <v>-0.0315496623516083</v>
      </c>
      <c r="DZ252" s="53">
        <v>-0.00425739539787173</v>
      </c>
      <c r="EA252" s="53">
        <v>-0.00488884327933192</v>
      </c>
      <c r="EB252" s="53">
        <v>0.00883525609970093</v>
      </c>
      <c r="EC252" s="53">
        <v>0.0129072433337569</v>
      </c>
      <c r="ED252" s="53">
        <v>0.00526175275444984</v>
      </c>
      <c r="EE252" s="53">
        <v>0.00397580489516258</v>
      </c>
      <c r="EF252" s="53">
        <v>-0.00520485267043114</v>
      </c>
      <c r="EG252" s="53">
        <v>-0.0106029808521271</v>
      </c>
      <c r="EH252" s="53">
        <v>0.00878739170730114</v>
      </c>
      <c r="EI252" s="53">
        <v>0.0258119162172079</v>
      </c>
      <c r="EJ252" s="53">
        <v>0.0192270241677761</v>
      </c>
      <c r="EK252" s="53">
        <v>0.0464573912322521</v>
      </c>
      <c r="EL252" s="53">
        <v>0.0365958027541637</v>
      </c>
      <c r="EM252" s="53">
        <v>0.0479949563741684</v>
      </c>
      <c r="EN252" s="53">
        <v>0.068368025124073</v>
      </c>
      <c r="EO252" s="53">
        <v>0.0674249231815338</v>
      </c>
      <c r="EP252" s="53">
        <v>0.0649606958031654</v>
      </c>
      <c r="EQ252" s="53">
        <v>0.0522973127663136</v>
      </c>
      <c r="ER252" s="53">
        <v>0.0450004935264587</v>
      </c>
      <c r="ES252" s="53">
        <v>0.0497433580458164</v>
      </c>
      <c r="ET252" s="53">
        <v>0.0576901584863663</v>
      </c>
      <c r="EU252" s="53">
        <v>0.0684955418109894</v>
      </c>
      <c r="EV252" s="53">
        <v>0.0610721111297607</v>
      </c>
      <c r="EW252" s="53">
        <v>0.0610760487616062</v>
      </c>
    </row>
    <row r="253" s="53" customFormat="1" spans="1:153">
      <c r="A253" s="54">
        <v>600183</v>
      </c>
      <c r="B253" s="53" t="s">
        <v>755</v>
      </c>
      <c r="C253" s="55">
        <v>43851</v>
      </c>
      <c r="D253" s="53">
        <v>0.0774237364530563</v>
      </c>
      <c r="E253" s="53">
        <v>0.0237876959145069</v>
      </c>
      <c r="F253" s="53">
        <v>-0.0409135334193707</v>
      </c>
      <c r="G253" s="53">
        <v>-0.0977324470877647</v>
      </c>
      <c r="H253" s="53">
        <v>-0.155954569578171</v>
      </c>
      <c r="I253" s="53">
        <v>-0.1467195302248</v>
      </c>
      <c r="J253" s="53">
        <v>-0.141765177249908</v>
      </c>
      <c r="K253" s="53">
        <v>-0.137486442923546</v>
      </c>
      <c r="L253" s="53">
        <v>-0.173967808485031</v>
      </c>
      <c r="M253" s="53">
        <v>-0.209656789898872</v>
      </c>
      <c r="N253" s="53">
        <v>-0.149946048855782</v>
      </c>
      <c r="O253" s="53">
        <v>-0.0870387777686119</v>
      </c>
      <c r="P253" s="53">
        <v>0.0160095393657684</v>
      </c>
      <c r="Q253" s="53">
        <v>-0.0120298657566309</v>
      </c>
      <c r="R253" s="53">
        <v>-0.0366532392799854</v>
      </c>
      <c r="S253" s="53">
        <v>-0.0360275879502296</v>
      </c>
      <c r="T253" s="53">
        <v>-0.0242499839514494</v>
      </c>
      <c r="U253" s="53">
        <v>0.0253299809992313</v>
      </c>
      <c r="V253" s="53">
        <v>0.0346207581460476</v>
      </c>
      <c r="W253" s="53">
        <v>-0.0275051482021809</v>
      </c>
      <c r="X253" s="53">
        <v>-0.0306697934865952</v>
      </c>
      <c r="Y253" s="53">
        <v>-0.00252752075903118</v>
      </c>
      <c r="Z253" s="53">
        <v>0.0397190079092979</v>
      </c>
      <c r="AA253" s="53">
        <v>-0.00638581719249487</v>
      </c>
      <c r="AB253" s="53">
        <v>-0.0334372110664845</v>
      </c>
      <c r="AC253" s="53">
        <v>-0.118903197348118</v>
      </c>
      <c r="AD253" s="53">
        <v>-0.152190700173378</v>
      </c>
      <c r="AE253" s="53">
        <v>-0.127011060714722</v>
      </c>
      <c r="AF253" s="53">
        <v>-0.0676529258489609</v>
      </c>
      <c r="AG253" s="53">
        <v>-0.0495731122791767</v>
      </c>
      <c r="AH253" s="53">
        <v>-0.0603282302618027</v>
      </c>
      <c r="AI253" s="53">
        <v>-0.0520960912108421</v>
      </c>
      <c r="AJ253" s="53">
        <v>-0.120287194848061</v>
      </c>
      <c r="AK253" s="53">
        <v>-0.157700568437576</v>
      </c>
      <c r="AL253" s="53">
        <v>-0.167360186576843</v>
      </c>
      <c r="AM253" s="53">
        <v>-0.13904345035553</v>
      </c>
      <c r="AN253" s="53">
        <v>-0.125850901007652</v>
      </c>
      <c r="AO253" s="53">
        <v>-0.140361830592155</v>
      </c>
      <c r="AP253" s="53">
        <v>-0.180342346429825</v>
      </c>
      <c r="AQ253" s="53">
        <v>-0.150412902235985</v>
      </c>
      <c r="AR253" s="53">
        <v>-0.159673348069191</v>
      </c>
      <c r="AS253" s="53">
        <v>-0.131043687462807</v>
      </c>
      <c r="AT253" s="53">
        <v>-0.124326325953007</v>
      </c>
      <c r="AU253" s="53">
        <v>-0.165604948997498</v>
      </c>
      <c r="AV253" s="53">
        <v>-0.221479311585426</v>
      </c>
      <c r="AW253" s="53">
        <v>-0.231201276183128</v>
      </c>
      <c r="AX253" s="53">
        <v>-0.269250273704529</v>
      </c>
      <c r="AY253" s="53">
        <v>-0.274802416563034</v>
      </c>
      <c r="AZ253" s="53">
        <v>-0.236255466938019</v>
      </c>
      <c r="BA253" s="53">
        <v>-0.240945413708687</v>
      </c>
      <c r="BB253" s="53">
        <v>0.0473359562456608</v>
      </c>
      <c r="BC253" s="53">
        <v>0.0202062539756298</v>
      </c>
      <c r="BD253" s="53">
        <v>-0.0240268148481846</v>
      </c>
      <c r="BE253" s="53">
        <v>-0.0622366182506084</v>
      </c>
      <c r="BF253" s="53">
        <v>-0.110343761742115</v>
      </c>
      <c r="BG253" s="53">
        <v>-0.12454229593277</v>
      </c>
      <c r="BH253" s="53">
        <v>-0.107258655130863</v>
      </c>
      <c r="BI253" s="53">
        <v>-0.0847515091300011</v>
      </c>
      <c r="BJ253" s="53">
        <v>-0.0992065519094467</v>
      </c>
      <c r="BK253" s="53">
        <v>-0.10319584608078</v>
      </c>
      <c r="BL253" s="53">
        <v>-0.0668412297964096</v>
      </c>
      <c r="BM253" s="53">
        <v>-0.00723369419574738</v>
      </c>
      <c r="BN253" s="53">
        <v>0.0314255245029926</v>
      </c>
      <c r="BO253" s="53">
        <v>-0.00628922507166862</v>
      </c>
      <c r="BP253" s="53">
        <v>-0.0331890806555748</v>
      </c>
      <c r="BQ253" s="53">
        <v>-0.0322938300669193</v>
      </c>
      <c r="BR253" s="53">
        <v>-0.0174113921821117</v>
      </c>
      <c r="BS253" s="53">
        <v>0.0364031419157982</v>
      </c>
      <c r="BT253" s="53">
        <v>0.0655134841799736</v>
      </c>
      <c r="BU253" s="53">
        <v>0.0561449378728867</v>
      </c>
      <c r="BV253" s="53">
        <v>0.0531219206750393</v>
      </c>
      <c r="BW253" s="53">
        <v>0.112137146294117</v>
      </c>
      <c r="BX253" s="53">
        <v>0.191548034548759</v>
      </c>
      <c r="BY253" s="53">
        <v>0.160529315471649</v>
      </c>
      <c r="BZ253" s="53">
        <v>0.123254001140594</v>
      </c>
      <c r="CA253" s="53">
        <v>0.0950183048844337</v>
      </c>
      <c r="CB253" s="53">
        <v>0.0700658336281776</v>
      </c>
      <c r="CC253" s="53">
        <v>0.0678208470344543</v>
      </c>
      <c r="CD253" s="53">
        <v>0.1307672560215</v>
      </c>
      <c r="CE253" s="53">
        <v>0.145707875490189</v>
      </c>
      <c r="CF253" s="53">
        <v>0.159395828843117</v>
      </c>
      <c r="CG253" s="53">
        <v>0.170021757483482</v>
      </c>
      <c r="CH253" s="53">
        <v>0.128940001130104</v>
      </c>
      <c r="CI253" s="53">
        <v>0.100715726613998</v>
      </c>
      <c r="CJ253" s="53">
        <v>0.0800418108701706</v>
      </c>
      <c r="CK253" s="53">
        <v>0.0963637307286263</v>
      </c>
      <c r="CL253" s="53">
        <v>0.0712564513087273</v>
      </c>
      <c r="CM253" s="53">
        <v>0.054735392332077</v>
      </c>
      <c r="CN253" s="53">
        <v>0.0239694938063622</v>
      </c>
      <c r="CO253" s="53">
        <v>0.0183228030800819</v>
      </c>
      <c r="CP253" s="53">
        <v>-0.00282630790024996</v>
      </c>
      <c r="CQ253" s="53">
        <v>0.000602555461227894</v>
      </c>
      <c r="CR253" s="53">
        <v>0.00704557728022337</v>
      </c>
      <c r="CS253" s="53">
        <v>-0.0124954236671329</v>
      </c>
      <c r="CT253" s="53">
        <v>-0.0226871035993099</v>
      </c>
      <c r="CU253" s="53">
        <v>-0.026394497603178</v>
      </c>
      <c r="CV253" s="53">
        <v>-0.0719098895788193</v>
      </c>
      <c r="CW253" s="53">
        <v>-0.0563056170940399</v>
      </c>
      <c r="CX253" s="53">
        <v>-0.0406666174530983</v>
      </c>
      <c r="CY253" s="53">
        <v>-0.0493787080049515</v>
      </c>
      <c r="CZ253" s="53">
        <v>0.0433685779571533</v>
      </c>
      <c r="DA253" s="53">
        <v>0.0168622434139252</v>
      </c>
      <c r="DB253" s="53">
        <v>-0.00360591989010572</v>
      </c>
      <c r="DC253" s="53">
        <v>-0.0222150310873985</v>
      </c>
      <c r="DD253" s="53">
        <v>-0.0323300138115883</v>
      </c>
      <c r="DE253" s="53">
        <v>-0.00889643933624029</v>
      </c>
      <c r="DF253" s="53">
        <v>-0.0212257169187069</v>
      </c>
      <c r="DG253" s="53">
        <v>-0.0394541397690773</v>
      </c>
      <c r="DH253" s="53">
        <v>-0.0614804588258266</v>
      </c>
      <c r="DI253" s="53">
        <v>-0.0931801497936249</v>
      </c>
      <c r="DJ253" s="53">
        <v>-0.0698240175843239</v>
      </c>
      <c r="DK253" s="53">
        <v>-0.0665242820978165</v>
      </c>
      <c r="DL253" s="53">
        <v>-0.00213518715463579</v>
      </c>
      <c r="DM253" s="53">
        <v>0.00754015799611807</v>
      </c>
      <c r="DN253" s="53">
        <v>0.00981663819402456</v>
      </c>
      <c r="DO253" s="53">
        <v>0.0095470417290926</v>
      </c>
      <c r="DP253" s="53">
        <v>0.00644220691174269</v>
      </c>
      <c r="DQ253" s="53">
        <v>0.00220763706602156</v>
      </c>
      <c r="DR253" s="53">
        <v>-0.0176119282841682</v>
      </c>
      <c r="DS253" s="53">
        <v>-0.0703692883253098</v>
      </c>
      <c r="DT253" s="53">
        <v>-0.0705109164118767</v>
      </c>
      <c r="DU253" s="53">
        <v>-0.101383872330189</v>
      </c>
      <c r="DV253" s="53">
        <v>-0.138548225164413</v>
      </c>
      <c r="DW253" s="53">
        <v>-0.153634324669838</v>
      </c>
      <c r="DX253" s="53">
        <v>-0.143410414457321</v>
      </c>
      <c r="DY253" s="53">
        <v>-0.200640708208084</v>
      </c>
      <c r="DZ253" s="53">
        <v>-0.208975732326508</v>
      </c>
      <c r="EA253" s="53">
        <v>-0.181551113724709</v>
      </c>
      <c r="EB253" s="53">
        <v>-0.185139387845993</v>
      </c>
      <c r="EC253" s="53">
        <v>-0.182000175118446</v>
      </c>
      <c r="ED253" s="53">
        <v>-0.206443265080452</v>
      </c>
      <c r="EE253" s="53">
        <v>-0.208837047219276</v>
      </c>
      <c r="EF253" s="53">
        <v>-0.235946401953697</v>
      </c>
      <c r="EG253" s="53">
        <v>-0.245135501027107</v>
      </c>
      <c r="EH253" s="53">
        <v>-0.234121203422546</v>
      </c>
      <c r="EI253" s="53">
        <v>-0.222126379609108</v>
      </c>
      <c r="EJ253" s="53">
        <v>-0.183826550841331</v>
      </c>
      <c r="EK253" s="53">
        <v>-0.181816428899765</v>
      </c>
      <c r="EL253" s="53">
        <v>-0.191031038761139</v>
      </c>
      <c r="EM253" s="53">
        <v>-0.155454903841019</v>
      </c>
      <c r="EN253" s="53">
        <v>-0.143566235899925</v>
      </c>
      <c r="EO253" s="53">
        <v>-0.118365436792374</v>
      </c>
      <c r="EP253" s="53">
        <v>-0.118091106414795</v>
      </c>
      <c r="EQ253" s="53">
        <v>-0.139828726649284</v>
      </c>
      <c r="ER253" s="53">
        <v>-0.185511410236359</v>
      </c>
      <c r="ES253" s="53">
        <v>-0.191525980830193</v>
      </c>
      <c r="ET253" s="53">
        <v>-0.184059575200081</v>
      </c>
      <c r="EU253" s="53">
        <v>-0.205215990543365</v>
      </c>
      <c r="EV253" s="53">
        <v>-0.182308048009872</v>
      </c>
      <c r="EW253" s="53">
        <v>-0.178285911679268</v>
      </c>
    </row>
    <row r="254" s="53" customFormat="1" spans="1:153">
      <c r="A254" s="54">
        <v>600198</v>
      </c>
      <c r="B254" s="53" t="s">
        <v>758</v>
      </c>
      <c r="C254" s="55">
        <v>43851</v>
      </c>
      <c r="D254" s="53">
        <v>-0.0564404986798763</v>
      </c>
      <c r="E254" s="53">
        <v>-0.0462896339595318</v>
      </c>
      <c r="F254" s="53">
        <v>-0.0726212412118912</v>
      </c>
      <c r="G254" s="53">
        <v>-0.11137630790472</v>
      </c>
      <c r="H254" s="53">
        <v>-0.126579999923706</v>
      </c>
      <c r="I254" s="53">
        <v>-0.171668589115143</v>
      </c>
      <c r="J254" s="53">
        <v>-0.204716965556145</v>
      </c>
      <c r="K254" s="53">
        <v>-0.219322070479393</v>
      </c>
      <c r="L254" s="53">
        <v>-0.200212374329567</v>
      </c>
      <c r="M254" s="53">
        <v>-0.227425411343575</v>
      </c>
      <c r="N254" s="53">
        <v>-0.203712001442909</v>
      </c>
      <c r="O254" s="53">
        <v>-0.16948764026165</v>
      </c>
      <c r="P254" s="53">
        <v>-0.190038800239563</v>
      </c>
      <c r="Q254" s="53">
        <v>-0.229056790471077</v>
      </c>
      <c r="R254" s="53">
        <v>-0.0728023052215576</v>
      </c>
      <c r="S254" s="53">
        <v>-0.117257870733738</v>
      </c>
      <c r="T254" s="53">
        <v>-0.151320710778236</v>
      </c>
      <c r="U254" s="53">
        <v>-0.109930485486984</v>
      </c>
      <c r="V254" s="53">
        <v>-0.127650633454323</v>
      </c>
      <c r="W254" s="53">
        <v>-0.0537527836859226</v>
      </c>
      <c r="X254" s="53">
        <v>-0.102939948439598</v>
      </c>
      <c r="Y254" s="53">
        <v>-0.11646381765604</v>
      </c>
      <c r="Z254" s="53">
        <v>-0.0909833461046219</v>
      </c>
      <c r="AA254" s="53">
        <v>-0.100204214453697</v>
      </c>
      <c r="AB254" s="53">
        <v>-0.115699373185635</v>
      </c>
      <c r="AC254" s="53">
        <v>-0.140687987208366</v>
      </c>
      <c r="AD254" s="53">
        <v>-0.148145034909248</v>
      </c>
      <c r="AE254" s="53">
        <v>-0.0804488733410835</v>
      </c>
      <c r="AF254" s="53">
        <v>0.012139867991209</v>
      </c>
      <c r="AG254" s="53">
        <v>0.0664136409759521</v>
      </c>
      <c r="AH254" s="53">
        <v>0.0646749287843704</v>
      </c>
      <c r="AI254" s="53">
        <v>0.156941160559654</v>
      </c>
      <c r="AJ254" s="53">
        <v>0.13383811712265</v>
      </c>
      <c r="AK254" s="53">
        <v>0.0905592665076256</v>
      </c>
      <c r="AL254" s="53">
        <v>0.0507801473140717</v>
      </c>
      <c r="AM254" s="53">
        <v>0.00261313049122691</v>
      </c>
      <c r="AN254" s="53">
        <v>-0.0131819359958172</v>
      </c>
      <c r="AO254" s="53">
        <v>0.0488892383873463</v>
      </c>
      <c r="AP254" s="53">
        <v>0.0759253203868866</v>
      </c>
      <c r="AQ254" s="53">
        <v>0.0996432080864906</v>
      </c>
      <c r="AR254" s="53">
        <v>0.12931989133358</v>
      </c>
      <c r="AS254" s="53">
        <v>0.153811529278755</v>
      </c>
      <c r="AT254" s="53">
        <v>0.162216618657112</v>
      </c>
      <c r="AU254" s="53">
        <v>0.149889588356018</v>
      </c>
      <c r="AV254" s="53">
        <v>0.149140194058418</v>
      </c>
      <c r="AW254" s="53">
        <v>0.189647510647774</v>
      </c>
      <c r="AX254" s="53">
        <v>0.17215159535408</v>
      </c>
      <c r="AY254" s="53">
        <v>0.140123069286346</v>
      </c>
      <c r="AZ254" s="53">
        <v>0.142420172691345</v>
      </c>
      <c r="BA254" s="53">
        <v>0.19110669195652</v>
      </c>
      <c r="BB254" s="53">
        <v>-0.0108682410791516</v>
      </c>
      <c r="BC254" s="53">
        <v>0.00255923625081778</v>
      </c>
      <c r="BD254" s="53">
        <v>-0.00649499241262674</v>
      </c>
      <c r="BE254" s="53">
        <v>-0.0294874347746372</v>
      </c>
      <c r="BF254" s="53">
        <v>-0.035512886941433</v>
      </c>
      <c r="BG254" s="53">
        <v>-0.0647050142288208</v>
      </c>
      <c r="BH254" s="53">
        <v>-0.0912981405854225</v>
      </c>
      <c r="BI254" s="53">
        <v>-0.0831162109971046</v>
      </c>
      <c r="BJ254" s="53">
        <v>-0.0550654977560043</v>
      </c>
      <c r="BK254" s="53">
        <v>-0.069257915019989</v>
      </c>
      <c r="BL254" s="53">
        <v>-0.029625192284584</v>
      </c>
      <c r="BM254" s="53">
        <v>-0.00201152916997671</v>
      </c>
      <c r="BN254" s="53">
        <v>-0.020867396146059</v>
      </c>
      <c r="BO254" s="53">
        <v>-0.0479208827018738</v>
      </c>
      <c r="BP254" s="53">
        <v>0.0633460953831673</v>
      </c>
      <c r="BQ254" s="53">
        <v>0.0234314948320389</v>
      </c>
      <c r="BR254" s="53">
        <v>-0.00760427583009005</v>
      </c>
      <c r="BS254" s="53">
        <v>-0.00508433301001787</v>
      </c>
      <c r="BT254" s="53">
        <v>-0.0155477495864034</v>
      </c>
      <c r="BU254" s="53">
        <v>0.0710462182760239</v>
      </c>
      <c r="BV254" s="53">
        <v>0.0308814458549023</v>
      </c>
      <c r="BW254" s="53">
        <v>0.0249374620616436</v>
      </c>
      <c r="BX254" s="53">
        <v>0.0315149910748005</v>
      </c>
      <c r="BY254" s="53">
        <v>0.00821410212665796</v>
      </c>
      <c r="BZ254" s="53">
        <v>0.00548610975965858</v>
      </c>
      <c r="CA254" s="53">
        <v>0.00026661017909646</v>
      </c>
      <c r="CB254" s="53">
        <v>-0.0110526084899902</v>
      </c>
      <c r="CC254" s="53">
        <v>0.0700307488441467</v>
      </c>
      <c r="CD254" s="53">
        <v>0.104369781911373</v>
      </c>
      <c r="CE254" s="53">
        <v>0.0876639932394028</v>
      </c>
      <c r="CF254" s="53">
        <v>0.138217970728874</v>
      </c>
      <c r="CG254" s="53">
        <v>0.176778078079224</v>
      </c>
      <c r="CH254" s="53">
        <v>0.152592897415161</v>
      </c>
      <c r="CI254" s="53">
        <v>0.128136307001114</v>
      </c>
      <c r="CJ254" s="53">
        <v>0.106666460633278</v>
      </c>
      <c r="CK254" s="53">
        <v>0.0953509137034416</v>
      </c>
      <c r="CL254" s="53">
        <v>0.0758116170763969</v>
      </c>
      <c r="CM254" s="53">
        <v>0.0375873856246471</v>
      </c>
      <c r="CN254" s="53">
        <v>0.0593725480139256</v>
      </c>
      <c r="CO254" s="53">
        <v>0.0447230599820614</v>
      </c>
      <c r="CP254" s="53">
        <v>0.0342063456773758</v>
      </c>
      <c r="CQ254" s="53">
        <v>0.0528217032551765</v>
      </c>
      <c r="CR254" s="53">
        <v>0.0652075335383415</v>
      </c>
      <c r="CS254" s="53">
        <v>0.068693108856678</v>
      </c>
      <c r="CT254" s="53">
        <v>0.0694206953048706</v>
      </c>
      <c r="CU254" s="53">
        <v>0.0624630190432072</v>
      </c>
      <c r="CV254" s="53">
        <v>0.046915490180254</v>
      </c>
      <c r="CW254" s="53">
        <v>0.0304106995463371</v>
      </c>
      <c r="CX254" s="53">
        <v>0.0403440520167351</v>
      </c>
      <c r="CY254" s="53">
        <v>0.0757461562752724</v>
      </c>
      <c r="CZ254" s="53">
        <v>-0.0669269636273384</v>
      </c>
      <c r="DA254" s="53">
        <v>-0.070203572511673</v>
      </c>
      <c r="DB254" s="53">
        <v>-0.0874809548258781</v>
      </c>
      <c r="DC254" s="53">
        <v>-0.103243574500084</v>
      </c>
      <c r="DD254" s="53">
        <v>-0.112421818077564</v>
      </c>
      <c r="DE254" s="53">
        <v>-0.128318279981613</v>
      </c>
      <c r="DF254" s="53">
        <v>-0.134773537516594</v>
      </c>
      <c r="DG254" s="53">
        <v>-0.157560557126999</v>
      </c>
      <c r="DH254" s="53">
        <v>-0.166501581668854</v>
      </c>
      <c r="DI254" s="53">
        <v>-0.179522201418877</v>
      </c>
      <c r="DJ254" s="53">
        <v>-0.195441514253616</v>
      </c>
      <c r="DK254" s="53">
        <v>-0.188830807805061</v>
      </c>
      <c r="DL254" s="53">
        <v>-0.190526098012924</v>
      </c>
      <c r="DM254" s="53">
        <v>-0.202490612864494</v>
      </c>
      <c r="DN254" s="53">
        <v>-0.157503098249435</v>
      </c>
      <c r="DO254" s="53">
        <v>-0.162044063210487</v>
      </c>
      <c r="DP254" s="53">
        <v>-0.16507114470005</v>
      </c>
      <c r="DQ254" s="53">
        <v>-0.12620085477829</v>
      </c>
      <c r="DR254" s="53">
        <v>-0.133457586169243</v>
      </c>
      <c r="DS254" s="53">
        <v>-0.146153703331947</v>
      </c>
      <c r="DT254" s="53">
        <v>-0.155176103115082</v>
      </c>
      <c r="DU254" s="53">
        <v>-0.162755981087685</v>
      </c>
      <c r="DV254" s="53">
        <v>-0.143853038549423</v>
      </c>
      <c r="DW254" s="53">
        <v>-0.129773020744324</v>
      </c>
      <c r="DX254" s="53">
        <v>-0.1425401866436</v>
      </c>
      <c r="DY254" s="53">
        <v>-0.162309303879738</v>
      </c>
      <c r="DZ254" s="53">
        <v>-0.158447131514549</v>
      </c>
      <c r="EA254" s="53">
        <v>-0.171834334731102</v>
      </c>
      <c r="EB254" s="53">
        <v>-0.113584615290165</v>
      </c>
      <c r="EC254" s="53">
        <v>-0.0426050610840321</v>
      </c>
      <c r="ED254" s="53">
        <v>-0.0948977395892143</v>
      </c>
      <c r="EE254" s="53">
        <v>-0.0411916263401508</v>
      </c>
      <c r="EF254" s="53">
        <v>-0.0401094779372215</v>
      </c>
      <c r="EG254" s="53">
        <v>-0.0589317455887794</v>
      </c>
      <c r="EH254" s="53">
        <v>-0.0772410184144974</v>
      </c>
      <c r="EI254" s="53">
        <v>-0.114092491567135</v>
      </c>
      <c r="EJ254" s="53">
        <v>-0.110348261892796</v>
      </c>
      <c r="EK254" s="53">
        <v>-0.0100528514012694</v>
      </c>
      <c r="EL254" s="53">
        <v>-0.00480193179100752</v>
      </c>
      <c r="EM254" s="53">
        <v>0.0335654430091381</v>
      </c>
      <c r="EN254" s="53">
        <v>0.0737588331103325</v>
      </c>
      <c r="EO254" s="53">
        <v>0.0796351134777069</v>
      </c>
      <c r="EP254" s="53">
        <v>0.0756543800234795</v>
      </c>
      <c r="EQ254" s="53">
        <v>0.0598417669534683</v>
      </c>
      <c r="ER254" s="53">
        <v>0.0583647936582565</v>
      </c>
      <c r="ES254" s="53">
        <v>0.105829790234566</v>
      </c>
      <c r="ET254" s="53">
        <v>0.103881403803825</v>
      </c>
      <c r="EU254" s="53">
        <v>0.0883576646447182</v>
      </c>
      <c r="EV254" s="53">
        <v>0.080721415579319</v>
      </c>
      <c r="EW254" s="53">
        <v>0.0940058305859566</v>
      </c>
    </row>
    <row r="255" s="53" customFormat="1" spans="1:153">
      <c r="A255" s="54">
        <v>600203</v>
      </c>
      <c r="B255" s="53" t="s">
        <v>761</v>
      </c>
      <c r="C255" s="55">
        <v>43851</v>
      </c>
      <c r="D255" s="53">
        <v>0.0356270596385002</v>
      </c>
      <c r="E255" s="53">
        <v>0.0705875307321548</v>
      </c>
      <c r="F255" s="53">
        <v>0.0900435820221901</v>
      </c>
      <c r="G255" s="53">
        <v>0.0627341046929359</v>
      </c>
      <c r="H255" s="53">
        <v>0.0251614134758711</v>
      </c>
      <c r="I255" s="53">
        <v>-0.00644400017336011</v>
      </c>
      <c r="J255" s="53">
        <v>-0.0321712680160999</v>
      </c>
      <c r="K255" s="53">
        <v>-0.0281850136816502</v>
      </c>
      <c r="L255" s="53">
        <v>-0.0323085710406303</v>
      </c>
      <c r="M255" s="53">
        <v>-0.0606492608785629</v>
      </c>
      <c r="N255" s="53">
        <v>-0.0622096434235573</v>
      </c>
      <c r="O255" s="53">
        <v>-0.0365306586027145</v>
      </c>
      <c r="P255" s="53">
        <v>-0.082165464758873</v>
      </c>
      <c r="Q255" s="53">
        <v>-0.0687507838010788</v>
      </c>
      <c r="R255" s="53">
        <v>-0.0320995040237904</v>
      </c>
      <c r="S255" s="53">
        <v>-0.0387849994003773</v>
      </c>
      <c r="T255" s="53">
        <v>-0.0614630803465843</v>
      </c>
      <c r="U255" s="53">
        <v>-0.0293642617762089</v>
      </c>
      <c r="V255" s="53">
        <v>-0.0719227343797684</v>
      </c>
      <c r="W255" s="53">
        <v>0.081966906785965</v>
      </c>
      <c r="X255" s="53">
        <v>0.0413907952606678</v>
      </c>
      <c r="Y255" s="53">
        <v>0.135722771286964</v>
      </c>
      <c r="Z255" s="53">
        <v>0.17733608186245</v>
      </c>
      <c r="AA255" s="53">
        <v>0.245169311761856</v>
      </c>
      <c r="AB255" s="53">
        <v>0.349025249481201</v>
      </c>
      <c r="AC255" s="53">
        <v>0.412859410047531</v>
      </c>
      <c r="AD255" s="53">
        <v>0.500206172466278</v>
      </c>
      <c r="AE255" s="53">
        <v>0.51224946975708</v>
      </c>
      <c r="AF255" s="53">
        <v>0.58449000120163</v>
      </c>
      <c r="AG255" s="53">
        <v>0.569401681423187</v>
      </c>
      <c r="AH255" s="53">
        <v>0.62186598777771</v>
      </c>
      <c r="AI255" s="53">
        <v>0.544607400894165</v>
      </c>
      <c r="AJ255" s="53">
        <v>0.5281982421875</v>
      </c>
      <c r="AK255" s="53">
        <v>0.594627618789673</v>
      </c>
      <c r="AL255" s="53">
        <v>0.653539061546326</v>
      </c>
      <c r="AM255" s="53">
        <v>0.704273819923401</v>
      </c>
      <c r="AN255" s="53">
        <v>0.707835495471954</v>
      </c>
      <c r="AO255" s="53">
        <v>0.674168050289154</v>
      </c>
      <c r="AP255" s="53">
        <v>0.555438637733459</v>
      </c>
      <c r="AQ255" s="53">
        <v>0.54228675365448</v>
      </c>
      <c r="AR255" s="53">
        <v>0.51506894826889</v>
      </c>
      <c r="AS255" s="53">
        <v>0.498576700687408</v>
      </c>
      <c r="AT255" s="53">
        <v>0.481464982032776</v>
      </c>
      <c r="AU255" s="53">
        <v>0.451828181743622</v>
      </c>
      <c r="AV255" s="53">
        <v>0.467403531074524</v>
      </c>
      <c r="AW255" s="53">
        <v>0.493390172719955</v>
      </c>
      <c r="AX255" s="53">
        <v>0.498933374881744</v>
      </c>
      <c r="AY255" s="53">
        <v>0.455993115901947</v>
      </c>
      <c r="AZ255" s="53">
        <v>0.551331520080566</v>
      </c>
      <c r="BA255" s="53">
        <v>0.493799537420273</v>
      </c>
      <c r="BB255" s="53">
        <v>-0.0134576857089996</v>
      </c>
      <c r="BC255" s="53">
        <v>-0.005581084638834</v>
      </c>
      <c r="BD255" s="53">
        <v>0.00423518940806389</v>
      </c>
      <c r="BE255" s="53">
        <v>-0.0313740037381649</v>
      </c>
      <c r="BF255" s="53">
        <v>-0.0627986788749695</v>
      </c>
      <c r="BG255" s="53">
        <v>-0.0878736451268196</v>
      </c>
      <c r="BH255" s="53">
        <v>-0.10136616230011</v>
      </c>
      <c r="BI255" s="53">
        <v>-0.092591717839241</v>
      </c>
      <c r="BJ255" s="53">
        <v>-0.0917637124657631</v>
      </c>
      <c r="BK255" s="53">
        <v>-0.100745819509029</v>
      </c>
      <c r="BL255" s="53">
        <v>-0.0940752997994423</v>
      </c>
      <c r="BM255" s="53">
        <v>-0.0676195695996284</v>
      </c>
      <c r="BN255" s="53">
        <v>-0.0930458828806877</v>
      </c>
      <c r="BO255" s="53">
        <v>-0.0951556041836739</v>
      </c>
      <c r="BP255" s="53">
        <v>-0.0892851576209068</v>
      </c>
      <c r="BQ255" s="53">
        <v>-0.0955768227577209</v>
      </c>
      <c r="BR255" s="53">
        <v>-0.103686690330505</v>
      </c>
      <c r="BS255" s="53">
        <v>-0.0721192136406898</v>
      </c>
      <c r="BT255" s="53">
        <v>-0.0977972373366356</v>
      </c>
      <c r="BU255" s="53">
        <v>0.0317153707146645</v>
      </c>
      <c r="BV255" s="53">
        <v>0.00690794037654996</v>
      </c>
      <c r="BW255" s="53">
        <v>0.0865827947854996</v>
      </c>
      <c r="BX255" s="53">
        <v>0.142349407076836</v>
      </c>
      <c r="BY255" s="53">
        <v>0.214340642094612</v>
      </c>
      <c r="BZ255" s="53">
        <v>0.309134721755981</v>
      </c>
      <c r="CA255" s="53">
        <v>0.384021192789078</v>
      </c>
      <c r="CB255" s="53">
        <v>0.477292239665985</v>
      </c>
      <c r="CC255" s="53">
        <v>0.488383322954178</v>
      </c>
      <c r="CD255" s="53">
        <v>0.556722700595856</v>
      </c>
      <c r="CE255" s="53">
        <v>0.536851704120636</v>
      </c>
      <c r="CF255" s="53">
        <v>0.607548415660858</v>
      </c>
      <c r="CG255" s="53">
        <v>0.522358477115631</v>
      </c>
      <c r="CH255" s="53">
        <v>0.532065331935883</v>
      </c>
      <c r="CI255" s="53">
        <v>0.569781005382538</v>
      </c>
      <c r="CJ255" s="53">
        <v>0.614093840122223</v>
      </c>
      <c r="CK255" s="53">
        <v>0.651359558105469</v>
      </c>
      <c r="CL255" s="53">
        <v>0.655900180339813</v>
      </c>
      <c r="CM255" s="53">
        <v>0.625822961330414</v>
      </c>
      <c r="CN255" s="53">
        <v>0.506120264530182</v>
      </c>
      <c r="CO255" s="53">
        <v>0.454798638820648</v>
      </c>
      <c r="CP255" s="53">
        <v>0.41871240735054</v>
      </c>
      <c r="CQ255" s="53">
        <v>0.400513231754303</v>
      </c>
      <c r="CR255" s="53">
        <v>0.369178771972656</v>
      </c>
      <c r="CS255" s="53">
        <v>0.345342457294464</v>
      </c>
      <c r="CT255" s="53">
        <v>0.361040323972702</v>
      </c>
      <c r="CU255" s="53">
        <v>0.384321570396423</v>
      </c>
      <c r="CV255" s="53">
        <v>0.377296388149261</v>
      </c>
      <c r="CW255" s="53">
        <v>0.354353994131088</v>
      </c>
      <c r="CX255" s="53">
        <v>0.449015289545059</v>
      </c>
      <c r="CY255" s="53">
        <v>0.394783109426498</v>
      </c>
      <c r="CZ255" s="53">
        <v>0.0568170286715031</v>
      </c>
      <c r="DA255" s="53">
        <v>0.0839008986949921</v>
      </c>
      <c r="DB255" s="53">
        <v>0.0935406759381294</v>
      </c>
      <c r="DC255" s="53">
        <v>0.101840391755104</v>
      </c>
      <c r="DD255" s="53">
        <v>0.0956923812627792</v>
      </c>
      <c r="DE255" s="53">
        <v>0.0891619250178337</v>
      </c>
      <c r="DF255" s="53">
        <v>0.0769271701574326</v>
      </c>
      <c r="DG255" s="53">
        <v>0.0721389874815941</v>
      </c>
      <c r="DH255" s="53">
        <v>0.0671874284744263</v>
      </c>
      <c r="DI255" s="53">
        <v>0.0478288419544697</v>
      </c>
      <c r="DJ255" s="53">
        <v>0.0395979396998882</v>
      </c>
      <c r="DK255" s="53">
        <v>0.0388211980462074</v>
      </c>
      <c r="DL255" s="53">
        <v>0.0186127014458179</v>
      </c>
      <c r="DM255" s="53">
        <v>0.0341371037065983</v>
      </c>
      <c r="DN255" s="53">
        <v>0.0649179369211197</v>
      </c>
      <c r="DO255" s="53">
        <v>0.0645241066813469</v>
      </c>
      <c r="DP255" s="53">
        <v>0.0499558970332146</v>
      </c>
      <c r="DQ255" s="53">
        <v>0.0504872351884842</v>
      </c>
      <c r="DR255" s="53">
        <v>0.0336067862808704</v>
      </c>
      <c r="DS255" s="53">
        <v>0.0579838156700134</v>
      </c>
      <c r="DT255" s="53">
        <v>0.0422151386737823</v>
      </c>
      <c r="DU255" s="53">
        <v>0.0568722672760487</v>
      </c>
      <c r="DV255" s="53">
        <v>0.0427189618349075</v>
      </c>
      <c r="DW255" s="53">
        <v>0.0385609678924084</v>
      </c>
      <c r="DX255" s="53">
        <v>0.0476228222250938</v>
      </c>
      <c r="DY255" s="53">
        <v>0.0365704968571663</v>
      </c>
      <c r="DZ255" s="53">
        <v>0.030646201223135</v>
      </c>
      <c r="EA255" s="53">
        <v>0.0315984524786472</v>
      </c>
      <c r="EB255" s="53">
        <v>0.0354995392262936</v>
      </c>
      <c r="EC255" s="53">
        <v>0.0402822680771351</v>
      </c>
      <c r="ED255" s="53">
        <v>0.0220498368144035</v>
      </c>
      <c r="EE255" s="53">
        <v>0.0299812220036983</v>
      </c>
      <c r="EF255" s="53">
        <v>0.00386523175984621</v>
      </c>
      <c r="EG255" s="53">
        <v>0.0325789079070091</v>
      </c>
      <c r="EH255" s="53">
        <v>0.0471774823963642</v>
      </c>
      <c r="EI255" s="53">
        <v>0.0606465041637421</v>
      </c>
      <c r="EJ255" s="53">
        <v>0.059667594730854</v>
      </c>
      <c r="EK255" s="53">
        <v>0.056077416986227</v>
      </c>
      <c r="EL255" s="53">
        <v>0.0570506677031517</v>
      </c>
      <c r="EM255" s="53">
        <v>0.0952204167842865</v>
      </c>
      <c r="EN255" s="53">
        <v>0.104088857769966</v>
      </c>
      <c r="EO255" s="53">
        <v>0.105795755982399</v>
      </c>
      <c r="EP255" s="53">
        <v>0.120018474757671</v>
      </c>
      <c r="EQ255" s="53">
        <v>0.114218018949032</v>
      </c>
      <c r="ER255" s="53">
        <v>0.114095479249954</v>
      </c>
      <c r="ES255" s="53">
        <v>0.116800896823406</v>
      </c>
      <c r="ET255" s="53">
        <v>0.129369258880615</v>
      </c>
      <c r="EU255" s="53">
        <v>0.10937138646841</v>
      </c>
      <c r="EV255" s="53">
        <v>0.110048517584801</v>
      </c>
      <c r="EW255" s="53">
        <v>0.106748707592487</v>
      </c>
    </row>
    <row r="256" s="53" customFormat="1" spans="1:153">
      <c r="A256" s="54">
        <v>600237</v>
      </c>
      <c r="B256" s="53" t="s">
        <v>764</v>
      </c>
      <c r="C256" s="55">
        <v>43851</v>
      </c>
      <c r="D256" s="53">
        <v>-0.00759062776342034</v>
      </c>
      <c r="E256" s="53">
        <v>-0.0184749718755484</v>
      </c>
      <c r="F256" s="53">
        <v>-0.0108643937855959</v>
      </c>
      <c r="G256" s="53">
        <v>-0.0210377536714077</v>
      </c>
      <c r="H256" s="53">
        <v>-0.0508549138903618</v>
      </c>
      <c r="I256" s="53">
        <v>-0.0737527832388878</v>
      </c>
      <c r="J256" s="53">
        <v>-0.103060737252235</v>
      </c>
      <c r="K256" s="53">
        <v>-0.121203310787678</v>
      </c>
      <c r="L256" s="53">
        <v>-0.12339399009943</v>
      </c>
      <c r="M256" s="53">
        <v>-0.128235951066017</v>
      </c>
      <c r="N256" s="53">
        <v>-0.0954272300004959</v>
      </c>
      <c r="O256" s="53">
        <v>-0.0843198075890541</v>
      </c>
      <c r="P256" s="53">
        <v>-0.0933438464999199</v>
      </c>
      <c r="Q256" s="53">
        <v>-0.118742048740387</v>
      </c>
      <c r="R256" s="53">
        <v>-0.0134585648775101</v>
      </c>
      <c r="S256" s="53">
        <v>0.0659730359911919</v>
      </c>
      <c r="T256" s="53">
        <v>0.144143223762512</v>
      </c>
      <c r="U256" s="53">
        <v>0.229144990444183</v>
      </c>
      <c r="V256" s="53">
        <v>0.316462934017181</v>
      </c>
      <c r="W256" s="53">
        <v>0.463309437036514</v>
      </c>
      <c r="X256" s="53">
        <v>0.548370480537415</v>
      </c>
      <c r="Y256" s="53">
        <v>0.536933600902557</v>
      </c>
      <c r="Z256" s="53">
        <v>0.397648960351944</v>
      </c>
      <c r="AA256" s="53">
        <v>0.362871468067169</v>
      </c>
      <c r="AB256" s="53">
        <v>0.284346133470535</v>
      </c>
      <c r="AC256" s="53">
        <v>0.342109858989716</v>
      </c>
      <c r="AD256" s="53">
        <v>0.287140905857086</v>
      </c>
      <c r="AE256" s="53">
        <v>0.274130702018738</v>
      </c>
      <c r="AF256" s="53">
        <v>0.340063035488129</v>
      </c>
      <c r="AG256" s="53">
        <v>0.280494600534439</v>
      </c>
      <c r="AH256" s="53">
        <v>0.232155323028564</v>
      </c>
      <c r="AI256" s="53">
        <v>0.286284536123276</v>
      </c>
      <c r="AJ256" s="53">
        <v>0.223807260394096</v>
      </c>
      <c r="AK256" s="53">
        <v>0.246190518140793</v>
      </c>
      <c r="AL256" s="53">
        <v>0.250035643577576</v>
      </c>
      <c r="AM256" s="53">
        <v>0.263836622238159</v>
      </c>
      <c r="AN256" s="53">
        <v>0.249688550829887</v>
      </c>
      <c r="AO256" s="53">
        <v>0.229159638285637</v>
      </c>
      <c r="AP256" s="53">
        <v>0.248999670147896</v>
      </c>
      <c r="AQ256" s="53">
        <v>0.259906947612762</v>
      </c>
      <c r="AR256" s="53">
        <v>0.256242483854294</v>
      </c>
      <c r="AS256" s="53">
        <v>0.261808484792709</v>
      </c>
      <c r="AT256" s="53">
        <v>0.281512677669525</v>
      </c>
      <c r="AU256" s="53">
        <v>0.337338984012604</v>
      </c>
      <c r="AV256" s="53">
        <v>0.353049904108047</v>
      </c>
      <c r="AW256" s="53">
        <v>0.382322788238525</v>
      </c>
      <c r="AX256" s="53">
        <v>0.359039664268494</v>
      </c>
      <c r="AY256" s="53">
        <v>0.31775626540184</v>
      </c>
      <c r="AZ256" s="53">
        <v>0.367204815149307</v>
      </c>
      <c r="BA256" s="53">
        <v>0.337008684873581</v>
      </c>
      <c r="BB256" s="53">
        <v>-0.00392248528078198</v>
      </c>
      <c r="BC256" s="53">
        <v>-0.0125412866473198</v>
      </c>
      <c r="BD256" s="53">
        <v>0.00318975700065494</v>
      </c>
      <c r="BE256" s="53">
        <v>-0.00227674515917897</v>
      </c>
      <c r="BF256" s="53">
        <v>-0.0159444436430931</v>
      </c>
      <c r="BG256" s="53">
        <v>-0.0316777788102627</v>
      </c>
      <c r="BH256" s="53">
        <v>-0.0390069335699081</v>
      </c>
      <c r="BI256" s="53">
        <v>-0.0477959960699081</v>
      </c>
      <c r="BJ256" s="53">
        <v>-0.0437013059854507</v>
      </c>
      <c r="BK256" s="53">
        <v>-0.0411202758550644</v>
      </c>
      <c r="BL256" s="53">
        <v>-0.0191204585134983</v>
      </c>
      <c r="BM256" s="53">
        <v>-0.00634721061214805</v>
      </c>
      <c r="BN256" s="53">
        <v>-0.0262265224009752</v>
      </c>
      <c r="BO256" s="53">
        <v>-0.0317580923438072</v>
      </c>
      <c r="BP256" s="53">
        <v>0.0766744241118431</v>
      </c>
      <c r="BQ256" s="53">
        <v>0.146814316511154</v>
      </c>
      <c r="BR256" s="53">
        <v>0.226765930652618</v>
      </c>
      <c r="BS256" s="53">
        <v>0.293302029371262</v>
      </c>
      <c r="BT256" s="53">
        <v>0.391564130783081</v>
      </c>
      <c r="BU256" s="53">
        <v>0.536858916282654</v>
      </c>
      <c r="BV256" s="53">
        <v>0.63078111410141</v>
      </c>
      <c r="BW256" s="53">
        <v>0.618463218212128</v>
      </c>
      <c r="BX256" s="53">
        <v>0.47833240032196</v>
      </c>
      <c r="BY256" s="53">
        <v>0.447071015834808</v>
      </c>
      <c r="BZ256" s="53">
        <v>0.363260239362717</v>
      </c>
      <c r="CA256" s="53">
        <v>0.436076283454895</v>
      </c>
      <c r="CB256" s="53">
        <v>0.36966660618782</v>
      </c>
      <c r="CC256" s="53">
        <v>0.351022779941559</v>
      </c>
      <c r="CD256" s="53">
        <v>0.424519896507263</v>
      </c>
      <c r="CE256" s="53">
        <v>0.376952081918716</v>
      </c>
      <c r="CF256" s="53">
        <v>0.355142772197723</v>
      </c>
      <c r="CG256" s="53">
        <v>0.381817787885666</v>
      </c>
      <c r="CH256" s="53">
        <v>0.340088665485382</v>
      </c>
      <c r="CI256" s="53">
        <v>0.359803974628448</v>
      </c>
      <c r="CJ256" s="53">
        <v>0.347406685352325</v>
      </c>
      <c r="CK256" s="53">
        <v>0.357380032539368</v>
      </c>
      <c r="CL256" s="53">
        <v>0.329197436571121</v>
      </c>
      <c r="CM256" s="53">
        <v>0.307855188846588</v>
      </c>
      <c r="CN256" s="53">
        <v>0.325656652450562</v>
      </c>
      <c r="CO256" s="53">
        <v>0.30925390124321</v>
      </c>
      <c r="CP256" s="53">
        <v>0.294176042079926</v>
      </c>
      <c r="CQ256" s="53">
        <v>0.289944022893906</v>
      </c>
      <c r="CR256" s="53">
        <v>0.305000871419907</v>
      </c>
      <c r="CS256" s="53">
        <v>0.360293835401535</v>
      </c>
      <c r="CT256" s="53">
        <v>0.378568023443222</v>
      </c>
      <c r="CU256" s="53">
        <v>0.391353696584702</v>
      </c>
      <c r="CV256" s="53">
        <v>0.356314778327942</v>
      </c>
      <c r="CW256" s="53">
        <v>0.326801091432571</v>
      </c>
      <c r="CX256" s="53">
        <v>0.359154164791107</v>
      </c>
      <c r="CY256" s="53">
        <v>0.331888169050217</v>
      </c>
      <c r="CZ256" s="53">
        <v>-0.0039844112470746</v>
      </c>
      <c r="DA256" s="53">
        <v>-0.00624995399266481</v>
      </c>
      <c r="DB256" s="53">
        <v>-0.0143704200163484</v>
      </c>
      <c r="DC256" s="53">
        <v>-0.0190772768110037</v>
      </c>
      <c r="DD256" s="53">
        <v>-0.0352267399430275</v>
      </c>
      <c r="DE256" s="53">
        <v>-0.0423912703990936</v>
      </c>
      <c r="DF256" s="53">
        <v>-0.0643700733780861</v>
      </c>
      <c r="DG256" s="53">
        <v>-0.0737235844135284</v>
      </c>
      <c r="DH256" s="53">
        <v>-0.0800089538097382</v>
      </c>
      <c r="DI256" s="53">
        <v>-0.0874319523572922</v>
      </c>
      <c r="DJ256" s="53">
        <v>-0.0766230374574661</v>
      </c>
      <c r="DK256" s="53">
        <v>-0.0782888606190681</v>
      </c>
      <c r="DL256" s="53">
        <v>-0.0674335956573486</v>
      </c>
      <c r="DM256" s="53">
        <v>-0.0873002260923386</v>
      </c>
      <c r="DN256" s="53">
        <v>-0.090449258685112</v>
      </c>
      <c r="DO256" s="53">
        <v>-0.0811575502157211</v>
      </c>
      <c r="DP256" s="53">
        <v>-0.0829389914870262</v>
      </c>
      <c r="DQ256" s="53">
        <v>-0.0644733011722565</v>
      </c>
      <c r="DR256" s="53">
        <v>-0.0754174590110779</v>
      </c>
      <c r="DS256" s="53">
        <v>-0.0738657414913177</v>
      </c>
      <c r="DT256" s="53">
        <v>-0.082726925611496</v>
      </c>
      <c r="DU256" s="53">
        <v>-0.0818458944559097</v>
      </c>
      <c r="DV256" s="53">
        <v>-0.0809997320175171</v>
      </c>
      <c r="DW256" s="53">
        <v>-0.0845158398151398</v>
      </c>
      <c r="DX256" s="53">
        <v>-0.0792303681373596</v>
      </c>
      <c r="DY256" s="53">
        <v>-0.0942826867103577</v>
      </c>
      <c r="DZ256" s="53">
        <v>-0.0828419625759125</v>
      </c>
      <c r="EA256" s="53">
        <v>-0.0772083401679993</v>
      </c>
      <c r="EB256" s="53">
        <v>-0.0847731456160545</v>
      </c>
      <c r="EC256" s="53">
        <v>-0.096773773431778</v>
      </c>
      <c r="ED256" s="53">
        <v>-0.123303726315498</v>
      </c>
      <c r="EE256" s="53">
        <v>-0.0958495289087296</v>
      </c>
      <c r="EF256" s="53">
        <v>-0.116597667336464</v>
      </c>
      <c r="EG256" s="53">
        <v>-0.113929711282253</v>
      </c>
      <c r="EH256" s="53">
        <v>-0.097687304019928</v>
      </c>
      <c r="EI256" s="53">
        <v>-0.0938596948981285</v>
      </c>
      <c r="EJ256" s="53">
        <v>-0.0798251405358315</v>
      </c>
      <c r="EK256" s="53">
        <v>-0.0790118202567101</v>
      </c>
      <c r="EL256" s="53">
        <v>-0.0769732519984245</v>
      </c>
      <c r="EM256" s="53">
        <v>-0.0496632196009159</v>
      </c>
      <c r="EN256" s="53">
        <v>-0.0382498241961002</v>
      </c>
      <c r="EO256" s="53">
        <v>-0.0284518115222454</v>
      </c>
      <c r="EP256" s="53">
        <v>-0.0238044857978821</v>
      </c>
      <c r="EQ256" s="53">
        <v>-0.023271132260561</v>
      </c>
      <c r="ER256" s="53">
        <v>-0.0258343927562237</v>
      </c>
      <c r="ES256" s="53">
        <v>-0.00934716779738665</v>
      </c>
      <c r="ET256" s="53">
        <v>0.00240859622135758</v>
      </c>
      <c r="EU256" s="53">
        <v>-0.00936109106987715</v>
      </c>
      <c r="EV256" s="53">
        <v>0.00773439789190888</v>
      </c>
      <c r="EW256" s="53">
        <v>0.00480425218120217</v>
      </c>
    </row>
    <row r="257" s="53" customFormat="1" spans="1:153">
      <c r="A257" s="54">
        <v>600260</v>
      </c>
      <c r="B257" s="53" t="s">
        <v>767</v>
      </c>
      <c r="C257" s="55">
        <v>43851</v>
      </c>
      <c r="D257" s="53">
        <v>-0.0124443788081408</v>
      </c>
      <c r="E257" s="53">
        <v>-0.0673899352550507</v>
      </c>
      <c r="F257" s="53">
        <v>-0.0963605940341949</v>
      </c>
      <c r="G257" s="53">
        <v>-0.148191854357719</v>
      </c>
      <c r="H257" s="53">
        <v>-0.16748258471489</v>
      </c>
      <c r="I257" s="53">
        <v>-0.190524891018867</v>
      </c>
      <c r="J257" s="53">
        <v>-0.21920420229435</v>
      </c>
      <c r="K257" s="53">
        <v>-0.172132596373558</v>
      </c>
      <c r="L257" s="53">
        <v>-0.188711360096931</v>
      </c>
      <c r="M257" s="53">
        <v>-0.199879199266434</v>
      </c>
      <c r="N257" s="53">
        <v>-0.183502957224846</v>
      </c>
      <c r="O257" s="53">
        <v>-0.140916734933853</v>
      </c>
      <c r="P257" s="53">
        <v>-0.148114293813705</v>
      </c>
      <c r="Q257" s="53">
        <v>-0.125698208808899</v>
      </c>
      <c r="R257" s="53">
        <v>-0.113700591027737</v>
      </c>
      <c r="S257" s="53">
        <v>-0.133084759116173</v>
      </c>
      <c r="T257" s="53">
        <v>-0.0779715776443481</v>
      </c>
      <c r="U257" s="53">
        <v>-0.0482639223337173</v>
      </c>
      <c r="V257" s="53">
        <v>-0.00750132836401463</v>
      </c>
      <c r="W257" s="53">
        <v>0.0074321823194623</v>
      </c>
      <c r="X257" s="53">
        <v>-0.0437144488096237</v>
      </c>
      <c r="Y257" s="53">
        <v>-0.0399081595242023</v>
      </c>
      <c r="Z257" s="53">
        <v>-0.0379661843180656</v>
      </c>
      <c r="AA257" s="53">
        <v>-0.066919282078743</v>
      </c>
      <c r="AB257" s="53">
        <v>-0.0536370426416397</v>
      </c>
      <c r="AC257" s="53">
        <v>-0.0626548901200294</v>
      </c>
      <c r="AD257" s="53">
        <v>-0.082741878926754</v>
      </c>
      <c r="AE257" s="53">
        <v>-0.0926919281482697</v>
      </c>
      <c r="AF257" s="53">
        <v>-0.0162473730742931</v>
      </c>
      <c r="AG257" s="53">
        <v>0.0574038699269295</v>
      </c>
      <c r="AH257" s="53">
        <v>0.123937636613846</v>
      </c>
      <c r="AI257" s="53">
        <v>0.0973922982811928</v>
      </c>
      <c r="AJ257" s="53">
        <v>0.0412719920277596</v>
      </c>
      <c r="AK257" s="53">
        <v>0.059474341571331</v>
      </c>
      <c r="AL257" s="53">
        <v>0.0466587133705616</v>
      </c>
      <c r="AM257" s="53">
        <v>0.0780623555183411</v>
      </c>
      <c r="AN257" s="53">
        <v>0.151239737868309</v>
      </c>
      <c r="AO257" s="53">
        <v>0.185651063919067</v>
      </c>
      <c r="AP257" s="53">
        <v>0.157418414950371</v>
      </c>
      <c r="AQ257" s="53">
        <v>0.197756722569466</v>
      </c>
      <c r="AR257" s="53">
        <v>0.174428299069405</v>
      </c>
      <c r="AS257" s="53">
        <v>0.185875624418259</v>
      </c>
      <c r="AT257" s="53">
        <v>0.145787447690964</v>
      </c>
      <c r="AU257" s="53">
        <v>0.119867935776711</v>
      </c>
      <c r="AV257" s="53">
        <v>0.102798268198967</v>
      </c>
      <c r="AW257" s="53">
        <v>0.101469151675701</v>
      </c>
      <c r="AX257" s="53">
        <v>0.0728906020522118</v>
      </c>
      <c r="AY257" s="53">
        <v>0.0726021602749825</v>
      </c>
      <c r="AZ257" s="53">
        <v>0.16283643245697</v>
      </c>
      <c r="BA257" s="53">
        <v>0.134022414684296</v>
      </c>
      <c r="BB257" s="53">
        <v>-0.0184317380189896</v>
      </c>
      <c r="BC257" s="53">
        <v>-0.0704595595598221</v>
      </c>
      <c r="BD257" s="53">
        <v>-0.0916992053389549</v>
      </c>
      <c r="BE257" s="53">
        <v>-0.138058319687843</v>
      </c>
      <c r="BF257" s="53">
        <v>-0.14035452902317</v>
      </c>
      <c r="BG257" s="53">
        <v>-0.158454492688179</v>
      </c>
      <c r="BH257" s="53">
        <v>-0.162530392408371</v>
      </c>
      <c r="BI257" s="53">
        <v>-0.145234063267708</v>
      </c>
      <c r="BJ257" s="53">
        <v>-0.156627357006073</v>
      </c>
      <c r="BK257" s="53">
        <v>-0.158599197864532</v>
      </c>
      <c r="BL257" s="53">
        <v>-0.145732164382935</v>
      </c>
      <c r="BM257" s="53">
        <v>-0.109010688960552</v>
      </c>
      <c r="BN257" s="53">
        <v>-0.120636768639088</v>
      </c>
      <c r="BO257" s="53">
        <v>-0.129328206181526</v>
      </c>
      <c r="BP257" s="53">
        <v>-0.115705624222755</v>
      </c>
      <c r="BQ257" s="53">
        <v>-0.130981460213661</v>
      </c>
      <c r="BR257" s="53">
        <v>-0.0700772628188133</v>
      </c>
      <c r="BS257" s="53">
        <v>-0.0425167493522167</v>
      </c>
      <c r="BT257" s="53">
        <v>0.00250508030876517</v>
      </c>
      <c r="BU257" s="53">
        <v>0.00800652243196964</v>
      </c>
      <c r="BV257" s="53">
        <v>-0.0241656135767698</v>
      </c>
      <c r="BW257" s="53">
        <v>-0.026636740192771</v>
      </c>
      <c r="BX257" s="53">
        <v>-0.00450117746368051</v>
      </c>
      <c r="BY257" s="53">
        <v>-0.0345900170505047</v>
      </c>
      <c r="BZ257" s="53">
        <v>-0.0387207567691803</v>
      </c>
      <c r="CA257" s="53">
        <v>-0.0430549643933773</v>
      </c>
      <c r="CB257" s="53">
        <v>-0.0638610869646072</v>
      </c>
      <c r="CC257" s="53">
        <v>-0.0778336524963379</v>
      </c>
      <c r="CD257" s="53">
        <v>-0.0175528712570667</v>
      </c>
      <c r="CE257" s="53">
        <v>0.0224529691040516</v>
      </c>
      <c r="CF257" s="53">
        <v>0.0981737673282623</v>
      </c>
      <c r="CG257" s="53">
        <v>0.0783667713403702</v>
      </c>
      <c r="CH257" s="53">
        <v>0.0318111181259155</v>
      </c>
      <c r="CI257" s="53">
        <v>0.0488045364618301</v>
      </c>
      <c r="CJ257" s="53">
        <v>0.0281712841242552</v>
      </c>
      <c r="CK257" s="53">
        <v>0.051084503531456</v>
      </c>
      <c r="CL257" s="53">
        <v>0.109621167182922</v>
      </c>
      <c r="CM257" s="53">
        <v>0.12666742503643</v>
      </c>
      <c r="CN257" s="53">
        <v>0.130645036697388</v>
      </c>
      <c r="CO257" s="53">
        <v>0.124236807227135</v>
      </c>
      <c r="CP257" s="53">
        <v>0.0913292616605759</v>
      </c>
      <c r="CQ257" s="53">
        <v>0.106910988688469</v>
      </c>
      <c r="CR257" s="53">
        <v>0.0728151723742485</v>
      </c>
      <c r="CS257" s="53">
        <v>0.0437772125005722</v>
      </c>
      <c r="CT257" s="53">
        <v>0.0310070514678955</v>
      </c>
      <c r="CU257" s="53">
        <v>0.0337388552725315</v>
      </c>
      <c r="CV257" s="53">
        <v>0.00217907223850489</v>
      </c>
      <c r="CW257" s="53">
        <v>-0.00129691790789366</v>
      </c>
      <c r="CX257" s="53">
        <v>0.0976745933294296</v>
      </c>
      <c r="CY257" s="53">
        <v>0.105354070663452</v>
      </c>
      <c r="CZ257" s="53">
        <v>-0.012056028470397</v>
      </c>
      <c r="DA257" s="53">
        <v>-0.0149737615138292</v>
      </c>
      <c r="DB257" s="53">
        <v>-0.0227047763764858</v>
      </c>
      <c r="DC257" s="53">
        <v>-0.0281769186258316</v>
      </c>
      <c r="DD257" s="53">
        <v>-0.0451714433729649</v>
      </c>
      <c r="DE257" s="53">
        <v>-0.0501137860119343</v>
      </c>
      <c r="DF257" s="53">
        <v>-0.0747171938419342</v>
      </c>
      <c r="DG257" s="53">
        <v>-0.0449419245123863</v>
      </c>
      <c r="DH257" s="53">
        <v>-0.050127387046814</v>
      </c>
      <c r="DI257" s="53">
        <v>-0.059323389083147</v>
      </c>
      <c r="DJ257" s="53">
        <v>-0.0558141767978668</v>
      </c>
      <c r="DK257" s="53">
        <v>-0.0499494411051273</v>
      </c>
      <c r="DL257" s="53">
        <v>-0.0455209165811539</v>
      </c>
      <c r="DM257" s="53">
        <v>-0.0144133903086185</v>
      </c>
      <c r="DN257" s="53">
        <v>-0.016038354486227</v>
      </c>
      <c r="DO257" s="53">
        <v>-0.0201466884464025</v>
      </c>
      <c r="DP257" s="53">
        <v>-0.0259377062320709</v>
      </c>
      <c r="DQ257" s="53">
        <v>-0.0237905643880367</v>
      </c>
      <c r="DR257" s="53">
        <v>-0.0280497968196869</v>
      </c>
      <c r="DS257" s="53">
        <v>-0.0186177268624306</v>
      </c>
      <c r="DT257" s="53">
        <v>-0.0375922210514545</v>
      </c>
      <c r="DU257" s="53">
        <v>-0.031314805150032</v>
      </c>
      <c r="DV257" s="53">
        <v>-0.0515083931386471</v>
      </c>
      <c r="DW257" s="53">
        <v>-0.0503726489841938</v>
      </c>
      <c r="DX257" s="53">
        <v>-0.0329596735537052</v>
      </c>
      <c r="DY257" s="53">
        <v>-0.0376433134078979</v>
      </c>
      <c r="DZ257" s="53">
        <v>-0.0369241796433926</v>
      </c>
      <c r="EA257" s="53">
        <v>-0.0329016670584679</v>
      </c>
      <c r="EB257" s="53">
        <v>-0.0167378894984722</v>
      </c>
      <c r="EC257" s="53">
        <v>0.0169075131416321</v>
      </c>
      <c r="ED257" s="53">
        <v>0.00772047601640224</v>
      </c>
      <c r="EE257" s="53">
        <v>0.00098214135505259</v>
      </c>
      <c r="EF257" s="53">
        <v>-0.0085825165733695</v>
      </c>
      <c r="EG257" s="53">
        <v>-0.00737357977777719</v>
      </c>
      <c r="EH257" s="53">
        <v>0.000444040866568685</v>
      </c>
      <c r="EI257" s="53">
        <v>0.00893445964902639</v>
      </c>
      <c r="EJ257" s="53">
        <v>0.0235751885920763</v>
      </c>
      <c r="EK257" s="53">
        <v>0.0409402474761009</v>
      </c>
      <c r="EL257" s="53">
        <v>0.00872998032718897</v>
      </c>
      <c r="EM257" s="53">
        <v>0.0554765276610851</v>
      </c>
      <c r="EN257" s="53">
        <v>0.0650556460022926</v>
      </c>
      <c r="EO257" s="53">
        <v>0.0609212480485439</v>
      </c>
      <c r="EP257" s="53">
        <v>0.0549288801848888</v>
      </c>
      <c r="EQ257" s="53">
        <v>0.0580473355948925</v>
      </c>
      <c r="ER257" s="53">
        <v>0.0537478253245354</v>
      </c>
      <c r="ES257" s="53">
        <v>0.0496869087219238</v>
      </c>
      <c r="ET257" s="53">
        <v>0.0526681393384933</v>
      </c>
      <c r="EU257" s="53">
        <v>0.0558556877076626</v>
      </c>
      <c r="EV257" s="53">
        <v>0.0471184551715851</v>
      </c>
      <c r="EW257" s="53">
        <v>0.0106249619275331</v>
      </c>
    </row>
    <row r="258" s="53" customFormat="1" spans="1:153">
      <c r="A258" s="54">
        <v>600271</v>
      </c>
      <c r="B258" s="53" t="s">
        <v>770</v>
      </c>
      <c r="C258" s="55">
        <v>43851</v>
      </c>
      <c r="D258" s="53">
        <v>-0.00711235590279102</v>
      </c>
      <c r="E258" s="53">
        <v>0.000805248273536563</v>
      </c>
      <c r="F258" s="53">
        <v>0.0323307290673256</v>
      </c>
      <c r="G258" s="53">
        <v>0.080586664378643</v>
      </c>
      <c r="H258" s="53">
        <v>0.0495305471122265</v>
      </c>
      <c r="I258" s="53">
        <v>0.040428914129734</v>
      </c>
      <c r="J258" s="53">
        <v>0.0291615575551987</v>
      </c>
      <c r="K258" s="53">
        <v>0.000935056945309043</v>
      </c>
      <c r="L258" s="53">
        <v>-0.00823192112147808</v>
      </c>
      <c r="M258" s="53">
        <v>0.00365260965190828</v>
      </c>
      <c r="N258" s="53">
        <v>0.0252822153270245</v>
      </c>
      <c r="O258" s="53">
        <v>0.0437630787491798</v>
      </c>
      <c r="P258" s="53">
        <v>0.00389181729406118</v>
      </c>
      <c r="Q258" s="53">
        <v>0.000945429201237857</v>
      </c>
      <c r="R258" s="53">
        <v>0.0153384860605001</v>
      </c>
      <c r="S258" s="53">
        <v>-0.00328718032687902</v>
      </c>
      <c r="T258" s="53">
        <v>0.0335082933306694</v>
      </c>
      <c r="U258" s="53">
        <v>0.0351993031799793</v>
      </c>
      <c r="V258" s="53">
        <v>0.00239221774972975</v>
      </c>
      <c r="W258" s="53">
        <v>0.0252331625670195</v>
      </c>
      <c r="X258" s="53">
        <v>0.0836225599050522</v>
      </c>
      <c r="Y258" s="53">
        <v>0.0854560732841492</v>
      </c>
      <c r="Z258" s="53">
        <v>0.0617735758423805</v>
      </c>
      <c r="AA258" s="53">
        <v>0.0435555465519428</v>
      </c>
      <c r="AB258" s="53">
        <v>0.0284856520593166</v>
      </c>
      <c r="AC258" s="53">
        <v>-0.00838756840676069</v>
      </c>
      <c r="AD258" s="53">
        <v>-0.0235421843826771</v>
      </c>
      <c r="AE258" s="53">
        <v>-0.0392005406320095</v>
      </c>
      <c r="AF258" s="53">
        <v>-0.0136820431798697</v>
      </c>
      <c r="AG258" s="53">
        <v>-0.0161555670201778</v>
      </c>
      <c r="AH258" s="53">
        <v>-0.0195675957947969</v>
      </c>
      <c r="AI258" s="53">
        <v>-0.0193006359040737</v>
      </c>
      <c r="AJ258" s="53">
        <v>-0.00163454585708678</v>
      </c>
      <c r="AK258" s="53">
        <v>0.0100532369688153</v>
      </c>
      <c r="AL258" s="53">
        <v>0.00577669218182564</v>
      </c>
      <c r="AM258" s="53">
        <v>0.0210644751787186</v>
      </c>
      <c r="AN258" s="53">
        <v>0.0108580412343144</v>
      </c>
      <c r="AO258" s="53">
        <v>0.0314494706690311</v>
      </c>
      <c r="AP258" s="53">
        <v>0.0373967066407204</v>
      </c>
      <c r="AQ258" s="53">
        <v>0.00600287085399032</v>
      </c>
      <c r="AR258" s="53">
        <v>0.0207530129700899</v>
      </c>
      <c r="AS258" s="53">
        <v>0.0236641820520163</v>
      </c>
      <c r="AT258" s="53">
        <v>-0.00629108585417271</v>
      </c>
      <c r="AU258" s="53">
        <v>-0.0283846631646156</v>
      </c>
      <c r="AV258" s="53">
        <v>-0.0272572748363018</v>
      </c>
      <c r="AW258" s="53">
        <v>-0.0438268929719925</v>
      </c>
      <c r="AX258" s="53">
        <v>-0.0235053151845932</v>
      </c>
      <c r="AY258" s="53">
        <v>-0.0418258309364319</v>
      </c>
      <c r="AZ258" s="53">
        <v>-0.032977469265461</v>
      </c>
      <c r="BA258" s="53">
        <v>-0.03458122164011</v>
      </c>
      <c r="BB258" s="53">
        <v>-0.0200214497745037</v>
      </c>
      <c r="BC258" s="53">
        <v>-0.0102893896400928</v>
      </c>
      <c r="BD258" s="53">
        <v>0.00496222451329231</v>
      </c>
      <c r="BE258" s="53">
        <v>0.0457591824233532</v>
      </c>
      <c r="BF258" s="53">
        <v>0.0204605665057898</v>
      </c>
      <c r="BG258" s="53">
        <v>0.0137990918010473</v>
      </c>
      <c r="BH258" s="53">
        <v>0.0137320142239332</v>
      </c>
      <c r="BI258" s="53">
        <v>-0.00544960238039494</v>
      </c>
      <c r="BJ258" s="53">
        <v>-0.0166763160377741</v>
      </c>
      <c r="BK258" s="53">
        <v>-0.015389135107398</v>
      </c>
      <c r="BL258" s="53">
        <v>0.0176695119589567</v>
      </c>
      <c r="BM258" s="53">
        <v>0.0159605368971825</v>
      </c>
      <c r="BN258" s="53">
        <v>-0.00218073464930058</v>
      </c>
      <c r="BO258" s="53">
        <v>-0.015818003565073</v>
      </c>
      <c r="BP258" s="53">
        <v>-0.0235669855028391</v>
      </c>
      <c r="BQ258" s="53">
        <v>-0.0427595525979996</v>
      </c>
      <c r="BR258" s="53">
        <v>-0.0255427341908216</v>
      </c>
      <c r="BS258" s="53">
        <v>-0.0222482979297638</v>
      </c>
      <c r="BT258" s="53">
        <v>-0.0477056242525578</v>
      </c>
      <c r="BU258" s="53">
        <v>-0.0339512415230274</v>
      </c>
      <c r="BV258" s="53">
        <v>0.0337154679000378</v>
      </c>
      <c r="BW258" s="53">
        <v>0.0391728468239307</v>
      </c>
      <c r="BX258" s="53">
        <v>0.0254801847040653</v>
      </c>
      <c r="BY258" s="53">
        <v>0.0113146584481001</v>
      </c>
      <c r="BZ258" s="53">
        <v>-0.00355603918433189</v>
      </c>
      <c r="CA258" s="53">
        <v>-0.0287915784865618</v>
      </c>
      <c r="CB258" s="53">
        <v>-0.0477831065654755</v>
      </c>
      <c r="CC258" s="53">
        <v>-0.057536419481039</v>
      </c>
      <c r="CD258" s="53">
        <v>-0.0613636523485184</v>
      </c>
      <c r="CE258" s="53">
        <v>-0.06804159283638</v>
      </c>
      <c r="CF258" s="53">
        <v>-0.0621426999568939</v>
      </c>
      <c r="CG258" s="53">
        <v>-0.0564705282449722</v>
      </c>
      <c r="CH258" s="53">
        <v>-0.0384635962545872</v>
      </c>
      <c r="CI258" s="53">
        <v>-0.0300156511366367</v>
      </c>
      <c r="CJ258" s="53">
        <v>-0.0345108844339848</v>
      </c>
      <c r="CK258" s="53">
        <v>-0.0224902704358101</v>
      </c>
      <c r="CL258" s="53">
        <v>-0.0336549244821072</v>
      </c>
      <c r="CM258" s="53">
        <v>-0.00939506758004427</v>
      </c>
      <c r="CN258" s="53">
        <v>-0.0201809406280518</v>
      </c>
      <c r="CO258" s="53">
        <v>-0.0426853746175766</v>
      </c>
      <c r="CP258" s="53">
        <v>-0.0399593114852905</v>
      </c>
      <c r="CQ258" s="53">
        <v>-0.0366428010165691</v>
      </c>
      <c r="CR258" s="53">
        <v>-0.0607278160750866</v>
      </c>
      <c r="CS258" s="53">
        <v>-0.0757762789726257</v>
      </c>
      <c r="CT258" s="53">
        <v>-0.0716651231050491</v>
      </c>
      <c r="CU258" s="53">
        <v>-0.0882580205798149</v>
      </c>
      <c r="CV258" s="53">
        <v>-0.0937339141964912</v>
      </c>
      <c r="CW258" s="53">
        <v>-0.107539288699627</v>
      </c>
      <c r="CX258" s="53">
        <v>-0.101147353649139</v>
      </c>
      <c r="CY258" s="53">
        <v>-0.107428848743439</v>
      </c>
      <c r="CZ258" s="53">
        <v>-0.0102624390274286</v>
      </c>
      <c r="DA258" s="53">
        <v>-0.0120768947526813</v>
      </c>
      <c r="DB258" s="53">
        <v>0.00419697258621454</v>
      </c>
      <c r="DC258" s="53">
        <v>0.0116559527814388</v>
      </c>
      <c r="DD258" s="53">
        <v>0.00589844956994057</v>
      </c>
      <c r="DE258" s="53">
        <v>0.0034582894295454</v>
      </c>
      <c r="DF258" s="53">
        <v>-0.00774198863655329</v>
      </c>
      <c r="DG258" s="53">
        <v>-0.0167868733406067</v>
      </c>
      <c r="DH258" s="53">
        <v>-0.0147271379828453</v>
      </c>
      <c r="DI258" s="53">
        <v>-0.00412978790700436</v>
      </c>
      <c r="DJ258" s="53">
        <v>-0.015558828599751</v>
      </c>
      <c r="DK258" s="53">
        <v>0.00463100802153349</v>
      </c>
      <c r="DL258" s="53">
        <v>-0.0170989818871021</v>
      </c>
      <c r="DM258" s="53">
        <v>-0.00640810001641512</v>
      </c>
      <c r="DN258" s="53">
        <v>0.0157339386641979</v>
      </c>
      <c r="DO258" s="53">
        <v>0.0163008403033018</v>
      </c>
      <c r="DP258" s="53">
        <v>0.0358794927597046</v>
      </c>
      <c r="DQ258" s="53">
        <v>0.0342760682106018</v>
      </c>
      <c r="DR258" s="53">
        <v>0.0269263088703156</v>
      </c>
      <c r="DS258" s="53">
        <v>0.0360128730535507</v>
      </c>
      <c r="DT258" s="53">
        <v>0.0267355628311634</v>
      </c>
      <c r="DU258" s="53">
        <v>0.0231116935610771</v>
      </c>
      <c r="DV258" s="53">
        <v>0.0131218573078513</v>
      </c>
      <c r="DW258" s="53">
        <v>0.00906935520470142</v>
      </c>
      <c r="DX258" s="53">
        <v>0.00887015741318464</v>
      </c>
      <c r="DY258" s="53">
        <v>-0.00276752281934023</v>
      </c>
      <c r="DZ258" s="53">
        <v>0.00106938846874982</v>
      </c>
      <c r="EA258" s="53">
        <v>-0.00483565405011177</v>
      </c>
      <c r="EB258" s="53">
        <v>0.0245100762695074</v>
      </c>
      <c r="EC258" s="53">
        <v>0.028714494779706</v>
      </c>
      <c r="ED258" s="53">
        <v>0.0194035694003105</v>
      </c>
      <c r="EE258" s="53">
        <v>0.0139983603730798</v>
      </c>
      <c r="EF258" s="53">
        <v>0.0136575177311897</v>
      </c>
      <c r="EG258" s="53">
        <v>0.0168973542749882</v>
      </c>
      <c r="EH258" s="53">
        <v>0.0171160418540239</v>
      </c>
      <c r="EI258" s="53">
        <v>0.0203832108527422</v>
      </c>
      <c r="EJ258" s="53">
        <v>0.0213414318859577</v>
      </c>
      <c r="EK258" s="53">
        <v>0.0176730062812567</v>
      </c>
      <c r="EL258" s="53">
        <v>0.0344061143696308</v>
      </c>
      <c r="EM258" s="53">
        <v>0.0255167130380869</v>
      </c>
      <c r="EN258" s="53">
        <v>0.037540789693594</v>
      </c>
      <c r="EO258" s="53">
        <v>0.0371354483067989</v>
      </c>
      <c r="EP258" s="53">
        <v>0.0312651991844177</v>
      </c>
      <c r="EQ258" s="53">
        <v>0.0242200810462236</v>
      </c>
      <c r="ER258" s="53">
        <v>0.0212363190948963</v>
      </c>
      <c r="ES258" s="53">
        <v>0.0212595947086811</v>
      </c>
      <c r="ET258" s="53">
        <v>0.0470570623874664</v>
      </c>
      <c r="EU258" s="53">
        <v>0.0425419211387634</v>
      </c>
      <c r="EV258" s="53">
        <v>0.0449983477592468</v>
      </c>
      <c r="EW258" s="53">
        <v>0.0496760942041874</v>
      </c>
    </row>
    <row r="259" s="53" customFormat="1" spans="1:153">
      <c r="A259" s="54">
        <v>600288</v>
      </c>
      <c r="B259" s="53" t="s">
        <v>773</v>
      </c>
      <c r="C259" s="55">
        <v>43851</v>
      </c>
      <c r="D259" s="53">
        <v>-0.00725199189037085</v>
      </c>
      <c r="E259" s="53">
        <v>-0.0415095798671246</v>
      </c>
      <c r="F259" s="53">
        <v>-0.0767682641744614</v>
      </c>
      <c r="G259" s="53">
        <v>-0.0260134860873222</v>
      </c>
      <c r="H259" s="53">
        <v>-0.0326363854110241</v>
      </c>
      <c r="I259" s="53">
        <v>-0.0764198750257492</v>
      </c>
      <c r="J259" s="53">
        <v>-0.0611650161445141</v>
      </c>
      <c r="K259" s="53">
        <v>-0.0775211006402969</v>
      </c>
      <c r="L259" s="53">
        <v>-0.0568551495671272</v>
      </c>
      <c r="M259" s="53">
        <v>-0.00321304332464933</v>
      </c>
      <c r="N259" s="53">
        <v>-0.0119316205382347</v>
      </c>
      <c r="O259" s="53">
        <v>0.00427677296102047</v>
      </c>
      <c r="P259" s="53">
        <v>-0.0123368566855788</v>
      </c>
      <c r="Q259" s="53">
        <v>0.0149949109181762</v>
      </c>
      <c r="R259" s="53">
        <v>0.0119408583268523</v>
      </c>
      <c r="S259" s="53">
        <v>-0.00208668643608689</v>
      </c>
      <c r="T259" s="53">
        <v>0.00232906825840473</v>
      </c>
      <c r="U259" s="53">
        <v>0.00652053114026785</v>
      </c>
      <c r="V259" s="53">
        <v>-0.0127274775877595</v>
      </c>
      <c r="W259" s="53">
        <v>-0.00380565319210291</v>
      </c>
      <c r="X259" s="53">
        <v>-0.00107747688889503</v>
      </c>
      <c r="Y259" s="53">
        <v>-0.0305361337959766</v>
      </c>
      <c r="Z259" s="53">
        <v>-0.0687179863452911</v>
      </c>
      <c r="AA259" s="53">
        <v>-0.073469266295433</v>
      </c>
      <c r="AB259" s="53">
        <v>-0.0851318016648293</v>
      </c>
      <c r="AC259" s="53">
        <v>-0.103960447013378</v>
      </c>
      <c r="AD259" s="53">
        <v>-0.112715236842632</v>
      </c>
      <c r="AE259" s="53">
        <v>-0.145382568240166</v>
      </c>
      <c r="AF259" s="53">
        <v>-0.142873913049698</v>
      </c>
      <c r="AG259" s="53">
        <v>-0.144258886575699</v>
      </c>
      <c r="AH259" s="53">
        <v>-0.16925023496151</v>
      </c>
      <c r="AI259" s="53">
        <v>-0.164202705025673</v>
      </c>
      <c r="AJ259" s="53">
        <v>-0.181843683123589</v>
      </c>
      <c r="AK259" s="53">
        <v>-0.176882162690163</v>
      </c>
      <c r="AL259" s="53">
        <v>-0.157102838158607</v>
      </c>
      <c r="AM259" s="53">
        <v>-0.139806047081947</v>
      </c>
      <c r="AN259" s="53">
        <v>-0.161850020289421</v>
      </c>
      <c r="AO259" s="53">
        <v>-0.159356281161308</v>
      </c>
      <c r="AP259" s="53">
        <v>-0.17508028447628</v>
      </c>
      <c r="AQ259" s="53">
        <v>-0.184326231479645</v>
      </c>
      <c r="AR259" s="53">
        <v>-0.198065891861916</v>
      </c>
      <c r="AS259" s="53">
        <v>-0.219802096486092</v>
      </c>
      <c r="AT259" s="53">
        <v>-0.21139957010746</v>
      </c>
      <c r="AU259" s="53">
        <v>-0.210804387927055</v>
      </c>
      <c r="AV259" s="53">
        <v>-0.222107887268066</v>
      </c>
      <c r="AW259" s="53">
        <v>-0.229184523224831</v>
      </c>
      <c r="AX259" s="53">
        <v>-0.233480721712112</v>
      </c>
      <c r="AY259" s="53">
        <v>-0.247456803917885</v>
      </c>
      <c r="AZ259" s="53">
        <v>-0.243633076548576</v>
      </c>
      <c r="BA259" s="53">
        <v>-0.262018293142319</v>
      </c>
      <c r="BB259" s="53">
        <v>0.00450397096574306</v>
      </c>
      <c r="BC259" s="53">
        <v>-0.0240198969841003</v>
      </c>
      <c r="BD259" s="53">
        <v>-0.0481880009174347</v>
      </c>
      <c r="BE259" s="53">
        <v>-0.00604815781116486</v>
      </c>
      <c r="BF259" s="53">
        <v>-0.0300477873533964</v>
      </c>
      <c r="BG259" s="53">
        <v>-0.0492659136652946</v>
      </c>
      <c r="BH259" s="53">
        <v>-0.0406388863921165</v>
      </c>
      <c r="BI259" s="53">
        <v>-0.0537128709256649</v>
      </c>
      <c r="BJ259" s="53">
        <v>-0.065931923687458</v>
      </c>
      <c r="BK259" s="53">
        <v>-0.0607014000415802</v>
      </c>
      <c r="BL259" s="53">
        <v>-0.06934954226017</v>
      </c>
      <c r="BM259" s="53">
        <v>-0.0730488523840904</v>
      </c>
      <c r="BN259" s="53">
        <v>-0.0784978792071342</v>
      </c>
      <c r="BO259" s="53">
        <v>-0.0488040186464787</v>
      </c>
      <c r="BP259" s="53">
        <v>-0.0451568812131882</v>
      </c>
      <c r="BQ259" s="53">
        <v>-0.0529270358383656</v>
      </c>
      <c r="BR259" s="53">
        <v>-0.0560784451663494</v>
      </c>
      <c r="BS259" s="53">
        <v>-0.0548795722424984</v>
      </c>
      <c r="BT259" s="53">
        <v>-0.0589588098227978</v>
      </c>
      <c r="BU259" s="53">
        <v>-0.0603097788989544</v>
      </c>
      <c r="BV259" s="53">
        <v>-0.0483992397785187</v>
      </c>
      <c r="BW259" s="53">
        <v>-0.0713893324136734</v>
      </c>
      <c r="BX259" s="53">
        <v>-0.0901828408241272</v>
      </c>
      <c r="BY259" s="53">
        <v>-0.0951768681406975</v>
      </c>
      <c r="BZ259" s="53">
        <v>-0.108972489833832</v>
      </c>
      <c r="CA259" s="53">
        <v>-0.121700532734394</v>
      </c>
      <c r="CB259" s="53">
        <v>-0.122732147574425</v>
      </c>
      <c r="CC259" s="53">
        <v>-0.1453627794981</v>
      </c>
      <c r="CD259" s="53">
        <v>-0.148354053497314</v>
      </c>
      <c r="CE259" s="53">
        <v>-0.154551312327385</v>
      </c>
      <c r="CF259" s="53">
        <v>-0.175151363015175</v>
      </c>
      <c r="CG259" s="53">
        <v>-0.166578680276871</v>
      </c>
      <c r="CH259" s="53">
        <v>-0.179949015378952</v>
      </c>
      <c r="CI259" s="53">
        <v>-0.170254051685333</v>
      </c>
      <c r="CJ259" s="53">
        <v>-0.159287929534912</v>
      </c>
      <c r="CK259" s="53">
        <v>-0.139931470155716</v>
      </c>
      <c r="CL259" s="53">
        <v>-0.151790738105774</v>
      </c>
      <c r="CM259" s="53">
        <v>-0.14665724337101</v>
      </c>
      <c r="CN259" s="53">
        <v>-0.15244896709919</v>
      </c>
      <c r="CO259" s="53">
        <v>-0.17122457921505</v>
      </c>
      <c r="CP259" s="53">
        <v>-0.183764234185219</v>
      </c>
      <c r="CQ259" s="53">
        <v>-0.196168571710587</v>
      </c>
      <c r="CR259" s="53">
        <v>-0.185941606760025</v>
      </c>
      <c r="CS259" s="53">
        <v>-0.199830159544945</v>
      </c>
      <c r="CT259" s="53">
        <v>-0.194688484072685</v>
      </c>
      <c r="CU259" s="53">
        <v>-0.196759477257729</v>
      </c>
      <c r="CV259" s="53">
        <v>-0.202293187379837</v>
      </c>
      <c r="CW259" s="53">
        <v>-0.210601508617401</v>
      </c>
      <c r="CX259" s="53">
        <v>-0.203540787100792</v>
      </c>
      <c r="CY259" s="53">
        <v>-0.210299506783485</v>
      </c>
      <c r="CZ259" s="53">
        <v>-0.0229502394795418</v>
      </c>
      <c r="DA259" s="53">
        <v>-0.0286839604377747</v>
      </c>
      <c r="DB259" s="53">
        <v>-0.0397745445370674</v>
      </c>
      <c r="DC259" s="53">
        <v>-0.0311596058309078</v>
      </c>
      <c r="DD259" s="53">
        <v>-0.0137828746810555</v>
      </c>
      <c r="DE259" s="53">
        <v>-0.0383482351899147</v>
      </c>
      <c r="DF259" s="53">
        <v>-0.031720407307148</v>
      </c>
      <c r="DG259" s="53">
        <v>-0.0350025035440922</v>
      </c>
      <c r="DH259" s="53">
        <v>-0.00211750436574221</v>
      </c>
      <c r="DI259" s="53">
        <v>0.0462940819561481</v>
      </c>
      <c r="DJ259" s="53">
        <v>0.0462236404418945</v>
      </c>
      <c r="DK259" s="53">
        <v>0.0661313459277153</v>
      </c>
      <c r="DL259" s="53">
        <v>0.0549667477607727</v>
      </c>
      <c r="DM259" s="53">
        <v>0.052604652941227</v>
      </c>
      <c r="DN259" s="53">
        <v>0.0459034629166126</v>
      </c>
      <c r="DO259" s="53">
        <v>0.0396460741758347</v>
      </c>
      <c r="DP259" s="53">
        <v>0.0472132340073586</v>
      </c>
      <c r="DQ259" s="53">
        <v>0.0502058267593384</v>
      </c>
      <c r="DR259" s="53">
        <v>0.0350370556116104</v>
      </c>
      <c r="DS259" s="53">
        <v>0.0453098490834236</v>
      </c>
      <c r="DT259" s="53">
        <v>0.0361274853348732</v>
      </c>
      <c r="DU259" s="53">
        <v>0.0296589247882366</v>
      </c>
      <c r="DV259" s="53">
        <v>0.0102705815806985</v>
      </c>
      <c r="DW259" s="53">
        <v>0.0105133233591914</v>
      </c>
      <c r="DX259" s="53">
        <v>0.0126464040949941</v>
      </c>
      <c r="DY259" s="53">
        <v>0.00654580630362034</v>
      </c>
      <c r="DZ259" s="53">
        <v>-0.0011773647274822</v>
      </c>
      <c r="EA259" s="53">
        <v>-0.0112140737473965</v>
      </c>
      <c r="EB259" s="53">
        <v>-0.00571414269506931</v>
      </c>
      <c r="EC259" s="53">
        <v>-0.000901842257007957</v>
      </c>
      <c r="ED259" s="53">
        <v>-0.00529315322637558</v>
      </c>
      <c r="EE259" s="53">
        <v>-0.00881830137223005</v>
      </c>
      <c r="EF259" s="53">
        <v>-0.0130889471620321</v>
      </c>
      <c r="EG259" s="53">
        <v>-0.0178223941475153</v>
      </c>
      <c r="EH259" s="53">
        <v>-0.00900919642299414</v>
      </c>
      <c r="EI259" s="53">
        <v>-0.0110688526183367</v>
      </c>
      <c r="EJ259" s="53">
        <v>-0.0212535578757524</v>
      </c>
      <c r="EK259" s="53">
        <v>-0.0238933172076941</v>
      </c>
      <c r="EL259" s="53">
        <v>-0.03382558375597</v>
      </c>
      <c r="EM259" s="53">
        <v>-0.0242959354072809</v>
      </c>
      <c r="EN259" s="53">
        <v>-0.0254959277808666</v>
      </c>
      <c r="EO259" s="53">
        <v>-0.0348278023302555</v>
      </c>
      <c r="EP259" s="53">
        <v>-0.0366522371768951</v>
      </c>
      <c r="EQ259" s="53">
        <v>-0.0221685077995062</v>
      </c>
      <c r="ER259" s="53">
        <v>-0.0386136882007122</v>
      </c>
      <c r="ES259" s="53">
        <v>-0.0436193235218525</v>
      </c>
      <c r="ET259" s="53">
        <v>-0.0423818044364452</v>
      </c>
      <c r="EU259" s="53">
        <v>-0.0480495616793633</v>
      </c>
      <c r="EV259" s="53">
        <v>-0.0512865632772446</v>
      </c>
      <c r="EW259" s="53">
        <v>-0.0629130676388741</v>
      </c>
    </row>
    <row r="260" s="53" customFormat="1" spans="1:153">
      <c r="A260" s="54">
        <v>600330</v>
      </c>
      <c r="B260" s="53" t="s">
        <v>776</v>
      </c>
      <c r="C260" s="55">
        <v>43851</v>
      </c>
      <c r="D260" s="53">
        <v>0.111661732196808</v>
      </c>
      <c r="E260" s="53">
        <v>0.0387717261910439</v>
      </c>
      <c r="F260" s="53">
        <v>0.102346956729889</v>
      </c>
      <c r="G260" s="53">
        <v>0.127074673771858</v>
      </c>
      <c r="H260" s="53">
        <v>0.0778831914067268</v>
      </c>
      <c r="I260" s="53">
        <v>0.0919077396392822</v>
      </c>
      <c r="J260" s="53">
        <v>0.0710290223360062</v>
      </c>
      <c r="K260" s="53">
        <v>0.0370541103184223</v>
      </c>
      <c r="L260" s="53">
        <v>0.0751209482550621</v>
      </c>
      <c r="M260" s="53">
        <v>0.0843321681022644</v>
      </c>
      <c r="N260" s="53">
        <v>0.187979400157928</v>
      </c>
      <c r="O260" s="53">
        <v>0.175203710794449</v>
      </c>
      <c r="P260" s="53">
        <v>0.153614729642868</v>
      </c>
      <c r="Q260" s="53">
        <v>0.194531083106995</v>
      </c>
      <c r="R260" s="53">
        <v>0.165775135159492</v>
      </c>
      <c r="S260" s="53">
        <v>0.11958621442318</v>
      </c>
      <c r="T260" s="53">
        <v>0.194551542401314</v>
      </c>
      <c r="U260" s="53">
        <v>0.282220661640167</v>
      </c>
      <c r="V260" s="53">
        <v>0.339610069990158</v>
      </c>
      <c r="W260" s="53">
        <v>0.323435544967651</v>
      </c>
      <c r="X260" s="53">
        <v>0.321039229631424</v>
      </c>
      <c r="Y260" s="53">
        <v>0.390598654747009</v>
      </c>
      <c r="Z260" s="53">
        <v>0.37414824962616</v>
      </c>
      <c r="AA260" s="53">
        <v>0.314677655696869</v>
      </c>
      <c r="AB260" s="53">
        <v>0.297351658344269</v>
      </c>
      <c r="AC260" s="53">
        <v>0.284267276525497</v>
      </c>
      <c r="AD260" s="53">
        <v>0.282221019268036</v>
      </c>
      <c r="AE260" s="53">
        <v>0.224983707070351</v>
      </c>
      <c r="AF260" s="53">
        <v>0.24921840429306</v>
      </c>
      <c r="AG260" s="53">
        <v>0.230869352817535</v>
      </c>
      <c r="AH260" s="53">
        <v>0.217364609241486</v>
      </c>
      <c r="AI260" s="53">
        <v>0.238005101680756</v>
      </c>
      <c r="AJ260" s="53">
        <v>0.276750773191452</v>
      </c>
      <c r="AK260" s="53">
        <v>0.344312071800232</v>
      </c>
      <c r="AL260" s="53">
        <v>0.411437302827835</v>
      </c>
      <c r="AM260" s="53">
        <v>0.478001594543457</v>
      </c>
      <c r="AN260" s="53">
        <v>0.445040941238403</v>
      </c>
      <c r="AO260" s="53">
        <v>0.407339632511139</v>
      </c>
      <c r="AP260" s="53">
        <v>0.368072062730789</v>
      </c>
      <c r="AQ260" s="53">
        <v>0.346424967050552</v>
      </c>
      <c r="AR260" s="53">
        <v>0.348972469568253</v>
      </c>
      <c r="AS260" s="53">
        <v>0.322131454944611</v>
      </c>
      <c r="AT260" s="53">
        <v>0.330879241228104</v>
      </c>
      <c r="AU260" s="53">
        <v>0.329442054033279</v>
      </c>
      <c r="AV260" s="53">
        <v>0.332704395055771</v>
      </c>
      <c r="AW260" s="53">
        <v>0.371345639228821</v>
      </c>
      <c r="AX260" s="53">
        <v>0.353640198707581</v>
      </c>
      <c r="AY260" s="53">
        <v>0.325808346271515</v>
      </c>
      <c r="AZ260" s="53">
        <v>0.326211601495743</v>
      </c>
      <c r="BA260" s="53">
        <v>0.298306912183762</v>
      </c>
      <c r="BB260" s="53">
        <v>0.0948186963796616</v>
      </c>
      <c r="BC260" s="53">
        <v>0.0713965594768524</v>
      </c>
      <c r="BD260" s="53">
        <v>0.100338578224182</v>
      </c>
      <c r="BE260" s="53">
        <v>0.118355803191662</v>
      </c>
      <c r="BF260" s="53">
        <v>0.0970099344849586</v>
      </c>
      <c r="BG260" s="53">
        <v>0.0855410397052765</v>
      </c>
      <c r="BH260" s="53">
        <v>0.0843424126505852</v>
      </c>
      <c r="BI260" s="53">
        <v>0.07631965726614</v>
      </c>
      <c r="BJ260" s="53">
        <v>0.0667033419013023</v>
      </c>
      <c r="BK260" s="53">
        <v>0.0930833518505096</v>
      </c>
      <c r="BL260" s="53">
        <v>0.102964840829372</v>
      </c>
      <c r="BM260" s="53">
        <v>0.130973130464554</v>
      </c>
      <c r="BN260" s="53">
        <v>0.127070397138596</v>
      </c>
      <c r="BO260" s="53">
        <v>0.165237635374069</v>
      </c>
      <c r="BP260" s="53">
        <v>0.107074275612831</v>
      </c>
      <c r="BQ260" s="53">
        <v>0.0782806873321533</v>
      </c>
      <c r="BR260" s="53">
        <v>0.104963287711143</v>
      </c>
      <c r="BS260" s="53">
        <v>0.144302546977997</v>
      </c>
      <c r="BT260" s="53">
        <v>0.204031482338905</v>
      </c>
      <c r="BU260" s="53">
        <v>0.187426045536995</v>
      </c>
      <c r="BV260" s="53">
        <v>0.207161456346512</v>
      </c>
      <c r="BW260" s="53">
        <v>0.186568349599838</v>
      </c>
      <c r="BX260" s="53">
        <v>0.132102116942406</v>
      </c>
      <c r="BY260" s="53">
        <v>0.0872352570295334</v>
      </c>
      <c r="BZ260" s="53">
        <v>0.0590807572007179</v>
      </c>
      <c r="CA260" s="53">
        <v>0.0545127615332603</v>
      </c>
      <c r="CB260" s="53">
        <v>0.0346000045537949</v>
      </c>
      <c r="CC260" s="53">
        <v>-0.00765305571258068</v>
      </c>
      <c r="CD260" s="53">
        <v>0.0143444649875164</v>
      </c>
      <c r="CE260" s="53">
        <v>0.00300625804811716</v>
      </c>
      <c r="CF260" s="53">
        <v>-0.00351163279265165</v>
      </c>
      <c r="CG260" s="53">
        <v>0.0250114798545837</v>
      </c>
      <c r="CH260" s="53">
        <v>0.0626406595110893</v>
      </c>
      <c r="CI260" s="53">
        <v>0.130805924534798</v>
      </c>
      <c r="CJ260" s="53">
        <v>0.165581047534943</v>
      </c>
      <c r="CK260" s="53">
        <v>0.227742582559586</v>
      </c>
      <c r="CL260" s="53">
        <v>0.185507521033287</v>
      </c>
      <c r="CM260" s="53">
        <v>0.143772214651108</v>
      </c>
      <c r="CN260" s="53">
        <v>0.108659960329533</v>
      </c>
      <c r="CO260" s="53">
        <v>0.085331030189991</v>
      </c>
      <c r="CP260" s="53">
        <v>0.0705408230423927</v>
      </c>
      <c r="CQ260" s="53">
        <v>0.060385312885046</v>
      </c>
      <c r="CR260" s="53">
        <v>0.0492468066513538</v>
      </c>
      <c r="CS260" s="53">
        <v>0.0568893849849701</v>
      </c>
      <c r="CT260" s="53">
        <v>0.0696490779519081</v>
      </c>
      <c r="CU260" s="53">
        <v>0.0864051505923271</v>
      </c>
      <c r="CV260" s="53">
        <v>0.0652254074811935</v>
      </c>
      <c r="CW260" s="53">
        <v>0.038794007152319</v>
      </c>
      <c r="CX260" s="53">
        <v>0.0496045500040054</v>
      </c>
      <c r="CY260" s="53">
        <v>0.0303074028342962</v>
      </c>
      <c r="CZ260" s="53">
        <v>0.0536642223596573</v>
      </c>
      <c r="DA260" s="53">
        <v>0.00419634766876698</v>
      </c>
      <c r="DB260" s="53">
        <v>0.0388295650482178</v>
      </c>
      <c r="DC260" s="53">
        <v>0.0455400533974171</v>
      </c>
      <c r="DD260" s="53">
        <v>0.0176944434642792</v>
      </c>
      <c r="DE260" s="53">
        <v>0.0431878864765167</v>
      </c>
      <c r="DF260" s="53">
        <v>0.0235077925026417</v>
      </c>
      <c r="DG260" s="53">
        <v>-0.0024443631991744</v>
      </c>
      <c r="DH260" s="53">
        <v>0.0452387966215611</v>
      </c>
      <c r="DI260" s="53">
        <v>0.0280700027942657</v>
      </c>
      <c r="DJ260" s="53">
        <v>0.121835738420486</v>
      </c>
      <c r="DK260" s="53">
        <v>0.081051766872406</v>
      </c>
      <c r="DL260" s="53">
        <v>0.0633655190467834</v>
      </c>
      <c r="DM260" s="53">
        <v>0.0661146342754364</v>
      </c>
      <c r="DN260" s="53">
        <v>0.0955220460891724</v>
      </c>
      <c r="DO260" s="53">
        <v>0.0781267136335373</v>
      </c>
      <c r="DP260" s="53">
        <v>0.126409441232681</v>
      </c>
      <c r="DQ260" s="53">
        <v>0.17473928630352</v>
      </c>
      <c r="DR260" s="53">
        <v>0.172399774193764</v>
      </c>
      <c r="DS260" s="53">
        <v>0.172830671072006</v>
      </c>
      <c r="DT260" s="53">
        <v>0.150698959827423</v>
      </c>
      <c r="DU260" s="53">
        <v>0.240851491689682</v>
      </c>
      <c r="DV260" s="53">
        <v>0.278867304325104</v>
      </c>
      <c r="DW260" s="53">
        <v>0.264263570308685</v>
      </c>
      <c r="DX260" s="53">
        <v>0.275092095136642</v>
      </c>
      <c r="DY260" s="53">
        <v>0.266575694084167</v>
      </c>
      <c r="DZ260" s="53">
        <v>0.284442216157913</v>
      </c>
      <c r="EA260" s="53">
        <v>0.269457936286926</v>
      </c>
      <c r="EB260" s="53">
        <v>0.271695107221603</v>
      </c>
      <c r="EC260" s="53">
        <v>0.264684289693832</v>
      </c>
      <c r="ED260" s="53">
        <v>0.257697433233261</v>
      </c>
      <c r="EE260" s="53">
        <v>0.249814808368683</v>
      </c>
      <c r="EF260" s="53">
        <v>0.250931292772293</v>
      </c>
      <c r="EG260" s="53">
        <v>0.250327318906784</v>
      </c>
      <c r="EH260" s="53">
        <v>0.282677441835403</v>
      </c>
      <c r="EI260" s="53">
        <v>0.287080228328705</v>
      </c>
      <c r="EJ260" s="53">
        <v>0.296354591846466</v>
      </c>
      <c r="EK260" s="53">
        <v>0.300388604402542</v>
      </c>
      <c r="EL260" s="53">
        <v>0.296233266592026</v>
      </c>
      <c r="EM260" s="53">
        <v>0.297915130853653</v>
      </c>
      <c r="EN260" s="53">
        <v>0.315252840518951</v>
      </c>
      <c r="EO260" s="53">
        <v>0.298567324876785</v>
      </c>
      <c r="EP260" s="53">
        <v>0.31845360994339</v>
      </c>
      <c r="EQ260" s="53">
        <v>0.30937385559082</v>
      </c>
      <c r="ER260" s="53">
        <v>0.299876511096954</v>
      </c>
      <c r="ES260" s="53">
        <v>0.321761667728424</v>
      </c>
      <c r="ET260" s="53">
        <v>0.325235962867737</v>
      </c>
      <c r="EU260" s="53">
        <v>0.323835521936417</v>
      </c>
      <c r="EV260" s="53">
        <v>0.313428223133087</v>
      </c>
      <c r="EW260" s="53">
        <v>0.304820686578751</v>
      </c>
    </row>
    <row r="261" s="53" customFormat="1" spans="1:153">
      <c r="A261" s="54">
        <v>600345</v>
      </c>
      <c r="B261" s="53" t="s">
        <v>779</v>
      </c>
      <c r="C261" s="55">
        <v>43851</v>
      </c>
      <c r="D261" s="53">
        <v>-0.00963801331818104</v>
      </c>
      <c r="E261" s="53">
        <v>-0.0422886461019516</v>
      </c>
      <c r="F261" s="53">
        <v>-0.055982306599617</v>
      </c>
      <c r="G261" s="53">
        <v>-0.104171618819237</v>
      </c>
      <c r="H261" s="53">
        <v>-0.135792210698128</v>
      </c>
      <c r="I261" s="53">
        <v>-0.159382730722427</v>
      </c>
      <c r="J261" s="53">
        <v>-0.179627895355225</v>
      </c>
      <c r="K261" s="53">
        <v>-0.168785572052002</v>
      </c>
      <c r="L261" s="53">
        <v>-0.163927018642426</v>
      </c>
      <c r="M261" s="53">
        <v>-0.190293818712234</v>
      </c>
      <c r="N261" s="53">
        <v>-0.17644339799881</v>
      </c>
      <c r="O261" s="53">
        <v>-0.154033914208412</v>
      </c>
      <c r="P261" s="53">
        <v>-0.155984833836555</v>
      </c>
      <c r="Q261" s="53">
        <v>-0.167506620287895</v>
      </c>
      <c r="R261" s="53">
        <v>-0.111963257193565</v>
      </c>
      <c r="S261" s="53">
        <v>-0.112923301756382</v>
      </c>
      <c r="T261" s="53">
        <v>-0.126037940382957</v>
      </c>
      <c r="U261" s="53">
        <v>-0.0855797976255417</v>
      </c>
      <c r="V261" s="53">
        <v>-0.0706878900527954</v>
      </c>
      <c r="W261" s="53">
        <v>-0.0878845676779747</v>
      </c>
      <c r="X261" s="53">
        <v>-0.124317541718483</v>
      </c>
      <c r="Y261" s="53">
        <v>-0.14846171438694</v>
      </c>
      <c r="Z261" s="53">
        <v>-0.0913599282503128</v>
      </c>
      <c r="AA261" s="53">
        <v>-0.0857815891504288</v>
      </c>
      <c r="AB261" s="53">
        <v>-0.0947843119502068</v>
      </c>
      <c r="AC261" s="53">
        <v>-0.0989073142409325</v>
      </c>
      <c r="AD261" s="53">
        <v>-0.107941322028637</v>
      </c>
      <c r="AE261" s="53">
        <v>-0.00842857640236616</v>
      </c>
      <c r="AF261" s="53">
        <v>0.0827306061983109</v>
      </c>
      <c r="AG261" s="53">
        <v>0.201608508825302</v>
      </c>
      <c r="AH261" s="53">
        <v>0.208849310874939</v>
      </c>
      <c r="AI261" s="53">
        <v>0.163386002182961</v>
      </c>
      <c r="AJ261" s="53">
        <v>0.0906432196497917</v>
      </c>
      <c r="AK261" s="53">
        <v>0.0562965460121632</v>
      </c>
      <c r="AL261" s="53">
        <v>0.0258921030908823</v>
      </c>
      <c r="AM261" s="53">
        <v>0.0741295590996742</v>
      </c>
      <c r="AN261" s="53">
        <v>0.0545638166368008</v>
      </c>
      <c r="AO261" s="53">
        <v>0.0861874148249626</v>
      </c>
      <c r="AP261" s="53">
        <v>0.13814041018486</v>
      </c>
      <c r="AQ261" s="53">
        <v>0.159582048654556</v>
      </c>
      <c r="AR261" s="53">
        <v>0.136916503310204</v>
      </c>
      <c r="AS261" s="53">
        <v>0.126078933477402</v>
      </c>
      <c r="AT261" s="53">
        <v>0.0944437310099602</v>
      </c>
      <c r="AU261" s="53">
        <v>0.101256594061852</v>
      </c>
      <c r="AV261" s="53">
        <v>0.103763349354267</v>
      </c>
      <c r="AW261" s="53">
        <v>0.105856277048588</v>
      </c>
      <c r="AX261" s="53">
        <v>0.0749375894665718</v>
      </c>
      <c r="AY261" s="53">
        <v>0.0567305088043213</v>
      </c>
      <c r="AZ261" s="53">
        <v>0.0518033914268017</v>
      </c>
      <c r="BA261" s="53">
        <v>0.027247654274106</v>
      </c>
      <c r="BB261" s="53">
        <v>-0.0081273689866066</v>
      </c>
      <c r="BC261" s="53">
        <v>-0.0344810485839844</v>
      </c>
      <c r="BD261" s="53">
        <v>-0.0614240989089012</v>
      </c>
      <c r="BE261" s="53">
        <v>-0.0981966927647591</v>
      </c>
      <c r="BF261" s="53">
        <v>-0.0968650504946709</v>
      </c>
      <c r="BG261" s="53">
        <v>-0.113519720733166</v>
      </c>
      <c r="BH261" s="53">
        <v>-0.12126437574625</v>
      </c>
      <c r="BI261" s="53">
        <v>-0.118348151445389</v>
      </c>
      <c r="BJ261" s="53">
        <v>-0.109871372580528</v>
      </c>
      <c r="BK261" s="53">
        <v>-0.115103505551815</v>
      </c>
      <c r="BL261" s="53">
        <v>-0.103649735450745</v>
      </c>
      <c r="BM261" s="53">
        <v>-0.0815955698490143</v>
      </c>
      <c r="BN261" s="53">
        <v>-0.0779689401388168</v>
      </c>
      <c r="BO261" s="53">
        <v>-0.0980352684855461</v>
      </c>
      <c r="BP261" s="53">
        <v>-0.0603146553039551</v>
      </c>
      <c r="BQ261" s="53">
        <v>-0.0812148824334145</v>
      </c>
      <c r="BR261" s="53">
        <v>-0.0896827653050423</v>
      </c>
      <c r="BS261" s="53">
        <v>-0.0552999936044216</v>
      </c>
      <c r="BT261" s="53">
        <v>-0.0386079214513302</v>
      </c>
      <c r="BU261" s="53">
        <v>-0.0478946454823017</v>
      </c>
      <c r="BV261" s="53">
        <v>-0.0706562548875809</v>
      </c>
      <c r="BW261" s="53">
        <v>-0.0790796503424644</v>
      </c>
      <c r="BX261" s="53">
        <v>-0.00991520099341869</v>
      </c>
      <c r="BY261" s="53">
        <v>-0.0309967696666718</v>
      </c>
      <c r="BZ261" s="53">
        <v>-0.0417915433645248</v>
      </c>
      <c r="CA261" s="53">
        <v>-0.0455229505896568</v>
      </c>
      <c r="CB261" s="53">
        <v>-0.0524832345545292</v>
      </c>
      <c r="CC261" s="53">
        <v>0.0570155270397663</v>
      </c>
      <c r="CD261" s="53">
        <v>0.138587564229965</v>
      </c>
      <c r="CE261" s="53">
        <v>0.247613877058029</v>
      </c>
      <c r="CF261" s="53">
        <v>0.22243358194828</v>
      </c>
      <c r="CG261" s="53">
        <v>0.172297850251198</v>
      </c>
      <c r="CH261" s="53">
        <v>0.110197953879833</v>
      </c>
      <c r="CI261" s="53">
        <v>0.0796362012624741</v>
      </c>
      <c r="CJ261" s="53">
        <v>0.045370988547802</v>
      </c>
      <c r="CK261" s="53">
        <v>0.090136930346489</v>
      </c>
      <c r="CL261" s="53">
        <v>0.0722602978348732</v>
      </c>
      <c r="CM261" s="53">
        <v>0.10669582337141</v>
      </c>
      <c r="CN261" s="53">
        <v>0.172070056200027</v>
      </c>
      <c r="CO261" s="53">
        <v>0.141819313168526</v>
      </c>
      <c r="CP261" s="53">
        <v>0.110882185399532</v>
      </c>
      <c r="CQ261" s="53">
        <v>0.0905875340104103</v>
      </c>
      <c r="CR261" s="53">
        <v>0.0622106641530991</v>
      </c>
      <c r="CS261" s="53">
        <v>0.0581954009830952</v>
      </c>
      <c r="CT261" s="53">
        <v>0.0622081272304058</v>
      </c>
      <c r="CU261" s="53">
        <v>0.0773357301950455</v>
      </c>
      <c r="CV261" s="53">
        <v>0.0543917343020439</v>
      </c>
      <c r="CW261" s="53">
        <v>0.0506838485598564</v>
      </c>
      <c r="CX261" s="53">
        <v>0.0613913051784039</v>
      </c>
      <c r="CY261" s="53">
        <v>0.0611945018172264</v>
      </c>
      <c r="CZ261" s="53">
        <v>-0.00668252678588033</v>
      </c>
      <c r="DA261" s="53">
        <v>-0.0129794804379344</v>
      </c>
      <c r="DB261" s="53">
        <v>0.000269911251962185</v>
      </c>
      <c r="DC261" s="53">
        <v>-0.0111468080431223</v>
      </c>
      <c r="DD261" s="53">
        <v>-0.0440990403294563</v>
      </c>
      <c r="DE261" s="53">
        <v>-0.0510348901152611</v>
      </c>
      <c r="DF261" s="53">
        <v>-0.0635353997349739</v>
      </c>
      <c r="DG261" s="53">
        <v>-0.0556093044579029</v>
      </c>
      <c r="DH261" s="53">
        <v>-0.059227529913187</v>
      </c>
      <c r="DI261" s="53">
        <v>-0.0803622007369995</v>
      </c>
      <c r="DJ261" s="53">
        <v>-0.0779655575752258</v>
      </c>
      <c r="DK261" s="53">
        <v>-0.0776102319359779</v>
      </c>
      <c r="DL261" s="53">
        <v>-0.0831877812743187</v>
      </c>
      <c r="DM261" s="53">
        <v>-0.0746432393789291</v>
      </c>
      <c r="DN261" s="53">
        <v>-0.0568204857409</v>
      </c>
      <c r="DO261" s="53">
        <v>-0.0368803031742573</v>
      </c>
      <c r="DP261" s="53">
        <v>-0.0415270589292049</v>
      </c>
      <c r="DQ261" s="53">
        <v>-0.0354516878724098</v>
      </c>
      <c r="DR261" s="53">
        <v>-0.037251852452755</v>
      </c>
      <c r="DS261" s="53">
        <v>-0.0451618060469627</v>
      </c>
      <c r="DT261" s="53">
        <v>-0.0588331669569016</v>
      </c>
      <c r="DU261" s="53">
        <v>-0.074553944170475</v>
      </c>
      <c r="DV261" s="53">
        <v>-0.086616612970829</v>
      </c>
      <c r="DW261" s="53">
        <v>-0.0599567033350468</v>
      </c>
      <c r="DX261" s="53">
        <v>-0.0581646487116814</v>
      </c>
      <c r="DY261" s="53">
        <v>-0.0585562475025654</v>
      </c>
      <c r="DZ261" s="53">
        <v>-0.0606299713253975</v>
      </c>
      <c r="EA261" s="53">
        <v>-0.0706159844994545</v>
      </c>
      <c r="EB261" s="53">
        <v>-0.0610288456082344</v>
      </c>
      <c r="EC261" s="53">
        <v>-0.0511772409081459</v>
      </c>
      <c r="ED261" s="53">
        <v>-0.0187561493366957</v>
      </c>
      <c r="EE261" s="53">
        <v>-0.0140837347134948</v>
      </c>
      <c r="EF261" s="53">
        <v>-0.0247266162186861</v>
      </c>
      <c r="EG261" s="53">
        <v>-0.0285115391016006</v>
      </c>
      <c r="EH261" s="53">
        <v>-0.0246507711708546</v>
      </c>
      <c r="EI261" s="53">
        <v>-0.0211792588233948</v>
      </c>
      <c r="EJ261" s="53">
        <v>-0.0228683650493622</v>
      </c>
      <c r="EK261" s="53">
        <v>-0.0256802886724472</v>
      </c>
      <c r="EL261" s="53">
        <v>-0.0391015224158764</v>
      </c>
      <c r="EM261" s="53">
        <v>0.0125908497720957</v>
      </c>
      <c r="EN261" s="53">
        <v>0.0208624340593815</v>
      </c>
      <c r="EO261" s="53">
        <v>0.030319519340992</v>
      </c>
      <c r="EP261" s="53">
        <v>0.0270611830055714</v>
      </c>
      <c r="EQ261" s="53">
        <v>0.0378893055021763</v>
      </c>
      <c r="ER261" s="53">
        <v>0.0363833345472813</v>
      </c>
      <c r="ES261" s="53">
        <v>0.0233486648648977</v>
      </c>
      <c r="ET261" s="53">
        <v>0.0153739741072059</v>
      </c>
      <c r="EU261" s="53">
        <v>0.000874776160344481</v>
      </c>
      <c r="EV261" s="53">
        <v>-0.0147597957402468</v>
      </c>
      <c r="EW261" s="53">
        <v>-0.039118729531765</v>
      </c>
    </row>
    <row r="262" s="53" customFormat="1" spans="1:153">
      <c r="A262" s="54">
        <v>600353</v>
      </c>
      <c r="B262" s="53" t="s">
        <v>782</v>
      </c>
      <c r="C262" s="55">
        <v>43851</v>
      </c>
      <c r="D262" s="53">
        <v>0.00404900265857577</v>
      </c>
      <c r="E262" s="53">
        <v>-0.0168550349771976</v>
      </c>
      <c r="F262" s="53">
        <v>-0.00175434781704098</v>
      </c>
      <c r="G262" s="53">
        <v>-0.0479650571942329</v>
      </c>
      <c r="H262" s="53">
        <v>-0.0606499537825584</v>
      </c>
      <c r="I262" s="53">
        <v>-0.0356703847646713</v>
      </c>
      <c r="J262" s="53">
        <v>-0.0341996401548386</v>
      </c>
      <c r="K262" s="53">
        <v>-0.00535836443305016</v>
      </c>
      <c r="L262" s="53">
        <v>-0.0199012625962496</v>
      </c>
      <c r="M262" s="53">
        <v>-0.011178876273334</v>
      </c>
      <c r="N262" s="53">
        <v>-0.00216830940917134</v>
      </c>
      <c r="O262" s="53">
        <v>-0.00587585102766752</v>
      </c>
      <c r="P262" s="53">
        <v>-0.014575476758182</v>
      </c>
      <c r="Q262" s="53">
        <v>0.00365500245243311</v>
      </c>
      <c r="R262" s="53">
        <v>-0.00124757282901555</v>
      </c>
      <c r="S262" s="53">
        <v>-0.0123398089781404</v>
      </c>
      <c r="T262" s="53">
        <v>0.00635647308081388</v>
      </c>
      <c r="U262" s="53">
        <v>0.0812656283378601</v>
      </c>
      <c r="V262" s="53">
        <v>0.0678247809410095</v>
      </c>
      <c r="W262" s="53">
        <v>0.0237059351056814</v>
      </c>
      <c r="X262" s="53">
        <v>0.0254164077341557</v>
      </c>
      <c r="Y262" s="53">
        <v>-0.024264657869935</v>
      </c>
      <c r="Z262" s="53">
        <v>-0.00809310562908649</v>
      </c>
      <c r="AA262" s="53">
        <v>-0.0470534227788448</v>
      </c>
      <c r="AB262" s="53">
        <v>-0.092389851808548</v>
      </c>
      <c r="AC262" s="53">
        <v>-0.0594487823545933</v>
      </c>
      <c r="AD262" s="53">
        <v>-0.0330856032669544</v>
      </c>
      <c r="AE262" s="53">
        <v>-0.0350552499294281</v>
      </c>
      <c r="AF262" s="53">
        <v>0.0616922676563263</v>
      </c>
      <c r="AG262" s="53">
        <v>0.0286778155714273</v>
      </c>
      <c r="AH262" s="53">
        <v>0.0351501330733299</v>
      </c>
      <c r="AI262" s="53">
        <v>0.0675521343946457</v>
      </c>
      <c r="AJ262" s="53">
        <v>0.0425942726433277</v>
      </c>
      <c r="AK262" s="53">
        <v>0.0316701531410217</v>
      </c>
      <c r="AL262" s="53">
        <v>0.0599032081663609</v>
      </c>
      <c r="AM262" s="53">
        <v>0.0893747210502625</v>
      </c>
      <c r="AN262" s="53">
        <v>0.0745003744959831</v>
      </c>
      <c r="AO262" s="53">
        <v>0.158318310976028</v>
      </c>
      <c r="AP262" s="53">
        <v>0.160897761583328</v>
      </c>
      <c r="AQ262" s="53">
        <v>0.0878112092614174</v>
      </c>
      <c r="AR262" s="53">
        <v>0.131912022829056</v>
      </c>
      <c r="AS262" s="53">
        <v>0.0822909474372864</v>
      </c>
      <c r="AT262" s="53">
        <v>0.000899291248060763</v>
      </c>
      <c r="AU262" s="53">
        <v>-0.0276546701788902</v>
      </c>
      <c r="AV262" s="53">
        <v>-0.0312555059790611</v>
      </c>
      <c r="AW262" s="53">
        <v>-0.0243142880499363</v>
      </c>
      <c r="AX262" s="53">
        <v>-0.0308184754103422</v>
      </c>
      <c r="AY262" s="53">
        <v>-0.0223534684628248</v>
      </c>
      <c r="AZ262" s="53">
        <v>-0.0224518999457359</v>
      </c>
      <c r="BA262" s="53">
        <v>-0.0356035679578781</v>
      </c>
      <c r="BB262" s="53">
        <v>-0.00174622389022261</v>
      </c>
      <c r="BC262" s="53">
        <v>-0.00805465690791607</v>
      </c>
      <c r="BD262" s="53">
        <v>0.00542848790064454</v>
      </c>
      <c r="BE262" s="53">
        <v>-0.0420900918543339</v>
      </c>
      <c r="BF262" s="53">
        <v>-0.0499369613826275</v>
      </c>
      <c r="BG262" s="53">
        <v>-0.0461663380265236</v>
      </c>
      <c r="BH262" s="53">
        <v>-0.0385209545493126</v>
      </c>
      <c r="BI262" s="53">
        <v>-0.0313337258994579</v>
      </c>
      <c r="BJ262" s="53">
        <v>-0.0397983230650425</v>
      </c>
      <c r="BK262" s="53">
        <v>-0.0232397336512804</v>
      </c>
      <c r="BL262" s="53">
        <v>-0.0135265700519085</v>
      </c>
      <c r="BM262" s="53">
        <v>-0.00620610499754548</v>
      </c>
      <c r="BN262" s="53">
        <v>-0.00692169228568673</v>
      </c>
      <c r="BO262" s="53">
        <v>0.0216641519218683</v>
      </c>
      <c r="BP262" s="53">
        <v>0.00261743506416678</v>
      </c>
      <c r="BQ262" s="53">
        <v>0.00794664304703474</v>
      </c>
      <c r="BR262" s="53">
        <v>0.0357202105224133</v>
      </c>
      <c r="BS262" s="53">
        <v>0.0793584138154984</v>
      </c>
      <c r="BT262" s="53">
        <v>0.065033994615078</v>
      </c>
      <c r="BU262" s="53">
        <v>0.0248276274651289</v>
      </c>
      <c r="BV262" s="53">
        <v>0.0492174066603184</v>
      </c>
      <c r="BW262" s="53">
        <v>0.00384689075872302</v>
      </c>
      <c r="BX262" s="53">
        <v>0.0372176393866539</v>
      </c>
      <c r="BY262" s="53">
        <v>0.0289110243320465</v>
      </c>
      <c r="BZ262" s="53">
        <v>0.00869068037718534</v>
      </c>
      <c r="CA262" s="53">
        <v>0.00562003953382373</v>
      </c>
      <c r="CB262" s="53">
        <v>0.0173276476562023</v>
      </c>
      <c r="CC262" s="53">
        <v>0.0208241082727909</v>
      </c>
      <c r="CD262" s="53">
        <v>0.0998326167464256</v>
      </c>
      <c r="CE262" s="53">
        <v>0.0674269944429398</v>
      </c>
      <c r="CF262" s="53">
        <v>0.0574073195457458</v>
      </c>
      <c r="CG262" s="53">
        <v>0.0854741409420967</v>
      </c>
      <c r="CH262" s="53">
        <v>0.0631026327610016</v>
      </c>
      <c r="CI262" s="53">
        <v>0.0608214251697063</v>
      </c>
      <c r="CJ262" s="53">
        <v>0.0605761110782623</v>
      </c>
      <c r="CK262" s="53">
        <v>0.0909896641969681</v>
      </c>
      <c r="CL262" s="53">
        <v>0.0795403867959976</v>
      </c>
      <c r="CM262" s="53">
        <v>0.144729509949684</v>
      </c>
      <c r="CN262" s="53">
        <v>0.155561178922653</v>
      </c>
      <c r="CO262" s="53">
        <v>0.118096373975277</v>
      </c>
      <c r="CP262" s="53">
        <v>0.174089819192886</v>
      </c>
      <c r="CQ262" s="53">
        <v>0.129133611917496</v>
      </c>
      <c r="CR262" s="53">
        <v>0.0546664707362652</v>
      </c>
      <c r="CS262" s="53">
        <v>0.0123662436380982</v>
      </c>
      <c r="CT262" s="53">
        <v>0.0252236947417259</v>
      </c>
      <c r="CU262" s="53">
        <v>0.0296044517308474</v>
      </c>
      <c r="CV262" s="53">
        <v>0.0182286519557238</v>
      </c>
      <c r="CW262" s="53">
        <v>0.0142141887918115</v>
      </c>
      <c r="CX262" s="53">
        <v>0.0245743729174137</v>
      </c>
      <c r="CY262" s="53">
        <v>0.0246489699929953</v>
      </c>
      <c r="CZ262" s="53">
        <v>0.00529052596539259</v>
      </c>
      <c r="DA262" s="53">
        <v>-0.00930507946759462</v>
      </c>
      <c r="DB262" s="53">
        <v>-0.00768753606826067</v>
      </c>
      <c r="DC262" s="53">
        <v>-0.00637966580688953</v>
      </c>
      <c r="DD262" s="53">
        <v>-0.0112176910042763</v>
      </c>
      <c r="DE262" s="53">
        <v>0.00999125093221664</v>
      </c>
      <c r="DF262" s="53">
        <v>0.00381661299616098</v>
      </c>
      <c r="DG262" s="53">
        <v>0.0254706591367722</v>
      </c>
      <c r="DH262" s="53">
        <v>0.0193923600018024</v>
      </c>
      <c r="DI262" s="53">
        <v>0.0115561569109559</v>
      </c>
      <c r="DJ262" s="53">
        <v>0.010853560641408</v>
      </c>
      <c r="DK262" s="53">
        <v>-0.000174446497112513</v>
      </c>
      <c r="DL262" s="53">
        <v>-0.0081584844738245</v>
      </c>
      <c r="DM262" s="53">
        <v>-0.0185138490051031</v>
      </c>
      <c r="DN262" s="53">
        <v>-0.00436970824375749</v>
      </c>
      <c r="DO262" s="53">
        <v>-0.0207911524921656</v>
      </c>
      <c r="DP262" s="53">
        <v>-0.0298684369772673</v>
      </c>
      <c r="DQ262" s="53">
        <v>0.0014025173150003</v>
      </c>
      <c r="DR262" s="53">
        <v>0.00228608632460237</v>
      </c>
      <c r="DS262" s="53">
        <v>-0.00162639236077666</v>
      </c>
      <c r="DT262" s="53">
        <v>-0.0243056993931532</v>
      </c>
      <c r="DU262" s="53">
        <v>-0.0286162495613098</v>
      </c>
      <c r="DV262" s="53">
        <v>-0.0458154454827309</v>
      </c>
      <c r="DW262" s="53">
        <v>-0.0764691457152367</v>
      </c>
      <c r="DX262" s="53">
        <v>-0.101585231721401</v>
      </c>
      <c r="DY262" s="53">
        <v>-0.0655735209584236</v>
      </c>
      <c r="DZ262" s="53">
        <v>-0.0509179532527924</v>
      </c>
      <c r="EA262" s="53">
        <v>-0.0563840568065643</v>
      </c>
      <c r="EB262" s="53">
        <v>-0.0386450439691544</v>
      </c>
      <c r="EC262" s="53">
        <v>-0.0392538756132126</v>
      </c>
      <c r="ED262" s="53">
        <v>-0.0227618850767612</v>
      </c>
      <c r="EE262" s="53">
        <v>-0.0184267051517963</v>
      </c>
      <c r="EF262" s="53">
        <v>-0.0210130605846643</v>
      </c>
      <c r="EG262" s="53">
        <v>-0.0296559724956751</v>
      </c>
      <c r="EH262" s="53">
        <v>-0.0011776031460613</v>
      </c>
      <c r="EI262" s="53">
        <v>-0.00211964384652674</v>
      </c>
      <c r="EJ262" s="53">
        <v>-0.00554470811039209</v>
      </c>
      <c r="EK262" s="53">
        <v>0.013084095902741</v>
      </c>
      <c r="EL262" s="53">
        <v>0.00483187939971685</v>
      </c>
      <c r="EM262" s="53">
        <v>-0.0307898595929146</v>
      </c>
      <c r="EN262" s="53">
        <v>-0.0426824912428856</v>
      </c>
      <c r="EO262" s="53">
        <v>-0.0473473705351353</v>
      </c>
      <c r="EP262" s="53">
        <v>-0.0542718805372715</v>
      </c>
      <c r="EQ262" s="53">
        <v>-0.0405256152153015</v>
      </c>
      <c r="ER262" s="53">
        <v>-0.0569838993251324</v>
      </c>
      <c r="ES262" s="53">
        <v>-0.0544234402477741</v>
      </c>
      <c r="ET262" s="53">
        <v>-0.0495518259704113</v>
      </c>
      <c r="EU262" s="53">
        <v>-0.0370723567903042</v>
      </c>
      <c r="EV262" s="53">
        <v>-0.047530971467495</v>
      </c>
      <c r="EW262" s="53">
        <v>-0.0607572384178638</v>
      </c>
    </row>
    <row r="263" s="53" customFormat="1" spans="1:153">
      <c r="A263" s="54">
        <v>600355</v>
      </c>
      <c r="B263" s="53" t="s">
        <v>785</v>
      </c>
      <c r="C263" s="55">
        <v>43851</v>
      </c>
      <c r="D263" s="53">
        <v>-0.0272955223917961</v>
      </c>
      <c r="E263" s="53">
        <v>-0.0100264009088278</v>
      </c>
      <c r="F263" s="53">
        <v>1.72196887433529e-5</v>
      </c>
      <c r="G263" s="53">
        <v>0.0325687006115913</v>
      </c>
      <c r="H263" s="53">
        <v>0.00923648849129677</v>
      </c>
      <c r="I263" s="53">
        <v>0.0521182231605053</v>
      </c>
      <c r="J263" s="53">
        <v>-0.0119317919015884</v>
      </c>
      <c r="K263" s="53">
        <v>-0.00942276418209076</v>
      </c>
      <c r="L263" s="53">
        <v>-0.0290594901889563</v>
      </c>
      <c r="M263" s="53">
        <v>0.0321740917861462</v>
      </c>
      <c r="N263" s="53">
        <v>0.00917070358991623</v>
      </c>
      <c r="O263" s="53">
        <v>-0.0209997575730085</v>
      </c>
      <c r="P263" s="53">
        <v>-0.0606496557593346</v>
      </c>
      <c r="Q263" s="53">
        <v>-0.0711540728807449</v>
      </c>
      <c r="R263" s="53">
        <v>-0.0336768515408039</v>
      </c>
      <c r="S263" s="53">
        <v>-0.0618687905371189</v>
      </c>
      <c r="T263" s="53">
        <v>-0.0293014142662287</v>
      </c>
      <c r="U263" s="53">
        <v>-0.00842030718922615</v>
      </c>
      <c r="V263" s="53">
        <v>0.0104492418467999</v>
      </c>
      <c r="W263" s="53">
        <v>0.0456226319074631</v>
      </c>
      <c r="X263" s="53">
        <v>0.0367202684283257</v>
      </c>
      <c r="Y263" s="53">
        <v>0.0366924107074738</v>
      </c>
      <c r="Z263" s="53">
        <v>0.0150353973731399</v>
      </c>
      <c r="AA263" s="53">
        <v>0.0324671640992165</v>
      </c>
      <c r="AB263" s="53">
        <v>-0.00964007340371609</v>
      </c>
      <c r="AC263" s="53">
        <v>-0.0548217296600342</v>
      </c>
      <c r="AD263" s="53">
        <v>-0.064604289829731</v>
      </c>
      <c r="AE263" s="53">
        <v>-0.0094689279794693</v>
      </c>
      <c r="AF263" s="53">
        <v>0.0889247879385948</v>
      </c>
      <c r="AG263" s="53">
        <v>0.189058288931847</v>
      </c>
      <c r="AH263" s="53">
        <v>0.106750823557377</v>
      </c>
      <c r="AI263" s="53">
        <v>0.0612270161509514</v>
      </c>
      <c r="AJ263" s="53">
        <v>-0.00808214861899614</v>
      </c>
      <c r="AK263" s="53">
        <v>-0.0666951388120651</v>
      </c>
      <c r="AL263" s="53">
        <v>-0.0529729500412941</v>
      </c>
      <c r="AM263" s="53">
        <v>-0.0378032624721527</v>
      </c>
      <c r="AN263" s="53">
        <v>-0.0340889394283295</v>
      </c>
      <c r="AO263" s="53">
        <v>-0.0201150234788656</v>
      </c>
      <c r="AP263" s="53">
        <v>0.0226444974541664</v>
      </c>
      <c r="AQ263" s="53">
        <v>0.00184810254722834</v>
      </c>
      <c r="AR263" s="53">
        <v>0.0304982271045446</v>
      </c>
      <c r="AS263" s="53">
        <v>0.00835843943059444</v>
      </c>
      <c r="AT263" s="53">
        <v>0.0218221917748451</v>
      </c>
      <c r="AU263" s="53">
        <v>0.0218737050890923</v>
      </c>
      <c r="AV263" s="53">
        <v>0.0294228047132492</v>
      </c>
      <c r="AW263" s="53">
        <v>0.033170361071825</v>
      </c>
      <c r="AX263" s="53">
        <v>0.0379644334316254</v>
      </c>
      <c r="AY263" s="53">
        <v>0.028235848993063</v>
      </c>
      <c r="AZ263" s="53">
        <v>0.0429763272404671</v>
      </c>
      <c r="BA263" s="53">
        <v>0.076993353664875</v>
      </c>
      <c r="BB263" s="53">
        <v>0.000387446023523808</v>
      </c>
      <c r="BC263" s="53">
        <v>0.0100255096331239</v>
      </c>
      <c r="BD263" s="53">
        <v>0.0354903042316437</v>
      </c>
      <c r="BE263" s="53">
        <v>0.069456435739994</v>
      </c>
      <c r="BF263" s="53">
        <v>0.0575505718588829</v>
      </c>
      <c r="BG263" s="53">
        <v>0.106012918055058</v>
      </c>
      <c r="BH263" s="53">
        <v>0.0552757270634174</v>
      </c>
      <c r="BI263" s="53">
        <v>0.0444563031196594</v>
      </c>
      <c r="BJ263" s="53">
        <v>0.0340818129479885</v>
      </c>
      <c r="BK263" s="53">
        <v>0.112940564751625</v>
      </c>
      <c r="BL263" s="53">
        <v>0.0836986526846886</v>
      </c>
      <c r="BM263" s="53">
        <v>0.0503498613834381</v>
      </c>
      <c r="BN263" s="53">
        <v>0.0186187699437141</v>
      </c>
      <c r="BO263" s="53">
        <v>0.0254702195525169</v>
      </c>
      <c r="BP263" s="53">
        <v>0.0556703396141529</v>
      </c>
      <c r="BQ263" s="53">
        <v>0.0270433202385902</v>
      </c>
      <c r="BR263" s="53">
        <v>0.0550788529217243</v>
      </c>
      <c r="BS263" s="53">
        <v>0.0660662651062012</v>
      </c>
      <c r="BT263" s="53">
        <v>0.084775410592556</v>
      </c>
      <c r="BU263" s="53">
        <v>0.126811251044273</v>
      </c>
      <c r="BV263" s="53">
        <v>0.126035749912262</v>
      </c>
      <c r="BW263" s="53">
        <v>0.135764867067337</v>
      </c>
      <c r="BX263" s="53">
        <v>0.112384848296642</v>
      </c>
      <c r="BY263" s="53">
        <v>0.142381444573402</v>
      </c>
      <c r="BZ263" s="53">
        <v>0.104979418218136</v>
      </c>
      <c r="CA263" s="53">
        <v>0.0828961879014969</v>
      </c>
      <c r="CB263" s="53">
        <v>0.0501220189034939</v>
      </c>
      <c r="CC263" s="53">
        <v>0.132480785250664</v>
      </c>
      <c r="CD263" s="53">
        <v>0.207311421632767</v>
      </c>
      <c r="CE263" s="53">
        <v>0.31913697719574</v>
      </c>
      <c r="CF263" s="53">
        <v>0.253576546907425</v>
      </c>
      <c r="CG263" s="53">
        <v>0.206120133399963</v>
      </c>
      <c r="CH263" s="53">
        <v>0.155332565307617</v>
      </c>
      <c r="CI263" s="53">
        <v>0.125639423727989</v>
      </c>
      <c r="CJ263" s="53">
        <v>0.10471660643816</v>
      </c>
      <c r="CK263" s="53">
        <v>0.114403925836086</v>
      </c>
      <c r="CL263" s="53">
        <v>0.0970865860581398</v>
      </c>
      <c r="CM263" s="53">
        <v>0.111963950097561</v>
      </c>
      <c r="CN263" s="53">
        <v>0.150275930762291</v>
      </c>
      <c r="CO263" s="53">
        <v>0.123245783150196</v>
      </c>
      <c r="CP263" s="53">
        <v>0.125966235995293</v>
      </c>
      <c r="CQ263" s="53">
        <v>0.106072284281254</v>
      </c>
      <c r="CR263" s="53">
        <v>0.0992007404565811</v>
      </c>
      <c r="CS263" s="53">
        <v>0.100993238389492</v>
      </c>
      <c r="CT263" s="53">
        <v>0.103684887290001</v>
      </c>
      <c r="CU263" s="53">
        <v>0.107564873993397</v>
      </c>
      <c r="CV263" s="53">
        <v>0.100190833210945</v>
      </c>
      <c r="CW263" s="53">
        <v>0.0923464968800545</v>
      </c>
      <c r="CX263" s="53">
        <v>0.105787388980389</v>
      </c>
      <c r="CY263" s="53">
        <v>0.144734159111977</v>
      </c>
      <c r="CZ263" s="53">
        <v>-0.0383883342146873</v>
      </c>
      <c r="DA263" s="53">
        <v>-0.0307572763413191</v>
      </c>
      <c r="DB263" s="53">
        <v>-0.0461784526705742</v>
      </c>
      <c r="DC263" s="53">
        <v>-0.0475930981338024</v>
      </c>
      <c r="DD263" s="53">
        <v>-0.0590194500982761</v>
      </c>
      <c r="DE263" s="53">
        <v>-0.0646000653505325</v>
      </c>
      <c r="DF263" s="53">
        <v>-0.0779128819704056</v>
      </c>
      <c r="DG263" s="53">
        <v>-0.0645844340324402</v>
      </c>
      <c r="DH263" s="53">
        <v>-0.0738466680049896</v>
      </c>
      <c r="DI263" s="53">
        <v>-0.0914718359708786</v>
      </c>
      <c r="DJ263" s="53">
        <v>-0.0852333158254623</v>
      </c>
      <c r="DK263" s="53">
        <v>-0.0820549875497818</v>
      </c>
      <c r="DL263" s="53">
        <v>-0.0899737924337387</v>
      </c>
      <c r="DM263" s="53">
        <v>-0.107329659163952</v>
      </c>
      <c r="DN263" s="53">
        <v>-0.100052557885647</v>
      </c>
      <c r="DO263" s="53">
        <v>-0.0996174812316895</v>
      </c>
      <c r="DP263" s="53">
        <v>-0.0950856357812881</v>
      </c>
      <c r="DQ263" s="53">
        <v>-0.0851919427514076</v>
      </c>
      <c r="DR263" s="53">
        <v>-0.0850315317511559</v>
      </c>
      <c r="DS263" s="53">
        <v>-0.0918939858675003</v>
      </c>
      <c r="DT263" s="53">
        <v>-0.100020855665207</v>
      </c>
      <c r="DU263" s="53">
        <v>-0.109777823090553</v>
      </c>
      <c r="DV263" s="53">
        <v>-0.10805481672287</v>
      </c>
      <c r="DW263" s="53">
        <v>-0.120619647204876</v>
      </c>
      <c r="DX263" s="53">
        <v>-0.125324860215187</v>
      </c>
      <c r="DY263" s="53">
        <v>-0.148423284292221</v>
      </c>
      <c r="DZ263" s="53">
        <v>-0.125431671738625</v>
      </c>
      <c r="EA263" s="53">
        <v>-0.152655079960823</v>
      </c>
      <c r="EB263" s="53">
        <v>-0.129091992974281</v>
      </c>
      <c r="EC263" s="53">
        <v>-0.140784054994583</v>
      </c>
      <c r="ED263" s="53">
        <v>-0.157531097531319</v>
      </c>
      <c r="EE263" s="53">
        <v>-0.155598491430283</v>
      </c>
      <c r="EF263" s="53">
        <v>-0.174120083451271</v>
      </c>
      <c r="EG263" s="53">
        <v>-0.203039914369583</v>
      </c>
      <c r="EH263" s="53">
        <v>-0.168394923210144</v>
      </c>
      <c r="EI263" s="53">
        <v>-0.162912547588348</v>
      </c>
      <c r="EJ263" s="53">
        <v>-0.14188089966774</v>
      </c>
      <c r="EK263" s="53">
        <v>-0.142784342169762</v>
      </c>
      <c r="EL263" s="53">
        <v>-0.138336807489395</v>
      </c>
      <c r="EM263" s="53">
        <v>-0.132103055715561</v>
      </c>
      <c r="EN263" s="53">
        <v>-0.106173381209373</v>
      </c>
      <c r="EO263" s="53">
        <v>-0.108419209718704</v>
      </c>
      <c r="EP263" s="53">
        <v>-0.088083915412426</v>
      </c>
      <c r="EQ263" s="53">
        <v>-0.0898249000310898</v>
      </c>
      <c r="ER263" s="53">
        <v>-0.0849674493074417</v>
      </c>
      <c r="ES263" s="53">
        <v>-0.0850998759269714</v>
      </c>
      <c r="ET263" s="53">
        <v>-0.0729317590594292</v>
      </c>
      <c r="EU263" s="53">
        <v>-0.0748160108923912</v>
      </c>
      <c r="EV263" s="53">
        <v>-0.0735164284706116</v>
      </c>
      <c r="EW263" s="53">
        <v>-0.0784461721777916</v>
      </c>
    </row>
    <row r="264" s="53" customFormat="1" spans="1:153">
      <c r="A264" s="54">
        <v>600360</v>
      </c>
      <c r="B264" s="53" t="s">
        <v>788</v>
      </c>
      <c r="C264" s="55">
        <v>43851</v>
      </c>
      <c r="D264" s="53">
        <v>0.083685003221035</v>
      </c>
      <c r="E264" s="53">
        <v>0.0531233064830303</v>
      </c>
      <c r="F264" s="53">
        <v>0.00345400907099247</v>
      </c>
      <c r="G264" s="53">
        <v>0.0561497770249844</v>
      </c>
      <c r="H264" s="53">
        <v>-0.0091746523976326</v>
      </c>
      <c r="I264" s="53">
        <v>0.0119653269648552</v>
      </c>
      <c r="J264" s="53">
        <v>0.0409863740205765</v>
      </c>
      <c r="K264" s="53">
        <v>0.0396033637225628</v>
      </c>
      <c r="L264" s="53">
        <v>0.0138788800686598</v>
      </c>
      <c r="M264" s="53">
        <v>0.0115519650280476</v>
      </c>
      <c r="N264" s="53">
        <v>0.0646994113922119</v>
      </c>
      <c r="O264" s="53">
        <v>0.131889775395393</v>
      </c>
      <c r="P264" s="53">
        <v>0.120021015405655</v>
      </c>
      <c r="Q264" s="53">
        <v>0.0993234738707542</v>
      </c>
      <c r="R264" s="53">
        <v>0.185978263616562</v>
      </c>
      <c r="S264" s="53">
        <v>0.193855836987495</v>
      </c>
      <c r="T264" s="53">
        <v>0.260103523731232</v>
      </c>
      <c r="U264" s="53">
        <v>0.360134482383728</v>
      </c>
      <c r="V264" s="53">
        <v>0.404368042945862</v>
      </c>
      <c r="W264" s="53">
        <v>0.35497972369194</v>
      </c>
      <c r="X264" s="53">
        <v>0.241454571485519</v>
      </c>
      <c r="Y264" s="53">
        <v>0.236958563327789</v>
      </c>
      <c r="Z264" s="53">
        <v>0.20377454161644</v>
      </c>
      <c r="AA264" s="53">
        <v>0.161901414394379</v>
      </c>
      <c r="AB264" s="53">
        <v>0.145235255360603</v>
      </c>
      <c r="AC264" s="53">
        <v>0.156844720244408</v>
      </c>
      <c r="AD264" s="53">
        <v>0.138239726424217</v>
      </c>
      <c r="AE264" s="53">
        <v>0.049211073666811</v>
      </c>
      <c r="AF264" s="53">
        <v>0.147463083267212</v>
      </c>
      <c r="AG264" s="53">
        <v>0.20264433324337</v>
      </c>
      <c r="AH264" s="53">
        <v>0.322779327630997</v>
      </c>
      <c r="AI264" s="53">
        <v>0.415601253509521</v>
      </c>
      <c r="AJ264" s="53">
        <v>0.332638829946518</v>
      </c>
      <c r="AK264" s="53">
        <v>0.244081184267998</v>
      </c>
      <c r="AL264" s="53">
        <v>0.302807301282883</v>
      </c>
      <c r="AM264" s="53">
        <v>0.316732197999954</v>
      </c>
      <c r="AN264" s="53">
        <v>0.269388943910599</v>
      </c>
      <c r="AO264" s="53">
        <v>0.224853083491325</v>
      </c>
      <c r="AP264" s="53">
        <v>0.226975783705711</v>
      </c>
      <c r="AQ264" s="53">
        <v>0.260362088680267</v>
      </c>
      <c r="AR264" s="53">
        <v>0.263729751110077</v>
      </c>
      <c r="AS264" s="53">
        <v>0.24938927590847</v>
      </c>
      <c r="AT264" s="53">
        <v>0.208822384476662</v>
      </c>
      <c r="AU264" s="53">
        <v>0.190548300743103</v>
      </c>
      <c r="AV264" s="53">
        <v>0.245957583189011</v>
      </c>
      <c r="AW264" s="53">
        <v>0.270645678043365</v>
      </c>
      <c r="AX264" s="53">
        <v>0.234072372317314</v>
      </c>
      <c r="AY264" s="53">
        <v>0.232987970113754</v>
      </c>
      <c r="AZ264" s="53">
        <v>0.22061762213707</v>
      </c>
      <c r="BA264" s="53">
        <v>0.178606882691383</v>
      </c>
      <c r="BB264" s="53">
        <v>0.0735411569476128</v>
      </c>
      <c r="BC264" s="53">
        <v>0.0449241623282433</v>
      </c>
      <c r="BD264" s="53">
        <v>0.0063827414996922</v>
      </c>
      <c r="BE264" s="53">
        <v>0.0101163554936647</v>
      </c>
      <c r="BF264" s="53">
        <v>-0.0226844791322947</v>
      </c>
      <c r="BG264" s="53">
        <v>-0.0118877496570349</v>
      </c>
      <c r="BH264" s="53">
        <v>0.0148694179952145</v>
      </c>
      <c r="BI264" s="53">
        <v>0.0198350213468075</v>
      </c>
      <c r="BJ264" s="53">
        <v>0.01964564435184</v>
      </c>
      <c r="BK264" s="53">
        <v>0.050557617098093</v>
      </c>
      <c r="BL264" s="53">
        <v>0.109508886933327</v>
      </c>
      <c r="BM264" s="53">
        <v>0.145343869924545</v>
      </c>
      <c r="BN264" s="53">
        <v>0.145487233996391</v>
      </c>
      <c r="BO264" s="53">
        <v>0.142094761133194</v>
      </c>
      <c r="BP264" s="53">
        <v>0.14791402220726</v>
      </c>
      <c r="BQ264" s="53">
        <v>0.165700420737267</v>
      </c>
      <c r="BR264" s="53">
        <v>0.240402087569237</v>
      </c>
      <c r="BS264" s="53">
        <v>0.281832337379456</v>
      </c>
      <c r="BT264" s="53">
        <v>0.33279424905777</v>
      </c>
      <c r="BU264" s="53">
        <v>0.284014999866486</v>
      </c>
      <c r="BV264" s="53">
        <v>0.17366623878479</v>
      </c>
      <c r="BW264" s="53">
        <v>0.186872109770775</v>
      </c>
      <c r="BX264" s="53">
        <v>0.177138537168503</v>
      </c>
      <c r="BY264" s="53">
        <v>0.143863394856453</v>
      </c>
      <c r="BZ264" s="53">
        <v>0.124720491468906</v>
      </c>
      <c r="CA264" s="53">
        <v>0.139040216803551</v>
      </c>
      <c r="CB264" s="53">
        <v>0.0997473448514938</v>
      </c>
      <c r="CC264" s="53">
        <v>0.0264795795083046</v>
      </c>
      <c r="CD264" s="53">
        <v>0.106973148882389</v>
      </c>
      <c r="CE264" s="53">
        <v>0.152410075068474</v>
      </c>
      <c r="CF264" s="53">
        <v>0.268393099308014</v>
      </c>
      <c r="CG264" s="53">
        <v>0.375631839036942</v>
      </c>
      <c r="CH264" s="53">
        <v>0.309976428747177</v>
      </c>
      <c r="CI264" s="53">
        <v>0.232981339097023</v>
      </c>
      <c r="CJ264" s="53">
        <v>0.252567023038864</v>
      </c>
      <c r="CK264" s="53">
        <v>0.247289374470711</v>
      </c>
      <c r="CL264" s="53">
        <v>0.19594444334507</v>
      </c>
      <c r="CM264" s="53">
        <v>0.137751653790474</v>
      </c>
      <c r="CN264" s="53">
        <v>0.14339391887188</v>
      </c>
      <c r="CO264" s="53">
        <v>0.133240133523941</v>
      </c>
      <c r="CP264" s="53">
        <v>0.133374661207199</v>
      </c>
      <c r="CQ264" s="53">
        <v>0.123157188296318</v>
      </c>
      <c r="CR264" s="53">
        <v>0.0921874791383743</v>
      </c>
      <c r="CS264" s="53">
        <v>0.0756800323724747</v>
      </c>
      <c r="CT264" s="53">
        <v>0.130797356367111</v>
      </c>
      <c r="CU264" s="53">
        <v>0.157632663846016</v>
      </c>
      <c r="CV264" s="53">
        <v>0.11908270418644</v>
      </c>
      <c r="CW264" s="53">
        <v>0.107251957058907</v>
      </c>
      <c r="CX264" s="53">
        <v>0.101548567414284</v>
      </c>
      <c r="CY264" s="53">
        <v>0.0778252184391022</v>
      </c>
      <c r="CZ264" s="53">
        <v>0.01421825774014</v>
      </c>
      <c r="DA264" s="53">
        <v>0.0122735509648919</v>
      </c>
      <c r="DB264" s="53">
        <v>0.00114567577838898</v>
      </c>
      <c r="DC264" s="53">
        <v>0.050107829272747</v>
      </c>
      <c r="DD264" s="53">
        <v>0.0175842344760895</v>
      </c>
      <c r="DE264" s="53">
        <v>0.0279274843633175</v>
      </c>
      <c r="DF264" s="53">
        <v>0.0301913619041443</v>
      </c>
      <c r="DG264" s="53">
        <v>0.0238427501171827</v>
      </c>
      <c r="DH264" s="53">
        <v>-0.00169235607609153</v>
      </c>
      <c r="DI264" s="53">
        <v>-0.0349312424659729</v>
      </c>
      <c r="DJ264" s="53">
        <v>-0.0407350696623325</v>
      </c>
      <c r="DK264" s="53">
        <v>-0.00937967281788588</v>
      </c>
      <c r="DL264" s="53">
        <v>-0.0213918052613735</v>
      </c>
      <c r="DM264" s="53">
        <v>-0.0386968813836575</v>
      </c>
      <c r="DN264" s="53">
        <v>0.0421386547386646</v>
      </c>
      <c r="DO264" s="53">
        <v>0.0322298258543015</v>
      </c>
      <c r="DP264" s="53">
        <v>0.0237758345901966</v>
      </c>
      <c r="DQ264" s="53">
        <v>0.082376554608345</v>
      </c>
      <c r="DR264" s="53">
        <v>0.0756481885910034</v>
      </c>
      <c r="DS264" s="53">
        <v>0.0750391259789467</v>
      </c>
      <c r="DT264" s="53">
        <v>0.0718627497553825</v>
      </c>
      <c r="DU264" s="53">
        <v>0.0541608557105064</v>
      </c>
      <c r="DV264" s="53">
        <v>0.0307104215025902</v>
      </c>
      <c r="DW264" s="53">
        <v>0.022112425416708</v>
      </c>
      <c r="DX264" s="53">
        <v>0.0245891660451889</v>
      </c>
      <c r="DY264" s="53">
        <v>0.0218789130449295</v>
      </c>
      <c r="DZ264" s="53">
        <v>0.0425667837262154</v>
      </c>
      <c r="EA264" s="53">
        <v>0.026805903762579</v>
      </c>
      <c r="EB264" s="53">
        <v>0.0445643365383148</v>
      </c>
      <c r="EC264" s="53">
        <v>0.0543086752295494</v>
      </c>
      <c r="ED264" s="53">
        <v>0.0584606416523457</v>
      </c>
      <c r="EE264" s="53">
        <v>0.0440438315272331</v>
      </c>
      <c r="EF264" s="53">
        <v>0.0267368163913488</v>
      </c>
      <c r="EG264" s="53">
        <v>0.0151742585003376</v>
      </c>
      <c r="EH264" s="53">
        <v>0.0543146841228008</v>
      </c>
      <c r="EI264" s="53">
        <v>0.0735172256827354</v>
      </c>
      <c r="EJ264" s="53">
        <v>0.077518917620182</v>
      </c>
      <c r="EK264" s="53">
        <v>0.091175839304924</v>
      </c>
      <c r="EL264" s="53">
        <v>0.087656281888485</v>
      </c>
      <c r="EM264" s="53">
        <v>0.131196364760399</v>
      </c>
      <c r="EN264" s="53">
        <v>0.13442949950695</v>
      </c>
      <c r="EO264" s="53">
        <v>0.130306497216225</v>
      </c>
      <c r="EP264" s="53">
        <v>0.120709307491779</v>
      </c>
      <c r="EQ264" s="53">
        <v>0.11894267052412</v>
      </c>
      <c r="ER264" s="53">
        <v>0.119234643876553</v>
      </c>
      <c r="ES264" s="53">
        <v>0.117087408900261</v>
      </c>
      <c r="ET264" s="53">
        <v>0.119064085185528</v>
      </c>
      <c r="EU264" s="53">
        <v>0.129810407757759</v>
      </c>
      <c r="EV264" s="53">
        <v>0.123143464326859</v>
      </c>
      <c r="EW264" s="53">
        <v>0.104856073856354</v>
      </c>
    </row>
    <row r="265" s="53" customFormat="1" spans="1:153">
      <c r="A265" s="54">
        <v>600363</v>
      </c>
      <c r="B265" s="53" t="s">
        <v>791</v>
      </c>
      <c r="C265" s="55">
        <v>43851</v>
      </c>
      <c r="D265" s="53">
        <v>-0.0365342311561108</v>
      </c>
      <c r="E265" s="53">
        <v>-0.0656212121248245</v>
      </c>
      <c r="F265" s="53">
        <v>-0.107454657554626</v>
      </c>
      <c r="G265" s="53">
        <v>-0.180634826421738</v>
      </c>
      <c r="H265" s="53">
        <v>-0.15299266576767</v>
      </c>
      <c r="I265" s="53">
        <v>-0.189460590481758</v>
      </c>
      <c r="J265" s="53">
        <v>-0.209279373288155</v>
      </c>
      <c r="K265" s="53">
        <v>-0.187001705169678</v>
      </c>
      <c r="L265" s="53">
        <v>-0.2225032299757</v>
      </c>
      <c r="M265" s="53">
        <v>-0.234607815742493</v>
      </c>
      <c r="N265" s="53">
        <v>-0.230037316679955</v>
      </c>
      <c r="O265" s="53">
        <v>-0.223347499966621</v>
      </c>
      <c r="P265" s="53">
        <v>-0.227882012724876</v>
      </c>
      <c r="Q265" s="53">
        <v>-0.216631263494492</v>
      </c>
      <c r="R265" s="53">
        <v>-0.221686840057373</v>
      </c>
      <c r="S265" s="53">
        <v>-0.265924036502838</v>
      </c>
      <c r="T265" s="53">
        <v>-0.277182132005692</v>
      </c>
      <c r="U265" s="53">
        <v>-0.291363269090652</v>
      </c>
      <c r="V265" s="53">
        <v>-0.310771346092224</v>
      </c>
      <c r="W265" s="53">
        <v>-0.293195694684982</v>
      </c>
      <c r="X265" s="53">
        <v>-0.303772687911987</v>
      </c>
      <c r="Y265" s="53">
        <v>-0.330371707677841</v>
      </c>
      <c r="Z265" s="53">
        <v>-0.202790141105652</v>
      </c>
      <c r="AA265" s="53">
        <v>-0.256835788488388</v>
      </c>
      <c r="AB265" s="53">
        <v>-0.259761422872543</v>
      </c>
      <c r="AC265" s="53">
        <v>-0.241507604718208</v>
      </c>
      <c r="AD265" s="53">
        <v>-0.241006568074226</v>
      </c>
      <c r="AE265" s="53">
        <v>-0.231081962585449</v>
      </c>
      <c r="AF265" s="53">
        <v>-0.213692918419838</v>
      </c>
      <c r="AG265" s="53">
        <v>-0.186941251158714</v>
      </c>
      <c r="AH265" s="53">
        <v>-0.234136998653412</v>
      </c>
      <c r="AI265" s="53">
        <v>-0.284638285636902</v>
      </c>
      <c r="AJ265" s="53">
        <v>-0.305004924535751</v>
      </c>
      <c r="AK265" s="53">
        <v>-0.309691458940506</v>
      </c>
      <c r="AL265" s="53">
        <v>-0.345376342535019</v>
      </c>
      <c r="AM265" s="53">
        <v>-0.357204020023346</v>
      </c>
      <c r="AN265" s="53">
        <v>-0.355811148881912</v>
      </c>
      <c r="AO265" s="53">
        <v>-0.39088973402977</v>
      </c>
      <c r="AP265" s="53">
        <v>-0.409713804721832</v>
      </c>
      <c r="AQ265" s="53">
        <v>-0.362846583127975</v>
      </c>
      <c r="AR265" s="53">
        <v>-0.345552414655685</v>
      </c>
      <c r="AS265" s="53">
        <v>-0.292304575443268</v>
      </c>
      <c r="AT265" s="53">
        <v>-0.365377068519592</v>
      </c>
      <c r="AU265" s="53">
        <v>-0.439185261726379</v>
      </c>
      <c r="AV265" s="53">
        <v>-0.461613416671753</v>
      </c>
      <c r="AW265" s="53">
        <v>-0.435174375772476</v>
      </c>
      <c r="AX265" s="53">
        <v>-0.467203944921494</v>
      </c>
      <c r="AY265" s="53">
        <v>-0.443996071815491</v>
      </c>
      <c r="AZ265" s="53">
        <v>-0.426934659481049</v>
      </c>
      <c r="BA265" s="53">
        <v>-0.444009810686111</v>
      </c>
      <c r="BB265" s="53">
        <v>-0.0243872255086899</v>
      </c>
      <c r="BC265" s="53">
        <v>-0.0258683525025845</v>
      </c>
      <c r="BD265" s="53">
        <v>-0.0761460736393929</v>
      </c>
      <c r="BE265" s="53">
        <v>-0.149313017725945</v>
      </c>
      <c r="BF265" s="53">
        <v>-0.134538173675537</v>
      </c>
      <c r="BG265" s="53">
        <v>-0.153830766677856</v>
      </c>
      <c r="BH265" s="53">
        <v>-0.157725557684898</v>
      </c>
      <c r="BI265" s="53">
        <v>-0.143583804368973</v>
      </c>
      <c r="BJ265" s="53">
        <v>-0.155485317111015</v>
      </c>
      <c r="BK265" s="53">
        <v>-0.1566212028265</v>
      </c>
      <c r="BL265" s="53">
        <v>-0.145962506532669</v>
      </c>
      <c r="BM265" s="53">
        <v>-0.14648799598217</v>
      </c>
      <c r="BN265" s="53">
        <v>-0.149615302681923</v>
      </c>
      <c r="BO265" s="53">
        <v>-0.14002314209938</v>
      </c>
      <c r="BP265" s="53">
        <v>-0.131431400775909</v>
      </c>
      <c r="BQ265" s="53">
        <v>-0.153243243694305</v>
      </c>
      <c r="BR265" s="53">
        <v>-0.158440947532654</v>
      </c>
      <c r="BS265" s="53">
        <v>-0.147995591163635</v>
      </c>
      <c r="BT265" s="53">
        <v>-0.178117334842682</v>
      </c>
      <c r="BU265" s="53">
        <v>-0.163104504346848</v>
      </c>
      <c r="BV265" s="53">
        <v>-0.171662047505379</v>
      </c>
      <c r="BW265" s="53">
        <v>-0.200428947806358</v>
      </c>
      <c r="BX265" s="53">
        <v>-0.149178400635719</v>
      </c>
      <c r="BY265" s="53">
        <v>-0.157905802130699</v>
      </c>
      <c r="BZ265" s="53">
        <v>-0.17302942276001</v>
      </c>
      <c r="CA265" s="53">
        <v>-0.120593257248402</v>
      </c>
      <c r="CB265" s="53">
        <v>-0.121958486735821</v>
      </c>
      <c r="CC265" s="53">
        <v>-0.114073947072029</v>
      </c>
      <c r="CD265" s="53">
        <v>-0.113718390464783</v>
      </c>
      <c r="CE265" s="53">
        <v>-0.0853958129882812</v>
      </c>
      <c r="CF265" s="53">
        <v>-0.0981339439749718</v>
      </c>
      <c r="CG265" s="53">
        <v>-0.132702112197876</v>
      </c>
      <c r="CH265" s="53">
        <v>-0.15103143453598</v>
      </c>
      <c r="CI265" s="53">
        <v>-0.168585658073425</v>
      </c>
      <c r="CJ265" s="53">
        <v>-0.217409759759903</v>
      </c>
      <c r="CK265" s="53">
        <v>-0.224765300750732</v>
      </c>
      <c r="CL265" s="53">
        <v>-0.250932842493057</v>
      </c>
      <c r="CM265" s="53">
        <v>-0.308216780424118</v>
      </c>
      <c r="CN265" s="53">
        <v>-0.270520240068436</v>
      </c>
      <c r="CO265" s="53">
        <v>-0.248352989554405</v>
      </c>
      <c r="CP265" s="53">
        <v>-0.249578610062599</v>
      </c>
      <c r="CQ265" s="53">
        <v>-0.269358336925507</v>
      </c>
      <c r="CR265" s="53">
        <v>-0.29794517159462</v>
      </c>
      <c r="CS265" s="53">
        <v>-0.30938196182251</v>
      </c>
      <c r="CT265" s="53">
        <v>-0.328404247760773</v>
      </c>
      <c r="CU265" s="53">
        <v>-0.304885745048523</v>
      </c>
      <c r="CV265" s="53">
        <v>-0.318046569824219</v>
      </c>
      <c r="CW265" s="53">
        <v>-0.293648779392242</v>
      </c>
      <c r="CX265" s="53">
        <v>-0.259514272212982</v>
      </c>
      <c r="CY265" s="53">
        <v>-0.269039958715439</v>
      </c>
      <c r="CZ265" s="53">
        <v>-0.0409178771078587</v>
      </c>
      <c r="DA265" s="53">
        <v>-0.0685237348079681</v>
      </c>
      <c r="DB265" s="53">
        <v>-0.0600794516503811</v>
      </c>
      <c r="DC265" s="53">
        <v>-0.0600926801562309</v>
      </c>
      <c r="DD265" s="53">
        <v>-0.0472253561019897</v>
      </c>
      <c r="DE265" s="53">
        <v>-0.06440070271492</v>
      </c>
      <c r="DF265" s="53">
        <v>-0.080324687063694</v>
      </c>
      <c r="DG265" s="53">
        <v>-0.0721887722611427</v>
      </c>
      <c r="DH265" s="53">
        <v>-0.0957887917757034</v>
      </c>
      <c r="DI265" s="53">
        <v>-0.10675747692585</v>
      </c>
      <c r="DJ265" s="53">
        <v>-0.112845681607723</v>
      </c>
      <c r="DK265" s="53">
        <v>-0.105630375444889</v>
      </c>
      <c r="DL265" s="53">
        <v>-0.107037588953972</v>
      </c>
      <c r="DM265" s="53">
        <v>-0.105378992855549</v>
      </c>
      <c r="DN265" s="53">
        <v>-0.119026310741901</v>
      </c>
      <c r="DO265" s="53">
        <v>-0.14145165681839</v>
      </c>
      <c r="DP265" s="53">
        <v>-0.147512048482895</v>
      </c>
      <c r="DQ265" s="53">
        <v>-0.172138541936874</v>
      </c>
      <c r="DR265" s="53">
        <v>-0.161424890160561</v>
      </c>
      <c r="DS265" s="53">
        <v>-0.158862069249153</v>
      </c>
      <c r="DT265" s="53">
        <v>-0.160881504416466</v>
      </c>
      <c r="DU265" s="53">
        <v>-0.15871362388134</v>
      </c>
      <c r="DV265" s="53">
        <v>-0.0823826044797897</v>
      </c>
      <c r="DW265" s="53">
        <v>-0.127700850367546</v>
      </c>
      <c r="DX265" s="53">
        <v>-0.115502879023552</v>
      </c>
      <c r="DY265" s="53">
        <v>-0.149685204029083</v>
      </c>
      <c r="DZ265" s="53">
        <v>-0.147818952798843</v>
      </c>
      <c r="EA265" s="53">
        <v>-0.145778879523277</v>
      </c>
      <c r="EB265" s="53">
        <v>-0.128745406866074</v>
      </c>
      <c r="EC265" s="53">
        <v>-0.13031630218029</v>
      </c>
      <c r="ED265" s="53">
        <v>-0.164773926138878</v>
      </c>
      <c r="EE265" s="53">
        <v>-0.180707052350044</v>
      </c>
      <c r="EF265" s="53">
        <v>-0.182744368910789</v>
      </c>
      <c r="EG265" s="53">
        <v>-0.169876649975777</v>
      </c>
      <c r="EH265" s="53">
        <v>-0.156737446784973</v>
      </c>
      <c r="EI265" s="53">
        <v>-0.161209598183632</v>
      </c>
      <c r="EJ265" s="53">
        <v>-0.133649170398712</v>
      </c>
      <c r="EK265" s="53">
        <v>-0.111443817615509</v>
      </c>
      <c r="EL265" s="53">
        <v>-0.167964443564415</v>
      </c>
      <c r="EM265" s="53">
        <v>-0.143264472484589</v>
      </c>
      <c r="EN265" s="53">
        <v>-0.124744690954685</v>
      </c>
      <c r="EO265" s="53">
        <v>-0.0517171248793602</v>
      </c>
      <c r="EP265" s="53">
        <v>-0.0962027758359909</v>
      </c>
      <c r="EQ265" s="53">
        <v>-0.158574163913727</v>
      </c>
      <c r="ER265" s="53">
        <v>-0.161980047821999</v>
      </c>
      <c r="ES265" s="53">
        <v>-0.159059479832649</v>
      </c>
      <c r="ET265" s="53">
        <v>-0.177928268909454</v>
      </c>
      <c r="EU265" s="53">
        <v>-0.179118156433105</v>
      </c>
      <c r="EV265" s="53">
        <v>-0.196191266179085</v>
      </c>
      <c r="EW265" s="53">
        <v>-0.20374071598053</v>
      </c>
    </row>
    <row r="266" s="53" customFormat="1" spans="1:153">
      <c r="A266" s="54">
        <v>600405</v>
      </c>
      <c r="B266" s="53" t="s">
        <v>794</v>
      </c>
      <c r="C266" s="55">
        <v>43851</v>
      </c>
      <c r="D266" s="53">
        <v>0.00828861072659492</v>
      </c>
      <c r="E266" s="53">
        <v>0.0289573930203915</v>
      </c>
      <c r="F266" s="53">
        <v>0.0114293172955513</v>
      </c>
      <c r="G266" s="53">
        <v>-0.007831203751266</v>
      </c>
      <c r="H266" s="53">
        <v>-0.0127696981653571</v>
      </c>
      <c r="I266" s="53">
        <v>0.00224612839519978</v>
      </c>
      <c r="J266" s="53">
        <v>-0.0722317695617676</v>
      </c>
      <c r="K266" s="53">
        <v>-0.0428910404443741</v>
      </c>
      <c r="L266" s="53">
        <v>0.0692709982395172</v>
      </c>
      <c r="M266" s="53">
        <v>0.0909717231988907</v>
      </c>
      <c r="N266" s="53">
        <v>0.110846228897572</v>
      </c>
      <c r="O266" s="53">
        <v>0.111111871898174</v>
      </c>
      <c r="P266" s="53">
        <v>0.0862048119306564</v>
      </c>
      <c r="Q266" s="53">
        <v>0.0691640973091125</v>
      </c>
      <c r="R266" s="53">
        <v>0.0740837156772614</v>
      </c>
      <c r="S266" s="53">
        <v>0.076052613556385</v>
      </c>
      <c r="T266" s="53">
        <v>0.0839088931679726</v>
      </c>
      <c r="U266" s="53">
        <v>0.0707112327218056</v>
      </c>
      <c r="V266" s="53">
        <v>0.0863014757633209</v>
      </c>
      <c r="W266" s="53">
        <v>0.119114130735397</v>
      </c>
      <c r="X266" s="53">
        <v>0.0924966558814049</v>
      </c>
      <c r="Y266" s="53">
        <v>0.0693923160433769</v>
      </c>
      <c r="Z266" s="53">
        <v>0.0718308687210083</v>
      </c>
      <c r="AA266" s="53">
        <v>0.105775699019432</v>
      </c>
      <c r="AB266" s="53">
        <v>0.109225206077099</v>
      </c>
      <c r="AC266" s="53">
        <v>0.122180186212063</v>
      </c>
      <c r="AD266" s="53">
        <v>0.112653940916061</v>
      </c>
      <c r="AE266" s="53">
        <v>0.142408266663551</v>
      </c>
      <c r="AF266" s="53">
        <v>0.165386140346527</v>
      </c>
      <c r="AG266" s="53">
        <v>0.142065480351448</v>
      </c>
      <c r="AH266" s="53">
        <v>0.204984545707703</v>
      </c>
      <c r="AI266" s="53">
        <v>0.240282237529755</v>
      </c>
      <c r="AJ266" s="53">
        <v>0.18020124733448</v>
      </c>
      <c r="AK266" s="53">
        <v>0.178571820259094</v>
      </c>
      <c r="AL266" s="53">
        <v>0.151938781142235</v>
      </c>
      <c r="AM266" s="53">
        <v>0.168614745140076</v>
      </c>
      <c r="AN266" s="53">
        <v>0.165897384285927</v>
      </c>
      <c r="AO266" s="53">
        <v>0.163694605231285</v>
      </c>
      <c r="AP266" s="53">
        <v>0.179057434201241</v>
      </c>
      <c r="AQ266" s="53">
        <v>0.192037045955658</v>
      </c>
      <c r="AR266" s="53">
        <v>0.19888524711132</v>
      </c>
      <c r="AS266" s="53">
        <v>0.184099331498146</v>
      </c>
      <c r="AT266" s="53">
        <v>0.152567386627197</v>
      </c>
      <c r="AU266" s="53">
        <v>0.130534783005714</v>
      </c>
      <c r="AV266" s="53">
        <v>0.149056807160378</v>
      </c>
      <c r="AW266" s="53">
        <v>0.147611975669861</v>
      </c>
      <c r="AX266" s="53">
        <v>0.100331388413906</v>
      </c>
      <c r="AY266" s="53">
        <v>0.116362452507019</v>
      </c>
      <c r="AZ266" s="53">
        <v>0.0943888127803802</v>
      </c>
      <c r="BA266" s="53">
        <v>0.081551618874073</v>
      </c>
      <c r="BB266" s="53">
        <v>-0.000812055543065071</v>
      </c>
      <c r="BC266" s="53">
        <v>0.0297463741153479</v>
      </c>
      <c r="BD266" s="53">
        <v>0.0258850362151861</v>
      </c>
      <c r="BE266" s="53">
        <v>0.0268260687589645</v>
      </c>
      <c r="BF266" s="53">
        <v>0.0100035173818469</v>
      </c>
      <c r="BG266" s="53">
        <v>-0.00511983036994934</v>
      </c>
      <c r="BH266" s="53">
        <v>-0.0234072580933571</v>
      </c>
      <c r="BI266" s="53">
        <v>-0.00600352883338928</v>
      </c>
      <c r="BJ266" s="53">
        <v>-0.0131787080317736</v>
      </c>
      <c r="BK266" s="53">
        <v>0.00877902843058109</v>
      </c>
      <c r="BL266" s="53">
        <v>0.0071492288261652</v>
      </c>
      <c r="BM266" s="53">
        <v>0.0208945348858833</v>
      </c>
      <c r="BN266" s="53">
        <v>0.00983560178428888</v>
      </c>
      <c r="BO266" s="53">
        <v>-0.00713671650737524</v>
      </c>
      <c r="BP266" s="53">
        <v>-0.0135117191821337</v>
      </c>
      <c r="BQ266" s="53">
        <v>-0.014474730938673</v>
      </c>
      <c r="BR266" s="53">
        <v>-0.0253271646797657</v>
      </c>
      <c r="BS266" s="53">
        <v>-0.0250399112701416</v>
      </c>
      <c r="BT266" s="53">
        <v>-0.0306522455066442</v>
      </c>
      <c r="BU266" s="53">
        <v>-0.00325531372800469</v>
      </c>
      <c r="BV266" s="53">
        <v>-0.0220796335488558</v>
      </c>
      <c r="BW266" s="53">
        <v>-0.0418403558433056</v>
      </c>
      <c r="BX266" s="53">
        <v>-0.0382670983672142</v>
      </c>
      <c r="BY266" s="53">
        <v>-0.0101576391607523</v>
      </c>
      <c r="BZ266" s="53">
        <v>-0.00526980543509126</v>
      </c>
      <c r="CA266" s="53">
        <v>0.0134596712887287</v>
      </c>
      <c r="CB266" s="53">
        <v>0.00805114023387432</v>
      </c>
      <c r="CC266" s="53">
        <v>0.0375739820301533</v>
      </c>
      <c r="CD266" s="53">
        <v>0.0736276134848595</v>
      </c>
      <c r="CE266" s="53">
        <v>0.055468425154686</v>
      </c>
      <c r="CF266" s="53">
        <v>0.124555058777332</v>
      </c>
      <c r="CG266" s="53">
        <v>0.169449031352997</v>
      </c>
      <c r="CH266" s="53">
        <v>0.113226056098938</v>
      </c>
      <c r="CI266" s="53">
        <v>0.111397229135036</v>
      </c>
      <c r="CJ266" s="53">
        <v>0.0911250114440918</v>
      </c>
      <c r="CK266" s="53">
        <v>0.111002042889595</v>
      </c>
      <c r="CL266" s="53">
        <v>0.0929513424634933</v>
      </c>
      <c r="CM266" s="53">
        <v>0.087487667798996</v>
      </c>
      <c r="CN266" s="53">
        <v>0.0970751345157623</v>
      </c>
      <c r="CO266" s="53">
        <v>0.106744080781937</v>
      </c>
      <c r="CP266" s="53">
        <v>0.0970840305089951</v>
      </c>
      <c r="CQ266" s="53">
        <v>0.0782960876822472</v>
      </c>
      <c r="CR266" s="53">
        <v>0.0586571209132671</v>
      </c>
      <c r="CS266" s="53">
        <v>0.0384659431874752</v>
      </c>
      <c r="CT266" s="53">
        <v>0.0562005713582039</v>
      </c>
      <c r="CU266" s="53">
        <v>0.0724355131387711</v>
      </c>
      <c r="CV266" s="53">
        <v>0.047351811081171</v>
      </c>
      <c r="CW266" s="53">
        <v>0.0399270318448544</v>
      </c>
      <c r="CX266" s="53">
        <v>0.0328549928963184</v>
      </c>
      <c r="CY266" s="53">
        <v>0.0280516501516104</v>
      </c>
      <c r="CZ266" s="53">
        <v>-0.0183330867439508</v>
      </c>
      <c r="DA266" s="53">
        <v>-0.0282227341085672</v>
      </c>
      <c r="DB266" s="53">
        <v>-0.0418894737958908</v>
      </c>
      <c r="DC266" s="53">
        <v>-0.062091026455164</v>
      </c>
      <c r="DD266" s="53">
        <v>-0.0502069666981697</v>
      </c>
      <c r="DE266" s="53">
        <v>-0.0200677942484617</v>
      </c>
      <c r="DF266" s="53">
        <v>-0.0762582644820213</v>
      </c>
      <c r="DG266" s="53">
        <v>-0.0643212646245956</v>
      </c>
      <c r="DH266" s="53">
        <v>0.0550159513950348</v>
      </c>
      <c r="DI266" s="53">
        <v>0.0547589436173439</v>
      </c>
      <c r="DJ266" s="53">
        <v>0.0762632489204407</v>
      </c>
      <c r="DK266" s="53">
        <v>0.0627835839986801</v>
      </c>
      <c r="DL266" s="53">
        <v>0.0489354580640793</v>
      </c>
      <c r="DM266" s="53">
        <v>0.0488670580089092</v>
      </c>
      <c r="DN266" s="53">
        <v>0.060161679983139</v>
      </c>
      <c r="DO266" s="53">
        <v>0.0630935877561569</v>
      </c>
      <c r="DP266" s="53">
        <v>0.0818023011088371</v>
      </c>
      <c r="DQ266" s="53">
        <v>0.0683173909783363</v>
      </c>
      <c r="DR266" s="53">
        <v>0.0895199701189995</v>
      </c>
      <c r="DS266" s="53">
        <v>0.0949356853961945</v>
      </c>
      <c r="DT266" s="53">
        <v>0.0871425345540047</v>
      </c>
      <c r="DU266" s="53">
        <v>0.0837989151477814</v>
      </c>
      <c r="DV266" s="53">
        <v>0.0826642140746117</v>
      </c>
      <c r="DW266" s="53">
        <v>0.0884995833039284</v>
      </c>
      <c r="DX266" s="53">
        <v>0.0870612636208534</v>
      </c>
      <c r="DY266" s="53">
        <v>0.081286758184433</v>
      </c>
      <c r="DZ266" s="53">
        <v>0.0771690458059311</v>
      </c>
      <c r="EA266" s="53">
        <v>0.0774005353450775</v>
      </c>
      <c r="EB266" s="53">
        <v>0.0643247812986374</v>
      </c>
      <c r="EC266" s="53">
        <v>0.0591632984578609</v>
      </c>
      <c r="ED266" s="53">
        <v>0.0529957339167595</v>
      </c>
      <c r="EE266" s="53">
        <v>0.0433994494378567</v>
      </c>
      <c r="EF266" s="53">
        <v>0.0395414307713509</v>
      </c>
      <c r="EG266" s="53">
        <v>0.0397408418357372</v>
      </c>
      <c r="EH266" s="53">
        <v>0.0333800241351128</v>
      </c>
      <c r="EI266" s="53">
        <v>0.030178951099515</v>
      </c>
      <c r="EJ266" s="53">
        <v>0.0455122888088226</v>
      </c>
      <c r="EK266" s="53">
        <v>0.0487731769680977</v>
      </c>
      <c r="EL266" s="53">
        <v>0.0545485503971577</v>
      </c>
      <c r="EM266" s="53">
        <v>0.0578592047095299</v>
      </c>
      <c r="EN266" s="53">
        <v>0.0743674635887146</v>
      </c>
      <c r="EO266" s="53">
        <v>0.0783694982528687</v>
      </c>
      <c r="EP266" s="53">
        <v>0.0664765164256096</v>
      </c>
      <c r="EQ266" s="53">
        <v>0.0646350830793381</v>
      </c>
      <c r="ER266" s="53">
        <v>0.0654224902391434</v>
      </c>
      <c r="ES266" s="53">
        <v>0.0477427057921886</v>
      </c>
      <c r="ET266" s="53">
        <v>0.0255458261817694</v>
      </c>
      <c r="EU266" s="53">
        <v>0.0490016676485538</v>
      </c>
      <c r="EV266" s="53">
        <v>0.0341000705957413</v>
      </c>
      <c r="EW266" s="53">
        <v>0.0260662119835615</v>
      </c>
    </row>
    <row r="267" s="53" customFormat="1" spans="1:153">
      <c r="A267" s="54">
        <v>600435</v>
      </c>
      <c r="B267" s="53" t="s">
        <v>797</v>
      </c>
      <c r="C267" s="55">
        <v>43851</v>
      </c>
      <c r="D267" s="53">
        <v>-0.00168307963758707</v>
      </c>
      <c r="E267" s="53">
        <v>0.00892873294651508</v>
      </c>
      <c r="F267" s="53">
        <v>0.00707182195037603</v>
      </c>
      <c r="G267" s="53">
        <v>-0.0162666738033295</v>
      </c>
      <c r="H267" s="53">
        <v>0.0186687409877777</v>
      </c>
      <c r="I267" s="53">
        <v>0.0071466164663434</v>
      </c>
      <c r="J267" s="53">
        <v>-0.0220969300717115</v>
      </c>
      <c r="K267" s="53">
        <v>-0.0719808414578438</v>
      </c>
      <c r="L267" s="53">
        <v>-0.0188262406736612</v>
      </c>
      <c r="M267" s="53">
        <v>-0.0499801933765411</v>
      </c>
      <c r="N267" s="53">
        <v>-0.0132871810346842</v>
      </c>
      <c r="O267" s="53">
        <v>0.0138752283528447</v>
      </c>
      <c r="P267" s="53">
        <v>0.0400405302643776</v>
      </c>
      <c r="Q267" s="53">
        <v>0.00253581721335649</v>
      </c>
      <c r="R267" s="53">
        <v>0.00107373856008053</v>
      </c>
      <c r="S267" s="53">
        <v>0.0291427038609982</v>
      </c>
      <c r="T267" s="53">
        <v>0.0342847220599651</v>
      </c>
      <c r="U267" s="53">
        <v>0.0137300426140428</v>
      </c>
      <c r="V267" s="53">
        <v>0.000863636843860149</v>
      </c>
      <c r="W267" s="53">
        <v>0.0179995410144329</v>
      </c>
      <c r="X267" s="53">
        <v>-0.0236146971583366</v>
      </c>
      <c r="Y267" s="53">
        <v>-0.0775042474269867</v>
      </c>
      <c r="Z267" s="53">
        <v>-0.0578380301594734</v>
      </c>
      <c r="AA267" s="53">
        <v>-0.0537996850907803</v>
      </c>
      <c r="AB267" s="53">
        <v>-0.0570964887738228</v>
      </c>
      <c r="AC267" s="53">
        <v>-0.0750023573637009</v>
      </c>
      <c r="AD267" s="53">
        <v>-0.080134391784668</v>
      </c>
      <c r="AE267" s="53">
        <v>-0.0868213996291161</v>
      </c>
      <c r="AF267" s="53">
        <v>-0.0847067013382912</v>
      </c>
      <c r="AG267" s="53">
        <v>-0.0698603242635727</v>
      </c>
      <c r="AH267" s="53">
        <v>-0.0810396745800972</v>
      </c>
      <c r="AI267" s="53">
        <v>-0.077350489795208</v>
      </c>
      <c r="AJ267" s="53">
        <v>-0.0496221631765366</v>
      </c>
      <c r="AK267" s="53">
        <v>-0.0748046040534973</v>
      </c>
      <c r="AL267" s="53">
        <v>-0.0850668847560883</v>
      </c>
      <c r="AM267" s="53">
        <v>-0.0840279459953308</v>
      </c>
      <c r="AN267" s="53">
        <v>-0.0963347628712654</v>
      </c>
      <c r="AO267" s="53">
        <v>-0.0984323620796204</v>
      </c>
      <c r="AP267" s="53">
        <v>-0.104851014912128</v>
      </c>
      <c r="AQ267" s="53">
        <v>-0.0932776629924774</v>
      </c>
      <c r="AR267" s="53">
        <v>-0.106044381856918</v>
      </c>
      <c r="AS267" s="53">
        <v>-0.09245715290308</v>
      </c>
      <c r="AT267" s="53">
        <v>-0.0774623602628708</v>
      </c>
      <c r="AU267" s="53">
        <v>-0.0690122246742249</v>
      </c>
      <c r="AV267" s="53">
        <v>-0.0586285516619682</v>
      </c>
      <c r="AW267" s="53">
        <v>-0.0668433085083961</v>
      </c>
      <c r="AX267" s="53">
        <v>-0.0763119980692863</v>
      </c>
      <c r="AY267" s="53">
        <v>-0.057649277150631</v>
      </c>
      <c r="AZ267" s="53">
        <v>-0.0443446189165115</v>
      </c>
      <c r="BA267" s="53">
        <v>-0.0533996447920799</v>
      </c>
      <c r="BB267" s="53">
        <v>-0.0179292298853397</v>
      </c>
      <c r="BC267" s="53">
        <v>-0.00553795043379068</v>
      </c>
      <c r="BD267" s="53">
        <v>-0.0218607783317566</v>
      </c>
      <c r="BE267" s="53">
        <v>-0.0369169674813747</v>
      </c>
      <c r="BF267" s="53">
        <v>0.00128835719078779</v>
      </c>
      <c r="BG267" s="53">
        <v>-0.00509889330714941</v>
      </c>
      <c r="BH267" s="53">
        <v>-0.010588763281703</v>
      </c>
      <c r="BI267" s="53">
        <v>-0.0152646098285913</v>
      </c>
      <c r="BJ267" s="53">
        <v>-0.0205711591988802</v>
      </c>
      <c r="BK267" s="53">
        <v>-0.0196561217308044</v>
      </c>
      <c r="BL267" s="53">
        <v>-0.0282217208296061</v>
      </c>
      <c r="BM267" s="53">
        <v>-0.0212720707058907</v>
      </c>
      <c r="BN267" s="53">
        <v>0.0130784334614873</v>
      </c>
      <c r="BO267" s="53">
        <v>-0.0118481395766139</v>
      </c>
      <c r="BP267" s="53">
        <v>-0.026001363992691</v>
      </c>
      <c r="BQ267" s="53">
        <v>-0.0145995626226068</v>
      </c>
      <c r="BR267" s="53">
        <v>-0.0039903037250042</v>
      </c>
      <c r="BS267" s="53">
        <v>-0.0162444189190865</v>
      </c>
      <c r="BT267" s="53">
        <v>-0.026769595220685</v>
      </c>
      <c r="BU267" s="53">
        <v>-0.0236019864678383</v>
      </c>
      <c r="BV267" s="53">
        <v>-0.0464290641248226</v>
      </c>
      <c r="BW267" s="53">
        <v>-0.07675451785326</v>
      </c>
      <c r="BX267" s="53">
        <v>-0.0861958488821983</v>
      </c>
      <c r="BY267" s="53">
        <v>-0.0806042328476906</v>
      </c>
      <c r="BZ267" s="53">
        <v>-0.0861816704273224</v>
      </c>
      <c r="CA267" s="53">
        <v>-0.0979543849825859</v>
      </c>
      <c r="CB267" s="53">
        <v>-0.11049934476614</v>
      </c>
      <c r="CC267" s="53">
        <v>-0.115668676793575</v>
      </c>
      <c r="CD267" s="53">
        <v>-0.103494212031364</v>
      </c>
      <c r="CE267" s="53">
        <v>-0.0857675671577454</v>
      </c>
      <c r="CF267" s="53">
        <v>-0.0974763333797455</v>
      </c>
      <c r="CG267" s="53">
        <v>-0.0912530347704887</v>
      </c>
      <c r="CH267" s="53">
        <v>-0.0720165595412254</v>
      </c>
      <c r="CI267" s="53">
        <v>-0.0905155390501022</v>
      </c>
      <c r="CJ267" s="53">
        <v>-0.0987262949347496</v>
      </c>
      <c r="CK267" s="53">
        <v>-0.0993735790252686</v>
      </c>
      <c r="CL267" s="53">
        <v>-0.102781668305397</v>
      </c>
      <c r="CM267" s="53">
        <v>-0.107614368200302</v>
      </c>
      <c r="CN267" s="53">
        <v>-0.111407354474068</v>
      </c>
      <c r="CO267" s="53">
        <v>-0.111746482551098</v>
      </c>
      <c r="CP267" s="53">
        <v>-0.121774792671204</v>
      </c>
      <c r="CQ267" s="53">
        <v>-0.119405619800091</v>
      </c>
      <c r="CR267" s="53">
        <v>-0.103901393711567</v>
      </c>
      <c r="CS267" s="53">
        <v>-0.101508662104607</v>
      </c>
      <c r="CT267" s="53">
        <v>-0.090972825884819</v>
      </c>
      <c r="CU267" s="53">
        <v>-0.0923386439681053</v>
      </c>
      <c r="CV267" s="53">
        <v>-0.0999670177698135</v>
      </c>
      <c r="CW267" s="53">
        <v>-0.0907182618975639</v>
      </c>
      <c r="CX267" s="53">
        <v>-0.0638747438788414</v>
      </c>
      <c r="CY267" s="53">
        <v>-0.0785182937979698</v>
      </c>
      <c r="CZ267" s="53">
        <v>0.0068785697221756</v>
      </c>
      <c r="DA267" s="53">
        <v>0.00509910192340612</v>
      </c>
      <c r="DB267" s="53">
        <v>0.0195650197565556</v>
      </c>
      <c r="DC267" s="53">
        <v>0.0112827140837908</v>
      </c>
      <c r="DD267" s="53">
        <v>0.0080128014087677</v>
      </c>
      <c r="DE267" s="53">
        <v>0.00287792831659317</v>
      </c>
      <c r="DF267" s="53">
        <v>-0.0208757482469082</v>
      </c>
      <c r="DG267" s="53">
        <v>-0.0660838112235069</v>
      </c>
      <c r="DH267" s="53">
        <v>-0.00762266293168068</v>
      </c>
      <c r="DI267" s="53">
        <v>-0.0396916531026363</v>
      </c>
      <c r="DJ267" s="53">
        <v>0.00556695833802223</v>
      </c>
      <c r="DK267" s="53">
        <v>0.0257797166705132</v>
      </c>
      <c r="DL267" s="53">
        <v>0.0175945144146681</v>
      </c>
      <c r="DM267" s="53">
        <v>0.00501637533307076</v>
      </c>
      <c r="DN267" s="53">
        <v>0.0177075192332268</v>
      </c>
      <c r="DO267" s="53">
        <v>0.0343746840953827</v>
      </c>
      <c r="DP267" s="53">
        <v>0.0289074443280697</v>
      </c>
      <c r="DQ267" s="53">
        <v>0.0206068810075521</v>
      </c>
      <c r="DR267" s="53">
        <v>0.0182656496763229</v>
      </c>
      <c r="DS267" s="53">
        <v>0.0322339460253716</v>
      </c>
      <c r="DT267" s="53">
        <v>0.0134467845782638</v>
      </c>
      <c r="DU267" s="53">
        <v>-0.0101173156872392</v>
      </c>
      <c r="DV267" s="53">
        <v>0.018990233540535</v>
      </c>
      <c r="DW267" s="53">
        <v>0.0174369644373655</v>
      </c>
      <c r="DX267" s="53">
        <v>0.0197175964713097</v>
      </c>
      <c r="DY267" s="53">
        <v>0.0135844498872757</v>
      </c>
      <c r="DZ267" s="53">
        <v>0.0209973752498627</v>
      </c>
      <c r="EA267" s="53">
        <v>0.0194796975702047</v>
      </c>
      <c r="EB267" s="53">
        <v>0.00941992923617363</v>
      </c>
      <c r="EC267" s="53">
        <v>0.00653965678066015</v>
      </c>
      <c r="ED267" s="53">
        <v>0.00706907128915191</v>
      </c>
      <c r="EE267" s="53">
        <v>0.00453495932742953</v>
      </c>
      <c r="EF267" s="53">
        <v>0.0130268167704344</v>
      </c>
      <c r="EG267" s="53">
        <v>0.00634335726499557</v>
      </c>
      <c r="EH267" s="53">
        <v>0.00429183477535844</v>
      </c>
      <c r="EI267" s="53">
        <v>0.0059780478477478</v>
      </c>
      <c r="EJ267" s="53">
        <v>-0.00292068044655025</v>
      </c>
      <c r="EK267" s="53">
        <v>-0.000185571378096938</v>
      </c>
      <c r="EL267" s="53">
        <v>-0.00281124212779105</v>
      </c>
      <c r="EM267" s="53">
        <v>0.00910123996436596</v>
      </c>
      <c r="EN267" s="53">
        <v>0.00636283122003078</v>
      </c>
      <c r="EO267" s="53">
        <v>0.0175808910280466</v>
      </c>
      <c r="EP267" s="53">
        <v>0.0170714519917965</v>
      </c>
      <c r="EQ267" s="53">
        <v>0.0231288615614176</v>
      </c>
      <c r="ER267" s="53">
        <v>0.0229766890406609</v>
      </c>
      <c r="ES267" s="53">
        <v>0.0161277577280998</v>
      </c>
      <c r="ET267" s="53">
        <v>0.014287443831563</v>
      </c>
      <c r="EU267" s="53">
        <v>0.0237014032900333</v>
      </c>
      <c r="EV267" s="53">
        <v>0.0101625453680754</v>
      </c>
      <c r="EW267" s="53">
        <v>0.0157510638237</v>
      </c>
    </row>
    <row r="268" s="53" customFormat="1" spans="1:153">
      <c r="A268" s="54">
        <v>600460</v>
      </c>
      <c r="B268" s="53" t="s">
        <v>800</v>
      </c>
      <c r="C268" s="55">
        <v>43851</v>
      </c>
      <c r="D268" s="53">
        <v>0.00912771373987198</v>
      </c>
      <c r="E268" s="53">
        <v>0.0462841838598251</v>
      </c>
      <c r="F268" s="53">
        <v>0.033461220562458</v>
      </c>
      <c r="G268" s="53">
        <v>0.0153642911463976</v>
      </c>
      <c r="H268" s="53">
        <v>-0.0506875738501549</v>
      </c>
      <c r="I268" s="53">
        <v>-0.0648821443319321</v>
      </c>
      <c r="J268" s="53">
        <v>-0.0489650405943394</v>
      </c>
      <c r="K268" s="53">
        <v>-0.0513994507491589</v>
      </c>
      <c r="L268" s="53">
        <v>-0.0657791048288345</v>
      </c>
      <c r="M268" s="53">
        <v>-0.0588048473000526</v>
      </c>
      <c r="N268" s="53">
        <v>0.0659319162368774</v>
      </c>
      <c r="O268" s="53">
        <v>0.102186225354671</v>
      </c>
      <c r="P268" s="53">
        <v>0.0902239680290222</v>
      </c>
      <c r="Q268" s="53">
        <v>0.116256311535835</v>
      </c>
      <c r="R268" s="53">
        <v>0.156182542443275</v>
      </c>
      <c r="S268" s="53">
        <v>0.10435575991869</v>
      </c>
      <c r="T268" s="53">
        <v>0.0885945335030556</v>
      </c>
      <c r="U268" s="53">
        <v>0.0811864510178566</v>
      </c>
      <c r="V268" s="53">
        <v>0.0137011129409075</v>
      </c>
      <c r="W268" s="53">
        <v>0.0472602173686028</v>
      </c>
      <c r="X268" s="53">
        <v>0.0160198956727982</v>
      </c>
      <c r="Y268" s="53">
        <v>-0.0055022519081831</v>
      </c>
      <c r="Z268" s="53">
        <v>-0.0119353290647268</v>
      </c>
      <c r="AA268" s="53">
        <v>-0.0556734055280685</v>
      </c>
      <c r="AB268" s="53">
        <v>-0.0469589084386826</v>
      </c>
      <c r="AC268" s="53">
        <v>-0.0824645757675171</v>
      </c>
      <c r="AD268" s="53">
        <v>-0.100408397614956</v>
      </c>
      <c r="AE268" s="53">
        <v>-0.157371446490288</v>
      </c>
      <c r="AF268" s="53">
        <v>-0.0960373505949974</v>
      </c>
      <c r="AG268" s="53">
        <v>-0.117521032691002</v>
      </c>
      <c r="AH268" s="53">
        <v>-0.0637869015336037</v>
      </c>
      <c r="AI268" s="53">
        <v>-0.0523296967148781</v>
      </c>
      <c r="AJ268" s="53">
        <v>-0.0673673897981644</v>
      </c>
      <c r="AK268" s="53">
        <v>-0.0516246296465397</v>
      </c>
      <c r="AL268" s="53">
        <v>0.0202754437923431</v>
      </c>
      <c r="AM268" s="53">
        <v>0.0631083771586418</v>
      </c>
      <c r="AN268" s="53">
        <v>0.0241063255816698</v>
      </c>
      <c r="AO268" s="53">
        <v>0.0289802011102438</v>
      </c>
      <c r="AP268" s="53">
        <v>0.00371829676441848</v>
      </c>
      <c r="AQ268" s="53">
        <v>-0.0205284096300602</v>
      </c>
      <c r="AR268" s="53">
        <v>-0.0366504974663258</v>
      </c>
      <c r="AS268" s="53">
        <v>-0.0251903440803289</v>
      </c>
      <c r="AT268" s="53">
        <v>0.00142655125819147</v>
      </c>
      <c r="AU268" s="53">
        <v>-0.0124531071633101</v>
      </c>
      <c r="AV268" s="53">
        <v>-0.00655655097216368</v>
      </c>
      <c r="AW268" s="53">
        <v>0.0134133864194155</v>
      </c>
      <c r="AX268" s="53">
        <v>0.00848888605833054</v>
      </c>
      <c r="AY268" s="53">
        <v>0.00546594522893429</v>
      </c>
      <c r="AZ268" s="53">
        <v>-0.0120037812739611</v>
      </c>
      <c r="BA268" s="53">
        <v>-0.0316166803240776</v>
      </c>
      <c r="BB268" s="53">
        <v>-0.00401201844215393</v>
      </c>
      <c r="BC268" s="53">
        <v>0.0447903722524643</v>
      </c>
      <c r="BD268" s="53">
        <v>0.0396890193223953</v>
      </c>
      <c r="BE268" s="53">
        <v>0.00586853921413422</v>
      </c>
      <c r="BF268" s="53">
        <v>-0.0342126376926899</v>
      </c>
      <c r="BG268" s="53">
        <v>-0.0609650835394859</v>
      </c>
      <c r="BH268" s="53">
        <v>-0.0462222173810005</v>
      </c>
      <c r="BI268" s="53">
        <v>-0.0542828217148781</v>
      </c>
      <c r="BJ268" s="53">
        <v>-0.0562554486095905</v>
      </c>
      <c r="BK268" s="53">
        <v>-0.0337758772075176</v>
      </c>
      <c r="BL268" s="53">
        <v>0.0656657889485359</v>
      </c>
      <c r="BM268" s="53">
        <v>0.101672440767288</v>
      </c>
      <c r="BN268" s="53">
        <v>0.0878142043948174</v>
      </c>
      <c r="BO268" s="53">
        <v>0.117632932960987</v>
      </c>
      <c r="BP268" s="53">
        <v>0.171832054853439</v>
      </c>
      <c r="BQ268" s="53">
        <v>0.144230872392654</v>
      </c>
      <c r="BR268" s="53">
        <v>0.140904143452644</v>
      </c>
      <c r="BS268" s="53">
        <v>0.099914588034153</v>
      </c>
      <c r="BT268" s="53">
        <v>0.0497234426438808</v>
      </c>
      <c r="BU268" s="53">
        <v>0.0579209960997105</v>
      </c>
      <c r="BV268" s="53">
        <v>0.0318458378314972</v>
      </c>
      <c r="BW268" s="53">
        <v>0.0360710993409157</v>
      </c>
      <c r="BX268" s="53">
        <v>0.0261483211070299</v>
      </c>
      <c r="BY268" s="53">
        <v>-0.00169777171686292</v>
      </c>
      <c r="BZ268" s="53">
        <v>-0.0052834958769381</v>
      </c>
      <c r="CA268" s="53">
        <v>-0.0237816777080297</v>
      </c>
      <c r="CB268" s="53">
        <v>-0.0508508943021297</v>
      </c>
      <c r="CC268" s="53">
        <v>-0.0729034468531609</v>
      </c>
      <c r="CD268" s="53">
        <v>-0.0386699251830578</v>
      </c>
      <c r="CE268" s="53">
        <v>-0.0572181530296803</v>
      </c>
      <c r="CF268" s="53">
        <v>-0.0157969277352095</v>
      </c>
      <c r="CG268" s="53">
        <v>0.00612055277451873</v>
      </c>
      <c r="CH268" s="53">
        <v>-9.517977014184e-5</v>
      </c>
      <c r="CI268" s="53">
        <v>0.0172409433871508</v>
      </c>
      <c r="CJ268" s="53">
        <v>0.0312951356172562</v>
      </c>
      <c r="CK268" s="53">
        <v>0.0520847626030445</v>
      </c>
      <c r="CL268" s="53">
        <v>0.0277886316180229</v>
      </c>
      <c r="CM268" s="53">
        <v>0.0183954834938049</v>
      </c>
      <c r="CN268" s="53">
        <v>0.00166112510487437</v>
      </c>
      <c r="CO268" s="53">
        <v>-0.0174158085137606</v>
      </c>
      <c r="CP268" s="53">
        <v>-0.0324728786945343</v>
      </c>
      <c r="CQ268" s="53">
        <v>-0.0304936300963163</v>
      </c>
      <c r="CR268" s="53">
        <v>-0.0259085800498724</v>
      </c>
      <c r="CS268" s="53">
        <v>-0.036973025649786</v>
      </c>
      <c r="CT268" s="53">
        <v>-0.0288718976080418</v>
      </c>
      <c r="CU268" s="53">
        <v>-0.0127051472663879</v>
      </c>
      <c r="CV268" s="53">
        <v>-0.0365017354488373</v>
      </c>
      <c r="CW268" s="53">
        <v>-0.0545686446130276</v>
      </c>
      <c r="CX268" s="53">
        <v>-0.0555687844753265</v>
      </c>
      <c r="CY268" s="53">
        <v>-0.0708866864442825</v>
      </c>
      <c r="CZ268" s="53">
        <v>-0.0289794392883778</v>
      </c>
      <c r="DA268" s="53">
        <v>-0.0406253635883331</v>
      </c>
      <c r="DB268" s="53">
        <v>-0.048346970230341</v>
      </c>
      <c r="DC268" s="53">
        <v>-0.0326234214007854</v>
      </c>
      <c r="DD268" s="53">
        <v>-0.0585941076278687</v>
      </c>
      <c r="DE268" s="53">
        <v>-0.0460362359881401</v>
      </c>
      <c r="DF268" s="53">
        <v>-0.0448619909584522</v>
      </c>
      <c r="DG268" s="53">
        <v>-0.0392358005046844</v>
      </c>
      <c r="DH268" s="53">
        <v>-0.051642831414938</v>
      </c>
      <c r="DI268" s="53">
        <v>-0.0671481415629387</v>
      </c>
      <c r="DJ268" s="53">
        <v>-0.0418530516326427</v>
      </c>
      <c r="DK268" s="53">
        <v>-0.0416053831577301</v>
      </c>
      <c r="DL268" s="53">
        <v>-0.0397094078361988</v>
      </c>
      <c r="DM268" s="53">
        <v>-0.0434957928955555</v>
      </c>
      <c r="DN268" s="53">
        <v>-0.0577686950564384</v>
      </c>
      <c r="DO268" s="53">
        <v>-0.0819942951202393</v>
      </c>
      <c r="DP268" s="53">
        <v>-0.0944287851452827</v>
      </c>
      <c r="DQ268" s="53">
        <v>-0.0608473084867001</v>
      </c>
      <c r="DR268" s="53">
        <v>-0.0781415030360222</v>
      </c>
      <c r="DS268" s="53">
        <v>-0.0527799539268017</v>
      </c>
      <c r="DT268" s="53">
        <v>-0.0579451136291027</v>
      </c>
      <c r="DU268" s="53">
        <v>-0.0836925208568573</v>
      </c>
      <c r="DV268" s="53">
        <v>-0.0802028179168701</v>
      </c>
      <c r="DW268" s="53">
        <v>-0.0960948020219803</v>
      </c>
      <c r="DX268" s="53">
        <v>-0.083794578909874</v>
      </c>
      <c r="DY268" s="53">
        <v>-0.100802063941956</v>
      </c>
      <c r="DZ268" s="53">
        <v>-0.0916766747832298</v>
      </c>
      <c r="EA268" s="53">
        <v>-0.12658716738224</v>
      </c>
      <c r="EB268" s="53">
        <v>-0.0994865968823433</v>
      </c>
      <c r="EC268" s="53">
        <v>-0.102422058582306</v>
      </c>
      <c r="ED268" s="53">
        <v>-0.090109147131443</v>
      </c>
      <c r="EE268" s="53">
        <v>-0.100569419562817</v>
      </c>
      <c r="EF268" s="53">
        <v>-0.109391383826733</v>
      </c>
      <c r="EG268" s="53">
        <v>-0.110984742641449</v>
      </c>
      <c r="EH268" s="53">
        <v>-0.0531388632953167</v>
      </c>
      <c r="EI268" s="53">
        <v>-0.0310955587774515</v>
      </c>
      <c r="EJ268" s="53">
        <v>-0.0458014756441116</v>
      </c>
      <c r="EK268" s="53">
        <v>-0.0315344519913197</v>
      </c>
      <c r="EL268" s="53">
        <v>-0.0400619991123676</v>
      </c>
      <c r="EM268" s="53">
        <v>-0.0452317707240582</v>
      </c>
      <c r="EN268" s="53">
        <v>-0.0462967902421951</v>
      </c>
      <c r="EO268" s="53">
        <v>-0.0368158854544163</v>
      </c>
      <c r="EP268" s="53">
        <v>-0.0147840408608317</v>
      </c>
      <c r="EQ268" s="53">
        <v>-0.0175992529839277</v>
      </c>
      <c r="ER268" s="53">
        <v>-0.019803823903203</v>
      </c>
      <c r="ES268" s="53">
        <v>-0.0160006377846003</v>
      </c>
      <c r="ET268" s="53">
        <v>0.00287145026959479</v>
      </c>
      <c r="EU268" s="53">
        <v>0.017915416508913</v>
      </c>
      <c r="EV268" s="53">
        <v>0.00144583010114729</v>
      </c>
      <c r="EW268" s="53">
        <v>-0.00284916325472295</v>
      </c>
    </row>
    <row r="269" s="53" customFormat="1" spans="1:153">
      <c r="A269" s="54">
        <v>600498</v>
      </c>
      <c r="B269" s="53" t="s">
        <v>803</v>
      </c>
      <c r="C269" s="55">
        <v>43851</v>
      </c>
      <c r="D269" s="53">
        <v>-0.0062328614294529</v>
      </c>
      <c r="E269" s="53">
        <v>-0.0285490676760674</v>
      </c>
      <c r="F269" s="53">
        <v>-0.0840024128556252</v>
      </c>
      <c r="G269" s="53">
        <v>-0.139868572354317</v>
      </c>
      <c r="H269" s="53">
        <v>-0.140469953417778</v>
      </c>
      <c r="I269" s="53">
        <v>-0.139674827456474</v>
      </c>
      <c r="J269" s="53">
        <v>-0.128597125411034</v>
      </c>
      <c r="K269" s="53">
        <v>-0.107526704668999</v>
      </c>
      <c r="L269" s="53">
        <v>-0.132263749837875</v>
      </c>
      <c r="M269" s="53">
        <v>-0.157652974128723</v>
      </c>
      <c r="N269" s="53">
        <v>-0.168126299977303</v>
      </c>
      <c r="O269" s="53">
        <v>-0.153642937541008</v>
      </c>
      <c r="P269" s="53">
        <v>-0.136246785521507</v>
      </c>
      <c r="Q269" s="53">
        <v>-0.144825667142868</v>
      </c>
      <c r="R269" s="53">
        <v>-0.129615694284439</v>
      </c>
      <c r="S269" s="53">
        <v>-0.13250507414341</v>
      </c>
      <c r="T269" s="53">
        <v>-0.127643689513206</v>
      </c>
      <c r="U269" s="53">
        <v>-0.0319193229079247</v>
      </c>
      <c r="V269" s="53">
        <v>0.0410122834146023</v>
      </c>
      <c r="W269" s="53">
        <v>-0.000232805963605642</v>
      </c>
      <c r="X269" s="53">
        <v>0.0228637214750051</v>
      </c>
      <c r="Y269" s="53">
        <v>0.0949742645025253</v>
      </c>
      <c r="Z269" s="53">
        <v>0.171622276306152</v>
      </c>
      <c r="AA269" s="53">
        <v>0.164711952209473</v>
      </c>
      <c r="AB269" s="53">
        <v>0.177191689610481</v>
      </c>
      <c r="AC269" s="53">
        <v>0.147925049066544</v>
      </c>
      <c r="AD269" s="53">
        <v>0.165549993515015</v>
      </c>
      <c r="AE269" s="53">
        <v>0.21714873611927</v>
      </c>
      <c r="AF269" s="53">
        <v>0.321061134338379</v>
      </c>
      <c r="AG269" s="53">
        <v>0.342273533344269</v>
      </c>
      <c r="AH269" s="53">
        <v>0.445935189723969</v>
      </c>
      <c r="AI269" s="53">
        <v>0.406855076551437</v>
      </c>
      <c r="AJ269" s="53">
        <v>0.39675185084343</v>
      </c>
      <c r="AK269" s="53">
        <v>0.37367770075798</v>
      </c>
      <c r="AL269" s="53">
        <v>0.308932691812515</v>
      </c>
      <c r="AM269" s="53">
        <v>0.394871681928635</v>
      </c>
      <c r="AN269" s="53">
        <v>0.427890598773956</v>
      </c>
      <c r="AO269" s="53">
        <v>0.433409571647644</v>
      </c>
      <c r="AP269" s="53">
        <v>0.469343543052673</v>
      </c>
      <c r="AQ269" s="53">
        <v>0.450997889041901</v>
      </c>
      <c r="AR269" s="53">
        <v>0.403381168842316</v>
      </c>
      <c r="AS269" s="53">
        <v>0.360826671123505</v>
      </c>
      <c r="AT269" s="53">
        <v>0.312563955783844</v>
      </c>
      <c r="AU269" s="53">
        <v>0.296065002679825</v>
      </c>
      <c r="AV269" s="53">
        <v>0.269662201404572</v>
      </c>
      <c r="AW269" s="53">
        <v>0.308921873569489</v>
      </c>
      <c r="AX269" s="53">
        <v>0.262220472097397</v>
      </c>
      <c r="AY269" s="53">
        <v>0.257206648588181</v>
      </c>
      <c r="AZ269" s="53">
        <v>0.275049060583115</v>
      </c>
      <c r="BA269" s="53">
        <v>0.251715511083603</v>
      </c>
      <c r="BB269" s="53">
        <v>-0.0170904044061899</v>
      </c>
      <c r="BC269" s="53">
        <v>-0.0460773482918739</v>
      </c>
      <c r="BD269" s="53">
        <v>-0.0916599556803703</v>
      </c>
      <c r="BE269" s="53">
        <v>-0.13918474316597</v>
      </c>
      <c r="BF269" s="53">
        <v>-0.136414989829063</v>
      </c>
      <c r="BG269" s="53">
        <v>-0.140201658010483</v>
      </c>
      <c r="BH269" s="53">
        <v>-0.119810923933983</v>
      </c>
      <c r="BI269" s="53">
        <v>-0.107286691665649</v>
      </c>
      <c r="BJ269" s="53">
        <v>-0.11581414937973</v>
      </c>
      <c r="BK269" s="53">
        <v>-0.122384436428547</v>
      </c>
      <c r="BL269" s="53">
        <v>-0.124803647398949</v>
      </c>
      <c r="BM269" s="53">
        <v>-0.121010892093182</v>
      </c>
      <c r="BN269" s="53">
        <v>-0.0970102027058601</v>
      </c>
      <c r="BO269" s="53">
        <v>-0.102145098149776</v>
      </c>
      <c r="BP269" s="53">
        <v>-0.106429979205132</v>
      </c>
      <c r="BQ269" s="53">
        <v>-0.118742160499096</v>
      </c>
      <c r="BR269" s="53">
        <v>-0.115347899496555</v>
      </c>
      <c r="BS269" s="53">
        <v>-0.0364343598484993</v>
      </c>
      <c r="BT269" s="53">
        <v>0.0330640897154808</v>
      </c>
      <c r="BU269" s="53">
        <v>0.00296414294280112</v>
      </c>
      <c r="BV269" s="53">
        <v>0.0214347280561924</v>
      </c>
      <c r="BW269" s="53">
        <v>0.0839003622531891</v>
      </c>
      <c r="BX269" s="53">
        <v>0.164540246129036</v>
      </c>
      <c r="BY269" s="53">
        <v>0.150442957878113</v>
      </c>
      <c r="BZ269" s="53">
        <v>0.16270849108696</v>
      </c>
      <c r="CA269" s="53">
        <v>0.142066061496735</v>
      </c>
      <c r="CB269" s="53">
        <v>0.161744341254234</v>
      </c>
      <c r="CC269" s="53">
        <v>0.21755114197731</v>
      </c>
      <c r="CD269" s="53">
        <v>0.29011482000351</v>
      </c>
      <c r="CE269" s="53">
        <v>0.307004004716873</v>
      </c>
      <c r="CF269" s="53">
        <v>0.41511258482933</v>
      </c>
      <c r="CG269" s="53">
        <v>0.375030040740967</v>
      </c>
      <c r="CH269" s="53">
        <v>0.371391355991364</v>
      </c>
      <c r="CI269" s="53">
        <v>0.342084378004074</v>
      </c>
      <c r="CJ269" s="53">
        <v>0.289908826351166</v>
      </c>
      <c r="CK269" s="53">
        <v>0.381226688623428</v>
      </c>
      <c r="CL269" s="53">
        <v>0.388506919145584</v>
      </c>
      <c r="CM269" s="53">
        <v>0.403619199991226</v>
      </c>
      <c r="CN269" s="53">
        <v>0.426425844430923</v>
      </c>
      <c r="CO269" s="53">
        <v>0.406171381473541</v>
      </c>
      <c r="CP269" s="53">
        <v>0.356063097715378</v>
      </c>
      <c r="CQ269" s="53">
        <v>0.328982263803482</v>
      </c>
      <c r="CR269" s="53">
        <v>0.278457373380661</v>
      </c>
      <c r="CS269" s="53">
        <v>0.273923069238663</v>
      </c>
      <c r="CT269" s="53">
        <v>0.250383704900742</v>
      </c>
      <c r="CU269" s="53">
        <v>0.285444110631943</v>
      </c>
      <c r="CV269" s="53">
        <v>0.245632201433182</v>
      </c>
      <c r="CW269" s="53">
        <v>0.249583050608635</v>
      </c>
      <c r="CX269" s="53">
        <v>0.26620951294899</v>
      </c>
      <c r="CY269" s="53">
        <v>0.247353121638298</v>
      </c>
      <c r="CZ269" s="53">
        <v>-0.0144094005227089</v>
      </c>
      <c r="DA269" s="53">
        <v>-0.00773866474628448</v>
      </c>
      <c r="DB269" s="53">
        <v>-0.0176094025373459</v>
      </c>
      <c r="DC269" s="53">
        <v>-0.0259507615119219</v>
      </c>
      <c r="DD269" s="53">
        <v>-0.0293219033628702</v>
      </c>
      <c r="DE269" s="53">
        <v>-0.0247401185333729</v>
      </c>
      <c r="DF269" s="53">
        <v>-0.0340531431138515</v>
      </c>
      <c r="DG269" s="53">
        <v>-0.0255069509148598</v>
      </c>
      <c r="DH269" s="53">
        <v>-0.0417165420949459</v>
      </c>
      <c r="DI269" s="53">
        <v>-0.0605354830622673</v>
      </c>
      <c r="DJ269" s="53">
        <v>-0.0685895979404449</v>
      </c>
      <c r="DK269" s="53">
        <v>-0.0578989945352077</v>
      </c>
      <c r="DL269" s="53">
        <v>-0.0645035356283188</v>
      </c>
      <c r="DM269" s="53">
        <v>-0.0679475218057632</v>
      </c>
      <c r="DN269" s="53">
        <v>-0.0484526604413986</v>
      </c>
      <c r="DO269" s="53">
        <v>-0.0390298552811146</v>
      </c>
      <c r="DP269" s="53">
        <v>-0.0375627353787422</v>
      </c>
      <c r="DQ269" s="53">
        <v>-0.0207519084215164</v>
      </c>
      <c r="DR269" s="53">
        <v>-0.0173187516629696</v>
      </c>
      <c r="DS269" s="53">
        <v>-0.0284638926386833</v>
      </c>
      <c r="DT269" s="53">
        <v>-0.0238379500806332</v>
      </c>
      <c r="DU269" s="53">
        <v>-0.0141930337995291</v>
      </c>
      <c r="DV269" s="53">
        <v>-0.0181849114596844</v>
      </c>
      <c r="DW269" s="53">
        <v>-0.0109979435801506</v>
      </c>
      <c r="DX269" s="53">
        <v>-0.0107837524265051</v>
      </c>
      <c r="DY269" s="53">
        <v>-0.0194079503417015</v>
      </c>
      <c r="DZ269" s="53">
        <v>-0.0214612931013107</v>
      </c>
      <c r="EA269" s="53">
        <v>-0.02566934004426</v>
      </c>
      <c r="EB269" s="53">
        <v>0.00567936943843961</v>
      </c>
      <c r="EC269" s="53">
        <v>0.0100025795400143</v>
      </c>
      <c r="ED269" s="53">
        <v>0.00555566884577274</v>
      </c>
      <c r="EE269" s="53">
        <v>0.00655809510499239</v>
      </c>
      <c r="EF269" s="53">
        <v>9.35387797653675e-5</v>
      </c>
      <c r="EG269" s="53">
        <v>0.00632637878879905</v>
      </c>
      <c r="EH269" s="53">
        <v>-0.0062430570833385</v>
      </c>
      <c r="EI269" s="53">
        <v>-0.0116219371557236</v>
      </c>
      <c r="EJ269" s="53">
        <v>0.0141167528927326</v>
      </c>
      <c r="EK269" s="53">
        <v>0.00452345004305243</v>
      </c>
      <c r="EL269" s="53">
        <v>0.0176507644355297</v>
      </c>
      <c r="EM269" s="53">
        <v>0.0195595659315586</v>
      </c>
      <c r="EN269" s="53">
        <v>0.0220511388033628</v>
      </c>
      <c r="EO269" s="53">
        <v>0.00657745869830251</v>
      </c>
      <c r="EP269" s="53">
        <v>0.00883965194225311</v>
      </c>
      <c r="EQ269" s="53">
        <v>-0.00312502053566277</v>
      </c>
      <c r="ER269" s="53">
        <v>-0.00598845677450299</v>
      </c>
      <c r="ES269" s="53">
        <v>-0.00178917590528727</v>
      </c>
      <c r="ET269" s="53">
        <v>-0.00867869332432747</v>
      </c>
      <c r="EU269" s="53">
        <v>-0.0176433362066746</v>
      </c>
      <c r="EV269" s="53">
        <v>-0.0164273884147406</v>
      </c>
      <c r="EW269" s="53">
        <v>-0.0209045484662056</v>
      </c>
    </row>
    <row r="270" s="53" customFormat="1" spans="1:153">
      <c r="A270" s="54">
        <v>600525</v>
      </c>
      <c r="B270" s="53" t="s">
        <v>806</v>
      </c>
      <c r="C270" s="55">
        <v>43851</v>
      </c>
      <c r="D270" s="53">
        <v>-0.00854482688009739</v>
      </c>
      <c r="E270" s="53">
        <v>-0.0338157489895821</v>
      </c>
      <c r="F270" s="53">
        <v>-0.0739420652389526</v>
      </c>
      <c r="G270" s="53">
        <v>-0.0811713561415672</v>
      </c>
      <c r="H270" s="53">
        <v>-0.0873897597193718</v>
      </c>
      <c r="I270" s="53">
        <v>-0.104571402072906</v>
      </c>
      <c r="J270" s="53">
        <v>-0.131914928555489</v>
      </c>
      <c r="K270" s="53">
        <v>-0.139442637562752</v>
      </c>
      <c r="L270" s="53">
        <v>-0.105259321630001</v>
      </c>
      <c r="M270" s="53">
        <v>-0.119936153292656</v>
      </c>
      <c r="N270" s="53">
        <v>-0.129084035754204</v>
      </c>
      <c r="O270" s="53">
        <v>-0.153807789087296</v>
      </c>
      <c r="P270" s="53">
        <v>-0.163981467485428</v>
      </c>
      <c r="Q270" s="53">
        <v>-0.1630799472332</v>
      </c>
      <c r="R270" s="53">
        <v>-0.0920524969696999</v>
      </c>
      <c r="S270" s="53">
        <v>-0.106090255081654</v>
      </c>
      <c r="T270" s="53">
        <v>-0.112658083438873</v>
      </c>
      <c r="U270" s="53">
        <v>-0.142077177762985</v>
      </c>
      <c r="V270" s="53">
        <v>-0.13192218542099</v>
      </c>
      <c r="W270" s="53">
        <v>-0.173005610704422</v>
      </c>
      <c r="X270" s="53">
        <v>-0.194535538554192</v>
      </c>
      <c r="Y270" s="53">
        <v>-0.225245401263237</v>
      </c>
      <c r="Z270" s="53">
        <v>-0.205705985426903</v>
      </c>
      <c r="AA270" s="53">
        <v>-0.147394269704819</v>
      </c>
      <c r="AB270" s="53">
        <v>-0.225781843066216</v>
      </c>
      <c r="AC270" s="53">
        <v>-0.254684835672379</v>
      </c>
      <c r="AD270" s="53">
        <v>-0.258114576339722</v>
      </c>
      <c r="AE270" s="53">
        <v>-0.269724369049072</v>
      </c>
      <c r="AF270" s="53">
        <v>-0.27072685956955</v>
      </c>
      <c r="AG270" s="53">
        <v>-0.276311755180359</v>
      </c>
      <c r="AH270" s="53">
        <v>-0.258120834827423</v>
      </c>
      <c r="AI270" s="53">
        <v>-0.265184849500656</v>
      </c>
      <c r="AJ270" s="53">
        <v>-0.280984222888947</v>
      </c>
      <c r="AK270" s="53">
        <v>-0.29796627163887</v>
      </c>
      <c r="AL270" s="53">
        <v>-0.285985887050629</v>
      </c>
      <c r="AM270" s="53">
        <v>-0.313294440507889</v>
      </c>
      <c r="AN270" s="53">
        <v>-0.288273811340332</v>
      </c>
      <c r="AO270" s="53">
        <v>-0.29083439707756</v>
      </c>
      <c r="AP270" s="53">
        <v>-0.2835853099823</v>
      </c>
      <c r="AQ270" s="53">
        <v>-0.283615410327911</v>
      </c>
      <c r="AR270" s="53">
        <v>-0.315887272357941</v>
      </c>
      <c r="AS270" s="53">
        <v>-0.334461599588394</v>
      </c>
      <c r="AT270" s="53">
        <v>-0.343178421258926</v>
      </c>
      <c r="AU270" s="53">
        <v>-0.341819703578949</v>
      </c>
      <c r="AV270" s="53">
        <v>-0.349253386259079</v>
      </c>
      <c r="AW270" s="53">
        <v>-0.339431583881378</v>
      </c>
      <c r="AX270" s="53">
        <v>-0.349305987358093</v>
      </c>
      <c r="AY270" s="53">
        <v>-0.346941530704498</v>
      </c>
      <c r="AZ270" s="53">
        <v>-0.369255065917969</v>
      </c>
      <c r="BA270" s="53">
        <v>-0.382089674472809</v>
      </c>
      <c r="BB270" s="53">
        <v>-0.00736286770552397</v>
      </c>
      <c r="BC270" s="53">
        <v>-0.0233746655285358</v>
      </c>
      <c r="BD270" s="53">
        <v>-0.0563256032764912</v>
      </c>
      <c r="BE270" s="53">
        <v>-0.0486867353320122</v>
      </c>
      <c r="BF270" s="53">
        <v>-0.0520920790731907</v>
      </c>
      <c r="BG270" s="53">
        <v>-0.063546396791935</v>
      </c>
      <c r="BH270" s="53">
        <v>-0.0892499163746834</v>
      </c>
      <c r="BI270" s="53">
        <v>-0.092316247522831</v>
      </c>
      <c r="BJ270" s="53">
        <v>-0.0773486196994781</v>
      </c>
      <c r="BK270" s="53">
        <v>-0.0860401317477226</v>
      </c>
      <c r="BL270" s="53">
        <v>-0.0963127166032791</v>
      </c>
      <c r="BM270" s="53">
        <v>-0.105252638459206</v>
      </c>
      <c r="BN270" s="53">
        <v>-0.100980505347252</v>
      </c>
      <c r="BO270" s="53">
        <v>-0.0991180166602135</v>
      </c>
      <c r="BP270" s="53">
        <v>-0.0406577661633492</v>
      </c>
      <c r="BQ270" s="53">
        <v>-0.0549201667308807</v>
      </c>
      <c r="BR270" s="53">
        <v>-0.052967231720686</v>
      </c>
      <c r="BS270" s="53">
        <v>-0.063276469707489</v>
      </c>
      <c r="BT270" s="53">
        <v>-0.0501244775950909</v>
      </c>
      <c r="BU270" s="53">
        <v>-0.0799071341753006</v>
      </c>
      <c r="BV270" s="53">
        <v>-0.091521143913269</v>
      </c>
      <c r="BW270" s="53">
        <v>-0.116519659757614</v>
      </c>
      <c r="BX270" s="53">
        <v>-0.0808953419327736</v>
      </c>
      <c r="BY270" s="53">
        <v>-0.0132087888196111</v>
      </c>
      <c r="BZ270" s="53">
        <v>-0.0701478347182274</v>
      </c>
      <c r="CA270" s="53">
        <v>-0.0858121886849403</v>
      </c>
      <c r="CB270" s="53">
        <v>-0.108999572694302</v>
      </c>
      <c r="CC270" s="53">
        <v>-0.120898343622684</v>
      </c>
      <c r="CD270" s="53">
        <v>-0.120800942182541</v>
      </c>
      <c r="CE270" s="53">
        <v>-0.133663803339005</v>
      </c>
      <c r="CF270" s="53">
        <v>-0.118197202682495</v>
      </c>
      <c r="CG270" s="53">
        <v>-0.117745280265808</v>
      </c>
      <c r="CH270" s="53">
        <v>-0.123119004070759</v>
      </c>
      <c r="CI270" s="53">
        <v>-0.131005421280861</v>
      </c>
      <c r="CJ270" s="53">
        <v>-0.126888290047646</v>
      </c>
      <c r="CK270" s="53">
        <v>-0.143722608685493</v>
      </c>
      <c r="CL270" s="53">
        <v>-0.11804374307394</v>
      </c>
      <c r="CM270" s="53">
        <v>-0.118265233933926</v>
      </c>
      <c r="CN270" s="53">
        <v>-0.10199074447155</v>
      </c>
      <c r="CO270" s="53">
        <v>-0.112782470881939</v>
      </c>
      <c r="CP270" s="53">
        <v>-0.129625976085663</v>
      </c>
      <c r="CQ270" s="53">
        <v>-0.141217425465584</v>
      </c>
      <c r="CR270" s="53">
        <v>-0.148362919688225</v>
      </c>
      <c r="CS270" s="53">
        <v>-0.138608708977699</v>
      </c>
      <c r="CT270" s="53">
        <v>-0.138499960303307</v>
      </c>
      <c r="CU270" s="53">
        <v>-0.14110267162323</v>
      </c>
      <c r="CV270" s="53">
        <v>-0.151094809174538</v>
      </c>
      <c r="CW270" s="53">
        <v>-0.164008304476738</v>
      </c>
      <c r="CX270" s="53">
        <v>-0.180233404040337</v>
      </c>
      <c r="CY270" s="53">
        <v>-0.186071917414665</v>
      </c>
      <c r="CZ270" s="53">
        <v>0.00258884555660188</v>
      </c>
      <c r="DA270" s="53">
        <v>-0.0066702775657177</v>
      </c>
      <c r="DB270" s="53">
        <v>-0.0138456542044878</v>
      </c>
      <c r="DC270" s="53">
        <v>-0.0287138167768717</v>
      </c>
      <c r="DD270" s="53">
        <v>-0.0315268747508526</v>
      </c>
      <c r="DE270" s="53">
        <v>-0.0372542031109333</v>
      </c>
      <c r="DF270" s="53">
        <v>-0.0388942062854767</v>
      </c>
      <c r="DG270" s="53">
        <v>-0.043355580419302</v>
      </c>
      <c r="DH270" s="53">
        <v>-0.0241398978978395</v>
      </c>
      <c r="DI270" s="53">
        <v>-0.0301252156496048</v>
      </c>
      <c r="DJ270" s="53">
        <v>-0.0290005076676607</v>
      </c>
      <c r="DK270" s="53">
        <v>-0.0447843484580517</v>
      </c>
      <c r="DL270" s="53">
        <v>-0.0592301487922668</v>
      </c>
      <c r="DM270" s="53">
        <v>-0.0601911246776581</v>
      </c>
      <c r="DN270" s="53">
        <v>-0.0476239249110222</v>
      </c>
      <c r="DO270" s="53">
        <v>-0.0473992824554443</v>
      </c>
      <c r="DP270" s="53">
        <v>-0.0559200458228588</v>
      </c>
      <c r="DQ270" s="53">
        <v>-0.0750298947095871</v>
      </c>
      <c r="DR270" s="53">
        <v>-0.0780269056558609</v>
      </c>
      <c r="DS270" s="53">
        <v>-0.0893276780843735</v>
      </c>
      <c r="DT270" s="53">
        <v>-0.0992435961961746</v>
      </c>
      <c r="DU270" s="53">
        <v>-0.104954943060875</v>
      </c>
      <c r="DV270" s="53">
        <v>-0.121039837598801</v>
      </c>
      <c r="DW270" s="53">
        <v>-0.130414679646492</v>
      </c>
      <c r="DX270" s="53">
        <v>-0.15186320245266</v>
      </c>
      <c r="DY270" s="53">
        <v>-0.165101855993271</v>
      </c>
      <c r="DZ270" s="53">
        <v>-0.145344212651253</v>
      </c>
      <c r="EA270" s="53">
        <v>-0.145055219531059</v>
      </c>
      <c r="EB270" s="53">
        <v>-0.146155118942261</v>
      </c>
      <c r="EC270" s="53">
        <v>-0.138877138495445</v>
      </c>
      <c r="ED270" s="53">
        <v>-0.136152848601341</v>
      </c>
      <c r="EE270" s="53">
        <v>-0.143668755888939</v>
      </c>
      <c r="EF270" s="53">
        <v>-0.154094412922859</v>
      </c>
      <c r="EG270" s="53">
        <v>-0.163190051913261</v>
      </c>
      <c r="EH270" s="53">
        <v>-0.155326783657074</v>
      </c>
      <c r="EI270" s="53">
        <v>-0.165801033377647</v>
      </c>
      <c r="EJ270" s="53">
        <v>-0.166459247469902</v>
      </c>
      <c r="EK270" s="53">
        <v>-0.168798342347145</v>
      </c>
      <c r="EL270" s="53">
        <v>-0.177823767066002</v>
      </c>
      <c r="EM270" s="53">
        <v>-0.167062148451805</v>
      </c>
      <c r="EN270" s="53">
        <v>-0.18249049782753</v>
      </c>
      <c r="EO270" s="53">
        <v>-0.189473375678062</v>
      </c>
      <c r="EP270" s="53">
        <v>-0.191044688224792</v>
      </c>
      <c r="EQ270" s="53">
        <v>-0.199440181255341</v>
      </c>
      <c r="ER270" s="53">
        <v>-0.206982642412186</v>
      </c>
      <c r="ES270" s="53">
        <v>-0.1945581138134</v>
      </c>
      <c r="ET270" s="53">
        <v>-0.194440394639969</v>
      </c>
      <c r="EU270" s="53">
        <v>-0.179162442684174</v>
      </c>
      <c r="EV270" s="53">
        <v>-0.185250848531723</v>
      </c>
      <c r="EW270" s="53">
        <v>-0.192246958613396</v>
      </c>
    </row>
    <row r="271" s="53" customFormat="1" spans="1:153">
      <c r="A271" s="54">
        <v>600552</v>
      </c>
      <c r="B271" s="53" t="s">
        <v>809</v>
      </c>
      <c r="C271" s="55">
        <v>43851</v>
      </c>
      <c r="D271" s="53">
        <v>0.0380725264549255</v>
      </c>
      <c r="E271" s="53">
        <v>-0.00285836588591337</v>
      </c>
      <c r="F271" s="53">
        <v>-0.0188309065997601</v>
      </c>
      <c r="G271" s="53">
        <v>-0.056697141379118</v>
      </c>
      <c r="H271" s="53">
        <v>-0.0857820212841034</v>
      </c>
      <c r="I271" s="53">
        <v>-0.130578562617302</v>
      </c>
      <c r="J271" s="53">
        <v>-0.122976124286652</v>
      </c>
      <c r="K271" s="53">
        <v>-0.092958115041256</v>
      </c>
      <c r="L271" s="53">
        <v>-0.0913609340786934</v>
      </c>
      <c r="M271" s="53">
        <v>-0.132280573248863</v>
      </c>
      <c r="N271" s="53">
        <v>-0.112660475075245</v>
      </c>
      <c r="O271" s="53">
        <v>-0.0768217518925667</v>
      </c>
      <c r="P271" s="53">
        <v>-0.0857350677251816</v>
      </c>
      <c r="Q271" s="53">
        <v>-0.1019097417593</v>
      </c>
      <c r="R271" s="53">
        <v>-0.0596729256212711</v>
      </c>
      <c r="S271" s="53">
        <v>-0.082912765443325</v>
      </c>
      <c r="T271" s="53">
        <v>-0.0295413620769978</v>
      </c>
      <c r="U271" s="53">
        <v>-0.022929061204195</v>
      </c>
      <c r="V271" s="53">
        <v>-0.0439572855830193</v>
      </c>
      <c r="W271" s="53">
        <v>-0.050381887704134</v>
      </c>
      <c r="X271" s="53">
        <v>-0.0552424229681492</v>
      </c>
      <c r="Y271" s="53">
        <v>-0.071349024772644</v>
      </c>
      <c r="Z271" s="53">
        <v>-0.0579233467578888</v>
      </c>
      <c r="AA271" s="53">
        <v>-0.0661811456084251</v>
      </c>
      <c r="AB271" s="53">
        <v>-0.0497545823454857</v>
      </c>
      <c r="AC271" s="53">
        <v>-0.0994108617305756</v>
      </c>
      <c r="AD271" s="53">
        <v>-0.0808306038379669</v>
      </c>
      <c r="AE271" s="53">
        <v>-0.121207907795906</v>
      </c>
      <c r="AF271" s="53">
        <v>-0.109434381127357</v>
      </c>
      <c r="AG271" s="53">
        <v>-0.115547344088554</v>
      </c>
      <c r="AH271" s="53">
        <v>-0.123734086751938</v>
      </c>
      <c r="AI271" s="53">
        <v>-0.132159158587456</v>
      </c>
      <c r="AJ271" s="53">
        <v>-0.137808486819267</v>
      </c>
      <c r="AK271" s="53">
        <v>-0.154408410191536</v>
      </c>
      <c r="AL271" s="53">
        <v>-0.176658004522324</v>
      </c>
      <c r="AM271" s="53">
        <v>-0.159591257572174</v>
      </c>
      <c r="AN271" s="53">
        <v>-0.178620010614395</v>
      </c>
      <c r="AO271" s="53">
        <v>-0.201597586274147</v>
      </c>
      <c r="AP271" s="53">
        <v>-0.147665575146675</v>
      </c>
      <c r="AQ271" s="53">
        <v>-0.147539705038071</v>
      </c>
      <c r="AR271" s="53">
        <v>-0.165859431028366</v>
      </c>
      <c r="AS271" s="53">
        <v>-0.171722531318665</v>
      </c>
      <c r="AT271" s="53">
        <v>-0.176947683095932</v>
      </c>
      <c r="AU271" s="53">
        <v>-0.20437690615654</v>
      </c>
      <c r="AV271" s="53">
        <v>-0.167897552251816</v>
      </c>
      <c r="AW271" s="53">
        <v>-0.172422721982002</v>
      </c>
      <c r="AX271" s="53">
        <v>-0.180786073207855</v>
      </c>
      <c r="AY271" s="53">
        <v>-0.178603276610374</v>
      </c>
      <c r="AZ271" s="53">
        <v>-0.184529423713684</v>
      </c>
      <c r="BA271" s="53">
        <v>-0.181906685233116</v>
      </c>
      <c r="BB271" s="53">
        <v>0.0320511423051357</v>
      </c>
      <c r="BC271" s="53">
        <v>0.00405523926019669</v>
      </c>
      <c r="BD271" s="53">
        <v>-0.00139811635017395</v>
      </c>
      <c r="BE271" s="53">
        <v>-0.0344435013830662</v>
      </c>
      <c r="BF271" s="53">
        <v>-0.0547867864370346</v>
      </c>
      <c r="BG271" s="53">
        <v>-0.0768300145864487</v>
      </c>
      <c r="BH271" s="53">
        <v>-0.0755999013781548</v>
      </c>
      <c r="BI271" s="53">
        <v>-0.0314198955893517</v>
      </c>
      <c r="BJ271" s="53">
        <v>-0.0313915424048901</v>
      </c>
      <c r="BK271" s="53">
        <v>-0.0488761067390442</v>
      </c>
      <c r="BL271" s="53">
        <v>-0.0352778211236</v>
      </c>
      <c r="BM271" s="53">
        <v>-0.0115401139482856</v>
      </c>
      <c r="BN271" s="53">
        <v>-0.0212846659123898</v>
      </c>
      <c r="BO271" s="53">
        <v>-0.0312137715518475</v>
      </c>
      <c r="BP271" s="53">
        <v>-0.000276152975857258</v>
      </c>
      <c r="BQ271" s="53">
        <v>-0.0101824039593339</v>
      </c>
      <c r="BR271" s="53">
        <v>0.0174241028726101</v>
      </c>
      <c r="BS271" s="53">
        <v>0.0382322892546654</v>
      </c>
      <c r="BT271" s="53">
        <v>0.0325159654021263</v>
      </c>
      <c r="BU271" s="53">
        <v>0.024283142760396</v>
      </c>
      <c r="BV271" s="53">
        <v>0.0115849450230598</v>
      </c>
      <c r="BW271" s="53">
        <v>0.00144164264202118</v>
      </c>
      <c r="BX271" s="53">
        <v>0.0284526757895947</v>
      </c>
      <c r="BY271" s="53">
        <v>0.0245601199567318</v>
      </c>
      <c r="BZ271" s="53">
        <v>0.0128137730062008</v>
      </c>
      <c r="CA271" s="53">
        <v>-0.0177279897034168</v>
      </c>
      <c r="CB271" s="53">
        <v>-0.0282693859189749</v>
      </c>
      <c r="CC271" s="53">
        <v>-0.0481060817837715</v>
      </c>
      <c r="CD271" s="53">
        <v>-0.0451888628304005</v>
      </c>
      <c r="CE271" s="53">
        <v>-0.0464978516101837</v>
      </c>
      <c r="CF271" s="53">
        <v>-0.0378613695502281</v>
      </c>
      <c r="CG271" s="53">
        <v>-0.0342551991343498</v>
      </c>
      <c r="CH271" s="53">
        <v>-0.0404420457780361</v>
      </c>
      <c r="CI271" s="53">
        <v>-0.0524298809468746</v>
      </c>
      <c r="CJ271" s="53">
        <v>-0.0820831954479218</v>
      </c>
      <c r="CK271" s="53">
        <v>-0.0908875167369843</v>
      </c>
      <c r="CL271" s="53">
        <v>-0.102571964263916</v>
      </c>
      <c r="CM271" s="53">
        <v>-0.112933650612831</v>
      </c>
      <c r="CN271" s="53">
        <v>-0.0807854682207108</v>
      </c>
      <c r="CO271" s="53">
        <v>-0.0968427360057831</v>
      </c>
      <c r="CP271" s="53">
        <v>-0.113460689783096</v>
      </c>
      <c r="CQ271" s="53">
        <v>-0.111874938011169</v>
      </c>
      <c r="CR271" s="53">
        <v>-0.127953395247459</v>
      </c>
      <c r="CS271" s="53">
        <v>-0.139915987849236</v>
      </c>
      <c r="CT271" s="53">
        <v>-0.134813115000725</v>
      </c>
      <c r="CU271" s="53">
        <v>-0.131443992257118</v>
      </c>
      <c r="CV271" s="53">
        <v>-0.15201361477375</v>
      </c>
      <c r="CW271" s="53">
        <v>-0.150553345680237</v>
      </c>
      <c r="CX271" s="53">
        <v>-0.147945359349251</v>
      </c>
      <c r="CY271" s="53">
        <v>-0.149502754211426</v>
      </c>
      <c r="CZ271" s="53">
        <v>0.0230316184461117</v>
      </c>
      <c r="DA271" s="53">
        <v>0.0100966272875667</v>
      </c>
      <c r="DB271" s="53">
        <v>-0.00042255874723196</v>
      </c>
      <c r="DC271" s="53">
        <v>-0.00524340895935893</v>
      </c>
      <c r="DD271" s="53">
        <v>-0.0139850005507469</v>
      </c>
      <c r="DE271" s="53">
        <v>-0.0367383249104023</v>
      </c>
      <c r="DF271" s="53">
        <v>-0.0303659960627556</v>
      </c>
      <c r="DG271" s="53">
        <v>-0.044527992606163</v>
      </c>
      <c r="DH271" s="53">
        <v>-0.0429591611027718</v>
      </c>
      <c r="DI271" s="53">
        <v>-0.0663942322134972</v>
      </c>
      <c r="DJ271" s="53">
        <v>-0.0603724233806133</v>
      </c>
      <c r="DK271" s="53">
        <v>-0.0482714027166367</v>
      </c>
      <c r="DL271" s="53">
        <v>-0.0474401749670506</v>
      </c>
      <c r="DM271" s="53">
        <v>-0.0536857359111309</v>
      </c>
      <c r="DN271" s="53">
        <v>-0.0423865392804146</v>
      </c>
      <c r="DO271" s="53">
        <v>-0.0557201281189919</v>
      </c>
      <c r="DP271" s="53">
        <v>-0.029955230653286</v>
      </c>
      <c r="DQ271" s="53">
        <v>-0.0441511198878288</v>
      </c>
      <c r="DR271" s="53">
        <v>-0.0594630166888237</v>
      </c>
      <c r="DS271" s="53">
        <v>-0.0576547980308533</v>
      </c>
      <c r="DT271" s="53">
        <v>-0.0498171374201775</v>
      </c>
      <c r="DU271" s="53">
        <v>-0.0557804331183434</v>
      </c>
      <c r="DV271" s="53">
        <v>-0.0693657919764519</v>
      </c>
      <c r="DW271" s="53">
        <v>-0.0737310349941254</v>
      </c>
      <c r="DX271" s="53">
        <v>-0.0455581247806549</v>
      </c>
      <c r="DY271" s="53">
        <v>-0.0646726340055466</v>
      </c>
      <c r="DZ271" s="53">
        <v>-0.0355509892106056</v>
      </c>
      <c r="EA271" s="53">
        <v>-0.056091595441103</v>
      </c>
      <c r="EB271" s="53">
        <v>-0.0472352877259254</v>
      </c>
      <c r="EC271" s="53">
        <v>-0.0520392581820488</v>
      </c>
      <c r="ED271" s="53">
        <v>-0.0688624829053879</v>
      </c>
      <c r="EE271" s="53">
        <v>-0.0808937251567841</v>
      </c>
      <c r="EF271" s="53">
        <v>-0.0803562104701996</v>
      </c>
      <c r="EG271" s="53">
        <v>-0.0849682912230492</v>
      </c>
      <c r="EH271" s="53">
        <v>-0.07756457477808</v>
      </c>
      <c r="EI271" s="53">
        <v>-0.0516934990882874</v>
      </c>
      <c r="EJ271" s="53">
        <v>-0.059037808328867</v>
      </c>
      <c r="EK271" s="53">
        <v>-0.071653701364994</v>
      </c>
      <c r="EL271" s="53">
        <v>-0.0498698726296425</v>
      </c>
      <c r="EM271" s="53">
        <v>-0.033686738461256</v>
      </c>
      <c r="EN271" s="53">
        <v>-0.0353885069489479</v>
      </c>
      <c r="EO271" s="53">
        <v>-0.0428373627364635</v>
      </c>
      <c r="EP271" s="53">
        <v>-0.0319840535521507</v>
      </c>
      <c r="EQ271" s="53">
        <v>-0.0474506914615631</v>
      </c>
      <c r="ER271" s="53">
        <v>-0.0160742048174143</v>
      </c>
      <c r="ES271" s="53">
        <v>-0.0239684879779816</v>
      </c>
      <c r="ET271" s="53">
        <v>-0.0117622371762991</v>
      </c>
      <c r="EU271" s="53">
        <v>-0.0110397040843964</v>
      </c>
      <c r="EV271" s="53">
        <v>-0.0195738337934017</v>
      </c>
      <c r="EW271" s="53">
        <v>-0.0153937004506588</v>
      </c>
    </row>
    <row r="272" s="53" customFormat="1" spans="1:153">
      <c r="A272" s="54">
        <v>600562</v>
      </c>
      <c r="B272" s="53" t="s">
        <v>812</v>
      </c>
      <c r="C272" s="55">
        <v>43851</v>
      </c>
      <c r="D272" s="53">
        <v>-0.00660050474107265</v>
      </c>
      <c r="E272" s="53">
        <v>-0.00431138090789318</v>
      </c>
      <c r="F272" s="53">
        <v>-0.0151270795613527</v>
      </c>
      <c r="G272" s="53">
        <v>-0.0589472651481628</v>
      </c>
      <c r="H272" s="53">
        <v>-0.0717487782239914</v>
      </c>
      <c r="I272" s="53">
        <v>-0.0649259686470032</v>
      </c>
      <c r="J272" s="53">
        <v>-0.0664340630173683</v>
      </c>
      <c r="K272" s="53">
        <v>-0.0515242330729961</v>
      </c>
      <c r="L272" s="53">
        <v>-0.0236923824995756</v>
      </c>
      <c r="M272" s="53">
        <v>-0.0328932665288448</v>
      </c>
      <c r="N272" s="53">
        <v>-0.0218756832182407</v>
      </c>
      <c r="O272" s="53">
        <v>0.0194725766777992</v>
      </c>
      <c r="P272" s="53">
        <v>0.0489117428660393</v>
      </c>
      <c r="Q272" s="53">
        <v>0.054257471114397</v>
      </c>
      <c r="R272" s="53">
        <v>0.0334745682775974</v>
      </c>
      <c r="S272" s="53">
        <v>0.0184259302914143</v>
      </c>
      <c r="T272" s="53">
        <v>0.027701061218977</v>
      </c>
      <c r="U272" s="53">
        <v>0.0317830741405487</v>
      </c>
      <c r="V272" s="53">
        <v>0.0327423401176929</v>
      </c>
      <c r="W272" s="53">
        <v>0.0122970761731267</v>
      </c>
      <c r="X272" s="53">
        <v>-0.00756366457790136</v>
      </c>
      <c r="Y272" s="53">
        <v>-0.0305304825305939</v>
      </c>
      <c r="Z272" s="53">
        <v>-0.0451713502407074</v>
      </c>
      <c r="AA272" s="53">
        <v>-0.0375071354210377</v>
      </c>
      <c r="AB272" s="53">
        <v>-0.0155063886195421</v>
      </c>
      <c r="AC272" s="53">
        <v>-0.0215238016098738</v>
      </c>
      <c r="AD272" s="53">
        <v>0.0769420117139816</v>
      </c>
      <c r="AE272" s="53">
        <v>0.132657214999199</v>
      </c>
      <c r="AF272" s="53">
        <v>0.1463782787323</v>
      </c>
      <c r="AG272" s="53">
        <v>0.0847758650779724</v>
      </c>
      <c r="AH272" s="53">
        <v>0.0811750218272209</v>
      </c>
      <c r="AI272" s="53">
        <v>0.0728758201003075</v>
      </c>
      <c r="AJ272" s="53">
        <v>0.0514142327010632</v>
      </c>
      <c r="AK272" s="53">
        <v>0.073382630944252</v>
      </c>
      <c r="AL272" s="53">
        <v>0.0785965844988823</v>
      </c>
      <c r="AM272" s="53">
        <v>0.109795592725277</v>
      </c>
      <c r="AN272" s="53">
        <v>0.106439121067524</v>
      </c>
      <c r="AO272" s="53">
        <v>0.0687334686517715</v>
      </c>
      <c r="AP272" s="53">
        <v>0.0544061623513699</v>
      </c>
      <c r="AQ272" s="53">
        <v>0.0213918406516314</v>
      </c>
      <c r="AR272" s="53">
        <v>0.0167373549193144</v>
      </c>
      <c r="AS272" s="53">
        <v>0.0138152949512005</v>
      </c>
      <c r="AT272" s="53">
        <v>0.000560211599804461</v>
      </c>
      <c r="AU272" s="53">
        <v>-0.00716176209971309</v>
      </c>
      <c r="AV272" s="53">
        <v>0.00178654293995351</v>
      </c>
      <c r="AW272" s="53">
        <v>0.0180061254650354</v>
      </c>
      <c r="AX272" s="53">
        <v>-0.000373935676179826</v>
      </c>
      <c r="AY272" s="53">
        <v>0.0259546265006065</v>
      </c>
      <c r="AZ272" s="53">
        <v>0.0251158569008112</v>
      </c>
      <c r="BA272" s="53">
        <v>0.0521415695548058</v>
      </c>
      <c r="BB272" s="53">
        <v>-0.00714873243123293</v>
      </c>
      <c r="BC272" s="53">
        <v>0.0035605737939477</v>
      </c>
      <c r="BD272" s="53">
        <v>-0.0112741952762008</v>
      </c>
      <c r="BE272" s="53">
        <v>-0.0432982742786407</v>
      </c>
      <c r="BF272" s="53">
        <v>-0.0438958778977394</v>
      </c>
      <c r="BG272" s="53">
        <v>-0.0392244681715965</v>
      </c>
      <c r="BH272" s="53">
        <v>-0.0358903035521507</v>
      </c>
      <c r="BI272" s="53">
        <v>0.000157035887241364</v>
      </c>
      <c r="BJ272" s="53">
        <v>0.00749833323061466</v>
      </c>
      <c r="BK272" s="53">
        <v>0.00127298617735505</v>
      </c>
      <c r="BL272" s="53">
        <v>0.0169296581298113</v>
      </c>
      <c r="BM272" s="53">
        <v>0.0226793959736824</v>
      </c>
      <c r="BN272" s="53">
        <v>0.0541738271713257</v>
      </c>
      <c r="BO272" s="53">
        <v>0.0596700571477413</v>
      </c>
      <c r="BP272" s="53">
        <v>0.0519654303789139</v>
      </c>
      <c r="BQ272" s="53">
        <v>0.0498188585042953</v>
      </c>
      <c r="BR272" s="53">
        <v>0.0751076713204384</v>
      </c>
      <c r="BS272" s="53">
        <v>0.0757025852799416</v>
      </c>
      <c r="BT272" s="53">
        <v>0.0589086338877678</v>
      </c>
      <c r="BU272" s="53">
        <v>0.0393340960144997</v>
      </c>
      <c r="BV272" s="53">
        <v>0.0181545652449131</v>
      </c>
      <c r="BW272" s="53">
        <v>-0.0180041268467903</v>
      </c>
      <c r="BX272" s="53">
        <v>-0.0262499041855335</v>
      </c>
      <c r="BY272" s="53">
        <v>-0.0224450435489416</v>
      </c>
      <c r="BZ272" s="53">
        <v>0.00903425924479961</v>
      </c>
      <c r="CA272" s="53">
        <v>-0.00549188069999218</v>
      </c>
      <c r="CB272" s="53">
        <v>0.101858995854855</v>
      </c>
      <c r="CC272" s="53">
        <v>0.168060109019279</v>
      </c>
      <c r="CD272" s="53">
        <v>0.187534332275391</v>
      </c>
      <c r="CE272" s="53">
        <v>0.124453827738762</v>
      </c>
      <c r="CF272" s="53">
        <v>0.124058052897453</v>
      </c>
      <c r="CG272" s="53">
        <v>0.0990185886621475</v>
      </c>
      <c r="CH272" s="53">
        <v>0.0700926780700684</v>
      </c>
      <c r="CI272" s="53">
        <v>0.0916888639330864</v>
      </c>
      <c r="CJ272" s="53">
        <v>0.0847311690449715</v>
      </c>
      <c r="CK272" s="53">
        <v>0.113945856690407</v>
      </c>
      <c r="CL272" s="53">
        <v>0.10474518686533</v>
      </c>
      <c r="CM272" s="53">
        <v>0.068742536008358</v>
      </c>
      <c r="CN272" s="53">
        <v>0.0772144719958305</v>
      </c>
      <c r="CO272" s="53">
        <v>0.0729328766465187</v>
      </c>
      <c r="CP272" s="53">
        <v>0.0707856863737106</v>
      </c>
      <c r="CQ272" s="53">
        <v>0.0702986270189285</v>
      </c>
      <c r="CR272" s="53">
        <v>0.0611462108790874</v>
      </c>
      <c r="CS272" s="53">
        <v>0.0543168820440769</v>
      </c>
      <c r="CT272" s="53">
        <v>0.0573742836713791</v>
      </c>
      <c r="CU272" s="53">
        <v>0.0768007189035416</v>
      </c>
      <c r="CV272" s="53">
        <v>0.0559254139661789</v>
      </c>
      <c r="CW272" s="53">
        <v>0.0959707796573639</v>
      </c>
      <c r="CX272" s="53">
        <v>0.109585277736187</v>
      </c>
      <c r="CY272" s="53">
        <v>0.130178049206734</v>
      </c>
      <c r="CZ272" s="53">
        <v>0.00261386670172215</v>
      </c>
      <c r="DA272" s="53">
        <v>-0.00580631569027901</v>
      </c>
      <c r="DB272" s="53">
        <v>-0.00178724527359009</v>
      </c>
      <c r="DC272" s="53">
        <v>-0.0135833546519279</v>
      </c>
      <c r="DD272" s="53">
        <v>-0.0257872641086578</v>
      </c>
      <c r="DE272" s="53">
        <v>-0.0236358623951674</v>
      </c>
      <c r="DF272" s="53">
        <v>-0.0284781213849783</v>
      </c>
      <c r="DG272" s="53">
        <v>-0.0496156290173531</v>
      </c>
      <c r="DH272" s="53">
        <v>-0.029125077649951</v>
      </c>
      <c r="DI272" s="53">
        <v>-0.0321006141602993</v>
      </c>
      <c r="DJ272" s="53">
        <v>-0.0367397032678127</v>
      </c>
      <c r="DK272" s="53">
        <v>-0.00114117981866002</v>
      </c>
      <c r="DL272" s="53">
        <v>-0.0031964466907084</v>
      </c>
      <c r="DM272" s="53">
        <v>-0.00334694562479854</v>
      </c>
      <c r="DN272" s="53">
        <v>-0.0164252258837223</v>
      </c>
      <c r="DO272" s="53">
        <v>-0.0293272901326418</v>
      </c>
      <c r="DP272" s="53">
        <v>-0.045340970158577</v>
      </c>
      <c r="DQ272" s="53">
        <v>-0.0418538749217987</v>
      </c>
      <c r="DR272" s="53">
        <v>-0.0241006556898355</v>
      </c>
      <c r="DS272" s="53">
        <v>-0.0249713808298111</v>
      </c>
      <c r="DT272" s="53">
        <v>-0.0236525926738977</v>
      </c>
      <c r="DU272" s="53">
        <v>-0.0104607176035643</v>
      </c>
      <c r="DV272" s="53">
        <v>-0.0168558061122894</v>
      </c>
      <c r="DW272" s="53">
        <v>-0.012996450997889</v>
      </c>
      <c r="DX272" s="53">
        <v>-0.0224750097841024</v>
      </c>
      <c r="DY272" s="53">
        <v>-0.0139662818983197</v>
      </c>
      <c r="DZ272" s="53">
        <v>-0.0228513460606337</v>
      </c>
      <c r="EA272" s="53">
        <v>-0.0333372540771961</v>
      </c>
      <c r="EB272" s="53">
        <v>-0.0390904247760773</v>
      </c>
      <c r="EC272" s="53">
        <v>-0.0376123264431953</v>
      </c>
      <c r="ED272" s="53">
        <v>-0.0408173911273479</v>
      </c>
      <c r="EE272" s="53">
        <v>-0.0240771323442459</v>
      </c>
      <c r="EF272" s="53">
        <v>-0.0166128035634756</v>
      </c>
      <c r="EG272" s="53">
        <v>-0.0162405967712402</v>
      </c>
      <c r="EH272" s="53">
        <v>-0.00406894320622087</v>
      </c>
      <c r="EI272" s="53">
        <v>-0.00208462309092283</v>
      </c>
      <c r="EJ272" s="53">
        <v>0.00375957507640123</v>
      </c>
      <c r="EK272" s="53">
        <v>0.00205657538026571</v>
      </c>
      <c r="EL272" s="53">
        <v>-0.0207426697015762</v>
      </c>
      <c r="EM272" s="53">
        <v>-0.0494753941893578</v>
      </c>
      <c r="EN272" s="53">
        <v>-0.051982693374157</v>
      </c>
      <c r="EO272" s="53">
        <v>-0.0544176958501339</v>
      </c>
      <c r="EP272" s="53">
        <v>-0.05852035805583</v>
      </c>
      <c r="EQ272" s="53">
        <v>-0.0594130046665668</v>
      </c>
      <c r="ER272" s="53">
        <v>-0.053522102534771</v>
      </c>
      <c r="ES272" s="53">
        <v>-0.0567289516329765</v>
      </c>
      <c r="ET272" s="53">
        <v>-0.0542337112128735</v>
      </c>
      <c r="EU272" s="53">
        <v>-0.0679505169391632</v>
      </c>
      <c r="EV272" s="53">
        <v>-0.0824037790298462</v>
      </c>
      <c r="EW272" s="53">
        <v>-0.0759708359837532</v>
      </c>
    </row>
    <row r="273" s="53" customFormat="1" spans="1:153">
      <c r="A273" s="54">
        <v>600563</v>
      </c>
      <c r="B273" s="53" t="s">
        <v>815</v>
      </c>
      <c r="C273" s="55">
        <v>43851</v>
      </c>
      <c r="D273" s="53">
        <v>0.0383251346647739</v>
      </c>
      <c r="E273" s="53">
        <v>0.0599004589021206</v>
      </c>
      <c r="F273" s="53">
        <v>0.0246009342372417</v>
      </c>
      <c r="G273" s="53">
        <v>0.0707231909036636</v>
      </c>
      <c r="H273" s="53">
        <v>0.0768552049994469</v>
      </c>
      <c r="I273" s="53">
        <v>0.110213130712509</v>
      </c>
      <c r="J273" s="53">
        <v>0.0844201520085335</v>
      </c>
      <c r="K273" s="53">
        <v>0.151565730571747</v>
      </c>
      <c r="L273" s="53">
        <v>0.145786181092262</v>
      </c>
      <c r="M273" s="53">
        <v>0.177538007497787</v>
      </c>
      <c r="N273" s="53">
        <v>0.227946415543556</v>
      </c>
      <c r="O273" s="53">
        <v>0.159644946455956</v>
      </c>
      <c r="P273" s="53">
        <v>0.150623694062233</v>
      </c>
      <c r="Q273" s="53">
        <v>0.15809266269207</v>
      </c>
      <c r="R273" s="53">
        <v>0.11005512624979</v>
      </c>
      <c r="S273" s="53">
        <v>0.101610071957111</v>
      </c>
      <c r="T273" s="53">
        <v>0.143652737140656</v>
      </c>
      <c r="U273" s="53">
        <v>0.166477277874947</v>
      </c>
      <c r="V273" s="53">
        <v>0.235936567187309</v>
      </c>
      <c r="W273" s="53">
        <v>0.210572928190231</v>
      </c>
      <c r="X273" s="53">
        <v>0.192972674965858</v>
      </c>
      <c r="Y273" s="53">
        <v>0.147405803203583</v>
      </c>
      <c r="Z273" s="53">
        <v>0.132787331938744</v>
      </c>
      <c r="AA273" s="53">
        <v>0.142239764332771</v>
      </c>
      <c r="AB273" s="53">
        <v>0.155455604195595</v>
      </c>
      <c r="AC273" s="53">
        <v>0.127363413572311</v>
      </c>
      <c r="AD273" s="53">
        <v>0.125823974609375</v>
      </c>
      <c r="AE273" s="53">
        <v>0.0946679338812828</v>
      </c>
      <c r="AF273" s="53">
        <v>0.0961337834596634</v>
      </c>
      <c r="AG273" s="53">
        <v>0.074072539806366</v>
      </c>
      <c r="AH273" s="53">
        <v>0.066168449819088</v>
      </c>
      <c r="AI273" s="53">
        <v>0.0840789377689362</v>
      </c>
      <c r="AJ273" s="53">
        <v>0.0610889755189419</v>
      </c>
      <c r="AK273" s="53">
        <v>0.0980494916439056</v>
      </c>
      <c r="AL273" s="53">
        <v>0.121152460575104</v>
      </c>
      <c r="AM273" s="53">
        <v>0.161833986639977</v>
      </c>
      <c r="AN273" s="53">
        <v>0.144807755947113</v>
      </c>
      <c r="AO273" s="53">
        <v>0.107989549636841</v>
      </c>
      <c r="AP273" s="53">
        <v>0.13909587264061</v>
      </c>
      <c r="AQ273" s="53">
        <v>0.125916585326195</v>
      </c>
      <c r="AR273" s="53">
        <v>0.12539042532444</v>
      </c>
      <c r="AS273" s="53">
        <v>0.14191110432148</v>
      </c>
      <c r="AT273" s="53">
        <v>0.118004433810711</v>
      </c>
      <c r="AU273" s="53">
        <v>0.121608965098858</v>
      </c>
      <c r="AV273" s="53">
        <v>0.13188461959362</v>
      </c>
      <c r="AW273" s="53">
        <v>0.150962844491005</v>
      </c>
      <c r="AX273" s="53">
        <v>0.147404193878174</v>
      </c>
      <c r="AY273" s="53">
        <v>0.20567475259304</v>
      </c>
      <c r="AZ273" s="53">
        <v>0.207209646701813</v>
      </c>
      <c r="BA273" s="53">
        <v>0.193504080176353</v>
      </c>
      <c r="BB273" s="53">
        <v>0.0525715388357639</v>
      </c>
      <c r="BC273" s="53">
        <v>0.0503380373120308</v>
      </c>
      <c r="BD273" s="53">
        <v>0.0120896501466632</v>
      </c>
      <c r="BE273" s="53">
        <v>0.0594675131142139</v>
      </c>
      <c r="BF273" s="53">
        <v>0.0759624615311623</v>
      </c>
      <c r="BG273" s="53">
        <v>0.0781420990824699</v>
      </c>
      <c r="BH273" s="53">
        <v>0.0580718144774437</v>
      </c>
      <c r="BI273" s="53">
        <v>0.132187083363533</v>
      </c>
      <c r="BJ273" s="53">
        <v>0.111316941678524</v>
      </c>
      <c r="BK273" s="53">
        <v>0.157176628708839</v>
      </c>
      <c r="BL273" s="53">
        <v>0.148782774806023</v>
      </c>
      <c r="BM273" s="53">
        <v>0.117088720202446</v>
      </c>
      <c r="BN273" s="53">
        <v>0.114194720983505</v>
      </c>
      <c r="BO273" s="53">
        <v>0.135784551501274</v>
      </c>
      <c r="BP273" s="53">
        <v>0.100565329194069</v>
      </c>
      <c r="BQ273" s="53">
        <v>0.102521747350693</v>
      </c>
      <c r="BR273" s="53">
        <v>0.116387344896793</v>
      </c>
      <c r="BS273" s="53">
        <v>0.144351914525032</v>
      </c>
      <c r="BT273" s="53">
        <v>0.136870265007019</v>
      </c>
      <c r="BU273" s="53">
        <v>0.128030046820641</v>
      </c>
      <c r="BV273" s="53">
        <v>0.0960347205400467</v>
      </c>
      <c r="BW273" s="53">
        <v>0.0541135184466839</v>
      </c>
      <c r="BX273" s="53">
        <v>0.053235150873661</v>
      </c>
      <c r="BY273" s="53">
        <v>0.0298913046717644</v>
      </c>
      <c r="BZ273" s="53">
        <v>0.020517323166132</v>
      </c>
      <c r="CA273" s="53">
        <v>-0.00254914443939924</v>
      </c>
      <c r="CB273" s="53">
        <v>-0.00310392305254936</v>
      </c>
      <c r="CC273" s="53">
        <v>-0.0279902424663305</v>
      </c>
      <c r="CD273" s="53">
        <v>-0.0164143275469542</v>
      </c>
      <c r="CE273" s="53">
        <v>-0.0283921808004379</v>
      </c>
      <c r="CF273" s="53">
        <v>-0.0373236536979675</v>
      </c>
      <c r="CG273" s="53">
        <v>-0.0269906166940928</v>
      </c>
      <c r="CH273" s="53">
        <v>-0.0626379027962685</v>
      </c>
      <c r="CI273" s="53">
        <v>-0.0386233925819397</v>
      </c>
      <c r="CJ273" s="53">
        <v>-0.0376686342060566</v>
      </c>
      <c r="CK273" s="53">
        <v>-0.0139078134670854</v>
      </c>
      <c r="CL273" s="53">
        <v>-0.0319816879928112</v>
      </c>
      <c r="CM273" s="53">
        <v>-0.073654979467392</v>
      </c>
      <c r="CN273" s="53">
        <v>-0.065770223736763</v>
      </c>
      <c r="CO273" s="53">
        <v>-0.0687364563345909</v>
      </c>
      <c r="CP273" s="53">
        <v>-0.0822783187031746</v>
      </c>
      <c r="CQ273" s="53">
        <v>-0.0552089475095272</v>
      </c>
      <c r="CR273" s="53">
        <v>-0.081077866256237</v>
      </c>
      <c r="CS273" s="53">
        <v>-0.0843869596719742</v>
      </c>
      <c r="CT273" s="53">
        <v>-0.0708736181259155</v>
      </c>
      <c r="CU273" s="53">
        <v>-0.0431280396878719</v>
      </c>
      <c r="CV273" s="53">
        <v>-0.0602891705930233</v>
      </c>
      <c r="CW273" s="53">
        <v>-0.0100276060402393</v>
      </c>
      <c r="CX273" s="53">
        <v>-0.0199802052229643</v>
      </c>
      <c r="CY273" s="53">
        <v>-0.0226455200463533</v>
      </c>
      <c r="CZ273" s="53">
        <v>-0.0211071036756039</v>
      </c>
      <c r="DA273" s="53">
        <v>0.0027017230167985</v>
      </c>
      <c r="DB273" s="53">
        <v>0.00565058365464211</v>
      </c>
      <c r="DC273" s="53">
        <v>0.00439497828483582</v>
      </c>
      <c r="DD273" s="53">
        <v>-0.00596795883029699</v>
      </c>
      <c r="DE273" s="53">
        <v>0.0252103339880705</v>
      </c>
      <c r="DF273" s="53">
        <v>0.0194876361638308</v>
      </c>
      <c r="DG273" s="53">
        <v>0.012517960742116</v>
      </c>
      <c r="DH273" s="53">
        <v>0.027608547359705</v>
      </c>
      <c r="DI273" s="53">
        <v>0.0135006802156568</v>
      </c>
      <c r="DJ273" s="53">
        <v>0.0723029524087906</v>
      </c>
      <c r="DK273" s="53">
        <v>0.0356955267488956</v>
      </c>
      <c r="DL273" s="53">
        <v>0.0295682735741138</v>
      </c>
      <c r="DM273" s="53">
        <v>0.015447411686182</v>
      </c>
      <c r="DN273" s="53">
        <v>0.00262909405864775</v>
      </c>
      <c r="DO273" s="53">
        <v>-0.00777237303555012</v>
      </c>
      <c r="DP273" s="53">
        <v>0.0204046834260225</v>
      </c>
      <c r="DQ273" s="53">
        <v>0.0152646573260427</v>
      </c>
      <c r="DR273" s="53">
        <v>0.0922056064009666</v>
      </c>
      <c r="DS273" s="53">
        <v>0.0756821781396866</v>
      </c>
      <c r="DT273" s="53">
        <v>0.0900772586464882</v>
      </c>
      <c r="DU273" s="53">
        <v>0.086431585252285</v>
      </c>
      <c r="DV273" s="53">
        <v>0.072691485285759</v>
      </c>
      <c r="DW273" s="53">
        <v>0.105487763881683</v>
      </c>
      <c r="DX273" s="53">
        <v>0.128077581524849</v>
      </c>
      <c r="DY273" s="53">
        <v>0.123051859438419</v>
      </c>
      <c r="DZ273" s="53">
        <v>0.122067205607891</v>
      </c>
      <c r="EA273" s="53">
        <v>0.115797474980354</v>
      </c>
      <c r="EB273" s="53">
        <v>0.105687409639359</v>
      </c>
      <c r="EC273" s="53">
        <v>0.0956040248274803</v>
      </c>
      <c r="ED273" s="53">
        <v>0.0966314002871513</v>
      </c>
      <c r="EE273" s="53">
        <v>0.10420884937048</v>
      </c>
      <c r="EF273" s="53">
        <v>0.116866171360016</v>
      </c>
      <c r="EG273" s="53">
        <v>0.129812180995941</v>
      </c>
      <c r="EH273" s="53">
        <v>0.151960387825966</v>
      </c>
      <c r="EI273" s="53">
        <v>0.168881103396416</v>
      </c>
      <c r="EJ273" s="53">
        <v>0.16992874443531</v>
      </c>
      <c r="EK273" s="53">
        <v>0.174783825874329</v>
      </c>
      <c r="EL273" s="53">
        <v>0.198005393147469</v>
      </c>
      <c r="EM273" s="53">
        <v>0.187792345881462</v>
      </c>
      <c r="EN273" s="53">
        <v>0.200808048248291</v>
      </c>
      <c r="EO273" s="53">
        <v>0.190259337425232</v>
      </c>
      <c r="EP273" s="53">
        <v>0.192221596837044</v>
      </c>
      <c r="EQ273" s="53">
        <v>0.199135228991508</v>
      </c>
      <c r="ER273" s="53">
        <v>0.195897534489632</v>
      </c>
      <c r="ES273" s="53">
        <v>0.187230184674263</v>
      </c>
      <c r="ET273" s="53">
        <v>0.200832650065422</v>
      </c>
      <c r="EU273" s="53">
        <v>0.208841651678085</v>
      </c>
      <c r="EV273" s="53">
        <v>0.220329150557518</v>
      </c>
      <c r="EW273" s="53">
        <v>0.209288910031319</v>
      </c>
    </row>
    <row r="274" s="53" customFormat="1" spans="1:153">
      <c r="A274" s="54">
        <v>600584</v>
      </c>
      <c r="B274" s="53" t="s">
        <v>818</v>
      </c>
      <c r="C274" s="55">
        <v>43851</v>
      </c>
      <c r="D274" s="53">
        <v>0.0732407197356224</v>
      </c>
      <c r="E274" s="53">
        <v>0.105713203549385</v>
      </c>
      <c r="F274" s="53">
        <v>0.106365852057934</v>
      </c>
      <c r="G274" s="53">
        <v>0.168491318821907</v>
      </c>
      <c r="H274" s="53">
        <v>0.107515558600426</v>
      </c>
      <c r="I274" s="53">
        <v>0.0953639298677444</v>
      </c>
      <c r="J274" s="53">
        <v>0.168567970395088</v>
      </c>
      <c r="K274" s="53">
        <v>0.128211304545403</v>
      </c>
      <c r="L274" s="53">
        <v>0.101993381977081</v>
      </c>
      <c r="M274" s="53">
        <v>0.0501657500863075</v>
      </c>
      <c r="N274" s="53">
        <v>0.0960652306675911</v>
      </c>
      <c r="O274" s="53">
        <v>0.174063310027122</v>
      </c>
      <c r="P274" s="53">
        <v>0.155316889286041</v>
      </c>
      <c r="Q274" s="53">
        <v>0.140671536326408</v>
      </c>
      <c r="R274" s="53">
        <v>0.105545252561569</v>
      </c>
      <c r="S274" s="53">
        <v>0.050425972789526</v>
      </c>
      <c r="T274" s="53">
        <v>0.0166094359010458</v>
      </c>
      <c r="U274" s="53">
        <v>0.106611594557762</v>
      </c>
      <c r="V274" s="53">
        <v>0.146072685718536</v>
      </c>
      <c r="W274" s="53">
        <v>0.0765734910964966</v>
      </c>
      <c r="X274" s="53">
        <v>-0.0314440093934536</v>
      </c>
      <c r="Y274" s="53">
        <v>-0.0979902520775795</v>
      </c>
      <c r="Z274" s="53">
        <v>-0.164507880806923</v>
      </c>
      <c r="AA274" s="53">
        <v>-0.209556221961975</v>
      </c>
      <c r="AB274" s="53">
        <v>-0.221946388483047</v>
      </c>
      <c r="AC274" s="53">
        <v>-0.277298808097839</v>
      </c>
      <c r="AD274" s="53">
        <v>-0.285377323627472</v>
      </c>
      <c r="AE274" s="53">
        <v>-0.363927066326141</v>
      </c>
      <c r="AF274" s="53">
        <v>-0.300015360116959</v>
      </c>
      <c r="AG274" s="53">
        <v>-0.323563367128372</v>
      </c>
      <c r="AH274" s="53">
        <v>-0.287621438503265</v>
      </c>
      <c r="AI274" s="53">
        <v>-0.265986323356628</v>
      </c>
      <c r="AJ274" s="53">
        <v>-0.293034464120865</v>
      </c>
      <c r="AK274" s="53">
        <v>-0.255118876695633</v>
      </c>
      <c r="AL274" s="53">
        <v>-0.252712428569794</v>
      </c>
      <c r="AM274" s="53">
        <v>-0.247656852006912</v>
      </c>
      <c r="AN274" s="53">
        <v>-0.277021914720535</v>
      </c>
      <c r="AO274" s="53">
        <v>-0.253639668226242</v>
      </c>
      <c r="AP274" s="53">
        <v>-0.244140893220901</v>
      </c>
      <c r="AQ274" s="53">
        <v>-0.30001112818718</v>
      </c>
      <c r="AR274" s="53">
        <v>-0.282233864068985</v>
      </c>
      <c r="AS274" s="53">
        <v>-0.306682765483856</v>
      </c>
      <c r="AT274" s="53">
        <v>-0.342902958393097</v>
      </c>
      <c r="AU274" s="53">
        <v>-0.385207772254944</v>
      </c>
      <c r="AV274" s="53">
        <v>-0.347462087869644</v>
      </c>
      <c r="AW274" s="53">
        <v>-0.325826346874237</v>
      </c>
      <c r="AX274" s="53">
        <v>-0.295702189207077</v>
      </c>
      <c r="AY274" s="53">
        <v>-0.255645871162415</v>
      </c>
      <c r="AZ274" s="53">
        <v>-0.254571497440338</v>
      </c>
      <c r="BA274" s="53">
        <v>-0.290251463651657</v>
      </c>
      <c r="BB274" s="53">
        <v>0.047643918544054</v>
      </c>
      <c r="BC274" s="53">
        <v>0.0965719968080521</v>
      </c>
      <c r="BD274" s="53">
        <v>0.0989048779010773</v>
      </c>
      <c r="BE274" s="53">
        <v>0.123050853610039</v>
      </c>
      <c r="BF274" s="53">
        <v>0.0682504922151566</v>
      </c>
      <c r="BG274" s="53">
        <v>0.0511957108974457</v>
      </c>
      <c r="BH274" s="53">
        <v>0.107017174363136</v>
      </c>
      <c r="BI274" s="53">
        <v>0.0759515836834908</v>
      </c>
      <c r="BJ274" s="53">
        <v>0.0911166667938232</v>
      </c>
      <c r="BK274" s="53">
        <v>0.0885614231228828</v>
      </c>
      <c r="BL274" s="53">
        <v>0.126460492610931</v>
      </c>
      <c r="BM274" s="53">
        <v>0.211148887872696</v>
      </c>
      <c r="BN274" s="53">
        <v>0.172064319252968</v>
      </c>
      <c r="BO274" s="53">
        <v>0.166479170322418</v>
      </c>
      <c r="BP274" s="53">
        <v>0.134360894560814</v>
      </c>
      <c r="BQ274" s="53">
        <v>0.093658335506916</v>
      </c>
      <c r="BR274" s="53">
        <v>0.0885647013783455</v>
      </c>
      <c r="BS274" s="53">
        <v>0.157410845160484</v>
      </c>
      <c r="BT274" s="53">
        <v>0.185207650065422</v>
      </c>
      <c r="BU274" s="53">
        <v>0.126808166503906</v>
      </c>
      <c r="BV274" s="53">
        <v>0.0406237244606018</v>
      </c>
      <c r="BW274" s="53">
        <v>0.0222328677773476</v>
      </c>
      <c r="BX274" s="53">
        <v>-0.0140514262020588</v>
      </c>
      <c r="BY274" s="53">
        <v>-0.0340019054710865</v>
      </c>
      <c r="BZ274" s="53">
        <v>-0.0821349322795868</v>
      </c>
      <c r="CA274" s="53">
        <v>-0.0960797369480133</v>
      </c>
      <c r="CB274" s="53">
        <v>-0.106115236878395</v>
      </c>
      <c r="CC274" s="53">
        <v>-0.159312307834625</v>
      </c>
      <c r="CD274" s="53">
        <v>-0.124627038836479</v>
      </c>
      <c r="CE274" s="53">
        <v>-0.151867091655731</v>
      </c>
      <c r="CF274" s="53">
        <v>-0.117187224328518</v>
      </c>
      <c r="CG274" s="53">
        <v>-0.0864875838160515</v>
      </c>
      <c r="CH274" s="53">
        <v>-0.116271764039993</v>
      </c>
      <c r="CI274" s="53">
        <v>-0.0990085899829864</v>
      </c>
      <c r="CJ274" s="53">
        <v>-0.107984289526939</v>
      </c>
      <c r="CK274" s="53">
        <v>-0.0880598127841949</v>
      </c>
      <c r="CL274" s="53">
        <v>-0.108626946806908</v>
      </c>
      <c r="CM274" s="53">
        <v>-0.160136193037033</v>
      </c>
      <c r="CN274" s="53">
        <v>-0.19930411875248</v>
      </c>
      <c r="CO274" s="53">
        <v>-0.1988385617733</v>
      </c>
      <c r="CP274" s="53">
        <v>-0.205616921186447</v>
      </c>
      <c r="CQ274" s="53">
        <v>-0.23468354344368</v>
      </c>
      <c r="CR274" s="53">
        <v>-0.253012001514435</v>
      </c>
      <c r="CS274" s="53">
        <v>-0.282742917537689</v>
      </c>
      <c r="CT274" s="53">
        <v>-0.250161170959473</v>
      </c>
      <c r="CU274" s="53">
        <v>-0.225162357091904</v>
      </c>
      <c r="CV274" s="53">
        <v>-0.24452306330204</v>
      </c>
      <c r="CW274" s="53">
        <v>-0.268836975097656</v>
      </c>
      <c r="CX274" s="53">
        <v>-0.260576993227005</v>
      </c>
      <c r="CY274" s="53">
        <v>-0.289696633815765</v>
      </c>
      <c r="CZ274" s="53">
        <v>0.0200892072170973</v>
      </c>
      <c r="DA274" s="53">
        <v>0.00363361416384578</v>
      </c>
      <c r="DB274" s="53">
        <v>0.00195338157936931</v>
      </c>
      <c r="DC274" s="53">
        <v>0.039932869374752</v>
      </c>
      <c r="DD274" s="53">
        <v>0.0337574705481529</v>
      </c>
      <c r="DE274" s="53">
        <v>0.0386606231331825</v>
      </c>
      <c r="DF274" s="53">
        <v>0.0560431964695454</v>
      </c>
      <c r="DG274" s="53">
        <v>0.0467521250247955</v>
      </c>
      <c r="DH274" s="53">
        <v>0.00536912120878696</v>
      </c>
      <c r="DI274" s="53">
        <v>-0.0439032688736916</v>
      </c>
      <c r="DJ274" s="53">
        <v>-0.0359028652310371</v>
      </c>
      <c r="DK274" s="53">
        <v>-0.0425931811332703</v>
      </c>
      <c r="DL274" s="53">
        <v>-0.0222550295293331</v>
      </c>
      <c r="DM274" s="53">
        <v>-0.0313152261078358</v>
      </c>
      <c r="DN274" s="53">
        <v>-0.0343232415616512</v>
      </c>
      <c r="DO274" s="53">
        <v>-0.0487399585545063</v>
      </c>
      <c r="DP274" s="53">
        <v>-0.0774628669023514</v>
      </c>
      <c r="DQ274" s="53">
        <v>-0.0563068464398384</v>
      </c>
      <c r="DR274" s="53">
        <v>-0.0446425639092922</v>
      </c>
      <c r="DS274" s="53">
        <v>-0.0557422712445259</v>
      </c>
      <c r="DT274" s="53">
        <v>-0.0775753259658813</v>
      </c>
      <c r="DU274" s="53">
        <v>-0.125730723142624</v>
      </c>
      <c r="DV274" s="53">
        <v>-0.15596404671669</v>
      </c>
      <c r="DW274" s="53">
        <v>-0.181061923503876</v>
      </c>
      <c r="DX274" s="53">
        <v>-0.145319044589996</v>
      </c>
      <c r="DY274" s="53">
        <v>-0.186726674437523</v>
      </c>
      <c r="DZ274" s="53">
        <v>-0.184769690036774</v>
      </c>
      <c r="EA274" s="53">
        <v>-0.210122346878052</v>
      </c>
      <c r="EB274" s="53">
        <v>-0.180895909667015</v>
      </c>
      <c r="EC274" s="53">
        <v>-0.177203863859177</v>
      </c>
      <c r="ED274" s="53">
        <v>-0.175941795110703</v>
      </c>
      <c r="EE274" s="53">
        <v>-0.185006335377693</v>
      </c>
      <c r="EF274" s="53">
        <v>-0.182270303368568</v>
      </c>
      <c r="EG274" s="53">
        <v>-0.161617890000343</v>
      </c>
      <c r="EH274" s="53">
        <v>-0.15023572742939</v>
      </c>
      <c r="EI274" s="53">
        <v>-0.165104642510414</v>
      </c>
      <c r="EJ274" s="53">
        <v>-0.173902556300163</v>
      </c>
      <c r="EK274" s="53">
        <v>-0.0990110635757446</v>
      </c>
      <c r="EL274" s="53">
        <v>-0.0503443665802479</v>
      </c>
      <c r="EM274" s="53">
        <v>-0.106680139899254</v>
      </c>
      <c r="EN274" s="53">
        <v>-0.0821245387196541</v>
      </c>
      <c r="EO274" s="53">
        <v>-0.0775068029761314</v>
      </c>
      <c r="EP274" s="53">
        <v>-0.0953985676169395</v>
      </c>
      <c r="EQ274" s="53">
        <v>-0.107972450554371</v>
      </c>
      <c r="ER274" s="53">
        <v>-0.102808520197868</v>
      </c>
      <c r="ES274" s="53">
        <v>-0.10617158561945</v>
      </c>
      <c r="ET274" s="53">
        <v>-0.0566867254674435</v>
      </c>
      <c r="EU274" s="53">
        <v>0.00768349878489971</v>
      </c>
      <c r="EV274" s="53">
        <v>0.000497897854074836</v>
      </c>
      <c r="EW274" s="53">
        <v>-0.00606243684887886</v>
      </c>
    </row>
    <row r="275" s="53" customFormat="1" spans="1:153">
      <c r="A275" s="54">
        <v>600601</v>
      </c>
      <c r="B275" s="53" t="s">
        <v>821</v>
      </c>
      <c r="C275" s="55">
        <v>43851</v>
      </c>
      <c r="D275" s="53">
        <v>-0.0513574369251728</v>
      </c>
      <c r="E275" s="53">
        <v>-0.0124409953132272</v>
      </c>
      <c r="F275" s="53">
        <v>-0.0440661050379276</v>
      </c>
      <c r="G275" s="53">
        <v>-0.0740918070077896</v>
      </c>
      <c r="H275" s="53">
        <v>-0.0870999693870544</v>
      </c>
      <c r="I275" s="53">
        <v>-0.1093789935112</v>
      </c>
      <c r="J275" s="53">
        <v>-0.11280096322298</v>
      </c>
      <c r="K275" s="53">
        <v>-0.106213636696339</v>
      </c>
      <c r="L275" s="53">
        <v>-0.113053120672703</v>
      </c>
      <c r="M275" s="53">
        <v>-0.11038164794445</v>
      </c>
      <c r="N275" s="53">
        <v>-0.124013349413872</v>
      </c>
      <c r="O275" s="53">
        <v>-0.125216796994209</v>
      </c>
      <c r="P275" s="53">
        <v>-0.150660067796707</v>
      </c>
      <c r="Q275" s="53">
        <v>-0.106373973190784</v>
      </c>
      <c r="R275" s="53">
        <v>-0.098677858710289</v>
      </c>
      <c r="S275" s="53">
        <v>-0.0939229801297188</v>
      </c>
      <c r="T275" s="53">
        <v>-0.102528817951679</v>
      </c>
      <c r="U275" s="53">
        <v>-0.0358210243284702</v>
      </c>
      <c r="V275" s="53">
        <v>-0.0273294728249311</v>
      </c>
      <c r="W275" s="53">
        <v>0.0770797431468964</v>
      </c>
      <c r="X275" s="53">
        <v>-0.00223622494377196</v>
      </c>
      <c r="Y275" s="53">
        <v>-0.0431817024946213</v>
      </c>
      <c r="Z275" s="53">
        <v>0.00176157080568373</v>
      </c>
      <c r="AA275" s="53">
        <v>0.00949069391936064</v>
      </c>
      <c r="AB275" s="53">
        <v>-0.0239366013556719</v>
      </c>
      <c r="AC275" s="53">
        <v>-0.0511893108487129</v>
      </c>
      <c r="AD275" s="53">
        <v>-0.063423365354538</v>
      </c>
      <c r="AE275" s="53">
        <v>-0.0608416311442852</v>
      </c>
      <c r="AF275" s="53">
        <v>-0.0602926947176456</v>
      </c>
      <c r="AG275" s="53">
        <v>-0.0299740061163902</v>
      </c>
      <c r="AH275" s="53">
        <v>-0.0366763770580292</v>
      </c>
      <c r="AI275" s="53">
        <v>-0.0388835184276104</v>
      </c>
      <c r="AJ275" s="53">
        <v>-0.0834047645330429</v>
      </c>
      <c r="AK275" s="53">
        <v>0.0165540017187595</v>
      </c>
      <c r="AL275" s="53">
        <v>0.0157215502113104</v>
      </c>
      <c r="AM275" s="53">
        <v>0.0161158591508865</v>
      </c>
      <c r="AN275" s="53">
        <v>0.0112144565209746</v>
      </c>
      <c r="AO275" s="53">
        <v>0.0196441262960434</v>
      </c>
      <c r="AP275" s="53">
        <v>0.0536034218966961</v>
      </c>
      <c r="AQ275" s="53">
        <v>0.0480270572006702</v>
      </c>
      <c r="AR275" s="53">
        <v>0.0261596739292145</v>
      </c>
      <c r="AS275" s="53">
        <v>0.0213598757982254</v>
      </c>
      <c r="AT275" s="53">
        <v>0.00689087714999914</v>
      </c>
      <c r="AU275" s="53">
        <v>0.010296911932528</v>
      </c>
      <c r="AV275" s="53">
        <v>0.0311456173658371</v>
      </c>
      <c r="AW275" s="53">
        <v>0.0688762441277504</v>
      </c>
      <c r="AX275" s="53">
        <v>0.0645914375782013</v>
      </c>
      <c r="AY275" s="53">
        <v>0.0557722896337509</v>
      </c>
      <c r="AZ275" s="53">
        <v>0.0704552233219147</v>
      </c>
      <c r="BA275" s="53">
        <v>0.185565233230591</v>
      </c>
      <c r="BB275" s="53">
        <v>-0.0378381386399269</v>
      </c>
      <c r="BC275" s="53">
        <v>-0.0036028390750289</v>
      </c>
      <c r="BD275" s="53">
        <v>-0.0160417407751083</v>
      </c>
      <c r="BE275" s="53">
        <v>-0.0464063845574856</v>
      </c>
      <c r="BF275" s="53">
        <v>-0.053166139870882</v>
      </c>
      <c r="BG275" s="53">
        <v>-0.0678806155920029</v>
      </c>
      <c r="BH275" s="53">
        <v>-0.0679004937410355</v>
      </c>
      <c r="BI275" s="53">
        <v>-0.0807143077254295</v>
      </c>
      <c r="BJ275" s="53">
        <v>-0.0931129530072212</v>
      </c>
      <c r="BK275" s="53">
        <v>-0.0913078337907791</v>
      </c>
      <c r="BL275" s="53">
        <v>-0.0874537900090218</v>
      </c>
      <c r="BM275" s="53">
        <v>-0.0810708850622177</v>
      </c>
      <c r="BN275" s="53">
        <v>-0.09653689712286</v>
      </c>
      <c r="BO275" s="53">
        <v>-0.0516653880476952</v>
      </c>
      <c r="BP275" s="53">
        <v>-0.0346300043165684</v>
      </c>
      <c r="BQ275" s="53">
        <v>-0.0339204482734203</v>
      </c>
      <c r="BR275" s="53">
        <v>-0.0372263565659523</v>
      </c>
      <c r="BS275" s="53">
        <v>0.0197042617946863</v>
      </c>
      <c r="BT275" s="53">
        <v>0.0291425138711929</v>
      </c>
      <c r="BU275" s="53">
        <v>0.148758605122566</v>
      </c>
      <c r="BV275" s="53">
        <v>0.0636080056428909</v>
      </c>
      <c r="BW275" s="53">
        <v>0.0280681811273098</v>
      </c>
      <c r="BX275" s="53">
        <v>0.0284098722040653</v>
      </c>
      <c r="BY275" s="53">
        <v>0.0313526168465614</v>
      </c>
      <c r="BZ275" s="53">
        <v>-0.00581609643995762</v>
      </c>
      <c r="CA275" s="53">
        <v>-0.0228765979409218</v>
      </c>
      <c r="CB275" s="53">
        <v>-0.0271261222660542</v>
      </c>
      <c r="CC275" s="53">
        <v>-0.0166955962777138</v>
      </c>
      <c r="CD275" s="53">
        <v>-0.0122856218367815</v>
      </c>
      <c r="CE275" s="53">
        <v>-0.00495284516364336</v>
      </c>
      <c r="CF275" s="53">
        <v>-0.011528673581779</v>
      </c>
      <c r="CG275" s="53">
        <v>-0.00585401151329279</v>
      </c>
      <c r="CH275" s="53">
        <v>-0.00282243732362986</v>
      </c>
      <c r="CI275" s="53">
        <v>0.0121485367417336</v>
      </c>
      <c r="CJ275" s="53">
        <v>0.012062918394804</v>
      </c>
      <c r="CK275" s="53">
        <v>0.00256817787885666</v>
      </c>
      <c r="CL275" s="53">
        <v>-0.000620108097791672</v>
      </c>
      <c r="CM275" s="53">
        <v>0.0149530861526728</v>
      </c>
      <c r="CN275" s="53">
        <v>0.0532025471329689</v>
      </c>
      <c r="CO275" s="53">
        <v>0.0340569168329239</v>
      </c>
      <c r="CP275" s="53">
        <v>0.0197744183242321</v>
      </c>
      <c r="CQ275" s="53">
        <v>0.0157603025436401</v>
      </c>
      <c r="CR275" s="53">
        <v>0.010475181043148</v>
      </c>
      <c r="CS275" s="53">
        <v>0.00726113142445683</v>
      </c>
      <c r="CT275" s="53">
        <v>0.0198024436831474</v>
      </c>
      <c r="CU275" s="53">
        <v>0.0435551479458809</v>
      </c>
      <c r="CV275" s="53">
        <v>0.0221948195248842</v>
      </c>
      <c r="CW275" s="53">
        <v>0.0228352937847376</v>
      </c>
      <c r="CX275" s="53">
        <v>0.02608822286129</v>
      </c>
      <c r="CY275" s="53">
        <v>0.118931673467159</v>
      </c>
      <c r="CZ275" s="53">
        <v>-0.0542121939361095</v>
      </c>
      <c r="DA275" s="53">
        <v>-0.0495310500264168</v>
      </c>
      <c r="DB275" s="53">
        <v>-0.0687172636389732</v>
      </c>
      <c r="DC275" s="53">
        <v>-0.068378321826458</v>
      </c>
      <c r="DD275" s="53">
        <v>-0.0746267288923264</v>
      </c>
      <c r="DE275" s="53">
        <v>-0.0821912661194801</v>
      </c>
      <c r="DF275" s="53">
        <v>-0.0855933651328087</v>
      </c>
      <c r="DG275" s="53">
        <v>-0.0661922246217728</v>
      </c>
      <c r="DH275" s="53">
        <v>-0.0606330633163452</v>
      </c>
      <c r="DI275" s="53">
        <v>-0.0597667098045349</v>
      </c>
      <c r="DJ275" s="53">
        <v>-0.0772524550557137</v>
      </c>
      <c r="DK275" s="53">
        <v>-0.0848388001322746</v>
      </c>
      <c r="DL275" s="53">
        <v>-0.0948160663247108</v>
      </c>
      <c r="DM275" s="53">
        <v>-0.0954014807939529</v>
      </c>
      <c r="DN275" s="53">
        <v>-0.104740746319294</v>
      </c>
      <c r="DO275" s="53">
        <v>-0.100695423781872</v>
      </c>
      <c r="DP275" s="53">
        <v>-0.105995357036591</v>
      </c>
      <c r="DQ275" s="53">
        <v>-0.0962181836366653</v>
      </c>
      <c r="DR275" s="53">
        <v>-0.0971648842096329</v>
      </c>
      <c r="DS275" s="53">
        <v>-0.112371757626534</v>
      </c>
      <c r="DT275" s="53">
        <v>-0.106537126004696</v>
      </c>
      <c r="DU275" s="53">
        <v>-0.111942775547504</v>
      </c>
      <c r="DV275" s="53">
        <v>-0.0673411935567856</v>
      </c>
      <c r="DW275" s="53">
        <v>-0.0625548139214516</v>
      </c>
      <c r="DX275" s="53">
        <v>-0.0588134005665779</v>
      </c>
      <c r="DY275" s="53">
        <v>-0.0690056085586548</v>
      </c>
      <c r="DZ275" s="53">
        <v>-0.0769901350140572</v>
      </c>
      <c r="EA275" s="53">
        <v>-0.0848389342427254</v>
      </c>
      <c r="EB275" s="53">
        <v>-0.0886999666690826</v>
      </c>
      <c r="EC275" s="53">
        <v>-0.0657140538096428</v>
      </c>
      <c r="ED275" s="53">
        <v>-0.0658406019210815</v>
      </c>
      <c r="EE275" s="53">
        <v>-0.0737224072217941</v>
      </c>
      <c r="EF275" s="53">
        <v>-0.121275223791599</v>
      </c>
      <c r="EG275" s="53">
        <v>-0.0362874306738377</v>
      </c>
      <c r="EH275" s="53">
        <v>-0.0370342656970024</v>
      </c>
      <c r="EI275" s="53">
        <v>-0.0271452143788338</v>
      </c>
      <c r="EJ275" s="53">
        <v>-0.0288583301007748</v>
      </c>
      <c r="EK275" s="53">
        <v>-0.0360018536448479</v>
      </c>
      <c r="EL275" s="53">
        <v>-0.0402920171618462</v>
      </c>
      <c r="EM275" s="53">
        <v>-0.0267227552831173</v>
      </c>
      <c r="EN275" s="53">
        <v>-0.0343076400458813</v>
      </c>
      <c r="EO275" s="53">
        <v>-0.0350933223962784</v>
      </c>
      <c r="EP275" s="53">
        <v>-0.04427719861269</v>
      </c>
      <c r="EQ275" s="53">
        <v>-0.0376571156084538</v>
      </c>
      <c r="ER275" s="53">
        <v>-0.0293497238308191</v>
      </c>
      <c r="ES275" s="53">
        <v>-0.015371797606349</v>
      </c>
      <c r="ET275" s="53">
        <v>0.00170371914282441</v>
      </c>
      <c r="EU275" s="53">
        <v>-0.00775590119883418</v>
      </c>
      <c r="EV275" s="53">
        <v>0.00367410155013204</v>
      </c>
      <c r="EW275" s="53">
        <v>0.0259406566619873</v>
      </c>
    </row>
    <row r="276" s="53" customFormat="1" spans="1:153">
      <c r="A276" s="54">
        <v>600667</v>
      </c>
      <c r="B276" s="53" t="s">
        <v>824</v>
      </c>
      <c r="C276" s="55">
        <v>43851</v>
      </c>
      <c r="D276" s="53">
        <v>0.0785036161541939</v>
      </c>
      <c r="E276" s="53">
        <v>0.0683907568454742</v>
      </c>
      <c r="F276" s="53">
        <v>0.0436340235173702</v>
      </c>
      <c r="G276" s="53">
        <v>0.195707857608795</v>
      </c>
      <c r="H276" s="53">
        <v>0.119429640471935</v>
      </c>
      <c r="I276" s="53">
        <v>0.136700004339218</v>
      </c>
      <c r="J276" s="53">
        <v>0.154391810297966</v>
      </c>
      <c r="K276" s="53">
        <v>0.155694052577019</v>
      </c>
      <c r="L276" s="53">
        <v>0.127217471599579</v>
      </c>
      <c r="M276" s="53">
        <v>0.141397103667259</v>
      </c>
      <c r="N276" s="53">
        <v>0.224596723914146</v>
      </c>
      <c r="O276" s="53">
        <v>0.264828413724899</v>
      </c>
      <c r="P276" s="53">
        <v>0.247957244515419</v>
      </c>
      <c r="Q276" s="53">
        <v>0.24626724421978</v>
      </c>
      <c r="R276" s="53">
        <v>0.274549305438995</v>
      </c>
      <c r="S276" s="53">
        <v>0.280534744262695</v>
      </c>
      <c r="T276" s="53">
        <v>0.355434358119965</v>
      </c>
      <c r="U276" s="53">
        <v>0.513435959815979</v>
      </c>
      <c r="V276" s="53">
        <v>0.540340721607208</v>
      </c>
      <c r="W276" s="53">
        <v>0.475266009569168</v>
      </c>
      <c r="X276" s="53">
        <v>0.346504867076874</v>
      </c>
      <c r="Y276" s="53">
        <v>0.364328891038895</v>
      </c>
      <c r="Z276" s="53">
        <v>0.333488076925278</v>
      </c>
      <c r="AA276" s="53">
        <v>0.285415768623352</v>
      </c>
      <c r="AB276" s="53">
        <v>0.27551081776619</v>
      </c>
      <c r="AC276" s="53">
        <v>0.293172031641006</v>
      </c>
      <c r="AD276" s="53">
        <v>0.325623273849487</v>
      </c>
      <c r="AE276" s="53">
        <v>0.238321378827095</v>
      </c>
      <c r="AF276" s="53">
        <v>0.317585706710815</v>
      </c>
      <c r="AG276" s="53">
        <v>0.324979543685913</v>
      </c>
      <c r="AH276" s="53">
        <v>0.388584703207016</v>
      </c>
      <c r="AI276" s="53">
        <v>0.454100221395493</v>
      </c>
      <c r="AJ276" s="53">
        <v>0.415694177150726</v>
      </c>
      <c r="AK276" s="53">
        <v>0.456346452236176</v>
      </c>
      <c r="AL276" s="53">
        <v>0.478278696537018</v>
      </c>
      <c r="AM276" s="53">
        <v>0.56843239068985</v>
      </c>
      <c r="AN276" s="53">
        <v>0.481235802173615</v>
      </c>
      <c r="AO276" s="53">
        <v>0.460666120052338</v>
      </c>
      <c r="AP276" s="53">
        <v>0.368382930755615</v>
      </c>
      <c r="AQ276" s="53">
        <v>0.374160945415497</v>
      </c>
      <c r="AR276" s="53">
        <v>0.371513545513153</v>
      </c>
      <c r="AS276" s="53">
        <v>0.364437103271484</v>
      </c>
      <c r="AT276" s="53">
        <v>0.346097111701965</v>
      </c>
      <c r="AU276" s="53">
        <v>0.314301908016205</v>
      </c>
      <c r="AV276" s="53">
        <v>0.357747852802277</v>
      </c>
      <c r="AW276" s="53">
        <v>0.386814057826996</v>
      </c>
      <c r="AX276" s="53">
        <v>0.342264801263809</v>
      </c>
      <c r="AY276" s="53">
        <v>0.35738405585289</v>
      </c>
      <c r="AZ276" s="53">
        <v>0.3365218937397</v>
      </c>
      <c r="BA276" s="53">
        <v>0.29115304350853</v>
      </c>
      <c r="BB276" s="53">
        <v>0.0377069637179375</v>
      </c>
      <c r="BC276" s="53">
        <v>0.0375414676964283</v>
      </c>
      <c r="BD276" s="53">
        <v>0.0111566809937358</v>
      </c>
      <c r="BE276" s="53">
        <v>0.068039208650589</v>
      </c>
      <c r="BF276" s="53">
        <v>0.0198306143283844</v>
      </c>
      <c r="BG276" s="53">
        <v>0.0286431051790714</v>
      </c>
      <c r="BH276" s="53">
        <v>0.0526397041976452</v>
      </c>
      <c r="BI276" s="53">
        <v>0.0699750408530235</v>
      </c>
      <c r="BJ276" s="53">
        <v>0.0669789910316467</v>
      </c>
      <c r="BK276" s="53">
        <v>0.117194660007954</v>
      </c>
      <c r="BL276" s="53">
        <v>0.164997011423111</v>
      </c>
      <c r="BM276" s="53">
        <v>0.208310201764107</v>
      </c>
      <c r="BN276" s="53">
        <v>0.181281521916389</v>
      </c>
      <c r="BO276" s="53">
        <v>0.204276010394096</v>
      </c>
      <c r="BP276" s="53">
        <v>0.225174963474274</v>
      </c>
      <c r="BQ276" s="53">
        <v>0.247761309146881</v>
      </c>
      <c r="BR276" s="53">
        <v>0.291890531778336</v>
      </c>
      <c r="BS276" s="53">
        <v>0.355991184711456</v>
      </c>
      <c r="BT276" s="53">
        <v>0.386509299278259</v>
      </c>
      <c r="BU276" s="53">
        <v>0.33899450302124</v>
      </c>
      <c r="BV276" s="53">
        <v>0.231441214680672</v>
      </c>
      <c r="BW276" s="53">
        <v>0.230379983782768</v>
      </c>
      <c r="BX276" s="53">
        <v>0.227134004235268</v>
      </c>
      <c r="BY276" s="53">
        <v>0.198724016547203</v>
      </c>
      <c r="BZ276" s="53">
        <v>0.178427889943123</v>
      </c>
      <c r="CA276" s="53">
        <v>0.204361468553543</v>
      </c>
      <c r="CB276" s="53">
        <v>0.202605158090591</v>
      </c>
      <c r="CC276" s="53">
        <v>0.138681173324585</v>
      </c>
      <c r="CD276" s="53">
        <v>0.21364451944828</v>
      </c>
      <c r="CE276" s="53">
        <v>0.17629300057888</v>
      </c>
      <c r="CF276" s="53">
        <v>0.241206154227257</v>
      </c>
      <c r="CG276" s="53">
        <v>0.315313011407852</v>
      </c>
      <c r="CH276" s="53">
        <v>0.277422368526459</v>
      </c>
      <c r="CI276" s="53">
        <v>0.33007150888443</v>
      </c>
      <c r="CJ276" s="53">
        <v>0.347115367650986</v>
      </c>
      <c r="CK276" s="53">
        <v>0.411643654108047</v>
      </c>
      <c r="CL276" s="53">
        <v>0.312860071659088</v>
      </c>
      <c r="CM276" s="53">
        <v>0.252890199422836</v>
      </c>
      <c r="CN276" s="53">
        <v>0.171524927020073</v>
      </c>
      <c r="CO276" s="53">
        <v>0.159403741359711</v>
      </c>
      <c r="CP276" s="53">
        <v>0.151212990283966</v>
      </c>
      <c r="CQ276" s="53">
        <v>0.123663246631622</v>
      </c>
      <c r="CR276" s="53">
        <v>0.121145389974117</v>
      </c>
      <c r="CS276" s="53">
        <v>0.100160673260689</v>
      </c>
      <c r="CT276" s="53">
        <v>0.136080920696259</v>
      </c>
      <c r="CU276" s="53">
        <v>0.151904121041298</v>
      </c>
      <c r="CV276" s="53">
        <v>0.111866682767868</v>
      </c>
      <c r="CW276" s="53">
        <v>0.105243608355522</v>
      </c>
      <c r="CX276" s="53">
        <v>0.111075721681118</v>
      </c>
      <c r="CY276" s="53">
        <v>0.0840753763914108</v>
      </c>
      <c r="CZ276" s="53">
        <v>0.03782107681036</v>
      </c>
      <c r="DA276" s="53">
        <v>0.0278737172484398</v>
      </c>
      <c r="DB276" s="53">
        <v>0.0295017659664154</v>
      </c>
      <c r="DC276" s="53">
        <v>0.12469307333231</v>
      </c>
      <c r="DD276" s="53">
        <v>0.0966234505176544</v>
      </c>
      <c r="DE276" s="53">
        <v>0.10508131980896</v>
      </c>
      <c r="DF276" s="53">
        <v>0.0987765267491341</v>
      </c>
      <c r="DG276" s="53">
        <v>0.0827434286475182</v>
      </c>
      <c r="DH276" s="53">
        <v>0.0572629123926163</v>
      </c>
      <c r="DI276" s="53">
        <v>0.0212268717586994</v>
      </c>
      <c r="DJ276" s="53">
        <v>0.0566241331398487</v>
      </c>
      <c r="DK276" s="53">
        <v>0.0535426363348961</v>
      </c>
      <c r="DL276" s="53">
        <v>0.0637001320719719</v>
      </c>
      <c r="DM276" s="53">
        <v>0.0390156656503677</v>
      </c>
      <c r="DN276" s="53">
        <v>0.0463987551629543</v>
      </c>
      <c r="DO276" s="53">
        <v>0.0297978706657887</v>
      </c>
      <c r="DP276" s="53">
        <v>0.060568243265152</v>
      </c>
      <c r="DQ276" s="53">
        <v>0.154469206929207</v>
      </c>
      <c r="DR276" s="53">
        <v>0.150855854153633</v>
      </c>
      <c r="DS276" s="53">
        <v>0.133295938372612</v>
      </c>
      <c r="DT276" s="53">
        <v>0.112088061869144</v>
      </c>
      <c r="DU276" s="53">
        <v>0.130973339080811</v>
      </c>
      <c r="DV276" s="53">
        <v>0.103378482162952</v>
      </c>
      <c r="DW276" s="53">
        <v>0.0837161839008331</v>
      </c>
      <c r="DX276" s="53">
        <v>0.0941073521971703</v>
      </c>
      <c r="DY276" s="53">
        <v>0.0858350023627281</v>
      </c>
      <c r="DZ276" s="53">
        <v>0.120042525231838</v>
      </c>
      <c r="EA276" s="53">
        <v>0.0966646373271942</v>
      </c>
      <c r="EB276" s="53">
        <v>0.100965604186058</v>
      </c>
      <c r="EC276" s="53">
        <v>0.145710960030556</v>
      </c>
      <c r="ED276" s="53">
        <v>0.144402980804443</v>
      </c>
      <c r="EE276" s="53">
        <v>0.135811641812325</v>
      </c>
      <c r="EF276" s="53">
        <v>0.135296225547791</v>
      </c>
      <c r="EG276" s="53">
        <v>0.12329938262701</v>
      </c>
      <c r="EH276" s="53">
        <v>0.128187745809555</v>
      </c>
      <c r="EI276" s="53">
        <v>0.153813138604164</v>
      </c>
      <c r="EJ276" s="53">
        <v>0.165400147438049</v>
      </c>
      <c r="EK276" s="53">
        <v>0.204800337553024</v>
      </c>
      <c r="EL276" s="53">
        <v>0.193882420659065</v>
      </c>
      <c r="EM276" s="53">
        <v>0.211781606078148</v>
      </c>
      <c r="EN276" s="53">
        <v>0.217324987053871</v>
      </c>
      <c r="EO276" s="53">
        <v>0.237798273563385</v>
      </c>
      <c r="EP276" s="53">
        <v>0.221976161003113</v>
      </c>
      <c r="EQ276" s="53">
        <v>0.211165651679039</v>
      </c>
      <c r="ER276" s="53">
        <v>0.218691349029541</v>
      </c>
      <c r="ES276" s="53">
        <v>0.231934353709221</v>
      </c>
      <c r="ET276" s="53">
        <v>0.227422535419464</v>
      </c>
      <c r="EU276" s="53">
        <v>0.249164879322052</v>
      </c>
      <c r="EV276" s="53">
        <v>0.222470596432686</v>
      </c>
      <c r="EW276" s="53">
        <v>0.204102098941803</v>
      </c>
    </row>
    <row r="277" s="53" customFormat="1" spans="1:153">
      <c r="A277" s="54">
        <v>600703</v>
      </c>
      <c r="B277" s="53" t="s">
        <v>827</v>
      </c>
      <c r="C277" s="55">
        <v>43851</v>
      </c>
      <c r="D277" s="53">
        <v>0.0741845816373825</v>
      </c>
      <c r="E277" s="53">
        <v>0.108738444745541</v>
      </c>
      <c r="F277" s="53">
        <v>0.142086774110794</v>
      </c>
      <c r="G277" s="53">
        <v>0.228334039449692</v>
      </c>
      <c r="H277" s="53">
        <v>0.165345817804337</v>
      </c>
      <c r="I277" s="53">
        <v>0.0880561769008636</v>
      </c>
      <c r="J277" s="53">
        <v>0.152928397059441</v>
      </c>
      <c r="K277" s="53">
        <v>0.113650254905224</v>
      </c>
      <c r="L277" s="53">
        <v>0.117585025727749</v>
      </c>
      <c r="M277" s="53">
        <v>0.0451094508171082</v>
      </c>
      <c r="N277" s="53">
        <v>0.0720776990056038</v>
      </c>
      <c r="O277" s="53">
        <v>0.120835639536381</v>
      </c>
      <c r="P277" s="53">
        <v>0.0720290243625641</v>
      </c>
      <c r="Q277" s="53">
        <v>0.0909449234604836</v>
      </c>
      <c r="R277" s="53">
        <v>0.0594371408224106</v>
      </c>
      <c r="S277" s="53">
        <v>0.0557669848203659</v>
      </c>
      <c r="T277" s="53">
        <v>0.00770368566736579</v>
      </c>
      <c r="U277" s="53">
        <v>0.0166615564376116</v>
      </c>
      <c r="V277" s="53">
        <v>0.0900922268629074</v>
      </c>
      <c r="W277" s="53">
        <v>0.0959602296352386</v>
      </c>
      <c r="X277" s="53">
        <v>0.0142537951469421</v>
      </c>
      <c r="Y277" s="53">
        <v>0.0388640314340591</v>
      </c>
      <c r="Z277" s="53">
        <v>-0.0113351196050644</v>
      </c>
      <c r="AA277" s="53">
        <v>-0.049722820520401</v>
      </c>
      <c r="AB277" s="53">
        <v>-0.0580083429813385</v>
      </c>
      <c r="AC277" s="53">
        <v>-0.0972214788198471</v>
      </c>
      <c r="AD277" s="53">
        <v>-0.122183009982109</v>
      </c>
      <c r="AE277" s="53">
        <v>-0.18083918094635</v>
      </c>
      <c r="AF277" s="53">
        <v>-0.0600623860955238</v>
      </c>
      <c r="AG277" s="53">
        <v>-0.0814882069826126</v>
      </c>
      <c r="AH277" s="53">
        <v>-0.064062811434269</v>
      </c>
      <c r="AI277" s="53">
        <v>-0.0268511883914471</v>
      </c>
      <c r="AJ277" s="53">
        <v>-0.0102723650634289</v>
      </c>
      <c r="AK277" s="53">
        <v>0.0444544702768326</v>
      </c>
      <c r="AL277" s="53">
        <v>0.0592005290091038</v>
      </c>
      <c r="AM277" s="53">
        <v>0.118900366127491</v>
      </c>
      <c r="AN277" s="53">
        <v>0.0701606199145317</v>
      </c>
      <c r="AO277" s="53">
        <v>0.0943394526839256</v>
      </c>
      <c r="AP277" s="53">
        <v>0.0638895854353905</v>
      </c>
      <c r="AQ277" s="53">
        <v>0.0386579595506191</v>
      </c>
      <c r="AR277" s="53">
        <v>0.0312674306333065</v>
      </c>
      <c r="AS277" s="53">
        <v>0.0368623733520508</v>
      </c>
      <c r="AT277" s="53">
        <v>0.011091479100287</v>
      </c>
      <c r="AU277" s="53">
        <v>-0.0587344542145729</v>
      </c>
      <c r="AV277" s="53">
        <v>-0.0612696520984173</v>
      </c>
      <c r="AW277" s="53">
        <v>-0.0278549883514643</v>
      </c>
      <c r="AX277" s="53">
        <v>0.0137848109006882</v>
      </c>
      <c r="AY277" s="53">
        <v>0.0622105151414871</v>
      </c>
      <c r="AZ277" s="53">
        <v>0.110950641334057</v>
      </c>
      <c r="BA277" s="53">
        <v>0.0942908599972725</v>
      </c>
      <c r="BB277" s="53">
        <v>0.0649200230836868</v>
      </c>
      <c r="BC277" s="53">
        <v>0.0933852642774582</v>
      </c>
      <c r="BD277" s="53">
        <v>0.130340829491615</v>
      </c>
      <c r="BE277" s="53">
        <v>0.168669536709785</v>
      </c>
      <c r="BF277" s="53">
        <v>0.102588340640068</v>
      </c>
      <c r="BG277" s="53">
        <v>0.0526225231587887</v>
      </c>
      <c r="BH277" s="53">
        <v>0.0764550939202309</v>
      </c>
      <c r="BI277" s="53">
        <v>0.062695100903511</v>
      </c>
      <c r="BJ277" s="53">
        <v>0.0736258029937744</v>
      </c>
      <c r="BK277" s="53">
        <v>0.0507440641522408</v>
      </c>
      <c r="BL277" s="53">
        <v>0.0783048495650291</v>
      </c>
      <c r="BM277" s="53">
        <v>0.113534525036812</v>
      </c>
      <c r="BN277" s="53">
        <v>0.0688546895980835</v>
      </c>
      <c r="BO277" s="53">
        <v>0.105332255363464</v>
      </c>
      <c r="BP277" s="53">
        <v>0.0810898765921593</v>
      </c>
      <c r="BQ277" s="53">
        <v>0.0955444052815437</v>
      </c>
      <c r="BR277" s="53">
        <v>0.0739342570304871</v>
      </c>
      <c r="BS277" s="53">
        <v>0.0904967337846756</v>
      </c>
      <c r="BT277" s="53">
        <v>0.13572533428669</v>
      </c>
      <c r="BU277" s="53">
        <v>0.129547894001007</v>
      </c>
      <c r="BV277" s="53">
        <v>0.04924476146698</v>
      </c>
      <c r="BW277" s="53">
        <v>0.0861813500523567</v>
      </c>
      <c r="BX277" s="53">
        <v>0.0571333691477776</v>
      </c>
      <c r="BY277" s="53">
        <v>0.0292866285890341</v>
      </c>
      <c r="BZ277" s="53">
        <v>0.000891335308551788</v>
      </c>
      <c r="CA277" s="53">
        <v>-0.0219551809132099</v>
      </c>
      <c r="CB277" s="53">
        <v>-0.0479204058647156</v>
      </c>
      <c r="CC277" s="53">
        <v>-0.0745347216725349</v>
      </c>
      <c r="CD277" s="53">
        <v>-0.0344443880021572</v>
      </c>
      <c r="CE277" s="53">
        <v>-0.0499477609992027</v>
      </c>
      <c r="CF277" s="53">
        <v>0.000725293532013893</v>
      </c>
      <c r="CG277" s="53">
        <v>0.0547029972076416</v>
      </c>
      <c r="CH277" s="53">
        <v>0.0868651121854782</v>
      </c>
      <c r="CI277" s="53">
        <v>0.116804353892803</v>
      </c>
      <c r="CJ277" s="53">
        <v>0.12013054639101</v>
      </c>
      <c r="CK277" s="53">
        <v>0.14259260892868</v>
      </c>
      <c r="CL277" s="53">
        <v>0.104483492672443</v>
      </c>
      <c r="CM277" s="53">
        <v>0.0917863175272942</v>
      </c>
      <c r="CN277" s="53">
        <v>0.0609788373112679</v>
      </c>
      <c r="CO277" s="53">
        <v>0.0147670218721032</v>
      </c>
      <c r="CP277" s="53">
        <v>0.00702307652682066</v>
      </c>
      <c r="CQ277" s="53">
        <v>-0.0100393937900662</v>
      </c>
      <c r="CR277" s="53">
        <v>-0.027547113597393</v>
      </c>
      <c r="CS277" s="53">
        <v>-0.0575361661612988</v>
      </c>
      <c r="CT277" s="53">
        <v>-0.0370341651141644</v>
      </c>
      <c r="CU277" s="53">
        <v>-0.00497674662619829</v>
      </c>
      <c r="CV277" s="53">
        <v>0.00343568809330463</v>
      </c>
      <c r="CW277" s="53">
        <v>-0.0384370908141136</v>
      </c>
      <c r="CX277" s="53">
        <v>-0.029651902616024</v>
      </c>
      <c r="CY277" s="53">
        <v>-0.0516401380300522</v>
      </c>
      <c r="CZ277" s="53">
        <v>0.0177515000104904</v>
      </c>
      <c r="DA277" s="53">
        <v>0.0238401256501675</v>
      </c>
      <c r="DB277" s="53">
        <v>0.0202328879386187</v>
      </c>
      <c r="DC277" s="53">
        <v>0.0681514367461205</v>
      </c>
      <c r="DD277" s="53">
        <v>0.0712444186210632</v>
      </c>
      <c r="DE277" s="53">
        <v>0.0439205914735794</v>
      </c>
      <c r="DF277" s="53">
        <v>0.0849602445960045</v>
      </c>
      <c r="DG277" s="53">
        <v>0.0594420917332172</v>
      </c>
      <c r="DH277" s="53">
        <v>0.0524461567401886</v>
      </c>
      <c r="DI277" s="53">
        <v>0.00285232253372669</v>
      </c>
      <c r="DJ277" s="53">
        <v>0.00225979136303067</v>
      </c>
      <c r="DK277" s="53">
        <v>0.0157880559563637</v>
      </c>
      <c r="DL277" s="53">
        <v>0.011661272495985</v>
      </c>
      <c r="DM277" s="53">
        <v>-0.00590039556846023</v>
      </c>
      <c r="DN277" s="53">
        <v>-0.0131657980382442</v>
      </c>
      <c r="DO277" s="53">
        <v>-0.0312904827296734</v>
      </c>
      <c r="DP277" s="53">
        <v>-0.0577436350286007</v>
      </c>
      <c r="DQ277" s="53">
        <v>-0.0653482377529144</v>
      </c>
      <c r="DR277" s="53">
        <v>-0.0371461696922779</v>
      </c>
      <c r="DS277" s="53">
        <v>-0.0251007322221994</v>
      </c>
      <c r="DT277" s="53">
        <v>-0.0265040304511786</v>
      </c>
      <c r="DU277" s="53">
        <v>-0.0388303846120834</v>
      </c>
      <c r="DV277" s="53">
        <v>-0.0599815547466278</v>
      </c>
      <c r="DW277" s="53">
        <v>-0.0705225169658661</v>
      </c>
      <c r="DX277" s="53">
        <v>-0.0504127442836761</v>
      </c>
      <c r="DY277" s="53">
        <v>-0.0667793601751328</v>
      </c>
      <c r="DZ277" s="53">
        <v>-0.0657756626605988</v>
      </c>
      <c r="EA277" s="53">
        <v>-0.0978175178170204</v>
      </c>
      <c r="EB277" s="53">
        <v>-0.0171310622245073</v>
      </c>
      <c r="EC277" s="53">
        <v>-0.0230535063892603</v>
      </c>
      <c r="ED277" s="53">
        <v>-0.0563011690974236</v>
      </c>
      <c r="EE277" s="53">
        <v>-0.0730672478675842</v>
      </c>
      <c r="EF277" s="53">
        <v>-0.0886505395174026</v>
      </c>
      <c r="EG277" s="53">
        <v>-0.0638629421591759</v>
      </c>
      <c r="EH277" s="53">
        <v>-0.0524430759251118</v>
      </c>
      <c r="EI277" s="53">
        <v>-0.0152052976191044</v>
      </c>
      <c r="EJ277" s="53">
        <v>-0.0258359368890524</v>
      </c>
      <c r="EK277" s="53">
        <v>0.0110400700941682</v>
      </c>
      <c r="EL277" s="53">
        <v>0.0113976821303368</v>
      </c>
      <c r="EM277" s="53">
        <v>0.0323778763413429</v>
      </c>
      <c r="EN277" s="53">
        <v>0.0327312909066677</v>
      </c>
      <c r="EO277" s="53">
        <v>0.0553887039422989</v>
      </c>
      <c r="EP277" s="53">
        <v>0.0471255332231522</v>
      </c>
      <c r="EQ277" s="53">
        <v>0.00728864781558514</v>
      </c>
      <c r="ER277" s="53">
        <v>-0.0157485473901033</v>
      </c>
      <c r="ES277" s="53">
        <v>-0.0143913049250841</v>
      </c>
      <c r="ET277" s="53">
        <v>0.018836060538888</v>
      </c>
      <c r="EU277" s="53">
        <v>0.109134539961815</v>
      </c>
      <c r="EV277" s="53">
        <v>0.149089485406876</v>
      </c>
      <c r="EW277" s="53">
        <v>0.154417932033539</v>
      </c>
    </row>
    <row r="278" s="53" customFormat="1" spans="1:153">
      <c r="A278" s="54">
        <v>600707</v>
      </c>
      <c r="B278" s="53" t="s">
        <v>830</v>
      </c>
      <c r="C278" s="55">
        <v>43851</v>
      </c>
      <c r="D278" s="53">
        <v>-0.0378594473004341</v>
      </c>
      <c r="E278" s="53">
        <v>-0.012632429599762</v>
      </c>
      <c r="F278" s="53">
        <v>0.0128306550905108</v>
      </c>
      <c r="G278" s="53">
        <v>-0.0219377391040325</v>
      </c>
      <c r="H278" s="53">
        <v>-0.0516334846615791</v>
      </c>
      <c r="I278" s="53">
        <v>-0.0818544328212738</v>
      </c>
      <c r="J278" s="53">
        <v>-0.102528460323811</v>
      </c>
      <c r="K278" s="53">
        <v>-0.114581294357777</v>
      </c>
      <c r="L278" s="53">
        <v>-0.0638186037540436</v>
      </c>
      <c r="M278" s="53">
        <v>-0.0671275109052658</v>
      </c>
      <c r="N278" s="53">
        <v>-0.0805667042732239</v>
      </c>
      <c r="O278" s="53">
        <v>-0.0941515788435936</v>
      </c>
      <c r="P278" s="53">
        <v>-0.0952474549412727</v>
      </c>
      <c r="Q278" s="53">
        <v>-0.0460084974765778</v>
      </c>
      <c r="R278" s="53">
        <v>-0.0502574928104877</v>
      </c>
      <c r="S278" s="53">
        <v>-0.00673049502074718</v>
      </c>
      <c r="T278" s="53">
        <v>0.0738780051469803</v>
      </c>
      <c r="U278" s="53">
        <v>0.168920755386353</v>
      </c>
      <c r="V278" s="53">
        <v>0.206149518489838</v>
      </c>
      <c r="W278" s="53">
        <v>0.175865545868874</v>
      </c>
      <c r="X278" s="53">
        <v>0.118109285831451</v>
      </c>
      <c r="Y278" s="53">
        <v>0.0310435574501753</v>
      </c>
      <c r="Z278" s="53">
        <v>0.124555051326752</v>
      </c>
      <c r="AA278" s="53">
        <v>0.177629858255386</v>
      </c>
      <c r="AB278" s="53">
        <v>0.278090506792068</v>
      </c>
      <c r="AC278" s="53">
        <v>0.270613551139832</v>
      </c>
      <c r="AD278" s="53">
        <v>0.301472187042236</v>
      </c>
      <c r="AE278" s="53">
        <v>0.274349957704544</v>
      </c>
      <c r="AF278" s="53">
        <v>0.274207442998886</v>
      </c>
      <c r="AG278" s="53">
        <v>0.303393810987473</v>
      </c>
      <c r="AH278" s="53">
        <v>0.266088336706161</v>
      </c>
      <c r="AI278" s="53">
        <v>0.235232025384903</v>
      </c>
      <c r="AJ278" s="53">
        <v>0.209178075194359</v>
      </c>
      <c r="AK278" s="53">
        <v>0.194810092449188</v>
      </c>
      <c r="AL278" s="53">
        <v>0.199278309941292</v>
      </c>
      <c r="AM278" s="53">
        <v>0.232986479997635</v>
      </c>
      <c r="AN278" s="53">
        <v>0.210136666893959</v>
      </c>
      <c r="AO278" s="53">
        <v>0.191323652863503</v>
      </c>
      <c r="AP278" s="53">
        <v>0.18984766304493</v>
      </c>
      <c r="AQ278" s="53">
        <v>0.216437354683876</v>
      </c>
      <c r="AR278" s="53">
        <v>0.193023532629013</v>
      </c>
      <c r="AS278" s="53">
        <v>0.217263177037239</v>
      </c>
      <c r="AT278" s="53">
        <v>0.203066751360893</v>
      </c>
      <c r="AU278" s="53">
        <v>0.178707271814346</v>
      </c>
      <c r="AV278" s="53">
        <v>0.202274039387703</v>
      </c>
      <c r="AW278" s="53">
        <v>0.207969725131989</v>
      </c>
      <c r="AX278" s="53">
        <v>0.189176723361015</v>
      </c>
      <c r="AY278" s="53">
        <v>0.167995497584343</v>
      </c>
      <c r="AZ278" s="53">
        <v>0.153334617614746</v>
      </c>
      <c r="BA278" s="53">
        <v>0.169342920184135</v>
      </c>
      <c r="BB278" s="53">
        <v>-0.0392668880522251</v>
      </c>
      <c r="BC278" s="53">
        <v>-0.0225370414555073</v>
      </c>
      <c r="BD278" s="53">
        <v>-0.00145689770579338</v>
      </c>
      <c r="BE278" s="53">
        <v>-0.0233164355158806</v>
      </c>
      <c r="BF278" s="53">
        <v>-0.0533121153712273</v>
      </c>
      <c r="BG278" s="53">
        <v>-0.0539902821183205</v>
      </c>
      <c r="BH278" s="53">
        <v>-0.0671429261565208</v>
      </c>
      <c r="BI278" s="53">
        <v>-0.0553977116942406</v>
      </c>
      <c r="BJ278" s="53">
        <v>-0.0463390909135342</v>
      </c>
      <c r="BK278" s="53">
        <v>-0.0345246009528637</v>
      </c>
      <c r="BL278" s="53">
        <v>-0.0395131409168243</v>
      </c>
      <c r="BM278" s="53">
        <v>-0.0403980351984501</v>
      </c>
      <c r="BN278" s="53">
        <v>-0.0553264059126377</v>
      </c>
      <c r="BO278" s="53">
        <v>0.020818080753088</v>
      </c>
      <c r="BP278" s="53">
        <v>0.00535906245931983</v>
      </c>
      <c r="BQ278" s="53">
        <v>0.0763475969433784</v>
      </c>
      <c r="BR278" s="53">
        <v>0.162302657961845</v>
      </c>
      <c r="BS278" s="53">
        <v>0.245358362793922</v>
      </c>
      <c r="BT278" s="53">
        <v>0.306819051504135</v>
      </c>
      <c r="BU278" s="53">
        <v>0.24387489259243</v>
      </c>
      <c r="BV278" s="53">
        <v>0.200029730796814</v>
      </c>
      <c r="BW278" s="53">
        <v>0.177464857697487</v>
      </c>
      <c r="BX278" s="53">
        <v>0.174103245139122</v>
      </c>
      <c r="BY278" s="53">
        <v>0.144657582044601</v>
      </c>
      <c r="BZ278" s="53">
        <v>0.161927863955498</v>
      </c>
      <c r="CA278" s="53">
        <v>0.168542787432671</v>
      </c>
      <c r="CB278" s="53">
        <v>0.200458601117134</v>
      </c>
      <c r="CC278" s="53">
        <v>0.184051185846329</v>
      </c>
      <c r="CD278" s="53">
        <v>0.186639055609703</v>
      </c>
      <c r="CE278" s="53">
        <v>0.179349005222321</v>
      </c>
      <c r="CF278" s="53">
        <v>0.176863014698029</v>
      </c>
      <c r="CG278" s="53">
        <v>0.19402202963829</v>
      </c>
      <c r="CH278" s="53">
        <v>0.191522613167763</v>
      </c>
      <c r="CI278" s="53">
        <v>0.189970150589943</v>
      </c>
      <c r="CJ278" s="53">
        <v>0.182194203138351</v>
      </c>
      <c r="CK278" s="53">
        <v>0.20051021873951</v>
      </c>
      <c r="CL278" s="53">
        <v>0.189445525407791</v>
      </c>
      <c r="CM278" s="53">
        <v>0.195707648992538</v>
      </c>
      <c r="CN278" s="53">
        <v>0.178103297948837</v>
      </c>
      <c r="CO278" s="53">
        <v>0.186799973249435</v>
      </c>
      <c r="CP278" s="53">
        <v>0.161824524402618</v>
      </c>
      <c r="CQ278" s="53">
        <v>0.170428156852722</v>
      </c>
      <c r="CR278" s="53">
        <v>0.158957809209824</v>
      </c>
      <c r="CS278" s="53">
        <v>0.139644712209702</v>
      </c>
      <c r="CT278" s="53">
        <v>0.153016433119774</v>
      </c>
      <c r="CU278" s="53">
        <v>0.150562182068825</v>
      </c>
      <c r="CV278" s="53">
        <v>0.146002441644669</v>
      </c>
      <c r="CW278" s="53">
        <v>0.137034609913826</v>
      </c>
      <c r="CX278" s="53">
        <v>0.146003440022469</v>
      </c>
      <c r="CY278" s="53">
        <v>0.153915137052536</v>
      </c>
      <c r="CZ278" s="53">
        <v>-0.0142546705901623</v>
      </c>
      <c r="DA278" s="53">
        <v>-0.00575749762356281</v>
      </c>
      <c r="DB278" s="53">
        <v>-0.0013745566830039</v>
      </c>
      <c r="DC278" s="53">
        <v>-0.0142834121361375</v>
      </c>
      <c r="DD278" s="53">
        <v>-0.0139834806323051</v>
      </c>
      <c r="DE278" s="53">
        <v>-0.0435262583196163</v>
      </c>
      <c r="DF278" s="53">
        <v>-0.0510476417839527</v>
      </c>
      <c r="DG278" s="53">
        <v>-0.0748456940054893</v>
      </c>
      <c r="DH278" s="53">
        <v>-0.0331416241824627</v>
      </c>
      <c r="DI278" s="53">
        <v>-0.0482650175690651</v>
      </c>
      <c r="DJ278" s="53">
        <v>-0.0567156784236431</v>
      </c>
      <c r="DK278" s="53">
        <v>-0.0694156512618065</v>
      </c>
      <c r="DL278" s="53">
        <v>-0.055583156645298</v>
      </c>
      <c r="DM278" s="53">
        <v>-0.0824886858463287</v>
      </c>
      <c r="DN278" s="53">
        <v>-0.0712786689400673</v>
      </c>
      <c r="DO278" s="53">
        <v>-0.0987402051687241</v>
      </c>
      <c r="DP278" s="53">
        <v>-0.104086764156818</v>
      </c>
      <c r="DQ278" s="53">
        <v>-0.0920997187495232</v>
      </c>
      <c r="DR278" s="53">
        <v>-0.11633162945509</v>
      </c>
      <c r="DS278" s="53">
        <v>-0.0836714580655098</v>
      </c>
      <c r="DT278" s="53">
        <v>-0.0975825563073158</v>
      </c>
      <c r="DU278" s="53">
        <v>-0.1620834171772</v>
      </c>
      <c r="DV278" s="53">
        <v>-0.0652103051543236</v>
      </c>
      <c r="DW278" s="53">
        <v>0.0173101667314768</v>
      </c>
      <c r="DX278" s="53">
        <v>0.100500524044037</v>
      </c>
      <c r="DY278" s="53">
        <v>0.0864086523652077</v>
      </c>
      <c r="DZ278" s="53">
        <v>0.0853514820337296</v>
      </c>
      <c r="EA278" s="53">
        <v>0.0746366754174232</v>
      </c>
      <c r="EB278" s="53">
        <v>0.0719062611460686</v>
      </c>
      <c r="EC278" s="53">
        <v>0.108382701873779</v>
      </c>
      <c r="ED278" s="53">
        <v>0.0735632181167603</v>
      </c>
      <c r="EE278" s="53">
        <v>0.025547893717885</v>
      </c>
      <c r="EF278" s="53">
        <v>0.00199335557408631</v>
      </c>
      <c r="EG278" s="53">
        <v>-0.0108221555128694</v>
      </c>
      <c r="EH278" s="53">
        <v>0.00142199383117259</v>
      </c>
      <c r="EI278" s="53">
        <v>0.0168141555041075</v>
      </c>
      <c r="EJ278" s="53">
        <v>0.00502903014421463</v>
      </c>
      <c r="EK278" s="53">
        <v>-0.0200460962951183</v>
      </c>
      <c r="EL278" s="53">
        <v>-0.00391774252057076</v>
      </c>
      <c r="EM278" s="53">
        <v>0.0139752700924873</v>
      </c>
      <c r="EN278" s="53">
        <v>0.0155368987470865</v>
      </c>
      <c r="EO278" s="53">
        <v>0.0311729218810797</v>
      </c>
      <c r="EP278" s="53">
        <v>0.0284468270838261</v>
      </c>
      <c r="EQ278" s="53">
        <v>0.0234004594385624</v>
      </c>
      <c r="ER278" s="53">
        <v>0.0335955061018467</v>
      </c>
      <c r="ES278" s="53">
        <v>0.0417454205453396</v>
      </c>
      <c r="ET278" s="53">
        <v>0.0275121703743935</v>
      </c>
      <c r="EU278" s="53">
        <v>0.0152987670153379</v>
      </c>
      <c r="EV278" s="53">
        <v>-0.00833092443645</v>
      </c>
      <c r="EW278" s="53">
        <v>-0.000234333565458655</v>
      </c>
    </row>
    <row r="279" s="53" customFormat="1" spans="1:153">
      <c r="A279" s="54">
        <v>600745</v>
      </c>
      <c r="B279" s="53" t="s">
        <v>833</v>
      </c>
      <c r="C279" s="55">
        <v>43851</v>
      </c>
      <c r="D279" s="53">
        <v>0.124196127057075</v>
      </c>
      <c r="E279" s="53">
        <v>0.111310571432114</v>
      </c>
      <c r="F279" s="53">
        <v>0.0803553909063339</v>
      </c>
      <c r="G279" s="53">
        <v>0.170665442943573</v>
      </c>
      <c r="H279" s="53">
        <v>0.0465666428208351</v>
      </c>
      <c r="I279" s="53">
        <v>0.0583385713398457</v>
      </c>
      <c r="J279" s="53">
        <v>0.100820399820805</v>
      </c>
      <c r="K279" s="53">
        <v>0.0365452393889427</v>
      </c>
      <c r="L279" s="53">
        <v>0.0636854842305183</v>
      </c>
      <c r="M279" s="53">
        <v>-0.0131369661539793</v>
      </c>
      <c r="N279" s="53">
        <v>0.0327920131385326</v>
      </c>
      <c r="O279" s="53">
        <v>-0.058149017393589</v>
      </c>
      <c r="P279" s="53">
        <v>-0.0951857045292854</v>
      </c>
      <c r="Q279" s="53">
        <v>-0.137167796492577</v>
      </c>
      <c r="R279" s="53">
        <v>-0.0977843254804611</v>
      </c>
      <c r="S279" s="53">
        <v>-0.101435258984566</v>
      </c>
      <c r="T279" s="53">
        <v>-0.144911840558052</v>
      </c>
      <c r="U279" s="53">
        <v>-0.116393022239208</v>
      </c>
      <c r="V279" s="53">
        <v>-0.0654360875487328</v>
      </c>
      <c r="W279" s="53">
        <v>-0.0529001355171204</v>
      </c>
      <c r="X279" s="53">
        <v>-0.139869406819344</v>
      </c>
      <c r="Y279" s="53">
        <v>-0.151544988155365</v>
      </c>
      <c r="Z279" s="53">
        <v>-0.220334693789482</v>
      </c>
      <c r="AA279" s="53">
        <v>-0.280082315206528</v>
      </c>
      <c r="AB279" s="53">
        <v>-0.361628532409668</v>
      </c>
      <c r="AC279" s="53">
        <v>-0.41438552737236</v>
      </c>
      <c r="AD279" s="53">
        <v>-0.462774723768234</v>
      </c>
      <c r="AE279" s="53">
        <v>-0.49112743139267</v>
      </c>
      <c r="AF279" s="53">
        <v>-0.471654117107391</v>
      </c>
      <c r="AG279" s="53">
        <v>-0.537737429141998</v>
      </c>
      <c r="AH279" s="53">
        <v>-0.644263207912445</v>
      </c>
      <c r="AI279" s="53">
        <v>-0.716249406337738</v>
      </c>
      <c r="AJ279" s="53">
        <v>-0.732228636741638</v>
      </c>
      <c r="AK279" s="53">
        <v>-0.751005172729492</v>
      </c>
      <c r="AL279" s="53">
        <v>-0.727172911167145</v>
      </c>
      <c r="AM279" s="53">
        <v>-0.723685204982758</v>
      </c>
      <c r="AN279" s="53">
        <v>-0.747435092926025</v>
      </c>
      <c r="AO279" s="53">
        <v>-0.694941341876984</v>
      </c>
      <c r="AP279" s="53">
        <v>-0.695530474185944</v>
      </c>
      <c r="AQ279" s="53">
        <v>-0.728628039360046</v>
      </c>
      <c r="AR279" s="53">
        <v>-0.630726337432861</v>
      </c>
      <c r="AS279" s="53">
        <v>-0.648369550704956</v>
      </c>
      <c r="AT279" s="53">
        <v>-0.669899344444275</v>
      </c>
      <c r="AU279" s="53">
        <v>-0.702998399734497</v>
      </c>
      <c r="AV279" s="53">
        <v>-0.752416133880615</v>
      </c>
      <c r="AW279" s="53">
        <v>-0.746751129627228</v>
      </c>
      <c r="AX279" s="53">
        <v>-0.808701574802399</v>
      </c>
      <c r="AY279" s="53">
        <v>-0.80187863111496</v>
      </c>
      <c r="AZ279" s="53">
        <v>-0.861080586910248</v>
      </c>
      <c r="BA279" s="53">
        <v>-0.883798658847809</v>
      </c>
      <c r="BB279" s="53">
        <v>0.0544165037572384</v>
      </c>
      <c r="BC279" s="53">
        <v>0.0478683188557625</v>
      </c>
      <c r="BD279" s="53">
        <v>0.022026352584362</v>
      </c>
      <c r="BE279" s="53">
        <v>0.102815508842468</v>
      </c>
      <c r="BF279" s="53">
        <v>0.0115549201145768</v>
      </c>
      <c r="BG279" s="53">
        <v>-0.0398244820535183</v>
      </c>
      <c r="BH279" s="53">
        <v>-0.0490924380719662</v>
      </c>
      <c r="BI279" s="53">
        <v>-0.0935576111078262</v>
      </c>
      <c r="BJ279" s="53">
        <v>-0.0664473548531532</v>
      </c>
      <c r="BK279" s="53">
        <v>-0.105095654726028</v>
      </c>
      <c r="BL279" s="53">
        <v>-0.0415844544768333</v>
      </c>
      <c r="BM279" s="53">
        <v>-0.0857837721705437</v>
      </c>
      <c r="BN279" s="53">
        <v>-0.128669545054436</v>
      </c>
      <c r="BO279" s="53">
        <v>-0.165505886077881</v>
      </c>
      <c r="BP279" s="53">
        <v>-0.148603200912476</v>
      </c>
      <c r="BQ279" s="53">
        <v>-0.129181802272797</v>
      </c>
      <c r="BR279" s="53">
        <v>-0.153255879878998</v>
      </c>
      <c r="BS279" s="53">
        <v>-0.128255277872086</v>
      </c>
      <c r="BT279" s="53">
        <v>-0.0498437844216824</v>
      </c>
      <c r="BU279" s="53">
        <v>-0.0247229561209679</v>
      </c>
      <c r="BV279" s="53">
        <v>-0.0999649241566658</v>
      </c>
      <c r="BW279" s="53">
        <v>-0.076753132045269</v>
      </c>
      <c r="BX279" s="53">
        <v>-0.0856021046638489</v>
      </c>
      <c r="BY279" s="53">
        <v>-0.149840533733368</v>
      </c>
      <c r="BZ279" s="53">
        <v>-0.199080303311348</v>
      </c>
      <c r="CA279" s="53">
        <v>-0.231055736541748</v>
      </c>
      <c r="CB279" s="53">
        <v>-0.262648433446884</v>
      </c>
      <c r="CC279" s="53">
        <v>-0.319870740175247</v>
      </c>
      <c r="CD279" s="53">
        <v>-0.284860134124756</v>
      </c>
      <c r="CE279" s="53">
        <v>-0.327988982200623</v>
      </c>
      <c r="CF279" s="53">
        <v>-0.4325812458992</v>
      </c>
      <c r="CG279" s="53">
        <v>-0.439466238021851</v>
      </c>
      <c r="CH279" s="53">
        <v>-0.423057675361633</v>
      </c>
      <c r="CI279" s="53">
        <v>-0.453445106744766</v>
      </c>
      <c r="CJ279" s="53">
        <v>-0.458770513534546</v>
      </c>
      <c r="CK279" s="53">
        <v>-0.433421969413757</v>
      </c>
      <c r="CL279" s="53">
        <v>-0.474633276462555</v>
      </c>
      <c r="CM279" s="53">
        <v>-0.510917782783508</v>
      </c>
      <c r="CN279" s="53">
        <v>-0.504886746406555</v>
      </c>
      <c r="CO279" s="53">
        <v>-0.555833518505096</v>
      </c>
      <c r="CP279" s="53">
        <v>-0.560681700706482</v>
      </c>
      <c r="CQ279" s="53">
        <v>-0.638111174106598</v>
      </c>
      <c r="CR279" s="53">
        <v>-0.63398540019989</v>
      </c>
      <c r="CS279" s="53">
        <v>-0.642162799835205</v>
      </c>
      <c r="CT279" s="53">
        <v>-0.653214693069458</v>
      </c>
      <c r="CU279" s="53">
        <v>-0.651548326015472</v>
      </c>
      <c r="CV279" s="53">
        <v>-0.699547111988068</v>
      </c>
      <c r="CW279" s="53">
        <v>-0.717942595481873</v>
      </c>
      <c r="CX279" s="53">
        <v>-0.740259170532227</v>
      </c>
      <c r="CY279" s="53">
        <v>-0.764654934406281</v>
      </c>
      <c r="CZ279" s="53">
        <v>0.119801312685013</v>
      </c>
      <c r="DA279" s="53">
        <v>0.113463938236237</v>
      </c>
      <c r="DB279" s="53">
        <v>0.108350723981857</v>
      </c>
      <c r="DC279" s="53">
        <v>0.11787161976099</v>
      </c>
      <c r="DD279" s="53">
        <v>0.0850334167480469</v>
      </c>
      <c r="DE279" s="53">
        <v>0.14818474650383</v>
      </c>
      <c r="DF279" s="53">
        <v>0.199934527277946</v>
      </c>
      <c r="DG279" s="53">
        <v>0.180124536156654</v>
      </c>
      <c r="DH279" s="53">
        <v>0.180154532194138</v>
      </c>
      <c r="DI279" s="53">
        <v>0.14198037981987</v>
      </c>
      <c r="DJ279" s="53">
        <v>0.124398157000542</v>
      </c>
      <c r="DK279" s="53">
        <v>0.0776564478874207</v>
      </c>
      <c r="DL279" s="53">
        <v>0.0835055261850357</v>
      </c>
      <c r="DM279" s="53">
        <v>0.0783597752451897</v>
      </c>
      <c r="DN279" s="53">
        <v>0.1008405610919</v>
      </c>
      <c r="DO279" s="53">
        <v>0.0777682363986969</v>
      </c>
      <c r="DP279" s="53">
        <v>0.0583657398819923</v>
      </c>
      <c r="DQ279" s="53">
        <v>0.0618839412927628</v>
      </c>
      <c r="DR279" s="53">
        <v>0.0344293862581253</v>
      </c>
      <c r="DS279" s="53">
        <v>0.0218445099890232</v>
      </c>
      <c r="DT279" s="53">
        <v>0.0101171992719173</v>
      </c>
      <c r="DU279" s="53">
        <v>-0.0247701667249203</v>
      </c>
      <c r="DV279" s="53">
        <v>-0.0847109034657478</v>
      </c>
      <c r="DW279" s="53">
        <v>-0.0802200958132744</v>
      </c>
      <c r="DX279" s="53">
        <v>-0.112526550889015</v>
      </c>
      <c r="DY279" s="53">
        <v>-0.133308112621307</v>
      </c>
      <c r="DZ279" s="53">
        <v>-0.150104612112045</v>
      </c>
      <c r="EA279" s="53">
        <v>-0.121234990656376</v>
      </c>
      <c r="EB279" s="53">
        <v>-0.136772304773331</v>
      </c>
      <c r="EC279" s="53">
        <v>-0.159726724028587</v>
      </c>
      <c r="ED279" s="53">
        <v>-0.161660239100456</v>
      </c>
      <c r="EE279" s="53">
        <v>-0.22676146030426</v>
      </c>
      <c r="EF279" s="53">
        <v>-0.259149253368378</v>
      </c>
      <c r="EG279" s="53">
        <v>-0.247538387775421</v>
      </c>
      <c r="EH279" s="53">
        <v>-0.218380734324455</v>
      </c>
      <c r="EI279" s="53">
        <v>-0.240241557359695</v>
      </c>
      <c r="EJ279" s="53">
        <v>-0.222780153155327</v>
      </c>
      <c r="EK279" s="53">
        <v>-0.134001880884171</v>
      </c>
      <c r="EL279" s="53">
        <v>-0.140622049570084</v>
      </c>
      <c r="EM279" s="53">
        <v>-0.122772864997387</v>
      </c>
      <c r="EN279" s="53">
        <v>-0.020022951066494</v>
      </c>
      <c r="EO279" s="53">
        <v>0.0397633016109467</v>
      </c>
      <c r="EP279" s="53">
        <v>0.0141077842563391</v>
      </c>
      <c r="EQ279" s="53">
        <v>-0.0108139235526323</v>
      </c>
      <c r="ER279" s="53">
        <v>-0.0491797402501106</v>
      </c>
      <c r="ES279" s="53">
        <v>-0.0451811105012894</v>
      </c>
      <c r="ET279" s="53">
        <v>-0.0591328106820583</v>
      </c>
      <c r="EU279" s="53">
        <v>-0.0339143164455891</v>
      </c>
      <c r="EV279" s="53">
        <v>-0.070799745619297</v>
      </c>
      <c r="EW279" s="53">
        <v>-0.0691220387816429</v>
      </c>
    </row>
    <row r="280" s="53" customFormat="1" spans="1:153">
      <c r="A280" s="54">
        <v>600764</v>
      </c>
      <c r="B280" s="53" t="s">
        <v>836</v>
      </c>
      <c r="C280" s="55">
        <v>43851</v>
      </c>
      <c r="D280" s="53">
        <v>-0.0342639535665512</v>
      </c>
      <c r="E280" s="53">
        <v>-0.00648873951286077</v>
      </c>
      <c r="F280" s="53">
        <v>-0.0421076789498329</v>
      </c>
      <c r="G280" s="53">
        <v>-0.0288969483226538</v>
      </c>
      <c r="H280" s="53">
        <v>-0.056182686239481</v>
      </c>
      <c r="I280" s="53">
        <v>-0.0611535534262657</v>
      </c>
      <c r="J280" s="53">
        <v>-0.0678975209593773</v>
      </c>
      <c r="K280" s="53">
        <v>-0.151388064026833</v>
      </c>
      <c r="L280" s="53">
        <v>-0.109641492366791</v>
      </c>
      <c r="M280" s="53">
        <v>-0.14901602268219</v>
      </c>
      <c r="N280" s="53">
        <v>-0.152994602918625</v>
      </c>
      <c r="O280" s="53">
        <v>-0.0993809327483177</v>
      </c>
      <c r="P280" s="53">
        <v>-0.0363126210868359</v>
      </c>
      <c r="Q280" s="53">
        <v>-0.0925518348813057</v>
      </c>
      <c r="R280" s="53">
        <v>0.0135392751544714</v>
      </c>
      <c r="S280" s="53">
        <v>-0.0446725711226463</v>
      </c>
      <c r="T280" s="53">
        <v>-0.0630612075328827</v>
      </c>
      <c r="U280" s="53">
        <v>-0.0583659820258617</v>
      </c>
      <c r="V280" s="53">
        <v>-0.0836091190576553</v>
      </c>
      <c r="W280" s="53">
        <v>-0.0547122545540333</v>
      </c>
      <c r="X280" s="53">
        <v>-0.0990212485194206</v>
      </c>
      <c r="Y280" s="53">
        <v>-0.139983743429184</v>
      </c>
      <c r="Z280" s="53">
        <v>-0.144551858305931</v>
      </c>
      <c r="AA280" s="53">
        <v>-0.150144800543785</v>
      </c>
      <c r="AB280" s="53">
        <v>-0.0884722620248795</v>
      </c>
      <c r="AC280" s="53">
        <v>-0.0941097289323807</v>
      </c>
      <c r="AD280" s="53">
        <v>-0.102369382977486</v>
      </c>
      <c r="AE280" s="53">
        <v>-0.115759387612343</v>
      </c>
      <c r="AF280" s="53">
        <v>-0.0904189422726631</v>
      </c>
      <c r="AG280" s="53">
        <v>-0.0655273571610451</v>
      </c>
      <c r="AH280" s="53">
        <v>-0.0644354373216629</v>
      </c>
      <c r="AI280" s="53">
        <v>-0.0788965225219727</v>
      </c>
      <c r="AJ280" s="53">
        <v>-0.0815236046910286</v>
      </c>
      <c r="AK280" s="53">
        <v>-0.0810941904783249</v>
      </c>
      <c r="AL280" s="53">
        <v>-0.100762918591499</v>
      </c>
      <c r="AM280" s="53">
        <v>-0.128857642412186</v>
      </c>
      <c r="AN280" s="53">
        <v>-0.0840118005871773</v>
      </c>
      <c r="AO280" s="53">
        <v>-0.0825344175100327</v>
      </c>
      <c r="AP280" s="53">
        <v>-0.05891427770257</v>
      </c>
      <c r="AQ280" s="53">
        <v>-0.0815223827958107</v>
      </c>
      <c r="AR280" s="53">
        <v>-0.10852737724781</v>
      </c>
      <c r="AS280" s="53">
        <v>-0.0906510129570961</v>
      </c>
      <c r="AT280" s="53">
        <v>-0.0554769933223724</v>
      </c>
      <c r="AU280" s="53">
        <v>-0.0787685289978981</v>
      </c>
      <c r="AV280" s="53">
        <v>-0.0996358394622803</v>
      </c>
      <c r="AW280" s="53">
        <v>-0.0339823104441166</v>
      </c>
      <c r="AX280" s="53">
        <v>-0.0676792189478874</v>
      </c>
      <c r="AY280" s="53">
        <v>-0.095637671649456</v>
      </c>
      <c r="AZ280" s="53">
        <v>-0.0777015462517738</v>
      </c>
      <c r="BA280" s="53">
        <v>-0.096075564622879</v>
      </c>
      <c r="BB280" s="53">
        <v>0.00208764779381454</v>
      </c>
      <c r="BC280" s="53">
        <v>0.0010742440354079</v>
      </c>
      <c r="BD280" s="53">
        <v>-0.0417646504938602</v>
      </c>
      <c r="BE280" s="53">
        <v>-0.023254219442606</v>
      </c>
      <c r="BF280" s="53">
        <v>-0.0315190330147743</v>
      </c>
      <c r="BG280" s="53">
        <v>-0.0336564742028713</v>
      </c>
      <c r="BH280" s="53">
        <v>-0.0388060361146927</v>
      </c>
      <c r="BI280" s="53">
        <v>-0.0671603009104729</v>
      </c>
      <c r="BJ280" s="53">
        <v>-0.0580312870442867</v>
      </c>
      <c r="BK280" s="53">
        <v>-0.0702655911445618</v>
      </c>
      <c r="BL280" s="53">
        <v>-0.0742950811982155</v>
      </c>
      <c r="BM280" s="53">
        <v>-0.0390327163040638</v>
      </c>
      <c r="BN280" s="53">
        <v>0.00328204757533967</v>
      </c>
      <c r="BO280" s="53">
        <v>-0.0279085841029882</v>
      </c>
      <c r="BP280" s="53">
        <v>0.0747402459383011</v>
      </c>
      <c r="BQ280" s="53">
        <v>0.0306186322122812</v>
      </c>
      <c r="BR280" s="53">
        <v>0.0130544733256102</v>
      </c>
      <c r="BS280" s="53">
        <v>0.0206072442233562</v>
      </c>
      <c r="BT280" s="53">
        <v>0.0167504418641329</v>
      </c>
      <c r="BU280" s="53">
        <v>0.0315842404961586</v>
      </c>
      <c r="BV280" s="53">
        <v>-0.00456090737134218</v>
      </c>
      <c r="BW280" s="53">
        <v>-0.0361224189400673</v>
      </c>
      <c r="BX280" s="53">
        <v>-0.0403848551213741</v>
      </c>
      <c r="BY280" s="53">
        <v>-0.0367219820618629</v>
      </c>
      <c r="BZ280" s="53">
        <v>-0.0127371735870838</v>
      </c>
      <c r="CA280" s="53">
        <v>-0.0182584226131439</v>
      </c>
      <c r="CB280" s="53">
        <v>-0.0485654547810555</v>
      </c>
      <c r="CC280" s="53">
        <v>-0.0697981789708138</v>
      </c>
      <c r="CD280" s="53">
        <v>-0.046718530356884</v>
      </c>
      <c r="CE280" s="53">
        <v>-0.0299661420285702</v>
      </c>
      <c r="CF280" s="53">
        <v>-0.0396648831665516</v>
      </c>
      <c r="CG280" s="53">
        <v>-0.061104629188776</v>
      </c>
      <c r="CH280" s="53">
        <v>-0.0712699592113495</v>
      </c>
      <c r="CI280" s="53">
        <v>-0.0736803635954857</v>
      </c>
      <c r="CJ280" s="53">
        <v>-0.0920615494251251</v>
      </c>
      <c r="CK280" s="53">
        <v>-0.111827276647091</v>
      </c>
      <c r="CL280" s="53">
        <v>-0.0637111067771912</v>
      </c>
      <c r="CM280" s="53">
        <v>-0.0437828749418259</v>
      </c>
      <c r="CN280" s="53">
        <v>-0.0264237280935049</v>
      </c>
      <c r="CO280" s="53">
        <v>-0.0429493188858032</v>
      </c>
      <c r="CP280" s="53">
        <v>-0.0700888186693192</v>
      </c>
      <c r="CQ280" s="53">
        <v>-0.0626685991883278</v>
      </c>
      <c r="CR280" s="53">
        <v>-0.0160558559000492</v>
      </c>
      <c r="CS280" s="53">
        <v>-0.0223188064992428</v>
      </c>
      <c r="CT280" s="53">
        <v>-0.0438392907381058</v>
      </c>
      <c r="CU280" s="53">
        <v>-0.0417054928839207</v>
      </c>
      <c r="CV280" s="53">
        <v>-0.0516076236963272</v>
      </c>
      <c r="CW280" s="53">
        <v>-0.0431250743567944</v>
      </c>
      <c r="CX280" s="53">
        <v>-0.0396160185337067</v>
      </c>
      <c r="CY280" s="53">
        <v>-0.0539074651896954</v>
      </c>
      <c r="CZ280" s="53">
        <v>-0.0309610348194838</v>
      </c>
      <c r="DA280" s="53">
        <v>-0.00217241561040282</v>
      </c>
      <c r="DB280" s="53">
        <v>0.00504753878340125</v>
      </c>
      <c r="DC280" s="53">
        <v>-0.000252161175012589</v>
      </c>
      <c r="DD280" s="53">
        <v>-0.0192730855196714</v>
      </c>
      <c r="DE280" s="53">
        <v>-0.022106509655714</v>
      </c>
      <c r="DF280" s="53">
        <v>-0.0237009190022945</v>
      </c>
      <c r="DG280" s="53">
        <v>-0.0788372009992599</v>
      </c>
      <c r="DH280" s="53">
        <v>-0.046219639480114</v>
      </c>
      <c r="DI280" s="53">
        <v>-0.0733598545193672</v>
      </c>
      <c r="DJ280" s="53">
        <v>-0.0733089670538902</v>
      </c>
      <c r="DK280" s="53">
        <v>-0.0549576506018639</v>
      </c>
      <c r="DL280" s="53">
        <v>-0.0342041030526161</v>
      </c>
      <c r="DM280" s="53">
        <v>-0.0592526867985725</v>
      </c>
      <c r="DN280" s="53">
        <v>-0.0558104030787945</v>
      </c>
      <c r="DO280" s="53">
        <v>-0.0699006319046021</v>
      </c>
      <c r="DP280" s="53">
        <v>-0.0707251131534576</v>
      </c>
      <c r="DQ280" s="53">
        <v>-0.0735826566815376</v>
      </c>
      <c r="DR280" s="53">
        <v>-0.0949689969420433</v>
      </c>
      <c r="DS280" s="53">
        <v>-0.0809059217572212</v>
      </c>
      <c r="DT280" s="53">
        <v>-0.089069776237011</v>
      </c>
      <c r="DU280" s="53">
        <v>-0.0984707623720169</v>
      </c>
      <c r="DV280" s="53">
        <v>-0.0987764298915863</v>
      </c>
      <c r="DW280" s="53">
        <v>-0.108032241463661</v>
      </c>
      <c r="DX280" s="53">
        <v>-0.070344515144825</v>
      </c>
      <c r="DY280" s="53">
        <v>-0.0704607367515564</v>
      </c>
      <c r="DZ280" s="53">
        <v>-0.0484133623540401</v>
      </c>
      <c r="EA280" s="53">
        <v>-0.0405706353485584</v>
      </c>
      <c r="EB280" s="53">
        <v>-0.0383098423480988</v>
      </c>
      <c r="EC280" s="53">
        <v>-0.0301706437021494</v>
      </c>
      <c r="ED280" s="53">
        <v>-0.0193799864500761</v>
      </c>
      <c r="EE280" s="53">
        <v>-0.0124013237655163</v>
      </c>
      <c r="EF280" s="53">
        <v>-0.00486307963728905</v>
      </c>
      <c r="EG280" s="53">
        <v>-0.00202326104044914</v>
      </c>
      <c r="EH280" s="53">
        <v>-0.00331080053001642</v>
      </c>
      <c r="EI280" s="53">
        <v>-0.0116397999227047</v>
      </c>
      <c r="EJ280" s="53">
        <v>-0.0149101298302412</v>
      </c>
      <c r="EK280" s="53">
        <v>-0.0333609730005264</v>
      </c>
      <c r="EL280" s="53">
        <v>-0.0270999819040298</v>
      </c>
      <c r="EM280" s="53">
        <v>-0.0331824943423271</v>
      </c>
      <c r="EN280" s="53">
        <v>-0.0330479852855206</v>
      </c>
      <c r="EO280" s="53">
        <v>-0.0225918460637331</v>
      </c>
      <c r="EP280" s="53">
        <v>-0.0340305678546429</v>
      </c>
      <c r="EQ280" s="53">
        <v>-0.0510591566562653</v>
      </c>
      <c r="ER280" s="53">
        <v>-0.0504059828817844</v>
      </c>
      <c r="ES280" s="53">
        <v>0.0131137482821941</v>
      </c>
      <c r="ET280" s="53">
        <v>-0.010681027546525</v>
      </c>
      <c r="EU280" s="53">
        <v>-0.0471220277249813</v>
      </c>
      <c r="EV280" s="53">
        <v>-0.0326949656009674</v>
      </c>
      <c r="EW280" s="53">
        <v>-0.0367775335907936</v>
      </c>
    </row>
    <row r="281" s="53" customFormat="1" spans="1:153">
      <c r="A281" s="54">
        <v>600775</v>
      </c>
      <c r="B281" s="53" t="s">
        <v>839</v>
      </c>
      <c r="C281" s="55">
        <v>43851</v>
      </c>
      <c r="D281" s="53">
        <v>0.0068022208288312</v>
      </c>
      <c r="E281" s="53">
        <v>0.00501196552067995</v>
      </c>
      <c r="F281" s="53">
        <v>0.00476094055920839</v>
      </c>
      <c r="G281" s="53">
        <v>-0.05502650141716</v>
      </c>
      <c r="H281" s="53">
        <v>-0.0795440226793289</v>
      </c>
      <c r="I281" s="53">
        <v>-0.140234783291817</v>
      </c>
      <c r="J281" s="53">
        <v>-0.146759703755379</v>
      </c>
      <c r="K281" s="53">
        <v>-0.155187860131264</v>
      </c>
      <c r="L281" s="53">
        <v>-0.134951591491699</v>
      </c>
      <c r="M281" s="53">
        <v>-0.145397648215294</v>
      </c>
      <c r="N281" s="53">
        <v>-0.119094587862492</v>
      </c>
      <c r="O281" s="53">
        <v>-0.110606834292412</v>
      </c>
      <c r="P281" s="53">
        <v>-0.125897914171219</v>
      </c>
      <c r="Q281" s="53">
        <v>-0.139907285571098</v>
      </c>
      <c r="R281" s="53">
        <v>-0.133275285363197</v>
      </c>
      <c r="S281" s="53">
        <v>-0.138420671224594</v>
      </c>
      <c r="T281" s="53">
        <v>-0.135080188512802</v>
      </c>
      <c r="U281" s="53">
        <v>-0.0663728937506676</v>
      </c>
      <c r="V281" s="53">
        <v>-0.0543624609708786</v>
      </c>
      <c r="W281" s="53">
        <v>-0.0592730827629566</v>
      </c>
      <c r="X281" s="53">
        <v>-0.0974435061216354</v>
      </c>
      <c r="Y281" s="53">
        <v>-0.0909139811992645</v>
      </c>
      <c r="Z281" s="53">
        <v>-0.0700647011399269</v>
      </c>
      <c r="AA281" s="53">
        <v>-0.0675840675830841</v>
      </c>
      <c r="AB281" s="53">
        <v>-0.0737654194235802</v>
      </c>
      <c r="AC281" s="53">
        <v>-0.0837752148509026</v>
      </c>
      <c r="AD281" s="53">
        <v>-0.0772747099399567</v>
      </c>
      <c r="AE281" s="53">
        <v>-0.0426167845726013</v>
      </c>
      <c r="AF281" s="53">
        <v>-0.01862190105021</v>
      </c>
      <c r="AG281" s="53">
        <v>0.0256854947656393</v>
      </c>
      <c r="AH281" s="53">
        <v>0.0578280761837959</v>
      </c>
      <c r="AI281" s="53">
        <v>0.19471350312233</v>
      </c>
      <c r="AJ281" s="53">
        <v>0.139411360025406</v>
      </c>
      <c r="AK281" s="53">
        <v>0.107643529772758</v>
      </c>
      <c r="AL281" s="53">
        <v>0.0809979736804962</v>
      </c>
      <c r="AM281" s="53">
        <v>0.0955386906862259</v>
      </c>
      <c r="AN281" s="53">
        <v>0.0442657917737961</v>
      </c>
      <c r="AO281" s="53">
        <v>0.0274421814829111</v>
      </c>
      <c r="AP281" s="53">
        <v>0.0164861064404249</v>
      </c>
      <c r="AQ281" s="53">
        <v>0.0220206882804632</v>
      </c>
      <c r="AR281" s="53">
        <v>0.0439187064766884</v>
      </c>
      <c r="AS281" s="53">
        <v>0.0949256420135498</v>
      </c>
      <c r="AT281" s="53">
        <v>0.0985864773392677</v>
      </c>
      <c r="AU281" s="53">
        <v>0.0948352217674255</v>
      </c>
      <c r="AV281" s="53">
        <v>0.114229217171669</v>
      </c>
      <c r="AW281" s="53">
        <v>0.124192662537098</v>
      </c>
      <c r="AX281" s="53">
        <v>0.0983023121953011</v>
      </c>
      <c r="AY281" s="53">
        <v>0.0596423447132111</v>
      </c>
      <c r="AZ281" s="53">
        <v>0.0892018601298332</v>
      </c>
      <c r="BA281" s="53">
        <v>0.0759852379560471</v>
      </c>
      <c r="BB281" s="53">
        <v>0.0137619562447071</v>
      </c>
      <c r="BC281" s="53">
        <v>0.0163603834807873</v>
      </c>
      <c r="BD281" s="53">
        <v>0.0124709792435169</v>
      </c>
      <c r="BE281" s="53">
        <v>-0.0330116897821426</v>
      </c>
      <c r="BF281" s="53">
        <v>-0.0569639876484871</v>
      </c>
      <c r="BG281" s="53">
        <v>-0.0834802314639091</v>
      </c>
      <c r="BH281" s="53">
        <v>-0.0863929465413094</v>
      </c>
      <c r="BI281" s="53">
        <v>-0.080072820186615</v>
      </c>
      <c r="BJ281" s="53">
        <v>-0.0527009256184101</v>
      </c>
      <c r="BK281" s="53">
        <v>-0.0489445813000202</v>
      </c>
      <c r="BL281" s="53">
        <v>-0.0230034217238426</v>
      </c>
      <c r="BM281" s="53">
        <v>-0.0107098920270801</v>
      </c>
      <c r="BN281" s="53">
        <v>-0.0285108126699924</v>
      </c>
      <c r="BO281" s="53">
        <v>-0.0465309023857117</v>
      </c>
      <c r="BP281" s="53">
        <v>-0.0506085082888603</v>
      </c>
      <c r="BQ281" s="53">
        <v>-0.067728266119957</v>
      </c>
      <c r="BR281" s="53">
        <v>-0.0634122043848038</v>
      </c>
      <c r="BS281" s="53">
        <v>0.000496041961014271</v>
      </c>
      <c r="BT281" s="53">
        <v>0.0253306739032269</v>
      </c>
      <c r="BU281" s="53">
        <v>0.0206072404980659</v>
      </c>
      <c r="BV281" s="53">
        <v>-0.0068409601226449</v>
      </c>
      <c r="BW281" s="53">
        <v>-0.00192523095756769</v>
      </c>
      <c r="BX281" s="53">
        <v>0.0262703821063042</v>
      </c>
      <c r="BY281" s="53">
        <v>0.00529377069324255</v>
      </c>
      <c r="BZ281" s="53">
        <v>-0.00326880160719156</v>
      </c>
      <c r="CA281" s="53">
        <v>-0.0111955339089036</v>
      </c>
      <c r="CB281" s="53">
        <v>-0.0105172283947468</v>
      </c>
      <c r="CC281" s="53">
        <v>0.0328176505863667</v>
      </c>
      <c r="CD281" s="53">
        <v>0.0630316436290741</v>
      </c>
      <c r="CE281" s="53">
        <v>0.0926927253603935</v>
      </c>
      <c r="CF281" s="53">
        <v>0.140069305896759</v>
      </c>
      <c r="CG281" s="53">
        <v>0.25612673163414</v>
      </c>
      <c r="CH281" s="53">
        <v>0.208605647087097</v>
      </c>
      <c r="CI281" s="53">
        <v>0.170244500041008</v>
      </c>
      <c r="CJ281" s="53">
        <v>0.14461375772953</v>
      </c>
      <c r="CK281" s="53">
        <v>0.152766406536102</v>
      </c>
      <c r="CL281" s="53">
        <v>0.117249466478825</v>
      </c>
      <c r="CM281" s="53">
        <v>0.0914173126220703</v>
      </c>
      <c r="CN281" s="53">
        <v>0.0784643664956093</v>
      </c>
      <c r="CO281" s="53">
        <v>0.0676147490739822</v>
      </c>
      <c r="CP281" s="53">
        <v>0.052150271832943</v>
      </c>
      <c r="CQ281" s="53">
        <v>0.0590857341885567</v>
      </c>
      <c r="CR281" s="53">
        <v>0.0699783265590668</v>
      </c>
      <c r="CS281" s="53">
        <v>0.0670381784439087</v>
      </c>
      <c r="CT281" s="53">
        <v>0.0788152292370796</v>
      </c>
      <c r="CU281" s="53">
        <v>0.0809004679322243</v>
      </c>
      <c r="CV281" s="53">
        <v>0.0601444132626057</v>
      </c>
      <c r="CW281" s="53">
        <v>0.0528929531574249</v>
      </c>
      <c r="CX281" s="53">
        <v>0.063811220228672</v>
      </c>
      <c r="CY281" s="53">
        <v>0.0654000341892242</v>
      </c>
      <c r="CZ281" s="53">
        <v>-0.00194043014198542</v>
      </c>
      <c r="DA281" s="53">
        <v>-0.00632911268621683</v>
      </c>
      <c r="DB281" s="53">
        <v>-0.00269073364324868</v>
      </c>
      <c r="DC281" s="53">
        <v>-0.0169955063611269</v>
      </c>
      <c r="DD281" s="53">
        <v>-0.0175607316195965</v>
      </c>
      <c r="DE281" s="53">
        <v>-0.0517352409660816</v>
      </c>
      <c r="DF281" s="53">
        <v>-0.0553474500775337</v>
      </c>
      <c r="DG281" s="53">
        <v>-0.0700957328081131</v>
      </c>
      <c r="DH281" s="53">
        <v>-0.0772313699126244</v>
      </c>
      <c r="DI281" s="53">
        <v>-0.0914337635040283</v>
      </c>
      <c r="DJ281" s="53">
        <v>-0.0910718590021133</v>
      </c>
      <c r="DK281" s="53">
        <v>-0.0948776304721832</v>
      </c>
      <c r="DL281" s="53">
        <v>-0.0923677906394005</v>
      </c>
      <c r="DM281" s="53">
        <v>-0.088357076048851</v>
      </c>
      <c r="DN281" s="53">
        <v>-0.0776474699378014</v>
      </c>
      <c r="DO281" s="53">
        <v>-0.0656731054186821</v>
      </c>
      <c r="DP281" s="53">
        <v>-0.0666486769914627</v>
      </c>
      <c r="DQ281" s="53">
        <v>-0.0618496350944042</v>
      </c>
      <c r="DR281" s="53">
        <v>-0.0746738314628601</v>
      </c>
      <c r="DS281" s="53">
        <v>-0.0748610198497772</v>
      </c>
      <c r="DT281" s="53">
        <v>-0.0855832472443581</v>
      </c>
      <c r="DU281" s="53">
        <v>-0.0839694440364838</v>
      </c>
      <c r="DV281" s="53">
        <v>-0.0913157761096954</v>
      </c>
      <c r="DW281" s="53">
        <v>-0.0678585395216942</v>
      </c>
      <c r="DX281" s="53">
        <v>-0.0654773190617561</v>
      </c>
      <c r="DY281" s="53">
        <v>-0.0675603747367859</v>
      </c>
      <c r="DZ281" s="53">
        <v>-0.0617381744086742</v>
      </c>
      <c r="EA281" s="53">
        <v>-0.0704151317477226</v>
      </c>
      <c r="EB281" s="53">
        <v>-0.0766342431306839</v>
      </c>
      <c r="EC281" s="53">
        <v>-0.0619879253208637</v>
      </c>
      <c r="ED281" s="53">
        <v>-0.0772219225764275</v>
      </c>
      <c r="EE281" s="53">
        <v>-0.0563939101994038</v>
      </c>
      <c r="EF281" s="53">
        <v>-0.0641749873757362</v>
      </c>
      <c r="EG281" s="53">
        <v>-0.0575816631317139</v>
      </c>
      <c r="EH281" s="53">
        <v>-0.0585964806377888</v>
      </c>
      <c r="EI281" s="53">
        <v>-0.0522084198892117</v>
      </c>
      <c r="EJ281" s="53">
        <v>-0.0679643675684929</v>
      </c>
      <c r="EK281" s="53">
        <v>-0.058955829590559</v>
      </c>
      <c r="EL281" s="53">
        <v>-0.0569589547812939</v>
      </c>
      <c r="EM281" s="53">
        <v>-0.0405747555196285</v>
      </c>
      <c r="EN281" s="53">
        <v>-0.00321226287633181</v>
      </c>
      <c r="EO281" s="53">
        <v>0.0408592149615288</v>
      </c>
      <c r="EP281" s="53">
        <v>0.0336274579167366</v>
      </c>
      <c r="EQ281" s="53">
        <v>0.0328163430094719</v>
      </c>
      <c r="ER281" s="53">
        <v>0.0404332876205444</v>
      </c>
      <c r="ES281" s="53">
        <v>0.048311498016119</v>
      </c>
      <c r="ET281" s="53">
        <v>0.0431772023439407</v>
      </c>
      <c r="EU281" s="53">
        <v>0.0117686986923218</v>
      </c>
      <c r="EV281" s="53">
        <v>0.0304099433124065</v>
      </c>
      <c r="EW281" s="53">
        <v>0.0156045109033585</v>
      </c>
    </row>
    <row r="282" s="53" customFormat="1" spans="1:153">
      <c r="A282" s="54">
        <v>600776</v>
      </c>
      <c r="B282" s="53" t="s">
        <v>842</v>
      </c>
      <c r="C282" s="55">
        <v>43851</v>
      </c>
      <c r="D282" s="53">
        <v>-0.0345938540995121</v>
      </c>
      <c r="E282" s="53">
        <v>-0.020028667524457</v>
      </c>
      <c r="F282" s="53">
        <v>-0.0317794233560562</v>
      </c>
      <c r="G282" s="53">
        <v>-0.0987904965877533</v>
      </c>
      <c r="H282" s="53">
        <v>-0.0598765723407269</v>
      </c>
      <c r="I282" s="53">
        <v>-0.120157048106194</v>
      </c>
      <c r="J282" s="53">
        <v>-0.147430077195168</v>
      </c>
      <c r="K282" s="53">
        <v>-0.150779575109482</v>
      </c>
      <c r="L282" s="53">
        <v>-0.153885900974274</v>
      </c>
      <c r="M282" s="53">
        <v>-0.180035814642906</v>
      </c>
      <c r="N282" s="53">
        <v>-0.170428529381752</v>
      </c>
      <c r="O282" s="53">
        <v>-0.171579584479332</v>
      </c>
      <c r="P282" s="53">
        <v>-0.197035297751427</v>
      </c>
      <c r="Q282" s="53">
        <v>-0.199891209602356</v>
      </c>
      <c r="R282" s="53">
        <v>-0.181243985891342</v>
      </c>
      <c r="S282" s="53">
        <v>-0.210458844900131</v>
      </c>
      <c r="T282" s="53">
        <v>-0.212901070713997</v>
      </c>
      <c r="U282" s="53">
        <v>-0.167597696185112</v>
      </c>
      <c r="V282" s="53">
        <v>-0.204497113823891</v>
      </c>
      <c r="W282" s="53">
        <v>-0.178918495774269</v>
      </c>
      <c r="X282" s="53">
        <v>-0.218805968761444</v>
      </c>
      <c r="Y282" s="53">
        <v>-0.245912596583366</v>
      </c>
      <c r="Z282" s="53">
        <v>-0.212923124432564</v>
      </c>
      <c r="AA282" s="53">
        <v>-0.141663819551468</v>
      </c>
      <c r="AB282" s="53">
        <v>-0.144783020019531</v>
      </c>
      <c r="AC282" s="53">
        <v>-0.176155358552933</v>
      </c>
      <c r="AD282" s="53">
        <v>-0.133971720933914</v>
      </c>
      <c r="AE282" s="53">
        <v>-0.0587006993591785</v>
      </c>
      <c r="AF282" s="53">
        <v>-0.0711080282926559</v>
      </c>
      <c r="AG282" s="53">
        <v>-0.0843305438756943</v>
      </c>
      <c r="AH282" s="53">
        <v>-0.118370950222015</v>
      </c>
      <c r="AI282" s="53">
        <v>-0.127733305096626</v>
      </c>
      <c r="AJ282" s="53">
        <v>-0.105398915708065</v>
      </c>
      <c r="AK282" s="53">
        <v>-0.131904721260071</v>
      </c>
      <c r="AL282" s="53">
        <v>-0.10229717195034</v>
      </c>
      <c r="AM282" s="53">
        <v>-0.0821355804800987</v>
      </c>
      <c r="AN282" s="53">
        <v>-0.106883458793163</v>
      </c>
      <c r="AO282" s="53">
        <v>-0.0664835125207901</v>
      </c>
      <c r="AP282" s="53">
        <v>-0.0780390277504921</v>
      </c>
      <c r="AQ282" s="53">
        <v>-0.0863531231880188</v>
      </c>
      <c r="AR282" s="53">
        <v>-0.0631102174520493</v>
      </c>
      <c r="AS282" s="53">
        <v>-0.0339307077229023</v>
      </c>
      <c r="AT282" s="53">
        <v>-0.0381572246551514</v>
      </c>
      <c r="AU282" s="53">
        <v>-0.0338519737124443</v>
      </c>
      <c r="AV282" s="53">
        <v>-0.0250472016632557</v>
      </c>
      <c r="AW282" s="53">
        <v>-0.0356485433876514</v>
      </c>
      <c r="AX282" s="53">
        <v>-0.0222601536661386</v>
      </c>
      <c r="AY282" s="53">
        <v>-0.0568321123719215</v>
      </c>
      <c r="AZ282" s="53">
        <v>-0.0259477980434895</v>
      </c>
      <c r="BA282" s="53">
        <v>-0.0254162270575762</v>
      </c>
      <c r="BB282" s="53">
        <v>-0.0204757880419493</v>
      </c>
      <c r="BC282" s="53">
        <v>-0.00496415514498949</v>
      </c>
      <c r="BD282" s="53">
        <v>-0.00545271951705217</v>
      </c>
      <c r="BE282" s="53">
        <v>-0.0632543861865997</v>
      </c>
      <c r="BF282" s="53">
        <v>-0.0307592395693064</v>
      </c>
      <c r="BG282" s="53">
        <v>-0.0731300562620163</v>
      </c>
      <c r="BH282" s="53">
        <v>-0.0891039818525314</v>
      </c>
      <c r="BI282" s="53">
        <v>-0.0760633200407028</v>
      </c>
      <c r="BJ282" s="53">
        <v>-0.0673492327332497</v>
      </c>
      <c r="BK282" s="53">
        <v>-0.0864976942539215</v>
      </c>
      <c r="BL282" s="53">
        <v>-0.0676485821604729</v>
      </c>
      <c r="BM282" s="53">
        <v>-0.069221131503582</v>
      </c>
      <c r="BN282" s="53">
        <v>-0.0865762010216713</v>
      </c>
      <c r="BO282" s="53">
        <v>-0.108818329870701</v>
      </c>
      <c r="BP282" s="53">
        <v>-0.0792604312300682</v>
      </c>
      <c r="BQ282" s="53">
        <v>-0.110430642962456</v>
      </c>
      <c r="BR282" s="53">
        <v>-0.104493506252766</v>
      </c>
      <c r="BS282" s="53">
        <v>-0.0454020760953426</v>
      </c>
      <c r="BT282" s="53">
        <v>-0.0826679840683937</v>
      </c>
      <c r="BU282" s="53">
        <v>-0.0771316513419151</v>
      </c>
      <c r="BV282" s="53">
        <v>-0.107415400445461</v>
      </c>
      <c r="BW282" s="53">
        <v>-0.0916388854384422</v>
      </c>
      <c r="BX282" s="53">
        <v>-0.0746606811881065</v>
      </c>
      <c r="BY282" s="53">
        <v>-0.0923617258667946</v>
      </c>
      <c r="BZ282" s="53">
        <v>-0.0944908410310745</v>
      </c>
      <c r="CA282" s="53">
        <v>-0.105978652834892</v>
      </c>
      <c r="CB282" s="53">
        <v>-0.0733148902654648</v>
      </c>
      <c r="CC282" s="53">
        <v>-0.0117475679144263</v>
      </c>
      <c r="CD282" s="53">
        <v>-0.00586213078349829</v>
      </c>
      <c r="CE282" s="53">
        <v>-0.0340933836996555</v>
      </c>
      <c r="CF282" s="53">
        <v>-0.0438730977475643</v>
      </c>
      <c r="CG282" s="53">
        <v>-0.0504041649401188</v>
      </c>
      <c r="CH282" s="53">
        <v>-0.0343011319637299</v>
      </c>
      <c r="CI282" s="53">
        <v>-0.0557963140308857</v>
      </c>
      <c r="CJ282" s="53">
        <v>-0.0255809891968966</v>
      </c>
      <c r="CK282" s="53">
        <v>-0.0221565626561642</v>
      </c>
      <c r="CL282" s="53">
        <v>-0.0378361977636814</v>
      </c>
      <c r="CM282" s="53">
        <v>-0.0044993432238698</v>
      </c>
      <c r="CN282" s="53">
        <v>-0.00312753324396908</v>
      </c>
      <c r="CO282" s="53">
        <v>-0.025472603738308</v>
      </c>
      <c r="CP282" s="53">
        <v>-0.0489593409001827</v>
      </c>
      <c r="CQ282" s="53">
        <v>-0.0339768417179585</v>
      </c>
      <c r="CR282" s="53">
        <v>-0.023472873494029</v>
      </c>
      <c r="CS282" s="53">
        <v>-0.0277205146849155</v>
      </c>
      <c r="CT282" s="53">
        <v>-0.0278585441410542</v>
      </c>
      <c r="CU282" s="53">
        <v>-0.0505189001560211</v>
      </c>
      <c r="CV282" s="53">
        <v>-0.0624849423766136</v>
      </c>
      <c r="CW282" s="53">
        <v>-0.0813251733779907</v>
      </c>
      <c r="CX282" s="53">
        <v>-0.0529773011803627</v>
      </c>
      <c r="CY282" s="53">
        <v>-0.0458793379366398</v>
      </c>
      <c r="CZ282" s="53">
        <v>-0.0314079336822033</v>
      </c>
      <c r="DA282" s="53">
        <v>-0.0323543772101402</v>
      </c>
      <c r="DB282" s="53">
        <v>-0.0436165705323219</v>
      </c>
      <c r="DC282" s="53">
        <v>-0.0528259761631489</v>
      </c>
      <c r="DD282" s="53">
        <v>-0.0464072041213512</v>
      </c>
      <c r="DE282" s="53">
        <v>-0.0643168613314629</v>
      </c>
      <c r="DF282" s="53">
        <v>-0.0756159722805023</v>
      </c>
      <c r="DG282" s="53">
        <v>-0.092006117105484</v>
      </c>
      <c r="DH282" s="53">
        <v>-0.10382653772831</v>
      </c>
      <c r="DI282" s="53">
        <v>-0.11082798987627</v>
      </c>
      <c r="DJ282" s="53">
        <v>-0.120069816708565</v>
      </c>
      <c r="DK282" s="53">
        <v>-0.119648322463036</v>
      </c>
      <c r="DL282" s="53">
        <v>-0.127748966217041</v>
      </c>
      <c r="DM282" s="53">
        <v>-0.108362749218941</v>
      </c>
      <c r="DN282" s="53">
        <v>-0.119273416697979</v>
      </c>
      <c r="DO282" s="53">
        <v>-0.117318071424961</v>
      </c>
      <c r="DP282" s="53">
        <v>-0.125697433948517</v>
      </c>
      <c r="DQ282" s="53">
        <v>-0.139485493302345</v>
      </c>
      <c r="DR282" s="53">
        <v>-0.139118999242783</v>
      </c>
      <c r="DS282" s="53">
        <v>-0.11907671391964</v>
      </c>
      <c r="DT282" s="53">
        <v>-0.128680437803268</v>
      </c>
      <c r="DU282" s="53">
        <v>-0.17156358063221</v>
      </c>
      <c r="DV282" s="53">
        <v>-0.155552312731743</v>
      </c>
      <c r="DW282" s="53">
        <v>-0.0665919706225395</v>
      </c>
      <c r="DX282" s="53">
        <v>-0.0675820410251617</v>
      </c>
      <c r="DY282" s="53">
        <v>-0.0874665752053261</v>
      </c>
      <c r="DZ282" s="53">
        <v>-0.077946700155735</v>
      </c>
      <c r="EA282" s="53">
        <v>-0.064242996275425</v>
      </c>
      <c r="EB282" s="53">
        <v>-0.0825357586145401</v>
      </c>
      <c r="EC282" s="53">
        <v>-0.0675270333886147</v>
      </c>
      <c r="ED282" s="53">
        <v>-0.0917877182364464</v>
      </c>
      <c r="EE282" s="53">
        <v>-0.0946190059185028</v>
      </c>
      <c r="EF282" s="53">
        <v>-0.0883876532316208</v>
      </c>
      <c r="EG282" s="53">
        <v>-0.093398280441761</v>
      </c>
      <c r="EH282" s="53">
        <v>-0.0940060541033745</v>
      </c>
      <c r="EI282" s="53">
        <v>-0.0772688910365105</v>
      </c>
      <c r="EJ282" s="53">
        <v>-0.0863371267914772</v>
      </c>
      <c r="EK282" s="53">
        <v>-0.0792740434408188</v>
      </c>
      <c r="EL282" s="53">
        <v>-0.0922013595700264</v>
      </c>
      <c r="EM282" s="53">
        <v>-0.0781703889369965</v>
      </c>
      <c r="EN282" s="53">
        <v>-0.0314407423138618</v>
      </c>
      <c r="EO282" s="53">
        <v>-0.0172437354922295</v>
      </c>
      <c r="EP282" s="53">
        <v>-0.0319742187857628</v>
      </c>
      <c r="EQ282" s="53">
        <v>-0.0234213247895241</v>
      </c>
      <c r="ER282" s="53">
        <v>-0.0144785232841969</v>
      </c>
      <c r="ES282" s="53">
        <v>-0.00241951108910143</v>
      </c>
      <c r="ET282" s="53">
        <v>0.0229349229484797</v>
      </c>
      <c r="EU282" s="53">
        <v>0.00720318965613842</v>
      </c>
      <c r="EV282" s="53">
        <v>0.0097396383062005</v>
      </c>
      <c r="EW282" s="53">
        <v>0.00317324372008443</v>
      </c>
    </row>
    <row r="283" s="53" customFormat="1" spans="1:153">
      <c r="A283" s="54">
        <v>600839</v>
      </c>
      <c r="B283" s="53" t="s">
        <v>845</v>
      </c>
      <c r="C283" s="55">
        <v>43851</v>
      </c>
      <c r="D283" s="53">
        <v>-0.0350263006985188</v>
      </c>
      <c r="E283" s="53">
        <v>-0.0453595444560051</v>
      </c>
      <c r="F283" s="53">
        <v>-0.0593497082591057</v>
      </c>
      <c r="G283" s="53">
        <v>-0.0759075209498405</v>
      </c>
      <c r="H283" s="53">
        <v>-0.0682492703199387</v>
      </c>
      <c r="I283" s="53">
        <v>-0.063090555369854</v>
      </c>
      <c r="J283" s="53">
        <v>-0.0824027806520462</v>
      </c>
      <c r="K283" s="53">
        <v>-0.09531469643116</v>
      </c>
      <c r="L283" s="53">
        <v>-0.0606066286563873</v>
      </c>
      <c r="M283" s="53">
        <v>-0.0327464565634727</v>
      </c>
      <c r="N283" s="53">
        <v>-0.0394990667700768</v>
      </c>
      <c r="O283" s="53">
        <v>-0.0568700954318047</v>
      </c>
      <c r="P283" s="53">
        <v>-0.0775171965360641</v>
      </c>
      <c r="Q283" s="53">
        <v>-0.0386298596858978</v>
      </c>
      <c r="R283" s="53">
        <v>-0.0541958808898926</v>
      </c>
      <c r="S283" s="53">
        <v>-0.01665991358459</v>
      </c>
      <c r="T283" s="53">
        <v>0.0818642526865005</v>
      </c>
      <c r="U283" s="53">
        <v>0.182185709476471</v>
      </c>
      <c r="V283" s="53">
        <v>0.283304333686829</v>
      </c>
      <c r="W283" s="53">
        <v>0.240255191922188</v>
      </c>
      <c r="X283" s="53">
        <v>0.142327353358269</v>
      </c>
      <c r="Y283" s="53">
        <v>0.158301338553429</v>
      </c>
      <c r="Z283" s="53">
        <v>0.182044833898544</v>
      </c>
      <c r="AA283" s="53">
        <v>0.164847806096077</v>
      </c>
      <c r="AB283" s="53">
        <v>0.146218106150627</v>
      </c>
      <c r="AC283" s="53">
        <v>0.136707961559296</v>
      </c>
      <c r="AD283" s="53">
        <v>0.131028324365616</v>
      </c>
      <c r="AE283" s="53">
        <v>0.0696112364530563</v>
      </c>
      <c r="AF283" s="53">
        <v>0.0730641558766365</v>
      </c>
      <c r="AG283" s="53">
        <v>0.0970034301280975</v>
      </c>
      <c r="AH283" s="53">
        <v>0.0984288901090622</v>
      </c>
      <c r="AI283" s="53">
        <v>0.117429576814175</v>
      </c>
      <c r="AJ283" s="53">
        <v>0.11849457770586</v>
      </c>
      <c r="AK283" s="53">
        <v>0.110938832163811</v>
      </c>
      <c r="AL283" s="53">
        <v>0.151568338274956</v>
      </c>
      <c r="AM283" s="53">
        <v>0.196566537022591</v>
      </c>
      <c r="AN283" s="53">
        <v>0.179598331451416</v>
      </c>
      <c r="AO283" s="53">
        <v>0.131077527999878</v>
      </c>
      <c r="AP283" s="53">
        <v>0.148476138710976</v>
      </c>
      <c r="AQ283" s="53">
        <v>0.171953707933426</v>
      </c>
      <c r="AR283" s="53">
        <v>0.201257809996605</v>
      </c>
      <c r="AS283" s="53">
        <v>0.187522247433662</v>
      </c>
      <c r="AT283" s="53">
        <v>0.159297257661819</v>
      </c>
      <c r="AU283" s="53">
        <v>0.148268356919289</v>
      </c>
      <c r="AV283" s="53">
        <v>0.155654311180115</v>
      </c>
      <c r="AW283" s="53">
        <v>0.16921991109848</v>
      </c>
      <c r="AX283" s="53">
        <v>0.160140827298164</v>
      </c>
      <c r="AY283" s="53">
        <v>0.179392233490944</v>
      </c>
      <c r="AZ283" s="53">
        <v>0.163282454013824</v>
      </c>
      <c r="BA283" s="53">
        <v>0.156805694103241</v>
      </c>
      <c r="BB283" s="53">
        <v>-0.00113738619256765</v>
      </c>
      <c r="BC283" s="53">
        <v>0.00201200973242521</v>
      </c>
      <c r="BD283" s="53">
        <v>-0.0106913866475224</v>
      </c>
      <c r="BE283" s="53">
        <v>-0.0351961478590965</v>
      </c>
      <c r="BF283" s="53">
        <v>-0.0318221971392632</v>
      </c>
      <c r="BG283" s="53">
        <v>-0.0153238335624337</v>
      </c>
      <c r="BH283" s="53">
        <v>-0.021243067458272</v>
      </c>
      <c r="BI283" s="53">
        <v>-0.0185411795973778</v>
      </c>
      <c r="BJ283" s="53">
        <v>-0.00908071920275688</v>
      </c>
      <c r="BK283" s="53">
        <v>0.0189849212765694</v>
      </c>
      <c r="BL283" s="53">
        <v>0.022299749776721</v>
      </c>
      <c r="BM283" s="53">
        <v>0.00953200925141573</v>
      </c>
      <c r="BN283" s="53">
        <v>0.00191189616452903</v>
      </c>
      <c r="BO283" s="53">
        <v>0.027326513081789</v>
      </c>
      <c r="BP283" s="53">
        <v>0.0168744381517172</v>
      </c>
      <c r="BQ283" s="53">
        <v>0.0582051575183868</v>
      </c>
      <c r="BR283" s="53">
        <v>0.151171997189522</v>
      </c>
      <c r="BS283" s="53">
        <v>0.244544371962547</v>
      </c>
      <c r="BT283" s="53">
        <v>0.34678328037262</v>
      </c>
      <c r="BU283" s="53">
        <v>0.304372996091843</v>
      </c>
      <c r="BV283" s="53">
        <v>0.21702316403389</v>
      </c>
      <c r="BW283" s="53">
        <v>0.231638669967651</v>
      </c>
      <c r="BX283" s="53">
        <v>0.26663213968277</v>
      </c>
      <c r="BY283" s="53">
        <v>0.241273760795593</v>
      </c>
      <c r="BZ283" s="53">
        <v>0.194576218724251</v>
      </c>
      <c r="CA283" s="53">
        <v>0.187222748994827</v>
      </c>
      <c r="CB283" s="53">
        <v>0.191729322075844</v>
      </c>
      <c r="CC283" s="53">
        <v>0.18897745013237</v>
      </c>
      <c r="CD283" s="53">
        <v>0.194154426455498</v>
      </c>
      <c r="CE283" s="53">
        <v>0.209789425134659</v>
      </c>
      <c r="CF283" s="53">
        <v>0.218331560492516</v>
      </c>
      <c r="CG283" s="53">
        <v>0.198926091194153</v>
      </c>
      <c r="CH283" s="53">
        <v>0.195253938436508</v>
      </c>
      <c r="CI283" s="53">
        <v>0.171078875660896</v>
      </c>
      <c r="CJ283" s="53">
        <v>0.200881838798523</v>
      </c>
      <c r="CK283" s="53">
        <v>0.23014210164547</v>
      </c>
      <c r="CL283" s="53">
        <v>0.200923651456833</v>
      </c>
      <c r="CM283" s="53">
        <v>0.161179378628731</v>
      </c>
      <c r="CN283" s="53">
        <v>0.156807079911232</v>
      </c>
      <c r="CO283" s="53">
        <v>0.171341776847839</v>
      </c>
      <c r="CP283" s="53">
        <v>0.198542550206184</v>
      </c>
      <c r="CQ283" s="53">
        <v>0.179762378334999</v>
      </c>
      <c r="CR283" s="53">
        <v>0.158760845661163</v>
      </c>
      <c r="CS283" s="53">
        <v>0.147880747914314</v>
      </c>
      <c r="CT283" s="53">
        <v>0.158525124192238</v>
      </c>
      <c r="CU283" s="53">
        <v>0.170922711491585</v>
      </c>
      <c r="CV283" s="53">
        <v>0.152939215302467</v>
      </c>
      <c r="CW283" s="53">
        <v>0.176817059516907</v>
      </c>
      <c r="CX283" s="53">
        <v>0.167967364192009</v>
      </c>
      <c r="CY283" s="53">
        <v>0.163373842835426</v>
      </c>
      <c r="CZ283" s="53">
        <v>-0.0348456278443336</v>
      </c>
      <c r="DA283" s="53">
        <v>-0.0483282692730427</v>
      </c>
      <c r="DB283" s="53">
        <v>-0.0496150329709053</v>
      </c>
      <c r="DC283" s="53">
        <v>-0.0416680872440338</v>
      </c>
      <c r="DD283" s="53">
        <v>-0.037383783608675</v>
      </c>
      <c r="DE283" s="53">
        <v>-0.0487234368920326</v>
      </c>
      <c r="DF283" s="53">
        <v>-0.0621164254844189</v>
      </c>
      <c r="DG283" s="53">
        <v>-0.0777302235364914</v>
      </c>
      <c r="DH283" s="53">
        <v>-0.0524826236069202</v>
      </c>
      <c r="DI283" s="53">
        <v>-0.0526880919933319</v>
      </c>
      <c r="DJ283" s="53">
        <v>-0.0627555325627327</v>
      </c>
      <c r="DK283" s="53">
        <v>-0.0673588216304779</v>
      </c>
      <c r="DL283" s="53">
        <v>-0.0803858041763306</v>
      </c>
      <c r="DM283" s="53">
        <v>-0.0669130831956863</v>
      </c>
      <c r="DN283" s="53">
        <v>-0.0720270350575447</v>
      </c>
      <c r="DO283" s="53">
        <v>-0.0758217871189117</v>
      </c>
      <c r="DP283" s="53">
        <v>-0.070264458656311</v>
      </c>
      <c r="DQ283" s="53">
        <v>-0.0633153766393661</v>
      </c>
      <c r="DR283" s="53">
        <v>-0.0644356608390808</v>
      </c>
      <c r="DS283" s="53">
        <v>-0.0650745183229446</v>
      </c>
      <c r="DT283" s="53">
        <v>-0.0756525322794914</v>
      </c>
      <c r="DU283" s="53">
        <v>-0.0742940381169319</v>
      </c>
      <c r="DV283" s="53">
        <v>-0.0855440273880959</v>
      </c>
      <c r="DW283" s="53">
        <v>-0.0773826688528061</v>
      </c>
      <c r="DX283" s="53">
        <v>-0.0493148192763329</v>
      </c>
      <c r="DY283" s="53">
        <v>-0.0514715015888214</v>
      </c>
      <c r="DZ283" s="53">
        <v>-0.0616576969623566</v>
      </c>
      <c r="EA283" s="53">
        <v>-0.120322927832603</v>
      </c>
      <c r="EB283" s="53">
        <v>-0.122046984732151</v>
      </c>
      <c r="EC283" s="53">
        <v>-0.113742709159851</v>
      </c>
      <c r="ED283" s="53">
        <v>-0.120859391987324</v>
      </c>
      <c r="EE283" s="53">
        <v>-0.0824532210826874</v>
      </c>
      <c r="EF283" s="53">
        <v>-0.0777160748839378</v>
      </c>
      <c r="EG283" s="53">
        <v>-0.0610967501997948</v>
      </c>
      <c r="EH283" s="53">
        <v>-0.0502702109515667</v>
      </c>
      <c r="EI283" s="53">
        <v>-0.0345322713255882</v>
      </c>
      <c r="EJ283" s="53">
        <v>-0.0222820267081261</v>
      </c>
      <c r="EK283" s="53">
        <v>-0.0310585610568523</v>
      </c>
      <c r="EL283" s="53">
        <v>-0.00928766001015902</v>
      </c>
      <c r="EM283" s="53">
        <v>-0.000344783999025822</v>
      </c>
      <c r="EN283" s="53">
        <v>0.00175854098051786</v>
      </c>
      <c r="EO283" s="53">
        <v>0.00680315168574452</v>
      </c>
      <c r="EP283" s="53">
        <v>-0.000420300755649805</v>
      </c>
      <c r="EQ283" s="53">
        <v>-0.000569113995879889</v>
      </c>
      <c r="ER283" s="53">
        <v>-0.0038275218103081</v>
      </c>
      <c r="ES283" s="53">
        <v>-0.00265951384790242</v>
      </c>
      <c r="ET283" s="53">
        <v>0.00624489691108465</v>
      </c>
      <c r="EU283" s="53">
        <v>0.00161847402341664</v>
      </c>
      <c r="EV283" s="53">
        <v>-0.00564162712544203</v>
      </c>
      <c r="EW283" s="53">
        <v>-0.00752487499266863</v>
      </c>
    </row>
    <row r="284" s="53" customFormat="1" spans="1:153">
      <c r="A284" s="54">
        <v>600888</v>
      </c>
      <c r="B284" s="53" t="s">
        <v>848</v>
      </c>
      <c r="C284" s="55">
        <v>43851</v>
      </c>
      <c r="D284" s="53">
        <v>-0.00361923850141466</v>
      </c>
      <c r="E284" s="53">
        <v>0.00200043828226626</v>
      </c>
      <c r="F284" s="53">
        <v>-0.00513898115605116</v>
      </c>
      <c r="G284" s="53">
        <v>0.00324999517761171</v>
      </c>
      <c r="H284" s="53">
        <v>-0.00493793468922377</v>
      </c>
      <c r="I284" s="53">
        <v>-0.0144332703202963</v>
      </c>
      <c r="J284" s="53">
        <v>-0.0169548410922289</v>
      </c>
      <c r="K284" s="53">
        <v>-0.0187660362571478</v>
      </c>
      <c r="L284" s="53">
        <v>-0.0177958440035582</v>
      </c>
      <c r="M284" s="53">
        <v>-0.0241476073861122</v>
      </c>
      <c r="N284" s="53">
        <v>-0.0213696453720331</v>
      </c>
      <c r="O284" s="53">
        <v>-0.0113409422338009</v>
      </c>
      <c r="P284" s="53">
        <v>-0.0421444252133369</v>
      </c>
      <c r="Q284" s="53">
        <v>-0.045148704200983</v>
      </c>
      <c r="R284" s="53">
        <v>-0.0450832545757294</v>
      </c>
      <c r="S284" s="53">
        <v>-0.00869654677808285</v>
      </c>
      <c r="T284" s="53">
        <v>0.000654810573905706</v>
      </c>
      <c r="U284" s="53">
        <v>0.0817652270197868</v>
      </c>
      <c r="V284" s="53">
        <v>0.200467094779015</v>
      </c>
      <c r="W284" s="53">
        <v>0.199233680963516</v>
      </c>
      <c r="X284" s="53">
        <v>0.128770068287849</v>
      </c>
      <c r="Y284" s="53">
        <v>0.0715720504522324</v>
      </c>
      <c r="Z284" s="53">
        <v>0.0498632900416851</v>
      </c>
      <c r="AA284" s="53">
        <v>0.0543442815542221</v>
      </c>
      <c r="AB284" s="53">
        <v>0.0259550958871841</v>
      </c>
      <c r="AC284" s="53">
        <v>0.0196482297033072</v>
      </c>
      <c r="AD284" s="53">
        <v>0.00380864599719644</v>
      </c>
      <c r="AE284" s="53">
        <v>-0.0316737703979015</v>
      </c>
      <c r="AF284" s="53">
        <v>0.0121216811239719</v>
      </c>
      <c r="AG284" s="53">
        <v>0.0140653736889362</v>
      </c>
      <c r="AH284" s="53">
        <v>-0.00295856967568398</v>
      </c>
      <c r="AI284" s="53">
        <v>0.0166232995688915</v>
      </c>
      <c r="AJ284" s="53">
        <v>0.00560418516397476</v>
      </c>
      <c r="AK284" s="53">
        <v>0.012340946123004</v>
      </c>
      <c r="AL284" s="53">
        <v>-0.00171361025422812</v>
      </c>
      <c r="AM284" s="53">
        <v>-0.0052379546687007</v>
      </c>
      <c r="AN284" s="53">
        <v>-0.0397284626960754</v>
      </c>
      <c r="AO284" s="53">
        <v>-0.0712190419435501</v>
      </c>
      <c r="AP284" s="53">
        <v>-0.0436171405017376</v>
      </c>
      <c r="AQ284" s="53">
        <v>-0.0398775525391102</v>
      </c>
      <c r="AR284" s="53">
        <v>-0.0672258362174034</v>
      </c>
      <c r="AS284" s="53">
        <v>-0.0563728287816048</v>
      </c>
      <c r="AT284" s="53">
        <v>-0.0684144571423531</v>
      </c>
      <c r="AU284" s="53">
        <v>-0.0374350473284721</v>
      </c>
      <c r="AV284" s="53">
        <v>-0.0423464179039001</v>
      </c>
      <c r="AW284" s="53">
        <v>-0.0246394239366055</v>
      </c>
      <c r="AX284" s="53">
        <v>-0.0436614528298378</v>
      </c>
      <c r="AY284" s="53">
        <v>-0.0462427027523518</v>
      </c>
      <c r="AZ284" s="53">
        <v>-0.0374135635793209</v>
      </c>
      <c r="BA284" s="53">
        <v>-0.0549419522285461</v>
      </c>
      <c r="BB284" s="53">
        <v>-0.0019212996121496</v>
      </c>
      <c r="BC284" s="53">
        <v>0.00364713952876627</v>
      </c>
      <c r="BD284" s="53">
        <v>0.00118812755681574</v>
      </c>
      <c r="BE284" s="53">
        <v>0.0194528643041849</v>
      </c>
      <c r="BF284" s="53">
        <v>0.00594711489975452</v>
      </c>
      <c r="BG284" s="53">
        <v>-0.00481174327433109</v>
      </c>
      <c r="BH284" s="53">
        <v>-0.00798381958156824</v>
      </c>
      <c r="BI284" s="53">
        <v>-0.00550345610827208</v>
      </c>
      <c r="BJ284" s="53">
        <v>0.00274658924899995</v>
      </c>
      <c r="BK284" s="53">
        <v>-0.000986766302958131</v>
      </c>
      <c r="BL284" s="53">
        <v>0.00403715576976538</v>
      </c>
      <c r="BM284" s="53">
        <v>0.0224365945905447</v>
      </c>
      <c r="BN284" s="53">
        <v>0.0081420661881566</v>
      </c>
      <c r="BO284" s="53">
        <v>0.0138486539945006</v>
      </c>
      <c r="BP284" s="53">
        <v>0.0161738004535437</v>
      </c>
      <c r="BQ284" s="53">
        <v>0.0369183421134949</v>
      </c>
      <c r="BR284" s="53">
        <v>0.0358345061540604</v>
      </c>
      <c r="BS284" s="53">
        <v>0.12849934399128</v>
      </c>
      <c r="BT284" s="53">
        <v>0.233029380440712</v>
      </c>
      <c r="BU284" s="53">
        <v>0.228478938341141</v>
      </c>
      <c r="BV284" s="53">
        <v>0.161492228507996</v>
      </c>
      <c r="BW284" s="53">
        <v>0.114680781960487</v>
      </c>
      <c r="BX284" s="53">
        <v>0.103617526590824</v>
      </c>
      <c r="BY284" s="53">
        <v>0.110672831535339</v>
      </c>
      <c r="BZ284" s="53">
        <v>0.0851094350218773</v>
      </c>
      <c r="CA284" s="53">
        <v>0.0830657333135605</v>
      </c>
      <c r="CB284" s="53">
        <v>0.0624527521431446</v>
      </c>
      <c r="CC284" s="53">
        <v>0.0404007583856583</v>
      </c>
      <c r="CD284" s="53">
        <v>0.0797379687428474</v>
      </c>
      <c r="CE284" s="53">
        <v>0.0813344642519951</v>
      </c>
      <c r="CF284" s="53">
        <v>0.0693461522459984</v>
      </c>
      <c r="CG284" s="53">
        <v>0.0912360697984695</v>
      </c>
      <c r="CH284" s="53">
        <v>0.0751945301890373</v>
      </c>
      <c r="CI284" s="53">
        <v>0.0862115919589996</v>
      </c>
      <c r="CJ284" s="53">
        <v>0.080139547586441</v>
      </c>
      <c r="CK284" s="53">
        <v>0.0865602940320969</v>
      </c>
      <c r="CL284" s="53">
        <v>0.0880226492881775</v>
      </c>
      <c r="CM284" s="53">
        <v>0.0827290713787079</v>
      </c>
      <c r="CN284" s="53">
        <v>0.0764879733324051</v>
      </c>
      <c r="CO284" s="53">
        <v>0.0609939992427826</v>
      </c>
      <c r="CP284" s="53">
        <v>0.0370539054274559</v>
      </c>
      <c r="CQ284" s="53">
        <v>0.0318487100303173</v>
      </c>
      <c r="CR284" s="53">
        <v>0.0194549411535263</v>
      </c>
      <c r="CS284" s="53">
        <v>0.0324876606464386</v>
      </c>
      <c r="CT284" s="53">
        <v>0.0356911867856979</v>
      </c>
      <c r="CU284" s="53">
        <v>0.0475978218019009</v>
      </c>
      <c r="CV284" s="53">
        <v>0.0344337150454521</v>
      </c>
      <c r="CW284" s="53">
        <v>0.02805070951581</v>
      </c>
      <c r="CX284" s="53">
        <v>0.0440314933657646</v>
      </c>
      <c r="CY284" s="53">
        <v>0.0411356799304485</v>
      </c>
      <c r="CZ284" s="53">
        <v>-0.00749802403151989</v>
      </c>
      <c r="DA284" s="53">
        <v>-0.00744678638875484</v>
      </c>
      <c r="DB284" s="53">
        <v>-0.0121271945536137</v>
      </c>
      <c r="DC284" s="53">
        <v>-0.0220029540359974</v>
      </c>
      <c r="DD284" s="53">
        <v>-0.0166851356625557</v>
      </c>
      <c r="DE284" s="53">
        <v>-0.01542161218822</v>
      </c>
      <c r="DF284" s="53">
        <v>-0.0147711057215929</v>
      </c>
      <c r="DG284" s="53">
        <v>-0.019062664359808</v>
      </c>
      <c r="DH284" s="53">
        <v>-0.0263425186276436</v>
      </c>
      <c r="DI284" s="53">
        <v>-0.0289609245955944</v>
      </c>
      <c r="DJ284" s="53">
        <v>-0.0312068872153759</v>
      </c>
      <c r="DK284" s="53">
        <v>-0.0395776219666004</v>
      </c>
      <c r="DL284" s="53">
        <v>-0.056086577475071</v>
      </c>
      <c r="DM284" s="53">
        <v>-0.0647974461317062</v>
      </c>
      <c r="DN284" s="53">
        <v>-0.0670571401715279</v>
      </c>
      <c r="DO284" s="53">
        <v>-0.0514149740338326</v>
      </c>
      <c r="DP284" s="53">
        <v>-0.0409797802567482</v>
      </c>
      <c r="DQ284" s="53">
        <v>-0.0525342002511024</v>
      </c>
      <c r="DR284" s="53">
        <v>-0.0383623763918877</v>
      </c>
      <c r="DS284" s="53">
        <v>-0.0350453332066536</v>
      </c>
      <c r="DT284" s="53">
        <v>-0.0385222509503365</v>
      </c>
      <c r="DU284" s="53">
        <v>-0.0489088222384453</v>
      </c>
      <c r="DV284" s="53">
        <v>-0.059554323554039</v>
      </c>
      <c r="DW284" s="53">
        <v>-0.0621286369860172</v>
      </c>
      <c r="DX284" s="53">
        <v>-0.0649544298648834</v>
      </c>
      <c r="DY284" s="53">
        <v>-0.0692175850272179</v>
      </c>
      <c r="DZ284" s="53">
        <v>-0.0644441917538643</v>
      </c>
      <c r="EA284" s="53">
        <v>-0.0778746157884598</v>
      </c>
      <c r="EB284" s="53">
        <v>-0.0734163671731949</v>
      </c>
      <c r="EC284" s="53">
        <v>-0.0730691775679588</v>
      </c>
      <c r="ED284" s="53">
        <v>-0.0781048089265823</v>
      </c>
      <c r="EE284" s="53">
        <v>-0.080412857234478</v>
      </c>
      <c r="EF284" s="53">
        <v>-0.0753904283046722</v>
      </c>
      <c r="EG284" s="53">
        <v>-0.0796707347035408</v>
      </c>
      <c r="EH284" s="53">
        <v>-0.0876532420516014</v>
      </c>
      <c r="EI284" s="53">
        <v>-0.0975983366370201</v>
      </c>
      <c r="EJ284" s="53">
        <v>-0.133551195263863</v>
      </c>
      <c r="EK284" s="53">
        <v>-0.159748196601868</v>
      </c>
      <c r="EL284" s="53">
        <v>-0.125905200839043</v>
      </c>
      <c r="EM284" s="53">
        <v>-0.106671638786793</v>
      </c>
      <c r="EN284" s="53">
        <v>-0.110079824924469</v>
      </c>
      <c r="EO284" s="53">
        <v>-0.0940216258168221</v>
      </c>
      <c r="EP284" s="53">
        <v>-0.093669481575489</v>
      </c>
      <c r="EQ284" s="53">
        <v>-0.0757227912545204</v>
      </c>
      <c r="ER284" s="53">
        <v>-0.0838376879692078</v>
      </c>
      <c r="ES284" s="53">
        <v>-0.078037329018116</v>
      </c>
      <c r="ET284" s="53">
        <v>-0.0838952511548996</v>
      </c>
      <c r="EU284" s="53">
        <v>-0.0800934955477715</v>
      </c>
      <c r="EV284" s="53">
        <v>-0.0872451439499855</v>
      </c>
      <c r="EW284" s="53">
        <v>-0.101877711713314</v>
      </c>
    </row>
    <row r="285" s="53" customFormat="1" spans="1:153">
      <c r="A285" s="54">
        <v>600980</v>
      </c>
      <c r="B285" s="53" t="s">
        <v>851</v>
      </c>
      <c r="C285" s="55">
        <v>43851</v>
      </c>
      <c r="D285" s="53">
        <v>-0.0312838554382324</v>
      </c>
      <c r="E285" s="53">
        <v>-0.0715405941009521</v>
      </c>
      <c r="F285" s="53">
        <v>-0.101545244455338</v>
      </c>
      <c r="G285" s="53">
        <v>-0.132118225097656</v>
      </c>
      <c r="H285" s="53">
        <v>-0.136189728975296</v>
      </c>
      <c r="I285" s="53">
        <v>-0.138698786497116</v>
      </c>
      <c r="J285" s="53">
        <v>-0.139884665608406</v>
      </c>
      <c r="K285" s="53">
        <v>-0.13515792787075</v>
      </c>
      <c r="L285" s="53">
        <v>-0.153983786702156</v>
      </c>
      <c r="M285" s="53">
        <v>-0.145228669047356</v>
      </c>
      <c r="N285" s="53">
        <v>-0.137619584798813</v>
      </c>
      <c r="O285" s="53">
        <v>-0.155443891882896</v>
      </c>
      <c r="P285" s="53">
        <v>-0.160127431154251</v>
      </c>
      <c r="Q285" s="53">
        <v>-0.157741516828537</v>
      </c>
      <c r="R285" s="53">
        <v>-0.130287542939186</v>
      </c>
      <c r="S285" s="53">
        <v>-0.135434374213219</v>
      </c>
      <c r="T285" s="53">
        <v>-0.122626274824142</v>
      </c>
      <c r="U285" s="53">
        <v>-0.125759854912758</v>
      </c>
      <c r="V285" s="53">
        <v>-0.123701050877571</v>
      </c>
      <c r="W285" s="53">
        <v>-0.166510879993439</v>
      </c>
      <c r="X285" s="53">
        <v>-0.192314445972443</v>
      </c>
      <c r="Y285" s="53">
        <v>-0.253528267145157</v>
      </c>
      <c r="Z285" s="53">
        <v>-0.255226492881775</v>
      </c>
      <c r="AA285" s="53">
        <v>-0.241594523191452</v>
      </c>
      <c r="AB285" s="53">
        <v>-0.254285484552383</v>
      </c>
      <c r="AC285" s="53">
        <v>-0.261791616678238</v>
      </c>
      <c r="AD285" s="53">
        <v>-0.249548062682152</v>
      </c>
      <c r="AE285" s="53">
        <v>-0.302218466997147</v>
      </c>
      <c r="AF285" s="53">
        <v>-0.287838190793991</v>
      </c>
      <c r="AG285" s="53">
        <v>-0.309521228075027</v>
      </c>
      <c r="AH285" s="53">
        <v>-0.318315625190735</v>
      </c>
      <c r="AI285" s="53">
        <v>-0.351853668689728</v>
      </c>
      <c r="AJ285" s="53">
        <v>-0.346500962972641</v>
      </c>
      <c r="AK285" s="53">
        <v>-0.373581141233444</v>
      </c>
      <c r="AL285" s="53">
        <v>-0.388713717460632</v>
      </c>
      <c r="AM285" s="53">
        <v>-0.426677882671356</v>
      </c>
      <c r="AN285" s="53">
        <v>-0.417420744895935</v>
      </c>
      <c r="AO285" s="53">
        <v>-0.441960513591766</v>
      </c>
      <c r="AP285" s="53">
        <v>-0.412838339805603</v>
      </c>
      <c r="AQ285" s="53">
        <v>-0.424260705709457</v>
      </c>
      <c r="AR285" s="53">
        <v>-0.427657723426819</v>
      </c>
      <c r="AS285" s="53">
        <v>-0.473292708396912</v>
      </c>
      <c r="AT285" s="53">
        <v>-0.451686173677444</v>
      </c>
      <c r="AU285" s="53">
        <v>-0.42012083530426</v>
      </c>
      <c r="AV285" s="53">
        <v>-0.44646367430687</v>
      </c>
      <c r="AW285" s="53">
        <v>-0.421265572309494</v>
      </c>
      <c r="AX285" s="53">
        <v>-0.421296179294586</v>
      </c>
      <c r="AY285" s="53">
        <v>-0.413862735033035</v>
      </c>
      <c r="AZ285" s="53">
        <v>-0.443591415882111</v>
      </c>
      <c r="BA285" s="53">
        <v>-0.44349530339241</v>
      </c>
      <c r="BB285" s="53">
        <v>-0.0145411696285009</v>
      </c>
      <c r="BC285" s="53">
        <v>-0.0356704443693161</v>
      </c>
      <c r="BD285" s="53">
        <v>-0.0810378938913345</v>
      </c>
      <c r="BE285" s="53">
        <v>-0.101684369146824</v>
      </c>
      <c r="BF285" s="53">
        <v>-0.106158241629601</v>
      </c>
      <c r="BG285" s="53">
        <v>-0.110633991658688</v>
      </c>
      <c r="BH285" s="53">
        <v>-0.113646104931831</v>
      </c>
      <c r="BI285" s="53">
        <v>-0.104971818625927</v>
      </c>
      <c r="BJ285" s="53">
        <v>-0.101192489266396</v>
      </c>
      <c r="BK285" s="53">
        <v>-0.0798959881067276</v>
      </c>
      <c r="BL285" s="53">
        <v>-0.0797799006104469</v>
      </c>
      <c r="BM285" s="53">
        <v>-0.0846716240048409</v>
      </c>
      <c r="BN285" s="53">
        <v>-0.0818855464458466</v>
      </c>
      <c r="BO285" s="53">
        <v>-0.068728856742382</v>
      </c>
      <c r="BP285" s="53">
        <v>-0.0522849187254906</v>
      </c>
      <c r="BQ285" s="53">
        <v>-0.0657995864748955</v>
      </c>
      <c r="BR285" s="53">
        <v>-0.0460152737796307</v>
      </c>
      <c r="BS285" s="53">
        <v>-0.0551372691988945</v>
      </c>
      <c r="BT285" s="53">
        <v>-0.071396991610527</v>
      </c>
      <c r="BU285" s="53">
        <v>-0.104385443031788</v>
      </c>
      <c r="BV285" s="53">
        <v>-0.107267677783966</v>
      </c>
      <c r="BW285" s="53">
        <v>-0.15181677043438</v>
      </c>
      <c r="BX285" s="53">
        <v>-0.135970667004585</v>
      </c>
      <c r="BY285" s="53">
        <v>-0.141850784420967</v>
      </c>
      <c r="BZ285" s="53">
        <v>-0.147451475262642</v>
      </c>
      <c r="CA285" s="53">
        <v>-0.149483427405357</v>
      </c>
      <c r="CB285" s="53">
        <v>-0.161579579114914</v>
      </c>
      <c r="CC285" s="53">
        <v>-0.191386550664902</v>
      </c>
      <c r="CD285" s="53">
        <v>-0.174878194928169</v>
      </c>
      <c r="CE285" s="53">
        <v>-0.192809611558914</v>
      </c>
      <c r="CF285" s="53">
        <v>-0.205967858433723</v>
      </c>
      <c r="CG285" s="53">
        <v>-0.22365614771843</v>
      </c>
      <c r="CH285" s="53">
        <v>-0.244447633624077</v>
      </c>
      <c r="CI285" s="53">
        <v>-0.273571580648422</v>
      </c>
      <c r="CJ285" s="53">
        <v>-0.282695412635803</v>
      </c>
      <c r="CK285" s="53">
        <v>-0.291755586862564</v>
      </c>
      <c r="CL285" s="53">
        <v>-0.287023067474365</v>
      </c>
      <c r="CM285" s="53">
        <v>-0.31172052025795</v>
      </c>
      <c r="CN285" s="53">
        <v>-0.282507836818695</v>
      </c>
      <c r="CO285" s="53">
        <v>-0.269166499376297</v>
      </c>
      <c r="CP285" s="53">
        <v>-0.251244813203812</v>
      </c>
      <c r="CQ285" s="53">
        <v>-0.260889917612076</v>
      </c>
      <c r="CR285" s="53">
        <v>-0.290392428636551</v>
      </c>
      <c r="CS285" s="53">
        <v>-0.258817970752716</v>
      </c>
      <c r="CT285" s="53">
        <v>-0.267753958702087</v>
      </c>
      <c r="CU285" s="53">
        <v>-0.264628648757935</v>
      </c>
      <c r="CV285" s="53">
        <v>-0.260962218046188</v>
      </c>
      <c r="CW285" s="53">
        <v>-0.258506387472153</v>
      </c>
      <c r="CX285" s="53">
        <v>-0.245768070220947</v>
      </c>
      <c r="CY285" s="53">
        <v>-0.252788722515106</v>
      </c>
      <c r="CZ285" s="53">
        <v>-0.0241311453282833</v>
      </c>
      <c r="DA285" s="53">
        <v>-0.0432586073875427</v>
      </c>
      <c r="DB285" s="53">
        <v>-0.0278958193957806</v>
      </c>
      <c r="DC285" s="53">
        <v>-0.037822313606739</v>
      </c>
      <c r="DD285" s="53">
        <v>-0.0374199561774731</v>
      </c>
      <c r="DE285" s="53">
        <v>-0.0354532524943352</v>
      </c>
      <c r="DF285" s="53">
        <v>-0.033627025783062</v>
      </c>
      <c r="DG285" s="53">
        <v>-0.0375745743513107</v>
      </c>
      <c r="DH285" s="53">
        <v>-0.0601797588169575</v>
      </c>
      <c r="DI285" s="53">
        <v>-0.0727211460471153</v>
      </c>
      <c r="DJ285" s="53">
        <v>-0.0652281567454338</v>
      </c>
      <c r="DK285" s="53">
        <v>-0.0781607180833817</v>
      </c>
      <c r="DL285" s="53">
        <v>-0.0856303423643112</v>
      </c>
      <c r="DM285" s="53">
        <v>-0.0964011177420616</v>
      </c>
      <c r="DN285" s="53">
        <v>-0.0853910893201828</v>
      </c>
      <c r="DO285" s="53">
        <v>-0.0770232528448105</v>
      </c>
      <c r="DP285" s="53">
        <v>-0.0839994624257088</v>
      </c>
      <c r="DQ285" s="53">
        <v>-0.07801104336977</v>
      </c>
      <c r="DR285" s="53">
        <v>-0.0596925243735313</v>
      </c>
      <c r="DS285" s="53">
        <v>-0.0695139095187187</v>
      </c>
      <c r="DT285" s="53">
        <v>-0.0924352258443832</v>
      </c>
      <c r="DU285" s="53">
        <v>-0.109099961817265</v>
      </c>
      <c r="DV285" s="53">
        <v>-0.126644298434258</v>
      </c>
      <c r="DW285" s="53">
        <v>-0.107132196426392</v>
      </c>
      <c r="DX285" s="53">
        <v>-0.114222474396229</v>
      </c>
      <c r="DY285" s="53">
        <v>-0.119696646928787</v>
      </c>
      <c r="DZ285" s="53">
        <v>-0.0953569486737251</v>
      </c>
      <c r="EA285" s="53">
        <v>-0.11822035908699</v>
      </c>
      <c r="EB285" s="53">
        <v>-0.120348446071148</v>
      </c>
      <c r="EC285" s="53">
        <v>-0.124100081622601</v>
      </c>
      <c r="ED285" s="53">
        <v>-0.11973624676466</v>
      </c>
      <c r="EE285" s="53">
        <v>-0.135585993528366</v>
      </c>
      <c r="EF285" s="53">
        <v>-0.10944177210331</v>
      </c>
      <c r="EG285" s="53">
        <v>-0.107398025691509</v>
      </c>
      <c r="EH285" s="53">
        <v>-0.113406762480736</v>
      </c>
      <c r="EI285" s="53">
        <v>-0.142310753464699</v>
      </c>
      <c r="EJ285" s="53">
        <v>-0.137786135077477</v>
      </c>
      <c r="EK285" s="53">
        <v>-0.137628465890884</v>
      </c>
      <c r="EL285" s="53">
        <v>-0.137718945741653</v>
      </c>
      <c r="EM285" s="53">
        <v>-0.162482649087906</v>
      </c>
      <c r="EN285" s="53">
        <v>-0.183801352977753</v>
      </c>
      <c r="EO285" s="53">
        <v>-0.219791248440742</v>
      </c>
      <c r="EP285" s="53">
        <v>-0.168682187795639</v>
      </c>
      <c r="EQ285" s="53">
        <v>-0.16869130730629</v>
      </c>
      <c r="ER285" s="53">
        <v>-0.18609818816185</v>
      </c>
      <c r="ES285" s="53">
        <v>-0.164025411009789</v>
      </c>
      <c r="ET285" s="53">
        <v>-0.167722418904305</v>
      </c>
      <c r="EU285" s="53">
        <v>-0.16274482011795</v>
      </c>
      <c r="EV285" s="53">
        <v>-0.20521180331707</v>
      </c>
      <c r="EW285" s="53">
        <v>-0.198095038533211</v>
      </c>
    </row>
    <row r="286" s="53" customFormat="1" spans="1:153">
      <c r="A286" s="54">
        <v>600990</v>
      </c>
      <c r="B286" s="53" t="s">
        <v>854</v>
      </c>
      <c r="C286" s="55">
        <v>43851</v>
      </c>
      <c r="D286" s="53">
        <v>-0.0702890157699585</v>
      </c>
      <c r="E286" s="53">
        <v>-0.0965807512402534</v>
      </c>
      <c r="F286" s="53">
        <v>-0.126985043287277</v>
      </c>
      <c r="G286" s="53">
        <v>-0.163970857858658</v>
      </c>
      <c r="H286" s="53">
        <v>-0.149649858474731</v>
      </c>
      <c r="I286" s="53">
        <v>-0.179030761122704</v>
      </c>
      <c r="J286" s="53">
        <v>-0.172626495361328</v>
      </c>
      <c r="K286" s="53">
        <v>-0.172394558787346</v>
      </c>
      <c r="L286" s="53">
        <v>-0.16090589761734</v>
      </c>
      <c r="M286" s="53">
        <v>-0.164124310016632</v>
      </c>
      <c r="N286" s="53">
        <v>-0.0947402864694595</v>
      </c>
      <c r="O286" s="53">
        <v>-0.0548018738627434</v>
      </c>
      <c r="P286" s="53">
        <v>-0.00189610023517162</v>
      </c>
      <c r="Q286" s="53">
        <v>0.0257723908871412</v>
      </c>
      <c r="R286" s="53">
        <v>0.016133226454258</v>
      </c>
      <c r="S286" s="53">
        <v>-0.0244073607027531</v>
      </c>
      <c r="T286" s="53">
        <v>-0.0131081119179726</v>
      </c>
      <c r="U286" s="53">
        <v>-0.0340665355324745</v>
      </c>
      <c r="V286" s="53">
        <v>-0.060127716511488</v>
      </c>
      <c r="W286" s="53">
        <v>0.00730113405734301</v>
      </c>
      <c r="X286" s="53">
        <v>-0.0310045965015888</v>
      </c>
      <c r="Y286" s="53">
        <v>-0.0694461241364479</v>
      </c>
      <c r="Z286" s="53">
        <v>-0.0818939432501793</v>
      </c>
      <c r="AA286" s="53">
        <v>-0.0777382627129555</v>
      </c>
      <c r="AB286" s="53">
        <v>-0.0613595694303513</v>
      </c>
      <c r="AC286" s="53">
        <v>-0.0866552963852882</v>
      </c>
      <c r="AD286" s="53">
        <v>-0.0712616369128227</v>
      </c>
      <c r="AE286" s="53">
        <v>-0.0965941399335861</v>
      </c>
      <c r="AF286" s="53">
        <v>-0.0982946008443832</v>
      </c>
      <c r="AG286" s="53">
        <v>-0.0889774560928345</v>
      </c>
      <c r="AH286" s="53">
        <v>-0.107606820762157</v>
      </c>
      <c r="AI286" s="53">
        <v>-0.13344632089138</v>
      </c>
      <c r="AJ286" s="53">
        <v>-0.117362506687641</v>
      </c>
      <c r="AK286" s="53">
        <v>-0.0963555052876472</v>
      </c>
      <c r="AL286" s="53">
        <v>-0.107269652187824</v>
      </c>
      <c r="AM286" s="53">
        <v>-0.0963323637843132</v>
      </c>
      <c r="AN286" s="53">
        <v>-0.118173897266388</v>
      </c>
      <c r="AO286" s="53">
        <v>-0.129343762993813</v>
      </c>
      <c r="AP286" s="53">
        <v>-0.128797695040703</v>
      </c>
      <c r="AQ286" s="53">
        <v>-0.127561718225479</v>
      </c>
      <c r="AR286" s="53">
        <v>-0.110327437520027</v>
      </c>
      <c r="AS286" s="53">
        <v>-0.0457034595310688</v>
      </c>
      <c r="AT286" s="53">
        <v>-0.0778080821037292</v>
      </c>
      <c r="AU286" s="53">
        <v>-0.0983498096466064</v>
      </c>
      <c r="AV286" s="53">
        <v>-0.101116828620434</v>
      </c>
      <c r="AW286" s="53">
        <v>-0.0997846871614456</v>
      </c>
      <c r="AX286" s="53">
        <v>-0.106823585927486</v>
      </c>
      <c r="AY286" s="53">
        <v>-0.112068578600883</v>
      </c>
      <c r="AZ286" s="53">
        <v>-0.121305011212826</v>
      </c>
      <c r="BA286" s="53">
        <v>-0.152912989258766</v>
      </c>
      <c r="BB286" s="53">
        <v>-0.0673167780041695</v>
      </c>
      <c r="BC286" s="53">
        <v>-0.0802316218614578</v>
      </c>
      <c r="BD286" s="53">
        <v>-0.109378144145012</v>
      </c>
      <c r="BE286" s="53">
        <v>-0.136079594492912</v>
      </c>
      <c r="BF286" s="53">
        <v>-0.119498275220394</v>
      </c>
      <c r="BG286" s="53">
        <v>-0.130463168025017</v>
      </c>
      <c r="BH286" s="53">
        <v>-0.121131241321564</v>
      </c>
      <c r="BI286" s="53">
        <v>-0.103712022304535</v>
      </c>
      <c r="BJ286" s="53">
        <v>-0.112228371202946</v>
      </c>
      <c r="BK286" s="53">
        <v>-0.0887728184461594</v>
      </c>
      <c r="BL286" s="53">
        <v>-0.0801602825522423</v>
      </c>
      <c r="BM286" s="53">
        <v>-0.0783727243542671</v>
      </c>
      <c r="BN286" s="53">
        <v>-0.0268704295158386</v>
      </c>
      <c r="BO286" s="53">
        <v>0.000719997682608664</v>
      </c>
      <c r="BP286" s="53">
        <v>-0.0105330049991608</v>
      </c>
      <c r="BQ286" s="53">
        <v>-0.0436879768967628</v>
      </c>
      <c r="BR286" s="53">
        <v>-0.0380607657134533</v>
      </c>
      <c r="BS286" s="53">
        <v>-0.0587290376424789</v>
      </c>
      <c r="BT286" s="53">
        <v>-0.0745606049895287</v>
      </c>
      <c r="BU286" s="53">
        <v>-0.00387647142633796</v>
      </c>
      <c r="BV286" s="53">
        <v>-0.0333078317344189</v>
      </c>
      <c r="BW286" s="53">
        <v>-0.0632257610559463</v>
      </c>
      <c r="BX286" s="53">
        <v>-0.0677840933203697</v>
      </c>
      <c r="BY286" s="53">
        <v>-0.0792796462774277</v>
      </c>
      <c r="BZ286" s="53">
        <v>-0.076057605445385</v>
      </c>
      <c r="CA286" s="53">
        <v>-0.0884381756186485</v>
      </c>
      <c r="CB286" s="53">
        <v>-0.082033209502697</v>
      </c>
      <c r="CC286" s="53">
        <v>-0.105995006859303</v>
      </c>
      <c r="CD286" s="53">
        <v>-0.100232101976871</v>
      </c>
      <c r="CE286" s="53">
        <v>-0.0857925713062286</v>
      </c>
      <c r="CF286" s="53">
        <v>-0.0938403829932213</v>
      </c>
      <c r="CG286" s="53">
        <v>-0.114184401929379</v>
      </c>
      <c r="CH286" s="53">
        <v>-0.131885170936584</v>
      </c>
      <c r="CI286" s="53">
        <v>-0.130420699715614</v>
      </c>
      <c r="CJ286" s="53">
        <v>-0.144798263907433</v>
      </c>
      <c r="CK286" s="53">
        <v>-0.144066780805588</v>
      </c>
      <c r="CL286" s="53">
        <v>-0.159252047538757</v>
      </c>
      <c r="CM286" s="53">
        <v>-0.171358183026314</v>
      </c>
      <c r="CN286" s="53">
        <v>-0.167037427425385</v>
      </c>
      <c r="CO286" s="53">
        <v>-0.167820796370506</v>
      </c>
      <c r="CP286" s="53">
        <v>-0.157483637332916</v>
      </c>
      <c r="CQ286" s="53">
        <v>-0.122289776802063</v>
      </c>
      <c r="CR286" s="53">
        <v>-0.131485834717751</v>
      </c>
      <c r="CS286" s="53">
        <v>-0.153362199664116</v>
      </c>
      <c r="CT286" s="53">
        <v>-0.156568810343742</v>
      </c>
      <c r="CU286" s="53">
        <v>-0.138521641492844</v>
      </c>
      <c r="CV286" s="53">
        <v>-0.152090713381767</v>
      </c>
      <c r="CW286" s="53">
        <v>-0.142132505774498</v>
      </c>
      <c r="CX286" s="53">
        <v>-0.130308747291565</v>
      </c>
      <c r="CY286" s="53">
        <v>-0.145972952246666</v>
      </c>
      <c r="CZ286" s="53">
        <v>0.00352702662348747</v>
      </c>
      <c r="DA286" s="53">
        <v>-0.00984986498951912</v>
      </c>
      <c r="DB286" s="53">
        <v>-0.0111076403409243</v>
      </c>
      <c r="DC286" s="53">
        <v>-0.0213919878005981</v>
      </c>
      <c r="DD286" s="53">
        <v>-0.0236523132771254</v>
      </c>
      <c r="DE286" s="53">
        <v>-0.0420683212578297</v>
      </c>
      <c r="DF286" s="53">
        <v>-0.0449959896504879</v>
      </c>
      <c r="DG286" s="53">
        <v>-0.0621832720935345</v>
      </c>
      <c r="DH286" s="53">
        <v>-0.0421782545745373</v>
      </c>
      <c r="DI286" s="53">
        <v>-0.0688522309064865</v>
      </c>
      <c r="DJ286" s="53">
        <v>-0.00808073673397303</v>
      </c>
      <c r="DK286" s="53">
        <v>0.0300701148808002</v>
      </c>
      <c r="DL286" s="53">
        <v>0.0314735919237137</v>
      </c>
      <c r="DM286" s="53">
        <v>0.031551655381918</v>
      </c>
      <c r="DN286" s="53">
        <v>0.0331654958426952</v>
      </c>
      <c r="DO286" s="53">
        <v>0.0257798805832863</v>
      </c>
      <c r="DP286" s="53">
        <v>0.0314519181847572</v>
      </c>
      <c r="DQ286" s="53">
        <v>0.0311617646366358</v>
      </c>
      <c r="DR286" s="53">
        <v>0.0209321547299623</v>
      </c>
      <c r="DS286" s="53">
        <v>0.0176768694072962</v>
      </c>
      <c r="DT286" s="53">
        <v>0.00880249869078398</v>
      </c>
      <c r="DU286" s="53">
        <v>0.00027889886405319</v>
      </c>
      <c r="DV286" s="53">
        <v>-0.00761058880016208</v>
      </c>
      <c r="DW286" s="53">
        <v>0.00804064981639385</v>
      </c>
      <c r="DX286" s="53">
        <v>0.0211972966790199</v>
      </c>
      <c r="DY286" s="53">
        <v>0.00828214734792709</v>
      </c>
      <c r="DZ286" s="53">
        <v>0.0172708313912153</v>
      </c>
      <c r="EA286" s="53">
        <v>0.0159001294523478</v>
      </c>
      <c r="EB286" s="53">
        <v>0.00843676459044218</v>
      </c>
      <c r="EC286" s="53">
        <v>0.00331438193097711</v>
      </c>
      <c r="ED286" s="53">
        <v>-0.00726717850193381</v>
      </c>
      <c r="EE286" s="53">
        <v>-0.012762657366693</v>
      </c>
      <c r="EF286" s="53">
        <v>0.0210219249129295</v>
      </c>
      <c r="EG286" s="53">
        <v>0.040564451366663</v>
      </c>
      <c r="EH286" s="53">
        <v>0.0440278798341751</v>
      </c>
      <c r="EI286" s="53">
        <v>0.0542336776852608</v>
      </c>
      <c r="EJ286" s="53">
        <v>0.0475774183869362</v>
      </c>
      <c r="EK286" s="53">
        <v>0.0485136955976486</v>
      </c>
      <c r="EL286" s="53">
        <v>0.0447390042245388</v>
      </c>
      <c r="EM286" s="53">
        <v>0.0467583388090134</v>
      </c>
      <c r="EN286" s="53">
        <v>0.053655456751585</v>
      </c>
      <c r="EO286" s="53">
        <v>0.0830855816602707</v>
      </c>
      <c r="EP286" s="53">
        <v>0.0601770207285881</v>
      </c>
      <c r="EQ286" s="53">
        <v>0.0615116432309151</v>
      </c>
      <c r="ER286" s="53">
        <v>0.0619512461125851</v>
      </c>
      <c r="ES286" s="53">
        <v>0.0452362149953842</v>
      </c>
      <c r="ET286" s="53">
        <v>0.0517663843929768</v>
      </c>
      <c r="EU286" s="53">
        <v>0.036563191562891</v>
      </c>
      <c r="EV286" s="53">
        <v>0.0155029958114028</v>
      </c>
      <c r="EW286" s="53">
        <v>-0.000440775416791439</v>
      </c>
    </row>
    <row r="287" s="53" customFormat="1" spans="1:153">
      <c r="A287" s="54">
        <v>601138</v>
      </c>
      <c r="B287" s="53" t="s">
        <v>857</v>
      </c>
      <c r="C287" s="55">
        <v>43851</v>
      </c>
      <c r="D287" s="53">
        <v>0.0850518420338631</v>
      </c>
      <c r="E287" s="53">
        <v>0.118601232767105</v>
      </c>
      <c r="F287" s="53">
        <v>0.105238683521748</v>
      </c>
      <c r="G287" s="53">
        <v>0.0999094396829605</v>
      </c>
      <c r="H287" s="53">
        <v>0.0995567291975021</v>
      </c>
      <c r="I287" s="53">
        <v>0.0879983752965927</v>
      </c>
      <c r="J287" s="53">
        <v>0.074646383523941</v>
      </c>
      <c r="K287" s="53">
        <v>0.0661354884505272</v>
      </c>
      <c r="L287" s="53">
        <v>0.0780193358659744</v>
      </c>
      <c r="M287" s="53">
        <v>0.0315508544445038</v>
      </c>
      <c r="N287" s="53">
        <v>-0.0144697390496731</v>
      </c>
      <c r="O287" s="53">
        <v>-0.0319276265799999</v>
      </c>
      <c r="P287" s="53">
        <v>-0.0442870408296585</v>
      </c>
      <c r="Q287" s="53">
        <v>-0.0472762063145638</v>
      </c>
      <c r="R287" s="53">
        <v>-0.0611909553408623</v>
      </c>
      <c r="S287" s="53">
        <v>-0.0919458717107773</v>
      </c>
      <c r="T287" s="53">
        <v>-0.0813061073422432</v>
      </c>
      <c r="U287" s="53">
        <v>-0.0682714208960533</v>
      </c>
      <c r="V287" s="53">
        <v>-0.100328236818314</v>
      </c>
      <c r="W287" s="53">
        <v>-0.10894288867712</v>
      </c>
      <c r="X287" s="53">
        <v>-0.0957741215825081</v>
      </c>
      <c r="Y287" s="53">
        <v>-0.165969267487526</v>
      </c>
      <c r="Z287" s="53">
        <v>-0.193439200520515</v>
      </c>
      <c r="AA287" s="53">
        <v>-0.234958961606026</v>
      </c>
      <c r="AB287" s="53">
        <v>-0.278708577156067</v>
      </c>
      <c r="AC287" s="53">
        <v>-0.237945064902306</v>
      </c>
      <c r="AD287" s="53">
        <v>-0.242484599351883</v>
      </c>
      <c r="AE287" s="53">
        <v>-0.234328746795654</v>
      </c>
      <c r="AF287" s="53">
        <v>-0.23817940056324</v>
      </c>
      <c r="AG287" s="53">
        <v>-0.176421731710434</v>
      </c>
      <c r="AH287" s="53">
        <v>-0.211505249142647</v>
      </c>
      <c r="AI287" s="53">
        <v>-0.22828933596611</v>
      </c>
      <c r="AJ287" s="53">
        <v>-0.270837783813477</v>
      </c>
      <c r="AK287" s="53">
        <v>-0.296701818704605</v>
      </c>
      <c r="AL287" s="53">
        <v>-0.287303388118744</v>
      </c>
      <c r="AM287" s="53">
        <v>-0.270341545343399</v>
      </c>
      <c r="AN287" s="53">
        <v>-0.291884779930115</v>
      </c>
      <c r="AO287" s="53">
        <v>-0.311656177043915</v>
      </c>
      <c r="AP287" s="53">
        <v>-0.294136136770248</v>
      </c>
      <c r="AQ287" s="53">
        <v>-0.303194731473923</v>
      </c>
      <c r="AR287" s="53">
        <v>-0.290926396846771</v>
      </c>
      <c r="AS287" s="53">
        <v>-0.257398009300232</v>
      </c>
      <c r="AT287" s="53">
        <v>-0.230974391102791</v>
      </c>
      <c r="AU287" s="53">
        <v>-0.222503244876862</v>
      </c>
      <c r="AV287" s="53">
        <v>-0.21662563085556</v>
      </c>
      <c r="AW287" s="53">
        <v>-0.196009740233421</v>
      </c>
      <c r="AX287" s="53">
        <v>-0.182795733213425</v>
      </c>
      <c r="AY287" s="53">
        <v>-0.218962043523788</v>
      </c>
      <c r="AZ287" s="53">
        <v>-0.208730936050415</v>
      </c>
      <c r="BA287" s="53">
        <v>-0.235049173235893</v>
      </c>
      <c r="BB287" s="53">
        <v>0.0837242156267166</v>
      </c>
      <c r="BC287" s="53">
        <v>0.0841759219765663</v>
      </c>
      <c r="BD287" s="53">
        <v>0.0843845754861832</v>
      </c>
      <c r="BE287" s="53">
        <v>0.0648698434233665</v>
      </c>
      <c r="BF287" s="53">
        <v>0.0703609734773636</v>
      </c>
      <c r="BG287" s="53">
        <v>0.0464776381850243</v>
      </c>
      <c r="BH287" s="53">
        <v>0.0520513616502285</v>
      </c>
      <c r="BI287" s="53">
        <v>0.025473490357399</v>
      </c>
      <c r="BJ287" s="53">
        <v>0.0389847941696644</v>
      </c>
      <c r="BK287" s="53">
        <v>0.0124037154018879</v>
      </c>
      <c r="BL287" s="53">
        <v>-0.0124036371707916</v>
      </c>
      <c r="BM287" s="53">
        <v>-0.0208552479743958</v>
      </c>
      <c r="BN287" s="53">
        <v>-0.0169639401137829</v>
      </c>
      <c r="BO287" s="53">
        <v>-0.0538280494511127</v>
      </c>
      <c r="BP287" s="53">
        <v>-0.066264733672142</v>
      </c>
      <c r="BQ287" s="53">
        <v>-0.0790261626243591</v>
      </c>
      <c r="BR287" s="53">
        <v>-0.0549267195165157</v>
      </c>
      <c r="BS287" s="53">
        <v>-0.0483145751059055</v>
      </c>
      <c r="BT287" s="53">
        <v>-0.0615296959877014</v>
      </c>
      <c r="BU287" s="53">
        <v>-0.0768425464630127</v>
      </c>
      <c r="BV287" s="53">
        <v>-0.0740955621004105</v>
      </c>
      <c r="BW287" s="53">
        <v>-0.104109361767769</v>
      </c>
      <c r="BX287" s="53">
        <v>-0.123924843966961</v>
      </c>
      <c r="BY287" s="53">
        <v>-0.14291724562645</v>
      </c>
      <c r="BZ287" s="53">
        <v>-0.183330118656158</v>
      </c>
      <c r="CA287" s="53">
        <v>-0.183714017271996</v>
      </c>
      <c r="CB287" s="53">
        <v>-0.186484277248383</v>
      </c>
      <c r="CC287" s="53">
        <v>-0.185997053980827</v>
      </c>
      <c r="CD287" s="53">
        <v>-0.193770572543144</v>
      </c>
      <c r="CE287" s="53">
        <v>-0.179400712251663</v>
      </c>
      <c r="CF287" s="53">
        <v>-0.180015131831169</v>
      </c>
      <c r="CG287" s="53">
        <v>-0.196393921971321</v>
      </c>
      <c r="CH287" s="53">
        <v>-0.221349641680717</v>
      </c>
      <c r="CI287" s="53">
        <v>-0.244101628661156</v>
      </c>
      <c r="CJ287" s="53">
        <v>-0.25227826833725</v>
      </c>
      <c r="CK287" s="53">
        <v>-0.260018587112427</v>
      </c>
      <c r="CL287" s="53">
        <v>-0.275244653224945</v>
      </c>
      <c r="CM287" s="53">
        <v>-0.302862286567688</v>
      </c>
      <c r="CN287" s="53">
        <v>-0.292063862085342</v>
      </c>
      <c r="CO287" s="53">
        <v>-0.286062389612198</v>
      </c>
      <c r="CP287" s="53">
        <v>-0.29898476600647</v>
      </c>
      <c r="CQ287" s="53">
        <v>-0.307632893323898</v>
      </c>
      <c r="CR287" s="53">
        <v>-0.298612356185913</v>
      </c>
      <c r="CS287" s="53">
        <v>-0.276320606470108</v>
      </c>
      <c r="CT287" s="53">
        <v>-0.258368462324142</v>
      </c>
      <c r="CU287" s="53">
        <v>-0.250408828258514</v>
      </c>
      <c r="CV287" s="53">
        <v>-0.248822897672653</v>
      </c>
      <c r="CW287" s="53">
        <v>-0.274239718914032</v>
      </c>
      <c r="CX287" s="53">
        <v>-0.273726969957352</v>
      </c>
      <c r="CY287" s="53">
        <v>-0.29941537976265</v>
      </c>
      <c r="CZ287" s="53">
        <v>0.000375205650925636</v>
      </c>
      <c r="DA287" s="53">
        <v>0.0334728807210922</v>
      </c>
      <c r="DB287" s="53">
        <v>0.0199016854166985</v>
      </c>
      <c r="DC287" s="53">
        <v>0.0340871699154377</v>
      </c>
      <c r="DD287" s="53">
        <v>0.0282433293759823</v>
      </c>
      <c r="DE287" s="53">
        <v>0.0405683107674122</v>
      </c>
      <c r="DF287" s="53">
        <v>0.0216425992548466</v>
      </c>
      <c r="DG287" s="53">
        <v>0.0397095717489719</v>
      </c>
      <c r="DH287" s="53">
        <v>0.0380821153521538</v>
      </c>
      <c r="DI287" s="53">
        <v>0.0181947145611048</v>
      </c>
      <c r="DJ287" s="53">
        <v>-0.00301852589473128</v>
      </c>
      <c r="DK287" s="53">
        <v>-0.0120248030871153</v>
      </c>
      <c r="DL287" s="53">
        <v>-0.0282755233347416</v>
      </c>
      <c r="DM287" s="53">
        <v>0.00559942005202174</v>
      </c>
      <c r="DN287" s="53">
        <v>0.00412135571241379</v>
      </c>
      <c r="DO287" s="53">
        <v>-0.0138721317052841</v>
      </c>
      <c r="DP287" s="53">
        <v>-0.0273318104445934</v>
      </c>
      <c r="DQ287" s="53">
        <v>-0.0209092684090137</v>
      </c>
      <c r="DR287" s="53">
        <v>-0.0397509634494781</v>
      </c>
      <c r="DS287" s="53">
        <v>-0.0330527648329735</v>
      </c>
      <c r="DT287" s="53">
        <v>-0.0226309821009636</v>
      </c>
      <c r="DU287" s="53">
        <v>-0.0628123208880424</v>
      </c>
      <c r="DV287" s="53">
        <v>-0.0704667866230011</v>
      </c>
      <c r="DW287" s="53">
        <v>-0.0929941460490227</v>
      </c>
      <c r="DX287" s="53">
        <v>-0.0963308736681938</v>
      </c>
      <c r="DY287" s="53">
        <v>-0.055183470249176</v>
      </c>
      <c r="DZ287" s="53">
        <v>-0.0569527484476566</v>
      </c>
      <c r="EA287" s="53">
        <v>-0.0492841228842735</v>
      </c>
      <c r="EB287" s="53">
        <v>-0.0453612506389618</v>
      </c>
      <c r="EC287" s="53">
        <v>0.00202655675821006</v>
      </c>
      <c r="ED287" s="53">
        <v>-0.0324425399303436</v>
      </c>
      <c r="EE287" s="53">
        <v>-0.0328478291630745</v>
      </c>
      <c r="EF287" s="53">
        <v>-0.0504405535757542</v>
      </c>
      <c r="EG287" s="53">
        <v>-0.0535526126623154</v>
      </c>
      <c r="EH287" s="53">
        <v>-0.0359775684773922</v>
      </c>
      <c r="EI287" s="53">
        <v>-0.0112753864377737</v>
      </c>
      <c r="EJ287" s="53">
        <v>-0.0175925400108099</v>
      </c>
      <c r="EK287" s="53">
        <v>-0.00974631030112505</v>
      </c>
      <c r="EL287" s="53">
        <v>-0.00302469101734459</v>
      </c>
      <c r="EM287" s="53">
        <v>-0.0180847737938166</v>
      </c>
      <c r="EN287" s="53">
        <v>0.0071059325709939</v>
      </c>
      <c r="EO287" s="53">
        <v>0.0492824763059616</v>
      </c>
      <c r="EP287" s="53">
        <v>0.0666855424642563</v>
      </c>
      <c r="EQ287" s="53">
        <v>0.052864920347929</v>
      </c>
      <c r="ER287" s="53">
        <v>0.0407904125750065</v>
      </c>
      <c r="ES287" s="53">
        <v>0.0534466542303562</v>
      </c>
      <c r="ET287" s="53">
        <v>0.0650747492909431</v>
      </c>
      <c r="EU287" s="53">
        <v>0.0543252602219582</v>
      </c>
      <c r="EV287" s="53">
        <v>0.0640436112880707</v>
      </c>
      <c r="EW287" s="53">
        <v>0.0634137913584709</v>
      </c>
    </row>
    <row r="288" s="53" customFormat="1" spans="1:153">
      <c r="A288" s="54">
        <v>601231</v>
      </c>
      <c r="B288" s="53" t="s">
        <v>860</v>
      </c>
      <c r="C288" s="55">
        <v>43851</v>
      </c>
      <c r="D288" s="53">
        <v>-0.0270958319306374</v>
      </c>
      <c r="E288" s="53">
        <v>-0.0641165673732758</v>
      </c>
      <c r="F288" s="53">
        <v>0.040235910564661</v>
      </c>
      <c r="G288" s="53">
        <v>0.0182552821934223</v>
      </c>
      <c r="H288" s="53">
        <v>-0.012927713803947</v>
      </c>
      <c r="I288" s="53">
        <v>-0.0116734495386481</v>
      </c>
      <c r="J288" s="53">
        <v>-0.0414566025137901</v>
      </c>
      <c r="K288" s="53">
        <v>-0.0832495465874672</v>
      </c>
      <c r="L288" s="53">
        <v>-0.0790226459503174</v>
      </c>
      <c r="M288" s="53">
        <v>-0.102894648909569</v>
      </c>
      <c r="N288" s="53">
        <v>-0.083067424595356</v>
      </c>
      <c r="O288" s="53">
        <v>-0.0608159750699997</v>
      </c>
      <c r="P288" s="53">
        <v>-0.0135345002636313</v>
      </c>
      <c r="Q288" s="53">
        <v>0.0459651760756969</v>
      </c>
      <c r="R288" s="53">
        <v>0.0573899075388908</v>
      </c>
      <c r="S288" s="53">
        <v>0.033578060567379</v>
      </c>
      <c r="T288" s="53">
        <v>0.0903293192386627</v>
      </c>
      <c r="U288" s="53">
        <v>0.0766475349664688</v>
      </c>
      <c r="V288" s="53">
        <v>-0.000386199448257685</v>
      </c>
      <c r="W288" s="53">
        <v>0.0122160483151674</v>
      </c>
      <c r="X288" s="53">
        <v>-0.082548014819622</v>
      </c>
      <c r="Y288" s="53">
        <v>-0.163254722952843</v>
      </c>
      <c r="Z288" s="53">
        <v>-0.0834498852491379</v>
      </c>
      <c r="AA288" s="53">
        <v>-0.0217732489109039</v>
      </c>
      <c r="AB288" s="53">
        <v>0.055257685482502</v>
      </c>
      <c r="AC288" s="53">
        <v>0.108128815889359</v>
      </c>
      <c r="AD288" s="53">
        <v>0.112221047282219</v>
      </c>
      <c r="AE288" s="53">
        <v>0.0950732231140137</v>
      </c>
      <c r="AF288" s="53">
        <v>0.138061076402664</v>
      </c>
      <c r="AG288" s="53">
        <v>0.141961976885796</v>
      </c>
      <c r="AH288" s="53">
        <v>0.189828813076019</v>
      </c>
      <c r="AI288" s="53">
        <v>0.189396724104881</v>
      </c>
      <c r="AJ288" s="53">
        <v>0.16630782186985</v>
      </c>
      <c r="AK288" s="53">
        <v>0.158631205558777</v>
      </c>
      <c r="AL288" s="53">
        <v>0.140713214874268</v>
      </c>
      <c r="AM288" s="53">
        <v>0.159534737467766</v>
      </c>
      <c r="AN288" s="53">
        <v>0.156144946813583</v>
      </c>
      <c r="AO288" s="53">
        <v>0.108127929270267</v>
      </c>
      <c r="AP288" s="53">
        <v>0.0616021640598774</v>
      </c>
      <c r="AQ288" s="53">
        <v>0.157019630074501</v>
      </c>
      <c r="AR288" s="53">
        <v>0.145222559571266</v>
      </c>
      <c r="AS288" s="53">
        <v>0.111367501318455</v>
      </c>
      <c r="AT288" s="53">
        <v>0.124830976128578</v>
      </c>
      <c r="AU288" s="53">
        <v>0.172667428851128</v>
      </c>
      <c r="AV288" s="53">
        <v>0.172202900052071</v>
      </c>
      <c r="AW288" s="53">
        <v>0.149659126996994</v>
      </c>
      <c r="AX288" s="53">
        <v>0.145727649331093</v>
      </c>
      <c r="AY288" s="53">
        <v>0.175815358757973</v>
      </c>
      <c r="AZ288" s="53">
        <v>0.145341724157333</v>
      </c>
      <c r="BA288" s="53">
        <v>0.202225163578987</v>
      </c>
      <c r="BB288" s="53">
        <v>-0.0426268167793751</v>
      </c>
      <c r="BC288" s="53">
        <v>-0.0835970491170883</v>
      </c>
      <c r="BD288" s="53">
        <v>-0.0770925059914589</v>
      </c>
      <c r="BE288" s="53">
        <v>-0.0818454399704933</v>
      </c>
      <c r="BF288" s="53">
        <v>-0.0993002876639366</v>
      </c>
      <c r="BG288" s="53">
        <v>-0.101437285542488</v>
      </c>
      <c r="BH288" s="53">
        <v>-0.10750138759613</v>
      </c>
      <c r="BI288" s="53">
        <v>-0.135936185717583</v>
      </c>
      <c r="BJ288" s="53">
        <v>-0.118097558617592</v>
      </c>
      <c r="BK288" s="53">
        <v>-0.143399342894554</v>
      </c>
      <c r="BL288" s="53">
        <v>-0.139337226748466</v>
      </c>
      <c r="BM288" s="53">
        <v>-0.104385659098625</v>
      </c>
      <c r="BN288" s="53">
        <v>-0.0894972309470177</v>
      </c>
      <c r="BO288" s="53">
        <v>-0.0138973081484437</v>
      </c>
      <c r="BP288" s="53">
        <v>0.00220976676791906</v>
      </c>
      <c r="BQ288" s="53">
        <v>0.0147049641236663</v>
      </c>
      <c r="BR288" s="53">
        <v>0.0705766603350639</v>
      </c>
      <c r="BS288" s="53">
        <v>0.0684988647699356</v>
      </c>
      <c r="BT288" s="53">
        <v>0.0210086144506931</v>
      </c>
      <c r="BU288" s="53">
        <v>-0.00225251633673906</v>
      </c>
      <c r="BV288" s="53">
        <v>-0.0150676956400275</v>
      </c>
      <c r="BW288" s="53">
        <v>-0.0242087990045547</v>
      </c>
      <c r="BX288" s="53">
        <v>-0.0404925979673862</v>
      </c>
      <c r="BY288" s="53">
        <v>-0.0632999986410141</v>
      </c>
      <c r="BZ288" s="53">
        <v>-0.0695545598864555</v>
      </c>
      <c r="CA288" s="53">
        <v>-0.0932442173361778</v>
      </c>
      <c r="CB288" s="53">
        <v>-0.0930162891745567</v>
      </c>
      <c r="CC288" s="53">
        <v>-0.122046194970608</v>
      </c>
      <c r="CD288" s="53">
        <v>-0.107318364083767</v>
      </c>
      <c r="CE288" s="53">
        <v>-0.107227683067322</v>
      </c>
      <c r="CF288" s="53">
        <v>-0.100617311894894</v>
      </c>
      <c r="CG288" s="53">
        <v>-0.0996292009949684</v>
      </c>
      <c r="CH288" s="53">
        <v>-0.12252189218998</v>
      </c>
      <c r="CI288" s="53">
        <v>-0.137548178434372</v>
      </c>
      <c r="CJ288" s="53">
        <v>-0.150960549712181</v>
      </c>
      <c r="CK288" s="53">
        <v>-0.108721181750298</v>
      </c>
      <c r="CL288" s="53">
        <v>-0.115870095789433</v>
      </c>
      <c r="CM288" s="53">
        <v>-0.144589588046074</v>
      </c>
      <c r="CN288" s="53">
        <v>-0.15640464425087</v>
      </c>
      <c r="CO288" s="53">
        <v>-0.150175422430038</v>
      </c>
      <c r="CP288" s="53">
        <v>-0.178813681006432</v>
      </c>
      <c r="CQ288" s="53">
        <v>-0.212943002581596</v>
      </c>
      <c r="CR288" s="53">
        <v>-0.223680928349495</v>
      </c>
      <c r="CS288" s="53">
        <v>-0.202887386083603</v>
      </c>
      <c r="CT288" s="53">
        <v>-0.188651859760284</v>
      </c>
      <c r="CU288" s="53">
        <v>-0.211939632892609</v>
      </c>
      <c r="CV288" s="53">
        <v>-0.217251092195511</v>
      </c>
      <c r="CW288" s="53">
        <v>-0.208700358867645</v>
      </c>
      <c r="CX288" s="53">
        <v>-0.22969263792038</v>
      </c>
      <c r="CY288" s="53">
        <v>-0.235181480646133</v>
      </c>
      <c r="CZ288" s="53">
        <v>-0.0304149873554707</v>
      </c>
      <c r="DA288" s="53">
        <v>-0.0264654848724604</v>
      </c>
      <c r="DB288" s="53">
        <v>0.0713824480772018</v>
      </c>
      <c r="DC288" s="53">
        <v>0.0541547499597073</v>
      </c>
      <c r="DD288" s="53">
        <v>0.040426604449749</v>
      </c>
      <c r="DE288" s="53">
        <v>0.043817862868309</v>
      </c>
      <c r="DF288" s="53">
        <v>0.0200988128781319</v>
      </c>
      <c r="DG288" s="53">
        <v>0.00674066878855228</v>
      </c>
      <c r="DH288" s="53">
        <v>-0.00687105767428875</v>
      </c>
      <c r="DI288" s="53">
        <v>-0.00544127076864243</v>
      </c>
      <c r="DJ288" s="53">
        <v>0.0103238336741924</v>
      </c>
      <c r="DK288" s="53">
        <v>-0.00237628631293774</v>
      </c>
      <c r="DL288" s="53">
        <v>0.0300167594105005</v>
      </c>
      <c r="DM288" s="53">
        <v>0.0139165110886097</v>
      </c>
      <c r="DN288" s="53">
        <v>0.00923416949808598</v>
      </c>
      <c r="DO288" s="53">
        <v>-0.0270728748291731</v>
      </c>
      <c r="DP288" s="53">
        <v>-0.0261933170258999</v>
      </c>
      <c r="DQ288" s="53">
        <v>-0.0377973020076752</v>
      </c>
      <c r="DR288" s="53">
        <v>-0.0673407837748528</v>
      </c>
      <c r="DS288" s="53">
        <v>-0.0314774066209793</v>
      </c>
      <c r="DT288" s="53">
        <v>-0.11342629045248</v>
      </c>
      <c r="DU288" s="53">
        <v>-0.184991896152496</v>
      </c>
      <c r="DV288" s="53">
        <v>-0.0889032557606697</v>
      </c>
      <c r="DW288" s="53">
        <v>-0.00441922387108207</v>
      </c>
      <c r="DX288" s="53">
        <v>0.0788662731647491</v>
      </c>
      <c r="DY288" s="53">
        <v>0.155427053570747</v>
      </c>
      <c r="DZ288" s="53">
        <v>0.159291356801987</v>
      </c>
      <c r="EA288" s="53">
        <v>0.171173438429832</v>
      </c>
      <c r="EB288" s="53">
        <v>0.199433460831642</v>
      </c>
      <c r="EC288" s="53">
        <v>0.203243687748909</v>
      </c>
      <c r="ED288" s="53">
        <v>0.244500145316124</v>
      </c>
      <c r="EE288" s="53">
        <v>0.243079945445061</v>
      </c>
      <c r="EF288" s="53">
        <v>0.242883741855621</v>
      </c>
      <c r="EG288" s="53">
        <v>0.25023341178894</v>
      </c>
      <c r="EH288" s="53">
        <v>0.245727807283401</v>
      </c>
      <c r="EI288" s="53">
        <v>0.222309947013855</v>
      </c>
      <c r="EJ288" s="53">
        <v>0.226069077849388</v>
      </c>
      <c r="EK288" s="53">
        <v>0.206771537661552</v>
      </c>
      <c r="EL288" s="53">
        <v>0.172060832381248</v>
      </c>
      <c r="EM288" s="53">
        <v>0.26124906539917</v>
      </c>
      <c r="EN288" s="53">
        <v>0.278090268373489</v>
      </c>
      <c r="EO288" s="53">
        <v>0.278364539146423</v>
      </c>
      <c r="EP288" s="53">
        <v>0.302565932273865</v>
      </c>
      <c r="EQ288" s="53">
        <v>0.329608857631683</v>
      </c>
      <c r="ER288" s="53">
        <v>0.314908772706985</v>
      </c>
      <c r="ES288" s="53">
        <v>0.315652787685394</v>
      </c>
      <c r="ET288" s="53">
        <v>0.317032754421234</v>
      </c>
      <c r="EU288" s="53">
        <v>0.338569760322571</v>
      </c>
      <c r="EV288" s="53">
        <v>0.329088389873505</v>
      </c>
      <c r="EW288" s="53">
        <v>0.391460686922073</v>
      </c>
    </row>
    <row r="289" s="53" customFormat="1" spans="1:153">
      <c r="A289" s="54">
        <v>601869</v>
      </c>
      <c r="B289" s="53" t="s">
        <v>863</v>
      </c>
      <c r="C289" s="55">
        <v>43851</v>
      </c>
      <c r="D289" s="53">
        <v>0.00630369689315557</v>
      </c>
      <c r="E289" s="53">
        <v>-0.0112471440806985</v>
      </c>
      <c r="F289" s="53">
        <v>-0.0163115933537483</v>
      </c>
      <c r="G289" s="53">
        <v>-0.0284404270350933</v>
      </c>
      <c r="H289" s="53">
        <v>-0.0567394979298115</v>
      </c>
      <c r="I289" s="53">
        <v>-0.100675471127033</v>
      </c>
      <c r="J289" s="53">
        <v>-0.0933385267853737</v>
      </c>
      <c r="K289" s="53">
        <v>-0.0774885565042496</v>
      </c>
      <c r="L289" s="53">
        <v>-0.0395704805850983</v>
      </c>
      <c r="M289" s="53">
        <v>-0.0401103422045708</v>
      </c>
      <c r="N289" s="53">
        <v>-0.0275413319468498</v>
      </c>
      <c r="O289" s="53">
        <v>-0.0421531312167645</v>
      </c>
      <c r="P289" s="53">
        <v>-0.0538457557559013</v>
      </c>
      <c r="Q289" s="53">
        <v>-0.0785585418343544</v>
      </c>
      <c r="R289" s="53">
        <v>-0.065615139901638</v>
      </c>
      <c r="S289" s="53">
        <v>-0.0600945129990578</v>
      </c>
      <c r="T289" s="53">
        <v>-0.0592183656990528</v>
      </c>
      <c r="U289" s="53">
        <v>0.0150553472340107</v>
      </c>
      <c r="V289" s="53">
        <v>0.035599697381258</v>
      </c>
      <c r="W289" s="53">
        <v>0.0551286228001118</v>
      </c>
      <c r="X289" s="53">
        <v>0.0378121584653854</v>
      </c>
      <c r="Y289" s="53">
        <v>0.0226543806493282</v>
      </c>
      <c r="Z289" s="53">
        <v>0.0480608902871609</v>
      </c>
      <c r="AA289" s="53">
        <v>0.0571508593857288</v>
      </c>
      <c r="AB289" s="53">
        <v>0.0497975125908852</v>
      </c>
      <c r="AC289" s="53">
        <v>0.0241591390222311</v>
      </c>
      <c r="AD289" s="53">
        <v>0.00336740585044026</v>
      </c>
      <c r="AE289" s="53">
        <v>0.0357056483626366</v>
      </c>
      <c r="AF289" s="53">
        <v>0.124252781271935</v>
      </c>
      <c r="AG289" s="53">
        <v>0.133780464529991</v>
      </c>
      <c r="AH289" s="53">
        <v>0.218216195702553</v>
      </c>
      <c r="AI289" s="53">
        <v>0.217609062790871</v>
      </c>
      <c r="AJ289" s="53">
        <v>0.179228156805038</v>
      </c>
      <c r="AK289" s="53">
        <v>0.205344945192337</v>
      </c>
      <c r="AL289" s="53">
        <v>0.155012309551239</v>
      </c>
      <c r="AM289" s="53">
        <v>0.182169526815414</v>
      </c>
      <c r="AN289" s="53">
        <v>0.154796198010445</v>
      </c>
      <c r="AO289" s="53">
        <v>0.158452317118645</v>
      </c>
      <c r="AP289" s="53">
        <v>0.138123542070389</v>
      </c>
      <c r="AQ289" s="53">
        <v>0.134904339909554</v>
      </c>
      <c r="AR289" s="53">
        <v>0.11681454628706</v>
      </c>
      <c r="AS289" s="53">
        <v>0.105914652347565</v>
      </c>
      <c r="AT289" s="53">
        <v>0.0712171420454979</v>
      </c>
      <c r="AU289" s="53">
        <v>0.0443390272557735</v>
      </c>
      <c r="AV289" s="53">
        <v>0.0324452519416809</v>
      </c>
      <c r="AW289" s="53">
        <v>0.0461529791355133</v>
      </c>
      <c r="AX289" s="53">
        <v>0.0410382673144341</v>
      </c>
      <c r="AY289" s="53">
        <v>0.0226551908999681</v>
      </c>
      <c r="AZ289" s="53">
        <v>0.024718789383769</v>
      </c>
      <c r="BA289" s="53">
        <v>0.0270343702286482</v>
      </c>
      <c r="BB289" s="53">
        <v>-0.00872725620865822</v>
      </c>
      <c r="BC289" s="53">
        <v>-0.0198720134794712</v>
      </c>
      <c r="BD289" s="53">
        <v>-0.0231074206531048</v>
      </c>
      <c r="BE289" s="53">
        <v>-0.049130879342556</v>
      </c>
      <c r="BF289" s="53">
        <v>-0.067349761724472</v>
      </c>
      <c r="BG289" s="53">
        <v>-0.0864515602588654</v>
      </c>
      <c r="BH289" s="53">
        <v>-0.0694435983896255</v>
      </c>
      <c r="BI289" s="53">
        <v>-0.0742828249931335</v>
      </c>
      <c r="BJ289" s="53">
        <v>-0.0695241093635559</v>
      </c>
      <c r="BK289" s="53">
        <v>-0.072022058069706</v>
      </c>
      <c r="BL289" s="53">
        <v>-0.05280402302742</v>
      </c>
      <c r="BM289" s="53">
        <v>-0.0556915476918221</v>
      </c>
      <c r="BN289" s="53">
        <v>-0.0645472183823586</v>
      </c>
      <c r="BO289" s="53">
        <v>-0.0790553390979767</v>
      </c>
      <c r="BP289" s="53">
        <v>-0.0814947336912155</v>
      </c>
      <c r="BQ289" s="53">
        <v>-0.0963884741067886</v>
      </c>
      <c r="BR289" s="53">
        <v>-0.0904782637953758</v>
      </c>
      <c r="BS289" s="53">
        <v>-0.0126391779631376</v>
      </c>
      <c r="BT289" s="53">
        <v>0.0195197258144617</v>
      </c>
      <c r="BU289" s="53">
        <v>0.0276079308241606</v>
      </c>
      <c r="BV289" s="53">
        <v>0.013678889721632</v>
      </c>
      <c r="BW289" s="53">
        <v>0.00635581091046333</v>
      </c>
      <c r="BX289" s="53">
        <v>0.0429557748138905</v>
      </c>
      <c r="BY289" s="53">
        <v>0.0508701205253601</v>
      </c>
      <c r="BZ289" s="53">
        <v>0.0433567576110363</v>
      </c>
      <c r="CA289" s="53">
        <v>0.0293274205178022</v>
      </c>
      <c r="CB289" s="53">
        <v>0.00532803870737553</v>
      </c>
      <c r="CC289" s="53">
        <v>0.0466432049870491</v>
      </c>
      <c r="CD289" s="53">
        <v>0.123143263161182</v>
      </c>
      <c r="CE289" s="53">
        <v>0.138801440596581</v>
      </c>
      <c r="CF289" s="53">
        <v>0.210373535752296</v>
      </c>
      <c r="CG289" s="53">
        <v>0.213385924696922</v>
      </c>
      <c r="CH289" s="53">
        <v>0.171415776014328</v>
      </c>
      <c r="CI289" s="53">
        <v>0.214378103613853</v>
      </c>
      <c r="CJ289" s="53">
        <v>0.172643512487411</v>
      </c>
      <c r="CK289" s="53">
        <v>0.191171854734421</v>
      </c>
      <c r="CL289" s="53">
        <v>0.160679072141647</v>
      </c>
      <c r="CM289" s="53">
        <v>0.180102899670601</v>
      </c>
      <c r="CN289" s="53">
        <v>0.165706321597099</v>
      </c>
      <c r="CO289" s="53">
        <v>0.144398525357246</v>
      </c>
      <c r="CP289" s="53">
        <v>0.108075939118862</v>
      </c>
      <c r="CQ289" s="53">
        <v>0.100247979164124</v>
      </c>
      <c r="CR289" s="53">
        <v>0.0658127814531326</v>
      </c>
      <c r="CS289" s="53">
        <v>0.0390073880553246</v>
      </c>
      <c r="CT289" s="53">
        <v>0.0297753643244505</v>
      </c>
      <c r="CU289" s="53">
        <v>0.0427091978490353</v>
      </c>
      <c r="CV289" s="53">
        <v>0.0301631595939398</v>
      </c>
      <c r="CW289" s="53">
        <v>0.0182773694396019</v>
      </c>
      <c r="CX289" s="53">
        <v>0.0295772831887007</v>
      </c>
      <c r="CY289" s="53">
        <v>0.0282675549387932</v>
      </c>
      <c r="CZ289" s="53">
        <v>0.0106253921985626</v>
      </c>
      <c r="DA289" s="53">
        <v>0.00421930849552155</v>
      </c>
      <c r="DB289" s="53">
        <v>0.002390265930444</v>
      </c>
      <c r="DC289" s="53">
        <v>0.0162848904728889</v>
      </c>
      <c r="DD289" s="53">
        <v>0.00620470242574811</v>
      </c>
      <c r="DE289" s="53">
        <v>-0.0186294764280319</v>
      </c>
      <c r="DF289" s="53">
        <v>-0.0283004846423864</v>
      </c>
      <c r="DG289" s="53">
        <v>-0.00761129008606076</v>
      </c>
      <c r="DH289" s="53">
        <v>0.0255480706691742</v>
      </c>
      <c r="DI289" s="53">
        <v>0.0275061577558517</v>
      </c>
      <c r="DJ289" s="53">
        <v>0.0208571292459965</v>
      </c>
      <c r="DK289" s="53">
        <v>0.00913285277783871</v>
      </c>
      <c r="DL289" s="53">
        <v>0.00629589939489961</v>
      </c>
      <c r="DM289" s="53">
        <v>-0.00390876410529017</v>
      </c>
      <c r="DN289" s="53">
        <v>0.0114740300923586</v>
      </c>
      <c r="DO289" s="53">
        <v>0.0318884029984474</v>
      </c>
      <c r="DP289" s="53">
        <v>0.0268543343991041</v>
      </c>
      <c r="DQ289" s="53">
        <v>0.0232889633625746</v>
      </c>
      <c r="DR289" s="53">
        <v>0.0116744115948677</v>
      </c>
      <c r="DS289" s="53">
        <v>0.0231151320040226</v>
      </c>
      <c r="DT289" s="53">
        <v>0.0197277087718248</v>
      </c>
      <c r="DU289" s="53">
        <v>0.0118930079042912</v>
      </c>
      <c r="DV289" s="53">
        <v>0.000699555967003107</v>
      </c>
      <c r="DW289" s="53">
        <v>0.00187517842277884</v>
      </c>
      <c r="DX289" s="53">
        <v>0.00203519454225898</v>
      </c>
      <c r="DY289" s="53">
        <v>-0.00957384146749973</v>
      </c>
      <c r="DZ289" s="53">
        <v>-0.00636619376018643</v>
      </c>
      <c r="EA289" s="53">
        <v>-0.0153431203216314</v>
      </c>
      <c r="EB289" s="53">
        <v>-0.00329604232683778</v>
      </c>
      <c r="EC289" s="53">
        <v>-0.0094265379011631</v>
      </c>
      <c r="ED289" s="53">
        <v>0.00343710137531161</v>
      </c>
      <c r="EE289" s="53">
        <v>-0.000182428862899542</v>
      </c>
      <c r="EF289" s="53">
        <v>0.00340681592933834</v>
      </c>
      <c r="EG289" s="53">
        <v>-0.0134387267753482</v>
      </c>
      <c r="EH289" s="53">
        <v>-0.0220367759466171</v>
      </c>
      <c r="EI289" s="53">
        <v>-0.0134078906849027</v>
      </c>
      <c r="EJ289" s="53">
        <v>-0.0102884313091636</v>
      </c>
      <c r="EK289" s="53">
        <v>-0.0260561406612396</v>
      </c>
      <c r="EL289" s="53">
        <v>-0.0319883413612843</v>
      </c>
      <c r="EM289" s="53">
        <v>-0.013899746350944</v>
      </c>
      <c r="EN289" s="53">
        <v>0.00433304067701101</v>
      </c>
      <c r="EO289" s="53">
        <v>0.00126111577264965</v>
      </c>
      <c r="EP289" s="53">
        <v>0.000998793868348002</v>
      </c>
      <c r="EQ289" s="53">
        <v>0.000926079927012324</v>
      </c>
      <c r="ER289" s="53">
        <v>-0.00173567258752882</v>
      </c>
      <c r="ES289" s="53">
        <v>-0.000961778918281198</v>
      </c>
      <c r="ET289" s="53">
        <v>0.00646954774856567</v>
      </c>
      <c r="EU289" s="53">
        <v>-2.77396757155657e-5</v>
      </c>
      <c r="EV289" s="53">
        <v>-0.00926405470818281</v>
      </c>
      <c r="EW289" s="53">
        <v>-0.00563874561339617</v>
      </c>
    </row>
    <row r="290" s="53" customFormat="1" spans="1:153">
      <c r="A290" s="54">
        <v>603002</v>
      </c>
      <c r="B290" s="53" t="s">
        <v>1212</v>
      </c>
      <c r="C290" s="55">
        <v>43851</v>
      </c>
      <c r="D290" s="53">
        <v>0.0242510363459587</v>
      </c>
      <c r="E290" s="53">
        <v>0.0363080017268658</v>
      </c>
      <c r="F290" s="53">
        <v>0.00821770634502172</v>
      </c>
      <c r="G290" s="53">
        <v>0.0151800038293004</v>
      </c>
      <c r="H290" s="53">
        <v>-0.00764096062630415</v>
      </c>
      <c r="I290" s="53">
        <v>-0.00246536638587713</v>
      </c>
      <c r="J290" s="53">
        <v>-0.0131500083953142</v>
      </c>
      <c r="K290" s="53">
        <v>-0.00302358902990818</v>
      </c>
      <c r="L290" s="53">
        <v>-0.011818666011095</v>
      </c>
      <c r="M290" s="53">
        <v>0.025052260607481</v>
      </c>
      <c r="N290" s="53">
        <v>0.0959494113922119</v>
      </c>
      <c r="O290" s="53">
        <v>0.0571399182081223</v>
      </c>
      <c r="P290" s="53">
        <v>0.04409459233284</v>
      </c>
      <c r="Q290" s="53">
        <v>0.0115507580339909</v>
      </c>
      <c r="R290" s="53">
        <v>0.0193801168352365</v>
      </c>
      <c r="S290" s="53">
        <v>0.0198291204869747</v>
      </c>
      <c r="T290" s="53">
        <v>0.0417161248624325</v>
      </c>
      <c r="U290" s="53">
        <v>0.0532906986773014</v>
      </c>
      <c r="V290" s="53">
        <v>0.0443248338997364</v>
      </c>
      <c r="W290" s="53">
        <v>0.0238497741520405</v>
      </c>
      <c r="X290" s="53">
        <v>0.0305144879966974</v>
      </c>
      <c r="Y290" s="53">
        <v>0.00858325976878405</v>
      </c>
      <c r="Z290" s="53">
        <v>0.00459413882344961</v>
      </c>
      <c r="AA290" s="53">
        <v>0.0163900963962078</v>
      </c>
      <c r="AB290" s="53">
        <v>0.137160643935204</v>
      </c>
      <c r="AC290" s="53">
        <v>0.218068391084671</v>
      </c>
      <c r="AD290" s="53">
        <v>0.132701471447945</v>
      </c>
      <c r="AE290" s="53">
        <v>0.080361507833004</v>
      </c>
      <c r="AF290" s="53">
        <v>-0.00534585770219564</v>
      </c>
      <c r="AG290" s="53">
        <v>0.0039979494176805</v>
      </c>
      <c r="AH290" s="53">
        <v>-0.0461215414106846</v>
      </c>
      <c r="AI290" s="53">
        <v>-0.0421863682568073</v>
      </c>
      <c r="AJ290" s="53">
        <v>-0.035619992762804</v>
      </c>
      <c r="AK290" s="53">
        <v>-0.0414005182683468</v>
      </c>
      <c r="AL290" s="53">
        <v>-0.0375365801155567</v>
      </c>
      <c r="AM290" s="53">
        <v>-0.0313651822507381</v>
      </c>
      <c r="AN290" s="53">
        <v>-0.0621710792183876</v>
      </c>
      <c r="AO290" s="53">
        <v>-0.0641633570194244</v>
      </c>
      <c r="AP290" s="53">
        <v>-0.043064720928669</v>
      </c>
      <c r="AQ290" s="53">
        <v>-0.0368347726762295</v>
      </c>
      <c r="AR290" s="53">
        <v>-0.0266382806003094</v>
      </c>
      <c r="AS290" s="53">
        <v>0.00854419823735952</v>
      </c>
      <c r="AT290" s="53">
        <v>-0.00199529086239636</v>
      </c>
      <c r="AU290" s="53">
        <v>-0.0193095672875643</v>
      </c>
      <c r="AV290" s="53">
        <v>-0.026369160041213</v>
      </c>
      <c r="AW290" s="53">
        <v>-0.0462145023047924</v>
      </c>
      <c r="AX290" s="53">
        <v>-0.0602544881403446</v>
      </c>
      <c r="AY290" s="53">
        <v>-0.0822172835469246</v>
      </c>
      <c r="AZ290" s="53">
        <v>-0.079985536634922</v>
      </c>
      <c r="BA290" s="53">
        <v>-0.0558251515030861</v>
      </c>
      <c r="BB290" s="53">
        <v>-0.0075445594266057</v>
      </c>
      <c r="BC290" s="53">
        <v>-0.00988431368023157</v>
      </c>
      <c r="BD290" s="53">
        <v>-0.0297528281807899</v>
      </c>
      <c r="BE290" s="53">
        <v>-0.0134308645501733</v>
      </c>
      <c r="BF290" s="53">
        <v>-0.0280026160180569</v>
      </c>
      <c r="BG290" s="53">
        <v>-0.0389647148549557</v>
      </c>
      <c r="BH290" s="53">
        <v>-0.0392607748508453</v>
      </c>
      <c r="BI290" s="53">
        <v>-0.0440239273011684</v>
      </c>
      <c r="BJ290" s="53">
        <v>-0.0378004685044289</v>
      </c>
      <c r="BK290" s="53">
        <v>0.00270960759371519</v>
      </c>
      <c r="BL290" s="53">
        <v>0.0804341956973076</v>
      </c>
      <c r="BM290" s="53">
        <v>0.0497946031391621</v>
      </c>
      <c r="BN290" s="53">
        <v>0.0370842963457108</v>
      </c>
      <c r="BO290" s="53">
        <v>0.0263002701103687</v>
      </c>
      <c r="BP290" s="53">
        <v>0.0347330570220947</v>
      </c>
      <c r="BQ290" s="53">
        <v>0.0151829142123461</v>
      </c>
      <c r="BR290" s="53">
        <v>0.0336566567420959</v>
      </c>
      <c r="BS290" s="53">
        <v>0.0299646332859993</v>
      </c>
      <c r="BT290" s="53">
        <v>0.00988370180130005</v>
      </c>
      <c r="BU290" s="53">
        <v>0.00133089162409306</v>
      </c>
      <c r="BV290" s="53">
        <v>-0.00646884832531214</v>
      </c>
      <c r="BW290" s="53">
        <v>-0.0272171013057232</v>
      </c>
      <c r="BX290" s="53">
        <v>-0.0135855572298169</v>
      </c>
      <c r="BY290" s="53">
        <v>0.00734514277428389</v>
      </c>
      <c r="BZ290" s="53">
        <v>0.121333055198193</v>
      </c>
      <c r="CA290" s="53">
        <v>0.204041436314583</v>
      </c>
      <c r="CB290" s="53">
        <v>0.0924168080091476</v>
      </c>
      <c r="CC290" s="53">
        <v>0.0317592322826385</v>
      </c>
      <c r="CD290" s="53">
        <v>-0.0457111820578575</v>
      </c>
      <c r="CE290" s="53">
        <v>-0.0392578616738319</v>
      </c>
      <c r="CF290" s="53">
        <v>-0.0798536464571953</v>
      </c>
      <c r="CG290" s="53">
        <v>-0.0661611706018448</v>
      </c>
      <c r="CH290" s="53">
        <v>-0.0589102804660797</v>
      </c>
      <c r="CI290" s="53">
        <v>-0.0602650456130505</v>
      </c>
      <c r="CJ290" s="53">
        <v>-0.0541756339371204</v>
      </c>
      <c r="CK290" s="53">
        <v>-0.050394669175148</v>
      </c>
      <c r="CL290" s="53">
        <v>-0.0683660134673119</v>
      </c>
      <c r="CM290" s="53">
        <v>-0.0751044079661369</v>
      </c>
      <c r="CN290" s="53">
        <v>-0.0572110451757908</v>
      </c>
      <c r="CO290" s="53">
        <v>-0.0776475965976715</v>
      </c>
      <c r="CP290" s="53">
        <v>-0.0751419216394424</v>
      </c>
      <c r="CQ290" s="53">
        <v>-0.0491810590028763</v>
      </c>
      <c r="CR290" s="53">
        <v>-0.0509202778339386</v>
      </c>
      <c r="CS290" s="53">
        <v>-0.063302107155323</v>
      </c>
      <c r="CT290" s="53">
        <v>-0.0682291910052299</v>
      </c>
      <c r="CU290" s="53">
        <v>-0.0753333643078804</v>
      </c>
      <c r="CV290" s="53">
        <v>-0.0888910442590713</v>
      </c>
      <c r="CW290" s="53">
        <v>-0.104829594492912</v>
      </c>
      <c r="CX290" s="53">
        <v>-0.0957045033574104</v>
      </c>
      <c r="CY290" s="53">
        <v>-0.0816066712141037</v>
      </c>
      <c r="CZ290" s="53">
        <v>0.0126217752695084</v>
      </c>
      <c r="DA290" s="53">
        <v>0.0270184949040413</v>
      </c>
      <c r="DB290" s="53">
        <v>0.0187967158854008</v>
      </c>
      <c r="DC290" s="53">
        <v>0.00943704880774021</v>
      </c>
      <c r="DD290" s="53">
        <v>0.00118783488869667</v>
      </c>
      <c r="DE290" s="53">
        <v>0.0173255279660225</v>
      </c>
      <c r="DF290" s="53">
        <v>0.00693694595247507</v>
      </c>
      <c r="DG290" s="53">
        <v>0.0218265168368816</v>
      </c>
      <c r="DH290" s="53">
        <v>0.00680798385292292</v>
      </c>
      <c r="DI290" s="53">
        <v>0.00316883437335491</v>
      </c>
      <c r="DJ290" s="53">
        <v>-0.00365860434249043</v>
      </c>
      <c r="DK290" s="53">
        <v>-0.0118285045027733</v>
      </c>
      <c r="DL290" s="53">
        <v>-0.0121635235846043</v>
      </c>
      <c r="DM290" s="53">
        <v>-0.0339233316481113</v>
      </c>
      <c r="DN290" s="53">
        <v>-0.0345267578959465</v>
      </c>
      <c r="DO290" s="53">
        <v>-0.0145276132971048</v>
      </c>
      <c r="DP290" s="53">
        <v>-0.0111143551766872</v>
      </c>
      <c r="DQ290" s="53">
        <v>0.00415224628522992</v>
      </c>
      <c r="DR290" s="53">
        <v>0.0152673125267029</v>
      </c>
      <c r="DS290" s="53">
        <v>0.00334506342187524</v>
      </c>
      <c r="DT290" s="53">
        <v>0.0178095176815987</v>
      </c>
      <c r="DU290" s="53">
        <v>0.0166265424340963</v>
      </c>
      <c r="DV290" s="53">
        <v>-0.000994123518466949</v>
      </c>
      <c r="DW290" s="53">
        <v>-0.0101288668811321</v>
      </c>
      <c r="DX290" s="53">
        <v>-0.00334623269736767</v>
      </c>
      <c r="DY290" s="53">
        <v>-0.00514686573296785</v>
      </c>
      <c r="DZ290" s="53">
        <v>0.0211108364164829</v>
      </c>
      <c r="EA290" s="53">
        <v>0.0294284541159868</v>
      </c>
      <c r="EB290" s="53">
        <v>0.021191505715251</v>
      </c>
      <c r="EC290" s="53">
        <v>0.0240819901227951</v>
      </c>
      <c r="ED290" s="53">
        <v>0.0145582854747772</v>
      </c>
      <c r="EE290" s="53">
        <v>0.00480097765102983</v>
      </c>
      <c r="EF290" s="53">
        <v>0.00411646720021963</v>
      </c>
      <c r="EG290" s="53">
        <v>-0.000309293391183019</v>
      </c>
      <c r="EH290" s="53">
        <v>-0.00253476668149233</v>
      </c>
      <c r="EI290" s="53">
        <v>-0.000144332181662321</v>
      </c>
      <c r="EJ290" s="53">
        <v>-0.0129788890480995</v>
      </c>
      <c r="EK290" s="53">
        <v>-0.00823276862502098</v>
      </c>
      <c r="EL290" s="53">
        <v>-0.00502749532461166</v>
      </c>
      <c r="EM290" s="53">
        <v>0.0216390006244183</v>
      </c>
      <c r="EN290" s="53">
        <v>0.0293298214673996</v>
      </c>
      <c r="EO290" s="53">
        <v>0.0385514385998249</v>
      </c>
      <c r="EP290" s="53">
        <v>0.0297511667013168</v>
      </c>
      <c r="EQ290" s="53">
        <v>0.0248187202960253</v>
      </c>
      <c r="ER290" s="53">
        <v>0.0226862113922834</v>
      </c>
      <c r="ES290" s="53">
        <v>0.00994504522532225</v>
      </c>
      <c r="ET290" s="53">
        <v>0.00946273189038038</v>
      </c>
      <c r="EU290" s="53">
        <v>0.00343849346973002</v>
      </c>
      <c r="EV290" s="53">
        <v>-0.00345485447905958</v>
      </c>
      <c r="EW290" s="53">
        <v>0.00660770293325186</v>
      </c>
    </row>
    <row r="291" s="53" customFormat="1" spans="1:153">
      <c r="A291" s="54">
        <v>603005</v>
      </c>
      <c r="B291" s="53" t="s">
        <v>866</v>
      </c>
      <c r="C291" s="55">
        <v>43851</v>
      </c>
      <c r="D291" s="53">
        <v>0.249652206897736</v>
      </c>
      <c r="E291" s="53">
        <v>0.295347303152084</v>
      </c>
      <c r="F291" s="53">
        <v>0.252646505832672</v>
      </c>
      <c r="G291" s="53">
        <v>0.325342357158661</v>
      </c>
      <c r="H291" s="53">
        <v>0.483080983161926</v>
      </c>
      <c r="I291" s="53">
        <v>0.521459519863129</v>
      </c>
      <c r="J291" s="53">
        <v>0.52407705783844</v>
      </c>
      <c r="K291" s="53">
        <v>0.392326563596725</v>
      </c>
      <c r="L291" s="53">
        <v>0.436820089817047</v>
      </c>
      <c r="M291" s="53">
        <v>0.496297299861908</v>
      </c>
      <c r="N291" s="53">
        <v>0.649088144302368</v>
      </c>
      <c r="O291" s="53">
        <v>0.744952499866486</v>
      </c>
      <c r="P291" s="53">
        <v>0.874123394489288</v>
      </c>
      <c r="Q291" s="53">
        <v>0.926060974597931</v>
      </c>
      <c r="R291" s="53">
        <v>0.837918043136597</v>
      </c>
      <c r="S291" s="53">
        <v>0.853636503219604</v>
      </c>
      <c r="T291" s="53">
        <v>0.916905581951141</v>
      </c>
      <c r="U291" s="53">
        <v>0.971029102802277</v>
      </c>
      <c r="V291" s="53">
        <v>0.937116920948029</v>
      </c>
      <c r="W291" s="53">
        <v>0.802758812904358</v>
      </c>
      <c r="X291" s="53">
        <v>0.734177052974701</v>
      </c>
      <c r="Y291" s="53">
        <v>0.763258755207062</v>
      </c>
      <c r="Z291" s="53">
        <v>0.711452424526215</v>
      </c>
      <c r="AA291" s="53">
        <v>0.641395032405853</v>
      </c>
      <c r="AB291" s="53">
        <v>0.63968551158905</v>
      </c>
      <c r="AC291" s="53">
        <v>0.718487203121185</v>
      </c>
      <c r="AD291" s="53">
        <v>0.729136884212494</v>
      </c>
      <c r="AE291" s="53">
        <v>0.834468901157379</v>
      </c>
      <c r="AF291" s="53">
        <v>0.99722820520401</v>
      </c>
      <c r="AG291" s="53">
        <v>0.953172743320465</v>
      </c>
      <c r="AH291" s="53">
        <v>0.924494385719299</v>
      </c>
      <c r="AI291" s="53">
        <v>0.999919712543488</v>
      </c>
      <c r="AJ291" s="53">
        <v>0.911752641201019</v>
      </c>
      <c r="AK291" s="53">
        <v>0.90422797203064</v>
      </c>
      <c r="AL291" s="53">
        <v>0.837380707263947</v>
      </c>
      <c r="AM291" s="53">
        <v>0.926850855350494</v>
      </c>
      <c r="AN291" s="53">
        <v>0.949990272521973</v>
      </c>
      <c r="AO291" s="53">
        <v>1.04362046718597</v>
      </c>
      <c r="AP291" s="53">
        <v>1.10265505313873</v>
      </c>
      <c r="AQ291" s="53">
        <v>1.04962015151978</v>
      </c>
      <c r="AR291" s="53">
        <v>0.987812042236328</v>
      </c>
      <c r="AS291" s="53">
        <v>1.05577397346497</v>
      </c>
      <c r="AT291" s="53">
        <v>1.11879229545593</v>
      </c>
      <c r="AU291" s="53">
        <v>1.09844720363617</v>
      </c>
      <c r="AV291" s="53">
        <v>1.11803364753723</v>
      </c>
      <c r="AW291" s="53">
        <v>1.17154538631439</v>
      </c>
      <c r="AX291" s="53">
        <v>1.19461476802826</v>
      </c>
      <c r="AY291" s="53">
        <v>1.20103669166565</v>
      </c>
      <c r="AZ291" s="53">
        <v>1.20142507553101</v>
      </c>
      <c r="BA291" s="53">
        <v>1.15086126327515</v>
      </c>
      <c r="BB291" s="53">
        <v>0.166995167732239</v>
      </c>
      <c r="BC291" s="53">
        <v>0.147559776902199</v>
      </c>
      <c r="BD291" s="53">
        <v>0.113985434174538</v>
      </c>
      <c r="BE291" s="53">
        <v>0.155513092875481</v>
      </c>
      <c r="BF291" s="53">
        <v>0.213483452796936</v>
      </c>
      <c r="BG291" s="53">
        <v>0.216828316450119</v>
      </c>
      <c r="BH291" s="53">
        <v>0.206095039844513</v>
      </c>
      <c r="BI291" s="53">
        <v>0.107947498559952</v>
      </c>
      <c r="BJ291" s="53">
        <v>0.218913182616234</v>
      </c>
      <c r="BK291" s="53">
        <v>0.20090089738369</v>
      </c>
      <c r="BL291" s="53">
        <v>0.263622581958771</v>
      </c>
      <c r="BM291" s="53">
        <v>0.311052858829498</v>
      </c>
      <c r="BN291" s="53">
        <v>0.364673674106598</v>
      </c>
      <c r="BO291" s="53">
        <v>0.420111089944839</v>
      </c>
      <c r="BP291" s="53">
        <v>0.386768132448196</v>
      </c>
      <c r="BQ291" s="53">
        <v>0.418297618627548</v>
      </c>
      <c r="BR291" s="53">
        <v>0.495447367429733</v>
      </c>
      <c r="BS291" s="53">
        <v>0.512491583824158</v>
      </c>
      <c r="BT291" s="53">
        <v>0.476804822683334</v>
      </c>
      <c r="BU291" s="53">
        <v>0.420656263828278</v>
      </c>
      <c r="BV291" s="53">
        <v>0.309509009122849</v>
      </c>
      <c r="BW291" s="53">
        <v>0.406523376703262</v>
      </c>
      <c r="BX291" s="53">
        <v>0.369562774896622</v>
      </c>
      <c r="BY291" s="53">
        <v>0.323432296514511</v>
      </c>
      <c r="BZ291" s="53">
        <v>0.242956086993217</v>
      </c>
      <c r="CA291" s="53">
        <v>0.320402920246124</v>
      </c>
      <c r="CB291" s="53">
        <v>0.234515219926834</v>
      </c>
      <c r="CC291" s="53">
        <v>0.238944381475449</v>
      </c>
      <c r="CD291" s="53">
        <v>0.316084980964661</v>
      </c>
      <c r="CE291" s="53">
        <v>0.257702618837357</v>
      </c>
      <c r="CF291" s="53">
        <v>0.244560196995735</v>
      </c>
      <c r="CG291" s="53">
        <v>0.255548655986786</v>
      </c>
      <c r="CH291" s="53">
        <v>0.190348327159882</v>
      </c>
      <c r="CI291" s="53">
        <v>0.203489392995834</v>
      </c>
      <c r="CJ291" s="53">
        <v>0.154166176915169</v>
      </c>
      <c r="CK291" s="53">
        <v>0.178962171077728</v>
      </c>
      <c r="CL291" s="53">
        <v>0.132031351327896</v>
      </c>
      <c r="CM291" s="53">
        <v>0.129889696836472</v>
      </c>
      <c r="CN291" s="53">
        <v>0.170967385172844</v>
      </c>
      <c r="CO291" s="53">
        <v>0.14036713540554</v>
      </c>
      <c r="CP291" s="53">
        <v>0.103871569037437</v>
      </c>
      <c r="CQ291" s="53">
        <v>0.146932259202003</v>
      </c>
      <c r="CR291" s="53">
        <v>0.213329613208771</v>
      </c>
      <c r="CS291" s="53">
        <v>0.204785749316216</v>
      </c>
      <c r="CT291" s="53">
        <v>0.225093826651573</v>
      </c>
      <c r="CU291" s="53">
        <v>0.284591555595398</v>
      </c>
      <c r="CV291" s="53">
        <v>0.23916620016098</v>
      </c>
      <c r="CW291" s="53">
        <v>0.210098192095757</v>
      </c>
      <c r="CX291" s="53">
        <v>0.185291334986687</v>
      </c>
      <c r="CY291" s="53">
        <v>0.14628741145134</v>
      </c>
      <c r="CZ291" s="53">
        <v>0.151051849126816</v>
      </c>
      <c r="DA291" s="53">
        <v>0.216182321310043</v>
      </c>
      <c r="DB291" s="53">
        <v>0.207055866718292</v>
      </c>
      <c r="DC291" s="53">
        <v>0.238224059343338</v>
      </c>
      <c r="DD291" s="53">
        <v>0.337992310523987</v>
      </c>
      <c r="DE291" s="53">
        <v>0.373025983572006</v>
      </c>
      <c r="DF291" s="53">
        <v>0.386376798152924</v>
      </c>
      <c r="DG291" s="53">
        <v>0.35277384519577</v>
      </c>
      <c r="DH291" s="53">
        <v>0.286301702260971</v>
      </c>
      <c r="DI291" s="53">
        <v>0.363791227340698</v>
      </c>
      <c r="DJ291" s="53">
        <v>0.453860342502594</v>
      </c>
      <c r="DK291" s="53">
        <v>0.502294480800629</v>
      </c>
      <c r="DL291" s="53">
        <v>0.577844500541687</v>
      </c>
      <c r="DM291" s="53">
        <v>0.57434469461441</v>
      </c>
      <c r="DN291" s="53">
        <v>0.519544661045074</v>
      </c>
      <c r="DO291" s="53">
        <v>0.503733694553375</v>
      </c>
      <c r="DP291" s="53">
        <v>0.489853024482727</v>
      </c>
      <c r="DQ291" s="53">
        <v>0.526932299137115</v>
      </c>
      <c r="DR291" s="53">
        <v>0.528706908226013</v>
      </c>
      <c r="DS291" s="53">
        <v>0.450497329235077</v>
      </c>
      <c r="DT291" s="53">
        <v>0.493062824010849</v>
      </c>
      <c r="DU291" s="53">
        <v>0.425130188465118</v>
      </c>
      <c r="DV291" s="53">
        <v>0.410284399986267</v>
      </c>
      <c r="DW291" s="53">
        <v>0.386357516050339</v>
      </c>
      <c r="DX291" s="53">
        <v>0.465124249458313</v>
      </c>
      <c r="DY291" s="53">
        <v>0.466479063034058</v>
      </c>
      <c r="DZ291" s="53">
        <v>0.563016474246979</v>
      </c>
      <c r="EA291" s="53">
        <v>0.66391932964325</v>
      </c>
      <c r="EB291" s="53">
        <v>0.749538004398346</v>
      </c>
      <c r="EC291" s="53">
        <v>0.763864934444427</v>
      </c>
      <c r="ED291" s="53">
        <v>0.748328983783722</v>
      </c>
      <c r="EE291" s="53">
        <v>0.812765836715698</v>
      </c>
      <c r="EF291" s="53">
        <v>0.789799153804779</v>
      </c>
      <c r="EG291" s="53">
        <v>0.769133388996124</v>
      </c>
      <c r="EH291" s="53">
        <v>0.751609325408936</v>
      </c>
      <c r="EI291" s="53">
        <v>0.816283464431763</v>
      </c>
      <c r="EJ291" s="53">
        <v>0.886353731155396</v>
      </c>
      <c r="EK291" s="53">
        <v>0.982125580310822</v>
      </c>
      <c r="EL291" s="53">
        <v>1.00008237361908</v>
      </c>
      <c r="EM291" s="53">
        <v>0.977647840976715</v>
      </c>
      <c r="EN291" s="53">
        <v>0.952335298061371</v>
      </c>
      <c r="EO291" s="53">
        <v>0.977236568927765</v>
      </c>
      <c r="EP291" s="53">
        <v>0.973857522010803</v>
      </c>
      <c r="EQ291" s="53">
        <v>0.962056219577789</v>
      </c>
      <c r="ER291" s="53">
        <v>0.961334586143494</v>
      </c>
      <c r="ES291" s="53">
        <v>0.955348551273346</v>
      </c>
      <c r="ET291" s="53">
        <v>1.02384328842163</v>
      </c>
      <c r="EU291" s="53">
        <v>1.05933332443237</v>
      </c>
      <c r="EV291" s="53">
        <v>1.0845285654068</v>
      </c>
      <c r="EW291" s="53">
        <v>1.07296860218048</v>
      </c>
    </row>
    <row r="292" s="53" customFormat="1" spans="1:153">
      <c r="A292" s="54">
        <v>603019</v>
      </c>
      <c r="B292" s="53" t="s">
        <v>869</v>
      </c>
      <c r="C292" s="55">
        <v>43851</v>
      </c>
      <c r="D292" s="53">
        <v>0.0327392183244228</v>
      </c>
      <c r="E292" s="53">
        <v>0.0384064354002476</v>
      </c>
      <c r="F292" s="53">
        <v>0.0437091886997223</v>
      </c>
      <c r="G292" s="53">
        <v>0.122578911483288</v>
      </c>
      <c r="H292" s="53">
        <v>0.118405230343342</v>
      </c>
      <c r="I292" s="53">
        <v>0.214287802577019</v>
      </c>
      <c r="J292" s="53">
        <v>0.289502143859863</v>
      </c>
      <c r="K292" s="53">
        <v>0.314895689487457</v>
      </c>
      <c r="L292" s="53">
        <v>0.317832618951797</v>
      </c>
      <c r="M292" s="53">
        <v>0.34158855676651</v>
      </c>
      <c r="N292" s="53">
        <v>0.328885465860367</v>
      </c>
      <c r="O292" s="53">
        <v>0.362793505191803</v>
      </c>
      <c r="P292" s="53">
        <v>0.339904636144638</v>
      </c>
      <c r="Q292" s="53">
        <v>0.340265661478043</v>
      </c>
      <c r="R292" s="53">
        <v>0.320569187402725</v>
      </c>
      <c r="S292" s="53">
        <v>0.291802704334259</v>
      </c>
      <c r="T292" s="53">
        <v>0.337835013866425</v>
      </c>
      <c r="U292" s="53">
        <v>0.355123311281204</v>
      </c>
      <c r="V292" s="53">
        <v>0.329575270414352</v>
      </c>
      <c r="W292" s="53">
        <v>0.30768021941185</v>
      </c>
      <c r="X292" s="53">
        <v>0.27321919798851</v>
      </c>
      <c r="Y292" s="53">
        <v>0.286883383989334</v>
      </c>
      <c r="Z292" s="53">
        <v>0.29515415430069</v>
      </c>
      <c r="AA292" s="53">
        <v>0.276890069246292</v>
      </c>
      <c r="AB292" s="53">
        <v>0.278936177492142</v>
      </c>
      <c r="AC292" s="53">
        <v>0.243878394365311</v>
      </c>
      <c r="AD292" s="53">
        <v>0.223176032304764</v>
      </c>
      <c r="AE292" s="53">
        <v>0.187048450112343</v>
      </c>
      <c r="AF292" s="53">
        <v>0.200911551713943</v>
      </c>
      <c r="AG292" s="53">
        <v>0.218705847859383</v>
      </c>
      <c r="AH292" s="53">
        <v>0.216891601681709</v>
      </c>
      <c r="AI292" s="53">
        <v>0.314964175224304</v>
      </c>
      <c r="AJ292" s="53">
        <v>0.394259482622147</v>
      </c>
      <c r="AK292" s="53">
        <v>0.434263437986374</v>
      </c>
      <c r="AL292" s="53">
        <v>0.450646877288818</v>
      </c>
      <c r="AM292" s="53">
        <v>0.466462850570679</v>
      </c>
      <c r="AN292" s="53">
        <v>0.439355373382568</v>
      </c>
      <c r="AO292" s="53">
        <v>0.410705476999283</v>
      </c>
      <c r="AP292" s="53">
        <v>0.396926552057266</v>
      </c>
      <c r="AQ292" s="53">
        <v>0.387363612651825</v>
      </c>
      <c r="AR292" s="53">
        <v>0.382433384656906</v>
      </c>
      <c r="AS292" s="53">
        <v>0.447421759366989</v>
      </c>
      <c r="AT292" s="53">
        <v>0.440483868122101</v>
      </c>
      <c r="AU292" s="53">
        <v>0.442449569702148</v>
      </c>
      <c r="AV292" s="53">
        <v>0.447255522012711</v>
      </c>
      <c r="AW292" s="53">
        <v>0.514974176883698</v>
      </c>
      <c r="AX292" s="53">
        <v>0.542334854602814</v>
      </c>
      <c r="AY292" s="53">
        <v>0.527447581291199</v>
      </c>
      <c r="AZ292" s="53">
        <v>0.513326168060303</v>
      </c>
      <c r="BA292" s="53">
        <v>0.482737094163895</v>
      </c>
      <c r="BB292" s="53">
        <v>0.0496254414319992</v>
      </c>
      <c r="BC292" s="53">
        <v>0.0258757621049881</v>
      </c>
      <c r="BD292" s="53">
        <v>0.0410681739449501</v>
      </c>
      <c r="BE292" s="53">
        <v>0.0981670171022415</v>
      </c>
      <c r="BF292" s="53">
        <v>0.0679588913917542</v>
      </c>
      <c r="BG292" s="53">
        <v>0.0819572433829308</v>
      </c>
      <c r="BH292" s="53">
        <v>0.165893867611885</v>
      </c>
      <c r="BI292" s="53">
        <v>0.173649609088898</v>
      </c>
      <c r="BJ292" s="53">
        <v>0.149878144264221</v>
      </c>
      <c r="BK292" s="53">
        <v>0.182893872261047</v>
      </c>
      <c r="BL292" s="53">
        <v>0.167833432555199</v>
      </c>
      <c r="BM292" s="53">
        <v>0.198178559541702</v>
      </c>
      <c r="BN292" s="53">
        <v>0.171400517225266</v>
      </c>
      <c r="BO292" s="53">
        <v>0.175591051578522</v>
      </c>
      <c r="BP292" s="53">
        <v>0.148213163018227</v>
      </c>
      <c r="BQ292" s="53">
        <v>0.126997157931328</v>
      </c>
      <c r="BR292" s="53">
        <v>0.178191363811493</v>
      </c>
      <c r="BS292" s="53">
        <v>0.178038477897644</v>
      </c>
      <c r="BT292" s="53">
        <v>0.164547577500343</v>
      </c>
      <c r="BU292" s="53">
        <v>0.146803915500641</v>
      </c>
      <c r="BV292" s="53">
        <v>0.133574604988098</v>
      </c>
      <c r="BW292" s="53">
        <v>0.137994006276131</v>
      </c>
      <c r="BX292" s="53">
        <v>0.155491232872009</v>
      </c>
      <c r="BY292" s="53">
        <v>0.154750391840935</v>
      </c>
      <c r="BZ292" s="53">
        <v>0.142821997404099</v>
      </c>
      <c r="CA292" s="53">
        <v>0.113711699843407</v>
      </c>
      <c r="CB292" s="53">
        <v>0.0848889201879501</v>
      </c>
      <c r="CC292" s="53">
        <v>0.066711962223053</v>
      </c>
      <c r="CD292" s="53">
        <v>0.0794834420084953</v>
      </c>
      <c r="CE292" s="53">
        <v>0.0656899064779282</v>
      </c>
      <c r="CF292" s="53">
        <v>0.0805849432945251</v>
      </c>
      <c r="CG292" s="53">
        <v>0.186933040618896</v>
      </c>
      <c r="CH292" s="53">
        <v>0.257447987794876</v>
      </c>
      <c r="CI292" s="53">
        <v>0.296312600374222</v>
      </c>
      <c r="CJ292" s="53">
        <v>0.321364045143127</v>
      </c>
      <c r="CK292" s="53">
        <v>0.311113864183426</v>
      </c>
      <c r="CL292" s="53">
        <v>0.276137679815292</v>
      </c>
      <c r="CM292" s="53">
        <v>0.234040036797523</v>
      </c>
      <c r="CN292" s="53">
        <v>0.208808034658432</v>
      </c>
      <c r="CO292" s="53">
        <v>0.19013287127018</v>
      </c>
      <c r="CP292" s="53">
        <v>0.186280399560928</v>
      </c>
      <c r="CQ292" s="53">
        <v>0.239657551050186</v>
      </c>
      <c r="CR292" s="53">
        <v>0.23289068043232</v>
      </c>
      <c r="CS292" s="53">
        <v>0.245031461119652</v>
      </c>
      <c r="CT292" s="53">
        <v>0.251675248146057</v>
      </c>
      <c r="CU292" s="53">
        <v>0.289202511310577</v>
      </c>
      <c r="CV292" s="53">
        <v>0.295546621084213</v>
      </c>
      <c r="CW292" s="53">
        <v>0.272256642580032</v>
      </c>
      <c r="CX292" s="53">
        <v>0.274497956037521</v>
      </c>
      <c r="CY292" s="53">
        <v>0.246723011136055</v>
      </c>
      <c r="CZ292" s="53">
        <v>-0.0314466767013073</v>
      </c>
      <c r="DA292" s="53">
        <v>-0.00202978122979403</v>
      </c>
      <c r="DB292" s="53">
        <v>-0.0119194397702813</v>
      </c>
      <c r="DC292" s="53">
        <v>0.00985144171863794</v>
      </c>
      <c r="DD292" s="53">
        <v>0.0358858816325665</v>
      </c>
      <c r="DE292" s="53">
        <v>0.117770105600357</v>
      </c>
      <c r="DF292" s="53">
        <v>0.109047815203667</v>
      </c>
      <c r="DG292" s="53">
        <v>0.126685619354248</v>
      </c>
      <c r="DH292" s="53">
        <v>0.153394028544426</v>
      </c>
      <c r="DI292" s="53">
        <v>0.144134223461151</v>
      </c>
      <c r="DJ292" s="53">
        <v>0.146491587162018</v>
      </c>
      <c r="DK292" s="53">
        <v>0.150054484605789</v>
      </c>
      <c r="DL292" s="53">
        <v>0.153943672776222</v>
      </c>
      <c r="DM292" s="53">
        <v>0.150114133954048</v>
      </c>
      <c r="DN292" s="53">
        <v>0.157795563340187</v>
      </c>
      <c r="DO292" s="53">
        <v>0.15024508535862</v>
      </c>
      <c r="DP292" s="53">
        <v>0.14508318901062</v>
      </c>
      <c r="DQ292" s="53">
        <v>0.16252438724041</v>
      </c>
      <c r="DR292" s="53">
        <v>0.150467231869698</v>
      </c>
      <c r="DS292" s="53">
        <v>0.146315857768059</v>
      </c>
      <c r="DT292" s="53">
        <v>0.1250841319561</v>
      </c>
      <c r="DU292" s="53">
        <v>0.134328931570053</v>
      </c>
      <c r="DV292" s="53">
        <v>0.12510247528553</v>
      </c>
      <c r="DW292" s="53">
        <v>0.107579238712788</v>
      </c>
      <c r="DX292" s="53">
        <v>0.121553733944893</v>
      </c>
      <c r="DY292" s="53">
        <v>0.115606240928173</v>
      </c>
      <c r="DZ292" s="53">
        <v>0.123726658523083</v>
      </c>
      <c r="EA292" s="53">
        <v>0.105776026844978</v>
      </c>
      <c r="EB292" s="53">
        <v>0.106867656111717</v>
      </c>
      <c r="EC292" s="53">
        <v>0.138455495238304</v>
      </c>
      <c r="ED292" s="53">
        <v>0.121746212244034</v>
      </c>
      <c r="EE292" s="53">
        <v>0.113470666110516</v>
      </c>
      <c r="EF292" s="53">
        <v>0.12225104868412</v>
      </c>
      <c r="EG292" s="53">
        <v>0.123390398919582</v>
      </c>
      <c r="EH292" s="53">
        <v>0.11472237855196</v>
      </c>
      <c r="EI292" s="53">
        <v>0.140788525342941</v>
      </c>
      <c r="EJ292" s="53">
        <v>0.148657217621803</v>
      </c>
      <c r="EK292" s="53">
        <v>0.162104994058609</v>
      </c>
      <c r="EL292" s="53">
        <v>0.173558056354523</v>
      </c>
      <c r="EM292" s="53">
        <v>0.182670295238495</v>
      </c>
      <c r="EN292" s="53">
        <v>0.181592553853989</v>
      </c>
      <c r="EO292" s="53">
        <v>0.193203747272491</v>
      </c>
      <c r="EP292" s="53">
        <v>0.19303272664547</v>
      </c>
      <c r="EQ292" s="53">
        <v>0.182857662439346</v>
      </c>
      <c r="ER292" s="53">
        <v>0.181019812822342</v>
      </c>
      <c r="ES292" s="53">
        <v>0.211211174726486</v>
      </c>
      <c r="ET292" s="53">
        <v>0.23222778737545</v>
      </c>
      <c r="EU292" s="53">
        <v>0.240630477666855</v>
      </c>
      <c r="EV292" s="53">
        <v>0.224267736077309</v>
      </c>
      <c r="EW292" s="53">
        <v>0.221453621983528</v>
      </c>
    </row>
    <row r="293" s="53" customFormat="1" spans="1:153">
      <c r="A293" s="54">
        <v>603023</v>
      </c>
      <c r="B293" s="53" t="s">
        <v>872</v>
      </c>
      <c r="C293" s="55">
        <v>43851</v>
      </c>
      <c r="D293" s="53">
        <v>-0.0225919745862484</v>
      </c>
      <c r="E293" s="53">
        <v>-0.0693217515945435</v>
      </c>
      <c r="F293" s="53">
        <v>-0.103770926594734</v>
      </c>
      <c r="G293" s="53">
        <v>-0.0990990102291107</v>
      </c>
      <c r="H293" s="53">
        <v>-0.0950346738100052</v>
      </c>
      <c r="I293" s="53">
        <v>-0.130995094776154</v>
      </c>
      <c r="J293" s="53">
        <v>-0.177541479468346</v>
      </c>
      <c r="K293" s="53">
        <v>-0.186734288930893</v>
      </c>
      <c r="L293" s="53">
        <v>-0.179325327277184</v>
      </c>
      <c r="M293" s="53">
        <v>-0.190536990761757</v>
      </c>
      <c r="N293" s="53">
        <v>-0.209549531340599</v>
      </c>
      <c r="O293" s="53">
        <v>-0.190945312380791</v>
      </c>
      <c r="P293" s="53">
        <v>-0.199589416384697</v>
      </c>
      <c r="Q293" s="53">
        <v>-0.229177236557007</v>
      </c>
      <c r="R293" s="53">
        <v>-0.212702214717865</v>
      </c>
      <c r="S293" s="53">
        <v>-0.200983181595802</v>
      </c>
      <c r="T293" s="53">
        <v>-0.223768353462219</v>
      </c>
      <c r="U293" s="53">
        <v>-0.232989862561226</v>
      </c>
      <c r="V293" s="53">
        <v>-0.177936121821404</v>
      </c>
      <c r="W293" s="53">
        <v>-0.097883440554142</v>
      </c>
      <c r="X293" s="53">
        <v>-0.147597581148148</v>
      </c>
      <c r="Y293" s="53">
        <v>-0.244121849536896</v>
      </c>
      <c r="Z293" s="53">
        <v>-0.187018603086472</v>
      </c>
      <c r="AA293" s="53">
        <v>-0.135581716895103</v>
      </c>
      <c r="AB293" s="53">
        <v>-0.157614544034004</v>
      </c>
      <c r="AC293" s="53">
        <v>-0.177343815565109</v>
      </c>
      <c r="AD293" s="53">
        <v>-0.278886258602142</v>
      </c>
      <c r="AE293" s="53">
        <v>-0.214525580406189</v>
      </c>
      <c r="AF293" s="53">
        <v>-0.0435814186930656</v>
      </c>
      <c r="AG293" s="53">
        <v>0.0582004524767399</v>
      </c>
      <c r="AH293" s="53">
        <v>0.0892795771360397</v>
      </c>
      <c r="AI293" s="53">
        <v>0.0787815600633621</v>
      </c>
      <c r="AJ293" s="53">
        <v>0.1068484634161</v>
      </c>
      <c r="AK293" s="53">
        <v>0.133655324578285</v>
      </c>
      <c r="AL293" s="53">
        <v>0.104834362864494</v>
      </c>
      <c r="AM293" s="53">
        <v>0.106661513447762</v>
      </c>
      <c r="AN293" s="53">
        <v>0.0827669501304626</v>
      </c>
      <c r="AO293" s="53">
        <v>0.0744930133223534</v>
      </c>
      <c r="AP293" s="53">
        <v>0.0822089239954948</v>
      </c>
      <c r="AQ293" s="53">
        <v>0.13818047940731</v>
      </c>
      <c r="AR293" s="53">
        <v>0.126778170466423</v>
      </c>
      <c r="AS293" s="53">
        <v>0.124807171523571</v>
      </c>
      <c r="AT293" s="53">
        <v>0.122414812445641</v>
      </c>
      <c r="AU293" s="53">
        <v>0.0901852175593376</v>
      </c>
      <c r="AV293" s="53">
        <v>0.198265090584755</v>
      </c>
      <c r="AW293" s="53">
        <v>0.19003888964653</v>
      </c>
      <c r="AX293" s="53">
        <v>0.129756569862366</v>
      </c>
      <c r="AY293" s="53">
        <v>0.153105363249779</v>
      </c>
      <c r="AZ293" s="53">
        <v>0.115414701402187</v>
      </c>
      <c r="BA293" s="53">
        <v>0.117853350937366</v>
      </c>
      <c r="BB293" s="53">
        <v>-0.0195159930735826</v>
      </c>
      <c r="BC293" s="53">
        <v>-0.0435864925384521</v>
      </c>
      <c r="BD293" s="53">
        <v>-0.0867511928081512</v>
      </c>
      <c r="BE293" s="53">
        <v>-0.0712893307209015</v>
      </c>
      <c r="BF293" s="53">
        <v>-0.0497934259474277</v>
      </c>
      <c r="BG293" s="53">
        <v>-0.0845092833042145</v>
      </c>
      <c r="BH293" s="53">
        <v>-0.111774362623692</v>
      </c>
      <c r="BI293" s="53">
        <v>-0.0986945852637291</v>
      </c>
      <c r="BJ293" s="53">
        <v>-0.0983819663524628</v>
      </c>
      <c r="BK293" s="53">
        <v>-0.105324983596802</v>
      </c>
      <c r="BL293" s="53">
        <v>-0.105681568384171</v>
      </c>
      <c r="BM293" s="53">
        <v>-0.106797188520432</v>
      </c>
      <c r="BN293" s="53">
        <v>-0.114749200642109</v>
      </c>
      <c r="BO293" s="53">
        <v>-0.135491907596588</v>
      </c>
      <c r="BP293" s="53">
        <v>-0.121735855937004</v>
      </c>
      <c r="BQ293" s="53">
        <v>-0.118434280157089</v>
      </c>
      <c r="BR293" s="53">
        <v>-0.124708898365498</v>
      </c>
      <c r="BS293" s="53">
        <v>-0.134460538625717</v>
      </c>
      <c r="BT293" s="53">
        <v>-0.041258193552494</v>
      </c>
      <c r="BU293" s="53">
        <v>0.104297675192356</v>
      </c>
      <c r="BV293" s="53">
        <v>-0.00405278755351901</v>
      </c>
      <c r="BW293" s="53">
        <v>-0.0445894673466682</v>
      </c>
      <c r="BX293" s="53">
        <v>0.0305914804339409</v>
      </c>
      <c r="BY293" s="53">
        <v>0.107665881514549</v>
      </c>
      <c r="BZ293" s="53">
        <v>0.0547652505338192</v>
      </c>
      <c r="CA293" s="53">
        <v>0.0351951345801353</v>
      </c>
      <c r="CB293" s="53">
        <v>-0.00910680927336216</v>
      </c>
      <c r="CC293" s="53">
        <v>0.0247798059135675</v>
      </c>
      <c r="CD293" s="53">
        <v>0.106965608894825</v>
      </c>
      <c r="CE293" s="53">
        <v>0.21386244893074</v>
      </c>
      <c r="CF293" s="53">
        <v>0.329716086387634</v>
      </c>
      <c r="CG293" s="53">
        <v>0.236742898821831</v>
      </c>
      <c r="CH293" s="53">
        <v>0.169927909970284</v>
      </c>
      <c r="CI293" s="53">
        <v>0.10510677844286</v>
      </c>
      <c r="CJ293" s="53">
        <v>0.0765104591846466</v>
      </c>
      <c r="CK293" s="53">
        <v>0.0805847197771072</v>
      </c>
      <c r="CL293" s="53">
        <v>0.0653068125247955</v>
      </c>
      <c r="CM293" s="53">
        <v>0.0566579215228558</v>
      </c>
      <c r="CN293" s="53">
        <v>0.0636032074689865</v>
      </c>
      <c r="CO293" s="53">
        <v>0.0780233070254326</v>
      </c>
      <c r="CP293" s="53">
        <v>0.051830779761076</v>
      </c>
      <c r="CQ293" s="53">
        <v>0.0488553382456303</v>
      </c>
      <c r="CR293" s="53">
        <v>0.0464650467038155</v>
      </c>
      <c r="CS293" s="53">
        <v>0.0160362180322409</v>
      </c>
      <c r="CT293" s="53">
        <v>0.116175688803196</v>
      </c>
      <c r="CU293" s="53">
        <v>0.115817114710808</v>
      </c>
      <c r="CV293" s="53">
        <v>0.0799837484955788</v>
      </c>
      <c r="CW293" s="53">
        <v>0.0916696935892105</v>
      </c>
      <c r="CX293" s="53">
        <v>0.0628875866532326</v>
      </c>
      <c r="CY293" s="53">
        <v>0.0930092558264732</v>
      </c>
      <c r="CZ293" s="53">
        <v>-0.0318386442959309</v>
      </c>
      <c r="DA293" s="53">
        <v>-0.054497916251421</v>
      </c>
      <c r="DB293" s="53">
        <v>-0.0457823984324932</v>
      </c>
      <c r="DC293" s="53">
        <v>-0.0565723404288292</v>
      </c>
      <c r="DD293" s="53">
        <v>-0.0740039050579071</v>
      </c>
      <c r="DE293" s="53">
        <v>-0.0752484723925591</v>
      </c>
      <c r="DF293" s="53">
        <v>-0.0945297852158546</v>
      </c>
      <c r="DG293" s="53">
        <v>-0.116802364587784</v>
      </c>
      <c r="DH293" s="53">
        <v>-0.109706021845341</v>
      </c>
      <c r="DI293" s="53">
        <v>-0.113974660634995</v>
      </c>
      <c r="DJ293" s="53">
        <v>-0.132630616426468</v>
      </c>
      <c r="DK293" s="53">
        <v>-0.112910784780979</v>
      </c>
      <c r="DL293" s="53">
        <v>-0.113602876663208</v>
      </c>
      <c r="DM293" s="53">
        <v>-0.122447989881039</v>
      </c>
      <c r="DN293" s="53">
        <v>-0.1197290122509</v>
      </c>
      <c r="DO293" s="53">
        <v>-0.111311562359333</v>
      </c>
      <c r="DP293" s="53">
        <v>-0.127822116017342</v>
      </c>
      <c r="DQ293" s="53">
        <v>-0.127291977405548</v>
      </c>
      <c r="DR293" s="53">
        <v>-0.165440589189529</v>
      </c>
      <c r="DS293" s="53">
        <v>-0.230943784117699</v>
      </c>
      <c r="DT293" s="53">
        <v>-0.172307461500168</v>
      </c>
      <c r="DU293" s="53">
        <v>-0.228295058012009</v>
      </c>
      <c r="DV293" s="53">
        <v>-0.246372759342194</v>
      </c>
      <c r="DW293" s="53">
        <v>-0.272010266780853</v>
      </c>
      <c r="DX293" s="53">
        <v>-0.241142451763153</v>
      </c>
      <c r="DY293" s="53">
        <v>-0.241301611065865</v>
      </c>
      <c r="DZ293" s="53">
        <v>-0.298542112112045</v>
      </c>
      <c r="EA293" s="53">
        <v>-0.268068045377731</v>
      </c>
      <c r="EB293" s="53">
        <v>-0.179309695959091</v>
      </c>
      <c r="EC293" s="53">
        <v>-0.184424668550491</v>
      </c>
      <c r="ED293" s="53">
        <v>-0.269199162721634</v>
      </c>
      <c r="EE293" s="53">
        <v>-0.186724007129669</v>
      </c>
      <c r="EF293" s="53">
        <v>-0.0918421074748039</v>
      </c>
      <c r="EG293" s="53">
        <v>-0.000214122701436281</v>
      </c>
      <c r="EH293" s="53">
        <v>-0.000438765157014132</v>
      </c>
      <c r="EI293" s="53">
        <v>-0.00268587074242532</v>
      </c>
      <c r="EJ293" s="53">
        <v>-0.0113025223836303</v>
      </c>
      <c r="EK293" s="53">
        <v>-0.0109275691211224</v>
      </c>
      <c r="EL293" s="53">
        <v>-0.0101569434627891</v>
      </c>
      <c r="EM293" s="53">
        <v>0.0313945114612579</v>
      </c>
      <c r="EN293" s="53">
        <v>0.0461847223341465</v>
      </c>
      <c r="EO293" s="53">
        <v>0.0471891686320305</v>
      </c>
      <c r="EP293" s="53">
        <v>0.0471871010959148</v>
      </c>
      <c r="EQ293" s="53">
        <v>0.0453863404691219</v>
      </c>
      <c r="ER293" s="53">
        <v>0.0533267334103584</v>
      </c>
      <c r="ES293" s="53">
        <v>0.045459121465683</v>
      </c>
      <c r="ET293" s="53">
        <v>0.0210101548582315</v>
      </c>
      <c r="EU293" s="53">
        <v>0.032673005014658</v>
      </c>
      <c r="EV293" s="53">
        <v>0.02376445569098</v>
      </c>
      <c r="EW293" s="53">
        <v>-0.00391856161877513</v>
      </c>
    </row>
    <row r="294" s="53" customFormat="1" spans="1:153">
      <c r="A294" s="54">
        <v>603025</v>
      </c>
      <c r="B294" s="53" t="s">
        <v>875</v>
      </c>
      <c r="C294" s="55">
        <v>43851</v>
      </c>
      <c r="D294" s="53">
        <v>0.0188932307064533</v>
      </c>
      <c r="E294" s="53">
        <v>0.00141652580350637</v>
      </c>
      <c r="F294" s="53">
        <v>-0.0140627073124051</v>
      </c>
      <c r="G294" s="53">
        <v>-0.0451956912875175</v>
      </c>
      <c r="H294" s="53">
        <v>-0.0411910340189934</v>
      </c>
      <c r="I294" s="53">
        <v>-0.046333946287632</v>
      </c>
      <c r="J294" s="53">
        <v>-0.0259854700416327</v>
      </c>
      <c r="K294" s="53">
        <v>-0.00967672094702721</v>
      </c>
      <c r="L294" s="53">
        <v>-0.0219974964857101</v>
      </c>
      <c r="M294" s="53">
        <v>-0.0221674963831902</v>
      </c>
      <c r="N294" s="53">
        <v>-0.0403676517307758</v>
      </c>
      <c r="O294" s="53">
        <v>-0.0531921871006489</v>
      </c>
      <c r="P294" s="53">
        <v>-0.0661531239748001</v>
      </c>
      <c r="Q294" s="53">
        <v>-0.0593095161020756</v>
      </c>
      <c r="R294" s="53">
        <v>-0.00191744032781571</v>
      </c>
      <c r="S294" s="53">
        <v>-0.0180296897888184</v>
      </c>
      <c r="T294" s="53">
        <v>-0.0212071910500526</v>
      </c>
      <c r="U294" s="53">
        <v>0.0082304822281003</v>
      </c>
      <c r="V294" s="53">
        <v>-0.0103556318208575</v>
      </c>
      <c r="W294" s="53">
        <v>0.0118582909926772</v>
      </c>
      <c r="X294" s="53">
        <v>-0.0110005298629403</v>
      </c>
      <c r="Y294" s="53">
        <v>-0.0515958145260811</v>
      </c>
      <c r="Z294" s="53">
        <v>0.000399882672354579</v>
      </c>
      <c r="AA294" s="53">
        <v>0.0104694282636046</v>
      </c>
      <c r="AB294" s="53">
        <v>0.0373194850981236</v>
      </c>
      <c r="AC294" s="53">
        <v>0.00130712962709367</v>
      </c>
      <c r="AD294" s="53">
        <v>-0.00942118279635906</v>
      </c>
      <c r="AE294" s="53">
        <v>-0.0135048404335976</v>
      </c>
      <c r="AF294" s="53">
        <v>0.0413066707551479</v>
      </c>
      <c r="AG294" s="53">
        <v>0.0284901224076748</v>
      </c>
      <c r="AH294" s="53">
        <v>0.137752220034599</v>
      </c>
      <c r="AI294" s="53">
        <v>0.123239822685719</v>
      </c>
      <c r="AJ294" s="53">
        <v>0.0874037817120552</v>
      </c>
      <c r="AK294" s="53">
        <v>0.0683450177311897</v>
      </c>
      <c r="AL294" s="53">
        <v>0.177632078528404</v>
      </c>
      <c r="AM294" s="53">
        <v>0.295465588569641</v>
      </c>
      <c r="AN294" s="53">
        <v>0.283053189516068</v>
      </c>
      <c r="AO294" s="53">
        <v>0.264406859874725</v>
      </c>
      <c r="AP294" s="53">
        <v>0.189085125923157</v>
      </c>
      <c r="AQ294" s="53">
        <v>0.159032762050629</v>
      </c>
      <c r="AR294" s="53">
        <v>0.136938244104385</v>
      </c>
      <c r="AS294" s="53">
        <v>0.147375464439392</v>
      </c>
      <c r="AT294" s="53">
        <v>0.170287996530533</v>
      </c>
      <c r="AU294" s="53">
        <v>0.173749268054962</v>
      </c>
      <c r="AV294" s="53">
        <v>0.203528642654419</v>
      </c>
      <c r="AW294" s="53">
        <v>0.229861691594124</v>
      </c>
      <c r="AX294" s="53">
        <v>0.195830136537552</v>
      </c>
      <c r="AY294" s="53">
        <v>0.189409196376801</v>
      </c>
      <c r="AZ294" s="53">
        <v>0.176669389009476</v>
      </c>
      <c r="BA294" s="53">
        <v>0.166149765253067</v>
      </c>
      <c r="BB294" s="53">
        <v>0.0208692699670792</v>
      </c>
      <c r="BC294" s="53">
        <v>0.0188748203217983</v>
      </c>
      <c r="BD294" s="53">
        <v>0.019140612334013</v>
      </c>
      <c r="BE294" s="53">
        <v>-0.0203698687255383</v>
      </c>
      <c r="BF294" s="53">
        <v>-0.0136425709351897</v>
      </c>
      <c r="BG294" s="53">
        <v>-0.0233032256364822</v>
      </c>
      <c r="BH294" s="53">
        <v>0.00550807174295187</v>
      </c>
      <c r="BI294" s="53">
        <v>0.00951638538390398</v>
      </c>
      <c r="BJ294" s="53">
        <v>0.0102129718288779</v>
      </c>
      <c r="BK294" s="53">
        <v>0.00404070690274239</v>
      </c>
      <c r="BL294" s="53">
        <v>0.00413437001407146</v>
      </c>
      <c r="BM294" s="53">
        <v>0.00349365826696157</v>
      </c>
      <c r="BN294" s="53">
        <v>0.0037118336185813</v>
      </c>
      <c r="BO294" s="53">
        <v>0.00612909346818924</v>
      </c>
      <c r="BP294" s="53">
        <v>0.0335440337657928</v>
      </c>
      <c r="BQ294" s="53">
        <v>0.0250637549906969</v>
      </c>
      <c r="BR294" s="53">
        <v>0.0212419182062149</v>
      </c>
      <c r="BS294" s="53">
        <v>0.0181755088269711</v>
      </c>
      <c r="BT294" s="53">
        <v>0.00999863818287849</v>
      </c>
      <c r="BU294" s="53">
        <v>0.00880197994410992</v>
      </c>
      <c r="BV294" s="53">
        <v>0.00885663367807865</v>
      </c>
      <c r="BW294" s="53">
        <v>-0.0220452640205622</v>
      </c>
      <c r="BX294" s="53">
        <v>0.0216305460780859</v>
      </c>
      <c r="BY294" s="53">
        <v>0.0295773968100548</v>
      </c>
      <c r="BZ294" s="53">
        <v>0.0395834185183048</v>
      </c>
      <c r="CA294" s="53">
        <v>0.0223952811211348</v>
      </c>
      <c r="CB294" s="53">
        <v>0.0311722084879875</v>
      </c>
      <c r="CC294" s="53">
        <v>0.0437715947628021</v>
      </c>
      <c r="CD294" s="53">
        <v>0.081016443669796</v>
      </c>
      <c r="CE294" s="53">
        <v>0.058433149009943</v>
      </c>
      <c r="CF294" s="53">
        <v>0.152686178684235</v>
      </c>
      <c r="CG294" s="53">
        <v>0.132422223687172</v>
      </c>
      <c r="CH294" s="53">
        <v>0.123425275087357</v>
      </c>
      <c r="CI294" s="53">
        <v>0.160178437829018</v>
      </c>
      <c r="CJ294" s="53">
        <v>0.206577032804489</v>
      </c>
      <c r="CK294" s="53">
        <v>0.220074743032455</v>
      </c>
      <c r="CL294" s="53">
        <v>0.19519168138504</v>
      </c>
      <c r="CM294" s="53">
        <v>0.158950924873352</v>
      </c>
      <c r="CN294" s="53">
        <v>0.0842257663607597</v>
      </c>
      <c r="CO294" s="53">
        <v>0.0498636737465858</v>
      </c>
      <c r="CP294" s="53">
        <v>0.0324884615838528</v>
      </c>
      <c r="CQ294" s="53">
        <v>0.040292926132679</v>
      </c>
      <c r="CR294" s="53">
        <v>0.0436984300613403</v>
      </c>
      <c r="CS294" s="53">
        <v>0.0553661286830902</v>
      </c>
      <c r="CT294" s="53">
        <v>0.0879349038004875</v>
      </c>
      <c r="CU294" s="53">
        <v>0.0860389545559883</v>
      </c>
      <c r="CV294" s="53">
        <v>0.0581205449998379</v>
      </c>
      <c r="CW294" s="53">
        <v>0.0465450175106525</v>
      </c>
      <c r="CX294" s="53">
        <v>0.0502277575433254</v>
      </c>
      <c r="CY294" s="53">
        <v>0.040690328925848</v>
      </c>
      <c r="CZ294" s="53">
        <v>0.00274787656962872</v>
      </c>
      <c r="DA294" s="53">
        <v>-0.0127343786880374</v>
      </c>
      <c r="DB294" s="53">
        <v>-0.0284794047474861</v>
      </c>
      <c r="DC294" s="53">
        <v>-0.0201019048690796</v>
      </c>
      <c r="DD294" s="53">
        <v>-0.0228245481848717</v>
      </c>
      <c r="DE294" s="53">
        <v>-0.01830680295825</v>
      </c>
      <c r="DF294" s="53">
        <v>-0.0267696268856525</v>
      </c>
      <c r="DG294" s="53">
        <v>-0.0144691914319992</v>
      </c>
      <c r="DH294" s="53">
        <v>-0.0274865534156561</v>
      </c>
      <c r="DI294" s="53">
        <v>-0.021484287455678</v>
      </c>
      <c r="DJ294" s="53">
        <v>-0.039778109639883</v>
      </c>
      <c r="DK294" s="53">
        <v>-0.0519619286060333</v>
      </c>
      <c r="DL294" s="53">
        <v>-0.065141037106514</v>
      </c>
      <c r="DM294" s="53">
        <v>-0.0607146956026554</v>
      </c>
      <c r="DN294" s="53">
        <v>-0.0307375602424145</v>
      </c>
      <c r="DO294" s="53">
        <v>-0.0383695289492607</v>
      </c>
      <c r="DP294" s="53">
        <v>-0.0377251952886581</v>
      </c>
      <c r="DQ294" s="53">
        <v>-0.00522111263126135</v>
      </c>
      <c r="DR294" s="53">
        <v>-0.015630355104804</v>
      </c>
      <c r="DS294" s="53">
        <v>0.0077802250161767</v>
      </c>
      <c r="DT294" s="53">
        <v>-0.0151332495734096</v>
      </c>
      <c r="DU294" s="53">
        <v>-0.0248266365379095</v>
      </c>
      <c r="DV294" s="53">
        <v>-0.0165067482739687</v>
      </c>
      <c r="DW294" s="53">
        <v>-0.0143840545788407</v>
      </c>
      <c r="DX294" s="53">
        <v>0.0024599798489362</v>
      </c>
      <c r="DY294" s="53">
        <v>-0.0163642354309559</v>
      </c>
      <c r="DZ294" s="53">
        <v>-0.035869475454092</v>
      </c>
      <c r="EA294" s="53">
        <v>-0.0525525212287903</v>
      </c>
      <c r="EB294" s="53">
        <v>-0.0349858552217484</v>
      </c>
      <c r="EC294" s="53">
        <v>-0.0252191126346588</v>
      </c>
      <c r="ED294" s="53">
        <v>-0.0102100521326065</v>
      </c>
      <c r="EE294" s="53">
        <v>-0.00445848423987627</v>
      </c>
      <c r="EF294" s="53">
        <v>-0.031297579407692</v>
      </c>
      <c r="EG294" s="53">
        <v>-0.0871095061302185</v>
      </c>
      <c r="EH294" s="53">
        <v>-0.0242210272699594</v>
      </c>
      <c r="EI294" s="53">
        <v>0.0801147520542145</v>
      </c>
      <c r="EJ294" s="53">
        <v>0.0925854369997978</v>
      </c>
      <c r="EK294" s="53">
        <v>0.110179841518402</v>
      </c>
      <c r="EL294" s="53">
        <v>0.109583280980587</v>
      </c>
      <c r="EM294" s="53">
        <v>0.113893002271652</v>
      </c>
      <c r="EN294" s="53">
        <v>0.109173700213432</v>
      </c>
      <c r="EO294" s="53">
        <v>0.111806452274323</v>
      </c>
      <c r="EP294" s="53">
        <v>0.131313472986221</v>
      </c>
      <c r="EQ294" s="53">
        <v>0.123107053339481</v>
      </c>
      <c r="ER294" s="53">
        <v>0.120317652821541</v>
      </c>
      <c r="ES294" s="53">
        <v>0.148546651005745</v>
      </c>
      <c r="ET294" s="53">
        <v>0.142433509230614</v>
      </c>
      <c r="EU294" s="53">
        <v>0.147588089108467</v>
      </c>
      <c r="EV294" s="53">
        <v>0.13116554915905</v>
      </c>
      <c r="EW294" s="53">
        <v>0.130183354020119</v>
      </c>
    </row>
    <row r="295" s="53" customFormat="1" spans="1:153">
      <c r="A295" s="54">
        <v>603042</v>
      </c>
      <c r="B295" s="53" t="s">
        <v>878</v>
      </c>
      <c r="C295" s="55">
        <v>43851</v>
      </c>
      <c r="D295" s="53">
        <v>0.0280140079557896</v>
      </c>
      <c r="E295" s="53">
        <v>0.0662198290228844</v>
      </c>
      <c r="F295" s="53">
        <v>0.050572469830513</v>
      </c>
      <c r="G295" s="53">
        <v>-0.0100726373493671</v>
      </c>
      <c r="H295" s="53">
        <v>-0.00788954645395279</v>
      </c>
      <c r="I295" s="53">
        <v>-0.0350913517177105</v>
      </c>
      <c r="J295" s="53">
        <v>-0.0617414079606533</v>
      </c>
      <c r="K295" s="53">
        <v>-0.0844647139310837</v>
      </c>
      <c r="L295" s="53">
        <v>-0.0928867608308792</v>
      </c>
      <c r="M295" s="53">
        <v>-0.130263164639473</v>
      </c>
      <c r="N295" s="53">
        <v>-0.120859153568745</v>
      </c>
      <c r="O295" s="53">
        <v>-0.119792729616165</v>
      </c>
      <c r="P295" s="53">
        <v>-0.139826908707619</v>
      </c>
      <c r="Q295" s="53">
        <v>-0.147859588265419</v>
      </c>
      <c r="R295" s="53">
        <v>-0.152824848890305</v>
      </c>
      <c r="S295" s="53">
        <v>-0.154633164405823</v>
      </c>
      <c r="T295" s="53">
        <v>-0.174864664673805</v>
      </c>
      <c r="U295" s="53">
        <v>-0.135273605585098</v>
      </c>
      <c r="V295" s="53">
        <v>-0.106293000280857</v>
      </c>
      <c r="W295" s="53">
        <v>-0.12870879471302</v>
      </c>
      <c r="X295" s="53">
        <v>-0.152919739484787</v>
      </c>
      <c r="Y295" s="53">
        <v>-0.174640581011772</v>
      </c>
      <c r="Z295" s="53">
        <v>-0.133042648434639</v>
      </c>
      <c r="AA295" s="53">
        <v>-0.135658711194992</v>
      </c>
      <c r="AB295" s="53">
        <v>-0.124261021614075</v>
      </c>
      <c r="AC295" s="53">
        <v>-0.178421273827553</v>
      </c>
      <c r="AD295" s="53">
        <v>-0.192220211029053</v>
      </c>
      <c r="AE295" s="53">
        <v>-0.0626870766282082</v>
      </c>
      <c r="AF295" s="53">
        <v>0.0108697190880775</v>
      </c>
      <c r="AG295" s="53">
        <v>0.112691521644592</v>
      </c>
      <c r="AH295" s="53">
        <v>0.228590294718742</v>
      </c>
      <c r="AI295" s="53">
        <v>0.335216373205185</v>
      </c>
      <c r="AJ295" s="53">
        <v>0.271779626607895</v>
      </c>
      <c r="AK295" s="53">
        <v>0.169732242822647</v>
      </c>
      <c r="AL295" s="53">
        <v>0.0986067801713943</v>
      </c>
      <c r="AM295" s="53">
        <v>0.136464893817902</v>
      </c>
      <c r="AN295" s="53">
        <v>0.0701203644275665</v>
      </c>
      <c r="AO295" s="53">
        <v>0.076368123292923</v>
      </c>
      <c r="AP295" s="53">
        <v>0.0493700988590717</v>
      </c>
      <c r="AQ295" s="53">
        <v>-0.00334585597738624</v>
      </c>
      <c r="AR295" s="53">
        <v>0.0314988419413567</v>
      </c>
      <c r="AS295" s="53">
        <v>-0.00221699336543679</v>
      </c>
      <c r="AT295" s="53">
        <v>-0.0439299046993256</v>
      </c>
      <c r="AU295" s="53">
        <v>-0.0872688367962837</v>
      </c>
      <c r="AV295" s="53">
        <v>-0.0740956515073776</v>
      </c>
      <c r="AW295" s="53">
        <v>-0.00761515880003572</v>
      </c>
      <c r="AX295" s="53">
        <v>0.027646392583847</v>
      </c>
      <c r="AY295" s="53">
        <v>-0.0202116630971432</v>
      </c>
      <c r="AZ295" s="53">
        <v>-0.0537367723882198</v>
      </c>
      <c r="BA295" s="53">
        <v>-0.0898475646972656</v>
      </c>
      <c r="BB295" s="53">
        <v>0.0524770058691502</v>
      </c>
      <c r="BC295" s="53">
        <v>0.092827171087265</v>
      </c>
      <c r="BD295" s="53">
        <v>0.0895079225301743</v>
      </c>
      <c r="BE295" s="53">
        <v>0.0402030684053898</v>
      </c>
      <c r="BF295" s="53">
        <v>0.0419875495135784</v>
      </c>
      <c r="BG295" s="53">
        <v>0.023209972307086</v>
      </c>
      <c r="BH295" s="53">
        <v>0.0202636793255806</v>
      </c>
      <c r="BI295" s="53">
        <v>0.00522963330149651</v>
      </c>
      <c r="BJ295" s="53">
        <v>0.00315440539270639</v>
      </c>
      <c r="BK295" s="53">
        <v>-0.00936523731797934</v>
      </c>
      <c r="BL295" s="53">
        <v>-0.0100738359615207</v>
      </c>
      <c r="BM295" s="53">
        <v>-0.00706253200769424</v>
      </c>
      <c r="BN295" s="53">
        <v>-0.0157508887350559</v>
      </c>
      <c r="BO295" s="53">
        <v>-0.0215672627091408</v>
      </c>
      <c r="BP295" s="53">
        <v>-0.0269653778523207</v>
      </c>
      <c r="BQ295" s="53">
        <v>-0.0298392456024885</v>
      </c>
      <c r="BR295" s="53">
        <v>-0.0405622273683548</v>
      </c>
      <c r="BS295" s="53">
        <v>-0.0146929193288088</v>
      </c>
      <c r="BT295" s="53">
        <v>0.0206865053623915</v>
      </c>
      <c r="BU295" s="53">
        <v>0.00160234957002103</v>
      </c>
      <c r="BV295" s="53">
        <v>-0.00359995034523308</v>
      </c>
      <c r="BW295" s="53">
        <v>-0.0248522255569696</v>
      </c>
      <c r="BX295" s="53">
        <v>0.0272811073809862</v>
      </c>
      <c r="BY295" s="53">
        <v>0.01350839715451</v>
      </c>
      <c r="BZ295" s="53">
        <v>0.0260541010648012</v>
      </c>
      <c r="CA295" s="53">
        <v>-0.0148686366155744</v>
      </c>
      <c r="CB295" s="53">
        <v>-0.0302868168801069</v>
      </c>
      <c r="CC295" s="53">
        <v>0.104247689247131</v>
      </c>
      <c r="CD295" s="53">
        <v>0.178574487566948</v>
      </c>
      <c r="CE295" s="53">
        <v>0.285462558269501</v>
      </c>
      <c r="CF295" s="53">
        <v>0.404208928346634</v>
      </c>
      <c r="CG295" s="53">
        <v>0.517263233661652</v>
      </c>
      <c r="CH295" s="53">
        <v>0.461487889289856</v>
      </c>
      <c r="CI295" s="53">
        <v>0.359454095363617</v>
      </c>
      <c r="CJ295" s="53">
        <v>0.295249253511429</v>
      </c>
      <c r="CK295" s="53">
        <v>0.333239912986755</v>
      </c>
      <c r="CL295" s="53">
        <v>0.275906980037689</v>
      </c>
      <c r="CM295" s="53">
        <v>0.291567444801331</v>
      </c>
      <c r="CN295" s="53">
        <v>0.257015764713287</v>
      </c>
      <c r="CO295" s="53">
        <v>0.225947856903076</v>
      </c>
      <c r="CP295" s="53">
        <v>0.269353210926056</v>
      </c>
      <c r="CQ295" s="53">
        <v>0.220526933670044</v>
      </c>
      <c r="CR295" s="53">
        <v>0.20026995241642</v>
      </c>
      <c r="CS295" s="53">
        <v>0.16362752020359</v>
      </c>
      <c r="CT295" s="53">
        <v>0.182972863316536</v>
      </c>
      <c r="CU295" s="53">
        <v>0.252459973096848</v>
      </c>
      <c r="CV295" s="53">
        <v>0.284831672906876</v>
      </c>
      <c r="CW295" s="53">
        <v>0.25126439332962</v>
      </c>
      <c r="CX295" s="53">
        <v>0.222911506891251</v>
      </c>
      <c r="CY295" s="53">
        <v>0.205691128969193</v>
      </c>
      <c r="CZ295" s="53">
        <v>-0.0378870703279972</v>
      </c>
      <c r="DA295" s="53">
        <v>-0.040031410753727</v>
      </c>
      <c r="DB295" s="53">
        <v>-0.0523595288395882</v>
      </c>
      <c r="DC295" s="53">
        <v>-0.0636997818946838</v>
      </c>
      <c r="DD295" s="53">
        <v>-0.0633011683821678</v>
      </c>
      <c r="DE295" s="53">
        <v>-0.0717253983020782</v>
      </c>
      <c r="DF295" s="53">
        <v>-0.0954291597008705</v>
      </c>
      <c r="DG295" s="53">
        <v>-0.103118419647217</v>
      </c>
      <c r="DH295" s="53">
        <v>-0.10946524143219</v>
      </c>
      <c r="DI295" s="53">
        <v>-0.134322002530098</v>
      </c>
      <c r="DJ295" s="53">
        <v>-0.124209389090538</v>
      </c>
      <c r="DK295" s="53">
        <v>-0.126154273748398</v>
      </c>
      <c r="DL295" s="53">
        <v>-0.137500092387199</v>
      </c>
      <c r="DM295" s="53">
        <v>-0.139716401696205</v>
      </c>
      <c r="DN295" s="53">
        <v>-0.139283552765846</v>
      </c>
      <c r="DO295" s="53">
        <v>-0.138218000531197</v>
      </c>
      <c r="DP295" s="53">
        <v>-0.147726505994797</v>
      </c>
      <c r="DQ295" s="53">
        <v>-0.134004756808281</v>
      </c>
      <c r="DR295" s="53">
        <v>-0.140403583645821</v>
      </c>
      <c r="DS295" s="53">
        <v>-0.143735215067863</v>
      </c>
      <c r="DT295" s="53">
        <v>-0.162743866443634</v>
      </c>
      <c r="DU295" s="53">
        <v>-0.163212433457375</v>
      </c>
      <c r="DV295" s="53">
        <v>-0.173747837543488</v>
      </c>
      <c r="DW295" s="53">
        <v>-0.162591189146042</v>
      </c>
      <c r="DX295" s="53">
        <v>-0.163739189505577</v>
      </c>
      <c r="DY295" s="53">
        <v>-0.176976710557938</v>
      </c>
      <c r="DZ295" s="53">
        <v>-0.175357475876808</v>
      </c>
      <c r="EA295" s="53">
        <v>-0.180358842015266</v>
      </c>
      <c r="EB295" s="53">
        <v>-0.181128829717636</v>
      </c>
      <c r="EC295" s="53">
        <v>-0.186195120215416</v>
      </c>
      <c r="ED295" s="53">
        <v>-0.189042702317238</v>
      </c>
      <c r="EE295" s="53">
        <v>-0.195470944046974</v>
      </c>
      <c r="EF295" s="53">
        <v>-0.203132331371307</v>
      </c>
      <c r="EG295" s="53">
        <v>-0.203145921230316</v>
      </c>
      <c r="EH295" s="53">
        <v>-0.210066556930542</v>
      </c>
      <c r="EI295" s="53">
        <v>-0.210199102759361</v>
      </c>
      <c r="EJ295" s="53">
        <v>-0.219210684299469</v>
      </c>
      <c r="EK295" s="53">
        <v>-0.228623405098915</v>
      </c>
      <c r="EL295" s="53">
        <v>-0.221069738268852</v>
      </c>
      <c r="EM295" s="53">
        <v>-0.242717787623405</v>
      </c>
      <c r="EN295" s="53">
        <v>-0.251278430223465</v>
      </c>
      <c r="EO295" s="53">
        <v>-0.236167997121811</v>
      </c>
      <c r="EP295" s="53">
        <v>-0.257623910903931</v>
      </c>
      <c r="EQ295" s="53">
        <v>-0.264320433139801</v>
      </c>
      <c r="ER295" s="53">
        <v>-0.27049258351326</v>
      </c>
      <c r="ES295" s="53">
        <v>-0.273499190807343</v>
      </c>
      <c r="ET295" s="53">
        <v>-0.270609349012375</v>
      </c>
      <c r="EU295" s="53">
        <v>-0.2849001288414</v>
      </c>
      <c r="EV295" s="53">
        <v>-0.290072351694107</v>
      </c>
      <c r="EW295" s="53">
        <v>-0.308962762355804</v>
      </c>
    </row>
    <row r="296" s="53" customFormat="1" spans="1:153">
      <c r="A296" s="54">
        <v>603068</v>
      </c>
      <c r="B296" s="53" t="s">
        <v>1213</v>
      </c>
      <c r="C296" s="55">
        <v>43851</v>
      </c>
      <c r="D296" s="53">
        <v>-0.025456503033638</v>
      </c>
      <c r="E296" s="53">
        <v>-0.0394945964217186</v>
      </c>
      <c r="F296" s="53">
        <v>-0.0938159078359604</v>
      </c>
      <c r="G296" s="53">
        <v>-0.147819548845291</v>
      </c>
      <c r="H296" s="53">
        <v>-0.243476450443268</v>
      </c>
      <c r="I296" s="53">
        <v>-0.247304901480675</v>
      </c>
      <c r="J296" s="53">
        <v>-0.245972514152527</v>
      </c>
      <c r="K296" s="53">
        <v>-0.256135195493698</v>
      </c>
      <c r="L296" s="53">
        <v>-0.264988750219345</v>
      </c>
      <c r="M296" s="53">
        <v>-0.346392869949341</v>
      </c>
      <c r="N296" s="53">
        <v>-0.238419964909554</v>
      </c>
      <c r="O296" s="53">
        <v>-0.160502016544342</v>
      </c>
      <c r="P296" s="53">
        <v>-0.13959826529026</v>
      </c>
      <c r="Q296" s="53">
        <v>-0.118975698947906</v>
      </c>
      <c r="R296" s="53">
        <v>-0.164414942264557</v>
      </c>
      <c r="S296" s="53">
        <v>-0.167016729712486</v>
      </c>
      <c r="T296" s="53">
        <v>-0.229192435741425</v>
      </c>
      <c r="U296" s="53">
        <v>-0.303160578012466</v>
      </c>
      <c r="V296" s="53">
        <v>-0.395452469587326</v>
      </c>
      <c r="W296" s="53">
        <v>-0.353828281164169</v>
      </c>
      <c r="X296" s="53">
        <v>-0.413702011108398</v>
      </c>
      <c r="Y296" s="53">
        <v>-0.437466710805893</v>
      </c>
      <c r="Z296" s="53">
        <v>-0.454879909753799</v>
      </c>
      <c r="AA296" s="53">
        <v>-0.510323345661163</v>
      </c>
      <c r="AB296" s="53">
        <v>-0.52840530872345</v>
      </c>
      <c r="AC296" s="53">
        <v>-0.571872234344482</v>
      </c>
      <c r="AD296" s="53">
        <v>-0.609373331069946</v>
      </c>
      <c r="AE296" s="53">
        <v>-0.639289259910583</v>
      </c>
      <c r="AF296" s="53">
        <v>-0.636004865169525</v>
      </c>
      <c r="AG296" s="53">
        <v>-0.66268664598465</v>
      </c>
      <c r="AH296" s="53">
        <v>-0.678161084651947</v>
      </c>
      <c r="AI296" s="53">
        <v>-0.678079605102539</v>
      </c>
      <c r="AJ296" s="53">
        <v>-0.709025382995605</v>
      </c>
      <c r="AK296" s="53">
        <v>-0.685462772846222</v>
      </c>
      <c r="AL296" s="53">
        <v>-0.654845178127289</v>
      </c>
      <c r="AM296" s="53">
        <v>-0.687555134296417</v>
      </c>
      <c r="AN296" s="53">
        <v>-0.732982695102692</v>
      </c>
      <c r="AO296" s="53">
        <v>-0.759741723537445</v>
      </c>
      <c r="AP296" s="53">
        <v>-0.782133519649506</v>
      </c>
      <c r="AQ296" s="53">
        <v>-0.755582749843597</v>
      </c>
      <c r="AR296" s="53">
        <v>-0.771316349506378</v>
      </c>
      <c r="AS296" s="53">
        <v>-0.754059314727783</v>
      </c>
      <c r="AT296" s="53">
        <v>-0.79746812582016</v>
      </c>
      <c r="AU296" s="53">
        <v>-0.851267635822296</v>
      </c>
      <c r="AV296" s="53">
        <v>-0.871191740036011</v>
      </c>
      <c r="AW296" s="53">
        <v>-0.823900461196899</v>
      </c>
      <c r="AX296" s="53">
        <v>-0.880123734474182</v>
      </c>
      <c r="AY296" s="53">
        <v>-0.900926649570465</v>
      </c>
      <c r="AZ296" s="53">
        <v>-0.945472657680511</v>
      </c>
      <c r="BA296" s="53">
        <v>-0.935877621173859</v>
      </c>
      <c r="BB296" s="53">
        <v>-0.0184046067297459</v>
      </c>
      <c r="BC296" s="53">
        <v>-0.0374212004244328</v>
      </c>
      <c r="BD296" s="53">
        <v>-0.070607602596283</v>
      </c>
      <c r="BE296" s="53">
        <v>-0.0939161032438278</v>
      </c>
      <c r="BF296" s="53">
        <v>-0.156535416841507</v>
      </c>
      <c r="BG296" s="53">
        <v>-0.208087503910065</v>
      </c>
      <c r="BH296" s="53">
        <v>-0.209340885281563</v>
      </c>
      <c r="BI296" s="53">
        <v>-0.217869386076927</v>
      </c>
      <c r="BJ296" s="53">
        <v>-0.213650703430176</v>
      </c>
      <c r="BK296" s="53">
        <v>-0.256237536668777</v>
      </c>
      <c r="BL296" s="53">
        <v>-0.136636897921562</v>
      </c>
      <c r="BM296" s="53">
        <v>-0.0499700605869293</v>
      </c>
      <c r="BN296" s="53">
        <v>-0.0366557687520981</v>
      </c>
      <c r="BO296" s="53">
        <v>-0.0111870616674423</v>
      </c>
      <c r="BP296" s="53">
        <v>-0.0868721082806587</v>
      </c>
      <c r="BQ296" s="53">
        <v>-0.105417728424072</v>
      </c>
      <c r="BR296" s="53">
        <v>-0.149716809391975</v>
      </c>
      <c r="BS296" s="53">
        <v>-0.218310117721558</v>
      </c>
      <c r="BT296" s="53">
        <v>-0.278698951005936</v>
      </c>
      <c r="BU296" s="53">
        <v>-0.197280824184418</v>
      </c>
      <c r="BV296" s="53">
        <v>-0.265798985958099</v>
      </c>
      <c r="BW296" s="53">
        <v>-0.267708510160446</v>
      </c>
      <c r="BX296" s="53">
        <v>-0.243142068386078</v>
      </c>
      <c r="BY296" s="53">
        <v>-0.2793048620224</v>
      </c>
      <c r="BZ296" s="53">
        <v>-0.287479639053345</v>
      </c>
      <c r="CA296" s="53">
        <v>-0.312080770730972</v>
      </c>
      <c r="CB296" s="53">
        <v>-0.357608526945114</v>
      </c>
      <c r="CC296" s="53">
        <v>-0.386261284351349</v>
      </c>
      <c r="CD296" s="53">
        <v>-0.373104333877563</v>
      </c>
      <c r="CE296" s="53">
        <v>-0.397195011377335</v>
      </c>
      <c r="CF296" s="53">
        <v>-0.390562206506729</v>
      </c>
      <c r="CG296" s="53">
        <v>-0.390499711036682</v>
      </c>
      <c r="CH296" s="53">
        <v>-0.394803166389465</v>
      </c>
      <c r="CI296" s="53">
        <v>-0.376959949731827</v>
      </c>
      <c r="CJ296" s="53">
        <v>-0.362175345420837</v>
      </c>
      <c r="CK296" s="53">
        <v>-0.389476329088211</v>
      </c>
      <c r="CL296" s="53">
        <v>-0.415538638830185</v>
      </c>
      <c r="CM296" s="53">
        <v>-0.44279471039772</v>
      </c>
      <c r="CN296" s="53">
        <v>-0.456256657838821</v>
      </c>
      <c r="CO296" s="53">
        <v>-0.480130404233932</v>
      </c>
      <c r="CP296" s="53">
        <v>-0.508684158325195</v>
      </c>
      <c r="CQ296" s="53">
        <v>-0.483638375997543</v>
      </c>
      <c r="CR296" s="53">
        <v>-0.493771910667419</v>
      </c>
      <c r="CS296" s="53">
        <v>-0.51233834028244</v>
      </c>
      <c r="CT296" s="53">
        <v>-0.522505223751068</v>
      </c>
      <c r="CU296" s="53">
        <v>-0.544915497303009</v>
      </c>
      <c r="CV296" s="53">
        <v>-0.578451812267303</v>
      </c>
      <c r="CW296" s="53">
        <v>-0.619486689567566</v>
      </c>
      <c r="CX296" s="53">
        <v>-0.611118733882904</v>
      </c>
      <c r="CY296" s="53">
        <v>-0.585032820701599</v>
      </c>
      <c r="CZ296" s="53">
        <v>-0.0330867171287537</v>
      </c>
      <c r="DA296" s="53">
        <v>-0.0281082168221474</v>
      </c>
      <c r="DB296" s="53">
        <v>-0.049243126064539</v>
      </c>
      <c r="DC296" s="53">
        <v>-0.0799382701516151</v>
      </c>
      <c r="DD296" s="53">
        <v>-0.112975858151913</v>
      </c>
      <c r="DE296" s="53">
        <v>-0.0652522221207619</v>
      </c>
      <c r="DF296" s="53">
        <v>-0.0626664608716965</v>
      </c>
      <c r="DG296" s="53">
        <v>-0.064300648868084</v>
      </c>
      <c r="DH296" s="53">
        <v>-0.0773728638887405</v>
      </c>
      <c r="DI296" s="53">
        <v>-0.116190165281296</v>
      </c>
      <c r="DJ296" s="53">
        <v>-0.127817898988724</v>
      </c>
      <c r="DK296" s="53">
        <v>-0.136566773056984</v>
      </c>
      <c r="DL296" s="53">
        <v>-0.128977328538895</v>
      </c>
      <c r="DM296" s="53">
        <v>-0.133823454380035</v>
      </c>
      <c r="DN296" s="53">
        <v>-0.103577651083469</v>
      </c>
      <c r="DO296" s="53">
        <v>-0.0876338332891464</v>
      </c>
      <c r="DP296" s="53">
        <v>-0.10551044344902</v>
      </c>
      <c r="DQ296" s="53">
        <v>-0.110885292291641</v>
      </c>
      <c r="DR296" s="53">
        <v>-0.142788350582123</v>
      </c>
      <c r="DS296" s="53">
        <v>-0.182582274079323</v>
      </c>
      <c r="DT296" s="53">
        <v>-0.173937857151031</v>
      </c>
      <c r="DU296" s="53">
        <v>-0.195793032646179</v>
      </c>
      <c r="DV296" s="53">
        <v>-0.237772673368454</v>
      </c>
      <c r="DW296" s="53">
        <v>-0.257053315639496</v>
      </c>
      <c r="DX296" s="53">
        <v>-0.266960471868515</v>
      </c>
      <c r="DY296" s="53">
        <v>-0.28582626581192</v>
      </c>
      <c r="DZ296" s="53">
        <v>-0.277799606323242</v>
      </c>
      <c r="EA296" s="53">
        <v>-0.279062747955322</v>
      </c>
      <c r="EB296" s="53">
        <v>-0.288935363292694</v>
      </c>
      <c r="EC296" s="53">
        <v>-0.291526436805725</v>
      </c>
      <c r="ED296" s="53">
        <v>-0.31363371014595</v>
      </c>
      <c r="EE296" s="53">
        <v>-0.313614726066589</v>
      </c>
      <c r="EF296" s="53">
        <v>-0.340257048606873</v>
      </c>
      <c r="EG296" s="53">
        <v>-0.334537655115128</v>
      </c>
      <c r="EH296" s="53">
        <v>-0.318704664707184</v>
      </c>
      <c r="EI296" s="53">
        <v>-0.324113607406616</v>
      </c>
      <c r="EJ296" s="53">
        <v>-0.343478888273239</v>
      </c>
      <c r="EK296" s="53">
        <v>-0.34298187494278</v>
      </c>
      <c r="EL296" s="53">
        <v>-0.351911664009094</v>
      </c>
      <c r="EM296" s="53">
        <v>-0.301487177610397</v>
      </c>
      <c r="EN296" s="53">
        <v>-0.288667052984238</v>
      </c>
      <c r="EO296" s="53">
        <v>-0.296455770730972</v>
      </c>
      <c r="EP296" s="53">
        <v>-0.329731017351151</v>
      </c>
      <c r="EQ296" s="53">
        <v>-0.364964067935944</v>
      </c>
      <c r="ER296" s="53">
        <v>-0.374721348285675</v>
      </c>
      <c r="ES296" s="53">
        <v>-0.305019795894623</v>
      </c>
      <c r="ET296" s="53">
        <v>-0.327706754207611</v>
      </c>
      <c r="EU296" s="53">
        <v>-0.307474762201309</v>
      </c>
      <c r="EV296" s="53">
        <v>-0.360388696193695</v>
      </c>
      <c r="EW296" s="53">
        <v>-0.376879662275314</v>
      </c>
    </row>
    <row r="297" s="53" customFormat="1" spans="1:153">
      <c r="A297" s="54">
        <v>603083</v>
      </c>
      <c r="B297" s="53" t="s">
        <v>881</v>
      </c>
      <c r="C297" s="55">
        <v>43851</v>
      </c>
      <c r="D297" s="53">
        <v>-0.0046357442624867</v>
      </c>
      <c r="E297" s="53">
        <v>0.00397632550448179</v>
      </c>
      <c r="F297" s="53">
        <v>-0.0117570105940104</v>
      </c>
      <c r="G297" s="53">
        <v>-0.0288464333862066</v>
      </c>
      <c r="H297" s="53">
        <v>0.0185111835598946</v>
      </c>
      <c r="I297" s="53">
        <v>0.0615675374865532</v>
      </c>
      <c r="J297" s="53">
        <v>0.134274765849113</v>
      </c>
      <c r="K297" s="53">
        <v>0.154017180204391</v>
      </c>
      <c r="L297" s="53">
        <v>0.151849061250687</v>
      </c>
      <c r="M297" s="53">
        <v>0.212746888399124</v>
      </c>
      <c r="N297" s="53">
        <v>0.204043954610825</v>
      </c>
      <c r="O297" s="53">
        <v>0.168441101908684</v>
      </c>
      <c r="P297" s="53">
        <v>0.171112418174744</v>
      </c>
      <c r="Q297" s="53">
        <v>0.182014510035515</v>
      </c>
      <c r="R297" s="53">
        <v>0.162188678979874</v>
      </c>
      <c r="S297" s="53">
        <v>0.133883982896805</v>
      </c>
      <c r="T297" s="53">
        <v>0.156916186213493</v>
      </c>
      <c r="U297" s="53">
        <v>0.210064098238945</v>
      </c>
      <c r="V297" s="53">
        <v>0.228060081601143</v>
      </c>
      <c r="W297" s="53">
        <v>0.213236749172211</v>
      </c>
      <c r="X297" s="53">
        <v>0.184222921729088</v>
      </c>
      <c r="Y297" s="53">
        <v>0.19001892209053</v>
      </c>
      <c r="Z297" s="53">
        <v>0.226499140262604</v>
      </c>
      <c r="AA297" s="53">
        <v>0.200346633791924</v>
      </c>
      <c r="AB297" s="53">
        <v>0.27497723698616</v>
      </c>
      <c r="AC297" s="53">
        <v>0.259229302406311</v>
      </c>
      <c r="AD297" s="53">
        <v>0.251964509487152</v>
      </c>
      <c r="AE297" s="53">
        <v>0.222934082150459</v>
      </c>
      <c r="AF297" s="53">
        <v>0.246057078242302</v>
      </c>
      <c r="AG297" s="53">
        <v>0.19241937994957</v>
      </c>
      <c r="AH297" s="53">
        <v>0.179165080189705</v>
      </c>
      <c r="AI297" s="53">
        <v>0.188003718852997</v>
      </c>
      <c r="AJ297" s="53">
        <v>0.115551337599754</v>
      </c>
      <c r="AK297" s="53">
        <v>0.220194980502129</v>
      </c>
      <c r="AL297" s="53">
        <v>0.171063050627708</v>
      </c>
      <c r="AM297" s="53">
        <v>0.198750421404839</v>
      </c>
      <c r="AN297" s="53">
        <v>0.181487813591957</v>
      </c>
      <c r="AO297" s="53">
        <v>0.178824469447136</v>
      </c>
      <c r="AP297" s="53">
        <v>0.180680632591248</v>
      </c>
      <c r="AQ297" s="53">
        <v>0.149054899811745</v>
      </c>
      <c r="AR297" s="53">
        <v>0.140799283981323</v>
      </c>
      <c r="AS297" s="53">
        <v>0.171760410070419</v>
      </c>
      <c r="AT297" s="53">
        <v>0.17301419377327</v>
      </c>
      <c r="AU297" s="53">
        <v>0.200617477297783</v>
      </c>
      <c r="AV297" s="53">
        <v>0.226027980446815</v>
      </c>
      <c r="AW297" s="53">
        <v>0.353545010089874</v>
      </c>
      <c r="AX297" s="53">
        <v>0.409013450145721</v>
      </c>
      <c r="AY297" s="53">
        <v>0.424209207296371</v>
      </c>
      <c r="AZ297" s="53">
        <v>0.484531104564667</v>
      </c>
      <c r="BA297" s="53">
        <v>0.495116353034973</v>
      </c>
      <c r="BB297" s="53">
        <v>-0.0165426582098007</v>
      </c>
      <c r="BC297" s="53">
        <v>-0.0155615881085396</v>
      </c>
      <c r="BD297" s="53">
        <v>-0.0274214074015617</v>
      </c>
      <c r="BE297" s="53">
        <v>-0.0320781655609608</v>
      </c>
      <c r="BF297" s="53">
        <v>0.030448455363512</v>
      </c>
      <c r="BG297" s="53">
        <v>0.0939096361398697</v>
      </c>
      <c r="BH297" s="53">
        <v>0.172708183526993</v>
      </c>
      <c r="BI297" s="53">
        <v>0.198200687766075</v>
      </c>
      <c r="BJ297" s="53">
        <v>0.203863114118576</v>
      </c>
      <c r="BK297" s="53">
        <v>0.279079765081406</v>
      </c>
      <c r="BL297" s="53">
        <v>0.286490917205811</v>
      </c>
      <c r="BM297" s="53">
        <v>0.265597999095917</v>
      </c>
      <c r="BN297" s="53">
        <v>0.284355521202087</v>
      </c>
      <c r="BO297" s="53">
        <v>0.256259083747864</v>
      </c>
      <c r="BP297" s="53">
        <v>0.223881974816322</v>
      </c>
      <c r="BQ297" s="53">
        <v>0.218598484992981</v>
      </c>
      <c r="BR297" s="53">
        <v>0.261224836111069</v>
      </c>
      <c r="BS297" s="53">
        <v>0.281923472881317</v>
      </c>
      <c r="BT297" s="53">
        <v>0.293069392442703</v>
      </c>
      <c r="BU297" s="53">
        <v>0.251866579055786</v>
      </c>
      <c r="BV297" s="53">
        <v>0.24226850271225</v>
      </c>
      <c r="BW297" s="53">
        <v>0.236131832003593</v>
      </c>
      <c r="BX297" s="53">
        <v>0.294897019863129</v>
      </c>
      <c r="BY297" s="53">
        <v>0.247414037585258</v>
      </c>
      <c r="BZ297" s="53">
        <v>0.274429500102997</v>
      </c>
      <c r="CA297" s="53">
        <v>0.274528175592422</v>
      </c>
      <c r="CB297" s="53">
        <v>0.251556992530823</v>
      </c>
      <c r="CC297" s="53">
        <v>0.267381548881531</v>
      </c>
      <c r="CD297" s="53">
        <v>0.310207039117813</v>
      </c>
      <c r="CE297" s="53">
        <v>0.266054958105087</v>
      </c>
      <c r="CF297" s="53">
        <v>0.244290113449097</v>
      </c>
      <c r="CG297" s="53">
        <v>0.261493355035782</v>
      </c>
      <c r="CH297" s="53">
        <v>0.222780138254166</v>
      </c>
      <c r="CI297" s="53">
        <v>0.235622987151146</v>
      </c>
      <c r="CJ297" s="53">
        <v>0.199980303645134</v>
      </c>
      <c r="CK297" s="53">
        <v>0.21975639462471</v>
      </c>
      <c r="CL297" s="53">
        <v>0.211172267794609</v>
      </c>
      <c r="CM297" s="53">
        <v>0.207166314125061</v>
      </c>
      <c r="CN297" s="53">
        <v>0.206935912370682</v>
      </c>
      <c r="CO297" s="53">
        <v>0.19408318400383</v>
      </c>
      <c r="CP297" s="53">
        <v>0.177513882517815</v>
      </c>
      <c r="CQ297" s="53">
        <v>0.196681171655655</v>
      </c>
      <c r="CR297" s="53">
        <v>0.204386711120605</v>
      </c>
      <c r="CS297" s="53">
        <v>0.214836150407791</v>
      </c>
      <c r="CT297" s="53">
        <v>0.255707919597626</v>
      </c>
      <c r="CU297" s="53">
        <v>0.320488035678864</v>
      </c>
      <c r="CV297" s="53">
        <v>0.327889561653137</v>
      </c>
      <c r="CW297" s="53">
        <v>0.353820711374283</v>
      </c>
      <c r="CX297" s="53">
        <v>0.393311619758606</v>
      </c>
      <c r="CY297" s="53">
        <v>0.373609155416489</v>
      </c>
      <c r="CZ297" s="53">
        <v>-0.000785082578659058</v>
      </c>
      <c r="DA297" s="53">
        <v>0.00684591708704829</v>
      </c>
      <c r="DB297" s="53">
        <v>0.00297239981591702</v>
      </c>
      <c r="DC297" s="53">
        <v>-0.00946026481688023</v>
      </c>
      <c r="DD297" s="53">
        <v>-0.0246292687952518</v>
      </c>
      <c r="DE297" s="53">
        <v>-0.0450340956449509</v>
      </c>
      <c r="DF297" s="53">
        <v>-0.051125418394804</v>
      </c>
      <c r="DG297" s="53">
        <v>-0.056875504553318</v>
      </c>
      <c r="DH297" s="53">
        <v>-0.0647060573101044</v>
      </c>
      <c r="DI297" s="53">
        <v>-0.0790248736739159</v>
      </c>
      <c r="DJ297" s="53">
        <v>-0.0951389521360397</v>
      </c>
      <c r="DK297" s="53">
        <v>-0.109848894178867</v>
      </c>
      <c r="DL297" s="53">
        <v>-0.125935092568398</v>
      </c>
      <c r="DM297" s="53">
        <v>-0.0869365632534027</v>
      </c>
      <c r="DN297" s="53">
        <v>-0.074385292828083</v>
      </c>
      <c r="DO297" s="53">
        <v>-0.0974064990878105</v>
      </c>
      <c r="DP297" s="53">
        <v>-0.11700064688921</v>
      </c>
      <c r="DQ297" s="53">
        <v>-0.0845513716340065</v>
      </c>
      <c r="DR297" s="53">
        <v>-0.0777013078331947</v>
      </c>
      <c r="DS297" s="53">
        <v>-0.0513218455016613</v>
      </c>
      <c r="DT297" s="53">
        <v>-0.0707375705242157</v>
      </c>
      <c r="DU297" s="53">
        <v>-0.0588048957288265</v>
      </c>
      <c r="DV297" s="53">
        <v>-0.0810898765921593</v>
      </c>
      <c r="DW297" s="53">
        <v>-0.059759397059679</v>
      </c>
      <c r="DX297" s="53">
        <v>-0.0121442768722773</v>
      </c>
      <c r="DY297" s="53">
        <v>-0.0279908739030361</v>
      </c>
      <c r="DZ297" s="53">
        <v>-0.0122844912111759</v>
      </c>
      <c r="EA297" s="53">
        <v>-0.0571394674479961</v>
      </c>
      <c r="EB297" s="53">
        <v>-0.0768419504165649</v>
      </c>
      <c r="EC297" s="53">
        <v>-0.0863275676965713</v>
      </c>
      <c r="ED297" s="53">
        <v>-0.0778170302510262</v>
      </c>
      <c r="EE297" s="53">
        <v>-0.0861816182732582</v>
      </c>
      <c r="EF297" s="53">
        <v>-0.119920797646046</v>
      </c>
      <c r="EG297" s="53">
        <v>-0.028120007365942</v>
      </c>
      <c r="EH297" s="53">
        <v>-0.0416092500090599</v>
      </c>
      <c r="EI297" s="53">
        <v>-0.0336979851126671</v>
      </c>
      <c r="EJ297" s="53">
        <v>-0.0423764586448669</v>
      </c>
      <c r="EK297" s="53">
        <v>-0.0410338342189789</v>
      </c>
      <c r="EL297" s="53">
        <v>-0.0389472767710686</v>
      </c>
      <c r="EM297" s="53">
        <v>-0.0577202774584293</v>
      </c>
      <c r="EN297" s="53">
        <v>-0.0494066067039967</v>
      </c>
      <c r="EO297" s="53">
        <v>-0.0376127623021603</v>
      </c>
      <c r="EP297" s="53">
        <v>-0.0440645180642605</v>
      </c>
      <c r="EQ297" s="53">
        <v>-0.0269106812775135</v>
      </c>
      <c r="ER297" s="53">
        <v>-0.0423719510436058</v>
      </c>
      <c r="ES297" s="53">
        <v>0.0203649792820215</v>
      </c>
      <c r="ET297" s="53">
        <v>0.0684318915009499</v>
      </c>
      <c r="EU297" s="53">
        <v>0.0576965138316154</v>
      </c>
      <c r="EV297" s="53">
        <v>0.078527495265007</v>
      </c>
      <c r="EW297" s="53">
        <v>0.108815178275108</v>
      </c>
    </row>
    <row r="298" s="53" customFormat="1" spans="1:153">
      <c r="A298" s="54">
        <v>603106</v>
      </c>
      <c r="B298" s="53" t="s">
        <v>884</v>
      </c>
      <c r="C298" s="55">
        <v>43851</v>
      </c>
      <c r="D298" s="53">
        <v>-0.0554535761475563</v>
      </c>
      <c r="E298" s="53">
        <v>-0.057262122631073</v>
      </c>
      <c r="F298" s="53">
        <v>-0.0603370144963264</v>
      </c>
      <c r="G298" s="53">
        <v>-0.134133949875832</v>
      </c>
      <c r="H298" s="53">
        <v>-0.158098191022873</v>
      </c>
      <c r="I298" s="53">
        <v>-0.189765706658363</v>
      </c>
      <c r="J298" s="53">
        <v>-0.206201016902924</v>
      </c>
      <c r="K298" s="53">
        <v>-0.229090675711632</v>
      </c>
      <c r="L298" s="53">
        <v>-0.237672105431557</v>
      </c>
      <c r="M298" s="53">
        <v>-0.254716575145721</v>
      </c>
      <c r="N298" s="53">
        <v>-0.25887143611908</v>
      </c>
      <c r="O298" s="53">
        <v>-0.189043089747429</v>
      </c>
      <c r="P298" s="53">
        <v>-0.232418701052666</v>
      </c>
      <c r="Q298" s="53">
        <v>-0.283576726913452</v>
      </c>
      <c r="R298" s="53">
        <v>-0.250335872173309</v>
      </c>
      <c r="S298" s="53">
        <v>-0.233986109495163</v>
      </c>
      <c r="T298" s="53">
        <v>-0.22792761027813</v>
      </c>
      <c r="U298" s="53">
        <v>-0.280756890773773</v>
      </c>
      <c r="V298" s="53">
        <v>-0.343946129083633</v>
      </c>
      <c r="W298" s="53">
        <v>-0.281160324811935</v>
      </c>
      <c r="X298" s="53">
        <v>-0.207515493035316</v>
      </c>
      <c r="Y298" s="53">
        <v>-0.155010432004929</v>
      </c>
      <c r="Z298" s="53">
        <v>-0.232576116919518</v>
      </c>
      <c r="AA298" s="53">
        <v>-0.233215376734734</v>
      </c>
      <c r="AB298" s="53">
        <v>-0.233789652585983</v>
      </c>
      <c r="AC298" s="53">
        <v>-0.242327347397804</v>
      </c>
      <c r="AD298" s="53">
        <v>-0.280065536499023</v>
      </c>
      <c r="AE298" s="53">
        <v>-0.300744712352753</v>
      </c>
      <c r="AF298" s="53">
        <v>-0.33942636847496</v>
      </c>
      <c r="AG298" s="53">
        <v>-0.300093472003937</v>
      </c>
      <c r="AH298" s="53">
        <v>-0.281317323446274</v>
      </c>
      <c r="AI298" s="53">
        <v>-0.294183999300003</v>
      </c>
      <c r="AJ298" s="53">
        <v>-0.302605301141739</v>
      </c>
      <c r="AK298" s="53">
        <v>-0.323606252670288</v>
      </c>
      <c r="AL298" s="53">
        <v>-0.330029994249344</v>
      </c>
      <c r="AM298" s="53">
        <v>-0.326332986354828</v>
      </c>
      <c r="AN298" s="53">
        <v>-0.337711006402969</v>
      </c>
      <c r="AO298" s="53">
        <v>-0.344457149505615</v>
      </c>
      <c r="AP298" s="53">
        <v>-0.364017516374588</v>
      </c>
      <c r="AQ298" s="53">
        <v>-0.347588300704956</v>
      </c>
      <c r="AR298" s="53">
        <v>-0.348315626382828</v>
      </c>
      <c r="AS298" s="53">
        <v>-0.32675513625145</v>
      </c>
      <c r="AT298" s="53">
        <v>-0.334109574556351</v>
      </c>
      <c r="AU298" s="53">
        <v>-0.350200921297073</v>
      </c>
      <c r="AV298" s="53">
        <v>-0.363502413034439</v>
      </c>
      <c r="AW298" s="53">
        <v>-0.372287750244141</v>
      </c>
      <c r="AX298" s="53">
        <v>-0.390195488929749</v>
      </c>
      <c r="AY298" s="53">
        <v>-0.421837508678436</v>
      </c>
      <c r="AZ298" s="53">
        <v>-0.413477420806885</v>
      </c>
      <c r="BA298" s="53">
        <v>-0.408814340829849</v>
      </c>
      <c r="BB298" s="53">
        <v>-0.0234738811850548</v>
      </c>
      <c r="BC298" s="53">
        <v>-0.0187231339514256</v>
      </c>
      <c r="BD298" s="53">
        <v>-0.0111514972522855</v>
      </c>
      <c r="BE298" s="53">
        <v>-0.0722313448786736</v>
      </c>
      <c r="BF298" s="53">
        <v>-0.0947663336992264</v>
      </c>
      <c r="BG298" s="53">
        <v>-0.105631627142429</v>
      </c>
      <c r="BH298" s="53">
        <v>-0.107125900685787</v>
      </c>
      <c r="BI298" s="53">
        <v>-0.111631214618683</v>
      </c>
      <c r="BJ298" s="53">
        <v>-0.122780993580818</v>
      </c>
      <c r="BK298" s="53">
        <v>-0.128171548247337</v>
      </c>
      <c r="BL298" s="53">
        <v>-0.119238801300526</v>
      </c>
      <c r="BM298" s="53">
        <v>-0.0496900640428066</v>
      </c>
      <c r="BN298" s="53">
        <v>-0.0885178968310356</v>
      </c>
      <c r="BO298" s="53">
        <v>-0.139254689216614</v>
      </c>
      <c r="BP298" s="53">
        <v>-0.133448660373688</v>
      </c>
      <c r="BQ298" s="53">
        <v>-0.117574743926525</v>
      </c>
      <c r="BR298" s="53">
        <v>-0.117629796266556</v>
      </c>
      <c r="BS298" s="53">
        <v>-0.174262955784798</v>
      </c>
      <c r="BT298" s="53">
        <v>-0.216725438833237</v>
      </c>
      <c r="BU298" s="53">
        <v>-0.1378533244133</v>
      </c>
      <c r="BV298" s="53">
        <v>-0.0490346141159534</v>
      </c>
      <c r="BW298" s="53">
        <v>-0.0163856148719788</v>
      </c>
      <c r="BX298" s="53">
        <v>-0.0699510052800179</v>
      </c>
      <c r="BY298" s="53">
        <v>-0.0761793404817581</v>
      </c>
      <c r="BZ298" s="53">
        <v>-0.0615481175482273</v>
      </c>
      <c r="CA298" s="53">
        <v>-0.0852836519479752</v>
      </c>
      <c r="CB298" s="53">
        <v>-0.128627717494965</v>
      </c>
      <c r="CC298" s="53">
        <v>-0.149375528097153</v>
      </c>
      <c r="CD298" s="53">
        <v>-0.166136890649796</v>
      </c>
      <c r="CE298" s="53">
        <v>-0.144314602017403</v>
      </c>
      <c r="CF298" s="53">
        <v>-0.116481207311153</v>
      </c>
      <c r="CG298" s="53">
        <v>-0.114886865019798</v>
      </c>
      <c r="CH298" s="53">
        <v>-0.105001538991928</v>
      </c>
      <c r="CI298" s="53">
        <v>-0.112872801721096</v>
      </c>
      <c r="CJ298" s="53">
        <v>-0.134013175964355</v>
      </c>
      <c r="CK298" s="53">
        <v>-0.149628683924675</v>
      </c>
      <c r="CL298" s="53">
        <v>-0.155431136488914</v>
      </c>
      <c r="CM298" s="53">
        <v>-0.149690762162209</v>
      </c>
      <c r="CN298" s="53">
        <v>-0.144958168268204</v>
      </c>
      <c r="CO298" s="53">
        <v>-0.162311196327209</v>
      </c>
      <c r="CP298" s="53">
        <v>-0.179285883903503</v>
      </c>
      <c r="CQ298" s="53">
        <v>-0.16689395904541</v>
      </c>
      <c r="CR298" s="53">
        <v>-0.161694675683975</v>
      </c>
      <c r="CS298" s="53">
        <v>-0.167648732662201</v>
      </c>
      <c r="CT298" s="53">
        <v>-0.173104092478752</v>
      </c>
      <c r="CU298" s="53">
        <v>-0.191179245710373</v>
      </c>
      <c r="CV298" s="53">
        <v>-0.199150264263153</v>
      </c>
      <c r="CW298" s="53">
        <v>-0.210406005382538</v>
      </c>
      <c r="CX298" s="53">
        <v>-0.201752096414566</v>
      </c>
      <c r="CY298" s="53">
        <v>-0.197650849819183</v>
      </c>
      <c r="CZ298" s="53">
        <v>-0.0420264676213264</v>
      </c>
      <c r="DA298" s="53">
        <v>-0.0485857613384724</v>
      </c>
      <c r="DB298" s="53">
        <v>-0.0592322908341885</v>
      </c>
      <c r="DC298" s="53">
        <v>-0.0719493851065636</v>
      </c>
      <c r="DD298" s="53">
        <v>-0.0733786374330521</v>
      </c>
      <c r="DE298" s="53">
        <v>-0.0941808596253395</v>
      </c>
      <c r="DF298" s="53">
        <v>-0.109121896326542</v>
      </c>
      <c r="DG298" s="53">
        <v>-0.127506226301193</v>
      </c>
      <c r="DH298" s="53">
        <v>-0.124937884509563</v>
      </c>
      <c r="DI298" s="53">
        <v>-0.136591792106628</v>
      </c>
      <c r="DJ298" s="53">
        <v>-0.149679407477379</v>
      </c>
      <c r="DK298" s="53">
        <v>-0.149399802088737</v>
      </c>
      <c r="DL298" s="53">
        <v>-0.153947591781616</v>
      </c>
      <c r="DM298" s="53">
        <v>-0.154368817806244</v>
      </c>
      <c r="DN298" s="53">
        <v>-0.126933991909027</v>
      </c>
      <c r="DO298" s="53">
        <v>-0.126458138227463</v>
      </c>
      <c r="DP298" s="53">
        <v>-0.120344579219818</v>
      </c>
      <c r="DQ298" s="53">
        <v>-0.116540722548962</v>
      </c>
      <c r="DR298" s="53">
        <v>-0.137267485260963</v>
      </c>
      <c r="DS298" s="53">
        <v>-0.15335376560688</v>
      </c>
      <c r="DT298" s="53">
        <v>-0.168527662754059</v>
      </c>
      <c r="DU298" s="53">
        <v>-0.148671597242355</v>
      </c>
      <c r="DV298" s="53">
        <v>-0.172671884298325</v>
      </c>
      <c r="DW298" s="53">
        <v>-0.167082816362381</v>
      </c>
      <c r="DX298" s="53">
        <v>-0.182288303971291</v>
      </c>
      <c r="DY298" s="53">
        <v>-0.167090460658073</v>
      </c>
      <c r="DZ298" s="53">
        <v>-0.161484599113464</v>
      </c>
      <c r="EA298" s="53">
        <v>-0.161415964365005</v>
      </c>
      <c r="EB298" s="53">
        <v>-0.183336243033409</v>
      </c>
      <c r="EC298" s="53">
        <v>-0.165825635194778</v>
      </c>
      <c r="ED298" s="53">
        <v>-0.174882903695107</v>
      </c>
      <c r="EE298" s="53">
        <v>-0.18934391438961</v>
      </c>
      <c r="EF298" s="53">
        <v>-0.207650527358055</v>
      </c>
      <c r="EG298" s="53">
        <v>-0.220780223608017</v>
      </c>
      <c r="EH298" s="53">
        <v>-0.206063598394394</v>
      </c>
      <c r="EI298" s="53">
        <v>-0.186751067638397</v>
      </c>
      <c r="EJ298" s="53">
        <v>-0.19232665002346</v>
      </c>
      <c r="EK298" s="53">
        <v>-0.204813167452812</v>
      </c>
      <c r="EL298" s="53">
        <v>-0.229106098413467</v>
      </c>
      <c r="EM298" s="53">
        <v>-0.195323884487152</v>
      </c>
      <c r="EN298" s="53">
        <v>-0.179076492786407</v>
      </c>
      <c r="EO298" s="53">
        <v>-0.169907957315445</v>
      </c>
      <c r="EP298" s="53">
        <v>-0.182461678981781</v>
      </c>
      <c r="EQ298" s="53">
        <v>-0.192598968744278</v>
      </c>
      <c r="ER298" s="53">
        <v>-0.200445085763931</v>
      </c>
      <c r="ES298" s="53">
        <v>-0.191155284643173</v>
      </c>
      <c r="ET298" s="53">
        <v>-0.201092004776001</v>
      </c>
      <c r="EU298" s="53">
        <v>-0.221478268504143</v>
      </c>
      <c r="EV298" s="53">
        <v>-0.221772089600563</v>
      </c>
      <c r="EW298" s="53">
        <v>-0.221210271120071</v>
      </c>
    </row>
    <row r="299" s="53" customFormat="1" spans="1:153">
      <c r="A299" s="54">
        <v>603115</v>
      </c>
      <c r="B299" s="53" t="s">
        <v>887</v>
      </c>
      <c r="C299" s="55">
        <v>43851</v>
      </c>
      <c r="D299" s="53">
        <v>-0.0929653644561768</v>
      </c>
      <c r="E299" s="53">
        <v>-0.163061082363129</v>
      </c>
      <c r="F299" s="53">
        <v>-0.299228131771088</v>
      </c>
      <c r="G299" s="53">
        <v>-0.438512980937958</v>
      </c>
      <c r="H299" s="53">
        <v>-0.479549288749695</v>
      </c>
      <c r="I299" s="53">
        <v>-0.530608236789703</v>
      </c>
      <c r="J299" s="53">
        <v>-0.541741371154785</v>
      </c>
      <c r="K299" s="53">
        <v>-0.542423784732819</v>
      </c>
      <c r="L299" s="53">
        <v>-0.596336662769318</v>
      </c>
      <c r="M299" s="53">
        <v>-0.623953342437744</v>
      </c>
      <c r="N299" s="53">
        <v>-0.657377660274506</v>
      </c>
      <c r="O299" s="53">
        <v>-0.653655886650085</v>
      </c>
      <c r="P299" s="53">
        <v>-0.640449821949005</v>
      </c>
      <c r="Q299" s="53">
        <v>-0.66943746805191</v>
      </c>
      <c r="R299" s="53">
        <v>-0.660154640674591</v>
      </c>
      <c r="S299" s="53">
        <v>-0.645374834537506</v>
      </c>
      <c r="T299" s="53">
        <v>-0.670608043670654</v>
      </c>
      <c r="U299" s="53">
        <v>-0.652432143688202</v>
      </c>
      <c r="V299" s="53">
        <v>-0.619536817073822</v>
      </c>
      <c r="W299" s="53">
        <v>-0.66650128364563</v>
      </c>
      <c r="X299" s="53">
        <v>-0.715087890625</v>
      </c>
      <c r="Y299" s="53">
        <v>-0.786246180534363</v>
      </c>
      <c r="Z299" s="53">
        <v>-0.731276571750641</v>
      </c>
      <c r="AA299" s="53">
        <v>-0.749669432640076</v>
      </c>
      <c r="AB299" s="53">
        <v>-0.721795678138733</v>
      </c>
      <c r="AC299" s="53">
        <v>-0.73666900396347</v>
      </c>
      <c r="AD299" s="53">
        <v>-0.793276071548462</v>
      </c>
      <c r="AE299" s="53">
        <v>-0.846482038497925</v>
      </c>
      <c r="AF299" s="53">
        <v>-0.854683876037598</v>
      </c>
      <c r="AG299" s="53">
        <v>-0.851987719535828</v>
      </c>
      <c r="AH299" s="53">
        <v>-0.894238710403442</v>
      </c>
      <c r="AI299" s="53">
        <v>-0.957447350025177</v>
      </c>
      <c r="AJ299" s="53">
        <v>-0.996109008789062</v>
      </c>
      <c r="AK299" s="53">
        <v>-0.999649167060852</v>
      </c>
      <c r="AL299" s="53">
        <v>-1.06805551052094</v>
      </c>
      <c r="AM299" s="53">
        <v>-1.09697222709656</v>
      </c>
      <c r="AN299" s="53">
        <v>-1.13955020904541</v>
      </c>
      <c r="AO299" s="53">
        <v>-1.1682060956955</v>
      </c>
      <c r="AP299" s="53">
        <v>-1.21655476093292</v>
      </c>
      <c r="AQ299" s="53">
        <v>-1.08790957927704</v>
      </c>
      <c r="AR299" s="53">
        <v>-1.1247935295105</v>
      </c>
      <c r="AS299" s="53">
        <v>-1.08981239795685</v>
      </c>
      <c r="AT299" s="53">
        <v>-1.10431742668152</v>
      </c>
      <c r="AU299" s="53">
        <v>-1.08173358440399</v>
      </c>
      <c r="AV299" s="53">
        <v>-1.10073792934418</v>
      </c>
      <c r="AW299" s="53">
        <v>-1.19302129745483</v>
      </c>
      <c r="AX299" s="53">
        <v>-1.25198376178741</v>
      </c>
      <c r="AY299" s="53">
        <v>-1.2926230430603</v>
      </c>
      <c r="AZ299" s="53">
        <v>-1.26977586746216</v>
      </c>
      <c r="BA299" s="53">
        <v>-1.30590879917145</v>
      </c>
      <c r="BB299" s="53">
        <v>-0.0853298306465149</v>
      </c>
      <c r="BC299" s="53">
        <v>-0.135066032409668</v>
      </c>
      <c r="BD299" s="53">
        <v>-0.248710289597511</v>
      </c>
      <c r="BE299" s="53">
        <v>-0.338846147060394</v>
      </c>
      <c r="BF299" s="53">
        <v>-0.369998067617416</v>
      </c>
      <c r="BG299" s="53">
        <v>-0.392618954181671</v>
      </c>
      <c r="BH299" s="53">
        <v>-0.405689239501953</v>
      </c>
      <c r="BI299" s="53">
        <v>-0.376287132501602</v>
      </c>
      <c r="BJ299" s="53">
        <v>-0.389266163110733</v>
      </c>
      <c r="BK299" s="53">
        <v>-0.39770182967186</v>
      </c>
      <c r="BL299" s="53">
        <v>-0.415487259626389</v>
      </c>
      <c r="BM299" s="53">
        <v>-0.426906913518906</v>
      </c>
      <c r="BN299" s="53">
        <v>-0.423656076192856</v>
      </c>
      <c r="BO299" s="53">
        <v>-0.443792045116425</v>
      </c>
      <c r="BP299" s="53">
        <v>-0.434920728206635</v>
      </c>
      <c r="BQ299" s="53">
        <v>-0.449335992336273</v>
      </c>
      <c r="BR299" s="53">
        <v>-0.48478564620018</v>
      </c>
      <c r="BS299" s="53">
        <v>-0.448722809553146</v>
      </c>
      <c r="BT299" s="53">
        <v>-0.4030881524086</v>
      </c>
      <c r="BU299" s="53">
        <v>-0.392191559076309</v>
      </c>
      <c r="BV299" s="53">
        <v>-0.435243040323257</v>
      </c>
      <c r="BW299" s="53">
        <v>-0.497285842895508</v>
      </c>
      <c r="BX299" s="53">
        <v>-0.443021684885025</v>
      </c>
      <c r="BY299" s="53">
        <v>-0.46141991019249</v>
      </c>
      <c r="BZ299" s="53">
        <v>-0.439821809530258</v>
      </c>
      <c r="CA299" s="53">
        <v>-0.437179535627365</v>
      </c>
      <c r="CB299" s="53">
        <v>-0.474210441112518</v>
      </c>
      <c r="CC299" s="53">
        <v>-0.512614190578461</v>
      </c>
      <c r="CD299" s="53">
        <v>-0.520914494991302</v>
      </c>
      <c r="CE299" s="53">
        <v>-0.523589193820953</v>
      </c>
      <c r="CF299" s="53">
        <v>-0.543616890907288</v>
      </c>
      <c r="CG299" s="53">
        <v>-0.591218888759613</v>
      </c>
      <c r="CH299" s="53">
        <v>-0.601773679256439</v>
      </c>
      <c r="CI299" s="53">
        <v>-0.602164268493652</v>
      </c>
      <c r="CJ299" s="53">
        <v>-0.641676187515259</v>
      </c>
      <c r="CK299" s="53">
        <v>-0.661265075206757</v>
      </c>
      <c r="CL299" s="53">
        <v>-0.649539053440094</v>
      </c>
      <c r="CM299" s="53">
        <v>-0.660678029060364</v>
      </c>
      <c r="CN299" s="53">
        <v>-0.654675185680389</v>
      </c>
      <c r="CO299" s="53">
        <v>-0.66485208272934</v>
      </c>
      <c r="CP299" s="53">
        <v>-0.700736045837402</v>
      </c>
      <c r="CQ299" s="53">
        <v>-0.666814744472504</v>
      </c>
      <c r="CR299" s="53">
        <v>-0.673599064350128</v>
      </c>
      <c r="CS299" s="53">
        <v>-0.717347860336304</v>
      </c>
      <c r="CT299" s="53">
        <v>-0.742248058319092</v>
      </c>
      <c r="CU299" s="53">
        <v>-0.7714604139328</v>
      </c>
      <c r="CV299" s="53">
        <v>-0.803543329238892</v>
      </c>
      <c r="CW299" s="53">
        <v>-0.808428406715393</v>
      </c>
      <c r="CX299" s="53">
        <v>-0.806849598884583</v>
      </c>
      <c r="CY299" s="53">
        <v>-0.827880799770355</v>
      </c>
      <c r="CZ299" s="53">
        <v>-0.0618706345558167</v>
      </c>
      <c r="DA299" s="53">
        <v>-0.0822301581501961</v>
      </c>
      <c r="DB299" s="53">
        <v>-0.104752935469151</v>
      </c>
      <c r="DC299" s="53">
        <v>-0.153901949524879</v>
      </c>
      <c r="DD299" s="53">
        <v>-0.163786336779594</v>
      </c>
      <c r="DE299" s="53">
        <v>-0.192224383354187</v>
      </c>
      <c r="DF299" s="53">
        <v>-0.190287247300148</v>
      </c>
      <c r="DG299" s="53">
        <v>-0.220371752977371</v>
      </c>
      <c r="DH299" s="53">
        <v>-0.261305600404739</v>
      </c>
      <c r="DI299" s="53">
        <v>-0.280486613512039</v>
      </c>
      <c r="DJ299" s="53">
        <v>-0.296125501394272</v>
      </c>
      <c r="DK299" s="53">
        <v>-0.280984103679657</v>
      </c>
      <c r="DL299" s="53">
        <v>-0.271028846502304</v>
      </c>
      <c r="DM299" s="53">
        <v>-0.279880523681641</v>
      </c>
      <c r="DN299" s="53">
        <v>-0.279469043016434</v>
      </c>
      <c r="DO299" s="53">
        <v>-0.250273942947388</v>
      </c>
      <c r="DP299" s="53">
        <v>-0.240057498216629</v>
      </c>
      <c r="DQ299" s="53">
        <v>-0.257944405078888</v>
      </c>
      <c r="DR299" s="53">
        <v>-0.270683765411377</v>
      </c>
      <c r="DS299" s="53">
        <v>-0.328544855117798</v>
      </c>
      <c r="DT299" s="53">
        <v>-0.334079921245575</v>
      </c>
      <c r="DU299" s="53">
        <v>-0.34319543838501</v>
      </c>
      <c r="DV299" s="53">
        <v>-0.342490017414093</v>
      </c>
      <c r="DW299" s="53">
        <v>-0.342484623193741</v>
      </c>
      <c r="DX299" s="53">
        <v>-0.33620896935463</v>
      </c>
      <c r="DY299" s="53">
        <v>-0.353724598884583</v>
      </c>
      <c r="DZ299" s="53">
        <v>-0.373300731182098</v>
      </c>
      <c r="EA299" s="53">
        <v>-0.388103008270264</v>
      </c>
      <c r="EB299" s="53">
        <v>-0.388004511594772</v>
      </c>
      <c r="EC299" s="53">
        <v>-0.382633596658707</v>
      </c>
      <c r="ED299" s="53">
        <v>-0.404856890439987</v>
      </c>
      <c r="EE299" s="53">
        <v>-0.420463591814041</v>
      </c>
      <c r="EF299" s="53">
        <v>-0.4485704600811</v>
      </c>
      <c r="EG299" s="53">
        <v>-0.451720029115677</v>
      </c>
      <c r="EH299" s="53">
        <v>-0.480614364147186</v>
      </c>
      <c r="EI299" s="53">
        <v>-0.489942222833633</v>
      </c>
      <c r="EJ299" s="53">
        <v>-0.544246256351471</v>
      </c>
      <c r="EK299" s="53">
        <v>-0.561763226985931</v>
      </c>
      <c r="EL299" s="53">
        <v>-0.616114675998688</v>
      </c>
      <c r="EM299" s="53">
        <v>-0.477292567491531</v>
      </c>
      <c r="EN299" s="53">
        <v>-0.478292614221573</v>
      </c>
      <c r="EO299" s="53">
        <v>-0.477232813835144</v>
      </c>
      <c r="EP299" s="53">
        <v>-0.48495352268219</v>
      </c>
      <c r="EQ299" s="53">
        <v>-0.418620854616165</v>
      </c>
      <c r="ER299" s="53">
        <v>-0.412725001573563</v>
      </c>
      <c r="ES299" s="53">
        <v>-0.475795924663544</v>
      </c>
      <c r="ET299" s="53">
        <v>-0.502675533294678</v>
      </c>
      <c r="EU299" s="53">
        <v>-0.53842967748642</v>
      </c>
      <c r="EV299" s="53">
        <v>-0.51716136932373</v>
      </c>
      <c r="EW299" s="53">
        <v>-0.532263100147247</v>
      </c>
    </row>
    <row r="300" s="53" customFormat="1" spans="1:153">
      <c r="A300" s="54">
        <v>603118</v>
      </c>
      <c r="B300" s="53" t="s">
        <v>890</v>
      </c>
      <c r="C300" s="55">
        <v>43851</v>
      </c>
      <c r="D300" s="53">
        <v>0.0480794832110405</v>
      </c>
      <c r="E300" s="53">
        <v>0.0499592125415802</v>
      </c>
      <c r="F300" s="53">
        <v>0.0773047283291817</v>
      </c>
      <c r="G300" s="53">
        <v>0.0460581071674824</v>
      </c>
      <c r="H300" s="53">
        <v>0.00252020475454628</v>
      </c>
      <c r="I300" s="53">
        <v>-0.00583080295473337</v>
      </c>
      <c r="J300" s="53">
        <v>-0.0143230529502034</v>
      </c>
      <c r="K300" s="53">
        <v>0.020009458065033</v>
      </c>
      <c r="L300" s="53">
        <v>0.00146411708556116</v>
      </c>
      <c r="M300" s="53">
        <v>0.0222336333245039</v>
      </c>
      <c r="N300" s="53">
        <v>0.0480529256165028</v>
      </c>
      <c r="O300" s="53">
        <v>0.14407317340374</v>
      </c>
      <c r="P300" s="53">
        <v>0.187554091215134</v>
      </c>
      <c r="Q300" s="53">
        <v>0.199094206094742</v>
      </c>
      <c r="R300" s="53">
        <v>0.130426362156868</v>
      </c>
      <c r="S300" s="53">
        <v>0.112048894166946</v>
      </c>
      <c r="T300" s="53">
        <v>0.112116917967796</v>
      </c>
      <c r="U300" s="53">
        <v>0.124085180461407</v>
      </c>
      <c r="V300" s="53">
        <v>0.118220299482346</v>
      </c>
      <c r="W300" s="53">
        <v>0.0749441683292389</v>
      </c>
      <c r="X300" s="53">
        <v>0.00884447060525417</v>
      </c>
      <c r="Y300" s="53">
        <v>0.0101138688623905</v>
      </c>
      <c r="Z300" s="53">
        <v>0.0362244062125683</v>
      </c>
      <c r="AA300" s="53">
        <v>0.0341506563127041</v>
      </c>
      <c r="AB300" s="53">
        <v>0.0565112717449665</v>
      </c>
      <c r="AC300" s="53">
        <v>-0.00232840608805418</v>
      </c>
      <c r="AD300" s="53">
        <v>0.0323399715125561</v>
      </c>
      <c r="AE300" s="53">
        <v>0.0690207928419113</v>
      </c>
      <c r="AF300" s="53">
        <v>0.12030091881752</v>
      </c>
      <c r="AG300" s="53">
        <v>0.138431876897812</v>
      </c>
      <c r="AH300" s="53">
        <v>0.175798326730728</v>
      </c>
      <c r="AI300" s="53">
        <v>0.177384614944458</v>
      </c>
      <c r="AJ300" s="53">
        <v>0.15094356238842</v>
      </c>
      <c r="AK300" s="53">
        <v>0.0959008112549782</v>
      </c>
      <c r="AL300" s="53">
        <v>0.070329487323761</v>
      </c>
      <c r="AM300" s="53">
        <v>0.121041350066662</v>
      </c>
      <c r="AN300" s="53">
        <v>0.0691784918308258</v>
      </c>
      <c r="AO300" s="53">
        <v>0.102948322892189</v>
      </c>
      <c r="AP300" s="53">
        <v>0.0599806979298592</v>
      </c>
      <c r="AQ300" s="53">
        <v>0.0296105891466141</v>
      </c>
      <c r="AR300" s="53">
        <v>0.0578391849994659</v>
      </c>
      <c r="AS300" s="53">
        <v>0.0257250480353832</v>
      </c>
      <c r="AT300" s="53">
        <v>0.0732770264148712</v>
      </c>
      <c r="AU300" s="53">
        <v>-0.0188658554106951</v>
      </c>
      <c r="AV300" s="53">
        <v>-0.0417778193950653</v>
      </c>
      <c r="AW300" s="53">
        <v>-0.104970954358578</v>
      </c>
      <c r="AX300" s="53">
        <v>-0.0913016572594643</v>
      </c>
      <c r="AY300" s="53">
        <v>-0.144953191280365</v>
      </c>
      <c r="AZ300" s="53">
        <v>-0.152814716100693</v>
      </c>
      <c r="BA300" s="53">
        <v>-0.166816487908363</v>
      </c>
      <c r="BB300" s="53">
        <v>0.0722342506051064</v>
      </c>
      <c r="BC300" s="53">
        <v>0.0909500941634178</v>
      </c>
      <c r="BD300" s="53">
        <v>0.115402601659298</v>
      </c>
      <c r="BE300" s="53">
        <v>0.0574792772531509</v>
      </c>
      <c r="BF300" s="53">
        <v>0.0217695813626051</v>
      </c>
      <c r="BG300" s="53">
        <v>-0.000192003324627876</v>
      </c>
      <c r="BH300" s="53">
        <v>0.0124755706638098</v>
      </c>
      <c r="BI300" s="53">
        <v>0.0650257468223572</v>
      </c>
      <c r="BJ300" s="53">
        <v>0.0632814541459084</v>
      </c>
      <c r="BK300" s="53">
        <v>0.0600959919393063</v>
      </c>
      <c r="BL300" s="53">
        <v>0.0519375689327717</v>
      </c>
      <c r="BM300" s="53">
        <v>0.146452367305756</v>
      </c>
      <c r="BN300" s="53">
        <v>0.191753998398781</v>
      </c>
      <c r="BO300" s="53">
        <v>0.207163035869598</v>
      </c>
      <c r="BP300" s="53">
        <v>0.135078996419907</v>
      </c>
      <c r="BQ300" s="53">
        <v>0.127588659524918</v>
      </c>
      <c r="BR300" s="53">
        <v>0.12710939347744</v>
      </c>
      <c r="BS300" s="53">
        <v>0.143492639064789</v>
      </c>
      <c r="BT300" s="53">
        <v>0.159211069345474</v>
      </c>
      <c r="BU300" s="53">
        <v>0.133621796965599</v>
      </c>
      <c r="BV300" s="53">
        <v>0.0905848518013954</v>
      </c>
      <c r="BW300" s="53">
        <v>0.102653503417969</v>
      </c>
      <c r="BX300" s="53">
        <v>0.149002686142921</v>
      </c>
      <c r="BY300" s="53">
        <v>0.154482901096344</v>
      </c>
      <c r="BZ300" s="53">
        <v>0.177265837788582</v>
      </c>
      <c r="CA300" s="53">
        <v>0.143149375915527</v>
      </c>
      <c r="CB300" s="53">
        <v>0.171478912234306</v>
      </c>
      <c r="CC300" s="53">
        <v>0.209927260875702</v>
      </c>
      <c r="CD300" s="53">
        <v>0.270050644874573</v>
      </c>
      <c r="CE300" s="53">
        <v>0.264268606901169</v>
      </c>
      <c r="CF300" s="53">
        <v>0.310722857713699</v>
      </c>
      <c r="CG300" s="53">
        <v>0.318491637706757</v>
      </c>
      <c r="CH300" s="53">
        <v>0.289433270692825</v>
      </c>
      <c r="CI300" s="53">
        <v>0.233529031276703</v>
      </c>
      <c r="CJ300" s="53">
        <v>0.205395042896271</v>
      </c>
      <c r="CK300" s="53">
        <v>0.244808524847031</v>
      </c>
      <c r="CL300" s="53">
        <v>0.215509593486786</v>
      </c>
      <c r="CM300" s="53">
        <v>0.236705183982849</v>
      </c>
      <c r="CN300" s="53">
        <v>0.214758589863777</v>
      </c>
      <c r="CO300" s="53">
        <v>0.198596850037575</v>
      </c>
      <c r="CP300" s="53">
        <v>0.226393818855286</v>
      </c>
      <c r="CQ300" s="53">
        <v>0.20983524620533</v>
      </c>
      <c r="CR300" s="53">
        <v>0.248686566948891</v>
      </c>
      <c r="CS300" s="53">
        <v>0.148533672094345</v>
      </c>
      <c r="CT300" s="53">
        <v>0.116975635290146</v>
      </c>
      <c r="CU300" s="53">
        <v>0.113393761217594</v>
      </c>
      <c r="CV300" s="53">
        <v>0.0978211238980293</v>
      </c>
      <c r="CW300" s="53">
        <v>0.0733389779925346</v>
      </c>
      <c r="CX300" s="53">
        <v>0.0747333094477654</v>
      </c>
      <c r="CY300" s="53">
        <v>0.0673962906002998</v>
      </c>
      <c r="CZ300" s="53">
        <v>0.00642780959606171</v>
      </c>
      <c r="DA300" s="53">
        <v>-0.0104083064943552</v>
      </c>
      <c r="DB300" s="53">
        <v>-0.00751529913395643</v>
      </c>
      <c r="DC300" s="53">
        <v>0.0191614050418139</v>
      </c>
      <c r="DD300" s="53">
        <v>0.011333198286593</v>
      </c>
      <c r="DE300" s="53">
        <v>0.0249437764286995</v>
      </c>
      <c r="DF300" s="53">
        <v>0.00378395174629986</v>
      </c>
      <c r="DG300" s="53">
        <v>-0.0144337126985192</v>
      </c>
      <c r="DH300" s="53">
        <v>-0.0312347617000341</v>
      </c>
      <c r="DI300" s="53">
        <v>-0.00727978441864252</v>
      </c>
      <c r="DJ300" s="53">
        <v>0.0266979336738586</v>
      </c>
      <c r="DK300" s="53">
        <v>0.0282033868134022</v>
      </c>
      <c r="DL300" s="53">
        <v>0.0263826735317707</v>
      </c>
      <c r="DM300" s="53">
        <v>0.0225137528032064</v>
      </c>
      <c r="DN300" s="53">
        <v>0.0259299464523792</v>
      </c>
      <c r="DO300" s="53">
        <v>0.0150428032502532</v>
      </c>
      <c r="DP300" s="53">
        <v>0.0155900996178389</v>
      </c>
      <c r="DQ300" s="53">
        <v>0.0111751146614552</v>
      </c>
      <c r="DR300" s="53">
        <v>-0.0104081984609365</v>
      </c>
      <c r="DS300" s="53">
        <v>-0.0280950535088778</v>
      </c>
      <c r="DT300" s="53">
        <v>-0.0511578023433685</v>
      </c>
      <c r="DU300" s="53">
        <v>-0.0619570575654507</v>
      </c>
      <c r="DV300" s="53">
        <v>-0.0821956992149353</v>
      </c>
      <c r="DW300" s="53">
        <v>-0.0897496715188026</v>
      </c>
      <c r="DX300" s="53">
        <v>-0.0901719927787781</v>
      </c>
      <c r="DY300" s="53">
        <v>-0.114895209670067</v>
      </c>
      <c r="DZ300" s="53">
        <v>-0.108556360006332</v>
      </c>
      <c r="EA300" s="53">
        <v>-0.110323883593082</v>
      </c>
      <c r="EB300" s="53">
        <v>-0.119167141616344</v>
      </c>
      <c r="EC300" s="53">
        <v>-0.0952541381120682</v>
      </c>
      <c r="ED300" s="53">
        <v>-0.104341961443424</v>
      </c>
      <c r="EE300" s="53">
        <v>-0.11052443832159</v>
      </c>
      <c r="EF300" s="53">
        <v>-0.107907123863697</v>
      </c>
      <c r="EG300" s="53">
        <v>-0.107045650482178</v>
      </c>
      <c r="EH300" s="53">
        <v>-0.104482986032963</v>
      </c>
      <c r="EI300" s="53">
        <v>-0.0931846052408218</v>
      </c>
      <c r="EJ300" s="53">
        <v>-0.115748524665833</v>
      </c>
      <c r="EK300" s="53">
        <v>-0.103174291551113</v>
      </c>
      <c r="EL300" s="53">
        <v>-0.12419531494379</v>
      </c>
      <c r="EM300" s="53">
        <v>-0.138403683900833</v>
      </c>
      <c r="EN300" s="53">
        <v>-0.137972056865692</v>
      </c>
      <c r="EO300" s="53">
        <v>-0.15352763235569</v>
      </c>
      <c r="EP300" s="53">
        <v>-0.144826963543892</v>
      </c>
      <c r="EQ300" s="53">
        <v>-0.136816948652267</v>
      </c>
      <c r="ER300" s="53">
        <v>-0.128170877695084</v>
      </c>
      <c r="ES300" s="53">
        <v>-0.187782138586044</v>
      </c>
      <c r="ET300" s="53">
        <v>-0.158540204167366</v>
      </c>
      <c r="EU300" s="53">
        <v>-0.187709599733353</v>
      </c>
      <c r="EV300" s="53">
        <v>-0.196965456008911</v>
      </c>
      <c r="EW300" s="53">
        <v>-0.203630208969116</v>
      </c>
    </row>
    <row r="301" s="53" customFormat="1" spans="1:153">
      <c r="A301" s="54">
        <v>603133</v>
      </c>
      <c r="B301" s="53" t="s">
        <v>893</v>
      </c>
      <c r="C301" s="55">
        <v>43851</v>
      </c>
      <c r="D301" s="53">
        <v>-0.019282715395093</v>
      </c>
      <c r="E301" s="53">
        <v>-0.0010113138705492</v>
      </c>
      <c r="F301" s="53">
        <v>-0.0166621822863817</v>
      </c>
      <c r="G301" s="53">
        <v>-0.00550927594304085</v>
      </c>
      <c r="H301" s="53">
        <v>-0.078259140253067</v>
      </c>
      <c r="I301" s="53">
        <v>-0.141160219907761</v>
      </c>
      <c r="J301" s="53">
        <v>-0.0970598310232162</v>
      </c>
      <c r="K301" s="53">
        <v>-0.130720928311348</v>
      </c>
      <c r="L301" s="53">
        <v>-0.150701850652695</v>
      </c>
      <c r="M301" s="53">
        <v>-0.221171855926514</v>
      </c>
      <c r="N301" s="53">
        <v>-0.172244235873222</v>
      </c>
      <c r="O301" s="53">
        <v>-0.0585198029875755</v>
      </c>
      <c r="P301" s="53">
        <v>-0.125352039933205</v>
      </c>
      <c r="Q301" s="53">
        <v>-0.0935486257076263</v>
      </c>
      <c r="R301" s="53">
        <v>-0.109679959714413</v>
      </c>
      <c r="S301" s="53">
        <v>-0.169291406869888</v>
      </c>
      <c r="T301" s="53">
        <v>-0.132477849721909</v>
      </c>
      <c r="U301" s="53">
        <v>-0.0567667931318283</v>
      </c>
      <c r="V301" s="53">
        <v>0.0319423191249371</v>
      </c>
      <c r="W301" s="53">
        <v>-0.00958867743611336</v>
      </c>
      <c r="X301" s="53">
        <v>-0.0972465723752975</v>
      </c>
      <c r="Y301" s="53">
        <v>-0.166647717356682</v>
      </c>
      <c r="Z301" s="53">
        <v>-0.161457523703575</v>
      </c>
      <c r="AA301" s="53">
        <v>-0.229440405964851</v>
      </c>
      <c r="AB301" s="53">
        <v>-0.193661645054817</v>
      </c>
      <c r="AC301" s="53">
        <v>-0.250902503728867</v>
      </c>
      <c r="AD301" s="53">
        <v>-0.290302813053131</v>
      </c>
      <c r="AE301" s="53">
        <v>-0.320760577917099</v>
      </c>
      <c r="AF301" s="53">
        <v>-0.330403566360474</v>
      </c>
      <c r="AG301" s="53">
        <v>-0.320286124944687</v>
      </c>
      <c r="AH301" s="53">
        <v>-0.326637893915176</v>
      </c>
      <c r="AI301" s="53">
        <v>-0.365260004997253</v>
      </c>
      <c r="AJ301" s="53">
        <v>-0.371936738491058</v>
      </c>
      <c r="AK301" s="53">
        <v>-0.372778296470642</v>
      </c>
      <c r="AL301" s="53">
        <v>-0.286072790622711</v>
      </c>
      <c r="AM301" s="53">
        <v>-0.306299656629562</v>
      </c>
      <c r="AN301" s="53">
        <v>-0.273259848356247</v>
      </c>
      <c r="AO301" s="53">
        <v>-0.286692500114441</v>
      </c>
      <c r="AP301" s="53">
        <v>-0.321838766336441</v>
      </c>
      <c r="AQ301" s="53">
        <v>-0.318415313959122</v>
      </c>
      <c r="AR301" s="53">
        <v>-0.311840951442719</v>
      </c>
      <c r="AS301" s="53">
        <v>-0.349495083093643</v>
      </c>
      <c r="AT301" s="53">
        <v>-0.308416217565536</v>
      </c>
      <c r="AU301" s="53">
        <v>-0.340223729610443</v>
      </c>
      <c r="AV301" s="53">
        <v>-0.330871105194092</v>
      </c>
      <c r="AW301" s="53">
        <v>-0.262138873338699</v>
      </c>
      <c r="AX301" s="53">
        <v>-0.264617532491684</v>
      </c>
      <c r="AY301" s="53">
        <v>-0.239434629678726</v>
      </c>
      <c r="AZ301" s="53">
        <v>-0.26017439365387</v>
      </c>
      <c r="BA301" s="53">
        <v>-0.265601843595505</v>
      </c>
      <c r="BB301" s="53">
        <v>-0.038564570248127</v>
      </c>
      <c r="BC301" s="53">
        <v>-0.0333840921521187</v>
      </c>
      <c r="BD301" s="53">
        <v>-0.0163776203989983</v>
      </c>
      <c r="BE301" s="53">
        <v>0.0103423781692982</v>
      </c>
      <c r="BF301" s="53">
        <v>-0.0522213466465473</v>
      </c>
      <c r="BG301" s="53">
        <v>-0.09089445322752</v>
      </c>
      <c r="BH301" s="53">
        <v>-0.0682844147086143</v>
      </c>
      <c r="BI301" s="53">
        <v>-0.0950606688857079</v>
      </c>
      <c r="BJ301" s="53">
        <v>-0.0842137262225151</v>
      </c>
      <c r="BK301" s="53">
        <v>-0.0845248699188232</v>
      </c>
      <c r="BL301" s="53">
        <v>-0.00901499390602112</v>
      </c>
      <c r="BM301" s="53">
        <v>0.0153479427099228</v>
      </c>
      <c r="BN301" s="53">
        <v>-0.0303307585418224</v>
      </c>
      <c r="BO301" s="53">
        <v>-0.0355901196599007</v>
      </c>
      <c r="BP301" s="53">
        <v>-0.0510786324739456</v>
      </c>
      <c r="BQ301" s="53">
        <v>-0.0834334194660187</v>
      </c>
      <c r="BR301" s="53">
        <v>-0.0835201591253281</v>
      </c>
      <c r="BS301" s="53">
        <v>-0.00872566178441048</v>
      </c>
      <c r="BT301" s="53">
        <v>0.0884215086698532</v>
      </c>
      <c r="BU301" s="53">
        <v>0.0257029496133327</v>
      </c>
      <c r="BV301" s="53">
        <v>-0.0307677537202835</v>
      </c>
      <c r="BW301" s="53">
        <v>-0.0467809289693832</v>
      </c>
      <c r="BX301" s="53">
        <v>-0.0523634925484657</v>
      </c>
      <c r="BY301" s="53">
        <v>-0.0772493854165077</v>
      </c>
      <c r="BZ301" s="53">
        <v>-0.117787748575211</v>
      </c>
      <c r="CA301" s="53">
        <v>-0.160608023405075</v>
      </c>
      <c r="CB301" s="53">
        <v>-0.188590407371521</v>
      </c>
      <c r="CC301" s="53">
        <v>-0.234720259904861</v>
      </c>
      <c r="CD301" s="53">
        <v>-0.222671255469322</v>
      </c>
      <c r="CE301" s="53">
        <v>-0.230916306376457</v>
      </c>
      <c r="CF301" s="53">
        <v>-0.231161966919899</v>
      </c>
      <c r="CG301" s="53">
        <v>-0.238998278975487</v>
      </c>
      <c r="CH301" s="53">
        <v>-0.254172116518021</v>
      </c>
      <c r="CI301" s="53">
        <v>-0.25949364900589</v>
      </c>
      <c r="CJ301" s="53">
        <v>-0.231033459305763</v>
      </c>
      <c r="CK301" s="53">
        <v>-0.241988211870193</v>
      </c>
      <c r="CL301" s="53">
        <v>-0.2498429864645</v>
      </c>
      <c r="CM301" s="53">
        <v>-0.259949684143066</v>
      </c>
      <c r="CN301" s="53">
        <v>-0.29456490278244</v>
      </c>
      <c r="CO301" s="53">
        <v>-0.282568573951721</v>
      </c>
      <c r="CP301" s="53">
        <v>-0.295479774475098</v>
      </c>
      <c r="CQ301" s="53">
        <v>-0.305751144886017</v>
      </c>
      <c r="CR301" s="53">
        <v>-0.314567625522614</v>
      </c>
      <c r="CS301" s="53">
        <v>-0.32909968495369</v>
      </c>
      <c r="CT301" s="53">
        <v>-0.333234369754791</v>
      </c>
      <c r="CU301" s="53">
        <v>-0.335671991109848</v>
      </c>
      <c r="CV301" s="53">
        <v>-0.362047761678696</v>
      </c>
      <c r="CW301" s="53">
        <v>-0.36786749958992</v>
      </c>
      <c r="CX301" s="53">
        <v>-0.361853957176208</v>
      </c>
      <c r="CY301" s="53">
        <v>-0.371910125017166</v>
      </c>
      <c r="CZ301" s="53">
        <v>-0.00353077985346317</v>
      </c>
      <c r="DA301" s="53">
        <v>0.00956014357507229</v>
      </c>
      <c r="DB301" s="53">
        <v>-0.0230971965938807</v>
      </c>
      <c r="DC301" s="53">
        <v>-0.0386642888188362</v>
      </c>
      <c r="DD301" s="53">
        <v>-0.0488504320383072</v>
      </c>
      <c r="DE301" s="53">
        <v>-0.0730783939361572</v>
      </c>
      <c r="DF301" s="53">
        <v>-0.0515880472958088</v>
      </c>
      <c r="DG301" s="53">
        <v>-0.0584729015827179</v>
      </c>
      <c r="DH301" s="53">
        <v>-0.0893007591366768</v>
      </c>
      <c r="DI301" s="53">
        <v>-0.159459620714188</v>
      </c>
      <c r="DJ301" s="53">
        <v>-0.186041876673698</v>
      </c>
      <c r="DK301" s="53">
        <v>-0.0966803804039955</v>
      </c>
      <c r="DL301" s="53">
        <v>-0.11783391982317</v>
      </c>
      <c r="DM301" s="53">
        <v>-0.0807711407542229</v>
      </c>
      <c r="DN301" s="53">
        <v>-0.0814139619469643</v>
      </c>
      <c r="DO301" s="53">
        <v>-0.108670629560947</v>
      </c>
      <c r="DP301" s="53">
        <v>-0.0717703253030777</v>
      </c>
      <c r="DQ301" s="53">
        <v>-0.0708537623286247</v>
      </c>
      <c r="DR301" s="53">
        <v>-0.079291820526123</v>
      </c>
      <c r="DS301" s="53">
        <v>-0.0581042617559433</v>
      </c>
      <c r="DT301" s="53">
        <v>-0.0892914533615112</v>
      </c>
      <c r="DU301" s="53">
        <v>-0.142679423093796</v>
      </c>
      <c r="DV301" s="53">
        <v>-0.131906658411026</v>
      </c>
      <c r="DW301" s="53">
        <v>-0.175003662705421</v>
      </c>
      <c r="DX301" s="53">
        <v>-0.0986865237355232</v>
      </c>
      <c r="DY301" s="53">
        <v>-0.113107122480869</v>
      </c>
      <c r="DZ301" s="53">
        <v>-0.124525032937527</v>
      </c>
      <c r="EA301" s="53">
        <v>-0.108852960169315</v>
      </c>
      <c r="EB301" s="53">
        <v>-0.130544930696487</v>
      </c>
      <c r="EC301" s="53">
        <v>-0.112182453274727</v>
      </c>
      <c r="ED301" s="53">
        <v>-0.118288561701775</v>
      </c>
      <c r="EE301" s="53">
        <v>-0.149074360728264</v>
      </c>
      <c r="EF301" s="53">
        <v>-0.140577271580696</v>
      </c>
      <c r="EG301" s="53">
        <v>-0.136097267270088</v>
      </c>
      <c r="EH301" s="53">
        <v>-0.0778519660234451</v>
      </c>
      <c r="EI301" s="53">
        <v>-0.0871240720152855</v>
      </c>
      <c r="EJ301" s="53">
        <v>-0.0462294928729534</v>
      </c>
      <c r="EK301" s="53">
        <v>-0.0495554395020008</v>
      </c>
      <c r="EL301" s="53">
        <v>-0.0500865243375301</v>
      </c>
      <c r="EM301" s="53">
        <v>-0.0586593523621559</v>
      </c>
      <c r="EN301" s="53">
        <v>-0.0391738228499889</v>
      </c>
      <c r="EO301" s="53">
        <v>-0.0665565729141235</v>
      </c>
      <c r="EP301" s="53">
        <v>-0.0166612323373556</v>
      </c>
      <c r="EQ301" s="53">
        <v>-0.0339366868138313</v>
      </c>
      <c r="ER301" s="53">
        <v>-0.020449360832572</v>
      </c>
      <c r="ES301" s="53">
        <v>0.0507204681634903</v>
      </c>
      <c r="ET301" s="53">
        <v>0.0746175721287727</v>
      </c>
      <c r="EU301" s="53">
        <v>0.105620235204697</v>
      </c>
      <c r="EV301" s="53">
        <v>0.0788669288158417</v>
      </c>
      <c r="EW301" s="53">
        <v>0.0834956467151642</v>
      </c>
    </row>
    <row r="302" s="53" customFormat="1" spans="1:153">
      <c r="A302" s="54">
        <v>603160</v>
      </c>
      <c r="B302" s="53" t="s">
        <v>896</v>
      </c>
      <c r="C302" s="55">
        <v>43851</v>
      </c>
      <c r="D302" s="53">
        <v>0.108091183006763</v>
      </c>
      <c r="E302" s="53">
        <v>0.22074069082737</v>
      </c>
      <c r="F302" s="53">
        <v>0.202809974551201</v>
      </c>
      <c r="G302" s="53">
        <v>0.250884741544724</v>
      </c>
      <c r="H302" s="53">
        <v>0.232190504670143</v>
      </c>
      <c r="I302" s="53">
        <v>0.253181129693985</v>
      </c>
      <c r="J302" s="53">
        <v>0.305536955595016</v>
      </c>
      <c r="K302" s="53">
        <v>0.219896271824837</v>
      </c>
      <c r="L302" s="53">
        <v>0.221660658717155</v>
      </c>
      <c r="M302" s="53">
        <v>0.185248956084251</v>
      </c>
      <c r="N302" s="53">
        <v>0.204261377453804</v>
      </c>
      <c r="O302" s="53">
        <v>0.190422281622887</v>
      </c>
      <c r="P302" s="53">
        <v>0.206370413303375</v>
      </c>
      <c r="Q302" s="53">
        <v>0.219670787453651</v>
      </c>
      <c r="R302" s="53">
        <v>0.305906772613525</v>
      </c>
      <c r="S302" s="53">
        <v>0.285172969102859</v>
      </c>
      <c r="T302" s="53">
        <v>0.25417172908783</v>
      </c>
      <c r="U302" s="53">
        <v>0.262588888406754</v>
      </c>
      <c r="V302" s="53">
        <v>0.231832891702652</v>
      </c>
      <c r="W302" s="53">
        <v>0.210454851388931</v>
      </c>
      <c r="X302" s="53">
        <v>0.168011695146561</v>
      </c>
      <c r="Y302" s="53">
        <v>0.153772115707397</v>
      </c>
      <c r="Z302" s="53">
        <v>0.0897910371422768</v>
      </c>
      <c r="AA302" s="53">
        <v>0.104029804468155</v>
      </c>
      <c r="AB302" s="53">
        <v>0.0763297826051712</v>
      </c>
      <c r="AC302" s="53">
        <v>0.0374259538948536</v>
      </c>
      <c r="AD302" s="53">
        <v>0.0425196588039398</v>
      </c>
      <c r="AE302" s="53">
        <v>0.0262311156839132</v>
      </c>
      <c r="AF302" s="53">
        <v>0.0348692871630192</v>
      </c>
      <c r="AG302" s="53">
        <v>0.117729566991329</v>
      </c>
      <c r="AH302" s="53">
        <v>0.0739101618528366</v>
      </c>
      <c r="AI302" s="53">
        <v>0.0363267436623573</v>
      </c>
      <c r="AJ302" s="53">
        <v>-0.00630050245672464</v>
      </c>
      <c r="AK302" s="53">
        <v>0.0699359402060509</v>
      </c>
      <c r="AL302" s="53">
        <v>0.0422389172017574</v>
      </c>
      <c r="AM302" s="53">
        <v>0.0654987245798111</v>
      </c>
      <c r="AN302" s="53">
        <v>0.0548915006220341</v>
      </c>
      <c r="AO302" s="53">
        <v>0.0453237853944302</v>
      </c>
      <c r="AP302" s="53">
        <v>0.0742888301610947</v>
      </c>
      <c r="AQ302" s="53">
        <v>0.0565301477909088</v>
      </c>
      <c r="AR302" s="53">
        <v>0.0365879237651825</v>
      </c>
      <c r="AS302" s="53">
        <v>0.08819580078125</v>
      </c>
      <c r="AT302" s="53">
        <v>0.110947802662849</v>
      </c>
      <c r="AU302" s="53">
        <v>0.0551077947020531</v>
      </c>
      <c r="AV302" s="53">
        <v>0.033492773771286</v>
      </c>
      <c r="AW302" s="53">
        <v>0.128997161984444</v>
      </c>
      <c r="AX302" s="53">
        <v>0.0953894704580307</v>
      </c>
      <c r="AY302" s="53">
        <v>0.0901524424552917</v>
      </c>
      <c r="AZ302" s="53">
        <v>0.0342674553394318</v>
      </c>
      <c r="BA302" s="53">
        <v>0.0218157861381769</v>
      </c>
      <c r="BB302" s="53">
        <v>0.0853406190872192</v>
      </c>
      <c r="BC302" s="53">
        <v>0.184100076556206</v>
      </c>
      <c r="BD302" s="53">
        <v>0.153828144073486</v>
      </c>
      <c r="BE302" s="53">
        <v>0.215718179941177</v>
      </c>
      <c r="BF302" s="53">
        <v>0.161836668848991</v>
      </c>
      <c r="BG302" s="53">
        <v>0.114928148686886</v>
      </c>
      <c r="BH302" s="53">
        <v>0.0842700377106667</v>
      </c>
      <c r="BI302" s="53">
        <v>0.0131492838263512</v>
      </c>
      <c r="BJ302" s="53">
        <v>0.0267813634127378</v>
      </c>
      <c r="BK302" s="53">
        <v>0.00261134887114167</v>
      </c>
      <c r="BL302" s="53">
        <v>0.039999645203352</v>
      </c>
      <c r="BM302" s="53">
        <v>0.0231668334454298</v>
      </c>
      <c r="BN302" s="53">
        <v>0.0121479649096727</v>
      </c>
      <c r="BO302" s="53">
        <v>0.00603504711762071</v>
      </c>
      <c r="BP302" s="53">
        <v>0.0651634633541107</v>
      </c>
      <c r="BQ302" s="53">
        <v>0.0562483482062817</v>
      </c>
      <c r="BR302" s="53">
        <v>0.0353238023817539</v>
      </c>
      <c r="BS302" s="53">
        <v>0.00953947007656097</v>
      </c>
      <c r="BT302" s="53">
        <v>-0.00303257675841451</v>
      </c>
      <c r="BU302" s="53">
        <v>0.00871728733181953</v>
      </c>
      <c r="BV302" s="53">
        <v>-0.0413284562528133</v>
      </c>
      <c r="BW302" s="53">
        <v>-0.0256747454404831</v>
      </c>
      <c r="BX302" s="53">
        <v>-0.0563281551003456</v>
      </c>
      <c r="BY302" s="53">
        <v>-0.042376346886158</v>
      </c>
      <c r="BZ302" s="53">
        <v>-0.0573489405214787</v>
      </c>
      <c r="CA302" s="53">
        <v>-0.069634847342968</v>
      </c>
      <c r="CB302" s="53">
        <v>-0.0590763948857784</v>
      </c>
      <c r="CC302" s="53">
        <v>-0.0947498604655266</v>
      </c>
      <c r="CD302" s="53">
        <v>-0.0794759094715118</v>
      </c>
      <c r="CE302" s="53">
        <v>-0.0878349244594574</v>
      </c>
      <c r="CF302" s="53">
        <v>-0.103074081242085</v>
      </c>
      <c r="CG302" s="53">
        <v>-0.112723127007484</v>
      </c>
      <c r="CH302" s="53">
        <v>-0.135366857051849</v>
      </c>
      <c r="CI302" s="53">
        <v>-0.0872533544898033</v>
      </c>
      <c r="CJ302" s="53">
        <v>-0.106564901769161</v>
      </c>
      <c r="CK302" s="53">
        <v>-0.0900670737028122</v>
      </c>
      <c r="CL302" s="53">
        <v>-0.103081673383713</v>
      </c>
      <c r="CM302" s="53">
        <v>-0.120522454380989</v>
      </c>
      <c r="CN302" s="53">
        <v>-0.113875783979893</v>
      </c>
      <c r="CO302" s="53">
        <v>-0.104746095836163</v>
      </c>
      <c r="CP302" s="53">
        <v>-0.146598368883133</v>
      </c>
      <c r="CQ302" s="53">
        <v>-0.103905215859413</v>
      </c>
      <c r="CR302" s="53">
        <v>-0.0750661492347717</v>
      </c>
      <c r="CS302" s="53">
        <v>-0.0999282076954842</v>
      </c>
      <c r="CT302" s="53">
        <v>-0.111865356564522</v>
      </c>
      <c r="CU302" s="53">
        <v>-0.0809186846017838</v>
      </c>
      <c r="CV302" s="53">
        <v>-0.0988025739789009</v>
      </c>
      <c r="CW302" s="53">
        <v>-0.12244651466608</v>
      </c>
      <c r="CX302" s="53">
        <v>-0.139615565538406</v>
      </c>
      <c r="CY302" s="53">
        <v>-0.180959403514862</v>
      </c>
      <c r="CZ302" s="53">
        <v>0.0216330699622631</v>
      </c>
      <c r="DA302" s="53">
        <v>0.0355231314897537</v>
      </c>
      <c r="DB302" s="53">
        <v>0.0478643327951431</v>
      </c>
      <c r="DC302" s="53">
        <v>0.0340490639209747</v>
      </c>
      <c r="DD302" s="53">
        <v>0.0692363455891609</v>
      </c>
      <c r="DE302" s="53">
        <v>0.137135490775108</v>
      </c>
      <c r="DF302" s="53">
        <v>0.220149412751198</v>
      </c>
      <c r="DG302" s="53">
        <v>0.205629482865334</v>
      </c>
      <c r="DH302" s="53">
        <v>0.193761795759201</v>
      </c>
      <c r="DI302" s="53">
        <v>0.181520119309425</v>
      </c>
      <c r="DJ302" s="53">
        <v>0.163144245743752</v>
      </c>
      <c r="DK302" s="53">
        <v>0.166137963533401</v>
      </c>
      <c r="DL302" s="53">
        <v>0.193104952573776</v>
      </c>
      <c r="DM302" s="53">
        <v>0.212518244981766</v>
      </c>
      <c r="DN302" s="53">
        <v>0.239625811576843</v>
      </c>
      <c r="DO302" s="53">
        <v>0.227807119488716</v>
      </c>
      <c r="DP302" s="53">
        <v>0.217730432748795</v>
      </c>
      <c r="DQ302" s="53">
        <v>0.251931935548782</v>
      </c>
      <c r="DR302" s="53">
        <v>0.233747974038124</v>
      </c>
      <c r="DS302" s="53">
        <v>0.200620070099831</v>
      </c>
      <c r="DT302" s="53">
        <v>0.208222657442093</v>
      </c>
      <c r="DU302" s="53">
        <v>0.17832937836647</v>
      </c>
      <c r="DV302" s="53">
        <v>0.145001694560051</v>
      </c>
      <c r="DW302" s="53">
        <v>0.145288661122322</v>
      </c>
      <c r="DX302" s="53">
        <v>0.132561236619949</v>
      </c>
      <c r="DY302" s="53">
        <v>0.10594330728054</v>
      </c>
      <c r="DZ302" s="53">
        <v>0.100478559732437</v>
      </c>
      <c r="EA302" s="53">
        <v>0.119863480329514</v>
      </c>
      <c r="EB302" s="53">
        <v>0.11322770267725</v>
      </c>
      <c r="EC302" s="53">
        <v>0.204447001218796</v>
      </c>
      <c r="ED302" s="53">
        <v>0.17586675286293</v>
      </c>
      <c r="EE302" s="53">
        <v>0.147932380437851</v>
      </c>
      <c r="EF302" s="53">
        <v>0.127948865294456</v>
      </c>
      <c r="EG302" s="53">
        <v>0.156071797013283</v>
      </c>
      <c r="EH302" s="53">
        <v>0.147686332464218</v>
      </c>
      <c r="EI302" s="53">
        <v>0.154448315501213</v>
      </c>
      <c r="EJ302" s="53">
        <v>0.156855672597885</v>
      </c>
      <c r="EK302" s="53">
        <v>0.164728745818138</v>
      </c>
      <c r="EL302" s="53">
        <v>0.187047123908997</v>
      </c>
      <c r="EM302" s="53">
        <v>0.160158753395081</v>
      </c>
      <c r="EN302" s="53">
        <v>0.182068794965744</v>
      </c>
      <c r="EO302" s="53">
        <v>0.190983518958092</v>
      </c>
      <c r="EP302" s="53">
        <v>0.18489645421505</v>
      </c>
      <c r="EQ302" s="53">
        <v>0.153918504714966</v>
      </c>
      <c r="ER302" s="53">
        <v>0.144240632653236</v>
      </c>
      <c r="ES302" s="53">
        <v>0.208798348903656</v>
      </c>
      <c r="ET302" s="53">
        <v>0.19307453930378</v>
      </c>
      <c r="EU302" s="53">
        <v>0.21148145198822</v>
      </c>
      <c r="EV302" s="53">
        <v>0.172765538096428</v>
      </c>
      <c r="EW302" s="53">
        <v>0.201657697558403</v>
      </c>
    </row>
    <row r="303" s="53" customFormat="1" spans="1:153">
      <c r="A303" s="54">
        <v>603186</v>
      </c>
      <c r="B303" s="53" t="s">
        <v>899</v>
      </c>
      <c r="C303" s="55">
        <v>43851</v>
      </c>
      <c r="D303" s="53">
        <v>0.0662494152784348</v>
      </c>
      <c r="E303" s="53">
        <v>0.0598079040646553</v>
      </c>
      <c r="F303" s="53">
        <v>0.0608123019337654</v>
      </c>
      <c r="G303" s="53">
        <v>0.0186622180044651</v>
      </c>
      <c r="H303" s="53">
        <v>-0.0062171146273613</v>
      </c>
      <c r="I303" s="53">
        <v>-0.0203378442674875</v>
      </c>
      <c r="J303" s="53">
        <v>-0.0805617868900299</v>
      </c>
      <c r="K303" s="53">
        <v>-0.119053915143013</v>
      </c>
      <c r="L303" s="53">
        <v>-0.0780348777770996</v>
      </c>
      <c r="M303" s="53">
        <v>-0.0116325318813324</v>
      </c>
      <c r="N303" s="53">
        <v>-0.00415476737543941</v>
      </c>
      <c r="O303" s="53">
        <v>0.0249681882560253</v>
      </c>
      <c r="P303" s="53">
        <v>0.0687655881047249</v>
      </c>
      <c r="Q303" s="53">
        <v>0.0605657920241356</v>
      </c>
      <c r="R303" s="53">
        <v>0.0584112443029881</v>
      </c>
      <c r="S303" s="53">
        <v>0.0228546001017094</v>
      </c>
      <c r="T303" s="53">
        <v>0.0657749474048614</v>
      </c>
      <c r="U303" s="53">
        <v>0.146624609827995</v>
      </c>
      <c r="V303" s="53">
        <v>0.17232708632946</v>
      </c>
      <c r="W303" s="53">
        <v>0.127102702856064</v>
      </c>
      <c r="X303" s="53">
        <v>0.0703443363308907</v>
      </c>
      <c r="Y303" s="53">
        <v>0.0347611494362354</v>
      </c>
      <c r="Z303" s="53">
        <v>0.0493551380932331</v>
      </c>
      <c r="AA303" s="53">
        <v>-0.0136348875239491</v>
      </c>
      <c r="AB303" s="53">
        <v>-0.043409176170826</v>
      </c>
      <c r="AC303" s="53">
        <v>-0.0732018798589706</v>
      </c>
      <c r="AD303" s="53">
        <v>-0.0829474627971649</v>
      </c>
      <c r="AE303" s="53">
        <v>-0.0515005216002464</v>
      </c>
      <c r="AF303" s="53">
        <v>-0.0716094821691513</v>
      </c>
      <c r="AG303" s="53">
        <v>-0.0802128836512566</v>
      </c>
      <c r="AH303" s="53">
        <v>-0.0725719779729843</v>
      </c>
      <c r="AI303" s="53">
        <v>-0.0276265870779753</v>
      </c>
      <c r="AJ303" s="53">
        <v>-0.0520052760839462</v>
      </c>
      <c r="AK303" s="53">
        <v>-0.0910557433962822</v>
      </c>
      <c r="AL303" s="53">
        <v>-0.130182474851608</v>
      </c>
      <c r="AM303" s="53">
        <v>-0.0826632454991341</v>
      </c>
      <c r="AN303" s="53">
        <v>-0.129190042614937</v>
      </c>
      <c r="AO303" s="53">
        <v>-0.104409717023373</v>
      </c>
      <c r="AP303" s="53">
        <v>-0.18429434299469</v>
      </c>
      <c r="AQ303" s="53">
        <v>-0.208543986082077</v>
      </c>
      <c r="AR303" s="53">
        <v>-0.232655629515648</v>
      </c>
      <c r="AS303" s="53">
        <v>-0.251555979251862</v>
      </c>
      <c r="AT303" s="53">
        <v>-0.267163544893265</v>
      </c>
      <c r="AU303" s="53">
        <v>-0.345814406871796</v>
      </c>
      <c r="AV303" s="53">
        <v>-0.430470526218414</v>
      </c>
      <c r="AW303" s="53">
        <v>-0.420376628637314</v>
      </c>
      <c r="AX303" s="53">
        <v>-0.399198681116104</v>
      </c>
      <c r="AY303" s="53">
        <v>-0.388452589511871</v>
      </c>
      <c r="AZ303" s="53">
        <v>-0.345911711454391</v>
      </c>
      <c r="BA303" s="53">
        <v>-0.416962772607803</v>
      </c>
      <c r="BB303" s="53">
        <v>0.0590800903737545</v>
      </c>
      <c r="BC303" s="53">
        <v>0.0635719001293182</v>
      </c>
      <c r="BD303" s="53">
        <v>0.0834196880459785</v>
      </c>
      <c r="BE303" s="53">
        <v>0.0719060078263283</v>
      </c>
      <c r="BF303" s="53">
        <v>0.0251002572476864</v>
      </c>
      <c r="BG303" s="53">
        <v>0.0142336627468467</v>
      </c>
      <c r="BH303" s="53">
        <v>-0.0267981737852097</v>
      </c>
      <c r="BI303" s="53">
        <v>-0.0405664257705212</v>
      </c>
      <c r="BJ303" s="53">
        <v>0.00816627871245146</v>
      </c>
      <c r="BK303" s="53">
        <v>0.00831457506865263</v>
      </c>
      <c r="BL303" s="53">
        <v>0.0204559452831745</v>
      </c>
      <c r="BM303" s="53">
        <v>0.0392009653151035</v>
      </c>
      <c r="BN303" s="53">
        <v>0.0807414948940277</v>
      </c>
      <c r="BO303" s="53">
        <v>0.0737151503562927</v>
      </c>
      <c r="BP303" s="53">
        <v>0.0833875834941864</v>
      </c>
      <c r="BQ303" s="53">
        <v>0.0784772038459778</v>
      </c>
      <c r="BR303" s="53">
        <v>0.125389561057091</v>
      </c>
      <c r="BS303" s="53">
        <v>0.190505310893059</v>
      </c>
      <c r="BT303" s="53">
        <v>0.242106676101685</v>
      </c>
      <c r="BU303" s="53">
        <v>0.204724237322807</v>
      </c>
      <c r="BV303" s="53">
        <v>0.177414536476135</v>
      </c>
      <c r="BW303" s="53">
        <v>0.170713305473328</v>
      </c>
      <c r="BX303" s="53">
        <v>0.215060174465179</v>
      </c>
      <c r="BY303" s="53">
        <v>0.14911276102066</v>
      </c>
      <c r="BZ303" s="53">
        <v>0.122503891587257</v>
      </c>
      <c r="CA303" s="53">
        <v>0.139575242996216</v>
      </c>
      <c r="CB303" s="53">
        <v>0.136975824832916</v>
      </c>
      <c r="CC303" s="53">
        <v>0.136613473296165</v>
      </c>
      <c r="CD303" s="53">
        <v>0.134648084640503</v>
      </c>
      <c r="CE303" s="53">
        <v>0.135824054479599</v>
      </c>
      <c r="CF303" s="53">
        <v>0.132832050323486</v>
      </c>
      <c r="CG303" s="53">
        <v>0.141383409500122</v>
      </c>
      <c r="CH303" s="53">
        <v>0.165247812867165</v>
      </c>
      <c r="CI303" s="53">
        <v>0.145299226045609</v>
      </c>
      <c r="CJ303" s="53">
        <v>0.118446305394173</v>
      </c>
      <c r="CK303" s="53">
        <v>0.145965039730072</v>
      </c>
      <c r="CL303" s="53">
        <v>0.104118101298809</v>
      </c>
      <c r="CM303" s="53">
        <v>0.112710691988468</v>
      </c>
      <c r="CN303" s="53">
        <v>0.0568477995693684</v>
      </c>
      <c r="CO303" s="53">
        <v>0.0382757782936096</v>
      </c>
      <c r="CP303" s="53">
        <v>0.013095092959702</v>
      </c>
      <c r="CQ303" s="53">
        <v>0.00542514864355326</v>
      </c>
      <c r="CR303" s="53">
        <v>-0.00563067849725485</v>
      </c>
      <c r="CS303" s="53">
        <v>-0.0489188320934772</v>
      </c>
      <c r="CT303" s="53">
        <v>-0.0486930422484875</v>
      </c>
      <c r="CU303" s="53">
        <v>-0.018902026116848</v>
      </c>
      <c r="CV303" s="53">
        <v>-0.0539369471371174</v>
      </c>
      <c r="CW303" s="53">
        <v>-0.0509871393442154</v>
      </c>
      <c r="CX303" s="53">
        <v>-0.00510646868497133</v>
      </c>
      <c r="CY303" s="53">
        <v>-0.0654484555125237</v>
      </c>
      <c r="CZ303" s="53">
        <v>0.0639710798859596</v>
      </c>
      <c r="DA303" s="53">
        <v>0.0530377551913261</v>
      </c>
      <c r="DB303" s="53">
        <v>0.0341943614184856</v>
      </c>
      <c r="DC303" s="53">
        <v>0.00355795864015818</v>
      </c>
      <c r="DD303" s="53">
        <v>0.0254843793809414</v>
      </c>
      <c r="DE303" s="53">
        <v>0.0222302451729774</v>
      </c>
      <c r="DF303" s="53">
        <v>0.00303813721984625</v>
      </c>
      <c r="DG303" s="53">
        <v>-0.0216857381165028</v>
      </c>
      <c r="DH303" s="53">
        <v>-0.0293994061648846</v>
      </c>
      <c r="DI303" s="53">
        <v>0.0368546433746815</v>
      </c>
      <c r="DJ303" s="53">
        <v>0.0321910381317139</v>
      </c>
      <c r="DK303" s="53">
        <v>0.0425689741969109</v>
      </c>
      <c r="DL303" s="53">
        <v>0.0448258444666862</v>
      </c>
      <c r="DM303" s="53">
        <v>0.0436523966491222</v>
      </c>
      <c r="DN303" s="53">
        <v>0.0318254120647907</v>
      </c>
      <c r="DO303" s="53">
        <v>0.00117914564907551</v>
      </c>
      <c r="DP303" s="53">
        <v>-0.00281285494565964</v>
      </c>
      <c r="DQ303" s="53">
        <v>0.012921042740345</v>
      </c>
      <c r="DR303" s="53">
        <v>-0.0129778403788805</v>
      </c>
      <c r="DS303" s="53">
        <v>-0.0208197813481092</v>
      </c>
      <c r="DT303" s="53">
        <v>-0.0502684488892555</v>
      </c>
      <c r="DU303" s="53">
        <v>-0.0791504085063934</v>
      </c>
      <c r="DV303" s="53">
        <v>-0.108903288841248</v>
      </c>
      <c r="DW303" s="53">
        <v>-0.105945900082588</v>
      </c>
      <c r="DX303" s="53">
        <v>-0.109111316502094</v>
      </c>
      <c r="DY303" s="53">
        <v>-0.155975371599197</v>
      </c>
      <c r="DZ303" s="53">
        <v>-0.163121536374092</v>
      </c>
      <c r="EA303" s="53">
        <v>-0.131312251091003</v>
      </c>
      <c r="EB303" s="53">
        <v>-0.149455815553665</v>
      </c>
      <c r="EC303" s="53">
        <v>-0.159235194325447</v>
      </c>
      <c r="ED303" s="53">
        <v>-0.148602277040482</v>
      </c>
      <c r="EE303" s="53">
        <v>-0.112208247184753</v>
      </c>
      <c r="EF303" s="53">
        <v>-0.160451337695122</v>
      </c>
      <c r="EG303" s="53">
        <v>-0.179553210735321</v>
      </c>
      <c r="EH303" s="53">
        <v>-0.191827028989792</v>
      </c>
      <c r="EI303" s="53">
        <v>-0.171826526522636</v>
      </c>
      <c r="EJ303" s="53">
        <v>-0.176506385207176</v>
      </c>
      <c r="EK303" s="53">
        <v>-0.160318657755852</v>
      </c>
      <c r="EL303" s="53">
        <v>-0.184340387582779</v>
      </c>
      <c r="EM303" s="53">
        <v>-0.190018013119698</v>
      </c>
      <c r="EN303" s="53">
        <v>-0.188948959112167</v>
      </c>
      <c r="EO303" s="53">
        <v>-0.200179383158684</v>
      </c>
      <c r="EP303" s="53">
        <v>-0.204731106758118</v>
      </c>
      <c r="EQ303" s="53">
        <v>-0.240093812346458</v>
      </c>
      <c r="ER303" s="53">
        <v>-0.324975728988647</v>
      </c>
      <c r="ES303" s="53">
        <v>-0.344672828912735</v>
      </c>
      <c r="ET303" s="53">
        <v>-0.288459986448288</v>
      </c>
      <c r="EU303" s="53">
        <v>-0.280663698911667</v>
      </c>
      <c r="EV303" s="53">
        <v>-0.284003496170044</v>
      </c>
      <c r="EW303" s="53">
        <v>-0.294712573289871</v>
      </c>
    </row>
    <row r="304" s="53" customFormat="1" spans="1:153">
      <c r="A304" s="54">
        <v>603228</v>
      </c>
      <c r="B304" s="53" t="s">
        <v>902</v>
      </c>
      <c r="C304" s="55">
        <v>43851</v>
      </c>
      <c r="D304" s="53">
        <v>-0.00753659103065729</v>
      </c>
      <c r="E304" s="53">
        <v>0.00598940905183554</v>
      </c>
      <c r="F304" s="53">
        <v>-0.0129848644137383</v>
      </c>
      <c r="G304" s="53">
        <v>-0.0252792611718178</v>
      </c>
      <c r="H304" s="53">
        <v>-0.066919632256031</v>
      </c>
      <c r="I304" s="53">
        <v>-0.13613024353981</v>
      </c>
      <c r="J304" s="53">
        <v>-0.107354164123535</v>
      </c>
      <c r="K304" s="53">
        <v>-0.136160030961037</v>
      </c>
      <c r="L304" s="53">
        <v>-0.0664851441979408</v>
      </c>
      <c r="M304" s="53">
        <v>-0.0252412799745798</v>
      </c>
      <c r="N304" s="53">
        <v>-0.001523457467556</v>
      </c>
      <c r="O304" s="53">
        <v>-0.000299816019833088</v>
      </c>
      <c r="P304" s="53">
        <v>0.00010873656719923</v>
      </c>
      <c r="Q304" s="53">
        <v>-0.00841301027685404</v>
      </c>
      <c r="R304" s="53">
        <v>-0.0404468774795532</v>
      </c>
      <c r="S304" s="53">
        <v>-0.0630566850304604</v>
      </c>
      <c r="T304" s="53">
        <v>-0.0686444640159607</v>
      </c>
      <c r="U304" s="53">
        <v>0.0163783617317677</v>
      </c>
      <c r="V304" s="53">
        <v>-0.0327005460858345</v>
      </c>
      <c r="W304" s="53">
        <v>-0.0228877253830433</v>
      </c>
      <c r="X304" s="53">
        <v>-0.0566649027168751</v>
      </c>
      <c r="Y304" s="53">
        <v>-0.0548483729362488</v>
      </c>
      <c r="Z304" s="53">
        <v>-0.0710032060742378</v>
      </c>
      <c r="AA304" s="53">
        <v>-0.0977856889367104</v>
      </c>
      <c r="AB304" s="53">
        <v>-0.10048596560955</v>
      </c>
      <c r="AC304" s="53">
        <v>-0.102326944470406</v>
      </c>
      <c r="AD304" s="53">
        <v>-0.0821546167135239</v>
      </c>
      <c r="AE304" s="53">
        <v>-0.0679486095905304</v>
      </c>
      <c r="AF304" s="53">
        <v>-0.0844819247722626</v>
      </c>
      <c r="AG304" s="53">
        <v>-0.0325530916452408</v>
      </c>
      <c r="AH304" s="53">
        <v>-0.0323633886873722</v>
      </c>
      <c r="AI304" s="53">
        <v>-0.048340730369091</v>
      </c>
      <c r="AJ304" s="53">
        <v>-0.0341161638498306</v>
      </c>
      <c r="AK304" s="53">
        <v>0.0389557965099812</v>
      </c>
      <c r="AL304" s="53">
        <v>0.062334381043911</v>
      </c>
      <c r="AM304" s="53">
        <v>0.121010266244411</v>
      </c>
      <c r="AN304" s="53">
        <v>0.0907078385353088</v>
      </c>
      <c r="AO304" s="53">
        <v>0.0558166801929474</v>
      </c>
      <c r="AP304" s="53">
        <v>0.0150856273248792</v>
      </c>
      <c r="AQ304" s="53">
        <v>0.00222384859807789</v>
      </c>
      <c r="AR304" s="53">
        <v>-0.0150787113234401</v>
      </c>
      <c r="AS304" s="53">
        <v>-0.00483279209583998</v>
      </c>
      <c r="AT304" s="53">
        <v>0.0161306466907263</v>
      </c>
      <c r="AU304" s="53">
        <v>-0.0144684100523591</v>
      </c>
      <c r="AV304" s="53">
        <v>-0.0362442769110203</v>
      </c>
      <c r="AW304" s="53">
        <v>-0.0466434508562088</v>
      </c>
      <c r="AX304" s="53">
        <v>-0.0259104240685701</v>
      </c>
      <c r="AY304" s="53">
        <v>-0.0688586086034775</v>
      </c>
      <c r="AZ304" s="53">
        <v>-0.0652036294341087</v>
      </c>
      <c r="BA304" s="53">
        <v>-0.0527642853558064</v>
      </c>
      <c r="BB304" s="53">
        <v>0.00640166737139225</v>
      </c>
      <c r="BC304" s="53">
        <v>-0.000246109440922737</v>
      </c>
      <c r="BD304" s="53">
        <v>-0.0202367324382067</v>
      </c>
      <c r="BE304" s="53">
        <v>-0.0248481575399637</v>
      </c>
      <c r="BF304" s="53">
        <v>-0.0770251601934433</v>
      </c>
      <c r="BG304" s="53">
        <v>-0.123845726251602</v>
      </c>
      <c r="BH304" s="53">
        <v>-0.121865376830101</v>
      </c>
      <c r="BI304" s="53">
        <v>-0.1164341121912</v>
      </c>
      <c r="BJ304" s="53">
        <v>-0.0990241840481758</v>
      </c>
      <c r="BK304" s="53">
        <v>-0.107369318604469</v>
      </c>
      <c r="BL304" s="53">
        <v>-0.103304758667946</v>
      </c>
      <c r="BM304" s="53">
        <v>-0.0908239036798477</v>
      </c>
      <c r="BN304" s="53">
        <v>-0.0794913619756699</v>
      </c>
      <c r="BO304" s="53">
        <v>-0.0729120746254921</v>
      </c>
      <c r="BP304" s="53">
        <v>-0.082455150783062</v>
      </c>
      <c r="BQ304" s="53">
        <v>-0.0849573090672493</v>
      </c>
      <c r="BR304" s="53">
        <v>-0.0920715853571892</v>
      </c>
      <c r="BS304" s="53">
        <v>-0.0241321753710508</v>
      </c>
      <c r="BT304" s="53">
        <v>-0.0482650399208069</v>
      </c>
      <c r="BU304" s="53">
        <v>-0.0415217503905296</v>
      </c>
      <c r="BV304" s="53">
        <v>-0.0712032616138458</v>
      </c>
      <c r="BW304" s="53">
        <v>-0.0868896394968033</v>
      </c>
      <c r="BX304" s="53">
        <v>-0.0945994853973389</v>
      </c>
      <c r="BY304" s="53">
        <v>-0.116962403059006</v>
      </c>
      <c r="BZ304" s="53">
        <v>-0.135958611965179</v>
      </c>
      <c r="CA304" s="53">
        <v>-0.133295893669128</v>
      </c>
      <c r="CB304" s="53">
        <v>-0.117249816656113</v>
      </c>
      <c r="CC304" s="53">
        <v>-0.115126647055149</v>
      </c>
      <c r="CD304" s="53">
        <v>-0.111824698746204</v>
      </c>
      <c r="CE304" s="53">
        <v>-0.105450317263603</v>
      </c>
      <c r="CF304" s="53">
        <v>-0.0942423492670059</v>
      </c>
      <c r="CG304" s="53">
        <v>-0.107425287365913</v>
      </c>
      <c r="CH304" s="53">
        <v>-0.0771554857492447</v>
      </c>
      <c r="CI304" s="53">
        <v>-0.00417763786390424</v>
      </c>
      <c r="CJ304" s="53">
        <v>0.0233127567917109</v>
      </c>
      <c r="CK304" s="53">
        <v>0.054556492716074</v>
      </c>
      <c r="CL304" s="53">
        <v>0.0276899617165327</v>
      </c>
      <c r="CM304" s="53">
        <v>-0.0125005040317774</v>
      </c>
      <c r="CN304" s="53">
        <v>-0.0353403277695179</v>
      </c>
      <c r="CO304" s="53">
        <v>-0.0477550998330116</v>
      </c>
      <c r="CP304" s="53">
        <v>-0.0710629373788834</v>
      </c>
      <c r="CQ304" s="53">
        <v>-0.0573064312338829</v>
      </c>
      <c r="CR304" s="53">
        <v>-0.0196285992860794</v>
      </c>
      <c r="CS304" s="53">
        <v>-0.0458652749657631</v>
      </c>
      <c r="CT304" s="53">
        <v>-0.0491599105298519</v>
      </c>
      <c r="CU304" s="53">
        <v>-0.0547935850918293</v>
      </c>
      <c r="CV304" s="53">
        <v>-0.0840608775615692</v>
      </c>
      <c r="CW304" s="53">
        <v>-0.0954823717474937</v>
      </c>
      <c r="CX304" s="53">
        <v>-0.0820302367210388</v>
      </c>
      <c r="CY304" s="53">
        <v>-0.076567031443119</v>
      </c>
      <c r="CZ304" s="53">
        <v>-0.0281505696475506</v>
      </c>
      <c r="DA304" s="53">
        <v>-0.00797679182142019</v>
      </c>
      <c r="DB304" s="53">
        <v>-0.00696044182404876</v>
      </c>
      <c r="DC304" s="53">
        <v>-0.0146434139460325</v>
      </c>
      <c r="DD304" s="53">
        <v>-0.00410678284242749</v>
      </c>
      <c r="DE304" s="53">
        <v>-0.0264968238770962</v>
      </c>
      <c r="DF304" s="53">
        <v>0.000298903789371252</v>
      </c>
      <c r="DG304" s="53">
        <v>-0.0339382253587246</v>
      </c>
      <c r="DH304" s="53">
        <v>0.0183267276734114</v>
      </c>
      <c r="DI304" s="53">
        <v>0.0679157301783562</v>
      </c>
      <c r="DJ304" s="53">
        <v>0.0875689908862114</v>
      </c>
      <c r="DK304" s="53">
        <v>0.0763117745518684</v>
      </c>
      <c r="DL304" s="53">
        <v>0.0653877854347229</v>
      </c>
      <c r="DM304" s="53">
        <v>0.0502867512404919</v>
      </c>
      <c r="DN304" s="53">
        <v>0.0277959611266851</v>
      </c>
      <c r="DO304" s="53">
        <v>0.00768831511959434</v>
      </c>
      <c r="DP304" s="53">
        <v>0.00921480543911457</v>
      </c>
      <c r="DQ304" s="53">
        <v>0.02629822678864</v>
      </c>
      <c r="DR304" s="53">
        <v>0.00135218212381005</v>
      </c>
      <c r="DS304" s="53">
        <v>0.00442171329632401</v>
      </c>
      <c r="DT304" s="53">
        <v>0.000326045323163271</v>
      </c>
      <c r="DU304" s="53">
        <v>0.017828956246376</v>
      </c>
      <c r="DV304" s="53">
        <v>0.00938396714627743</v>
      </c>
      <c r="DW304" s="53">
        <v>0.00496440241113305</v>
      </c>
      <c r="DX304" s="53">
        <v>0.0212603304535151</v>
      </c>
      <c r="DY304" s="53">
        <v>0.0167566370218992</v>
      </c>
      <c r="DZ304" s="53">
        <v>0.0208828896284103</v>
      </c>
      <c r="EA304" s="53">
        <v>0.0329657308757305</v>
      </c>
      <c r="EB304" s="53">
        <v>0.0131304645910859</v>
      </c>
      <c r="EC304" s="53">
        <v>0.0586849115788937</v>
      </c>
      <c r="ED304" s="53">
        <v>0.0476666502654552</v>
      </c>
      <c r="EE304" s="53">
        <v>0.0448722466826439</v>
      </c>
      <c r="EF304" s="53">
        <v>0.0288270115852356</v>
      </c>
      <c r="EG304" s="53">
        <v>0.0289211254566908</v>
      </c>
      <c r="EH304" s="53">
        <v>0.0248093158006668</v>
      </c>
      <c r="EI304" s="53">
        <v>0.052241463214159</v>
      </c>
      <c r="EJ304" s="53">
        <v>0.0488055646419525</v>
      </c>
      <c r="EK304" s="53">
        <v>0.0541048720479012</v>
      </c>
      <c r="EL304" s="53">
        <v>0.036213643848896</v>
      </c>
      <c r="EM304" s="53">
        <v>0.0357666350901127</v>
      </c>
      <c r="EN304" s="53">
        <v>0.0417719148099422</v>
      </c>
      <c r="EO304" s="53">
        <v>0.0382613278925419</v>
      </c>
      <c r="EP304" s="53">
        <v>0.0215469356626272</v>
      </c>
      <c r="EQ304" s="53">
        <v>0.0171845536679029</v>
      </c>
      <c r="ER304" s="53">
        <v>-0.00129667692817748</v>
      </c>
      <c r="ES304" s="53">
        <v>-0.00606217328459024</v>
      </c>
      <c r="ET304" s="53">
        <v>0.0439381450414658</v>
      </c>
      <c r="EU304" s="53">
        <v>0.0124114556238055</v>
      </c>
      <c r="EV304" s="53">
        <v>0.0026142995338887</v>
      </c>
      <c r="EW304" s="53">
        <v>0.00959043763577938</v>
      </c>
    </row>
    <row r="305" s="53" customFormat="1" spans="1:153">
      <c r="A305" s="54">
        <v>603236</v>
      </c>
      <c r="B305" s="53" t="s">
        <v>905</v>
      </c>
      <c r="C305" s="55">
        <v>43851</v>
      </c>
      <c r="D305" s="53">
        <v>-0.0409375540912151</v>
      </c>
      <c r="E305" s="53">
        <v>-0.0927838683128357</v>
      </c>
      <c r="F305" s="53">
        <v>-0.025507315993309</v>
      </c>
      <c r="G305" s="53">
        <v>0.0419524200260639</v>
      </c>
      <c r="H305" s="53">
        <v>-0.0240369960665703</v>
      </c>
      <c r="I305" s="53">
        <v>0.00441430415958166</v>
      </c>
      <c r="J305" s="53">
        <v>-0.106202378869057</v>
      </c>
      <c r="K305" s="53">
        <v>-0.0557415001094341</v>
      </c>
      <c r="L305" s="53">
        <v>-0.0718622580170631</v>
      </c>
      <c r="M305" s="53">
        <v>-0.145664557814598</v>
      </c>
      <c r="N305" s="53">
        <v>-0.0621162988245487</v>
      </c>
      <c r="O305" s="53">
        <v>0.00660533364862204</v>
      </c>
      <c r="P305" s="53">
        <v>-0.0205693580210209</v>
      </c>
      <c r="Q305" s="53">
        <v>-0.0949036478996277</v>
      </c>
      <c r="R305" s="53">
        <v>-0.110774122178555</v>
      </c>
      <c r="S305" s="53">
        <v>-0.168963059782982</v>
      </c>
      <c r="T305" s="53">
        <v>-0.248068496584892</v>
      </c>
      <c r="U305" s="53">
        <v>-0.226555392146111</v>
      </c>
      <c r="V305" s="53">
        <v>-0.311696290969849</v>
      </c>
      <c r="W305" s="53">
        <v>-0.336236417293549</v>
      </c>
      <c r="X305" s="53">
        <v>-0.408385634422302</v>
      </c>
      <c r="Y305" s="53">
        <v>-0.413104951381683</v>
      </c>
      <c r="Z305" s="53">
        <v>-0.426156044006348</v>
      </c>
      <c r="AA305" s="53">
        <v>-0.479049414396286</v>
      </c>
      <c r="AB305" s="53">
        <v>-0.550724864006042</v>
      </c>
      <c r="AC305" s="53">
        <v>-0.66643238067627</v>
      </c>
      <c r="AD305" s="53">
        <v>-0.739194095134735</v>
      </c>
      <c r="AE305" s="53">
        <v>-0.751988112926483</v>
      </c>
      <c r="AF305" s="53">
        <v>-0.784035921096802</v>
      </c>
      <c r="AG305" s="53">
        <v>-0.792502462863922</v>
      </c>
      <c r="AH305" s="53">
        <v>-0.794205665588379</v>
      </c>
      <c r="AI305" s="53">
        <v>-0.770641028881073</v>
      </c>
      <c r="AJ305" s="53">
        <v>-0.795488119125366</v>
      </c>
      <c r="AK305" s="53">
        <v>-0.807862877845764</v>
      </c>
      <c r="AL305" s="53">
        <v>-0.8945272564888</v>
      </c>
      <c r="AM305" s="53">
        <v>-0.898323953151703</v>
      </c>
      <c r="AN305" s="53">
        <v>-0.97251284122467</v>
      </c>
      <c r="AO305" s="53">
        <v>-0.959019601345062</v>
      </c>
      <c r="AP305" s="53">
        <v>-1.01766395568848</v>
      </c>
      <c r="AQ305" s="53">
        <v>-1.12953269481659</v>
      </c>
      <c r="AR305" s="53">
        <v>-1.17045223712921</v>
      </c>
      <c r="AS305" s="53">
        <v>-1.23083460330963</v>
      </c>
      <c r="AT305" s="53">
        <v>-1.26305091381073</v>
      </c>
      <c r="AU305" s="53">
        <v>-1.32806527614594</v>
      </c>
      <c r="AV305" s="53">
        <v>-1.37503027915955</v>
      </c>
      <c r="AW305" s="53">
        <v>-1.36277675628662</v>
      </c>
      <c r="AX305" s="53">
        <v>-1.40618324279785</v>
      </c>
      <c r="AY305" s="53">
        <v>-1.45601940155029</v>
      </c>
      <c r="AZ305" s="53">
        <v>-1.50031447410583</v>
      </c>
      <c r="BA305" s="53">
        <v>-1.54658091068268</v>
      </c>
      <c r="BB305" s="53">
        <v>-0.019257627427578</v>
      </c>
      <c r="BC305" s="53">
        <v>-0.0405436642467976</v>
      </c>
      <c r="BD305" s="53">
        <v>-0.0230108313262463</v>
      </c>
      <c r="BE305" s="53">
        <v>0.0473756529390812</v>
      </c>
      <c r="BF305" s="53">
        <v>0.0106892166659236</v>
      </c>
      <c r="BG305" s="53">
        <v>0.0432769469916821</v>
      </c>
      <c r="BH305" s="53">
        <v>-0.0220633931457996</v>
      </c>
      <c r="BI305" s="53">
        <v>0.0538599006831646</v>
      </c>
      <c r="BJ305" s="53">
        <v>0.0180292539298534</v>
      </c>
      <c r="BK305" s="53">
        <v>-0.0148059921339154</v>
      </c>
      <c r="BL305" s="53">
        <v>0.0346672870218754</v>
      </c>
      <c r="BM305" s="53">
        <v>0.0515798963606358</v>
      </c>
      <c r="BN305" s="53">
        <v>0.042447667568922</v>
      </c>
      <c r="BO305" s="53">
        <v>-0.0268088914453983</v>
      </c>
      <c r="BP305" s="53">
        <v>-0.0382760316133499</v>
      </c>
      <c r="BQ305" s="53">
        <v>-0.0858490839600563</v>
      </c>
      <c r="BR305" s="53">
        <v>-0.129527866840363</v>
      </c>
      <c r="BS305" s="53">
        <v>-0.0870330855250359</v>
      </c>
      <c r="BT305" s="53">
        <v>-0.115640081465244</v>
      </c>
      <c r="BU305" s="53">
        <v>-0.150620624423027</v>
      </c>
      <c r="BV305" s="53">
        <v>-0.199430286884308</v>
      </c>
      <c r="BW305" s="53">
        <v>-0.163613766431808</v>
      </c>
      <c r="BX305" s="53">
        <v>-0.152876853942871</v>
      </c>
      <c r="BY305" s="53">
        <v>-0.193452671170235</v>
      </c>
      <c r="BZ305" s="53">
        <v>-0.224764302372932</v>
      </c>
      <c r="CA305" s="53">
        <v>-0.331084638834</v>
      </c>
      <c r="CB305" s="53">
        <v>-0.376842439174652</v>
      </c>
      <c r="CC305" s="53">
        <v>-0.37363013625145</v>
      </c>
      <c r="CD305" s="53">
        <v>-0.383930414915085</v>
      </c>
      <c r="CE305" s="53">
        <v>-0.418740957975388</v>
      </c>
      <c r="CF305" s="53">
        <v>-0.40029963850975</v>
      </c>
      <c r="CG305" s="53">
        <v>-0.377321243286133</v>
      </c>
      <c r="CH305" s="53">
        <v>-0.380987823009491</v>
      </c>
      <c r="CI305" s="53">
        <v>-0.37566864490509</v>
      </c>
      <c r="CJ305" s="53">
        <v>-0.426264405250549</v>
      </c>
      <c r="CK305" s="53">
        <v>-0.425802052021027</v>
      </c>
      <c r="CL305" s="53">
        <v>-0.479064464569092</v>
      </c>
      <c r="CM305" s="53">
        <v>-0.467071413993835</v>
      </c>
      <c r="CN305" s="53">
        <v>-0.509143352508545</v>
      </c>
      <c r="CO305" s="53">
        <v>-0.582920849323273</v>
      </c>
      <c r="CP305" s="53">
        <v>-0.618425667285919</v>
      </c>
      <c r="CQ305" s="53">
        <v>-0.644962131977081</v>
      </c>
      <c r="CR305" s="53">
        <v>-0.670079529285431</v>
      </c>
      <c r="CS305" s="53">
        <v>-0.711300790309906</v>
      </c>
      <c r="CT305" s="53">
        <v>-0.72235643863678</v>
      </c>
      <c r="CU305" s="53">
        <v>-0.721506893634796</v>
      </c>
      <c r="CV305" s="53">
        <v>-0.739267766475677</v>
      </c>
      <c r="CW305" s="53">
        <v>-0.786077260971069</v>
      </c>
      <c r="CX305" s="53">
        <v>-0.820243000984192</v>
      </c>
      <c r="CY305" s="53">
        <v>-0.859983503818512</v>
      </c>
      <c r="CZ305" s="53">
        <v>-0.0304117444902658</v>
      </c>
      <c r="DA305" s="53">
        <v>-0.0609720200300217</v>
      </c>
      <c r="DB305" s="53">
        <v>-0.0112283006310463</v>
      </c>
      <c r="DC305" s="53">
        <v>-0.0141550488770008</v>
      </c>
      <c r="DD305" s="53">
        <v>-0.0434580296278</v>
      </c>
      <c r="DE305" s="53">
        <v>-0.0475944578647614</v>
      </c>
      <c r="DF305" s="53">
        <v>-0.0928708016872406</v>
      </c>
      <c r="DG305" s="53">
        <v>-0.118333220481873</v>
      </c>
      <c r="DH305" s="53">
        <v>-0.0986233279109001</v>
      </c>
      <c r="DI305" s="53">
        <v>-0.139590382575989</v>
      </c>
      <c r="DJ305" s="53">
        <v>-0.105515405535698</v>
      </c>
      <c r="DK305" s="53">
        <v>-0.0537063777446747</v>
      </c>
      <c r="DL305" s="53">
        <v>-0.0717488452792168</v>
      </c>
      <c r="DM305" s="53">
        <v>-0.0768265724182129</v>
      </c>
      <c r="DN305" s="53">
        <v>-0.0812299028038979</v>
      </c>
      <c r="DO305" s="53">
        <v>-0.0918457955121994</v>
      </c>
      <c r="DP305" s="53">
        <v>-0.127272456884384</v>
      </c>
      <c r="DQ305" s="53">
        <v>-0.148254126310349</v>
      </c>
      <c r="DR305" s="53">
        <v>-0.204788014292717</v>
      </c>
      <c r="DS305" s="53">
        <v>-0.194347620010376</v>
      </c>
      <c r="DT305" s="53">
        <v>-0.217687174677849</v>
      </c>
      <c r="DU305" s="53">
        <v>-0.258222997188568</v>
      </c>
      <c r="DV305" s="53">
        <v>-0.28201100230217</v>
      </c>
      <c r="DW305" s="53">
        <v>-0.294328570365906</v>
      </c>
      <c r="DX305" s="53">
        <v>-0.334692388772964</v>
      </c>
      <c r="DY305" s="53">
        <v>-0.344079554080963</v>
      </c>
      <c r="DZ305" s="53">
        <v>-0.371083468198776</v>
      </c>
      <c r="EA305" s="53">
        <v>-0.387089818716049</v>
      </c>
      <c r="EB305" s="53">
        <v>-0.40883731842041</v>
      </c>
      <c r="EC305" s="53">
        <v>-0.382493287324905</v>
      </c>
      <c r="ED305" s="53">
        <v>-0.402637839317322</v>
      </c>
      <c r="EE305" s="53">
        <v>-0.402051568031311</v>
      </c>
      <c r="EF305" s="53">
        <v>-0.423232108354568</v>
      </c>
      <c r="EG305" s="53">
        <v>-0.440926045179367</v>
      </c>
      <c r="EH305" s="53">
        <v>-0.476994693279266</v>
      </c>
      <c r="EI305" s="53">
        <v>-0.48125371336937</v>
      </c>
      <c r="EJ305" s="53">
        <v>-0.502180159091949</v>
      </c>
      <c r="EK305" s="53">
        <v>-0.500679969787598</v>
      </c>
      <c r="EL305" s="53">
        <v>-0.517252385616302</v>
      </c>
      <c r="EM305" s="53">
        <v>-0.555343747138977</v>
      </c>
      <c r="EN305" s="53">
        <v>-0.560758352279663</v>
      </c>
      <c r="EO305" s="53">
        <v>-0.594604253768921</v>
      </c>
      <c r="EP305" s="53">
        <v>-0.601703226566315</v>
      </c>
      <c r="EQ305" s="53">
        <v>-0.625496327877045</v>
      </c>
      <c r="ER305" s="53">
        <v>-0.661405742168427</v>
      </c>
      <c r="ES305" s="53">
        <v>-0.650001704692841</v>
      </c>
      <c r="ET305" s="53">
        <v>-0.675647258758545</v>
      </c>
      <c r="EU305" s="53">
        <v>-0.678673923015594</v>
      </c>
      <c r="EV305" s="53">
        <v>-0.688803315162659</v>
      </c>
      <c r="EW305" s="53">
        <v>-0.695329248905182</v>
      </c>
    </row>
    <row r="306" s="53" customFormat="1" spans="1:153">
      <c r="A306" s="54">
        <v>603267</v>
      </c>
      <c r="B306" s="53" t="s">
        <v>908</v>
      </c>
      <c r="C306" s="55">
        <v>43851</v>
      </c>
      <c r="D306" s="53">
        <v>-0.0497052744030952</v>
      </c>
      <c r="E306" s="53">
        <v>-0.068662092089653</v>
      </c>
      <c r="F306" s="53">
        <v>-0.129535898566246</v>
      </c>
      <c r="G306" s="53">
        <v>-0.157251074910164</v>
      </c>
      <c r="H306" s="53">
        <v>-0.179718673229218</v>
      </c>
      <c r="I306" s="53">
        <v>-0.11670583486557</v>
      </c>
      <c r="J306" s="53">
        <v>-0.0667250156402588</v>
      </c>
      <c r="K306" s="53">
        <v>-0.0294351931661367</v>
      </c>
      <c r="L306" s="53">
        <v>-0.0212608128786087</v>
      </c>
      <c r="M306" s="53">
        <v>-0.0104974284768105</v>
      </c>
      <c r="N306" s="53">
        <v>-0.0419603697955608</v>
      </c>
      <c r="O306" s="53">
        <v>-0.00116856535896659</v>
      </c>
      <c r="P306" s="53">
        <v>-0.0277268011122942</v>
      </c>
      <c r="Q306" s="53">
        <v>-0.0526957362890244</v>
      </c>
      <c r="R306" s="53">
        <v>-0.0503281094133854</v>
      </c>
      <c r="S306" s="53">
        <v>-0.0300094708800316</v>
      </c>
      <c r="T306" s="53">
        <v>-0.0198911242187023</v>
      </c>
      <c r="U306" s="53">
        <v>0.0175784900784492</v>
      </c>
      <c r="V306" s="53">
        <v>-0.0282820984721184</v>
      </c>
      <c r="W306" s="53">
        <v>-0.0293264463543892</v>
      </c>
      <c r="X306" s="53">
        <v>-0.0393469035625458</v>
      </c>
      <c r="Y306" s="53">
        <v>-0.0232649073004723</v>
      </c>
      <c r="Z306" s="53">
        <v>-0.0437793508172035</v>
      </c>
      <c r="AA306" s="53">
        <v>-0.108958967030048</v>
      </c>
      <c r="AB306" s="53">
        <v>-0.12796376645565</v>
      </c>
      <c r="AC306" s="53">
        <v>-0.145089939236641</v>
      </c>
      <c r="AD306" s="53">
        <v>-0.157323971390724</v>
      </c>
      <c r="AE306" s="53">
        <v>-0.208030208945274</v>
      </c>
      <c r="AF306" s="53">
        <v>-0.195658624172211</v>
      </c>
      <c r="AG306" s="53">
        <v>-0.199797302484512</v>
      </c>
      <c r="AH306" s="53">
        <v>-0.182838559150696</v>
      </c>
      <c r="AI306" s="53">
        <v>-0.168651506304741</v>
      </c>
      <c r="AJ306" s="53">
        <v>-0.215647995471954</v>
      </c>
      <c r="AK306" s="53">
        <v>-0.250151991844177</v>
      </c>
      <c r="AL306" s="53">
        <v>-0.204759061336517</v>
      </c>
      <c r="AM306" s="53">
        <v>-0.182212829589844</v>
      </c>
      <c r="AN306" s="53">
        <v>-0.250091075897217</v>
      </c>
      <c r="AO306" s="53">
        <v>-0.313448250293732</v>
      </c>
      <c r="AP306" s="53">
        <v>-0.362099558115005</v>
      </c>
      <c r="AQ306" s="53">
        <v>-0.37931028008461</v>
      </c>
      <c r="AR306" s="53">
        <v>-0.390759289264679</v>
      </c>
      <c r="AS306" s="53">
        <v>-0.380239099264145</v>
      </c>
      <c r="AT306" s="53">
        <v>-0.372701227664948</v>
      </c>
      <c r="AU306" s="53">
        <v>-0.376559972763062</v>
      </c>
      <c r="AV306" s="53">
        <v>-0.360977798700333</v>
      </c>
      <c r="AW306" s="53">
        <v>-0.39837247133255</v>
      </c>
      <c r="AX306" s="53">
        <v>-0.426402300596237</v>
      </c>
      <c r="AY306" s="53">
        <v>-0.459586441516876</v>
      </c>
      <c r="AZ306" s="53">
        <v>-0.442854911088943</v>
      </c>
      <c r="BA306" s="53">
        <v>-0.467595279216766</v>
      </c>
      <c r="BB306" s="53">
        <v>-0.0337960496544838</v>
      </c>
      <c r="BC306" s="53">
        <v>-0.0490708574652672</v>
      </c>
      <c r="BD306" s="53">
        <v>-0.0847657769918442</v>
      </c>
      <c r="BE306" s="53">
        <v>-0.117656953632832</v>
      </c>
      <c r="BF306" s="53">
        <v>-0.133882880210876</v>
      </c>
      <c r="BG306" s="53">
        <v>-0.0794627964496613</v>
      </c>
      <c r="BH306" s="53">
        <v>-0.00977015495300293</v>
      </c>
      <c r="BI306" s="53">
        <v>0.0528541877865791</v>
      </c>
      <c r="BJ306" s="53">
        <v>0.066439688205719</v>
      </c>
      <c r="BK306" s="53">
        <v>0.107949860394001</v>
      </c>
      <c r="BL306" s="53">
        <v>0.0914362818002701</v>
      </c>
      <c r="BM306" s="53">
        <v>0.111563920974731</v>
      </c>
      <c r="BN306" s="53">
        <v>0.103148721158504</v>
      </c>
      <c r="BO306" s="53">
        <v>0.100279584527016</v>
      </c>
      <c r="BP306" s="53">
        <v>0.0469584167003632</v>
      </c>
      <c r="BQ306" s="53">
        <v>0.0480124838650227</v>
      </c>
      <c r="BR306" s="53">
        <v>0.0549205765128136</v>
      </c>
      <c r="BS306" s="53">
        <v>0.0690803453326225</v>
      </c>
      <c r="BT306" s="53">
        <v>0.0356788262724876</v>
      </c>
      <c r="BU306" s="53">
        <v>0.0411165952682495</v>
      </c>
      <c r="BV306" s="53">
        <v>0.0371141731739044</v>
      </c>
      <c r="BW306" s="53">
        <v>0.0537240989506245</v>
      </c>
      <c r="BX306" s="53">
        <v>0.0493909902870655</v>
      </c>
      <c r="BY306" s="53">
        <v>-0.0025420906022191</v>
      </c>
      <c r="BZ306" s="53">
        <v>-0.0265956073999405</v>
      </c>
      <c r="CA306" s="53">
        <v>-0.0364033170044422</v>
      </c>
      <c r="CB306" s="53">
        <v>-0.0505826286971569</v>
      </c>
      <c r="CC306" s="53">
        <v>-0.0895279347896576</v>
      </c>
      <c r="CD306" s="53">
        <v>-0.0633467137813568</v>
      </c>
      <c r="CE306" s="53">
        <v>-0.0754207372665405</v>
      </c>
      <c r="CF306" s="53">
        <v>-0.0611192472279072</v>
      </c>
      <c r="CG306" s="53">
        <v>-0.0443300977349281</v>
      </c>
      <c r="CH306" s="53">
        <v>-0.0709103345870972</v>
      </c>
      <c r="CI306" s="53">
        <v>-0.0911687165498734</v>
      </c>
      <c r="CJ306" s="53">
        <v>-0.084297887980938</v>
      </c>
      <c r="CK306" s="53">
        <v>-0.0683262571692467</v>
      </c>
      <c r="CL306" s="53">
        <v>-0.132797569036484</v>
      </c>
      <c r="CM306" s="53">
        <v>-0.194352343678474</v>
      </c>
      <c r="CN306" s="53">
        <v>-0.216708615422249</v>
      </c>
      <c r="CO306" s="53">
        <v>-0.223935633897781</v>
      </c>
      <c r="CP306" s="53">
        <v>-0.243574678897858</v>
      </c>
      <c r="CQ306" s="53">
        <v>-0.239388316869736</v>
      </c>
      <c r="CR306" s="53">
        <v>-0.214202016592026</v>
      </c>
      <c r="CS306" s="53">
        <v>-0.232305154204369</v>
      </c>
      <c r="CT306" s="53">
        <v>-0.21998593211174</v>
      </c>
      <c r="CU306" s="53">
        <v>-0.228056788444519</v>
      </c>
      <c r="CV306" s="53">
        <v>-0.251947700977325</v>
      </c>
      <c r="CW306" s="53">
        <v>-0.269217520952225</v>
      </c>
      <c r="CX306" s="53">
        <v>-0.269196540117264</v>
      </c>
      <c r="CY306" s="53">
        <v>-0.297759145498276</v>
      </c>
      <c r="CZ306" s="53">
        <v>-0.0506219230592251</v>
      </c>
      <c r="DA306" s="53">
        <v>-0.0543039366602898</v>
      </c>
      <c r="DB306" s="53">
        <v>-0.0794828236103058</v>
      </c>
      <c r="DC306" s="53">
        <v>-0.0743068158626556</v>
      </c>
      <c r="DD306" s="53">
        <v>-0.080548495054245</v>
      </c>
      <c r="DE306" s="53">
        <v>-0.0719557404518127</v>
      </c>
      <c r="DF306" s="53">
        <v>-0.0916675627231598</v>
      </c>
      <c r="DG306" s="53">
        <v>-0.117002084851265</v>
      </c>
      <c r="DH306" s="53">
        <v>-0.122413203120232</v>
      </c>
      <c r="DI306" s="53">
        <v>-0.153159990906715</v>
      </c>
      <c r="DJ306" s="53">
        <v>-0.168109357357025</v>
      </c>
      <c r="DK306" s="53">
        <v>-0.147445186972618</v>
      </c>
      <c r="DL306" s="53">
        <v>-0.165588229894638</v>
      </c>
      <c r="DM306" s="53">
        <v>-0.187688022851944</v>
      </c>
      <c r="DN306" s="53">
        <v>-0.131999224424362</v>
      </c>
      <c r="DO306" s="53">
        <v>-0.112734653055668</v>
      </c>
      <c r="DP306" s="53">
        <v>-0.10952440649271</v>
      </c>
      <c r="DQ306" s="53">
        <v>-0.0862145572900772</v>
      </c>
      <c r="DR306" s="53">
        <v>-0.0986736267805099</v>
      </c>
      <c r="DS306" s="53">
        <v>-0.105155743658543</v>
      </c>
      <c r="DT306" s="53">
        <v>-0.111173778772354</v>
      </c>
      <c r="DU306" s="53">
        <v>-0.111701712012291</v>
      </c>
      <c r="DV306" s="53">
        <v>-0.127883046865463</v>
      </c>
      <c r="DW306" s="53">
        <v>-0.141129583120346</v>
      </c>
      <c r="DX306" s="53">
        <v>-0.136080861091614</v>
      </c>
      <c r="DY306" s="53">
        <v>-0.143399327993393</v>
      </c>
      <c r="DZ306" s="53">
        <v>-0.141454041004181</v>
      </c>
      <c r="EA306" s="53">
        <v>-0.153214976191521</v>
      </c>
      <c r="EB306" s="53">
        <v>-0.167024612426758</v>
      </c>
      <c r="EC306" s="53">
        <v>-0.159089267253876</v>
      </c>
      <c r="ED306" s="53">
        <v>-0.156432017683983</v>
      </c>
      <c r="EE306" s="53">
        <v>-0.159034103155136</v>
      </c>
      <c r="EF306" s="53">
        <v>-0.179450362920761</v>
      </c>
      <c r="EG306" s="53">
        <v>-0.193695977330208</v>
      </c>
      <c r="EH306" s="53">
        <v>-0.155173867940903</v>
      </c>
      <c r="EI306" s="53">
        <v>-0.148599281907082</v>
      </c>
      <c r="EJ306" s="53">
        <v>-0.152006208896637</v>
      </c>
      <c r="EK306" s="53">
        <v>-0.153808608651161</v>
      </c>
      <c r="EL306" s="53">
        <v>-0.180103659629822</v>
      </c>
      <c r="EM306" s="53">
        <v>-0.190087363123894</v>
      </c>
      <c r="EN306" s="53">
        <v>-0.181897297501564</v>
      </c>
      <c r="EO306" s="53">
        <v>-0.175563469529152</v>
      </c>
      <c r="EP306" s="53">
        <v>-0.193211928009987</v>
      </c>
      <c r="EQ306" s="53">
        <v>-0.178967520594597</v>
      </c>
      <c r="ER306" s="53">
        <v>-0.175704553723335</v>
      </c>
      <c r="ES306" s="53">
        <v>-0.205028384923935</v>
      </c>
      <c r="ET306" s="53">
        <v>-0.209167301654816</v>
      </c>
      <c r="EU306" s="53">
        <v>-0.225081622600555</v>
      </c>
      <c r="EV306" s="53">
        <v>-0.208371073007584</v>
      </c>
      <c r="EW306" s="53">
        <v>-0.204548850655556</v>
      </c>
    </row>
    <row r="307" s="53" customFormat="1" spans="1:153">
      <c r="A307" s="54">
        <v>603327</v>
      </c>
      <c r="B307" s="53" t="s">
        <v>1214</v>
      </c>
      <c r="C307" s="55">
        <v>43851</v>
      </c>
      <c r="D307" s="53">
        <v>0.0151130855083466</v>
      </c>
      <c r="E307" s="53">
        <v>-0.0699436217546463</v>
      </c>
      <c r="F307" s="53">
        <v>-0.256380885839462</v>
      </c>
      <c r="G307" s="53">
        <v>-0.280265331268311</v>
      </c>
      <c r="H307" s="53">
        <v>-0.342106729745865</v>
      </c>
      <c r="I307" s="53">
        <v>-0.285504102706909</v>
      </c>
      <c r="J307" s="53">
        <v>-0.339675426483154</v>
      </c>
      <c r="K307" s="53">
        <v>-0.333553075790405</v>
      </c>
      <c r="L307" s="53">
        <v>-0.369099825620651</v>
      </c>
      <c r="M307" s="53">
        <v>-0.437535613775253</v>
      </c>
      <c r="N307" s="53">
        <v>-0.415691077709198</v>
      </c>
      <c r="O307" s="53">
        <v>-0.398565769195557</v>
      </c>
      <c r="P307" s="53">
        <v>-0.368751466274261</v>
      </c>
      <c r="Q307" s="53">
        <v>-0.412148237228394</v>
      </c>
      <c r="R307" s="53">
        <v>-0.421398669481277</v>
      </c>
      <c r="S307" s="53">
        <v>-0.392605394124985</v>
      </c>
      <c r="T307" s="53">
        <v>-0.311134040355682</v>
      </c>
      <c r="U307" s="53">
        <v>-0.352022916078568</v>
      </c>
      <c r="V307" s="53">
        <v>-0.417760282754898</v>
      </c>
      <c r="W307" s="53">
        <v>-0.464658200740814</v>
      </c>
      <c r="X307" s="53">
        <v>-0.530534207820892</v>
      </c>
      <c r="Y307" s="53">
        <v>-0.612435758113861</v>
      </c>
      <c r="Z307" s="53">
        <v>-0.528489589691162</v>
      </c>
      <c r="AA307" s="53">
        <v>-0.555730044841766</v>
      </c>
      <c r="AB307" s="53">
        <v>-0.541647672653198</v>
      </c>
      <c r="AC307" s="53">
        <v>-0.545560002326965</v>
      </c>
      <c r="AD307" s="53">
        <v>-0.614455163478851</v>
      </c>
      <c r="AE307" s="53">
        <v>-0.684578597545624</v>
      </c>
      <c r="AF307" s="53">
        <v>-0.696837961673737</v>
      </c>
      <c r="AG307" s="53">
        <v>-0.732763946056366</v>
      </c>
      <c r="AH307" s="53">
        <v>-0.777460873126984</v>
      </c>
      <c r="AI307" s="53">
        <v>-0.827328860759735</v>
      </c>
      <c r="AJ307" s="53">
        <v>-0.916167855262756</v>
      </c>
      <c r="AK307" s="53">
        <v>-0.966149866580963</v>
      </c>
      <c r="AL307" s="53">
        <v>-0.986444890499115</v>
      </c>
      <c r="AM307" s="53">
        <v>-1.01734638214111</v>
      </c>
      <c r="AN307" s="53">
        <v>-1.03618252277374</v>
      </c>
      <c r="AO307" s="53">
        <v>-1.0705155134201</v>
      </c>
      <c r="AP307" s="53">
        <v>-1.069993019104</v>
      </c>
      <c r="AQ307" s="53">
        <v>-1.04048717021942</v>
      </c>
      <c r="AR307" s="53">
        <v>-1.0897364616394</v>
      </c>
      <c r="AS307" s="53">
        <v>-1.09794270992279</v>
      </c>
      <c r="AT307" s="53">
        <v>-1.12935960292816</v>
      </c>
      <c r="AU307" s="53">
        <v>-1.13051915168762</v>
      </c>
      <c r="AV307" s="53">
        <v>-1.14018750190735</v>
      </c>
      <c r="AW307" s="53">
        <v>-1.17402803897858</v>
      </c>
      <c r="AX307" s="53">
        <v>-1.20983362197876</v>
      </c>
      <c r="AY307" s="53">
        <v>-1.24003946781158</v>
      </c>
      <c r="AZ307" s="53">
        <v>-1.22799491882324</v>
      </c>
      <c r="BA307" s="53">
        <v>-1.29615104198456</v>
      </c>
      <c r="BB307" s="53">
        <v>-0.0100575685501099</v>
      </c>
      <c r="BC307" s="53">
        <v>-0.0788187608122826</v>
      </c>
      <c r="BD307" s="53">
        <v>-0.200743973255157</v>
      </c>
      <c r="BE307" s="53">
        <v>-0.197112947702408</v>
      </c>
      <c r="BF307" s="53">
        <v>-0.214978396892548</v>
      </c>
      <c r="BG307" s="53">
        <v>-0.232056483626366</v>
      </c>
      <c r="BH307" s="53">
        <v>-0.249465361237526</v>
      </c>
      <c r="BI307" s="53">
        <v>-0.262069433927536</v>
      </c>
      <c r="BJ307" s="53">
        <v>-0.253949642181396</v>
      </c>
      <c r="BK307" s="53">
        <v>-0.282641589641571</v>
      </c>
      <c r="BL307" s="53">
        <v>-0.317920327186584</v>
      </c>
      <c r="BM307" s="53">
        <v>-0.274284601211548</v>
      </c>
      <c r="BN307" s="53">
        <v>-0.262930005788803</v>
      </c>
      <c r="BO307" s="53">
        <v>-0.306894451379776</v>
      </c>
      <c r="BP307" s="53">
        <v>-0.306631833314896</v>
      </c>
      <c r="BQ307" s="53">
        <v>-0.320679932832718</v>
      </c>
      <c r="BR307" s="53">
        <v>-0.332365691661835</v>
      </c>
      <c r="BS307" s="53">
        <v>-0.363686591386795</v>
      </c>
      <c r="BT307" s="53">
        <v>-0.413153797388077</v>
      </c>
      <c r="BU307" s="53">
        <v>-0.436063975095749</v>
      </c>
      <c r="BV307" s="53">
        <v>-0.4758280813694</v>
      </c>
      <c r="BW307" s="53">
        <v>-0.535397112369537</v>
      </c>
      <c r="BX307" s="53">
        <v>-0.456670790910721</v>
      </c>
      <c r="BY307" s="53">
        <v>-0.485478937625885</v>
      </c>
      <c r="BZ307" s="53">
        <v>-0.477454513311386</v>
      </c>
      <c r="CA307" s="53">
        <v>-0.484739303588867</v>
      </c>
      <c r="CB307" s="53">
        <v>-0.539395272731781</v>
      </c>
      <c r="CC307" s="53">
        <v>-0.588529944419861</v>
      </c>
      <c r="CD307" s="53">
        <v>-0.574565470218658</v>
      </c>
      <c r="CE307" s="53">
        <v>-0.607339918613434</v>
      </c>
      <c r="CF307" s="53">
        <v>-0.634165108203888</v>
      </c>
      <c r="CG307" s="53">
        <v>-0.67875337600708</v>
      </c>
      <c r="CH307" s="53">
        <v>-0.733831822872162</v>
      </c>
      <c r="CI307" s="53">
        <v>-0.762676119804382</v>
      </c>
      <c r="CJ307" s="53">
        <v>-0.799410104751587</v>
      </c>
      <c r="CK307" s="53">
        <v>-0.824273347854614</v>
      </c>
      <c r="CL307" s="53">
        <v>-0.8305783867836</v>
      </c>
      <c r="CM307" s="53">
        <v>-0.836590230464935</v>
      </c>
      <c r="CN307" s="53">
        <v>-0.815811336040497</v>
      </c>
      <c r="CO307" s="53">
        <v>-0.807722687721252</v>
      </c>
      <c r="CP307" s="53">
        <v>-0.842576682567596</v>
      </c>
      <c r="CQ307" s="53">
        <v>-0.84887033700943</v>
      </c>
      <c r="CR307" s="53">
        <v>-0.857085466384888</v>
      </c>
      <c r="CS307" s="53">
        <v>-0.877848744392395</v>
      </c>
      <c r="CT307" s="53">
        <v>-0.899351954460144</v>
      </c>
      <c r="CU307" s="53">
        <v>-0.904361963272095</v>
      </c>
      <c r="CV307" s="53">
        <v>-0.944152772426605</v>
      </c>
      <c r="CW307" s="53">
        <v>-0.941888272762299</v>
      </c>
      <c r="CX307" s="53">
        <v>-0.931280493736267</v>
      </c>
      <c r="CY307" s="53">
        <v>-0.957986116409302</v>
      </c>
      <c r="CZ307" s="53">
        <v>-0.0132997371256351</v>
      </c>
      <c r="DA307" s="53">
        <v>-0.0295952558517456</v>
      </c>
      <c r="DB307" s="53">
        <v>-0.0941073000431061</v>
      </c>
      <c r="DC307" s="53">
        <v>-0.121622763574123</v>
      </c>
      <c r="DD307" s="53">
        <v>-0.16559873521328</v>
      </c>
      <c r="DE307" s="53">
        <v>-0.0919180139899254</v>
      </c>
      <c r="DF307" s="53">
        <v>-0.12868045270443</v>
      </c>
      <c r="DG307" s="53">
        <v>-0.109954036772251</v>
      </c>
      <c r="DH307" s="53">
        <v>-0.153620585799217</v>
      </c>
      <c r="DI307" s="53">
        <v>-0.193364396691322</v>
      </c>
      <c r="DJ307" s="53">
        <v>-0.136241152882576</v>
      </c>
      <c r="DK307" s="53">
        <v>-0.162751570343971</v>
      </c>
      <c r="DL307" s="53">
        <v>-0.144291818141937</v>
      </c>
      <c r="DM307" s="53">
        <v>-0.14372418820858</v>
      </c>
      <c r="DN307" s="53">
        <v>-0.153237223625183</v>
      </c>
      <c r="DO307" s="53">
        <v>-0.110395856201649</v>
      </c>
      <c r="DP307" s="53">
        <v>-0.017238749191165</v>
      </c>
      <c r="DQ307" s="53">
        <v>-0.0268067102879286</v>
      </c>
      <c r="DR307" s="53">
        <v>-0.0430768541991711</v>
      </c>
      <c r="DS307" s="53">
        <v>-0.0670646354556084</v>
      </c>
      <c r="DT307" s="53">
        <v>-0.0931764990091324</v>
      </c>
      <c r="DU307" s="53">
        <v>-0.115509025752544</v>
      </c>
      <c r="DV307" s="53">
        <v>-0.110289193689823</v>
      </c>
      <c r="DW307" s="53">
        <v>-0.108721494674683</v>
      </c>
      <c r="DX307" s="53">
        <v>-0.10266350954771</v>
      </c>
      <c r="DY307" s="53">
        <v>-0.0992910787463188</v>
      </c>
      <c r="DZ307" s="53">
        <v>-0.11353026330471</v>
      </c>
      <c r="EA307" s="53">
        <v>-0.134519025683403</v>
      </c>
      <c r="EB307" s="53">
        <v>-0.160742908716202</v>
      </c>
      <c r="EC307" s="53">
        <v>-0.163894385099411</v>
      </c>
      <c r="ED307" s="53">
        <v>-0.181766197085381</v>
      </c>
      <c r="EE307" s="53">
        <v>-0.187045887112617</v>
      </c>
      <c r="EF307" s="53">
        <v>-0.220806404948235</v>
      </c>
      <c r="EG307" s="53">
        <v>-0.241944149136543</v>
      </c>
      <c r="EH307" s="53">
        <v>-0.225505173206329</v>
      </c>
      <c r="EI307" s="53">
        <v>-0.231543466448784</v>
      </c>
      <c r="EJ307" s="53">
        <v>-0.244074568152428</v>
      </c>
      <c r="EK307" s="53">
        <v>-0.272395670413971</v>
      </c>
      <c r="EL307" s="53">
        <v>-0.292652130126953</v>
      </c>
      <c r="EM307" s="53">
        <v>-0.271234929561615</v>
      </c>
      <c r="EN307" s="53">
        <v>-0.285630136728287</v>
      </c>
      <c r="EO307" s="53">
        <v>-0.287542760372162</v>
      </c>
      <c r="EP307" s="53">
        <v>-0.31074458360672</v>
      </c>
      <c r="EQ307" s="53">
        <v>-0.291140794754028</v>
      </c>
      <c r="ER307" s="53">
        <v>-0.279305934906006</v>
      </c>
      <c r="ES307" s="53">
        <v>-0.308136463165283</v>
      </c>
      <c r="ET307" s="53">
        <v>-0.304151296615601</v>
      </c>
      <c r="EU307" s="53">
        <v>-0.336621642112732</v>
      </c>
      <c r="EV307" s="53">
        <v>-0.335184812545776</v>
      </c>
      <c r="EW307" s="53">
        <v>-0.376635283231735</v>
      </c>
    </row>
    <row r="308" s="53" customFormat="1" spans="1:153">
      <c r="A308" s="54">
        <v>603328</v>
      </c>
      <c r="B308" s="53" t="s">
        <v>911</v>
      </c>
      <c r="C308" s="55">
        <v>43851</v>
      </c>
      <c r="D308" s="53">
        <v>-0.0107174180448055</v>
      </c>
      <c r="E308" s="53">
        <v>-0.0389527678489685</v>
      </c>
      <c r="F308" s="53">
        <v>-0.0147227048873901</v>
      </c>
      <c r="G308" s="53">
        <v>-0.0173384565860033</v>
      </c>
      <c r="H308" s="53">
        <v>-0.0501932613551617</v>
      </c>
      <c r="I308" s="53">
        <v>-0.0702502578496933</v>
      </c>
      <c r="J308" s="53">
        <v>-0.0803620889782906</v>
      </c>
      <c r="K308" s="53">
        <v>-0.0816150680184364</v>
      </c>
      <c r="L308" s="53">
        <v>-0.061874695122242</v>
      </c>
      <c r="M308" s="53">
        <v>-0.0615364201366901</v>
      </c>
      <c r="N308" s="53">
        <v>-0.037277165800333</v>
      </c>
      <c r="O308" s="53">
        <v>-0.0221809931099415</v>
      </c>
      <c r="P308" s="53">
        <v>-0.0117251938208938</v>
      </c>
      <c r="Q308" s="53">
        <v>-0.0154553540050983</v>
      </c>
      <c r="R308" s="53">
        <v>-0.023224238306284</v>
      </c>
      <c r="S308" s="53">
        <v>-0.050778616219759</v>
      </c>
      <c r="T308" s="53">
        <v>0.0522769205272198</v>
      </c>
      <c r="U308" s="53">
        <v>0.094803623855114</v>
      </c>
      <c r="V308" s="53">
        <v>0.100716054439545</v>
      </c>
      <c r="W308" s="53">
        <v>0.0348674617707729</v>
      </c>
      <c r="X308" s="53">
        <v>-0.00192915042862296</v>
      </c>
      <c r="Y308" s="53">
        <v>-0.012924550101161</v>
      </c>
      <c r="Z308" s="53">
        <v>0.0138125326484442</v>
      </c>
      <c r="AA308" s="53">
        <v>-0.0308795236051083</v>
      </c>
      <c r="AB308" s="53">
        <v>-0.0335675999522209</v>
      </c>
      <c r="AC308" s="53">
        <v>-0.0588861517608166</v>
      </c>
      <c r="AD308" s="53">
        <v>-0.0561974383890629</v>
      </c>
      <c r="AE308" s="53">
        <v>-0.0753865092992783</v>
      </c>
      <c r="AF308" s="53">
        <v>-0.050910696387291</v>
      </c>
      <c r="AG308" s="53">
        <v>-0.0607353150844574</v>
      </c>
      <c r="AH308" s="53">
        <v>-0.0552989803254604</v>
      </c>
      <c r="AI308" s="53">
        <v>-0.0550453141331673</v>
      </c>
      <c r="AJ308" s="53">
        <v>-0.102536827325821</v>
      </c>
      <c r="AK308" s="53">
        <v>-0.0512264892458916</v>
      </c>
      <c r="AL308" s="53">
        <v>-0.0418240875005722</v>
      </c>
      <c r="AM308" s="53">
        <v>-0.0137189608067274</v>
      </c>
      <c r="AN308" s="53">
        <v>-0.027361661195755</v>
      </c>
      <c r="AO308" s="53">
        <v>-0.0197595562785864</v>
      </c>
      <c r="AP308" s="53">
        <v>-0.0268087033182383</v>
      </c>
      <c r="AQ308" s="53">
        <v>-0.0442821085453033</v>
      </c>
      <c r="AR308" s="53">
        <v>-0.04769092425704</v>
      </c>
      <c r="AS308" s="53">
        <v>-0.0396376214921474</v>
      </c>
      <c r="AT308" s="53">
        <v>-0.0547790825366974</v>
      </c>
      <c r="AU308" s="53">
        <v>-0.0473348721861839</v>
      </c>
      <c r="AV308" s="53">
        <v>-0.0528585724532604</v>
      </c>
      <c r="AW308" s="53">
        <v>-0.0380266532301903</v>
      </c>
      <c r="AX308" s="53">
        <v>-0.0357112549245358</v>
      </c>
      <c r="AY308" s="53">
        <v>-0.060658298432827</v>
      </c>
      <c r="AZ308" s="53">
        <v>-0.0598468519747257</v>
      </c>
      <c r="BA308" s="53">
        <v>-0.0820498615503311</v>
      </c>
      <c r="BB308" s="53">
        <v>-0.00532589480280876</v>
      </c>
      <c r="BC308" s="53">
        <v>-0.0154502838850021</v>
      </c>
      <c r="BD308" s="53">
        <v>-0.0111036375164986</v>
      </c>
      <c r="BE308" s="53">
        <v>-0.0229281149804592</v>
      </c>
      <c r="BF308" s="53">
        <v>-0.040388323366642</v>
      </c>
      <c r="BG308" s="53">
        <v>-0.0593071691691875</v>
      </c>
      <c r="BH308" s="53">
        <v>-0.054417859762907</v>
      </c>
      <c r="BI308" s="53">
        <v>-0.0635307282209396</v>
      </c>
      <c r="BJ308" s="53">
        <v>-0.0627633780241013</v>
      </c>
      <c r="BK308" s="53">
        <v>-0.0586179681122303</v>
      </c>
      <c r="BL308" s="53">
        <v>-0.0667105913162231</v>
      </c>
      <c r="BM308" s="53">
        <v>-0.0439705699682236</v>
      </c>
      <c r="BN308" s="53">
        <v>-0.0407670401036739</v>
      </c>
      <c r="BO308" s="53">
        <v>-0.0300095770508051</v>
      </c>
      <c r="BP308" s="53">
        <v>-0.0283266250044107</v>
      </c>
      <c r="BQ308" s="53">
        <v>-0.0369048975408077</v>
      </c>
      <c r="BR308" s="53">
        <v>0.0183218847960234</v>
      </c>
      <c r="BS308" s="53">
        <v>0.0499068014323711</v>
      </c>
      <c r="BT308" s="53">
        <v>0.0456503219902515</v>
      </c>
      <c r="BU308" s="53">
        <v>-0.00958624016493559</v>
      </c>
      <c r="BV308" s="53">
        <v>-0.0257592648267746</v>
      </c>
      <c r="BW308" s="53">
        <v>-0.0282356142997742</v>
      </c>
      <c r="BX308" s="53">
        <v>-0.0250071920454502</v>
      </c>
      <c r="BY308" s="53">
        <v>-0.0499262884259224</v>
      </c>
      <c r="BZ308" s="53">
        <v>-0.0695017427206039</v>
      </c>
      <c r="CA308" s="53">
        <v>-0.0870650708675385</v>
      </c>
      <c r="CB308" s="53">
        <v>-0.113613866269588</v>
      </c>
      <c r="CC308" s="53">
        <v>-0.136037349700928</v>
      </c>
      <c r="CD308" s="53">
        <v>-0.109393522143364</v>
      </c>
      <c r="CE308" s="53">
        <v>-0.11497874557972</v>
      </c>
      <c r="CF308" s="53">
        <v>-0.0967829078435898</v>
      </c>
      <c r="CG308" s="53">
        <v>-0.0892551839351654</v>
      </c>
      <c r="CH308" s="53">
        <v>-0.109033092856407</v>
      </c>
      <c r="CI308" s="53">
        <v>-0.0930958390235901</v>
      </c>
      <c r="CJ308" s="53">
        <v>-0.100461840629578</v>
      </c>
      <c r="CK308" s="53">
        <v>-0.0861353650689125</v>
      </c>
      <c r="CL308" s="53">
        <v>-0.102930903434753</v>
      </c>
      <c r="CM308" s="53">
        <v>-0.10884140431881</v>
      </c>
      <c r="CN308" s="53">
        <v>-0.110454477369785</v>
      </c>
      <c r="CO308" s="53">
        <v>-0.116753153502941</v>
      </c>
      <c r="CP308" s="53">
        <v>-0.128550603985786</v>
      </c>
      <c r="CQ308" s="53">
        <v>-0.123734429478645</v>
      </c>
      <c r="CR308" s="53">
        <v>-0.128470256924629</v>
      </c>
      <c r="CS308" s="53">
        <v>-0.128235369920731</v>
      </c>
      <c r="CT308" s="53">
        <v>-0.122871734201908</v>
      </c>
      <c r="CU308" s="53">
        <v>-0.112052142620087</v>
      </c>
      <c r="CV308" s="53">
        <v>-0.123658157885075</v>
      </c>
      <c r="CW308" s="53">
        <v>-0.144494950771332</v>
      </c>
      <c r="CX308" s="53">
        <v>-0.142701983451843</v>
      </c>
      <c r="CY308" s="53">
        <v>-0.160321027040482</v>
      </c>
      <c r="CZ308" s="53">
        <v>-0.0098068481311202</v>
      </c>
      <c r="DA308" s="53">
        <v>-0.0279178097844124</v>
      </c>
      <c r="DB308" s="53">
        <v>-0.00803439226001501</v>
      </c>
      <c r="DC308" s="53">
        <v>0.00117433350533247</v>
      </c>
      <c r="DD308" s="53">
        <v>-0.0142202638089657</v>
      </c>
      <c r="DE308" s="53">
        <v>-0.0153584163635969</v>
      </c>
      <c r="DF308" s="53">
        <v>-0.0303595513105392</v>
      </c>
      <c r="DG308" s="53">
        <v>-0.0224996693432331</v>
      </c>
      <c r="DH308" s="53">
        <v>-0.00352664198726416</v>
      </c>
      <c r="DI308" s="53">
        <v>-0.007333779707551</v>
      </c>
      <c r="DJ308" s="53">
        <v>0.0250181015580893</v>
      </c>
      <c r="DK308" s="53">
        <v>0.0173742510378361</v>
      </c>
      <c r="DL308" s="53">
        <v>0.0246265213936567</v>
      </c>
      <c r="DM308" s="53">
        <v>0.0101388972252607</v>
      </c>
      <c r="DN308" s="53">
        <v>0.000687063205987215</v>
      </c>
      <c r="DO308" s="53">
        <v>-0.0182890463620424</v>
      </c>
      <c r="DP308" s="53">
        <v>0.0295397099107504</v>
      </c>
      <c r="DQ308" s="53">
        <v>0.0404814966022968</v>
      </c>
      <c r="DR308" s="53">
        <v>0.0506504066288471</v>
      </c>
      <c r="DS308" s="53">
        <v>0.0400383770465851</v>
      </c>
      <c r="DT308" s="53">
        <v>0.0194147881120443</v>
      </c>
      <c r="DU308" s="53">
        <v>0.0108957383781672</v>
      </c>
      <c r="DV308" s="53">
        <v>0.0344044007360935</v>
      </c>
      <c r="DW308" s="53">
        <v>0.0146314408630133</v>
      </c>
      <c r="DX308" s="53">
        <v>0.0315188206732273</v>
      </c>
      <c r="DY308" s="53">
        <v>0.0237635932862759</v>
      </c>
      <c r="DZ308" s="53">
        <v>0.0530011057853699</v>
      </c>
      <c r="EA308" s="53">
        <v>0.0562355257570744</v>
      </c>
      <c r="EB308" s="53">
        <v>0.0540675036609173</v>
      </c>
      <c r="EC308" s="53">
        <v>0.0498281084001064</v>
      </c>
      <c r="ED308" s="53">
        <v>0.037068597972393</v>
      </c>
      <c r="EE308" s="53">
        <v>0.0297945439815521</v>
      </c>
      <c r="EF308" s="53">
        <v>0.00208093877881765</v>
      </c>
      <c r="EG308" s="53">
        <v>0.0374540314078331</v>
      </c>
      <c r="EH308" s="53">
        <v>0.0542224273085594</v>
      </c>
      <c r="EI308" s="53">
        <v>0.0680010840296745</v>
      </c>
      <c r="EJ308" s="53">
        <v>0.0711539164185524</v>
      </c>
      <c r="EK308" s="53">
        <v>0.084666520357132</v>
      </c>
      <c r="EL308" s="53">
        <v>0.0792304500937462</v>
      </c>
      <c r="EM308" s="53">
        <v>0.0680557191371918</v>
      </c>
      <c r="EN308" s="53">
        <v>0.0764443576335907</v>
      </c>
      <c r="EO308" s="53">
        <v>0.0796814858913422</v>
      </c>
      <c r="EP308" s="53">
        <v>0.0692758560180664</v>
      </c>
      <c r="EQ308" s="53">
        <v>0.0764851793646812</v>
      </c>
      <c r="ER308" s="53">
        <v>0.065597839653492</v>
      </c>
      <c r="ES308" s="53">
        <v>0.069610171020031</v>
      </c>
      <c r="ET308" s="53">
        <v>0.0835315734148026</v>
      </c>
      <c r="EU308" s="53">
        <v>0.0794213265180588</v>
      </c>
      <c r="EV308" s="53">
        <v>0.0784398093819618</v>
      </c>
      <c r="EW308" s="53">
        <v>0.0738558396697044</v>
      </c>
    </row>
    <row r="309" s="53" customFormat="1" spans="1:153">
      <c r="A309" s="54">
        <v>603380</v>
      </c>
      <c r="B309" s="53" t="s">
        <v>914</v>
      </c>
      <c r="C309" s="55">
        <v>43851</v>
      </c>
      <c r="D309" s="53">
        <v>-0.0205885730683804</v>
      </c>
      <c r="E309" s="53">
        <v>-0.0201628711074591</v>
      </c>
      <c r="F309" s="53">
        <v>-0.0613539144396782</v>
      </c>
      <c r="G309" s="53">
        <v>-0.0567459538578987</v>
      </c>
      <c r="H309" s="53">
        <v>-0.057027880102396</v>
      </c>
      <c r="I309" s="53">
        <v>-0.0591499209403992</v>
      </c>
      <c r="J309" s="53">
        <v>-0.0536426939070225</v>
      </c>
      <c r="K309" s="53">
        <v>-0.0443188808858395</v>
      </c>
      <c r="L309" s="53">
        <v>-0.0582066103816032</v>
      </c>
      <c r="M309" s="53">
        <v>-0.0770578980445862</v>
      </c>
      <c r="N309" s="53">
        <v>-0.0778242200613022</v>
      </c>
      <c r="O309" s="53">
        <v>-0.0720390006899834</v>
      </c>
      <c r="P309" s="53">
        <v>-0.0890912860631943</v>
      </c>
      <c r="Q309" s="53">
        <v>-0.0721460580825806</v>
      </c>
      <c r="R309" s="53">
        <v>-0.0562873855233192</v>
      </c>
      <c r="S309" s="53">
        <v>-0.0959249585866928</v>
      </c>
      <c r="T309" s="53">
        <v>-0.0678442567586899</v>
      </c>
      <c r="U309" s="53">
        <v>-0.0423864647746086</v>
      </c>
      <c r="V309" s="53">
        <v>-0.00625122431665659</v>
      </c>
      <c r="W309" s="53">
        <v>-0.0337324552237988</v>
      </c>
      <c r="X309" s="53">
        <v>-0.0482088103890419</v>
      </c>
      <c r="Y309" s="53">
        <v>-0.0725645944476128</v>
      </c>
      <c r="Z309" s="53">
        <v>-0.0561457760632038</v>
      </c>
      <c r="AA309" s="53">
        <v>-0.0638630241155624</v>
      </c>
      <c r="AB309" s="53">
        <v>-0.0678278207778931</v>
      </c>
      <c r="AC309" s="53">
        <v>-0.0912795141339302</v>
      </c>
      <c r="AD309" s="53">
        <v>-0.101788803935051</v>
      </c>
      <c r="AE309" s="53">
        <v>-0.107154861092567</v>
      </c>
      <c r="AF309" s="53">
        <v>-0.0428350493311882</v>
      </c>
      <c r="AG309" s="53">
        <v>-0.0401467494666576</v>
      </c>
      <c r="AH309" s="53">
        <v>-0.0198316778987646</v>
      </c>
      <c r="AI309" s="53">
        <v>-0.0289373677223921</v>
      </c>
      <c r="AJ309" s="53">
        <v>-0.0454540476202965</v>
      </c>
      <c r="AK309" s="53">
        <v>-0.0256107952445745</v>
      </c>
      <c r="AL309" s="53">
        <v>0.0666601583361626</v>
      </c>
      <c r="AM309" s="53">
        <v>0.0623745396733284</v>
      </c>
      <c r="AN309" s="53">
        <v>0.119685411453247</v>
      </c>
      <c r="AO309" s="53">
        <v>0.0899107679724693</v>
      </c>
      <c r="AP309" s="53">
        <v>0.111226573586464</v>
      </c>
      <c r="AQ309" s="53">
        <v>0.0644453912973404</v>
      </c>
      <c r="AR309" s="53">
        <v>0.0021918872371316</v>
      </c>
      <c r="AS309" s="53">
        <v>-0.0268833301961422</v>
      </c>
      <c r="AT309" s="53">
        <v>-0.0975424945354462</v>
      </c>
      <c r="AU309" s="53">
        <v>-0.10425378382206</v>
      </c>
      <c r="AV309" s="53">
        <v>-0.100868247449398</v>
      </c>
      <c r="AW309" s="53">
        <v>-0.116609424352646</v>
      </c>
      <c r="AX309" s="53">
        <v>-0.126146987080574</v>
      </c>
      <c r="AY309" s="53">
        <v>-0.15545466542244</v>
      </c>
      <c r="AZ309" s="53">
        <v>-0.188715755939484</v>
      </c>
      <c r="BA309" s="53">
        <v>-0.210127040743828</v>
      </c>
      <c r="BB309" s="53">
        <v>-0.0145694110542536</v>
      </c>
      <c r="BC309" s="53">
        <v>-0.0137257501482964</v>
      </c>
      <c r="BD309" s="53">
        <v>-0.0398231968283653</v>
      </c>
      <c r="BE309" s="53">
        <v>-0.0296207070350647</v>
      </c>
      <c r="BF309" s="53">
        <v>-0.0332577042281628</v>
      </c>
      <c r="BG309" s="53">
        <v>-0.052032295614481</v>
      </c>
      <c r="BH309" s="53">
        <v>-0.0473307222127914</v>
      </c>
      <c r="BI309" s="53">
        <v>-0.0358785390853882</v>
      </c>
      <c r="BJ309" s="53">
        <v>-0.0409626364707947</v>
      </c>
      <c r="BK309" s="53">
        <v>-0.0440322868525982</v>
      </c>
      <c r="BL309" s="53">
        <v>-0.0455260910093784</v>
      </c>
      <c r="BM309" s="53">
        <v>-0.0304869171231985</v>
      </c>
      <c r="BN309" s="53">
        <v>-0.0334655866026878</v>
      </c>
      <c r="BO309" s="53">
        <v>-0.0393191501498222</v>
      </c>
      <c r="BP309" s="53">
        <v>-0.0325914174318314</v>
      </c>
      <c r="BQ309" s="53">
        <v>-0.0438576489686966</v>
      </c>
      <c r="BR309" s="53">
        <v>-0.0428063757717609</v>
      </c>
      <c r="BS309" s="53">
        <v>-0.0178091283887625</v>
      </c>
      <c r="BT309" s="53">
        <v>0.014397400431335</v>
      </c>
      <c r="BU309" s="53">
        <v>-0.0251103024929762</v>
      </c>
      <c r="BV309" s="53">
        <v>-0.0238667689263821</v>
      </c>
      <c r="BW309" s="53">
        <v>-0.038062147796154</v>
      </c>
      <c r="BX309" s="53">
        <v>-0.0312293581664562</v>
      </c>
      <c r="BY309" s="53">
        <v>-0.0324242115020752</v>
      </c>
      <c r="BZ309" s="53">
        <v>-0.0337680876255035</v>
      </c>
      <c r="CA309" s="53">
        <v>-0.0489165037870407</v>
      </c>
      <c r="CB309" s="53">
        <v>-0.0564703829586506</v>
      </c>
      <c r="CC309" s="53">
        <v>-0.0673301964998245</v>
      </c>
      <c r="CD309" s="53">
        <v>-0.00477600004523993</v>
      </c>
      <c r="CE309" s="53">
        <v>-0.0123993502929807</v>
      </c>
      <c r="CF309" s="53">
        <v>0.00407298561185598</v>
      </c>
      <c r="CG309" s="53">
        <v>-0.00281629781238735</v>
      </c>
      <c r="CH309" s="53">
        <v>-0.0157402232289314</v>
      </c>
      <c r="CI309" s="53">
        <v>-0.000595959601923823</v>
      </c>
      <c r="CJ309" s="53">
        <v>0.087343841791153</v>
      </c>
      <c r="CK309" s="53">
        <v>0.0745635181665421</v>
      </c>
      <c r="CL309" s="53">
        <v>0.133889436721802</v>
      </c>
      <c r="CM309" s="53">
        <v>0.107764042913914</v>
      </c>
      <c r="CN309" s="53">
        <v>0.130601033568382</v>
      </c>
      <c r="CO309" s="53">
        <v>0.0788485035300255</v>
      </c>
      <c r="CP309" s="53">
        <v>0.0256251841783524</v>
      </c>
      <c r="CQ309" s="53">
        <v>0.00229811877943575</v>
      </c>
      <c r="CR309" s="53">
        <v>-0.0615612678229809</v>
      </c>
      <c r="CS309" s="53">
        <v>-0.0684259310364723</v>
      </c>
      <c r="CT309" s="53">
        <v>-0.0761883929371834</v>
      </c>
      <c r="CU309" s="53">
        <v>-0.0748189687728882</v>
      </c>
      <c r="CV309" s="53">
        <v>-0.0859697163105011</v>
      </c>
      <c r="CW309" s="53">
        <v>-0.0845153331756592</v>
      </c>
      <c r="CX309" s="53">
        <v>-0.0798233821988106</v>
      </c>
      <c r="CY309" s="53">
        <v>-0.066656231880188</v>
      </c>
      <c r="CZ309" s="53">
        <v>-0.0209052935242653</v>
      </c>
      <c r="DA309" s="53">
        <v>-0.0213232524693012</v>
      </c>
      <c r="DB309" s="53">
        <v>-0.0364168472588062</v>
      </c>
      <c r="DC309" s="53">
        <v>-0.0420113764703274</v>
      </c>
      <c r="DD309" s="53">
        <v>-0.0386563055217266</v>
      </c>
      <c r="DE309" s="53">
        <v>-0.0220037586987019</v>
      </c>
      <c r="DF309" s="53">
        <v>-0.0211981013417244</v>
      </c>
      <c r="DG309" s="53">
        <v>-0.0233264751732349</v>
      </c>
      <c r="DH309" s="53">
        <v>-0.0321301072835922</v>
      </c>
      <c r="DI309" s="53">
        <v>-0.047911748290062</v>
      </c>
      <c r="DJ309" s="53">
        <v>-0.0471842624247074</v>
      </c>
      <c r="DK309" s="53">
        <v>-0.0564382150769234</v>
      </c>
      <c r="DL309" s="53">
        <v>-0.0705118328332901</v>
      </c>
      <c r="DM309" s="53">
        <v>-0.0477130338549614</v>
      </c>
      <c r="DN309" s="53">
        <v>-0.0385821014642715</v>
      </c>
      <c r="DO309" s="53">
        <v>-0.0669534429907799</v>
      </c>
      <c r="DP309" s="53">
        <v>-0.0399240106344223</v>
      </c>
      <c r="DQ309" s="53">
        <v>-0.0394634678959846</v>
      </c>
      <c r="DR309" s="53">
        <v>-0.0355347543954849</v>
      </c>
      <c r="DS309" s="53">
        <v>-0.0235082861036062</v>
      </c>
      <c r="DT309" s="53">
        <v>-0.0392281711101532</v>
      </c>
      <c r="DU309" s="53">
        <v>-0.0493885800242424</v>
      </c>
      <c r="DV309" s="53">
        <v>-0.0398025512695313</v>
      </c>
      <c r="DW309" s="53">
        <v>-0.0463249422609806</v>
      </c>
      <c r="DX309" s="53">
        <v>-0.0489458627998829</v>
      </c>
      <c r="DY309" s="53">
        <v>-0.0572491437196732</v>
      </c>
      <c r="DZ309" s="53">
        <v>-0.0602045506238937</v>
      </c>
      <c r="EA309" s="53">
        <v>-0.0547107979655266</v>
      </c>
      <c r="EB309" s="53">
        <v>-0.0529451817274094</v>
      </c>
      <c r="EC309" s="53">
        <v>-0.0426335297524929</v>
      </c>
      <c r="ED309" s="53">
        <v>-0.0387907959520817</v>
      </c>
      <c r="EE309" s="53">
        <v>-0.0410072021186352</v>
      </c>
      <c r="EF309" s="53">
        <v>-0.0445999540388584</v>
      </c>
      <c r="EG309" s="53">
        <v>-0.039900965988636</v>
      </c>
      <c r="EH309" s="53">
        <v>-0.0355698093771935</v>
      </c>
      <c r="EI309" s="53">
        <v>-0.0270751100033522</v>
      </c>
      <c r="EJ309" s="53">
        <v>-0.0290901456028223</v>
      </c>
      <c r="EK309" s="53">
        <v>-0.0327394045889378</v>
      </c>
      <c r="EL309" s="53">
        <v>-0.0342605896294117</v>
      </c>
      <c r="EM309" s="53">
        <v>-0.0292892381548882</v>
      </c>
      <c r="EN309" s="53">
        <v>-0.0383194275200367</v>
      </c>
      <c r="EO309" s="53">
        <v>-0.0440675802528858</v>
      </c>
      <c r="EP309" s="53">
        <v>-0.0508673600852489</v>
      </c>
      <c r="EQ309" s="53">
        <v>-0.0507139824330807</v>
      </c>
      <c r="ER309" s="53">
        <v>-0.039565984159708</v>
      </c>
      <c r="ES309" s="53">
        <v>-0.0566765852272511</v>
      </c>
      <c r="ET309" s="53">
        <v>-0.0550634078681469</v>
      </c>
      <c r="EU309" s="53">
        <v>-0.0858254656195641</v>
      </c>
      <c r="EV309" s="53">
        <v>-0.123778514564037</v>
      </c>
      <c r="EW309" s="53">
        <v>-0.158356949687004</v>
      </c>
    </row>
    <row r="310" s="53" customFormat="1" spans="1:153">
      <c r="A310" s="54">
        <v>603386</v>
      </c>
      <c r="B310" s="53" t="s">
        <v>917</v>
      </c>
      <c r="C310" s="55">
        <v>43851</v>
      </c>
      <c r="D310" s="53">
        <v>-0.00611563865095377</v>
      </c>
      <c r="E310" s="53">
        <v>-0.00607827585190535</v>
      </c>
      <c r="F310" s="53">
        <v>0.0175446849316359</v>
      </c>
      <c r="G310" s="53">
        <v>-0.0187353491783142</v>
      </c>
      <c r="H310" s="53">
        <v>-0.062746986746788</v>
      </c>
      <c r="I310" s="53">
        <v>-0.0819113478064537</v>
      </c>
      <c r="J310" s="53">
        <v>-0.0775907710194588</v>
      </c>
      <c r="K310" s="53">
        <v>-0.0990037247538567</v>
      </c>
      <c r="L310" s="53">
        <v>-0.0846728086471558</v>
      </c>
      <c r="M310" s="53">
        <v>-0.116920433938503</v>
      </c>
      <c r="N310" s="53">
        <v>-0.0631640180945396</v>
      </c>
      <c r="O310" s="53">
        <v>-0.0403131507337093</v>
      </c>
      <c r="P310" s="53">
        <v>-0.070959098637104</v>
      </c>
      <c r="Q310" s="53">
        <v>-0.0947467833757401</v>
      </c>
      <c r="R310" s="53">
        <v>-0.0958518832921982</v>
      </c>
      <c r="S310" s="53">
        <v>-0.106556609272957</v>
      </c>
      <c r="T310" s="53">
        <v>-0.128473401069641</v>
      </c>
      <c r="U310" s="53">
        <v>-0.0522294193506241</v>
      </c>
      <c r="V310" s="53">
        <v>-0.0257580038160086</v>
      </c>
      <c r="W310" s="53">
        <v>-0.0908631011843681</v>
      </c>
      <c r="X310" s="53">
        <v>-0.117233343422413</v>
      </c>
      <c r="Y310" s="53">
        <v>-0.143896445631981</v>
      </c>
      <c r="Z310" s="53">
        <v>-0.152549386024475</v>
      </c>
      <c r="AA310" s="53">
        <v>-0.189152508974075</v>
      </c>
      <c r="AB310" s="53">
        <v>-0.204987928271294</v>
      </c>
      <c r="AC310" s="53">
        <v>-0.241444379091263</v>
      </c>
      <c r="AD310" s="53">
        <v>-0.252485722303391</v>
      </c>
      <c r="AE310" s="53">
        <v>-0.28032860159874</v>
      </c>
      <c r="AF310" s="53">
        <v>-0.274521052837372</v>
      </c>
      <c r="AG310" s="53">
        <v>-0.278936624526978</v>
      </c>
      <c r="AH310" s="53">
        <v>-0.280498296022415</v>
      </c>
      <c r="AI310" s="53">
        <v>-0.296970278024673</v>
      </c>
      <c r="AJ310" s="53">
        <v>-0.309848219156265</v>
      </c>
      <c r="AK310" s="53">
        <v>-0.323694735765457</v>
      </c>
      <c r="AL310" s="53">
        <v>-0.289802610874176</v>
      </c>
      <c r="AM310" s="53">
        <v>-0.27324715256691</v>
      </c>
      <c r="AN310" s="53">
        <v>-0.295854777097702</v>
      </c>
      <c r="AO310" s="53">
        <v>-0.281351506710052</v>
      </c>
      <c r="AP310" s="53">
        <v>-0.29100689291954</v>
      </c>
      <c r="AQ310" s="53">
        <v>-0.331718146800995</v>
      </c>
      <c r="AR310" s="53">
        <v>-0.340209454298019</v>
      </c>
      <c r="AS310" s="53">
        <v>-0.353586614131927</v>
      </c>
      <c r="AT310" s="53">
        <v>-0.368238776922226</v>
      </c>
      <c r="AU310" s="53">
        <v>-0.369705975055695</v>
      </c>
      <c r="AV310" s="53">
        <v>-0.383963286876678</v>
      </c>
      <c r="AW310" s="53">
        <v>-0.391384273767471</v>
      </c>
      <c r="AX310" s="53">
        <v>-0.402960866689682</v>
      </c>
      <c r="AY310" s="53">
        <v>-0.412678360939026</v>
      </c>
      <c r="AZ310" s="53">
        <v>-0.414757490158081</v>
      </c>
      <c r="BA310" s="53">
        <v>-0.427446663379669</v>
      </c>
      <c r="BB310" s="53">
        <v>-0.00656544324010611</v>
      </c>
      <c r="BC310" s="53">
        <v>0.00458819512277842</v>
      </c>
      <c r="BD310" s="53">
        <v>0.0283698961138725</v>
      </c>
      <c r="BE310" s="53">
        <v>-0.0195251852273941</v>
      </c>
      <c r="BF310" s="53">
        <v>-0.0483565516769886</v>
      </c>
      <c r="BG310" s="53">
        <v>-0.0741840749979019</v>
      </c>
      <c r="BH310" s="53">
        <v>-0.0589161366224289</v>
      </c>
      <c r="BI310" s="53">
        <v>-0.081137903034687</v>
      </c>
      <c r="BJ310" s="53">
        <v>-0.0760409906506538</v>
      </c>
      <c r="BK310" s="53">
        <v>-0.0842112228274345</v>
      </c>
      <c r="BL310" s="53">
        <v>-0.0506948903203011</v>
      </c>
      <c r="BM310" s="53">
        <v>-0.0234010927379131</v>
      </c>
      <c r="BN310" s="53">
        <v>-0.0530542582273483</v>
      </c>
      <c r="BO310" s="53">
        <v>-0.0552653037011623</v>
      </c>
      <c r="BP310" s="53">
        <v>-0.0469106733798981</v>
      </c>
      <c r="BQ310" s="53">
        <v>-0.0396861843764782</v>
      </c>
      <c r="BR310" s="53">
        <v>-0.0644715502858162</v>
      </c>
      <c r="BS310" s="53">
        <v>-0.0212928988039494</v>
      </c>
      <c r="BT310" s="53">
        <v>0.0109558748081326</v>
      </c>
      <c r="BU310" s="53">
        <v>-0.041871540248394</v>
      </c>
      <c r="BV310" s="53">
        <v>-0.0535937622189522</v>
      </c>
      <c r="BW310" s="53">
        <v>-0.0584455505013466</v>
      </c>
      <c r="BX310" s="53">
        <v>-0.0668565928936005</v>
      </c>
      <c r="BY310" s="53">
        <v>-0.0826884508132935</v>
      </c>
      <c r="BZ310" s="53">
        <v>-0.0979645401239395</v>
      </c>
      <c r="CA310" s="53">
        <v>-0.121219627559185</v>
      </c>
      <c r="CB310" s="53">
        <v>-0.140898555517197</v>
      </c>
      <c r="CC310" s="53">
        <v>-0.150469899177551</v>
      </c>
      <c r="CD310" s="53">
        <v>-0.145228311419487</v>
      </c>
      <c r="CE310" s="53">
        <v>-0.149853199720383</v>
      </c>
      <c r="CF310" s="53">
        <v>-0.136820912361145</v>
      </c>
      <c r="CG310" s="53">
        <v>-0.146201923489571</v>
      </c>
      <c r="CH310" s="53">
        <v>-0.149223461747169</v>
      </c>
      <c r="CI310" s="53">
        <v>-0.157791957259178</v>
      </c>
      <c r="CJ310" s="53">
        <v>-0.143971845507622</v>
      </c>
      <c r="CK310" s="53">
        <v>-0.133685171604156</v>
      </c>
      <c r="CL310" s="53">
        <v>-0.149204164743423</v>
      </c>
      <c r="CM310" s="53">
        <v>-0.138660848140717</v>
      </c>
      <c r="CN310" s="53">
        <v>-0.15244422852993</v>
      </c>
      <c r="CO310" s="53">
        <v>-0.167835831642151</v>
      </c>
      <c r="CP310" s="53">
        <v>-0.158230990171432</v>
      </c>
      <c r="CQ310" s="53">
        <v>-0.158858805894852</v>
      </c>
      <c r="CR310" s="53">
        <v>-0.168488249182701</v>
      </c>
      <c r="CS310" s="53">
        <v>-0.167040720582008</v>
      </c>
      <c r="CT310" s="53">
        <v>-0.170169577002525</v>
      </c>
      <c r="CU310" s="53">
        <v>-0.177107721567154</v>
      </c>
      <c r="CV310" s="53">
        <v>-0.185412704944611</v>
      </c>
      <c r="CW310" s="53">
        <v>-0.177588626742363</v>
      </c>
      <c r="CX310" s="53">
        <v>-0.193070247769356</v>
      </c>
      <c r="CY310" s="53">
        <v>-0.191892117261887</v>
      </c>
      <c r="CZ310" s="53">
        <v>-0.017991891130805</v>
      </c>
      <c r="DA310" s="53">
        <v>-0.0291081666946411</v>
      </c>
      <c r="DB310" s="53">
        <v>-0.0292669087648392</v>
      </c>
      <c r="DC310" s="53">
        <v>-0.0176518596708775</v>
      </c>
      <c r="DD310" s="53">
        <v>-0.0328321307897568</v>
      </c>
      <c r="DE310" s="53">
        <v>-0.026168966665864</v>
      </c>
      <c r="DF310" s="53">
        <v>-0.0371163338422775</v>
      </c>
      <c r="DG310" s="53">
        <v>-0.0363075211644173</v>
      </c>
      <c r="DH310" s="53">
        <v>-0.0270735174417496</v>
      </c>
      <c r="DI310" s="53">
        <v>-0.0511509068310261</v>
      </c>
      <c r="DJ310" s="53">
        <v>-0.0309108253568411</v>
      </c>
      <c r="DK310" s="53">
        <v>-0.0353537537157536</v>
      </c>
      <c r="DL310" s="53">
        <v>-0.0363465324044228</v>
      </c>
      <c r="DM310" s="53">
        <v>-0.0579231716692448</v>
      </c>
      <c r="DN310" s="53">
        <v>-0.0673829019069672</v>
      </c>
      <c r="DO310" s="53">
        <v>-0.0853121131658554</v>
      </c>
      <c r="DP310" s="53">
        <v>-0.082443542778492</v>
      </c>
      <c r="DQ310" s="53">
        <v>-0.0493782162666321</v>
      </c>
      <c r="DR310" s="53">
        <v>-0.0551555752754211</v>
      </c>
      <c r="DS310" s="53">
        <v>-0.0674332603812218</v>
      </c>
      <c r="DT310" s="53">
        <v>-0.0820812806487083</v>
      </c>
      <c r="DU310" s="53">
        <v>-0.103892587125301</v>
      </c>
      <c r="DV310" s="53">
        <v>-0.104134485125542</v>
      </c>
      <c r="DW310" s="53">
        <v>-0.124905750155449</v>
      </c>
      <c r="DX310" s="53">
        <v>-0.125465080142021</v>
      </c>
      <c r="DY310" s="53">
        <v>-0.138666450977325</v>
      </c>
      <c r="DZ310" s="53">
        <v>-0.130028858780861</v>
      </c>
      <c r="EA310" s="53">
        <v>-0.148300379514694</v>
      </c>
      <c r="EB310" s="53">
        <v>-0.147734433412552</v>
      </c>
      <c r="EC310" s="53">
        <v>-0.147525131702423</v>
      </c>
      <c r="ED310" s="53">
        <v>-0.162119075655937</v>
      </c>
      <c r="EE310" s="53">
        <v>-0.169210061430931</v>
      </c>
      <c r="EF310" s="53">
        <v>-0.179066449403763</v>
      </c>
      <c r="EG310" s="53">
        <v>-0.184344485402107</v>
      </c>
      <c r="EH310" s="53">
        <v>-0.16427244246006</v>
      </c>
      <c r="EI310" s="53">
        <v>-0.15800367295742</v>
      </c>
      <c r="EJ310" s="53">
        <v>-0.165092304348946</v>
      </c>
      <c r="EK310" s="53">
        <v>-0.161132350564003</v>
      </c>
      <c r="EL310" s="53">
        <v>-0.157004356384277</v>
      </c>
      <c r="EM310" s="53">
        <v>-0.18232399225235</v>
      </c>
      <c r="EN310" s="53">
        <v>-0.200420171022415</v>
      </c>
      <c r="EO310" s="53">
        <v>-0.213169485330582</v>
      </c>
      <c r="EP310" s="53">
        <v>-0.218192234635353</v>
      </c>
      <c r="EQ310" s="53">
        <v>-0.221106961369514</v>
      </c>
      <c r="ER310" s="53">
        <v>-0.23223540186882</v>
      </c>
      <c r="ES310" s="53">
        <v>-0.232718244194984</v>
      </c>
      <c r="ET310" s="53">
        <v>-0.235989853739738</v>
      </c>
      <c r="EU310" s="53">
        <v>-0.25353142619133</v>
      </c>
      <c r="EV310" s="53">
        <v>-0.240128964185715</v>
      </c>
      <c r="EW310" s="53">
        <v>-0.253996223211288</v>
      </c>
    </row>
    <row r="311" s="53" customFormat="1" spans="1:153">
      <c r="A311" s="54">
        <v>603496</v>
      </c>
      <c r="B311" s="53" t="s">
        <v>920</v>
      </c>
      <c r="C311" s="55">
        <v>43851</v>
      </c>
      <c r="D311" s="53">
        <v>0.0122935604304075</v>
      </c>
      <c r="E311" s="53">
        <v>0.0122793670743704</v>
      </c>
      <c r="F311" s="53">
        <v>0.0403957068920135</v>
      </c>
      <c r="G311" s="53">
        <v>0.105878204107285</v>
      </c>
      <c r="H311" s="53">
        <v>0.0879318863153458</v>
      </c>
      <c r="I311" s="53">
        <v>0.0704115629196167</v>
      </c>
      <c r="J311" s="53">
        <v>0.0334580801427364</v>
      </c>
      <c r="K311" s="53">
        <v>0.0910466685891151</v>
      </c>
      <c r="L311" s="53">
        <v>0.0484317317605019</v>
      </c>
      <c r="M311" s="53">
        <v>0.0637819692492485</v>
      </c>
      <c r="N311" s="53">
        <v>0.168691903352737</v>
      </c>
      <c r="O311" s="53">
        <v>0.190120369195938</v>
      </c>
      <c r="P311" s="53">
        <v>0.22189362347126</v>
      </c>
      <c r="Q311" s="53">
        <v>0.211105287075043</v>
      </c>
      <c r="R311" s="53">
        <v>0.214363008737564</v>
      </c>
      <c r="S311" s="53">
        <v>0.158080324530602</v>
      </c>
      <c r="T311" s="53">
        <v>0.117881789803505</v>
      </c>
      <c r="U311" s="53">
        <v>0.172184601426125</v>
      </c>
      <c r="V311" s="53">
        <v>0.157146126031876</v>
      </c>
      <c r="W311" s="53">
        <v>0.121290057897568</v>
      </c>
      <c r="X311" s="53">
        <v>0.134352579712868</v>
      </c>
      <c r="Y311" s="53">
        <v>0.218236491084099</v>
      </c>
      <c r="Z311" s="53">
        <v>0.112084068357944</v>
      </c>
      <c r="AA311" s="53">
        <v>0.0793265104293823</v>
      </c>
      <c r="AB311" s="53">
        <v>0.0469475798308849</v>
      </c>
      <c r="AC311" s="53">
        <v>0.0271995849907398</v>
      </c>
      <c r="AD311" s="53">
        <v>0.0265432521700859</v>
      </c>
      <c r="AE311" s="53">
        <v>-0.0115258144214749</v>
      </c>
      <c r="AF311" s="53">
        <v>0.00736190006136894</v>
      </c>
      <c r="AG311" s="53">
        <v>-0.00815862882882357</v>
      </c>
      <c r="AH311" s="53">
        <v>-0.000169575912877917</v>
      </c>
      <c r="AI311" s="53">
        <v>0.0573827587068081</v>
      </c>
      <c r="AJ311" s="53">
        <v>0.0926926285028458</v>
      </c>
      <c r="AK311" s="53">
        <v>0.0900863781571388</v>
      </c>
      <c r="AL311" s="53">
        <v>0.152972176671028</v>
      </c>
      <c r="AM311" s="53">
        <v>0.151420116424561</v>
      </c>
      <c r="AN311" s="53">
        <v>0.133059859275818</v>
      </c>
      <c r="AO311" s="53">
        <v>0.101199388504028</v>
      </c>
      <c r="AP311" s="53">
        <v>0.0890728905797005</v>
      </c>
      <c r="AQ311" s="53">
        <v>0.166420832276344</v>
      </c>
      <c r="AR311" s="53">
        <v>0.186331331729889</v>
      </c>
      <c r="AS311" s="53">
        <v>0.142864987254143</v>
      </c>
      <c r="AT311" s="53">
        <v>0.248639792203903</v>
      </c>
      <c r="AU311" s="53">
        <v>0.24728074669838</v>
      </c>
      <c r="AV311" s="53">
        <v>0.240551576018333</v>
      </c>
      <c r="AW311" s="53">
        <v>0.232702776789665</v>
      </c>
      <c r="AX311" s="53">
        <v>0.222620293498039</v>
      </c>
      <c r="AY311" s="53">
        <v>0.209849193692207</v>
      </c>
      <c r="AZ311" s="53">
        <v>0.189564034342766</v>
      </c>
      <c r="BA311" s="53">
        <v>0.145789697766304</v>
      </c>
      <c r="BB311" s="53">
        <v>0.0424708053469658</v>
      </c>
      <c r="BC311" s="53">
        <v>-0.000841252040117979</v>
      </c>
      <c r="BD311" s="53">
        <v>-0.0251409858465195</v>
      </c>
      <c r="BE311" s="53">
        <v>0.017795130610466</v>
      </c>
      <c r="BF311" s="53">
        <v>0.00753046991303563</v>
      </c>
      <c r="BG311" s="53">
        <v>0.0142744146287441</v>
      </c>
      <c r="BH311" s="53">
        <v>0.00850365497171879</v>
      </c>
      <c r="BI311" s="53">
        <v>0.0372668877243996</v>
      </c>
      <c r="BJ311" s="53">
        <v>0.00306314835324883</v>
      </c>
      <c r="BK311" s="53">
        <v>0.000245603267103434</v>
      </c>
      <c r="BL311" s="53">
        <v>0.0674311965703964</v>
      </c>
      <c r="BM311" s="53">
        <v>0.0707500204443932</v>
      </c>
      <c r="BN311" s="53">
        <v>0.072605662047863</v>
      </c>
      <c r="BO311" s="53">
        <v>0.0715929493308067</v>
      </c>
      <c r="BP311" s="53">
        <v>0.0688304603099823</v>
      </c>
      <c r="BQ311" s="53">
        <v>0.0184450373053551</v>
      </c>
      <c r="BR311" s="53">
        <v>-0.0119399866089225</v>
      </c>
      <c r="BS311" s="53">
        <v>0.0133525552228093</v>
      </c>
      <c r="BT311" s="53">
        <v>0.000926575856283307</v>
      </c>
      <c r="BU311" s="53">
        <v>-0.0029941878747195</v>
      </c>
      <c r="BV311" s="53">
        <v>0.0456900335848331</v>
      </c>
      <c r="BW311" s="53">
        <v>0.0264052040874958</v>
      </c>
      <c r="BX311" s="53">
        <v>-0.0326478369534016</v>
      </c>
      <c r="BY311" s="53">
        <v>-0.0630846098065376</v>
      </c>
      <c r="BZ311" s="53">
        <v>-0.0931111425161362</v>
      </c>
      <c r="CA311" s="53">
        <v>-0.102309167385101</v>
      </c>
      <c r="CB311" s="53">
        <v>-0.129267916083336</v>
      </c>
      <c r="CC311" s="53">
        <v>-0.175782531499863</v>
      </c>
      <c r="CD311" s="53">
        <v>-0.152958035469055</v>
      </c>
      <c r="CE311" s="53">
        <v>-0.165350764989853</v>
      </c>
      <c r="CF311" s="53">
        <v>-0.153040990233421</v>
      </c>
      <c r="CG311" s="53">
        <v>-0.111431531608105</v>
      </c>
      <c r="CH311" s="53">
        <v>-0.0795508325099945</v>
      </c>
      <c r="CI311" s="53">
        <v>-0.104574717581272</v>
      </c>
      <c r="CJ311" s="53">
        <v>-0.102462776005268</v>
      </c>
      <c r="CK311" s="53">
        <v>-0.116963967680931</v>
      </c>
      <c r="CL311" s="53">
        <v>-0.152582615613937</v>
      </c>
      <c r="CM311" s="53">
        <v>-0.186026588082314</v>
      </c>
      <c r="CN311" s="53">
        <v>-0.171974405646324</v>
      </c>
      <c r="CO311" s="53">
        <v>-0.18664713203907</v>
      </c>
      <c r="CP311" s="53">
        <v>-0.196961402893066</v>
      </c>
      <c r="CQ311" s="53">
        <v>-0.204820588231087</v>
      </c>
      <c r="CR311" s="53">
        <v>-0.208098411560059</v>
      </c>
      <c r="CS311" s="53">
        <v>-0.221570029854774</v>
      </c>
      <c r="CT311" s="53">
        <v>-0.22615621984005</v>
      </c>
      <c r="CU311" s="53">
        <v>-0.230209082365036</v>
      </c>
      <c r="CV311" s="53">
        <v>-0.246774017810822</v>
      </c>
      <c r="CW311" s="53">
        <v>-0.238312169909477</v>
      </c>
      <c r="CX311" s="53">
        <v>-0.245762959122658</v>
      </c>
      <c r="CY311" s="53">
        <v>-0.263166934251785</v>
      </c>
      <c r="CZ311" s="53">
        <v>-0.031397569924593</v>
      </c>
      <c r="DA311" s="53">
        <v>0.0119002927094698</v>
      </c>
      <c r="DB311" s="53">
        <v>0.0643163621425629</v>
      </c>
      <c r="DC311" s="53">
        <v>0.0868627429008484</v>
      </c>
      <c r="DD311" s="53">
        <v>0.0791810899972916</v>
      </c>
      <c r="DE311" s="53">
        <v>0.054916825145483</v>
      </c>
      <c r="DF311" s="53">
        <v>0.0237340983003378</v>
      </c>
      <c r="DG311" s="53">
        <v>0.0525594539940357</v>
      </c>
      <c r="DH311" s="53">
        <v>0.0441482588648796</v>
      </c>
      <c r="DI311" s="53">
        <v>0.0623160414397717</v>
      </c>
      <c r="DJ311" s="53">
        <v>0.100040376186371</v>
      </c>
      <c r="DK311" s="53">
        <v>0.118150025606155</v>
      </c>
      <c r="DL311" s="53">
        <v>0.148067638278008</v>
      </c>
      <c r="DM311" s="53">
        <v>0.138292014598846</v>
      </c>
      <c r="DN311" s="53">
        <v>0.144312217831612</v>
      </c>
      <c r="DO311" s="53">
        <v>0.138414964079857</v>
      </c>
      <c r="DP311" s="53">
        <v>0.12860144674778</v>
      </c>
      <c r="DQ311" s="53">
        <v>0.157611727714539</v>
      </c>
      <c r="DR311" s="53">
        <v>0.154999226331711</v>
      </c>
      <c r="DS311" s="53">
        <v>0.123063921928406</v>
      </c>
      <c r="DT311" s="53">
        <v>0.0874422192573547</v>
      </c>
      <c r="DU311" s="53">
        <v>0.190610975027084</v>
      </c>
      <c r="DV311" s="53">
        <v>0.143511578440666</v>
      </c>
      <c r="DW311" s="53">
        <v>0.14119079709053</v>
      </c>
      <c r="DX311" s="53">
        <v>0.138838395476341</v>
      </c>
      <c r="DY311" s="53">
        <v>0.128288432955742</v>
      </c>
      <c r="DZ311" s="53">
        <v>0.154590845108032</v>
      </c>
      <c r="EA311" s="53">
        <v>0.16303639113903</v>
      </c>
      <c r="EB311" s="53">
        <v>0.159099608659744</v>
      </c>
      <c r="EC311" s="53">
        <v>0.155971810221672</v>
      </c>
      <c r="ED311" s="53">
        <v>0.151651084423065</v>
      </c>
      <c r="EE311" s="53">
        <v>0.167593970894814</v>
      </c>
      <c r="EF311" s="53">
        <v>0.17102313041687</v>
      </c>
      <c r="EG311" s="53">
        <v>0.193440765142441</v>
      </c>
      <c r="EH311" s="53">
        <v>0.254214614629745</v>
      </c>
      <c r="EI311" s="53">
        <v>0.267163753509521</v>
      </c>
      <c r="EJ311" s="53">
        <v>0.284422159194946</v>
      </c>
      <c r="EK311" s="53">
        <v>0.286005645990372</v>
      </c>
      <c r="EL311" s="53">
        <v>0.259826958179474</v>
      </c>
      <c r="EM311" s="53">
        <v>0.351847618818283</v>
      </c>
      <c r="EN311" s="53">
        <v>0.382072418928146</v>
      </c>
      <c r="EO311" s="53">
        <v>0.346465229988098</v>
      </c>
      <c r="EP311" s="53">
        <v>0.45551785826683</v>
      </c>
      <c r="EQ311" s="53">
        <v>0.467630445957184</v>
      </c>
      <c r="ER311" s="53">
        <v>0.465487450361252</v>
      </c>
      <c r="ES311" s="53">
        <v>0.461691528558731</v>
      </c>
      <c r="ET311" s="53">
        <v>0.468173980712891</v>
      </c>
      <c r="EU311" s="53">
        <v>0.446941047906876</v>
      </c>
      <c r="EV311" s="53">
        <v>0.434106677770615</v>
      </c>
      <c r="EW311" s="53">
        <v>0.407736301422119</v>
      </c>
    </row>
    <row r="312" s="53" customFormat="1" spans="1:153">
      <c r="A312" s="54">
        <v>603501</v>
      </c>
      <c r="B312" s="53" t="s">
        <v>923</v>
      </c>
      <c r="C312" s="55">
        <v>43851</v>
      </c>
      <c r="D312" s="53">
        <v>0.0156963914632797</v>
      </c>
      <c r="E312" s="53">
        <v>0.0566490739583969</v>
      </c>
      <c r="F312" s="53">
        <v>0.00290224421769381</v>
      </c>
      <c r="G312" s="53">
        <v>0.122642941772938</v>
      </c>
      <c r="H312" s="53">
        <v>0.112770274281502</v>
      </c>
      <c r="I312" s="53">
        <v>0.138941675424576</v>
      </c>
      <c r="J312" s="53">
        <v>0.126798838376999</v>
      </c>
      <c r="K312" s="53">
        <v>0.0825315788388252</v>
      </c>
      <c r="L312" s="53">
        <v>0.119871445000172</v>
      </c>
      <c r="M312" s="53">
        <v>0.0318537317216396</v>
      </c>
      <c r="N312" s="53">
        <v>0.0632838010787964</v>
      </c>
      <c r="O312" s="53">
        <v>-0.00388190895318985</v>
      </c>
      <c r="P312" s="53">
        <v>-0.0371207520365715</v>
      </c>
      <c r="Q312" s="53">
        <v>-0.0761410668492317</v>
      </c>
      <c r="R312" s="53">
        <v>-0.105688720941544</v>
      </c>
      <c r="S312" s="53">
        <v>-0.115227326750755</v>
      </c>
      <c r="T312" s="53">
        <v>-0.232435137033463</v>
      </c>
      <c r="U312" s="53">
        <v>-0.126996368169785</v>
      </c>
      <c r="V312" s="53">
        <v>-0.196646451950073</v>
      </c>
      <c r="W312" s="53">
        <v>-0.176784202456474</v>
      </c>
      <c r="X312" s="53">
        <v>-0.221588000655174</v>
      </c>
      <c r="Y312" s="53">
        <v>-0.20692603290081</v>
      </c>
      <c r="Z312" s="53">
        <v>-0.292038202285767</v>
      </c>
      <c r="AA312" s="53">
        <v>-0.296328246593475</v>
      </c>
      <c r="AB312" s="53">
        <v>-0.350279331207275</v>
      </c>
      <c r="AC312" s="53">
        <v>-0.396722197532654</v>
      </c>
      <c r="AD312" s="53">
        <v>-0.433915495872498</v>
      </c>
      <c r="AE312" s="53">
        <v>-0.472712725400925</v>
      </c>
      <c r="AF312" s="53">
        <v>-0.432517200708389</v>
      </c>
      <c r="AG312" s="53">
        <v>-0.419358164072037</v>
      </c>
      <c r="AH312" s="53">
        <v>-0.368724495172501</v>
      </c>
      <c r="AI312" s="53">
        <v>-0.423058480024338</v>
      </c>
      <c r="AJ312" s="53">
        <v>-0.49378165602684</v>
      </c>
      <c r="AK312" s="53">
        <v>-0.419087946414948</v>
      </c>
      <c r="AL312" s="53">
        <v>-0.375668615102768</v>
      </c>
      <c r="AM312" s="53">
        <v>-0.36344787478447</v>
      </c>
      <c r="AN312" s="53">
        <v>-0.435817241668701</v>
      </c>
      <c r="AO312" s="53">
        <v>-0.399485379457474</v>
      </c>
      <c r="AP312" s="53">
        <v>-0.373057752847672</v>
      </c>
      <c r="AQ312" s="53">
        <v>-0.302420616149902</v>
      </c>
      <c r="AR312" s="53">
        <v>-0.330159604549408</v>
      </c>
      <c r="AS312" s="53">
        <v>-0.272973299026489</v>
      </c>
      <c r="AT312" s="53">
        <v>-0.199272975325584</v>
      </c>
      <c r="AU312" s="53">
        <v>-0.246798247098923</v>
      </c>
      <c r="AV312" s="53">
        <v>-0.301542401313782</v>
      </c>
      <c r="AW312" s="53">
        <v>-0.258957833051682</v>
      </c>
      <c r="AX312" s="53">
        <v>-0.280185043811798</v>
      </c>
      <c r="AY312" s="53">
        <v>-0.238203883171082</v>
      </c>
      <c r="AZ312" s="53">
        <v>-0.239378184080124</v>
      </c>
      <c r="BA312" s="53">
        <v>-0.280215859413147</v>
      </c>
      <c r="BB312" s="53">
        <v>-0.0312351435422897</v>
      </c>
      <c r="BC312" s="53">
        <v>0.00134543608874083</v>
      </c>
      <c r="BD312" s="53">
        <v>-0.0262625180184841</v>
      </c>
      <c r="BE312" s="53">
        <v>0.052630502730608</v>
      </c>
      <c r="BF312" s="53">
        <v>0.0410750173032284</v>
      </c>
      <c r="BG312" s="53">
        <v>0.0313744992017746</v>
      </c>
      <c r="BH312" s="53">
        <v>-0.0192080996930599</v>
      </c>
      <c r="BI312" s="53">
        <v>-0.0813165903091431</v>
      </c>
      <c r="BJ312" s="53">
        <v>-0.0641213953495026</v>
      </c>
      <c r="BK312" s="53">
        <v>-0.0967309772968292</v>
      </c>
      <c r="BL312" s="53">
        <v>-0.0317706912755966</v>
      </c>
      <c r="BM312" s="53">
        <v>-0.0692776590585709</v>
      </c>
      <c r="BN312" s="53">
        <v>-0.113160714507103</v>
      </c>
      <c r="BO312" s="53">
        <v>-0.144122183322906</v>
      </c>
      <c r="BP312" s="53">
        <v>-0.156318485736847</v>
      </c>
      <c r="BQ312" s="53">
        <v>-0.136533558368683</v>
      </c>
      <c r="BR312" s="53">
        <v>-0.193779051303864</v>
      </c>
      <c r="BS312" s="53">
        <v>-0.148584544658661</v>
      </c>
      <c r="BT312" s="53">
        <v>-0.197773963212967</v>
      </c>
      <c r="BU312" s="53">
        <v>-0.191379457712173</v>
      </c>
      <c r="BV312" s="53">
        <v>-0.272803962230682</v>
      </c>
      <c r="BW312" s="53">
        <v>-0.244275987148285</v>
      </c>
      <c r="BX312" s="53">
        <v>-0.298928320407867</v>
      </c>
      <c r="BY312" s="53">
        <v>-0.306803703308105</v>
      </c>
      <c r="BZ312" s="53">
        <v>-0.32740306854248</v>
      </c>
      <c r="CA312" s="53">
        <v>-0.321170061826706</v>
      </c>
      <c r="CB312" s="53">
        <v>-0.344558089971542</v>
      </c>
      <c r="CC312" s="53">
        <v>-0.396856606006622</v>
      </c>
      <c r="CD312" s="53">
        <v>-0.392555892467499</v>
      </c>
      <c r="CE312" s="53">
        <v>-0.396252393722534</v>
      </c>
      <c r="CF312" s="53">
        <v>-0.344816118478775</v>
      </c>
      <c r="CG312" s="53">
        <v>-0.354338020086288</v>
      </c>
      <c r="CH312" s="53">
        <v>-0.386564761400223</v>
      </c>
      <c r="CI312" s="53">
        <v>-0.386924266815186</v>
      </c>
      <c r="CJ312" s="53">
        <v>-0.403782814741135</v>
      </c>
      <c r="CK312" s="53">
        <v>-0.39264702796936</v>
      </c>
      <c r="CL312" s="53">
        <v>-0.44002577662468</v>
      </c>
      <c r="CM312" s="53">
        <v>-0.462087661027908</v>
      </c>
      <c r="CN312" s="53">
        <v>-0.479742377996445</v>
      </c>
      <c r="CO312" s="53">
        <v>-0.43460801243782</v>
      </c>
      <c r="CP312" s="53">
        <v>-0.461943656206131</v>
      </c>
      <c r="CQ312" s="53">
        <v>-0.414300709962845</v>
      </c>
      <c r="CR312" s="53">
        <v>-0.314178079366684</v>
      </c>
      <c r="CS312" s="53">
        <v>-0.347587168216705</v>
      </c>
      <c r="CT312" s="53">
        <v>-0.355670720338821</v>
      </c>
      <c r="CU312" s="53">
        <v>-0.343479037284851</v>
      </c>
      <c r="CV312" s="53">
        <v>-0.36918231844902</v>
      </c>
      <c r="CW312" s="53">
        <v>-0.403648763895035</v>
      </c>
      <c r="CX312" s="53">
        <v>-0.398620992898941</v>
      </c>
      <c r="CY312" s="53">
        <v>-0.45106440782547</v>
      </c>
      <c r="CZ312" s="53">
        <v>0.0186642222106457</v>
      </c>
      <c r="DA312" s="53">
        <v>0.0270363260060549</v>
      </c>
      <c r="DB312" s="53">
        <v>0.000897450372576714</v>
      </c>
      <c r="DC312" s="53">
        <v>0.041745126247406</v>
      </c>
      <c r="DD312" s="53">
        <v>0.0434279479086399</v>
      </c>
      <c r="DE312" s="53">
        <v>0.0792998597025871</v>
      </c>
      <c r="DF312" s="53">
        <v>0.117739625275135</v>
      </c>
      <c r="DG312" s="53">
        <v>0.135580852627754</v>
      </c>
      <c r="DH312" s="53">
        <v>0.15572552382946</v>
      </c>
      <c r="DI312" s="53">
        <v>0.100317396223545</v>
      </c>
      <c r="DJ312" s="53">
        <v>0.0667871832847595</v>
      </c>
      <c r="DK312" s="53">
        <v>0.0371284373104572</v>
      </c>
      <c r="DL312" s="53">
        <v>0.0477726496756077</v>
      </c>
      <c r="DM312" s="53">
        <v>0.0397138111293316</v>
      </c>
      <c r="DN312" s="53">
        <v>0.022362444549799</v>
      </c>
      <c r="DO312" s="53">
        <v>-0.00696107372641563</v>
      </c>
      <c r="DP312" s="53">
        <v>-0.0669234097003937</v>
      </c>
      <c r="DQ312" s="53">
        <v>-0.00667912885546684</v>
      </c>
      <c r="DR312" s="53">
        <v>-0.0271398015320301</v>
      </c>
      <c r="DS312" s="53">
        <v>-0.013672056607902</v>
      </c>
      <c r="DT312" s="53">
        <v>0.0229486376047134</v>
      </c>
      <c r="DU312" s="53">
        <v>0.00908264424651861</v>
      </c>
      <c r="DV312" s="53">
        <v>-0.021377194672823</v>
      </c>
      <c r="DW312" s="53">
        <v>-0.0177918486297131</v>
      </c>
      <c r="DX312" s="53">
        <v>-0.0511435717344284</v>
      </c>
      <c r="DY312" s="53">
        <v>-0.103819444775581</v>
      </c>
      <c r="DZ312" s="53">
        <v>-0.117624714970589</v>
      </c>
      <c r="EA312" s="53">
        <v>-0.104123450815678</v>
      </c>
      <c r="EB312" s="53">
        <v>-0.0682285949587822</v>
      </c>
      <c r="EC312" s="53">
        <v>-0.0513730645179749</v>
      </c>
      <c r="ED312" s="53">
        <v>-0.0521756857633591</v>
      </c>
      <c r="EE312" s="53">
        <v>-0.0969877690076828</v>
      </c>
      <c r="EF312" s="53">
        <v>-0.135484203696251</v>
      </c>
      <c r="EG312" s="53">
        <v>-0.0604310147464275</v>
      </c>
      <c r="EH312" s="53">
        <v>-0.000153104774653912</v>
      </c>
      <c r="EI312" s="53">
        <v>0.000931827817112207</v>
      </c>
      <c r="EJ312" s="53">
        <v>-0.0240587834268808</v>
      </c>
      <c r="EK312" s="53">
        <v>0.0343349762260914</v>
      </c>
      <c r="EL312" s="53">
        <v>0.0784173086285591</v>
      </c>
      <c r="EM312" s="53">
        <v>0.103920072317123</v>
      </c>
      <c r="EN312" s="53">
        <v>0.10351674258709</v>
      </c>
      <c r="EO312" s="53">
        <v>0.113060101866722</v>
      </c>
      <c r="EP312" s="53">
        <v>0.0866377949714661</v>
      </c>
      <c r="EQ312" s="53">
        <v>0.0725216194987297</v>
      </c>
      <c r="ER312" s="53">
        <v>0.0258609913289547</v>
      </c>
      <c r="ES312" s="53">
        <v>0.0562538839876652</v>
      </c>
      <c r="ET312" s="53">
        <v>0.06072998046875</v>
      </c>
      <c r="EU312" s="53">
        <v>0.137177556753159</v>
      </c>
      <c r="EV312" s="53">
        <v>0.130975499749184</v>
      </c>
      <c r="EW312" s="53">
        <v>0.142581224441528</v>
      </c>
    </row>
    <row r="313" s="53" customFormat="1" spans="1:153">
      <c r="A313" s="54">
        <v>603516</v>
      </c>
      <c r="B313" s="53" t="s">
        <v>926</v>
      </c>
      <c r="C313" s="55">
        <v>43851</v>
      </c>
      <c r="D313" s="53">
        <v>0.00914446264505386</v>
      </c>
      <c r="E313" s="53">
        <v>-0.0486318320035934</v>
      </c>
      <c r="F313" s="53">
        <v>-0.120705187320709</v>
      </c>
      <c r="G313" s="53">
        <v>-0.0717592015862465</v>
      </c>
      <c r="H313" s="53">
        <v>-0.120475307106972</v>
      </c>
      <c r="I313" s="53">
        <v>-0.0723425224423409</v>
      </c>
      <c r="J313" s="53">
        <v>-0.0261595286428928</v>
      </c>
      <c r="K313" s="53">
        <v>-0.0828690975904465</v>
      </c>
      <c r="L313" s="53">
        <v>-0.0476621687412262</v>
      </c>
      <c r="M313" s="53">
        <v>0.0534734018146992</v>
      </c>
      <c r="N313" s="53">
        <v>0.0874870866537094</v>
      </c>
      <c r="O313" s="53">
        <v>0.0919246599078178</v>
      </c>
      <c r="P313" s="53">
        <v>0.140695482492447</v>
      </c>
      <c r="Q313" s="53">
        <v>0.0983752012252808</v>
      </c>
      <c r="R313" s="53">
        <v>0.0597722269594669</v>
      </c>
      <c r="S313" s="53">
        <v>0.0141951963305473</v>
      </c>
      <c r="T313" s="53">
        <v>-0.00210328982211649</v>
      </c>
      <c r="U313" s="53">
        <v>0.0307665821164846</v>
      </c>
      <c r="V313" s="53">
        <v>0.0422029606997967</v>
      </c>
      <c r="W313" s="53">
        <v>9.41024627536535e-5</v>
      </c>
      <c r="X313" s="53">
        <v>-0.0445085167884827</v>
      </c>
      <c r="Y313" s="53">
        <v>-0.0304465126246214</v>
      </c>
      <c r="Z313" s="53">
        <v>-0.0527274385094643</v>
      </c>
      <c r="AA313" s="53">
        <v>-0.089563675224781</v>
      </c>
      <c r="AB313" s="53">
        <v>-0.118243344128132</v>
      </c>
      <c r="AC313" s="53">
        <v>-0.110724739730358</v>
      </c>
      <c r="AD313" s="53">
        <v>-0.0986427217721939</v>
      </c>
      <c r="AE313" s="53">
        <v>-0.163839280605316</v>
      </c>
      <c r="AF313" s="53">
        <v>-0.143830418586731</v>
      </c>
      <c r="AG313" s="53">
        <v>-0.145191535353661</v>
      </c>
      <c r="AH313" s="53">
        <v>-0.167361661791801</v>
      </c>
      <c r="AI313" s="53">
        <v>-0.0897230133414268</v>
      </c>
      <c r="AJ313" s="53">
        <v>-0.1363285779953</v>
      </c>
      <c r="AK313" s="53">
        <v>-0.106305465102196</v>
      </c>
      <c r="AL313" s="53">
        <v>-0.117480598390102</v>
      </c>
      <c r="AM313" s="53">
        <v>-0.106282025575638</v>
      </c>
      <c r="AN313" s="53">
        <v>-0.105759769678116</v>
      </c>
      <c r="AO313" s="53">
        <v>-0.0827674269676208</v>
      </c>
      <c r="AP313" s="53">
        <v>-0.0547557584941387</v>
      </c>
      <c r="AQ313" s="53">
        <v>-0.0505124740302563</v>
      </c>
      <c r="AR313" s="53">
        <v>-0.0254300497472286</v>
      </c>
      <c r="AS313" s="53">
        <v>-0.0250372663140297</v>
      </c>
      <c r="AT313" s="53">
        <v>-0.0738601833581924</v>
      </c>
      <c r="AU313" s="53">
        <v>-0.122093513607979</v>
      </c>
      <c r="AV313" s="53">
        <v>-0.138822436332703</v>
      </c>
      <c r="AW313" s="53">
        <v>-0.104930117726326</v>
      </c>
      <c r="AX313" s="53">
        <v>-0.11025258898735</v>
      </c>
      <c r="AY313" s="53">
        <v>-0.133015021681786</v>
      </c>
      <c r="AZ313" s="53">
        <v>-0.148457899689674</v>
      </c>
      <c r="BA313" s="53">
        <v>-0.19767664372921</v>
      </c>
      <c r="BB313" s="53">
        <v>-0.00456177070736885</v>
      </c>
      <c r="BC313" s="53">
        <v>-0.039479847997427</v>
      </c>
      <c r="BD313" s="53">
        <v>-0.0978210046887398</v>
      </c>
      <c r="BE313" s="53">
        <v>-0.0111875310540199</v>
      </c>
      <c r="BF313" s="53">
        <v>-0.110396884381771</v>
      </c>
      <c r="BG313" s="53">
        <v>-0.0408691391348839</v>
      </c>
      <c r="BH313" s="53">
        <v>-0.0023222379386425</v>
      </c>
      <c r="BI313" s="53">
        <v>-0.0298834517598152</v>
      </c>
      <c r="BJ313" s="53">
        <v>-0.0352067574858665</v>
      </c>
      <c r="BK313" s="53">
        <v>-0.0155655033886433</v>
      </c>
      <c r="BL313" s="53">
        <v>0.00904860347509384</v>
      </c>
      <c r="BM313" s="53">
        <v>-0.00878511369228363</v>
      </c>
      <c r="BN313" s="53">
        <v>0.0292342118918896</v>
      </c>
      <c r="BO313" s="53">
        <v>-0.00750981271266937</v>
      </c>
      <c r="BP313" s="53">
        <v>-0.0443371944129467</v>
      </c>
      <c r="BQ313" s="53">
        <v>-0.0577633716166019</v>
      </c>
      <c r="BR313" s="53">
        <v>-0.0721480995416641</v>
      </c>
      <c r="BS313" s="53">
        <v>-0.0614330284297466</v>
      </c>
      <c r="BT313" s="53">
        <v>-0.0581147111952305</v>
      </c>
      <c r="BU313" s="53">
        <v>-0.079414889216423</v>
      </c>
      <c r="BV313" s="53">
        <v>-0.108231075108051</v>
      </c>
      <c r="BW313" s="53">
        <v>-0.0980636849999428</v>
      </c>
      <c r="BX313" s="53">
        <v>-0.093724749982357</v>
      </c>
      <c r="BY313" s="53">
        <v>-0.131544336676598</v>
      </c>
      <c r="BZ313" s="53">
        <v>-0.148482978343964</v>
      </c>
      <c r="CA313" s="53">
        <v>-0.169857248663902</v>
      </c>
      <c r="CB313" s="53">
        <v>-0.185273081064224</v>
      </c>
      <c r="CC313" s="53">
        <v>-0.237661421298981</v>
      </c>
      <c r="CD313" s="53">
        <v>-0.216208323836327</v>
      </c>
      <c r="CE313" s="53">
        <v>-0.226946875452995</v>
      </c>
      <c r="CF313" s="53">
        <v>-0.208784699440002</v>
      </c>
      <c r="CG313" s="53">
        <v>-0.210979521274567</v>
      </c>
      <c r="CH313" s="53">
        <v>-0.221981793642044</v>
      </c>
      <c r="CI313" s="53">
        <v>-0.187179312109947</v>
      </c>
      <c r="CJ313" s="53">
        <v>-0.176112368702888</v>
      </c>
      <c r="CK313" s="53">
        <v>-0.167475417256355</v>
      </c>
      <c r="CL313" s="53">
        <v>-0.178686678409576</v>
      </c>
      <c r="CM313" s="53">
        <v>-0.217706471681595</v>
      </c>
      <c r="CN313" s="53">
        <v>-0.186102002859116</v>
      </c>
      <c r="CO313" s="53">
        <v>-0.167524486780167</v>
      </c>
      <c r="CP313" s="53">
        <v>-0.171166315674782</v>
      </c>
      <c r="CQ313" s="53">
        <v>-0.187481194734573</v>
      </c>
      <c r="CR313" s="53">
        <v>-0.252070635557175</v>
      </c>
      <c r="CS313" s="53">
        <v>-0.281543672084808</v>
      </c>
      <c r="CT313" s="53">
        <v>-0.300185441970825</v>
      </c>
      <c r="CU313" s="53">
        <v>-0.296909660100937</v>
      </c>
      <c r="CV313" s="53">
        <v>-0.321088463068008</v>
      </c>
      <c r="CW313" s="53">
        <v>-0.330300569534302</v>
      </c>
      <c r="CX313" s="53">
        <v>-0.333889782428741</v>
      </c>
      <c r="CY313" s="53">
        <v>-0.341127246618271</v>
      </c>
      <c r="CZ313" s="53">
        <v>-0.00586744025349617</v>
      </c>
      <c r="DA313" s="53">
        <v>-0.0287256576120853</v>
      </c>
      <c r="DB313" s="53">
        <v>-0.0424578562378883</v>
      </c>
      <c r="DC313" s="53">
        <v>-0.0801453441381454</v>
      </c>
      <c r="DD313" s="53">
        <v>-0.0296520963311195</v>
      </c>
      <c r="DE313" s="53">
        <v>-0.0510470569133759</v>
      </c>
      <c r="DF313" s="53">
        <v>-0.0434109643101692</v>
      </c>
      <c r="DG313" s="53">
        <v>-0.0725593119859695</v>
      </c>
      <c r="DH313" s="53">
        <v>-0.0320290848612785</v>
      </c>
      <c r="DI313" s="53">
        <v>0.0494652315974236</v>
      </c>
      <c r="DJ313" s="53">
        <v>0.0588648058474064</v>
      </c>
      <c r="DK313" s="53">
        <v>0.0811360999941826</v>
      </c>
      <c r="DL313" s="53">
        <v>0.0918876007199287</v>
      </c>
      <c r="DM313" s="53">
        <v>0.0863113403320312</v>
      </c>
      <c r="DN313" s="53">
        <v>0.0845357477664948</v>
      </c>
      <c r="DO313" s="53">
        <v>0.0523848943412304</v>
      </c>
      <c r="DP313" s="53">
        <v>0.0504711344838142</v>
      </c>
      <c r="DQ313" s="53">
        <v>0.0726259350776672</v>
      </c>
      <c r="DR313" s="53">
        <v>0.0807439982891083</v>
      </c>
      <c r="DS313" s="53">
        <v>0.0599353201687336</v>
      </c>
      <c r="DT313" s="53">
        <v>0.0441488847136497</v>
      </c>
      <c r="DU313" s="53">
        <v>0.0480435006320477</v>
      </c>
      <c r="DV313" s="53">
        <v>0.0214236360043287</v>
      </c>
      <c r="DW313" s="53">
        <v>0.0224069897085428</v>
      </c>
      <c r="DX313" s="53">
        <v>0.0106659661978483</v>
      </c>
      <c r="DY313" s="53">
        <v>0.0395588278770447</v>
      </c>
      <c r="DZ313" s="53">
        <v>0.0670566856861114</v>
      </c>
      <c r="EA313" s="53">
        <v>0.0542484596371651</v>
      </c>
      <c r="EB313" s="53">
        <v>0.0528042353689671</v>
      </c>
      <c r="EC313" s="53">
        <v>0.0621816664934158</v>
      </c>
      <c r="ED313" s="53">
        <v>0.0218493640422821</v>
      </c>
      <c r="EE313" s="53">
        <v>0.101682841777802</v>
      </c>
      <c r="EF313" s="53">
        <v>0.0660795271396637</v>
      </c>
      <c r="EG313" s="53">
        <v>0.0613001771271229</v>
      </c>
      <c r="EH313" s="53">
        <v>0.0390580855309963</v>
      </c>
      <c r="EI313" s="53">
        <v>0.0416197218000889</v>
      </c>
      <c r="EJ313" s="53">
        <v>0.0533532314002514</v>
      </c>
      <c r="EK313" s="53">
        <v>0.115365371108055</v>
      </c>
      <c r="EL313" s="53">
        <v>0.111772574484348</v>
      </c>
      <c r="EM313" s="53">
        <v>0.0974383428692818</v>
      </c>
      <c r="EN313" s="53">
        <v>0.126162588596344</v>
      </c>
      <c r="EO313" s="53">
        <v>0.142870247364044</v>
      </c>
      <c r="EP313" s="53">
        <v>0.158636793494225</v>
      </c>
      <c r="EQ313" s="53">
        <v>0.139876484870911</v>
      </c>
      <c r="ER313" s="53">
        <v>0.141789317131042</v>
      </c>
      <c r="ES313" s="53">
        <v>0.172405883669853</v>
      </c>
      <c r="ET313" s="53">
        <v>0.1912622153759</v>
      </c>
      <c r="EU313" s="53">
        <v>0.177711874246597</v>
      </c>
      <c r="EV313" s="53">
        <v>0.165858209133148</v>
      </c>
      <c r="EW313" s="53">
        <v>0.123876944184303</v>
      </c>
    </row>
    <row r="314" s="53" customFormat="1" spans="1:153">
      <c r="A314" s="54">
        <v>603528</v>
      </c>
      <c r="B314" s="53" t="s">
        <v>929</v>
      </c>
      <c r="C314" s="55">
        <v>43851</v>
      </c>
      <c r="D314" s="53">
        <v>0.00734822265803814</v>
      </c>
      <c r="E314" s="53">
        <v>-0.00568953156471252</v>
      </c>
      <c r="F314" s="53">
        <v>-0.0289346128702164</v>
      </c>
      <c r="G314" s="53">
        <v>-0.00385027751326561</v>
      </c>
      <c r="H314" s="53">
        <v>0.0566874854266644</v>
      </c>
      <c r="I314" s="53">
        <v>0.105171851813793</v>
      </c>
      <c r="J314" s="53">
        <v>0.0609877035021782</v>
      </c>
      <c r="K314" s="53">
        <v>0.0673846825957298</v>
      </c>
      <c r="L314" s="53">
        <v>0.0331218726933002</v>
      </c>
      <c r="M314" s="53">
        <v>0.0398892164230347</v>
      </c>
      <c r="N314" s="53">
        <v>0.0480755493044853</v>
      </c>
      <c r="O314" s="53">
        <v>0.0383891724050045</v>
      </c>
      <c r="P314" s="53">
        <v>0.023193771019578</v>
      </c>
      <c r="Q314" s="53">
        <v>0.0125988107174635</v>
      </c>
      <c r="R314" s="53">
        <v>0.011286024004221</v>
      </c>
      <c r="S314" s="53">
        <v>0.0915481150150299</v>
      </c>
      <c r="T314" s="53">
        <v>0.0654840245842934</v>
      </c>
      <c r="U314" s="53">
        <v>0.152324229478836</v>
      </c>
      <c r="V314" s="53">
        <v>0.180710092186928</v>
      </c>
      <c r="W314" s="53">
        <v>0.123048320412636</v>
      </c>
      <c r="X314" s="53">
        <v>0.106620252132416</v>
      </c>
      <c r="Y314" s="53">
        <v>0.0959733352065086</v>
      </c>
      <c r="Z314" s="53">
        <v>0.0841822177171707</v>
      </c>
      <c r="AA314" s="53">
        <v>0.0749399214982986</v>
      </c>
      <c r="AB314" s="53">
        <v>0.0773195698857307</v>
      </c>
      <c r="AC314" s="53">
        <v>0.056819960474968</v>
      </c>
      <c r="AD314" s="53">
        <v>0.0443818084895611</v>
      </c>
      <c r="AE314" s="53">
        <v>0.0215415321290493</v>
      </c>
      <c r="AF314" s="53">
        <v>0.0344407595694065</v>
      </c>
      <c r="AG314" s="53">
        <v>0.0727319866418838</v>
      </c>
      <c r="AH314" s="53">
        <v>0.115254767239094</v>
      </c>
      <c r="AI314" s="53">
        <v>0.166206926107407</v>
      </c>
      <c r="AJ314" s="53">
        <v>0.126974657177925</v>
      </c>
      <c r="AK314" s="53">
        <v>0.101526252925396</v>
      </c>
      <c r="AL314" s="53">
        <v>0.0910868272185326</v>
      </c>
      <c r="AM314" s="53">
        <v>0.111911259591579</v>
      </c>
      <c r="AN314" s="53">
        <v>0.0925920084118843</v>
      </c>
      <c r="AO314" s="53">
        <v>0.10732464492321</v>
      </c>
      <c r="AP314" s="53">
        <v>0.108232609927654</v>
      </c>
      <c r="AQ314" s="53">
        <v>0.114392802119255</v>
      </c>
      <c r="AR314" s="53">
        <v>0.155827790498734</v>
      </c>
      <c r="AS314" s="53">
        <v>0.145855441689491</v>
      </c>
      <c r="AT314" s="53">
        <v>0.134376615285873</v>
      </c>
      <c r="AU314" s="53">
        <v>0.124127931892872</v>
      </c>
      <c r="AV314" s="53">
        <v>0.0939333960413933</v>
      </c>
      <c r="AW314" s="53">
        <v>0.0787085220217705</v>
      </c>
      <c r="AX314" s="53">
        <v>0.0948703587055206</v>
      </c>
      <c r="AY314" s="53">
        <v>0.0789733231067657</v>
      </c>
      <c r="AZ314" s="53">
        <v>0.0750296637415886</v>
      </c>
      <c r="BA314" s="53">
        <v>0.126666903495789</v>
      </c>
      <c r="BB314" s="53">
        <v>-0.00618711765855551</v>
      </c>
      <c r="BC314" s="53">
        <v>-0.0109753785654902</v>
      </c>
      <c r="BD314" s="53">
        <v>-0.0222459174692631</v>
      </c>
      <c r="BE314" s="53">
        <v>-0.0348242968320847</v>
      </c>
      <c r="BF314" s="53">
        <v>0.0319505035877228</v>
      </c>
      <c r="BG314" s="53">
        <v>0.0817157402634621</v>
      </c>
      <c r="BH314" s="53">
        <v>0.0483828037977219</v>
      </c>
      <c r="BI314" s="53">
        <v>0.0471691749989986</v>
      </c>
      <c r="BJ314" s="53">
        <v>0.0243749767541885</v>
      </c>
      <c r="BK314" s="53">
        <v>0.0435296222567558</v>
      </c>
      <c r="BL314" s="53">
        <v>0.030747739598155</v>
      </c>
      <c r="BM314" s="53">
        <v>0.0302992686629295</v>
      </c>
      <c r="BN314" s="53">
        <v>0.0191384702920914</v>
      </c>
      <c r="BO314" s="53">
        <v>0.0193933546543121</v>
      </c>
      <c r="BP314" s="53">
        <v>-0.000341754406690598</v>
      </c>
      <c r="BQ314" s="53">
        <v>0.0776753425598145</v>
      </c>
      <c r="BR314" s="53">
        <v>0.0545869320631027</v>
      </c>
      <c r="BS314" s="53">
        <v>0.133855521678925</v>
      </c>
      <c r="BT314" s="53">
        <v>0.166876003146172</v>
      </c>
      <c r="BU314" s="53">
        <v>0.110797226428986</v>
      </c>
      <c r="BV314" s="53">
        <v>0.108859747648239</v>
      </c>
      <c r="BW314" s="53">
        <v>0.0964620336890221</v>
      </c>
      <c r="BX314" s="53">
        <v>0.0883932858705521</v>
      </c>
      <c r="BY314" s="53">
        <v>0.0873826444149017</v>
      </c>
      <c r="BZ314" s="53">
        <v>0.0907519310712814</v>
      </c>
      <c r="CA314" s="53">
        <v>0.076931469142437</v>
      </c>
      <c r="CB314" s="53">
        <v>0.0486991591751575</v>
      </c>
      <c r="CC314" s="53">
        <v>0.0314077138900757</v>
      </c>
      <c r="CD314" s="53">
        <v>0.0510515943169594</v>
      </c>
      <c r="CE314" s="53">
        <v>0.0776123553514481</v>
      </c>
      <c r="CF314" s="53">
        <v>0.119222022593021</v>
      </c>
      <c r="CG314" s="53">
        <v>0.17013193666935</v>
      </c>
      <c r="CH314" s="53">
        <v>0.132932081818581</v>
      </c>
      <c r="CI314" s="53">
        <v>0.107177652418613</v>
      </c>
      <c r="CJ314" s="53">
        <v>0.0936903953552246</v>
      </c>
      <c r="CK314" s="53">
        <v>0.10077203810215</v>
      </c>
      <c r="CL314" s="53">
        <v>0.0843187496066093</v>
      </c>
      <c r="CM314" s="53">
        <v>0.113961324095726</v>
      </c>
      <c r="CN314" s="53">
        <v>0.130057752132416</v>
      </c>
      <c r="CO314" s="53">
        <v>0.107931263744831</v>
      </c>
      <c r="CP314" s="53">
        <v>0.148487702012062</v>
      </c>
      <c r="CQ314" s="53">
        <v>0.138548046350479</v>
      </c>
      <c r="CR314" s="53">
        <v>0.111800596117973</v>
      </c>
      <c r="CS314" s="53">
        <v>0.0902085825800896</v>
      </c>
      <c r="CT314" s="53">
        <v>0.066133514046669</v>
      </c>
      <c r="CU314" s="53">
        <v>0.0538049414753914</v>
      </c>
      <c r="CV314" s="53">
        <v>0.0737917870283127</v>
      </c>
      <c r="CW314" s="53">
        <v>0.0721757560968399</v>
      </c>
      <c r="CX314" s="53">
        <v>0.0699702277779579</v>
      </c>
      <c r="CY314" s="53">
        <v>0.128887966275215</v>
      </c>
      <c r="CZ314" s="53">
        <v>0.0066336914896965</v>
      </c>
      <c r="DA314" s="53">
        <v>-0.00161580182611942</v>
      </c>
      <c r="DB314" s="53">
        <v>-0.013590345159173</v>
      </c>
      <c r="DC314" s="53">
        <v>0.0240723695605993</v>
      </c>
      <c r="DD314" s="53">
        <v>0.0178353320807219</v>
      </c>
      <c r="DE314" s="53">
        <v>0.0165544599294662</v>
      </c>
      <c r="DF314" s="53">
        <v>0.0057032504118979</v>
      </c>
      <c r="DG314" s="53">
        <v>0.0133138541132212</v>
      </c>
      <c r="DH314" s="53">
        <v>0.00184524664655328</v>
      </c>
      <c r="DI314" s="53">
        <v>-0.0105420537292957</v>
      </c>
      <c r="DJ314" s="53">
        <v>0.0104261599481106</v>
      </c>
      <c r="DK314" s="53">
        <v>0.00118825631216168</v>
      </c>
      <c r="DL314" s="53">
        <v>-0.00284634856507182</v>
      </c>
      <c r="DM314" s="53">
        <v>-0.0136961918324232</v>
      </c>
      <c r="DN314" s="53">
        <v>0.0047261300496757</v>
      </c>
      <c r="DO314" s="53">
        <v>0.00697112223133445</v>
      </c>
      <c r="DP314" s="53">
        <v>0.00399544695392251</v>
      </c>
      <c r="DQ314" s="53">
        <v>0.011567072942853</v>
      </c>
      <c r="DR314" s="53">
        <v>0.00693244161084294</v>
      </c>
      <c r="DS314" s="53">
        <v>0.00534944096580148</v>
      </c>
      <c r="DT314" s="53">
        <v>-0.00914114899933338</v>
      </c>
      <c r="DU314" s="53">
        <v>-0.00739034963771701</v>
      </c>
      <c r="DV314" s="53">
        <v>-0.0111127141863108</v>
      </c>
      <c r="DW314" s="53">
        <v>-0.0193443689495325</v>
      </c>
      <c r="DX314" s="53">
        <v>-0.0203340146690607</v>
      </c>
      <c r="DY314" s="53">
        <v>-0.0270131565630436</v>
      </c>
      <c r="DZ314" s="53">
        <v>-0.0112190004438162</v>
      </c>
      <c r="EA314" s="53">
        <v>-0.016767829656601</v>
      </c>
      <c r="EB314" s="53">
        <v>-0.0235124863684177</v>
      </c>
      <c r="EC314" s="53">
        <v>-0.0117820184677839</v>
      </c>
      <c r="ED314" s="53">
        <v>-0.0108688995242119</v>
      </c>
      <c r="EE314" s="53">
        <v>-0.0108266547322273</v>
      </c>
      <c r="EF314" s="53">
        <v>-0.0128590669482946</v>
      </c>
      <c r="EG314" s="53">
        <v>-0.0125530483201146</v>
      </c>
      <c r="EH314" s="53">
        <v>-0.00950521510094404</v>
      </c>
      <c r="EI314" s="53">
        <v>0.00423757266253233</v>
      </c>
      <c r="EJ314" s="53">
        <v>0.00137161440216005</v>
      </c>
      <c r="EK314" s="53">
        <v>-0.0135383317247033</v>
      </c>
      <c r="EL314" s="53">
        <v>-0.0287267807871103</v>
      </c>
      <c r="EM314" s="53">
        <v>-0.000440110685303807</v>
      </c>
      <c r="EN314" s="53">
        <v>0.000438438495621085</v>
      </c>
      <c r="EO314" s="53">
        <v>0.000405735452659428</v>
      </c>
      <c r="EP314" s="53">
        <v>0.0156743749976158</v>
      </c>
      <c r="EQ314" s="53">
        <v>0.0270176995545626</v>
      </c>
      <c r="ER314" s="53">
        <v>0.0208982340991497</v>
      </c>
      <c r="ES314" s="53">
        <v>0.0180019363760948</v>
      </c>
      <c r="ET314" s="53">
        <v>0.0141769219189882</v>
      </c>
      <c r="EU314" s="53">
        <v>-0.0001040791394189</v>
      </c>
      <c r="EV314" s="53">
        <v>-0.00184221111703664</v>
      </c>
      <c r="EW314" s="53">
        <v>-0.00912270229309797</v>
      </c>
    </row>
    <row r="315" s="53" customFormat="1" spans="1:153">
      <c r="A315" s="54">
        <v>603595</v>
      </c>
      <c r="B315" s="53" t="s">
        <v>932</v>
      </c>
      <c r="C315" s="55">
        <v>43851</v>
      </c>
      <c r="D315" s="53">
        <v>0.181914940476418</v>
      </c>
      <c r="E315" s="53">
        <v>0.119432397186756</v>
      </c>
      <c r="F315" s="53">
        <v>0.0830260887742043</v>
      </c>
      <c r="G315" s="53">
        <v>0.0562660023570061</v>
      </c>
      <c r="H315" s="53">
        <v>0.0519754402339458</v>
      </c>
      <c r="I315" s="53">
        <v>0.0171326790004969</v>
      </c>
      <c r="J315" s="53">
        <v>0.100499354302883</v>
      </c>
      <c r="K315" s="53">
        <v>0.0896764621138573</v>
      </c>
      <c r="L315" s="53">
        <v>0.0687914118170738</v>
      </c>
      <c r="M315" s="53">
        <v>0.0462370701134205</v>
      </c>
      <c r="N315" s="53">
        <v>0.0195421874523163</v>
      </c>
      <c r="O315" s="53">
        <v>-0.00803607981652021</v>
      </c>
      <c r="P315" s="53">
        <v>0.0148948123678565</v>
      </c>
      <c r="Q315" s="53">
        <v>0.0397196635603905</v>
      </c>
      <c r="R315" s="53">
        <v>0.0104429433122277</v>
      </c>
      <c r="S315" s="53">
        <v>-0.0219408962875605</v>
      </c>
      <c r="T315" s="53">
        <v>-0.0449059158563614</v>
      </c>
      <c r="U315" s="53">
        <v>0.0226269289851189</v>
      </c>
      <c r="V315" s="53">
        <v>0.101276196539402</v>
      </c>
      <c r="W315" s="53">
        <v>0.152943626046181</v>
      </c>
      <c r="X315" s="53">
        <v>0.226335093379021</v>
      </c>
      <c r="Y315" s="53">
        <v>0.218001931905746</v>
      </c>
      <c r="Z315" s="53">
        <v>0.141946285963058</v>
      </c>
      <c r="AA315" s="53">
        <v>0.118973895907402</v>
      </c>
      <c r="AB315" s="53">
        <v>0.103892348706722</v>
      </c>
      <c r="AC315" s="53">
        <v>0.195229232311249</v>
      </c>
      <c r="AD315" s="53">
        <v>0.165789559483528</v>
      </c>
      <c r="AE315" s="53">
        <v>0.0679475739598274</v>
      </c>
      <c r="AF315" s="53">
        <v>0.0812504291534424</v>
      </c>
      <c r="AG315" s="53">
        <v>0.0148412268608809</v>
      </c>
      <c r="AH315" s="53">
        <v>-0.0148686803877354</v>
      </c>
      <c r="AI315" s="53">
        <v>0.00524540804326534</v>
      </c>
      <c r="AJ315" s="53">
        <v>-0.0386998355388641</v>
      </c>
      <c r="AK315" s="53">
        <v>-0.0569259636104107</v>
      </c>
      <c r="AL315" s="53">
        <v>-0.0588119998574257</v>
      </c>
      <c r="AM315" s="53">
        <v>-0.0772619694471359</v>
      </c>
      <c r="AN315" s="53">
        <v>-0.0570056699216366</v>
      </c>
      <c r="AO315" s="53">
        <v>-0.0297427643090487</v>
      </c>
      <c r="AP315" s="53">
        <v>-0.0542480237782001</v>
      </c>
      <c r="AQ315" s="53">
        <v>-0.0544559806585312</v>
      </c>
      <c r="AR315" s="53">
        <v>-0.0720797851681709</v>
      </c>
      <c r="AS315" s="53">
        <v>-0.0688608735799789</v>
      </c>
      <c r="AT315" s="53">
        <v>-0.0975001007318497</v>
      </c>
      <c r="AU315" s="53">
        <v>-0.12496829777956</v>
      </c>
      <c r="AV315" s="53">
        <v>-0.122346460819244</v>
      </c>
      <c r="AW315" s="53">
        <v>-0.173533990979195</v>
      </c>
      <c r="AX315" s="53">
        <v>-0.164368450641632</v>
      </c>
      <c r="AY315" s="53">
        <v>-0.176661819219589</v>
      </c>
      <c r="AZ315" s="53">
        <v>-0.192960575222969</v>
      </c>
      <c r="BA315" s="53">
        <v>-0.216687873005867</v>
      </c>
      <c r="BB315" s="53">
        <v>0.120909556746483</v>
      </c>
      <c r="BC315" s="53">
        <v>0.105918824672699</v>
      </c>
      <c r="BD315" s="53">
        <v>0.0848460122942924</v>
      </c>
      <c r="BE315" s="53">
        <v>0.084650494158268</v>
      </c>
      <c r="BF315" s="53">
        <v>0.0543606206774712</v>
      </c>
      <c r="BG315" s="53">
        <v>0.0327193737030029</v>
      </c>
      <c r="BH315" s="53">
        <v>0.114000536501408</v>
      </c>
      <c r="BI315" s="53">
        <v>0.121933087706566</v>
      </c>
      <c r="BJ315" s="53">
        <v>0.104404576122761</v>
      </c>
      <c r="BK315" s="53">
        <v>0.0864219516515732</v>
      </c>
      <c r="BL315" s="53">
        <v>0.0605682171881199</v>
      </c>
      <c r="BM315" s="53">
        <v>0.0547649823129177</v>
      </c>
      <c r="BN315" s="53">
        <v>0.0829857587814331</v>
      </c>
      <c r="BO315" s="53">
        <v>0.110559344291687</v>
      </c>
      <c r="BP315" s="53">
        <v>0.0773921385407448</v>
      </c>
      <c r="BQ315" s="53">
        <v>0.0638787522912025</v>
      </c>
      <c r="BR315" s="53">
        <v>0.0556153208017349</v>
      </c>
      <c r="BS315" s="53">
        <v>0.128820851445198</v>
      </c>
      <c r="BT315" s="53">
        <v>0.222707331180573</v>
      </c>
      <c r="BU315" s="53">
        <v>0.294407278299332</v>
      </c>
      <c r="BV315" s="53">
        <v>0.38557505607605</v>
      </c>
      <c r="BW315" s="53">
        <v>0.386430293321609</v>
      </c>
      <c r="BX315" s="53">
        <v>0.345923751592636</v>
      </c>
      <c r="BY315" s="53">
        <v>0.345861434936523</v>
      </c>
      <c r="BZ315" s="53">
        <v>0.28248593211174</v>
      </c>
      <c r="CA315" s="53">
        <v>0.290543913841248</v>
      </c>
      <c r="CB315" s="53">
        <v>0.293195933103561</v>
      </c>
      <c r="CC315" s="53">
        <v>0.23149299621582</v>
      </c>
      <c r="CD315" s="53">
        <v>0.25076761841774</v>
      </c>
      <c r="CE315" s="53">
        <v>0.212940275669098</v>
      </c>
      <c r="CF315" s="53">
        <v>0.183123856782913</v>
      </c>
      <c r="CG315" s="53">
        <v>0.200005650520325</v>
      </c>
      <c r="CH315" s="53">
        <v>0.146149143576622</v>
      </c>
      <c r="CI315" s="53">
        <v>0.130804017186165</v>
      </c>
      <c r="CJ315" s="53">
        <v>0.10412934422493</v>
      </c>
      <c r="CK315" s="53">
        <v>0.134165778756142</v>
      </c>
      <c r="CL315" s="53">
        <v>0.133681178092957</v>
      </c>
      <c r="CM315" s="53">
        <v>0.123272620141506</v>
      </c>
      <c r="CN315" s="53">
        <v>0.117821231484413</v>
      </c>
      <c r="CO315" s="53">
        <v>0.101297967135906</v>
      </c>
      <c r="CP315" s="53">
        <v>0.0669311136007309</v>
      </c>
      <c r="CQ315" s="53">
        <v>0.0557413175702095</v>
      </c>
      <c r="CR315" s="53">
        <v>0.0479013212025166</v>
      </c>
      <c r="CS315" s="53">
        <v>0.0367191843688488</v>
      </c>
      <c r="CT315" s="53">
        <v>0.0498097389936447</v>
      </c>
      <c r="CU315" s="53">
        <v>0.0570488758385181</v>
      </c>
      <c r="CV315" s="53">
        <v>0.0495701804757118</v>
      </c>
      <c r="CW315" s="53">
        <v>0.0227031763643026</v>
      </c>
      <c r="CX315" s="53">
        <v>0.0210471488535404</v>
      </c>
      <c r="CY315" s="53">
        <v>0.0053223124705255</v>
      </c>
      <c r="CZ315" s="53">
        <v>0.0868552997708321</v>
      </c>
      <c r="DA315" s="53">
        <v>0.0393635034561157</v>
      </c>
      <c r="DB315" s="53">
        <v>0.0240300036966801</v>
      </c>
      <c r="DC315" s="53">
        <v>-0.00253456924110651</v>
      </c>
      <c r="DD315" s="53">
        <v>0.0234647430479527</v>
      </c>
      <c r="DE315" s="53">
        <v>0.0102632315829396</v>
      </c>
      <c r="DF315" s="53">
        <v>0.0123487412929535</v>
      </c>
      <c r="DG315" s="53">
        <v>-0.00640669791027904</v>
      </c>
      <c r="DH315" s="53">
        <v>-0.00976324267685413</v>
      </c>
      <c r="DI315" s="53">
        <v>-0.0143349580466747</v>
      </c>
      <c r="DJ315" s="53">
        <v>-0.0151761034503579</v>
      </c>
      <c r="DK315" s="53">
        <v>-0.0369511358439922</v>
      </c>
      <c r="DL315" s="53">
        <v>-0.0422410219907761</v>
      </c>
      <c r="DM315" s="53">
        <v>-0.044989749789238</v>
      </c>
      <c r="DN315" s="53">
        <v>-0.0410992689430714</v>
      </c>
      <c r="DO315" s="53">
        <v>-0.0599697269499302</v>
      </c>
      <c r="DP315" s="53">
        <v>-0.0746713131666183</v>
      </c>
      <c r="DQ315" s="53">
        <v>-0.0803439915180206</v>
      </c>
      <c r="DR315" s="53">
        <v>-0.0955812111496925</v>
      </c>
      <c r="DS315" s="53">
        <v>-0.115613743662834</v>
      </c>
      <c r="DT315" s="53">
        <v>-0.133390039205551</v>
      </c>
      <c r="DU315" s="53">
        <v>-0.142578437924385</v>
      </c>
      <c r="DV315" s="53">
        <v>-0.1781275421381</v>
      </c>
      <c r="DW315" s="53">
        <v>-0.201037630438805</v>
      </c>
      <c r="DX315" s="53">
        <v>-0.15274366736412</v>
      </c>
      <c r="DY315" s="53">
        <v>-0.0694647431373596</v>
      </c>
      <c r="DZ315" s="53">
        <v>-0.101556435227394</v>
      </c>
      <c r="EA315" s="53">
        <v>-0.137695491313934</v>
      </c>
      <c r="EB315" s="53">
        <v>-0.143667280673981</v>
      </c>
      <c r="EC315" s="53">
        <v>-0.172249123454094</v>
      </c>
      <c r="ED315" s="53">
        <v>-0.17214260995388</v>
      </c>
      <c r="EE315" s="53">
        <v>-0.168910309672356</v>
      </c>
      <c r="EF315" s="53">
        <v>-0.158999055624008</v>
      </c>
      <c r="EG315" s="53">
        <v>-0.161880061030388</v>
      </c>
      <c r="EH315" s="53">
        <v>-0.137091428041458</v>
      </c>
      <c r="EI315" s="53">
        <v>-0.1855778247118</v>
      </c>
      <c r="EJ315" s="53">
        <v>-0.164836928248405</v>
      </c>
      <c r="EK315" s="53">
        <v>-0.127165451645851</v>
      </c>
      <c r="EL315" s="53">
        <v>-0.146219328045845</v>
      </c>
      <c r="EM315" s="53">
        <v>-0.129904016852379</v>
      </c>
      <c r="EN315" s="53">
        <v>-0.113160975277424</v>
      </c>
      <c r="EO315" s="53">
        <v>-0.0987522676587105</v>
      </c>
      <c r="EP315" s="53">
        <v>-0.119551494717598</v>
      </c>
      <c r="EQ315" s="53">
        <v>-0.135837554931641</v>
      </c>
      <c r="ER315" s="53">
        <v>-0.146306276321411</v>
      </c>
      <c r="ES315" s="53">
        <v>-0.204732954502106</v>
      </c>
      <c r="ET315" s="53">
        <v>-0.188088700175285</v>
      </c>
      <c r="EU315" s="53">
        <v>-0.17351508140564</v>
      </c>
      <c r="EV315" s="53">
        <v>-0.188157796859741</v>
      </c>
      <c r="EW315" s="53">
        <v>-0.19616025686264</v>
      </c>
    </row>
    <row r="316" s="53" customFormat="1" spans="1:153">
      <c r="A316" s="54">
        <v>603633</v>
      </c>
      <c r="B316" s="53" t="s">
        <v>935</v>
      </c>
      <c r="C316" s="55">
        <v>43851</v>
      </c>
      <c r="D316" s="53">
        <v>-0.0182196348905563</v>
      </c>
      <c r="E316" s="53">
        <v>-0.0104733323678374</v>
      </c>
      <c r="F316" s="53">
        <v>-0.0706581100821495</v>
      </c>
      <c r="G316" s="53">
        <v>-0.137927159667015</v>
      </c>
      <c r="H316" s="53">
        <v>-0.160494714975357</v>
      </c>
      <c r="I316" s="53">
        <v>-0.0767318606376648</v>
      </c>
      <c r="J316" s="53">
        <v>-0.0645718723535538</v>
      </c>
      <c r="K316" s="53">
        <v>-0.0758719369769096</v>
      </c>
      <c r="L316" s="53">
        <v>-0.0173050574958324</v>
      </c>
      <c r="M316" s="53">
        <v>-0.00128989689983428</v>
      </c>
      <c r="N316" s="53">
        <v>0.0263521000742912</v>
      </c>
      <c r="O316" s="53">
        <v>0.0804369375109673</v>
      </c>
      <c r="P316" s="53">
        <v>0.164793729782104</v>
      </c>
      <c r="Q316" s="53">
        <v>0.0995574742555618</v>
      </c>
      <c r="R316" s="53">
        <v>0.0944711044430733</v>
      </c>
      <c r="S316" s="53">
        <v>0.110812291502953</v>
      </c>
      <c r="T316" s="53">
        <v>0.0876437872648239</v>
      </c>
      <c r="U316" s="53">
        <v>0.0904219821095467</v>
      </c>
      <c r="V316" s="53">
        <v>0.0542082972824574</v>
      </c>
      <c r="W316" s="53">
        <v>0.131511241197586</v>
      </c>
      <c r="X316" s="53">
        <v>0.096537247300148</v>
      </c>
      <c r="Y316" s="53">
        <v>0.0693150833249092</v>
      </c>
      <c r="Z316" s="53">
        <v>0.113782569766045</v>
      </c>
      <c r="AA316" s="53">
        <v>0.138038784265518</v>
      </c>
      <c r="AB316" s="53">
        <v>0.133699491620064</v>
      </c>
      <c r="AC316" s="53">
        <v>0.119958877563477</v>
      </c>
      <c r="AD316" s="53">
        <v>0.16338624060154</v>
      </c>
      <c r="AE316" s="53">
        <v>0.170375987887383</v>
      </c>
      <c r="AF316" s="53">
        <v>0.146903321146965</v>
      </c>
      <c r="AG316" s="53">
        <v>0.128177538514137</v>
      </c>
      <c r="AH316" s="53">
        <v>0.083344005048275</v>
      </c>
      <c r="AI316" s="53">
        <v>0.0789816305041313</v>
      </c>
      <c r="AJ316" s="53">
        <v>0.0731433406472206</v>
      </c>
      <c r="AK316" s="53">
        <v>0.094805583357811</v>
      </c>
      <c r="AL316" s="53">
        <v>0.111164219677448</v>
      </c>
      <c r="AM316" s="53">
        <v>0.20489127933979</v>
      </c>
      <c r="AN316" s="53">
        <v>0.222556427121162</v>
      </c>
      <c r="AO316" s="53">
        <v>0.21090279519558</v>
      </c>
      <c r="AP316" s="53">
        <v>0.20573054254055</v>
      </c>
      <c r="AQ316" s="53">
        <v>0.235544115304947</v>
      </c>
      <c r="AR316" s="53">
        <v>0.213470906019211</v>
      </c>
      <c r="AS316" s="53">
        <v>0.229616045951843</v>
      </c>
      <c r="AT316" s="53">
        <v>0.225750625133514</v>
      </c>
      <c r="AU316" s="53">
        <v>0.223838999867439</v>
      </c>
      <c r="AV316" s="53">
        <v>0.231429040431976</v>
      </c>
      <c r="AW316" s="53">
        <v>0.263802498579025</v>
      </c>
      <c r="AX316" s="53">
        <v>0.264838665723801</v>
      </c>
      <c r="AY316" s="53">
        <v>0.262260317802429</v>
      </c>
      <c r="AZ316" s="53">
        <v>0.244307354092598</v>
      </c>
      <c r="BA316" s="53">
        <v>0.219314306974411</v>
      </c>
      <c r="BB316" s="53">
        <v>-0.0185404513031244</v>
      </c>
      <c r="BC316" s="53">
        <v>-0.0323538519442081</v>
      </c>
      <c r="BD316" s="53">
        <v>-0.0633394047617912</v>
      </c>
      <c r="BE316" s="53">
        <v>-0.119903422892094</v>
      </c>
      <c r="BF316" s="53">
        <v>-0.120295777916908</v>
      </c>
      <c r="BG316" s="53">
        <v>-0.1244061216712</v>
      </c>
      <c r="BH316" s="53">
        <v>-0.129781052470207</v>
      </c>
      <c r="BI316" s="53">
        <v>-0.129274263978004</v>
      </c>
      <c r="BJ316" s="53">
        <v>-0.104403480887413</v>
      </c>
      <c r="BK316" s="53">
        <v>-0.103886991739273</v>
      </c>
      <c r="BL316" s="53">
        <v>-0.0549839623272419</v>
      </c>
      <c r="BM316" s="53">
        <v>0.000746848818380386</v>
      </c>
      <c r="BN316" s="53">
        <v>0.0279837418347597</v>
      </c>
      <c r="BO316" s="53">
        <v>-0.0194994118064642</v>
      </c>
      <c r="BP316" s="53">
        <v>-0.0317414626479149</v>
      </c>
      <c r="BQ316" s="53">
        <v>-0.0356365293264389</v>
      </c>
      <c r="BR316" s="53">
        <v>-0.0444138720631599</v>
      </c>
      <c r="BS316" s="53">
        <v>-0.0628680288791656</v>
      </c>
      <c r="BT316" s="53">
        <v>-0.0813722163438797</v>
      </c>
      <c r="BU316" s="53">
        <v>-0.0222710948437452</v>
      </c>
      <c r="BV316" s="53">
        <v>-0.0586540140211582</v>
      </c>
      <c r="BW316" s="53">
        <v>-0.0895628705620766</v>
      </c>
      <c r="BX316" s="53">
        <v>-0.0395287536084652</v>
      </c>
      <c r="BY316" s="53">
        <v>-0.0279891490936279</v>
      </c>
      <c r="BZ316" s="53">
        <v>-0.0384336449205875</v>
      </c>
      <c r="CA316" s="53">
        <v>-0.0561670884490013</v>
      </c>
      <c r="CB316" s="53">
        <v>-0.00228175264783204</v>
      </c>
      <c r="CC316" s="53">
        <v>-0.0111267501488328</v>
      </c>
      <c r="CD316" s="53">
        <v>-0.0291138477623463</v>
      </c>
      <c r="CE316" s="53">
        <v>-0.0594517253339291</v>
      </c>
      <c r="CF316" s="53">
        <v>-0.0708447620272636</v>
      </c>
      <c r="CG316" s="53">
        <v>-0.0949455350637436</v>
      </c>
      <c r="CH316" s="53">
        <v>-0.0935463681817055</v>
      </c>
      <c r="CI316" s="53">
        <v>-0.0796774253249168</v>
      </c>
      <c r="CJ316" s="53">
        <v>-0.0904126167297363</v>
      </c>
      <c r="CK316" s="53">
        <v>-0.00782151799649</v>
      </c>
      <c r="CL316" s="53">
        <v>0.0274588167667389</v>
      </c>
      <c r="CM316" s="53">
        <v>0.0259616300463676</v>
      </c>
      <c r="CN316" s="53">
        <v>0.0179681554436684</v>
      </c>
      <c r="CO316" s="53">
        <v>-0.00946209486573935</v>
      </c>
      <c r="CP316" s="53">
        <v>-0.0496924854815006</v>
      </c>
      <c r="CQ316" s="53">
        <v>-0.0562137812376022</v>
      </c>
      <c r="CR316" s="53">
        <v>-0.0753088518977165</v>
      </c>
      <c r="CS316" s="53">
        <v>-0.0684431865811348</v>
      </c>
      <c r="CT316" s="53">
        <v>-0.0717199593782425</v>
      </c>
      <c r="CU316" s="53">
        <v>-0.0676577240228653</v>
      </c>
      <c r="CV316" s="53">
        <v>-0.0817585065960884</v>
      </c>
      <c r="CW316" s="53">
        <v>-0.0803627446293831</v>
      </c>
      <c r="CX316" s="53">
        <v>-0.0886191204190254</v>
      </c>
      <c r="CY316" s="53">
        <v>-0.102261237800121</v>
      </c>
      <c r="CZ316" s="53">
        <v>-0.0182555057108402</v>
      </c>
      <c r="DA316" s="53">
        <v>0.00330419652163982</v>
      </c>
      <c r="DB316" s="53">
        <v>-0.0258950274437666</v>
      </c>
      <c r="DC316" s="53">
        <v>-0.0366000533103943</v>
      </c>
      <c r="DD316" s="53">
        <v>-0.0587752610445023</v>
      </c>
      <c r="DE316" s="53">
        <v>0.0290979389101267</v>
      </c>
      <c r="DF316" s="53">
        <v>0.0466328635811806</v>
      </c>
      <c r="DG316" s="53">
        <v>0.0348259992897511</v>
      </c>
      <c r="DH316" s="53">
        <v>0.0685220956802368</v>
      </c>
      <c r="DI316" s="53">
        <v>0.084020771086216</v>
      </c>
      <c r="DJ316" s="53">
        <v>0.06275974214077</v>
      </c>
      <c r="DK316" s="53">
        <v>0.0611137673258781</v>
      </c>
      <c r="DL316" s="53">
        <v>0.118233673274517</v>
      </c>
      <c r="DM316" s="53">
        <v>0.100480563938618</v>
      </c>
      <c r="DN316" s="53">
        <v>0.107636243104935</v>
      </c>
      <c r="DO316" s="53">
        <v>0.127872496843338</v>
      </c>
      <c r="DP316" s="53">
        <v>0.11348133534193</v>
      </c>
      <c r="DQ316" s="53">
        <v>0.134713679552078</v>
      </c>
      <c r="DR316" s="53">
        <v>0.117004185914993</v>
      </c>
      <c r="DS316" s="53">
        <v>0.135206013917923</v>
      </c>
      <c r="DT316" s="53">
        <v>0.136614948511124</v>
      </c>
      <c r="DU316" s="53">
        <v>0.140301629900932</v>
      </c>
      <c r="DV316" s="53">
        <v>0.134735003113747</v>
      </c>
      <c r="DW316" s="53">
        <v>0.147451609373093</v>
      </c>
      <c r="DX316" s="53">
        <v>0.153556823730469</v>
      </c>
      <c r="DY316" s="53">
        <v>0.157549649477005</v>
      </c>
      <c r="DZ316" s="53">
        <v>0.147091671824455</v>
      </c>
      <c r="EA316" s="53">
        <v>0.16292642056942</v>
      </c>
      <c r="EB316" s="53">
        <v>0.157440841197968</v>
      </c>
      <c r="EC316" s="53">
        <v>0.169052943587303</v>
      </c>
      <c r="ED316" s="53">
        <v>0.135612443089485</v>
      </c>
      <c r="EE316" s="53">
        <v>0.155350849032402</v>
      </c>
      <c r="EF316" s="53">
        <v>0.148113384842873</v>
      </c>
      <c r="EG316" s="53">
        <v>0.155906677246094</v>
      </c>
      <c r="EH316" s="53">
        <v>0.183000519871712</v>
      </c>
      <c r="EI316" s="53">
        <v>0.194136470556259</v>
      </c>
      <c r="EJ316" s="53">
        <v>0.17652128636837</v>
      </c>
      <c r="EK316" s="53">
        <v>0.166364848613739</v>
      </c>
      <c r="EL316" s="53">
        <v>0.169186070561409</v>
      </c>
      <c r="EM316" s="53">
        <v>0.226429894566536</v>
      </c>
      <c r="EN316" s="53">
        <v>0.244587063789368</v>
      </c>
      <c r="EO316" s="53">
        <v>0.267253488302231</v>
      </c>
      <c r="EP316" s="53">
        <v>0.282483160495758</v>
      </c>
      <c r="EQ316" s="53">
        <v>0.273705869913101</v>
      </c>
      <c r="ER316" s="53">
        <v>0.284572690725327</v>
      </c>
      <c r="ES316" s="53">
        <v>0.312883913516998</v>
      </c>
      <c r="ET316" s="53">
        <v>0.328020870685577</v>
      </c>
      <c r="EU316" s="53">
        <v>0.324046760797501</v>
      </c>
      <c r="EV316" s="53">
        <v>0.314350157976151</v>
      </c>
      <c r="EW316" s="53">
        <v>0.302999228239059</v>
      </c>
    </row>
    <row r="317" s="53" customFormat="1" spans="1:153">
      <c r="A317" s="54">
        <v>603660</v>
      </c>
      <c r="B317" s="53" t="s">
        <v>938</v>
      </c>
      <c r="C317" s="55">
        <v>43851</v>
      </c>
      <c r="D317" s="53">
        <v>0.0846371799707413</v>
      </c>
      <c r="E317" s="53">
        <v>0.0628611370921135</v>
      </c>
      <c r="F317" s="53">
        <v>0.243950471282005</v>
      </c>
      <c r="G317" s="53">
        <v>0.318152368068695</v>
      </c>
      <c r="H317" s="53">
        <v>0.423368066549301</v>
      </c>
      <c r="I317" s="53">
        <v>0.477866917848587</v>
      </c>
      <c r="J317" s="53">
        <v>0.349435299634933</v>
      </c>
      <c r="K317" s="53">
        <v>0.289055436849594</v>
      </c>
      <c r="L317" s="53">
        <v>0.254391521215439</v>
      </c>
      <c r="M317" s="53">
        <v>0.269508600234985</v>
      </c>
      <c r="N317" s="53">
        <v>0.261842042207718</v>
      </c>
      <c r="O317" s="53">
        <v>0.245190486311913</v>
      </c>
      <c r="P317" s="53">
        <v>0.279257386922836</v>
      </c>
      <c r="Q317" s="53">
        <v>0.311089307069778</v>
      </c>
      <c r="R317" s="53">
        <v>0.25771489739418</v>
      </c>
      <c r="S317" s="53">
        <v>0.260739982128143</v>
      </c>
      <c r="T317" s="53">
        <v>0.305387675762177</v>
      </c>
      <c r="U317" s="53">
        <v>0.395613014698029</v>
      </c>
      <c r="V317" s="53">
        <v>0.393803179264069</v>
      </c>
      <c r="W317" s="53">
        <v>0.349352240562439</v>
      </c>
      <c r="X317" s="53">
        <v>0.348825573921204</v>
      </c>
      <c r="Y317" s="53">
        <v>0.379119426012039</v>
      </c>
      <c r="Z317" s="53">
        <v>0.385629296302795</v>
      </c>
      <c r="AA317" s="53">
        <v>0.390570282936096</v>
      </c>
      <c r="AB317" s="53">
        <v>0.367140531539917</v>
      </c>
      <c r="AC317" s="53">
        <v>0.384671211242676</v>
      </c>
      <c r="AD317" s="53">
        <v>0.420266002416611</v>
      </c>
      <c r="AE317" s="53">
        <v>0.363788068294525</v>
      </c>
      <c r="AF317" s="53">
        <v>0.327739238739014</v>
      </c>
      <c r="AG317" s="53">
        <v>0.323729127645493</v>
      </c>
      <c r="AH317" s="53">
        <v>0.354313433170319</v>
      </c>
      <c r="AI317" s="53">
        <v>0.342337399721146</v>
      </c>
      <c r="AJ317" s="53">
        <v>0.354844272136688</v>
      </c>
      <c r="AK317" s="53">
        <v>0.340124309062958</v>
      </c>
      <c r="AL317" s="53">
        <v>0.392968893051147</v>
      </c>
      <c r="AM317" s="53">
        <v>0.400065362453461</v>
      </c>
      <c r="AN317" s="53">
        <v>0.399500340223312</v>
      </c>
      <c r="AO317" s="53">
        <v>0.427013784646988</v>
      </c>
      <c r="AP317" s="53">
        <v>0.405633270740509</v>
      </c>
      <c r="AQ317" s="53">
        <v>0.41118511557579</v>
      </c>
      <c r="AR317" s="53">
        <v>0.401661455631256</v>
      </c>
      <c r="AS317" s="53">
        <v>0.399408221244812</v>
      </c>
      <c r="AT317" s="53">
        <v>0.385268300771713</v>
      </c>
      <c r="AU317" s="53">
        <v>0.358317613601685</v>
      </c>
      <c r="AV317" s="53">
        <v>0.364910095930099</v>
      </c>
      <c r="AW317" s="53">
        <v>0.375134319067001</v>
      </c>
      <c r="AX317" s="53">
        <v>0.376104742288589</v>
      </c>
      <c r="AY317" s="53">
        <v>0.368752241134644</v>
      </c>
      <c r="AZ317" s="53">
        <v>0.412461936473846</v>
      </c>
      <c r="BA317" s="53">
        <v>0.453420370817184</v>
      </c>
      <c r="BB317" s="53">
        <v>0.0312848016619682</v>
      </c>
      <c r="BC317" s="53">
        <v>0.067986011505127</v>
      </c>
      <c r="BD317" s="53">
        <v>0.232724368572235</v>
      </c>
      <c r="BE317" s="53">
        <v>0.324141263961792</v>
      </c>
      <c r="BF317" s="53">
        <v>0.394611924886703</v>
      </c>
      <c r="BG317" s="53">
        <v>0.456012159585953</v>
      </c>
      <c r="BH317" s="53">
        <v>0.371021836996078</v>
      </c>
      <c r="BI317" s="53">
        <v>0.298527777194977</v>
      </c>
      <c r="BJ317" s="53">
        <v>0.26898393034935</v>
      </c>
      <c r="BK317" s="53">
        <v>0.25863316655159</v>
      </c>
      <c r="BL317" s="53">
        <v>0.221392497420311</v>
      </c>
      <c r="BM317" s="53">
        <v>0.22685718536377</v>
      </c>
      <c r="BN317" s="53">
        <v>0.211998626589775</v>
      </c>
      <c r="BO317" s="53">
        <v>0.248985484242439</v>
      </c>
      <c r="BP317" s="53">
        <v>0.199109226465225</v>
      </c>
      <c r="BQ317" s="53">
        <v>0.172597989439964</v>
      </c>
      <c r="BR317" s="53">
        <v>0.206456184387207</v>
      </c>
      <c r="BS317" s="53">
        <v>0.291672945022583</v>
      </c>
      <c r="BT317" s="53">
        <v>0.300834566354752</v>
      </c>
      <c r="BU317" s="53">
        <v>0.258367359638214</v>
      </c>
      <c r="BV317" s="53">
        <v>0.265672028064728</v>
      </c>
      <c r="BW317" s="53">
        <v>0.291907161474228</v>
      </c>
      <c r="BX317" s="53">
        <v>0.273857414722443</v>
      </c>
      <c r="BY317" s="53">
        <v>0.266977965831757</v>
      </c>
      <c r="BZ317" s="53">
        <v>0.241485714912415</v>
      </c>
      <c r="CA317" s="53">
        <v>0.260986715555191</v>
      </c>
      <c r="CB317" s="53">
        <v>0.282612264156342</v>
      </c>
      <c r="CC317" s="53">
        <v>0.234114825725555</v>
      </c>
      <c r="CD317" s="53">
        <v>0.210520431399345</v>
      </c>
      <c r="CE317" s="53">
        <v>0.208052933216095</v>
      </c>
      <c r="CF317" s="53">
        <v>0.248502418398857</v>
      </c>
      <c r="CG317" s="53">
        <v>0.227654159069061</v>
      </c>
      <c r="CH317" s="53">
        <v>0.235641419887543</v>
      </c>
      <c r="CI317" s="53">
        <v>0.213497683405876</v>
      </c>
      <c r="CJ317" s="53">
        <v>0.246935561299324</v>
      </c>
      <c r="CK317" s="53">
        <v>0.246220469474792</v>
      </c>
      <c r="CL317" s="53">
        <v>0.229806482791901</v>
      </c>
      <c r="CM317" s="53">
        <v>0.233284249901772</v>
      </c>
      <c r="CN317" s="53">
        <v>0.217095896601677</v>
      </c>
      <c r="CO317" s="53">
        <v>0.223919868469238</v>
      </c>
      <c r="CP317" s="53">
        <v>0.213075429201126</v>
      </c>
      <c r="CQ317" s="53">
        <v>0.209833770990372</v>
      </c>
      <c r="CR317" s="53">
        <v>0.19094443321228</v>
      </c>
      <c r="CS317" s="53">
        <v>0.173405453562737</v>
      </c>
      <c r="CT317" s="53">
        <v>0.187438279390335</v>
      </c>
      <c r="CU317" s="53">
        <v>0.193056702613831</v>
      </c>
      <c r="CV317" s="53">
        <v>0.198841154575348</v>
      </c>
      <c r="CW317" s="53">
        <v>0.206369191408157</v>
      </c>
      <c r="CX317" s="53">
        <v>0.239133596420288</v>
      </c>
      <c r="CY317" s="53">
        <v>0.2890844643116</v>
      </c>
      <c r="CZ317" s="53">
        <v>0.0395467132329941</v>
      </c>
      <c r="DA317" s="53">
        <v>-0.018930533900857</v>
      </c>
      <c r="DB317" s="53">
        <v>-0.00257956236600876</v>
      </c>
      <c r="DC317" s="53">
        <v>-0.0197945646941662</v>
      </c>
      <c r="DD317" s="53">
        <v>0.0149504691362381</v>
      </c>
      <c r="DE317" s="53">
        <v>0.00804910622537136</v>
      </c>
      <c r="DF317" s="53">
        <v>-0.0353921875357628</v>
      </c>
      <c r="DG317" s="53">
        <v>-0.0232780165970325</v>
      </c>
      <c r="DH317" s="53">
        <v>-0.0283980909734964</v>
      </c>
      <c r="DI317" s="53">
        <v>-0.00293023185804486</v>
      </c>
      <c r="DJ317" s="53">
        <v>0.0266438778489828</v>
      </c>
      <c r="DK317" s="53">
        <v>0.00452763354405761</v>
      </c>
      <c r="DL317" s="53">
        <v>0.0534530952572823</v>
      </c>
      <c r="DM317" s="53">
        <v>0.0482981614768505</v>
      </c>
      <c r="DN317" s="53">
        <v>0.0448000244796276</v>
      </c>
      <c r="DO317" s="53">
        <v>0.0743363425135612</v>
      </c>
      <c r="DP317" s="53">
        <v>0.0851258262991905</v>
      </c>
      <c r="DQ317" s="53">
        <v>0.0901344120502472</v>
      </c>
      <c r="DR317" s="53">
        <v>0.0791629627346992</v>
      </c>
      <c r="DS317" s="53">
        <v>0.0771792307496071</v>
      </c>
      <c r="DT317" s="53">
        <v>0.0693478807806969</v>
      </c>
      <c r="DU317" s="53">
        <v>0.0734066069126129</v>
      </c>
      <c r="DV317" s="53">
        <v>0.0979662165045738</v>
      </c>
      <c r="DW317" s="53">
        <v>0.109786637127399</v>
      </c>
      <c r="DX317" s="53">
        <v>0.111849151551723</v>
      </c>
      <c r="DY317" s="53">
        <v>0.109878838062286</v>
      </c>
      <c r="DZ317" s="53">
        <v>0.123848095536232</v>
      </c>
      <c r="EA317" s="53">
        <v>0.115867584943771</v>
      </c>
      <c r="EB317" s="53">
        <v>0.103413134813309</v>
      </c>
      <c r="EC317" s="53">
        <v>0.101870536804199</v>
      </c>
      <c r="ED317" s="53">
        <v>0.0920053645968437</v>
      </c>
      <c r="EE317" s="53">
        <v>0.100877583026886</v>
      </c>
      <c r="EF317" s="53">
        <v>0.105397202074528</v>
      </c>
      <c r="EG317" s="53">
        <v>0.112820953130722</v>
      </c>
      <c r="EH317" s="53">
        <v>0.132227689027786</v>
      </c>
      <c r="EI317" s="53">
        <v>0.14003923535347</v>
      </c>
      <c r="EJ317" s="53">
        <v>0.155888184905052</v>
      </c>
      <c r="EK317" s="53">
        <v>0.179923877120018</v>
      </c>
      <c r="EL317" s="53">
        <v>0.174731701612473</v>
      </c>
      <c r="EM317" s="53">
        <v>0.173459604382515</v>
      </c>
      <c r="EN317" s="53">
        <v>0.174780368804932</v>
      </c>
      <c r="EO317" s="53">
        <v>0.175768777728081</v>
      </c>
      <c r="EP317" s="53">
        <v>0.180518209934235</v>
      </c>
      <c r="EQ317" s="53">
        <v>0.17110650241375</v>
      </c>
      <c r="ER317" s="53">
        <v>0.163666129112244</v>
      </c>
      <c r="ES317" s="53">
        <v>0.168271943926811</v>
      </c>
      <c r="ET317" s="53">
        <v>0.163457915186882</v>
      </c>
      <c r="EU317" s="53">
        <v>0.148577392101288</v>
      </c>
      <c r="EV317" s="53">
        <v>0.15952268242836</v>
      </c>
      <c r="EW317" s="53">
        <v>0.150530233979225</v>
      </c>
    </row>
    <row r="318" s="53" customFormat="1" spans="1:153">
      <c r="A318" s="54">
        <v>603678</v>
      </c>
      <c r="B318" s="53" t="s">
        <v>941</v>
      </c>
      <c r="C318" s="55">
        <v>43851</v>
      </c>
      <c r="D318" s="53">
        <v>0.0397191755473614</v>
      </c>
      <c r="E318" s="53">
        <v>0.0129473060369492</v>
      </c>
      <c r="F318" s="53">
        <v>-0.0212438199669123</v>
      </c>
      <c r="G318" s="53">
        <v>-0.0613932572305202</v>
      </c>
      <c r="H318" s="53">
        <v>-0.0691825821995735</v>
      </c>
      <c r="I318" s="53">
        <v>-0.0803798511624336</v>
      </c>
      <c r="J318" s="53">
        <v>-0.0460072122514248</v>
      </c>
      <c r="K318" s="53">
        <v>-0.0321682766079903</v>
      </c>
      <c r="L318" s="53">
        <v>-0.0299080833792686</v>
      </c>
      <c r="M318" s="53">
        <v>0.00495583843439817</v>
      </c>
      <c r="N318" s="53">
        <v>0.0103482725098729</v>
      </c>
      <c r="O318" s="53">
        <v>0.0754514560103416</v>
      </c>
      <c r="P318" s="53">
        <v>0.124371767044067</v>
      </c>
      <c r="Q318" s="53">
        <v>0.19364932179451</v>
      </c>
      <c r="R318" s="53">
        <v>0.158095583319664</v>
      </c>
      <c r="S318" s="53">
        <v>0.150784149765968</v>
      </c>
      <c r="T318" s="53">
        <v>0.202001914381981</v>
      </c>
      <c r="U318" s="53">
        <v>0.279872089624405</v>
      </c>
      <c r="V318" s="53">
        <v>0.30708172917366</v>
      </c>
      <c r="W318" s="53">
        <v>0.228357121348381</v>
      </c>
      <c r="X318" s="53">
        <v>0.202020928263664</v>
      </c>
      <c r="Y318" s="53">
        <v>0.160087674856186</v>
      </c>
      <c r="Z318" s="53">
        <v>0.157849758863449</v>
      </c>
      <c r="AA318" s="53">
        <v>0.147319689393044</v>
      </c>
      <c r="AB318" s="53">
        <v>0.147740334272385</v>
      </c>
      <c r="AC318" s="53">
        <v>0.11947263032198</v>
      </c>
      <c r="AD318" s="53">
        <v>0.110346369445324</v>
      </c>
      <c r="AE318" s="53">
        <v>0.0357503518462181</v>
      </c>
      <c r="AF318" s="53">
        <v>0.0704545974731445</v>
      </c>
      <c r="AG318" s="53">
        <v>0.0514415428042412</v>
      </c>
      <c r="AH318" s="53">
        <v>0.074748694896698</v>
      </c>
      <c r="AI318" s="53">
        <v>0.10478699952364</v>
      </c>
      <c r="AJ318" s="53">
        <v>0.0805998295545578</v>
      </c>
      <c r="AK318" s="53">
        <v>0.0761894956231117</v>
      </c>
      <c r="AL318" s="53">
        <v>0.0931737273931503</v>
      </c>
      <c r="AM318" s="53">
        <v>0.121222078800201</v>
      </c>
      <c r="AN318" s="53">
        <v>0.0756047144532204</v>
      </c>
      <c r="AO318" s="53">
        <v>0.0491980724036694</v>
      </c>
      <c r="AP318" s="53">
        <v>0.0482450015842915</v>
      </c>
      <c r="AQ318" s="53">
        <v>0.0593189969658852</v>
      </c>
      <c r="AR318" s="53">
        <v>0.0453506410121918</v>
      </c>
      <c r="AS318" s="53">
        <v>0.0431833006441593</v>
      </c>
      <c r="AT318" s="53">
        <v>0.0403813049197197</v>
      </c>
      <c r="AU318" s="53">
        <v>0.0240580327808857</v>
      </c>
      <c r="AV318" s="53">
        <v>0.0653894171118736</v>
      </c>
      <c r="AW318" s="53">
        <v>0.114694967865944</v>
      </c>
      <c r="AX318" s="53">
        <v>0.0968467816710472</v>
      </c>
      <c r="AY318" s="53">
        <v>0.0846489444375038</v>
      </c>
      <c r="AZ318" s="53">
        <v>0.0707034096121788</v>
      </c>
      <c r="BA318" s="53">
        <v>0.0430885963141918</v>
      </c>
      <c r="BB318" s="53">
        <v>0.0274836979806423</v>
      </c>
      <c r="BC318" s="53">
        <v>0.00293462257832289</v>
      </c>
      <c r="BD318" s="53">
        <v>-0.0188751108944416</v>
      </c>
      <c r="BE318" s="53">
        <v>-0.0518186427652836</v>
      </c>
      <c r="BF318" s="53">
        <v>-0.0712279677391052</v>
      </c>
      <c r="BG318" s="53">
        <v>-0.0825991109013557</v>
      </c>
      <c r="BH318" s="53">
        <v>-0.0299456529319286</v>
      </c>
      <c r="BI318" s="53">
        <v>0.00123332533985376</v>
      </c>
      <c r="BJ318" s="53">
        <v>-0.00178320473060012</v>
      </c>
      <c r="BK318" s="53">
        <v>0.0525083057582378</v>
      </c>
      <c r="BL318" s="53">
        <v>0.0589302368462086</v>
      </c>
      <c r="BM318" s="53">
        <v>0.0889567509293556</v>
      </c>
      <c r="BN318" s="53">
        <v>0.150888547301292</v>
      </c>
      <c r="BO318" s="53">
        <v>0.225060865283012</v>
      </c>
      <c r="BP318" s="53">
        <v>0.186355605721474</v>
      </c>
      <c r="BQ318" s="53">
        <v>0.195671051740646</v>
      </c>
      <c r="BR318" s="53">
        <v>0.232746198773384</v>
      </c>
      <c r="BS318" s="53">
        <v>0.26039057970047</v>
      </c>
      <c r="BT318" s="53">
        <v>0.285948246717453</v>
      </c>
      <c r="BU318" s="53">
        <v>0.225189372897148</v>
      </c>
      <c r="BV318" s="53">
        <v>0.21438667178154</v>
      </c>
      <c r="BW318" s="53">
        <v>0.177454084157944</v>
      </c>
      <c r="BX318" s="53">
        <v>0.177780702710152</v>
      </c>
      <c r="BY318" s="53">
        <v>0.170983955264091</v>
      </c>
      <c r="BZ318" s="53">
        <v>0.151645317673683</v>
      </c>
      <c r="CA318" s="53">
        <v>0.137499421834946</v>
      </c>
      <c r="CB318" s="53">
        <v>0.117854677140713</v>
      </c>
      <c r="CC318" s="53">
        <v>0.0684769600629807</v>
      </c>
      <c r="CD318" s="53">
        <v>0.105791501700878</v>
      </c>
      <c r="CE318" s="53">
        <v>0.0840285420417786</v>
      </c>
      <c r="CF318" s="53">
        <v>0.100940532982349</v>
      </c>
      <c r="CG318" s="53">
        <v>0.122529163956642</v>
      </c>
      <c r="CH318" s="53">
        <v>0.118478640913963</v>
      </c>
      <c r="CI318" s="53">
        <v>0.126722827553749</v>
      </c>
      <c r="CJ318" s="53">
        <v>0.098388783633709</v>
      </c>
      <c r="CK318" s="53">
        <v>0.109690651297569</v>
      </c>
      <c r="CL318" s="53">
        <v>0.0797131657600403</v>
      </c>
      <c r="CM318" s="53">
        <v>0.0373249091207981</v>
      </c>
      <c r="CN318" s="53">
        <v>0.03912303596735</v>
      </c>
      <c r="CO318" s="53">
        <v>0.0294960699975491</v>
      </c>
      <c r="CP318" s="53">
        <v>0.0136305931955576</v>
      </c>
      <c r="CQ318" s="53">
        <v>0.00775389140471816</v>
      </c>
      <c r="CR318" s="53">
        <v>0.000687850173562765</v>
      </c>
      <c r="CS318" s="53">
        <v>0.00309442589059472</v>
      </c>
      <c r="CT318" s="53">
        <v>0.0314187370240688</v>
      </c>
      <c r="CU318" s="53">
        <v>0.0558178275823593</v>
      </c>
      <c r="CV318" s="53">
        <v>0.0430707708001137</v>
      </c>
      <c r="CW318" s="53">
        <v>0.042746651917696</v>
      </c>
      <c r="CX318" s="53">
        <v>0.0502250269055367</v>
      </c>
      <c r="CY318" s="53">
        <v>0.029919795691967</v>
      </c>
      <c r="CZ318" s="53">
        <v>0.0139271821826696</v>
      </c>
      <c r="DA318" s="53">
        <v>0.0117043871432543</v>
      </c>
      <c r="DB318" s="53">
        <v>-0.000677005155012012</v>
      </c>
      <c r="DC318" s="53">
        <v>-0.00788291171193123</v>
      </c>
      <c r="DD318" s="53">
        <v>0.00373709225095809</v>
      </c>
      <c r="DE318" s="53">
        <v>0.0039109643548727</v>
      </c>
      <c r="DF318" s="53">
        <v>-0.0143698584288359</v>
      </c>
      <c r="DG318" s="53">
        <v>-0.031709898263216</v>
      </c>
      <c r="DH318" s="53">
        <v>-0.0264331735670567</v>
      </c>
      <c r="DI318" s="53">
        <v>-0.0458607636392117</v>
      </c>
      <c r="DJ318" s="53">
        <v>-0.0468902625143528</v>
      </c>
      <c r="DK318" s="53">
        <v>-0.0118135884404182</v>
      </c>
      <c r="DL318" s="53">
        <v>-0.0248250681906939</v>
      </c>
      <c r="DM318" s="53">
        <v>-0.0297198295593262</v>
      </c>
      <c r="DN318" s="53">
        <v>-0.0265683215111494</v>
      </c>
      <c r="DO318" s="53">
        <v>-0.0431951954960823</v>
      </c>
      <c r="DP318" s="53">
        <v>-0.0290525872260332</v>
      </c>
      <c r="DQ318" s="53">
        <v>0.0211732145398855</v>
      </c>
      <c r="DR318" s="53">
        <v>0.0228251833468676</v>
      </c>
      <c r="DS318" s="53">
        <v>0.00485944375395775</v>
      </c>
      <c r="DT318" s="53">
        <v>-0.0106740389019251</v>
      </c>
      <c r="DU318" s="53">
        <v>-0.0156747065484524</v>
      </c>
      <c r="DV318" s="53">
        <v>-0.0182392373681068</v>
      </c>
      <c r="DW318" s="53">
        <v>-0.0219725631177425</v>
      </c>
      <c r="DX318" s="53">
        <v>-0.00221328414045274</v>
      </c>
      <c r="DY318" s="53">
        <v>-0.0163350943475962</v>
      </c>
      <c r="DZ318" s="53">
        <v>-0.00581660307943821</v>
      </c>
      <c r="EA318" s="53">
        <v>-0.0310349017381668</v>
      </c>
      <c r="EB318" s="53">
        <v>-0.0336452014744282</v>
      </c>
      <c r="EC318" s="53">
        <v>-0.0308952946215868</v>
      </c>
      <c r="ED318" s="53">
        <v>-0.0245001334697008</v>
      </c>
      <c r="EE318" s="53">
        <v>-0.0160504635423422</v>
      </c>
      <c r="EF318" s="53">
        <v>-0.0361871048808098</v>
      </c>
      <c r="EG318" s="53">
        <v>-0.0488416291773319</v>
      </c>
      <c r="EH318" s="53">
        <v>-0.00352334650233388</v>
      </c>
      <c r="EI318" s="53">
        <v>0.0132231339812279</v>
      </c>
      <c r="EJ318" s="53">
        <v>-0.00241675088182092</v>
      </c>
      <c r="EK318" s="53">
        <v>0.0135648660361767</v>
      </c>
      <c r="EL318" s="53">
        <v>0.0108136683702469</v>
      </c>
      <c r="EM318" s="53">
        <v>0.0315146297216415</v>
      </c>
      <c r="EN318" s="53">
        <v>0.0334117487072945</v>
      </c>
      <c r="EO318" s="53">
        <v>0.0371211133897305</v>
      </c>
      <c r="EP318" s="53">
        <v>0.0413851588964462</v>
      </c>
      <c r="EQ318" s="53">
        <v>0.0226553119719028</v>
      </c>
      <c r="ER318" s="53">
        <v>0.0356623828411102</v>
      </c>
      <c r="ES318" s="53">
        <v>0.0605688467621803</v>
      </c>
      <c r="ET318" s="53">
        <v>0.055467713624239</v>
      </c>
      <c r="EU318" s="53">
        <v>0.0435939952731133</v>
      </c>
      <c r="EV318" s="53">
        <v>0.0221700891852379</v>
      </c>
      <c r="EW318" s="53">
        <v>0.014860506169498</v>
      </c>
    </row>
    <row r="319" s="53" customFormat="1" spans="1:153">
      <c r="A319" s="54">
        <v>603712</v>
      </c>
      <c r="B319" s="53" t="s">
        <v>944</v>
      </c>
      <c r="C319" s="55">
        <v>43851</v>
      </c>
      <c r="D319" s="53">
        <v>0.0213438533246517</v>
      </c>
      <c r="E319" s="53">
        <v>-0.0485140345990658</v>
      </c>
      <c r="F319" s="53">
        <v>-0.0707129910588264</v>
      </c>
      <c r="G319" s="53">
        <v>-0.0879431813955307</v>
      </c>
      <c r="H319" s="53">
        <v>-0.073533795773983</v>
      </c>
      <c r="I319" s="53">
        <v>-0.0645068660378456</v>
      </c>
      <c r="J319" s="53">
        <v>-0.101494386792183</v>
      </c>
      <c r="K319" s="53">
        <v>-0.0908543765544891</v>
      </c>
      <c r="L319" s="53">
        <v>-0.0564434751868248</v>
      </c>
      <c r="M319" s="53">
        <v>-0.034924004226923</v>
      </c>
      <c r="N319" s="53">
        <v>-0.0609988905489445</v>
      </c>
      <c r="O319" s="53">
        <v>-0.0268055237829685</v>
      </c>
      <c r="P319" s="53">
        <v>0.00549964886158705</v>
      </c>
      <c r="Q319" s="53">
        <v>-0.0154756344854832</v>
      </c>
      <c r="R319" s="53">
        <v>-0.0136250033974648</v>
      </c>
      <c r="S319" s="53">
        <v>0.00621470576152205</v>
      </c>
      <c r="T319" s="53">
        <v>0.00301565881818533</v>
      </c>
      <c r="U319" s="53">
        <v>0.00650686398148537</v>
      </c>
      <c r="V319" s="53">
        <v>0.0681904554367065</v>
      </c>
      <c r="W319" s="53">
        <v>0.0536577329039574</v>
      </c>
      <c r="X319" s="53">
        <v>0.0872057527303696</v>
      </c>
      <c r="Y319" s="53">
        <v>0.0474825389683247</v>
      </c>
      <c r="Z319" s="53">
        <v>0.0989480018615723</v>
      </c>
      <c r="AA319" s="53">
        <v>0.116339027881622</v>
      </c>
      <c r="AB319" s="53">
        <v>0.129850968718529</v>
      </c>
      <c r="AC319" s="53">
        <v>0.0822817981243134</v>
      </c>
      <c r="AD319" s="53">
        <v>0.052332691848278</v>
      </c>
      <c r="AE319" s="53">
        <v>0.00564520945772529</v>
      </c>
      <c r="AF319" s="53">
        <v>0.0506495125591755</v>
      </c>
      <c r="AG319" s="53">
        <v>0.0750967189669609</v>
      </c>
      <c r="AH319" s="53">
        <v>0.0502987243235111</v>
      </c>
      <c r="AI319" s="53">
        <v>0.0552077814936638</v>
      </c>
      <c r="AJ319" s="53">
        <v>0.0190996658056974</v>
      </c>
      <c r="AK319" s="53">
        <v>0.0298903621733189</v>
      </c>
      <c r="AL319" s="53">
        <v>0.0914944335818291</v>
      </c>
      <c r="AM319" s="53">
        <v>0.178329855203629</v>
      </c>
      <c r="AN319" s="53">
        <v>0.245672732591629</v>
      </c>
      <c r="AO319" s="53">
        <v>0.271616488695145</v>
      </c>
      <c r="AP319" s="53">
        <v>0.198183819651604</v>
      </c>
      <c r="AQ319" s="53">
        <v>0.214020848274231</v>
      </c>
      <c r="AR319" s="53">
        <v>0.167087242007256</v>
      </c>
      <c r="AS319" s="53">
        <v>0.192605152726173</v>
      </c>
      <c r="AT319" s="53">
        <v>0.147313147783279</v>
      </c>
      <c r="AU319" s="53">
        <v>0.118260473012924</v>
      </c>
      <c r="AV319" s="53">
        <v>0.128355577588081</v>
      </c>
      <c r="AW319" s="53">
        <v>0.181103706359863</v>
      </c>
      <c r="AX319" s="53">
        <v>0.184702634811401</v>
      </c>
      <c r="AY319" s="53">
        <v>0.186505734920502</v>
      </c>
      <c r="AZ319" s="53">
        <v>0.206513568758965</v>
      </c>
      <c r="BA319" s="53">
        <v>0.167071118950844</v>
      </c>
      <c r="BB319" s="53">
        <v>0.00187882757745683</v>
      </c>
      <c r="BC319" s="53">
        <v>-0.0372861847281456</v>
      </c>
      <c r="BD319" s="53">
        <v>-0.0730779692530632</v>
      </c>
      <c r="BE319" s="53">
        <v>-0.100851356983185</v>
      </c>
      <c r="BF319" s="53">
        <v>-0.0839138180017471</v>
      </c>
      <c r="BG319" s="53">
        <v>-0.0514445118606091</v>
      </c>
      <c r="BH319" s="53">
        <v>-0.0669022426009178</v>
      </c>
      <c r="BI319" s="53">
        <v>-0.0624550767242908</v>
      </c>
      <c r="BJ319" s="53">
        <v>-0.0483631864190102</v>
      </c>
      <c r="BK319" s="53">
        <v>-0.00480713043361902</v>
      </c>
      <c r="BL319" s="53">
        <v>-0.0288449991494417</v>
      </c>
      <c r="BM319" s="53">
        <v>-0.0117247411981225</v>
      </c>
      <c r="BN319" s="53">
        <v>-0.000871178926900029</v>
      </c>
      <c r="BO319" s="53">
        <v>-0.0250513609498739</v>
      </c>
      <c r="BP319" s="53">
        <v>-0.012989872135222</v>
      </c>
      <c r="BQ319" s="53">
        <v>-0.027669932693243</v>
      </c>
      <c r="BR319" s="53">
        <v>-0.0314125083386898</v>
      </c>
      <c r="BS319" s="53">
        <v>-0.0134261948987842</v>
      </c>
      <c r="BT319" s="53">
        <v>-0.00336398114450276</v>
      </c>
      <c r="BU319" s="53">
        <v>-0.0088932616636157</v>
      </c>
      <c r="BV319" s="53">
        <v>0.0119225969538093</v>
      </c>
      <c r="BW319" s="53">
        <v>-0.0205668490380049</v>
      </c>
      <c r="BX319" s="53">
        <v>0.0262119378894567</v>
      </c>
      <c r="BY319" s="53">
        <v>0.0529962927103043</v>
      </c>
      <c r="BZ319" s="53">
        <v>0.0402125790715218</v>
      </c>
      <c r="CA319" s="53">
        <v>-0.014771549962461</v>
      </c>
      <c r="CB319" s="53">
        <v>-0.0427915938198566</v>
      </c>
      <c r="CC319" s="53">
        <v>-0.0799934044480324</v>
      </c>
      <c r="CD319" s="53">
        <v>-0.0273817591369152</v>
      </c>
      <c r="CE319" s="53">
        <v>-0.00798400212079287</v>
      </c>
      <c r="CF319" s="53">
        <v>-0.0319041162729263</v>
      </c>
      <c r="CG319" s="53">
        <v>-0.00855371076613665</v>
      </c>
      <c r="CH319" s="53">
        <v>-0.0682488903403282</v>
      </c>
      <c r="CI319" s="53">
        <v>-0.0514308772981167</v>
      </c>
      <c r="CJ319" s="53">
        <v>-0.0047087362036109</v>
      </c>
      <c r="CK319" s="53">
        <v>0.0774824470281601</v>
      </c>
      <c r="CL319" s="53">
        <v>0.141920104622841</v>
      </c>
      <c r="CM319" s="53">
        <v>0.154676839709282</v>
      </c>
      <c r="CN319" s="53">
        <v>0.0792206004261971</v>
      </c>
      <c r="CO319" s="53">
        <v>0.0667131617665291</v>
      </c>
      <c r="CP319" s="53">
        <v>0.0320415161550045</v>
      </c>
      <c r="CQ319" s="53">
        <v>0.0478325188159943</v>
      </c>
      <c r="CR319" s="53">
        <v>-0.00362510164268315</v>
      </c>
      <c r="CS319" s="53">
        <v>-0.0319611802697182</v>
      </c>
      <c r="CT319" s="53">
        <v>-0.015802375972271</v>
      </c>
      <c r="CU319" s="53">
        <v>0.0390012077987194</v>
      </c>
      <c r="CV319" s="53">
        <v>0.0487291403114796</v>
      </c>
      <c r="CW319" s="53">
        <v>0.0571443848311901</v>
      </c>
      <c r="CX319" s="53">
        <v>0.0675896480679512</v>
      </c>
      <c r="CY319" s="53">
        <v>0.0512531250715256</v>
      </c>
      <c r="CZ319" s="53">
        <v>0.0235421359539032</v>
      </c>
      <c r="DA319" s="53">
        <v>-0.0071507403627038</v>
      </c>
      <c r="DB319" s="53">
        <v>0.00644208490848541</v>
      </c>
      <c r="DC319" s="53">
        <v>0.0169852823019028</v>
      </c>
      <c r="DD319" s="53">
        <v>0.0144571298733354</v>
      </c>
      <c r="DE319" s="53">
        <v>-0.00898524466902018</v>
      </c>
      <c r="DF319" s="53">
        <v>-0.0305150356143713</v>
      </c>
      <c r="DG319" s="53">
        <v>-0.0243221875280142</v>
      </c>
      <c r="DH319" s="53">
        <v>-0.00400317925959826</v>
      </c>
      <c r="DI319" s="53">
        <v>-0.0260397624224424</v>
      </c>
      <c r="DJ319" s="53">
        <v>-0.0280767809599638</v>
      </c>
      <c r="DK319" s="53">
        <v>-0.0110036740079522</v>
      </c>
      <c r="DL319" s="53">
        <v>0.0104479370638728</v>
      </c>
      <c r="DM319" s="53">
        <v>0.0136528350412846</v>
      </c>
      <c r="DN319" s="53">
        <v>0.00344197801314294</v>
      </c>
      <c r="DO319" s="53">
        <v>0.0379617474973202</v>
      </c>
      <c r="DP319" s="53">
        <v>0.0385052748024464</v>
      </c>
      <c r="DQ319" s="53">
        <v>0.0240101683884859</v>
      </c>
      <c r="DR319" s="53">
        <v>0.0756315439939499</v>
      </c>
      <c r="DS319" s="53">
        <v>0.0666281059384346</v>
      </c>
      <c r="DT319" s="53">
        <v>0.079360269010067</v>
      </c>
      <c r="DU319" s="53">
        <v>0.0721265003085136</v>
      </c>
      <c r="DV319" s="53">
        <v>0.076813168823719</v>
      </c>
      <c r="DW319" s="53">
        <v>0.0674198493361473</v>
      </c>
      <c r="DX319" s="53">
        <v>0.0937155038118362</v>
      </c>
      <c r="DY319" s="53">
        <v>0.101130455732346</v>
      </c>
      <c r="DZ319" s="53">
        <v>0.0992013961076736</v>
      </c>
      <c r="EA319" s="53">
        <v>0.0897157266736031</v>
      </c>
      <c r="EB319" s="53">
        <v>0.0821083784103394</v>
      </c>
      <c r="EC319" s="53">
        <v>0.0871578305959702</v>
      </c>
      <c r="ED319" s="53">
        <v>0.0862799510359764</v>
      </c>
      <c r="EE319" s="53">
        <v>0.0678386017680168</v>
      </c>
      <c r="EF319" s="53">
        <v>0.0914256647229195</v>
      </c>
      <c r="EG319" s="53">
        <v>0.0853983461856842</v>
      </c>
      <c r="EH319" s="53">
        <v>0.100280277431011</v>
      </c>
      <c r="EI319" s="53">
        <v>0.104924507439137</v>
      </c>
      <c r="EJ319" s="53">
        <v>0.107829749584198</v>
      </c>
      <c r="EK319" s="53">
        <v>0.121016770601273</v>
      </c>
      <c r="EL319" s="53">
        <v>0.123040325939655</v>
      </c>
      <c r="EM319" s="53">
        <v>0.151384800672531</v>
      </c>
      <c r="EN319" s="53">
        <v>0.139122828841209</v>
      </c>
      <c r="EO319" s="53">
        <v>0.148849740624428</v>
      </c>
      <c r="EP319" s="53">
        <v>0.155015364289284</v>
      </c>
      <c r="EQ319" s="53">
        <v>0.154298767447472</v>
      </c>
      <c r="ER319" s="53">
        <v>0.14823505282402</v>
      </c>
      <c r="ES319" s="53">
        <v>0.146179601550102</v>
      </c>
      <c r="ET319" s="53">
        <v>0.140050604939461</v>
      </c>
      <c r="EU319" s="53">
        <v>0.13343845307827</v>
      </c>
      <c r="EV319" s="53">
        <v>0.143001019954681</v>
      </c>
      <c r="EW319" s="53">
        <v>0.119895100593567</v>
      </c>
    </row>
    <row r="320" s="53" customFormat="1" spans="1:153">
      <c r="A320" s="54">
        <v>603773</v>
      </c>
      <c r="B320" s="53" t="s">
        <v>947</v>
      </c>
      <c r="C320" s="55">
        <v>43851</v>
      </c>
      <c r="D320" s="53">
        <v>0.0273407623171806</v>
      </c>
      <c r="E320" s="53">
        <v>-0.0440786816179752</v>
      </c>
      <c r="F320" s="53">
        <v>-0.0696531608700752</v>
      </c>
      <c r="G320" s="53">
        <v>-0.100439831614494</v>
      </c>
      <c r="H320" s="53">
        <v>-0.169879093766212</v>
      </c>
      <c r="I320" s="53">
        <v>-0.23763319849968</v>
      </c>
      <c r="J320" s="53">
        <v>-0.123382993042469</v>
      </c>
      <c r="K320" s="53">
        <v>-0.044394988566637</v>
      </c>
      <c r="L320" s="53">
        <v>0.00889651663601398</v>
      </c>
      <c r="M320" s="53">
        <v>0.0110822832211852</v>
      </c>
      <c r="N320" s="53">
        <v>0.00714815128594637</v>
      </c>
      <c r="O320" s="53">
        <v>-0.0201358813792467</v>
      </c>
      <c r="P320" s="53">
        <v>0.00366045534610748</v>
      </c>
      <c r="Q320" s="53">
        <v>0.101843923330307</v>
      </c>
      <c r="R320" s="53">
        <v>0.111333049833775</v>
      </c>
      <c r="S320" s="53">
        <v>0.136527344584465</v>
      </c>
      <c r="T320" s="53">
        <v>0.131785824894905</v>
      </c>
      <c r="U320" s="53">
        <v>0.125279784202576</v>
      </c>
      <c r="V320" s="53">
        <v>0.0884343758225441</v>
      </c>
      <c r="W320" s="53">
        <v>0.0699896588921547</v>
      </c>
      <c r="X320" s="53">
        <v>0.0401445515453815</v>
      </c>
      <c r="Y320" s="53">
        <v>0.0244792923331261</v>
      </c>
      <c r="Z320" s="53">
        <v>0.0169341415166855</v>
      </c>
      <c r="AA320" s="53">
        <v>-0.0252131074666977</v>
      </c>
      <c r="AB320" s="53">
        <v>-0.0162571147084236</v>
      </c>
      <c r="AC320" s="53">
        <v>-0.0308854952454567</v>
      </c>
      <c r="AD320" s="53">
        <v>-0.05534827709198</v>
      </c>
      <c r="AE320" s="53">
        <v>-0.104404017329216</v>
      </c>
      <c r="AF320" s="53">
        <v>-0.0584385395050049</v>
      </c>
      <c r="AG320" s="53">
        <v>-0.0449098236858845</v>
      </c>
      <c r="AH320" s="53">
        <v>0.00732479523867369</v>
      </c>
      <c r="AI320" s="53">
        <v>0.10986166447401</v>
      </c>
      <c r="AJ320" s="53">
        <v>0.0803313180804253</v>
      </c>
      <c r="AK320" s="53">
        <v>0.092132531106472</v>
      </c>
      <c r="AL320" s="53">
        <v>0.0667390897870064</v>
      </c>
      <c r="AM320" s="53">
        <v>0.0753236040472984</v>
      </c>
      <c r="AN320" s="53">
        <v>0.0683019533753395</v>
      </c>
      <c r="AO320" s="53">
        <v>0.0442396700382233</v>
      </c>
      <c r="AP320" s="53">
        <v>0.0305306818336248</v>
      </c>
      <c r="AQ320" s="53">
        <v>0.0377958938479424</v>
      </c>
      <c r="AR320" s="53">
        <v>0.0594420321285725</v>
      </c>
      <c r="AS320" s="53">
        <v>0.0420446954667568</v>
      </c>
      <c r="AT320" s="53">
        <v>0.0372328646481037</v>
      </c>
      <c r="AU320" s="53">
        <v>0.0211157631129026</v>
      </c>
      <c r="AV320" s="53">
        <v>0.0189766325056553</v>
      </c>
      <c r="AW320" s="53">
        <v>0.0306889116764069</v>
      </c>
      <c r="AX320" s="53">
        <v>0.0633830428123474</v>
      </c>
      <c r="AY320" s="53">
        <v>0.0586324967443943</v>
      </c>
      <c r="AZ320" s="53">
        <v>0.0540968105196953</v>
      </c>
      <c r="BA320" s="53">
        <v>0.0381184220314026</v>
      </c>
      <c r="BB320" s="53">
        <v>0.0310581177473068</v>
      </c>
      <c r="BC320" s="53">
        <v>-0.00486114900559187</v>
      </c>
      <c r="BD320" s="53">
        <v>-0.0226028524339199</v>
      </c>
      <c r="BE320" s="53">
        <v>-0.0368042811751366</v>
      </c>
      <c r="BF320" s="53">
        <v>-0.0500570945441723</v>
      </c>
      <c r="BG320" s="53">
        <v>-0.0608636140823364</v>
      </c>
      <c r="BH320" s="53">
        <v>-0.0454986281692982</v>
      </c>
      <c r="BI320" s="53">
        <v>-0.0434022210538387</v>
      </c>
      <c r="BJ320" s="53">
        <v>-0.0410110354423523</v>
      </c>
      <c r="BK320" s="53">
        <v>-0.0467724539339542</v>
      </c>
      <c r="BL320" s="53">
        <v>-0.0370830371975899</v>
      </c>
      <c r="BM320" s="53">
        <v>-0.0320326238870621</v>
      </c>
      <c r="BN320" s="53">
        <v>-0.0461357869207859</v>
      </c>
      <c r="BO320" s="53">
        <v>0.0197323076426983</v>
      </c>
      <c r="BP320" s="53">
        <v>0.0267537049949169</v>
      </c>
      <c r="BQ320" s="53">
        <v>0.0540933161973953</v>
      </c>
      <c r="BR320" s="53">
        <v>0.0306352265179157</v>
      </c>
      <c r="BS320" s="53">
        <v>0.021970983594656</v>
      </c>
      <c r="BT320" s="53">
        <v>-0.00508390087634325</v>
      </c>
      <c r="BU320" s="53">
        <v>-0.0106207998469472</v>
      </c>
      <c r="BV320" s="53">
        <v>-0.0177643075585365</v>
      </c>
      <c r="BW320" s="53">
        <v>-0.0299840345978737</v>
      </c>
      <c r="BX320" s="53">
        <v>-0.0341315902769566</v>
      </c>
      <c r="BY320" s="53">
        <v>-0.0496511608362198</v>
      </c>
      <c r="BZ320" s="53">
        <v>-0.0545269772410393</v>
      </c>
      <c r="CA320" s="53">
        <v>-0.0657930076122284</v>
      </c>
      <c r="CB320" s="53">
        <v>-0.076652318239212</v>
      </c>
      <c r="CC320" s="53">
        <v>-0.111597575247288</v>
      </c>
      <c r="CD320" s="53">
        <v>-0.0914769098162651</v>
      </c>
      <c r="CE320" s="53">
        <v>-0.079617440700531</v>
      </c>
      <c r="CF320" s="53">
        <v>-0.0520225018262863</v>
      </c>
      <c r="CG320" s="53">
        <v>-0.0345253832638264</v>
      </c>
      <c r="CH320" s="53">
        <v>-0.0672533810138702</v>
      </c>
      <c r="CI320" s="53">
        <v>-0.0542525053024292</v>
      </c>
      <c r="CJ320" s="53">
        <v>-0.073049820959568</v>
      </c>
      <c r="CK320" s="53">
        <v>-0.0690360888838768</v>
      </c>
      <c r="CL320" s="53">
        <v>-0.071759894490242</v>
      </c>
      <c r="CM320" s="53">
        <v>-0.0882622897624969</v>
      </c>
      <c r="CN320" s="53">
        <v>-0.0988556519150734</v>
      </c>
      <c r="CO320" s="53">
        <v>-0.104222133755684</v>
      </c>
      <c r="CP320" s="53">
        <v>-0.0878466814756393</v>
      </c>
      <c r="CQ320" s="53">
        <v>-0.0979478508234024</v>
      </c>
      <c r="CR320" s="53">
        <v>-0.103929109871387</v>
      </c>
      <c r="CS320" s="53">
        <v>-0.112053461372852</v>
      </c>
      <c r="CT320" s="53">
        <v>-0.120160475373268</v>
      </c>
      <c r="CU320" s="53">
        <v>-0.117085702717304</v>
      </c>
      <c r="CV320" s="53">
        <v>-0.105013340711594</v>
      </c>
      <c r="CW320" s="53">
        <v>-0.119420543313026</v>
      </c>
      <c r="CX320" s="53">
        <v>-0.125904574990273</v>
      </c>
      <c r="CY320" s="53">
        <v>-0.130120843648911</v>
      </c>
      <c r="CZ320" s="53">
        <v>0.00406600348651409</v>
      </c>
      <c r="DA320" s="53">
        <v>-0.0314341709017754</v>
      </c>
      <c r="DB320" s="53">
        <v>-0.0392669513821602</v>
      </c>
      <c r="DC320" s="53">
        <v>-0.0558521896600723</v>
      </c>
      <c r="DD320" s="53">
        <v>-0.112038642168045</v>
      </c>
      <c r="DE320" s="53">
        <v>-0.168986231088638</v>
      </c>
      <c r="DF320" s="53">
        <v>-0.0701010078191757</v>
      </c>
      <c r="DG320" s="53">
        <v>0.0067905941978097</v>
      </c>
      <c r="DH320" s="53">
        <v>0.0576909109950066</v>
      </c>
      <c r="DI320" s="53">
        <v>0.0656380951404572</v>
      </c>
      <c r="DJ320" s="53">
        <v>0.0520145483314991</v>
      </c>
      <c r="DK320" s="53">
        <v>0.0196801014244556</v>
      </c>
      <c r="DL320" s="53">
        <v>0.0575796030461788</v>
      </c>
      <c r="DM320" s="53">
        <v>0.0898949727416039</v>
      </c>
      <c r="DN320" s="53">
        <v>0.0923627018928528</v>
      </c>
      <c r="DO320" s="53">
        <v>0.0902173966169357</v>
      </c>
      <c r="DP320" s="53">
        <v>0.108933955430984</v>
      </c>
      <c r="DQ320" s="53">
        <v>0.111092165112495</v>
      </c>
      <c r="DR320" s="53">
        <v>0.101301640272141</v>
      </c>
      <c r="DS320" s="53">
        <v>0.088393822312355</v>
      </c>
      <c r="DT320" s="53">
        <v>0.0656922161579132</v>
      </c>
      <c r="DU320" s="53">
        <v>0.0622466839849949</v>
      </c>
      <c r="DV320" s="53">
        <v>0.0588490925729275</v>
      </c>
      <c r="DW320" s="53">
        <v>0.0322214141488075</v>
      </c>
      <c r="DX320" s="53">
        <v>0.0460532233119011</v>
      </c>
      <c r="DY320" s="53">
        <v>0.0426908694207668</v>
      </c>
      <c r="DZ320" s="53">
        <v>0.0290873982012272</v>
      </c>
      <c r="EA320" s="53">
        <v>0.0149769177660346</v>
      </c>
      <c r="EB320" s="53">
        <v>0.0408217310905457</v>
      </c>
      <c r="EC320" s="53">
        <v>0.042490977793932</v>
      </c>
      <c r="ED320" s="53">
        <v>0.0671306550502777</v>
      </c>
      <c r="EE320" s="53">
        <v>0.152170404791832</v>
      </c>
      <c r="EF320" s="53">
        <v>0.155368059873581</v>
      </c>
      <c r="EG320" s="53">
        <v>0.154168397188187</v>
      </c>
      <c r="EH320" s="53">
        <v>0.147572264075279</v>
      </c>
      <c r="EI320" s="53">
        <v>0.15214304625988</v>
      </c>
      <c r="EJ320" s="53">
        <v>0.147845208644867</v>
      </c>
      <c r="EK320" s="53">
        <v>0.140285313129425</v>
      </c>
      <c r="EL320" s="53">
        <v>0.137169688940048</v>
      </c>
      <c r="EM320" s="53">
        <v>0.149801388382912</v>
      </c>
      <c r="EN320" s="53">
        <v>0.155072078108788</v>
      </c>
      <c r="EO320" s="53">
        <v>0.147775918245316</v>
      </c>
      <c r="EP320" s="53">
        <v>0.148945331573486</v>
      </c>
      <c r="EQ320" s="53">
        <v>0.140952587127686</v>
      </c>
      <c r="ER320" s="53">
        <v>0.146920472383499</v>
      </c>
      <c r="ES320" s="53">
        <v>0.155557975172997</v>
      </c>
      <c r="ET320" s="53">
        <v>0.176179736852646</v>
      </c>
      <c r="EU320" s="53">
        <v>0.185836389660835</v>
      </c>
      <c r="EV320" s="53">
        <v>0.187784746289253</v>
      </c>
      <c r="EW320" s="53">
        <v>0.176022619009018</v>
      </c>
    </row>
    <row r="321" s="53" customFormat="1" spans="1:153">
      <c r="A321" s="54">
        <v>603803</v>
      </c>
      <c r="B321" s="53" t="s">
        <v>950</v>
      </c>
      <c r="C321" s="55">
        <v>43851</v>
      </c>
      <c r="D321" s="53">
        <v>0.0541052222251892</v>
      </c>
      <c r="E321" s="53">
        <v>0.0487465523183346</v>
      </c>
      <c r="F321" s="53">
        <v>0.0137988645583391</v>
      </c>
      <c r="G321" s="53">
        <v>-0.0201119408011436</v>
      </c>
      <c r="H321" s="53">
        <v>-0.0583994649350643</v>
      </c>
      <c r="I321" s="53">
        <v>-0.0792131423950195</v>
      </c>
      <c r="J321" s="53">
        <v>-0.098885715007782</v>
      </c>
      <c r="K321" s="53">
        <v>-0.086288757622242</v>
      </c>
      <c r="L321" s="53">
        <v>-0.0998537689447403</v>
      </c>
      <c r="M321" s="53">
        <v>-0.127315178513527</v>
      </c>
      <c r="N321" s="53">
        <v>-0.104953028261662</v>
      </c>
      <c r="O321" s="53">
        <v>-0.0869730338454247</v>
      </c>
      <c r="P321" s="53">
        <v>-0.0946386754512787</v>
      </c>
      <c r="Q321" s="53">
        <v>-0.101331703364849</v>
      </c>
      <c r="R321" s="53">
        <v>-0.0856199413537979</v>
      </c>
      <c r="S321" s="53">
        <v>-0.0882221087813377</v>
      </c>
      <c r="T321" s="53">
        <v>-0.107900388538837</v>
      </c>
      <c r="U321" s="53">
        <v>-0.081368587911129</v>
      </c>
      <c r="V321" s="53">
        <v>-0.075130857527256</v>
      </c>
      <c r="W321" s="53">
        <v>-0.093147873878479</v>
      </c>
      <c r="X321" s="53">
        <v>-0.114787206053734</v>
      </c>
      <c r="Y321" s="53">
        <v>-0.0954892784357071</v>
      </c>
      <c r="Z321" s="53">
        <v>-0.072823278605938</v>
      </c>
      <c r="AA321" s="53">
        <v>-0.0992400571703911</v>
      </c>
      <c r="AB321" s="53">
        <v>-0.103680223226547</v>
      </c>
      <c r="AC321" s="53">
        <v>-0.137879118323326</v>
      </c>
      <c r="AD321" s="53">
        <v>-0.0845053493976593</v>
      </c>
      <c r="AE321" s="53">
        <v>-0.015713332220912</v>
      </c>
      <c r="AF321" s="53">
        <v>0.00445491960272193</v>
      </c>
      <c r="AG321" s="53">
        <v>-0.0324382819235325</v>
      </c>
      <c r="AH321" s="53">
        <v>-0.07075484842062</v>
      </c>
      <c r="AI321" s="53">
        <v>-0.0638162344694138</v>
      </c>
      <c r="AJ321" s="53">
        <v>-0.112348049879074</v>
      </c>
      <c r="AK321" s="53">
        <v>-0.0908085256814957</v>
      </c>
      <c r="AL321" s="53">
        <v>-0.14259572327137</v>
      </c>
      <c r="AM321" s="53">
        <v>-0.118896141648293</v>
      </c>
      <c r="AN321" s="53">
        <v>-0.116332486271858</v>
      </c>
      <c r="AO321" s="53">
        <v>-0.0937539264559746</v>
      </c>
      <c r="AP321" s="53">
        <v>-0.0937691852450371</v>
      </c>
      <c r="AQ321" s="53">
        <v>-0.0843524113297462</v>
      </c>
      <c r="AR321" s="53">
        <v>-0.0935273915529251</v>
      </c>
      <c r="AS321" s="53">
        <v>-0.077551543712616</v>
      </c>
      <c r="AT321" s="53">
        <v>-0.124091729521751</v>
      </c>
      <c r="AU321" s="53">
        <v>-0.134643241763115</v>
      </c>
      <c r="AV321" s="53">
        <v>-0.133793488144875</v>
      </c>
      <c r="AW321" s="53">
        <v>-0.131422281265259</v>
      </c>
      <c r="AX321" s="53">
        <v>-0.156665965914726</v>
      </c>
      <c r="AY321" s="53">
        <v>-0.1797034740448</v>
      </c>
      <c r="AZ321" s="53">
        <v>-0.197009935975075</v>
      </c>
      <c r="BA321" s="53">
        <v>-0.179306492209435</v>
      </c>
      <c r="BB321" s="53">
        <v>0.0318623967468739</v>
      </c>
      <c r="BC321" s="53">
        <v>0.0288066528737545</v>
      </c>
      <c r="BD321" s="53">
        <v>0.00864217057824135</v>
      </c>
      <c r="BE321" s="53">
        <v>-0.0257911756634712</v>
      </c>
      <c r="BF321" s="53">
        <v>-0.0591963231563568</v>
      </c>
      <c r="BG321" s="53">
        <v>-0.0743948444724083</v>
      </c>
      <c r="BH321" s="53">
        <v>-0.0718676671385765</v>
      </c>
      <c r="BI321" s="53">
        <v>-0.0589989870786667</v>
      </c>
      <c r="BJ321" s="53">
        <v>-0.0687590539455414</v>
      </c>
      <c r="BK321" s="53">
        <v>-0.0804198980331421</v>
      </c>
      <c r="BL321" s="53">
        <v>-0.058784656226635</v>
      </c>
      <c r="BM321" s="53">
        <v>-0.0409250594675541</v>
      </c>
      <c r="BN321" s="53">
        <v>-0.046465091407299</v>
      </c>
      <c r="BO321" s="53">
        <v>-0.0577668771147728</v>
      </c>
      <c r="BP321" s="53">
        <v>-0.0520858429372311</v>
      </c>
      <c r="BQ321" s="53">
        <v>-0.0566778071224689</v>
      </c>
      <c r="BR321" s="53">
        <v>-0.0760452598333359</v>
      </c>
      <c r="BS321" s="53">
        <v>-0.054454255849123</v>
      </c>
      <c r="BT321" s="53">
        <v>-0.0266060177236795</v>
      </c>
      <c r="BU321" s="53">
        <v>-0.0411932021379471</v>
      </c>
      <c r="BV321" s="53">
        <v>-0.0495188124477863</v>
      </c>
      <c r="BW321" s="53">
        <v>-0.0310390908271074</v>
      </c>
      <c r="BX321" s="53">
        <v>0.00578581308946013</v>
      </c>
      <c r="BY321" s="53">
        <v>-0.0147025026381016</v>
      </c>
      <c r="BZ321" s="53">
        <v>-0.0198761560022831</v>
      </c>
      <c r="CA321" s="53">
        <v>-0.0422346740961075</v>
      </c>
      <c r="CB321" s="53">
        <v>0.000486304052174091</v>
      </c>
      <c r="CC321" s="53">
        <v>0.0750932842493057</v>
      </c>
      <c r="CD321" s="53">
        <v>0.111495941877365</v>
      </c>
      <c r="CE321" s="53">
        <v>0.0623241066932678</v>
      </c>
      <c r="CF321" s="53">
        <v>0.041219137609005</v>
      </c>
      <c r="CG321" s="53">
        <v>0.0572837851941586</v>
      </c>
      <c r="CH321" s="53">
        <v>0.0116328662261367</v>
      </c>
      <c r="CI321" s="53">
        <v>0.0248843245208263</v>
      </c>
      <c r="CJ321" s="53">
        <v>-0.0175298005342484</v>
      </c>
      <c r="CK321" s="53">
        <v>-0.00578339397907257</v>
      </c>
      <c r="CL321" s="53">
        <v>-0.0140143986791372</v>
      </c>
      <c r="CM321" s="53">
        <v>0.00802074559032917</v>
      </c>
      <c r="CN321" s="53">
        <v>0.0146876983344555</v>
      </c>
      <c r="CO321" s="53">
        <v>-0.00695915520191193</v>
      </c>
      <c r="CP321" s="53">
        <v>-0.0322120636701584</v>
      </c>
      <c r="CQ321" s="53">
        <v>-0.0305252484977245</v>
      </c>
      <c r="CR321" s="53">
        <v>-0.0683121830224991</v>
      </c>
      <c r="CS321" s="53">
        <v>-0.074359655380249</v>
      </c>
      <c r="CT321" s="53">
        <v>-0.0783672854304314</v>
      </c>
      <c r="CU321" s="53">
        <v>-0.0829182788729668</v>
      </c>
      <c r="CV321" s="53">
        <v>-0.0957935526967049</v>
      </c>
      <c r="CW321" s="53">
        <v>-0.102051071822643</v>
      </c>
      <c r="CX321" s="53">
        <v>-0.100324690341949</v>
      </c>
      <c r="CY321" s="53">
        <v>-0.0656342059373856</v>
      </c>
      <c r="CZ321" s="53">
        <v>0.0351292416453362</v>
      </c>
      <c r="DA321" s="53">
        <v>0.0328263156116009</v>
      </c>
      <c r="DB321" s="53">
        <v>0.0180431082844734</v>
      </c>
      <c r="DC321" s="53">
        <v>0.0185656473040581</v>
      </c>
      <c r="DD321" s="53">
        <v>0.0136832715943456</v>
      </c>
      <c r="DE321" s="53">
        <v>0.00806811451911926</v>
      </c>
      <c r="DF321" s="53">
        <v>-0.0141316298395395</v>
      </c>
      <c r="DG321" s="53">
        <v>-0.0144033599644899</v>
      </c>
      <c r="DH321" s="53">
        <v>-0.0182083062827587</v>
      </c>
      <c r="DI321" s="53">
        <v>-0.034008864313364</v>
      </c>
      <c r="DJ321" s="53">
        <v>-0.0332819595932961</v>
      </c>
      <c r="DK321" s="53">
        <v>-0.0331615619361401</v>
      </c>
      <c r="DL321" s="53">
        <v>-0.0352871716022491</v>
      </c>
      <c r="DM321" s="53">
        <v>-0.0306784119457006</v>
      </c>
      <c r="DN321" s="53">
        <v>-0.0206476841121912</v>
      </c>
      <c r="DO321" s="53">
        <v>-0.0186578892171383</v>
      </c>
      <c r="DP321" s="53">
        <v>-0.0189687144011259</v>
      </c>
      <c r="DQ321" s="53">
        <v>-0.0140279224142432</v>
      </c>
      <c r="DR321" s="53">
        <v>-0.0356384254992008</v>
      </c>
      <c r="DS321" s="53">
        <v>-0.0390682592988014</v>
      </c>
      <c r="DT321" s="53">
        <v>-0.0523819848895073</v>
      </c>
      <c r="DU321" s="53">
        <v>-0.051563773304224</v>
      </c>
      <c r="DV321" s="53">
        <v>-0.065722681581974</v>
      </c>
      <c r="DW321" s="53">
        <v>-0.0716511383652687</v>
      </c>
      <c r="DX321" s="53">
        <v>-0.0709176510572433</v>
      </c>
      <c r="DY321" s="53">
        <v>-0.0827580317854881</v>
      </c>
      <c r="DZ321" s="53">
        <v>-0.07210523635149</v>
      </c>
      <c r="EA321" s="53">
        <v>-0.0779201984405518</v>
      </c>
      <c r="EB321" s="53">
        <v>-0.0941546037793159</v>
      </c>
      <c r="EC321" s="53">
        <v>-0.0818759799003601</v>
      </c>
      <c r="ED321" s="53">
        <v>-0.0990875735878944</v>
      </c>
      <c r="EE321" s="53">
        <v>-0.108213603496552</v>
      </c>
      <c r="EF321" s="53">
        <v>-0.111094497144222</v>
      </c>
      <c r="EG321" s="53">
        <v>-0.102806441485882</v>
      </c>
      <c r="EH321" s="53">
        <v>-0.11217950284481</v>
      </c>
      <c r="EI321" s="53">
        <v>-0.100226335227489</v>
      </c>
      <c r="EJ321" s="53">
        <v>-0.0894316732883453</v>
      </c>
      <c r="EK321" s="53">
        <v>-0.0888882577419281</v>
      </c>
      <c r="EL321" s="53">
        <v>-0.0955704748630524</v>
      </c>
      <c r="EM321" s="53">
        <v>-0.0645068436861038</v>
      </c>
      <c r="EN321" s="53">
        <v>-0.0484289117157459</v>
      </c>
      <c r="EO321" s="53">
        <v>-0.0341398827731609</v>
      </c>
      <c r="EP321" s="53">
        <v>-0.0428931340575218</v>
      </c>
      <c r="EQ321" s="53">
        <v>-0.0473971627652645</v>
      </c>
      <c r="ER321" s="53">
        <v>-0.0425397902727127</v>
      </c>
      <c r="ES321" s="53">
        <v>-0.0356175787746906</v>
      </c>
      <c r="ET321" s="53">
        <v>-0.0479859970510006</v>
      </c>
      <c r="EU321" s="53">
        <v>-0.064765989780426</v>
      </c>
      <c r="EV321" s="53">
        <v>-0.0837988257408142</v>
      </c>
      <c r="EW321" s="53">
        <v>-0.100785873830318</v>
      </c>
    </row>
    <row r="322" s="53" customFormat="1" spans="1:153">
      <c r="A322" s="54">
        <v>603890</v>
      </c>
      <c r="B322" s="53" t="s">
        <v>953</v>
      </c>
      <c r="C322" s="55">
        <v>43851</v>
      </c>
      <c r="D322" s="53">
        <v>0.0299511887133121</v>
      </c>
      <c r="E322" s="53">
        <v>-0.0226760506629944</v>
      </c>
      <c r="F322" s="53">
        <v>-0.00162260979413986</v>
      </c>
      <c r="G322" s="53">
        <v>0.015605291351676</v>
      </c>
      <c r="H322" s="53">
        <v>-0.0158844143152237</v>
      </c>
      <c r="I322" s="53">
        <v>-0.0382704362273216</v>
      </c>
      <c r="J322" s="53">
        <v>-0.0510535314679146</v>
      </c>
      <c r="K322" s="53">
        <v>-0.0602651908993721</v>
      </c>
      <c r="L322" s="53">
        <v>-0.0628308802843094</v>
      </c>
      <c r="M322" s="53">
        <v>-0.0998218655586243</v>
      </c>
      <c r="N322" s="53">
        <v>-0.0874090492725372</v>
      </c>
      <c r="O322" s="53">
        <v>-0.0729113891720772</v>
      </c>
      <c r="P322" s="53">
        <v>-0.0887615233659744</v>
      </c>
      <c r="Q322" s="53">
        <v>-0.112754374742508</v>
      </c>
      <c r="R322" s="53">
        <v>-0.0909833014011383</v>
      </c>
      <c r="S322" s="53">
        <v>-0.0822379812598228</v>
      </c>
      <c r="T322" s="53">
        <v>-0.0506098829209805</v>
      </c>
      <c r="U322" s="53">
        <v>-0.0865899175405502</v>
      </c>
      <c r="V322" s="53">
        <v>-0.0666949301958084</v>
      </c>
      <c r="W322" s="53">
        <v>0.00788400508463383</v>
      </c>
      <c r="X322" s="53">
        <v>-0.00773873319849372</v>
      </c>
      <c r="Y322" s="53">
        <v>-0.0148296989500523</v>
      </c>
      <c r="Z322" s="53">
        <v>0.0360365025699139</v>
      </c>
      <c r="AA322" s="53">
        <v>0.00224013114348054</v>
      </c>
      <c r="AB322" s="53">
        <v>-0.0103512164205313</v>
      </c>
      <c r="AC322" s="53">
        <v>-0.019014423713088</v>
      </c>
      <c r="AD322" s="53">
        <v>-0.046672161668539</v>
      </c>
      <c r="AE322" s="53">
        <v>-0.0623460598289967</v>
      </c>
      <c r="AF322" s="53">
        <v>-0.0531352832913399</v>
      </c>
      <c r="AG322" s="53">
        <v>-0.0228859186172485</v>
      </c>
      <c r="AH322" s="53">
        <v>-0.00070117088034749</v>
      </c>
      <c r="AI322" s="53">
        <v>0.00182567769661546</v>
      </c>
      <c r="AJ322" s="53">
        <v>0.0124825723469257</v>
      </c>
      <c r="AK322" s="53">
        <v>0.108393810689449</v>
      </c>
      <c r="AL322" s="53">
        <v>0.195356711745262</v>
      </c>
      <c r="AM322" s="53">
        <v>0.202970936894417</v>
      </c>
      <c r="AN322" s="53">
        <v>0.290866315364838</v>
      </c>
      <c r="AO322" s="53">
        <v>0.244587033987045</v>
      </c>
      <c r="AP322" s="53">
        <v>0.191677019000053</v>
      </c>
      <c r="AQ322" s="53">
        <v>0.273928195238113</v>
      </c>
      <c r="AR322" s="53">
        <v>0.25811293721199</v>
      </c>
      <c r="AS322" s="53">
        <v>0.306798130273819</v>
      </c>
      <c r="AT322" s="53">
        <v>0.310667365789413</v>
      </c>
      <c r="AU322" s="53">
        <v>0.30203840136528</v>
      </c>
      <c r="AV322" s="53">
        <v>0.376126497983932</v>
      </c>
      <c r="AW322" s="53">
        <v>0.452719479799271</v>
      </c>
      <c r="AX322" s="53">
        <v>0.477276921272278</v>
      </c>
      <c r="AY322" s="53">
        <v>0.512998819351196</v>
      </c>
      <c r="AZ322" s="53">
        <v>0.418189436197281</v>
      </c>
      <c r="BA322" s="53">
        <v>0.416064471006393</v>
      </c>
      <c r="BB322" s="53">
        <v>0.0126110874116421</v>
      </c>
      <c r="BC322" s="53">
        <v>-0.0171653442084789</v>
      </c>
      <c r="BD322" s="53">
        <v>-0.0216196738183498</v>
      </c>
      <c r="BE322" s="53">
        <v>-0.00966067053377628</v>
      </c>
      <c r="BF322" s="53">
        <v>-0.0381924510002136</v>
      </c>
      <c r="BG322" s="53">
        <v>-0.0620254725217819</v>
      </c>
      <c r="BH322" s="53">
        <v>-0.0559399984776974</v>
      </c>
      <c r="BI322" s="53">
        <v>-0.0549598820507526</v>
      </c>
      <c r="BJ322" s="53">
        <v>-0.0503264032304287</v>
      </c>
      <c r="BK322" s="53">
        <v>-0.0579903572797775</v>
      </c>
      <c r="BL322" s="53">
        <v>-0.0490009635686874</v>
      </c>
      <c r="BM322" s="53">
        <v>-0.0422513708472252</v>
      </c>
      <c r="BN322" s="53">
        <v>-0.0582428127527237</v>
      </c>
      <c r="BO322" s="53">
        <v>-0.0728095695376396</v>
      </c>
      <c r="BP322" s="53">
        <v>-0.062973715364933</v>
      </c>
      <c r="BQ322" s="53">
        <v>-0.0478358194231987</v>
      </c>
      <c r="BR322" s="53">
        <v>-0.0510397255420685</v>
      </c>
      <c r="BS322" s="53">
        <v>-0.0643560141324997</v>
      </c>
      <c r="BT322" s="53">
        <v>-0.0414623916149139</v>
      </c>
      <c r="BU322" s="53">
        <v>-0.0276097767055035</v>
      </c>
      <c r="BV322" s="53">
        <v>-0.0327251330018044</v>
      </c>
      <c r="BW322" s="53">
        <v>-0.0221566613763571</v>
      </c>
      <c r="BX322" s="53">
        <v>0.0074042989872396</v>
      </c>
      <c r="BY322" s="53">
        <v>-0.0286779310554266</v>
      </c>
      <c r="BZ322" s="53">
        <v>-0.0400693044066429</v>
      </c>
      <c r="CA322" s="53">
        <v>-0.0575195327401161</v>
      </c>
      <c r="CB322" s="53">
        <v>-0.0915950536727905</v>
      </c>
      <c r="CC322" s="53">
        <v>-0.103106595575809</v>
      </c>
      <c r="CD322" s="53">
        <v>-0.0935051962733269</v>
      </c>
      <c r="CE322" s="53">
        <v>-0.0828728377819061</v>
      </c>
      <c r="CF322" s="53">
        <v>-0.0597154572606087</v>
      </c>
      <c r="CG322" s="53">
        <v>-0.0523145422339439</v>
      </c>
      <c r="CH322" s="53">
        <v>-0.0362196415662766</v>
      </c>
      <c r="CI322" s="53">
        <v>0.0651297718286514</v>
      </c>
      <c r="CJ322" s="53">
        <v>0.145930141210556</v>
      </c>
      <c r="CK322" s="53">
        <v>0.155425518751144</v>
      </c>
      <c r="CL322" s="53">
        <v>0.242500796914101</v>
      </c>
      <c r="CM322" s="53">
        <v>0.201656952500343</v>
      </c>
      <c r="CN322" s="53">
        <v>0.159280002117157</v>
      </c>
      <c r="CO322" s="53">
        <v>0.218864917755127</v>
      </c>
      <c r="CP322" s="53">
        <v>0.19981949031353</v>
      </c>
      <c r="CQ322" s="53">
        <v>0.249235257506371</v>
      </c>
      <c r="CR322" s="53">
        <v>0.247646898031235</v>
      </c>
      <c r="CS322" s="53">
        <v>0.22929348051548</v>
      </c>
      <c r="CT322" s="53">
        <v>0.291785508394241</v>
      </c>
      <c r="CU322" s="53">
        <v>0.357029289007187</v>
      </c>
      <c r="CV322" s="53">
        <v>0.384984642267227</v>
      </c>
      <c r="CW322" s="53">
        <v>0.439700484275818</v>
      </c>
      <c r="CX322" s="53">
        <v>0.354160666465759</v>
      </c>
      <c r="CY322" s="53">
        <v>0.348936557769775</v>
      </c>
      <c r="CZ322" s="53">
        <v>-0.00348072499036789</v>
      </c>
      <c r="DA322" s="53">
        <v>-0.0263315327465534</v>
      </c>
      <c r="DB322" s="53">
        <v>-0.000823762267827988</v>
      </c>
      <c r="DC322" s="53">
        <v>0.00444513559341431</v>
      </c>
      <c r="DD322" s="53">
        <v>0.00148720853030682</v>
      </c>
      <c r="DE322" s="53">
        <v>0.00293421000242233</v>
      </c>
      <c r="DF322" s="53">
        <v>-0.01593435741961</v>
      </c>
      <c r="DG322" s="53">
        <v>-0.0261261332780123</v>
      </c>
      <c r="DH322" s="53">
        <v>-0.0333252996206284</v>
      </c>
      <c r="DI322" s="53">
        <v>-0.0626523345708847</v>
      </c>
      <c r="DJ322" s="53">
        <v>-0.0592289082705975</v>
      </c>
      <c r="DK322" s="53">
        <v>-0.05148084461689</v>
      </c>
      <c r="DL322" s="53">
        <v>-0.0513395369052887</v>
      </c>
      <c r="DM322" s="53">
        <v>-0.0607656389474869</v>
      </c>
      <c r="DN322" s="53">
        <v>-0.048830408602953</v>
      </c>
      <c r="DO322" s="53">
        <v>-0.0552229844033718</v>
      </c>
      <c r="DP322" s="53">
        <v>-0.0203909836709499</v>
      </c>
      <c r="DQ322" s="53">
        <v>-0.0430547297000885</v>
      </c>
      <c r="DR322" s="53">
        <v>-0.0460533648729324</v>
      </c>
      <c r="DS322" s="53">
        <v>0.0146729554980993</v>
      </c>
      <c r="DT322" s="53">
        <v>0.00416557211428881</v>
      </c>
      <c r="DU322" s="53">
        <v>-0.0134938629344106</v>
      </c>
      <c r="DV322" s="53">
        <v>0.00781137775629759</v>
      </c>
      <c r="DW322" s="53">
        <v>0.0100972363725305</v>
      </c>
      <c r="DX322" s="53">
        <v>0.00889726262539625</v>
      </c>
      <c r="DY322" s="53">
        <v>0.0176842827349901</v>
      </c>
      <c r="DZ322" s="53">
        <v>0.0241020675748587</v>
      </c>
      <c r="EA322" s="53">
        <v>0.0199397094547749</v>
      </c>
      <c r="EB322" s="53">
        <v>0.0195490848273039</v>
      </c>
      <c r="EC322" s="53">
        <v>0.0391660928726196</v>
      </c>
      <c r="ED322" s="53">
        <v>0.0381934568285942</v>
      </c>
      <c r="EE322" s="53">
        <v>0.033319391310215</v>
      </c>
      <c r="EF322" s="53">
        <v>0.0278813876211643</v>
      </c>
      <c r="EG322" s="53">
        <v>0.0224432088434696</v>
      </c>
      <c r="EH322" s="53">
        <v>0.0286057461053133</v>
      </c>
      <c r="EI322" s="53">
        <v>0.0267245881259441</v>
      </c>
      <c r="EJ322" s="53">
        <v>0.0275446958839893</v>
      </c>
      <c r="EK322" s="53">
        <v>0.0221092645078897</v>
      </c>
      <c r="EL322" s="53">
        <v>0.0115761877968907</v>
      </c>
      <c r="EM322" s="53">
        <v>0.0342424549162388</v>
      </c>
      <c r="EN322" s="53">
        <v>0.0374726206064224</v>
      </c>
      <c r="EO322" s="53">
        <v>0.0367420688271523</v>
      </c>
      <c r="EP322" s="53">
        <v>0.0421996302902699</v>
      </c>
      <c r="EQ322" s="53">
        <v>0.0519241131842136</v>
      </c>
      <c r="ER322" s="53">
        <v>0.0635201632976532</v>
      </c>
      <c r="ES322" s="53">
        <v>0.0748693570494652</v>
      </c>
      <c r="ET322" s="53">
        <v>0.0714714676141739</v>
      </c>
      <c r="EU322" s="53">
        <v>0.0524775162339211</v>
      </c>
      <c r="EV322" s="53">
        <v>0.0432079322636127</v>
      </c>
      <c r="EW322" s="53">
        <v>0.046307098120451</v>
      </c>
    </row>
    <row r="323" s="53" customFormat="1" spans="1:153">
      <c r="A323" s="54">
        <v>603920</v>
      </c>
      <c r="B323" s="53" t="s">
        <v>956</v>
      </c>
      <c r="C323" s="55">
        <v>43851</v>
      </c>
      <c r="D323" s="53">
        <v>0.138760551810265</v>
      </c>
      <c r="E323" s="53">
        <v>0.177741810679436</v>
      </c>
      <c r="F323" s="53">
        <v>0.144153863191605</v>
      </c>
      <c r="G323" s="53">
        <v>0.187083184719086</v>
      </c>
      <c r="H323" s="53">
        <v>0.0684253573417664</v>
      </c>
      <c r="I323" s="53">
        <v>0.100850969552994</v>
      </c>
      <c r="J323" s="53">
        <v>0.00479066930711269</v>
      </c>
      <c r="K323" s="53">
        <v>-0.0609879121184349</v>
      </c>
      <c r="L323" s="53">
        <v>-0.0822560042142868</v>
      </c>
      <c r="M323" s="53">
        <v>0.0223449543118477</v>
      </c>
      <c r="N323" s="53">
        <v>0.0985600277781487</v>
      </c>
      <c r="O323" s="53">
        <v>0.249997824430466</v>
      </c>
      <c r="P323" s="53">
        <v>0.320603400468826</v>
      </c>
      <c r="Q323" s="53">
        <v>0.256151616573334</v>
      </c>
      <c r="R323" s="53">
        <v>0.187711521983147</v>
      </c>
      <c r="S323" s="53">
        <v>0.243760377168655</v>
      </c>
      <c r="T323" s="53">
        <v>0.324318379163742</v>
      </c>
      <c r="U323" s="53">
        <v>0.389844596385956</v>
      </c>
      <c r="V323" s="53">
        <v>0.348965227603912</v>
      </c>
      <c r="W323" s="53">
        <v>0.271748542785645</v>
      </c>
      <c r="X323" s="53">
        <v>0.216185227036476</v>
      </c>
      <c r="Y323" s="53">
        <v>0.168942004442215</v>
      </c>
      <c r="Z323" s="53">
        <v>0.205028086900711</v>
      </c>
      <c r="AA323" s="53">
        <v>0.169836699962616</v>
      </c>
      <c r="AB323" s="53">
        <v>0.166231080889702</v>
      </c>
      <c r="AC323" s="53">
        <v>0.138477131724358</v>
      </c>
      <c r="AD323" s="53">
        <v>0.164847522974014</v>
      </c>
      <c r="AE323" s="53">
        <v>0.11614079028368</v>
      </c>
      <c r="AF323" s="53">
        <v>0.133699283003807</v>
      </c>
      <c r="AG323" s="53">
        <v>0.108652696013451</v>
      </c>
      <c r="AH323" s="53">
        <v>0.0941253378987312</v>
      </c>
      <c r="AI323" s="53">
        <v>0.1154780164361</v>
      </c>
      <c r="AJ323" s="53">
        <v>0.0333579927682877</v>
      </c>
      <c r="AK323" s="53">
        <v>0.0334571786224842</v>
      </c>
      <c r="AL323" s="53">
        <v>0.0213947147130966</v>
      </c>
      <c r="AM323" s="53">
        <v>0.0167864710092545</v>
      </c>
      <c r="AN323" s="53">
        <v>0.0353995077311993</v>
      </c>
      <c r="AO323" s="53">
        <v>0.0123244011774659</v>
      </c>
      <c r="AP323" s="53">
        <v>-0.00201787520200014</v>
      </c>
      <c r="AQ323" s="53">
        <v>0.020102683454752</v>
      </c>
      <c r="AR323" s="53">
        <v>-0.0146858328953385</v>
      </c>
      <c r="AS323" s="53">
        <v>-0.0425602793693542</v>
      </c>
      <c r="AT323" s="53">
        <v>-0.0755896046757698</v>
      </c>
      <c r="AU323" s="53">
        <v>-0.0883578583598137</v>
      </c>
      <c r="AV323" s="53">
        <v>-0.0852606594562531</v>
      </c>
      <c r="AW323" s="53">
        <v>-0.0736211538314819</v>
      </c>
      <c r="AX323" s="53">
        <v>-0.0791529417037964</v>
      </c>
      <c r="AY323" s="53">
        <v>-0.0873508676886559</v>
      </c>
      <c r="AZ323" s="53">
        <v>-0.075115017592907</v>
      </c>
      <c r="BA323" s="53">
        <v>-0.124649904668331</v>
      </c>
      <c r="BB323" s="53">
        <v>0.138163685798645</v>
      </c>
      <c r="BC323" s="53">
        <v>0.205602750182152</v>
      </c>
      <c r="BD323" s="53">
        <v>0.165713518857956</v>
      </c>
      <c r="BE323" s="53">
        <v>0.253607183694839</v>
      </c>
      <c r="BF323" s="53">
        <v>0.162153497338295</v>
      </c>
      <c r="BG323" s="53">
        <v>0.143243938684464</v>
      </c>
      <c r="BH323" s="53">
        <v>0.0759614109992981</v>
      </c>
      <c r="BI323" s="53">
        <v>0.102860771119595</v>
      </c>
      <c r="BJ323" s="53">
        <v>0.0874539613723755</v>
      </c>
      <c r="BK323" s="53">
        <v>0.111118726432323</v>
      </c>
      <c r="BL323" s="53">
        <v>0.0954998508095741</v>
      </c>
      <c r="BM323" s="53">
        <v>0.154809683561325</v>
      </c>
      <c r="BN323" s="53">
        <v>0.14637079834938</v>
      </c>
      <c r="BO323" s="53">
        <v>0.123689576983452</v>
      </c>
      <c r="BP323" s="53">
        <v>0.07081638276577</v>
      </c>
      <c r="BQ323" s="53">
        <v>0.05013357847929</v>
      </c>
      <c r="BR323" s="53">
        <v>0.0386371910572052</v>
      </c>
      <c r="BS323" s="53">
        <v>0.0590423569083214</v>
      </c>
      <c r="BT323" s="53">
        <v>0.0167066175490618</v>
      </c>
      <c r="BU323" s="53">
        <v>-0.0460388287901878</v>
      </c>
      <c r="BV323" s="53">
        <v>-0.0886349156498909</v>
      </c>
      <c r="BW323" s="53">
        <v>-0.120561383664608</v>
      </c>
      <c r="BX323" s="53">
        <v>-0.0849004611372948</v>
      </c>
      <c r="BY323" s="53">
        <v>-0.104216724634171</v>
      </c>
      <c r="BZ323" s="53">
        <v>-0.120437100529671</v>
      </c>
      <c r="CA323" s="53">
        <v>-0.128695696592331</v>
      </c>
      <c r="CB323" s="53">
        <v>-0.139825910329819</v>
      </c>
      <c r="CC323" s="53">
        <v>-0.178491622209549</v>
      </c>
      <c r="CD323" s="53">
        <v>-0.15329647064209</v>
      </c>
      <c r="CE323" s="53">
        <v>-0.174419924616814</v>
      </c>
      <c r="CF323" s="53">
        <v>-0.182629182934761</v>
      </c>
      <c r="CG323" s="53">
        <v>-0.156823560595512</v>
      </c>
      <c r="CH323" s="53">
        <v>-0.224024176597595</v>
      </c>
      <c r="CI323" s="53">
        <v>-0.242255464196205</v>
      </c>
      <c r="CJ323" s="53">
        <v>-0.265063434839249</v>
      </c>
      <c r="CK323" s="53">
        <v>-0.265951097011566</v>
      </c>
      <c r="CL323" s="53">
        <v>-0.275385499000549</v>
      </c>
      <c r="CM323" s="53">
        <v>-0.307721644639969</v>
      </c>
      <c r="CN323" s="53">
        <v>-0.316437959671021</v>
      </c>
      <c r="CO323" s="53">
        <v>-0.294731020927429</v>
      </c>
      <c r="CP323" s="53">
        <v>-0.312017977237701</v>
      </c>
      <c r="CQ323" s="53">
        <v>-0.326120883226395</v>
      </c>
      <c r="CR323" s="53">
        <v>-0.336239159107208</v>
      </c>
      <c r="CS323" s="53">
        <v>-0.355463951826096</v>
      </c>
      <c r="CT323" s="53">
        <v>-0.345645725727081</v>
      </c>
      <c r="CU323" s="53">
        <v>-0.323570877313614</v>
      </c>
      <c r="CV323" s="53">
        <v>-0.337230235338211</v>
      </c>
      <c r="CW323" s="53">
        <v>-0.342396318912506</v>
      </c>
      <c r="CX323" s="53">
        <v>-0.340823024511337</v>
      </c>
      <c r="CY323" s="53">
        <v>-0.352657616138458</v>
      </c>
      <c r="CZ323" s="53">
        <v>0.0418694131076336</v>
      </c>
      <c r="DA323" s="53">
        <v>0.0134116066619754</v>
      </c>
      <c r="DB323" s="53">
        <v>0.0197128970175982</v>
      </c>
      <c r="DC323" s="53">
        <v>-0.0252514686435461</v>
      </c>
      <c r="DD323" s="53">
        <v>-0.0524555966258049</v>
      </c>
      <c r="DE323" s="53">
        <v>-0.0011204294860363</v>
      </c>
      <c r="DF323" s="53">
        <v>-0.0298981983214617</v>
      </c>
      <c r="DG323" s="53">
        <v>-0.122576139867306</v>
      </c>
      <c r="DH323" s="53">
        <v>-0.128437429666519</v>
      </c>
      <c r="DI323" s="53">
        <v>-0.047501228749752</v>
      </c>
      <c r="DJ323" s="53">
        <v>0.0443327203392982</v>
      </c>
      <c r="DK323" s="53">
        <v>0.136460676789284</v>
      </c>
      <c r="DL323" s="53">
        <v>0.21550515294075</v>
      </c>
      <c r="DM323" s="53">
        <v>0.173734590411186</v>
      </c>
      <c r="DN323" s="53">
        <v>0.15816767513752</v>
      </c>
      <c r="DO323" s="53">
        <v>0.234899342060089</v>
      </c>
      <c r="DP323" s="53">
        <v>0.326953738927841</v>
      </c>
      <c r="DQ323" s="53">
        <v>0.372074782848358</v>
      </c>
      <c r="DR323" s="53">
        <v>0.3735311627388</v>
      </c>
      <c r="DS323" s="53">
        <v>0.359059900045395</v>
      </c>
      <c r="DT323" s="53">
        <v>0.34609267115593</v>
      </c>
      <c r="DU323" s="53">
        <v>0.330775946378708</v>
      </c>
      <c r="DV323" s="53">
        <v>0.331201076507568</v>
      </c>
      <c r="DW323" s="53">
        <v>0.315325975418091</v>
      </c>
      <c r="DX323" s="53">
        <v>0.327940732240677</v>
      </c>
      <c r="DY323" s="53">
        <v>0.308445364236832</v>
      </c>
      <c r="DZ323" s="53">
        <v>0.345945984125137</v>
      </c>
      <c r="EA323" s="53">
        <v>0.335904955863953</v>
      </c>
      <c r="EB323" s="53">
        <v>0.32826828956604</v>
      </c>
      <c r="EC323" s="53">
        <v>0.324345141649246</v>
      </c>
      <c r="ED323" s="53">
        <v>0.318027049303055</v>
      </c>
      <c r="EE323" s="53">
        <v>0.313574135303497</v>
      </c>
      <c r="EF323" s="53">
        <v>0.298654705286026</v>
      </c>
      <c r="EG323" s="53">
        <v>0.316985189914703</v>
      </c>
      <c r="EH323" s="53">
        <v>0.327730685472488</v>
      </c>
      <c r="EI323" s="53">
        <v>0.324010103940964</v>
      </c>
      <c r="EJ323" s="53">
        <v>0.352057546377182</v>
      </c>
      <c r="EK323" s="53">
        <v>0.361318588256836</v>
      </c>
      <c r="EL323" s="53">
        <v>0.355692625045776</v>
      </c>
      <c r="EM323" s="53">
        <v>0.356106251478195</v>
      </c>
      <c r="EN323" s="53">
        <v>0.338604688644409</v>
      </c>
      <c r="EO323" s="53">
        <v>0.324833154678345</v>
      </c>
      <c r="EP323" s="53">
        <v>0.301922112703323</v>
      </c>
      <c r="EQ323" s="53">
        <v>0.308378636837006</v>
      </c>
      <c r="ER323" s="53">
        <v>0.301657617092133</v>
      </c>
      <c r="ES323" s="53">
        <v>0.291222274303436</v>
      </c>
      <c r="ET323" s="53">
        <v>0.299349844455719</v>
      </c>
      <c r="EU323" s="53">
        <v>0.296317994594574</v>
      </c>
      <c r="EV323" s="53">
        <v>0.306980550289154</v>
      </c>
      <c r="EW323" s="53">
        <v>0.269280254840851</v>
      </c>
    </row>
    <row r="324" s="53" customFormat="1" spans="1:153">
      <c r="A324" s="54">
        <v>603933</v>
      </c>
      <c r="B324" s="53" t="s">
        <v>959</v>
      </c>
      <c r="C324" s="55">
        <v>43851</v>
      </c>
      <c r="D324" s="53">
        <v>-0.0486825779080391</v>
      </c>
      <c r="E324" s="53">
        <v>-0.111451700329781</v>
      </c>
      <c r="F324" s="53">
        <v>-0.187124311923981</v>
      </c>
      <c r="G324" s="53">
        <v>-0.201501101255417</v>
      </c>
      <c r="H324" s="53">
        <v>-0.233089834451675</v>
      </c>
      <c r="I324" s="53">
        <v>-0.229480192065239</v>
      </c>
      <c r="J324" s="53">
        <v>-0.215964749455452</v>
      </c>
      <c r="K324" s="53">
        <v>-0.235408291220665</v>
      </c>
      <c r="L324" s="53">
        <v>-0.24206717312336</v>
      </c>
      <c r="M324" s="53">
        <v>-0.26588761806488</v>
      </c>
      <c r="N324" s="53">
        <v>-0.236993327736855</v>
      </c>
      <c r="O324" s="53">
        <v>-0.220071136951447</v>
      </c>
      <c r="P324" s="53">
        <v>-0.190660506486893</v>
      </c>
      <c r="Q324" s="53">
        <v>-0.235981211066246</v>
      </c>
      <c r="R324" s="53">
        <v>-0.228395342826843</v>
      </c>
      <c r="S324" s="53">
        <v>-0.215739160776138</v>
      </c>
      <c r="T324" s="53">
        <v>-0.202414929866791</v>
      </c>
      <c r="U324" s="53">
        <v>-0.194441214203835</v>
      </c>
      <c r="V324" s="53">
        <v>-0.217628821730614</v>
      </c>
      <c r="W324" s="53">
        <v>-0.199869811534882</v>
      </c>
      <c r="X324" s="53">
        <v>-0.253708004951477</v>
      </c>
      <c r="Y324" s="53">
        <v>-0.32432347536087</v>
      </c>
      <c r="Z324" s="53">
        <v>-0.312994033098221</v>
      </c>
      <c r="AA324" s="53">
        <v>-0.316857367753983</v>
      </c>
      <c r="AB324" s="53">
        <v>-0.326345503330231</v>
      </c>
      <c r="AC324" s="53">
        <v>-0.326753735542297</v>
      </c>
      <c r="AD324" s="53">
        <v>-0.308819562196732</v>
      </c>
      <c r="AE324" s="53">
        <v>-0.350808501243591</v>
      </c>
      <c r="AF324" s="53">
        <v>-0.329265117645264</v>
      </c>
      <c r="AG324" s="53">
        <v>-0.377420604228973</v>
      </c>
      <c r="AH324" s="53">
        <v>-0.361623167991638</v>
      </c>
      <c r="AI324" s="53">
        <v>-0.380123555660248</v>
      </c>
      <c r="AJ324" s="53">
        <v>-0.41182005405426</v>
      </c>
      <c r="AK324" s="53">
        <v>-0.408533096313477</v>
      </c>
      <c r="AL324" s="53">
        <v>-0.428416848182678</v>
      </c>
      <c r="AM324" s="53">
        <v>-0.458464771509171</v>
      </c>
      <c r="AN324" s="53">
        <v>-0.467074245214462</v>
      </c>
      <c r="AO324" s="53">
        <v>-0.487803399562836</v>
      </c>
      <c r="AP324" s="53">
        <v>-0.470195472240448</v>
      </c>
      <c r="AQ324" s="53">
        <v>-0.49158850312233</v>
      </c>
      <c r="AR324" s="53">
        <v>-0.531518757343292</v>
      </c>
      <c r="AS324" s="53">
        <v>-0.525834679603577</v>
      </c>
      <c r="AT324" s="53">
        <v>-0.568581879138947</v>
      </c>
      <c r="AU324" s="53">
        <v>-0.58530992269516</v>
      </c>
      <c r="AV324" s="53">
        <v>-0.59558779001236</v>
      </c>
      <c r="AW324" s="53">
        <v>-0.551327347755432</v>
      </c>
      <c r="AX324" s="53">
        <v>-0.593091368675232</v>
      </c>
      <c r="AY324" s="53">
        <v>-0.507256925106049</v>
      </c>
      <c r="AZ324" s="53">
        <v>-0.457118421792984</v>
      </c>
      <c r="BA324" s="53">
        <v>-0.488578081130981</v>
      </c>
      <c r="BB324" s="53">
        <v>-0.0442046895623207</v>
      </c>
      <c r="BC324" s="53">
        <v>-0.0747019648551941</v>
      </c>
      <c r="BD324" s="53">
        <v>-0.1231719404459</v>
      </c>
      <c r="BE324" s="53">
        <v>-0.153663039207458</v>
      </c>
      <c r="BF324" s="53">
        <v>-0.160211399197578</v>
      </c>
      <c r="BG324" s="53">
        <v>-0.170728117227554</v>
      </c>
      <c r="BH324" s="53">
        <v>-0.1712985932827</v>
      </c>
      <c r="BI324" s="53">
        <v>-0.177812084555626</v>
      </c>
      <c r="BJ324" s="53">
        <v>-0.157291755080223</v>
      </c>
      <c r="BK324" s="53">
        <v>-0.168116495013237</v>
      </c>
      <c r="BL324" s="53">
        <v>-0.156151697039604</v>
      </c>
      <c r="BM324" s="53">
        <v>-0.112306497991085</v>
      </c>
      <c r="BN324" s="53">
        <v>-0.0939142629504204</v>
      </c>
      <c r="BO324" s="53">
        <v>-0.124354720115662</v>
      </c>
      <c r="BP324" s="53">
        <v>-0.118261903524399</v>
      </c>
      <c r="BQ324" s="53">
        <v>-0.0839844197034836</v>
      </c>
      <c r="BR324" s="53">
        <v>-0.13189223408699</v>
      </c>
      <c r="BS324" s="53">
        <v>-0.134756252169609</v>
      </c>
      <c r="BT324" s="53">
        <v>-0.137792766094208</v>
      </c>
      <c r="BU324" s="53">
        <v>-0.156253635883331</v>
      </c>
      <c r="BV324" s="53">
        <v>-0.184855848550797</v>
      </c>
      <c r="BW324" s="53">
        <v>-0.230244964361191</v>
      </c>
      <c r="BX324" s="53">
        <v>-0.219244956970215</v>
      </c>
      <c r="BY324" s="53">
        <v>-0.219005078077316</v>
      </c>
      <c r="BZ324" s="53">
        <v>-0.224291324615479</v>
      </c>
      <c r="CA324" s="53">
        <v>-0.213342860341072</v>
      </c>
      <c r="CB324" s="53">
        <v>-0.225581735372543</v>
      </c>
      <c r="CC324" s="53">
        <v>-0.249472200870514</v>
      </c>
      <c r="CD324" s="53">
        <v>-0.227914944291115</v>
      </c>
      <c r="CE324" s="53">
        <v>-0.261971324682236</v>
      </c>
      <c r="CF324" s="53">
        <v>-0.25748398900032</v>
      </c>
      <c r="CG324" s="53">
        <v>-0.270696699619293</v>
      </c>
      <c r="CH324" s="53">
        <v>-0.308978289365768</v>
      </c>
      <c r="CI324" s="53">
        <v>-0.313299834728241</v>
      </c>
      <c r="CJ324" s="53">
        <v>-0.338055551052094</v>
      </c>
      <c r="CK324" s="53">
        <v>-0.350182563066483</v>
      </c>
      <c r="CL324" s="53">
        <v>-0.342325836420059</v>
      </c>
      <c r="CM324" s="53">
        <v>-0.35393151640892</v>
      </c>
      <c r="CN324" s="53">
        <v>-0.338124990463257</v>
      </c>
      <c r="CO324" s="53">
        <v>-0.336198806762695</v>
      </c>
      <c r="CP324" s="53">
        <v>-0.351935118436813</v>
      </c>
      <c r="CQ324" s="53">
        <v>-0.346795737743378</v>
      </c>
      <c r="CR324" s="53">
        <v>-0.363624036312103</v>
      </c>
      <c r="CS324" s="53">
        <v>-0.375167787075043</v>
      </c>
      <c r="CT324" s="53">
        <v>-0.376696586608887</v>
      </c>
      <c r="CU324" s="53">
        <v>-0.371120095252991</v>
      </c>
      <c r="CV324" s="53">
        <v>-0.394138783216476</v>
      </c>
      <c r="CW324" s="53">
        <v>-0.3925901055336</v>
      </c>
      <c r="CX324" s="53">
        <v>-0.354280263185501</v>
      </c>
      <c r="CY324" s="53">
        <v>-0.374191433191299</v>
      </c>
      <c r="CZ324" s="53">
        <v>-0.0625203847885132</v>
      </c>
      <c r="DA324" s="53">
        <v>-0.0947922319173813</v>
      </c>
      <c r="DB324" s="53">
        <v>-0.121994875371456</v>
      </c>
      <c r="DC324" s="53">
        <v>-0.105880573391914</v>
      </c>
      <c r="DD324" s="53">
        <v>-0.130920931696892</v>
      </c>
      <c r="DE324" s="53">
        <v>-0.116794571280479</v>
      </c>
      <c r="DF324" s="53">
        <v>-0.102708652615547</v>
      </c>
      <c r="DG324" s="53">
        <v>-0.115638718008995</v>
      </c>
      <c r="DH324" s="53">
        <v>-0.142817914485931</v>
      </c>
      <c r="DI324" s="53">
        <v>-0.155813634395599</v>
      </c>
      <c r="DJ324" s="53">
        <v>-0.138884142041206</v>
      </c>
      <c r="DK324" s="53">
        <v>-0.165807142853737</v>
      </c>
      <c r="DL324" s="53">
        <v>-0.154788747429848</v>
      </c>
      <c r="DM324" s="53">
        <v>-0.169668987393379</v>
      </c>
      <c r="DN324" s="53">
        <v>-0.1681759506464</v>
      </c>
      <c r="DO324" s="53">
        <v>-0.189797252416611</v>
      </c>
      <c r="DP324" s="53">
        <v>-0.128565192222595</v>
      </c>
      <c r="DQ324" s="53">
        <v>-0.117727465927601</v>
      </c>
      <c r="DR324" s="53">
        <v>-0.137878552079201</v>
      </c>
      <c r="DS324" s="53">
        <v>-0.101658672094345</v>
      </c>
      <c r="DT324" s="53">
        <v>-0.126894667744637</v>
      </c>
      <c r="DU324" s="53">
        <v>-0.152121022343636</v>
      </c>
      <c r="DV324" s="53">
        <v>-0.151791602373123</v>
      </c>
      <c r="DW324" s="53">
        <v>-0.155894801020622</v>
      </c>
      <c r="DX324" s="53">
        <v>-0.160096660256386</v>
      </c>
      <c r="DY324" s="53">
        <v>-0.171453401446342</v>
      </c>
      <c r="DZ324" s="53">
        <v>-0.141280323266983</v>
      </c>
      <c r="EA324" s="53">
        <v>-0.159378796815872</v>
      </c>
      <c r="EB324" s="53">
        <v>-0.159392669796944</v>
      </c>
      <c r="EC324" s="53">
        <v>-0.173491775989532</v>
      </c>
      <c r="ED324" s="53">
        <v>-0.162181690335274</v>
      </c>
      <c r="EE324" s="53">
        <v>-0.167469337582588</v>
      </c>
      <c r="EF324" s="53">
        <v>-0.160884276032448</v>
      </c>
      <c r="EG324" s="53">
        <v>-0.15327575802803</v>
      </c>
      <c r="EH324" s="53">
        <v>-0.14840379357338</v>
      </c>
      <c r="EI324" s="53">
        <v>-0.166324719786644</v>
      </c>
      <c r="EJ324" s="53">
        <v>-0.182790920138359</v>
      </c>
      <c r="EK324" s="53">
        <v>-0.19191437959671</v>
      </c>
      <c r="EL324" s="53">
        <v>-0.190112978219986</v>
      </c>
      <c r="EM324" s="53">
        <v>-0.213432192802429</v>
      </c>
      <c r="EN324" s="53">
        <v>-0.237626135349274</v>
      </c>
      <c r="EO324" s="53">
        <v>-0.237081468105316</v>
      </c>
      <c r="EP324" s="53">
        <v>-0.26300036907196</v>
      </c>
      <c r="EQ324" s="53">
        <v>-0.268184661865234</v>
      </c>
      <c r="ER324" s="53">
        <v>-0.276933699846268</v>
      </c>
      <c r="ES324" s="53">
        <v>-0.238249763846397</v>
      </c>
      <c r="ET324" s="53">
        <v>-0.25699508190155</v>
      </c>
      <c r="EU324" s="53">
        <v>-0.172709345817566</v>
      </c>
      <c r="EV324" s="53">
        <v>-0.160880669951439</v>
      </c>
      <c r="EW324" s="53">
        <v>-0.172429129481316</v>
      </c>
    </row>
    <row r="325" s="53" customFormat="1" spans="1:153">
      <c r="A325" s="54">
        <v>603936</v>
      </c>
      <c r="B325" s="53" t="s">
        <v>962</v>
      </c>
      <c r="C325" s="55">
        <v>43851</v>
      </c>
      <c r="D325" s="53">
        <v>0.0564699955284595</v>
      </c>
      <c r="E325" s="53">
        <v>0.00881058350205421</v>
      </c>
      <c r="F325" s="53">
        <v>0.00309450924396515</v>
      </c>
      <c r="G325" s="53">
        <v>-0.0110831912606955</v>
      </c>
      <c r="H325" s="53">
        <v>-0.100112318992615</v>
      </c>
      <c r="I325" s="53">
        <v>-0.0523439794778824</v>
      </c>
      <c r="J325" s="53">
        <v>0.000738764181733131</v>
      </c>
      <c r="K325" s="53">
        <v>-0.0724668577313423</v>
      </c>
      <c r="L325" s="53">
        <v>0.0563921332359314</v>
      </c>
      <c r="M325" s="53">
        <v>0.0356748253107071</v>
      </c>
      <c r="N325" s="53">
        <v>0.0442692935466766</v>
      </c>
      <c r="O325" s="53">
        <v>0.0781360864639282</v>
      </c>
      <c r="P325" s="53">
        <v>0.079972080886364</v>
      </c>
      <c r="Q325" s="53">
        <v>0.0244035162031651</v>
      </c>
      <c r="R325" s="53">
        <v>0.0116567965596914</v>
      </c>
      <c r="S325" s="53">
        <v>-0.020294688642025</v>
      </c>
      <c r="T325" s="53">
        <v>-0.0375028215348721</v>
      </c>
      <c r="U325" s="53">
        <v>0.0266748573631048</v>
      </c>
      <c r="V325" s="53">
        <v>-0.0326724164187908</v>
      </c>
      <c r="W325" s="53">
        <v>-0.121405392885208</v>
      </c>
      <c r="X325" s="53">
        <v>-0.145701795816422</v>
      </c>
      <c r="Y325" s="53">
        <v>-0.188642859458923</v>
      </c>
      <c r="Z325" s="53">
        <v>-0.180072948336601</v>
      </c>
      <c r="AA325" s="53">
        <v>-0.222168028354645</v>
      </c>
      <c r="AB325" s="53">
        <v>-0.21016052365303</v>
      </c>
      <c r="AC325" s="53">
        <v>-0.248005419969559</v>
      </c>
      <c r="AD325" s="53">
        <v>-0.300148874521255</v>
      </c>
      <c r="AE325" s="53">
        <v>-0.344280809164047</v>
      </c>
      <c r="AF325" s="53">
        <v>-0.335359871387482</v>
      </c>
      <c r="AG325" s="53">
        <v>-0.362885683774948</v>
      </c>
      <c r="AH325" s="53">
        <v>-0.371005654335022</v>
      </c>
      <c r="AI325" s="53">
        <v>-0.380055129528046</v>
      </c>
      <c r="AJ325" s="53">
        <v>-0.409315854310989</v>
      </c>
      <c r="AK325" s="53">
        <v>-0.410552769899368</v>
      </c>
      <c r="AL325" s="53">
        <v>-0.429207175970078</v>
      </c>
      <c r="AM325" s="53">
        <v>-0.424618989229202</v>
      </c>
      <c r="AN325" s="53">
        <v>-0.447171658277512</v>
      </c>
      <c r="AO325" s="53">
        <v>-0.474915713071823</v>
      </c>
      <c r="AP325" s="53">
        <v>-0.484709978103638</v>
      </c>
      <c r="AQ325" s="53">
        <v>-0.531533360481262</v>
      </c>
      <c r="AR325" s="53">
        <v>-0.490759700536728</v>
      </c>
      <c r="AS325" s="53">
        <v>-0.49847212433815</v>
      </c>
      <c r="AT325" s="53">
        <v>-0.507552146911621</v>
      </c>
      <c r="AU325" s="53">
        <v>-0.502165734767914</v>
      </c>
      <c r="AV325" s="53">
        <v>-0.506888926029205</v>
      </c>
      <c r="AW325" s="53">
        <v>-0.518420517444611</v>
      </c>
      <c r="AX325" s="53">
        <v>-0.519370317459106</v>
      </c>
      <c r="AY325" s="53">
        <v>-0.575493574142456</v>
      </c>
      <c r="AZ325" s="53">
        <v>-0.572873055934906</v>
      </c>
      <c r="BA325" s="53">
        <v>-0.578201472759247</v>
      </c>
      <c r="BB325" s="53">
        <v>0.0556981340050697</v>
      </c>
      <c r="BC325" s="53">
        <v>0.0313720256090164</v>
      </c>
      <c r="BD325" s="53">
        <v>0.0107163283973932</v>
      </c>
      <c r="BE325" s="53">
        <v>0.0012793205678463</v>
      </c>
      <c r="BF325" s="53">
        <v>-0.0581133663654327</v>
      </c>
      <c r="BG325" s="53">
        <v>-0.0819050297141075</v>
      </c>
      <c r="BH325" s="53">
        <v>-0.0568821765482426</v>
      </c>
      <c r="BI325" s="53">
        <v>-0.086204819381237</v>
      </c>
      <c r="BJ325" s="53">
        <v>-0.0504590086638927</v>
      </c>
      <c r="BK325" s="53">
        <v>-0.0679198727011681</v>
      </c>
      <c r="BL325" s="53">
        <v>-0.0606476925313473</v>
      </c>
      <c r="BM325" s="53">
        <v>-0.0200400128960609</v>
      </c>
      <c r="BN325" s="53">
        <v>-0.0325435101985931</v>
      </c>
      <c r="BO325" s="53">
        <v>-0.0721186026930809</v>
      </c>
      <c r="BP325" s="53">
        <v>-0.101086154580116</v>
      </c>
      <c r="BQ325" s="53">
        <v>-0.126501053571701</v>
      </c>
      <c r="BR325" s="53">
        <v>-0.159667253494263</v>
      </c>
      <c r="BS325" s="53">
        <v>-0.112985447049141</v>
      </c>
      <c r="BT325" s="53">
        <v>-0.139470160007477</v>
      </c>
      <c r="BU325" s="53">
        <v>-0.164140999317169</v>
      </c>
      <c r="BV325" s="53">
        <v>-0.174294099211693</v>
      </c>
      <c r="BW325" s="53">
        <v>-0.190133422613144</v>
      </c>
      <c r="BX325" s="53">
        <v>-0.170847535133362</v>
      </c>
      <c r="BY325" s="53">
        <v>-0.189116612076759</v>
      </c>
      <c r="BZ325" s="53">
        <v>-0.207892894744873</v>
      </c>
      <c r="CA325" s="53">
        <v>-0.234246894717216</v>
      </c>
      <c r="CB325" s="53">
        <v>-0.283068895339966</v>
      </c>
      <c r="CC325" s="53">
        <v>-0.314048618078232</v>
      </c>
      <c r="CD325" s="53">
        <v>-0.292648106813431</v>
      </c>
      <c r="CE325" s="53">
        <v>-0.319648057222366</v>
      </c>
      <c r="CF325" s="53">
        <v>-0.312099069356918</v>
      </c>
      <c r="CG325" s="53">
        <v>-0.323841005563736</v>
      </c>
      <c r="CH325" s="53">
        <v>-0.34361919760704</v>
      </c>
      <c r="CI325" s="53">
        <v>-0.346273720264435</v>
      </c>
      <c r="CJ325" s="53">
        <v>-0.360575765371323</v>
      </c>
      <c r="CK325" s="53">
        <v>-0.369636029005051</v>
      </c>
      <c r="CL325" s="53">
        <v>-0.393732666969299</v>
      </c>
      <c r="CM325" s="53">
        <v>-0.42156857252121</v>
      </c>
      <c r="CN325" s="53">
        <v>-0.405247658491135</v>
      </c>
      <c r="CO325" s="53">
        <v>-0.415615409612656</v>
      </c>
      <c r="CP325" s="53">
        <v>-0.410824537277222</v>
      </c>
      <c r="CQ325" s="53">
        <v>-0.418229311704636</v>
      </c>
      <c r="CR325" s="53">
        <v>-0.426567018032074</v>
      </c>
      <c r="CS325" s="53">
        <v>-0.432195901870728</v>
      </c>
      <c r="CT325" s="53">
        <v>-0.429645717144012</v>
      </c>
      <c r="CU325" s="53">
        <v>-0.428919941186905</v>
      </c>
      <c r="CV325" s="53">
        <v>-0.447008609771729</v>
      </c>
      <c r="CW325" s="53">
        <v>-0.468288987874985</v>
      </c>
      <c r="CX325" s="53">
        <v>-0.470858603715897</v>
      </c>
      <c r="CY325" s="53">
        <v>-0.486849725246429</v>
      </c>
      <c r="CZ325" s="53">
        <v>-0.0139810033142567</v>
      </c>
      <c r="DA325" s="53">
        <v>-0.0373143069446087</v>
      </c>
      <c r="DB325" s="53">
        <v>-0.0223746821284294</v>
      </c>
      <c r="DC325" s="53">
        <v>-0.0271153748035431</v>
      </c>
      <c r="DD325" s="53">
        <v>-0.0567518174648285</v>
      </c>
      <c r="DE325" s="53">
        <v>0.0148081853985786</v>
      </c>
      <c r="DF325" s="53">
        <v>0.0428680777549744</v>
      </c>
      <c r="DG325" s="53">
        <v>-0.00101490318775177</v>
      </c>
      <c r="DH325" s="53">
        <v>0.092098280787468</v>
      </c>
      <c r="DI325" s="53">
        <v>0.0888418406248093</v>
      </c>
      <c r="DJ325" s="53">
        <v>0.0901641249656677</v>
      </c>
      <c r="DK325" s="53">
        <v>0.0834232345223427</v>
      </c>
      <c r="DL325" s="53">
        <v>0.0977627262473106</v>
      </c>
      <c r="DM325" s="53">
        <v>0.0817692577838898</v>
      </c>
      <c r="DN325" s="53">
        <v>0.0979900881648064</v>
      </c>
      <c r="DO325" s="53">
        <v>0.0914535075426102</v>
      </c>
      <c r="DP325" s="53">
        <v>0.107411570847034</v>
      </c>
      <c r="DQ325" s="53">
        <v>0.124907441437244</v>
      </c>
      <c r="DR325" s="53">
        <v>0.0920448824763298</v>
      </c>
      <c r="DS325" s="53">
        <v>0.0279827453196049</v>
      </c>
      <c r="DT325" s="53">
        <v>0.0138394413515925</v>
      </c>
      <c r="DU325" s="53">
        <v>-0.0132623026147485</v>
      </c>
      <c r="DV325" s="53">
        <v>-0.0239782705903053</v>
      </c>
      <c r="DW325" s="53">
        <v>-0.0478042811155319</v>
      </c>
      <c r="DX325" s="53">
        <v>-0.0170204937458038</v>
      </c>
      <c r="DY325" s="53">
        <v>-0.028511393815279</v>
      </c>
      <c r="DZ325" s="53">
        <v>-0.0318328477442265</v>
      </c>
      <c r="EA325" s="53">
        <v>-0.0449850484728813</v>
      </c>
      <c r="EB325" s="53">
        <v>-0.0574646256864071</v>
      </c>
      <c r="EC325" s="53">
        <v>-0.0579905025660992</v>
      </c>
      <c r="ED325" s="53">
        <v>-0.0736594498157501</v>
      </c>
      <c r="EE325" s="53">
        <v>-0.0709669962525368</v>
      </c>
      <c r="EF325" s="53">
        <v>-0.0804495066404343</v>
      </c>
      <c r="EG325" s="53">
        <v>-0.07903191447258</v>
      </c>
      <c r="EH325" s="53">
        <v>-0.0833842754364014</v>
      </c>
      <c r="EI325" s="53">
        <v>-0.0697358027100563</v>
      </c>
      <c r="EJ325" s="53">
        <v>-0.0681918412446976</v>
      </c>
      <c r="EK325" s="53">
        <v>-0.0680999979376793</v>
      </c>
      <c r="EL325" s="53">
        <v>-0.0942151993513107</v>
      </c>
      <c r="EM325" s="53">
        <v>-0.130670815706253</v>
      </c>
      <c r="EN325" s="53">
        <v>-0.0946880280971527</v>
      </c>
      <c r="EO325" s="53">
        <v>-0.0949956700205803</v>
      </c>
      <c r="EP325" s="53">
        <v>-0.09573794901371</v>
      </c>
      <c r="EQ325" s="53">
        <v>-0.0847227349877357</v>
      </c>
      <c r="ER325" s="53">
        <v>-0.0919960886240005</v>
      </c>
      <c r="ES325" s="53">
        <v>-0.104253455996513</v>
      </c>
      <c r="ET325" s="53">
        <v>-0.0871145650744438</v>
      </c>
      <c r="EU325" s="53">
        <v>-0.121957458555698</v>
      </c>
      <c r="EV325" s="53">
        <v>-0.116767324507236</v>
      </c>
      <c r="EW325" s="53">
        <v>-0.106104597449303</v>
      </c>
    </row>
    <row r="326" s="53" customFormat="1" spans="1:153">
      <c r="A326" s="54">
        <v>603986</v>
      </c>
      <c r="B326" s="53" t="s">
        <v>965</v>
      </c>
      <c r="C326" s="55">
        <v>43851</v>
      </c>
      <c r="D326" s="53">
        <v>0.102909602224827</v>
      </c>
      <c r="E326" s="53">
        <v>0.118596844375134</v>
      </c>
      <c r="F326" s="53">
        <v>0.0841053575277328</v>
      </c>
      <c r="G326" s="53">
        <v>0.131448999047279</v>
      </c>
      <c r="H326" s="53">
        <v>0.0776953101158142</v>
      </c>
      <c r="I326" s="53">
        <v>0.0718768388032913</v>
      </c>
      <c r="J326" s="53">
        <v>0.154526919126511</v>
      </c>
      <c r="K326" s="53">
        <v>0.127074018120766</v>
      </c>
      <c r="L326" s="53">
        <v>0.13716933131218</v>
      </c>
      <c r="M326" s="53">
        <v>0.0501676388084888</v>
      </c>
      <c r="N326" s="53">
        <v>0.171328872442245</v>
      </c>
      <c r="O326" s="53">
        <v>0.146836847066879</v>
      </c>
      <c r="P326" s="53">
        <v>0.16260489821434</v>
      </c>
      <c r="Q326" s="53">
        <v>0.142455324530602</v>
      </c>
      <c r="R326" s="53">
        <v>0.223278254270554</v>
      </c>
      <c r="S326" s="53">
        <v>0.245513513684273</v>
      </c>
      <c r="T326" s="53">
        <v>0.233317732810974</v>
      </c>
      <c r="U326" s="53">
        <v>0.298075616359711</v>
      </c>
      <c r="V326" s="53">
        <v>0.386931955814362</v>
      </c>
      <c r="W326" s="53">
        <v>0.321299254894257</v>
      </c>
      <c r="X326" s="53">
        <v>0.233805909752846</v>
      </c>
      <c r="Y326" s="53">
        <v>0.283919453620911</v>
      </c>
      <c r="Z326" s="53">
        <v>0.22118553519249</v>
      </c>
      <c r="AA326" s="53">
        <v>0.162113100290298</v>
      </c>
      <c r="AB326" s="53">
        <v>0.0752358660101891</v>
      </c>
      <c r="AC326" s="53">
        <v>0.0025201418902725</v>
      </c>
      <c r="AD326" s="53">
        <v>0.0329269953072071</v>
      </c>
      <c r="AE326" s="53">
        <v>0.0145468479022384</v>
      </c>
      <c r="AF326" s="53">
        <v>0.0251416526734829</v>
      </c>
      <c r="AG326" s="53">
        <v>-0.00115910195745528</v>
      </c>
      <c r="AH326" s="53">
        <v>0.0501314103603363</v>
      </c>
      <c r="AI326" s="53">
        <v>0.094990149140358</v>
      </c>
      <c r="AJ326" s="53">
        <v>0.0686190351843834</v>
      </c>
      <c r="AK326" s="53">
        <v>0.118462190032005</v>
      </c>
      <c r="AL326" s="53">
        <v>0.118108838796616</v>
      </c>
      <c r="AM326" s="53">
        <v>0.113670945167542</v>
      </c>
      <c r="AN326" s="53">
        <v>0.0828077644109726</v>
      </c>
      <c r="AO326" s="53">
        <v>0.0455831326544285</v>
      </c>
      <c r="AP326" s="53">
        <v>0.0194413289427757</v>
      </c>
      <c r="AQ326" s="53">
        <v>0.029415637254715</v>
      </c>
      <c r="AR326" s="53">
        <v>0.00151048565749079</v>
      </c>
      <c r="AS326" s="53">
        <v>0.0306661985814571</v>
      </c>
      <c r="AT326" s="53">
        <v>0.0330932624638081</v>
      </c>
      <c r="AU326" s="53">
        <v>-0.0265749096870422</v>
      </c>
      <c r="AV326" s="53">
        <v>-0.0359336137771606</v>
      </c>
      <c r="AW326" s="53">
        <v>-0.0296523533761501</v>
      </c>
      <c r="AX326" s="53">
        <v>-0.0578020177781582</v>
      </c>
      <c r="AY326" s="53">
        <v>-0.0210079196840525</v>
      </c>
      <c r="AZ326" s="53">
        <v>-0.03116843290627</v>
      </c>
      <c r="BA326" s="53">
        <v>-0.0583628416061401</v>
      </c>
      <c r="BB326" s="53">
        <v>0.0373970493674278</v>
      </c>
      <c r="BC326" s="53">
        <v>0.0528125911951065</v>
      </c>
      <c r="BD326" s="53">
        <v>0.0395651906728745</v>
      </c>
      <c r="BE326" s="53">
        <v>0.0962527170777321</v>
      </c>
      <c r="BF326" s="53">
        <v>0.0647318661212921</v>
      </c>
      <c r="BG326" s="53">
        <v>0.0225105043500662</v>
      </c>
      <c r="BH326" s="53">
        <v>0.0356913208961487</v>
      </c>
      <c r="BI326" s="53">
        <v>-0.00790752843022346</v>
      </c>
      <c r="BJ326" s="53">
        <v>-0.0153262121602893</v>
      </c>
      <c r="BK326" s="53">
        <v>-0.0179300382733345</v>
      </c>
      <c r="BL326" s="53">
        <v>0.0847670957446098</v>
      </c>
      <c r="BM326" s="53">
        <v>0.0557025074958801</v>
      </c>
      <c r="BN326" s="53">
        <v>0.0273076295852661</v>
      </c>
      <c r="BO326" s="53">
        <v>0.0245512165129185</v>
      </c>
      <c r="BP326" s="53">
        <v>0.0728418007493019</v>
      </c>
      <c r="BQ326" s="53">
        <v>0.134106025099754</v>
      </c>
      <c r="BR326" s="53">
        <v>0.152896612882614</v>
      </c>
      <c r="BS326" s="53">
        <v>0.130912110209465</v>
      </c>
      <c r="BT326" s="53">
        <v>0.175531059503555</v>
      </c>
      <c r="BU326" s="53">
        <v>0.158820539712906</v>
      </c>
      <c r="BV326" s="53">
        <v>0.063865102827549</v>
      </c>
      <c r="BW326" s="53">
        <v>0.158201903104782</v>
      </c>
      <c r="BX326" s="53">
        <v>0.0929855853319168</v>
      </c>
      <c r="BY326" s="53">
        <v>0.0577185600996017</v>
      </c>
      <c r="BZ326" s="53">
        <v>-0.0172993466258049</v>
      </c>
      <c r="CA326" s="53">
        <v>-0.0299283694475889</v>
      </c>
      <c r="CB326" s="53">
        <v>-0.0412452556192875</v>
      </c>
      <c r="CC326" s="53">
        <v>-0.0697826072573662</v>
      </c>
      <c r="CD326" s="53">
        <v>-0.0519640259444714</v>
      </c>
      <c r="CE326" s="53">
        <v>-0.100650005042553</v>
      </c>
      <c r="CF326" s="53">
        <v>-0.0515376850962639</v>
      </c>
      <c r="CG326" s="53">
        <v>-0.0149994930252433</v>
      </c>
      <c r="CH326" s="53">
        <v>-0.0427502393722534</v>
      </c>
      <c r="CI326" s="53">
        <v>-0.0280585996806622</v>
      </c>
      <c r="CJ326" s="53">
        <v>-0.0559424050152302</v>
      </c>
      <c r="CK326" s="53">
        <v>-0.0615987591445446</v>
      </c>
      <c r="CL326" s="53">
        <v>-0.0937853455543518</v>
      </c>
      <c r="CM326" s="53">
        <v>-0.145488709211349</v>
      </c>
      <c r="CN326" s="53">
        <v>-0.188613250851631</v>
      </c>
      <c r="CO326" s="53">
        <v>-0.201298430562019</v>
      </c>
      <c r="CP326" s="53">
        <v>-0.223154351115227</v>
      </c>
      <c r="CQ326" s="53">
        <v>-0.194756224751472</v>
      </c>
      <c r="CR326" s="53">
        <v>-0.150130435824394</v>
      </c>
      <c r="CS326" s="53">
        <v>-0.213031202554703</v>
      </c>
      <c r="CT326" s="53">
        <v>-0.21768182516098</v>
      </c>
      <c r="CU326" s="53">
        <v>-0.167667046189308</v>
      </c>
      <c r="CV326" s="53">
        <v>-0.206384047865868</v>
      </c>
      <c r="CW326" s="53">
        <v>-0.227432042360306</v>
      </c>
      <c r="CX326" s="53">
        <v>-0.211944654583931</v>
      </c>
      <c r="CY326" s="53">
        <v>-0.257660925388336</v>
      </c>
      <c r="CZ326" s="53">
        <v>0.0513826534152031</v>
      </c>
      <c r="DA326" s="53">
        <v>0.0516543537378311</v>
      </c>
      <c r="DB326" s="53">
        <v>0.0304102674126625</v>
      </c>
      <c r="DC326" s="53">
        <v>0.0210663769394159</v>
      </c>
      <c r="DD326" s="53">
        <v>-0.00116645894013345</v>
      </c>
      <c r="DE326" s="53">
        <v>0.0352364331483841</v>
      </c>
      <c r="DF326" s="53">
        <v>0.104705698788166</v>
      </c>
      <c r="DG326" s="53">
        <v>0.120851643383503</v>
      </c>
      <c r="DH326" s="53">
        <v>0.138365641236305</v>
      </c>
      <c r="DI326" s="53">
        <v>0.0539677776396275</v>
      </c>
      <c r="DJ326" s="53">
        <v>0.0724318847060204</v>
      </c>
      <c r="DK326" s="53">
        <v>0.0770044401288033</v>
      </c>
      <c r="DL326" s="53">
        <v>0.121167369186878</v>
      </c>
      <c r="DM326" s="53">
        <v>0.103774197399616</v>
      </c>
      <c r="DN326" s="53">
        <v>0.136306554079056</v>
      </c>
      <c r="DO326" s="53">
        <v>0.0972775816917419</v>
      </c>
      <c r="DP326" s="53">
        <v>0.0662912055850029</v>
      </c>
      <c r="DQ326" s="53">
        <v>0.153033599257469</v>
      </c>
      <c r="DR326" s="53">
        <v>0.197271004319191</v>
      </c>
      <c r="DS326" s="53">
        <v>0.148348808288574</v>
      </c>
      <c r="DT326" s="53">
        <v>0.155810907483101</v>
      </c>
      <c r="DU326" s="53">
        <v>0.111587665975094</v>
      </c>
      <c r="DV326" s="53">
        <v>0.114070057868958</v>
      </c>
      <c r="DW326" s="53">
        <v>0.0902646332979202</v>
      </c>
      <c r="DX326" s="53">
        <v>0.0784053057432175</v>
      </c>
      <c r="DY326" s="53">
        <v>0.018318610265851</v>
      </c>
      <c r="DZ326" s="53">
        <v>0.0600423477590084</v>
      </c>
      <c r="EA326" s="53">
        <v>0.0701995491981506</v>
      </c>
      <c r="EB326" s="53">
        <v>0.0629757791757584</v>
      </c>
      <c r="EC326" s="53">
        <v>0.0853610038757324</v>
      </c>
      <c r="ED326" s="53">
        <v>0.0875391960144043</v>
      </c>
      <c r="EE326" s="53">
        <v>0.0958597362041473</v>
      </c>
      <c r="EF326" s="53">
        <v>0.0972393751144409</v>
      </c>
      <c r="EG326" s="53">
        <v>0.132390886545181</v>
      </c>
      <c r="EH326" s="53">
        <v>0.159921333193779</v>
      </c>
      <c r="EI326" s="53">
        <v>0.1611398011446</v>
      </c>
      <c r="EJ326" s="53">
        <v>0.162463217973709</v>
      </c>
      <c r="EK326" s="53">
        <v>0.176941946148872</v>
      </c>
      <c r="EL326" s="53">
        <v>0.193924680352211</v>
      </c>
      <c r="EM326" s="53">
        <v>0.216584160923958</v>
      </c>
      <c r="EN326" s="53">
        <v>0.210534945130348</v>
      </c>
      <c r="EO326" s="53">
        <v>0.211292535066605</v>
      </c>
      <c r="EP326" s="53">
        <v>0.169093787670135</v>
      </c>
      <c r="EQ326" s="53">
        <v>0.172326385974884</v>
      </c>
      <c r="ER326" s="53">
        <v>0.167618319392204</v>
      </c>
      <c r="ES326" s="53">
        <v>0.123884789645672</v>
      </c>
      <c r="ET326" s="53">
        <v>0.134452119469643</v>
      </c>
      <c r="EU326" s="53">
        <v>0.192294210195541</v>
      </c>
      <c r="EV326" s="53">
        <v>0.16664631664753</v>
      </c>
      <c r="EW326" s="53">
        <v>0.185168161988258</v>
      </c>
    </row>
    <row r="327" s="53" customFormat="1" spans="1:153">
      <c r="A327" s="54">
        <v>603989</v>
      </c>
      <c r="B327" s="53" t="s">
        <v>968</v>
      </c>
      <c r="C327" s="55">
        <v>43851</v>
      </c>
      <c r="D327" s="53">
        <v>0.0732028931379318</v>
      </c>
      <c r="E327" s="53">
        <v>0.0898173451423645</v>
      </c>
      <c r="F327" s="53">
        <v>0.0514894798398018</v>
      </c>
      <c r="G327" s="53">
        <v>0.154346436262131</v>
      </c>
      <c r="H327" s="53">
        <v>0.0889381915330887</v>
      </c>
      <c r="I327" s="53">
        <v>0.126416176557541</v>
      </c>
      <c r="J327" s="53">
        <v>0.143382057547569</v>
      </c>
      <c r="K327" s="53">
        <v>0.153064534068108</v>
      </c>
      <c r="L327" s="53">
        <v>0.149579018354416</v>
      </c>
      <c r="M327" s="53">
        <v>0.153381496667862</v>
      </c>
      <c r="N327" s="53">
        <v>0.171263560652733</v>
      </c>
      <c r="O327" s="53">
        <v>0.261141717433929</v>
      </c>
      <c r="P327" s="53">
        <v>0.257827639579773</v>
      </c>
      <c r="Q327" s="53">
        <v>0.237912833690643</v>
      </c>
      <c r="R327" s="53">
        <v>0.231792166829109</v>
      </c>
      <c r="S327" s="53">
        <v>0.205764025449753</v>
      </c>
      <c r="T327" s="53">
        <v>0.189670503139496</v>
      </c>
      <c r="U327" s="53">
        <v>0.255317389965057</v>
      </c>
      <c r="V327" s="53">
        <v>0.283336579799652</v>
      </c>
      <c r="W327" s="53">
        <v>0.236240848898888</v>
      </c>
      <c r="X327" s="53">
        <v>0.214078009128571</v>
      </c>
      <c r="Y327" s="53">
        <v>0.212181285023689</v>
      </c>
      <c r="Z327" s="53">
        <v>0.257005840539932</v>
      </c>
      <c r="AA327" s="53">
        <v>0.268271327018738</v>
      </c>
      <c r="AB327" s="53">
        <v>0.211967602372169</v>
      </c>
      <c r="AC327" s="53">
        <v>0.182589367032051</v>
      </c>
      <c r="AD327" s="53">
        <v>0.200746148824692</v>
      </c>
      <c r="AE327" s="53">
        <v>0.166498303413391</v>
      </c>
      <c r="AF327" s="53">
        <v>0.164269208908081</v>
      </c>
      <c r="AG327" s="53">
        <v>0.163734272122383</v>
      </c>
      <c r="AH327" s="53">
        <v>0.139080703258514</v>
      </c>
      <c r="AI327" s="53">
        <v>0.124694183468819</v>
      </c>
      <c r="AJ327" s="53">
        <v>0.122898608446121</v>
      </c>
      <c r="AK327" s="53">
        <v>0.13176017999649</v>
      </c>
      <c r="AL327" s="53">
        <v>0.2081288844347</v>
      </c>
      <c r="AM327" s="53">
        <v>0.264969944953918</v>
      </c>
      <c r="AN327" s="53">
        <v>0.245917841792107</v>
      </c>
      <c r="AO327" s="53">
        <v>0.199961572885513</v>
      </c>
      <c r="AP327" s="53">
        <v>0.195600464940071</v>
      </c>
      <c r="AQ327" s="53">
        <v>0.222096964716911</v>
      </c>
      <c r="AR327" s="53">
        <v>0.229370966553688</v>
      </c>
      <c r="AS327" s="53">
        <v>0.217189893126488</v>
      </c>
      <c r="AT327" s="53">
        <v>0.213734105229378</v>
      </c>
      <c r="AU327" s="53">
        <v>0.237011387944221</v>
      </c>
      <c r="AV327" s="53">
        <v>0.304323047399521</v>
      </c>
      <c r="AW327" s="53">
        <v>0.400505900382996</v>
      </c>
      <c r="AX327" s="53">
        <v>0.378034919500351</v>
      </c>
      <c r="AY327" s="53">
        <v>0.352918297052383</v>
      </c>
      <c r="AZ327" s="53">
        <v>0.321290105581284</v>
      </c>
      <c r="BA327" s="53">
        <v>0.334479361772537</v>
      </c>
      <c r="BB327" s="53">
        <v>0.00569148268550634</v>
      </c>
      <c r="BC327" s="53">
        <v>-0.0107316514477134</v>
      </c>
      <c r="BD327" s="53">
        <v>-0.046013668179512</v>
      </c>
      <c r="BE327" s="53">
        <v>0.0238150898367167</v>
      </c>
      <c r="BF327" s="53">
        <v>-0.0208785440772772</v>
      </c>
      <c r="BG327" s="53">
        <v>-0.0387687049806118</v>
      </c>
      <c r="BH327" s="53">
        <v>-0.0192321110516787</v>
      </c>
      <c r="BI327" s="53">
        <v>0.0124558219686151</v>
      </c>
      <c r="BJ327" s="53">
        <v>-0.00429222825914621</v>
      </c>
      <c r="BK327" s="53">
        <v>0.000102863879874349</v>
      </c>
      <c r="BL327" s="53">
        <v>0.00700338929891586</v>
      </c>
      <c r="BM327" s="53">
        <v>0.0757960602641106</v>
      </c>
      <c r="BN327" s="53">
        <v>0.0779511705040932</v>
      </c>
      <c r="BO327" s="53">
        <v>0.0769124999642372</v>
      </c>
      <c r="BP327" s="53">
        <v>0.0407684408128262</v>
      </c>
      <c r="BQ327" s="53">
        <v>0.0263281781226397</v>
      </c>
      <c r="BR327" s="53">
        <v>0.0185328461229801</v>
      </c>
      <c r="BS327" s="53">
        <v>0.0434756129980087</v>
      </c>
      <c r="BT327" s="53">
        <v>0.0562108941376209</v>
      </c>
      <c r="BU327" s="53">
        <v>-0.00893792137503624</v>
      </c>
      <c r="BV327" s="53">
        <v>-0.0124484626576304</v>
      </c>
      <c r="BW327" s="53">
        <v>-0.0121322674676776</v>
      </c>
      <c r="BX327" s="53">
        <v>-0.00236805831082165</v>
      </c>
      <c r="BY327" s="53">
        <v>0.0319250486791134</v>
      </c>
      <c r="BZ327" s="53">
        <v>-0.0128685040399432</v>
      </c>
      <c r="CA327" s="53">
        <v>-0.0479734353721142</v>
      </c>
      <c r="CB327" s="53">
        <v>-0.0385601967573166</v>
      </c>
      <c r="CC327" s="53">
        <v>-0.0735163167119026</v>
      </c>
      <c r="CD327" s="53">
        <v>-0.0775183811783791</v>
      </c>
      <c r="CE327" s="53">
        <v>-0.0810090079903603</v>
      </c>
      <c r="CF327" s="53">
        <v>-0.0780004411935806</v>
      </c>
      <c r="CG327" s="53">
        <v>-0.0786125510931015</v>
      </c>
      <c r="CH327" s="53">
        <v>-0.107581607997417</v>
      </c>
      <c r="CI327" s="53">
        <v>-0.0665564760565758</v>
      </c>
      <c r="CJ327" s="53">
        <v>-0.0687625557184219</v>
      </c>
      <c r="CK327" s="53">
        <v>-0.0380212776362896</v>
      </c>
      <c r="CL327" s="53">
        <v>-0.0483690015971661</v>
      </c>
      <c r="CM327" s="53">
        <v>-0.0923430621623993</v>
      </c>
      <c r="CN327" s="53">
        <v>-0.0875025391578674</v>
      </c>
      <c r="CO327" s="53">
        <v>-0.0786030367016792</v>
      </c>
      <c r="CP327" s="53">
        <v>-0.0951141491532326</v>
      </c>
      <c r="CQ327" s="53">
        <v>-0.106706865131855</v>
      </c>
      <c r="CR327" s="53">
        <v>-0.120314382016659</v>
      </c>
      <c r="CS327" s="53">
        <v>-0.0939150676131248</v>
      </c>
      <c r="CT327" s="53">
        <v>-0.0409181676805019</v>
      </c>
      <c r="CU327" s="53">
        <v>0.00578283611685038</v>
      </c>
      <c r="CV327" s="53">
        <v>-0.00912319589406252</v>
      </c>
      <c r="CW327" s="53">
        <v>-0.0159785579890013</v>
      </c>
      <c r="CX327" s="53">
        <v>-0.0412165597081184</v>
      </c>
      <c r="CY327" s="53">
        <v>-0.031892716884613</v>
      </c>
      <c r="CZ327" s="53">
        <v>0.0747646316885948</v>
      </c>
      <c r="DA327" s="53">
        <v>0.107802219688892</v>
      </c>
      <c r="DB327" s="53">
        <v>0.104756370186806</v>
      </c>
      <c r="DC327" s="53">
        <v>0.137784570455551</v>
      </c>
      <c r="DD327" s="53">
        <v>0.117069959640503</v>
      </c>
      <c r="DE327" s="53">
        <v>0.172438099980354</v>
      </c>
      <c r="DF327" s="53">
        <v>0.169867396354675</v>
      </c>
      <c r="DG327" s="53">
        <v>0.147861927747726</v>
      </c>
      <c r="DH327" s="53">
        <v>0.161124467849731</v>
      </c>
      <c r="DI327" s="53">
        <v>0.160531848669052</v>
      </c>
      <c r="DJ327" s="53">
        <v>0.171513393521309</v>
      </c>
      <c r="DK327" s="53">
        <v>0.192598879337311</v>
      </c>
      <c r="DL327" s="53">
        <v>0.187129691243172</v>
      </c>
      <c r="DM327" s="53">
        <v>0.168253555893898</v>
      </c>
      <c r="DN327" s="53">
        <v>0.198276951909065</v>
      </c>
      <c r="DO327" s="53">
        <v>0.186689078807831</v>
      </c>
      <c r="DP327" s="53">
        <v>0.178390875458717</v>
      </c>
      <c r="DQ327" s="53">
        <v>0.219095006585121</v>
      </c>
      <c r="DR327" s="53">
        <v>0.234378904104233</v>
      </c>
      <c r="DS327" s="53">
        <v>0.252431988716125</v>
      </c>
      <c r="DT327" s="53">
        <v>0.233779698610306</v>
      </c>
      <c r="DU327" s="53">
        <v>0.231566771864891</v>
      </c>
      <c r="DV327" s="53">
        <v>0.266627132892609</v>
      </c>
      <c r="DW327" s="53">
        <v>0.243599504232407</v>
      </c>
      <c r="DX327" s="53">
        <v>0.232089340686798</v>
      </c>
      <c r="DY327" s="53">
        <v>0.237816035747528</v>
      </c>
      <c r="DZ327" s="53">
        <v>0.246559575200081</v>
      </c>
      <c r="EA327" s="53">
        <v>0.247267842292786</v>
      </c>
      <c r="EB327" s="53">
        <v>0.249040812253952</v>
      </c>
      <c r="EC327" s="53">
        <v>0.251996517181396</v>
      </c>
      <c r="ED327" s="53">
        <v>0.224334374070168</v>
      </c>
      <c r="EE327" s="53">
        <v>0.210559964179993</v>
      </c>
      <c r="EF327" s="53">
        <v>0.237733438611031</v>
      </c>
      <c r="EG327" s="53">
        <v>0.205569878220558</v>
      </c>
      <c r="EH327" s="53">
        <v>0.284144669771194</v>
      </c>
      <c r="EI327" s="53">
        <v>0.31024444103241</v>
      </c>
      <c r="EJ327" s="53">
        <v>0.301540076732635</v>
      </c>
      <c r="EK327" s="53">
        <v>0.299557864665985</v>
      </c>
      <c r="EL327" s="53">
        <v>0.29035621881485</v>
      </c>
      <c r="EM327" s="53">
        <v>0.307953238487244</v>
      </c>
      <c r="EN327" s="53">
        <v>0.331738352775574</v>
      </c>
      <c r="EO327" s="53">
        <v>0.331149995326996</v>
      </c>
      <c r="EP327" s="53">
        <v>0.341301709413528</v>
      </c>
      <c r="EQ327" s="53">
        <v>0.338179677724838</v>
      </c>
      <c r="ER327" s="53">
        <v>0.352494448423386</v>
      </c>
      <c r="ES327" s="53">
        <v>0.40197628736496</v>
      </c>
      <c r="ET327" s="53">
        <v>0.394411325454712</v>
      </c>
      <c r="EU327" s="53">
        <v>0.376150071620941</v>
      </c>
      <c r="EV327" s="53">
        <v>0.369759887456894</v>
      </c>
      <c r="EW327" s="53">
        <v>0.373625308275223</v>
      </c>
    </row>
    <row r="328" s="53" customFormat="1" spans="1:153">
      <c r="A328" s="54">
        <v>688002</v>
      </c>
      <c r="B328" s="53" t="s">
        <v>1215</v>
      </c>
      <c r="C328" s="55">
        <v>43851</v>
      </c>
      <c r="D328" s="53">
        <v>-0.0406948775053024</v>
      </c>
      <c r="E328" s="53">
        <v>-0.0192109495401382</v>
      </c>
      <c r="F328" s="53">
        <v>-0.383127778768539</v>
      </c>
      <c r="G328" s="53">
        <v>-0.667942583560944</v>
      </c>
      <c r="H328" s="53">
        <v>-0.325631737709045</v>
      </c>
      <c r="I328" s="53">
        <v>-0.271375149488449</v>
      </c>
      <c r="J328" s="53">
        <v>-0.22602704167366</v>
      </c>
      <c r="K328" s="53">
        <v>-0.0589856803417206</v>
      </c>
      <c r="L328" s="53">
        <v>-0.305096805095673</v>
      </c>
      <c r="M328" s="53">
        <v>-0.204121485352516</v>
      </c>
      <c r="N328" s="53">
        <v>-0.225763738155365</v>
      </c>
      <c r="O328" s="53">
        <v>-0.233964055776596</v>
      </c>
      <c r="P328" s="53">
        <v>0.00760872848331928</v>
      </c>
      <c r="Q328" s="53">
        <v>0.180649474263191</v>
      </c>
      <c r="R328" s="53">
        <v>0.0318631753325462</v>
      </c>
      <c r="S328" s="53">
        <v>-0.0680080205202103</v>
      </c>
      <c r="T328" s="53">
        <v>-0.0199600271880627</v>
      </c>
      <c r="U328" s="53">
        <v>0.0767307579517364</v>
      </c>
      <c r="V328" s="53">
        <v>0.162935107946396</v>
      </c>
      <c r="W328" s="53">
        <v>0.0742736458778381</v>
      </c>
      <c r="X328" s="53">
        <v>-0.0315704308450222</v>
      </c>
      <c r="Y328" s="53">
        <v>-0.198824658989906</v>
      </c>
      <c r="Z328" s="53">
        <v>0.107820749282837</v>
      </c>
      <c r="AA328" s="53">
        <v>0.222187206149101</v>
      </c>
      <c r="AB328" s="53">
        <v>0.397777169942856</v>
      </c>
      <c r="AC328" s="53">
        <v>0.396403044462204</v>
      </c>
      <c r="AD328" s="53">
        <v>0.458100825548172</v>
      </c>
      <c r="AE328" s="53">
        <v>0.376745790243149</v>
      </c>
      <c r="AF328" s="53">
        <v>0.464996129274368</v>
      </c>
      <c r="AG328" s="53">
        <v>0.572221994400024</v>
      </c>
      <c r="AH328" s="53">
        <v>0.567730963230133</v>
      </c>
      <c r="AI328" s="53">
        <v>0.517096281051636</v>
      </c>
      <c r="AJ328" s="53">
        <v>0.470382302999496</v>
      </c>
      <c r="AK328" s="53">
        <v>0.500474572181702</v>
      </c>
      <c r="AL328" s="53">
        <v>0.410633474588394</v>
      </c>
      <c r="AM328" s="53">
        <v>0.631416022777557</v>
      </c>
      <c r="AN328" s="53">
        <v>0.632621705532074</v>
      </c>
      <c r="AO328" s="53">
        <v>0.474195599555969</v>
      </c>
      <c r="AP328" s="53">
        <v>0.41094696521759</v>
      </c>
      <c r="AQ328" s="53">
        <v>0.368000894784927</v>
      </c>
      <c r="AR328" s="53">
        <v>0.362209498882294</v>
      </c>
      <c r="AS328" s="53">
        <v>0.327839732170105</v>
      </c>
      <c r="AT328" s="53">
        <v>0.156199112534523</v>
      </c>
      <c r="AU328" s="53">
        <v>0.0789197832345963</v>
      </c>
      <c r="AV328" s="53">
        <v>0.0727291777729988</v>
      </c>
      <c r="AW328" s="53">
        <v>0.0532219335436821</v>
      </c>
      <c r="AX328" s="53">
        <v>0.0492786765098572</v>
      </c>
      <c r="AY328" s="53">
        <v>0.121639512479305</v>
      </c>
      <c r="AZ328" s="53">
        <v>0.246396288275719</v>
      </c>
      <c r="BA328" s="53">
        <v>0.0707013383507729</v>
      </c>
      <c r="BB328" s="53">
        <v>-0.000848688185214996</v>
      </c>
      <c r="BC328" s="53">
        <v>-0.100758783519268</v>
      </c>
      <c r="BD328" s="53">
        <v>-0.487040579319</v>
      </c>
      <c r="BE328" s="53">
        <v>-0.688675343990326</v>
      </c>
      <c r="BF328" s="53">
        <v>-0.419036030769348</v>
      </c>
      <c r="BG328" s="53">
        <v>-0.375407218933105</v>
      </c>
      <c r="BH328" s="53">
        <v>-0.281292915344238</v>
      </c>
      <c r="BI328" s="53">
        <v>-0.148127913475037</v>
      </c>
      <c r="BJ328" s="53">
        <v>-0.354656577110291</v>
      </c>
      <c r="BK328" s="53">
        <v>-0.297141253948212</v>
      </c>
      <c r="BL328" s="53">
        <v>-0.37138307094574</v>
      </c>
      <c r="BM328" s="53">
        <v>-0.465078473091125</v>
      </c>
      <c r="BN328" s="53">
        <v>-0.306913733482361</v>
      </c>
      <c r="BO328" s="53">
        <v>-0.139758557081223</v>
      </c>
      <c r="BP328" s="53">
        <v>-0.180310353636742</v>
      </c>
      <c r="BQ328" s="53">
        <v>-0.195685848593712</v>
      </c>
      <c r="BR328" s="53">
        <v>-0.171808451414108</v>
      </c>
      <c r="BS328" s="53">
        <v>-0.110815823078156</v>
      </c>
      <c r="BT328" s="53">
        <v>-0.113227836787701</v>
      </c>
      <c r="BU328" s="53">
        <v>-0.0905217006802559</v>
      </c>
      <c r="BV328" s="53">
        <v>-0.156236782670021</v>
      </c>
      <c r="BW328" s="53">
        <v>-0.385786443948746</v>
      </c>
      <c r="BX328" s="53">
        <v>-0.170572310686111</v>
      </c>
      <c r="BY328" s="53">
        <v>-0.099748283624649</v>
      </c>
      <c r="BZ328" s="53">
        <v>-0.0164023917168379</v>
      </c>
      <c r="CA328" s="53">
        <v>0.0224602352827787</v>
      </c>
      <c r="CB328" s="53">
        <v>0.101279452443123</v>
      </c>
      <c r="CC328" s="53">
        <v>0.0437299385666847</v>
      </c>
      <c r="CD328" s="53">
        <v>0.0397723317146301</v>
      </c>
      <c r="CE328" s="53">
        <v>0.0343989059329033</v>
      </c>
      <c r="CF328" s="53">
        <v>0.0408267118036747</v>
      </c>
      <c r="CG328" s="53">
        <v>-0.0292571224272251</v>
      </c>
      <c r="CH328" s="53">
        <v>-0.0475315600633621</v>
      </c>
      <c r="CI328" s="53">
        <v>-0.0424320995807648</v>
      </c>
      <c r="CJ328" s="53">
        <v>-0.120145805180073</v>
      </c>
      <c r="CK328" s="53">
        <v>0.011690815910697</v>
      </c>
      <c r="CL328" s="53">
        <v>0.0130555080249906</v>
      </c>
      <c r="CM328" s="53">
        <v>-0.143284410238266</v>
      </c>
      <c r="CN328" s="53">
        <v>-0.154554933309555</v>
      </c>
      <c r="CO328" s="53">
        <v>-0.135998040437698</v>
      </c>
      <c r="CP328" s="53">
        <v>-0.182042747735977</v>
      </c>
      <c r="CQ328" s="53">
        <v>-0.211424693465233</v>
      </c>
      <c r="CR328" s="53">
        <v>-0.331751435995102</v>
      </c>
      <c r="CS328" s="53">
        <v>-0.435574889183044</v>
      </c>
      <c r="CT328" s="53">
        <v>-0.454373866319656</v>
      </c>
      <c r="CU328" s="53">
        <v>-0.402500569820404</v>
      </c>
      <c r="CV328" s="53">
        <v>-0.437317878007889</v>
      </c>
      <c r="CW328" s="53">
        <v>-0.29565167427063</v>
      </c>
      <c r="CX328" s="53">
        <v>-0.216791197657585</v>
      </c>
      <c r="CY328" s="53">
        <v>-0.2318374812603</v>
      </c>
      <c r="CZ328" s="53">
        <v>0.047214612364769</v>
      </c>
      <c r="DA328" s="53">
        <v>0.168608635663986</v>
      </c>
      <c r="DB328" s="53">
        <v>0.190973609685898</v>
      </c>
      <c r="DC328" s="53">
        <v>0.107793584465981</v>
      </c>
      <c r="DD328" s="53">
        <v>0.180465087294579</v>
      </c>
      <c r="DE328" s="53">
        <v>0.191092863678932</v>
      </c>
      <c r="DF328" s="53">
        <v>0.142326682806015</v>
      </c>
      <c r="DG328" s="53">
        <v>0.176203027367592</v>
      </c>
      <c r="DH328" s="53">
        <v>0.136620596051216</v>
      </c>
      <c r="DI328" s="53">
        <v>0.180080562829971</v>
      </c>
      <c r="DJ328" s="53">
        <v>0.232680127024651</v>
      </c>
      <c r="DK328" s="53">
        <v>0.318175226449966</v>
      </c>
      <c r="DL328" s="53">
        <v>0.401583254337311</v>
      </c>
      <c r="DM328" s="53">
        <v>0.40746882557869</v>
      </c>
      <c r="DN328" s="53">
        <v>0.299234330654144</v>
      </c>
      <c r="DO328" s="53">
        <v>0.214738622307777</v>
      </c>
      <c r="DP328" s="53">
        <v>0.238909229636192</v>
      </c>
      <c r="DQ328" s="53">
        <v>0.274607390165329</v>
      </c>
      <c r="DR328" s="53">
        <v>0.363223731517792</v>
      </c>
      <c r="DS328" s="53">
        <v>0.25185614824295</v>
      </c>
      <c r="DT328" s="53">
        <v>0.211727157235146</v>
      </c>
      <c r="DU328" s="53">
        <v>0.274022608995438</v>
      </c>
      <c r="DV328" s="53">
        <v>0.365453869104385</v>
      </c>
      <c r="DW328" s="53">
        <v>0.408996284008026</v>
      </c>
      <c r="DX328" s="53">
        <v>0.501240372657776</v>
      </c>
      <c r="DY328" s="53">
        <v>0.461003631353378</v>
      </c>
      <c r="DZ328" s="53">
        <v>0.443882167339325</v>
      </c>
      <c r="EA328" s="53">
        <v>0.420076668262482</v>
      </c>
      <c r="EB328" s="53">
        <v>0.512284576892853</v>
      </c>
      <c r="EC328" s="53">
        <v>0.624883890151978</v>
      </c>
      <c r="ED328" s="53">
        <v>0.613965034484863</v>
      </c>
      <c r="EE328" s="53">
        <v>0.633414208889008</v>
      </c>
      <c r="EF328" s="53">
        <v>0.604974687099457</v>
      </c>
      <c r="EG328" s="53">
        <v>0.629967451095581</v>
      </c>
      <c r="EH328" s="53">
        <v>0.617840111255646</v>
      </c>
      <c r="EI328" s="53">
        <v>0.706786036491394</v>
      </c>
      <c r="EJ328" s="53">
        <v>0.706626951694489</v>
      </c>
      <c r="EK328" s="53">
        <v>0.70454078912735</v>
      </c>
      <c r="EL328" s="53">
        <v>0.652562737464905</v>
      </c>
      <c r="EM328" s="53">
        <v>0.591059744358063</v>
      </c>
      <c r="EN328" s="53">
        <v>0.63131308555603</v>
      </c>
      <c r="EO328" s="53">
        <v>0.626325249671936</v>
      </c>
      <c r="EP328" s="53">
        <v>0.575011372566223</v>
      </c>
      <c r="EQ328" s="53">
        <v>0.601555466651917</v>
      </c>
      <c r="ER328" s="53">
        <v>0.614163815975189</v>
      </c>
      <c r="ES328" s="53">
        <v>0.542783319950104</v>
      </c>
      <c r="ET328" s="53">
        <v>0.573657393455505</v>
      </c>
      <c r="EU328" s="53">
        <v>0.50435197353363</v>
      </c>
      <c r="EV328" s="53">
        <v>0.550248324871063</v>
      </c>
      <c r="EW328" s="53">
        <v>0.389599621295929</v>
      </c>
    </row>
    <row r="329" s="53" customFormat="1" spans="1:153">
      <c r="A329" s="54">
        <v>688005</v>
      </c>
      <c r="B329" s="53" t="s">
        <v>1216</v>
      </c>
      <c r="C329" s="55">
        <v>43851</v>
      </c>
      <c r="D329" s="53">
        <v>-0.0868871659040451</v>
      </c>
      <c r="E329" s="53">
        <v>-0.117234922945499</v>
      </c>
      <c r="F329" s="53">
        <v>-0.454028308391571</v>
      </c>
      <c r="G329" s="53">
        <v>-0.493642032146454</v>
      </c>
      <c r="H329" s="53">
        <v>-0.15215265750885</v>
      </c>
      <c r="I329" s="53">
        <v>-0.0963168144226074</v>
      </c>
      <c r="J329" s="53">
        <v>-0.0754562467336655</v>
      </c>
      <c r="K329" s="53">
        <v>0.212979078292847</v>
      </c>
      <c r="L329" s="53">
        <v>0.10075344145298</v>
      </c>
      <c r="M329" s="53">
        <v>0.263553529977798</v>
      </c>
      <c r="N329" s="53">
        <v>0.281343936920166</v>
      </c>
      <c r="O329" s="53">
        <v>0.229008883237839</v>
      </c>
      <c r="P329" s="53">
        <v>0.372755199670792</v>
      </c>
      <c r="Q329" s="53">
        <v>0.462405651807785</v>
      </c>
      <c r="R329" s="53">
        <v>0.402295053005219</v>
      </c>
      <c r="S329" s="53">
        <v>0.39655277132988</v>
      </c>
      <c r="T329" s="53">
        <v>0.419687539339066</v>
      </c>
      <c r="U329" s="53">
        <v>0.498358935117722</v>
      </c>
      <c r="V329" s="53">
        <v>0.640780389308929</v>
      </c>
      <c r="W329" s="53">
        <v>0.489806085824966</v>
      </c>
      <c r="X329" s="53">
        <v>0.43920174241066</v>
      </c>
      <c r="Y329" s="53">
        <v>0.259822368621826</v>
      </c>
      <c r="Z329" s="53">
        <v>0.448601365089417</v>
      </c>
      <c r="AA329" s="53">
        <v>0.568570792675018</v>
      </c>
      <c r="AB329" s="53">
        <v>0.665886282920837</v>
      </c>
      <c r="AC329" s="53">
        <v>0.667961657047272</v>
      </c>
      <c r="AD329" s="53">
        <v>0.675113797187805</v>
      </c>
      <c r="AE329" s="53">
        <v>0.600363314151764</v>
      </c>
      <c r="AF329" s="53">
        <v>0.836272299289703</v>
      </c>
      <c r="AG329" s="53">
        <v>0.911882638931274</v>
      </c>
      <c r="AH329" s="53">
        <v>0.864583075046539</v>
      </c>
      <c r="AI329" s="53">
        <v>0.825264453887939</v>
      </c>
      <c r="AJ329" s="53">
        <v>0.748948156833649</v>
      </c>
      <c r="AK329" s="53">
        <v>0.766445875167847</v>
      </c>
      <c r="AL329" s="53">
        <v>0.632437884807587</v>
      </c>
      <c r="AM329" s="53">
        <v>0.709736704826355</v>
      </c>
      <c r="AN329" s="53">
        <v>0.727384090423584</v>
      </c>
      <c r="AO329" s="53">
        <v>0.625051736831665</v>
      </c>
      <c r="AP329" s="53">
        <v>0.685290575027466</v>
      </c>
      <c r="AQ329" s="53">
        <v>0.750973105430603</v>
      </c>
      <c r="AR329" s="53">
        <v>0.726463198661804</v>
      </c>
      <c r="AS329" s="53">
        <v>0.695374548435211</v>
      </c>
      <c r="AT329" s="53">
        <v>0.598617434501648</v>
      </c>
      <c r="AU329" s="53">
        <v>0.563993811607361</v>
      </c>
      <c r="AV329" s="53">
        <v>0.54559189081192</v>
      </c>
      <c r="AW329" s="53">
        <v>0.536212742328644</v>
      </c>
      <c r="AX329" s="53">
        <v>0.518071472644806</v>
      </c>
      <c r="AY329" s="53">
        <v>0.56814169883728</v>
      </c>
      <c r="AZ329" s="53">
        <v>0.61416631937027</v>
      </c>
      <c r="BA329" s="53">
        <v>0.506144762039185</v>
      </c>
      <c r="BB329" s="53">
        <v>-0.0793931186199188</v>
      </c>
      <c r="BC329" s="53">
        <v>-0.174978137016296</v>
      </c>
      <c r="BD329" s="53">
        <v>-0.511139035224915</v>
      </c>
      <c r="BE329" s="53">
        <v>-0.469622254371643</v>
      </c>
      <c r="BF329" s="53">
        <v>-0.262653470039368</v>
      </c>
      <c r="BG329" s="53">
        <v>-0.201811522245407</v>
      </c>
      <c r="BH329" s="53">
        <v>-0.14698600769043</v>
      </c>
      <c r="BI329" s="53">
        <v>0.112403690814972</v>
      </c>
      <c r="BJ329" s="53">
        <v>0.0403837822377682</v>
      </c>
      <c r="BK329" s="53">
        <v>0.187536507844925</v>
      </c>
      <c r="BL329" s="53">
        <v>0.147883698344231</v>
      </c>
      <c r="BM329" s="53">
        <v>0.0882358849048614</v>
      </c>
      <c r="BN329" s="53">
        <v>0.182156682014465</v>
      </c>
      <c r="BO329" s="53">
        <v>0.227693796157837</v>
      </c>
      <c r="BP329" s="53">
        <v>0.210524395108223</v>
      </c>
      <c r="BQ329" s="53">
        <v>0.163439899682999</v>
      </c>
      <c r="BR329" s="53">
        <v>0.14635257422924</v>
      </c>
      <c r="BS329" s="53">
        <v>0.173290580511093</v>
      </c>
      <c r="BT329" s="53">
        <v>0.208783686161041</v>
      </c>
      <c r="BU329" s="53">
        <v>0.166530653834343</v>
      </c>
      <c r="BV329" s="53">
        <v>0.12827405333519</v>
      </c>
      <c r="BW329" s="53">
        <v>-0.0726605951786041</v>
      </c>
      <c r="BX329" s="53">
        <v>0.076622262597084</v>
      </c>
      <c r="BY329" s="53">
        <v>0.119017079472542</v>
      </c>
      <c r="BZ329" s="53">
        <v>0.170583575963974</v>
      </c>
      <c r="CA329" s="53">
        <v>0.200071096420288</v>
      </c>
      <c r="CB329" s="53">
        <v>0.234263002872467</v>
      </c>
      <c r="CC329" s="53">
        <v>0.182821154594421</v>
      </c>
      <c r="CD329" s="53">
        <v>0.226167768239975</v>
      </c>
      <c r="CE329" s="53">
        <v>0.239249229431152</v>
      </c>
      <c r="CF329" s="53">
        <v>0.186604976654053</v>
      </c>
      <c r="CG329" s="53">
        <v>0.110507063567638</v>
      </c>
      <c r="CH329" s="53">
        <v>0.0260273683816195</v>
      </c>
      <c r="CI329" s="53">
        <v>0.0119578754529357</v>
      </c>
      <c r="CJ329" s="53">
        <v>-0.0688361749053001</v>
      </c>
      <c r="CK329" s="53">
        <v>-0.0345635116100311</v>
      </c>
      <c r="CL329" s="53">
        <v>0.003358936868608</v>
      </c>
      <c r="CM329" s="53">
        <v>-0.125494241714478</v>
      </c>
      <c r="CN329" s="53">
        <v>-0.0766591057181358</v>
      </c>
      <c r="CO329" s="53">
        <v>-0.00720800179988146</v>
      </c>
      <c r="CP329" s="53">
        <v>-0.0597228743135929</v>
      </c>
      <c r="CQ329" s="53">
        <v>-0.0776303485035896</v>
      </c>
      <c r="CR329" s="53">
        <v>-0.120924346148968</v>
      </c>
      <c r="CS329" s="53">
        <v>-0.186744749546051</v>
      </c>
      <c r="CT329" s="53">
        <v>-0.180457785725594</v>
      </c>
      <c r="CU329" s="53">
        <v>-0.137383490800858</v>
      </c>
      <c r="CV329" s="53">
        <v>-0.168619632720947</v>
      </c>
      <c r="CW329" s="53">
        <v>-0.0940950289368629</v>
      </c>
      <c r="CX329" s="53">
        <v>-0.0521690770983696</v>
      </c>
      <c r="CY329" s="53">
        <v>-0.0483958385884762</v>
      </c>
      <c r="CZ329" s="53">
        <v>-0.0661923810839653</v>
      </c>
      <c r="DA329" s="53">
        <v>-0.000955122523009777</v>
      </c>
      <c r="DB329" s="53">
        <v>-0.00158763397485018</v>
      </c>
      <c r="DC329" s="53">
        <v>-0.0827181115746498</v>
      </c>
      <c r="DD329" s="53">
        <v>0.0518024973571301</v>
      </c>
      <c r="DE329" s="53">
        <v>0.0467963702976704</v>
      </c>
      <c r="DF329" s="53">
        <v>0.0128314252942801</v>
      </c>
      <c r="DG329" s="53">
        <v>0.0418770536780357</v>
      </c>
      <c r="DH329" s="53">
        <v>0.00167132215574384</v>
      </c>
      <c r="DI329" s="53">
        <v>0.0173186846077442</v>
      </c>
      <c r="DJ329" s="53">
        <v>0.0747618973255157</v>
      </c>
      <c r="DK329" s="53">
        <v>0.0820746570825577</v>
      </c>
      <c r="DL329" s="53">
        <v>0.131900191307068</v>
      </c>
      <c r="DM329" s="53">
        <v>0.176013514399529</v>
      </c>
      <c r="DN329" s="53">
        <v>0.133072316646576</v>
      </c>
      <c r="DO329" s="53">
        <v>0.1744145154953</v>
      </c>
      <c r="DP329" s="53">
        <v>0.214636638760567</v>
      </c>
      <c r="DQ329" s="53">
        <v>0.26637002825737</v>
      </c>
      <c r="DR329" s="53">
        <v>0.373298406600952</v>
      </c>
      <c r="DS329" s="53">
        <v>0.264577090740204</v>
      </c>
      <c r="DT329" s="53">
        <v>0.252229362726212</v>
      </c>
      <c r="DU329" s="53">
        <v>0.273784637451172</v>
      </c>
      <c r="DV329" s="53">
        <v>0.313280761241913</v>
      </c>
      <c r="DW329" s="53">
        <v>0.390855401754379</v>
      </c>
      <c r="DX329" s="53">
        <v>0.436604380607605</v>
      </c>
      <c r="DY329" s="53">
        <v>0.409192234277725</v>
      </c>
      <c r="DZ329" s="53">
        <v>0.382152438163757</v>
      </c>
      <c r="EA329" s="53">
        <v>0.358843833208084</v>
      </c>
      <c r="EB329" s="53">
        <v>0.55140620470047</v>
      </c>
      <c r="EC329" s="53">
        <v>0.613935053348541</v>
      </c>
      <c r="ED329" s="53">
        <v>0.619279801845551</v>
      </c>
      <c r="EE329" s="53">
        <v>0.656059086322784</v>
      </c>
      <c r="EF329" s="53">
        <v>0.664222478866577</v>
      </c>
      <c r="EG329" s="53">
        <v>0.695789694786072</v>
      </c>
      <c r="EH329" s="53">
        <v>0.642575681209564</v>
      </c>
      <c r="EI329" s="53">
        <v>0.685601890087128</v>
      </c>
      <c r="EJ329" s="53">
        <v>0.665326833724976</v>
      </c>
      <c r="EK329" s="53">
        <v>0.691847681999207</v>
      </c>
      <c r="EL329" s="53">
        <v>0.703251302242279</v>
      </c>
      <c r="EM329" s="53">
        <v>0.69948273897171</v>
      </c>
      <c r="EN329" s="53">
        <v>0.727487742900848</v>
      </c>
      <c r="EO329" s="53">
        <v>0.714306592941284</v>
      </c>
      <c r="EP329" s="53">
        <v>0.660843431949615</v>
      </c>
      <c r="EQ329" s="53">
        <v>0.692040264606476</v>
      </c>
      <c r="ER329" s="53">
        <v>0.667351365089417</v>
      </c>
      <c r="ES329" s="53">
        <v>0.614897906780243</v>
      </c>
      <c r="ET329" s="53">
        <v>0.627992808818817</v>
      </c>
      <c r="EU329" s="53">
        <v>0.603538393974304</v>
      </c>
      <c r="EV329" s="53">
        <v>0.607637047767639</v>
      </c>
      <c r="EW329" s="53">
        <v>0.495842278003693</v>
      </c>
    </row>
    <row r="330" s="53" customFormat="1" spans="1:153">
      <c r="A330" s="54">
        <v>688007</v>
      </c>
      <c r="B330" s="53" t="s">
        <v>1217</v>
      </c>
      <c r="C330" s="55">
        <v>43851</v>
      </c>
      <c r="D330" s="53">
        <v>-0.113845139741898</v>
      </c>
      <c r="E330" s="53">
        <v>-0.161021202802658</v>
      </c>
      <c r="F330" s="53">
        <v>-0.459528565406799</v>
      </c>
      <c r="G330" s="53">
        <v>-0.679970681667328</v>
      </c>
      <c r="H330" s="53">
        <v>-0.475560635328293</v>
      </c>
      <c r="I330" s="53">
        <v>-0.422954499721527</v>
      </c>
      <c r="J330" s="53">
        <v>-0.364725768566132</v>
      </c>
      <c r="K330" s="53">
        <v>-0.182926625013351</v>
      </c>
      <c r="L330" s="53">
        <v>-0.336084306240082</v>
      </c>
      <c r="M330" s="53">
        <v>-0.240333840250969</v>
      </c>
      <c r="N330" s="53">
        <v>-0.258998513221741</v>
      </c>
      <c r="O330" s="53">
        <v>-0.260036319494247</v>
      </c>
      <c r="P330" s="53">
        <v>-0.050095446407795</v>
      </c>
      <c r="Q330" s="53">
        <v>0.0748973935842514</v>
      </c>
      <c r="R330" s="53">
        <v>-0.0378472879528999</v>
      </c>
      <c r="S330" s="53">
        <v>-0.107804551720619</v>
      </c>
      <c r="T330" s="53">
        <v>-0.100514926016331</v>
      </c>
      <c r="U330" s="53">
        <v>-0.0538521744310856</v>
      </c>
      <c r="V330" s="53">
        <v>-0.00713259307667613</v>
      </c>
      <c r="W330" s="53">
        <v>-0.151423141360283</v>
      </c>
      <c r="X330" s="53">
        <v>-0.181552439928055</v>
      </c>
      <c r="Y330" s="53">
        <v>-0.329141855239868</v>
      </c>
      <c r="Z330" s="53">
        <v>-0.161444470286369</v>
      </c>
      <c r="AA330" s="53">
        <v>-0.0827043876051903</v>
      </c>
      <c r="AB330" s="53">
        <v>0.0499071925878525</v>
      </c>
      <c r="AC330" s="53">
        <v>0.0373012684285641</v>
      </c>
      <c r="AD330" s="53">
        <v>0.0858880430459976</v>
      </c>
      <c r="AE330" s="53">
        <v>0.0320787504315376</v>
      </c>
      <c r="AF330" s="53">
        <v>0.131816282868385</v>
      </c>
      <c r="AG330" s="53">
        <v>0.244135543704033</v>
      </c>
      <c r="AH330" s="53">
        <v>0.189271315932274</v>
      </c>
      <c r="AI330" s="53">
        <v>0.144785135984421</v>
      </c>
      <c r="AJ330" s="53">
        <v>0.172192633152008</v>
      </c>
      <c r="AK330" s="53">
        <v>0.175263583660126</v>
      </c>
      <c r="AL330" s="53">
        <v>0.0965772122144699</v>
      </c>
      <c r="AM330" s="53">
        <v>0.263086229562759</v>
      </c>
      <c r="AN330" s="53">
        <v>0.256299942731857</v>
      </c>
      <c r="AO330" s="53">
        <v>0.150585830211639</v>
      </c>
      <c r="AP330" s="53">
        <v>0.0946114435791969</v>
      </c>
      <c r="AQ330" s="53">
        <v>0.021450862288475</v>
      </c>
      <c r="AR330" s="53">
        <v>-0.0201113242655993</v>
      </c>
      <c r="AS330" s="53">
        <v>-0.0879211872816086</v>
      </c>
      <c r="AT330" s="53">
        <v>-0.201119735836983</v>
      </c>
      <c r="AU330" s="53">
        <v>-0.257087916135788</v>
      </c>
      <c r="AV330" s="53">
        <v>-0.253749907016754</v>
      </c>
      <c r="AW330" s="53">
        <v>-0.293758124113083</v>
      </c>
      <c r="AX330" s="53">
        <v>-0.282016634941101</v>
      </c>
      <c r="AY330" s="53">
        <v>-0.244049146771431</v>
      </c>
      <c r="AZ330" s="53">
        <v>-0.170280277729034</v>
      </c>
      <c r="BA330" s="53">
        <v>-0.300827324390411</v>
      </c>
      <c r="BB330" s="53">
        <v>-0.106278583407402</v>
      </c>
      <c r="BC330" s="53">
        <v>-0.190937161445618</v>
      </c>
      <c r="BD330" s="53">
        <v>-0.487282633781433</v>
      </c>
      <c r="BE330" s="53">
        <v>-0.658980488777161</v>
      </c>
      <c r="BF330" s="53">
        <v>-0.490883499383926</v>
      </c>
      <c r="BG330" s="53">
        <v>-0.442890644073486</v>
      </c>
      <c r="BH330" s="53">
        <v>-0.352330982685089</v>
      </c>
      <c r="BI330" s="53">
        <v>-0.200767904520035</v>
      </c>
      <c r="BJ330" s="53">
        <v>-0.351214170455933</v>
      </c>
      <c r="BK330" s="53">
        <v>-0.288273692131042</v>
      </c>
      <c r="BL330" s="53">
        <v>-0.335810571908951</v>
      </c>
      <c r="BM330" s="53">
        <v>-0.393171906471252</v>
      </c>
      <c r="BN330" s="53">
        <v>-0.249388918280602</v>
      </c>
      <c r="BO330" s="53">
        <v>-0.125567108392715</v>
      </c>
      <c r="BP330" s="53">
        <v>-0.166754022240639</v>
      </c>
      <c r="BQ330" s="53">
        <v>-0.16810055077076</v>
      </c>
      <c r="BR330" s="53">
        <v>-0.172492891550064</v>
      </c>
      <c r="BS330" s="53">
        <v>-0.139485642313957</v>
      </c>
      <c r="BT330" s="53">
        <v>-0.162445247173309</v>
      </c>
      <c r="BU330" s="53">
        <v>-0.179329380393028</v>
      </c>
      <c r="BV330" s="53">
        <v>-0.1945581138134</v>
      </c>
      <c r="BW330" s="53">
        <v>-0.386487752199173</v>
      </c>
      <c r="BX330" s="53">
        <v>-0.273127049207687</v>
      </c>
      <c r="BY330" s="53">
        <v>-0.21280574798584</v>
      </c>
      <c r="BZ330" s="53">
        <v>-0.137305781245232</v>
      </c>
      <c r="CA330" s="53">
        <v>-0.106444150209427</v>
      </c>
      <c r="CB330" s="53">
        <v>-0.0429207123816013</v>
      </c>
      <c r="CC330" s="53">
        <v>-0.0806989893317223</v>
      </c>
      <c r="CD330" s="53">
        <v>-0.0827247425913811</v>
      </c>
      <c r="CE330" s="53">
        <v>-0.0666259676218033</v>
      </c>
      <c r="CF330" s="53">
        <v>-0.107115879654884</v>
      </c>
      <c r="CG330" s="53">
        <v>-0.169181421399117</v>
      </c>
      <c r="CH330" s="53">
        <v>-0.14417664706707</v>
      </c>
      <c r="CI330" s="53">
        <v>-0.140219211578369</v>
      </c>
      <c r="CJ330" s="53">
        <v>-0.185265421867371</v>
      </c>
      <c r="CK330" s="53">
        <v>-0.0910743176937103</v>
      </c>
      <c r="CL330" s="53">
        <v>-0.0964776277542114</v>
      </c>
      <c r="CM330" s="53">
        <v>-0.198663398623466</v>
      </c>
      <c r="CN330" s="53">
        <v>-0.215311735868454</v>
      </c>
      <c r="CO330" s="53">
        <v>-0.217486530542374</v>
      </c>
      <c r="CP330" s="53">
        <v>-0.263981014490128</v>
      </c>
      <c r="CQ330" s="53">
        <v>-0.306983590126038</v>
      </c>
      <c r="CR330" s="53">
        <v>-0.403679490089417</v>
      </c>
      <c r="CS330" s="53">
        <v>-0.476599186658859</v>
      </c>
      <c r="CT330" s="53">
        <v>-0.484329521656036</v>
      </c>
      <c r="CU330" s="53">
        <v>-0.457706928253174</v>
      </c>
      <c r="CV330" s="53">
        <v>-0.469948351383209</v>
      </c>
      <c r="CW330" s="53">
        <v>-0.396130114793777</v>
      </c>
      <c r="CX330" s="53">
        <v>-0.348008066415787</v>
      </c>
      <c r="CY330" s="53">
        <v>-0.357912003993988</v>
      </c>
      <c r="CZ330" s="53">
        <v>-0.053866233676672</v>
      </c>
      <c r="DA330" s="53">
        <v>-0.0163837112486362</v>
      </c>
      <c r="DB330" s="53">
        <v>-0.018545588478446</v>
      </c>
      <c r="DC330" s="53">
        <v>-0.0672899186611176</v>
      </c>
      <c r="DD330" s="53">
        <v>-0.0309768300503492</v>
      </c>
      <c r="DE330" s="53">
        <v>-0.026363542303443</v>
      </c>
      <c r="DF330" s="53">
        <v>-0.0586944669485092</v>
      </c>
      <c r="DG330" s="53">
        <v>-0.0284584071487188</v>
      </c>
      <c r="DH330" s="53">
        <v>-0.0311698075383902</v>
      </c>
      <c r="DI330" s="53">
        <v>0.00164017220959067</v>
      </c>
      <c r="DJ330" s="53">
        <v>0.0305123832076788</v>
      </c>
      <c r="DK330" s="53">
        <v>0.0868359059095383</v>
      </c>
      <c r="DL330" s="53">
        <v>0.15299379825592</v>
      </c>
      <c r="DM330" s="53">
        <v>0.1541648209095</v>
      </c>
      <c r="DN330" s="53">
        <v>0.0826070532202721</v>
      </c>
      <c r="DO330" s="53">
        <v>0.0139963198453188</v>
      </c>
      <c r="DP330" s="53">
        <v>0.0256782919168472</v>
      </c>
      <c r="DQ330" s="53">
        <v>0.0393337942659855</v>
      </c>
      <c r="DR330" s="53">
        <v>0.109012976288795</v>
      </c>
      <c r="DS330" s="53">
        <v>-0.0183934383094311</v>
      </c>
      <c r="DT330" s="53">
        <v>-0.0332940109074116</v>
      </c>
      <c r="DU330" s="53">
        <v>0.0110462056472898</v>
      </c>
      <c r="DV330" s="53">
        <v>0.0653828978538513</v>
      </c>
      <c r="DW330" s="53">
        <v>0.0838016793131828</v>
      </c>
      <c r="DX330" s="53">
        <v>0.140913292765617</v>
      </c>
      <c r="DY330" s="53">
        <v>0.0974457412958145</v>
      </c>
      <c r="DZ330" s="53">
        <v>0.0825090780854225</v>
      </c>
      <c r="EA330" s="53">
        <v>0.0664780661463737</v>
      </c>
      <c r="EB330" s="53">
        <v>0.16824135184288</v>
      </c>
      <c r="EC330" s="53">
        <v>0.264461845159531</v>
      </c>
      <c r="ED330" s="53">
        <v>0.250087529420853</v>
      </c>
      <c r="EE330" s="53">
        <v>0.267666876316071</v>
      </c>
      <c r="EF330" s="53">
        <v>0.270069599151611</v>
      </c>
      <c r="EG330" s="53">
        <v>0.269183129072189</v>
      </c>
      <c r="EH330" s="53">
        <v>0.235542967915535</v>
      </c>
      <c r="EI330" s="53">
        <v>0.307860881090164</v>
      </c>
      <c r="EJ330" s="53">
        <v>0.306477874517441</v>
      </c>
      <c r="EK330" s="53">
        <v>0.302949547767639</v>
      </c>
      <c r="EL330" s="53">
        <v>0.263623505830765</v>
      </c>
      <c r="EM330" s="53">
        <v>0.192637726664543</v>
      </c>
      <c r="EN330" s="53">
        <v>0.197570025920868</v>
      </c>
      <c r="EO330" s="53">
        <v>0.172762721776962</v>
      </c>
      <c r="EP330" s="53">
        <v>0.156260088086128</v>
      </c>
      <c r="EQ330" s="53">
        <v>0.173211589455605</v>
      </c>
      <c r="ER330" s="53">
        <v>0.184279918670654</v>
      </c>
      <c r="ES330" s="53">
        <v>0.117649115622044</v>
      </c>
      <c r="ET330" s="53">
        <v>0.141632035374641</v>
      </c>
      <c r="EU330" s="53">
        <v>0.105781279504299</v>
      </c>
      <c r="EV330" s="53">
        <v>0.131428122520447</v>
      </c>
      <c r="EW330" s="53">
        <v>0.0107850125059485</v>
      </c>
    </row>
    <row r="331" s="53" customFormat="1" spans="1:153">
      <c r="A331" s="54">
        <v>688008</v>
      </c>
      <c r="B331" s="53" t="s">
        <v>1218</v>
      </c>
      <c r="C331" s="55">
        <v>43851</v>
      </c>
      <c r="D331" s="53">
        <v>0.0211180541664362</v>
      </c>
      <c r="E331" s="53">
        <v>-0.0151608046144247</v>
      </c>
      <c r="F331" s="53">
        <v>-0.35026752948761</v>
      </c>
      <c r="G331" s="53">
        <v>-0.789491951465607</v>
      </c>
      <c r="H331" s="53">
        <v>-0.555350363254547</v>
      </c>
      <c r="I331" s="53">
        <v>-0.42713737487793</v>
      </c>
      <c r="J331" s="53">
        <v>-0.180091693997383</v>
      </c>
      <c r="K331" s="53">
        <v>0.0159065630286932</v>
      </c>
      <c r="L331" s="53">
        <v>-0.249658271670341</v>
      </c>
      <c r="M331" s="53">
        <v>-0.146115317940712</v>
      </c>
      <c r="N331" s="53">
        <v>-0.254027873277664</v>
      </c>
      <c r="O331" s="53">
        <v>-0.281355142593384</v>
      </c>
      <c r="P331" s="53">
        <v>-0.00670364685356617</v>
      </c>
      <c r="Q331" s="53">
        <v>0.260276108980179</v>
      </c>
      <c r="R331" s="53">
        <v>0.0537017323076725</v>
      </c>
      <c r="S331" s="53">
        <v>-0.131767421960831</v>
      </c>
      <c r="T331" s="53">
        <v>-0.094909556210041</v>
      </c>
      <c r="U331" s="53">
        <v>0.109950236976147</v>
      </c>
      <c r="V331" s="53">
        <v>0.204369753599167</v>
      </c>
      <c r="W331" s="53">
        <v>-0.0478267930448055</v>
      </c>
      <c r="X331" s="53">
        <v>-0.196682155132294</v>
      </c>
      <c r="Y331" s="53">
        <v>-0.330914199352264</v>
      </c>
      <c r="Z331" s="53">
        <v>-0.122755452990532</v>
      </c>
      <c r="AA331" s="53">
        <v>-0.0392582416534424</v>
      </c>
      <c r="AB331" s="53">
        <v>0.158618688583374</v>
      </c>
      <c r="AC331" s="53">
        <v>0.133347243070602</v>
      </c>
      <c r="AD331" s="53">
        <v>0.246275395154953</v>
      </c>
      <c r="AE331" s="53">
        <v>0.196187034249306</v>
      </c>
      <c r="AF331" s="53">
        <v>0.248315259814262</v>
      </c>
      <c r="AG331" s="53">
        <v>0.306395798921585</v>
      </c>
      <c r="AH331" s="53">
        <v>0.296336382627487</v>
      </c>
      <c r="AI331" s="53">
        <v>0.308698713779449</v>
      </c>
      <c r="AJ331" s="53">
        <v>0.40810838341713</v>
      </c>
      <c r="AK331" s="53">
        <v>0.526212275028229</v>
      </c>
      <c r="AL331" s="53">
        <v>0.44910854101181</v>
      </c>
      <c r="AM331" s="53">
        <v>0.778873562812805</v>
      </c>
      <c r="AN331" s="53">
        <v>0.703163683414459</v>
      </c>
      <c r="AO331" s="53">
        <v>0.552983701229095</v>
      </c>
      <c r="AP331" s="53">
        <v>0.394534736871719</v>
      </c>
      <c r="AQ331" s="53">
        <v>0.21431402862072</v>
      </c>
      <c r="AR331" s="53">
        <v>0.183840990066528</v>
      </c>
      <c r="AS331" s="53">
        <v>0.135951802134514</v>
      </c>
      <c r="AT331" s="53">
        <v>-0.046307235956192</v>
      </c>
      <c r="AU331" s="53">
        <v>-0.127676665782928</v>
      </c>
      <c r="AV331" s="53">
        <v>-0.112946674227715</v>
      </c>
      <c r="AW331" s="53">
        <v>-0.161337852478027</v>
      </c>
      <c r="AX331" s="53">
        <v>-0.214250430464745</v>
      </c>
      <c r="AY331" s="53">
        <v>-0.137982577085495</v>
      </c>
      <c r="AZ331" s="53">
        <v>-0.00816081464290619</v>
      </c>
      <c r="BA331" s="53">
        <v>-0.120482042431831</v>
      </c>
      <c r="BB331" s="53">
        <v>0.0517943277955055</v>
      </c>
      <c r="BC331" s="53">
        <v>0.0193062499165535</v>
      </c>
      <c r="BD331" s="53">
        <v>-0.315345585346222</v>
      </c>
      <c r="BE331" s="53">
        <v>-0.696725368499756</v>
      </c>
      <c r="BF331" s="53">
        <v>-0.543440222740173</v>
      </c>
      <c r="BG331" s="53">
        <v>-0.47881355881691</v>
      </c>
      <c r="BH331" s="53">
        <v>-0.188227981328964</v>
      </c>
      <c r="BI331" s="53">
        <v>-0.0532851219177246</v>
      </c>
      <c r="BJ331" s="53">
        <v>-0.250770151615143</v>
      </c>
      <c r="BK331" s="53">
        <v>-0.157304719090462</v>
      </c>
      <c r="BL331" s="53">
        <v>-0.27323842048645</v>
      </c>
      <c r="BM331" s="53">
        <v>-0.408623069524765</v>
      </c>
      <c r="BN331" s="53">
        <v>-0.237923175096512</v>
      </c>
      <c r="BO331" s="53">
        <v>0.0333367958664894</v>
      </c>
      <c r="BP331" s="53">
        <v>0.023694634437561</v>
      </c>
      <c r="BQ331" s="53">
        <v>-0.0366518907248974</v>
      </c>
      <c r="BR331" s="53">
        <v>-0.0313074961304665</v>
      </c>
      <c r="BS331" s="53">
        <v>0.125415906310081</v>
      </c>
      <c r="BT331" s="53">
        <v>0.117251545190811</v>
      </c>
      <c r="BU331" s="53">
        <v>0.0465051867067814</v>
      </c>
      <c r="BV331" s="53">
        <v>-0.0419827960431576</v>
      </c>
      <c r="BW331" s="53">
        <v>-0.273402720689774</v>
      </c>
      <c r="BX331" s="53">
        <v>-0.151048690080643</v>
      </c>
      <c r="BY331" s="53">
        <v>-0.0590215362608433</v>
      </c>
      <c r="BZ331" s="53">
        <v>0.0168745927512646</v>
      </c>
      <c r="CA331" s="53">
        <v>0.0719887614250183</v>
      </c>
      <c r="CB331" s="53">
        <v>0.217141389846802</v>
      </c>
      <c r="CC331" s="53">
        <v>0.168228432536125</v>
      </c>
      <c r="CD331" s="53">
        <v>0.17709992825985</v>
      </c>
      <c r="CE331" s="53">
        <v>0.185986444354057</v>
      </c>
      <c r="CF331" s="53">
        <v>0.192576617002487</v>
      </c>
      <c r="CG331" s="53">
        <v>0.168437093496323</v>
      </c>
      <c r="CH331" s="53">
        <v>0.217799097299576</v>
      </c>
      <c r="CI331" s="53">
        <v>0.295853465795517</v>
      </c>
      <c r="CJ331" s="53">
        <v>0.232969149947166</v>
      </c>
      <c r="CK331" s="53">
        <v>0.459480464458466</v>
      </c>
      <c r="CL331" s="53">
        <v>0.406494587659836</v>
      </c>
      <c r="CM331" s="53">
        <v>0.230300977826118</v>
      </c>
      <c r="CN331" s="53">
        <v>0.149930030107498</v>
      </c>
      <c r="CO331" s="53">
        <v>0.12620410323143</v>
      </c>
      <c r="CP331" s="53">
        <v>0.0412095338106155</v>
      </c>
      <c r="CQ331" s="53">
        <v>-0.0180201344192028</v>
      </c>
      <c r="CR331" s="53">
        <v>-0.156151160597801</v>
      </c>
      <c r="CS331" s="53">
        <v>-0.259088099002838</v>
      </c>
      <c r="CT331" s="53">
        <v>-0.247320130467415</v>
      </c>
      <c r="CU331" s="53">
        <v>-0.187538743019104</v>
      </c>
      <c r="CV331" s="53">
        <v>-0.237738758325577</v>
      </c>
      <c r="CW331" s="53">
        <v>-0.136350363492966</v>
      </c>
      <c r="CX331" s="53">
        <v>-0.0353596359491348</v>
      </c>
      <c r="CY331" s="53">
        <v>-0.0513936392962933</v>
      </c>
      <c r="CZ331" s="53">
        <v>-0.0531929507851601</v>
      </c>
      <c r="DA331" s="53">
        <v>-0.0569837316870689</v>
      </c>
      <c r="DB331" s="53">
        <v>-0.0574386417865753</v>
      </c>
      <c r="DC331" s="53">
        <v>-0.115283265709877</v>
      </c>
      <c r="DD331" s="53">
        <v>-0.0344268381595612</v>
      </c>
      <c r="DE331" s="53">
        <v>0.0291595030575991</v>
      </c>
      <c r="DF331" s="53">
        <v>-0.0143803898245096</v>
      </c>
      <c r="DG331" s="53">
        <v>0.0466750115156174</v>
      </c>
      <c r="DH331" s="53">
        <v>-0.0214047972112894</v>
      </c>
      <c r="DI331" s="53">
        <v>-0.0113272685557604</v>
      </c>
      <c r="DJ331" s="53">
        <v>-0.00330614484846592</v>
      </c>
      <c r="DK331" s="53">
        <v>0.104751259088516</v>
      </c>
      <c r="DL331" s="53">
        <v>0.208702847361565</v>
      </c>
      <c r="DM331" s="53">
        <v>0.204422637820244</v>
      </c>
      <c r="DN331" s="53">
        <v>0.00749042350798845</v>
      </c>
      <c r="DO331" s="53">
        <v>-0.117632210254669</v>
      </c>
      <c r="DP331" s="53">
        <v>-0.0861187279224396</v>
      </c>
      <c r="DQ331" s="53">
        <v>-0.037982352077961</v>
      </c>
      <c r="DR331" s="53">
        <v>0.0646015331149101</v>
      </c>
      <c r="DS331" s="53">
        <v>-0.116848655045033</v>
      </c>
      <c r="DT331" s="53">
        <v>-0.177216038107872</v>
      </c>
      <c r="DU331" s="53">
        <v>-0.0800281390547752</v>
      </c>
      <c r="DV331" s="53">
        <v>0.00577655527740717</v>
      </c>
      <c r="DW331" s="53">
        <v>-0.00275338161736727</v>
      </c>
      <c r="DX331" s="53">
        <v>0.119227416813374</v>
      </c>
      <c r="DY331" s="53">
        <v>0.0388418100774288</v>
      </c>
      <c r="DZ331" s="53">
        <v>0.00661733280867338</v>
      </c>
      <c r="EA331" s="53">
        <v>0.00544193759560585</v>
      </c>
      <c r="EB331" s="53">
        <v>0.0486986599862576</v>
      </c>
      <c r="EC331" s="53">
        <v>0.0978926792740822</v>
      </c>
      <c r="ED331" s="53">
        <v>0.081243097782135</v>
      </c>
      <c r="EE331" s="53">
        <v>0.117744952440262</v>
      </c>
      <c r="EF331" s="53">
        <v>0.167792603373528</v>
      </c>
      <c r="EG331" s="53">
        <v>0.207842111587524</v>
      </c>
      <c r="EH331" s="53">
        <v>0.193622723221779</v>
      </c>
      <c r="EI331" s="53">
        <v>0.296876400709152</v>
      </c>
      <c r="EJ331" s="53">
        <v>0.274152457714081</v>
      </c>
      <c r="EK331" s="53">
        <v>0.300166070461273</v>
      </c>
      <c r="EL331" s="53">
        <v>0.222088024020195</v>
      </c>
      <c r="EM331" s="53">
        <v>0.0655932426452637</v>
      </c>
      <c r="EN331" s="53">
        <v>0.120114780962467</v>
      </c>
      <c r="EO331" s="53">
        <v>0.131455257534981</v>
      </c>
      <c r="EP331" s="53">
        <v>0.0873272493481636</v>
      </c>
      <c r="EQ331" s="53">
        <v>0.108894750475883</v>
      </c>
      <c r="ER331" s="53">
        <v>0.111856780946255</v>
      </c>
      <c r="ES331" s="53">
        <v>0.00368421617895365</v>
      </c>
      <c r="ET331" s="53">
        <v>0.000971642322838306</v>
      </c>
      <c r="EU331" s="53">
        <v>-0.0241488926112652</v>
      </c>
      <c r="EV331" s="53">
        <v>0.00468214694410563</v>
      </c>
      <c r="EW331" s="53">
        <v>-0.0916050747036934</v>
      </c>
    </row>
    <row r="332" s="53" customFormat="1" spans="1:153">
      <c r="A332" s="54">
        <v>688011</v>
      </c>
      <c r="B332" s="53" t="s">
        <v>1219</v>
      </c>
      <c r="C332" s="55">
        <v>43851</v>
      </c>
      <c r="D332" s="53">
        <v>-0.0945851653814316</v>
      </c>
      <c r="E332" s="53">
        <v>-0.116836585104465</v>
      </c>
      <c r="F332" s="53">
        <v>-0.489965051412582</v>
      </c>
      <c r="G332" s="53">
        <v>-0.56788045167923</v>
      </c>
      <c r="H332" s="53">
        <v>-0.36269024014473</v>
      </c>
      <c r="I332" s="53">
        <v>-0.32008495926857</v>
      </c>
      <c r="J332" s="53">
        <v>-0.272035598754883</v>
      </c>
      <c r="K332" s="53">
        <v>-0.186154454946518</v>
      </c>
      <c r="L332" s="53">
        <v>-0.239180102944374</v>
      </c>
      <c r="M332" s="53">
        <v>-0.169782027602196</v>
      </c>
      <c r="N332" s="53">
        <v>-0.135643884539604</v>
      </c>
      <c r="O332" s="53">
        <v>-0.125524699687958</v>
      </c>
      <c r="P332" s="53">
        <v>0.0982455238699913</v>
      </c>
      <c r="Q332" s="53">
        <v>0.170240819454193</v>
      </c>
      <c r="R332" s="53">
        <v>0.122026793658733</v>
      </c>
      <c r="S332" s="53">
        <v>0.113629519939423</v>
      </c>
      <c r="T332" s="53">
        <v>0.137890979647636</v>
      </c>
      <c r="U332" s="53">
        <v>0.139522463083267</v>
      </c>
      <c r="V332" s="53">
        <v>0.152717873454094</v>
      </c>
      <c r="W332" s="53">
        <v>0.0582550577819347</v>
      </c>
      <c r="X332" s="53">
        <v>0.000236405059695244</v>
      </c>
      <c r="Y332" s="53">
        <v>-0.162179172039032</v>
      </c>
      <c r="Z332" s="53">
        <v>0.0343509651720524</v>
      </c>
      <c r="AA332" s="53">
        <v>0.125123098492622</v>
      </c>
      <c r="AB332" s="53">
        <v>0.22354981303215</v>
      </c>
      <c r="AC332" s="53">
        <v>0.276850074529648</v>
      </c>
      <c r="AD332" s="53">
        <v>0.263024300336838</v>
      </c>
      <c r="AE332" s="53">
        <v>0.174803733825684</v>
      </c>
      <c r="AF332" s="53">
        <v>0.272985458374023</v>
      </c>
      <c r="AG332" s="53">
        <v>0.327906787395477</v>
      </c>
      <c r="AH332" s="53">
        <v>0.275635927915573</v>
      </c>
      <c r="AI332" s="53">
        <v>0.223791897296906</v>
      </c>
      <c r="AJ332" s="53">
        <v>0.158579289913177</v>
      </c>
      <c r="AK332" s="53">
        <v>0.15292777121067</v>
      </c>
      <c r="AL332" s="53">
        <v>0.0771955847740173</v>
      </c>
      <c r="AM332" s="53">
        <v>0.188368946313858</v>
      </c>
      <c r="AN332" s="53">
        <v>0.211867049336433</v>
      </c>
      <c r="AO332" s="53">
        <v>0.0973585695028305</v>
      </c>
      <c r="AP332" s="53">
        <v>0.115209802985191</v>
      </c>
      <c r="AQ332" s="53">
        <v>0.155752211809158</v>
      </c>
      <c r="AR332" s="53">
        <v>0.150562137365341</v>
      </c>
      <c r="AS332" s="53">
        <v>0.168601006269455</v>
      </c>
      <c r="AT332" s="53">
        <v>0.0553969256579876</v>
      </c>
      <c r="AU332" s="53">
        <v>0.0479433052241802</v>
      </c>
      <c r="AV332" s="53">
        <v>0.0546287670731544</v>
      </c>
      <c r="AW332" s="53">
        <v>0.0362511575222015</v>
      </c>
      <c r="AX332" s="53">
        <v>0.0178511384874582</v>
      </c>
      <c r="AY332" s="53">
        <v>0.0885802954435349</v>
      </c>
      <c r="AZ332" s="53">
        <v>0.15215340256691</v>
      </c>
      <c r="BA332" s="53">
        <v>0.0238545425236225</v>
      </c>
      <c r="BB332" s="53">
        <v>-0.0893843322992325</v>
      </c>
      <c r="BC332" s="53">
        <v>-0.181839317083359</v>
      </c>
      <c r="BD332" s="53">
        <v>-0.556108832359314</v>
      </c>
      <c r="BE332" s="53">
        <v>-0.571888208389282</v>
      </c>
      <c r="BF332" s="53">
        <v>-0.389641225337982</v>
      </c>
      <c r="BG332" s="53">
        <v>-0.344162255525589</v>
      </c>
      <c r="BH332" s="53">
        <v>-0.254862129688263</v>
      </c>
      <c r="BI332" s="53">
        <v>-0.186386853456497</v>
      </c>
      <c r="BJ332" s="53">
        <v>-0.287437856197357</v>
      </c>
      <c r="BK332" s="53">
        <v>-0.239163547754288</v>
      </c>
      <c r="BL332" s="53">
        <v>-0.236963734030724</v>
      </c>
      <c r="BM332" s="53">
        <v>-0.273858726024628</v>
      </c>
      <c r="BN332" s="53">
        <v>-0.0994952395558357</v>
      </c>
      <c r="BO332" s="53">
        <v>-0.0597146935760975</v>
      </c>
      <c r="BP332" s="53">
        <v>-0.092290848493576</v>
      </c>
      <c r="BQ332" s="53">
        <v>-0.0772873610258102</v>
      </c>
      <c r="BR332" s="53">
        <v>-0.0816993117332458</v>
      </c>
      <c r="BS332" s="53">
        <v>-0.0918028876185417</v>
      </c>
      <c r="BT332" s="53">
        <v>-0.125715628266335</v>
      </c>
      <c r="BU332" s="53">
        <v>-0.119317889213562</v>
      </c>
      <c r="BV332" s="53">
        <v>-0.154740825295448</v>
      </c>
      <c r="BW332" s="53">
        <v>-0.332801550626755</v>
      </c>
      <c r="BX332" s="53">
        <v>-0.188745185732841</v>
      </c>
      <c r="BY332" s="53">
        <v>-0.145505115389824</v>
      </c>
      <c r="BZ332" s="53">
        <v>-0.0905526280403137</v>
      </c>
      <c r="CA332" s="53">
        <v>-0.035377848893404</v>
      </c>
      <c r="CB332" s="53">
        <v>-0.0423267893493176</v>
      </c>
      <c r="CC332" s="53">
        <v>-0.12700454890728</v>
      </c>
      <c r="CD332" s="53">
        <v>-0.0940098986029625</v>
      </c>
      <c r="CE332" s="53">
        <v>-0.0962812900543213</v>
      </c>
      <c r="CF332" s="53">
        <v>-0.142599120736122</v>
      </c>
      <c r="CG332" s="53">
        <v>-0.203557685017586</v>
      </c>
      <c r="CH332" s="53">
        <v>-0.270378619432449</v>
      </c>
      <c r="CI332" s="53">
        <v>-0.265283286571503</v>
      </c>
      <c r="CJ332" s="53">
        <v>-0.320416420698166</v>
      </c>
      <c r="CK332" s="53">
        <v>-0.286571353673935</v>
      </c>
      <c r="CL332" s="53">
        <v>-0.263416767120361</v>
      </c>
      <c r="CM332" s="53">
        <v>-0.377495884895325</v>
      </c>
      <c r="CN332" s="53">
        <v>-0.334459573030472</v>
      </c>
      <c r="CO332" s="53">
        <v>-0.288820743560791</v>
      </c>
      <c r="CP332" s="53">
        <v>-0.324567407369614</v>
      </c>
      <c r="CQ332" s="53">
        <v>-0.328006088733673</v>
      </c>
      <c r="CR332" s="53">
        <v>-0.403289198875427</v>
      </c>
      <c r="CS332" s="53">
        <v>-0.437047272920609</v>
      </c>
      <c r="CT332" s="53">
        <v>-0.451449662446976</v>
      </c>
      <c r="CU332" s="53">
        <v>-0.40850231051445</v>
      </c>
      <c r="CV332" s="53">
        <v>-0.440575420856476</v>
      </c>
      <c r="CW332" s="53">
        <v>-0.347430735826492</v>
      </c>
      <c r="CX332" s="53">
        <v>-0.308656394481659</v>
      </c>
      <c r="CY332" s="53">
        <v>-0.317657947540283</v>
      </c>
      <c r="CZ332" s="53">
        <v>-0.0582095384597778</v>
      </c>
      <c r="DA332" s="53">
        <v>0.0119940191507339</v>
      </c>
      <c r="DB332" s="53">
        <v>0.0131351109594107</v>
      </c>
      <c r="DC332" s="53">
        <v>-0.0490008890628815</v>
      </c>
      <c r="DD332" s="53">
        <v>-0.0260577127337456</v>
      </c>
      <c r="DE332" s="53">
        <v>-0.0289314016699791</v>
      </c>
      <c r="DF332" s="53">
        <v>-0.0701821744441986</v>
      </c>
      <c r="DG332" s="53">
        <v>-0.0527763031423092</v>
      </c>
      <c r="DH332" s="53">
        <v>-0.00475094141438603</v>
      </c>
      <c r="DI332" s="53">
        <v>0.0163728054612875</v>
      </c>
      <c r="DJ332" s="53">
        <v>0.0483111515641212</v>
      </c>
      <c r="DK332" s="53">
        <v>0.0953253209590912</v>
      </c>
      <c r="DL332" s="53">
        <v>0.144732058048248</v>
      </c>
      <c r="DM332" s="53">
        <v>0.176946803927422</v>
      </c>
      <c r="DN332" s="53">
        <v>0.16130892932415</v>
      </c>
      <c r="DO332" s="53">
        <v>0.137908175587654</v>
      </c>
      <c r="DP332" s="53">
        <v>0.166581586003304</v>
      </c>
      <c r="DQ332" s="53">
        <v>0.178316652774811</v>
      </c>
      <c r="DR332" s="53">
        <v>0.22542479634285</v>
      </c>
      <c r="DS332" s="53">
        <v>0.124564245343208</v>
      </c>
      <c r="DT332" s="53">
        <v>0.10196852684021</v>
      </c>
      <c r="DU332" s="53">
        <v>0.117613665759563</v>
      </c>
      <c r="DV332" s="53">
        <v>0.170087441802025</v>
      </c>
      <c r="DW332" s="53">
        <v>0.217619508504868</v>
      </c>
      <c r="DX332" s="53">
        <v>0.261093735694885</v>
      </c>
      <c r="DY332" s="53">
        <v>0.259219229221344</v>
      </c>
      <c r="DZ332" s="53">
        <v>0.252342402935028</v>
      </c>
      <c r="EA332" s="53">
        <v>0.248799577355385</v>
      </c>
      <c r="EB332" s="53">
        <v>0.313986659049988</v>
      </c>
      <c r="EC332" s="53">
        <v>0.37117937207222</v>
      </c>
      <c r="ED332" s="53">
        <v>0.365226358175278</v>
      </c>
      <c r="EE332" s="53">
        <v>0.374340891838074</v>
      </c>
      <c r="EF332" s="53">
        <v>0.375949174165726</v>
      </c>
      <c r="EG332" s="53">
        <v>0.365202337503433</v>
      </c>
      <c r="EH332" s="53">
        <v>0.344603300094604</v>
      </c>
      <c r="EI332" s="53">
        <v>0.421931594610214</v>
      </c>
      <c r="EJ332" s="53">
        <v>0.422275125980377</v>
      </c>
      <c r="EK332" s="53">
        <v>0.421845763921738</v>
      </c>
      <c r="EL332" s="53">
        <v>0.396660655736923</v>
      </c>
      <c r="EM332" s="53">
        <v>0.391564249992371</v>
      </c>
      <c r="EN332" s="53">
        <v>0.422120839357376</v>
      </c>
      <c r="EO332" s="53">
        <v>0.443598389625549</v>
      </c>
      <c r="EP332" s="53">
        <v>0.405677437782288</v>
      </c>
      <c r="EQ332" s="53">
        <v>0.431981891393661</v>
      </c>
      <c r="ER332" s="53">
        <v>0.453069716691971</v>
      </c>
      <c r="ES332" s="53">
        <v>0.391744762659073</v>
      </c>
      <c r="ET332" s="53">
        <v>0.405417859554291</v>
      </c>
      <c r="EU332" s="53">
        <v>0.383002310991287</v>
      </c>
      <c r="EV332" s="53">
        <v>0.40780109167099</v>
      </c>
      <c r="EW332" s="53">
        <v>0.288503795862198</v>
      </c>
    </row>
    <row r="333" s="53" customFormat="1" spans="1:153">
      <c r="A333" s="54">
        <v>688019</v>
      </c>
      <c r="B333" s="53" t="s">
        <v>1220</v>
      </c>
      <c r="C333" s="55">
        <v>43851</v>
      </c>
      <c r="D333" s="53">
        <v>-0.0456729866564274</v>
      </c>
      <c r="E333" s="53">
        <v>-0.320085555315018</v>
      </c>
      <c r="F333" s="53">
        <v>-0.711385607719421</v>
      </c>
      <c r="G333" s="53">
        <v>-1.75453281402588</v>
      </c>
      <c r="H333" s="53">
        <v>-1.30768013000488</v>
      </c>
      <c r="I333" s="53">
        <v>-1.1196596622467</v>
      </c>
      <c r="J333" s="53">
        <v>-0.866454839706421</v>
      </c>
      <c r="K333" s="53">
        <v>-0.453543931245804</v>
      </c>
      <c r="L333" s="53">
        <v>-1.06269669532776</v>
      </c>
      <c r="M333" s="53">
        <v>-0.780789375305176</v>
      </c>
      <c r="N333" s="53">
        <v>-0.930954396724701</v>
      </c>
      <c r="O333" s="53">
        <v>-0.892849445343018</v>
      </c>
      <c r="P333" s="53">
        <v>-0.360556840896606</v>
      </c>
      <c r="Q333" s="53">
        <v>0.215991497039795</v>
      </c>
      <c r="R333" s="53">
        <v>-0.20306758582592</v>
      </c>
      <c r="S333" s="53">
        <v>-0.502885341644287</v>
      </c>
      <c r="T333" s="53">
        <v>-0.417740106582642</v>
      </c>
      <c r="U333" s="53">
        <v>-0.0335125774145126</v>
      </c>
      <c r="V333" s="53">
        <v>0.17298199236393</v>
      </c>
      <c r="W333" s="53">
        <v>-0.21547532081604</v>
      </c>
      <c r="X333" s="53">
        <v>-0.332667827606201</v>
      </c>
      <c r="Y333" s="53">
        <v>-0.624966442584991</v>
      </c>
      <c r="Z333" s="53">
        <v>-0.203506827354431</v>
      </c>
      <c r="AA333" s="53">
        <v>-0.0261154193431139</v>
      </c>
      <c r="AB333" s="53">
        <v>0.340541213750839</v>
      </c>
      <c r="AC333" s="53">
        <v>0.230322390794754</v>
      </c>
      <c r="AD333" s="53">
        <v>0.611409068107605</v>
      </c>
      <c r="AE333" s="53">
        <v>0.636830449104309</v>
      </c>
      <c r="AF333" s="53">
        <v>0.690272450447083</v>
      </c>
      <c r="AG333" s="53">
        <v>0.829797863960266</v>
      </c>
      <c r="AH333" s="53">
        <v>0.794848501682281</v>
      </c>
      <c r="AI333" s="53">
        <v>0.74872100353241</v>
      </c>
      <c r="AJ333" s="53">
        <v>0.93244332075119</v>
      </c>
      <c r="AK333" s="53">
        <v>1.13808381557465</v>
      </c>
      <c r="AL333" s="53">
        <v>1.04939103126526</v>
      </c>
      <c r="AM333" s="53">
        <v>1.76833283901215</v>
      </c>
      <c r="AN333" s="53">
        <v>1.65510332584381</v>
      </c>
      <c r="AO333" s="53">
        <v>1.38657367229462</v>
      </c>
      <c r="AP333" s="53">
        <v>1.04848182201385</v>
      </c>
      <c r="AQ333" s="53">
        <v>0.574351072311401</v>
      </c>
      <c r="AR333" s="53">
        <v>0.485303908586502</v>
      </c>
      <c r="AS333" s="53">
        <v>0.29681596159935</v>
      </c>
      <c r="AT333" s="53">
        <v>-0.0974733233451843</v>
      </c>
      <c r="AU333" s="53">
        <v>-0.311794996261597</v>
      </c>
      <c r="AV333" s="53">
        <v>-0.353980004787445</v>
      </c>
      <c r="AW333" s="53">
        <v>-0.4342100918293</v>
      </c>
      <c r="AX333" s="53">
        <v>-0.354653686285019</v>
      </c>
      <c r="AY333" s="53">
        <v>-0.276527255773544</v>
      </c>
      <c r="AZ333" s="53">
        <v>0.0207061730325222</v>
      </c>
      <c r="BA333" s="53">
        <v>-0.229174137115479</v>
      </c>
      <c r="BB333" s="53">
        <v>-0.0645042359828949</v>
      </c>
      <c r="BC333" s="53">
        <v>-0.237629920244217</v>
      </c>
      <c r="BD333" s="53">
        <v>-0.675743758678436</v>
      </c>
      <c r="BE333" s="53">
        <v>-1.61539661884308</v>
      </c>
      <c r="BF333" s="53">
        <v>-1.22998464107513</v>
      </c>
      <c r="BG333" s="53">
        <v>-1.09499752521515</v>
      </c>
      <c r="BH333" s="53">
        <v>-0.807593464851379</v>
      </c>
      <c r="BI333" s="53">
        <v>-0.546876549720764</v>
      </c>
      <c r="BJ333" s="53">
        <v>-0.990824997425079</v>
      </c>
      <c r="BK333" s="53">
        <v>-0.853815138339996</v>
      </c>
      <c r="BL333" s="53">
        <v>-1.08334183692932</v>
      </c>
      <c r="BM333" s="53">
        <v>-1.28080117702484</v>
      </c>
      <c r="BN333" s="53">
        <v>-0.922210872173309</v>
      </c>
      <c r="BO333" s="53">
        <v>-0.311684876680374</v>
      </c>
      <c r="BP333" s="53">
        <v>-0.365248143672943</v>
      </c>
      <c r="BQ333" s="53">
        <v>-0.418273717164993</v>
      </c>
      <c r="BR333" s="53">
        <v>-0.342383205890656</v>
      </c>
      <c r="BS333" s="53">
        <v>-0.0539252236485481</v>
      </c>
      <c r="BT333" s="53">
        <v>-0.0880699753761292</v>
      </c>
      <c r="BU333" s="53">
        <v>-0.187541365623474</v>
      </c>
      <c r="BV333" s="53">
        <v>-0.186670958995819</v>
      </c>
      <c r="BW333" s="53">
        <v>-0.680508971214294</v>
      </c>
      <c r="BX333" s="53">
        <v>-0.439073532819748</v>
      </c>
      <c r="BY333" s="53">
        <v>-0.231029435992241</v>
      </c>
      <c r="BZ333" s="53">
        <v>-0.0441467314958572</v>
      </c>
      <c r="CA333" s="53">
        <v>-0.00113571574911475</v>
      </c>
      <c r="CB333" s="53">
        <v>0.353518545627594</v>
      </c>
      <c r="CC333" s="53">
        <v>0.393047422170639</v>
      </c>
      <c r="CD333" s="53">
        <v>0.328775644302368</v>
      </c>
      <c r="CE333" s="53">
        <v>0.393053829669952</v>
      </c>
      <c r="CF333" s="53">
        <v>0.372722834348679</v>
      </c>
      <c r="CG333" s="53">
        <v>0.272008985280991</v>
      </c>
      <c r="CH333" s="53">
        <v>0.413186937570572</v>
      </c>
      <c r="CI333" s="53">
        <v>0.524429321289062</v>
      </c>
      <c r="CJ333" s="53">
        <v>0.485493212938309</v>
      </c>
      <c r="CK333" s="53">
        <v>0.990417122840881</v>
      </c>
      <c r="CL333" s="53">
        <v>0.874576807022095</v>
      </c>
      <c r="CM333" s="53">
        <v>0.605197906494141</v>
      </c>
      <c r="CN333" s="53">
        <v>0.425819158554077</v>
      </c>
      <c r="CO333" s="53">
        <v>0.30153289437294</v>
      </c>
      <c r="CP333" s="53">
        <v>0.178203165531158</v>
      </c>
      <c r="CQ333" s="53">
        <v>-0.00549852615222335</v>
      </c>
      <c r="CR333" s="53">
        <v>-0.364248871803284</v>
      </c>
      <c r="CS333" s="53">
        <v>-0.643568634986877</v>
      </c>
      <c r="CT333" s="53">
        <v>-0.695898294448853</v>
      </c>
      <c r="CU333" s="53">
        <v>-0.568442583084106</v>
      </c>
      <c r="CV333" s="53">
        <v>-0.585103631019592</v>
      </c>
      <c r="CW333" s="53">
        <v>-0.348170697689056</v>
      </c>
      <c r="CX333" s="53">
        <v>-0.157770410180092</v>
      </c>
      <c r="CY333" s="53">
        <v>-0.147863402962685</v>
      </c>
      <c r="CZ333" s="53">
        <v>0.00583614036440849</v>
      </c>
      <c r="DA333" s="53">
        <v>-0.0954507291316986</v>
      </c>
      <c r="DB333" s="53">
        <v>-0.0486369356513023</v>
      </c>
      <c r="DC333" s="53">
        <v>-0.152131229639053</v>
      </c>
      <c r="DD333" s="53">
        <v>-0.0906906649470329</v>
      </c>
      <c r="DE333" s="53">
        <v>-0.0376571342349052</v>
      </c>
      <c r="DF333" s="53">
        <v>-0.0718564316630363</v>
      </c>
      <c r="DG333" s="53">
        <v>0.0803375318646431</v>
      </c>
      <c r="DH333" s="53">
        <v>-0.0848667845129967</v>
      </c>
      <c r="DI333" s="53">
        <v>0.0600306466221809</v>
      </c>
      <c r="DJ333" s="53">
        <v>0.1393923163414</v>
      </c>
      <c r="DK333" s="53">
        <v>0.374956578016281</v>
      </c>
      <c r="DL333" s="53">
        <v>0.548658907413483</v>
      </c>
      <c r="DM333" s="53">
        <v>0.514681279659271</v>
      </c>
      <c r="DN333" s="53">
        <v>0.149185448884964</v>
      </c>
      <c r="DO333" s="53">
        <v>-0.0976067110896111</v>
      </c>
      <c r="DP333" s="53">
        <v>-0.0883520096540451</v>
      </c>
      <c r="DQ333" s="53">
        <v>0.00741754099726677</v>
      </c>
      <c r="DR333" s="53">
        <v>0.248056873679161</v>
      </c>
      <c r="DS333" s="53">
        <v>-0.0409290678799152</v>
      </c>
      <c r="DT333" s="53">
        <v>-0.158991977572441</v>
      </c>
      <c r="DU333" s="53">
        <v>0.0425474010407925</v>
      </c>
      <c r="DV333" s="53">
        <v>0.222571611404419</v>
      </c>
      <c r="DW333" s="53">
        <v>0.191918909549713</v>
      </c>
      <c r="DX333" s="53">
        <v>0.371692836284637</v>
      </c>
      <c r="DY333" s="53">
        <v>0.218463003635406</v>
      </c>
      <c r="DZ333" s="53">
        <v>0.244895398616791</v>
      </c>
      <c r="EA333" s="53">
        <v>0.230787932872772</v>
      </c>
      <c r="EB333" s="53">
        <v>0.348501682281494</v>
      </c>
      <c r="EC333" s="53">
        <v>0.423748940229416</v>
      </c>
      <c r="ED333" s="53">
        <v>0.409130543470383</v>
      </c>
      <c r="EE333" s="53">
        <v>0.463716924190521</v>
      </c>
      <c r="EF333" s="53">
        <v>0.50626128911972</v>
      </c>
      <c r="EG333" s="53">
        <v>0.600659430027008</v>
      </c>
      <c r="EH333" s="53">
        <v>0.550902664661407</v>
      </c>
      <c r="EI333" s="53">
        <v>0.764920651912689</v>
      </c>
      <c r="EJ333" s="53">
        <v>0.767531394958496</v>
      </c>
      <c r="EK333" s="53">
        <v>0.768380701541901</v>
      </c>
      <c r="EL333" s="53">
        <v>0.609667599201202</v>
      </c>
      <c r="EM333" s="53">
        <v>0.259823054075241</v>
      </c>
      <c r="EN333" s="53">
        <v>0.294105619192123</v>
      </c>
      <c r="EO333" s="53">
        <v>0.28931936621666</v>
      </c>
      <c r="EP333" s="53">
        <v>0.253780424594879</v>
      </c>
      <c r="EQ333" s="53">
        <v>0.318778514862061</v>
      </c>
      <c r="ER333" s="53">
        <v>0.32892319560051</v>
      </c>
      <c r="ES333" s="53">
        <v>0.121237404644489</v>
      </c>
      <c r="ET333" s="53">
        <v>0.217454880475998</v>
      </c>
      <c r="EU333" s="53">
        <v>0.0586483404040337</v>
      </c>
      <c r="EV333" s="53">
        <v>0.165481477975845</v>
      </c>
      <c r="EW333" s="53">
        <v>-0.0943058505654335</v>
      </c>
    </row>
    <row r="334" s="53" customFormat="1" spans="1:153">
      <c r="A334" s="54">
        <v>688020</v>
      </c>
      <c r="B334" s="53" t="s">
        <v>1221</v>
      </c>
      <c r="C334" s="55">
        <v>43851</v>
      </c>
      <c r="D334" s="53">
        <v>-0.020007660612464</v>
      </c>
      <c r="E334" s="53">
        <v>-0.087457612156868</v>
      </c>
      <c r="F334" s="53">
        <v>-0.376881778240204</v>
      </c>
      <c r="G334" s="53">
        <v>-0.461546987295151</v>
      </c>
      <c r="H334" s="53">
        <v>-0.355722844600677</v>
      </c>
      <c r="I334" s="53">
        <v>-0.306486010551453</v>
      </c>
      <c r="J334" s="53">
        <v>-0.262791693210602</v>
      </c>
      <c r="K334" s="53">
        <v>-0.1345554292202</v>
      </c>
      <c r="L334" s="53">
        <v>-0.271125316619873</v>
      </c>
      <c r="M334" s="53">
        <v>-0.213665097951889</v>
      </c>
      <c r="N334" s="53">
        <v>-0.224349647760391</v>
      </c>
      <c r="O334" s="53">
        <v>-0.221244171261787</v>
      </c>
      <c r="P334" s="53">
        <v>-0.0580977946519852</v>
      </c>
      <c r="Q334" s="53">
        <v>0.0385405048727989</v>
      </c>
      <c r="R334" s="53">
        <v>-0.0293052438646555</v>
      </c>
      <c r="S334" s="53">
        <v>0.0343942120671272</v>
      </c>
      <c r="T334" s="53">
        <v>0.0178466774523258</v>
      </c>
      <c r="U334" s="53">
        <v>0.122827552258968</v>
      </c>
      <c r="V334" s="53">
        <v>0.186098575592041</v>
      </c>
      <c r="W334" s="53">
        <v>0.0497686713933945</v>
      </c>
      <c r="X334" s="53">
        <v>-0.0531588420271873</v>
      </c>
      <c r="Y334" s="53">
        <v>-0.19990973174572</v>
      </c>
      <c r="Z334" s="53">
        <v>0.022039957344532</v>
      </c>
      <c r="AA334" s="53">
        <v>0.0733066573739052</v>
      </c>
      <c r="AB334" s="53">
        <v>0.209619641304016</v>
      </c>
      <c r="AC334" s="53">
        <v>0.202887862920761</v>
      </c>
      <c r="AD334" s="53">
        <v>0.22645303606987</v>
      </c>
      <c r="AE334" s="53">
        <v>0.134704366326332</v>
      </c>
      <c r="AF334" s="53">
        <v>0.222844734787941</v>
      </c>
      <c r="AG334" s="53">
        <v>0.242088779807091</v>
      </c>
      <c r="AH334" s="53">
        <v>0.213646411895752</v>
      </c>
      <c r="AI334" s="53">
        <v>0.194214850664139</v>
      </c>
      <c r="AJ334" s="53">
        <v>0.138438567519188</v>
      </c>
      <c r="AK334" s="53">
        <v>0.157150104641914</v>
      </c>
      <c r="AL334" s="53">
        <v>0.106553822755814</v>
      </c>
      <c r="AM334" s="53">
        <v>0.220901980996132</v>
      </c>
      <c r="AN334" s="53">
        <v>0.204639762639999</v>
      </c>
      <c r="AO334" s="53">
        <v>0.0849387645721436</v>
      </c>
      <c r="AP334" s="53">
        <v>0.0856311023235321</v>
      </c>
      <c r="AQ334" s="53">
        <v>0.103481732308865</v>
      </c>
      <c r="AR334" s="53">
        <v>0.0851550996303558</v>
      </c>
      <c r="AS334" s="53">
        <v>0.0480414442718029</v>
      </c>
      <c r="AT334" s="53">
        <v>-0.0709445104002953</v>
      </c>
      <c r="AU334" s="53">
        <v>-0.102235779166222</v>
      </c>
      <c r="AV334" s="53">
        <v>-0.0685475468635559</v>
      </c>
      <c r="AW334" s="53">
        <v>-0.0313333161175251</v>
      </c>
      <c r="AX334" s="53">
        <v>-0.0678730309009552</v>
      </c>
      <c r="AY334" s="53">
        <v>0.0087130693718791</v>
      </c>
      <c r="AZ334" s="53">
        <v>0.050984650850296</v>
      </c>
      <c r="BA334" s="53">
        <v>-0.0484842397272587</v>
      </c>
      <c r="BB334" s="53">
        <v>-0.00856820680201054</v>
      </c>
      <c r="BC334" s="53">
        <v>-0.105898529291153</v>
      </c>
      <c r="BD334" s="53">
        <v>-0.42166006565094</v>
      </c>
      <c r="BE334" s="53">
        <v>-0.469815164804459</v>
      </c>
      <c r="BF334" s="53">
        <v>-0.391178905963898</v>
      </c>
      <c r="BG334" s="53">
        <v>-0.339115560054779</v>
      </c>
      <c r="BH334" s="53">
        <v>-0.263615399599075</v>
      </c>
      <c r="BI334" s="53">
        <v>-0.168213307857513</v>
      </c>
      <c r="BJ334" s="53">
        <v>-0.272392123937607</v>
      </c>
      <c r="BK334" s="53">
        <v>-0.240452691912651</v>
      </c>
      <c r="BL334" s="53">
        <v>-0.26884138584137</v>
      </c>
      <c r="BM334" s="53">
        <v>-0.305019736289978</v>
      </c>
      <c r="BN334" s="53">
        <v>-0.194440394639969</v>
      </c>
      <c r="BO334" s="53">
        <v>-0.105708815157413</v>
      </c>
      <c r="BP334" s="53">
        <v>-0.146808996796608</v>
      </c>
      <c r="BQ334" s="53">
        <v>-0.0392250120639801</v>
      </c>
      <c r="BR334" s="53">
        <v>-0.0620064213871956</v>
      </c>
      <c r="BS334" s="53">
        <v>0.0263057705014944</v>
      </c>
      <c r="BT334" s="53">
        <v>0.0254449676722288</v>
      </c>
      <c r="BU334" s="53">
        <v>-0.0221261624246836</v>
      </c>
      <c r="BV334" s="53">
        <v>-0.0765067562460899</v>
      </c>
      <c r="BW334" s="53">
        <v>-0.25053533911705</v>
      </c>
      <c r="BX334" s="53">
        <v>-0.0861285254359245</v>
      </c>
      <c r="BY334" s="53">
        <v>-0.0486126244068146</v>
      </c>
      <c r="BZ334" s="53">
        <v>0.0317435339093208</v>
      </c>
      <c r="CA334" s="53">
        <v>0.0414279326796532</v>
      </c>
      <c r="CB334" s="53">
        <v>0.0367438159883022</v>
      </c>
      <c r="CC334" s="53">
        <v>-0.0645982027053833</v>
      </c>
      <c r="CD334" s="53">
        <v>-0.00730150192975998</v>
      </c>
      <c r="CE334" s="53">
        <v>-0.0312311537563801</v>
      </c>
      <c r="CF334" s="53">
        <v>-0.076625183224678</v>
      </c>
      <c r="CG334" s="53">
        <v>-0.107920229434967</v>
      </c>
      <c r="CH334" s="53">
        <v>-0.162047982215881</v>
      </c>
      <c r="CI334" s="53">
        <v>-0.126357033848763</v>
      </c>
      <c r="CJ334" s="53">
        <v>-0.178216964006424</v>
      </c>
      <c r="CK334" s="53">
        <v>-0.096882551908493</v>
      </c>
      <c r="CL334" s="53">
        <v>-0.112500503659248</v>
      </c>
      <c r="CM334" s="53">
        <v>-0.251224458217621</v>
      </c>
      <c r="CN334" s="53">
        <v>-0.225578650832176</v>
      </c>
      <c r="CO334" s="53">
        <v>-0.204564213752747</v>
      </c>
      <c r="CP334" s="53">
        <v>-0.268563538789749</v>
      </c>
      <c r="CQ334" s="53">
        <v>-0.287123888731003</v>
      </c>
      <c r="CR334" s="53">
        <v>-0.362855494022369</v>
      </c>
      <c r="CS334" s="53">
        <v>-0.407328814268112</v>
      </c>
      <c r="CT334" s="53">
        <v>-0.417529195547104</v>
      </c>
      <c r="CU334" s="53">
        <v>-0.348167985677719</v>
      </c>
      <c r="CV334" s="53">
        <v>-0.383990496397018</v>
      </c>
      <c r="CW334" s="53">
        <v>-0.302750915288925</v>
      </c>
      <c r="CX334" s="53">
        <v>-0.286517322063446</v>
      </c>
      <c r="CY334" s="53">
        <v>-0.286908537149429</v>
      </c>
      <c r="CZ334" s="53">
        <v>-0.0247822348028421</v>
      </c>
      <c r="DA334" s="53">
        <v>0.00509813986718655</v>
      </c>
      <c r="DB334" s="53">
        <v>0.0314355194568634</v>
      </c>
      <c r="DC334" s="53">
        <v>-0.00507458858191967</v>
      </c>
      <c r="DD334" s="53">
        <v>0.0221132766455412</v>
      </c>
      <c r="DE334" s="53">
        <v>0.0192867778241634</v>
      </c>
      <c r="DF334" s="53">
        <v>-0.0125190718099475</v>
      </c>
      <c r="DG334" s="53">
        <v>0.02031509578228</v>
      </c>
      <c r="DH334" s="53">
        <v>-0.0120759634301066</v>
      </c>
      <c r="DI334" s="53">
        <v>0.0134448232129216</v>
      </c>
      <c r="DJ334" s="53">
        <v>0.0311489552259445</v>
      </c>
      <c r="DK334" s="53">
        <v>0.0704327821731567</v>
      </c>
      <c r="DL334" s="53">
        <v>0.12299982458353</v>
      </c>
      <c r="DM334" s="53">
        <v>0.130906537175179</v>
      </c>
      <c r="DN334" s="53">
        <v>0.104160971939564</v>
      </c>
      <c r="DO334" s="53">
        <v>0.0602764412760735</v>
      </c>
      <c r="DP334" s="53">
        <v>0.0665103197097778</v>
      </c>
      <c r="DQ334" s="53">
        <v>0.0831789970397949</v>
      </c>
      <c r="DR334" s="53">
        <v>0.147310823202133</v>
      </c>
      <c r="DS334" s="53">
        <v>0.0585520528256893</v>
      </c>
      <c r="DT334" s="53">
        <v>0.0100051304325461</v>
      </c>
      <c r="DU334" s="53">
        <v>0.0372828133404255</v>
      </c>
      <c r="DV334" s="53">
        <v>0.0948256999254227</v>
      </c>
      <c r="DW334" s="53">
        <v>0.108576498925686</v>
      </c>
      <c r="DX334" s="53">
        <v>0.164533331990242</v>
      </c>
      <c r="DY334" s="53">
        <v>0.148117139935493</v>
      </c>
      <c r="DZ334" s="53">
        <v>0.176366433501244</v>
      </c>
      <c r="EA334" s="53">
        <v>0.185959786176682</v>
      </c>
      <c r="EB334" s="53">
        <v>0.216803461313248</v>
      </c>
      <c r="EC334" s="53">
        <v>0.259977161884308</v>
      </c>
      <c r="ED334" s="53">
        <v>0.276928812265396</v>
      </c>
      <c r="EE334" s="53">
        <v>0.288792312145233</v>
      </c>
      <c r="EF334" s="53">
        <v>0.287143766880035</v>
      </c>
      <c r="EG334" s="53">
        <v>0.270164370536804</v>
      </c>
      <c r="EH334" s="53">
        <v>0.271428018808365</v>
      </c>
      <c r="EI334" s="53">
        <v>0.304441750049591</v>
      </c>
      <c r="EJ334" s="53">
        <v>0.303797483444214</v>
      </c>
      <c r="EK334" s="53">
        <v>0.322820454835892</v>
      </c>
      <c r="EL334" s="53">
        <v>0.297866970300674</v>
      </c>
      <c r="EM334" s="53">
        <v>0.294703185558319</v>
      </c>
      <c r="EN334" s="53">
        <v>0.34037584066391</v>
      </c>
      <c r="EO334" s="53">
        <v>0.321822553873062</v>
      </c>
      <c r="EP334" s="53">
        <v>0.278568208217621</v>
      </c>
      <c r="EQ334" s="53">
        <v>0.291750252246857</v>
      </c>
      <c r="ER334" s="53">
        <v>0.335638850927353</v>
      </c>
      <c r="ES334" s="53">
        <v>0.30349189043045</v>
      </c>
      <c r="ET334" s="53">
        <v>0.302774697542191</v>
      </c>
      <c r="EU334" s="53">
        <v>0.298121213912964</v>
      </c>
      <c r="EV334" s="53">
        <v>0.324159175157547</v>
      </c>
      <c r="EW334" s="53">
        <v>0.225081518292427</v>
      </c>
    </row>
    <row r="335" s="53" customFormat="1" spans="1:153">
      <c r="A335" s="54">
        <v>688388</v>
      </c>
      <c r="B335" s="53" t="s">
        <v>1222</v>
      </c>
      <c r="C335" s="55">
        <v>43851</v>
      </c>
      <c r="D335" s="53">
        <v>-0.0899149402976036</v>
      </c>
      <c r="E335" s="53">
        <v>-0.140451639890671</v>
      </c>
      <c r="F335" s="53">
        <v>-0.372035533189774</v>
      </c>
      <c r="G335" s="53">
        <v>-0.466614603996277</v>
      </c>
      <c r="H335" s="53">
        <v>-0.263712644577026</v>
      </c>
      <c r="I335" s="53">
        <v>-0.192293509840965</v>
      </c>
      <c r="J335" s="53">
        <v>-0.193729788064957</v>
      </c>
      <c r="K335" s="53">
        <v>-0.0486864373087883</v>
      </c>
      <c r="L335" s="53">
        <v>-0.206869438290596</v>
      </c>
      <c r="M335" s="53">
        <v>-0.159269317984581</v>
      </c>
      <c r="N335" s="53">
        <v>-0.144778281450272</v>
      </c>
      <c r="O335" s="53">
        <v>-0.187127351760864</v>
      </c>
      <c r="P335" s="53">
        <v>0.0193467289209366</v>
      </c>
      <c r="Q335" s="53">
        <v>0.136826410889626</v>
      </c>
      <c r="R335" s="53">
        <v>0.113653436303139</v>
      </c>
      <c r="S335" s="53">
        <v>0.0493528135120869</v>
      </c>
      <c r="T335" s="53">
        <v>0.0878056362271309</v>
      </c>
      <c r="U335" s="53">
        <v>0.162053912878036</v>
      </c>
      <c r="V335" s="53">
        <v>0.324806272983551</v>
      </c>
      <c r="W335" s="53">
        <v>0.161582723259926</v>
      </c>
      <c r="X335" s="53">
        <v>0.132429555058479</v>
      </c>
      <c r="Y335" s="53">
        <v>-0.0219628978520632</v>
      </c>
      <c r="Z335" s="53">
        <v>0.146422535181046</v>
      </c>
      <c r="AA335" s="53">
        <v>0.20089940726757</v>
      </c>
      <c r="AB335" s="53">
        <v>0.325533300638199</v>
      </c>
      <c r="AC335" s="53">
        <v>0.364202082157135</v>
      </c>
      <c r="AD335" s="53">
        <v>0.438645571470261</v>
      </c>
      <c r="AE335" s="53">
        <v>0.332293629646301</v>
      </c>
      <c r="AF335" s="53">
        <v>0.444048792123795</v>
      </c>
      <c r="AG335" s="53">
        <v>0.492105752229691</v>
      </c>
      <c r="AH335" s="53">
        <v>0.446398377418518</v>
      </c>
      <c r="AI335" s="53">
        <v>0.395776599645615</v>
      </c>
      <c r="AJ335" s="53">
        <v>0.369162291288376</v>
      </c>
      <c r="AK335" s="53">
        <v>0.365148991346359</v>
      </c>
      <c r="AL335" s="53">
        <v>0.329939544200897</v>
      </c>
      <c r="AM335" s="53">
        <v>0.441158980131149</v>
      </c>
      <c r="AN335" s="53">
        <v>0.40031886100769</v>
      </c>
      <c r="AO335" s="53">
        <v>0.265453308820724</v>
      </c>
      <c r="AP335" s="53">
        <v>0.236518353223801</v>
      </c>
      <c r="AQ335" s="53">
        <v>0.222989439964294</v>
      </c>
      <c r="AR335" s="53">
        <v>0.207833290100098</v>
      </c>
      <c r="AS335" s="53">
        <v>0.193992897868156</v>
      </c>
      <c r="AT335" s="53">
        <v>0.0965097099542618</v>
      </c>
      <c r="AU335" s="53">
        <v>0.0344048961997032</v>
      </c>
      <c r="AV335" s="53">
        <v>0.0708651170134544</v>
      </c>
      <c r="AW335" s="53">
        <v>0.0523766204714775</v>
      </c>
      <c r="AX335" s="53">
        <v>0.0302142389118671</v>
      </c>
      <c r="AY335" s="53">
        <v>0.0676326006650925</v>
      </c>
      <c r="AZ335" s="53">
        <v>0.127275630831718</v>
      </c>
      <c r="BA335" s="53">
        <v>0.000103040598332882</v>
      </c>
      <c r="BB335" s="53">
        <v>-0.0733307749032974</v>
      </c>
      <c r="BC335" s="53">
        <v>-0.13081356883049</v>
      </c>
      <c r="BD335" s="53">
        <v>-0.346554845571518</v>
      </c>
      <c r="BE335" s="53">
        <v>-0.377156019210815</v>
      </c>
      <c r="BF335" s="53">
        <v>-0.236530229449272</v>
      </c>
      <c r="BG335" s="53">
        <v>-0.187436401844025</v>
      </c>
      <c r="BH335" s="53">
        <v>-0.142819777131081</v>
      </c>
      <c r="BI335" s="53">
        <v>-0.0159473866224289</v>
      </c>
      <c r="BJ335" s="53">
        <v>-0.143152922391891</v>
      </c>
      <c r="BK335" s="53">
        <v>-0.108149841427803</v>
      </c>
      <c r="BL335" s="53">
        <v>-0.179491847753525</v>
      </c>
      <c r="BM335" s="53">
        <v>-0.236304670572281</v>
      </c>
      <c r="BN335" s="53">
        <v>-0.0770668983459473</v>
      </c>
      <c r="BO335" s="53">
        <v>0.0429898090660572</v>
      </c>
      <c r="BP335" s="53">
        <v>0.0131665766239166</v>
      </c>
      <c r="BQ335" s="53">
        <v>0.0197152718901634</v>
      </c>
      <c r="BR335" s="53">
        <v>0.00644622789695859</v>
      </c>
      <c r="BS335" s="53">
        <v>0.0253715850412846</v>
      </c>
      <c r="BT335" s="53">
        <v>0.0361292473971844</v>
      </c>
      <c r="BU335" s="53">
        <v>-0.0161302965134382</v>
      </c>
      <c r="BV335" s="53">
        <v>-0.0226385425776243</v>
      </c>
      <c r="BW335" s="53">
        <v>-0.222567215561867</v>
      </c>
      <c r="BX335" s="53">
        <v>-0.111116915941238</v>
      </c>
      <c r="BY335" s="53">
        <v>-0.0761403813958168</v>
      </c>
      <c r="BZ335" s="53">
        <v>-0.0133098606020212</v>
      </c>
      <c r="CA335" s="53">
        <v>0.0352546498179436</v>
      </c>
      <c r="CB335" s="53">
        <v>0.10891479998827</v>
      </c>
      <c r="CC335" s="53">
        <v>0.0162322912365198</v>
      </c>
      <c r="CD335" s="53">
        <v>0.074303463101387</v>
      </c>
      <c r="CE335" s="53">
        <v>0.0744988024234772</v>
      </c>
      <c r="CF335" s="53">
        <v>0.0273775681853294</v>
      </c>
      <c r="CG335" s="53">
        <v>-0.0301356986165047</v>
      </c>
      <c r="CH335" s="53">
        <v>-0.0639955773949623</v>
      </c>
      <c r="CI335" s="53">
        <v>-0.0681181102991104</v>
      </c>
      <c r="CJ335" s="53">
        <v>-0.100350879132748</v>
      </c>
      <c r="CK335" s="53">
        <v>-0.0348693542182446</v>
      </c>
      <c r="CL335" s="53">
        <v>-0.0644366890192032</v>
      </c>
      <c r="CM335" s="53">
        <v>-0.247751891613007</v>
      </c>
      <c r="CN335" s="53">
        <v>-0.245079651474953</v>
      </c>
      <c r="CO335" s="53">
        <v>-0.217641517519951</v>
      </c>
      <c r="CP335" s="53">
        <v>-0.278450220823288</v>
      </c>
      <c r="CQ335" s="53">
        <v>-0.288742512464523</v>
      </c>
      <c r="CR335" s="53">
        <v>-0.356853842735291</v>
      </c>
      <c r="CS335" s="53">
        <v>-0.444816499948502</v>
      </c>
      <c r="CT335" s="53">
        <v>-0.412733256816864</v>
      </c>
      <c r="CU335" s="53">
        <v>-0.350065022706985</v>
      </c>
      <c r="CV335" s="53">
        <v>-0.38093426823616</v>
      </c>
      <c r="CW335" s="53">
        <v>-0.307017385959625</v>
      </c>
      <c r="CX335" s="53">
        <v>-0.274898827075958</v>
      </c>
      <c r="CY335" s="53">
        <v>-0.277852356433868</v>
      </c>
      <c r="CZ335" s="53">
        <v>-0.0958736389875412</v>
      </c>
      <c r="DA335" s="53">
        <v>-0.0889275372028351</v>
      </c>
      <c r="DB335" s="53">
        <v>-0.104770138859749</v>
      </c>
      <c r="DC335" s="53">
        <v>-0.168748065829277</v>
      </c>
      <c r="DD335" s="53">
        <v>-0.106471881270409</v>
      </c>
      <c r="DE335" s="53">
        <v>-0.0841465890407562</v>
      </c>
      <c r="DF335" s="53">
        <v>-0.13019947707653</v>
      </c>
      <c r="DG335" s="53">
        <v>-0.112028516829014</v>
      </c>
      <c r="DH335" s="53">
        <v>-0.143005982041359</v>
      </c>
      <c r="DI335" s="53">
        <v>-0.130408942699432</v>
      </c>
      <c r="DJ335" s="53">
        <v>-0.0445758998394012</v>
      </c>
      <c r="DK335" s="53">
        <v>-0.0301121510565281</v>
      </c>
      <c r="DL335" s="53">
        <v>0.0171241648495197</v>
      </c>
      <c r="DM335" s="53">
        <v>0.0145471310243011</v>
      </c>
      <c r="DN335" s="53">
        <v>0.0211973953992128</v>
      </c>
      <c r="DO335" s="53">
        <v>-0.049651924520731</v>
      </c>
      <c r="DP335" s="53">
        <v>0.00206994521431625</v>
      </c>
      <c r="DQ335" s="53">
        <v>0.0573928691446781</v>
      </c>
      <c r="DR335" s="53">
        <v>0.209387570619583</v>
      </c>
      <c r="DS335" s="53">
        <v>0.0984235554933548</v>
      </c>
      <c r="DT335" s="53">
        <v>0.0757786333560944</v>
      </c>
      <c r="DU335" s="53">
        <v>0.121314853429794</v>
      </c>
      <c r="DV335" s="53">
        <v>0.17824998497963</v>
      </c>
      <c r="DW335" s="53">
        <v>0.197750329971313</v>
      </c>
      <c r="DX335" s="53">
        <v>0.259553700685501</v>
      </c>
      <c r="DY335" s="53">
        <v>0.249657973647118</v>
      </c>
      <c r="DZ335" s="53">
        <v>0.250441312789917</v>
      </c>
      <c r="EA335" s="53">
        <v>0.236771866679192</v>
      </c>
      <c r="EB335" s="53">
        <v>0.290455847978592</v>
      </c>
      <c r="EC335" s="53">
        <v>0.338317483663559</v>
      </c>
      <c r="ED335" s="53">
        <v>0.339731335639954</v>
      </c>
      <c r="EE335" s="53">
        <v>0.346622824668884</v>
      </c>
      <c r="EF335" s="53">
        <v>0.353868424892426</v>
      </c>
      <c r="EG335" s="53">
        <v>0.353977650403976</v>
      </c>
      <c r="EH335" s="53">
        <v>0.351000964641571</v>
      </c>
      <c r="EI335" s="53">
        <v>0.396738857030869</v>
      </c>
      <c r="EJ335" s="53">
        <v>0.3854660987854</v>
      </c>
      <c r="EK335" s="53">
        <v>0.433915734291077</v>
      </c>
      <c r="EL335" s="53">
        <v>0.402308523654938</v>
      </c>
      <c r="EM335" s="53">
        <v>0.361341506242752</v>
      </c>
      <c r="EN335" s="53">
        <v>0.406994044780731</v>
      </c>
      <c r="EO335" s="53">
        <v>0.403445929288864</v>
      </c>
      <c r="EP335" s="53">
        <v>0.374074071645737</v>
      </c>
      <c r="EQ335" s="53">
        <v>0.399931937456131</v>
      </c>
      <c r="ER335" s="53">
        <v>0.404308885335922</v>
      </c>
      <c r="ES335" s="53">
        <v>0.323152154684067</v>
      </c>
      <c r="ET335" s="53">
        <v>0.331859052181244</v>
      </c>
      <c r="EU335" s="53">
        <v>0.295360535383224</v>
      </c>
      <c r="EV335" s="53">
        <v>0.322884976863861</v>
      </c>
      <c r="EW335" s="53">
        <v>0.198665931820869</v>
      </c>
    </row>
    <row r="336" s="53" customFormat="1" spans="1:3">
      <c r="A336" s="54">
        <v>542</v>
      </c>
      <c r="B336" s="53" t="s">
        <v>1228</v>
      </c>
      <c r="C336" s="55">
        <v>43851</v>
      </c>
    </row>
    <row r="337" s="53" customFormat="1" spans="1:3">
      <c r="A337" s="54">
        <v>748</v>
      </c>
      <c r="B337" s="53" t="s">
        <v>1229</v>
      </c>
      <c r="C337" s="55">
        <v>43851</v>
      </c>
    </row>
    <row r="338" s="53" customFormat="1" spans="1:3">
      <c r="A338" s="54">
        <v>2970</v>
      </c>
      <c r="B338" s="53" t="s">
        <v>1230</v>
      </c>
      <c r="C338" s="55">
        <v>43851</v>
      </c>
    </row>
    <row r="339" s="53" customFormat="1" spans="1:3">
      <c r="A339" s="54">
        <v>2972</v>
      </c>
      <c r="B339" s="53" t="s">
        <v>1231</v>
      </c>
      <c r="C339" s="55">
        <v>43851</v>
      </c>
    </row>
    <row r="340" s="53" customFormat="1" spans="1:3">
      <c r="A340" s="54">
        <v>2977</v>
      </c>
      <c r="B340" s="53" t="s">
        <v>1232</v>
      </c>
      <c r="C340" s="55">
        <v>43851</v>
      </c>
    </row>
    <row r="341" s="53" customFormat="1" spans="1:3">
      <c r="A341" s="54">
        <v>2981</v>
      </c>
      <c r="B341" s="53" t="s">
        <v>1233</v>
      </c>
      <c r="C341" s="55">
        <v>43851</v>
      </c>
    </row>
    <row r="342" s="53" customFormat="1" spans="1:3">
      <c r="A342" s="54">
        <v>2983</v>
      </c>
      <c r="B342" s="53" t="s">
        <v>1234</v>
      </c>
      <c r="C342" s="55">
        <v>43851</v>
      </c>
    </row>
    <row r="343" s="53" customFormat="1" spans="1:3">
      <c r="A343" s="54">
        <v>2992</v>
      </c>
      <c r="B343" s="53" t="s">
        <v>1235</v>
      </c>
      <c r="C343" s="55">
        <v>43851</v>
      </c>
    </row>
    <row r="344" s="53" customFormat="1" spans="1:3">
      <c r="A344" s="54">
        <v>2993</v>
      </c>
      <c r="B344" s="53" t="s">
        <v>1236</v>
      </c>
      <c r="C344" s="55">
        <v>43851</v>
      </c>
    </row>
    <row r="345" s="53" customFormat="1" spans="1:3">
      <c r="A345" s="54">
        <v>3015</v>
      </c>
      <c r="B345" s="53" t="s">
        <v>1237</v>
      </c>
      <c r="C345" s="55">
        <v>43851</v>
      </c>
    </row>
    <row r="346" s="53" customFormat="1" spans="1:3">
      <c r="A346" s="54">
        <v>3019</v>
      </c>
      <c r="B346" s="53" t="s">
        <v>1238</v>
      </c>
      <c r="C346" s="55">
        <v>43851</v>
      </c>
    </row>
    <row r="347" s="53" customFormat="1" spans="1:3">
      <c r="A347" s="54">
        <v>3026</v>
      </c>
      <c r="B347" s="53" t="s">
        <v>1239</v>
      </c>
      <c r="C347" s="55">
        <v>43851</v>
      </c>
    </row>
    <row r="348" s="53" customFormat="1" spans="1:3">
      <c r="A348" s="54">
        <v>3028</v>
      </c>
      <c r="B348" s="53" t="s">
        <v>1240</v>
      </c>
      <c r="C348" s="55">
        <v>43851</v>
      </c>
    </row>
    <row r="349" s="53" customFormat="1" spans="1:3">
      <c r="A349" s="54">
        <v>3031</v>
      </c>
      <c r="B349" s="53" t="s">
        <v>1241</v>
      </c>
      <c r="C349" s="55">
        <v>43851</v>
      </c>
    </row>
    <row r="350" s="53" customFormat="1" spans="1:3">
      <c r="A350" s="54">
        <v>300028</v>
      </c>
      <c r="B350" s="53" t="s">
        <v>1223</v>
      </c>
      <c r="C350" s="55">
        <v>43851</v>
      </c>
    </row>
    <row r="351" s="53" customFormat="1" spans="1:3">
      <c r="A351" s="54">
        <v>300793</v>
      </c>
      <c r="B351" s="53" t="s">
        <v>1224</v>
      </c>
      <c r="C351" s="55">
        <v>43851</v>
      </c>
    </row>
    <row r="352" s="53" customFormat="1" spans="1:3">
      <c r="A352" s="54">
        <v>300802</v>
      </c>
      <c r="B352" s="53" t="s">
        <v>1242</v>
      </c>
      <c r="C352" s="55">
        <v>43851</v>
      </c>
    </row>
    <row r="353" s="53" customFormat="1" spans="1:3">
      <c r="A353" s="54">
        <v>300807</v>
      </c>
      <c r="B353" s="53" t="s">
        <v>1243</v>
      </c>
      <c r="C353" s="55">
        <v>43851</v>
      </c>
    </row>
    <row r="354" s="53" customFormat="1" spans="1:3">
      <c r="A354" s="54">
        <v>300811</v>
      </c>
      <c r="B354" s="53" t="s">
        <v>1244</v>
      </c>
      <c r="C354" s="55">
        <v>43851</v>
      </c>
    </row>
    <row r="355" s="53" customFormat="1" spans="1:3">
      <c r="A355" s="54">
        <v>300822</v>
      </c>
      <c r="B355" s="53" t="s">
        <v>1245</v>
      </c>
      <c r="C355" s="55">
        <v>43851</v>
      </c>
    </row>
    <row r="356" s="53" customFormat="1" spans="1:3">
      <c r="A356" s="54">
        <v>300831</v>
      </c>
      <c r="B356" s="53" t="s">
        <v>1246</v>
      </c>
      <c r="C356" s="55">
        <v>43851</v>
      </c>
    </row>
    <row r="357" s="53" customFormat="1" spans="1:3">
      <c r="A357" s="54">
        <v>300835</v>
      </c>
      <c r="B357" s="53" t="s">
        <v>1247</v>
      </c>
      <c r="C357" s="55">
        <v>43851</v>
      </c>
    </row>
    <row r="358" s="53" customFormat="1" spans="1:3">
      <c r="A358" s="54">
        <v>300842</v>
      </c>
      <c r="B358" s="53" t="s">
        <v>1248</v>
      </c>
      <c r="C358" s="55">
        <v>43851</v>
      </c>
    </row>
    <row r="359" s="53" customFormat="1" spans="1:3">
      <c r="A359" s="54">
        <v>300843</v>
      </c>
      <c r="B359" s="53" t="s">
        <v>1249</v>
      </c>
      <c r="C359" s="55">
        <v>43851</v>
      </c>
    </row>
    <row r="360" s="53" customFormat="1" spans="1:3">
      <c r="A360" s="54">
        <v>300847</v>
      </c>
      <c r="B360" s="53" t="s">
        <v>1250</v>
      </c>
      <c r="C360" s="55">
        <v>43851</v>
      </c>
    </row>
    <row r="361" s="53" customFormat="1" spans="1:3">
      <c r="A361" s="54">
        <v>300852</v>
      </c>
      <c r="B361" s="53" t="s">
        <v>1251</v>
      </c>
      <c r="C361" s="55">
        <v>43851</v>
      </c>
    </row>
    <row r="362" s="53" customFormat="1" spans="1:3">
      <c r="A362" s="54">
        <v>300857</v>
      </c>
      <c r="B362" s="53" t="s">
        <v>1252</v>
      </c>
      <c r="C362" s="55">
        <v>43851</v>
      </c>
    </row>
    <row r="363" s="53" customFormat="1" spans="1:3">
      <c r="A363" s="54">
        <v>300866</v>
      </c>
      <c r="B363" s="53" t="s">
        <v>1253</v>
      </c>
      <c r="C363" s="55">
        <v>43851</v>
      </c>
    </row>
    <row r="364" s="53" customFormat="1" spans="1:3">
      <c r="A364" s="54">
        <v>300870</v>
      </c>
      <c r="B364" s="53" t="s">
        <v>1254</v>
      </c>
      <c r="C364" s="55">
        <v>43851</v>
      </c>
    </row>
    <row r="365" s="53" customFormat="1" spans="1:3">
      <c r="A365" s="54">
        <v>300884</v>
      </c>
      <c r="B365" s="53" t="s">
        <v>1255</v>
      </c>
      <c r="C365" s="55">
        <v>43851</v>
      </c>
    </row>
    <row r="366" s="53" customFormat="1" spans="1:3">
      <c r="A366" s="54">
        <v>300903</v>
      </c>
      <c r="B366" s="53" t="s">
        <v>1256</v>
      </c>
      <c r="C366" s="55">
        <v>43851</v>
      </c>
    </row>
    <row r="367" s="53" customFormat="1" spans="1:3">
      <c r="A367" s="54">
        <v>300909</v>
      </c>
      <c r="B367" s="53" t="s">
        <v>1257</v>
      </c>
      <c r="C367" s="55">
        <v>43851</v>
      </c>
    </row>
    <row r="368" s="53" customFormat="1" spans="1:3">
      <c r="A368" s="54">
        <v>300916</v>
      </c>
      <c r="B368" s="53" t="s">
        <v>1258</v>
      </c>
      <c r="C368" s="55">
        <v>43851</v>
      </c>
    </row>
    <row r="369" s="53" customFormat="1" spans="1:3">
      <c r="A369" s="54">
        <v>300919</v>
      </c>
      <c r="B369" s="53" t="s">
        <v>1259</v>
      </c>
      <c r="C369" s="55">
        <v>43851</v>
      </c>
    </row>
    <row r="370" s="53" customFormat="1" spans="1:3">
      <c r="A370" s="54">
        <v>300936</v>
      </c>
      <c r="B370" s="53" t="s">
        <v>1260</v>
      </c>
      <c r="C370" s="55">
        <v>43851</v>
      </c>
    </row>
    <row r="371" s="53" customFormat="1" spans="1:3">
      <c r="A371" s="54">
        <v>300939</v>
      </c>
      <c r="B371" s="53" t="s">
        <v>1261</v>
      </c>
      <c r="C371" s="55">
        <v>43851</v>
      </c>
    </row>
    <row r="372" s="53" customFormat="1" spans="1:3">
      <c r="A372" s="54">
        <v>300940</v>
      </c>
      <c r="B372" s="53" t="s">
        <v>1262</v>
      </c>
      <c r="C372" s="55">
        <v>43851</v>
      </c>
    </row>
    <row r="373" s="53" customFormat="1" spans="1:3">
      <c r="A373" s="54">
        <v>300951</v>
      </c>
      <c r="B373" s="53" t="s">
        <v>1263</v>
      </c>
      <c r="C373" s="55">
        <v>43851</v>
      </c>
    </row>
    <row r="374" s="53" customFormat="1" spans="1:3">
      <c r="A374" s="54">
        <v>600074</v>
      </c>
      <c r="B374" s="53" t="s">
        <v>1225</v>
      </c>
      <c r="C374" s="55">
        <v>43851</v>
      </c>
    </row>
    <row r="375" s="53" customFormat="1" spans="1:3">
      <c r="A375" s="54">
        <v>600401</v>
      </c>
      <c r="B375" s="53" t="s">
        <v>1264</v>
      </c>
      <c r="C375" s="55">
        <v>43851</v>
      </c>
    </row>
    <row r="376" s="53" customFormat="1" spans="1:3">
      <c r="A376" s="54">
        <v>603290</v>
      </c>
      <c r="B376" s="53" t="s">
        <v>1265</v>
      </c>
      <c r="C376" s="55">
        <v>43851</v>
      </c>
    </row>
    <row r="377" s="53" customFormat="1" spans="1:3">
      <c r="A377" s="54">
        <v>603390</v>
      </c>
      <c r="B377" s="53" t="s">
        <v>1266</v>
      </c>
      <c r="C377" s="55">
        <v>43851</v>
      </c>
    </row>
    <row r="378" s="53" customFormat="1" spans="1:3">
      <c r="A378" s="54">
        <v>603893</v>
      </c>
      <c r="B378" s="53" t="s">
        <v>1267</v>
      </c>
      <c r="C378" s="55">
        <v>43851</v>
      </c>
    </row>
    <row r="379" s="53" customFormat="1" spans="1:3">
      <c r="A379" s="54">
        <v>605058</v>
      </c>
      <c r="B379" s="53" t="s">
        <v>1268</v>
      </c>
      <c r="C379" s="55">
        <v>43851</v>
      </c>
    </row>
    <row r="380" s="53" customFormat="1" spans="1:3">
      <c r="A380" s="54">
        <v>605111</v>
      </c>
      <c r="B380" s="53" t="s">
        <v>1269</v>
      </c>
      <c r="C380" s="55">
        <v>43851</v>
      </c>
    </row>
    <row r="381" s="53" customFormat="1" spans="1:3">
      <c r="A381" s="54">
        <v>605118</v>
      </c>
      <c r="B381" s="53" t="s">
        <v>1270</v>
      </c>
      <c r="C381" s="55">
        <v>43851</v>
      </c>
    </row>
    <row r="382" s="53" customFormat="1" spans="1:3">
      <c r="A382" s="54">
        <v>605218</v>
      </c>
      <c r="B382" s="53" t="s">
        <v>1271</v>
      </c>
      <c r="C382" s="55">
        <v>43851</v>
      </c>
    </row>
    <row r="383" s="53" customFormat="1" spans="1:3">
      <c r="A383" s="54">
        <v>605258</v>
      </c>
      <c r="B383" s="53" t="s">
        <v>1272</v>
      </c>
      <c r="C383" s="55">
        <v>43851</v>
      </c>
    </row>
    <row r="384" s="53" customFormat="1" spans="1:3">
      <c r="A384" s="54">
        <v>605358</v>
      </c>
      <c r="B384" s="53" t="s">
        <v>1273</v>
      </c>
      <c r="C384" s="55">
        <v>43851</v>
      </c>
    </row>
    <row r="385" s="53" customFormat="1" spans="1:3">
      <c r="A385" s="54">
        <v>688025</v>
      </c>
      <c r="B385" s="53" t="s">
        <v>1226</v>
      </c>
      <c r="C385" s="55">
        <v>43851</v>
      </c>
    </row>
    <row r="386" s="53" customFormat="1" spans="1:3">
      <c r="A386" s="54">
        <v>688027</v>
      </c>
      <c r="B386" s="53" t="s">
        <v>1274</v>
      </c>
      <c r="C386" s="55">
        <v>43851</v>
      </c>
    </row>
    <row r="387" s="53" customFormat="1" spans="1:3">
      <c r="A387" s="54">
        <v>688036</v>
      </c>
      <c r="B387" s="53" t="s">
        <v>1275</v>
      </c>
      <c r="C387" s="55">
        <v>43851</v>
      </c>
    </row>
    <row r="388" s="53" customFormat="1" spans="1:3">
      <c r="A388" s="54">
        <v>688055</v>
      </c>
      <c r="B388" s="53" t="s">
        <v>1276</v>
      </c>
      <c r="C388" s="55">
        <v>43851</v>
      </c>
    </row>
    <row r="389" s="53" customFormat="1" spans="1:3">
      <c r="A389" s="54">
        <v>688079</v>
      </c>
      <c r="B389" s="53" t="s">
        <v>1277</v>
      </c>
      <c r="C389" s="55">
        <v>43851</v>
      </c>
    </row>
    <row r="390" s="53" customFormat="1" spans="1:3">
      <c r="A390" s="54">
        <v>688080</v>
      </c>
      <c r="B390" s="53" t="s">
        <v>1278</v>
      </c>
      <c r="C390" s="55">
        <v>43851</v>
      </c>
    </row>
    <row r="391" s="53" customFormat="1" spans="1:3">
      <c r="A391" s="54">
        <v>688081</v>
      </c>
      <c r="B391" s="53" t="s">
        <v>1279</v>
      </c>
      <c r="C391" s="55">
        <v>43851</v>
      </c>
    </row>
    <row r="392" s="53" customFormat="1" spans="1:3">
      <c r="A392" s="54">
        <v>688086</v>
      </c>
      <c r="B392" s="53" t="s">
        <v>1280</v>
      </c>
      <c r="C392" s="55">
        <v>43851</v>
      </c>
    </row>
    <row r="393" s="53" customFormat="1" spans="1:3">
      <c r="A393" s="54">
        <v>688093</v>
      </c>
      <c r="B393" s="53" t="s">
        <v>1281</v>
      </c>
      <c r="C393" s="55">
        <v>43851</v>
      </c>
    </row>
    <row r="394" s="53" customFormat="1" spans="1:3">
      <c r="A394" s="54">
        <v>688100</v>
      </c>
      <c r="B394" s="53" t="s">
        <v>1282</v>
      </c>
      <c r="C394" s="55">
        <v>43851</v>
      </c>
    </row>
    <row r="395" s="53" customFormat="1" spans="1:3">
      <c r="A395" s="54">
        <v>688123</v>
      </c>
      <c r="B395" s="53" t="s">
        <v>1283</v>
      </c>
      <c r="C395" s="55">
        <v>43851</v>
      </c>
    </row>
    <row r="396" s="53" customFormat="1" spans="1:3">
      <c r="A396" s="54">
        <v>688126</v>
      </c>
      <c r="B396" s="53" t="s">
        <v>1284</v>
      </c>
      <c r="C396" s="55">
        <v>43851</v>
      </c>
    </row>
    <row r="397" s="53" customFormat="1" spans="1:3">
      <c r="A397" s="54">
        <v>688135</v>
      </c>
      <c r="B397" s="53" t="s">
        <v>1285</v>
      </c>
      <c r="C397" s="55">
        <v>43851</v>
      </c>
    </row>
    <row r="398" s="53" customFormat="1" spans="1:3">
      <c r="A398" s="54">
        <v>688138</v>
      </c>
      <c r="B398" s="53" t="s">
        <v>1286</v>
      </c>
      <c r="C398" s="55">
        <v>43851</v>
      </c>
    </row>
    <row r="399" s="53" customFormat="1" spans="1:3">
      <c r="A399" s="54">
        <v>688159</v>
      </c>
      <c r="B399" s="53" t="s">
        <v>1287</v>
      </c>
      <c r="C399" s="55">
        <v>43851</v>
      </c>
    </row>
    <row r="400" s="53" customFormat="1" spans="1:3">
      <c r="A400" s="54">
        <v>688181</v>
      </c>
      <c r="B400" s="53" t="s">
        <v>1288</v>
      </c>
      <c r="C400" s="55">
        <v>43851</v>
      </c>
    </row>
    <row r="401" s="53" customFormat="1" spans="1:3">
      <c r="A401" s="54">
        <v>688183</v>
      </c>
      <c r="B401" s="53" t="s">
        <v>1289</v>
      </c>
      <c r="C401" s="55">
        <v>43851</v>
      </c>
    </row>
    <row r="402" s="53" customFormat="1" spans="1:3">
      <c r="A402" s="54">
        <v>688208</v>
      </c>
      <c r="B402" s="53" t="s">
        <v>1290</v>
      </c>
      <c r="C402" s="55">
        <v>43851</v>
      </c>
    </row>
    <row r="403" s="53" customFormat="1" spans="1:3">
      <c r="A403" s="54">
        <v>688286</v>
      </c>
      <c r="B403" s="53" t="s">
        <v>1291</v>
      </c>
      <c r="C403" s="55">
        <v>43851</v>
      </c>
    </row>
    <row r="404" s="53" customFormat="1" spans="1:3">
      <c r="A404" s="54">
        <v>688288</v>
      </c>
      <c r="B404" s="53" t="s">
        <v>1292</v>
      </c>
      <c r="C404" s="55">
        <v>43851</v>
      </c>
    </row>
    <row r="405" s="53" customFormat="1" spans="1:3">
      <c r="A405" s="54">
        <v>688311</v>
      </c>
      <c r="B405" s="53" t="s">
        <v>1293</v>
      </c>
      <c r="C405" s="55">
        <v>43851</v>
      </c>
    </row>
    <row r="406" s="53" customFormat="1" spans="1:3">
      <c r="A406" s="54">
        <v>688313</v>
      </c>
      <c r="B406" s="53" t="s">
        <v>1294</v>
      </c>
      <c r="C406" s="55">
        <v>43851</v>
      </c>
    </row>
    <row r="407" s="53" customFormat="1" spans="1:3">
      <c r="A407" s="54">
        <v>688396</v>
      </c>
      <c r="B407" s="53" t="s">
        <v>1295</v>
      </c>
      <c r="C407" s="55">
        <v>43851</v>
      </c>
    </row>
    <row r="408" s="53" customFormat="1" spans="1:3">
      <c r="A408" s="54">
        <v>688418</v>
      </c>
      <c r="B408" s="53" t="s">
        <v>1296</v>
      </c>
      <c r="C408" s="55">
        <v>43851</v>
      </c>
    </row>
    <row r="409" s="53" customFormat="1" spans="1:3">
      <c r="A409" s="54">
        <v>688519</v>
      </c>
      <c r="B409" s="53" t="s">
        <v>1297</v>
      </c>
      <c r="C409" s="55">
        <v>43851</v>
      </c>
    </row>
    <row r="410" s="53" customFormat="1" spans="1:3">
      <c r="A410" s="54">
        <v>688595</v>
      </c>
      <c r="B410" s="53" t="s">
        <v>1298</v>
      </c>
      <c r="C410" s="55">
        <v>43851</v>
      </c>
    </row>
    <row r="411" s="53" customFormat="1" spans="1:3">
      <c r="A411" s="54">
        <v>688608</v>
      </c>
      <c r="B411" s="53" t="s">
        <v>1299</v>
      </c>
      <c r="C411" s="55">
        <v>43851</v>
      </c>
    </row>
    <row r="412" s="53" customFormat="1" spans="1:3">
      <c r="A412" s="54">
        <v>688618</v>
      </c>
      <c r="B412" s="53" t="s">
        <v>1300</v>
      </c>
      <c r="C412" s="55">
        <v>43851</v>
      </c>
    </row>
    <row r="413" s="53" customFormat="1" spans="1:3">
      <c r="A413" s="54">
        <v>688665</v>
      </c>
      <c r="B413" s="53" t="s">
        <v>1301</v>
      </c>
      <c r="C413" s="55">
        <v>43851</v>
      </c>
    </row>
    <row r="414" s="53" customFormat="1" spans="1:3">
      <c r="A414" s="54">
        <v>688668</v>
      </c>
      <c r="B414" s="53" t="s">
        <v>1302</v>
      </c>
      <c r="C414" s="55">
        <v>43851</v>
      </c>
    </row>
    <row r="415" s="53" customFormat="1" spans="1:3">
      <c r="A415" s="54">
        <v>688689</v>
      </c>
      <c r="B415" s="53" t="s">
        <v>1303</v>
      </c>
      <c r="C415" s="55">
        <v>43851</v>
      </c>
    </row>
    <row r="416" s="53" customFormat="1" spans="1:3">
      <c r="A416" s="54">
        <v>688696</v>
      </c>
      <c r="B416" s="53" t="s">
        <v>1304</v>
      </c>
      <c r="C416" s="55">
        <v>43851</v>
      </c>
    </row>
    <row r="417" s="53" customFormat="1" spans="1:3">
      <c r="A417" s="54">
        <v>688788</v>
      </c>
      <c r="B417" s="53" t="s">
        <v>1305</v>
      </c>
      <c r="C417" s="55">
        <v>43851</v>
      </c>
    </row>
    <row r="418" s="53" customFormat="1" spans="1:3">
      <c r="A418" s="54">
        <v>688981</v>
      </c>
      <c r="B418" s="53" t="s">
        <v>1306</v>
      </c>
      <c r="C418" s="55">
        <v>43851</v>
      </c>
    </row>
    <row r="419" s="53" customFormat="1" spans="1:3">
      <c r="A419" s="54">
        <v>689009</v>
      </c>
      <c r="B419" s="53" t="s">
        <v>1307</v>
      </c>
      <c r="C419" s="55">
        <v>43851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13" sqref="H13"/>
    </sheetView>
  </sheetViews>
  <sheetFormatPr defaultColWidth="8.72727272727273" defaultRowHeight="14"/>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906"/>
  <sheetViews>
    <sheetView workbookViewId="0">
      <pane xSplit="1" topLeftCell="B1" activePane="topRight" state="frozen"/>
      <selection/>
      <selection pane="topRight" activeCell="H13" sqref="H13"/>
    </sheetView>
  </sheetViews>
  <sheetFormatPr defaultColWidth="9" defaultRowHeight="14"/>
  <cols>
    <col min="1" max="1" width="9" style="13"/>
    <col min="2" max="2" width="8.12727272727273" style="14" customWidth="1"/>
    <col min="3" max="3" width="22.2545454545455" style="15" customWidth="1"/>
    <col min="4" max="4" width="11.2545454545455" style="14" customWidth="1"/>
    <col min="5" max="5" width="11" style="14" customWidth="1"/>
    <col min="6" max="6" width="23.6272727272727" style="13" customWidth="1"/>
    <col min="7" max="7" width="9" style="13"/>
    <col min="8" max="8" width="21.7545454545455" style="16" customWidth="1"/>
    <col min="9" max="16384" width="9" style="1"/>
  </cols>
  <sheetData>
    <row r="1" s="10" customFormat="1" spans="1:8">
      <c r="A1" s="17" t="s">
        <v>0</v>
      </c>
      <c r="B1" s="18" t="s">
        <v>3</v>
      </c>
      <c r="C1" s="19" t="s">
        <v>1308</v>
      </c>
      <c r="D1" s="18" t="s">
        <v>1309</v>
      </c>
      <c r="E1" s="18" t="s">
        <v>1310</v>
      </c>
      <c r="F1" s="17" t="s">
        <v>1311</v>
      </c>
      <c r="G1" s="17" t="s">
        <v>1</v>
      </c>
      <c r="H1" s="20" t="s">
        <v>1312</v>
      </c>
    </row>
    <row r="2" s="1" customFormat="1" spans="1:8">
      <c r="A2" s="21">
        <v>300476</v>
      </c>
      <c r="B2" s="22" t="s">
        <v>594</v>
      </c>
      <c r="C2" s="23" t="s">
        <v>1313</v>
      </c>
      <c r="D2" s="22">
        <v>3</v>
      </c>
      <c r="E2" s="22" t="s">
        <v>1314</v>
      </c>
      <c r="F2" s="21" t="s">
        <v>1315</v>
      </c>
      <c r="G2" s="21">
        <v>300476</v>
      </c>
      <c r="H2" s="24"/>
    </row>
    <row r="3" s="1" customFormat="1" spans="1:8">
      <c r="A3" s="21">
        <v>300476</v>
      </c>
      <c r="B3" s="22" t="s">
        <v>594</v>
      </c>
      <c r="C3" s="23" t="s">
        <v>1313</v>
      </c>
      <c r="D3" s="22">
        <v>3</v>
      </c>
      <c r="E3" s="22" t="s">
        <v>1314</v>
      </c>
      <c r="F3" s="21" t="s">
        <v>1316</v>
      </c>
      <c r="G3" s="21">
        <v>300476</v>
      </c>
      <c r="H3" s="24"/>
    </row>
    <row r="4" s="1" customFormat="1" spans="1:8">
      <c r="A4" s="21">
        <v>300476</v>
      </c>
      <c r="B4" s="22" t="s">
        <v>594</v>
      </c>
      <c r="C4" s="23" t="s">
        <v>1313</v>
      </c>
      <c r="D4" s="22">
        <v>3</v>
      </c>
      <c r="E4" s="22" t="s">
        <v>1314</v>
      </c>
      <c r="F4" s="21" t="s">
        <v>1317</v>
      </c>
      <c r="G4" s="21">
        <v>300476</v>
      </c>
      <c r="H4" s="24"/>
    </row>
    <row r="5" s="1" customFormat="1" spans="1:8">
      <c r="A5" s="21">
        <v>300656</v>
      </c>
      <c r="B5" s="22" t="s">
        <v>675</v>
      </c>
      <c r="C5" s="23" t="s">
        <v>1318</v>
      </c>
      <c r="D5" s="22">
        <v>6</v>
      </c>
      <c r="E5" s="22" t="s">
        <v>1319</v>
      </c>
      <c r="F5" s="25" t="s">
        <v>1320</v>
      </c>
      <c r="G5" s="21">
        <v>300656</v>
      </c>
      <c r="H5" s="24"/>
    </row>
    <row r="6" s="1" customFormat="1" spans="1:8">
      <c r="A6" s="21">
        <v>300656</v>
      </c>
      <c r="B6" s="22" t="s">
        <v>675</v>
      </c>
      <c r="C6" s="23" t="s">
        <v>1318</v>
      </c>
      <c r="D6" s="22">
        <v>6</v>
      </c>
      <c r="E6" s="22" t="s">
        <v>1319</v>
      </c>
      <c r="F6" s="23" t="s">
        <v>1321</v>
      </c>
      <c r="G6" s="21">
        <v>300656</v>
      </c>
      <c r="H6" s="24"/>
    </row>
    <row r="7" s="1" customFormat="1" spans="1:8">
      <c r="A7" s="21">
        <v>300656</v>
      </c>
      <c r="B7" s="22" t="s">
        <v>675</v>
      </c>
      <c r="C7" s="23" t="s">
        <v>1318</v>
      </c>
      <c r="D7" s="22">
        <v>6</v>
      </c>
      <c r="E7" s="22" t="s">
        <v>1319</v>
      </c>
      <c r="F7" s="25" t="s">
        <v>1322</v>
      </c>
      <c r="G7" s="21">
        <v>300656</v>
      </c>
      <c r="H7" s="24"/>
    </row>
    <row r="8" s="1" customFormat="1" spans="1:8">
      <c r="A8" s="21">
        <v>300656</v>
      </c>
      <c r="B8" s="22" t="s">
        <v>675</v>
      </c>
      <c r="C8" s="23" t="s">
        <v>1318</v>
      </c>
      <c r="D8" s="22">
        <v>6</v>
      </c>
      <c r="E8" s="22" t="s">
        <v>1319</v>
      </c>
      <c r="F8" s="25" t="s">
        <v>1323</v>
      </c>
      <c r="G8" s="21">
        <v>300656</v>
      </c>
      <c r="H8" s="24"/>
    </row>
    <row r="9" s="1" customFormat="1" spans="1:8">
      <c r="A9" s="21">
        <v>300656</v>
      </c>
      <c r="B9" s="22" t="s">
        <v>675</v>
      </c>
      <c r="C9" s="23" t="s">
        <v>1318</v>
      </c>
      <c r="D9" s="22">
        <v>6</v>
      </c>
      <c r="E9" s="22" t="s">
        <v>1319</v>
      </c>
      <c r="F9" s="25" t="s">
        <v>1324</v>
      </c>
      <c r="G9" s="21">
        <v>300656</v>
      </c>
      <c r="H9" s="24"/>
    </row>
    <row r="10" s="1" customFormat="1" spans="1:8">
      <c r="A10" s="21">
        <v>300656</v>
      </c>
      <c r="B10" s="22" t="s">
        <v>675</v>
      </c>
      <c r="C10" s="23" t="s">
        <v>1318</v>
      </c>
      <c r="D10" s="22">
        <v>6</v>
      </c>
      <c r="E10" s="22" t="s">
        <v>1319</v>
      </c>
      <c r="F10" s="25" t="s">
        <v>1325</v>
      </c>
      <c r="G10" s="21">
        <v>300656</v>
      </c>
      <c r="H10" s="24"/>
    </row>
    <row r="11" s="1" customFormat="1" spans="1:8">
      <c r="A11" s="21" t="s">
        <v>41</v>
      </c>
      <c r="B11" s="22" t="s">
        <v>42</v>
      </c>
      <c r="C11" s="23" t="s">
        <v>1326</v>
      </c>
      <c r="D11" s="22">
        <v>116</v>
      </c>
      <c r="E11" s="22" t="str">
        <f>VLOOKUP(A11,[4]技术合作!$1:$1048576,3,FALSE)</f>
        <v>广东省深圳市</v>
      </c>
      <c r="F11" s="21" t="s">
        <v>1327</v>
      </c>
      <c r="G11" s="21" t="s">
        <v>41</v>
      </c>
      <c r="H11" s="24"/>
    </row>
    <row r="12" s="1" customFormat="1" spans="1:8">
      <c r="A12" s="21" t="s">
        <v>41</v>
      </c>
      <c r="B12" s="22" t="s">
        <v>42</v>
      </c>
      <c r="C12" s="23" t="s">
        <v>1326</v>
      </c>
      <c r="D12" s="22">
        <v>116</v>
      </c>
      <c r="E12" s="22" t="str">
        <f>VLOOKUP(A12,[4]技术合作!$1:$1048576,3,FALSE)</f>
        <v>广东省深圳市</v>
      </c>
      <c r="F12" s="21" t="s">
        <v>1328</v>
      </c>
      <c r="G12" s="21" t="s">
        <v>41</v>
      </c>
      <c r="H12" s="24"/>
    </row>
    <row r="13" s="1" customFormat="1" spans="1:8">
      <c r="A13" s="21" t="s">
        <v>41</v>
      </c>
      <c r="B13" s="22" t="s">
        <v>42</v>
      </c>
      <c r="C13" s="23" t="s">
        <v>1326</v>
      </c>
      <c r="D13" s="22">
        <v>116</v>
      </c>
      <c r="E13" s="22" t="str">
        <f>VLOOKUP(A13,[4]技术合作!$1:$1048576,3,FALSE)</f>
        <v>广东省深圳市</v>
      </c>
      <c r="F13" s="21" t="s">
        <v>1329</v>
      </c>
      <c r="G13" s="21" t="s">
        <v>41</v>
      </c>
      <c r="H13" s="24"/>
    </row>
    <row r="14" s="1" customFormat="1" spans="1:8">
      <c r="A14" s="21" t="s">
        <v>41</v>
      </c>
      <c r="B14" s="22" t="s">
        <v>42</v>
      </c>
      <c r="C14" s="23" t="s">
        <v>1326</v>
      </c>
      <c r="D14" s="22">
        <v>116</v>
      </c>
      <c r="E14" s="22" t="str">
        <f>VLOOKUP(A14,[4]技术合作!$1:$1048576,3,FALSE)</f>
        <v>广东省深圳市</v>
      </c>
      <c r="F14" s="21" t="s">
        <v>1330</v>
      </c>
      <c r="G14" s="21" t="s">
        <v>41</v>
      </c>
      <c r="H14" s="24"/>
    </row>
    <row r="15" s="1" customFormat="1" spans="1:8">
      <c r="A15" s="21" t="s">
        <v>41</v>
      </c>
      <c r="B15" s="22" t="s">
        <v>42</v>
      </c>
      <c r="C15" s="23" t="s">
        <v>1326</v>
      </c>
      <c r="D15" s="22">
        <v>116</v>
      </c>
      <c r="E15" s="22" t="str">
        <f>VLOOKUP(A15,[4]技术合作!$1:$1048576,3,FALSE)</f>
        <v>广东省深圳市</v>
      </c>
      <c r="F15" s="21" t="s">
        <v>1331</v>
      </c>
      <c r="G15" s="21" t="s">
        <v>41</v>
      </c>
      <c r="H15" s="24"/>
    </row>
    <row r="16" s="1" customFormat="1" spans="1:8">
      <c r="A16" s="21" t="s">
        <v>41</v>
      </c>
      <c r="B16" s="22" t="s">
        <v>42</v>
      </c>
      <c r="C16" s="23" t="s">
        <v>1326</v>
      </c>
      <c r="D16" s="22">
        <v>116</v>
      </c>
      <c r="E16" s="22" t="str">
        <f>VLOOKUP(A16,[4]技术合作!$1:$1048576,3,FALSE)</f>
        <v>广东省深圳市</v>
      </c>
      <c r="F16" s="21" t="s">
        <v>1332</v>
      </c>
      <c r="G16" s="21" t="s">
        <v>41</v>
      </c>
      <c r="H16" s="24"/>
    </row>
    <row r="17" s="1" customFormat="1" spans="1:8">
      <c r="A17" s="21" t="s">
        <v>41</v>
      </c>
      <c r="B17" s="22" t="s">
        <v>42</v>
      </c>
      <c r="C17" s="23" t="s">
        <v>1326</v>
      </c>
      <c r="D17" s="22">
        <v>116</v>
      </c>
      <c r="E17" s="22" t="str">
        <f>VLOOKUP(A17,[4]技术合作!$1:$1048576,3,FALSE)</f>
        <v>广东省深圳市</v>
      </c>
      <c r="F17" s="21" t="s">
        <v>1333</v>
      </c>
      <c r="G17" s="21" t="s">
        <v>41</v>
      </c>
      <c r="H17" s="24"/>
    </row>
    <row r="18" s="1" customFormat="1" spans="1:8">
      <c r="A18" s="21" t="s">
        <v>41</v>
      </c>
      <c r="B18" s="22" t="s">
        <v>42</v>
      </c>
      <c r="C18" s="23" t="s">
        <v>1326</v>
      </c>
      <c r="D18" s="22">
        <v>116</v>
      </c>
      <c r="E18" s="22" t="str">
        <f>VLOOKUP(A18,[4]技术合作!$1:$1048576,3,FALSE)</f>
        <v>广东省深圳市</v>
      </c>
      <c r="F18" s="21" t="s">
        <v>1334</v>
      </c>
      <c r="G18" s="21" t="s">
        <v>41</v>
      </c>
      <c r="H18" s="24"/>
    </row>
    <row r="19" s="1" customFormat="1" spans="1:8">
      <c r="A19" s="21" t="s">
        <v>41</v>
      </c>
      <c r="B19" s="22" t="s">
        <v>42</v>
      </c>
      <c r="C19" s="23" t="s">
        <v>1326</v>
      </c>
      <c r="D19" s="22">
        <v>116</v>
      </c>
      <c r="E19" s="22" t="str">
        <f>VLOOKUP(A19,[4]技术合作!$1:$1048576,3,FALSE)</f>
        <v>广东省深圳市</v>
      </c>
      <c r="F19" s="21" t="s">
        <v>1335</v>
      </c>
      <c r="G19" s="21" t="s">
        <v>41</v>
      </c>
      <c r="H19" s="24"/>
    </row>
    <row r="20" s="1" customFormat="1" spans="1:8">
      <c r="A20" s="21" t="s">
        <v>41</v>
      </c>
      <c r="B20" s="22" t="s">
        <v>42</v>
      </c>
      <c r="C20" s="23" t="s">
        <v>1326</v>
      </c>
      <c r="D20" s="22">
        <v>116</v>
      </c>
      <c r="E20" s="22" t="str">
        <f>VLOOKUP(A20,[4]技术合作!$1:$1048576,3,FALSE)</f>
        <v>广东省深圳市</v>
      </c>
      <c r="F20" s="21" t="s">
        <v>1336</v>
      </c>
      <c r="G20" s="21" t="s">
        <v>41</v>
      </c>
      <c r="H20" s="24"/>
    </row>
    <row r="21" s="1" customFormat="1" spans="1:8">
      <c r="A21" s="21" t="s">
        <v>41</v>
      </c>
      <c r="B21" s="22" t="s">
        <v>42</v>
      </c>
      <c r="C21" s="23" t="s">
        <v>1326</v>
      </c>
      <c r="D21" s="22">
        <v>116</v>
      </c>
      <c r="E21" s="22" t="str">
        <f>VLOOKUP(A21,[4]技术合作!$1:$1048576,3,FALSE)</f>
        <v>广东省深圳市</v>
      </c>
      <c r="F21" s="21" t="s">
        <v>1337</v>
      </c>
      <c r="G21" s="21" t="s">
        <v>41</v>
      </c>
      <c r="H21" s="24"/>
    </row>
    <row r="22" s="1" customFormat="1" spans="1:8">
      <c r="A22" s="21" t="s">
        <v>41</v>
      </c>
      <c r="B22" s="22" t="s">
        <v>42</v>
      </c>
      <c r="C22" s="23" t="s">
        <v>1326</v>
      </c>
      <c r="D22" s="22">
        <v>116</v>
      </c>
      <c r="E22" s="22" t="str">
        <f>VLOOKUP(A22,[4]技术合作!$1:$1048576,3,FALSE)</f>
        <v>广东省深圳市</v>
      </c>
      <c r="F22" s="21" t="s">
        <v>1338</v>
      </c>
      <c r="G22" s="21" t="s">
        <v>41</v>
      </c>
      <c r="H22" s="24"/>
    </row>
    <row r="23" s="1" customFormat="1" spans="1:8">
      <c r="A23" s="21" t="s">
        <v>41</v>
      </c>
      <c r="B23" s="22" t="s">
        <v>42</v>
      </c>
      <c r="C23" s="23" t="s">
        <v>1326</v>
      </c>
      <c r="D23" s="22">
        <v>116</v>
      </c>
      <c r="E23" s="22" t="str">
        <f>VLOOKUP(A23,[4]技术合作!$1:$1048576,3,FALSE)</f>
        <v>广东省深圳市</v>
      </c>
      <c r="F23" s="21" t="s">
        <v>1339</v>
      </c>
      <c r="G23" s="21" t="s">
        <v>41</v>
      </c>
      <c r="H23" s="24"/>
    </row>
    <row r="24" s="1" customFormat="1" spans="1:8">
      <c r="A24" s="21" t="s">
        <v>41</v>
      </c>
      <c r="B24" s="22" t="s">
        <v>42</v>
      </c>
      <c r="C24" s="23" t="s">
        <v>1326</v>
      </c>
      <c r="D24" s="22">
        <v>116</v>
      </c>
      <c r="E24" s="22" t="str">
        <f>VLOOKUP(A24,[4]技术合作!$1:$1048576,3,FALSE)</f>
        <v>广东省深圳市</v>
      </c>
      <c r="F24" s="21" t="s">
        <v>1340</v>
      </c>
      <c r="G24" s="21" t="s">
        <v>41</v>
      </c>
      <c r="H24" s="24"/>
    </row>
    <row r="25" s="1" customFormat="1" spans="1:8">
      <c r="A25" s="21" t="s">
        <v>41</v>
      </c>
      <c r="B25" s="22" t="s">
        <v>42</v>
      </c>
      <c r="C25" s="23" t="s">
        <v>1326</v>
      </c>
      <c r="D25" s="22">
        <v>116</v>
      </c>
      <c r="E25" s="22" t="str">
        <f>VLOOKUP(A25,[4]技术合作!$1:$1048576,3,FALSE)</f>
        <v>广东省深圳市</v>
      </c>
      <c r="F25" s="21" t="s">
        <v>1341</v>
      </c>
      <c r="G25" s="21" t="s">
        <v>41</v>
      </c>
      <c r="H25" s="24"/>
    </row>
    <row r="26" s="1" customFormat="1" spans="1:8">
      <c r="A26" s="21" t="s">
        <v>41</v>
      </c>
      <c r="B26" s="22" t="s">
        <v>42</v>
      </c>
      <c r="C26" s="23" t="s">
        <v>1326</v>
      </c>
      <c r="D26" s="22">
        <v>116</v>
      </c>
      <c r="E26" s="22" t="str">
        <f>VLOOKUP(A26,[4]技术合作!$1:$1048576,3,FALSE)</f>
        <v>广东省深圳市</v>
      </c>
      <c r="F26" s="21" t="s">
        <v>1342</v>
      </c>
      <c r="G26" s="21" t="s">
        <v>41</v>
      </c>
      <c r="H26" s="24"/>
    </row>
    <row r="27" s="1" customFormat="1" spans="1:8">
      <c r="A27" s="21" t="s">
        <v>41</v>
      </c>
      <c r="B27" s="22" t="s">
        <v>42</v>
      </c>
      <c r="C27" s="23" t="s">
        <v>1326</v>
      </c>
      <c r="D27" s="22">
        <v>116</v>
      </c>
      <c r="E27" s="22" t="str">
        <f>VLOOKUP(A27,[4]技术合作!$1:$1048576,3,FALSE)</f>
        <v>广东省深圳市</v>
      </c>
      <c r="F27" s="21" t="s">
        <v>1343</v>
      </c>
      <c r="G27" s="21" t="s">
        <v>41</v>
      </c>
      <c r="H27" s="24"/>
    </row>
    <row r="28" s="1" customFormat="1" spans="1:8">
      <c r="A28" s="21" t="s">
        <v>41</v>
      </c>
      <c r="B28" s="22" t="s">
        <v>42</v>
      </c>
      <c r="C28" s="23" t="s">
        <v>1326</v>
      </c>
      <c r="D28" s="22">
        <v>116</v>
      </c>
      <c r="E28" s="22" t="str">
        <f>VLOOKUP(A28,[4]技术合作!$1:$1048576,3,FALSE)</f>
        <v>广东省深圳市</v>
      </c>
      <c r="F28" s="21" t="s">
        <v>1344</v>
      </c>
      <c r="G28" s="21" t="s">
        <v>41</v>
      </c>
      <c r="H28" s="24"/>
    </row>
    <row r="29" s="1" customFormat="1" spans="1:8">
      <c r="A29" s="21" t="s">
        <v>41</v>
      </c>
      <c r="B29" s="22" t="s">
        <v>42</v>
      </c>
      <c r="C29" s="23" t="s">
        <v>1326</v>
      </c>
      <c r="D29" s="22">
        <v>116</v>
      </c>
      <c r="E29" s="22" t="str">
        <f>VLOOKUP(A29,[4]技术合作!$1:$1048576,3,FALSE)</f>
        <v>广东省深圳市</v>
      </c>
      <c r="F29" s="21" t="s">
        <v>1345</v>
      </c>
      <c r="G29" s="21" t="s">
        <v>41</v>
      </c>
      <c r="H29" s="24"/>
    </row>
    <row r="30" s="1" customFormat="1" spans="1:8">
      <c r="A30" s="21" t="s">
        <v>41</v>
      </c>
      <c r="B30" s="22" t="s">
        <v>42</v>
      </c>
      <c r="C30" s="23" t="s">
        <v>1326</v>
      </c>
      <c r="D30" s="22">
        <v>116</v>
      </c>
      <c r="E30" s="22" t="str">
        <f>VLOOKUP(A30,[4]技术合作!$1:$1048576,3,FALSE)</f>
        <v>广东省深圳市</v>
      </c>
      <c r="F30" s="21" t="s">
        <v>1346</v>
      </c>
      <c r="G30" s="21" t="s">
        <v>41</v>
      </c>
      <c r="H30" s="24"/>
    </row>
    <row r="31" s="1" customFormat="1" spans="1:8">
      <c r="A31" s="21" t="s">
        <v>41</v>
      </c>
      <c r="B31" s="22" t="s">
        <v>42</v>
      </c>
      <c r="C31" s="23" t="s">
        <v>1326</v>
      </c>
      <c r="D31" s="22">
        <v>116</v>
      </c>
      <c r="E31" s="22" t="str">
        <f>VLOOKUP(A31,[4]技术合作!$1:$1048576,3,FALSE)</f>
        <v>广东省深圳市</v>
      </c>
      <c r="F31" s="21" t="s">
        <v>1347</v>
      </c>
      <c r="G31" s="21" t="s">
        <v>41</v>
      </c>
      <c r="H31" s="24"/>
    </row>
    <row r="32" s="1" customFormat="1" spans="1:8">
      <c r="A32" s="21" t="s">
        <v>41</v>
      </c>
      <c r="B32" s="22" t="s">
        <v>42</v>
      </c>
      <c r="C32" s="23" t="s">
        <v>1326</v>
      </c>
      <c r="D32" s="22">
        <v>116</v>
      </c>
      <c r="E32" s="22" t="str">
        <f>VLOOKUP(A32,[4]技术合作!$1:$1048576,3,FALSE)</f>
        <v>广东省深圳市</v>
      </c>
      <c r="F32" s="21" t="s">
        <v>1348</v>
      </c>
      <c r="G32" s="21" t="s">
        <v>41</v>
      </c>
      <c r="H32" s="24"/>
    </row>
    <row r="33" s="1" customFormat="1" spans="1:8">
      <c r="A33" s="21" t="s">
        <v>41</v>
      </c>
      <c r="B33" s="22" t="s">
        <v>42</v>
      </c>
      <c r="C33" s="23" t="s">
        <v>1326</v>
      </c>
      <c r="D33" s="22">
        <v>116</v>
      </c>
      <c r="E33" s="22" t="str">
        <f>VLOOKUP(A33,[4]技术合作!$1:$1048576,3,FALSE)</f>
        <v>广东省深圳市</v>
      </c>
      <c r="F33" s="21" t="s">
        <v>1349</v>
      </c>
      <c r="G33" s="21" t="s">
        <v>41</v>
      </c>
      <c r="H33" s="24"/>
    </row>
    <row r="34" s="1" customFormat="1" spans="1:8">
      <c r="A34" s="21" t="s">
        <v>41</v>
      </c>
      <c r="B34" s="22" t="s">
        <v>42</v>
      </c>
      <c r="C34" s="23" t="s">
        <v>1326</v>
      </c>
      <c r="D34" s="22">
        <v>116</v>
      </c>
      <c r="E34" s="22" t="str">
        <f>VLOOKUP(A34,[4]技术合作!$1:$1048576,3,FALSE)</f>
        <v>广东省深圳市</v>
      </c>
      <c r="F34" s="21" t="s">
        <v>1350</v>
      </c>
      <c r="G34" s="21" t="s">
        <v>41</v>
      </c>
      <c r="H34" s="24"/>
    </row>
    <row r="35" s="1" customFormat="1" spans="1:8">
      <c r="A35" s="21" t="s">
        <v>41</v>
      </c>
      <c r="B35" s="22" t="s">
        <v>42</v>
      </c>
      <c r="C35" s="23" t="s">
        <v>1326</v>
      </c>
      <c r="D35" s="22">
        <v>116</v>
      </c>
      <c r="E35" s="22" t="str">
        <f>VLOOKUP(A35,[4]技术合作!$1:$1048576,3,FALSE)</f>
        <v>广东省深圳市</v>
      </c>
      <c r="F35" s="21" t="s">
        <v>1351</v>
      </c>
      <c r="G35" s="21" t="s">
        <v>41</v>
      </c>
      <c r="H35" s="24"/>
    </row>
    <row r="36" s="1" customFormat="1" spans="1:8">
      <c r="A36" s="21" t="s">
        <v>41</v>
      </c>
      <c r="B36" s="22" t="s">
        <v>42</v>
      </c>
      <c r="C36" s="23" t="s">
        <v>1326</v>
      </c>
      <c r="D36" s="22">
        <v>116</v>
      </c>
      <c r="E36" s="22" t="str">
        <f>VLOOKUP(A36,[4]技术合作!$1:$1048576,3,FALSE)</f>
        <v>广东省深圳市</v>
      </c>
      <c r="F36" s="21" t="s">
        <v>1352</v>
      </c>
      <c r="G36" s="21" t="s">
        <v>41</v>
      </c>
      <c r="H36" s="24"/>
    </row>
    <row r="37" s="1" customFormat="1" spans="1:8">
      <c r="A37" s="21" t="s">
        <v>41</v>
      </c>
      <c r="B37" s="22" t="s">
        <v>42</v>
      </c>
      <c r="C37" s="23" t="s">
        <v>1326</v>
      </c>
      <c r="D37" s="22">
        <v>116</v>
      </c>
      <c r="E37" s="22" t="str">
        <f>VLOOKUP(A37,[4]技术合作!$1:$1048576,3,FALSE)</f>
        <v>广东省深圳市</v>
      </c>
      <c r="F37" s="21" t="s">
        <v>1353</v>
      </c>
      <c r="G37" s="21" t="s">
        <v>41</v>
      </c>
      <c r="H37" s="24"/>
    </row>
    <row r="38" s="1" customFormat="1" spans="1:8">
      <c r="A38" s="21" t="s">
        <v>41</v>
      </c>
      <c r="B38" s="22" t="s">
        <v>42</v>
      </c>
      <c r="C38" s="23" t="s">
        <v>1326</v>
      </c>
      <c r="D38" s="22">
        <v>116</v>
      </c>
      <c r="E38" s="22" t="str">
        <f>VLOOKUP(A38,[4]技术合作!$1:$1048576,3,FALSE)</f>
        <v>广东省深圳市</v>
      </c>
      <c r="F38" s="21" t="s">
        <v>1354</v>
      </c>
      <c r="G38" s="21" t="s">
        <v>41</v>
      </c>
      <c r="H38" s="24"/>
    </row>
    <row r="39" s="1" customFormat="1" spans="1:8">
      <c r="A39" s="21" t="s">
        <v>41</v>
      </c>
      <c r="B39" s="22" t="s">
        <v>42</v>
      </c>
      <c r="C39" s="23" t="s">
        <v>1326</v>
      </c>
      <c r="D39" s="22">
        <v>116</v>
      </c>
      <c r="E39" s="22" t="str">
        <f>VLOOKUP(A39,[4]技术合作!$1:$1048576,3,FALSE)</f>
        <v>广东省深圳市</v>
      </c>
      <c r="F39" s="21" t="s">
        <v>1355</v>
      </c>
      <c r="G39" s="21" t="s">
        <v>41</v>
      </c>
      <c r="H39" s="24"/>
    </row>
    <row r="40" s="1" customFormat="1" spans="1:8">
      <c r="A40" s="21" t="s">
        <v>41</v>
      </c>
      <c r="B40" s="22" t="s">
        <v>42</v>
      </c>
      <c r="C40" s="23" t="s">
        <v>1326</v>
      </c>
      <c r="D40" s="22">
        <v>116</v>
      </c>
      <c r="E40" s="22" t="str">
        <f>VLOOKUP(A40,[4]技术合作!$1:$1048576,3,FALSE)</f>
        <v>广东省深圳市</v>
      </c>
      <c r="F40" s="21" t="s">
        <v>1356</v>
      </c>
      <c r="G40" s="21" t="s">
        <v>41</v>
      </c>
      <c r="H40" s="24"/>
    </row>
    <row r="41" s="1" customFormat="1" spans="1:8">
      <c r="A41" s="21" t="s">
        <v>41</v>
      </c>
      <c r="B41" s="22" t="s">
        <v>42</v>
      </c>
      <c r="C41" s="23" t="s">
        <v>1326</v>
      </c>
      <c r="D41" s="22">
        <v>116</v>
      </c>
      <c r="E41" s="22" t="str">
        <f>VLOOKUP(A41,[4]技术合作!$1:$1048576,3,FALSE)</f>
        <v>广东省深圳市</v>
      </c>
      <c r="F41" s="21" t="s">
        <v>1357</v>
      </c>
      <c r="G41" s="21" t="s">
        <v>41</v>
      </c>
      <c r="H41" s="24"/>
    </row>
    <row r="42" s="1" customFormat="1" spans="1:8">
      <c r="A42" s="21" t="s">
        <v>41</v>
      </c>
      <c r="B42" s="22" t="s">
        <v>42</v>
      </c>
      <c r="C42" s="23" t="s">
        <v>1326</v>
      </c>
      <c r="D42" s="22">
        <v>116</v>
      </c>
      <c r="E42" s="22" t="str">
        <f>VLOOKUP(A42,[4]技术合作!$1:$1048576,3,FALSE)</f>
        <v>广东省深圳市</v>
      </c>
      <c r="F42" s="21" t="s">
        <v>1358</v>
      </c>
      <c r="G42" s="21" t="s">
        <v>41</v>
      </c>
      <c r="H42" s="24"/>
    </row>
    <row r="43" s="1" customFormat="1" spans="1:8">
      <c r="A43" s="21" t="s">
        <v>41</v>
      </c>
      <c r="B43" s="22" t="s">
        <v>42</v>
      </c>
      <c r="C43" s="23" t="s">
        <v>1326</v>
      </c>
      <c r="D43" s="22">
        <v>116</v>
      </c>
      <c r="E43" s="22" t="str">
        <f>VLOOKUP(A43,[4]技术合作!$1:$1048576,3,FALSE)</f>
        <v>广东省深圳市</v>
      </c>
      <c r="F43" s="21" t="s">
        <v>1359</v>
      </c>
      <c r="G43" s="21" t="s">
        <v>41</v>
      </c>
      <c r="H43" s="24"/>
    </row>
    <row r="44" s="1" customFormat="1" spans="1:8">
      <c r="A44" s="21" t="s">
        <v>41</v>
      </c>
      <c r="B44" s="22" t="s">
        <v>42</v>
      </c>
      <c r="C44" s="23" t="s">
        <v>1326</v>
      </c>
      <c r="D44" s="22">
        <v>116</v>
      </c>
      <c r="E44" s="22" t="str">
        <f>VLOOKUP(A44,[4]技术合作!$1:$1048576,3,FALSE)</f>
        <v>广东省深圳市</v>
      </c>
      <c r="F44" s="21" t="s">
        <v>1360</v>
      </c>
      <c r="G44" s="21" t="s">
        <v>41</v>
      </c>
      <c r="H44" s="24"/>
    </row>
    <row r="45" s="1" customFormat="1" spans="1:8">
      <c r="A45" s="21" t="s">
        <v>41</v>
      </c>
      <c r="B45" s="22" t="s">
        <v>42</v>
      </c>
      <c r="C45" s="23" t="s">
        <v>1326</v>
      </c>
      <c r="D45" s="22">
        <v>116</v>
      </c>
      <c r="E45" s="22" t="str">
        <f>VLOOKUP(A45,[4]技术合作!$1:$1048576,3,FALSE)</f>
        <v>广东省深圳市</v>
      </c>
      <c r="F45" s="21" t="s">
        <v>1361</v>
      </c>
      <c r="G45" s="21" t="s">
        <v>41</v>
      </c>
      <c r="H45" s="24"/>
    </row>
    <row r="46" s="1" customFormat="1" spans="1:8">
      <c r="A46" s="21" t="s">
        <v>41</v>
      </c>
      <c r="B46" s="22" t="s">
        <v>42</v>
      </c>
      <c r="C46" s="23" t="s">
        <v>1326</v>
      </c>
      <c r="D46" s="22">
        <v>116</v>
      </c>
      <c r="E46" s="22" t="str">
        <f>VLOOKUP(A46,[4]技术合作!$1:$1048576,3,FALSE)</f>
        <v>广东省深圳市</v>
      </c>
      <c r="F46" s="21" t="s">
        <v>1362</v>
      </c>
      <c r="G46" s="21" t="s">
        <v>41</v>
      </c>
      <c r="H46" s="24"/>
    </row>
    <row r="47" s="1" customFormat="1" spans="1:8">
      <c r="A47" s="21" t="s">
        <v>41</v>
      </c>
      <c r="B47" s="22" t="s">
        <v>42</v>
      </c>
      <c r="C47" s="23" t="s">
        <v>1326</v>
      </c>
      <c r="D47" s="22">
        <v>116</v>
      </c>
      <c r="E47" s="22" t="str">
        <f>VLOOKUP(A47,[4]技术合作!$1:$1048576,3,FALSE)</f>
        <v>广东省深圳市</v>
      </c>
      <c r="F47" s="21" t="s">
        <v>1363</v>
      </c>
      <c r="G47" s="21" t="s">
        <v>41</v>
      </c>
      <c r="H47" s="24"/>
    </row>
    <row r="48" s="1" customFormat="1" spans="1:8">
      <c r="A48" s="21" t="s">
        <v>41</v>
      </c>
      <c r="B48" s="22" t="s">
        <v>42</v>
      </c>
      <c r="C48" s="23" t="s">
        <v>1326</v>
      </c>
      <c r="D48" s="22">
        <v>116</v>
      </c>
      <c r="E48" s="22" t="str">
        <f>VLOOKUP(A48,[4]技术合作!$1:$1048576,3,FALSE)</f>
        <v>广东省深圳市</v>
      </c>
      <c r="F48" s="21" t="s">
        <v>1364</v>
      </c>
      <c r="G48" s="21" t="s">
        <v>41</v>
      </c>
      <c r="H48" s="24"/>
    </row>
    <row r="49" s="1" customFormat="1" spans="1:8">
      <c r="A49" s="21" t="s">
        <v>41</v>
      </c>
      <c r="B49" s="22" t="s">
        <v>42</v>
      </c>
      <c r="C49" s="23" t="s">
        <v>1326</v>
      </c>
      <c r="D49" s="22">
        <v>116</v>
      </c>
      <c r="E49" s="22" t="str">
        <f>VLOOKUP(A49,[4]技术合作!$1:$1048576,3,FALSE)</f>
        <v>广东省深圳市</v>
      </c>
      <c r="F49" s="21" t="s">
        <v>1365</v>
      </c>
      <c r="G49" s="21" t="s">
        <v>41</v>
      </c>
      <c r="H49" s="24"/>
    </row>
    <row r="50" s="1" customFormat="1" spans="1:8">
      <c r="A50" s="21" t="s">
        <v>41</v>
      </c>
      <c r="B50" s="22" t="s">
        <v>42</v>
      </c>
      <c r="C50" s="23" t="s">
        <v>1326</v>
      </c>
      <c r="D50" s="22">
        <v>116</v>
      </c>
      <c r="E50" s="22" t="str">
        <f>VLOOKUP(A50,[4]技术合作!$1:$1048576,3,FALSE)</f>
        <v>广东省深圳市</v>
      </c>
      <c r="F50" s="21" t="s">
        <v>1366</v>
      </c>
      <c r="G50" s="21" t="s">
        <v>41</v>
      </c>
      <c r="H50" s="24"/>
    </row>
    <row r="51" s="1" customFormat="1" spans="1:8">
      <c r="A51" s="21" t="s">
        <v>41</v>
      </c>
      <c r="B51" s="22" t="s">
        <v>42</v>
      </c>
      <c r="C51" s="23" t="s">
        <v>1326</v>
      </c>
      <c r="D51" s="22">
        <v>116</v>
      </c>
      <c r="E51" s="22" t="str">
        <f>VLOOKUP(A51,[4]技术合作!$1:$1048576,3,FALSE)</f>
        <v>广东省深圳市</v>
      </c>
      <c r="F51" s="21" t="s">
        <v>1367</v>
      </c>
      <c r="G51" s="21" t="s">
        <v>41</v>
      </c>
      <c r="H51" s="24"/>
    </row>
    <row r="52" s="1" customFormat="1" spans="1:8">
      <c r="A52" s="21" t="s">
        <v>41</v>
      </c>
      <c r="B52" s="22" t="s">
        <v>42</v>
      </c>
      <c r="C52" s="23" t="s">
        <v>1326</v>
      </c>
      <c r="D52" s="22">
        <v>116</v>
      </c>
      <c r="E52" s="22" t="str">
        <f>VLOOKUP(A52,[4]技术合作!$1:$1048576,3,FALSE)</f>
        <v>广东省深圳市</v>
      </c>
      <c r="F52" s="21" t="s">
        <v>1368</v>
      </c>
      <c r="G52" s="21" t="s">
        <v>41</v>
      </c>
      <c r="H52" s="24"/>
    </row>
    <row r="53" s="1" customFormat="1" spans="1:8">
      <c r="A53" s="21" t="s">
        <v>41</v>
      </c>
      <c r="B53" s="22" t="s">
        <v>42</v>
      </c>
      <c r="C53" s="23" t="s">
        <v>1326</v>
      </c>
      <c r="D53" s="22">
        <v>116</v>
      </c>
      <c r="E53" s="22" t="str">
        <f>VLOOKUP(A53,[4]技术合作!$1:$1048576,3,FALSE)</f>
        <v>广东省深圳市</v>
      </c>
      <c r="F53" s="21" t="s">
        <v>1369</v>
      </c>
      <c r="G53" s="21" t="s">
        <v>41</v>
      </c>
      <c r="H53" s="24"/>
    </row>
    <row r="54" s="1" customFormat="1" spans="1:8">
      <c r="A54" s="21" t="s">
        <v>41</v>
      </c>
      <c r="B54" s="22" t="s">
        <v>42</v>
      </c>
      <c r="C54" s="23" t="s">
        <v>1326</v>
      </c>
      <c r="D54" s="22">
        <v>116</v>
      </c>
      <c r="E54" s="22" t="str">
        <f>VLOOKUP(A54,[4]技术合作!$1:$1048576,3,FALSE)</f>
        <v>广东省深圳市</v>
      </c>
      <c r="F54" s="21" t="s">
        <v>1370</v>
      </c>
      <c r="G54" s="21" t="s">
        <v>41</v>
      </c>
      <c r="H54" s="24"/>
    </row>
    <row r="55" s="1" customFormat="1" spans="1:8">
      <c r="A55" s="21" t="s">
        <v>41</v>
      </c>
      <c r="B55" s="22" t="s">
        <v>42</v>
      </c>
      <c r="C55" s="23" t="s">
        <v>1326</v>
      </c>
      <c r="D55" s="22">
        <v>116</v>
      </c>
      <c r="E55" s="22" t="str">
        <f>VLOOKUP(A55,[4]技术合作!$1:$1048576,3,FALSE)</f>
        <v>广东省深圳市</v>
      </c>
      <c r="F55" s="21" t="s">
        <v>1371</v>
      </c>
      <c r="G55" s="21" t="s">
        <v>41</v>
      </c>
      <c r="H55" s="24"/>
    </row>
    <row r="56" s="1" customFormat="1" spans="1:8">
      <c r="A56" s="21" t="s">
        <v>41</v>
      </c>
      <c r="B56" s="22" t="s">
        <v>42</v>
      </c>
      <c r="C56" s="23" t="s">
        <v>1326</v>
      </c>
      <c r="D56" s="22">
        <v>116</v>
      </c>
      <c r="E56" s="22" t="str">
        <f>VLOOKUP(A56,[4]技术合作!$1:$1048576,3,FALSE)</f>
        <v>广东省深圳市</v>
      </c>
      <c r="F56" s="21" t="s">
        <v>1372</v>
      </c>
      <c r="G56" s="21" t="s">
        <v>41</v>
      </c>
      <c r="H56" s="24"/>
    </row>
    <row r="57" s="1" customFormat="1" spans="1:8">
      <c r="A57" s="21" t="s">
        <v>41</v>
      </c>
      <c r="B57" s="22" t="s">
        <v>42</v>
      </c>
      <c r="C57" s="23" t="s">
        <v>1326</v>
      </c>
      <c r="D57" s="22">
        <v>116</v>
      </c>
      <c r="E57" s="22" t="str">
        <f>VLOOKUP(A57,[4]技术合作!$1:$1048576,3,FALSE)</f>
        <v>广东省深圳市</v>
      </c>
      <c r="F57" s="21" t="s">
        <v>1373</v>
      </c>
      <c r="G57" s="21" t="s">
        <v>41</v>
      </c>
      <c r="H57" s="24"/>
    </row>
    <row r="58" s="1" customFormat="1" spans="1:8">
      <c r="A58" s="21" t="s">
        <v>41</v>
      </c>
      <c r="B58" s="22" t="s">
        <v>42</v>
      </c>
      <c r="C58" s="23" t="s">
        <v>1326</v>
      </c>
      <c r="D58" s="22">
        <v>116</v>
      </c>
      <c r="E58" s="22" t="str">
        <f>VLOOKUP(A58,[4]技术合作!$1:$1048576,3,FALSE)</f>
        <v>广东省深圳市</v>
      </c>
      <c r="F58" s="21" t="s">
        <v>1374</v>
      </c>
      <c r="G58" s="21" t="s">
        <v>41</v>
      </c>
      <c r="H58" s="24"/>
    </row>
    <row r="59" s="1" customFormat="1" spans="1:8">
      <c r="A59" s="21" t="s">
        <v>41</v>
      </c>
      <c r="B59" s="22" t="s">
        <v>42</v>
      </c>
      <c r="C59" s="23" t="s">
        <v>1326</v>
      </c>
      <c r="D59" s="22">
        <v>116</v>
      </c>
      <c r="E59" s="22" t="str">
        <f>VLOOKUP(A59,[4]技术合作!$1:$1048576,3,FALSE)</f>
        <v>广东省深圳市</v>
      </c>
      <c r="F59" s="21" t="s">
        <v>1375</v>
      </c>
      <c r="G59" s="21" t="s">
        <v>41</v>
      </c>
      <c r="H59" s="24"/>
    </row>
    <row r="60" s="1" customFormat="1" spans="1:8">
      <c r="A60" s="21" t="s">
        <v>41</v>
      </c>
      <c r="B60" s="22" t="s">
        <v>42</v>
      </c>
      <c r="C60" s="23" t="s">
        <v>1326</v>
      </c>
      <c r="D60" s="22">
        <v>116</v>
      </c>
      <c r="E60" s="22" t="str">
        <f>VLOOKUP(A60,[4]技术合作!$1:$1048576,3,FALSE)</f>
        <v>广东省深圳市</v>
      </c>
      <c r="F60" s="21" t="s">
        <v>1376</v>
      </c>
      <c r="G60" s="21" t="s">
        <v>41</v>
      </c>
      <c r="H60" s="24"/>
    </row>
    <row r="61" s="1" customFormat="1" spans="1:8">
      <c r="A61" s="21" t="s">
        <v>41</v>
      </c>
      <c r="B61" s="22" t="s">
        <v>42</v>
      </c>
      <c r="C61" s="23" t="s">
        <v>1326</v>
      </c>
      <c r="D61" s="22">
        <v>116</v>
      </c>
      <c r="E61" s="22" t="str">
        <f>VLOOKUP(A61,[4]技术合作!$1:$1048576,3,FALSE)</f>
        <v>广东省深圳市</v>
      </c>
      <c r="F61" s="21" t="s">
        <v>1377</v>
      </c>
      <c r="G61" s="21" t="s">
        <v>41</v>
      </c>
      <c r="H61" s="24"/>
    </row>
    <row r="62" s="1" customFormat="1" spans="1:8">
      <c r="A62" s="21" t="s">
        <v>41</v>
      </c>
      <c r="B62" s="22" t="s">
        <v>42</v>
      </c>
      <c r="C62" s="23" t="s">
        <v>1326</v>
      </c>
      <c r="D62" s="22">
        <v>116</v>
      </c>
      <c r="E62" s="22" t="str">
        <f>VLOOKUP(A62,[4]技术合作!$1:$1048576,3,FALSE)</f>
        <v>广东省深圳市</v>
      </c>
      <c r="F62" s="21" t="s">
        <v>1378</v>
      </c>
      <c r="G62" s="21" t="s">
        <v>41</v>
      </c>
      <c r="H62" s="24"/>
    </row>
    <row r="63" s="1" customFormat="1" spans="1:8">
      <c r="A63" s="21" t="s">
        <v>41</v>
      </c>
      <c r="B63" s="22" t="s">
        <v>42</v>
      </c>
      <c r="C63" s="23" t="s">
        <v>1326</v>
      </c>
      <c r="D63" s="22">
        <v>116</v>
      </c>
      <c r="E63" s="22" t="str">
        <f>VLOOKUP(A63,[4]技术合作!$1:$1048576,3,FALSE)</f>
        <v>广东省深圳市</v>
      </c>
      <c r="F63" s="21" t="s">
        <v>1379</v>
      </c>
      <c r="G63" s="21" t="s">
        <v>41</v>
      </c>
      <c r="H63" s="24"/>
    </row>
    <row r="64" s="1" customFormat="1" spans="1:8">
      <c r="A64" s="21" t="s">
        <v>41</v>
      </c>
      <c r="B64" s="22" t="s">
        <v>42</v>
      </c>
      <c r="C64" s="23" t="s">
        <v>1326</v>
      </c>
      <c r="D64" s="22">
        <v>116</v>
      </c>
      <c r="E64" s="22" t="str">
        <f>VLOOKUP(A64,[4]技术合作!$1:$1048576,3,FALSE)</f>
        <v>广东省深圳市</v>
      </c>
      <c r="F64" s="21" t="s">
        <v>1380</v>
      </c>
      <c r="G64" s="21" t="s">
        <v>41</v>
      </c>
      <c r="H64" s="24"/>
    </row>
    <row r="65" s="1" customFormat="1" spans="1:8">
      <c r="A65" s="21" t="s">
        <v>41</v>
      </c>
      <c r="B65" s="22" t="s">
        <v>42</v>
      </c>
      <c r="C65" s="23" t="s">
        <v>1326</v>
      </c>
      <c r="D65" s="22">
        <v>116</v>
      </c>
      <c r="E65" s="22" t="str">
        <f>VLOOKUP(A65,[4]技术合作!$1:$1048576,3,FALSE)</f>
        <v>广东省深圳市</v>
      </c>
      <c r="F65" s="21" t="s">
        <v>1381</v>
      </c>
      <c r="G65" s="21" t="s">
        <v>41</v>
      </c>
      <c r="H65" s="24"/>
    </row>
    <row r="66" s="1" customFormat="1" spans="1:8">
      <c r="A66" s="21" t="s">
        <v>41</v>
      </c>
      <c r="B66" s="22" t="s">
        <v>42</v>
      </c>
      <c r="C66" s="23" t="s">
        <v>1326</v>
      </c>
      <c r="D66" s="22">
        <v>116</v>
      </c>
      <c r="E66" s="22" t="str">
        <f>VLOOKUP(A66,[4]技术合作!$1:$1048576,3,FALSE)</f>
        <v>广东省深圳市</v>
      </c>
      <c r="F66" s="21" t="s">
        <v>1382</v>
      </c>
      <c r="G66" s="21" t="s">
        <v>41</v>
      </c>
      <c r="H66" s="24"/>
    </row>
    <row r="67" s="1" customFormat="1" spans="1:8">
      <c r="A67" s="21" t="s">
        <v>41</v>
      </c>
      <c r="B67" s="22" t="s">
        <v>42</v>
      </c>
      <c r="C67" s="23" t="s">
        <v>1326</v>
      </c>
      <c r="D67" s="22">
        <v>116</v>
      </c>
      <c r="E67" s="22" t="str">
        <f>VLOOKUP(A67,[4]技术合作!$1:$1048576,3,FALSE)</f>
        <v>广东省深圳市</v>
      </c>
      <c r="F67" s="21" t="s">
        <v>1383</v>
      </c>
      <c r="G67" s="21" t="s">
        <v>41</v>
      </c>
      <c r="H67" s="24"/>
    </row>
    <row r="68" s="1" customFormat="1" spans="1:8">
      <c r="A68" s="21" t="s">
        <v>41</v>
      </c>
      <c r="B68" s="22" t="s">
        <v>42</v>
      </c>
      <c r="C68" s="23" t="s">
        <v>1326</v>
      </c>
      <c r="D68" s="22">
        <v>116</v>
      </c>
      <c r="E68" s="22" t="str">
        <f>VLOOKUP(A68,[4]技术合作!$1:$1048576,3,FALSE)</f>
        <v>广东省深圳市</v>
      </c>
      <c r="F68" s="21" t="s">
        <v>1384</v>
      </c>
      <c r="G68" s="21" t="s">
        <v>41</v>
      </c>
      <c r="H68" s="24"/>
    </row>
    <row r="69" s="1" customFormat="1" spans="1:8">
      <c r="A69" s="21" t="s">
        <v>41</v>
      </c>
      <c r="B69" s="22" t="s">
        <v>42</v>
      </c>
      <c r="C69" s="23" t="s">
        <v>1326</v>
      </c>
      <c r="D69" s="22">
        <v>116</v>
      </c>
      <c r="E69" s="22" t="str">
        <f>VLOOKUP(A69,[4]技术合作!$1:$1048576,3,FALSE)</f>
        <v>广东省深圳市</v>
      </c>
      <c r="F69" s="21" t="s">
        <v>1385</v>
      </c>
      <c r="G69" s="21" t="s">
        <v>41</v>
      </c>
      <c r="H69" s="24"/>
    </row>
    <row r="70" s="1" customFormat="1" spans="1:8">
      <c r="A70" s="21" t="s">
        <v>41</v>
      </c>
      <c r="B70" s="22" t="s">
        <v>42</v>
      </c>
      <c r="C70" s="23" t="s">
        <v>1326</v>
      </c>
      <c r="D70" s="22">
        <v>116</v>
      </c>
      <c r="E70" s="22" t="str">
        <f>VLOOKUP(A70,[4]技术合作!$1:$1048576,3,FALSE)</f>
        <v>广东省深圳市</v>
      </c>
      <c r="F70" s="21" t="s">
        <v>1386</v>
      </c>
      <c r="G70" s="21" t="s">
        <v>41</v>
      </c>
      <c r="H70" s="24"/>
    </row>
    <row r="71" s="1" customFormat="1" spans="1:8">
      <c r="A71" s="21" t="s">
        <v>41</v>
      </c>
      <c r="B71" s="22" t="s">
        <v>42</v>
      </c>
      <c r="C71" s="23" t="s">
        <v>1326</v>
      </c>
      <c r="D71" s="22">
        <v>116</v>
      </c>
      <c r="E71" s="22" t="str">
        <f>VLOOKUP(A71,[4]技术合作!$1:$1048576,3,FALSE)</f>
        <v>广东省深圳市</v>
      </c>
      <c r="F71" s="21" t="s">
        <v>1387</v>
      </c>
      <c r="G71" s="21" t="s">
        <v>41</v>
      </c>
      <c r="H71" s="24"/>
    </row>
    <row r="72" s="1" customFormat="1" spans="1:8">
      <c r="A72" s="21" t="s">
        <v>41</v>
      </c>
      <c r="B72" s="22" t="s">
        <v>42</v>
      </c>
      <c r="C72" s="23" t="s">
        <v>1326</v>
      </c>
      <c r="D72" s="22">
        <v>116</v>
      </c>
      <c r="E72" s="22" t="str">
        <f>VLOOKUP(A72,[4]技术合作!$1:$1048576,3,FALSE)</f>
        <v>广东省深圳市</v>
      </c>
      <c r="F72" s="21" t="s">
        <v>1388</v>
      </c>
      <c r="G72" s="21" t="s">
        <v>41</v>
      </c>
      <c r="H72" s="24"/>
    </row>
    <row r="73" s="1" customFormat="1" spans="1:8">
      <c r="A73" s="21" t="s">
        <v>41</v>
      </c>
      <c r="B73" s="22" t="s">
        <v>42</v>
      </c>
      <c r="C73" s="23" t="s">
        <v>1326</v>
      </c>
      <c r="D73" s="22">
        <v>116</v>
      </c>
      <c r="E73" s="22" t="str">
        <f>VLOOKUP(A73,[4]技术合作!$1:$1048576,3,FALSE)</f>
        <v>广东省深圳市</v>
      </c>
      <c r="F73" s="21" t="s">
        <v>1389</v>
      </c>
      <c r="G73" s="21" t="s">
        <v>41</v>
      </c>
      <c r="H73" s="24"/>
    </row>
    <row r="74" s="1" customFormat="1" spans="1:8">
      <c r="A74" s="21" t="s">
        <v>41</v>
      </c>
      <c r="B74" s="22" t="s">
        <v>42</v>
      </c>
      <c r="C74" s="23" t="s">
        <v>1326</v>
      </c>
      <c r="D74" s="22">
        <v>116</v>
      </c>
      <c r="E74" s="22" t="str">
        <f>VLOOKUP(A74,[4]技术合作!$1:$1048576,3,FALSE)</f>
        <v>广东省深圳市</v>
      </c>
      <c r="F74" s="21" t="s">
        <v>1390</v>
      </c>
      <c r="G74" s="21" t="s">
        <v>41</v>
      </c>
      <c r="H74" s="24"/>
    </row>
    <row r="75" s="1" customFormat="1" spans="1:8">
      <c r="A75" s="21" t="s">
        <v>41</v>
      </c>
      <c r="B75" s="22" t="s">
        <v>42</v>
      </c>
      <c r="C75" s="23" t="s">
        <v>1326</v>
      </c>
      <c r="D75" s="22">
        <v>116</v>
      </c>
      <c r="E75" s="22" t="str">
        <f>VLOOKUP(A75,[4]技术合作!$1:$1048576,3,FALSE)</f>
        <v>广东省深圳市</v>
      </c>
      <c r="F75" s="21" t="s">
        <v>1391</v>
      </c>
      <c r="G75" s="21" t="s">
        <v>41</v>
      </c>
      <c r="H75" s="24"/>
    </row>
    <row r="76" s="1" customFormat="1" spans="1:8">
      <c r="A76" s="21" t="s">
        <v>41</v>
      </c>
      <c r="B76" s="22" t="s">
        <v>42</v>
      </c>
      <c r="C76" s="23" t="s">
        <v>1326</v>
      </c>
      <c r="D76" s="22">
        <v>116</v>
      </c>
      <c r="E76" s="22" t="str">
        <f>VLOOKUP(A76,[4]技术合作!$1:$1048576,3,FALSE)</f>
        <v>广东省深圳市</v>
      </c>
      <c r="F76" s="21" t="s">
        <v>1392</v>
      </c>
      <c r="G76" s="21" t="s">
        <v>41</v>
      </c>
      <c r="H76" s="24"/>
    </row>
    <row r="77" s="1" customFormat="1" spans="1:8">
      <c r="A77" s="21" t="s">
        <v>41</v>
      </c>
      <c r="B77" s="22" t="s">
        <v>42</v>
      </c>
      <c r="C77" s="23" t="s">
        <v>1326</v>
      </c>
      <c r="D77" s="22">
        <v>116</v>
      </c>
      <c r="E77" s="22" t="str">
        <f>VLOOKUP(A77,[4]技术合作!$1:$1048576,3,FALSE)</f>
        <v>广东省深圳市</v>
      </c>
      <c r="F77" s="21" t="s">
        <v>1393</v>
      </c>
      <c r="G77" s="21" t="s">
        <v>41</v>
      </c>
      <c r="H77" s="24"/>
    </row>
    <row r="78" s="1" customFormat="1" spans="1:8">
      <c r="A78" s="21" t="s">
        <v>41</v>
      </c>
      <c r="B78" s="22" t="s">
        <v>42</v>
      </c>
      <c r="C78" s="23" t="s">
        <v>1326</v>
      </c>
      <c r="D78" s="22">
        <v>116</v>
      </c>
      <c r="E78" s="22" t="str">
        <f>VLOOKUP(A78,[4]技术合作!$1:$1048576,3,FALSE)</f>
        <v>广东省深圳市</v>
      </c>
      <c r="F78" s="21" t="s">
        <v>1394</v>
      </c>
      <c r="G78" s="21" t="s">
        <v>41</v>
      </c>
      <c r="H78" s="24"/>
    </row>
    <row r="79" s="1" customFormat="1" spans="1:8">
      <c r="A79" s="21" t="s">
        <v>41</v>
      </c>
      <c r="B79" s="22" t="s">
        <v>42</v>
      </c>
      <c r="C79" s="23" t="s">
        <v>1326</v>
      </c>
      <c r="D79" s="22">
        <v>116</v>
      </c>
      <c r="E79" s="22" t="str">
        <f>VLOOKUP(A79,[4]技术合作!$1:$1048576,3,FALSE)</f>
        <v>广东省深圳市</v>
      </c>
      <c r="F79" s="21" t="s">
        <v>1395</v>
      </c>
      <c r="G79" s="21" t="s">
        <v>41</v>
      </c>
      <c r="H79" s="24"/>
    </row>
    <row r="80" s="1" customFormat="1" spans="1:8">
      <c r="A80" s="21" t="s">
        <v>41</v>
      </c>
      <c r="B80" s="22" t="s">
        <v>42</v>
      </c>
      <c r="C80" s="23" t="s">
        <v>1326</v>
      </c>
      <c r="D80" s="22">
        <v>116</v>
      </c>
      <c r="E80" s="22" t="str">
        <f>VLOOKUP(A80,[4]技术合作!$1:$1048576,3,FALSE)</f>
        <v>广东省深圳市</v>
      </c>
      <c r="F80" s="21" t="s">
        <v>1396</v>
      </c>
      <c r="G80" s="21" t="s">
        <v>41</v>
      </c>
      <c r="H80" s="24"/>
    </row>
    <row r="81" s="1" customFormat="1" spans="1:8">
      <c r="A81" s="21" t="s">
        <v>41</v>
      </c>
      <c r="B81" s="22" t="s">
        <v>42</v>
      </c>
      <c r="C81" s="23" t="s">
        <v>1326</v>
      </c>
      <c r="D81" s="22">
        <v>116</v>
      </c>
      <c r="E81" s="22" t="str">
        <f>VLOOKUP(A81,[4]技术合作!$1:$1048576,3,FALSE)</f>
        <v>广东省深圳市</v>
      </c>
      <c r="F81" s="21" t="s">
        <v>1397</v>
      </c>
      <c r="G81" s="21" t="s">
        <v>41</v>
      </c>
      <c r="H81" s="24"/>
    </row>
    <row r="82" s="1" customFormat="1" spans="1:8">
      <c r="A82" s="21" t="s">
        <v>41</v>
      </c>
      <c r="B82" s="22" t="s">
        <v>42</v>
      </c>
      <c r="C82" s="23" t="s">
        <v>1326</v>
      </c>
      <c r="D82" s="22">
        <v>116</v>
      </c>
      <c r="E82" s="22" t="str">
        <f>VLOOKUP(A82,[4]技术合作!$1:$1048576,3,FALSE)</f>
        <v>广东省深圳市</v>
      </c>
      <c r="F82" s="21" t="s">
        <v>1398</v>
      </c>
      <c r="G82" s="21" t="s">
        <v>41</v>
      </c>
      <c r="H82" s="24"/>
    </row>
    <row r="83" s="1" customFormat="1" spans="1:8">
      <c r="A83" s="21" t="s">
        <v>41</v>
      </c>
      <c r="B83" s="22" t="s">
        <v>42</v>
      </c>
      <c r="C83" s="23" t="s">
        <v>1326</v>
      </c>
      <c r="D83" s="22">
        <v>116</v>
      </c>
      <c r="E83" s="22" t="str">
        <f>VLOOKUP(A83,[4]技术合作!$1:$1048576,3,FALSE)</f>
        <v>广东省深圳市</v>
      </c>
      <c r="F83" s="21" t="s">
        <v>1399</v>
      </c>
      <c r="G83" s="21" t="s">
        <v>41</v>
      </c>
      <c r="H83" s="24"/>
    </row>
    <row r="84" s="1" customFormat="1" spans="1:8">
      <c r="A84" s="21" t="s">
        <v>41</v>
      </c>
      <c r="B84" s="22" t="s">
        <v>42</v>
      </c>
      <c r="C84" s="23" t="s">
        <v>1326</v>
      </c>
      <c r="D84" s="22">
        <v>116</v>
      </c>
      <c r="E84" s="22" t="str">
        <f>VLOOKUP(A84,[4]技术合作!$1:$1048576,3,FALSE)</f>
        <v>广东省深圳市</v>
      </c>
      <c r="F84" s="21" t="s">
        <v>1400</v>
      </c>
      <c r="G84" s="21" t="s">
        <v>41</v>
      </c>
      <c r="H84" s="24"/>
    </row>
    <row r="85" s="1" customFormat="1" spans="1:8">
      <c r="A85" s="21" t="s">
        <v>41</v>
      </c>
      <c r="B85" s="22" t="s">
        <v>42</v>
      </c>
      <c r="C85" s="23" t="s">
        <v>1326</v>
      </c>
      <c r="D85" s="22">
        <v>116</v>
      </c>
      <c r="E85" s="22" t="str">
        <f>VLOOKUP(A85,[4]技术合作!$1:$1048576,3,FALSE)</f>
        <v>广东省深圳市</v>
      </c>
      <c r="F85" s="21" t="s">
        <v>1401</v>
      </c>
      <c r="G85" s="21" t="s">
        <v>41</v>
      </c>
      <c r="H85" s="24"/>
    </row>
    <row r="86" s="1" customFormat="1" spans="1:8">
      <c r="A86" s="21" t="s">
        <v>41</v>
      </c>
      <c r="B86" s="22" t="s">
        <v>42</v>
      </c>
      <c r="C86" s="23" t="s">
        <v>1326</v>
      </c>
      <c r="D86" s="22">
        <v>116</v>
      </c>
      <c r="E86" s="22" t="str">
        <f>VLOOKUP(A86,[4]技术合作!$1:$1048576,3,FALSE)</f>
        <v>广东省深圳市</v>
      </c>
      <c r="F86" s="21" t="s">
        <v>1402</v>
      </c>
      <c r="G86" s="21" t="s">
        <v>41</v>
      </c>
      <c r="H86" s="24"/>
    </row>
    <row r="87" s="1" customFormat="1" spans="1:8">
      <c r="A87" s="21" t="s">
        <v>41</v>
      </c>
      <c r="B87" s="22" t="s">
        <v>42</v>
      </c>
      <c r="C87" s="23" t="s">
        <v>1326</v>
      </c>
      <c r="D87" s="22">
        <v>116</v>
      </c>
      <c r="E87" s="22" t="str">
        <f>VLOOKUP(A87,[4]技术合作!$1:$1048576,3,FALSE)</f>
        <v>广东省深圳市</v>
      </c>
      <c r="F87" s="21" t="s">
        <v>1403</v>
      </c>
      <c r="G87" s="21" t="s">
        <v>41</v>
      </c>
      <c r="H87" s="24"/>
    </row>
    <row r="88" s="1" customFormat="1" spans="1:8">
      <c r="A88" s="21" t="s">
        <v>41</v>
      </c>
      <c r="B88" s="22" t="s">
        <v>42</v>
      </c>
      <c r="C88" s="23" t="s">
        <v>1326</v>
      </c>
      <c r="D88" s="22">
        <v>116</v>
      </c>
      <c r="E88" s="22" t="str">
        <f>VLOOKUP(A88,[4]技术合作!$1:$1048576,3,FALSE)</f>
        <v>广东省深圳市</v>
      </c>
      <c r="F88" s="21" t="s">
        <v>1404</v>
      </c>
      <c r="G88" s="21" t="s">
        <v>41</v>
      </c>
      <c r="H88" s="24"/>
    </row>
    <row r="89" s="1" customFormat="1" customHeight="1" spans="1:8">
      <c r="A89" s="21" t="s">
        <v>41</v>
      </c>
      <c r="B89" s="22" t="s">
        <v>42</v>
      </c>
      <c r="C89" s="23" t="s">
        <v>1326</v>
      </c>
      <c r="D89" s="22">
        <v>116</v>
      </c>
      <c r="E89" s="22" t="str">
        <f>VLOOKUP(A89,[4]技术合作!$1:$1048576,3,FALSE)</f>
        <v>广东省深圳市</v>
      </c>
      <c r="F89" s="21" t="s">
        <v>1405</v>
      </c>
      <c r="G89" s="21" t="s">
        <v>41</v>
      </c>
      <c r="H89" s="24"/>
    </row>
    <row r="90" s="1" customFormat="1" spans="1:8">
      <c r="A90" s="21" t="s">
        <v>41</v>
      </c>
      <c r="B90" s="22" t="s">
        <v>42</v>
      </c>
      <c r="C90" s="23" t="s">
        <v>1326</v>
      </c>
      <c r="D90" s="22">
        <v>116</v>
      </c>
      <c r="E90" s="22" t="str">
        <f>VLOOKUP(A90,[4]技术合作!$1:$1048576,3,FALSE)</f>
        <v>广东省深圳市</v>
      </c>
      <c r="F90" s="21" t="s">
        <v>1406</v>
      </c>
      <c r="G90" s="21" t="s">
        <v>41</v>
      </c>
      <c r="H90" s="24"/>
    </row>
    <row r="91" s="1" customFormat="1" spans="1:8">
      <c r="A91" s="21" t="s">
        <v>41</v>
      </c>
      <c r="B91" s="22" t="s">
        <v>42</v>
      </c>
      <c r="C91" s="23" t="s">
        <v>1326</v>
      </c>
      <c r="D91" s="22">
        <v>116</v>
      </c>
      <c r="E91" s="22" t="str">
        <f>VLOOKUP(A91,[4]技术合作!$1:$1048576,3,FALSE)</f>
        <v>广东省深圳市</v>
      </c>
      <c r="F91" s="21" t="s">
        <v>1407</v>
      </c>
      <c r="G91" s="21" t="s">
        <v>41</v>
      </c>
      <c r="H91" s="24"/>
    </row>
    <row r="92" s="1" customFormat="1" spans="1:8">
      <c r="A92" s="21" t="s">
        <v>41</v>
      </c>
      <c r="B92" s="22" t="s">
        <v>42</v>
      </c>
      <c r="C92" s="23" t="s">
        <v>1326</v>
      </c>
      <c r="D92" s="22">
        <v>116</v>
      </c>
      <c r="E92" s="22" t="str">
        <f>VLOOKUP(A92,[4]技术合作!$1:$1048576,3,FALSE)</f>
        <v>广东省深圳市</v>
      </c>
      <c r="F92" s="21" t="s">
        <v>1408</v>
      </c>
      <c r="G92" s="21" t="s">
        <v>41</v>
      </c>
      <c r="H92" s="24"/>
    </row>
    <row r="93" s="1" customFormat="1" spans="1:8">
      <c r="A93" s="21" t="s">
        <v>41</v>
      </c>
      <c r="B93" s="22" t="s">
        <v>42</v>
      </c>
      <c r="C93" s="23" t="s">
        <v>1326</v>
      </c>
      <c r="D93" s="22">
        <v>116</v>
      </c>
      <c r="E93" s="22" t="str">
        <f>VLOOKUP(A93,[4]技术合作!$1:$1048576,3,FALSE)</f>
        <v>广东省深圳市</v>
      </c>
      <c r="F93" s="21" t="s">
        <v>1409</v>
      </c>
      <c r="G93" s="21" t="s">
        <v>41</v>
      </c>
      <c r="H93" s="24"/>
    </row>
    <row r="94" s="1" customFormat="1" spans="1:8">
      <c r="A94" s="21" t="s">
        <v>41</v>
      </c>
      <c r="B94" s="22" t="s">
        <v>42</v>
      </c>
      <c r="C94" s="23" t="s">
        <v>1326</v>
      </c>
      <c r="D94" s="22">
        <v>116</v>
      </c>
      <c r="E94" s="22" t="str">
        <f>VLOOKUP(A94,[4]技术合作!$1:$1048576,3,FALSE)</f>
        <v>广东省深圳市</v>
      </c>
      <c r="F94" s="21" t="s">
        <v>1410</v>
      </c>
      <c r="G94" s="21" t="s">
        <v>41</v>
      </c>
      <c r="H94" s="24"/>
    </row>
    <row r="95" s="1" customFormat="1" spans="1:8">
      <c r="A95" s="21" t="s">
        <v>41</v>
      </c>
      <c r="B95" s="22" t="s">
        <v>42</v>
      </c>
      <c r="C95" s="23" t="s">
        <v>1326</v>
      </c>
      <c r="D95" s="22">
        <v>116</v>
      </c>
      <c r="E95" s="22" t="str">
        <f>VLOOKUP(A95,[4]技术合作!$1:$1048576,3,FALSE)</f>
        <v>广东省深圳市</v>
      </c>
      <c r="F95" s="21" t="s">
        <v>1411</v>
      </c>
      <c r="G95" s="21" t="s">
        <v>41</v>
      </c>
      <c r="H95" s="24"/>
    </row>
    <row r="96" s="1" customFormat="1" spans="1:8">
      <c r="A96" s="21" t="s">
        <v>41</v>
      </c>
      <c r="B96" s="22" t="s">
        <v>42</v>
      </c>
      <c r="C96" s="23" t="s">
        <v>1326</v>
      </c>
      <c r="D96" s="22">
        <v>116</v>
      </c>
      <c r="E96" s="22" t="str">
        <f>VLOOKUP(A96,[4]技术合作!$1:$1048576,3,FALSE)</f>
        <v>广东省深圳市</v>
      </c>
      <c r="F96" s="21" t="s">
        <v>1412</v>
      </c>
      <c r="G96" s="21" t="s">
        <v>41</v>
      </c>
      <c r="H96" s="24"/>
    </row>
    <row r="97" s="1" customFormat="1" spans="1:8">
      <c r="A97" s="21" t="s">
        <v>41</v>
      </c>
      <c r="B97" s="22" t="s">
        <v>42</v>
      </c>
      <c r="C97" s="23" t="s">
        <v>1326</v>
      </c>
      <c r="D97" s="22">
        <v>116</v>
      </c>
      <c r="E97" s="22" t="str">
        <f>VLOOKUP(A97,[4]技术合作!$1:$1048576,3,FALSE)</f>
        <v>广东省深圳市</v>
      </c>
      <c r="F97" s="21" t="s">
        <v>1413</v>
      </c>
      <c r="G97" s="21" t="s">
        <v>41</v>
      </c>
      <c r="H97" s="24"/>
    </row>
    <row r="98" s="1" customFormat="1" spans="1:8">
      <c r="A98" s="21" t="s">
        <v>41</v>
      </c>
      <c r="B98" s="22" t="s">
        <v>42</v>
      </c>
      <c r="C98" s="23" t="s">
        <v>1326</v>
      </c>
      <c r="D98" s="22">
        <v>116</v>
      </c>
      <c r="E98" s="22" t="str">
        <f>VLOOKUP(A98,[4]技术合作!$1:$1048576,3,FALSE)</f>
        <v>广东省深圳市</v>
      </c>
      <c r="F98" s="21" t="s">
        <v>1414</v>
      </c>
      <c r="G98" s="21" t="s">
        <v>41</v>
      </c>
      <c r="H98" s="24"/>
    </row>
    <row r="99" s="1" customFormat="1" spans="1:8">
      <c r="A99" s="21" t="s">
        <v>41</v>
      </c>
      <c r="B99" s="22" t="s">
        <v>42</v>
      </c>
      <c r="C99" s="23" t="s">
        <v>1326</v>
      </c>
      <c r="D99" s="22">
        <v>116</v>
      </c>
      <c r="E99" s="22" t="str">
        <f>VLOOKUP(A99,[4]技术合作!$1:$1048576,3,FALSE)</f>
        <v>广东省深圳市</v>
      </c>
      <c r="F99" s="21" t="s">
        <v>1415</v>
      </c>
      <c r="G99" s="21" t="s">
        <v>41</v>
      </c>
      <c r="H99" s="24"/>
    </row>
    <row r="100" s="1" customFormat="1" spans="1:8">
      <c r="A100" s="21" t="s">
        <v>41</v>
      </c>
      <c r="B100" s="22" t="s">
        <v>42</v>
      </c>
      <c r="C100" s="23" t="s">
        <v>1326</v>
      </c>
      <c r="D100" s="22">
        <v>116</v>
      </c>
      <c r="E100" s="22" t="str">
        <f>VLOOKUP(A100,[4]技术合作!$1:$1048576,3,FALSE)</f>
        <v>广东省深圳市</v>
      </c>
      <c r="F100" s="21" t="s">
        <v>1416</v>
      </c>
      <c r="G100" s="21" t="s">
        <v>41</v>
      </c>
      <c r="H100" s="24"/>
    </row>
    <row r="101" s="1" customFormat="1" spans="1:8">
      <c r="A101" s="21" t="s">
        <v>41</v>
      </c>
      <c r="B101" s="22" t="s">
        <v>42</v>
      </c>
      <c r="C101" s="23" t="s">
        <v>1326</v>
      </c>
      <c r="D101" s="22">
        <v>116</v>
      </c>
      <c r="E101" s="22" t="str">
        <f>VLOOKUP(A101,[4]技术合作!$1:$1048576,3,FALSE)</f>
        <v>广东省深圳市</v>
      </c>
      <c r="F101" s="21" t="s">
        <v>1417</v>
      </c>
      <c r="G101" s="21" t="s">
        <v>41</v>
      </c>
      <c r="H101" s="24"/>
    </row>
    <row r="102" s="1" customFormat="1" spans="1:8">
      <c r="A102" s="21" t="s">
        <v>41</v>
      </c>
      <c r="B102" s="22" t="s">
        <v>42</v>
      </c>
      <c r="C102" s="23" t="s">
        <v>1326</v>
      </c>
      <c r="D102" s="22">
        <v>116</v>
      </c>
      <c r="E102" s="22" t="str">
        <f>VLOOKUP(A102,[4]技术合作!$1:$1048576,3,FALSE)</f>
        <v>广东省深圳市</v>
      </c>
      <c r="F102" s="21" t="s">
        <v>1418</v>
      </c>
      <c r="G102" s="21" t="s">
        <v>41</v>
      </c>
      <c r="H102" s="24"/>
    </row>
    <row r="103" s="1" customFormat="1" spans="1:8">
      <c r="A103" s="21" t="s">
        <v>41</v>
      </c>
      <c r="B103" s="22" t="s">
        <v>42</v>
      </c>
      <c r="C103" s="23" t="s">
        <v>1326</v>
      </c>
      <c r="D103" s="22">
        <v>116</v>
      </c>
      <c r="E103" s="22" t="str">
        <f>VLOOKUP(A103,[4]技术合作!$1:$1048576,3,FALSE)</f>
        <v>广东省深圳市</v>
      </c>
      <c r="F103" s="21" t="s">
        <v>1419</v>
      </c>
      <c r="G103" s="21" t="s">
        <v>41</v>
      </c>
      <c r="H103" s="24"/>
    </row>
    <row r="104" s="1" customFormat="1" spans="1:8">
      <c r="A104" s="21" t="s">
        <v>41</v>
      </c>
      <c r="B104" s="22" t="s">
        <v>42</v>
      </c>
      <c r="C104" s="23" t="s">
        <v>1326</v>
      </c>
      <c r="D104" s="22">
        <v>116</v>
      </c>
      <c r="E104" s="22" t="str">
        <f>VLOOKUP(A104,[4]技术合作!$1:$1048576,3,FALSE)</f>
        <v>广东省深圳市</v>
      </c>
      <c r="F104" s="21" t="s">
        <v>1420</v>
      </c>
      <c r="G104" s="21" t="s">
        <v>41</v>
      </c>
      <c r="H104" s="24"/>
    </row>
    <row r="105" s="1" customFormat="1" spans="1:8">
      <c r="A105" s="21" t="s">
        <v>41</v>
      </c>
      <c r="B105" s="22" t="s">
        <v>42</v>
      </c>
      <c r="C105" s="23" t="s">
        <v>1326</v>
      </c>
      <c r="D105" s="22">
        <v>116</v>
      </c>
      <c r="E105" s="22" t="str">
        <f>VLOOKUP(A105,[4]技术合作!$1:$1048576,3,FALSE)</f>
        <v>广东省深圳市</v>
      </c>
      <c r="F105" s="21" t="s">
        <v>1421</v>
      </c>
      <c r="G105" s="21" t="s">
        <v>41</v>
      </c>
      <c r="H105" s="24"/>
    </row>
    <row r="106" s="1" customFormat="1" spans="1:8">
      <c r="A106" s="21" t="s">
        <v>41</v>
      </c>
      <c r="B106" s="22" t="s">
        <v>42</v>
      </c>
      <c r="C106" s="23" t="s">
        <v>1326</v>
      </c>
      <c r="D106" s="22">
        <v>116</v>
      </c>
      <c r="E106" s="22" t="str">
        <f>VLOOKUP(A106,[4]技术合作!$1:$1048576,3,FALSE)</f>
        <v>广东省深圳市</v>
      </c>
      <c r="F106" s="21" t="s">
        <v>1422</v>
      </c>
      <c r="G106" s="21" t="s">
        <v>41</v>
      </c>
      <c r="H106" s="24"/>
    </row>
    <row r="107" s="1" customFormat="1" spans="1:8">
      <c r="A107" s="21" t="s">
        <v>41</v>
      </c>
      <c r="B107" s="22" t="s">
        <v>42</v>
      </c>
      <c r="C107" s="23" t="s">
        <v>1326</v>
      </c>
      <c r="D107" s="22">
        <v>116</v>
      </c>
      <c r="E107" s="22" t="str">
        <f>VLOOKUP(A107,[4]技术合作!$1:$1048576,3,FALSE)</f>
        <v>广东省深圳市</v>
      </c>
      <c r="F107" s="21" t="s">
        <v>1423</v>
      </c>
      <c r="G107" s="21" t="s">
        <v>41</v>
      </c>
      <c r="H107" s="24"/>
    </row>
    <row r="108" s="1" customFormat="1" spans="1:8">
      <c r="A108" s="21" t="s">
        <v>41</v>
      </c>
      <c r="B108" s="22" t="s">
        <v>42</v>
      </c>
      <c r="C108" s="23" t="s">
        <v>1326</v>
      </c>
      <c r="D108" s="22">
        <v>116</v>
      </c>
      <c r="E108" s="22" t="str">
        <f>VLOOKUP(A108,[4]技术合作!$1:$1048576,3,FALSE)</f>
        <v>广东省深圳市</v>
      </c>
      <c r="F108" s="21" t="s">
        <v>1424</v>
      </c>
      <c r="G108" s="21" t="s">
        <v>41</v>
      </c>
      <c r="H108" s="24"/>
    </row>
    <row r="109" s="1" customFormat="1" spans="1:8">
      <c r="A109" s="21" t="s">
        <v>41</v>
      </c>
      <c r="B109" s="22" t="s">
        <v>42</v>
      </c>
      <c r="C109" s="23" t="s">
        <v>1326</v>
      </c>
      <c r="D109" s="22">
        <v>116</v>
      </c>
      <c r="E109" s="22" t="str">
        <f>VLOOKUP(A109,[4]技术合作!$1:$1048576,3,FALSE)</f>
        <v>广东省深圳市</v>
      </c>
      <c r="F109" s="21" t="s">
        <v>1425</v>
      </c>
      <c r="G109" s="21" t="s">
        <v>41</v>
      </c>
      <c r="H109" s="24"/>
    </row>
    <row r="110" s="1" customFormat="1" spans="1:8">
      <c r="A110" s="21" t="s">
        <v>41</v>
      </c>
      <c r="B110" s="22" t="s">
        <v>42</v>
      </c>
      <c r="C110" s="23" t="s">
        <v>1326</v>
      </c>
      <c r="D110" s="22">
        <v>116</v>
      </c>
      <c r="E110" s="22" t="str">
        <f>VLOOKUP(A110,[4]技术合作!$1:$1048576,3,FALSE)</f>
        <v>广东省深圳市</v>
      </c>
      <c r="F110" s="21" t="s">
        <v>1426</v>
      </c>
      <c r="G110" s="21" t="s">
        <v>41</v>
      </c>
      <c r="H110" s="24"/>
    </row>
    <row r="111" s="1" customFormat="1" spans="1:8">
      <c r="A111" s="21" t="s">
        <v>41</v>
      </c>
      <c r="B111" s="22" t="s">
        <v>42</v>
      </c>
      <c r="C111" s="23" t="s">
        <v>1326</v>
      </c>
      <c r="D111" s="22">
        <v>116</v>
      </c>
      <c r="E111" s="22" t="str">
        <f>VLOOKUP(A111,[4]技术合作!$1:$1048576,3,FALSE)</f>
        <v>广东省深圳市</v>
      </c>
      <c r="F111" s="21" t="s">
        <v>1427</v>
      </c>
      <c r="G111" s="21" t="s">
        <v>41</v>
      </c>
      <c r="H111" s="24"/>
    </row>
    <row r="112" s="1" customFormat="1" spans="1:8">
      <c r="A112" s="21" t="s">
        <v>41</v>
      </c>
      <c r="B112" s="22" t="s">
        <v>42</v>
      </c>
      <c r="C112" s="23" t="s">
        <v>1326</v>
      </c>
      <c r="D112" s="22">
        <v>116</v>
      </c>
      <c r="E112" s="22" t="str">
        <f>VLOOKUP(A112,[4]技术合作!$1:$1048576,3,FALSE)</f>
        <v>广东省深圳市</v>
      </c>
      <c r="F112" s="21" t="s">
        <v>1428</v>
      </c>
      <c r="G112" s="21" t="s">
        <v>41</v>
      </c>
      <c r="H112" s="24"/>
    </row>
    <row r="113" s="1" customFormat="1" spans="1:8">
      <c r="A113" s="21" t="s">
        <v>41</v>
      </c>
      <c r="B113" s="22" t="s">
        <v>42</v>
      </c>
      <c r="C113" s="23" t="s">
        <v>1326</v>
      </c>
      <c r="D113" s="22">
        <v>116</v>
      </c>
      <c r="E113" s="22" t="str">
        <f>VLOOKUP(A113,[4]技术合作!$1:$1048576,3,FALSE)</f>
        <v>广东省深圳市</v>
      </c>
      <c r="F113" s="21" t="s">
        <v>1429</v>
      </c>
      <c r="G113" s="21" t="s">
        <v>41</v>
      </c>
      <c r="H113" s="24"/>
    </row>
    <row r="114" s="1" customFormat="1" spans="1:8">
      <c r="A114" s="21" t="s">
        <v>41</v>
      </c>
      <c r="B114" s="22" t="s">
        <v>42</v>
      </c>
      <c r="C114" s="23" t="s">
        <v>1326</v>
      </c>
      <c r="D114" s="22">
        <v>116</v>
      </c>
      <c r="E114" s="22" t="str">
        <f>VLOOKUP(A114,[4]技术合作!$1:$1048576,3,FALSE)</f>
        <v>广东省深圳市</v>
      </c>
      <c r="F114" s="21" t="s">
        <v>1430</v>
      </c>
      <c r="G114" s="21" t="s">
        <v>41</v>
      </c>
      <c r="H114" s="24"/>
    </row>
    <row r="115" s="1" customFormat="1" spans="1:8">
      <c r="A115" s="21" t="s">
        <v>41</v>
      </c>
      <c r="B115" s="22" t="s">
        <v>42</v>
      </c>
      <c r="C115" s="23" t="s">
        <v>1326</v>
      </c>
      <c r="D115" s="22">
        <v>116</v>
      </c>
      <c r="E115" s="22" t="str">
        <f>VLOOKUP(A115,[4]技术合作!$1:$1048576,3,FALSE)</f>
        <v>广东省深圳市</v>
      </c>
      <c r="F115" s="21" t="s">
        <v>1431</v>
      </c>
      <c r="G115" s="21" t="s">
        <v>41</v>
      </c>
      <c r="H115" s="24"/>
    </row>
    <row r="116" s="1" customFormat="1" spans="1:8">
      <c r="A116" s="21" t="s">
        <v>41</v>
      </c>
      <c r="B116" s="22" t="s">
        <v>42</v>
      </c>
      <c r="C116" s="23" t="s">
        <v>1326</v>
      </c>
      <c r="D116" s="22">
        <v>116</v>
      </c>
      <c r="E116" s="22" t="str">
        <f>VLOOKUP(A116,[4]技术合作!$1:$1048576,3,FALSE)</f>
        <v>广东省深圳市</v>
      </c>
      <c r="F116" s="21" t="s">
        <v>1432</v>
      </c>
      <c r="G116" s="21" t="s">
        <v>41</v>
      </c>
      <c r="H116" s="24"/>
    </row>
    <row r="117" s="1" customFormat="1" spans="1:8">
      <c r="A117" s="21" t="s">
        <v>41</v>
      </c>
      <c r="B117" s="22" t="s">
        <v>42</v>
      </c>
      <c r="C117" s="23" t="s">
        <v>1326</v>
      </c>
      <c r="D117" s="22">
        <v>116</v>
      </c>
      <c r="E117" s="22" t="str">
        <f>VLOOKUP(A117,[4]技术合作!$1:$1048576,3,FALSE)</f>
        <v>广东省深圳市</v>
      </c>
      <c r="F117" s="21" t="s">
        <v>1433</v>
      </c>
      <c r="G117" s="21" t="s">
        <v>41</v>
      </c>
      <c r="H117" s="24"/>
    </row>
    <row r="118" s="1" customFormat="1" spans="1:8">
      <c r="A118" s="21" t="s">
        <v>41</v>
      </c>
      <c r="B118" s="22" t="s">
        <v>42</v>
      </c>
      <c r="C118" s="23" t="s">
        <v>1326</v>
      </c>
      <c r="D118" s="22">
        <v>116</v>
      </c>
      <c r="E118" s="22" t="str">
        <f>VLOOKUP(A118,[4]技术合作!$1:$1048576,3,FALSE)</f>
        <v>广东省深圳市</v>
      </c>
      <c r="F118" s="21" t="s">
        <v>1434</v>
      </c>
      <c r="G118" s="21" t="s">
        <v>41</v>
      </c>
      <c r="H118" s="24"/>
    </row>
    <row r="119" s="1" customFormat="1" spans="1:8">
      <c r="A119" s="21" t="s">
        <v>41</v>
      </c>
      <c r="B119" s="22" t="s">
        <v>42</v>
      </c>
      <c r="C119" s="23" t="s">
        <v>1326</v>
      </c>
      <c r="D119" s="22">
        <v>116</v>
      </c>
      <c r="E119" s="22" t="str">
        <f>VLOOKUP(A119,[4]技术合作!$1:$1048576,3,FALSE)</f>
        <v>广东省深圳市</v>
      </c>
      <c r="F119" s="21" t="s">
        <v>1435</v>
      </c>
      <c r="G119" s="21" t="s">
        <v>41</v>
      </c>
      <c r="H119" s="24"/>
    </row>
    <row r="120" s="1" customFormat="1" spans="1:8">
      <c r="A120" s="21" t="s">
        <v>41</v>
      </c>
      <c r="B120" s="22" t="s">
        <v>42</v>
      </c>
      <c r="C120" s="23" t="s">
        <v>1326</v>
      </c>
      <c r="D120" s="22">
        <v>116</v>
      </c>
      <c r="E120" s="22" t="str">
        <f>VLOOKUP(A120,[4]技术合作!$1:$1048576,3,FALSE)</f>
        <v>广东省深圳市</v>
      </c>
      <c r="F120" s="21" t="s">
        <v>1436</v>
      </c>
      <c r="G120" s="21" t="s">
        <v>41</v>
      </c>
      <c r="H120" s="24"/>
    </row>
    <row r="121" s="1" customFormat="1" spans="1:8">
      <c r="A121" s="21" t="s">
        <v>41</v>
      </c>
      <c r="B121" s="22" t="s">
        <v>42</v>
      </c>
      <c r="C121" s="23" t="s">
        <v>1326</v>
      </c>
      <c r="D121" s="22">
        <v>116</v>
      </c>
      <c r="E121" s="22" t="str">
        <f>VLOOKUP(A121,[4]技术合作!$1:$1048576,3,FALSE)</f>
        <v>广东省深圳市</v>
      </c>
      <c r="F121" s="21" t="s">
        <v>1437</v>
      </c>
      <c r="G121" s="21" t="s">
        <v>41</v>
      </c>
      <c r="H121" s="24"/>
    </row>
    <row r="122" s="1" customFormat="1" spans="1:8">
      <c r="A122" s="21" t="s">
        <v>41</v>
      </c>
      <c r="B122" s="22" t="s">
        <v>42</v>
      </c>
      <c r="C122" s="23" t="s">
        <v>1326</v>
      </c>
      <c r="D122" s="22">
        <v>116</v>
      </c>
      <c r="E122" s="22" t="str">
        <f>VLOOKUP(A122,[4]技术合作!$1:$1048576,3,FALSE)</f>
        <v>广东省深圳市</v>
      </c>
      <c r="F122" s="21" t="s">
        <v>1438</v>
      </c>
      <c r="G122" s="21" t="s">
        <v>41</v>
      </c>
      <c r="H122" s="24"/>
    </row>
    <row r="123" s="1" customFormat="1" spans="1:8">
      <c r="A123" s="21" t="s">
        <v>41</v>
      </c>
      <c r="B123" s="22" t="s">
        <v>42</v>
      </c>
      <c r="C123" s="23" t="s">
        <v>1326</v>
      </c>
      <c r="D123" s="22">
        <v>116</v>
      </c>
      <c r="E123" s="22" t="str">
        <f>VLOOKUP(A123,[4]技术合作!$1:$1048576,3,FALSE)</f>
        <v>广东省深圳市</v>
      </c>
      <c r="F123" s="21" t="s">
        <v>1439</v>
      </c>
      <c r="G123" s="21" t="s">
        <v>41</v>
      </c>
      <c r="H123" s="24"/>
    </row>
    <row r="124" s="1" customFormat="1" spans="1:8">
      <c r="A124" s="21" t="s">
        <v>41</v>
      </c>
      <c r="B124" s="22" t="s">
        <v>42</v>
      </c>
      <c r="C124" s="23" t="s">
        <v>1326</v>
      </c>
      <c r="D124" s="22">
        <v>116</v>
      </c>
      <c r="E124" s="22" t="str">
        <f>VLOOKUP(A124,[4]技术合作!$1:$1048576,3,FALSE)</f>
        <v>广东省深圳市</v>
      </c>
      <c r="F124" s="21" t="s">
        <v>1440</v>
      </c>
      <c r="G124" s="21" t="s">
        <v>41</v>
      </c>
      <c r="H124" s="24"/>
    </row>
    <row r="125" s="1" customFormat="1" spans="1:8">
      <c r="A125" s="26" t="s">
        <v>41</v>
      </c>
      <c r="B125" s="27" t="s">
        <v>42</v>
      </c>
      <c r="C125" s="28" t="s">
        <v>1326</v>
      </c>
      <c r="D125" s="27">
        <v>116</v>
      </c>
      <c r="E125" s="27" t="str">
        <f>VLOOKUP(A125,[4]技术合作!$1:$1048576,3,FALSE)</f>
        <v>广东省深圳市</v>
      </c>
      <c r="F125" s="26" t="s">
        <v>1441</v>
      </c>
      <c r="G125" s="26" t="s">
        <v>41</v>
      </c>
      <c r="H125" s="24"/>
    </row>
    <row r="126" s="5" customFormat="1" spans="1:8">
      <c r="A126" s="21" t="s">
        <v>41</v>
      </c>
      <c r="B126" s="22" t="s">
        <v>42</v>
      </c>
      <c r="C126" s="23" t="s">
        <v>1326</v>
      </c>
      <c r="D126" s="22">
        <v>116</v>
      </c>
      <c r="E126" s="22" t="str">
        <f>VLOOKUP(A126,[4]技术合作!$1:$1048576,3,FALSE)</f>
        <v>广东省深圳市</v>
      </c>
      <c r="F126" s="21" t="s">
        <v>1442</v>
      </c>
      <c r="G126" s="21" t="s">
        <v>41</v>
      </c>
      <c r="H126" s="24"/>
    </row>
    <row r="127" s="1" customFormat="1" spans="1:8">
      <c r="A127" s="21" t="s">
        <v>44</v>
      </c>
      <c r="B127" s="22" t="s">
        <v>45</v>
      </c>
      <c r="C127" s="23" t="s">
        <v>1443</v>
      </c>
      <c r="D127" s="22">
        <v>4</v>
      </c>
      <c r="E127" s="22" t="str">
        <f>VLOOKUP(A127,[4]技术合作!$1:$1048576,3,FALSE)</f>
        <v>广东省深圳市</v>
      </c>
      <c r="F127" s="29" t="s">
        <v>1444</v>
      </c>
      <c r="G127" s="21" t="s">
        <v>44</v>
      </c>
      <c r="H127" s="24"/>
    </row>
    <row r="128" s="1" customFormat="1" spans="1:8">
      <c r="A128" s="21" t="s">
        <v>44</v>
      </c>
      <c r="B128" s="22" t="s">
        <v>45</v>
      </c>
      <c r="C128" s="23" t="s">
        <v>1443</v>
      </c>
      <c r="D128" s="22">
        <v>4</v>
      </c>
      <c r="E128" s="22" t="str">
        <f>VLOOKUP(A128,[4]技术合作!$1:$1048576,3,FALSE)</f>
        <v>广东省深圳市</v>
      </c>
      <c r="F128" s="29" t="s">
        <v>1445</v>
      </c>
      <c r="G128" s="21" t="s">
        <v>44</v>
      </c>
      <c r="H128" s="24"/>
    </row>
    <row r="129" s="1" customFormat="1" spans="1:8">
      <c r="A129" s="21" t="s">
        <v>44</v>
      </c>
      <c r="B129" s="22" t="s">
        <v>45</v>
      </c>
      <c r="C129" s="23" t="s">
        <v>1443</v>
      </c>
      <c r="D129" s="22">
        <v>4</v>
      </c>
      <c r="E129" s="22" t="str">
        <f>VLOOKUP(A129,[4]技术合作!$1:$1048576,3,FALSE)</f>
        <v>广东省深圳市</v>
      </c>
      <c r="F129" s="29" t="s">
        <v>1446</v>
      </c>
      <c r="G129" s="21" t="s">
        <v>44</v>
      </c>
      <c r="H129" s="24"/>
    </row>
    <row r="130" s="1" customFormat="1" spans="1:8">
      <c r="A130" s="21" t="s">
        <v>44</v>
      </c>
      <c r="B130" s="22" t="s">
        <v>45</v>
      </c>
      <c r="C130" s="23" t="s">
        <v>1443</v>
      </c>
      <c r="D130" s="22">
        <v>4</v>
      </c>
      <c r="E130" s="22" t="str">
        <f>VLOOKUP(A130,[4]技术合作!$1:$1048576,3,FALSE)</f>
        <v>广东省深圳市</v>
      </c>
      <c r="F130" s="29" t="s">
        <v>1447</v>
      </c>
      <c r="G130" s="21" t="s">
        <v>44</v>
      </c>
      <c r="H130" s="24"/>
    </row>
    <row r="131" s="1" customFormat="1" spans="1:8">
      <c r="A131" s="21" t="s">
        <v>47</v>
      </c>
      <c r="B131" s="22" t="s">
        <v>48</v>
      </c>
      <c r="C131" s="23" t="s">
        <v>1448</v>
      </c>
      <c r="D131" s="30">
        <v>5</v>
      </c>
      <c r="E131" s="22" t="str">
        <f>VLOOKUP(A131,[4]技术合作!$1:$1048576,3,FALSE)</f>
        <v>广东省深圳市</v>
      </c>
      <c r="F131" s="21" t="s">
        <v>1449</v>
      </c>
      <c r="G131" s="21" t="s">
        <v>47</v>
      </c>
      <c r="H131" s="24"/>
    </row>
    <row r="132" s="1" customFormat="1" spans="1:8">
      <c r="A132" s="21" t="s">
        <v>47</v>
      </c>
      <c r="B132" s="22" t="s">
        <v>48</v>
      </c>
      <c r="C132" s="23" t="s">
        <v>1448</v>
      </c>
      <c r="D132" s="30">
        <v>5</v>
      </c>
      <c r="E132" s="22" t="str">
        <f>VLOOKUP(A132,[4]技术合作!$1:$1048576,3,FALSE)</f>
        <v>广东省深圳市</v>
      </c>
      <c r="F132" s="21" t="s">
        <v>1450</v>
      </c>
      <c r="G132" s="21" t="s">
        <v>47</v>
      </c>
      <c r="H132" s="24"/>
    </row>
    <row r="133" s="1" customFormat="1" spans="1:8">
      <c r="A133" s="21" t="s">
        <v>47</v>
      </c>
      <c r="B133" s="22" t="s">
        <v>48</v>
      </c>
      <c r="C133" s="23" t="s">
        <v>1448</v>
      </c>
      <c r="D133" s="30">
        <v>5</v>
      </c>
      <c r="E133" s="22" t="str">
        <f>VLOOKUP(A133,[4]技术合作!$1:$1048576,3,FALSE)</f>
        <v>广东省深圳市</v>
      </c>
      <c r="F133" s="21" t="s">
        <v>1451</v>
      </c>
      <c r="G133" s="21" t="s">
        <v>47</v>
      </c>
      <c r="H133" s="24"/>
    </row>
    <row r="134" s="1" customFormat="1" spans="1:8">
      <c r="A134" s="21" t="s">
        <v>47</v>
      </c>
      <c r="B134" s="22" t="s">
        <v>48</v>
      </c>
      <c r="C134" s="23" t="s">
        <v>1448</v>
      </c>
      <c r="D134" s="30">
        <v>5</v>
      </c>
      <c r="E134" s="22" t="str">
        <f>VLOOKUP(A134,[4]技术合作!$1:$1048576,3,FALSE)</f>
        <v>广东省深圳市</v>
      </c>
      <c r="F134" s="21" t="s">
        <v>1452</v>
      </c>
      <c r="G134" s="21" t="s">
        <v>47</v>
      </c>
      <c r="H134" s="24"/>
    </row>
    <row r="135" s="1" customFormat="1" spans="1:8">
      <c r="A135" s="21" t="s">
        <v>47</v>
      </c>
      <c r="B135" s="22" t="s">
        <v>48</v>
      </c>
      <c r="C135" s="23" t="s">
        <v>1448</v>
      </c>
      <c r="D135" s="30">
        <v>5</v>
      </c>
      <c r="E135" s="22" t="str">
        <f>VLOOKUP(A135,[4]技术合作!$1:$1048576,3,FALSE)</f>
        <v>广东省深圳市</v>
      </c>
      <c r="F135" s="21" t="s">
        <v>1453</v>
      </c>
      <c r="G135" s="21" t="s">
        <v>47</v>
      </c>
      <c r="H135" s="24"/>
    </row>
    <row r="136" s="1" customFormat="1" spans="1:8">
      <c r="A136" s="21" t="s">
        <v>50</v>
      </c>
      <c r="B136" s="22" t="s">
        <v>51</v>
      </c>
      <c r="C136" s="23" t="s">
        <v>1454</v>
      </c>
      <c r="D136" s="22">
        <v>9</v>
      </c>
      <c r="E136" s="22" t="str">
        <f>VLOOKUP(A136,[4]技术合作!$1:$1048576,3,FALSE)</f>
        <v>广东省深圳市</v>
      </c>
      <c r="F136" s="21" t="s">
        <v>1455</v>
      </c>
      <c r="G136" s="21" t="s">
        <v>50</v>
      </c>
      <c r="H136" s="24"/>
    </row>
    <row r="137" s="1" customFormat="1" spans="1:8">
      <c r="A137" s="21" t="s">
        <v>50</v>
      </c>
      <c r="B137" s="22" t="s">
        <v>51</v>
      </c>
      <c r="C137" s="23" t="s">
        <v>1454</v>
      </c>
      <c r="D137" s="22">
        <v>9</v>
      </c>
      <c r="E137" s="22" t="str">
        <f>VLOOKUP(A137,[4]技术合作!$1:$1048576,3,FALSE)</f>
        <v>广东省深圳市</v>
      </c>
      <c r="F137" s="21" t="s">
        <v>1456</v>
      </c>
      <c r="G137" s="21" t="s">
        <v>50</v>
      </c>
      <c r="H137" s="24"/>
    </row>
    <row r="138" s="1" customFormat="1" spans="1:8">
      <c r="A138" s="21" t="s">
        <v>50</v>
      </c>
      <c r="B138" s="22" t="s">
        <v>51</v>
      </c>
      <c r="C138" s="23" t="s">
        <v>1454</v>
      </c>
      <c r="D138" s="22">
        <v>9</v>
      </c>
      <c r="E138" s="22" t="str">
        <f>VLOOKUP(A138,[4]技术合作!$1:$1048576,3,FALSE)</f>
        <v>广东省深圳市</v>
      </c>
      <c r="F138" s="21" t="s">
        <v>1457</v>
      </c>
      <c r="G138" s="21" t="s">
        <v>50</v>
      </c>
      <c r="H138" s="24"/>
    </row>
    <row r="139" s="1" customFormat="1" spans="1:8">
      <c r="A139" s="21" t="s">
        <v>50</v>
      </c>
      <c r="B139" s="22" t="s">
        <v>51</v>
      </c>
      <c r="C139" s="23" t="s">
        <v>1454</v>
      </c>
      <c r="D139" s="22">
        <v>9</v>
      </c>
      <c r="E139" s="22" t="str">
        <f>VLOOKUP(A139,[4]技术合作!$1:$1048576,3,FALSE)</f>
        <v>广东省深圳市</v>
      </c>
      <c r="F139" s="21" t="s">
        <v>1458</v>
      </c>
      <c r="G139" s="21" t="s">
        <v>50</v>
      </c>
      <c r="H139" s="24"/>
    </row>
    <row r="140" s="1" customFormat="1" spans="1:8">
      <c r="A140" s="21" t="s">
        <v>50</v>
      </c>
      <c r="B140" s="22" t="s">
        <v>51</v>
      </c>
      <c r="C140" s="23" t="s">
        <v>1454</v>
      </c>
      <c r="D140" s="22">
        <v>9</v>
      </c>
      <c r="E140" s="22" t="str">
        <f>VLOOKUP(A140,[4]技术合作!$1:$1048576,3,FALSE)</f>
        <v>广东省深圳市</v>
      </c>
      <c r="F140" s="21" t="s">
        <v>1459</v>
      </c>
      <c r="G140" s="21" t="s">
        <v>50</v>
      </c>
      <c r="H140" s="24"/>
    </row>
    <row r="141" s="1" customFormat="1" spans="1:8">
      <c r="A141" s="21" t="s">
        <v>50</v>
      </c>
      <c r="B141" s="22" t="s">
        <v>51</v>
      </c>
      <c r="C141" s="23" t="s">
        <v>1454</v>
      </c>
      <c r="D141" s="22">
        <v>9</v>
      </c>
      <c r="E141" s="22" t="str">
        <f>VLOOKUP(A141,[4]技术合作!$1:$1048576,3,FALSE)</f>
        <v>广东省深圳市</v>
      </c>
      <c r="F141" s="21" t="s">
        <v>1460</v>
      </c>
      <c r="G141" s="21" t="s">
        <v>50</v>
      </c>
      <c r="H141" s="24"/>
    </row>
    <row r="142" s="1" customFormat="1" spans="1:8">
      <c r="A142" s="21" t="s">
        <v>50</v>
      </c>
      <c r="B142" s="22" t="s">
        <v>51</v>
      </c>
      <c r="C142" s="23" t="s">
        <v>1454</v>
      </c>
      <c r="D142" s="22">
        <v>9</v>
      </c>
      <c r="E142" s="22" t="str">
        <f>VLOOKUP(A142,[4]技术合作!$1:$1048576,3,FALSE)</f>
        <v>广东省深圳市</v>
      </c>
      <c r="F142" s="21" t="s">
        <v>1461</v>
      </c>
      <c r="G142" s="21" t="s">
        <v>50</v>
      </c>
      <c r="H142" s="24"/>
    </row>
    <row r="143" s="1" customFormat="1" spans="1:8">
      <c r="A143" s="21" t="s">
        <v>50</v>
      </c>
      <c r="B143" s="22" t="s">
        <v>51</v>
      </c>
      <c r="C143" s="23" t="s">
        <v>1454</v>
      </c>
      <c r="D143" s="22">
        <v>9</v>
      </c>
      <c r="E143" s="22" t="str">
        <f>VLOOKUP(A143,[4]技术合作!$1:$1048576,3,FALSE)</f>
        <v>广东省深圳市</v>
      </c>
      <c r="F143" s="21" t="s">
        <v>1462</v>
      </c>
      <c r="G143" s="21" t="s">
        <v>50</v>
      </c>
      <c r="H143" s="24"/>
    </row>
    <row r="144" s="1" customFormat="1" spans="1:8">
      <c r="A144" s="21" t="s">
        <v>50</v>
      </c>
      <c r="B144" s="22" t="s">
        <v>51</v>
      </c>
      <c r="C144" s="23" t="s">
        <v>1454</v>
      </c>
      <c r="D144" s="22">
        <v>9</v>
      </c>
      <c r="E144" s="22" t="str">
        <f>VLOOKUP(A144,[4]技术合作!$1:$1048576,3,FALSE)</f>
        <v>广东省深圳市</v>
      </c>
      <c r="F144" s="21" t="s">
        <v>1463</v>
      </c>
      <c r="G144" s="21" t="s">
        <v>50</v>
      </c>
      <c r="H144" s="24"/>
    </row>
    <row r="145" s="1" customFormat="1" spans="1:8">
      <c r="A145" s="21" t="s">
        <v>53</v>
      </c>
      <c r="B145" s="22" t="s">
        <v>54</v>
      </c>
      <c r="C145" s="23" t="s">
        <v>1464</v>
      </c>
      <c r="D145" s="22">
        <v>9</v>
      </c>
      <c r="E145" s="22" t="str">
        <f>VLOOKUP(A145,[4]技术合作!$1:$1048576,3,FALSE)</f>
        <v>广东省深圳市</v>
      </c>
      <c r="F145" s="21" t="s">
        <v>1465</v>
      </c>
      <c r="G145" s="21" t="s">
        <v>53</v>
      </c>
      <c r="H145" s="24"/>
    </row>
    <row r="146" s="1" customFormat="1" spans="1:8">
      <c r="A146" s="21" t="s">
        <v>53</v>
      </c>
      <c r="B146" s="22" t="s">
        <v>54</v>
      </c>
      <c r="C146" s="23" t="s">
        <v>1464</v>
      </c>
      <c r="D146" s="22">
        <v>9</v>
      </c>
      <c r="E146" s="22" t="str">
        <f>VLOOKUP(A146,[4]技术合作!$1:$1048576,3,FALSE)</f>
        <v>广东省深圳市</v>
      </c>
      <c r="F146" s="21" t="s">
        <v>1466</v>
      </c>
      <c r="G146" s="21" t="s">
        <v>53</v>
      </c>
      <c r="H146" s="24"/>
    </row>
    <row r="147" s="1" customFormat="1" spans="1:8">
      <c r="A147" s="21" t="s">
        <v>53</v>
      </c>
      <c r="B147" s="22" t="s">
        <v>54</v>
      </c>
      <c r="C147" s="23" t="s">
        <v>1464</v>
      </c>
      <c r="D147" s="22">
        <v>9</v>
      </c>
      <c r="E147" s="22" t="str">
        <f>VLOOKUP(A147,[4]技术合作!$1:$1048576,3,FALSE)</f>
        <v>广东省深圳市</v>
      </c>
      <c r="F147" s="21" t="s">
        <v>1467</v>
      </c>
      <c r="G147" s="21" t="s">
        <v>53</v>
      </c>
      <c r="H147" s="24"/>
    </row>
    <row r="148" s="1" customFormat="1" spans="1:8">
      <c r="A148" s="21" t="s">
        <v>53</v>
      </c>
      <c r="B148" s="22" t="s">
        <v>54</v>
      </c>
      <c r="C148" s="23" t="s">
        <v>1464</v>
      </c>
      <c r="D148" s="22">
        <v>9</v>
      </c>
      <c r="E148" s="22" t="str">
        <f>VLOOKUP(A148,[4]技术合作!$1:$1048576,3,FALSE)</f>
        <v>广东省深圳市</v>
      </c>
      <c r="F148" s="21" t="s">
        <v>1468</v>
      </c>
      <c r="G148" s="21" t="s">
        <v>53</v>
      </c>
      <c r="H148" s="24"/>
    </row>
    <row r="149" s="1" customFormat="1" spans="1:8">
      <c r="A149" s="21" t="s">
        <v>53</v>
      </c>
      <c r="B149" s="22" t="s">
        <v>54</v>
      </c>
      <c r="C149" s="23" t="s">
        <v>1464</v>
      </c>
      <c r="D149" s="22">
        <v>9</v>
      </c>
      <c r="E149" s="22" t="str">
        <f>VLOOKUP(A149,[4]技术合作!$1:$1048576,3,FALSE)</f>
        <v>广东省深圳市</v>
      </c>
      <c r="F149" s="21" t="s">
        <v>1469</v>
      </c>
      <c r="G149" s="21" t="s">
        <v>53</v>
      </c>
      <c r="H149" s="24"/>
    </row>
    <row r="150" s="1" customFormat="1" spans="1:8">
      <c r="A150" s="21" t="s">
        <v>53</v>
      </c>
      <c r="B150" s="22" t="s">
        <v>54</v>
      </c>
      <c r="C150" s="23" t="s">
        <v>1464</v>
      </c>
      <c r="D150" s="22">
        <v>9</v>
      </c>
      <c r="E150" s="22" t="str">
        <f>VLOOKUP(A150,[4]技术合作!$1:$1048576,3,FALSE)</f>
        <v>广东省深圳市</v>
      </c>
      <c r="F150" s="21" t="s">
        <v>1470</v>
      </c>
      <c r="G150" s="21" t="s">
        <v>53</v>
      </c>
      <c r="H150" s="24"/>
    </row>
    <row r="151" s="1" customFormat="1" spans="1:8">
      <c r="A151" s="21" t="s">
        <v>53</v>
      </c>
      <c r="B151" s="22" t="s">
        <v>54</v>
      </c>
      <c r="C151" s="23" t="s">
        <v>1464</v>
      </c>
      <c r="D151" s="22">
        <v>9</v>
      </c>
      <c r="E151" s="22" t="str">
        <f>VLOOKUP(A151,[4]技术合作!$1:$1048576,3,FALSE)</f>
        <v>广东省深圳市</v>
      </c>
      <c r="F151" s="21" t="s">
        <v>1471</v>
      </c>
      <c r="G151" s="21" t="s">
        <v>53</v>
      </c>
      <c r="H151" s="24"/>
    </row>
    <row r="152" s="1" customFormat="1" spans="1:8">
      <c r="A152" s="21" t="s">
        <v>53</v>
      </c>
      <c r="B152" s="22" t="s">
        <v>54</v>
      </c>
      <c r="C152" s="23" t="s">
        <v>1464</v>
      </c>
      <c r="D152" s="22">
        <v>9</v>
      </c>
      <c r="E152" s="22" t="str">
        <f>VLOOKUP(A152,[4]技术合作!$1:$1048576,3,FALSE)</f>
        <v>广东省深圳市</v>
      </c>
      <c r="F152" s="21" t="s">
        <v>1472</v>
      </c>
      <c r="G152" s="21" t="s">
        <v>53</v>
      </c>
      <c r="H152" s="24"/>
    </row>
    <row r="153" s="1" customFormat="1" spans="1:8">
      <c r="A153" s="21" t="s">
        <v>53</v>
      </c>
      <c r="B153" s="22" t="s">
        <v>54</v>
      </c>
      <c r="C153" s="23" t="s">
        <v>1464</v>
      </c>
      <c r="D153" s="22">
        <v>9</v>
      </c>
      <c r="E153" s="22" t="str">
        <f>VLOOKUP(A153,[4]技术合作!$1:$1048576,3,FALSE)</f>
        <v>广东省深圳市</v>
      </c>
      <c r="F153" s="21" t="s">
        <v>1473</v>
      </c>
      <c r="G153" s="21" t="s">
        <v>53</v>
      </c>
      <c r="H153" s="24"/>
    </row>
    <row r="154" s="1" customFormat="1" spans="1:8">
      <c r="A154" s="21" t="s">
        <v>56</v>
      </c>
      <c r="B154" s="22" t="s">
        <v>57</v>
      </c>
      <c r="C154" s="23" t="s">
        <v>1474</v>
      </c>
      <c r="D154" s="22">
        <v>32</v>
      </c>
      <c r="E154" s="22" t="str">
        <f>VLOOKUP(A154,[4]技术合作!$1:$1048576,3,FALSE)</f>
        <v>广东省深圳市</v>
      </c>
      <c r="F154" s="21" t="s">
        <v>1475</v>
      </c>
      <c r="G154" s="21" t="s">
        <v>56</v>
      </c>
      <c r="H154" s="24"/>
    </row>
    <row r="155" s="1" customFormat="1" spans="1:8">
      <c r="A155" s="21" t="s">
        <v>56</v>
      </c>
      <c r="B155" s="22" t="s">
        <v>57</v>
      </c>
      <c r="C155" s="23" t="s">
        <v>1474</v>
      </c>
      <c r="D155" s="22">
        <v>32</v>
      </c>
      <c r="E155" s="22" t="str">
        <f>VLOOKUP(A155,[4]技术合作!$1:$1048576,3,FALSE)</f>
        <v>广东省深圳市</v>
      </c>
      <c r="F155" s="29" t="s">
        <v>1476</v>
      </c>
      <c r="G155" s="21" t="s">
        <v>56</v>
      </c>
      <c r="H155" s="24"/>
    </row>
    <row r="156" s="1" customFormat="1" spans="1:8">
      <c r="A156" s="21" t="s">
        <v>56</v>
      </c>
      <c r="B156" s="22" t="s">
        <v>57</v>
      </c>
      <c r="C156" s="23" t="s">
        <v>1474</v>
      </c>
      <c r="D156" s="22">
        <v>32</v>
      </c>
      <c r="E156" s="22" t="str">
        <f>VLOOKUP(A156,[4]技术合作!$1:$1048576,3,FALSE)</f>
        <v>广东省深圳市</v>
      </c>
      <c r="F156" s="21" t="s">
        <v>1477</v>
      </c>
      <c r="G156" s="21" t="s">
        <v>56</v>
      </c>
      <c r="H156" s="24"/>
    </row>
    <row r="157" s="1" customFormat="1" spans="1:8">
      <c r="A157" s="21" t="s">
        <v>56</v>
      </c>
      <c r="B157" s="22" t="s">
        <v>57</v>
      </c>
      <c r="C157" s="23" t="s">
        <v>1474</v>
      </c>
      <c r="D157" s="22">
        <v>32</v>
      </c>
      <c r="E157" s="22" t="str">
        <f>VLOOKUP(A157,[4]技术合作!$1:$1048576,3,FALSE)</f>
        <v>广东省深圳市</v>
      </c>
      <c r="F157" s="21" t="s">
        <v>1478</v>
      </c>
      <c r="G157" s="21" t="s">
        <v>56</v>
      </c>
      <c r="H157" s="24"/>
    </row>
    <row r="158" s="1" customFormat="1" spans="1:8">
      <c r="A158" s="21" t="s">
        <v>56</v>
      </c>
      <c r="B158" s="22" t="s">
        <v>57</v>
      </c>
      <c r="C158" s="23" t="s">
        <v>1474</v>
      </c>
      <c r="D158" s="22">
        <v>32</v>
      </c>
      <c r="E158" s="22" t="str">
        <f>VLOOKUP(A158,[4]技术合作!$1:$1048576,3,FALSE)</f>
        <v>广东省深圳市</v>
      </c>
      <c r="F158" s="21" t="s">
        <v>1479</v>
      </c>
      <c r="G158" s="21" t="s">
        <v>56</v>
      </c>
      <c r="H158" s="24"/>
    </row>
    <row r="159" s="1" customFormat="1" spans="1:8">
      <c r="A159" s="21" t="s">
        <v>56</v>
      </c>
      <c r="B159" s="22" t="s">
        <v>57</v>
      </c>
      <c r="C159" s="23" t="s">
        <v>1474</v>
      </c>
      <c r="D159" s="22">
        <v>32</v>
      </c>
      <c r="E159" s="22" t="str">
        <f>VLOOKUP(A159,[4]技术合作!$1:$1048576,3,FALSE)</f>
        <v>广东省深圳市</v>
      </c>
      <c r="F159" s="21" t="s">
        <v>1480</v>
      </c>
      <c r="G159" s="21" t="s">
        <v>56</v>
      </c>
      <c r="H159" s="24"/>
    </row>
    <row r="160" s="1" customFormat="1" spans="1:8">
      <c r="A160" s="21" t="s">
        <v>56</v>
      </c>
      <c r="B160" s="22" t="s">
        <v>57</v>
      </c>
      <c r="C160" s="23" t="s">
        <v>1474</v>
      </c>
      <c r="D160" s="22">
        <v>32</v>
      </c>
      <c r="E160" s="22" t="str">
        <f>VLOOKUP(A160,[4]技术合作!$1:$1048576,3,FALSE)</f>
        <v>广东省深圳市</v>
      </c>
      <c r="F160" s="21" t="s">
        <v>1481</v>
      </c>
      <c r="G160" s="21" t="s">
        <v>56</v>
      </c>
      <c r="H160" s="24"/>
    </row>
    <row r="161" s="1" customFormat="1" spans="1:8">
      <c r="A161" s="21" t="s">
        <v>56</v>
      </c>
      <c r="B161" s="22" t="s">
        <v>57</v>
      </c>
      <c r="C161" s="23" t="s">
        <v>1474</v>
      </c>
      <c r="D161" s="22">
        <v>32</v>
      </c>
      <c r="E161" s="22" t="str">
        <f>VLOOKUP(A161,[4]技术合作!$1:$1048576,3,FALSE)</f>
        <v>广东省深圳市</v>
      </c>
      <c r="F161" s="21" t="s">
        <v>1482</v>
      </c>
      <c r="G161" s="21" t="s">
        <v>56</v>
      </c>
      <c r="H161" s="24"/>
    </row>
    <row r="162" s="1" customFormat="1" spans="1:8">
      <c r="A162" s="21" t="s">
        <v>56</v>
      </c>
      <c r="B162" s="22" t="s">
        <v>57</v>
      </c>
      <c r="C162" s="23" t="s">
        <v>1474</v>
      </c>
      <c r="D162" s="22">
        <v>32</v>
      </c>
      <c r="E162" s="22" t="str">
        <f>VLOOKUP(A162,[4]技术合作!$1:$1048576,3,FALSE)</f>
        <v>广东省深圳市</v>
      </c>
      <c r="F162" s="21" t="s">
        <v>1483</v>
      </c>
      <c r="G162" s="21" t="s">
        <v>56</v>
      </c>
      <c r="H162" s="24"/>
    </row>
    <row r="163" s="1" customFormat="1" spans="1:8">
      <c r="A163" s="21" t="s">
        <v>56</v>
      </c>
      <c r="B163" s="22" t="s">
        <v>57</v>
      </c>
      <c r="C163" s="23" t="s">
        <v>1474</v>
      </c>
      <c r="D163" s="22">
        <v>32</v>
      </c>
      <c r="E163" s="22" t="str">
        <f>VLOOKUP(A163,[4]技术合作!$1:$1048576,3,FALSE)</f>
        <v>广东省深圳市</v>
      </c>
      <c r="F163" s="21" t="s">
        <v>1484</v>
      </c>
      <c r="G163" s="21" t="s">
        <v>56</v>
      </c>
      <c r="H163" s="24"/>
    </row>
    <row r="164" s="1" customFormat="1" spans="1:8">
      <c r="A164" s="21" t="s">
        <v>56</v>
      </c>
      <c r="B164" s="22" t="s">
        <v>57</v>
      </c>
      <c r="C164" s="23" t="s">
        <v>1474</v>
      </c>
      <c r="D164" s="22">
        <v>32</v>
      </c>
      <c r="E164" s="22" t="str">
        <f>VLOOKUP(A164,[4]技术合作!$1:$1048576,3,FALSE)</f>
        <v>广东省深圳市</v>
      </c>
      <c r="F164" s="21" t="s">
        <v>1485</v>
      </c>
      <c r="G164" s="21" t="s">
        <v>56</v>
      </c>
      <c r="H164" s="24"/>
    </row>
    <row r="165" s="1" customFormat="1" spans="1:8">
      <c r="A165" s="21" t="s">
        <v>56</v>
      </c>
      <c r="B165" s="22" t="s">
        <v>57</v>
      </c>
      <c r="C165" s="23" t="s">
        <v>1474</v>
      </c>
      <c r="D165" s="22">
        <v>32</v>
      </c>
      <c r="E165" s="22" t="str">
        <f>VLOOKUP(A165,[4]技术合作!$1:$1048576,3,FALSE)</f>
        <v>广东省深圳市</v>
      </c>
      <c r="F165" s="21" t="s">
        <v>1486</v>
      </c>
      <c r="G165" s="21" t="s">
        <v>56</v>
      </c>
      <c r="H165" s="24"/>
    </row>
    <row r="166" s="1" customFormat="1" spans="1:8">
      <c r="A166" s="21" t="s">
        <v>56</v>
      </c>
      <c r="B166" s="22" t="s">
        <v>57</v>
      </c>
      <c r="C166" s="23" t="s">
        <v>1474</v>
      </c>
      <c r="D166" s="22">
        <v>32</v>
      </c>
      <c r="E166" s="22" t="str">
        <f>VLOOKUP(A166,[4]技术合作!$1:$1048576,3,FALSE)</f>
        <v>广东省深圳市</v>
      </c>
      <c r="F166" s="21" t="s">
        <v>1487</v>
      </c>
      <c r="G166" s="21" t="s">
        <v>56</v>
      </c>
      <c r="H166" s="24"/>
    </row>
    <row r="167" s="1" customFormat="1" spans="1:8">
      <c r="A167" s="21" t="s">
        <v>56</v>
      </c>
      <c r="B167" s="22" t="s">
        <v>57</v>
      </c>
      <c r="C167" s="23" t="s">
        <v>1474</v>
      </c>
      <c r="D167" s="22">
        <v>32</v>
      </c>
      <c r="E167" s="22" t="str">
        <f>VLOOKUP(A167,[4]技术合作!$1:$1048576,3,FALSE)</f>
        <v>广东省深圳市</v>
      </c>
      <c r="F167" s="21" t="s">
        <v>1488</v>
      </c>
      <c r="G167" s="21" t="s">
        <v>56</v>
      </c>
      <c r="H167" s="24"/>
    </row>
    <row r="168" s="1" customFormat="1" spans="1:8">
      <c r="A168" s="21" t="s">
        <v>56</v>
      </c>
      <c r="B168" s="22" t="s">
        <v>57</v>
      </c>
      <c r="C168" s="23" t="s">
        <v>1474</v>
      </c>
      <c r="D168" s="22">
        <v>32</v>
      </c>
      <c r="E168" s="22" t="str">
        <f>VLOOKUP(A168,[4]技术合作!$1:$1048576,3,FALSE)</f>
        <v>广东省深圳市</v>
      </c>
      <c r="F168" s="21" t="s">
        <v>1489</v>
      </c>
      <c r="G168" s="21" t="s">
        <v>56</v>
      </c>
      <c r="H168" s="24"/>
    </row>
    <row r="169" s="1" customFormat="1" spans="1:8">
      <c r="A169" s="21" t="s">
        <v>56</v>
      </c>
      <c r="B169" s="22" t="s">
        <v>57</v>
      </c>
      <c r="C169" s="23" t="s">
        <v>1474</v>
      </c>
      <c r="D169" s="22">
        <v>32</v>
      </c>
      <c r="E169" s="22" t="str">
        <f>VLOOKUP(A169,[4]技术合作!$1:$1048576,3,FALSE)</f>
        <v>广东省深圳市</v>
      </c>
      <c r="F169" s="21" t="s">
        <v>1490</v>
      </c>
      <c r="G169" s="21" t="s">
        <v>56</v>
      </c>
      <c r="H169" s="24"/>
    </row>
    <row r="170" s="1" customFormat="1" spans="1:8">
      <c r="A170" s="21" t="s">
        <v>56</v>
      </c>
      <c r="B170" s="22" t="s">
        <v>57</v>
      </c>
      <c r="C170" s="23" t="s">
        <v>1474</v>
      </c>
      <c r="D170" s="22">
        <v>32</v>
      </c>
      <c r="E170" s="22" t="str">
        <f>VLOOKUP(A170,[4]技术合作!$1:$1048576,3,FALSE)</f>
        <v>广东省深圳市</v>
      </c>
      <c r="F170" s="21" t="s">
        <v>1491</v>
      </c>
      <c r="G170" s="21" t="s">
        <v>56</v>
      </c>
      <c r="H170" s="24"/>
    </row>
    <row r="171" s="1" customFormat="1" spans="1:8">
      <c r="A171" s="21" t="s">
        <v>56</v>
      </c>
      <c r="B171" s="22" t="s">
        <v>57</v>
      </c>
      <c r="C171" s="23" t="s">
        <v>1474</v>
      </c>
      <c r="D171" s="22">
        <v>32</v>
      </c>
      <c r="E171" s="22" t="str">
        <f>VLOOKUP(A171,[4]技术合作!$1:$1048576,3,FALSE)</f>
        <v>广东省深圳市</v>
      </c>
      <c r="F171" s="21" t="s">
        <v>1492</v>
      </c>
      <c r="G171" s="21" t="s">
        <v>56</v>
      </c>
      <c r="H171" s="24"/>
    </row>
    <row r="172" s="1" customFormat="1" spans="1:8">
      <c r="A172" s="21" t="s">
        <v>56</v>
      </c>
      <c r="B172" s="22" t="s">
        <v>57</v>
      </c>
      <c r="C172" s="23" t="s">
        <v>1474</v>
      </c>
      <c r="D172" s="22">
        <v>32</v>
      </c>
      <c r="E172" s="22" t="str">
        <f>VLOOKUP(A172,[4]技术合作!$1:$1048576,3,FALSE)</f>
        <v>广东省深圳市</v>
      </c>
      <c r="F172" s="21" t="s">
        <v>1493</v>
      </c>
      <c r="G172" s="21" t="s">
        <v>56</v>
      </c>
      <c r="H172" s="24"/>
    </row>
    <row r="173" s="1" customFormat="1" spans="1:8">
      <c r="A173" s="21" t="s">
        <v>56</v>
      </c>
      <c r="B173" s="22" t="s">
        <v>57</v>
      </c>
      <c r="C173" s="23" t="s">
        <v>1474</v>
      </c>
      <c r="D173" s="22">
        <v>32</v>
      </c>
      <c r="E173" s="22" t="str">
        <f>VLOOKUP(A173,[4]技术合作!$1:$1048576,3,FALSE)</f>
        <v>广东省深圳市</v>
      </c>
      <c r="F173" s="21" t="s">
        <v>1494</v>
      </c>
      <c r="G173" s="21" t="s">
        <v>56</v>
      </c>
      <c r="H173" s="24"/>
    </row>
    <row r="174" s="1" customFormat="1" spans="1:8">
      <c r="A174" s="21" t="s">
        <v>56</v>
      </c>
      <c r="B174" s="22" t="s">
        <v>57</v>
      </c>
      <c r="C174" s="23" t="s">
        <v>1474</v>
      </c>
      <c r="D174" s="22">
        <v>32</v>
      </c>
      <c r="E174" s="22" t="str">
        <f>VLOOKUP(A174,[4]技术合作!$1:$1048576,3,FALSE)</f>
        <v>广东省深圳市</v>
      </c>
      <c r="F174" s="21" t="s">
        <v>1495</v>
      </c>
      <c r="G174" s="21" t="s">
        <v>56</v>
      </c>
      <c r="H174" s="24"/>
    </row>
    <row r="175" s="1" customFormat="1" spans="1:8">
      <c r="A175" s="21" t="s">
        <v>56</v>
      </c>
      <c r="B175" s="22" t="s">
        <v>57</v>
      </c>
      <c r="C175" s="23" t="s">
        <v>1474</v>
      </c>
      <c r="D175" s="22">
        <v>32</v>
      </c>
      <c r="E175" s="22" t="str">
        <f>VLOOKUP(A175,[4]技术合作!$1:$1048576,3,FALSE)</f>
        <v>广东省深圳市</v>
      </c>
      <c r="F175" s="21" t="s">
        <v>1496</v>
      </c>
      <c r="G175" s="21" t="s">
        <v>56</v>
      </c>
      <c r="H175" s="24"/>
    </row>
    <row r="176" s="1" customFormat="1" spans="1:8">
      <c r="A176" s="21" t="s">
        <v>56</v>
      </c>
      <c r="B176" s="22" t="s">
        <v>57</v>
      </c>
      <c r="C176" s="23" t="s">
        <v>1474</v>
      </c>
      <c r="D176" s="22">
        <v>32</v>
      </c>
      <c r="E176" s="22" t="str">
        <f>VLOOKUP(A176,[4]技术合作!$1:$1048576,3,FALSE)</f>
        <v>广东省深圳市</v>
      </c>
      <c r="F176" s="21" t="s">
        <v>1497</v>
      </c>
      <c r="G176" s="21" t="s">
        <v>56</v>
      </c>
      <c r="H176" s="24"/>
    </row>
    <row r="177" s="1" customFormat="1" spans="1:8">
      <c r="A177" s="21" t="s">
        <v>56</v>
      </c>
      <c r="B177" s="22" t="s">
        <v>57</v>
      </c>
      <c r="C177" s="23" t="s">
        <v>1474</v>
      </c>
      <c r="D177" s="22">
        <v>32</v>
      </c>
      <c r="E177" s="22" t="str">
        <f>VLOOKUP(A177,[4]技术合作!$1:$1048576,3,FALSE)</f>
        <v>广东省深圳市</v>
      </c>
      <c r="F177" s="21" t="s">
        <v>1498</v>
      </c>
      <c r="G177" s="21" t="s">
        <v>56</v>
      </c>
      <c r="H177" s="24"/>
    </row>
    <row r="178" s="1" customFormat="1" spans="1:8">
      <c r="A178" s="21" t="s">
        <v>56</v>
      </c>
      <c r="B178" s="22" t="s">
        <v>57</v>
      </c>
      <c r="C178" s="23" t="s">
        <v>1474</v>
      </c>
      <c r="D178" s="22">
        <v>32</v>
      </c>
      <c r="E178" s="22" t="str">
        <f>VLOOKUP(A178,[4]技术合作!$1:$1048576,3,FALSE)</f>
        <v>广东省深圳市</v>
      </c>
      <c r="F178" s="21" t="s">
        <v>1499</v>
      </c>
      <c r="G178" s="21" t="s">
        <v>56</v>
      </c>
      <c r="H178" s="24"/>
    </row>
    <row r="179" s="1" customFormat="1" spans="1:8">
      <c r="A179" s="21" t="s">
        <v>56</v>
      </c>
      <c r="B179" s="22" t="s">
        <v>57</v>
      </c>
      <c r="C179" s="23" t="s">
        <v>1474</v>
      </c>
      <c r="D179" s="22">
        <v>32</v>
      </c>
      <c r="E179" s="22" t="str">
        <f>VLOOKUP(A179,[4]技术合作!$1:$1048576,3,FALSE)</f>
        <v>广东省深圳市</v>
      </c>
      <c r="F179" s="21" t="s">
        <v>1500</v>
      </c>
      <c r="G179" s="21" t="s">
        <v>56</v>
      </c>
      <c r="H179" s="24"/>
    </row>
    <row r="180" s="1" customFormat="1" spans="1:8">
      <c r="A180" s="21" t="s">
        <v>56</v>
      </c>
      <c r="B180" s="22" t="s">
        <v>57</v>
      </c>
      <c r="C180" s="23" t="s">
        <v>1474</v>
      </c>
      <c r="D180" s="22">
        <v>32</v>
      </c>
      <c r="E180" s="22" t="str">
        <f>VLOOKUP(A180,[4]技术合作!$1:$1048576,3,FALSE)</f>
        <v>广东省深圳市</v>
      </c>
      <c r="F180" s="21" t="s">
        <v>1501</v>
      </c>
      <c r="G180" s="21" t="s">
        <v>56</v>
      </c>
      <c r="H180" s="24"/>
    </row>
    <row r="181" s="1" customFormat="1" spans="1:8">
      <c r="A181" s="21" t="s">
        <v>56</v>
      </c>
      <c r="B181" s="22" t="s">
        <v>57</v>
      </c>
      <c r="C181" s="23" t="s">
        <v>1474</v>
      </c>
      <c r="D181" s="22">
        <v>32</v>
      </c>
      <c r="E181" s="22" t="str">
        <f>VLOOKUP(A181,[4]技术合作!$1:$1048576,3,FALSE)</f>
        <v>广东省深圳市</v>
      </c>
      <c r="F181" s="21" t="s">
        <v>1502</v>
      </c>
      <c r="G181" s="21" t="s">
        <v>56</v>
      </c>
      <c r="H181" s="24"/>
    </row>
    <row r="182" s="1" customFormat="1" spans="1:8">
      <c r="A182" s="21" t="s">
        <v>56</v>
      </c>
      <c r="B182" s="22" t="s">
        <v>57</v>
      </c>
      <c r="C182" s="23" t="s">
        <v>1474</v>
      </c>
      <c r="D182" s="22">
        <v>32</v>
      </c>
      <c r="E182" s="22" t="str">
        <f>VLOOKUP(A182,[4]技术合作!$1:$1048576,3,FALSE)</f>
        <v>广东省深圳市</v>
      </c>
      <c r="F182" s="21" t="s">
        <v>1503</v>
      </c>
      <c r="G182" s="21" t="s">
        <v>56</v>
      </c>
      <c r="H182" s="24"/>
    </row>
    <row r="183" s="1" customFormat="1" spans="1:8">
      <c r="A183" s="21" t="s">
        <v>56</v>
      </c>
      <c r="B183" s="22" t="s">
        <v>57</v>
      </c>
      <c r="C183" s="23" t="s">
        <v>1474</v>
      </c>
      <c r="D183" s="22">
        <v>32</v>
      </c>
      <c r="E183" s="22" t="str">
        <f>VLOOKUP(A183,[4]技术合作!$1:$1048576,3,FALSE)</f>
        <v>广东省深圳市</v>
      </c>
      <c r="F183" s="21" t="s">
        <v>1504</v>
      </c>
      <c r="G183" s="21" t="s">
        <v>56</v>
      </c>
      <c r="H183" s="24"/>
    </row>
    <row r="184" s="1" customFormat="1" spans="1:8">
      <c r="A184" s="21" t="s">
        <v>56</v>
      </c>
      <c r="B184" s="22" t="s">
        <v>57</v>
      </c>
      <c r="C184" s="23" t="s">
        <v>1474</v>
      </c>
      <c r="D184" s="22">
        <v>32</v>
      </c>
      <c r="E184" s="22" t="str">
        <f>VLOOKUP(A184,[4]技术合作!$1:$1048576,3,FALSE)</f>
        <v>广东省深圳市</v>
      </c>
      <c r="F184" s="21" t="s">
        <v>1505</v>
      </c>
      <c r="G184" s="21" t="s">
        <v>56</v>
      </c>
      <c r="H184" s="24"/>
    </row>
    <row r="185" s="1" customFormat="1" spans="1:8">
      <c r="A185" s="21" t="s">
        <v>56</v>
      </c>
      <c r="B185" s="22" t="s">
        <v>57</v>
      </c>
      <c r="C185" s="23" t="s">
        <v>1474</v>
      </c>
      <c r="D185" s="22">
        <v>32</v>
      </c>
      <c r="E185" s="22" t="str">
        <f>VLOOKUP(A185,[4]技术合作!$1:$1048576,3,FALSE)</f>
        <v>广东省深圳市</v>
      </c>
      <c r="F185" s="21" t="s">
        <v>1506</v>
      </c>
      <c r="G185" s="21" t="s">
        <v>56</v>
      </c>
      <c r="H185" s="24"/>
    </row>
    <row r="186" s="1" customFormat="1" spans="1:8">
      <c r="A186" s="21" t="s">
        <v>59</v>
      </c>
      <c r="B186" s="22" t="s">
        <v>60</v>
      </c>
      <c r="C186" s="23" t="s">
        <v>1507</v>
      </c>
      <c r="D186" s="22">
        <v>17</v>
      </c>
      <c r="E186" s="22" t="str">
        <f>VLOOKUP(A186,[4]技术合作!$1:$1048576,3,FALSE)</f>
        <v>广东省深圳市</v>
      </c>
      <c r="F186" s="21" t="s">
        <v>1508</v>
      </c>
      <c r="G186" s="21" t="s">
        <v>59</v>
      </c>
      <c r="H186" s="24"/>
    </row>
    <row r="187" s="1" customFormat="1" spans="1:8">
      <c r="A187" s="21" t="s">
        <v>59</v>
      </c>
      <c r="B187" s="22" t="s">
        <v>60</v>
      </c>
      <c r="C187" s="23" t="s">
        <v>1507</v>
      </c>
      <c r="D187" s="22">
        <v>17</v>
      </c>
      <c r="E187" s="22" t="str">
        <f>VLOOKUP(A187,[4]技术合作!$1:$1048576,3,FALSE)</f>
        <v>广东省深圳市</v>
      </c>
      <c r="F187" s="21" t="s">
        <v>1509</v>
      </c>
      <c r="G187" s="21" t="s">
        <v>59</v>
      </c>
      <c r="H187" s="24"/>
    </row>
    <row r="188" s="1" customFormat="1" spans="1:8">
      <c r="A188" s="21" t="s">
        <v>59</v>
      </c>
      <c r="B188" s="22" t="s">
        <v>60</v>
      </c>
      <c r="C188" s="23" t="s">
        <v>1507</v>
      </c>
      <c r="D188" s="22">
        <v>17</v>
      </c>
      <c r="E188" s="22" t="str">
        <f>VLOOKUP(A188,[4]技术合作!$1:$1048576,3,FALSE)</f>
        <v>广东省深圳市</v>
      </c>
      <c r="F188" s="21" t="s">
        <v>1510</v>
      </c>
      <c r="G188" s="21" t="s">
        <v>59</v>
      </c>
      <c r="H188" s="24"/>
    </row>
    <row r="189" s="1" customFormat="1" spans="1:8">
      <c r="A189" s="21" t="s">
        <v>59</v>
      </c>
      <c r="B189" s="22" t="s">
        <v>60</v>
      </c>
      <c r="C189" s="23" t="s">
        <v>1507</v>
      </c>
      <c r="D189" s="22">
        <v>17</v>
      </c>
      <c r="E189" s="22" t="str">
        <f>VLOOKUP(A189,[4]技术合作!$1:$1048576,3,FALSE)</f>
        <v>广东省深圳市</v>
      </c>
      <c r="F189" s="21" t="s">
        <v>1511</v>
      </c>
      <c r="G189" s="21" t="s">
        <v>59</v>
      </c>
      <c r="H189" s="24"/>
    </row>
    <row r="190" s="1" customFormat="1" spans="1:8">
      <c r="A190" s="21" t="s">
        <v>59</v>
      </c>
      <c r="B190" s="22" t="s">
        <v>60</v>
      </c>
      <c r="C190" s="23" t="s">
        <v>1507</v>
      </c>
      <c r="D190" s="22">
        <v>17</v>
      </c>
      <c r="E190" s="22" t="str">
        <f>VLOOKUP(A190,[4]技术合作!$1:$1048576,3,FALSE)</f>
        <v>广东省深圳市</v>
      </c>
      <c r="F190" s="21" t="s">
        <v>1512</v>
      </c>
      <c r="G190" s="21" t="s">
        <v>59</v>
      </c>
      <c r="H190" s="24"/>
    </row>
    <row r="191" s="1" customFormat="1" spans="1:8">
      <c r="A191" s="21" t="s">
        <v>59</v>
      </c>
      <c r="B191" s="22" t="s">
        <v>60</v>
      </c>
      <c r="C191" s="23" t="s">
        <v>1507</v>
      </c>
      <c r="D191" s="22">
        <v>17</v>
      </c>
      <c r="E191" s="22" t="str">
        <f>VLOOKUP(A191,[4]技术合作!$1:$1048576,3,FALSE)</f>
        <v>广东省深圳市</v>
      </c>
      <c r="F191" s="21" t="s">
        <v>1513</v>
      </c>
      <c r="G191" s="21" t="s">
        <v>59</v>
      </c>
      <c r="H191" s="24"/>
    </row>
    <row r="192" s="1" customFormat="1" spans="1:8">
      <c r="A192" s="21" t="s">
        <v>59</v>
      </c>
      <c r="B192" s="22" t="s">
        <v>60</v>
      </c>
      <c r="C192" s="23" t="s">
        <v>1507</v>
      </c>
      <c r="D192" s="22">
        <v>17</v>
      </c>
      <c r="E192" s="22" t="str">
        <f>VLOOKUP(A192,[4]技术合作!$1:$1048576,3,FALSE)</f>
        <v>广东省深圳市</v>
      </c>
      <c r="F192" s="21" t="s">
        <v>1514</v>
      </c>
      <c r="G192" s="21" t="s">
        <v>59</v>
      </c>
      <c r="H192" s="24"/>
    </row>
    <row r="193" s="1" customFormat="1" spans="1:8">
      <c r="A193" s="21" t="s">
        <v>59</v>
      </c>
      <c r="B193" s="22" t="s">
        <v>60</v>
      </c>
      <c r="C193" s="23" t="s">
        <v>1507</v>
      </c>
      <c r="D193" s="22">
        <v>17</v>
      </c>
      <c r="E193" s="22" t="str">
        <f>VLOOKUP(A193,[4]技术合作!$1:$1048576,3,FALSE)</f>
        <v>广东省深圳市</v>
      </c>
      <c r="F193" s="21" t="s">
        <v>1515</v>
      </c>
      <c r="G193" s="21" t="s">
        <v>59</v>
      </c>
      <c r="H193" s="24"/>
    </row>
    <row r="194" s="1" customFormat="1" spans="1:8">
      <c r="A194" s="21" t="s">
        <v>59</v>
      </c>
      <c r="B194" s="22" t="s">
        <v>60</v>
      </c>
      <c r="C194" s="23" t="s">
        <v>1507</v>
      </c>
      <c r="D194" s="22">
        <v>17</v>
      </c>
      <c r="E194" s="22" t="str">
        <f>VLOOKUP(A194,[4]技术合作!$1:$1048576,3,FALSE)</f>
        <v>广东省深圳市</v>
      </c>
      <c r="F194" s="21" t="s">
        <v>1516</v>
      </c>
      <c r="G194" s="21" t="s">
        <v>59</v>
      </c>
      <c r="H194" s="24"/>
    </row>
    <row r="195" s="1" customFormat="1" spans="1:8">
      <c r="A195" s="21" t="s">
        <v>59</v>
      </c>
      <c r="B195" s="22" t="s">
        <v>60</v>
      </c>
      <c r="C195" s="23" t="s">
        <v>1507</v>
      </c>
      <c r="D195" s="22">
        <v>17</v>
      </c>
      <c r="E195" s="22" t="str">
        <f>VLOOKUP(A195,[4]技术合作!$1:$1048576,3,FALSE)</f>
        <v>广东省深圳市</v>
      </c>
      <c r="F195" s="21" t="s">
        <v>1517</v>
      </c>
      <c r="G195" s="21" t="s">
        <v>59</v>
      </c>
      <c r="H195" s="24"/>
    </row>
    <row r="196" s="1" customFormat="1" spans="1:8">
      <c r="A196" s="21" t="s">
        <v>59</v>
      </c>
      <c r="B196" s="22" t="s">
        <v>60</v>
      </c>
      <c r="C196" s="23" t="s">
        <v>1507</v>
      </c>
      <c r="D196" s="22">
        <v>17</v>
      </c>
      <c r="E196" s="22" t="str">
        <f>VLOOKUP(A196,[4]技术合作!$1:$1048576,3,FALSE)</f>
        <v>广东省深圳市</v>
      </c>
      <c r="F196" s="21" t="s">
        <v>1518</v>
      </c>
      <c r="G196" s="21" t="s">
        <v>59</v>
      </c>
      <c r="H196" s="24"/>
    </row>
    <row r="197" s="1" customFormat="1" spans="1:8">
      <c r="A197" s="21" t="s">
        <v>59</v>
      </c>
      <c r="B197" s="22" t="s">
        <v>60</v>
      </c>
      <c r="C197" s="23" t="s">
        <v>1507</v>
      </c>
      <c r="D197" s="22">
        <v>17</v>
      </c>
      <c r="E197" s="22" t="str">
        <f>VLOOKUP(A197,[4]技术合作!$1:$1048576,3,FALSE)</f>
        <v>广东省深圳市</v>
      </c>
      <c r="F197" s="21" t="s">
        <v>1519</v>
      </c>
      <c r="G197" s="21" t="s">
        <v>59</v>
      </c>
      <c r="H197" s="24"/>
    </row>
    <row r="198" s="1" customFormat="1" spans="1:8">
      <c r="A198" s="21" t="s">
        <v>59</v>
      </c>
      <c r="B198" s="22" t="s">
        <v>60</v>
      </c>
      <c r="C198" s="23" t="s">
        <v>1507</v>
      </c>
      <c r="D198" s="22">
        <v>17</v>
      </c>
      <c r="E198" s="22" t="str">
        <f>VLOOKUP(A198,[4]技术合作!$1:$1048576,3,FALSE)</f>
        <v>广东省深圳市</v>
      </c>
      <c r="F198" s="21" t="s">
        <v>1520</v>
      </c>
      <c r="G198" s="21" t="s">
        <v>59</v>
      </c>
      <c r="H198" s="24"/>
    </row>
    <row r="199" s="1" customFormat="1" spans="1:8">
      <c r="A199" s="21" t="s">
        <v>59</v>
      </c>
      <c r="B199" s="22" t="s">
        <v>60</v>
      </c>
      <c r="C199" s="23" t="s">
        <v>1507</v>
      </c>
      <c r="D199" s="22">
        <v>17</v>
      </c>
      <c r="E199" s="22" t="str">
        <f>VLOOKUP(A199,[4]技术合作!$1:$1048576,3,FALSE)</f>
        <v>广东省深圳市</v>
      </c>
      <c r="F199" s="21" t="s">
        <v>1521</v>
      </c>
      <c r="G199" s="21" t="s">
        <v>59</v>
      </c>
      <c r="H199" s="24"/>
    </row>
    <row r="200" s="1" customFormat="1" spans="1:8">
      <c r="A200" s="21" t="s">
        <v>59</v>
      </c>
      <c r="B200" s="22" t="s">
        <v>60</v>
      </c>
      <c r="C200" s="23" t="s">
        <v>1507</v>
      </c>
      <c r="D200" s="22">
        <v>17</v>
      </c>
      <c r="E200" s="22" t="str">
        <f>VLOOKUP(A200,[4]技术合作!$1:$1048576,3,FALSE)</f>
        <v>广东省深圳市</v>
      </c>
      <c r="F200" s="21" t="s">
        <v>1522</v>
      </c>
      <c r="G200" s="21" t="s">
        <v>59</v>
      </c>
      <c r="H200" s="24"/>
    </row>
    <row r="201" s="1" customFormat="1" spans="1:8">
      <c r="A201" s="21" t="s">
        <v>59</v>
      </c>
      <c r="B201" s="22" t="s">
        <v>60</v>
      </c>
      <c r="C201" s="23" t="s">
        <v>1507</v>
      </c>
      <c r="D201" s="22">
        <v>17</v>
      </c>
      <c r="E201" s="22" t="str">
        <f>VLOOKUP(A201,[4]技术合作!$1:$1048576,3,FALSE)</f>
        <v>广东省深圳市</v>
      </c>
      <c r="F201" s="21" t="s">
        <v>1523</v>
      </c>
      <c r="G201" s="21" t="s">
        <v>59</v>
      </c>
      <c r="H201" s="24"/>
    </row>
    <row r="202" s="1" customFormat="1" spans="1:8">
      <c r="A202" s="21" t="s">
        <v>59</v>
      </c>
      <c r="B202" s="22" t="s">
        <v>60</v>
      </c>
      <c r="C202" s="23" t="s">
        <v>1507</v>
      </c>
      <c r="D202" s="22">
        <v>17</v>
      </c>
      <c r="E202" s="22" t="str">
        <f>VLOOKUP(A202,[4]技术合作!$1:$1048576,3,FALSE)</f>
        <v>广东省深圳市</v>
      </c>
      <c r="F202" s="21" t="s">
        <v>1524</v>
      </c>
      <c r="G202" s="21" t="s">
        <v>59</v>
      </c>
      <c r="H202" s="24"/>
    </row>
    <row r="203" s="1" customFormat="1" spans="1:8">
      <c r="A203" s="21" t="s">
        <v>62</v>
      </c>
      <c r="B203" s="22" t="s">
        <v>63</v>
      </c>
      <c r="C203" s="23" t="s">
        <v>1525</v>
      </c>
      <c r="D203" s="22">
        <v>35</v>
      </c>
      <c r="E203" s="22" t="str">
        <f>VLOOKUP(A203,[4]技术合作!$1:$1048576,3,FALSE)</f>
        <v>广东省惠州市</v>
      </c>
      <c r="F203" s="21" t="s">
        <v>1526</v>
      </c>
      <c r="G203" s="21" t="s">
        <v>62</v>
      </c>
      <c r="H203" s="24"/>
    </row>
    <row r="204" s="1" customFormat="1" spans="1:8">
      <c r="A204" s="21" t="s">
        <v>62</v>
      </c>
      <c r="B204" s="22" t="s">
        <v>63</v>
      </c>
      <c r="C204" s="23" t="s">
        <v>1525</v>
      </c>
      <c r="D204" s="22">
        <v>35</v>
      </c>
      <c r="E204" s="22" t="str">
        <f>VLOOKUP(A204,[4]技术合作!$1:$1048576,3,FALSE)</f>
        <v>广东省惠州市</v>
      </c>
      <c r="F204" s="21" t="s">
        <v>1527</v>
      </c>
      <c r="G204" s="21" t="s">
        <v>62</v>
      </c>
      <c r="H204" s="24"/>
    </row>
    <row r="205" s="1" customFormat="1" spans="1:8">
      <c r="A205" s="21" t="s">
        <v>62</v>
      </c>
      <c r="B205" s="22" t="s">
        <v>63</v>
      </c>
      <c r="C205" s="23" t="s">
        <v>1525</v>
      </c>
      <c r="D205" s="22">
        <v>35</v>
      </c>
      <c r="E205" s="22" t="str">
        <f>VLOOKUP(A205,[4]技术合作!$1:$1048576,3,FALSE)</f>
        <v>广东省惠州市</v>
      </c>
      <c r="F205" s="21" t="s">
        <v>1528</v>
      </c>
      <c r="G205" s="21" t="s">
        <v>62</v>
      </c>
      <c r="H205" s="24"/>
    </row>
    <row r="206" s="1" customFormat="1" spans="1:8">
      <c r="A206" s="21" t="s">
        <v>62</v>
      </c>
      <c r="B206" s="22" t="s">
        <v>63</v>
      </c>
      <c r="C206" s="23" t="s">
        <v>1525</v>
      </c>
      <c r="D206" s="22">
        <v>35</v>
      </c>
      <c r="E206" s="22" t="str">
        <f>VLOOKUP(A206,[4]技术合作!$1:$1048576,3,FALSE)</f>
        <v>广东省惠州市</v>
      </c>
      <c r="F206" s="21" t="s">
        <v>1529</v>
      </c>
      <c r="G206" s="21" t="s">
        <v>62</v>
      </c>
      <c r="H206" s="24"/>
    </row>
    <row r="207" s="1" customFormat="1" spans="1:8">
      <c r="A207" s="21" t="s">
        <v>62</v>
      </c>
      <c r="B207" s="22" t="s">
        <v>63</v>
      </c>
      <c r="C207" s="23" t="s">
        <v>1525</v>
      </c>
      <c r="D207" s="22">
        <v>35</v>
      </c>
      <c r="E207" s="22" t="str">
        <f>VLOOKUP(A207,[4]技术合作!$1:$1048576,3,FALSE)</f>
        <v>广东省惠州市</v>
      </c>
      <c r="F207" s="21" t="s">
        <v>1530</v>
      </c>
      <c r="G207" s="21" t="s">
        <v>62</v>
      </c>
      <c r="H207" s="24"/>
    </row>
    <row r="208" s="1" customFormat="1" spans="1:8">
      <c r="A208" s="21" t="s">
        <v>62</v>
      </c>
      <c r="B208" s="22" t="s">
        <v>63</v>
      </c>
      <c r="C208" s="23" t="s">
        <v>1525</v>
      </c>
      <c r="D208" s="22">
        <v>35</v>
      </c>
      <c r="E208" s="22" t="str">
        <f>VLOOKUP(A208,[4]技术合作!$1:$1048576,3,FALSE)</f>
        <v>广东省惠州市</v>
      </c>
      <c r="F208" s="21" t="s">
        <v>1531</v>
      </c>
      <c r="G208" s="21" t="s">
        <v>62</v>
      </c>
      <c r="H208" s="24"/>
    </row>
    <row r="209" s="1" customFormat="1" spans="1:8">
      <c r="A209" s="21" t="s">
        <v>62</v>
      </c>
      <c r="B209" s="22" t="s">
        <v>63</v>
      </c>
      <c r="C209" s="23" t="s">
        <v>1525</v>
      </c>
      <c r="D209" s="22">
        <v>35</v>
      </c>
      <c r="E209" s="22" t="str">
        <f>VLOOKUP(A209,[4]技术合作!$1:$1048576,3,FALSE)</f>
        <v>广东省惠州市</v>
      </c>
      <c r="F209" s="21" t="s">
        <v>1532</v>
      </c>
      <c r="G209" s="21" t="s">
        <v>62</v>
      </c>
      <c r="H209" s="24"/>
    </row>
    <row r="210" s="1" customFormat="1" spans="1:8">
      <c r="A210" s="21" t="s">
        <v>62</v>
      </c>
      <c r="B210" s="22" t="s">
        <v>63</v>
      </c>
      <c r="C210" s="23" t="s">
        <v>1525</v>
      </c>
      <c r="D210" s="22">
        <v>35</v>
      </c>
      <c r="E210" s="22" t="str">
        <f>VLOOKUP(A210,[4]技术合作!$1:$1048576,3,FALSE)</f>
        <v>广东省惠州市</v>
      </c>
      <c r="F210" s="21" t="s">
        <v>1533</v>
      </c>
      <c r="G210" s="21" t="s">
        <v>62</v>
      </c>
      <c r="H210" s="24"/>
    </row>
    <row r="211" s="1" customFormat="1" spans="1:8">
      <c r="A211" s="21" t="s">
        <v>62</v>
      </c>
      <c r="B211" s="22" t="s">
        <v>63</v>
      </c>
      <c r="C211" s="23" t="s">
        <v>1525</v>
      </c>
      <c r="D211" s="22">
        <v>35</v>
      </c>
      <c r="E211" s="22" t="str">
        <f>VLOOKUP(A211,[4]技术合作!$1:$1048576,3,FALSE)</f>
        <v>广东省惠州市</v>
      </c>
      <c r="F211" s="21" t="s">
        <v>1534</v>
      </c>
      <c r="G211" s="21" t="s">
        <v>62</v>
      </c>
      <c r="H211" s="24"/>
    </row>
    <row r="212" s="1" customFormat="1" spans="1:8">
      <c r="A212" s="21" t="s">
        <v>62</v>
      </c>
      <c r="B212" s="22" t="s">
        <v>63</v>
      </c>
      <c r="C212" s="23" t="s">
        <v>1525</v>
      </c>
      <c r="D212" s="22">
        <v>35</v>
      </c>
      <c r="E212" s="22" t="str">
        <f>VLOOKUP(A212,[4]技术合作!$1:$1048576,3,FALSE)</f>
        <v>广东省惠州市</v>
      </c>
      <c r="F212" s="21" t="s">
        <v>1535</v>
      </c>
      <c r="G212" s="21" t="s">
        <v>62</v>
      </c>
      <c r="H212" s="24"/>
    </row>
    <row r="213" s="1" customFormat="1" spans="1:8">
      <c r="A213" s="21" t="s">
        <v>62</v>
      </c>
      <c r="B213" s="22" t="s">
        <v>63</v>
      </c>
      <c r="C213" s="23" t="s">
        <v>1525</v>
      </c>
      <c r="D213" s="22">
        <v>35</v>
      </c>
      <c r="E213" s="22" t="str">
        <f>VLOOKUP(A213,[4]技术合作!$1:$1048576,3,FALSE)</f>
        <v>广东省惠州市</v>
      </c>
      <c r="F213" s="21" t="s">
        <v>1536</v>
      </c>
      <c r="G213" s="21" t="s">
        <v>62</v>
      </c>
      <c r="H213" s="24"/>
    </row>
    <row r="214" s="1" customFormat="1" spans="1:8">
      <c r="A214" s="21" t="s">
        <v>62</v>
      </c>
      <c r="B214" s="22" t="s">
        <v>63</v>
      </c>
      <c r="C214" s="23" t="s">
        <v>1525</v>
      </c>
      <c r="D214" s="22">
        <v>35</v>
      </c>
      <c r="E214" s="22" t="str">
        <f>VLOOKUP(A214,[4]技术合作!$1:$1048576,3,FALSE)</f>
        <v>广东省惠州市</v>
      </c>
      <c r="F214" s="21" t="s">
        <v>1537</v>
      </c>
      <c r="G214" s="21" t="s">
        <v>62</v>
      </c>
      <c r="H214" s="24"/>
    </row>
    <row r="215" s="1" customFormat="1" spans="1:8">
      <c r="A215" s="21" t="s">
        <v>62</v>
      </c>
      <c r="B215" s="22" t="s">
        <v>63</v>
      </c>
      <c r="C215" s="23" t="s">
        <v>1525</v>
      </c>
      <c r="D215" s="22">
        <v>35</v>
      </c>
      <c r="E215" s="22" t="str">
        <f>VLOOKUP(A215,[4]技术合作!$1:$1048576,3,FALSE)</f>
        <v>广东省惠州市</v>
      </c>
      <c r="F215" s="21" t="s">
        <v>1538</v>
      </c>
      <c r="G215" s="21" t="s">
        <v>62</v>
      </c>
      <c r="H215" s="24"/>
    </row>
    <row r="216" s="1" customFormat="1" spans="1:8">
      <c r="A216" s="21" t="s">
        <v>62</v>
      </c>
      <c r="B216" s="22" t="s">
        <v>63</v>
      </c>
      <c r="C216" s="23" t="s">
        <v>1525</v>
      </c>
      <c r="D216" s="22">
        <v>35</v>
      </c>
      <c r="E216" s="22" t="str">
        <f>VLOOKUP(A216,[4]技术合作!$1:$1048576,3,FALSE)</f>
        <v>广东省惠州市</v>
      </c>
      <c r="F216" s="21" t="s">
        <v>1539</v>
      </c>
      <c r="G216" s="21" t="s">
        <v>62</v>
      </c>
      <c r="H216" s="24"/>
    </row>
    <row r="217" s="1" customFormat="1" spans="1:8">
      <c r="A217" s="21" t="s">
        <v>62</v>
      </c>
      <c r="B217" s="22" t="s">
        <v>63</v>
      </c>
      <c r="C217" s="23" t="s">
        <v>1525</v>
      </c>
      <c r="D217" s="22">
        <v>35</v>
      </c>
      <c r="E217" s="22" t="str">
        <f>VLOOKUP(A217,[4]技术合作!$1:$1048576,3,FALSE)</f>
        <v>广东省惠州市</v>
      </c>
      <c r="F217" s="21" t="s">
        <v>1540</v>
      </c>
      <c r="G217" s="21" t="s">
        <v>62</v>
      </c>
      <c r="H217" s="24"/>
    </row>
    <row r="218" s="1" customFormat="1" spans="1:8">
      <c r="A218" s="21" t="s">
        <v>62</v>
      </c>
      <c r="B218" s="22" t="s">
        <v>63</v>
      </c>
      <c r="C218" s="23" t="s">
        <v>1525</v>
      </c>
      <c r="D218" s="22">
        <v>35</v>
      </c>
      <c r="E218" s="22" t="str">
        <f>VLOOKUP(A218,[4]技术合作!$1:$1048576,3,FALSE)</f>
        <v>广东省惠州市</v>
      </c>
      <c r="F218" s="21" t="s">
        <v>1541</v>
      </c>
      <c r="G218" s="21" t="s">
        <v>62</v>
      </c>
      <c r="H218" s="24"/>
    </row>
    <row r="219" s="1" customFormat="1" spans="1:8">
      <c r="A219" s="21" t="s">
        <v>62</v>
      </c>
      <c r="B219" s="22" t="s">
        <v>63</v>
      </c>
      <c r="C219" s="23" t="s">
        <v>1525</v>
      </c>
      <c r="D219" s="22">
        <v>35</v>
      </c>
      <c r="E219" s="22" t="str">
        <f>VLOOKUP(A219,[4]技术合作!$1:$1048576,3,FALSE)</f>
        <v>广东省惠州市</v>
      </c>
      <c r="F219" s="21" t="s">
        <v>1542</v>
      </c>
      <c r="G219" s="21" t="s">
        <v>62</v>
      </c>
      <c r="H219" s="24"/>
    </row>
    <row r="220" s="1" customFormat="1" spans="1:8">
      <c r="A220" s="21" t="s">
        <v>62</v>
      </c>
      <c r="B220" s="22" t="s">
        <v>63</v>
      </c>
      <c r="C220" s="23" t="s">
        <v>1525</v>
      </c>
      <c r="D220" s="22">
        <v>35</v>
      </c>
      <c r="E220" s="22" t="str">
        <f>VLOOKUP(A220,[4]技术合作!$1:$1048576,3,FALSE)</f>
        <v>广东省惠州市</v>
      </c>
      <c r="F220" s="21" t="s">
        <v>1543</v>
      </c>
      <c r="G220" s="21" t="s">
        <v>62</v>
      </c>
      <c r="H220" s="24"/>
    </row>
    <row r="221" s="1" customFormat="1" spans="1:8">
      <c r="A221" s="21" t="s">
        <v>62</v>
      </c>
      <c r="B221" s="22" t="s">
        <v>63</v>
      </c>
      <c r="C221" s="23" t="s">
        <v>1525</v>
      </c>
      <c r="D221" s="22">
        <v>35</v>
      </c>
      <c r="E221" s="22" t="str">
        <f>VLOOKUP(A221,[4]技术合作!$1:$1048576,3,FALSE)</f>
        <v>广东省惠州市</v>
      </c>
      <c r="F221" s="21" t="s">
        <v>1544</v>
      </c>
      <c r="G221" s="21" t="s">
        <v>62</v>
      </c>
      <c r="H221" s="24"/>
    </row>
    <row r="222" s="1" customFormat="1" spans="1:8">
      <c r="A222" s="21" t="s">
        <v>62</v>
      </c>
      <c r="B222" s="22" t="s">
        <v>63</v>
      </c>
      <c r="C222" s="23" t="s">
        <v>1525</v>
      </c>
      <c r="D222" s="22">
        <v>35</v>
      </c>
      <c r="E222" s="22" t="str">
        <f>VLOOKUP(A222,[4]技术合作!$1:$1048576,3,FALSE)</f>
        <v>广东省惠州市</v>
      </c>
      <c r="F222" s="21" t="s">
        <v>1545</v>
      </c>
      <c r="G222" s="21" t="s">
        <v>62</v>
      </c>
      <c r="H222" s="24"/>
    </row>
    <row r="223" s="1" customFormat="1" spans="1:8">
      <c r="A223" s="21" t="s">
        <v>62</v>
      </c>
      <c r="B223" s="22" t="s">
        <v>63</v>
      </c>
      <c r="C223" s="23" t="s">
        <v>1525</v>
      </c>
      <c r="D223" s="22">
        <v>35</v>
      </c>
      <c r="E223" s="22" t="str">
        <f>VLOOKUP(A223,[4]技术合作!$1:$1048576,3,FALSE)</f>
        <v>广东省惠州市</v>
      </c>
      <c r="F223" s="21" t="s">
        <v>1546</v>
      </c>
      <c r="G223" s="21" t="s">
        <v>62</v>
      </c>
      <c r="H223" s="24"/>
    </row>
    <row r="224" s="1" customFormat="1" spans="1:8">
      <c r="A224" s="21" t="s">
        <v>62</v>
      </c>
      <c r="B224" s="22" t="s">
        <v>63</v>
      </c>
      <c r="C224" s="23" t="s">
        <v>1525</v>
      </c>
      <c r="D224" s="22">
        <v>35</v>
      </c>
      <c r="E224" s="22" t="str">
        <f>VLOOKUP(A224,[4]技术合作!$1:$1048576,3,FALSE)</f>
        <v>广东省惠州市</v>
      </c>
      <c r="F224" s="21" t="s">
        <v>1547</v>
      </c>
      <c r="G224" s="21" t="s">
        <v>62</v>
      </c>
      <c r="H224" s="24"/>
    </row>
    <row r="225" s="1" customFormat="1" spans="1:8">
      <c r="A225" s="21" t="s">
        <v>62</v>
      </c>
      <c r="B225" s="22" t="s">
        <v>63</v>
      </c>
      <c r="C225" s="23" t="s">
        <v>1525</v>
      </c>
      <c r="D225" s="22">
        <v>35</v>
      </c>
      <c r="E225" s="22" t="str">
        <f>VLOOKUP(A225,[4]技术合作!$1:$1048576,3,FALSE)</f>
        <v>广东省惠州市</v>
      </c>
      <c r="F225" s="21" t="s">
        <v>1548</v>
      </c>
      <c r="G225" s="21" t="s">
        <v>62</v>
      </c>
      <c r="H225" s="24"/>
    </row>
    <row r="226" s="1" customFormat="1" spans="1:8">
      <c r="A226" s="21" t="s">
        <v>62</v>
      </c>
      <c r="B226" s="22" t="s">
        <v>63</v>
      </c>
      <c r="C226" s="23" t="s">
        <v>1525</v>
      </c>
      <c r="D226" s="22">
        <v>35</v>
      </c>
      <c r="E226" s="22" t="str">
        <f>VLOOKUP(A226,[4]技术合作!$1:$1048576,3,FALSE)</f>
        <v>广东省惠州市</v>
      </c>
      <c r="F226" s="21" t="s">
        <v>1549</v>
      </c>
      <c r="G226" s="21" t="s">
        <v>62</v>
      </c>
      <c r="H226" s="24"/>
    </row>
    <row r="227" s="1" customFormat="1" spans="1:8">
      <c r="A227" s="21" t="s">
        <v>62</v>
      </c>
      <c r="B227" s="22" t="s">
        <v>63</v>
      </c>
      <c r="C227" s="23" t="s">
        <v>1525</v>
      </c>
      <c r="D227" s="22">
        <v>35</v>
      </c>
      <c r="E227" s="22" t="str">
        <f>VLOOKUP(A227,[4]技术合作!$1:$1048576,3,FALSE)</f>
        <v>广东省惠州市</v>
      </c>
      <c r="F227" s="21" t="s">
        <v>1550</v>
      </c>
      <c r="G227" s="21" t="s">
        <v>62</v>
      </c>
      <c r="H227" s="24"/>
    </row>
    <row r="228" s="1" customFormat="1" spans="1:8">
      <c r="A228" s="21" t="s">
        <v>62</v>
      </c>
      <c r="B228" s="22" t="s">
        <v>63</v>
      </c>
      <c r="C228" s="23" t="s">
        <v>1525</v>
      </c>
      <c r="D228" s="22">
        <v>35</v>
      </c>
      <c r="E228" s="22" t="str">
        <f>VLOOKUP(A228,[4]技术合作!$1:$1048576,3,FALSE)</f>
        <v>广东省惠州市</v>
      </c>
      <c r="F228" s="21" t="s">
        <v>1551</v>
      </c>
      <c r="G228" s="21" t="s">
        <v>62</v>
      </c>
      <c r="H228" s="24"/>
    </row>
    <row r="229" s="1" customFormat="1" spans="1:8">
      <c r="A229" s="21" t="s">
        <v>62</v>
      </c>
      <c r="B229" s="22" t="s">
        <v>63</v>
      </c>
      <c r="C229" s="23" t="s">
        <v>1525</v>
      </c>
      <c r="D229" s="22">
        <v>35</v>
      </c>
      <c r="E229" s="22" t="str">
        <f>VLOOKUP(A229,[4]技术合作!$1:$1048576,3,FALSE)</f>
        <v>广东省惠州市</v>
      </c>
      <c r="F229" s="21" t="s">
        <v>1552</v>
      </c>
      <c r="G229" s="21" t="s">
        <v>62</v>
      </c>
      <c r="H229" s="24"/>
    </row>
    <row r="230" s="1" customFormat="1" spans="1:8">
      <c r="A230" s="21" t="s">
        <v>62</v>
      </c>
      <c r="B230" s="22" t="s">
        <v>63</v>
      </c>
      <c r="C230" s="23" t="s">
        <v>1525</v>
      </c>
      <c r="D230" s="22">
        <v>35</v>
      </c>
      <c r="E230" s="22" t="str">
        <f>VLOOKUP(A230,[4]技术合作!$1:$1048576,3,FALSE)</f>
        <v>广东省惠州市</v>
      </c>
      <c r="F230" s="21" t="s">
        <v>1553</v>
      </c>
      <c r="G230" s="21" t="s">
        <v>62</v>
      </c>
      <c r="H230" s="24"/>
    </row>
    <row r="231" s="1" customFormat="1" spans="1:8">
      <c r="A231" s="21" t="s">
        <v>62</v>
      </c>
      <c r="B231" s="22" t="s">
        <v>63</v>
      </c>
      <c r="C231" s="23" t="s">
        <v>1525</v>
      </c>
      <c r="D231" s="22">
        <v>35</v>
      </c>
      <c r="E231" s="22" t="str">
        <f>VLOOKUP(A231,[4]技术合作!$1:$1048576,3,FALSE)</f>
        <v>广东省惠州市</v>
      </c>
      <c r="F231" s="21" t="s">
        <v>1554</v>
      </c>
      <c r="G231" s="21" t="s">
        <v>62</v>
      </c>
      <c r="H231" s="24"/>
    </row>
    <row r="232" s="1" customFormat="1" spans="1:8">
      <c r="A232" s="21" t="s">
        <v>62</v>
      </c>
      <c r="B232" s="22" t="s">
        <v>63</v>
      </c>
      <c r="C232" s="23" t="s">
        <v>1525</v>
      </c>
      <c r="D232" s="22">
        <v>35</v>
      </c>
      <c r="E232" s="22" t="str">
        <f>VLOOKUP(A232,[4]技术合作!$1:$1048576,3,FALSE)</f>
        <v>广东省惠州市</v>
      </c>
      <c r="F232" s="21" t="s">
        <v>1555</v>
      </c>
      <c r="G232" s="21" t="s">
        <v>62</v>
      </c>
      <c r="H232" s="24"/>
    </row>
    <row r="233" s="1" customFormat="1" spans="1:8">
      <c r="A233" s="21" t="s">
        <v>62</v>
      </c>
      <c r="B233" s="22" t="s">
        <v>63</v>
      </c>
      <c r="C233" s="23" t="s">
        <v>1525</v>
      </c>
      <c r="D233" s="22">
        <v>35</v>
      </c>
      <c r="E233" s="22" t="str">
        <f>VLOOKUP(A233,[4]技术合作!$1:$1048576,3,FALSE)</f>
        <v>广东省惠州市</v>
      </c>
      <c r="F233" s="21" t="s">
        <v>1556</v>
      </c>
      <c r="G233" s="21" t="s">
        <v>62</v>
      </c>
      <c r="H233" s="24"/>
    </row>
    <row r="234" s="1" customFormat="1" spans="1:8">
      <c r="A234" s="21" t="s">
        <v>62</v>
      </c>
      <c r="B234" s="22" t="s">
        <v>63</v>
      </c>
      <c r="C234" s="23" t="s">
        <v>1525</v>
      </c>
      <c r="D234" s="22">
        <v>35</v>
      </c>
      <c r="E234" s="22" t="str">
        <f>VLOOKUP(A234,[4]技术合作!$1:$1048576,3,FALSE)</f>
        <v>广东省惠州市</v>
      </c>
      <c r="F234" s="21" t="s">
        <v>1557</v>
      </c>
      <c r="G234" s="21" t="s">
        <v>62</v>
      </c>
      <c r="H234" s="24"/>
    </row>
    <row r="235" s="1" customFormat="1" spans="1:8">
      <c r="A235" s="21" t="s">
        <v>62</v>
      </c>
      <c r="B235" s="22" t="s">
        <v>63</v>
      </c>
      <c r="C235" s="23" t="s">
        <v>1525</v>
      </c>
      <c r="D235" s="22">
        <v>35</v>
      </c>
      <c r="E235" s="22" t="str">
        <f>VLOOKUP(A235,[4]技术合作!$1:$1048576,3,FALSE)</f>
        <v>广东省惠州市</v>
      </c>
      <c r="F235" s="21" t="s">
        <v>1558</v>
      </c>
      <c r="G235" s="21" t="s">
        <v>62</v>
      </c>
      <c r="H235" s="24"/>
    </row>
    <row r="236" s="1" customFormat="1" spans="1:8">
      <c r="A236" s="21" t="s">
        <v>62</v>
      </c>
      <c r="B236" s="22" t="s">
        <v>63</v>
      </c>
      <c r="C236" s="23" t="s">
        <v>1525</v>
      </c>
      <c r="D236" s="22">
        <v>35</v>
      </c>
      <c r="E236" s="22" t="str">
        <f>VLOOKUP(A236,[4]技术合作!$1:$1048576,3,FALSE)</f>
        <v>广东省惠州市</v>
      </c>
      <c r="F236" s="21" t="s">
        <v>1559</v>
      </c>
      <c r="G236" s="21" t="s">
        <v>62</v>
      </c>
      <c r="H236" s="24"/>
    </row>
    <row r="237" s="1" customFormat="1" spans="1:8">
      <c r="A237" s="21" t="s">
        <v>62</v>
      </c>
      <c r="B237" s="22" t="s">
        <v>63</v>
      </c>
      <c r="C237" s="23" t="s">
        <v>1525</v>
      </c>
      <c r="D237" s="22">
        <v>35</v>
      </c>
      <c r="E237" s="22" t="str">
        <f>VLOOKUP(A237,[4]技术合作!$1:$1048576,3,FALSE)</f>
        <v>广东省惠州市</v>
      </c>
      <c r="F237" s="21" t="s">
        <v>1560</v>
      </c>
      <c r="G237" s="21" t="s">
        <v>62</v>
      </c>
      <c r="H237" s="24"/>
    </row>
    <row r="238" s="1" customFormat="1" spans="1:8">
      <c r="A238" s="21" t="s">
        <v>65</v>
      </c>
      <c r="B238" s="22" t="s">
        <v>66</v>
      </c>
      <c r="C238" s="23" t="s">
        <v>1561</v>
      </c>
      <c r="D238" s="22">
        <v>29</v>
      </c>
      <c r="E238" s="22" t="str">
        <f>VLOOKUP(A238,[4]技术合作!$1:$1048576,3,FALSE)</f>
        <v>河北省石家庄市</v>
      </c>
      <c r="F238" s="21" t="s">
        <v>1562</v>
      </c>
      <c r="G238" s="21" t="s">
        <v>65</v>
      </c>
      <c r="H238" s="24"/>
    </row>
    <row r="239" s="1" customFormat="1" spans="1:8">
      <c r="A239" s="21" t="s">
        <v>65</v>
      </c>
      <c r="B239" s="22" t="s">
        <v>66</v>
      </c>
      <c r="C239" s="23" t="s">
        <v>1561</v>
      </c>
      <c r="D239" s="22">
        <v>29</v>
      </c>
      <c r="E239" s="22" t="str">
        <f>VLOOKUP(A239,[4]技术合作!$1:$1048576,3,FALSE)</f>
        <v>河北省石家庄市</v>
      </c>
      <c r="F239" s="21" t="s">
        <v>1563</v>
      </c>
      <c r="G239" s="21" t="s">
        <v>65</v>
      </c>
      <c r="H239" s="24"/>
    </row>
    <row r="240" s="1" customFormat="1" spans="1:8">
      <c r="A240" s="21" t="s">
        <v>65</v>
      </c>
      <c r="B240" s="22" t="s">
        <v>66</v>
      </c>
      <c r="C240" s="23" t="s">
        <v>1561</v>
      </c>
      <c r="D240" s="22">
        <v>29</v>
      </c>
      <c r="E240" s="22" t="str">
        <f>VLOOKUP(A240,[4]技术合作!$1:$1048576,3,FALSE)</f>
        <v>河北省石家庄市</v>
      </c>
      <c r="F240" s="21" t="s">
        <v>1564</v>
      </c>
      <c r="G240" s="21" t="s">
        <v>65</v>
      </c>
      <c r="H240" s="24"/>
    </row>
    <row r="241" s="1" customFormat="1" spans="1:8">
      <c r="A241" s="21" t="s">
        <v>65</v>
      </c>
      <c r="B241" s="22" t="s">
        <v>66</v>
      </c>
      <c r="C241" s="23" t="s">
        <v>1561</v>
      </c>
      <c r="D241" s="22">
        <v>29</v>
      </c>
      <c r="E241" s="22" t="str">
        <f>VLOOKUP(A241,[4]技术合作!$1:$1048576,3,FALSE)</f>
        <v>河北省石家庄市</v>
      </c>
      <c r="F241" s="31" t="s">
        <v>1565</v>
      </c>
      <c r="G241" s="21" t="s">
        <v>65</v>
      </c>
      <c r="H241" s="24"/>
    </row>
    <row r="242" s="1" customFormat="1" spans="1:8">
      <c r="A242" s="21" t="s">
        <v>65</v>
      </c>
      <c r="B242" s="22" t="s">
        <v>66</v>
      </c>
      <c r="C242" s="23" t="s">
        <v>1561</v>
      </c>
      <c r="D242" s="22">
        <v>29</v>
      </c>
      <c r="E242" s="22" t="str">
        <f>VLOOKUP(A242,[4]技术合作!$1:$1048576,3,FALSE)</f>
        <v>河北省石家庄市</v>
      </c>
      <c r="F242" s="21" t="s">
        <v>1566</v>
      </c>
      <c r="G242" s="21" t="s">
        <v>65</v>
      </c>
      <c r="H242" s="24"/>
    </row>
    <row r="243" s="1" customFormat="1" spans="1:8">
      <c r="A243" s="21" t="s">
        <v>65</v>
      </c>
      <c r="B243" s="22" t="s">
        <v>66</v>
      </c>
      <c r="C243" s="23" t="s">
        <v>1561</v>
      </c>
      <c r="D243" s="22">
        <v>29</v>
      </c>
      <c r="E243" s="22" t="str">
        <f>VLOOKUP(A243,[4]技术合作!$1:$1048576,3,FALSE)</f>
        <v>河北省石家庄市</v>
      </c>
      <c r="F243" s="21" t="s">
        <v>1567</v>
      </c>
      <c r="G243" s="21" t="s">
        <v>65</v>
      </c>
      <c r="H243" s="24"/>
    </row>
    <row r="244" s="1" customFormat="1" spans="1:8">
      <c r="A244" s="21" t="s">
        <v>65</v>
      </c>
      <c r="B244" s="22" t="s">
        <v>66</v>
      </c>
      <c r="C244" s="23" t="s">
        <v>1561</v>
      </c>
      <c r="D244" s="22">
        <v>29</v>
      </c>
      <c r="E244" s="22" t="str">
        <f>VLOOKUP(A244,[4]技术合作!$1:$1048576,3,FALSE)</f>
        <v>河北省石家庄市</v>
      </c>
      <c r="F244" s="32" t="s">
        <v>1568</v>
      </c>
      <c r="G244" s="21" t="s">
        <v>65</v>
      </c>
      <c r="H244" s="24"/>
    </row>
    <row r="245" s="1" customFormat="1" spans="1:8">
      <c r="A245" s="21" t="s">
        <v>65</v>
      </c>
      <c r="B245" s="22" t="s">
        <v>66</v>
      </c>
      <c r="C245" s="23" t="s">
        <v>1561</v>
      </c>
      <c r="D245" s="22">
        <v>29</v>
      </c>
      <c r="E245" s="22" t="str">
        <f>VLOOKUP(A245,[4]技术合作!$1:$1048576,3,FALSE)</f>
        <v>河北省石家庄市</v>
      </c>
      <c r="F245" s="29" t="s">
        <v>1569</v>
      </c>
      <c r="G245" s="21" t="s">
        <v>65</v>
      </c>
      <c r="H245" s="24"/>
    </row>
    <row r="246" s="1" customFormat="1" spans="1:8">
      <c r="A246" s="21" t="s">
        <v>65</v>
      </c>
      <c r="B246" s="22" t="s">
        <v>66</v>
      </c>
      <c r="C246" s="23" t="s">
        <v>1561</v>
      </c>
      <c r="D246" s="22">
        <v>29</v>
      </c>
      <c r="E246" s="22" t="str">
        <f>VLOOKUP(A246,[4]技术合作!$1:$1048576,3,FALSE)</f>
        <v>河北省石家庄市</v>
      </c>
      <c r="F246" s="21" t="s">
        <v>1570</v>
      </c>
      <c r="G246" s="21" t="s">
        <v>65</v>
      </c>
      <c r="H246" s="24"/>
    </row>
    <row r="247" s="1" customFormat="1" spans="1:8">
      <c r="A247" s="21" t="s">
        <v>65</v>
      </c>
      <c r="B247" s="22" t="s">
        <v>66</v>
      </c>
      <c r="C247" s="23" t="s">
        <v>1561</v>
      </c>
      <c r="D247" s="22">
        <v>29</v>
      </c>
      <c r="E247" s="22" t="str">
        <f>VLOOKUP(A247,[4]技术合作!$1:$1048576,3,FALSE)</f>
        <v>河北省石家庄市</v>
      </c>
      <c r="F247" s="21" t="s">
        <v>1571</v>
      </c>
      <c r="G247" s="21" t="s">
        <v>65</v>
      </c>
      <c r="H247" s="24"/>
    </row>
    <row r="248" s="1" customFormat="1" spans="1:8">
      <c r="A248" s="21" t="s">
        <v>65</v>
      </c>
      <c r="B248" s="22" t="s">
        <v>66</v>
      </c>
      <c r="C248" s="23" t="s">
        <v>1561</v>
      </c>
      <c r="D248" s="22">
        <v>29</v>
      </c>
      <c r="E248" s="22" t="str">
        <f>VLOOKUP(A248,[4]技术合作!$1:$1048576,3,FALSE)</f>
        <v>河北省石家庄市</v>
      </c>
      <c r="F248" s="21" t="s">
        <v>1572</v>
      </c>
      <c r="G248" s="21" t="s">
        <v>65</v>
      </c>
      <c r="H248" s="24"/>
    </row>
    <row r="249" s="1" customFormat="1" spans="1:8">
      <c r="A249" s="21" t="s">
        <v>65</v>
      </c>
      <c r="B249" s="22" t="s">
        <v>66</v>
      </c>
      <c r="C249" s="23" t="s">
        <v>1561</v>
      </c>
      <c r="D249" s="22">
        <v>29</v>
      </c>
      <c r="E249" s="22" t="str">
        <f>VLOOKUP(A249,[4]技术合作!$1:$1048576,3,FALSE)</f>
        <v>河北省石家庄市</v>
      </c>
      <c r="F249" s="33" t="s">
        <v>1573</v>
      </c>
      <c r="G249" s="21" t="s">
        <v>65</v>
      </c>
      <c r="H249" s="24"/>
    </row>
    <row r="250" s="1" customFormat="1" spans="1:8">
      <c r="A250" s="21" t="s">
        <v>65</v>
      </c>
      <c r="B250" s="22" t="s">
        <v>66</v>
      </c>
      <c r="C250" s="23" t="s">
        <v>1561</v>
      </c>
      <c r="D250" s="22">
        <v>29</v>
      </c>
      <c r="E250" s="22" t="str">
        <f>VLOOKUP(A250,[4]技术合作!$1:$1048576,3,FALSE)</f>
        <v>河北省石家庄市</v>
      </c>
      <c r="F250" s="33" t="s">
        <v>1574</v>
      </c>
      <c r="G250" s="21" t="s">
        <v>65</v>
      </c>
      <c r="H250" s="24"/>
    </row>
    <row r="251" s="1" customFormat="1" spans="1:8">
      <c r="A251" s="21" t="s">
        <v>65</v>
      </c>
      <c r="B251" s="22" t="s">
        <v>66</v>
      </c>
      <c r="C251" s="23" t="s">
        <v>1561</v>
      </c>
      <c r="D251" s="22">
        <v>29</v>
      </c>
      <c r="E251" s="22" t="str">
        <f>VLOOKUP(A251,[4]技术合作!$1:$1048576,3,FALSE)</f>
        <v>河北省石家庄市</v>
      </c>
      <c r="F251" s="21" t="s">
        <v>1575</v>
      </c>
      <c r="G251" s="21" t="s">
        <v>65</v>
      </c>
      <c r="H251" s="24"/>
    </row>
    <row r="252" s="1" customFormat="1" spans="1:8">
      <c r="A252" s="21" t="s">
        <v>65</v>
      </c>
      <c r="B252" s="22" t="s">
        <v>66</v>
      </c>
      <c r="C252" s="23" t="s">
        <v>1561</v>
      </c>
      <c r="D252" s="22">
        <v>29</v>
      </c>
      <c r="E252" s="22" t="str">
        <f>VLOOKUP(A252,[4]技术合作!$1:$1048576,3,FALSE)</f>
        <v>河北省石家庄市</v>
      </c>
      <c r="F252" s="21" t="s">
        <v>1576</v>
      </c>
      <c r="G252" s="21" t="s">
        <v>65</v>
      </c>
      <c r="H252" s="24"/>
    </row>
    <row r="253" s="1" customFormat="1" spans="1:8">
      <c r="A253" s="21" t="s">
        <v>65</v>
      </c>
      <c r="B253" s="22" t="s">
        <v>66</v>
      </c>
      <c r="C253" s="23" t="s">
        <v>1561</v>
      </c>
      <c r="D253" s="22">
        <v>29</v>
      </c>
      <c r="E253" s="22" t="str">
        <f>VLOOKUP(A253,[4]技术合作!$1:$1048576,3,FALSE)</f>
        <v>河北省石家庄市</v>
      </c>
      <c r="F253" s="21" t="s">
        <v>1577</v>
      </c>
      <c r="G253" s="21" t="s">
        <v>65</v>
      </c>
      <c r="H253" s="24"/>
    </row>
    <row r="254" s="1" customFormat="1" spans="1:8">
      <c r="A254" s="21" t="s">
        <v>65</v>
      </c>
      <c r="B254" s="22" t="s">
        <v>66</v>
      </c>
      <c r="C254" s="23" t="s">
        <v>1561</v>
      </c>
      <c r="D254" s="22">
        <v>29</v>
      </c>
      <c r="E254" s="22" t="str">
        <f>VLOOKUP(A254,[4]技术合作!$1:$1048576,3,FALSE)</f>
        <v>河北省石家庄市</v>
      </c>
      <c r="F254" s="21" t="s">
        <v>1578</v>
      </c>
      <c r="G254" s="21" t="s">
        <v>65</v>
      </c>
      <c r="H254" s="24"/>
    </row>
    <row r="255" s="1" customFormat="1" spans="1:8">
      <c r="A255" s="21" t="s">
        <v>65</v>
      </c>
      <c r="B255" s="22" t="s">
        <v>66</v>
      </c>
      <c r="C255" s="23" t="s">
        <v>1561</v>
      </c>
      <c r="D255" s="22">
        <v>29</v>
      </c>
      <c r="E255" s="22" t="str">
        <f>VLOOKUP(A255,[4]技术合作!$1:$1048576,3,FALSE)</f>
        <v>河北省石家庄市</v>
      </c>
      <c r="F255" s="21" t="s">
        <v>1579</v>
      </c>
      <c r="G255" s="21" t="s">
        <v>65</v>
      </c>
      <c r="H255" s="24"/>
    </row>
    <row r="256" s="1" customFormat="1" spans="1:8">
      <c r="A256" s="21" t="s">
        <v>65</v>
      </c>
      <c r="B256" s="22" t="s">
        <v>66</v>
      </c>
      <c r="C256" s="23" t="s">
        <v>1561</v>
      </c>
      <c r="D256" s="22">
        <v>29</v>
      </c>
      <c r="E256" s="22" t="str">
        <f>VLOOKUP(A256,[4]技术合作!$1:$1048576,3,FALSE)</f>
        <v>河北省石家庄市</v>
      </c>
      <c r="F256" s="21" t="s">
        <v>1580</v>
      </c>
      <c r="G256" s="21" t="s">
        <v>65</v>
      </c>
      <c r="H256" s="24"/>
    </row>
    <row r="257" s="1" customFormat="1" spans="1:8">
      <c r="A257" s="21" t="s">
        <v>65</v>
      </c>
      <c r="B257" s="22" t="s">
        <v>66</v>
      </c>
      <c r="C257" s="23" t="s">
        <v>1561</v>
      </c>
      <c r="D257" s="22">
        <v>29</v>
      </c>
      <c r="E257" s="22" t="str">
        <f>VLOOKUP(A257,[4]技术合作!$1:$1048576,3,FALSE)</f>
        <v>河北省石家庄市</v>
      </c>
      <c r="F257" s="21" t="s">
        <v>1581</v>
      </c>
      <c r="G257" s="21" t="s">
        <v>65</v>
      </c>
      <c r="H257" s="24"/>
    </row>
    <row r="258" s="1" customFormat="1" spans="1:8">
      <c r="A258" s="21" t="s">
        <v>65</v>
      </c>
      <c r="B258" s="22" t="s">
        <v>66</v>
      </c>
      <c r="C258" s="23" t="s">
        <v>1561</v>
      </c>
      <c r="D258" s="22">
        <v>29</v>
      </c>
      <c r="E258" s="22" t="str">
        <f>VLOOKUP(A258,[4]技术合作!$1:$1048576,3,FALSE)</f>
        <v>河北省石家庄市</v>
      </c>
      <c r="F258" s="21" t="s">
        <v>1582</v>
      </c>
      <c r="G258" s="21" t="s">
        <v>65</v>
      </c>
      <c r="H258" s="24"/>
    </row>
    <row r="259" s="1" customFormat="1" spans="1:8">
      <c r="A259" s="21" t="s">
        <v>65</v>
      </c>
      <c r="B259" s="22" t="s">
        <v>66</v>
      </c>
      <c r="C259" s="23" t="s">
        <v>1561</v>
      </c>
      <c r="D259" s="22">
        <v>29</v>
      </c>
      <c r="E259" s="22" t="str">
        <f>VLOOKUP(A259,[4]技术合作!$1:$1048576,3,FALSE)</f>
        <v>河北省石家庄市</v>
      </c>
      <c r="F259" s="21" t="s">
        <v>1583</v>
      </c>
      <c r="G259" s="21" t="s">
        <v>65</v>
      </c>
      <c r="H259" s="24"/>
    </row>
    <row r="260" s="1" customFormat="1" spans="1:8">
      <c r="A260" s="21" t="s">
        <v>65</v>
      </c>
      <c r="B260" s="22" t="s">
        <v>66</v>
      </c>
      <c r="C260" s="23" t="s">
        <v>1561</v>
      </c>
      <c r="D260" s="22">
        <v>29</v>
      </c>
      <c r="E260" s="22" t="str">
        <f>VLOOKUP(A260,[4]技术合作!$1:$1048576,3,FALSE)</f>
        <v>河北省石家庄市</v>
      </c>
      <c r="F260" s="21" t="s">
        <v>1584</v>
      </c>
      <c r="G260" s="21" t="s">
        <v>65</v>
      </c>
      <c r="H260" s="24"/>
    </row>
    <row r="261" s="1" customFormat="1" spans="1:8">
      <c r="A261" s="21" t="s">
        <v>65</v>
      </c>
      <c r="B261" s="22" t="s">
        <v>66</v>
      </c>
      <c r="C261" s="23" t="s">
        <v>1561</v>
      </c>
      <c r="D261" s="22">
        <v>29</v>
      </c>
      <c r="E261" s="22" t="str">
        <f>VLOOKUP(A261,[4]技术合作!$1:$1048576,3,FALSE)</f>
        <v>河北省石家庄市</v>
      </c>
      <c r="F261" s="33" t="s">
        <v>1585</v>
      </c>
      <c r="G261" s="21" t="s">
        <v>65</v>
      </c>
      <c r="H261" s="24"/>
    </row>
    <row r="262" s="1" customFormat="1" spans="1:8">
      <c r="A262" s="21" t="s">
        <v>65</v>
      </c>
      <c r="B262" s="22" t="s">
        <v>66</v>
      </c>
      <c r="C262" s="23" t="s">
        <v>1561</v>
      </c>
      <c r="D262" s="22">
        <v>29</v>
      </c>
      <c r="E262" s="22" t="str">
        <f>VLOOKUP(A262,[4]技术合作!$1:$1048576,3,FALSE)</f>
        <v>河北省石家庄市</v>
      </c>
      <c r="F262" s="21" t="s">
        <v>1586</v>
      </c>
      <c r="G262" s="21" t="s">
        <v>65</v>
      </c>
      <c r="H262" s="24"/>
    </row>
    <row r="263" s="1" customFormat="1" spans="1:8">
      <c r="A263" s="21" t="s">
        <v>65</v>
      </c>
      <c r="B263" s="22" t="s">
        <v>66</v>
      </c>
      <c r="C263" s="23" t="s">
        <v>1561</v>
      </c>
      <c r="D263" s="22">
        <v>29</v>
      </c>
      <c r="E263" s="22" t="str">
        <f>VLOOKUP(A263,[4]技术合作!$1:$1048576,3,FALSE)</f>
        <v>河北省石家庄市</v>
      </c>
      <c r="F263" s="21" t="s">
        <v>1587</v>
      </c>
      <c r="G263" s="21" t="s">
        <v>65</v>
      </c>
      <c r="H263" s="24"/>
    </row>
    <row r="264" s="1" customFormat="1" spans="1:8">
      <c r="A264" s="21" t="s">
        <v>65</v>
      </c>
      <c r="B264" s="22" t="s">
        <v>66</v>
      </c>
      <c r="C264" s="23" t="s">
        <v>1561</v>
      </c>
      <c r="D264" s="22">
        <v>29</v>
      </c>
      <c r="E264" s="22" t="str">
        <f>VLOOKUP(A264,[4]技术合作!$1:$1048576,3,FALSE)</f>
        <v>河北省石家庄市</v>
      </c>
      <c r="F264" s="21" t="s">
        <v>1588</v>
      </c>
      <c r="G264" s="21" t="s">
        <v>65</v>
      </c>
      <c r="H264" s="24"/>
    </row>
    <row r="265" s="1" customFormat="1" spans="1:8">
      <c r="A265" s="21" t="s">
        <v>65</v>
      </c>
      <c r="B265" s="22" t="s">
        <v>66</v>
      </c>
      <c r="C265" s="23" t="s">
        <v>1561</v>
      </c>
      <c r="D265" s="22">
        <v>29</v>
      </c>
      <c r="E265" s="22" t="str">
        <f>VLOOKUP(A265,[4]技术合作!$1:$1048576,3,FALSE)</f>
        <v>河北省石家庄市</v>
      </c>
      <c r="F265" s="21" t="s">
        <v>1589</v>
      </c>
      <c r="G265" s="21" t="s">
        <v>65</v>
      </c>
      <c r="H265" s="24"/>
    </row>
    <row r="266" s="1" customFormat="1" spans="1:8">
      <c r="A266" s="21" t="s">
        <v>65</v>
      </c>
      <c r="B266" s="22" t="s">
        <v>66</v>
      </c>
      <c r="C266" s="23" t="s">
        <v>1561</v>
      </c>
      <c r="D266" s="22">
        <v>29</v>
      </c>
      <c r="E266" s="22" t="str">
        <f>VLOOKUP(A266,[4]技术合作!$1:$1048576,3,FALSE)</f>
        <v>河北省石家庄市</v>
      </c>
      <c r="F266" s="21" t="s">
        <v>1590</v>
      </c>
      <c r="G266" s="21" t="s">
        <v>65</v>
      </c>
      <c r="H266" s="24"/>
    </row>
    <row r="267" s="1" customFormat="1" spans="1:8">
      <c r="A267" s="34" t="s">
        <v>1591</v>
      </c>
      <c r="B267" s="35" t="s">
        <v>1228</v>
      </c>
      <c r="C267" s="36" t="s">
        <v>1592</v>
      </c>
      <c r="D267" s="35">
        <v>0</v>
      </c>
      <c r="E267" s="22" t="str">
        <f>VLOOKUP(A267,[4]技术合作!$1:$1048576,3,FALSE)</f>
        <v>广东省惠州市</v>
      </c>
      <c r="F267" s="37"/>
      <c r="G267" s="34" t="s">
        <v>1591</v>
      </c>
      <c r="H267" s="24"/>
    </row>
    <row r="268" s="1" customFormat="1" spans="1:8">
      <c r="A268" s="21" t="s">
        <v>1593</v>
      </c>
      <c r="B268" s="22" t="s">
        <v>1198</v>
      </c>
      <c r="C268" s="23" t="s">
        <v>1594</v>
      </c>
      <c r="D268" s="22">
        <v>19</v>
      </c>
      <c r="E268" s="22" t="str">
        <f>VLOOKUP(A268,[4]技术合作!$1:$1048576,3,FALSE)</f>
        <v>福建省福州市</v>
      </c>
      <c r="F268" s="21" t="s">
        <v>1595</v>
      </c>
      <c r="G268" s="21" t="s">
        <v>1593</v>
      </c>
      <c r="H268" s="24"/>
    </row>
    <row r="269" s="1" customFormat="1" spans="1:8">
      <c r="A269" s="21" t="s">
        <v>1593</v>
      </c>
      <c r="B269" s="22" t="s">
        <v>1198</v>
      </c>
      <c r="C269" s="23" t="s">
        <v>1594</v>
      </c>
      <c r="D269" s="22">
        <v>19</v>
      </c>
      <c r="E269" s="22" t="str">
        <f>VLOOKUP(A269,[4]技术合作!$1:$1048576,3,FALSE)</f>
        <v>福建省福州市</v>
      </c>
      <c r="F269" s="21" t="s">
        <v>1596</v>
      </c>
      <c r="G269" s="21" t="s">
        <v>1593</v>
      </c>
      <c r="H269" s="24"/>
    </row>
    <row r="270" s="1" customFormat="1" spans="1:8">
      <c r="A270" s="21" t="s">
        <v>1593</v>
      </c>
      <c r="B270" s="22" t="s">
        <v>1198</v>
      </c>
      <c r="C270" s="23" t="s">
        <v>1594</v>
      </c>
      <c r="D270" s="22">
        <v>19</v>
      </c>
      <c r="E270" s="22" t="str">
        <f>VLOOKUP(A270,[4]技术合作!$1:$1048576,3,FALSE)</f>
        <v>福建省福州市</v>
      </c>
      <c r="F270" s="21" t="s">
        <v>1597</v>
      </c>
      <c r="G270" s="21" t="s">
        <v>1593</v>
      </c>
      <c r="H270" s="24"/>
    </row>
    <row r="271" s="1" customFormat="1" spans="1:8">
      <c r="A271" s="21" t="s">
        <v>1593</v>
      </c>
      <c r="B271" s="22" t="s">
        <v>1198</v>
      </c>
      <c r="C271" s="23" t="s">
        <v>1594</v>
      </c>
      <c r="D271" s="22">
        <v>19</v>
      </c>
      <c r="E271" s="22" t="str">
        <f>VLOOKUP(A271,[4]技术合作!$1:$1048576,3,FALSE)</f>
        <v>福建省福州市</v>
      </c>
      <c r="F271" s="21" t="s">
        <v>1598</v>
      </c>
      <c r="G271" s="21" t="s">
        <v>1593</v>
      </c>
      <c r="H271" s="24"/>
    </row>
    <row r="272" s="1" customFormat="1" spans="1:8">
      <c r="A272" s="21" t="s">
        <v>1593</v>
      </c>
      <c r="B272" s="22" t="s">
        <v>1198</v>
      </c>
      <c r="C272" s="23" t="s">
        <v>1594</v>
      </c>
      <c r="D272" s="22">
        <v>19</v>
      </c>
      <c r="E272" s="22" t="str">
        <f>VLOOKUP(A272,[4]技术合作!$1:$1048576,3,FALSE)</f>
        <v>福建省福州市</v>
      </c>
      <c r="F272" s="21" t="s">
        <v>1599</v>
      </c>
      <c r="G272" s="21" t="s">
        <v>1593</v>
      </c>
      <c r="H272" s="24"/>
    </row>
    <row r="273" s="1" customFormat="1" spans="1:8">
      <c r="A273" s="21" t="s">
        <v>1593</v>
      </c>
      <c r="B273" s="22" t="s">
        <v>1198</v>
      </c>
      <c r="C273" s="23" t="s">
        <v>1594</v>
      </c>
      <c r="D273" s="22">
        <v>19</v>
      </c>
      <c r="E273" s="22" t="str">
        <f>VLOOKUP(A273,[4]技术合作!$1:$1048576,3,FALSE)</f>
        <v>福建省福州市</v>
      </c>
      <c r="F273" s="29" t="s">
        <v>1600</v>
      </c>
      <c r="G273" s="21" t="s">
        <v>1593</v>
      </c>
      <c r="H273" s="24"/>
    </row>
    <row r="274" s="1" customFormat="1" spans="1:8">
      <c r="A274" s="21" t="s">
        <v>1593</v>
      </c>
      <c r="B274" s="22" t="s">
        <v>1198</v>
      </c>
      <c r="C274" s="23" t="s">
        <v>1594</v>
      </c>
      <c r="D274" s="22">
        <v>19</v>
      </c>
      <c r="E274" s="22" t="str">
        <f>VLOOKUP(A274,[4]技术合作!$1:$1048576,3,FALSE)</f>
        <v>福建省福州市</v>
      </c>
      <c r="F274" s="21" t="s">
        <v>1601</v>
      </c>
      <c r="G274" s="21" t="s">
        <v>1593</v>
      </c>
      <c r="H274" s="24"/>
    </row>
    <row r="275" s="1" customFormat="1" spans="1:8">
      <c r="A275" s="21" t="s">
        <v>1593</v>
      </c>
      <c r="B275" s="22" t="s">
        <v>1198</v>
      </c>
      <c r="C275" s="23" t="s">
        <v>1594</v>
      </c>
      <c r="D275" s="22">
        <v>19</v>
      </c>
      <c r="E275" s="22" t="str">
        <f>VLOOKUP(A275,[4]技术合作!$1:$1048576,3,FALSE)</f>
        <v>福建省福州市</v>
      </c>
      <c r="F275" s="21" t="s">
        <v>1602</v>
      </c>
      <c r="G275" s="21" t="s">
        <v>1593</v>
      </c>
      <c r="H275" s="24"/>
    </row>
    <row r="276" s="1" customFormat="1" spans="1:8">
      <c r="A276" s="21" t="s">
        <v>1593</v>
      </c>
      <c r="B276" s="22" t="s">
        <v>1198</v>
      </c>
      <c r="C276" s="23" t="s">
        <v>1594</v>
      </c>
      <c r="D276" s="22">
        <v>19</v>
      </c>
      <c r="E276" s="22" t="str">
        <f>VLOOKUP(A276,[4]技术合作!$1:$1048576,3,FALSE)</f>
        <v>福建省福州市</v>
      </c>
      <c r="F276" s="21" t="s">
        <v>1603</v>
      </c>
      <c r="G276" s="21" t="s">
        <v>1593</v>
      </c>
      <c r="H276" s="24"/>
    </row>
    <row r="277" s="1" customFormat="1" spans="1:8">
      <c r="A277" s="21" t="s">
        <v>1593</v>
      </c>
      <c r="B277" s="22" t="s">
        <v>1198</v>
      </c>
      <c r="C277" s="23" t="s">
        <v>1594</v>
      </c>
      <c r="D277" s="22">
        <v>19</v>
      </c>
      <c r="E277" s="22" t="str">
        <f>VLOOKUP(A277,[4]技术合作!$1:$1048576,3,FALSE)</f>
        <v>福建省福州市</v>
      </c>
      <c r="F277" s="21" t="s">
        <v>1604</v>
      </c>
      <c r="G277" s="21" t="s">
        <v>1593</v>
      </c>
      <c r="H277" s="24"/>
    </row>
    <row r="278" s="1" customFormat="1" spans="1:8">
      <c r="A278" s="21" t="s">
        <v>1593</v>
      </c>
      <c r="B278" s="22" t="s">
        <v>1198</v>
      </c>
      <c r="C278" s="23" t="s">
        <v>1594</v>
      </c>
      <c r="D278" s="22">
        <v>19</v>
      </c>
      <c r="E278" s="22" t="str">
        <f>VLOOKUP(A278,[4]技术合作!$1:$1048576,3,FALSE)</f>
        <v>福建省福州市</v>
      </c>
      <c r="F278" s="21" t="s">
        <v>1605</v>
      </c>
      <c r="G278" s="21" t="s">
        <v>1593</v>
      </c>
      <c r="H278" s="24"/>
    </row>
    <row r="279" s="1" customFormat="1" spans="1:8">
      <c r="A279" s="21" t="s">
        <v>1593</v>
      </c>
      <c r="B279" s="22" t="s">
        <v>1198</v>
      </c>
      <c r="C279" s="23" t="s">
        <v>1594</v>
      </c>
      <c r="D279" s="22">
        <v>19</v>
      </c>
      <c r="E279" s="22" t="str">
        <f>VLOOKUP(A279,[4]技术合作!$1:$1048576,3,FALSE)</f>
        <v>福建省福州市</v>
      </c>
      <c r="F279" s="21" t="s">
        <v>1606</v>
      </c>
      <c r="G279" s="21" t="s">
        <v>1593</v>
      </c>
      <c r="H279" s="24"/>
    </row>
    <row r="280" s="1" customFormat="1" spans="1:8">
      <c r="A280" s="21" t="s">
        <v>1593</v>
      </c>
      <c r="B280" s="22" t="s">
        <v>1198</v>
      </c>
      <c r="C280" s="23" t="s">
        <v>1594</v>
      </c>
      <c r="D280" s="22">
        <v>19</v>
      </c>
      <c r="E280" s="22" t="str">
        <f>VLOOKUP(A280,[4]技术合作!$1:$1048576,3,FALSE)</f>
        <v>福建省福州市</v>
      </c>
      <c r="F280" s="21" t="s">
        <v>1607</v>
      </c>
      <c r="G280" s="21" t="s">
        <v>1593</v>
      </c>
      <c r="H280" s="24"/>
    </row>
    <row r="281" s="1" customFormat="1" spans="1:8">
      <c r="A281" s="21" t="s">
        <v>1593</v>
      </c>
      <c r="B281" s="22" t="s">
        <v>1198</v>
      </c>
      <c r="C281" s="23" t="s">
        <v>1594</v>
      </c>
      <c r="D281" s="22">
        <v>19</v>
      </c>
      <c r="E281" s="22" t="str">
        <f>VLOOKUP(A281,[4]技术合作!$1:$1048576,3,FALSE)</f>
        <v>福建省福州市</v>
      </c>
      <c r="F281" s="21" t="s">
        <v>1608</v>
      </c>
      <c r="G281" s="21" t="s">
        <v>1593</v>
      </c>
      <c r="H281" s="24"/>
    </row>
    <row r="282" s="1" customFormat="1" spans="1:8">
      <c r="A282" s="21" t="s">
        <v>1593</v>
      </c>
      <c r="B282" s="22" t="s">
        <v>1198</v>
      </c>
      <c r="C282" s="23" t="s">
        <v>1594</v>
      </c>
      <c r="D282" s="22">
        <v>19</v>
      </c>
      <c r="E282" s="22" t="str">
        <f>VLOOKUP(A282,[4]技术合作!$1:$1048576,3,FALSE)</f>
        <v>福建省福州市</v>
      </c>
      <c r="F282" s="21" t="s">
        <v>1609</v>
      </c>
      <c r="G282" s="21" t="s">
        <v>1593</v>
      </c>
      <c r="H282" s="24"/>
    </row>
    <row r="283" s="1" customFormat="1" spans="1:8">
      <c r="A283" s="21" t="s">
        <v>1593</v>
      </c>
      <c r="B283" s="22" t="s">
        <v>1198</v>
      </c>
      <c r="C283" s="23" t="s">
        <v>1594</v>
      </c>
      <c r="D283" s="22">
        <v>19</v>
      </c>
      <c r="E283" s="22" t="str">
        <f>VLOOKUP(A283,[4]技术合作!$1:$1048576,3,FALSE)</f>
        <v>福建省福州市</v>
      </c>
      <c r="F283" s="21" t="s">
        <v>1610</v>
      </c>
      <c r="G283" s="21" t="s">
        <v>1593</v>
      </c>
      <c r="H283" s="24"/>
    </row>
    <row r="284" s="1" customFormat="1" spans="1:8">
      <c r="A284" s="21" t="s">
        <v>1593</v>
      </c>
      <c r="B284" s="22" t="s">
        <v>1198</v>
      </c>
      <c r="C284" s="23" t="s">
        <v>1594</v>
      </c>
      <c r="D284" s="22">
        <v>19</v>
      </c>
      <c r="E284" s="22" t="str">
        <f>VLOOKUP(A284,[4]技术合作!$1:$1048576,3,FALSE)</f>
        <v>福建省福州市</v>
      </c>
      <c r="F284" s="21" t="s">
        <v>1611</v>
      </c>
      <c r="G284" s="21" t="s">
        <v>1593</v>
      </c>
      <c r="H284" s="24"/>
    </row>
    <row r="285" s="1" customFormat="1" spans="1:8">
      <c r="A285" s="21" t="s">
        <v>1593</v>
      </c>
      <c r="B285" s="22" t="s">
        <v>1198</v>
      </c>
      <c r="C285" s="23" t="s">
        <v>1594</v>
      </c>
      <c r="D285" s="22">
        <v>19</v>
      </c>
      <c r="E285" s="22" t="str">
        <f>VLOOKUP(A285,[4]技术合作!$1:$1048576,3,FALSE)</f>
        <v>福建省福州市</v>
      </c>
      <c r="F285" s="21" t="s">
        <v>1612</v>
      </c>
      <c r="G285" s="21" t="s">
        <v>1593</v>
      </c>
      <c r="H285" s="24"/>
    </row>
    <row r="286" s="1" customFormat="1" spans="1:8">
      <c r="A286" s="21" t="s">
        <v>1593</v>
      </c>
      <c r="B286" s="22" t="s">
        <v>1198</v>
      </c>
      <c r="C286" s="23" t="s">
        <v>1594</v>
      </c>
      <c r="D286" s="22">
        <v>19</v>
      </c>
      <c r="E286" s="22" t="str">
        <f>VLOOKUP(A286,[4]技术合作!$1:$1048576,3,FALSE)</f>
        <v>福建省福州市</v>
      </c>
      <c r="F286" s="21" t="s">
        <v>1613</v>
      </c>
      <c r="G286" s="21" t="s">
        <v>1593</v>
      </c>
      <c r="H286" s="24"/>
    </row>
    <row r="287" s="1" customFormat="1" spans="1:8">
      <c r="A287" s="21" t="s">
        <v>68</v>
      </c>
      <c r="B287" s="22" t="s">
        <v>69</v>
      </c>
      <c r="C287" s="23" t="s">
        <v>1614</v>
      </c>
      <c r="D287" s="22">
        <v>10</v>
      </c>
      <c r="E287" s="22" t="str">
        <f>VLOOKUP(A287,[4]技术合作!$1:$1048576,3,FALSE)</f>
        <v>陕西省宝鸡市</v>
      </c>
      <c r="F287" s="21" t="s">
        <v>1615</v>
      </c>
      <c r="G287" s="21" t="s">
        <v>68</v>
      </c>
      <c r="H287" s="24"/>
    </row>
    <row r="288" s="1" customFormat="1" spans="1:8">
      <c r="A288" s="21" t="s">
        <v>68</v>
      </c>
      <c r="B288" s="22" t="s">
        <v>69</v>
      </c>
      <c r="C288" s="23" t="s">
        <v>1614</v>
      </c>
      <c r="D288" s="22">
        <v>10</v>
      </c>
      <c r="E288" s="22" t="str">
        <f>VLOOKUP(A288,[4]技术合作!$1:$1048576,3,FALSE)</f>
        <v>陕西省宝鸡市</v>
      </c>
      <c r="F288" s="21" t="s">
        <v>1616</v>
      </c>
      <c r="G288" s="21" t="s">
        <v>68</v>
      </c>
      <c r="H288" s="24"/>
    </row>
    <row r="289" s="1" customFormat="1" spans="1:8">
      <c r="A289" s="21" t="s">
        <v>68</v>
      </c>
      <c r="B289" s="22" t="s">
        <v>69</v>
      </c>
      <c r="C289" s="23" t="s">
        <v>1614</v>
      </c>
      <c r="D289" s="22">
        <v>10</v>
      </c>
      <c r="E289" s="22" t="str">
        <f>VLOOKUP(A289,[4]技术合作!$1:$1048576,3,FALSE)</f>
        <v>陕西省宝鸡市</v>
      </c>
      <c r="F289" s="29" t="s">
        <v>1617</v>
      </c>
      <c r="G289" s="21" t="s">
        <v>68</v>
      </c>
      <c r="H289" s="24"/>
    </row>
    <row r="290" s="1" customFormat="1" spans="1:8">
      <c r="A290" s="21" t="s">
        <v>68</v>
      </c>
      <c r="B290" s="22" t="s">
        <v>69</v>
      </c>
      <c r="C290" s="23" t="s">
        <v>1614</v>
      </c>
      <c r="D290" s="22">
        <v>10</v>
      </c>
      <c r="E290" s="22" t="str">
        <f>VLOOKUP(A290,[4]技术合作!$1:$1048576,3,FALSE)</f>
        <v>陕西省宝鸡市</v>
      </c>
      <c r="F290" s="21" t="s">
        <v>1618</v>
      </c>
      <c r="G290" s="21" t="s">
        <v>68</v>
      </c>
      <c r="H290" s="24"/>
    </row>
    <row r="291" s="1" customFormat="1" spans="1:8">
      <c r="A291" s="21" t="s">
        <v>68</v>
      </c>
      <c r="B291" s="22" t="s">
        <v>69</v>
      </c>
      <c r="C291" s="23" t="s">
        <v>1614</v>
      </c>
      <c r="D291" s="22">
        <v>10</v>
      </c>
      <c r="E291" s="22" t="str">
        <f>VLOOKUP(A291,[4]技术合作!$1:$1048576,3,FALSE)</f>
        <v>陕西省宝鸡市</v>
      </c>
      <c r="F291" s="21" t="s">
        <v>1619</v>
      </c>
      <c r="G291" s="21" t="s">
        <v>68</v>
      </c>
      <c r="H291" s="24"/>
    </row>
    <row r="292" s="1" customFormat="1" spans="1:8">
      <c r="A292" s="21" t="s">
        <v>68</v>
      </c>
      <c r="B292" s="22" t="s">
        <v>69</v>
      </c>
      <c r="C292" s="23" t="s">
        <v>1614</v>
      </c>
      <c r="D292" s="22">
        <v>10</v>
      </c>
      <c r="E292" s="22" t="str">
        <f>VLOOKUP(A292,[4]技术合作!$1:$1048576,3,FALSE)</f>
        <v>陕西省宝鸡市</v>
      </c>
      <c r="F292" s="21" t="s">
        <v>1620</v>
      </c>
      <c r="G292" s="21" t="s">
        <v>68</v>
      </c>
      <c r="H292" s="24"/>
    </row>
    <row r="293" s="1" customFormat="1" spans="1:8">
      <c r="A293" s="21" t="s">
        <v>68</v>
      </c>
      <c r="B293" s="22" t="s">
        <v>69</v>
      </c>
      <c r="C293" s="23" t="s">
        <v>1614</v>
      </c>
      <c r="D293" s="22">
        <v>10</v>
      </c>
      <c r="E293" s="22" t="str">
        <f>VLOOKUP(A293,[4]技术合作!$1:$1048576,3,FALSE)</f>
        <v>陕西省宝鸡市</v>
      </c>
      <c r="F293" s="21" t="s">
        <v>1621</v>
      </c>
      <c r="G293" s="21" t="s">
        <v>68</v>
      </c>
      <c r="H293" s="24"/>
    </row>
    <row r="294" s="1" customFormat="1" spans="1:8">
      <c r="A294" s="21" t="s">
        <v>68</v>
      </c>
      <c r="B294" s="22" t="s">
        <v>69</v>
      </c>
      <c r="C294" s="23" t="s">
        <v>1614</v>
      </c>
      <c r="D294" s="22">
        <v>10</v>
      </c>
      <c r="E294" s="22" t="str">
        <f>VLOOKUP(A294,[4]技术合作!$1:$1048576,3,FALSE)</f>
        <v>陕西省宝鸡市</v>
      </c>
      <c r="F294" s="21" t="s">
        <v>1622</v>
      </c>
      <c r="G294" s="21" t="s">
        <v>68</v>
      </c>
      <c r="H294" s="24"/>
    </row>
    <row r="295" s="1" customFormat="1" spans="1:8">
      <c r="A295" s="21" t="s">
        <v>68</v>
      </c>
      <c r="B295" s="22" t="s">
        <v>69</v>
      </c>
      <c r="C295" s="23" t="s">
        <v>1614</v>
      </c>
      <c r="D295" s="22">
        <v>10</v>
      </c>
      <c r="E295" s="22" t="str">
        <f>VLOOKUP(A295,[4]技术合作!$1:$1048576,3,FALSE)</f>
        <v>陕西省宝鸡市</v>
      </c>
      <c r="F295" s="21" t="s">
        <v>1623</v>
      </c>
      <c r="G295" s="21" t="s">
        <v>68</v>
      </c>
      <c r="H295" s="24"/>
    </row>
    <row r="296" s="1" customFormat="1" spans="1:8">
      <c r="A296" s="21" t="s">
        <v>68</v>
      </c>
      <c r="B296" s="22" t="s">
        <v>69</v>
      </c>
      <c r="C296" s="23" t="s">
        <v>1614</v>
      </c>
      <c r="D296" s="22">
        <v>10</v>
      </c>
      <c r="E296" s="22" t="str">
        <f>VLOOKUP(A296,[4]技术合作!$1:$1048576,3,FALSE)</f>
        <v>陕西省宝鸡市</v>
      </c>
      <c r="F296" s="21" t="s">
        <v>1624</v>
      </c>
      <c r="G296" s="21" t="s">
        <v>68</v>
      </c>
      <c r="H296" s="24"/>
    </row>
    <row r="297" s="1" customFormat="1" spans="1:8">
      <c r="A297" s="21" t="s">
        <v>71</v>
      </c>
      <c r="B297" s="22" t="s">
        <v>72</v>
      </c>
      <c r="C297" s="23" t="s">
        <v>1625</v>
      </c>
      <c r="D297" s="22">
        <v>3</v>
      </c>
      <c r="E297" s="22" t="str">
        <f>VLOOKUP(A297,[4]技术合作!$1:$1048576,3,FALSE)</f>
        <v>四川省成都市</v>
      </c>
      <c r="F297" s="29" t="s">
        <v>1626</v>
      </c>
      <c r="G297" s="21" t="s">
        <v>71</v>
      </c>
      <c r="H297" s="24"/>
    </row>
    <row r="298" s="1" customFormat="1" customHeight="1" spans="1:8">
      <c r="A298" s="21" t="s">
        <v>71</v>
      </c>
      <c r="B298" s="22" t="s">
        <v>72</v>
      </c>
      <c r="C298" s="23" t="s">
        <v>1625</v>
      </c>
      <c r="D298" s="22">
        <v>3</v>
      </c>
      <c r="E298" s="22" t="str">
        <f>VLOOKUP(A298,[4]技术合作!$1:$1048576,3,FALSE)</f>
        <v>四川省成都市</v>
      </c>
      <c r="F298" s="21" t="s">
        <v>1627</v>
      </c>
      <c r="G298" s="21" t="s">
        <v>71</v>
      </c>
      <c r="H298" s="24"/>
    </row>
    <row r="299" s="1" customFormat="1" spans="1:8">
      <c r="A299" s="21" t="s">
        <v>71</v>
      </c>
      <c r="B299" s="22" t="s">
        <v>72</v>
      </c>
      <c r="C299" s="23" t="s">
        <v>1625</v>
      </c>
      <c r="D299" s="22">
        <v>3</v>
      </c>
      <c r="E299" s="22" t="str">
        <f>VLOOKUP(A299,[4]技术合作!$1:$1048576,3,FALSE)</f>
        <v>四川省成都市</v>
      </c>
      <c r="F299" s="21" t="s">
        <v>1628</v>
      </c>
      <c r="G299" s="21" t="s">
        <v>71</v>
      </c>
      <c r="H299" s="24"/>
    </row>
    <row r="300" s="1" customFormat="1" spans="1:8">
      <c r="A300" s="21" t="s">
        <v>74</v>
      </c>
      <c r="B300" s="22" t="s">
        <v>75</v>
      </c>
      <c r="C300" s="23" t="s">
        <v>1629</v>
      </c>
      <c r="D300" s="22">
        <v>13</v>
      </c>
      <c r="E300" s="22" t="str">
        <f>VLOOKUP(A300,[4]技术合作!$1:$1048576,3,FALSE)</f>
        <v>广东省肇庆市</v>
      </c>
      <c r="F300" s="21" t="s">
        <v>1630</v>
      </c>
      <c r="G300" s="21" t="s">
        <v>74</v>
      </c>
      <c r="H300" s="24"/>
    </row>
    <row r="301" s="1" customFormat="1" ht="24" spans="1:8">
      <c r="A301" s="21" t="s">
        <v>74</v>
      </c>
      <c r="B301" s="22" t="s">
        <v>75</v>
      </c>
      <c r="C301" s="23" t="s">
        <v>1629</v>
      </c>
      <c r="D301" s="22">
        <v>13</v>
      </c>
      <c r="E301" s="22" t="str">
        <f>VLOOKUP(A301,[4]技术合作!$1:$1048576,3,FALSE)</f>
        <v>广东省肇庆市</v>
      </c>
      <c r="F301" s="29" t="s">
        <v>1631</v>
      </c>
      <c r="G301" s="21" t="s">
        <v>74</v>
      </c>
      <c r="H301" s="24"/>
    </row>
    <row r="302" s="1" customFormat="1" spans="1:8">
      <c r="A302" s="21" t="s">
        <v>74</v>
      </c>
      <c r="B302" s="22" t="s">
        <v>75</v>
      </c>
      <c r="C302" s="23" t="s">
        <v>1629</v>
      </c>
      <c r="D302" s="22">
        <v>13</v>
      </c>
      <c r="E302" s="22" t="str">
        <f>VLOOKUP(A302,[4]技术合作!$1:$1048576,3,FALSE)</f>
        <v>广东省肇庆市</v>
      </c>
      <c r="F302" s="21" t="s">
        <v>1632</v>
      </c>
      <c r="G302" s="21" t="s">
        <v>74</v>
      </c>
      <c r="H302" s="24"/>
    </row>
    <row r="303" s="1" customFormat="1" spans="1:8">
      <c r="A303" s="21" t="s">
        <v>74</v>
      </c>
      <c r="B303" s="22" t="s">
        <v>75</v>
      </c>
      <c r="C303" s="23" t="s">
        <v>1629</v>
      </c>
      <c r="D303" s="22">
        <v>13</v>
      </c>
      <c r="E303" s="22" t="str">
        <f>VLOOKUP(A303,[4]技术合作!$1:$1048576,3,FALSE)</f>
        <v>广东省肇庆市</v>
      </c>
      <c r="F303" s="29" t="s">
        <v>1633</v>
      </c>
      <c r="G303" s="21" t="s">
        <v>74</v>
      </c>
      <c r="H303" s="24"/>
    </row>
    <row r="304" s="1" customFormat="1" spans="1:8">
      <c r="A304" s="21" t="s">
        <v>74</v>
      </c>
      <c r="B304" s="22" t="s">
        <v>75</v>
      </c>
      <c r="C304" s="23" t="s">
        <v>1629</v>
      </c>
      <c r="D304" s="22">
        <v>13</v>
      </c>
      <c r="E304" s="22" t="str">
        <f>VLOOKUP(A304,[4]技术合作!$1:$1048576,3,FALSE)</f>
        <v>广东省肇庆市</v>
      </c>
      <c r="F304" s="21" t="s">
        <v>1634</v>
      </c>
      <c r="G304" s="21" t="s">
        <v>74</v>
      </c>
      <c r="H304" s="24"/>
    </row>
    <row r="305" s="1" customFormat="1" spans="1:8">
      <c r="A305" s="21" t="s">
        <v>74</v>
      </c>
      <c r="B305" s="22" t="s">
        <v>75</v>
      </c>
      <c r="C305" s="23" t="s">
        <v>1629</v>
      </c>
      <c r="D305" s="22">
        <v>13</v>
      </c>
      <c r="E305" s="22" t="str">
        <f>VLOOKUP(A305,[4]技术合作!$1:$1048576,3,FALSE)</f>
        <v>广东省肇庆市</v>
      </c>
      <c r="F305" s="33" t="s">
        <v>1635</v>
      </c>
      <c r="G305" s="21" t="s">
        <v>74</v>
      </c>
      <c r="H305" s="24"/>
    </row>
    <row r="306" s="1" customFormat="1" spans="1:8">
      <c r="A306" s="21" t="s">
        <v>74</v>
      </c>
      <c r="B306" s="22" t="s">
        <v>75</v>
      </c>
      <c r="C306" s="23" t="s">
        <v>1629</v>
      </c>
      <c r="D306" s="22">
        <v>13</v>
      </c>
      <c r="E306" s="22" t="str">
        <f>VLOOKUP(A306,[4]技术合作!$1:$1048576,3,FALSE)</f>
        <v>广东省肇庆市</v>
      </c>
      <c r="F306" s="21" t="s">
        <v>1636</v>
      </c>
      <c r="G306" s="21" t="s">
        <v>74</v>
      </c>
      <c r="H306" s="24"/>
    </row>
    <row r="307" s="1" customFormat="1" spans="1:8">
      <c r="A307" s="21" t="s">
        <v>74</v>
      </c>
      <c r="B307" s="22" t="s">
        <v>75</v>
      </c>
      <c r="C307" s="23" t="s">
        <v>1629</v>
      </c>
      <c r="D307" s="22">
        <v>13</v>
      </c>
      <c r="E307" s="22" t="str">
        <f>VLOOKUP(A307,[4]技术合作!$1:$1048576,3,FALSE)</f>
        <v>广东省肇庆市</v>
      </c>
      <c r="F307" s="21" t="s">
        <v>1637</v>
      </c>
      <c r="G307" s="21" t="s">
        <v>74</v>
      </c>
      <c r="H307" s="24"/>
    </row>
    <row r="308" s="1" customFormat="1" spans="1:8">
      <c r="A308" s="21" t="s">
        <v>74</v>
      </c>
      <c r="B308" s="22" t="s">
        <v>75</v>
      </c>
      <c r="C308" s="23" t="s">
        <v>1629</v>
      </c>
      <c r="D308" s="22">
        <v>13</v>
      </c>
      <c r="E308" s="22" t="str">
        <f>VLOOKUP(A308,[4]技术合作!$1:$1048576,3,FALSE)</f>
        <v>广东省肇庆市</v>
      </c>
      <c r="F308" s="21" t="s">
        <v>1638</v>
      </c>
      <c r="G308" s="21" t="s">
        <v>74</v>
      </c>
      <c r="H308" s="24"/>
    </row>
    <row r="309" s="1" customFormat="1" spans="1:8">
      <c r="A309" s="21" t="s">
        <v>74</v>
      </c>
      <c r="B309" s="22" t="s">
        <v>75</v>
      </c>
      <c r="C309" s="23" t="s">
        <v>1629</v>
      </c>
      <c r="D309" s="22">
        <v>13</v>
      </c>
      <c r="E309" s="22" t="str">
        <f>VLOOKUP(A309,[4]技术合作!$1:$1048576,3,FALSE)</f>
        <v>广东省肇庆市</v>
      </c>
      <c r="F309" s="21" t="s">
        <v>1639</v>
      </c>
      <c r="G309" s="21" t="s">
        <v>74</v>
      </c>
      <c r="H309" s="24"/>
    </row>
    <row r="310" s="1" customFormat="1" spans="1:8">
      <c r="A310" s="21" t="s">
        <v>74</v>
      </c>
      <c r="B310" s="22" t="s">
        <v>75</v>
      </c>
      <c r="C310" s="23" t="s">
        <v>1629</v>
      </c>
      <c r="D310" s="22">
        <v>13</v>
      </c>
      <c r="E310" s="22" t="str">
        <f>VLOOKUP(A310,[4]技术合作!$1:$1048576,3,FALSE)</f>
        <v>广东省肇庆市</v>
      </c>
      <c r="F310" s="21" t="s">
        <v>1640</v>
      </c>
      <c r="G310" s="21" t="s">
        <v>74</v>
      </c>
      <c r="H310" s="24"/>
    </row>
    <row r="311" s="1" customFormat="1" spans="1:8">
      <c r="A311" s="21" t="s">
        <v>74</v>
      </c>
      <c r="B311" s="22" t="s">
        <v>75</v>
      </c>
      <c r="C311" s="23" t="s">
        <v>1629</v>
      </c>
      <c r="D311" s="22">
        <v>13</v>
      </c>
      <c r="E311" s="22" t="str">
        <f>VLOOKUP(A311,[4]技术合作!$1:$1048576,3,FALSE)</f>
        <v>广东省肇庆市</v>
      </c>
      <c r="F311" s="21" t="s">
        <v>1641</v>
      </c>
      <c r="G311" s="21" t="s">
        <v>74</v>
      </c>
      <c r="H311" s="24"/>
    </row>
    <row r="312" s="1" customFormat="1" spans="1:8">
      <c r="A312" s="21" t="s">
        <v>74</v>
      </c>
      <c r="B312" s="22" t="s">
        <v>75</v>
      </c>
      <c r="C312" s="23" t="s">
        <v>1629</v>
      </c>
      <c r="D312" s="22">
        <v>13</v>
      </c>
      <c r="E312" s="22" t="str">
        <f>VLOOKUP(A312,[4]技术合作!$1:$1048576,3,FALSE)</f>
        <v>广东省肇庆市</v>
      </c>
      <c r="F312" s="21" t="s">
        <v>1642</v>
      </c>
      <c r="G312" s="21" t="s">
        <v>74</v>
      </c>
      <c r="H312" s="24"/>
    </row>
    <row r="313" s="1" customFormat="1" spans="1:8">
      <c r="A313" s="21" t="s">
        <v>77</v>
      </c>
      <c r="B313" s="22" t="s">
        <v>78</v>
      </c>
      <c r="C313" s="23" t="s">
        <v>1643</v>
      </c>
      <c r="D313" s="22">
        <v>51</v>
      </c>
      <c r="E313" s="22" t="str">
        <f>VLOOKUP(A313,[4]技术合作!$1:$1048576,3,FALSE)</f>
        <v>北京市</v>
      </c>
      <c r="F313" s="21" t="s">
        <v>1644</v>
      </c>
      <c r="G313" s="21" t="s">
        <v>77</v>
      </c>
      <c r="H313" s="24"/>
    </row>
    <row r="314" s="1" customFormat="1" spans="1:8">
      <c r="A314" s="21" t="s">
        <v>77</v>
      </c>
      <c r="B314" s="22" t="s">
        <v>78</v>
      </c>
      <c r="C314" s="23" t="s">
        <v>1643</v>
      </c>
      <c r="D314" s="22">
        <v>51</v>
      </c>
      <c r="E314" s="22" t="str">
        <f>VLOOKUP(A314,[4]技术合作!$1:$1048576,3,FALSE)</f>
        <v>北京市</v>
      </c>
      <c r="F314" s="29" t="s">
        <v>1645</v>
      </c>
      <c r="G314" s="21" t="s">
        <v>77</v>
      </c>
      <c r="H314" s="24"/>
    </row>
    <row r="315" s="1" customFormat="1" spans="1:8">
      <c r="A315" s="21" t="s">
        <v>77</v>
      </c>
      <c r="B315" s="22" t="s">
        <v>78</v>
      </c>
      <c r="C315" s="23" t="s">
        <v>1643</v>
      </c>
      <c r="D315" s="22">
        <v>51</v>
      </c>
      <c r="E315" s="22" t="str">
        <f>VLOOKUP(A315,[4]技术合作!$1:$1048576,3,FALSE)</f>
        <v>北京市</v>
      </c>
      <c r="F315" s="21" t="s">
        <v>1646</v>
      </c>
      <c r="G315" s="21" t="s">
        <v>77</v>
      </c>
      <c r="H315" s="24"/>
    </row>
    <row r="316" s="1" customFormat="1" spans="1:8">
      <c r="A316" s="21" t="s">
        <v>77</v>
      </c>
      <c r="B316" s="22" t="s">
        <v>78</v>
      </c>
      <c r="C316" s="23" t="s">
        <v>1643</v>
      </c>
      <c r="D316" s="22">
        <v>51</v>
      </c>
      <c r="E316" s="22" t="str">
        <f>VLOOKUP(A316,[4]技术合作!$1:$1048576,3,FALSE)</f>
        <v>北京市</v>
      </c>
      <c r="F316" s="33" t="s">
        <v>1647</v>
      </c>
      <c r="G316" s="21" t="s">
        <v>77</v>
      </c>
      <c r="H316" s="24"/>
    </row>
    <row r="317" s="1" customFormat="1" spans="1:8">
      <c r="A317" s="21" t="s">
        <v>77</v>
      </c>
      <c r="B317" s="22" t="s">
        <v>78</v>
      </c>
      <c r="C317" s="23" t="s">
        <v>1643</v>
      </c>
      <c r="D317" s="22">
        <v>51</v>
      </c>
      <c r="E317" s="22" t="str">
        <f>VLOOKUP(A317,[4]技术合作!$1:$1048576,3,FALSE)</f>
        <v>北京市</v>
      </c>
      <c r="F317" s="33" t="s">
        <v>1648</v>
      </c>
      <c r="G317" s="21" t="s">
        <v>77</v>
      </c>
      <c r="H317" s="24"/>
    </row>
    <row r="318" s="1" customFormat="1" spans="1:8">
      <c r="A318" s="21" t="s">
        <v>77</v>
      </c>
      <c r="B318" s="22" t="s">
        <v>78</v>
      </c>
      <c r="C318" s="23" t="s">
        <v>1643</v>
      </c>
      <c r="D318" s="22">
        <v>51</v>
      </c>
      <c r="E318" s="22" t="str">
        <f>VLOOKUP(A318,[4]技术合作!$1:$1048576,3,FALSE)</f>
        <v>北京市</v>
      </c>
      <c r="F318" s="33" t="s">
        <v>1649</v>
      </c>
      <c r="G318" s="21" t="s">
        <v>77</v>
      </c>
      <c r="H318" s="24"/>
    </row>
    <row r="319" s="1" customFormat="1" spans="1:8">
      <c r="A319" s="21" t="s">
        <v>77</v>
      </c>
      <c r="B319" s="22" t="s">
        <v>78</v>
      </c>
      <c r="C319" s="23" t="s">
        <v>1643</v>
      </c>
      <c r="D319" s="22">
        <v>51</v>
      </c>
      <c r="E319" s="22" t="str">
        <f>VLOOKUP(A319,[4]技术合作!$1:$1048576,3,FALSE)</f>
        <v>北京市</v>
      </c>
      <c r="F319" s="33" t="s">
        <v>1650</v>
      </c>
      <c r="G319" s="21" t="s">
        <v>77</v>
      </c>
      <c r="H319" s="24"/>
    </row>
    <row r="320" s="1" customFormat="1" spans="1:8">
      <c r="A320" s="21" t="s">
        <v>77</v>
      </c>
      <c r="B320" s="22" t="s">
        <v>78</v>
      </c>
      <c r="C320" s="23" t="s">
        <v>1643</v>
      </c>
      <c r="D320" s="22">
        <v>51</v>
      </c>
      <c r="E320" s="22" t="str">
        <f>VLOOKUP(A320,[4]技术合作!$1:$1048576,3,FALSE)</f>
        <v>北京市</v>
      </c>
      <c r="F320" s="29" t="s">
        <v>1651</v>
      </c>
      <c r="G320" s="21" t="s">
        <v>77</v>
      </c>
      <c r="H320" s="24"/>
    </row>
    <row r="321" s="1" customFormat="1" spans="1:8">
      <c r="A321" s="21" t="s">
        <v>77</v>
      </c>
      <c r="B321" s="22" t="s">
        <v>78</v>
      </c>
      <c r="C321" s="23" t="s">
        <v>1643</v>
      </c>
      <c r="D321" s="22">
        <v>51</v>
      </c>
      <c r="E321" s="22" t="str">
        <f>VLOOKUP(A321,[4]技术合作!$1:$1048576,3,FALSE)</f>
        <v>北京市</v>
      </c>
      <c r="F321" s="21" t="s">
        <v>1652</v>
      </c>
      <c r="G321" s="21" t="s">
        <v>77</v>
      </c>
      <c r="H321" s="24"/>
    </row>
    <row r="322" s="1" customFormat="1" spans="1:8">
      <c r="A322" s="21" t="s">
        <v>77</v>
      </c>
      <c r="B322" s="22" t="s">
        <v>78</v>
      </c>
      <c r="C322" s="23" t="s">
        <v>1643</v>
      </c>
      <c r="D322" s="22">
        <v>51</v>
      </c>
      <c r="E322" s="22" t="str">
        <f>VLOOKUP(A322,[4]技术合作!$1:$1048576,3,FALSE)</f>
        <v>北京市</v>
      </c>
      <c r="F322" s="21" t="s">
        <v>1653</v>
      </c>
      <c r="G322" s="21" t="s">
        <v>77</v>
      </c>
      <c r="H322" s="24"/>
    </row>
    <row r="323" s="1" customFormat="1" spans="1:8">
      <c r="A323" s="21" t="s">
        <v>77</v>
      </c>
      <c r="B323" s="22" t="s">
        <v>78</v>
      </c>
      <c r="C323" s="23" t="s">
        <v>1643</v>
      </c>
      <c r="D323" s="22">
        <v>51</v>
      </c>
      <c r="E323" s="22" t="str">
        <f>VLOOKUP(A323,[4]技术合作!$1:$1048576,3,FALSE)</f>
        <v>北京市</v>
      </c>
      <c r="F323" s="33" t="s">
        <v>1654</v>
      </c>
      <c r="G323" s="21" t="s">
        <v>77</v>
      </c>
      <c r="H323" s="24"/>
    </row>
    <row r="324" s="1" customFormat="1" spans="1:8">
      <c r="A324" s="21" t="s">
        <v>77</v>
      </c>
      <c r="B324" s="22" t="s">
        <v>78</v>
      </c>
      <c r="C324" s="23" t="s">
        <v>1643</v>
      </c>
      <c r="D324" s="22">
        <v>51</v>
      </c>
      <c r="E324" s="22" t="str">
        <f>VLOOKUP(A324,[4]技术合作!$1:$1048576,3,FALSE)</f>
        <v>北京市</v>
      </c>
      <c r="F324" s="21" t="s">
        <v>1655</v>
      </c>
      <c r="G324" s="21" t="s">
        <v>77</v>
      </c>
      <c r="H324" s="24"/>
    </row>
    <row r="325" s="1" customFormat="1" spans="1:8">
      <c r="A325" s="21" t="s">
        <v>77</v>
      </c>
      <c r="B325" s="22" t="s">
        <v>78</v>
      </c>
      <c r="C325" s="23" t="s">
        <v>1643</v>
      </c>
      <c r="D325" s="22">
        <v>51</v>
      </c>
      <c r="E325" s="22" t="str">
        <f>VLOOKUP(A325,[4]技术合作!$1:$1048576,3,FALSE)</f>
        <v>北京市</v>
      </c>
      <c r="F325" s="33" t="s">
        <v>1656</v>
      </c>
      <c r="G325" s="21" t="s">
        <v>77</v>
      </c>
      <c r="H325" s="24"/>
    </row>
    <row r="326" s="1" customFormat="1" spans="1:8">
      <c r="A326" s="21" t="s">
        <v>77</v>
      </c>
      <c r="B326" s="22" t="s">
        <v>78</v>
      </c>
      <c r="C326" s="23" t="s">
        <v>1643</v>
      </c>
      <c r="D326" s="22">
        <v>51</v>
      </c>
      <c r="E326" s="22" t="str">
        <f>VLOOKUP(A326,[4]技术合作!$1:$1048576,3,FALSE)</f>
        <v>北京市</v>
      </c>
      <c r="F326" s="21" t="s">
        <v>1657</v>
      </c>
      <c r="G326" s="21" t="s">
        <v>77</v>
      </c>
      <c r="H326" s="24"/>
    </row>
    <row r="327" s="1" customFormat="1" spans="1:8">
      <c r="A327" s="21" t="s">
        <v>77</v>
      </c>
      <c r="B327" s="22" t="s">
        <v>78</v>
      </c>
      <c r="C327" s="23" t="s">
        <v>1643</v>
      </c>
      <c r="D327" s="22">
        <v>51</v>
      </c>
      <c r="E327" s="22" t="str">
        <f>VLOOKUP(A327,[4]技术合作!$1:$1048576,3,FALSE)</f>
        <v>北京市</v>
      </c>
      <c r="F327" s="21" t="s">
        <v>1658</v>
      </c>
      <c r="G327" s="21" t="s">
        <v>77</v>
      </c>
      <c r="H327" s="24"/>
    </row>
    <row r="328" s="1" customFormat="1" spans="1:8">
      <c r="A328" s="21" t="s">
        <v>77</v>
      </c>
      <c r="B328" s="22" t="s">
        <v>78</v>
      </c>
      <c r="C328" s="23" t="s">
        <v>1643</v>
      </c>
      <c r="D328" s="22">
        <v>51</v>
      </c>
      <c r="E328" s="22" t="str">
        <f>VLOOKUP(A328,[4]技术合作!$1:$1048576,3,FALSE)</f>
        <v>北京市</v>
      </c>
      <c r="F328" s="21" t="s">
        <v>1659</v>
      </c>
      <c r="G328" s="21" t="s">
        <v>77</v>
      </c>
      <c r="H328" s="24"/>
    </row>
    <row r="329" s="1" customFormat="1" spans="1:8">
      <c r="A329" s="21" t="s">
        <v>77</v>
      </c>
      <c r="B329" s="22" t="s">
        <v>78</v>
      </c>
      <c r="C329" s="23" t="s">
        <v>1643</v>
      </c>
      <c r="D329" s="22">
        <v>51</v>
      </c>
      <c r="E329" s="22" t="str">
        <f>VLOOKUP(A329,[4]技术合作!$1:$1048576,3,FALSE)</f>
        <v>北京市</v>
      </c>
      <c r="F329" s="21" t="s">
        <v>1660</v>
      </c>
      <c r="G329" s="21" t="s">
        <v>77</v>
      </c>
      <c r="H329" s="24"/>
    </row>
    <row r="330" s="1" customFormat="1" spans="1:8">
      <c r="A330" s="21" t="s">
        <v>77</v>
      </c>
      <c r="B330" s="22" t="s">
        <v>78</v>
      </c>
      <c r="C330" s="23" t="s">
        <v>1643</v>
      </c>
      <c r="D330" s="22">
        <v>51</v>
      </c>
      <c r="E330" s="22" t="str">
        <f>VLOOKUP(A330,[4]技术合作!$1:$1048576,3,FALSE)</f>
        <v>北京市</v>
      </c>
      <c r="F330" s="29" t="s">
        <v>1661</v>
      </c>
      <c r="G330" s="21" t="s">
        <v>77</v>
      </c>
      <c r="H330" s="24"/>
    </row>
    <row r="331" s="1" customFormat="1" spans="1:8">
      <c r="A331" s="21" t="s">
        <v>77</v>
      </c>
      <c r="B331" s="22" t="s">
        <v>78</v>
      </c>
      <c r="C331" s="23" t="s">
        <v>1643</v>
      </c>
      <c r="D331" s="22">
        <v>51</v>
      </c>
      <c r="E331" s="22" t="str">
        <f>VLOOKUP(A331,[4]技术合作!$1:$1048576,3,FALSE)</f>
        <v>北京市</v>
      </c>
      <c r="F331" s="21" t="s">
        <v>1662</v>
      </c>
      <c r="G331" s="21" t="s">
        <v>77</v>
      </c>
      <c r="H331" s="24"/>
    </row>
    <row r="332" s="1" customFormat="1" spans="1:8">
      <c r="A332" s="21" t="s">
        <v>77</v>
      </c>
      <c r="B332" s="22" t="s">
        <v>78</v>
      </c>
      <c r="C332" s="23" t="s">
        <v>1643</v>
      </c>
      <c r="D332" s="22">
        <v>51</v>
      </c>
      <c r="E332" s="22" t="str">
        <f>VLOOKUP(A332,[4]技术合作!$1:$1048576,3,FALSE)</f>
        <v>北京市</v>
      </c>
      <c r="F332" s="32" t="s">
        <v>1663</v>
      </c>
      <c r="G332" s="21" t="s">
        <v>77</v>
      </c>
      <c r="H332" s="24"/>
    </row>
    <row r="333" s="1" customFormat="1" spans="1:8">
      <c r="A333" s="21" t="s">
        <v>77</v>
      </c>
      <c r="B333" s="22" t="s">
        <v>78</v>
      </c>
      <c r="C333" s="23" t="s">
        <v>1643</v>
      </c>
      <c r="D333" s="22">
        <v>51</v>
      </c>
      <c r="E333" s="22" t="str">
        <f>VLOOKUP(A333,[4]技术合作!$1:$1048576,3,FALSE)</f>
        <v>北京市</v>
      </c>
      <c r="F333" s="21" t="s">
        <v>1664</v>
      </c>
      <c r="G333" s="21" t="s">
        <v>77</v>
      </c>
      <c r="H333" s="24"/>
    </row>
    <row r="334" s="1" customFormat="1" spans="1:8">
      <c r="A334" s="21" t="s">
        <v>77</v>
      </c>
      <c r="B334" s="22" t="s">
        <v>78</v>
      </c>
      <c r="C334" s="23" t="s">
        <v>1643</v>
      </c>
      <c r="D334" s="22">
        <v>51</v>
      </c>
      <c r="E334" s="22" t="str">
        <f>VLOOKUP(A334,[4]技术合作!$1:$1048576,3,FALSE)</f>
        <v>北京市</v>
      </c>
      <c r="F334" s="21" t="s">
        <v>1665</v>
      </c>
      <c r="G334" s="21" t="s">
        <v>77</v>
      </c>
      <c r="H334" s="24"/>
    </row>
    <row r="335" s="1" customFormat="1" spans="1:8">
      <c r="A335" s="21" t="s">
        <v>77</v>
      </c>
      <c r="B335" s="22" t="s">
        <v>78</v>
      </c>
      <c r="C335" s="23" t="s">
        <v>1643</v>
      </c>
      <c r="D335" s="22">
        <v>51</v>
      </c>
      <c r="E335" s="22" t="str">
        <f>VLOOKUP(A335,[4]技术合作!$1:$1048576,3,FALSE)</f>
        <v>北京市</v>
      </c>
      <c r="F335" s="21" t="s">
        <v>1666</v>
      </c>
      <c r="G335" s="21" t="s">
        <v>77</v>
      </c>
      <c r="H335" s="24"/>
    </row>
    <row r="336" s="1" customFormat="1" spans="1:8">
      <c r="A336" s="21" t="s">
        <v>77</v>
      </c>
      <c r="B336" s="22" t="s">
        <v>78</v>
      </c>
      <c r="C336" s="23" t="s">
        <v>1643</v>
      </c>
      <c r="D336" s="22">
        <v>51</v>
      </c>
      <c r="E336" s="22" t="str">
        <f>VLOOKUP(A336,[4]技术合作!$1:$1048576,3,FALSE)</f>
        <v>北京市</v>
      </c>
      <c r="F336" s="21" t="s">
        <v>1667</v>
      </c>
      <c r="G336" s="21" t="s">
        <v>77</v>
      </c>
      <c r="H336" s="24"/>
    </row>
    <row r="337" s="1" customFormat="1" spans="1:8">
      <c r="A337" s="21" t="s">
        <v>77</v>
      </c>
      <c r="B337" s="22" t="s">
        <v>78</v>
      </c>
      <c r="C337" s="23" t="s">
        <v>1643</v>
      </c>
      <c r="D337" s="22">
        <v>51</v>
      </c>
      <c r="E337" s="22" t="str">
        <f>VLOOKUP(A337,[4]技术合作!$1:$1048576,3,FALSE)</f>
        <v>北京市</v>
      </c>
      <c r="F337" s="21" t="s">
        <v>1668</v>
      </c>
      <c r="G337" s="21" t="s">
        <v>77</v>
      </c>
      <c r="H337" s="24"/>
    </row>
    <row r="338" s="1" customFormat="1" spans="1:8">
      <c r="A338" s="21" t="s">
        <v>77</v>
      </c>
      <c r="B338" s="22" t="s">
        <v>78</v>
      </c>
      <c r="C338" s="23" t="s">
        <v>1643</v>
      </c>
      <c r="D338" s="22">
        <v>51</v>
      </c>
      <c r="E338" s="22" t="str">
        <f>VLOOKUP(A338,[4]技术合作!$1:$1048576,3,FALSE)</f>
        <v>北京市</v>
      </c>
      <c r="F338" s="33" t="s">
        <v>1669</v>
      </c>
      <c r="G338" s="21" t="s">
        <v>77</v>
      </c>
      <c r="H338" s="24"/>
    </row>
    <row r="339" s="1" customFormat="1" spans="1:8">
      <c r="A339" s="21" t="s">
        <v>77</v>
      </c>
      <c r="B339" s="22" t="s">
        <v>78</v>
      </c>
      <c r="C339" s="23" t="s">
        <v>1643</v>
      </c>
      <c r="D339" s="22">
        <v>51</v>
      </c>
      <c r="E339" s="22" t="str">
        <f>VLOOKUP(A339,[4]技术合作!$1:$1048576,3,FALSE)</f>
        <v>北京市</v>
      </c>
      <c r="F339" s="21" t="s">
        <v>1670</v>
      </c>
      <c r="G339" s="21" t="s">
        <v>77</v>
      </c>
      <c r="H339" s="24"/>
    </row>
    <row r="340" s="1" customFormat="1" spans="1:8">
      <c r="A340" s="21" t="s">
        <v>77</v>
      </c>
      <c r="B340" s="22" t="s">
        <v>78</v>
      </c>
      <c r="C340" s="23" t="s">
        <v>1643</v>
      </c>
      <c r="D340" s="22">
        <v>51</v>
      </c>
      <c r="E340" s="22" t="str">
        <f>VLOOKUP(A340,[4]技术合作!$1:$1048576,3,FALSE)</f>
        <v>北京市</v>
      </c>
      <c r="F340" s="21" t="s">
        <v>1671</v>
      </c>
      <c r="G340" s="21" t="s">
        <v>77</v>
      </c>
      <c r="H340" s="24"/>
    </row>
    <row r="341" s="1" customFormat="1" spans="1:8">
      <c r="A341" s="21" t="s">
        <v>77</v>
      </c>
      <c r="B341" s="22" t="s">
        <v>78</v>
      </c>
      <c r="C341" s="23" t="s">
        <v>1643</v>
      </c>
      <c r="D341" s="22">
        <v>51</v>
      </c>
      <c r="E341" s="22" t="str">
        <f>VLOOKUP(A341,[4]技术合作!$1:$1048576,3,FALSE)</f>
        <v>北京市</v>
      </c>
      <c r="F341" s="21" t="s">
        <v>1672</v>
      </c>
      <c r="G341" s="21" t="s">
        <v>77</v>
      </c>
      <c r="H341" s="24"/>
    </row>
    <row r="342" s="1" customFormat="1" spans="1:8">
      <c r="A342" s="21" t="s">
        <v>77</v>
      </c>
      <c r="B342" s="22" t="s">
        <v>78</v>
      </c>
      <c r="C342" s="23" t="s">
        <v>1643</v>
      </c>
      <c r="D342" s="22">
        <v>51</v>
      </c>
      <c r="E342" s="22" t="str">
        <f>VLOOKUP(A342,[4]技术合作!$1:$1048576,3,FALSE)</f>
        <v>北京市</v>
      </c>
      <c r="F342" s="32" t="s">
        <v>1673</v>
      </c>
      <c r="G342" s="21" t="s">
        <v>77</v>
      </c>
      <c r="H342" s="24"/>
    </row>
    <row r="343" s="1" customFormat="1" spans="1:8">
      <c r="A343" s="21" t="s">
        <v>77</v>
      </c>
      <c r="B343" s="22" t="s">
        <v>78</v>
      </c>
      <c r="C343" s="23" t="s">
        <v>1643</v>
      </c>
      <c r="D343" s="22">
        <v>51</v>
      </c>
      <c r="E343" s="22" t="str">
        <f>VLOOKUP(A343,[4]技术合作!$1:$1048576,3,FALSE)</f>
        <v>北京市</v>
      </c>
      <c r="F343" s="33" t="s">
        <v>1674</v>
      </c>
      <c r="G343" s="21" t="s">
        <v>77</v>
      </c>
      <c r="H343" s="24"/>
    </row>
    <row r="344" s="1" customFormat="1" spans="1:8">
      <c r="A344" s="21" t="s">
        <v>77</v>
      </c>
      <c r="B344" s="22" t="s">
        <v>78</v>
      </c>
      <c r="C344" s="23" t="s">
        <v>1643</v>
      </c>
      <c r="D344" s="22">
        <v>51</v>
      </c>
      <c r="E344" s="22" t="str">
        <f>VLOOKUP(A344,[4]技术合作!$1:$1048576,3,FALSE)</f>
        <v>北京市</v>
      </c>
      <c r="F344" s="33" t="s">
        <v>1675</v>
      </c>
      <c r="G344" s="21" t="s">
        <v>77</v>
      </c>
      <c r="H344" s="24"/>
    </row>
    <row r="345" s="1" customFormat="1" spans="1:8">
      <c r="A345" s="21" t="s">
        <v>77</v>
      </c>
      <c r="B345" s="22" t="s">
        <v>78</v>
      </c>
      <c r="C345" s="23" t="s">
        <v>1643</v>
      </c>
      <c r="D345" s="22">
        <v>51</v>
      </c>
      <c r="E345" s="22" t="str">
        <f>VLOOKUP(A345,[4]技术合作!$1:$1048576,3,FALSE)</f>
        <v>北京市</v>
      </c>
      <c r="F345" s="21" t="s">
        <v>1676</v>
      </c>
      <c r="G345" s="21" t="s">
        <v>77</v>
      </c>
      <c r="H345" s="24"/>
    </row>
    <row r="346" s="1" customFormat="1" spans="1:8">
      <c r="A346" s="21" t="s">
        <v>77</v>
      </c>
      <c r="B346" s="22" t="s">
        <v>78</v>
      </c>
      <c r="C346" s="23" t="s">
        <v>1643</v>
      </c>
      <c r="D346" s="22">
        <v>51</v>
      </c>
      <c r="E346" s="22" t="str">
        <f>VLOOKUP(A346,[4]技术合作!$1:$1048576,3,FALSE)</f>
        <v>北京市</v>
      </c>
      <c r="F346" s="32" t="s">
        <v>1677</v>
      </c>
      <c r="G346" s="21" t="s">
        <v>77</v>
      </c>
      <c r="H346" s="24"/>
    </row>
    <row r="347" s="1" customFormat="1" spans="1:8">
      <c r="A347" s="21" t="s">
        <v>77</v>
      </c>
      <c r="B347" s="22" t="s">
        <v>78</v>
      </c>
      <c r="C347" s="23" t="s">
        <v>1643</v>
      </c>
      <c r="D347" s="22">
        <v>51</v>
      </c>
      <c r="E347" s="22" t="str">
        <f>VLOOKUP(A347,[4]技术合作!$1:$1048576,3,FALSE)</f>
        <v>北京市</v>
      </c>
      <c r="F347" s="21" t="s">
        <v>1678</v>
      </c>
      <c r="G347" s="21" t="s">
        <v>77</v>
      </c>
      <c r="H347" s="24"/>
    </row>
    <row r="348" s="1" customFormat="1" spans="1:8">
      <c r="A348" s="21" t="s">
        <v>77</v>
      </c>
      <c r="B348" s="22" t="s">
        <v>78</v>
      </c>
      <c r="C348" s="23" t="s">
        <v>1643</v>
      </c>
      <c r="D348" s="22">
        <v>51</v>
      </c>
      <c r="E348" s="22" t="str">
        <f>VLOOKUP(A348,[4]技术合作!$1:$1048576,3,FALSE)</f>
        <v>北京市</v>
      </c>
      <c r="F348" s="21" t="s">
        <v>1679</v>
      </c>
      <c r="G348" s="21" t="s">
        <v>77</v>
      </c>
      <c r="H348" s="24"/>
    </row>
    <row r="349" s="1" customFormat="1" ht="24" spans="1:8">
      <c r="A349" s="21" t="s">
        <v>77</v>
      </c>
      <c r="B349" s="22" t="s">
        <v>78</v>
      </c>
      <c r="C349" s="23" t="s">
        <v>1643</v>
      </c>
      <c r="D349" s="22">
        <v>51</v>
      </c>
      <c r="E349" s="22" t="str">
        <f>VLOOKUP(A349,[4]技术合作!$1:$1048576,3,FALSE)</f>
        <v>北京市</v>
      </c>
      <c r="F349" s="29" t="s">
        <v>1680</v>
      </c>
      <c r="G349" s="21" t="s">
        <v>77</v>
      </c>
      <c r="H349" s="24"/>
    </row>
    <row r="350" s="1" customFormat="1" spans="1:8">
      <c r="A350" s="21" t="s">
        <v>77</v>
      </c>
      <c r="B350" s="22" t="s">
        <v>78</v>
      </c>
      <c r="C350" s="23" t="s">
        <v>1643</v>
      </c>
      <c r="D350" s="22">
        <v>51</v>
      </c>
      <c r="E350" s="22" t="str">
        <f>VLOOKUP(A350,[4]技术合作!$1:$1048576,3,FALSE)</f>
        <v>北京市</v>
      </c>
      <c r="F350" s="21" t="s">
        <v>1681</v>
      </c>
      <c r="G350" s="21" t="s">
        <v>77</v>
      </c>
      <c r="H350" s="24"/>
    </row>
    <row r="351" s="1" customFormat="1" spans="1:8">
      <c r="A351" s="21" t="s">
        <v>77</v>
      </c>
      <c r="B351" s="22" t="s">
        <v>78</v>
      </c>
      <c r="C351" s="23" t="s">
        <v>1643</v>
      </c>
      <c r="D351" s="22">
        <v>51</v>
      </c>
      <c r="E351" s="22" t="str">
        <f>VLOOKUP(A351,[4]技术合作!$1:$1048576,3,FALSE)</f>
        <v>北京市</v>
      </c>
      <c r="F351" s="21" t="s">
        <v>1682</v>
      </c>
      <c r="G351" s="21" t="s">
        <v>77</v>
      </c>
      <c r="H351" s="24"/>
    </row>
    <row r="352" s="1" customFormat="1" spans="1:8">
      <c r="A352" s="21" t="s">
        <v>77</v>
      </c>
      <c r="B352" s="22" t="s">
        <v>78</v>
      </c>
      <c r="C352" s="23" t="s">
        <v>1643</v>
      </c>
      <c r="D352" s="22">
        <v>51</v>
      </c>
      <c r="E352" s="22" t="str">
        <f>VLOOKUP(A352,[4]技术合作!$1:$1048576,3,FALSE)</f>
        <v>北京市</v>
      </c>
      <c r="F352" s="29" t="s">
        <v>1683</v>
      </c>
      <c r="G352" s="21" t="s">
        <v>77</v>
      </c>
      <c r="H352" s="24"/>
    </row>
    <row r="353" s="1" customFormat="1" spans="1:8">
      <c r="A353" s="21" t="s">
        <v>77</v>
      </c>
      <c r="B353" s="22" t="s">
        <v>78</v>
      </c>
      <c r="C353" s="23" t="s">
        <v>1643</v>
      </c>
      <c r="D353" s="22">
        <v>51</v>
      </c>
      <c r="E353" s="22" t="str">
        <f>VLOOKUP(A353,[4]技术合作!$1:$1048576,3,FALSE)</f>
        <v>北京市</v>
      </c>
      <c r="F353" s="21" t="s">
        <v>1684</v>
      </c>
      <c r="G353" s="21" t="s">
        <v>77</v>
      </c>
      <c r="H353" s="24"/>
    </row>
    <row r="354" s="1" customFormat="1" spans="1:8">
      <c r="A354" s="21" t="s">
        <v>77</v>
      </c>
      <c r="B354" s="22" t="s">
        <v>78</v>
      </c>
      <c r="C354" s="23" t="s">
        <v>1643</v>
      </c>
      <c r="D354" s="22">
        <v>51</v>
      </c>
      <c r="E354" s="22" t="str">
        <f>VLOOKUP(A354,[4]技术合作!$1:$1048576,3,FALSE)</f>
        <v>北京市</v>
      </c>
      <c r="F354" s="21" t="s">
        <v>1685</v>
      </c>
      <c r="G354" s="21" t="s">
        <v>77</v>
      </c>
      <c r="H354" s="24"/>
    </row>
    <row r="355" s="1" customFormat="1" spans="1:8">
      <c r="A355" s="21" t="s">
        <v>77</v>
      </c>
      <c r="B355" s="22" t="s">
        <v>78</v>
      </c>
      <c r="C355" s="23" t="s">
        <v>1643</v>
      </c>
      <c r="D355" s="22">
        <v>51</v>
      </c>
      <c r="E355" s="22" t="str">
        <f>VLOOKUP(A355,[4]技术合作!$1:$1048576,3,FALSE)</f>
        <v>北京市</v>
      </c>
      <c r="F355" s="21" t="s">
        <v>1686</v>
      </c>
      <c r="G355" s="21" t="s">
        <v>77</v>
      </c>
      <c r="H355" s="24"/>
    </row>
    <row r="356" s="1" customFormat="1" spans="1:8">
      <c r="A356" s="21" t="s">
        <v>77</v>
      </c>
      <c r="B356" s="22" t="s">
        <v>78</v>
      </c>
      <c r="C356" s="23" t="s">
        <v>1643</v>
      </c>
      <c r="D356" s="22">
        <v>51</v>
      </c>
      <c r="E356" s="22" t="str">
        <f>VLOOKUP(A356,[4]技术合作!$1:$1048576,3,FALSE)</f>
        <v>北京市</v>
      </c>
      <c r="F356" s="21" t="s">
        <v>1687</v>
      </c>
      <c r="G356" s="21" t="s">
        <v>77</v>
      </c>
      <c r="H356" s="24"/>
    </row>
    <row r="357" s="1" customFormat="1" spans="1:8">
      <c r="A357" s="21" t="s">
        <v>77</v>
      </c>
      <c r="B357" s="22" t="s">
        <v>78</v>
      </c>
      <c r="C357" s="23" t="s">
        <v>1643</v>
      </c>
      <c r="D357" s="22">
        <v>51</v>
      </c>
      <c r="E357" s="22" t="str">
        <f>VLOOKUP(A357,[4]技术合作!$1:$1048576,3,FALSE)</f>
        <v>北京市</v>
      </c>
      <c r="F357" s="33" t="s">
        <v>1688</v>
      </c>
      <c r="G357" s="21" t="s">
        <v>77</v>
      </c>
      <c r="H357" s="24"/>
    </row>
    <row r="358" s="1" customFormat="1" spans="1:8">
      <c r="A358" s="21" t="s">
        <v>77</v>
      </c>
      <c r="B358" s="22" t="s">
        <v>78</v>
      </c>
      <c r="C358" s="23" t="s">
        <v>1643</v>
      </c>
      <c r="D358" s="22">
        <v>51</v>
      </c>
      <c r="E358" s="22" t="str">
        <f>VLOOKUP(A358,[4]技术合作!$1:$1048576,3,FALSE)</f>
        <v>北京市</v>
      </c>
      <c r="F358" s="21" t="s">
        <v>1689</v>
      </c>
      <c r="G358" s="21" t="s">
        <v>77</v>
      </c>
      <c r="H358" s="24"/>
    </row>
    <row r="359" s="1" customFormat="1" spans="1:8">
      <c r="A359" s="21" t="s">
        <v>77</v>
      </c>
      <c r="B359" s="22" t="s">
        <v>78</v>
      </c>
      <c r="C359" s="23" t="s">
        <v>1643</v>
      </c>
      <c r="D359" s="22">
        <v>51</v>
      </c>
      <c r="E359" s="22" t="str">
        <f>VLOOKUP(A359,[4]技术合作!$1:$1048576,3,FALSE)</f>
        <v>北京市</v>
      </c>
      <c r="F359" s="33" t="s">
        <v>1690</v>
      </c>
      <c r="G359" s="21" t="s">
        <v>77</v>
      </c>
      <c r="H359" s="24"/>
    </row>
    <row r="360" s="1" customFormat="1" spans="1:8">
      <c r="A360" s="21" t="s">
        <v>77</v>
      </c>
      <c r="B360" s="22" t="s">
        <v>78</v>
      </c>
      <c r="C360" s="23" t="s">
        <v>1643</v>
      </c>
      <c r="D360" s="22">
        <v>51</v>
      </c>
      <c r="E360" s="22" t="str">
        <f>VLOOKUP(A360,[4]技术合作!$1:$1048576,3,FALSE)</f>
        <v>北京市</v>
      </c>
      <c r="F360" s="21" t="s">
        <v>1691</v>
      </c>
      <c r="G360" s="21" t="s">
        <v>77</v>
      </c>
      <c r="H360" s="24"/>
    </row>
    <row r="361" s="1" customFormat="1" spans="1:8">
      <c r="A361" s="21" t="s">
        <v>77</v>
      </c>
      <c r="B361" s="22" t="s">
        <v>78</v>
      </c>
      <c r="C361" s="23" t="s">
        <v>1643</v>
      </c>
      <c r="D361" s="22">
        <v>51</v>
      </c>
      <c r="E361" s="22" t="str">
        <f>VLOOKUP(A361,[4]技术合作!$1:$1048576,3,FALSE)</f>
        <v>北京市</v>
      </c>
      <c r="F361" s="33" t="s">
        <v>1692</v>
      </c>
      <c r="G361" s="21" t="s">
        <v>77</v>
      </c>
      <c r="H361" s="24"/>
    </row>
    <row r="362" s="1" customFormat="1" spans="1:8">
      <c r="A362" s="21" t="s">
        <v>77</v>
      </c>
      <c r="B362" s="22" t="s">
        <v>78</v>
      </c>
      <c r="C362" s="23" t="s">
        <v>1643</v>
      </c>
      <c r="D362" s="22">
        <v>51</v>
      </c>
      <c r="E362" s="22" t="str">
        <f>VLOOKUP(A362,[4]技术合作!$1:$1048576,3,FALSE)</f>
        <v>北京市</v>
      </c>
      <c r="F362" s="21" t="s">
        <v>1693</v>
      </c>
      <c r="G362" s="21" t="s">
        <v>77</v>
      </c>
      <c r="H362" s="24"/>
    </row>
    <row r="363" s="1" customFormat="1" spans="1:8">
      <c r="A363" s="21" t="s">
        <v>77</v>
      </c>
      <c r="B363" s="22" t="s">
        <v>78</v>
      </c>
      <c r="C363" s="23" t="s">
        <v>1643</v>
      </c>
      <c r="D363" s="22">
        <v>51</v>
      </c>
      <c r="E363" s="22" t="str">
        <f>VLOOKUP(A363,[4]技术合作!$1:$1048576,3,FALSE)</f>
        <v>北京市</v>
      </c>
      <c r="F363" s="21" t="s">
        <v>1694</v>
      </c>
      <c r="G363" s="21" t="s">
        <v>77</v>
      </c>
      <c r="H363" s="24"/>
    </row>
    <row r="364" s="1" customFormat="1" spans="1:8">
      <c r="A364" s="21" t="s">
        <v>80</v>
      </c>
      <c r="B364" s="22" t="s">
        <v>81</v>
      </c>
      <c r="C364" s="23" t="s">
        <v>1695</v>
      </c>
      <c r="D364" s="22">
        <v>18</v>
      </c>
      <c r="E364" s="22" t="str">
        <f>VLOOKUP(A364,[4]技术合作!$1:$1048576,3,FALSE)</f>
        <v>贵州省贵阳市</v>
      </c>
      <c r="F364" s="21" t="s">
        <v>1696</v>
      </c>
      <c r="G364" s="21" t="s">
        <v>80</v>
      </c>
      <c r="H364" s="24"/>
    </row>
    <row r="365" s="1" customFormat="1" spans="1:8">
      <c r="A365" s="21" t="s">
        <v>80</v>
      </c>
      <c r="B365" s="22" t="s">
        <v>81</v>
      </c>
      <c r="C365" s="23" t="s">
        <v>1695</v>
      </c>
      <c r="D365" s="22">
        <v>18</v>
      </c>
      <c r="E365" s="22" t="str">
        <f>VLOOKUP(A365,[4]技术合作!$1:$1048576,3,FALSE)</f>
        <v>贵州省贵阳市</v>
      </c>
      <c r="F365" s="21" t="s">
        <v>1697</v>
      </c>
      <c r="G365" s="21" t="s">
        <v>80</v>
      </c>
      <c r="H365" s="24"/>
    </row>
    <row r="366" s="1" customFormat="1" spans="1:8">
      <c r="A366" s="21" t="s">
        <v>80</v>
      </c>
      <c r="B366" s="22" t="s">
        <v>81</v>
      </c>
      <c r="C366" s="23" t="s">
        <v>1695</v>
      </c>
      <c r="D366" s="22">
        <v>18</v>
      </c>
      <c r="E366" s="22" t="str">
        <f>VLOOKUP(A366,[4]技术合作!$1:$1048576,3,FALSE)</f>
        <v>贵州省贵阳市</v>
      </c>
      <c r="F366" s="21" t="s">
        <v>1698</v>
      </c>
      <c r="G366" s="21" t="s">
        <v>80</v>
      </c>
      <c r="H366" s="24"/>
    </row>
    <row r="367" s="1" customFormat="1" spans="1:8">
      <c r="A367" s="21" t="s">
        <v>80</v>
      </c>
      <c r="B367" s="22" t="s">
        <v>81</v>
      </c>
      <c r="C367" s="23" t="s">
        <v>1695</v>
      </c>
      <c r="D367" s="22">
        <v>18</v>
      </c>
      <c r="E367" s="22" t="str">
        <f>VLOOKUP(A367,[4]技术合作!$1:$1048576,3,FALSE)</f>
        <v>贵州省贵阳市</v>
      </c>
      <c r="F367" s="21" t="s">
        <v>1699</v>
      </c>
      <c r="G367" s="21" t="s">
        <v>80</v>
      </c>
      <c r="H367" s="24"/>
    </row>
    <row r="368" s="1" customFormat="1" spans="1:8">
      <c r="A368" s="21" t="s">
        <v>80</v>
      </c>
      <c r="B368" s="22" t="s">
        <v>81</v>
      </c>
      <c r="C368" s="23" t="s">
        <v>1695</v>
      </c>
      <c r="D368" s="22">
        <v>18</v>
      </c>
      <c r="E368" s="22" t="str">
        <f>VLOOKUP(A368,[4]技术合作!$1:$1048576,3,FALSE)</f>
        <v>贵州省贵阳市</v>
      </c>
      <c r="F368" s="21" t="s">
        <v>1700</v>
      </c>
      <c r="G368" s="21" t="s">
        <v>80</v>
      </c>
      <c r="H368" s="24"/>
    </row>
    <row r="369" s="1" customFormat="1" spans="1:8">
      <c r="A369" s="21" t="s">
        <v>80</v>
      </c>
      <c r="B369" s="22" t="s">
        <v>81</v>
      </c>
      <c r="C369" s="23" t="s">
        <v>1695</v>
      </c>
      <c r="D369" s="22">
        <v>18</v>
      </c>
      <c r="E369" s="22" t="str">
        <f>VLOOKUP(A369,[4]技术合作!$1:$1048576,3,FALSE)</f>
        <v>贵州省贵阳市</v>
      </c>
      <c r="F369" s="21" t="s">
        <v>1701</v>
      </c>
      <c r="G369" s="21" t="s">
        <v>80</v>
      </c>
      <c r="H369" s="24"/>
    </row>
    <row r="370" s="1" customFormat="1" spans="1:8">
      <c r="A370" s="21" t="s">
        <v>80</v>
      </c>
      <c r="B370" s="22" t="s">
        <v>81</v>
      </c>
      <c r="C370" s="23" t="s">
        <v>1695</v>
      </c>
      <c r="D370" s="22">
        <v>18</v>
      </c>
      <c r="E370" s="22" t="str">
        <f>VLOOKUP(A370,[4]技术合作!$1:$1048576,3,FALSE)</f>
        <v>贵州省贵阳市</v>
      </c>
      <c r="F370" s="21" t="s">
        <v>1702</v>
      </c>
      <c r="G370" s="21" t="s">
        <v>80</v>
      </c>
      <c r="H370" s="24"/>
    </row>
    <row r="371" s="1" customFormat="1" spans="1:8">
      <c r="A371" s="21" t="s">
        <v>80</v>
      </c>
      <c r="B371" s="22" t="s">
        <v>81</v>
      </c>
      <c r="C371" s="23" t="s">
        <v>1695</v>
      </c>
      <c r="D371" s="22">
        <v>18</v>
      </c>
      <c r="E371" s="22" t="str">
        <f>VLOOKUP(A371,[4]技术合作!$1:$1048576,3,FALSE)</f>
        <v>贵州省贵阳市</v>
      </c>
      <c r="F371" s="21" t="s">
        <v>1703</v>
      </c>
      <c r="G371" s="21" t="s">
        <v>80</v>
      </c>
      <c r="H371" s="24"/>
    </row>
    <row r="372" s="1" customFormat="1" spans="1:8">
      <c r="A372" s="21" t="s">
        <v>80</v>
      </c>
      <c r="B372" s="22" t="s">
        <v>81</v>
      </c>
      <c r="C372" s="23" t="s">
        <v>1695</v>
      </c>
      <c r="D372" s="22">
        <v>18</v>
      </c>
      <c r="E372" s="22" t="str">
        <f>VLOOKUP(A372,[4]技术合作!$1:$1048576,3,FALSE)</f>
        <v>贵州省贵阳市</v>
      </c>
      <c r="F372" s="21" t="s">
        <v>1704</v>
      </c>
      <c r="G372" s="21" t="s">
        <v>80</v>
      </c>
      <c r="H372" s="24"/>
    </row>
    <row r="373" s="2" customFormat="1" spans="1:8">
      <c r="A373" s="21" t="s">
        <v>80</v>
      </c>
      <c r="B373" s="22" t="s">
        <v>81</v>
      </c>
      <c r="C373" s="23" t="s">
        <v>1695</v>
      </c>
      <c r="D373" s="22">
        <v>18</v>
      </c>
      <c r="E373" s="22" t="str">
        <f>VLOOKUP(A373,[4]技术合作!$1:$1048576,3,FALSE)</f>
        <v>贵州省贵阳市</v>
      </c>
      <c r="F373" s="29" t="s">
        <v>1705</v>
      </c>
      <c r="G373" s="21" t="s">
        <v>80</v>
      </c>
      <c r="H373" s="24"/>
    </row>
    <row r="374" s="1" customFormat="1" spans="1:8">
      <c r="A374" s="21" t="s">
        <v>80</v>
      </c>
      <c r="B374" s="22" t="s">
        <v>81</v>
      </c>
      <c r="C374" s="23" t="s">
        <v>1695</v>
      </c>
      <c r="D374" s="22">
        <v>18</v>
      </c>
      <c r="E374" s="22" t="str">
        <f>VLOOKUP(A374,[4]技术合作!$1:$1048576,3,FALSE)</f>
        <v>贵州省贵阳市</v>
      </c>
      <c r="F374" s="21" t="s">
        <v>1706</v>
      </c>
      <c r="G374" s="21" t="s">
        <v>80</v>
      </c>
      <c r="H374" s="24"/>
    </row>
    <row r="375" s="1" customFormat="1" spans="1:8">
      <c r="A375" s="21" t="s">
        <v>80</v>
      </c>
      <c r="B375" s="22" t="s">
        <v>81</v>
      </c>
      <c r="C375" s="23" t="s">
        <v>1695</v>
      </c>
      <c r="D375" s="22">
        <v>18</v>
      </c>
      <c r="E375" s="22" t="str">
        <f>VLOOKUP(A375,[4]技术合作!$1:$1048576,3,FALSE)</f>
        <v>贵州省贵阳市</v>
      </c>
      <c r="F375" s="21" t="s">
        <v>1707</v>
      </c>
      <c r="G375" s="21" t="s">
        <v>80</v>
      </c>
      <c r="H375" s="24"/>
    </row>
    <row r="376" s="1" customFormat="1" spans="1:8">
      <c r="A376" s="21" t="s">
        <v>80</v>
      </c>
      <c r="B376" s="22" t="s">
        <v>81</v>
      </c>
      <c r="C376" s="23" t="s">
        <v>1695</v>
      </c>
      <c r="D376" s="22">
        <v>18</v>
      </c>
      <c r="E376" s="22" t="str">
        <f>VLOOKUP(A376,[4]技术合作!$1:$1048576,3,FALSE)</f>
        <v>贵州省贵阳市</v>
      </c>
      <c r="F376" s="21" t="s">
        <v>1708</v>
      </c>
      <c r="G376" s="21" t="s">
        <v>80</v>
      </c>
      <c r="H376" s="24"/>
    </row>
    <row r="377" s="1" customFormat="1" spans="1:8">
      <c r="A377" s="21" t="s">
        <v>80</v>
      </c>
      <c r="B377" s="22" t="s">
        <v>81</v>
      </c>
      <c r="C377" s="23" t="s">
        <v>1695</v>
      </c>
      <c r="D377" s="22">
        <v>18</v>
      </c>
      <c r="E377" s="22" t="str">
        <f>VLOOKUP(A377,[4]技术合作!$1:$1048576,3,FALSE)</f>
        <v>贵州省贵阳市</v>
      </c>
      <c r="F377" s="21" t="s">
        <v>1709</v>
      </c>
      <c r="G377" s="21" t="s">
        <v>80</v>
      </c>
      <c r="H377" s="24"/>
    </row>
    <row r="378" s="1" customFormat="1" spans="1:8">
      <c r="A378" s="21" t="s">
        <v>80</v>
      </c>
      <c r="B378" s="22" t="s">
        <v>81</v>
      </c>
      <c r="C378" s="23" t="s">
        <v>1695</v>
      </c>
      <c r="D378" s="22">
        <v>18</v>
      </c>
      <c r="E378" s="22" t="str">
        <f>VLOOKUP(A378,[4]技术合作!$1:$1048576,3,FALSE)</f>
        <v>贵州省贵阳市</v>
      </c>
      <c r="F378" s="21" t="s">
        <v>1710</v>
      </c>
      <c r="G378" s="21" t="s">
        <v>80</v>
      </c>
      <c r="H378" s="24"/>
    </row>
    <row r="379" s="1" customFormat="1" spans="1:8">
      <c r="A379" s="21" t="s">
        <v>80</v>
      </c>
      <c r="B379" s="22" t="s">
        <v>81</v>
      </c>
      <c r="C379" s="23" t="s">
        <v>1695</v>
      </c>
      <c r="D379" s="22">
        <v>18</v>
      </c>
      <c r="E379" s="22" t="str">
        <f>VLOOKUP(A379,[4]技术合作!$1:$1048576,3,FALSE)</f>
        <v>贵州省贵阳市</v>
      </c>
      <c r="F379" s="21" t="s">
        <v>1711</v>
      </c>
      <c r="G379" s="21" t="s">
        <v>80</v>
      </c>
      <c r="H379" s="24"/>
    </row>
    <row r="380" s="1" customFormat="1" spans="1:8">
      <c r="A380" s="21" t="s">
        <v>80</v>
      </c>
      <c r="B380" s="22" t="s">
        <v>81</v>
      </c>
      <c r="C380" s="23" t="s">
        <v>1695</v>
      </c>
      <c r="D380" s="22">
        <v>18</v>
      </c>
      <c r="E380" s="22" t="str">
        <f>VLOOKUP(A380,[4]技术合作!$1:$1048576,3,FALSE)</f>
        <v>贵州省贵阳市</v>
      </c>
      <c r="F380" s="21" t="s">
        <v>1712</v>
      </c>
      <c r="G380" s="21" t="s">
        <v>80</v>
      </c>
      <c r="H380" s="24"/>
    </row>
    <row r="381" s="1" customFormat="1" spans="1:8">
      <c r="A381" s="21" t="s">
        <v>80</v>
      </c>
      <c r="B381" s="22" t="s">
        <v>81</v>
      </c>
      <c r="C381" s="23" t="s">
        <v>1695</v>
      </c>
      <c r="D381" s="22">
        <v>18</v>
      </c>
      <c r="E381" s="22" t="str">
        <f>VLOOKUP(A381,[4]技术合作!$1:$1048576,3,FALSE)</f>
        <v>贵州省贵阳市</v>
      </c>
      <c r="F381" s="21" t="s">
        <v>1713</v>
      </c>
      <c r="G381" s="21" t="s">
        <v>80</v>
      </c>
      <c r="H381" s="24"/>
    </row>
    <row r="382" s="1" customFormat="1" spans="1:8">
      <c r="A382" s="34" t="s">
        <v>1714</v>
      </c>
      <c r="B382" s="35" t="s">
        <v>1229</v>
      </c>
      <c r="C382" s="36" t="s">
        <v>1715</v>
      </c>
      <c r="D382" s="35">
        <v>0</v>
      </c>
      <c r="E382" s="22" t="str">
        <f>VLOOKUP(A382,[4]技术合作!$1:$1048576,3,FALSE)</f>
        <v>湖南省长沙市</v>
      </c>
      <c r="F382" s="34"/>
      <c r="G382" s="34" t="s">
        <v>1714</v>
      </c>
      <c r="H382" s="24"/>
    </row>
    <row r="383" s="1" customFormat="1" spans="1:8">
      <c r="A383" s="21" t="s">
        <v>83</v>
      </c>
      <c r="B383" s="22" t="s">
        <v>84</v>
      </c>
      <c r="C383" s="23" t="s">
        <v>1716</v>
      </c>
      <c r="D383" s="22">
        <v>6</v>
      </c>
      <c r="E383" s="22" t="str">
        <f>VLOOKUP(A383,[4]技术合作!$1:$1048576,3,FALSE)</f>
        <v>四川省绵阳市</v>
      </c>
      <c r="F383" s="21" t="s">
        <v>1717</v>
      </c>
      <c r="G383" s="21" t="s">
        <v>83</v>
      </c>
      <c r="H383" s="24"/>
    </row>
    <row r="384" s="1" customFormat="1" spans="1:8">
      <c r="A384" s="21" t="s">
        <v>83</v>
      </c>
      <c r="B384" s="22" t="s">
        <v>84</v>
      </c>
      <c r="C384" s="23" t="s">
        <v>1716</v>
      </c>
      <c r="D384" s="22">
        <v>6</v>
      </c>
      <c r="E384" s="22" t="str">
        <f>VLOOKUP(A384,[4]技术合作!$1:$1048576,3,FALSE)</f>
        <v>四川省绵阳市</v>
      </c>
      <c r="F384" s="29" t="s">
        <v>1718</v>
      </c>
      <c r="G384" s="21" t="s">
        <v>83</v>
      </c>
      <c r="H384" s="24"/>
    </row>
    <row r="385" s="1" customFormat="1" spans="1:8">
      <c r="A385" s="21" t="s">
        <v>83</v>
      </c>
      <c r="B385" s="22" t="s">
        <v>84</v>
      </c>
      <c r="C385" s="23" t="s">
        <v>1716</v>
      </c>
      <c r="D385" s="22">
        <v>6</v>
      </c>
      <c r="E385" s="22" t="str">
        <f>VLOOKUP(A385,[4]技术合作!$1:$1048576,3,FALSE)</f>
        <v>四川省绵阳市</v>
      </c>
      <c r="F385" s="21" t="s">
        <v>1719</v>
      </c>
      <c r="G385" s="21" t="s">
        <v>83</v>
      </c>
      <c r="H385" s="24"/>
    </row>
    <row r="386" s="1" customFormat="1" spans="1:8">
      <c r="A386" s="21" t="s">
        <v>83</v>
      </c>
      <c r="B386" s="22" t="s">
        <v>84</v>
      </c>
      <c r="C386" s="23" t="s">
        <v>1716</v>
      </c>
      <c r="D386" s="22">
        <v>6</v>
      </c>
      <c r="E386" s="22" t="str">
        <f>VLOOKUP(A386,[4]技术合作!$1:$1048576,3,FALSE)</f>
        <v>四川省绵阳市</v>
      </c>
      <c r="F386" s="21" t="s">
        <v>1720</v>
      </c>
      <c r="G386" s="21" t="s">
        <v>83</v>
      </c>
      <c r="H386" s="24"/>
    </row>
    <row r="387" s="1" customFormat="1" spans="1:8">
      <c r="A387" s="21" t="s">
        <v>83</v>
      </c>
      <c r="B387" s="22" t="s">
        <v>84</v>
      </c>
      <c r="C387" s="23" t="s">
        <v>1716</v>
      </c>
      <c r="D387" s="22">
        <v>6</v>
      </c>
      <c r="E387" s="22" t="str">
        <f>VLOOKUP(A387,[4]技术合作!$1:$1048576,3,FALSE)</f>
        <v>四川省绵阳市</v>
      </c>
      <c r="F387" s="21" t="s">
        <v>1721</v>
      </c>
      <c r="G387" s="21" t="s">
        <v>83</v>
      </c>
      <c r="H387" s="24"/>
    </row>
    <row r="388" s="1" customFormat="1" spans="1:8">
      <c r="A388" s="21" t="s">
        <v>83</v>
      </c>
      <c r="B388" s="22" t="s">
        <v>84</v>
      </c>
      <c r="C388" s="23" t="s">
        <v>1716</v>
      </c>
      <c r="D388" s="22">
        <v>6</v>
      </c>
      <c r="E388" s="22" t="str">
        <f>VLOOKUP(A388,[4]技术合作!$1:$1048576,3,FALSE)</f>
        <v>四川省绵阳市</v>
      </c>
      <c r="F388" s="29" t="s">
        <v>1722</v>
      </c>
      <c r="G388" s="21" t="s">
        <v>83</v>
      </c>
      <c r="H388" s="24"/>
    </row>
    <row r="389" s="1" customFormat="1" spans="1:8">
      <c r="A389" s="21" t="s">
        <v>86</v>
      </c>
      <c r="B389" s="22" t="s">
        <v>87</v>
      </c>
      <c r="C389" s="23" t="s">
        <v>1723</v>
      </c>
      <c r="D389" s="22">
        <v>15</v>
      </c>
      <c r="E389" s="22" t="str">
        <f>VLOOKUP(A389,[4]技术合作!$1:$1048576,3,FALSE)</f>
        <v>四川省遂宁市</v>
      </c>
      <c r="F389" s="21" t="s">
        <v>1724</v>
      </c>
      <c r="G389" s="21" t="s">
        <v>86</v>
      </c>
      <c r="H389" s="24"/>
    </row>
    <row r="390" s="1" customFormat="1" spans="1:8">
      <c r="A390" s="21" t="s">
        <v>86</v>
      </c>
      <c r="B390" s="22" t="s">
        <v>87</v>
      </c>
      <c r="C390" s="23" t="s">
        <v>1723</v>
      </c>
      <c r="D390" s="22">
        <v>15</v>
      </c>
      <c r="E390" s="22" t="str">
        <f>VLOOKUP(A390,[4]技术合作!$1:$1048576,3,FALSE)</f>
        <v>四川省遂宁市</v>
      </c>
      <c r="F390" s="21" t="s">
        <v>1725</v>
      </c>
      <c r="G390" s="21" t="s">
        <v>86</v>
      </c>
      <c r="H390" s="24"/>
    </row>
    <row r="391" s="1" customFormat="1" spans="1:8">
      <c r="A391" s="21" t="s">
        <v>86</v>
      </c>
      <c r="B391" s="22" t="s">
        <v>87</v>
      </c>
      <c r="C391" s="23" t="s">
        <v>1723</v>
      </c>
      <c r="D391" s="22">
        <v>15</v>
      </c>
      <c r="E391" s="22" t="str">
        <f>VLOOKUP(A391,[4]技术合作!$1:$1048576,3,FALSE)</f>
        <v>四川省遂宁市</v>
      </c>
      <c r="F391" s="21" t="s">
        <v>1726</v>
      </c>
      <c r="G391" s="21" t="s">
        <v>86</v>
      </c>
      <c r="H391" s="24"/>
    </row>
    <row r="392" s="1" customFormat="1" spans="1:8">
      <c r="A392" s="21" t="s">
        <v>86</v>
      </c>
      <c r="B392" s="22" t="s">
        <v>87</v>
      </c>
      <c r="C392" s="23" t="s">
        <v>1723</v>
      </c>
      <c r="D392" s="22">
        <v>15</v>
      </c>
      <c r="E392" s="22" t="str">
        <f>VLOOKUP(A392,[4]技术合作!$1:$1048576,3,FALSE)</f>
        <v>四川省遂宁市</v>
      </c>
      <c r="F392" s="21" t="s">
        <v>1727</v>
      </c>
      <c r="G392" s="21" t="s">
        <v>86</v>
      </c>
      <c r="H392" s="24"/>
    </row>
    <row r="393" s="1" customFormat="1" spans="1:8">
      <c r="A393" s="21" t="s">
        <v>86</v>
      </c>
      <c r="B393" s="22" t="s">
        <v>87</v>
      </c>
      <c r="C393" s="23" t="s">
        <v>1723</v>
      </c>
      <c r="D393" s="22">
        <v>15</v>
      </c>
      <c r="E393" s="22" t="str">
        <f>VLOOKUP(A393,[4]技术合作!$1:$1048576,3,FALSE)</f>
        <v>四川省遂宁市</v>
      </c>
      <c r="F393" s="21" t="s">
        <v>1728</v>
      </c>
      <c r="G393" s="21" t="s">
        <v>86</v>
      </c>
      <c r="H393" s="24"/>
    </row>
    <row r="394" s="1" customFormat="1" spans="1:8">
      <c r="A394" s="21" t="s">
        <v>86</v>
      </c>
      <c r="B394" s="22" t="s">
        <v>87</v>
      </c>
      <c r="C394" s="23" t="s">
        <v>1723</v>
      </c>
      <c r="D394" s="22">
        <v>15</v>
      </c>
      <c r="E394" s="22" t="str">
        <f>VLOOKUP(A394,[4]技术合作!$1:$1048576,3,FALSE)</f>
        <v>四川省遂宁市</v>
      </c>
      <c r="F394" s="21" t="s">
        <v>1729</v>
      </c>
      <c r="G394" s="21" t="s">
        <v>86</v>
      </c>
      <c r="H394" s="24"/>
    </row>
    <row r="395" s="1" customFormat="1" spans="1:8">
      <c r="A395" s="21" t="s">
        <v>86</v>
      </c>
      <c r="B395" s="22" t="s">
        <v>87</v>
      </c>
      <c r="C395" s="23" t="s">
        <v>1723</v>
      </c>
      <c r="D395" s="22">
        <v>15</v>
      </c>
      <c r="E395" s="22" t="str">
        <f>VLOOKUP(A395,[4]技术合作!$1:$1048576,3,FALSE)</f>
        <v>四川省遂宁市</v>
      </c>
      <c r="F395" s="21" t="s">
        <v>1730</v>
      </c>
      <c r="G395" s="21" t="s">
        <v>86</v>
      </c>
      <c r="H395" s="24"/>
    </row>
    <row r="396" s="1" customFormat="1" spans="1:8">
      <c r="A396" s="21" t="s">
        <v>86</v>
      </c>
      <c r="B396" s="22" t="s">
        <v>87</v>
      </c>
      <c r="C396" s="23" t="s">
        <v>1723</v>
      </c>
      <c r="D396" s="22">
        <v>15</v>
      </c>
      <c r="E396" s="22" t="str">
        <f>VLOOKUP(A396,[4]技术合作!$1:$1048576,3,FALSE)</f>
        <v>四川省遂宁市</v>
      </c>
      <c r="F396" s="21" t="s">
        <v>1731</v>
      </c>
      <c r="G396" s="21" t="s">
        <v>86</v>
      </c>
      <c r="H396" s="24"/>
    </row>
    <row r="397" s="1" customFormat="1" spans="1:8">
      <c r="A397" s="21" t="s">
        <v>86</v>
      </c>
      <c r="B397" s="22" t="s">
        <v>87</v>
      </c>
      <c r="C397" s="23" t="s">
        <v>1723</v>
      </c>
      <c r="D397" s="22">
        <v>15</v>
      </c>
      <c r="E397" s="22" t="str">
        <f>VLOOKUP(A397,[4]技术合作!$1:$1048576,3,FALSE)</f>
        <v>四川省遂宁市</v>
      </c>
      <c r="F397" s="21" t="s">
        <v>1732</v>
      </c>
      <c r="G397" s="21" t="s">
        <v>86</v>
      </c>
      <c r="H397" s="24"/>
    </row>
    <row r="398" s="1" customFormat="1" spans="1:8">
      <c r="A398" s="21" t="s">
        <v>86</v>
      </c>
      <c r="B398" s="22" t="s">
        <v>87</v>
      </c>
      <c r="C398" s="23" t="s">
        <v>1723</v>
      </c>
      <c r="D398" s="22">
        <v>15</v>
      </c>
      <c r="E398" s="22" t="str">
        <f>VLOOKUP(A398,[4]技术合作!$1:$1048576,3,FALSE)</f>
        <v>四川省遂宁市</v>
      </c>
      <c r="F398" s="21" t="s">
        <v>1733</v>
      </c>
      <c r="G398" s="21" t="s">
        <v>86</v>
      </c>
      <c r="H398" s="24"/>
    </row>
    <row r="399" s="1" customFormat="1" spans="1:8">
      <c r="A399" s="21" t="s">
        <v>86</v>
      </c>
      <c r="B399" s="22" t="s">
        <v>87</v>
      </c>
      <c r="C399" s="23" t="s">
        <v>1723</v>
      </c>
      <c r="D399" s="22">
        <v>15</v>
      </c>
      <c r="E399" s="22" t="str">
        <f>VLOOKUP(A399,[4]技术合作!$1:$1048576,3,FALSE)</f>
        <v>四川省遂宁市</v>
      </c>
      <c r="F399" s="21" t="s">
        <v>1734</v>
      </c>
      <c r="G399" s="21" t="s">
        <v>86</v>
      </c>
      <c r="H399" s="24"/>
    </row>
    <row r="400" s="1" customFormat="1" spans="1:8">
      <c r="A400" s="21" t="s">
        <v>86</v>
      </c>
      <c r="B400" s="22" t="s">
        <v>87</v>
      </c>
      <c r="C400" s="23" t="s">
        <v>1723</v>
      </c>
      <c r="D400" s="22">
        <v>15</v>
      </c>
      <c r="E400" s="22" t="str">
        <f>VLOOKUP(A400,[4]技术合作!$1:$1048576,3,FALSE)</f>
        <v>四川省遂宁市</v>
      </c>
      <c r="F400" s="21" t="s">
        <v>1735</v>
      </c>
      <c r="G400" s="21" t="s">
        <v>86</v>
      </c>
      <c r="H400" s="24"/>
    </row>
    <row r="401" s="1" customFormat="1" spans="1:8">
      <c r="A401" s="21" t="s">
        <v>86</v>
      </c>
      <c r="B401" s="22" t="s">
        <v>87</v>
      </c>
      <c r="C401" s="23" t="s">
        <v>1723</v>
      </c>
      <c r="D401" s="22">
        <v>15</v>
      </c>
      <c r="E401" s="22" t="str">
        <f>VLOOKUP(A401,[4]技术合作!$1:$1048576,3,FALSE)</f>
        <v>四川省遂宁市</v>
      </c>
      <c r="F401" s="21" t="s">
        <v>1736</v>
      </c>
      <c r="G401" s="21" t="s">
        <v>86</v>
      </c>
      <c r="H401" s="24"/>
    </row>
    <row r="402" s="1" customFormat="1" spans="1:8">
      <c r="A402" s="21" t="s">
        <v>86</v>
      </c>
      <c r="B402" s="22" t="s">
        <v>87</v>
      </c>
      <c r="C402" s="23" t="s">
        <v>1723</v>
      </c>
      <c r="D402" s="22">
        <v>15</v>
      </c>
      <c r="E402" s="22" t="str">
        <f>VLOOKUP(A402,[4]技术合作!$1:$1048576,3,FALSE)</f>
        <v>四川省遂宁市</v>
      </c>
      <c r="F402" s="21" t="s">
        <v>1737</v>
      </c>
      <c r="G402" s="21" t="s">
        <v>86</v>
      </c>
      <c r="H402" s="24"/>
    </row>
    <row r="403" s="1" customFormat="1" spans="1:8">
      <c r="A403" s="21" t="s">
        <v>86</v>
      </c>
      <c r="B403" s="22" t="s">
        <v>87</v>
      </c>
      <c r="C403" s="23" t="s">
        <v>1723</v>
      </c>
      <c r="D403" s="22">
        <v>15</v>
      </c>
      <c r="E403" s="22" t="str">
        <f>VLOOKUP(A403,[4]技术合作!$1:$1048576,3,FALSE)</f>
        <v>四川省遂宁市</v>
      </c>
      <c r="F403" s="21" t="s">
        <v>1738</v>
      </c>
      <c r="G403" s="21" t="s">
        <v>86</v>
      </c>
      <c r="H403" s="24"/>
    </row>
    <row r="404" s="1" customFormat="1" spans="1:8">
      <c r="A404" s="21" t="s">
        <v>89</v>
      </c>
      <c r="B404" s="22" t="s">
        <v>90</v>
      </c>
      <c r="C404" s="23" t="s">
        <v>1739</v>
      </c>
      <c r="D404" s="22">
        <v>9</v>
      </c>
      <c r="E404" s="22" t="str">
        <f>VLOOKUP(A404,[4]技术合作!$1:$1048576,3,FALSE)</f>
        <v>广东省汕头市</v>
      </c>
      <c r="F404" s="21" t="s">
        <v>1740</v>
      </c>
      <c r="G404" s="21" t="s">
        <v>89</v>
      </c>
      <c r="H404" s="24"/>
    </row>
    <row r="405" s="1" customFormat="1" spans="1:8">
      <c r="A405" s="21" t="s">
        <v>89</v>
      </c>
      <c r="B405" s="22" t="s">
        <v>90</v>
      </c>
      <c r="C405" s="23" t="s">
        <v>1739</v>
      </c>
      <c r="D405" s="22">
        <v>9</v>
      </c>
      <c r="E405" s="22" t="str">
        <f>VLOOKUP(A405,[4]技术合作!$1:$1048576,3,FALSE)</f>
        <v>广东省汕头市</v>
      </c>
      <c r="F405" s="21" t="s">
        <v>1741</v>
      </c>
      <c r="G405" s="21" t="s">
        <v>89</v>
      </c>
      <c r="H405" s="24"/>
    </row>
    <row r="406" s="1" customFormat="1" spans="1:8">
      <c r="A406" s="21" t="s">
        <v>89</v>
      </c>
      <c r="B406" s="22" t="s">
        <v>90</v>
      </c>
      <c r="C406" s="23" t="s">
        <v>1739</v>
      </c>
      <c r="D406" s="22">
        <v>9</v>
      </c>
      <c r="E406" s="22" t="str">
        <f>VLOOKUP(A406,[4]技术合作!$1:$1048576,3,FALSE)</f>
        <v>广东省汕头市</v>
      </c>
      <c r="F406" s="21" t="s">
        <v>1742</v>
      </c>
      <c r="G406" s="21" t="s">
        <v>89</v>
      </c>
      <c r="H406" s="24"/>
    </row>
    <row r="407" s="1" customFormat="1" spans="1:8">
      <c r="A407" s="21" t="s">
        <v>89</v>
      </c>
      <c r="B407" s="22" t="s">
        <v>90</v>
      </c>
      <c r="C407" s="23" t="s">
        <v>1739</v>
      </c>
      <c r="D407" s="22">
        <v>9</v>
      </c>
      <c r="E407" s="22" t="str">
        <f>VLOOKUP(A407,[4]技术合作!$1:$1048576,3,FALSE)</f>
        <v>广东省汕头市</v>
      </c>
      <c r="F407" s="21" t="s">
        <v>1743</v>
      </c>
      <c r="G407" s="21" t="s">
        <v>89</v>
      </c>
      <c r="H407" s="24"/>
    </row>
    <row r="408" s="1" customFormat="1" spans="1:8">
      <c r="A408" s="21" t="s">
        <v>89</v>
      </c>
      <c r="B408" s="22" t="s">
        <v>90</v>
      </c>
      <c r="C408" s="23" t="s">
        <v>1739</v>
      </c>
      <c r="D408" s="22">
        <v>9</v>
      </c>
      <c r="E408" s="22" t="str">
        <f>VLOOKUP(A408,[4]技术合作!$1:$1048576,3,FALSE)</f>
        <v>广东省汕头市</v>
      </c>
      <c r="F408" s="21" t="s">
        <v>1744</v>
      </c>
      <c r="G408" s="21" t="s">
        <v>89</v>
      </c>
      <c r="H408" s="24"/>
    </row>
    <row r="409" s="1" customFormat="1" spans="1:8">
      <c r="A409" s="21" t="s">
        <v>89</v>
      </c>
      <c r="B409" s="22" t="s">
        <v>90</v>
      </c>
      <c r="C409" s="23" t="s">
        <v>1739</v>
      </c>
      <c r="D409" s="22">
        <v>9</v>
      </c>
      <c r="E409" s="22" t="str">
        <f>VLOOKUP(A409,[4]技术合作!$1:$1048576,3,FALSE)</f>
        <v>广东省汕头市</v>
      </c>
      <c r="F409" s="21" t="s">
        <v>1745</v>
      </c>
      <c r="G409" s="21" t="s">
        <v>89</v>
      </c>
      <c r="H409" s="24"/>
    </row>
    <row r="410" s="1" customFormat="1" spans="1:8">
      <c r="A410" s="21" t="s">
        <v>89</v>
      </c>
      <c r="B410" s="22" t="s">
        <v>90</v>
      </c>
      <c r="C410" s="23" t="s">
        <v>1739</v>
      </c>
      <c r="D410" s="22">
        <v>9</v>
      </c>
      <c r="E410" s="22" t="str">
        <f>VLOOKUP(A410,[4]技术合作!$1:$1048576,3,FALSE)</f>
        <v>广东省汕头市</v>
      </c>
      <c r="F410" s="21" t="s">
        <v>1746</v>
      </c>
      <c r="G410" s="21" t="s">
        <v>89</v>
      </c>
      <c r="H410" s="24"/>
    </row>
    <row r="411" s="1" customFormat="1" spans="1:8">
      <c r="A411" s="21" t="s">
        <v>89</v>
      </c>
      <c r="B411" s="22" t="s">
        <v>90</v>
      </c>
      <c r="C411" s="23" t="s">
        <v>1739</v>
      </c>
      <c r="D411" s="22">
        <v>9</v>
      </c>
      <c r="E411" s="22" t="str">
        <f>VLOOKUP(A411,[4]技术合作!$1:$1048576,3,FALSE)</f>
        <v>广东省汕头市</v>
      </c>
      <c r="F411" s="21" t="s">
        <v>1747</v>
      </c>
      <c r="G411" s="21" t="s">
        <v>89</v>
      </c>
      <c r="H411" s="24"/>
    </row>
    <row r="412" s="1" customFormat="1" spans="1:8">
      <c r="A412" s="21" t="s">
        <v>89</v>
      </c>
      <c r="B412" s="22" t="s">
        <v>90</v>
      </c>
      <c r="C412" s="23" t="s">
        <v>1739</v>
      </c>
      <c r="D412" s="22">
        <v>9</v>
      </c>
      <c r="E412" s="22" t="str">
        <f>VLOOKUP(A412,[4]技术合作!$1:$1048576,3,FALSE)</f>
        <v>广东省汕头市</v>
      </c>
      <c r="F412" s="29" t="s">
        <v>1748</v>
      </c>
      <c r="G412" s="21" t="s">
        <v>89</v>
      </c>
      <c r="H412" s="24"/>
    </row>
    <row r="413" s="1" customFormat="1" spans="1:8">
      <c r="A413" s="21" t="s">
        <v>92</v>
      </c>
      <c r="B413" s="22" t="s">
        <v>93</v>
      </c>
      <c r="C413" s="23" t="s">
        <v>1749</v>
      </c>
      <c r="D413" s="22">
        <v>52</v>
      </c>
      <c r="E413" s="22" t="str">
        <f>VLOOKUP(A413,[4]技术合作!$1:$1048576,3,FALSE)</f>
        <v>北京市</v>
      </c>
      <c r="F413" s="21" t="s">
        <v>1750</v>
      </c>
      <c r="G413" s="21" t="s">
        <v>92</v>
      </c>
      <c r="H413" s="24"/>
    </row>
    <row r="414" s="1" customFormat="1" spans="1:8">
      <c r="A414" s="21" t="s">
        <v>92</v>
      </c>
      <c r="B414" s="22" t="s">
        <v>93</v>
      </c>
      <c r="C414" s="23" t="s">
        <v>1749</v>
      </c>
      <c r="D414" s="22">
        <v>52</v>
      </c>
      <c r="E414" s="22" t="str">
        <f>VLOOKUP(A414,[4]技术合作!$1:$1048576,3,FALSE)</f>
        <v>北京市</v>
      </c>
      <c r="F414" s="21" t="s">
        <v>1751</v>
      </c>
      <c r="G414" s="21" t="s">
        <v>92</v>
      </c>
      <c r="H414" s="24"/>
    </row>
    <row r="415" s="1" customFormat="1" spans="1:8">
      <c r="A415" s="21" t="s">
        <v>92</v>
      </c>
      <c r="B415" s="22" t="s">
        <v>93</v>
      </c>
      <c r="C415" s="23" t="s">
        <v>1749</v>
      </c>
      <c r="D415" s="22">
        <v>52</v>
      </c>
      <c r="E415" s="22" t="str">
        <f>VLOOKUP(A415,[4]技术合作!$1:$1048576,3,FALSE)</f>
        <v>北京市</v>
      </c>
      <c r="F415" s="21" t="s">
        <v>1752</v>
      </c>
      <c r="G415" s="21" t="s">
        <v>92</v>
      </c>
      <c r="H415" s="24"/>
    </row>
    <row r="416" s="1" customFormat="1" spans="1:8">
      <c r="A416" s="21" t="s">
        <v>92</v>
      </c>
      <c r="B416" s="22" t="s">
        <v>93</v>
      </c>
      <c r="C416" s="23" t="s">
        <v>1749</v>
      </c>
      <c r="D416" s="22">
        <v>52</v>
      </c>
      <c r="E416" s="22" t="str">
        <f>VLOOKUP(A416,[4]技术合作!$1:$1048576,3,FALSE)</f>
        <v>北京市</v>
      </c>
      <c r="F416" s="21" t="s">
        <v>1753</v>
      </c>
      <c r="G416" s="21" t="s">
        <v>92</v>
      </c>
      <c r="H416" s="24"/>
    </row>
    <row r="417" s="1" customFormat="1" spans="1:8">
      <c r="A417" s="21" t="s">
        <v>92</v>
      </c>
      <c r="B417" s="22" t="s">
        <v>93</v>
      </c>
      <c r="C417" s="23" t="s">
        <v>1749</v>
      </c>
      <c r="D417" s="22">
        <v>52</v>
      </c>
      <c r="E417" s="22" t="str">
        <f>VLOOKUP(A417,[4]技术合作!$1:$1048576,3,FALSE)</f>
        <v>北京市</v>
      </c>
      <c r="F417" s="21" t="s">
        <v>1754</v>
      </c>
      <c r="G417" s="21" t="s">
        <v>92</v>
      </c>
      <c r="H417" s="24"/>
    </row>
    <row r="418" s="1" customFormat="1" spans="1:8">
      <c r="A418" s="21" t="s">
        <v>92</v>
      </c>
      <c r="B418" s="22" t="s">
        <v>93</v>
      </c>
      <c r="C418" s="23" t="s">
        <v>1749</v>
      </c>
      <c r="D418" s="22">
        <v>52</v>
      </c>
      <c r="E418" s="22" t="str">
        <f>VLOOKUP(A418,[4]技术合作!$1:$1048576,3,FALSE)</f>
        <v>北京市</v>
      </c>
      <c r="F418" s="21" t="s">
        <v>1755</v>
      </c>
      <c r="G418" s="21" t="s">
        <v>92</v>
      </c>
      <c r="H418" s="24"/>
    </row>
    <row r="419" s="1" customFormat="1" spans="1:8">
      <c r="A419" s="21" t="s">
        <v>92</v>
      </c>
      <c r="B419" s="22" t="s">
        <v>93</v>
      </c>
      <c r="C419" s="23" t="s">
        <v>1749</v>
      </c>
      <c r="D419" s="22">
        <v>52</v>
      </c>
      <c r="E419" s="22" t="str">
        <f>VLOOKUP(A419,[4]技术合作!$1:$1048576,3,FALSE)</f>
        <v>北京市</v>
      </c>
      <c r="F419" s="21" t="s">
        <v>1756</v>
      </c>
      <c r="G419" s="21" t="s">
        <v>92</v>
      </c>
      <c r="H419" s="24"/>
    </row>
    <row r="420" s="1" customFormat="1" spans="1:8">
      <c r="A420" s="21" t="s">
        <v>92</v>
      </c>
      <c r="B420" s="22" t="s">
        <v>93</v>
      </c>
      <c r="C420" s="23" t="s">
        <v>1749</v>
      </c>
      <c r="D420" s="22">
        <v>52</v>
      </c>
      <c r="E420" s="22" t="str">
        <f>VLOOKUP(A420,[4]技术合作!$1:$1048576,3,FALSE)</f>
        <v>北京市</v>
      </c>
      <c r="F420" s="21" t="s">
        <v>1757</v>
      </c>
      <c r="G420" s="21" t="s">
        <v>92</v>
      </c>
      <c r="H420" s="24"/>
    </row>
    <row r="421" s="1" customFormat="1" spans="1:8">
      <c r="A421" s="21" t="s">
        <v>92</v>
      </c>
      <c r="B421" s="22" t="s">
        <v>93</v>
      </c>
      <c r="C421" s="23" t="s">
        <v>1749</v>
      </c>
      <c r="D421" s="22">
        <v>52</v>
      </c>
      <c r="E421" s="22" t="str">
        <f>VLOOKUP(A421,[4]技术合作!$1:$1048576,3,FALSE)</f>
        <v>北京市</v>
      </c>
      <c r="F421" s="21" t="s">
        <v>1758</v>
      </c>
      <c r="G421" s="21" t="s">
        <v>92</v>
      </c>
      <c r="H421" s="24"/>
    </row>
    <row r="422" s="1" customFormat="1" spans="1:8">
      <c r="A422" s="21" t="s">
        <v>92</v>
      </c>
      <c r="B422" s="22" t="s">
        <v>93</v>
      </c>
      <c r="C422" s="23" t="s">
        <v>1749</v>
      </c>
      <c r="D422" s="22">
        <v>52</v>
      </c>
      <c r="E422" s="22" t="str">
        <f>VLOOKUP(A422,[4]技术合作!$1:$1048576,3,FALSE)</f>
        <v>北京市</v>
      </c>
      <c r="F422" s="21" t="s">
        <v>1759</v>
      </c>
      <c r="G422" s="21" t="s">
        <v>92</v>
      </c>
      <c r="H422" s="24"/>
    </row>
    <row r="423" s="1" customFormat="1" spans="1:8">
      <c r="A423" s="21" t="s">
        <v>92</v>
      </c>
      <c r="B423" s="22" t="s">
        <v>93</v>
      </c>
      <c r="C423" s="23" t="s">
        <v>1749</v>
      </c>
      <c r="D423" s="22">
        <v>52</v>
      </c>
      <c r="E423" s="22" t="str">
        <f>VLOOKUP(A423,[4]技术合作!$1:$1048576,3,FALSE)</f>
        <v>北京市</v>
      </c>
      <c r="F423" s="29" t="s">
        <v>1760</v>
      </c>
      <c r="G423" s="21" t="s">
        <v>92</v>
      </c>
      <c r="H423" s="24"/>
    </row>
    <row r="424" s="1" customFormat="1" spans="1:8">
      <c r="A424" s="21" t="s">
        <v>92</v>
      </c>
      <c r="B424" s="22" t="s">
        <v>93</v>
      </c>
      <c r="C424" s="23" t="s">
        <v>1749</v>
      </c>
      <c r="D424" s="22">
        <v>52</v>
      </c>
      <c r="E424" s="22" t="str">
        <f>VLOOKUP(A424,[4]技术合作!$1:$1048576,3,FALSE)</f>
        <v>北京市</v>
      </c>
      <c r="F424" s="21" t="s">
        <v>1761</v>
      </c>
      <c r="G424" s="21" t="s">
        <v>92</v>
      </c>
      <c r="H424" s="24"/>
    </row>
    <row r="425" s="1" customFormat="1" spans="1:8">
      <c r="A425" s="21" t="s">
        <v>92</v>
      </c>
      <c r="B425" s="22" t="s">
        <v>93</v>
      </c>
      <c r="C425" s="23" t="s">
        <v>1749</v>
      </c>
      <c r="D425" s="22">
        <v>52</v>
      </c>
      <c r="E425" s="22" t="str">
        <f>VLOOKUP(A425,[4]技术合作!$1:$1048576,3,FALSE)</f>
        <v>北京市</v>
      </c>
      <c r="F425" s="21" t="s">
        <v>1762</v>
      </c>
      <c r="G425" s="21" t="s">
        <v>92</v>
      </c>
      <c r="H425" s="24"/>
    </row>
    <row r="426" s="1" customFormat="1" spans="1:8">
      <c r="A426" s="21" t="s">
        <v>92</v>
      </c>
      <c r="B426" s="22" t="s">
        <v>93</v>
      </c>
      <c r="C426" s="23" t="s">
        <v>1749</v>
      </c>
      <c r="D426" s="22">
        <v>52</v>
      </c>
      <c r="E426" s="22" t="str">
        <f>VLOOKUP(A426,[4]技术合作!$1:$1048576,3,FALSE)</f>
        <v>北京市</v>
      </c>
      <c r="F426" s="21" t="s">
        <v>1763</v>
      </c>
      <c r="G426" s="21" t="s">
        <v>92</v>
      </c>
      <c r="H426" s="24"/>
    </row>
    <row r="427" s="1" customFormat="1" ht="24" spans="1:8">
      <c r="A427" s="21" t="s">
        <v>92</v>
      </c>
      <c r="B427" s="22" t="s">
        <v>93</v>
      </c>
      <c r="C427" s="23" t="s">
        <v>1749</v>
      </c>
      <c r="D427" s="22">
        <v>52</v>
      </c>
      <c r="E427" s="22" t="str">
        <f>VLOOKUP(A427,[4]技术合作!$1:$1048576,3,FALSE)</f>
        <v>北京市</v>
      </c>
      <c r="F427" s="29" t="s">
        <v>1764</v>
      </c>
      <c r="G427" s="21" t="s">
        <v>92</v>
      </c>
      <c r="H427" s="24"/>
    </row>
    <row r="428" s="1" customFormat="1" spans="1:8">
      <c r="A428" s="21" t="s">
        <v>92</v>
      </c>
      <c r="B428" s="22" t="s">
        <v>93</v>
      </c>
      <c r="C428" s="23" t="s">
        <v>1749</v>
      </c>
      <c r="D428" s="22">
        <v>52</v>
      </c>
      <c r="E428" s="22" t="str">
        <f>VLOOKUP(A428,[4]技术合作!$1:$1048576,3,FALSE)</f>
        <v>北京市</v>
      </c>
      <c r="F428" s="21" t="s">
        <v>1765</v>
      </c>
      <c r="G428" s="21" t="s">
        <v>92</v>
      </c>
      <c r="H428" s="24"/>
    </row>
    <row r="429" s="1" customFormat="1" spans="1:8">
      <c r="A429" s="21" t="s">
        <v>92</v>
      </c>
      <c r="B429" s="22" t="s">
        <v>93</v>
      </c>
      <c r="C429" s="23" t="s">
        <v>1749</v>
      </c>
      <c r="D429" s="22">
        <v>52</v>
      </c>
      <c r="E429" s="22" t="str">
        <f>VLOOKUP(A429,[4]技术合作!$1:$1048576,3,FALSE)</f>
        <v>北京市</v>
      </c>
      <c r="F429" s="21" t="s">
        <v>1766</v>
      </c>
      <c r="G429" s="21" t="s">
        <v>92</v>
      </c>
      <c r="H429" s="24"/>
    </row>
    <row r="430" s="1" customFormat="1" spans="1:8">
      <c r="A430" s="21" t="s">
        <v>92</v>
      </c>
      <c r="B430" s="22" t="s">
        <v>93</v>
      </c>
      <c r="C430" s="23" t="s">
        <v>1749</v>
      </c>
      <c r="D430" s="22">
        <v>52</v>
      </c>
      <c r="E430" s="22" t="str">
        <f>VLOOKUP(A430,[4]技术合作!$1:$1048576,3,FALSE)</f>
        <v>北京市</v>
      </c>
      <c r="F430" s="29" t="s">
        <v>1767</v>
      </c>
      <c r="G430" s="21" t="s">
        <v>92</v>
      </c>
      <c r="H430" s="24"/>
    </row>
    <row r="431" s="1" customFormat="1" spans="1:8">
      <c r="A431" s="21" t="s">
        <v>92</v>
      </c>
      <c r="B431" s="22" t="s">
        <v>93</v>
      </c>
      <c r="C431" s="23" t="s">
        <v>1749</v>
      </c>
      <c r="D431" s="22">
        <v>52</v>
      </c>
      <c r="E431" s="22" t="str">
        <f>VLOOKUP(A431,[4]技术合作!$1:$1048576,3,FALSE)</f>
        <v>北京市</v>
      </c>
      <c r="F431" s="21" t="s">
        <v>1768</v>
      </c>
      <c r="G431" s="21" t="s">
        <v>92</v>
      </c>
      <c r="H431" s="24"/>
    </row>
    <row r="432" s="1" customFormat="1" spans="1:8">
      <c r="A432" s="21" t="s">
        <v>92</v>
      </c>
      <c r="B432" s="22" t="s">
        <v>93</v>
      </c>
      <c r="C432" s="23" t="s">
        <v>1749</v>
      </c>
      <c r="D432" s="22">
        <v>52</v>
      </c>
      <c r="E432" s="22" t="str">
        <f>VLOOKUP(A432,[4]技术合作!$1:$1048576,3,FALSE)</f>
        <v>北京市</v>
      </c>
      <c r="F432" s="21" t="s">
        <v>1769</v>
      </c>
      <c r="G432" s="21" t="s">
        <v>92</v>
      </c>
      <c r="H432" s="24"/>
    </row>
    <row r="433" s="1" customFormat="1" spans="1:8">
      <c r="A433" s="21" t="s">
        <v>92</v>
      </c>
      <c r="B433" s="22" t="s">
        <v>93</v>
      </c>
      <c r="C433" s="23" t="s">
        <v>1749</v>
      </c>
      <c r="D433" s="22">
        <v>52</v>
      </c>
      <c r="E433" s="22" t="str">
        <f>VLOOKUP(A433,[4]技术合作!$1:$1048576,3,FALSE)</f>
        <v>北京市</v>
      </c>
      <c r="F433" s="21" t="s">
        <v>1770</v>
      </c>
      <c r="G433" s="21" t="s">
        <v>92</v>
      </c>
      <c r="H433" s="24"/>
    </row>
    <row r="434" s="1" customFormat="1" spans="1:8">
      <c r="A434" s="21" t="s">
        <v>92</v>
      </c>
      <c r="B434" s="22" t="s">
        <v>93</v>
      </c>
      <c r="C434" s="23" t="s">
        <v>1749</v>
      </c>
      <c r="D434" s="22">
        <v>52</v>
      </c>
      <c r="E434" s="22" t="str">
        <f>VLOOKUP(A434,[4]技术合作!$1:$1048576,3,FALSE)</f>
        <v>北京市</v>
      </c>
      <c r="F434" s="29" t="s">
        <v>1771</v>
      </c>
      <c r="G434" s="21" t="s">
        <v>92</v>
      </c>
      <c r="H434" s="24"/>
    </row>
    <row r="435" s="1" customFormat="1" spans="1:8">
      <c r="A435" s="21" t="s">
        <v>92</v>
      </c>
      <c r="B435" s="22" t="s">
        <v>93</v>
      </c>
      <c r="C435" s="23" t="s">
        <v>1749</v>
      </c>
      <c r="D435" s="22">
        <v>52</v>
      </c>
      <c r="E435" s="22" t="str">
        <f>VLOOKUP(A435,[4]技术合作!$1:$1048576,3,FALSE)</f>
        <v>北京市</v>
      </c>
      <c r="F435" s="21" t="s">
        <v>1772</v>
      </c>
      <c r="G435" s="21" t="s">
        <v>92</v>
      </c>
      <c r="H435" s="24"/>
    </row>
    <row r="436" s="1" customFormat="1" spans="1:8">
      <c r="A436" s="21" t="s">
        <v>92</v>
      </c>
      <c r="B436" s="22" t="s">
        <v>93</v>
      </c>
      <c r="C436" s="23" t="s">
        <v>1749</v>
      </c>
      <c r="D436" s="22">
        <v>52</v>
      </c>
      <c r="E436" s="22" t="str">
        <f>VLOOKUP(A436,[4]技术合作!$1:$1048576,3,FALSE)</f>
        <v>北京市</v>
      </c>
      <c r="F436" s="21" t="s">
        <v>1773</v>
      </c>
      <c r="G436" s="21" t="s">
        <v>92</v>
      </c>
      <c r="H436" s="24"/>
    </row>
    <row r="437" s="1" customFormat="1" spans="1:8">
      <c r="A437" s="21" t="s">
        <v>92</v>
      </c>
      <c r="B437" s="22" t="s">
        <v>93</v>
      </c>
      <c r="C437" s="23" t="s">
        <v>1749</v>
      </c>
      <c r="D437" s="22">
        <v>52</v>
      </c>
      <c r="E437" s="22" t="str">
        <f>VLOOKUP(A437,[4]技术合作!$1:$1048576,3,FALSE)</f>
        <v>北京市</v>
      </c>
      <c r="F437" s="21" t="s">
        <v>1774</v>
      </c>
      <c r="G437" s="21" t="s">
        <v>92</v>
      </c>
      <c r="H437" s="24"/>
    </row>
    <row r="438" s="1" customFormat="1" spans="1:8">
      <c r="A438" s="21" t="s">
        <v>92</v>
      </c>
      <c r="B438" s="22" t="s">
        <v>93</v>
      </c>
      <c r="C438" s="23" t="s">
        <v>1749</v>
      </c>
      <c r="D438" s="22">
        <v>52</v>
      </c>
      <c r="E438" s="22" t="str">
        <f>VLOOKUP(A438,[4]技术合作!$1:$1048576,3,FALSE)</f>
        <v>北京市</v>
      </c>
      <c r="F438" s="21" t="s">
        <v>1775</v>
      </c>
      <c r="G438" s="21" t="s">
        <v>92</v>
      </c>
      <c r="H438" s="24"/>
    </row>
    <row r="439" s="1" customFormat="1" spans="1:8">
      <c r="A439" s="21" t="s">
        <v>92</v>
      </c>
      <c r="B439" s="22" t="s">
        <v>93</v>
      </c>
      <c r="C439" s="23" t="s">
        <v>1749</v>
      </c>
      <c r="D439" s="22">
        <v>52</v>
      </c>
      <c r="E439" s="22" t="str">
        <f>VLOOKUP(A439,[4]技术合作!$1:$1048576,3,FALSE)</f>
        <v>北京市</v>
      </c>
      <c r="F439" s="21" t="s">
        <v>1776</v>
      </c>
      <c r="G439" s="21" t="s">
        <v>92</v>
      </c>
      <c r="H439" s="24"/>
    </row>
    <row r="440" s="1" customFormat="1" spans="1:8">
      <c r="A440" s="21" t="s">
        <v>92</v>
      </c>
      <c r="B440" s="22" t="s">
        <v>93</v>
      </c>
      <c r="C440" s="23" t="s">
        <v>1749</v>
      </c>
      <c r="D440" s="22">
        <v>52</v>
      </c>
      <c r="E440" s="22" t="str">
        <f>VLOOKUP(A440,[4]技术合作!$1:$1048576,3,FALSE)</f>
        <v>北京市</v>
      </c>
      <c r="F440" s="21" t="s">
        <v>1777</v>
      </c>
      <c r="G440" s="21" t="s">
        <v>92</v>
      </c>
      <c r="H440" s="24"/>
    </row>
    <row r="441" s="1" customFormat="1" spans="1:8">
      <c r="A441" s="21" t="s">
        <v>92</v>
      </c>
      <c r="B441" s="22" t="s">
        <v>93</v>
      </c>
      <c r="C441" s="23" t="s">
        <v>1749</v>
      </c>
      <c r="D441" s="22">
        <v>52</v>
      </c>
      <c r="E441" s="22" t="str">
        <f>VLOOKUP(A441,[4]技术合作!$1:$1048576,3,FALSE)</f>
        <v>北京市</v>
      </c>
      <c r="F441" s="29" t="s">
        <v>1778</v>
      </c>
      <c r="G441" s="21" t="s">
        <v>92</v>
      </c>
      <c r="H441" s="24"/>
    </row>
    <row r="442" s="1" customFormat="1" spans="1:8">
      <c r="A442" s="21" t="s">
        <v>92</v>
      </c>
      <c r="B442" s="22" t="s">
        <v>93</v>
      </c>
      <c r="C442" s="23" t="s">
        <v>1749</v>
      </c>
      <c r="D442" s="22">
        <v>52</v>
      </c>
      <c r="E442" s="22" t="str">
        <f>VLOOKUP(A442,[4]技术合作!$1:$1048576,3,FALSE)</f>
        <v>北京市</v>
      </c>
      <c r="F442" s="21" t="s">
        <v>1779</v>
      </c>
      <c r="G442" s="21" t="s">
        <v>92</v>
      </c>
      <c r="H442" s="24"/>
    </row>
    <row r="443" s="1" customFormat="1" spans="1:8">
      <c r="A443" s="21" t="s">
        <v>92</v>
      </c>
      <c r="B443" s="22" t="s">
        <v>93</v>
      </c>
      <c r="C443" s="23" t="s">
        <v>1749</v>
      </c>
      <c r="D443" s="22">
        <v>52</v>
      </c>
      <c r="E443" s="22" t="str">
        <f>VLOOKUP(A443,[4]技术合作!$1:$1048576,3,FALSE)</f>
        <v>北京市</v>
      </c>
      <c r="F443" s="21" t="s">
        <v>1780</v>
      </c>
      <c r="G443" s="21" t="s">
        <v>92</v>
      </c>
      <c r="H443" s="24"/>
    </row>
    <row r="444" s="1" customFormat="1" spans="1:8">
      <c r="A444" s="21" t="s">
        <v>92</v>
      </c>
      <c r="B444" s="22" t="s">
        <v>93</v>
      </c>
      <c r="C444" s="23" t="s">
        <v>1749</v>
      </c>
      <c r="D444" s="22">
        <v>52</v>
      </c>
      <c r="E444" s="22" t="str">
        <f>VLOOKUP(A444,[4]技术合作!$1:$1048576,3,FALSE)</f>
        <v>北京市</v>
      </c>
      <c r="F444" s="21" t="s">
        <v>1781</v>
      </c>
      <c r="G444" s="21" t="s">
        <v>92</v>
      </c>
      <c r="H444" s="24"/>
    </row>
    <row r="445" s="1" customFormat="1" spans="1:8">
      <c r="A445" s="21" t="s">
        <v>92</v>
      </c>
      <c r="B445" s="22" t="s">
        <v>93</v>
      </c>
      <c r="C445" s="23" t="s">
        <v>1749</v>
      </c>
      <c r="D445" s="22">
        <v>52</v>
      </c>
      <c r="E445" s="22" t="str">
        <f>VLOOKUP(A445,[4]技术合作!$1:$1048576,3,FALSE)</f>
        <v>北京市</v>
      </c>
      <c r="F445" s="21" t="s">
        <v>1782</v>
      </c>
      <c r="G445" s="21" t="s">
        <v>92</v>
      </c>
      <c r="H445" s="24"/>
    </row>
    <row r="446" s="1" customFormat="1" spans="1:8">
      <c r="A446" s="21" t="s">
        <v>92</v>
      </c>
      <c r="B446" s="22" t="s">
        <v>93</v>
      </c>
      <c r="C446" s="23" t="s">
        <v>1749</v>
      </c>
      <c r="D446" s="22">
        <v>52</v>
      </c>
      <c r="E446" s="22" t="str">
        <f>VLOOKUP(A446,[4]技术合作!$1:$1048576,3,FALSE)</f>
        <v>北京市</v>
      </c>
      <c r="F446" s="21" t="s">
        <v>1783</v>
      </c>
      <c r="G446" s="21" t="s">
        <v>92</v>
      </c>
      <c r="H446" s="24"/>
    </row>
    <row r="447" s="1" customFormat="1" spans="1:8">
      <c r="A447" s="21" t="s">
        <v>92</v>
      </c>
      <c r="B447" s="22" t="s">
        <v>93</v>
      </c>
      <c r="C447" s="23" t="s">
        <v>1749</v>
      </c>
      <c r="D447" s="22">
        <v>52</v>
      </c>
      <c r="E447" s="22" t="str">
        <f>VLOOKUP(A447,[4]技术合作!$1:$1048576,3,FALSE)</f>
        <v>北京市</v>
      </c>
      <c r="F447" s="21" t="s">
        <v>1784</v>
      </c>
      <c r="G447" s="21" t="s">
        <v>92</v>
      </c>
      <c r="H447" s="24"/>
    </row>
    <row r="448" s="1" customFormat="1" spans="1:8">
      <c r="A448" s="21" t="s">
        <v>92</v>
      </c>
      <c r="B448" s="22" t="s">
        <v>93</v>
      </c>
      <c r="C448" s="23" t="s">
        <v>1749</v>
      </c>
      <c r="D448" s="22">
        <v>52</v>
      </c>
      <c r="E448" s="22" t="str">
        <f>VLOOKUP(A448,[4]技术合作!$1:$1048576,3,FALSE)</f>
        <v>北京市</v>
      </c>
      <c r="F448" s="21" t="s">
        <v>1785</v>
      </c>
      <c r="G448" s="21" t="s">
        <v>92</v>
      </c>
      <c r="H448" s="24"/>
    </row>
    <row r="449" s="1" customFormat="1" spans="1:8">
      <c r="A449" s="21" t="s">
        <v>92</v>
      </c>
      <c r="B449" s="22" t="s">
        <v>93</v>
      </c>
      <c r="C449" s="23" t="s">
        <v>1749</v>
      </c>
      <c r="D449" s="22">
        <v>52</v>
      </c>
      <c r="E449" s="22" t="str">
        <f>VLOOKUP(A449,[4]技术合作!$1:$1048576,3,FALSE)</f>
        <v>北京市</v>
      </c>
      <c r="F449" s="21" t="s">
        <v>1786</v>
      </c>
      <c r="G449" s="21" t="s">
        <v>92</v>
      </c>
      <c r="H449" s="24"/>
    </row>
    <row r="450" s="1" customFormat="1" spans="1:8">
      <c r="A450" s="21" t="s">
        <v>92</v>
      </c>
      <c r="B450" s="22" t="s">
        <v>93</v>
      </c>
      <c r="C450" s="23" t="s">
        <v>1749</v>
      </c>
      <c r="D450" s="22">
        <v>52</v>
      </c>
      <c r="E450" s="22" t="str">
        <f>VLOOKUP(A450,[4]技术合作!$1:$1048576,3,FALSE)</f>
        <v>北京市</v>
      </c>
      <c r="F450" s="29" t="s">
        <v>1787</v>
      </c>
      <c r="G450" s="21" t="s">
        <v>92</v>
      </c>
      <c r="H450" s="24"/>
    </row>
    <row r="451" s="1" customFormat="1" spans="1:8">
      <c r="A451" s="21" t="s">
        <v>92</v>
      </c>
      <c r="B451" s="22" t="s">
        <v>93</v>
      </c>
      <c r="C451" s="23" t="s">
        <v>1749</v>
      </c>
      <c r="D451" s="22">
        <v>52</v>
      </c>
      <c r="E451" s="22" t="str">
        <f>VLOOKUP(A451,[4]技术合作!$1:$1048576,3,FALSE)</f>
        <v>北京市</v>
      </c>
      <c r="F451" s="21" t="s">
        <v>1788</v>
      </c>
      <c r="G451" s="21" t="s">
        <v>92</v>
      </c>
      <c r="H451" s="24"/>
    </row>
    <row r="452" s="1" customFormat="1" spans="1:8">
      <c r="A452" s="21" t="s">
        <v>92</v>
      </c>
      <c r="B452" s="22" t="s">
        <v>93</v>
      </c>
      <c r="C452" s="23" t="s">
        <v>1749</v>
      </c>
      <c r="D452" s="22">
        <v>52</v>
      </c>
      <c r="E452" s="22" t="str">
        <f>VLOOKUP(A452,[4]技术合作!$1:$1048576,3,FALSE)</f>
        <v>北京市</v>
      </c>
      <c r="F452" s="21" t="s">
        <v>1789</v>
      </c>
      <c r="G452" s="21" t="s">
        <v>92</v>
      </c>
      <c r="H452" s="24"/>
    </row>
    <row r="453" s="1" customFormat="1" spans="1:8">
      <c r="A453" s="21" t="s">
        <v>92</v>
      </c>
      <c r="B453" s="22" t="s">
        <v>93</v>
      </c>
      <c r="C453" s="23" t="s">
        <v>1749</v>
      </c>
      <c r="D453" s="22">
        <v>52</v>
      </c>
      <c r="E453" s="22" t="str">
        <f>VLOOKUP(A453,[4]技术合作!$1:$1048576,3,FALSE)</f>
        <v>北京市</v>
      </c>
      <c r="F453" s="21" t="s">
        <v>1790</v>
      </c>
      <c r="G453" s="21" t="s">
        <v>92</v>
      </c>
      <c r="H453" s="24"/>
    </row>
    <row r="454" s="1" customFormat="1" spans="1:8">
      <c r="A454" s="21" t="s">
        <v>92</v>
      </c>
      <c r="B454" s="22" t="s">
        <v>93</v>
      </c>
      <c r="C454" s="23" t="s">
        <v>1749</v>
      </c>
      <c r="D454" s="22">
        <v>52</v>
      </c>
      <c r="E454" s="22" t="str">
        <f>VLOOKUP(A454,[4]技术合作!$1:$1048576,3,FALSE)</f>
        <v>北京市</v>
      </c>
      <c r="F454" s="21" t="s">
        <v>1791</v>
      </c>
      <c r="G454" s="21" t="s">
        <v>92</v>
      </c>
      <c r="H454" s="24"/>
    </row>
    <row r="455" s="1" customFormat="1" spans="1:8">
      <c r="A455" s="21" t="s">
        <v>92</v>
      </c>
      <c r="B455" s="22" t="s">
        <v>93</v>
      </c>
      <c r="C455" s="23" t="s">
        <v>1749</v>
      </c>
      <c r="D455" s="22">
        <v>52</v>
      </c>
      <c r="E455" s="22" t="str">
        <f>VLOOKUP(A455,[4]技术合作!$1:$1048576,3,FALSE)</f>
        <v>北京市</v>
      </c>
      <c r="F455" s="21" t="s">
        <v>1792</v>
      </c>
      <c r="G455" s="21" t="s">
        <v>92</v>
      </c>
      <c r="H455" s="24"/>
    </row>
    <row r="456" s="1" customFormat="1" spans="1:8">
      <c r="A456" s="21" t="s">
        <v>92</v>
      </c>
      <c r="B456" s="22" t="s">
        <v>93</v>
      </c>
      <c r="C456" s="23" t="s">
        <v>1749</v>
      </c>
      <c r="D456" s="22">
        <v>52</v>
      </c>
      <c r="E456" s="22" t="str">
        <f>VLOOKUP(A456,[4]技术合作!$1:$1048576,3,FALSE)</f>
        <v>北京市</v>
      </c>
      <c r="F456" s="21" t="s">
        <v>1793</v>
      </c>
      <c r="G456" s="21" t="s">
        <v>92</v>
      </c>
      <c r="H456" s="24"/>
    </row>
    <row r="457" s="1" customFormat="1" spans="1:8">
      <c r="A457" s="21" t="s">
        <v>92</v>
      </c>
      <c r="B457" s="22" t="s">
        <v>93</v>
      </c>
      <c r="C457" s="23" t="s">
        <v>1749</v>
      </c>
      <c r="D457" s="22">
        <v>52</v>
      </c>
      <c r="E457" s="22" t="str">
        <f>VLOOKUP(A457,[4]技术合作!$1:$1048576,3,FALSE)</f>
        <v>北京市</v>
      </c>
      <c r="F457" s="21" t="s">
        <v>1794</v>
      </c>
      <c r="G457" s="21" t="s">
        <v>92</v>
      </c>
      <c r="H457" s="24"/>
    </row>
    <row r="458" s="1" customFormat="1" spans="1:8">
      <c r="A458" s="21" t="s">
        <v>92</v>
      </c>
      <c r="B458" s="22" t="s">
        <v>93</v>
      </c>
      <c r="C458" s="23" t="s">
        <v>1749</v>
      </c>
      <c r="D458" s="22">
        <v>52</v>
      </c>
      <c r="E458" s="22" t="str">
        <f>VLOOKUP(A458,[4]技术合作!$1:$1048576,3,FALSE)</f>
        <v>北京市</v>
      </c>
      <c r="F458" s="21" t="s">
        <v>1795</v>
      </c>
      <c r="G458" s="21" t="s">
        <v>92</v>
      </c>
      <c r="H458" s="24"/>
    </row>
    <row r="459" s="1" customFormat="1" spans="1:8">
      <c r="A459" s="21" t="s">
        <v>92</v>
      </c>
      <c r="B459" s="22" t="s">
        <v>93</v>
      </c>
      <c r="C459" s="23" t="s">
        <v>1749</v>
      </c>
      <c r="D459" s="22">
        <v>52</v>
      </c>
      <c r="E459" s="22" t="str">
        <f>VLOOKUP(A459,[4]技术合作!$1:$1048576,3,FALSE)</f>
        <v>北京市</v>
      </c>
      <c r="F459" s="21" t="s">
        <v>1796</v>
      </c>
      <c r="G459" s="21" t="s">
        <v>92</v>
      </c>
      <c r="H459" s="24"/>
    </row>
    <row r="460" s="1" customFormat="1" spans="1:8">
      <c r="A460" s="21" t="s">
        <v>92</v>
      </c>
      <c r="B460" s="22" t="s">
        <v>93</v>
      </c>
      <c r="C460" s="23" t="s">
        <v>1749</v>
      </c>
      <c r="D460" s="22">
        <v>52</v>
      </c>
      <c r="E460" s="22" t="str">
        <f>VLOOKUP(A460,[4]技术合作!$1:$1048576,3,FALSE)</f>
        <v>北京市</v>
      </c>
      <c r="F460" s="21" t="s">
        <v>1797</v>
      </c>
      <c r="G460" s="21" t="s">
        <v>92</v>
      </c>
      <c r="H460" s="24"/>
    </row>
    <row r="461" s="1" customFormat="1" spans="1:8">
      <c r="A461" s="21" t="s">
        <v>92</v>
      </c>
      <c r="B461" s="22" t="s">
        <v>93</v>
      </c>
      <c r="C461" s="23" t="s">
        <v>1749</v>
      </c>
      <c r="D461" s="22">
        <v>52</v>
      </c>
      <c r="E461" s="22" t="str">
        <f>VLOOKUP(A461,[4]技术合作!$1:$1048576,3,FALSE)</f>
        <v>北京市</v>
      </c>
      <c r="F461" s="21" t="s">
        <v>1798</v>
      </c>
      <c r="G461" s="21" t="s">
        <v>92</v>
      </c>
      <c r="H461" s="24"/>
    </row>
    <row r="462" s="1" customFormat="1" spans="1:8">
      <c r="A462" s="21" t="s">
        <v>92</v>
      </c>
      <c r="B462" s="22" t="s">
        <v>93</v>
      </c>
      <c r="C462" s="23" t="s">
        <v>1749</v>
      </c>
      <c r="D462" s="22">
        <v>52</v>
      </c>
      <c r="E462" s="22" t="str">
        <f>VLOOKUP(A462,[4]技术合作!$1:$1048576,3,FALSE)</f>
        <v>北京市</v>
      </c>
      <c r="F462" s="21" t="s">
        <v>1799</v>
      </c>
      <c r="G462" s="21" t="s">
        <v>92</v>
      </c>
      <c r="H462" s="24"/>
    </row>
    <row r="463" s="1" customFormat="1" spans="1:8">
      <c r="A463" s="21" t="s">
        <v>92</v>
      </c>
      <c r="B463" s="22" t="s">
        <v>93</v>
      </c>
      <c r="C463" s="23" t="s">
        <v>1749</v>
      </c>
      <c r="D463" s="22">
        <v>52</v>
      </c>
      <c r="E463" s="22" t="str">
        <f>VLOOKUP(A463,[4]技术合作!$1:$1048576,3,FALSE)</f>
        <v>北京市</v>
      </c>
      <c r="F463" s="21" t="s">
        <v>1800</v>
      </c>
      <c r="G463" s="21" t="s">
        <v>92</v>
      </c>
      <c r="H463" s="24"/>
    </row>
    <row r="464" s="1" customFormat="1" spans="1:8">
      <c r="A464" s="21" t="s">
        <v>92</v>
      </c>
      <c r="B464" s="22" t="s">
        <v>93</v>
      </c>
      <c r="C464" s="23" t="s">
        <v>1749</v>
      </c>
      <c r="D464" s="22">
        <v>52</v>
      </c>
      <c r="E464" s="22" t="str">
        <f>VLOOKUP(A464,[4]技术合作!$1:$1048576,3,FALSE)</f>
        <v>北京市</v>
      </c>
      <c r="F464" s="21" t="s">
        <v>1801</v>
      </c>
      <c r="G464" s="21" t="s">
        <v>92</v>
      </c>
      <c r="H464" s="24"/>
    </row>
    <row r="465" s="1" customFormat="1" spans="1:8">
      <c r="A465" s="21" t="s">
        <v>95</v>
      </c>
      <c r="B465" s="22" t="s">
        <v>96</v>
      </c>
      <c r="C465" s="23" t="s">
        <v>1802</v>
      </c>
      <c r="D465" s="22">
        <v>13</v>
      </c>
      <c r="E465" s="22" t="str">
        <f>VLOOKUP(A465,[4]技术合作!$1:$1048576,3,FALSE)</f>
        <v>北京市</v>
      </c>
      <c r="F465" s="21" t="s">
        <v>1803</v>
      </c>
      <c r="G465" s="21" t="s">
        <v>95</v>
      </c>
      <c r="H465" s="24"/>
    </row>
    <row r="466" s="1" customFormat="1" spans="1:8">
      <c r="A466" s="21" t="s">
        <v>95</v>
      </c>
      <c r="B466" s="22" t="s">
        <v>96</v>
      </c>
      <c r="C466" s="23" t="s">
        <v>1802</v>
      </c>
      <c r="D466" s="22">
        <v>13</v>
      </c>
      <c r="E466" s="22" t="str">
        <f>VLOOKUP(A466,[4]技术合作!$1:$1048576,3,FALSE)</f>
        <v>北京市</v>
      </c>
      <c r="F466" s="21" t="s">
        <v>1804</v>
      </c>
      <c r="G466" s="21" t="s">
        <v>95</v>
      </c>
      <c r="H466" s="24"/>
    </row>
    <row r="467" s="1" customFormat="1" spans="1:8">
      <c r="A467" s="21" t="s">
        <v>95</v>
      </c>
      <c r="B467" s="22" t="s">
        <v>96</v>
      </c>
      <c r="C467" s="23" t="s">
        <v>1802</v>
      </c>
      <c r="D467" s="22">
        <v>13</v>
      </c>
      <c r="E467" s="22" t="str">
        <f>VLOOKUP(A467,[4]技术合作!$1:$1048576,3,FALSE)</f>
        <v>北京市</v>
      </c>
      <c r="F467" s="21" t="s">
        <v>1805</v>
      </c>
      <c r="G467" s="21" t="s">
        <v>95</v>
      </c>
      <c r="H467" s="24"/>
    </row>
    <row r="468" s="1" customFormat="1" spans="1:8">
      <c r="A468" s="21" t="s">
        <v>95</v>
      </c>
      <c r="B468" s="22" t="s">
        <v>96</v>
      </c>
      <c r="C468" s="23" t="s">
        <v>1802</v>
      </c>
      <c r="D468" s="22">
        <v>13</v>
      </c>
      <c r="E468" s="22" t="str">
        <f>VLOOKUP(A468,[4]技术合作!$1:$1048576,3,FALSE)</f>
        <v>北京市</v>
      </c>
      <c r="F468" s="21" t="s">
        <v>1806</v>
      </c>
      <c r="G468" s="21" t="s">
        <v>95</v>
      </c>
      <c r="H468" s="24"/>
    </row>
    <row r="469" s="1" customFormat="1" spans="1:8">
      <c r="A469" s="21" t="s">
        <v>95</v>
      </c>
      <c r="B469" s="22" t="s">
        <v>96</v>
      </c>
      <c r="C469" s="23" t="s">
        <v>1802</v>
      </c>
      <c r="D469" s="22">
        <v>13</v>
      </c>
      <c r="E469" s="22" t="str">
        <f>VLOOKUP(A469,[4]技术合作!$1:$1048576,3,FALSE)</f>
        <v>北京市</v>
      </c>
      <c r="F469" s="29" t="s">
        <v>1807</v>
      </c>
      <c r="G469" s="21" t="s">
        <v>95</v>
      </c>
      <c r="H469" s="24"/>
    </row>
    <row r="470" s="1" customFormat="1" spans="1:8">
      <c r="A470" s="21" t="s">
        <v>95</v>
      </c>
      <c r="B470" s="22" t="s">
        <v>96</v>
      </c>
      <c r="C470" s="23" t="s">
        <v>1802</v>
      </c>
      <c r="D470" s="22">
        <v>13</v>
      </c>
      <c r="E470" s="22" t="str">
        <f>VLOOKUP(A470,[4]技术合作!$1:$1048576,3,FALSE)</f>
        <v>北京市</v>
      </c>
      <c r="F470" s="21" t="s">
        <v>1808</v>
      </c>
      <c r="G470" s="21" t="s">
        <v>95</v>
      </c>
      <c r="H470" s="24"/>
    </row>
    <row r="471" s="1" customFormat="1" spans="1:8">
      <c r="A471" s="21" t="s">
        <v>95</v>
      </c>
      <c r="B471" s="22" t="s">
        <v>96</v>
      </c>
      <c r="C471" s="23" t="s">
        <v>1802</v>
      </c>
      <c r="D471" s="22">
        <v>13</v>
      </c>
      <c r="E471" s="22" t="str">
        <f>VLOOKUP(A471,[4]技术合作!$1:$1048576,3,FALSE)</f>
        <v>北京市</v>
      </c>
      <c r="F471" s="21" t="s">
        <v>1809</v>
      </c>
      <c r="G471" s="21" t="s">
        <v>95</v>
      </c>
      <c r="H471" s="24"/>
    </row>
    <row r="472" s="1" customFormat="1" spans="1:8">
      <c r="A472" s="21" t="s">
        <v>95</v>
      </c>
      <c r="B472" s="22" t="s">
        <v>96</v>
      </c>
      <c r="C472" s="23" t="s">
        <v>1802</v>
      </c>
      <c r="D472" s="22">
        <v>13</v>
      </c>
      <c r="E472" s="22" t="str">
        <f>VLOOKUP(A472,[4]技术合作!$1:$1048576,3,FALSE)</f>
        <v>北京市</v>
      </c>
      <c r="F472" s="21" t="s">
        <v>1810</v>
      </c>
      <c r="G472" s="21" t="s">
        <v>95</v>
      </c>
      <c r="H472" s="24"/>
    </row>
    <row r="473" s="1" customFormat="1" spans="1:8">
      <c r="A473" s="21" t="s">
        <v>95</v>
      </c>
      <c r="B473" s="22" t="s">
        <v>96</v>
      </c>
      <c r="C473" s="23" t="s">
        <v>1802</v>
      </c>
      <c r="D473" s="22">
        <v>13</v>
      </c>
      <c r="E473" s="22" t="str">
        <f>VLOOKUP(A473,[4]技术合作!$1:$1048576,3,FALSE)</f>
        <v>北京市</v>
      </c>
      <c r="F473" s="29" t="s">
        <v>1811</v>
      </c>
      <c r="G473" s="21" t="s">
        <v>95</v>
      </c>
      <c r="H473" s="24"/>
    </row>
    <row r="474" s="1" customFormat="1" spans="1:8">
      <c r="A474" s="21" t="s">
        <v>95</v>
      </c>
      <c r="B474" s="22" t="s">
        <v>96</v>
      </c>
      <c r="C474" s="23" t="s">
        <v>1802</v>
      </c>
      <c r="D474" s="22">
        <v>13</v>
      </c>
      <c r="E474" s="22" t="str">
        <f>VLOOKUP(A474,[4]技术合作!$1:$1048576,3,FALSE)</f>
        <v>北京市</v>
      </c>
      <c r="F474" s="21" t="s">
        <v>1812</v>
      </c>
      <c r="G474" s="21" t="s">
        <v>95</v>
      </c>
      <c r="H474" s="24"/>
    </row>
    <row r="475" s="1" customFormat="1" spans="1:8">
      <c r="A475" s="21" t="s">
        <v>95</v>
      </c>
      <c r="B475" s="22" t="s">
        <v>96</v>
      </c>
      <c r="C475" s="23" t="s">
        <v>1802</v>
      </c>
      <c r="D475" s="22">
        <v>13</v>
      </c>
      <c r="E475" s="22" t="str">
        <f>VLOOKUP(A475,[4]技术合作!$1:$1048576,3,FALSE)</f>
        <v>北京市</v>
      </c>
      <c r="F475" s="21" t="s">
        <v>1813</v>
      </c>
      <c r="G475" s="21" t="s">
        <v>95</v>
      </c>
      <c r="H475" s="24"/>
    </row>
    <row r="476" s="1" customFormat="1" spans="1:8">
      <c r="A476" s="21" t="s">
        <v>95</v>
      </c>
      <c r="B476" s="22" t="s">
        <v>96</v>
      </c>
      <c r="C476" s="23" t="s">
        <v>1802</v>
      </c>
      <c r="D476" s="22">
        <v>13</v>
      </c>
      <c r="E476" s="22" t="str">
        <f>VLOOKUP(A476,[4]技术合作!$1:$1048576,3,FALSE)</f>
        <v>北京市</v>
      </c>
      <c r="F476" s="21" t="s">
        <v>1814</v>
      </c>
      <c r="G476" s="21" t="s">
        <v>95</v>
      </c>
      <c r="H476" s="24"/>
    </row>
    <row r="477" s="1" customFormat="1" spans="1:8">
      <c r="A477" s="21" t="s">
        <v>95</v>
      </c>
      <c r="B477" s="22" t="s">
        <v>96</v>
      </c>
      <c r="C477" s="23" t="s">
        <v>1802</v>
      </c>
      <c r="D477" s="22">
        <v>13</v>
      </c>
      <c r="E477" s="22" t="str">
        <f>VLOOKUP(A477,[4]技术合作!$1:$1048576,3,FALSE)</f>
        <v>北京市</v>
      </c>
      <c r="F477" s="21" t="s">
        <v>1815</v>
      </c>
      <c r="G477" s="21" t="s">
        <v>95</v>
      </c>
      <c r="H477" s="24"/>
    </row>
    <row r="478" s="1" customFormat="1" spans="1:8">
      <c r="A478" s="21" t="s">
        <v>98</v>
      </c>
      <c r="B478" s="22" t="s">
        <v>99</v>
      </c>
      <c r="C478" s="23" t="s">
        <v>1816</v>
      </c>
      <c r="D478" s="22">
        <v>25</v>
      </c>
      <c r="E478" s="22" t="str">
        <f>VLOOKUP(A478,[4]技术合作!$1:$1048576,3,FALSE)</f>
        <v>山东省济南市</v>
      </c>
      <c r="F478" s="21" t="s">
        <v>1817</v>
      </c>
      <c r="G478" s="21" t="s">
        <v>98</v>
      </c>
      <c r="H478" s="24"/>
    </row>
    <row r="479" s="1" customFormat="1" spans="1:8">
      <c r="A479" s="21" t="s">
        <v>98</v>
      </c>
      <c r="B479" s="22" t="s">
        <v>99</v>
      </c>
      <c r="C479" s="23" t="s">
        <v>1816</v>
      </c>
      <c r="D479" s="22">
        <v>25</v>
      </c>
      <c r="E479" s="22" t="str">
        <f>VLOOKUP(A479,[4]技术合作!$1:$1048576,3,FALSE)</f>
        <v>山东省济南市</v>
      </c>
      <c r="F479" s="21" t="s">
        <v>1818</v>
      </c>
      <c r="G479" s="21" t="s">
        <v>98</v>
      </c>
      <c r="H479" s="24"/>
    </row>
    <row r="480" s="1" customFormat="1" spans="1:8">
      <c r="A480" s="21" t="s">
        <v>98</v>
      </c>
      <c r="B480" s="22" t="s">
        <v>99</v>
      </c>
      <c r="C480" s="23" t="s">
        <v>1816</v>
      </c>
      <c r="D480" s="22">
        <v>25</v>
      </c>
      <c r="E480" s="22" t="str">
        <f>VLOOKUP(A480,[4]技术合作!$1:$1048576,3,FALSE)</f>
        <v>山东省济南市</v>
      </c>
      <c r="F480" s="21" t="s">
        <v>1819</v>
      </c>
      <c r="G480" s="21" t="s">
        <v>98</v>
      </c>
      <c r="H480" s="24"/>
    </row>
    <row r="481" s="1" customFormat="1" spans="1:8">
      <c r="A481" s="21" t="s">
        <v>98</v>
      </c>
      <c r="B481" s="22" t="s">
        <v>99</v>
      </c>
      <c r="C481" s="23" t="s">
        <v>1816</v>
      </c>
      <c r="D481" s="22">
        <v>25</v>
      </c>
      <c r="E481" s="22" t="str">
        <f>VLOOKUP(A481,[4]技术合作!$1:$1048576,3,FALSE)</f>
        <v>山东省济南市</v>
      </c>
      <c r="F481" s="21" t="s">
        <v>1820</v>
      </c>
      <c r="G481" s="21" t="s">
        <v>98</v>
      </c>
      <c r="H481" s="24"/>
    </row>
    <row r="482" s="1" customFormat="1" spans="1:8">
      <c r="A482" s="21" t="s">
        <v>98</v>
      </c>
      <c r="B482" s="22" t="s">
        <v>99</v>
      </c>
      <c r="C482" s="23" t="s">
        <v>1816</v>
      </c>
      <c r="D482" s="22">
        <v>25</v>
      </c>
      <c r="E482" s="22" t="str">
        <f>VLOOKUP(A482,[4]技术合作!$1:$1048576,3,FALSE)</f>
        <v>山东省济南市</v>
      </c>
      <c r="F482" s="21" t="s">
        <v>1821</v>
      </c>
      <c r="G482" s="21" t="s">
        <v>98</v>
      </c>
      <c r="H482" s="24"/>
    </row>
    <row r="483" s="1" customFormat="1" spans="1:8">
      <c r="A483" s="21" t="s">
        <v>98</v>
      </c>
      <c r="B483" s="22" t="s">
        <v>99</v>
      </c>
      <c r="C483" s="23" t="s">
        <v>1816</v>
      </c>
      <c r="D483" s="22">
        <v>25</v>
      </c>
      <c r="E483" s="22" t="str">
        <f>VLOOKUP(A483,[4]技术合作!$1:$1048576,3,FALSE)</f>
        <v>山东省济南市</v>
      </c>
      <c r="F483" s="21" t="s">
        <v>1822</v>
      </c>
      <c r="G483" s="21" t="s">
        <v>98</v>
      </c>
      <c r="H483" s="24"/>
    </row>
    <row r="484" s="1" customFormat="1" spans="1:8">
      <c r="A484" s="21" t="s">
        <v>98</v>
      </c>
      <c r="B484" s="22" t="s">
        <v>99</v>
      </c>
      <c r="C484" s="23" t="s">
        <v>1816</v>
      </c>
      <c r="D484" s="22">
        <v>25</v>
      </c>
      <c r="E484" s="22" t="str">
        <f>VLOOKUP(A484,[4]技术合作!$1:$1048576,3,FALSE)</f>
        <v>山东省济南市</v>
      </c>
      <c r="F484" s="21" t="s">
        <v>1823</v>
      </c>
      <c r="G484" s="21" t="s">
        <v>98</v>
      </c>
      <c r="H484" s="24"/>
    </row>
    <row r="485" s="1" customFormat="1" spans="1:8">
      <c r="A485" s="21" t="s">
        <v>98</v>
      </c>
      <c r="B485" s="22" t="s">
        <v>99</v>
      </c>
      <c r="C485" s="23" t="s">
        <v>1816</v>
      </c>
      <c r="D485" s="22">
        <v>25</v>
      </c>
      <c r="E485" s="22" t="str">
        <f>VLOOKUP(A485,[4]技术合作!$1:$1048576,3,FALSE)</f>
        <v>山东省济南市</v>
      </c>
      <c r="F485" s="21" t="s">
        <v>1824</v>
      </c>
      <c r="G485" s="21" t="s">
        <v>98</v>
      </c>
      <c r="H485" s="24"/>
    </row>
    <row r="486" s="1" customFormat="1" spans="1:8">
      <c r="A486" s="21" t="s">
        <v>98</v>
      </c>
      <c r="B486" s="22" t="s">
        <v>99</v>
      </c>
      <c r="C486" s="23" t="s">
        <v>1816</v>
      </c>
      <c r="D486" s="22">
        <v>25</v>
      </c>
      <c r="E486" s="22" t="str">
        <f>VLOOKUP(A486,[4]技术合作!$1:$1048576,3,FALSE)</f>
        <v>山东省济南市</v>
      </c>
      <c r="F486" s="21" t="s">
        <v>1825</v>
      </c>
      <c r="G486" s="21" t="s">
        <v>98</v>
      </c>
      <c r="H486" s="24"/>
    </row>
    <row r="487" s="1" customFormat="1" spans="1:8">
      <c r="A487" s="21" t="s">
        <v>98</v>
      </c>
      <c r="B487" s="22" t="s">
        <v>99</v>
      </c>
      <c r="C487" s="23" t="s">
        <v>1816</v>
      </c>
      <c r="D487" s="22">
        <v>25</v>
      </c>
      <c r="E487" s="22" t="str">
        <f>VLOOKUP(A487,[4]技术合作!$1:$1048576,3,FALSE)</f>
        <v>山东省济南市</v>
      </c>
      <c r="F487" s="21" t="s">
        <v>1826</v>
      </c>
      <c r="G487" s="21" t="s">
        <v>98</v>
      </c>
      <c r="H487" s="24"/>
    </row>
    <row r="488" s="1" customFormat="1" spans="1:8">
      <c r="A488" s="21" t="s">
        <v>98</v>
      </c>
      <c r="B488" s="22" t="s">
        <v>99</v>
      </c>
      <c r="C488" s="23" t="s">
        <v>1816</v>
      </c>
      <c r="D488" s="22">
        <v>25</v>
      </c>
      <c r="E488" s="22" t="str">
        <f>VLOOKUP(A488,[4]技术合作!$1:$1048576,3,FALSE)</f>
        <v>山东省济南市</v>
      </c>
      <c r="F488" s="21" t="s">
        <v>1827</v>
      </c>
      <c r="G488" s="21" t="s">
        <v>98</v>
      </c>
      <c r="H488" s="24"/>
    </row>
    <row r="489" s="1" customFormat="1" spans="1:8">
      <c r="A489" s="21" t="s">
        <v>98</v>
      </c>
      <c r="B489" s="22" t="s">
        <v>99</v>
      </c>
      <c r="C489" s="23" t="s">
        <v>1816</v>
      </c>
      <c r="D489" s="22">
        <v>25</v>
      </c>
      <c r="E489" s="22" t="str">
        <f>VLOOKUP(A489,[4]技术合作!$1:$1048576,3,FALSE)</f>
        <v>山东省济南市</v>
      </c>
      <c r="F489" s="21" t="s">
        <v>1828</v>
      </c>
      <c r="G489" s="21" t="s">
        <v>98</v>
      </c>
      <c r="H489" s="24"/>
    </row>
    <row r="490" s="1" customFormat="1" spans="1:8">
      <c r="A490" s="21" t="s">
        <v>98</v>
      </c>
      <c r="B490" s="22" t="s">
        <v>99</v>
      </c>
      <c r="C490" s="23" t="s">
        <v>1816</v>
      </c>
      <c r="D490" s="22">
        <v>25</v>
      </c>
      <c r="E490" s="22" t="str">
        <f>VLOOKUP(A490,[4]技术合作!$1:$1048576,3,FALSE)</f>
        <v>山东省济南市</v>
      </c>
      <c r="F490" s="21" t="s">
        <v>1829</v>
      </c>
      <c r="G490" s="21" t="s">
        <v>98</v>
      </c>
      <c r="H490" s="24"/>
    </row>
    <row r="491" s="1" customFormat="1" spans="1:8">
      <c r="A491" s="21" t="s">
        <v>98</v>
      </c>
      <c r="B491" s="22" t="s">
        <v>99</v>
      </c>
      <c r="C491" s="23" t="s">
        <v>1816</v>
      </c>
      <c r="D491" s="22">
        <v>25</v>
      </c>
      <c r="E491" s="22" t="str">
        <f>VLOOKUP(A491,[4]技术合作!$1:$1048576,3,FALSE)</f>
        <v>山东省济南市</v>
      </c>
      <c r="F491" s="21" t="s">
        <v>1830</v>
      </c>
      <c r="G491" s="21" t="s">
        <v>98</v>
      </c>
      <c r="H491" s="24"/>
    </row>
    <row r="492" s="1" customFormat="1" spans="1:8">
      <c r="A492" s="21" t="s">
        <v>98</v>
      </c>
      <c r="B492" s="22" t="s">
        <v>99</v>
      </c>
      <c r="C492" s="23" t="s">
        <v>1816</v>
      </c>
      <c r="D492" s="22">
        <v>25</v>
      </c>
      <c r="E492" s="22" t="str">
        <f>VLOOKUP(A492,[4]技术合作!$1:$1048576,3,FALSE)</f>
        <v>山东省济南市</v>
      </c>
      <c r="F492" s="21" t="s">
        <v>1831</v>
      </c>
      <c r="G492" s="21" t="s">
        <v>98</v>
      </c>
      <c r="H492" s="24"/>
    </row>
    <row r="493" s="1" customFormat="1" spans="1:8">
      <c r="A493" s="21" t="s">
        <v>98</v>
      </c>
      <c r="B493" s="22" t="s">
        <v>99</v>
      </c>
      <c r="C493" s="23" t="s">
        <v>1816</v>
      </c>
      <c r="D493" s="22">
        <v>25</v>
      </c>
      <c r="E493" s="22" t="str">
        <f>VLOOKUP(A493,[4]技术合作!$1:$1048576,3,FALSE)</f>
        <v>山东省济南市</v>
      </c>
      <c r="F493" s="21" t="s">
        <v>1832</v>
      </c>
      <c r="G493" s="21" t="s">
        <v>98</v>
      </c>
      <c r="H493" s="24"/>
    </row>
    <row r="494" s="1" customFormat="1" spans="1:8">
      <c r="A494" s="21" t="s">
        <v>98</v>
      </c>
      <c r="B494" s="22" t="s">
        <v>99</v>
      </c>
      <c r="C494" s="23" t="s">
        <v>1816</v>
      </c>
      <c r="D494" s="22">
        <v>25</v>
      </c>
      <c r="E494" s="22" t="str">
        <f>VLOOKUP(A494,[4]技术合作!$1:$1048576,3,FALSE)</f>
        <v>山东省济南市</v>
      </c>
      <c r="F494" s="21" t="s">
        <v>1833</v>
      </c>
      <c r="G494" s="21" t="s">
        <v>98</v>
      </c>
      <c r="H494" s="24"/>
    </row>
    <row r="495" s="1" customFormat="1" spans="1:8">
      <c r="A495" s="21" t="s">
        <v>98</v>
      </c>
      <c r="B495" s="22" t="s">
        <v>99</v>
      </c>
      <c r="C495" s="23" t="s">
        <v>1816</v>
      </c>
      <c r="D495" s="22">
        <v>25</v>
      </c>
      <c r="E495" s="22" t="str">
        <f>VLOOKUP(A495,[4]技术合作!$1:$1048576,3,FALSE)</f>
        <v>山东省济南市</v>
      </c>
      <c r="F495" s="21" t="s">
        <v>1834</v>
      </c>
      <c r="G495" s="21" t="s">
        <v>98</v>
      </c>
      <c r="H495" s="24"/>
    </row>
    <row r="496" s="1" customFormat="1" spans="1:8">
      <c r="A496" s="21" t="s">
        <v>98</v>
      </c>
      <c r="B496" s="22" t="s">
        <v>99</v>
      </c>
      <c r="C496" s="23" t="s">
        <v>1816</v>
      </c>
      <c r="D496" s="22">
        <v>25</v>
      </c>
      <c r="E496" s="22" t="str">
        <f>VLOOKUP(A496,[4]技术合作!$1:$1048576,3,FALSE)</f>
        <v>山东省济南市</v>
      </c>
      <c r="F496" s="21" t="s">
        <v>1835</v>
      </c>
      <c r="G496" s="21" t="s">
        <v>98</v>
      </c>
      <c r="H496" s="24"/>
    </row>
    <row r="497" s="1" customFormat="1" spans="1:8">
      <c r="A497" s="21" t="s">
        <v>98</v>
      </c>
      <c r="B497" s="22" t="s">
        <v>99</v>
      </c>
      <c r="C497" s="23" t="s">
        <v>1816</v>
      </c>
      <c r="D497" s="22">
        <v>25</v>
      </c>
      <c r="E497" s="22" t="str">
        <f>VLOOKUP(A497,[4]技术合作!$1:$1048576,3,FALSE)</f>
        <v>山东省济南市</v>
      </c>
      <c r="F497" s="21" t="s">
        <v>1836</v>
      </c>
      <c r="G497" s="21" t="s">
        <v>98</v>
      </c>
      <c r="H497" s="24"/>
    </row>
    <row r="498" s="1" customFormat="1" spans="1:8">
      <c r="A498" s="21" t="s">
        <v>98</v>
      </c>
      <c r="B498" s="22" t="s">
        <v>99</v>
      </c>
      <c r="C498" s="23" t="s">
        <v>1816</v>
      </c>
      <c r="D498" s="22">
        <v>25</v>
      </c>
      <c r="E498" s="22" t="str">
        <f>VLOOKUP(A498,[4]技术合作!$1:$1048576,3,FALSE)</f>
        <v>山东省济南市</v>
      </c>
      <c r="F498" s="21" t="s">
        <v>1837</v>
      </c>
      <c r="G498" s="21" t="s">
        <v>98</v>
      </c>
      <c r="H498" s="24"/>
    </row>
    <row r="499" s="1" customFormat="1" spans="1:8">
      <c r="A499" s="21" t="s">
        <v>98</v>
      </c>
      <c r="B499" s="22" t="s">
        <v>99</v>
      </c>
      <c r="C499" s="23" t="s">
        <v>1816</v>
      </c>
      <c r="D499" s="22">
        <v>25</v>
      </c>
      <c r="E499" s="22" t="str">
        <f>VLOOKUP(A499,[4]技术合作!$1:$1048576,3,FALSE)</f>
        <v>山东省济南市</v>
      </c>
      <c r="F499" s="21" t="s">
        <v>1838</v>
      </c>
      <c r="G499" s="21" t="s">
        <v>98</v>
      </c>
      <c r="H499" s="24"/>
    </row>
    <row r="500" s="1" customFormat="1" spans="1:8">
      <c r="A500" s="21" t="s">
        <v>98</v>
      </c>
      <c r="B500" s="22" t="s">
        <v>99</v>
      </c>
      <c r="C500" s="23" t="s">
        <v>1816</v>
      </c>
      <c r="D500" s="22">
        <v>25</v>
      </c>
      <c r="E500" s="22" t="str">
        <f>VLOOKUP(A500,[4]技术合作!$1:$1048576,3,FALSE)</f>
        <v>山东省济南市</v>
      </c>
      <c r="F500" s="21" t="s">
        <v>1839</v>
      </c>
      <c r="G500" s="21" t="s">
        <v>98</v>
      </c>
      <c r="H500" s="24"/>
    </row>
    <row r="501" s="1" customFormat="1" spans="1:8">
      <c r="A501" s="21" t="s">
        <v>98</v>
      </c>
      <c r="B501" s="22" t="s">
        <v>99</v>
      </c>
      <c r="C501" s="23" t="s">
        <v>1816</v>
      </c>
      <c r="D501" s="22">
        <v>25</v>
      </c>
      <c r="E501" s="22" t="str">
        <f>VLOOKUP(A501,[4]技术合作!$1:$1048576,3,FALSE)</f>
        <v>山东省济南市</v>
      </c>
      <c r="F501" s="29" t="s">
        <v>1840</v>
      </c>
      <c r="G501" s="21" t="s">
        <v>98</v>
      </c>
      <c r="H501" s="24"/>
    </row>
    <row r="502" s="1" customFormat="1" spans="1:8">
      <c r="A502" s="21" t="s">
        <v>98</v>
      </c>
      <c r="B502" s="22" t="s">
        <v>99</v>
      </c>
      <c r="C502" s="23" t="s">
        <v>1816</v>
      </c>
      <c r="D502" s="22">
        <v>25</v>
      </c>
      <c r="E502" s="22" t="str">
        <f>VLOOKUP(A502,[4]技术合作!$1:$1048576,3,FALSE)</f>
        <v>山东省济南市</v>
      </c>
      <c r="F502" s="21" t="s">
        <v>1841</v>
      </c>
      <c r="G502" s="21" t="s">
        <v>98</v>
      </c>
      <c r="H502" s="24"/>
    </row>
    <row r="503" s="1" customFormat="1" spans="1:8">
      <c r="A503" s="21" t="s">
        <v>101</v>
      </c>
      <c r="B503" s="22" t="s">
        <v>102</v>
      </c>
      <c r="C503" s="23" t="s">
        <v>1842</v>
      </c>
      <c r="D503" s="22">
        <v>28</v>
      </c>
      <c r="E503" s="22" t="str">
        <f>VLOOKUP(A503,[4]技术合作!$1:$1048576,3,FALSE)</f>
        <v>湖北省武汉市</v>
      </c>
      <c r="F503" s="21" t="s">
        <v>1843</v>
      </c>
      <c r="G503" s="21" t="s">
        <v>101</v>
      </c>
      <c r="H503" s="24"/>
    </row>
    <row r="504" s="1" customFormat="1" spans="1:8">
      <c r="A504" s="21" t="s">
        <v>101</v>
      </c>
      <c r="B504" s="22" t="s">
        <v>102</v>
      </c>
      <c r="C504" s="23" t="s">
        <v>1842</v>
      </c>
      <c r="D504" s="22">
        <v>28</v>
      </c>
      <c r="E504" s="22" t="str">
        <f>VLOOKUP(A504,[4]技术合作!$1:$1048576,3,FALSE)</f>
        <v>湖北省武汉市</v>
      </c>
      <c r="F504" s="21" t="s">
        <v>1844</v>
      </c>
      <c r="G504" s="21" t="s">
        <v>101</v>
      </c>
      <c r="H504" s="24"/>
    </row>
    <row r="505" s="1" customFormat="1" spans="1:8">
      <c r="A505" s="21" t="s">
        <v>101</v>
      </c>
      <c r="B505" s="22" t="s">
        <v>102</v>
      </c>
      <c r="C505" s="23" t="s">
        <v>1842</v>
      </c>
      <c r="D505" s="22">
        <v>28</v>
      </c>
      <c r="E505" s="22" t="str">
        <f>VLOOKUP(A505,[4]技术合作!$1:$1048576,3,FALSE)</f>
        <v>湖北省武汉市</v>
      </c>
      <c r="F505" s="21" t="s">
        <v>1845</v>
      </c>
      <c r="G505" s="21" t="s">
        <v>101</v>
      </c>
      <c r="H505" s="24"/>
    </row>
    <row r="506" s="1" customFormat="1" spans="1:8">
      <c r="A506" s="21" t="s">
        <v>101</v>
      </c>
      <c r="B506" s="22" t="s">
        <v>102</v>
      </c>
      <c r="C506" s="23" t="s">
        <v>1842</v>
      </c>
      <c r="D506" s="22">
        <v>28</v>
      </c>
      <c r="E506" s="22" t="str">
        <f>VLOOKUP(A506,[4]技术合作!$1:$1048576,3,FALSE)</f>
        <v>湖北省武汉市</v>
      </c>
      <c r="F506" s="21" t="s">
        <v>1846</v>
      </c>
      <c r="G506" s="21" t="s">
        <v>101</v>
      </c>
      <c r="H506" s="24"/>
    </row>
    <row r="507" s="1" customFormat="1" spans="1:8">
      <c r="A507" s="21" t="s">
        <v>101</v>
      </c>
      <c r="B507" s="22" t="s">
        <v>102</v>
      </c>
      <c r="C507" s="23" t="s">
        <v>1842</v>
      </c>
      <c r="D507" s="22">
        <v>28</v>
      </c>
      <c r="E507" s="22" t="str">
        <f>VLOOKUP(A507,[4]技术合作!$1:$1048576,3,FALSE)</f>
        <v>湖北省武汉市</v>
      </c>
      <c r="F507" s="21" t="s">
        <v>1847</v>
      </c>
      <c r="G507" s="21" t="s">
        <v>101</v>
      </c>
      <c r="H507" s="24"/>
    </row>
    <row r="508" s="1" customFormat="1" spans="1:8">
      <c r="A508" s="21" t="s">
        <v>101</v>
      </c>
      <c r="B508" s="22" t="s">
        <v>102</v>
      </c>
      <c r="C508" s="23" t="s">
        <v>1842</v>
      </c>
      <c r="D508" s="22">
        <v>28</v>
      </c>
      <c r="E508" s="22" t="str">
        <f>VLOOKUP(A508,[4]技术合作!$1:$1048576,3,FALSE)</f>
        <v>湖北省武汉市</v>
      </c>
      <c r="F508" s="21" t="s">
        <v>1848</v>
      </c>
      <c r="G508" s="21" t="s">
        <v>101</v>
      </c>
      <c r="H508" s="24"/>
    </row>
    <row r="509" s="1" customFormat="1" spans="1:8">
      <c r="A509" s="21" t="s">
        <v>101</v>
      </c>
      <c r="B509" s="22" t="s">
        <v>102</v>
      </c>
      <c r="C509" s="23" t="s">
        <v>1842</v>
      </c>
      <c r="D509" s="22">
        <v>28</v>
      </c>
      <c r="E509" s="22" t="str">
        <f>VLOOKUP(A509,[4]技术合作!$1:$1048576,3,FALSE)</f>
        <v>湖北省武汉市</v>
      </c>
      <c r="F509" s="21" t="s">
        <v>1849</v>
      </c>
      <c r="G509" s="21" t="s">
        <v>101</v>
      </c>
      <c r="H509" s="24"/>
    </row>
    <row r="510" s="1" customFormat="1" spans="1:8">
      <c r="A510" s="21" t="s">
        <v>101</v>
      </c>
      <c r="B510" s="22" t="s">
        <v>102</v>
      </c>
      <c r="C510" s="23" t="s">
        <v>1842</v>
      </c>
      <c r="D510" s="22">
        <v>28</v>
      </c>
      <c r="E510" s="22" t="str">
        <f>VLOOKUP(A510,[4]技术合作!$1:$1048576,3,FALSE)</f>
        <v>湖北省武汉市</v>
      </c>
      <c r="F510" s="21" t="s">
        <v>1850</v>
      </c>
      <c r="G510" s="21" t="s">
        <v>101</v>
      </c>
      <c r="H510" s="24"/>
    </row>
    <row r="511" s="1" customFormat="1" spans="1:8">
      <c r="A511" s="21" t="s">
        <v>101</v>
      </c>
      <c r="B511" s="22" t="s">
        <v>102</v>
      </c>
      <c r="C511" s="23" t="s">
        <v>1842</v>
      </c>
      <c r="D511" s="22">
        <v>28</v>
      </c>
      <c r="E511" s="22" t="str">
        <f>VLOOKUP(A511,[4]技术合作!$1:$1048576,3,FALSE)</f>
        <v>湖北省武汉市</v>
      </c>
      <c r="F511" s="21" t="s">
        <v>1851</v>
      </c>
      <c r="G511" s="21" t="s">
        <v>101</v>
      </c>
      <c r="H511" s="24"/>
    </row>
    <row r="512" s="1" customFormat="1" spans="1:8">
      <c r="A512" s="21" t="s">
        <v>101</v>
      </c>
      <c r="B512" s="22" t="s">
        <v>102</v>
      </c>
      <c r="C512" s="23" t="s">
        <v>1842</v>
      </c>
      <c r="D512" s="22">
        <v>28</v>
      </c>
      <c r="E512" s="22" t="str">
        <f>VLOOKUP(A512,[4]技术合作!$1:$1048576,3,FALSE)</f>
        <v>湖北省武汉市</v>
      </c>
      <c r="F512" s="21" t="s">
        <v>1852</v>
      </c>
      <c r="G512" s="21" t="s">
        <v>101</v>
      </c>
      <c r="H512" s="24"/>
    </row>
    <row r="513" s="1" customFormat="1" spans="1:8">
      <c r="A513" s="21" t="s">
        <v>101</v>
      </c>
      <c r="B513" s="22" t="s">
        <v>102</v>
      </c>
      <c r="C513" s="23" t="s">
        <v>1842</v>
      </c>
      <c r="D513" s="22">
        <v>28</v>
      </c>
      <c r="E513" s="22" t="str">
        <f>VLOOKUP(A513,[4]技术合作!$1:$1048576,3,FALSE)</f>
        <v>湖北省武汉市</v>
      </c>
      <c r="F513" s="21" t="s">
        <v>1853</v>
      </c>
      <c r="G513" s="21" t="s">
        <v>101</v>
      </c>
      <c r="H513" s="24"/>
    </row>
    <row r="514" s="1" customFormat="1" spans="1:8">
      <c r="A514" s="21" t="s">
        <v>101</v>
      </c>
      <c r="B514" s="22" t="s">
        <v>102</v>
      </c>
      <c r="C514" s="23" t="s">
        <v>1842</v>
      </c>
      <c r="D514" s="22">
        <v>28</v>
      </c>
      <c r="E514" s="22" t="str">
        <f>VLOOKUP(A514,[4]技术合作!$1:$1048576,3,FALSE)</f>
        <v>湖北省武汉市</v>
      </c>
      <c r="F514" s="21" t="s">
        <v>1854</v>
      </c>
      <c r="G514" s="21" t="s">
        <v>101</v>
      </c>
      <c r="H514" s="24"/>
    </row>
    <row r="515" s="1" customFormat="1" spans="1:8">
      <c r="A515" s="21" t="s">
        <v>101</v>
      </c>
      <c r="B515" s="22" t="s">
        <v>102</v>
      </c>
      <c r="C515" s="23" t="s">
        <v>1842</v>
      </c>
      <c r="D515" s="22">
        <v>28</v>
      </c>
      <c r="E515" s="22" t="str">
        <f>VLOOKUP(A515,[4]技术合作!$1:$1048576,3,FALSE)</f>
        <v>湖北省武汉市</v>
      </c>
      <c r="F515" s="21" t="s">
        <v>1855</v>
      </c>
      <c r="G515" s="21" t="s">
        <v>101</v>
      </c>
      <c r="H515" s="24"/>
    </row>
    <row r="516" s="1" customFormat="1" spans="1:8">
      <c r="A516" s="21" t="s">
        <v>101</v>
      </c>
      <c r="B516" s="22" t="s">
        <v>102</v>
      </c>
      <c r="C516" s="23" t="s">
        <v>1842</v>
      </c>
      <c r="D516" s="22">
        <v>28</v>
      </c>
      <c r="E516" s="22" t="str">
        <f>VLOOKUP(A516,[4]技术合作!$1:$1048576,3,FALSE)</f>
        <v>湖北省武汉市</v>
      </c>
      <c r="F516" s="21" t="s">
        <v>1856</v>
      </c>
      <c r="G516" s="21" t="s">
        <v>101</v>
      </c>
      <c r="H516" s="24"/>
    </row>
    <row r="517" s="1" customFormat="1" spans="1:8">
      <c r="A517" s="21" t="s">
        <v>101</v>
      </c>
      <c r="B517" s="22" t="s">
        <v>102</v>
      </c>
      <c r="C517" s="23" t="s">
        <v>1842</v>
      </c>
      <c r="D517" s="22">
        <v>28</v>
      </c>
      <c r="E517" s="22" t="str">
        <f>VLOOKUP(A517,[4]技术合作!$1:$1048576,3,FALSE)</f>
        <v>湖北省武汉市</v>
      </c>
      <c r="F517" s="21" t="s">
        <v>1857</v>
      </c>
      <c r="G517" s="21" t="s">
        <v>101</v>
      </c>
      <c r="H517" s="24"/>
    </row>
    <row r="518" s="1" customFormat="1" spans="1:8">
      <c r="A518" s="21" t="s">
        <v>101</v>
      </c>
      <c r="B518" s="22" t="s">
        <v>102</v>
      </c>
      <c r="C518" s="23" t="s">
        <v>1842</v>
      </c>
      <c r="D518" s="22">
        <v>28</v>
      </c>
      <c r="E518" s="22" t="str">
        <f>VLOOKUP(A518,[4]技术合作!$1:$1048576,3,FALSE)</f>
        <v>湖北省武汉市</v>
      </c>
      <c r="F518" s="21" t="s">
        <v>1858</v>
      </c>
      <c r="G518" s="21" t="s">
        <v>101</v>
      </c>
      <c r="H518" s="24"/>
    </row>
    <row r="519" s="1" customFormat="1" spans="1:8">
      <c r="A519" s="21" t="s">
        <v>101</v>
      </c>
      <c r="B519" s="22" t="s">
        <v>102</v>
      </c>
      <c r="C519" s="23" t="s">
        <v>1842</v>
      </c>
      <c r="D519" s="22">
        <v>28</v>
      </c>
      <c r="E519" s="22" t="str">
        <f>VLOOKUP(A519,[4]技术合作!$1:$1048576,3,FALSE)</f>
        <v>湖北省武汉市</v>
      </c>
      <c r="F519" s="21" t="s">
        <v>1859</v>
      </c>
      <c r="G519" s="21" t="s">
        <v>101</v>
      </c>
      <c r="H519" s="24"/>
    </row>
    <row r="520" s="1" customFormat="1" spans="1:8">
      <c r="A520" s="21" t="s">
        <v>101</v>
      </c>
      <c r="B520" s="22" t="s">
        <v>102</v>
      </c>
      <c r="C520" s="23" t="s">
        <v>1842</v>
      </c>
      <c r="D520" s="22">
        <v>28</v>
      </c>
      <c r="E520" s="22" t="str">
        <f>VLOOKUP(A520,[4]技术合作!$1:$1048576,3,FALSE)</f>
        <v>湖北省武汉市</v>
      </c>
      <c r="F520" s="21" t="s">
        <v>1860</v>
      </c>
      <c r="G520" s="21" t="s">
        <v>101</v>
      </c>
      <c r="H520" s="24"/>
    </row>
    <row r="521" s="1" customFormat="1" spans="1:8">
      <c r="A521" s="21" t="s">
        <v>101</v>
      </c>
      <c r="B521" s="22" t="s">
        <v>102</v>
      </c>
      <c r="C521" s="23" t="s">
        <v>1842</v>
      </c>
      <c r="D521" s="22">
        <v>28</v>
      </c>
      <c r="E521" s="22" t="str">
        <f>VLOOKUP(A521,[4]技术合作!$1:$1048576,3,FALSE)</f>
        <v>湖北省武汉市</v>
      </c>
      <c r="F521" s="21" t="s">
        <v>1861</v>
      </c>
      <c r="G521" s="21" t="s">
        <v>101</v>
      </c>
      <c r="H521" s="24"/>
    </row>
    <row r="522" s="1" customFormat="1" spans="1:8">
      <c r="A522" s="21" t="s">
        <v>101</v>
      </c>
      <c r="B522" s="22" t="s">
        <v>102</v>
      </c>
      <c r="C522" s="23" t="s">
        <v>1842</v>
      </c>
      <c r="D522" s="22">
        <v>28</v>
      </c>
      <c r="E522" s="22" t="str">
        <f>VLOOKUP(A522,[4]技术合作!$1:$1048576,3,FALSE)</f>
        <v>湖北省武汉市</v>
      </c>
      <c r="F522" s="21" t="s">
        <v>1862</v>
      </c>
      <c r="G522" s="21" t="s">
        <v>101</v>
      </c>
      <c r="H522" s="24"/>
    </row>
    <row r="523" s="1" customFormat="1" spans="1:8">
      <c r="A523" s="21" t="s">
        <v>101</v>
      </c>
      <c r="B523" s="22" t="s">
        <v>102</v>
      </c>
      <c r="C523" s="23" t="s">
        <v>1842</v>
      </c>
      <c r="D523" s="22">
        <v>28</v>
      </c>
      <c r="E523" s="22" t="str">
        <f>VLOOKUP(A523,[4]技术合作!$1:$1048576,3,FALSE)</f>
        <v>湖北省武汉市</v>
      </c>
      <c r="F523" s="21" t="s">
        <v>1863</v>
      </c>
      <c r="G523" s="21" t="s">
        <v>101</v>
      </c>
      <c r="H523" s="24"/>
    </row>
    <row r="524" s="1" customFormat="1" spans="1:8">
      <c r="A524" s="21" t="s">
        <v>101</v>
      </c>
      <c r="B524" s="22" t="s">
        <v>102</v>
      </c>
      <c r="C524" s="23" t="s">
        <v>1842</v>
      </c>
      <c r="D524" s="22">
        <v>28</v>
      </c>
      <c r="E524" s="22" t="str">
        <f>VLOOKUP(A524,[4]技术合作!$1:$1048576,3,FALSE)</f>
        <v>湖北省武汉市</v>
      </c>
      <c r="F524" s="29" t="s">
        <v>1864</v>
      </c>
      <c r="G524" s="21" t="s">
        <v>101</v>
      </c>
      <c r="H524" s="24"/>
    </row>
    <row r="525" s="1" customFormat="1" spans="1:8">
      <c r="A525" s="21" t="s">
        <v>101</v>
      </c>
      <c r="B525" s="22" t="s">
        <v>102</v>
      </c>
      <c r="C525" s="23" t="s">
        <v>1842</v>
      </c>
      <c r="D525" s="22">
        <v>28</v>
      </c>
      <c r="E525" s="22" t="str">
        <f>VLOOKUP(A525,[4]技术合作!$1:$1048576,3,FALSE)</f>
        <v>湖北省武汉市</v>
      </c>
      <c r="F525" s="21" t="s">
        <v>1865</v>
      </c>
      <c r="G525" s="21" t="s">
        <v>101</v>
      </c>
      <c r="H525" s="24"/>
    </row>
    <row r="526" s="1" customFormat="1" spans="1:8">
      <c r="A526" s="21" t="s">
        <v>101</v>
      </c>
      <c r="B526" s="22" t="s">
        <v>102</v>
      </c>
      <c r="C526" s="23" t="s">
        <v>1842</v>
      </c>
      <c r="D526" s="22">
        <v>28</v>
      </c>
      <c r="E526" s="22" t="str">
        <f>VLOOKUP(A526,[4]技术合作!$1:$1048576,3,FALSE)</f>
        <v>湖北省武汉市</v>
      </c>
      <c r="F526" s="21" t="s">
        <v>1866</v>
      </c>
      <c r="G526" s="21" t="s">
        <v>101</v>
      </c>
      <c r="H526" s="24"/>
    </row>
    <row r="527" s="1" customFormat="1" spans="1:8">
      <c r="A527" s="21" t="s">
        <v>101</v>
      </c>
      <c r="B527" s="22" t="s">
        <v>102</v>
      </c>
      <c r="C527" s="23" t="s">
        <v>1842</v>
      </c>
      <c r="D527" s="22">
        <v>28</v>
      </c>
      <c r="E527" s="22" t="str">
        <f>VLOOKUP(A527,[4]技术合作!$1:$1048576,3,FALSE)</f>
        <v>湖北省武汉市</v>
      </c>
      <c r="F527" s="21" t="s">
        <v>1867</v>
      </c>
      <c r="G527" s="21" t="s">
        <v>101</v>
      </c>
      <c r="H527" s="24"/>
    </row>
    <row r="528" s="1" customFormat="1" spans="1:8">
      <c r="A528" s="21" t="s">
        <v>101</v>
      </c>
      <c r="B528" s="22" t="s">
        <v>102</v>
      </c>
      <c r="C528" s="23" t="s">
        <v>1842</v>
      </c>
      <c r="D528" s="22">
        <v>28</v>
      </c>
      <c r="E528" s="22" t="str">
        <f>VLOOKUP(A528,[4]技术合作!$1:$1048576,3,FALSE)</f>
        <v>湖北省武汉市</v>
      </c>
      <c r="F528" s="29" t="s">
        <v>1868</v>
      </c>
      <c r="G528" s="21" t="s">
        <v>101</v>
      </c>
      <c r="H528" s="24"/>
    </row>
    <row r="529" s="1" customFormat="1" spans="1:8">
      <c r="A529" s="21" t="s">
        <v>101</v>
      </c>
      <c r="B529" s="22" t="s">
        <v>102</v>
      </c>
      <c r="C529" s="23" t="s">
        <v>1842</v>
      </c>
      <c r="D529" s="22">
        <v>28</v>
      </c>
      <c r="E529" s="22" t="str">
        <f>VLOOKUP(A529,[4]技术合作!$1:$1048576,3,FALSE)</f>
        <v>湖北省武汉市</v>
      </c>
      <c r="F529" s="21" t="s">
        <v>1869</v>
      </c>
      <c r="G529" s="21" t="s">
        <v>101</v>
      </c>
      <c r="H529" s="24"/>
    </row>
    <row r="530" s="1" customFormat="1" spans="1:8">
      <c r="A530" s="21" t="s">
        <v>101</v>
      </c>
      <c r="B530" s="22" t="s">
        <v>102</v>
      </c>
      <c r="C530" s="23" t="s">
        <v>1842</v>
      </c>
      <c r="D530" s="22">
        <v>28</v>
      </c>
      <c r="E530" s="22" t="str">
        <f>VLOOKUP(A530,[4]技术合作!$1:$1048576,3,FALSE)</f>
        <v>湖北省武汉市</v>
      </c>
      <c r="F530" s="21" t="s">
        <v>1870</v>
      </c>
      <c r="G530" s="21" t="s">
        <v>101</v>
      </c>
      <c r="H530" s="24"/>
    </row>
    <row r="531" s="1" customFormat="1" spans="1:8">
      <c r="A531" s="21" t="s">
        <v>104</v>
      </c>
      <c r="B531" s="22" t="s">
        <v>105</v>
      </c>
      <c r="C531" s="23" t="s">
        <v>1871</v>
      </c>
      <c r="D531" s="22">
        <v>3</v>
      </c>
      <c r="E531" s="22" t="str">
        <f>VLOOKUP(A531,[4]技术合作!$1:$1048576,3,FALSE)</f>
        <v>广东省珠海市</v>
      </c>
      <c r="F531" s="21" t="s">
        <v>1872</v>
      </c>
      <c r="G531" s="21" t="s">
        <v>104</v>
      </c>
      <c r="H531" s="24"/>
    </row>
    <row r="532" s="1" customFormat="1" spans="1:8">
      <c r="A532" s="21" t="s">
        <v>104</v>
      </c>
      <c r="B532" s="22" t="s">
        <v>105</v>
      </c>
      <c r="C532" s="23" t="s">
        <v>1871</v>
      </c>
      <c r="D532" s="22">
        <v>3</v>
      </c>
      <c r="E532" s="22" t="str">
        <f>VLOOKUP(A532,[4]技术合作!$1:$1048576,3,FALSE)</f>
        <v>广东省珠海市</v>
      </c>
      <c r="F532" s="21" t="s">
        <v>1873</v>
      </c>
      <c r="G532" s="21" t="s">
        <v>104</v>
      </c>
      <c r="H532" s="24"/>
    </row>
    <row r="533" s="1" customFormat="1" spans="1:8">
      <c r="A533" s="21" t="s">
        <v>104</v>
      </c>
      <c r="B533" s="22" t="s">
        <v>105</v>
      </c>
      <c r="C533" s="23" t="s">
        <v>1871</v>
      </c>
      <c r="D533" s="22">
        <v>3</v>
      </c>
      <c r="E533" s="22" t="str">
        <f>VLOOKUP(A533,[4]技术合作!$1:$1048576,3,FALSE)</f>
        <v>广东省珠海市</v>
      </c>
      <c r="F533" s="21" t="s">
        <v>1874</v>
      </c>
      <c r="G533" s="21" t="s">
        <v>104</v>
      </c>
      <c r="H533" s="24"/>
    </row>
    <row r="534" s="1" customFormat="1" spans="1:8">
      <c r="A534" s="21" t="s">
        <v>1875</v>
      </c>
      <c r="B534" s="22" t="s">
        <v>1199</v>
      </c>
      <c r="C534" s="21" t="s">
        <v>1876</v>
      </c>
      <c r="D534" s="24" t="s">
        <v>1877</v>
      </c>
      <c r="E534" s="22" t="str">
        <f>VLOOKUP(A534,[4]技术合作!$1:$1048576,3,FALSE)</f>
        <v>贵州省遵义市</v>
      </c>
      <c r="F534" s="21" t="s">
        <v>1878</v>
      </c>
      <c r="G534" s="21" t="s">
        <v>1875</v>
      </c>
      <c r="H534" s="24"/>
    </row>
    <row r="535" s="1" customFormat="1" spans="1:8">
      <c r="A535" s="21" t="s">
        <v>1875</v>
      </c>
      <c r="B535" s="22" t="s">
        <v>1199</v>
      </c>
      <c r="C535" s="21" t="s">
        <v>1876</v>
      </c>
      <c r="D535" s="24" t="s">
        <v>1877</v>
      </c>
      <c r="E535" s="22" t="str">
        <f>VLOOKUP(A535,[4]技术合作!$1:$1048576,3,FALSE)</f>
        <v>贵州省遵义市</v>
      </c>
      <c r="F535" s="21" t="s">
        <v>1879</v>
      </c>
      <c r="G535" s="21" t="s">
        <v>1875</v>
      </c>
      <c r="H535" s="24"/>
    </row>
    <row r="536" s="1" customFormat="1" spans="1:8">
      <c r="A536" s="21" t="s">
        <v>1875</v>
      </c>
      <c r="B536" s="22" t="s">
        <v>1199</v>
      </c>
      <c r="C536" s="21" t="s">
        <v>1876</v>
      </c>
      <c r="D536" s="24" t="s">
        <v>1877</v>
      </c>
      <c r="E536" s="22" t="str">
        <f>VLOOKUP(A536,[4]技术合作!$1:$1048576,3,FALSE)</f>
        <v>贵州省遵义市</v>
      </c>
      <c r="F536" s="21" t="s">
        <v>1880</v>
      </c>
      <c r="G536" s="21" t="s">
        <v>1875</v>
      </c>
      <c r="H536" s="24"/>
    </row>
    <row r="537" s="1" customFormat="1" spans="1:8">
      <c r="A537" s="21" t="s">
        <v>1875</v>
      </c>
      <c r="B537" s="22" t="s">
        <v>1199</v>
      </c>
      <c r="C537" s="21" t="s">
        <v>1876</v>
      </c>
      <c r="D537" s="24" t="s">
        <v>1877</v>
      </c>
      <c r="E537" s="22" t="str">
        <f>VLOOKUP(A537,[4]技术合作!$1:$1048576,3,FALSE)</f>
        <v>贵州省遵义市</v>
      </c>
      <c r="F537" s="21" t="s">
        <v>1881</v>
      </c>
      <c r="G537" s="21" t="s">
        <v>1875</v>
      </c>
      <c r="H537" s="24"/>
    </row>
    <row r="538" s="1" customFormat="1" spans="1:8">
      <c r="A538" s="21" t="s">
        <v>1875</v>
      </c>
      <c r="B538" s="22" t="s">
        <v>1199</v>
      </c>
      <c r="C538" s="21" t="s">
        <v>1876</v>
      </c>
      <c r="D538" s="24" t="s">
        <v>1877</v>
      </c>
      <c r="E538" s="22" t="str">
        <f>VLOOKUP(A538,[4]技术合作!$1:$1048576,3,FALSE)</f>
        <v>贵州省遵义市</v>
      </c>
      <c r="F538" s="21" t="s">
        <v>1882</v>
      </c>
      <c r="G538" s="21" t="s">
        <v>1875</v>
      </c>
      <c r="H538" s="24"/>
    </row>
    <row r="539" s="1" customFormat="1" spans="1:8">
      <c r="A539" s="21" t="s">
        <v>1875</v>
      </c>
      <c r="B539" s="22" t="s">
        <v>1199</v>
      </c>
      <c r="C539" s="21" t="s">
        <v>1876</v>
      </c>
      <c r="D539" s="24" t="s">
        <v>1877</v>
      </c>
      <c r="E539" s="22" t="str">
        <f>VLOOKUP(A539,[4]技术合作!$1:$1048576,3,FALSE)</f>
        <v>贵州省遵义市</v>
      </c>
      <c r="F539" s="21" t="s">
        <v>1883</v>
      </c>
      <c r="G539" s="21" t="s">
        <v>1875</v>
      </c>
      <c r="H539" s="24"/>
    </row>
    <row r="540" s="1" customFormat="1" spans="1:8">
      <c r="A540" s="21" t="s">
        <v>1875</v>
      </c>
      <c r="B540" s="22" t="s">
        <v>1199</v>
      </c>
      <c r="C540" s="21" t="s">
        <v>1876</v>
      </c>
      <c r="D540" s="24" t="s">
        <v>1877</v>
      </c>
      <c r="E540" s="22" t="str">
        <f>VLOOKUP(A540,[4]技术合作!$1:$1048576,3,FALSE)</f>
        <v>贵州省遵义市</v>
      </c>
      <c r="F540" s="21" t="s">
        <v>1884</v>
      </c>
      <c r="G540" s="21" t="s">
        <v>1875</v>
      </c>
      <c r="H540" s="24"/>
    </row>
    <row r="541" s="1" customFormat="1" spans="1:8">
      <c r="A541" s="21" t="s">
        <v>1875</v>
      </c>
      <c r="B541" s="22" t="s">
        <v>1199</v>
      </c>
      <c r="C541" s="21" t="s">
        <v>1876</v>
      </c>
      <c r="D541" s="24" t="s">
        <v>1877</v>
      </c>
      <c r="E541" s="22" t="str">
        <f>VLOOKUP(A541,[4]技术合作!$1:$1048576,3,FALSE)</f>
        <v>贵州省遵义市</v>
      </c>
      <c r="F541" s="29" t="s">
        <v>1885</v>
      </c>
      <c r="G541" s="21" t="s">
        <v>1875</v>
      </c>
      <c r="H541" s="24"/>
    </row>
    <row r="542" s="1" customFormat="1" spans="1:8">
      <c r="A542" s="21" t="s">
        <v>107</v>
      </c>
      <c r="B542" s="22" t="s">
        <v>108</v>
      </c>
      <c r="C542" s="23" t="s">
        <v>1886</v>
      </c>
      <c r="D542" s="22">
        <v>15</v>
      </c>
      <c r="E542" s="22" t="str">
        <f>VLOOKUP(A542,[4]技术合作!$1:$1048576,3,FALSE)</f>
        <v>浙江省宁波市</v>
      </c>
      <c r="F542" s="21" t="s">
        <v>1887</v>
      </c>
      <c r="G542" s="21" t="s">
        <v>107</v>
      </c>
      <c r="H542" s="24"/>
    </row>
    <row r="543" s="1" customFormat="1" spans="1:8">
      <c r="A543" s="21" t="s">
        <v>107</v>
      </c>
      <c r="B543" s="22" t="s">
        <v>108</v>
      </c>
      <c r="C543" s="23" t="s">
        <v>1886</v>
      </c>
      <c r="D543" s="22">
        <v>15</v>
      </c>
      <c r="E543" s="22" t="str">
        <f>VLOOKUP(A543,[4]技术合作!$1:$1048576,3,FALSE)</f>
        <v>浙江省宁波市</v>
      </c>
      <c r="F543" s="21" t="s">
        <v>1888</v>
      </c>
      <c r="G543" s="21" t="s">
        <v>107</v>
      </c>
      <c r="H543" s="24"/>
    </row>
    <row r="544" s="1" customFormat="1" spans="1:8">
      <c r="A544" s="21" t="s">
        <v>107</v>
      </c>
      <c r="B544" s="22" t="s">
        <v>108</v>
      </c>
      <c r="C544" s="23" t="s">
        <v>1886</v>
      </c>
      <c r="D544" s="22">
        <v>15</v>
      </c>
      <c r="E544" s="22" t="str">
        <f>VLOOKUP(A544,[4]技术合作!$1:$1048576,3,FALSE)</f>
        <v>浙江省宁波市</v>
      </c>
      <c r="F544" s="21" t="s">
        <v>1889</v>
      </c>
      <c r="G544" s="21" t="s">
        <v>107</v>
      </c>
      <c r="H544" s="24"/>
    </row>
    <row r="545" s="1" customFormat="1" spans="1:8">
      <c r="A545" s="21" t="s">
        <v>107</v>
      </c>
      <c r="B545" s="22" t="s">
        <v>108</v>
      </c>
      <c r="C545" s="23" t="s">
        <v>1886</v>
      </c>
      <c r="D545" s="22">
        <v>15</v>
      </c>
      <c r="E545" s="22" t="str">
        <f>VLOOKUP(A545,[4]技术合作!$1:$1048576,3,FALSE)</f>
        <v>浙江省宁波市</v>
      </c>
      <c r="F545" s="21" t="s">
        <v>1890</v>
      </c>
      <c r="G545" s="21" t="s">
        <v>107</v>
      </c>
      <c r="H545" s="24"/>
    </row>
    <row r="546" s="1" customFormat="1" spans="1:8">
      <c r="A546" s="21" t="s">
        <v>107</v>
      </c>
      <c r="B546" s="22" t="s">
        <v>108</v>
      </c>
      <c r="C546" s="23" t="s">
        <v>1886</v>
      </c>
      <c r="D546" s="22">
        <v>15</v>
      </c>
      <c r="E546" s="22" t="str">
        <f>VLOOKUP(A546,[4]技术合作!$1:$1048576,3,FALSE)</f>
        <v>浙江省宁波市</v>
      </c>
      <c r="F546" s="21" t="s">
        <v>1891</v>
      </c>
      <c r="G546" s="21" t="s">
        <v>107</v>
      </c>
      <c r="H546" s="24"/>
    </row>
    <row r="547" s="1" customFormat="1" spans="1:8">
      <c r="A547" s="21" t="s">
        <v>107</v>
      </c>
      <c r="B547" s="22" t="s">
        <v>108</v>
      </c>
      <c r="C547" s="23" t="s">
        <v>1886</v>
      </c>
      <c r="D547" s="22">
        <v>15</v>
      </c>
      <c r="E547" s="22" t="str">
        <f>VLOOKUP(A547,[4]技术合作!$1:$1048576,3,FALSE)</f>
        <v>浙江省宁波市</v>
      </c>
      <c r="F547" s="21" t="s">
        <v>1892</v>
      </c>
      <c r="G547" s="21" t="s">
        <v>107</v>
      </c>
      <c r="H547" s="24"/>
    </row>
    <row r="548" s="1" customFormat="1" spans="1:8">
      <c r="A548" s="21" t="s">
        <v>107</v>
      </c>
      <c r="B548" s="22" t="s">
        <v>108</v>
      </c>
      <c r="C548" s="23" t="s">
        <v>1886</v>
      </c>
      <c r="D548" s="22">
        <v>15</v>
      </c>
      <c r="E548" s="22" t="str">
        <f>VLOOKUP(A548,[4]技术合作!$1:$1048576,3,FALSE)</f>
        <v>浙江省宁波市</v>
      </c>
      <c r="F548" s="21" t="s">
        <v>1893</v>
      </c>
      <c r="G548" s="21" t="s">
        <v>107</v>
      </c>
      <c r="H548" s="24"/>
    </row>
    <row r="549" s="1" customFormat="1" spans="1:8">
      <c r="A549" s="21" t="s">
        <v>107</v>
      </c>
      <c r="B549" s="22" t="s">
        <v>108</v>
      </c>
      <c r="C549" s="23" t="s">
        <v>1886</v>
      </c>
      <c r="D549" s="22">
        <v>15</v>
      </c>
      <c r="E549" s="22" t="str">
        <f>VLOOKUP(A549,[4]技术合作!$1:$1048576,3,FALSE)</f>
        <v>浙江省宁波市</v>
      </c>
      <c r="F549" s="21" t="s">
        <v>1894</v>
      </c>
      <c r="G549" s="21" t="s">
        <v>107</v>
      </c>
      <c r="H549" s="24"/>
    </row>
    <row r="550" s="1" customFormat="1" spans="1:8">
      <c r="A550" s="21" t="s">
        <v>107</v>
      </c>
      <c r="B550" s="22" t="s">
        <v>108</v>
      </c>
      <c r="C550" s="23" t="s">
        <v>1886</v>
      </c>
      <c r="D550" s="22">
        <v>15</v>
      </c>
      <c r="E550" s="22" t="str">
        <f>VLOOKUP(A550,[4]技术合作!$1:$1048576,3,FALSE)</f>
        <v>浙江省宁波市</v>
      </c>
      <c r="F550" s="21" t="s">
        <v>1895</v>
      </c>
      <c r="G550" s="21" t="s">
        <v>107</v>
      </c>
      <c r="H550" s="24"/>
    </row>
    <row r="551" s="1" customFormat="1" spans="1:8">
      <c r="A551" s="21" t="s">
        <v>107</v>
      </c>
      <c r="B551" s="22" t="s">
        <v>108</v>
      </c>
      <c r="C551" s="23" t="s">
        <v>1886</v>
      </c>
      <c r="D551" s="22">
        <v>15</v>
      </c>
      <c r="E551" s="22" t="str">
        <f>VLOOKUP(A551,[4]技术合作!$1:$1048576,3,FALSE)</f>
        <v>浙江省宁波市</v>
      </c>
      <c r="F551" s="21" t="s">
        <v>1896</v>
      </c>
      <c r="G551" s="21" t="s">
        <v>107</v>
      </c>
      <c r="H551" s="24"/>
    </row>
    <row r="552" s="1" customFormat="1" spans="1:8">
      <c r="A552" s="21" t="s">
        <v>107</v>
      </c>
      <c r="B552" s="22" t="s">
        <v>108</v>
      </c>
      <c r="C552" s="23" t="s">
        <v>1886</v>
      </c>
      <c r="D552" s="22">
        <v>15</v>
      </c>
      <c r="E552" s="22" t="str">
        <f>VLOOKUP(A552,[4]技术合作!$1:$1048576,3,FALSE)</f>
        <v>浙江省宁波市</v>
      </c>
      <c r="F552" s="21" t="s">
        <v>1897</v>
      </c>
      <c r="G552" s="21" t="s">
        <v>107</v>
      </c>
      <c r="H552" s="24"/>
    </row>
    <row r="553" s="1" customFormat="1" spans="1:8">
      <c r="A553" s="21" t="s">
        <v>107</v>
      </c>
      <c r="B553" s="22" t="s">
        <v>108</v>
      </c>
      <c r="C553" s="23" t="s">
        <v>1886</v>
      </c>
      <c r="D553" s="22">
        <v>15</v>
      </c>
      <c r="E553" s="22" t="str">
        <f>VLOOKUP(A553,[4]技术合作!$1:$1048576,3,FALSE)</f>
        <v>浙江省宁波市</v>
      </c>
      <c r="F553" s="21" t="s">
        <v>1898</v>
      </c>
      <c r="G553" s="21" t="s">
        <v>107</v>
      </c>
      <c r="H553" s="24"/>
    </row>
    <row r="554" s="1" customFormat="1" spans="1:8">
      <c r="A554" s="21" t="s">
        <v>107</v>
      </c>
      <c r="B554" s="22" t="s">
        <v>108</v>
      </c>
      <c r="C554" s="23" t="s">
        <v>1886</v>
      </c>
      <c r="D554" s="22">
        <v>15</v>
      </c>
      <c r="E554" s="22" t="str">
        <f>VLOOKUP(A554,[4]技术合作!$1:$1048576,3,FALSE)</f>
        <v>浙江省宁波市</v>
      </c>
      <c r="F554" s="21" t="s">
        <v>1899</v>
      </c>
      <c r="G554" s="21" t="s">
        <v>107</v>
      </c>
      <c r="H554" s="24"/>
    </row>
    <row r="555" s="1" customFormat="1" spans="1:8">
      <c r="A555" s="21" t="s">
        <v>107</v>
      </c>
      <c r="B555" s="22" t="s">
        <v>108</v>
      </c>
      <c r="C555" s="23" t="s">
        <v>1886</v>
      </c>
      <c r="D555" s="22">
        <v>15</v>
      </c>
      <c r="E555" s="22" t="str">
        <f>VLOOKUP(A555,[4]技术合作!$1:$1048576,3,FALSE)</f>
        <v>浙江省宁波市</v>
      </c>
      <c r="F555" s="21" t="s">
        <v>1900</v>
      </c>
      <c r="G555" s="21" t="s">
        <v>107</v>
      </c>
      <c r="H555" s="24"/>
    </row>
    <row r="556" s="1" customFormat="1" spans="1:8">
      <c r="A556" s="21" t="s">
        <v>107</v>
      </c>
      <c r="B556" s="22" t="s">
        <v>108</v>
      </c>
      <c r="C556" s="23" t="s">
        <v>1886</v>
      </c>
      <c r="D556" s="22">
        <v>15</v>
      </c>
      <c r="E556" s="22" t="str">
        <f>VLOOKUP(A556,[4]技术合作!$1:$1048576,3,FALSE)</f>
        <v>浙江省宁波市</v>
      </c>
      <c r="F556" s="21" t="s">
        <v>1901</v>
      </c>
      <c r="G556" s="21" t="s">
        <v>107</v>
      </c>
      <c r="H556" s="24"/>
    </row>
    <row r="557" s="1" customFormat="1" spans="1:8">
      <c r="A557" s="21" t="s">
        <v>110</v>
      </c>
      <c r="B557" s="22" t="s">
        <v>111</v>
      </c>
      <c r="C557" s="23" t="s">
        <v>1902</v>
      </c>
      <c r="D557" s="22">
        <v>10</v>
      </c>
      <c r="E557" s="22" t="str">
        <f>VLOOKUP(A557,[4]技术合作!$1:$1048576,3,FALSE)</f>
        <v>广东省广州市</v>
      </c>
      <c r="F557" s="21" t="s">
        <v>1903</v>
      </c>
      <c r="G557" s="21" t="s">
        <v>110</v>
      </c>
      <c r="H557" s="24"/>
    </row>
    <row r="558" s="1" customFormat="1" spans="1:8">
      <c r="A558" s="21" t="s">
        <v>110</v>
      </c>
      <c r="B558" s="22" t="s">
        <v>111</v>
      </c>
      <c r="C558" s="23" t="s">
        <v>1902</v>
      </c>
      <c r="D558" s="22">
        <v>10</v>
      </c>
      <c r="E558" s="22" t="str">
        <f>VLOOKUP(A558,[4]技术合作!$1:$1048576,3,FALSE)</f>
        <v>广东省广州市</v>
      </c>
      <c r="F558" s="21" t="s">
        <v>1904</v>
      </c>
      <c r="G558" s="21" t="s">
        <v>110</v>
      </c>
      <c r="H558" s="24"/>
    </row>
    <row r="559" s="1" customFormat="1" spans="1:8">
      <c r="A559" s="21" t="s">
        <v>110</v>
      </c>
      <c r="B559" s="22" t="s">
        <v>111</v>
      </c>
      <c r="C559" s="23" t="s">
        <v>1902</v>
      </c>
      <c r="D559" s="22">
        <v>10</v>
      </c>
      <c r="E559" s="22" t="str">
        <f>VLOOKUP(A559,[4]技术合作!$1:$1048576,3,FALSE)</f>
        <v>广东省广州市</v>
      </c>
      <c r="F559" s="21" t="s">
        <v>1905</v>
      </c>
      <c r="G559" s="21" t="s">
        <v>110</v>
      </c>
      <c r="H559" s="24"/>
    </row>
    <row r="560" s="1" customFormat="1" spans="1:8">
      <c r="A560" s="21" t="s">
        <v>110</v>
      </c>
      <c r="B560" s="22" t="s">
        <v>111</v>
      </c>
      <c r="C560" s="23" t="s">
        <v>1902</v>
      </c>
      <c r="D560" s="22">
        <v>10</v>
      </c>
      <c r="E560" s="22" t="str">
        <f>VLOOKUP(A560,[4]技术合作!$1:$1048576,3,FALSE)</f>
        <v>广东省广州市</v>
      </c>
      <c r="F560" s="21" t="s">
        <v>1906</v>
      </c>
      <c r="G560" s="21" t="s">
        <v>110</v>
      </c>
      <c r="H560" s="24"/>
    </row>
    <row r="561" s="1" customFormat="1" spans="1:8">
      <c r="A561" s="21" t="s">
        <v>110</v>
      </c>
      <c r="B561" s="22" t="s">
        <v>111</v>
      </c>
      <c r="C561" s="23" t="s">
        <v>1902</v>
      </c>
      <c r="D561" s="22">
        <v>10</v>
      </c>
      <c r="E561" s="22" t="str">
        <f>VLOOKUP(A561,[4]技术合作!$1:$1048576,3,FALSE)</f>
        <v>广东省广州市</v>
      </c>
      <c r="F561" s="29" t="s">
        <v>1907</v>
      </c>
      <c r="G561" s="21" t="s">
        <v>110</v>
      </c>
      <c r="H561" s="24"/>
    </row>
    <row r="562" s="1" customFormat="1" spans="1:8">
      <c r="A562" s="21" t="s">
        <v>110</v>
      </c>
      <c r="B562" s="22" t="s">
        <v>111</v>
      </c>
      <c r="C562" s="23" t="s">
        <v>1902</v>
      </c>
      <c r="D562" s="22">
        <v>10</v>
      </c>
      <c r="E562" s="22" t="str">
        <f>VLOOKUP(A562,[4]技术合作!$1:$1048576,3,FALSE)</f>
        <v>广东省广州市</v>
      </c>
      <c r="F562" s="21" t="s">
        <v>1908</v>
      </c>
      <c r="G562" s="21" t="s">
        <v>110</v>
      </c>
      <c r="H562" s="24"/>
    </row>
    <row r="563" s="1" customFormat="1" spans="1:8">
      <c r="A563" s="21" t="s">
        <v>110</v>
      </c>
      <c r="B563" s="22" t="s">
        <v>111</v>
      </c>
      <c r="C563" s="23" t="s">
        <v>1902</v>
      </c>
      <c r="D563" s="22">
        <v>10</v>
      </c>
      <c r="E563" s="22" t="str">
        <f>VLOOKUP(A563,[4]技术合作!$1:$1048576,3,FALSE)</f>
        <v>广东省广州市</v>
      </c>
      <c r="F563" s="29" t="s">
        <v>1909</v>
      </c>
      <c r="G563" s="21" t="s">
        <v>110</v>
      </c>
      <c r="H563" s="24"/>
    </row>
    <row r="564" s="1" customFormat="1" spans="1:8">
      <c r="A564" s="21" t="s">
        <v>110</v>
      </c>
      <c r="B564" s="22" t="s">
        <v>111</v>
      </c>
      <c r="C564" s="23" t="s">
        <v>1902</v>
      </c>
      <c r="D564" s="22">
        <v>10</v>
      </c>
      <c r="E564" s="22" t="str">
        <f>VLOOKUP(A564,[4]技术合作!$1:$1048576,3,FALSE)</f>
        <v>广东省广州市</v>
      </c>
      <c r="F564" s="29" t="s">
        <v>1910</v>
      </c>
      <c r="G564" s="21" t="s">
        <v>110</v>
      </c>
      <c r="H564" s="24"/>
    </row>
    <row r="565" s="1" customFormat="1" spans="1:8">
      <c r="A565" s="21" t="s">
        <v>110</v>
      </c>
      <c r="B565" s="22" t="s">
        <v>111</v>
      </c>
      <c r="C565" s="23" t="s">
        <v>1902</v>
      </c>
      <c r="D565" s="22">
        <v>10</v>
      </c>
      <c r="E565" s="22" t="str">
        <f>VLOOKUP(A565,[4]技术合作!$1:$1048576,3,FALSE)</f>
        <v>广东省广州市</v>
      </c>
      <c r="F565" s="21" t="s">
        <v>1911</v>
      </c>
      <c r="G565" s="21" t="s">
        <v>110</v>
      </c>
      <c r="H565" s="24"/>
    </row>
    <row r="566" s="1" customFormat="1" spans="1:8">
      <c r="A566" s="21" t="s">
        <v>110</v>
      </c>
      <c r="B566" s="22" t="s">
        <v>111</v>
      </c>
      <c r="C566" s="23" t="s">
        <v>1902</v>
      </c>
      <c r="D566" s="22">
        <v>10</v>
      </c>
      <c r="E566" s="22" t="str">
        <f>VLOOKUP(A566,[4]技术合作!$1:$1048576,3,FALSE)</f>
        <v>广东省广州市</v>
      </c>
      <c r="F566" s="21" t="s">
        <v>1912</v>
      </c>
      <c r="G566" s="21" t="s">
        <v>110</v>
      </c>
      <c r="H566" s="24"/>
    </row>
    <row r="567" s="1" customFormat="1" spans="1:8">
      <c r="A567" s="21" t="s">
        <v>113</v>
      </c>
      <c r="B567" s="22" t="s">
        <v>114</v>
      </c>
      <c r="C567" s="23" t="s">
        <v>1913</v>
      </c>
      <c r="D567" s="22">
        <v>15</v>
      </c>
      <c r="E567" s="22" t="str">
        <f>VLOOKUP(A567,[4]技术合作!$1:$1048576,3,FALSE)</f>
        <v>河北省唐山市</v>
      </c>
      <c r="F567" s="21" t="s">
        <v>1914</v>
      </c>
      <c r="G567" s="21" t="s">
        <v>113</v>
      </c>
      <c r="H567" s="24"/>
    </row>
    <row r="568" s="1" customFormat="1" spans="1:8">
      <c r="A568" s="21" t="s">
        <v>113</v>
      </c>
      <c r="B568" s="22" t="s">
        <v>114</v>
      </c>
      <c r="C568" s="23" t="s">
        <v>1913</v>
      </c>
      <c r="D568" s="22">
        <v>15</v>
      </c>
      <c r="E568" s="22" t="str">
        <f>VLOOKUP(A568,[4]技术合作!$1:$1048576,3,FALSE)</f>
        <v>河北省唐山市</v>
      </c>
      <c r="F568" s="21" t="s">
        <v>1915</v>
      </c>
      <c r="G568" s="21" t="s">
        <v>113</v>
      </c>
      <c r="H568" s="24"/>
    </row>
    <row r="569" s="1" customFormat="1" spans="1:8">
      <c r="A569" s="21" t="s">
        <v>113</v>
      </c>
      <c r="B569" s="22" t="s">
        <v>114</v>
      </c>
      <c r="C569" s="23" t="s">
        <v>1913</v>
      </c>
      <c r="D569" s="22">
        <v>15</v>
      </c>
      <c r="E569" s="22" t="str">
        <f>VLOOKUP(A569,[4]技术合作!$1:$1048576,3,FALSE)</f>
        <v>河北省唐山市</v>
      </c>
      <c r="F569" s="21" t="s">
        <v>1916</v>
      </c>
      <c r="G569" s="21" t="s">
        <v>113</v>
      </c>
      <c r="H569" s="24"/>
    </row>
    <row r="570" s="1" customFormat="1" spans="1:8">
      <c r="A570" s="21" t="s">
        <v>113</v>
      </c>
      <c r="B570" s="22" t="s">
        <v>114</v>
      </c>
      <c r="C570" s="23" t="s">
        <v>1913</v>
      </c>
      <c r="D570" s="22">
        <v>15</v>
      </c>
      <c r="E570" s="22" t="str">
        <f>VLOOKUP(A570,[4]技术合作!$1:$1048576,3,FALSE)</f>
        <v>河北省唐山市</v>
      </c>
      <c r="F570" s="21" t="s">
        <v>1917</v>
      </c>
      <c r="G570" s="21" t="s">
        <v>113</v>
      </c>
      <c r="H570" s="24"/>
    </row>
    <row r="571" s="1" customFormat="1" spans="1:8">
      <c r="A571" s="21" t="s">
        <v>113</v>
      </c>
      <c r="B571" s="22" t="s">
        <v>114</v>
      </c>
      <c r="C571" s="23" t="s">
        <v>1913</v>
      </c>
      <c r="D571" s="22">
        <v>15</v>
      </c>
      <c r="E571" s="22" t="str">
        <f>VLOOKUP(A571,[4]技术合作!$1:$1048576,3,FALSE)</f>
        <v>河北省唐山市</v>
      </c>
      <c r="F571" s="21" t="s">
        <v>1918</v>
      </c>
      <c r="G571" s="21" t="s">
        <v>113</v>
      </c>
      <c r="H571" s="24"/>
    </row>
    <row r="572" s="1" customFormat="1" spans="1:8">
      <c r="A572" s="21" t="s">
        <v>113</v>
      </c>
      <c r="B572" s="22" t="s">
        <v>114</v>
      </c>
      <c r="C572" s="23" t="s">
        <v>1913</v>
      </c>
      <c r="D572" s="22">
        <v>15</v>
      </c>
      <c r="E572" s="22" t="str">
        <f>VLOOKUP(A572,[4]技术合作!$1:$1048576,3,FALSE)</f>
        <v>河北省唐山市</v>
      </c>
      <c r="F572" s="21" t="s">
        <v>1919</v>
      </c>
      <c r="G572" s="21" t="s">
        <v>113</v>
      </c>
      <c r="H572" s="24"/>
    </row>
    <row r="573" s="1" customFormat="1" spans="1:8">
      <c r="A573" s="21" t="s">
        <v>113</v>
      </c>
      <c r="B573" s="22" t="s">
        <v>114</v>
      </c>
      <c r="C573" s="23" t="s">
        <v>1913</v>
      </c>
      <c r="D573" s="22">
        <v>15</v>
      </c>
      <c r="E573" s="22" t="str">
        <f>VLOOKUP(A573,[4]技术合作!$1:$1048576,3,FALSE)</f>
        <v>河北省唐山市</v>
      </c>
      <c r="F573" s="21" t="s">
        <v>1920</v>
      </c>
      <c r="G573" s="21" t="s">
        <v>113</v>
      </c>
      <c r="H573" s="24"/>
    </row>
    <row r="574" s="1" customFormat="1" spans="1:8">
      <c r="A574" s="21" t="s">
        <v>113</v>
      </c>
      <c r="B574" s="22" t="s">
        <v>114</v>
      </c>
      <c r="C574" s="23" t="s">
        <v>1913</v>
      </c>
      <c r="D574" s="22">
        <v>15</v>
      </c>
      <c r="E574" s="22" t="str">
        <f>VLOOKUP(A574,[4]技术合作!$1:$1048576,3,FALSE)</f>
        <v>河北省唐山市</v>
      </c>
      <c r="F574" s="21" t="s">
        <v>1921</v>
      </c>
      <c r="G574" s="21" t="s">
        <v>113</v>
      </c>
      <c r="H574" s="24"/>
    </row>
    <row r="575" s="1" customFormat="1" spans="1:8">
      <c r="A575" s="21" t="s">
        <v>113</v>
      </c>
      <c r="B575" s="22" t="s">
        <v>114</v>
      </c>
      <c r="C575" s="23" t="s">
        <v>1913</v>
      </c>
      <c r="D575" s="22">
        <v>15</v>
      </c>
      <c r="E575" s="22" t="str">
        <f>VLOOKUP(A575,[4]技术合作!$1:$1048576,3,FALSE)</f>
        <v>河北省唐山市</v>
      </c>
      <c r="F575" s="21" t="s">
        <v>1922</v>
      </c>
      <c r="G575" s="21" t="s">
        <v>113</v>
      </c>
      <c r="H575" s="24"/>
    </row>
    <row r="576" s="1" customFormat="1" spans="1:8">
      <c r="A576" s="21" t="s">
        <v>113</v>
      </c>
      <c r="B576" s="22" t="s">
        <v>114</v>
      </c>
      <c r="C576" s="23" t="s">
        <v>1913</v>
      </c>
      <c r="D576" s="22">
        <v>15</v>
      </c>
      <c r="E576" s="22" t="str">
        <f>VLOOKUP(A576,[4]技术合作!$1:$1048576,3,FALSE)</f>
        <v>河北省唐山市</v>
      </c>
      <c r="F576" s="21" t="s">
        <v>1923</v>
      </c>
      <c r="G576" s="21" t="s">
        <v>113</v>
      </c>
      <c r="H576" s="24"/>
    </row>
    <row r="577" s="1" customFormat="1" spans="1:8">
      <c r="A577" s="21" t="s">
        <v>113</v>
      </c>
      <c r="B577" s="22" t="s">
        <v>114</v>
      </c>
      <c r="C577" s="23" t="s">
        <v>1913</v>
      </c>
      <c r="D577" s="22">
        <v>15</v>
      </c>
      <c r="E577" s="22" t="str">
        <f>VLOOKUP(A577,[4]技术合作!$1:$1048576,3,FALSE)</f>
        <v>河北省唐山市</v>
      </c>
      <c r="F577" s="21" t="s">
        <v>1924</v>
      </c>
      <c r="G577" s="21" t="s">
        <v>113</v>
      </c>
      <c r="H577" s="24"/>
    </row>
    <row r="578" s="1" customFormat="1" spans="1:8">
      <c r="A578" s="21" t="s">
        <v>113</v>
      </c>
      <c r="B578" s="22" t="s">
        <v>114</v>
      </c>
      <c r="C578" s="23" t="s">
        <v>1913</v>
      </c>
      <c r="D578" s="22">
        <v>15</v>
      </c>
      <c r="E578" s="22" t="str">
        <f>VLOOKUP(A578,[4]技术合作!$1:$1048576,3,FALSE)</f>
        <v>河北省唐山市</v>
      </c>
      <c r="F578" s="29" t="s">
        <v>1925</v>
      </c>
      <c r="G578" s="21" t="s">
        <v>113</v>
      </c>
      <c r="H578" s="24"/>
    </row>
    <row r="579" s="1" customFormat="1" spans="1:8">
      <c r="A579" s="21" t="s">
        <v>113</v>
      </c>
      <c r="B579" s="22" t="s">
        <v>114</v>
      </c>
      <c r="C579" s="23" t="s">
        <v>1913</v>
      </c>
      <c r="D579" s="22">
        <v>15</v>
      </c>
      <c r="E579" s="22" t="str">
        <f>VLOOKUP(A579,[4]技术合作!$1:$1048576,3,FALSE)</f>
        <v>河北省唐山市</v>
      </c>
      <c r="F579" s="21" t="s">
        <v>1926</v>
      </c>
      <c r="G579" s="21" t="s">
        <v>113</v>
      </c>
      <c r="H579" s="24"/>
    </row>
    <row r="580" s="1" customFormat="1" spans="1:8">
      <c r="A580" s="21" t="s">
        <v>113</v>
      </c>
      <c r="B580" s="22" t="s">
        <v>114</v>
      </c>
      <c r="C580" s="23" t="s">
        <v>1913</v>
      </c>
      <c r="D580" s="22">
        <v>15</v>
      </c>
      <c r="E580" s="22" t="str">
        <f>VLOOKUP(A580,[4]技术合作!$1:$1048576,3,FALSE)</f>
        <v>河北省唐山市</v>
      </c>
      <c r="F580" s="21" t="s">
        <v>1927</v>
      </c>
      <c r="G580" s="21" t="s">
        <v>113</v>
      </c>
      <c r="H580" s="24"/>
    </row>
    <row r="581" s="1" customFormat="1" spans="1:8">
      <c r="A581" s="21" t="s">
        <v>113</v>
      </c>
      <c r="B581" s="22" t="s">
        <v>114</v>
      </c>
      <c r="C581" s="23" t="s">
        <v>1913</v>
      </c>
      <c r="D581" s="22">
        <v>15</v>
      </c>
      <c r="E581" s="22" t="str">
        <f>VLOOKUP(A581,[4]技术合作!$1:$1048576,3,FALSE)</f>
        <v>河北省唐山市</v>
      </c>
      <c r="F581" s="21" t="s">
        <v>1928</v>
      </c>
      <c r="G581" s="21" t="s">
        <v>113</v>
      </c>
      <c r="H581" s="24"/>
    </row>
    <row r="582" s="1" customFormat="1" spans="1:8">
      <c r="A582" s="21" t="s">
        <v>116</v>
      </c>
      <c r="B582" s="22" t="s">
        <v>117</v>
      </c>
      <c r="C582" s="23" t="s">
        <v>1929</v>
      </c>
      <c r="D582" s="22">
        <v>33</v>
      </c>
      <c r="E582" s="22" t="str">
        <f>VLOOKUP(A582,[4]技术合作!$1:$1048576,3,FALSE)</f>
        <v>广东省深圳市</v>
      </c>
      <c r="F582" s="21" t="s">
        <v>1930</v>
      </c>
      <c r="G582" s="21" t="s">
        <v>116</v>
      </c>
      <c r="H582" s="24"/>
    </row>
    <row r="583" s="1" customFormat="1" spans="1:8">
      <c r="A583" s="21" t="s">
        <v>116</v>
      </c>
      <c r="B583" s="22" t="s">
        <v>117</v>
      </c>
      <c r="C583" s="23" t="s">
        <v>1929</v>
      </c>
      <c r="D583" s="22">
        <v>33</v>
      </c>
      <c r="E583" s="22" t="str">
        <f>VLOOKUP(A583,[4]技术合作!$1:$1048576,3,FALSE)</f>
        <v>广东省深圳市</v>
      </c>
      <c r="F583" s="29" t="s">
        <v>1931</v>
      </c>
      <c r="G583" s="21" t="s">
        <v>116</v>
      </c>
      <c r="H583" s="24"/>
    </row>
    <row r="584" s="1" customFormat="1" spans="1:8">
      <c r="A584" s="21" t="s">
        <v>116</v>
      </c>
      <c r="B584" s="22" t="s">
        <v>117</v>
      </c>
      <c r="C584" s="23" t="s">
        <v>1929</v>
      </c>
      <c r="D584" s="22">
        <v>33</v>
      </c>
      <c r="E584" s="22" t="str">
        <f>VLOOKUP(A584,[4]技术合作!$1:$1048576,3,FALSE)</f>
        <v>广东省深圳市</v>
      </c>
      <c r="F584" s="21" t="s">
        <v>1932</v>
      </c>
      <c r="G584" s="21" t="s">
        <v>116</v>
      </c>
      <c r="H584" s="24"/>
    </row>
    <row r="585" s="1" customFormat="1" spans="1:8">
      <c r="A585" s="21" t="s">
        <v>116</v>
      </c>
      <c r="B585" s="22" t="s">
        <v>117</v>
      </c>
      <c r="C585" s="23" t="s">
        <v>1929</v>
      </c>
      <c r="D585" s="22">
        <v>33</v>
      </c>
      <c r="E585" s="22" t="str">
        <f>VLOOKUP(A585,[4]技术合作!$1:$1048576,3,FALSE)</f>
        <v>广东省深圳市</v>
      </c>
      <c r="F585" s="21" t="s">
        <v>1933</v>
      </c>
      <c r="G585" s="21" t="s">
        <v>116</v>
      </c>
      <c r="H585" s="24"/>
    </row>
    <row r="586" s="1" customFormat="1" spans="1:8">
      <c r="A586" s="21" t="s">
        <v>116</v>
      </c>
      <c r="B586" s="22" t="s">
        <v>117</v>
      </c>
      <c r="C586" s="23" t="s">
        <v>1929</v>
      </c>
      <c r="D586" s="22">
        <v>33</v>
      </c>
      <c r="E586" s="22" t="str">
        <f>VLOOKUP(A586,[4]技术合作!$1:$1048576,3,FALSE)</f>
        <v>广东省深圳市</v>
      </c>
      <c r="F586" s="21" t="s">
        <v>1934</v>
      </c>
      <c r="G586" s="21" t="s">
        <v>116</v>
      </c>
      <c r="H586" s="24"/>
    </row>
    <row r="587" s="1" customFormat="1" spans="1:8">
      <c r="A587" s="21" t="s">
        <v>116</v>
      </c>
      <c r="B587" s="22" t="s">
        <v>117</v>
      </c>
      <c r="C587" s="23" t="s">
        <v>1929</v>
      </c>
      <c r="D587" s="22">
        <v>33</v>
      </c>
      <c r="E587" s="22" t="str">
        <f>VLOOKUP(A587,[4]技术合作!$1:$1048576,3,FALSE)</f>
        <v>广东省深圳市</v>
      </c>
      <c r="F587" s="21" t="s">
        <v>1935</v>
      </c>
      <c r="G587" s="21" t="s">
        <v>116</v>
      </c>
      <c r="H587" s="24"/>
    </row>
    <row r="588" s="1" customFormat="1" spans="1:8">
      <c r="A588" s="21" t="s">
        <v>116</v>
      </c>
      <c r="B588" s="22" t="s">
        <v>117</v>
      </c>
      <c r="C588" s="23" t="s">
        <v>1929</v>
      </c>
      <c r="D588" s="22">
        <v>33</v>
      </c>
      <c r="E588" s="22" t="str">
        <f>VLOOKUP(A588,[4]技术合作!$1:$1048576,3,FALSE)</f>
        <v>广东省深圳市</v>
      </c>
      <c r="F588" s="21" t="s">
        <v>1936</v>
      </c>
      <c r="G588" s="21" t="s">
        <v>116</v>
      </c>
      <c r="H588" s="24"/>
    </row>
    <row r="589" s="1" customFormat="1" spans="1:8">
      <c r="A589" s="21" t="s">
        <v>116</v>
      </c>
      <c r="B589" s="22" t="s">
        <v>117</v>
      </c>
      <c r="C589" s="23" t="s">
        <v>1929</v>
      </c>
      <c r="D589" s="22">
        <v>33</v>
      </c>
      <c r="E589" s="22" t="str">
        <f>VLOOKUP(A589,[4]技术合作!$1:$1048576,3,FALSE)</f>
        <v>广东省深圳市</v>
      </c>
      <c r="F589" s="21" t="s">
        <v>1937</v>
      </c>
      <c r="G589" s="21" t="s">
        <v>116</v>
      </c>
      <c r="H589" s="24"/>
    </row>
    <row r="590" s="1" customFormat="1" spans="1:8">
      <c r="A590" s="21" t="s">
        <v>116</v>
      </c>
      <c r="B590" s="22" t="s">
        <v>117</v>
      </c>
      <c r="C590" s="23" t="s">
        <v>1929</v>
      </c>
      <c r="D590" s="22">
        <v>33</v>
      </c>
      <c r="E590" s="22" t="str">
        <f>VLOOKUP(A590,[4]技术合作!$1:$1048576,3,FALSE)</f>
        <v>广东省深圳市</v>
      </c>
      <c r="F590" s="21" t="s">
        <v>1938</v>
      </c>
      <c r="G590" s="21" t="s">
        <v>116</v>
      </c>
      <c r="H590" s="24"/>
    </row>
    <row r="591" s="1" customFormat="1" spans="1:8">
      <c r="A591" s="21" t="s">
        <v>116</v>
      </c>
      <c r="B591" s="22" t="s">
        <v>117</v>
      </c>
      <c r="C591" s="23" t="s">
        <v>1929</v>
      </c>
      <c r="D591" s="22">
        <v>33</v>
      </c>
      <c r="E591" s="22" t="str">
        <f>VLOOKUP(A591,[4]技术合作!$1:$1048576,3,FALSE)</f>
        <v>广东省深圳市</v>
      </c>
      <c r="F591" s="21" t="s">
        <v>1939</v>
      </c>
      <c r="G591" s="21" t="s">
        <v>116</v>
      </c>
      <c r="H591" s="24"/>
    </row>
    <row r="592" s="1" customFormat="1" spans="1:8">
      <c r="A592" s="21" t="s">
        <v>116</v>
      </c>
      <c r="B592" s="22" t="s">
        <v>117</v>
      </c>
      <c r="C592" s="23" t="s">
        <v>1929</v>
      </c>
      <c r="D592" s="22">
        <v>33</v>
      </c>
      <c r="E592" s="22" t="str">
        <f>VLOOKUP(A592,[4]技术合作!$1:$1048576,3,FALSE)</f>
        <v>广东省深圳市</v>
      </c>
      <c r="F592" s="21" t="s">
        <v>1940</v>
      </c>
      <c r="G592" s="21" t="s">
        <v>116</v>
      </c>
      <c r="H592" s="24"/>
    </row>
    <row r="593" s="1" customFormat="1" spans="1:8">
      <c r="A593" s="21" t="s">
        <v>116</v>
      </c>
      <c r="B593" s="22" t="s">
        <v>117</v>
      </c>
      <c r="C593" s="23" t="s">
        <v>1929</v>
      </c>
      <c r="D593" s="22">
        <v>33</v>
      </c>
      <c r="E593" s="22" t="str">
        <f>VLOOKUP(A593,[4]技术合作!$1:$1048576,3,FALSE)</f>
        <v>广东省深圳市</v>
      </c>
      <c r="F593" s="21" t="s">
        <v>1941</v>
      </c>
      <c r="G593" s="21" t="s">
        <v>116</v>
      </c>
      <c r="H593" s="24"/>
    </row>
    <row r="594" s="1" customFormat="1" spans="1:8">
      <c r="A594" s="21" t="s">
        <v>116</v>
      </c>
      <c r="B594" s="22" t="s">
        <v>117</v>
      </c>
      <c r="C594" s="23" t="s">
        <v>1929</v>
      </c>
      <c r="D594" s="22">
        <v>33</v>
      </c>
      <c r="E594" s="22" t="str">
        <f>VLOOKUP(A594,[4]技术合作!$1:$1048576,3,FALSE)</f>
        <v>广东省深圳市</v>
      </c>
      <c r="F594" s="21" t="s">
        <v>1942</v>
      </c>
      <c r="G594" s="21" t="s">
        <v>116</v>
      </c>
      <c r="H594" s="24"/>
    </row>
    <row r="595" s="1" customFormat="1" spans="1:8">
      <c r="A595" s="21" t="s">
        <v>116</v>
      </c>
      <c r="B595" s="22" t="s">
        <v>117</v>
      </c>
      <c r="C595" s="23" t="s">
        <v>1929</v>
      </c>
      <c r="D595" s="22">
        <v>33</v>
      </c>
      <c r="E595" s="22" t="str">
        <f>VLOOKUP(A595,[4]技术合作!$1:$1048576,3,FALSE)</f>
        <v>广东省深圳市</v>
      </c>
      <c r="F595" s="21" t="s">
        <v>1943</v>
      </c>
      <c r="G595" s="21" t="s">
        <v>116</v>
      </c>
      <c r="H595" s="24"/>
    </row>
    <row r="596" s="1" customFormat="1" spans="1:8">
      <c r="A596" s="21" t="s">
        <v>116</v>
      </c>
      <c r="B596" s="22" t="s">
        <v>117</v>
      </c>
      <c r="C596" s="23" t="s">
        <v>1929</v>
      </c>
      <c r="D596" s="22">
        <v>33</v>
      </c>
      <c r="E596" s="22" t="str">
        <f>VLOOKUP(A596,[4]技术合作!$1:$1048576,3,FALSE)</f>
        <v>广东省深圳市</v>
      </c>
      <c r="F596" s="21" t="s">
        <v>1944</v>
      </c>
      <c r="G596" s="21" t="s">
        <v>116</v>
      </c>
      <c r="H596" s="24"/>
    </row>
    <row r="597" s="1" customFormat="1" spans="1:8">
      <c r="A597" s="21" t="s">
        <v>116</v>
      </c>
      <c r="B597" s="22" t="s">
        <v>117</v>
      </c>
      <c r="C597" s="23" t="s">
        <v>1929</v>
      </c>
      <c r="D597" s="22">
        <v>33</v>
      </c>
      <c r="E597" s="22" t="str">
        <f>VLOOKUP(A597,[4]技术合作!$1:$1048576,3,FALSE)</f>
        <v>广东省深圳市</v>
      </c>
      <c r="F597" s="21" t="s">
        <v>1945</v>
      </c>
      <c r="G597" s="21" t="s">
        <v>116</v>
      </c>
      <c r="H597" s="24"/>
    </row>
    <row r="598" s="1" customFormat="1" spans="1:8">
      <c r="A598" s="21" t="s">
        <v>116</v>
      </c>
      <c r="B598" s="22" t="s">
        <v>117</v>
      </c>
      <c r="C598" s="23" t="s">
        <v>1929</v>
      </c>
      <c r="D598" s="22">
        <v>33</v>
      </c>
      <c r="E598" s="22" t="str">
        <f>VLOOKUP(A598,[4]技术合作!$1:$1048576,3,FALSE)</f>
        <v>广东省深圳市</v>
      </c>
      <c r="F598" s="21" t="s">
        <v>1946</v>
      </c>
      <c r="G598" s="21" t="s">
        <v>116</v>
      </c>
      <c r="H598" s="24"/>
    </row>
    <row r="599" s="1" customFormat="1" spans="1:8">
      <c r="A599" s="21" t="s">
        <v>116</v>
      </c>
      <c r="B599" s="22" t="s">
        <v>117</v>
      </c>
      <c r="C599" s="23" t="s">
        <v>1929</v>
      </c>
      <c r="D599" s="22">
        <v>33</v>
      </c>
      <c r="E599" s="22" t="str">
        <f>VLOOKUP(A599,[4]技术合作!$1:$1048576,3,FALSE)</f>
        <v>广东省深圳市</v>
      </c>
      <c r="F599" s="21" t="s">
        <v>1947</v>
      </c>
      <c r="G599" s="21" t="s">
        <v>116</v>
      </c>
      <c r="H599" s="24"/>
    </row>
    <row r="600" s="1" customFormat="1" spans="1:8">
      <c r="A600" s="21" t="s">
        <v>116</v>
      </c>
      <c r="B600" s="22" t="s">
        <v>117</v>
      </c>
      <c r="C600" s="23" t="s">
        <v>1929</v>
      </c>
      <c r="D600" s="22">
        <v>33</v>
      </c>
      <c r="E600" s="22" t="str">
        <f>VLOOKUP(A600,[4]技术合作!$1:$1048576,3,FALSE)</f>
        <v>广东省深圳市</v>
      </c>
      <c r="F600" s="21" t="s">
        <v>1948</v>
      </c>
      <c r="G600" s="21" t="s">
        <v>116</v>
      </c>
      <c r="H600" s="24"/>
    </row>
    <row r="601" s="1" customFormat="1" spans="1:8">
      <c r="A601" s="21" t="s">
        <v>116</v>
      </c>
      <c r="B601" s="22" t="s">
        <v>117</v>
      </c>
      <c r="C601" s="23" t="s">
        <v>1929</v>
      </c>
      <c r="D601" s="22">
        <v>33</v>
      </c>
      <c r="E601" s="22" t="str">
        <f>VLOOKUP(A601,[4]技术合作!$1:$1048576,3,FALSE)</f>
        <v>广东省深圳市</v>
      </c>
      <c r="F601" s="21" t="s">
        <v>1949</v>
      </c>
      <c r="G601" s="21" t="s">
        <v>116</v>
      </c>
      <c r="H601" s="24"/>
    </row>
    <row r="602" s="1" customFormat="1" spans="1:8">
      <c r="A602" s="21" t="s">
        <v>116</v>
      </c>
      <c r="B602" s="22" t="s">
        <v>117</v>
      </c>
      <c r="C602" s="23" t="s">
        <v>1929</v>
      </c>
      <c r="D602" s="22">
        <v>33</v>
      </c>
      <c r="E602" s="22" t="str">
        <f>VLOOKUP(A602,[4]技术合作!$1:$1048576,3,FALSE)</f>
        <v>广东省深圳市</v>
      </c>
      <c r="F602" s="21" t="s">
        <v>1950</v>
      </c>
      <c r="G602" s="21" t="s">
        <v>116</v>
      </c>
      <c r="H602" s="24"/>
    </row>
    <row r="603" s="1" customFormat="1" spans="1:8">
      <c r="A603" s="21" t="s">
        <v>116</v>
      </c>
      <c r="B603" s="22" t="s">
        <v>117</v>
      </c>
      <c r="C603" s="23" t="s">
        <v>1929</v>
      </c>
      <c r="D603" s="22">
        <v>33</v>
      </c>
      <c r="E603" s="22" t="str">
        <f>VLOOKUP(A603,[4]技术合作!$1:$1048576,3,FALSE)</f>
        <v>广东省深圳市</v>
      </c>
      <c r="F603" s="21" t="s">
        <v>1951</v>
      </c>
      <c r="G603" s="21" t="s">
        <v>116</v>
      </c>
      <c r="H603" s="24"/>
    </row>
    <row r="604" s="1" customFormat="1" spans="1:8">
      <c r="A604" s="21" t="s">
        <v>116</v>
      </c>
      <c r="B604" s="22" t="s">
        <v>117</v>
      </c>
      <c r="C604" s="23" t="s">
        <v>1929</v>
      </c>
      <c r="D604" s="22">
        <v>33</v>
      </c>
      <c r="E604" s="22" t="str">
        <f>VLOOKUP(A604,[4]技术合作!$1:$1048576,3,FALSE)</f>
        <v>广东省深圳市</v>
      </c>
      <c r="F604" s="21" t="s">
        <v>1952</v>
      </c>
      <c r="G604" s="21" t="s">
        <v>116</v>
      </c>
      <c r="H604" s="24"/>
    </row>
    <row r="605" s="1" customFormat="1" spans="1:8">
      <c r="A605" s="21" t="s">
        <v>116</v>
      </c>
      <c r="B605" s="22" t="s">
        <v>117</v>
      </c>
      <c r="C605" s="23" t="s">
        <v>1929</v>
      </c>
      <c r="D605" s="22">
        <v>33</v>
      </c>
      <c r="E605" s="22" t="str">
        <f>VLOOKUP(A605,[4]技术合作!$1:$1048576,3,FALSE)</f>
        <v>广东省深圳市</v>
      </c>
      <c r="F605" s="21" t="s">
        <v>1953</v>
      </c>
      <c r="G605" s="21" t="s">
        <v>116</v>
      </c>
      <c r="H605" s="24"/>
    </row>
    <row r="606" s="1" customFormat="1" spans="1:8">
      <c r="A606" s="21" t="s">
        <v>116</v>
      </c>
      <c r="B606" s="22" t="s">
        <v>117</v>
      </c>
      <c r="C606" s="23" t="s">
        <v>1929</v>
      </c>
      <c r="D606" s="22">
        <v>33</v>
      </c>
      <c r="E606" s="22" t="str">
        <f>VLOOKUP(A606,[4]技术合作!$1:$1048576,3,FALSE)</f>
        <v>广东省深圳市</v>
      </c>
      <c r="F606" s="21" t="s">
        <v>1954</v>
      </c>
      <c r="G606" s="21" t="s">
        <v>116</v>
      </c>
      <c r="H606" s="24"/>
    </row>
    <row r="607" s="1" customFormat="1" spans="1:8">
      <c r="A607" s="21" t="s">
        <v>116</v>
      </c>
      <c r="B607" s="22" t="s">
        <v>117</v>
      </c>
      <c r="C607" s="23" t="s">
        <v>1929</v>
      </c>
      <c r="D607" s="22">
        <v>33</v>
      </c>
      <c r="E607" s="22" t="str">
        <f>VLOOKUP(A607,[4]技术合作!$1:$1048576,3,FALSE)</f>
        <v>广东省深圳市</v>
      </c>
      <c r="F607" s="21" t="s">
        <v>1955</v>
      </c>
      <c r="G607" s="21" t="s">
        <v>116</v>
      </c>
      <c r="H607" s="24"/>
    </row>
    <row r="608" s="1" customFormat="1" spans="1:8">
      <c r="A608" s="21" t="s">
        <v>116</v>
      </c>
      <c r="B608" s="22" t="s">
        <v>117</v>
      </c>
      <c r="C608" s="23" t="s">
        <v>1929</v>
      </c>
      <c r="D608" s="22">
        <v>33</v>
      </c>
      <c r="E608" s="22" t="str">
        <f>VLOOKUP(A608,[4]技术合作!$1:$1048576,3,FALSE)</f>
        <v>广东省深圳市</v>
      </c>
      <c r="F608" s="21" t="s">
        <v>1956</v>
      </c>
      <c r="G608" s="21" t="s">
        <v>116</v>
      </c>
      <c r="H608" s="24"/>
    </row>
    <row r="609" s="1" customFormat="1" spans="1:8">
      <c r="A609" s="21" t="s">
        <v>116</v>
      </c>
      <c r="B609" s="22" t="s">
        <v>117</v>
      </c>
      <c r="C609" s="23" t="s">
        <v>1929</v>
      </c>
      <c r="D609" s="22">
        <v>33</v>
      </c>
      <c r="E609" s="22" t="str">
        <f>VLOOKUP(A609,[4]技术合作!$1:$1048576,3,FALSE)</f>
        <v>广东省深圳市</v>
      </c>
      <c r="F609" s="21" t="s">
        <v>1957</v>
      </c>
      <c r="G609" s="21" t="s">
        <v>116</v>
      </c>
      <c r="H609" s="24"/>
    </row>
    <row r="610" s="1" customFormat="1" spans="1:8">
      <c r="A610" s="21" t="s">
        <v>116</v>
      </c>
      <c r="B610" s="22" t="s">
        <v>117</v>
      </c>
      <c r="C610" s="23" t="s">
        <v>1929</v>
      </c>
      <c r="D610" s="22">
        <v>33</v>
      </c>
      <c r="E610" s="22" t="str">
        <f>VLOOKUP(A610,[4]技术合作!$1:$1048576,3,FALSE)</f>
        <v>广东省深圳市</v>
      </c>
      <c r="F610" s="21" t="s">
        <v>1958</v>
      </c>
      <c r="G610" s="21" t="s">
        <v>116</v>
      </c>
      <c r="H610" s="24"/>
    </row>
    <row r="611" s="1" customFormat="1" spans="1:8">
      <c r="A611" s="21" t="s">
        <v>116</v>
      </c>
      <c r="B611" s="22" t="s">
        <v>117</v>
      </c>
      <c r="C611" s="23" t="s">
        <v>1929</v>
      </c>
      <c r="D611" s="22">
        <v>33</v>
      </c>
      <c r="E611" s="22" t="str">
        <f>VLOOKUP(A611,[4]技术合作!$1:$1048576,3,FALSE)</f>
        <v>广东省深圳市</v>
      </c>
      <c r="F611" s="21" t="s">
        <v>1959</v>
      </c>
      <c r="G611" s="21" t="s">
        <v>116</v>
      </c>
      <c r="H611" s="24"/>
    </row>
    <row r="612" s="1" customFormat="1" spans="1:8">
      <c r="A612" s="21" t="s">
        <v>116</v>
      </c>
      <c r="B612" s="22" t="s">
        <v>117</v>
      </c>
      <c r="C612" s="23" t="s">
        <v>1929</v>
      </c>
      <c r="D612" s="22">
        <v>33</v>
      </c>
      <c r="E612" s="22" t="str">
        <f>VLOOKUP(A612,[4]技术合作!$1:$1048576,3,FALSE)</f>
        <v>广东省深圳市</v>
      </c>
      <c r="F612" s="21" t="s">
        <v>1960</v>
      </c>
      <c r="G612" s="21" t="s">
        <v>116</v>
      </c>
      <c r="H612" s="24"/>
    </row>
    <row r="613" s="1" customFormat="1" spans="1:8">
      <c r="A613" s="21" t="s">
        <v>116</v>
      </c>
      <c r="B613" s="22" t="s">
        <v>117</v>
      </c>
      <c r="C613" s="23" t="s">
        <v>1929</v>
      </c>
      <c r="D613" s="22">
        <v>33</v>
      </c>
      <c r="E613" s="22" t="str">
        <f>VLOOKUP(A613,[4]技术合作!$1:$1048576,3,FALSE)</f>
        <v>广东省深圳市</v>
      </c>
      <c r="F613" s="21" t="s">
        <v>1961</v>
      </c>
      <c r="G613" s="21" t="s">
        <v>116</v>
      </c>
      <c r="H613" s="24"/>
    </row>
    <row r="614" s="1" customFormat="1" spans="1:8">
      <c r="A614" s="21" t="s">
        <v>116</v>
      </c>
      <c r="B614" s="22" t="s">
        <v>117</v>
      </c>
      <c r="C614" s="23" t="s">
        <v>1929</v>
      </c>
      <c r="D614" s="22">
        <v>33</v>
      </c>
      <c r="E614" s="22" t="str">
        <f>VLOOKUP(A614,[4]技术合作!$1:$1048576,3,FALSE)</f>
        <v>广东省深圳市</v>
      </c>
      <c r="F614" s="21" t="s">
        <v>1962</v>
      </c>
      <c r="G614" s="21" t="s">
        <v>116</v>
      </c>
      <c r="H614" s="24"/>
    </row>
    <row r="615" s="1" customFormat="1" spans="1:8">
      <c r="A615" s="21" t="s">
        <v>119</v>
      </c>
      <c r="B615" s="22" t="s">
        <v>120</v>
      </c>
      <c r="C615" s="23" t="s">
        <v>1963</v>
      </c>
      <c r="D615" s="22">
        <v>6</v>
      </c>
      <c r="E615" s="22" t="str">
        <f>VLOOKUP(A615,[4]技术合作!$1:$1048576,3,FALSE)</f>
        <v>江苏省苏州市</v>
      </c>
      <c r="F615" s="21" t="s">
        <v>1964</v>
      </c>
      <c r="G615" s="21" t="s">
        <v>119</v>
      </c>
      <c r="H615" s="24"/>
    </row>
    <row r="616" s="1" customFormat="1" spans="1:8">
      <c r="A616" s="21" t="s">
        <v>119</v>
      </c>
      <c r="B616" s="22" t="s">
        <v>120</v>
      </c>
      <c r="C616" s="23" t="s">
        <v>1963</v>
      </c>
      <c r="D616" s="22">
        <v>6</v>
      </c>
      <c r="E616" s="22" t="str">
        <f>VLOOKUP(A616,[4]技术合作!$1:$1048576,3,FALSE)</f>
        <v>江苏省苏州市</v>
      </c>
      <c r="F616" s="21" t="s">
        <v>1965</v>
      </c>
      <c r="G616" s="21" t="s">
        <v>119</v>
      </c>
      <c r="H616" s="24"/>
    </row>
    <row r="617" s="1" customFormat="1" spans="1:8">
      <c r="A617" s="21" t="s">
        <v>119</v>
      </c>
      <c r="B617" s="22" t="s">
        <v>120</v>
      </c>
      <c r="C617" s="23" t="s">
        <v>1963</v>
      </c>
      <c r="D617" s="22">
        <v>6</v>
      </c>
      <c r="E617" s="22" t="str">
        <f>VLOOKUP(A617,[4]技术合作!$1:$1048576,3,FALSE)</f>
        <v>江苏省苏州市</v>
      </c>
      <c r="F617" s="21" t="s">
        <v>1966</v>
      </c>
      <c r="G617" s="21" t="s">
        <v>119</v>
      </c>
      <c r="H617" s="24"/>
    </row>
    <row r="618" s="1" customFormat="1" spans="1:8">
      <c r="A618" s="21" t="s">
        <v>119</v>
      </c>
      <c r="B618" s="22" t="s">
        <v>120</v>
      </c>
      <c r="C618" s="23" t="s">
        <v>1963</v>
      </c>
      <c r="D618" s="22">
        <v>6</v>
      </c>
      <c r="E618" s="22" t="str">
        <f>VLOOKUP(A618,[4]技术合作!$1:$1048576,3,FALSE)</f>
        <v>江苏省苏州市</v>
      </c>
      <c r="F618" s="21" t="s">
        <v>1967</v>
      </c>
      <c r="G618" s="21" t="s">
        <v>119</v>
      </c>
      <c r="H618" s="24"/>
    </row>
    <row r="619" s="1" customFormat="1" spans="1:8">
      <c r="A619" s="21" t="s">
        <v>119</v>
      </c>
      <c r="B619" s="22" t="s">
        <v>120</v>
      </c>
      <c r="C619" s="23" t="s">
        <v>1963</v>
      </c>
      <c r="D619" s="22">
        <v>6</v>
      </c>
      <c r="E619" s="22" t="str">
        <f>VLOOKUP(A619,[4]技术合作!$1:$1048576,3,FALSE)</f>
        <v>江苏省苏州市</v>
      </c>
      <c r="F619" s="21" t="s">
        <v>1968</v>
      </c>
      <c r="G619" s="21" t="s">
        <v>119</v>
      </c>
      <c r="H619" s="24"/>
    </row>
    <row r="620" s="1" customFormat="1" spans="1:8">
      <c r="A620" s="21" t="s">
        <v>119</v>
      </c>
      <c r="B620" s="22" t="s">
        <v>120</v>
      </c>
      <c r="C620" s="23" t="s">
        <v>1963</v>
      </c>
      <c r="D620" s="22">
        <v>6</v>
      </c>
      <c r="E620" s="22" t="str">
        <f>VLOOKUP(A620,[4]技术合作!$1:$1048576,3,FALSE)</f>
        <v>江苏省苏州市</v>
      </c>
      <c r="F620" s="21" t="s">
        <v>1969</v>
      </c>
      <c r="G620" s="21" t="s">
        <v>119</v>
      </c>
      <c r="H620" s="24"/>
    </row>
    <row r="621" s="1" customFormat="1" spans="1:8">
      <c r="A621" s="21" t="s">
        <v>122</v>
      </c>
      <c r="B621" s="22" t="s">
        <v>123</v>
      </c>
      <c r="C621" s="23" t="s">
        <v>1970</v>
      </c>
      <c r="D621" s="22">
        <v>7</v>
      </c>
      <c r="E621" s="22" t="str">
        <f>VLOOKUP(A621,[4]技术合作!$1:$1048576,3,FALSE)</f>
        <v>江苏省丹阳市</v>
      </c>
      <c r="F621" s="21" t="s">
        <v>1971</v>
      </c>
      <c r="G621" s="21" t="s">
        <v>122</v>
      </c>
      <c r="H621" s="24"/>
    </row>
    <row r="622" s="1" customFormat="1" spans="1:8">
      <c r="A622" s="21" t="s">
        <v>122</v>
      </c>
      <c r="B622" s="22" t="s">
        <v>123</v>
      </c>
      <c r="C622" s="23" t="s">
        <v>1970</v>
      </c>
      <c r="D622" s="22">
        <v>7</v>
      </c>
      <c r="E622" s="22" t="str">
        <f>VLOOKUP(A622,[4]技术合作!$1:$1048576,3,FALSE)</f>
        <v>江苏省丹阳市</v>
      </c>
      <c r="F622" s="21" t="s">
        <v>1972</v>
      </c>
      <c r="G622" s="21" t="s">
        <v>122</v>
      </c>
      <c r="H622" s="24"/>
    </row>
    <row r="623" s="1" customFormat="1" spans="1:8">
      <c r="A623" s="21" t="s">
        <v>122</v>
      </c>
      <c r="B623" s="22" t="s">
        <v>123</v>
      </c>
      <c r="C623" s="23" t="s">
        <v>1970</v>
      </c>
      <c r="D623" s="22">
        <v>7</v>
      </c>
      <c r="E623" s="22" t="str">
        <f>VLOOKUP(A623,[4]技术合作!$1:$1048576,3,FALSE)</f>
        <v>江苏省丹阳市</v>
      </c>
      <c r="F623" s="21" t="s">
        <v>1973</v>
      </c>
      <c r="G623" s="21" t="s">
        <v>122</v>
      </c>
      <c r="H623" s="24"/>
    </row>
    <row r="624" s="1" customFormat="1" spans="1:8">
      <c r="A624" s="21" t="s">
        <v>122</v>
      </c>
      <c r="B624" s="22" t="s">
        <v>123</v>
      </c>
      <c r="C624" s="23" t="s">
        <v>1970</v>
      </c>
      <c r="D624" s="22">
        <v>7</v>
      </c>
      <c r="E624" s="22" t="str">
        <f>VLOOKUP(A624,[4]技术合作!$1:$1048576,3,FALSE)</f>
        <v>江苏省丹阳市</v>
      </c>
      <c r="F624" s="21" t="s">
        <v>1974</v>
      </c>
      <c r="G624" s="21" t="s">
        <v>122</v>
      </c>
      <c r="H624" s="24"/>
    </row>
    <row r="625" s="1" customFormat="1" spans="1:8">
      <c r="A625" s="21" t="s">
        <v>122</v>
      </c>
      <c r="B625" s="22" t="s">
        <v>123</v>
      </c>
      <c r="C625" s="23" t="s">
        <v>1970</v>
      </c>
      <c r="D625" s="22">
        <v>7</v>
      </c>
      <c r="E625" s="22" t="str">
        <f>VLOOKUP(A625,[4]技术合作!$1:$1048576,3,FALSE)</f>
        <v>江苏省丹阳市</v>
      </c>
      <c r="F625" s="21" t="s">
        <v>1975</v>
      </c>
      <c r="G625" s="21" t="s">
        <v>122</v>
      </c>
      <c r="H625" s="24"/>
    </row>
    <row r="626" s="1" customFormat="1" spans="1:8">
      <c r="A626" s="21" t="s">
        <v>122</v>
      </c>
      <c r="B626" s="22" t="s">
        <v>123</v>
      </c>
      <c r="C626" s="23" t="s">
        <v>1970</v>
      </c>
      <c r="D626" s="22">
        <v>7</v>
      </c>
      <c r="E626" s="22" t="str">
        <f>VLOOKUP(A626,[4]技术合作!$1:$1048576,3,FALSE)</f>
        <v>江苏省丹阳市</v>
      </c>
      <c r="F626" s="21" t="s">
        <v>1976</v>
      </c>
      <c r="G626" s="21" t="s">
        <v>122</v>
      </c>
      <c r="H626" s="24"/>
    </row>
    <row r="627" s="1" customFormat="1" spans="1:8">
      <c r="A627" s="21" t="s">
        <v>122</v>
      </c>
      <c r="B627" s="22" t="s">
        <v>123</v>
      </c>
      <c r="C627" s="23" t="s">
        <v>1970</v>
      </c>
      <c r="D627" s="22">
        <v>7</v>
      </c>
      <c r="E627" s="22" t="str">
        <f>VLOOKUP(A627,[4]技术合作!$1:$1048576,3,FALSE)</f>
        <v>江苏省丹阳市</v>
      </c>
      <c r="F627" s="21" t="s">
        <v>1977</v>
      </c>
      <c r="G627" s="21" t="s">
        <v>122</v>
      </c>
      <c r="H627" s="24"/>
    </row>
    <row r="628" s="1" customFormat="1" spans="1:8">
      <c r="A628" s="21" t="s">
        <v>125</v>
      </c>
      <c r="B628" s="22" t="s">
        <v>126</v>
      </c>
      <c r="C628" s="23" t="s">
        <v>1978</v>
      </c>
      <c r="D628" s="22">
        <v>4</v>
      </c>
      <c r="E628" s="22" t="str">
        <f>VLOOKUP(A628,[4]技术合作!$1:$1048576,3,FALSE)</f>
        <v>广东省深圳市</v>
      </c>
      <c r="F628" s="21" t="s">
        <v>1979</v>
      </c>
      <c r="G628" s="21" t="s">
        <v>125</v>
      </c>
      <c r="H628" s="24"/>
    </row>
    <row r="629" s="1" customFormat="1" spans="1:8">
      <c r="A629" s="21" t="s">
        <v>125</v>
      </c>
      <c r="B629" s="22" t="s">
        <v>126</v>
      </c>
      <c r="C629" s="23" t="s">
        <v>1978</v>
      </c>
      <c r="D629" s="22">
        <v>4</v>
      </c>
      <c r="E629" s="22" t="str">
        <f>VLOOKUP(A629,[4]技术合作!$1:$1048576,3,FALSE)</f>
        <v>广东省深圳市</v>
      </c>
      <c r="F629" s="21" t="s">
        <v>1980</v>
      </c>
      <c r="G629" s="21" t="s">
        <v>125</v>
      </c>
      <c r="H629" s="24"/>
    </row>
    <row r="630" s="1" customFormat="1" spans="1:8">
      <c r="A630" s="21" t="s">
        <v>125</v>
      </c>
      <c r="B630" s="22" t="s">
        <v>126</v>
      </c>
      <c r="C630" s="23" t="s">
        <v>1978</v>
      </c>
      <c r="D630" s="22">
        <v>4</v>
      </c>
      <c r="E630" s="22" t="str">
        <f>VLOOKUP(A630,[4]技术合作!$1:$1048576,3,FALSE)</f>
        <v>广东省深圳市</v>
      </c>
      <c r="F630" s="21" t="s">
        <v>1981</v>
      </c>
      <c r="G630" s="21" t="s">
        <v>125</v>
      </c>
      <c r="H630" s="24"/>
    </row>
    <row r="631" s="1" customFormat="1" spans="1:8">
      <c r="A631" s="21" t="s">
        <v>125</v>
      </c>
      <c r="B631" s="22" t="s">
        <v>126</v>
      </c>
      <c r="C631" s="23" t="s">
        <v>1978</v>
      </c>
      <c r="D631" s="22">
        <v>4</v>
      </c>
      <c r="E631" s="22" t="str">
        <f>VLOOKUP(A631,[4]技术合作!$1:$1048576,3,FALSE)</f>
        <v>广东省深圳市</v>
      </c>
      <c r="F631" s="21" t="s">
        <v>1982</v>
      </c>
      <c r="G631" s="21" t="s">
        <v>125</v>
      </c>
      <c r="H631" s="24"/>
    </row>
    <row r="632" s="1" customFormat="1" spans="1:8">
      <c r="A632" s="21" t="s">
        <v>128</v>
      </c>
      <c r="B632" s="22" t="s">
        <v>129</v>
      </c>
      <c r="C632" s="23" t="s">
        <v>1983</v>
      </c>
      <c r="D632" s="22">
        <v>29</v>
      </c>
      <c r="E632" s="22" t="str">
        <f>VLOOKUP(A632,[4]技术合作!$1:$1048576,3,FALSE)</f>
        <v>浙江省杭州市</v>
      </c>
      <c r="F632" s="29" t="s">
        <v>1984</v>
      </c>
      <c r="G632" s="21" t="s">
        <v>128</v>
      </c>
      <c r="H632" s="24"/>
    </row>
    <row r="633" s="1" customFormat="1" spans="1:8">
      <c r="A633" s="21" t="s">
        <v>128</v>
      </c>
      <c r="B633" s="22" t="s">
        <v>129</v>
      </c>
      <c r="C633" s="23" t="s">
        <v>1983</v>
      </c>
      <c r="D633" s="22">
        <v>29</v>
      </c>
      <c r="E633" s="22" t="str">
        <f>VLOOKUP(A633,[4]技术合作!$1:$1048576,3,FALSE)</f>
        <v>浙江省杭州市</v>
      </c>
      <c r="F633" s="29" t="s">
        <v>1985</v>
      </c>
      <c r="G633" s="21" t="s">
        <v>128</v>
      </c>
      <c r="H633" s="24"/>
    </row>
    <row r="634" s="1" customFormat="1" spans="1:8">
      <c r="A634" s="21" t="s">
        <v>128</v>
      </c>
      <c r="B634" s="22" t="s">
        <v>129</v>
      </c>
      <c r="C634" s="23" t="s">
        <v>1983</v>
      </c>
      <c r="D634" s="22">
        <v>29</v>
      </c>
      <c r="E634" s="22" t="str">
        <f>VLOOKUP(A634,[4]技术合作!$1:$1048576,3,FALSE)</f>
        <v>浙江省杭州市</v>
      </c>
      <c r="F634" s="29" t="s">
        <v>1986</v>
      </c>
      <c r="G634" s="21" t="s">
        <v>128</v>
      </c>
      <c r="H634" s="24"/>
    </row>
    <row r="635" s="1" customFormat="1" spans="1:8">
      <c r="A635" s="21" t="s">
        <v>128</v>
      </c>
      <c r="B635" s="22" t="s">
        <v>129</v>
      </c>
      <c r="C635" s="23" t="s">
        <v>1983</v>
      </c>
      <c r="D635" s="22">
        <v>29</v>
      </c>
      <c r="E635" s="22" t="str">
        <f>VLOOKUP(A635,[4]技术合作!$1:$1048576,3,FALSE)</f>
        <v>浙江省杭州市</v>
      </c>
      <c r="F635" s="21" t="s">
        <v>1987</v>
      </c>
      <c r="G635" s="21" t="s">
        <v>128</v>
      </c>
      <c r="H635" s="24"/>
    </row>
    <row r="636" s="1" customFormat="1" spans="1:8">
      <c r="A636" s="21" t="s">
        <v>128</v>
      </c>
      <c r="B636" s="22" t="s">
        <v>129</v>
      </c>
      <c r="C636" s="23" t="s">
        <v>1983</v>
      </c>
      <c r="D636" s="22">
        <v>29</v>
      </c>
      <c r="E636" s="22" t="str">
        <f>VLOOKUP(A636,[4]技术合作!$1:$1048576,3,FALSE)</f>
        <v>浙江省杭州市</v>
      </c>
      <c r="F636" s="29" t="s">
        <v>1988</v>
      </c>
      <c r="G636" s="21" t="s">
        <v>128</v>
      </c>
      <c r="H636" s="24"/>
    </row>
    <row r="637" s="1" customFormat="1" spans="1:8">
      <c r="A637" s="21" t="s">
        <v>128</v>
      </c>
      <c r="B637" s="22" t="s">
        <v>129</v>
      </c>
      <c r="C637" s="23" t="s">
        <v>1983</v>
      </c>
      <c r="D637" s="22">
        <v>29</v>
      </c>
      <c r="E637" s="22" t="str">
        <f>VLOOKUP(A637,[4]技术合作!$1:$1048576,3,FALSE)</f>
        <v>浙江省杭州市</v>
      </c>
      <c r="F637" s="21" t="s">
        <v>1989</v>
      </c>
      <c r="G637" s="21" t="s">
        <v>128</v>
      </c>
      <c r="H637" s="24"/>
    </row>
    <row r="638" s="1" customFormat="1" spans="1:8">
      <c r="A638" s="21" t="s">
        <v>128</v>
      </c>
      <c r="B638" s="22" t="s">
        <v>129</v>
      </c>
      <c r="C638" s="23" t="s">
        <v>1983</v>
      </c>
      <c r="D638" s="22">
        <v>29</v>
      </c>
      <c r="E638" s="22" t="str">
        <f>VLOOKUP(A638,[4]技术合作!$1:$1048576,3,FALSE)</f>
        <v>浙江省杭州市</v>
      </c>
      <c r="F638" s="21" t="s">
        <v>1990</v>
      </c>
      <c r="G638" s="21" t="s">
        <v>128</v>
      </c>
      <c r="H638" s="24"/>
    </row>
    <row r="639" s="1" customFormat="1" spans="1:8">
      <c r="A639" s="21" t="s">
        <v>128</v>
      </c>
      <c r="B639" s="22" t="s">
        <v>129</v>
      </c>
      <c r="C639" s="23" t="s">
        <v>1983</v>
      </c>
      <c r="D639" s="22">
        <v>29</v>
      </c>
      <c r="E639" s="22" t="str">
        <f>VLOOKUP(A639,[4]技术合作!$1:$1048576,3,FALSE)</f>
        <v>浙江省杭州市</v>
      </c>
      <c r="F639" s="29" t="s">
        <v>1991</v>
      </c>
      <c r="G639" s="21" t="s">
        <v>128</v>
      </c>
      <c r="H639" s="24"/>
    </row>
    <row r="640" s="1" customFormat="1" spans="1:8">
      <c r="A640" s="21" t="s">
        <v>128</v>
      </c>
      <c r="B640" s="22" t="s">
        <v>129</v>
      </c>
      <c r="C640" s="23" t="s">
        <v>1983</v>
      </c>
      <c r="D640" s="22">
        <v>29</v>
      </c>
      <c r="E640" s="22" t="str">
        <f>VLOOKUP(A640,[4]技术合作!$1:$1048576,3,FALSE)</f>
        <v>浙江省杭州市</v>
      </c>
      <c r="F640" s="21" t="s">
        <v>1992</v>
      </c>
      <c r="G640" s="21" t="s">
        <v>128</v>
      </c>
      <c r="H640" s="24"/>
    </row>
    <row r="641" s="1" customFormat="1" spans="1:8">
      <c r="A641" s="21" t="s">
        <v>128</v>
      </c>
      <c r="B641" s="22" t="s">
        <v>129</v>
      </c>
      <c r="C641" s="23" t="s">
        <v>1983</v>
      </c>
      <c r="D641" s="22">
        <v>29</v>
      </c>
      <c r="E641" s="22" t="str">
        <f>VLOOKUP(A641,[4]技术合作!$1:$1048576,3,FALSE)</f>
        <v>浙江省杭州市</v>
      </c>
      <c r="F641" s="21" t="s">
        <v>1993</v>
      </c>
      <c r="G641" s="21" t="s">
        <v>128</v>
      </c>
      <c r="H641" s="24"/>
    </row>
    <row r="642" s="1" customFormat="1" spans="1:8">
      <c r="A642" s="21" t="s">
        <v>128</v>
      </c>
      <c r="B642" s="22" t="s">
        <v>129</v>
      </c>
      <c r="C642" s="23" t="s">
        <v>1983</v>
      </c>
      <c r="D642" s="22">
        <v>29</v>
      </c>
      <c r="E642" s="22" t="str">
        <f>VLOOKUP(A642,[4]技术合作!$1:$1048576,3,FALSE)</f>
        <v>浙江省杭州市</v>
      </c>
      <c r="F642" s="21" t="s">
        <v>1994</v>
      </c>
      <c r="G642" s="21" t="s">
        <v>128</v>
      </c>
      <c r="H642" s="24"/>
    </row>
    <row r="643" s="1" customFormat="1" spans="1:8">
      <c r="A643" s="21" t="s">
        <v>128</v>
      </c>
      <c r="B643" s="22" t="s">
        <v>129</v>
      </c>
      <c r="C643" s="23" t="s">
        <v>1983</v>
      </c>
      <c r="D643" s="22">
        <v>29</v>
      </c>
      <c r="E643" s="22" t="str">
        <f>VLOOKUP(A643,[4]技术合作!$1:$1048576,3,FALSE)</f>
        <v>浙江省杭州市</v>
      </c>
      <c r="F643" s="21" t="s">
        <v>1995</v>
      </c>
      <c r="G643" s="21" t="s">
        <v>128</v>
      </c>
      <c r="H643" s="24"/>
    </row>
    <row r="644" s="1" customFormat="1" spans="1:8">
      <c r="A644" s="21" t="s">
        <v>128</v>
      </c>
      <c r="B644" s="22" t="s">
        <v>129</v>
      </c>
      <c r="C644" s="23" t="s">
        <v>1983</v>
      </c>
      <c r="D644" s="22">
        <v>29</v>
      </c>
      <c r="E644" s="22" t="str">
        <f>VLOOKUP(A644,[4]技术合作!$1:$1048576,3,FALSE)</f>
        <v>浙江省杭州市</v>
      </c>
      <c r="F644" s="29" t="s">
        <v>1996</v>
      </c>
      <c r="G644" s="21" t="s">
        <v>128</v>
      </c>
      <c r="H644" s="24"/>
    </row>
    <row r="645" s="1" customFormat="1" spans="1:8">
      <c r="A645" s="21" t="s">
        <v>128</v>
      </c>
      <c r="B645" s="22" t="s">
        <v>129</v>
      </c>
      <c r="C645" s="23" t="s">
        <v>1983</v>
      </c>
      <c r="D645" s="22">
        <v>29</v>
      </c>
      <c r="E645" s="22" t="str">
        <f>VLOOKUP(A645,[4]技术合作!$1:$1048576,3,FALSE)</f>
        <v>浙江省杭州市</v>
      </c>
      <c r="F645" s="29" t="s">
        <v>1997</v>
      </c>
      <c r="G645" s="21" t="s">
        <v>128</v>
      </c>
      <c r="H645" s="24"/>
    </row>
    <row r="646" s="1" customFormat="1" spans="1:8">
      <c r="A646" s="21" t="s">
        <v>128</v>
      </c>
      <c r="B646" s="22" t="s">
        <v>129</v>
      </c>
      <c r="C646" s="23" t="s">
        <v>1983</v>
      </c>
      <c r="D646" s="22">
        <v>29</v>
      </c>
      <c r="E646" s="22" t="str">
        <f>VLOOKUP(A646,[4]技术合作!$1:$1048576,3,FALSE)</f>
        <v>浙江省杭州市</v>
      </c>
      <c r="F646" s="29" t="s">
        <v>1998</v>
      </c>
      <c r="G646" s="21" t="s">
        <v>128</v>
      </c>
      <c r="H646" s="24"/>
    </row>
    <row r="647" s="1" customFormat="1" spans="1:8">
      <c r="A647" s="21" t="s">
        <v>128</v>
      </c>
      <c r="B647" s="22" t="s">
        <v>129</v>
      </c>
      <c r="C647" s="23" t="s">
        <v>1983</v>
      </c>
      <c r="D647" s="22">
        <v>29</v>
      </c>
      <c r="E647" s="22" t="str">
        <f>VLOOKUP(A647,[4]技术合作!$1:$1048576,3,FALSE)</f>
        <v>浙江省杭州市</v>
      </c>
      <c r="F647" s="29" t="s">
        <v>1999</v>
      </c>
      <c r="G647" s="21" t="s">
        <v>128</v>
      </c>
      <c r="H647" s="24"/>
    </row>
    <row r="648" s="1" customFormat="1" spans="1:8">
      <c r="A648" s="21" t="s">
        <v>128</v>
      </c>
      <c r="B648" s="22" t="s">
        <v>129</v>
      </c>
      <c r="C648" s="23" t="s">
        <v>1983</v>
      </c>
      <c r="D648" s="22">
        <v>29</v>
      </c>
      <c r="E648" s="22" t="str">
        <f>VLOOKUP(A648,[4]技术合作!$1:$1048576,3,FALSE)</f>
        <v>浙江省杭州市</v>
      </c>
      <c r="F648" s="21" t="s">
        <v>2000</v>
      </c>
      <c r="G648" s="21" t="s">
        <v>128</v>
      </c>
      <c r="H648" s="24"/>
    </row>
    <row r="649" s="1" customFormat="1" spans="1:8">
      <c r="A649" s="21" t="s">
        <v>128</v>
      </c>
      <c r="B649" s="22" t="s">
        <v>129</v>
      </c>
      <c r="C649" s="23" t="s">
        <v>1983</v>
      </c>
      <c r="D649" s="22">
        <v>29</v>
      </c>
      <c r="E649" s="22" t="str">
        <f>VLOOKUP(A649,[4]技术合作!$1:$1048576,3,FALSE)</f>
        <v>浙江省杭州市</v>
      </c>
      <c r="F649" s="21" t="s">
        <v>2001</v>
      </c>
      <c r="G649" s="21" t="s">
        <v>128</v>
      </c>
      <c r="H649" s="24"/>
    </row>
    <row r="650" s="1" customFormat="1" spans="1:8">
      <c r="A650" s="21" t="s">
        <v>128</v>
      </c>
      <c r="B650" s="22" t="s">
        <v>129</v>
      </c>
      <c r="C650" s="23" t="s">
        <v>1983</v>
      </c>
      <c r="D650" s="22">
        <v>29</v>
      </c>
      <c r="E650" s="22" t="str">
        <f>VLOOKUP(A650,[4]技术合作!$1:$1048576,3,FALSE)</f>
        <v>浙江省杭州市</v>
      </c>
      <c r="F650" s="21" t="s">
        <v>2002</v>
      </c>
      <c r="G650" s="21" t="s">
        <v>128</v>
      </c>
      <c r="H650" s="24"/>
    </row>
    <row r="651" s="1" customFormat="1" spans="1:8">
      <c r="A651" s="21" t="s">
        <v>128</v>
      </c>
      <c r="B651" s="22" t="s">
        <v>129</v>
      </c>
      <c r="C651" s="23" t="s">
        <v>1983</v>
      </c>
      <c r="D651" s="22">
        <v>29</v>
      </c>
      <c r="E651" s="22" t="str">
        <f>VLOOKUP(A651,[4]技术合作!$1:$1048576,3,FALSE)</f>
        <v>浙江省杭州市</v>
      </c>
      <c r="F651" s="29" t="s">
        <v>2003</v>
      </c>
      <c r="G651" s="21" t="s">
        <v>128</v>
      </c>
      <c r="H651" s="24"/>
    </row>
    <row r="652" s="1" customFormat="1" spans="1:8">
      <c r="A652" s="21" t="s">
        <v>128</v>
      </c>
      <c r="B652" s="22" t="s">
        <v>129</v>
      </c>
      <c r="C652" s="23" t="s">
        <v>1983</v>
      </c>
      <c r="D652" s="22">
        <v>29</v>
      </c>
      <c r="E652" s="22" t="str">
        <f>VLOOKUP(A652,[4]技术合作!$1:$1048576,3,FALSE)</f>
        <v>浙江省杭州市</v>
      </c>
      <c r="F652" s="21" t="s">
        <v>2004</v>
      </c>
      <c r="G652" s="21" t="s">
        <v>128</v>
      </c>
      <c r="H652" s="24"/>
    </row>
    <row r="653" s="1" customFormat="1" ht="24" spans="1:8">
      <c r="A653" s="21" t="s">
        <v>128</v>
      </c>
      <c r="B653" s="22" t="s">
        <v>129</v>
      </c>
      <c r="C653" s="23" t="s">
        <v>1983</v>
      </c>
      <c r="D653" s="22">
        <v>29</v>
      </c>
      <c r="E653" s="22" t="str">
        <f>VLOOKUP(A653,[4]技术合作!$1:$1048576,3,FALSE)</f>
        <v>浙江省杭州市</v>
      </c>
      <c r="F653" s="29" t="s">
        <v>2005</v>
      </c>
      <c r="G653" s="21" t="s">
        <v>128</v>
      </c>
      <c r="H653" s="24"/>
    </row>
    <row r="654" s="1" customFormat="1" spans="1:8">
      <c r="A654" s="21" t="s">
        <v>128</v>
      </c>
      <c r="B654" s="22" t="s">
        <v>129</v>
      </c>
      <c r="C654" s="23" t="s">
        <v>1983</v>
      </c>
      <c r="D654" s="22">
        <v>29</v>
      </c>
      <c r="E654" s="22" t="str">
        <f>VLOOKUP(A654,[4]技术合作!$1:$1048576,3,FALSE)</f>
        <v>浙江省杭州市</v>
      </c>
      <c r="F654" s="29" t="s">
        <v>2006</v>
      </c>
      <c r="G654" s="21" t="s">
        <v>128</v>
      </c>
      <c r="H654" s="24"/>
    </row>
    <row r="655" s="1" customFormat="1" spans="1:8">
      <c r="A655" s="21" t="s">
        <v>128</v>
      </c>
      <c r="B655" s="22" t="s">
        <v>129</v>
      </c>
      <c r="C655" s="23" t="s">
        <v>1983</v>
      </c>
      <c r="D655" s="22">
        <v>29</v>
      </c>
      <c r="E655" s="22" t="str">
        <f>VLOOKUP(A655,[4]技术合作!$1:$1048576,3,FALSE)</f>
        <v>浙江省杭州市</v>
      </c>
      <c r="F655" s="21" t="s">
        <v>2007</v>
      </c>
      <c r="G655" s="21" t="s">
        <v>128</v>
      </c>
      <c r="H655" s="24"/>
    </row>
    <row r="656" s="1" customFormat="1" spans="1:8">
      <c r="A656" s="21" t="s">
        <v>128</v>
      </c>
      <c r="B656" s="22" t="s">
        <v>129</v>
      </c>
      <c r="C656" s="23" t="s">
        <v>1983</v>
      </c>
      <c r="D656" s="22">
        <v>29</v>
      </c>
      <c r="E656" s="22" t="str">
        <f>VLOOKUP(A656,[4]技术合作!$1:$1048576,3,FALSE)</f>
        <v>浙江省杭州市</v>
      </c>
      <c r="F656" s="21" t="s">
        <v>2008</v>
      </c>
      <c r="G656" s="21" t="s">
        <v>128</v>
      </c>
      <c r="H656" s="24"/>
    </row>
    <row r="657" s="1" customFormat="1" spans="1:8">
      <c r="A657" s="21" t="s">
        <v>128</v>
      </c>
      <c r="B657" s="22" t="s">
        <v>129</v>
      </c>
      <c r="C657" s="23" t="s">
        <v>1983</v>
      </c>
      <c r="D657" s="22">
        <v>29</v>
      </c>
      <c r="E657" s="22" t="str">
        <f>VLOOKUP(A657,[4]技术合作!$1:$1048576,3,FALSE)</f>
        <v>浙江省杭州市</v>
      </c>
      <c r="F657" s="21" t="s">
        <v>2009</v>
      </c>
      <c r="G657" s="21" t="s">
        <v>128</v>
      </c>
      <c r="H657" s="24"/>
    </row>
    <row r="658" s="1" customFormat="1" spans="1:8">
      <c r="A658" s="21" t="s">
        <v>128</v>
      </c>
      <c r="B658" s="22" t="s">
        <v>129</v>
      </c>
      <c r="C658" s="23" t="s">
        <v>1983</v>
      </c>
      <c r="D658" s="22">
        <v>29</v>
      </c>
      <c r="E658" s="22" t="str">
        <f>VLOOKUP(A658,[4]技术合作!$1:$1048576,3,FALSE)</f>
        <v>浙江省杭州市</v>
      </c>
      <c r="F658" s="21" t="s">
        <v>2010</v>
      </c>
      <c r="G658" s="21" t="s">
        <v>128</v>
      </c>
      <c r="H658" s="24"/>
    </row>
    <row r="659" s="1" customFormat="1" ht="24" spans="1:8">
      <c r="A659" s="21" t="s">
        <v>128</v>
      </c>
      <c r="B659" s="22" t="s">
        <v>129</v>
      </c>
      <c r="C659" s="23" t="s">
        <v>1983</v>
      </c>
      <c r="D659" s="22">
        <v>29</v>
      </c>
      <c r="E659" s="22" t="str">
        <f>VLOOKUP(A659,[4]技术合作!$1:$1048576,3,FALSE)</f>
        <v>浙江省杭州市</v>
      </c>
      <c r="F659" s="29" t="s">
        <v>2011</v>
      </c>
      <c r="G659" s="21" t="s">
        <v>128</v>
      </c>
      <c r="H659" s="24"/>
    </row>
    <row r="660" s="1" customFormat="1" spans="1:8">
      <c r="A660" s="21" t="s">
        <v>128</v>
      </c>
      <c r="B660" s="22" t="s">
        <v>129</v>
      </c>
      <c r="C660" s="23" t="s">
        <v>1983</v>
      </c>
      <c r="D660" s="22">
        <v>29</v>
      </c>
      <c r="E660" s="22" t="str">
        <f>VLOOKUP(A660,[4]技术合作!$1:$1048576,3,FALSE)</f>
        <v>浙江省杭州市</v>
      </c>
      <c r="F660" s="29" t="s">
        <v>2012</v>
      </c>
      <c r="G660" s="21" t="s">
        <v>128</v>
      </c>
      <c r="H660" s="24"/>
    </row>
    <row r="661" s="1" customFormat="1" spans="1:8">
      <c r="A661" s="21" t="s">
        <v>131</v>
      </c>
      <c r="B661" s="22" t="s">
        <v>132</v>
      </c>
      <c r="C661" s="23" t="s">
        <v>2013</v>
      </c>
      <c r="D661" s="22">
        <v>6</v>
      </c>
      <c r="E661" s="22" t="str">
        <f>VLOOKUP(A661,[4]技术合作!$1:$1048576,3,FALSE)</f>
        <v>浙江省宁波市</v>
      </c>
      <c r="F661" s="29" t="s">
        <v>2014</v>
      </c>
      <c r="G661" s="21" t="s">
        <v>131</v>
      </c>
      <c r="H661" s="24"/>
    </row>
    <row r="662" s="1" customFormat="1" spans="1:8">
      <c r="A662" s="21" t="s">
        <v>131</v>
      </c>
      <c r="B662" s="22" t="s">
        <v>132</v>
      </c>
      <c r="C662" s="23" t="s">
        <v>2013</v>
      </c>
      <c r="D662" s="22">
        <v>6</v>
      </c>
      <c r="E662" s="22" t="str">
        <f>VLOOKUP(A662,[4]技术合作!$1:$1048576,3,FALSE)</f>
        <v>浙江省宁波市</v>
      </c>
      <c r="F662" s="29" t="s">
        <v>2015</v>
      </c>
      <c r="G662" s="21" t="s">
        <v>131</v>
      </c>
      <c r="H662" s="24"/>
    </row>
    <row r="663" s="1" customFormat="1" spans="1:8">
      <c r="A663" s="21" t="s">
        <v>131</v>
      </c>
      <c r="B663" s="22" t="s">
        <v>132</v>
      </c>
      <c r="C663" s="23" t="s">
        <v>2013</v>
      </c>
      <c r="D663" s="22">
        <v>6</v>
      </c>
      <c r="E663" s="22" t="str">
        <f>VLOOKUP(A663,[4]技术合作!$1:$1048576,3,FALSE)</f>
        <v>浙江省宁波市</v>
      </c>
      <c r="F663" s="21" t="s">
        <v>2016</v>
      </c>
      <c r="G663" s="21" t="s">
        <v>131</v>
      </c>
      <c r="H663" s="24"/>
    </row>
    <row r="664" s="1" customFormat="1" spans="1:8">
      <c r="A664" s="21" t="s">
        <v>131</v>
      </c>
      <c r="B664" s="22" t="s">
        <v>132</v>
      </c>
      <c r="C664" s="23" t="s">
        <v>2013</v>
      </c>
      <c r="D664" s="22">
        <v>6</v>
      </c>
      <c r="E664" s="22" t="str">
        <f>VLOOKUP(A664,[4]技术合作!$1:$1048576,3,FALSE)</f>
        <v>浙江省宁波市</v>
      </c>
      <c r="F664" s="29" t="s">
        <v>2017</v>
      </c>
      <c r="G664" s="21" t="s">
        <v>131</v>
      </c>
      <c r="H664" s="24"/>
    </row>
    <row r="665" s="1" customFormat="1" spans="1:8">
      <c r="A665" s="21" t="s">
        <v>131</v>
      </c>
      <c r="B665" s="22" t="s">
        <v>132</v>
      </c>
      <c r="C665" s="23" t="s">
        <v>2013</v>
      </c>
      <c r="D665" s="22">
        <v>6</v>
      </c>
      <c r="E665" s="22" t="str">
        <f>VLOOKUP(A665,[4]技术合作!$1:$1048576,3,FALSE)</f>
        <v>浙江省宁波市</v>
      </c>
      <c r="F665" s="29" t="s">
        <v>2018</v>
      </c>
      <c r="G665" s="21" t="s">
        <v>131</v>
      </c>
      <c r="H665" s="24"/>
    </row>
    <row r="666" s="1" customFormat="1" spans="1:8">
      <c r="A666" s="21" t="s">
        <v>131</v>
      </c>
      <c r="B666" s="22" t="s">
        <v>132</v>
      </c>
      <c r="C666" s="23" t="s">
        <v>2013</v>
      </c>
      <c r="D666" s="22">
        <v>6</v>
      </c>
      <c r="E666" s="22" t="str">
        <f>VLOOKUP(A666,[4]技术合作!$1:$1048576,3,FALSE)</f>
        <v>浙江省宁波市</v>
      </c>
      <c r="F666" s="29" t="s">
        <v>2019</v>
      </c>
      <c r="G666" s="21" t="s">
        <v>131</v>
      </c>
      <c r="H666" s="24"/>
    </row>
    <row r="667" s="1" customFormat="1" spans="1:8">
      <c r="A667" s="21" t="s">
        <v>134</v>
      </c>
      <c r="B667" s="22" t="s">
        <v>135</v>
      </c>
      <c r="C667" s="23" t="s">
        <v>2020</v>
      </c>
      <c r="D667" s="22">
        <v>48</v>
      </c>
      <c r="E667" s="22" t="str">
        <f>VLOOKUP(A667,[4]技术合作!$1:$1048576,3,FALSE)</f>
        <v>广东省深圳市</v>
      </c>
      <c r="F667" s="29" t="s">
        <v>2021</v>
      </c>
      <c r="G667" s="21" t="s">
        <v>134</v>
      </c>
      <c r="H667" s="24"/>
    </row>
    <row r="668" s="1" customFormat="1" spans="1:8">
      <c r="A668" s="21" t="s">
        <v>134</v>
      </c>
      <c r="B668" s="22" t="s">
        <v>135</v>
      </c>
      <c r="C668" s="23" t="s">
        <v>2020</v>
      </c>
      <c r="D668" s="22">
        <v>48</v>
      </c>
      <c r="E668" s="22" t="str">
        <f>VLOOKUP(A668,[4]技术合作!$1:$1048576,3,FALSE)</f>
        <v>广东省深圳市</v>
      </c>
      <c r="F668" s="29" t="s">
        <v>2022</v>
      </c>
      <c r="G668" s="21" t="s">
        <v>134</v>
      </c>
      <c r="H668" s="24"/>
    </row>
    <row r="669" s="1" customFormat="1" spans="1:8">
      <c r="A669" s="21" t="s">
        <v>134</v>
      </c>
      <c r="B669" s="22" t="s">
        <v>135</v>
      </c>
      <c r="C669" s="23" t="s">
        <v>2020</v>
      </c>
      <c r="D669" s="22">
        <v>48</v>
      </c>
      <c r="E669" s="22" t="str">
        <f>VLOOKUP(A669,[4]技术合作!$1:$1048576,3,FALSE)</f>
        <v>广东省深圳市</v>
      </c>
      <c r="F669" s="21" t="s">
        <v>2023</v>
      </c>
      <c r="G669" s="21" t="s">
        <v>134</v>
      </c>
      <c r="H669" s="24"/>
    </row>
    <row r="670" s="1" customFormat="1" spans="1:8">
      <c r="A670" s="21" t="s">
        <v>134</v>
      </c>
      <c r="B670" s="22" t="s">
        <v>135</v>
      </c>
      <c r="C670" s="23" t="s">
        <v>2020</v>
      </c>
      <c r="D670" s="22">
        <v>48</v>
      </c>
      <c r="E670" s="22" t="str">
        <f>VLOOKUP(A670,[4]技术合作!$1:$1048576,3,FALSE)</f>
        <v>广东省深圳市</v>
      </c>
      <c r="F670" s="21" t="s">
        <v>2024</v>
      </c>
      <c r="G670" s="21" t="s">
        <v>134</v>
      </c>
      <c r="H670" s="24"/>
    </row>
    <row r="671" s="1" customFormat="1" spans="1:8">
      <c r="A671" s="21" t="s">
        <v>134</v>
      </c>
      <c r="B671" s="22" t="s">
        <v>135</v>
      </c>
      <c r="C671" s="23" t="s">
        <v>2020</v>
      </c>
      <c r="D671" s="22">
        <v>48</v>
      </c>
      <c r="E671" s="22" t="str">
        <f>VLOOKUP(A671,[4]技术合作!$1:$1048576,3,FALSE)</f>
        <v>广东省深圳市</v>
      </c>
      <c r="F671" s="21" t="s">
        <v>2025</v>
      </c>
      <c r="G671" s="21" t="s">
        <v>134</v>
      </c>
      <c r="H671" s="24"/>
    </row>
    <row r="672" s="1" customFormat="1" spans="1:8">
      <c r="A672" s="21" t="s">
        <v>134</v>
      </c>
      <c r="B672" s="22" t="s">
        <v>135</v>
      </c>
      <c r="C672" s="23" t="s">
        <v>2020</v>
      </c>
      <c r="D672" s="22">
        <v>48</v>
      </c>
      <c r="E672" s="22" t="str">
        <f>VLOOKUP(A672,[4]技术合作!$1:$1048576,3,FALSE)</f>
        <v>广东省深圳市</v>
      </c>
      <c r="F672" s="29" t="s">
        <v>2026</v>
      </c>
      <c r="G672" s="21" t="s">
        <v>134</v>
      </c>
      <c r="H672" s="24"/>
    </row>
    <row r="673" s="1" customFormat="1" spans="1:8">
      <c r="A673" s="21" t="s">
        <v>134</v>
      </c>
      <c r="B673" s="22" t="s">
        <v>135</v>
      </c>
      <c r="C673" s="23" t="s">
        <v>2020</v>
      </c>
      <c r="D673" s="22">
        <v>48</v>
      </c>
      <c r="E673" s="22" t="str">
        <f>VLOOKUP(A673,[4]技术合作!$1:$1048576,3,FALSE)</f>
        <v>广东省深圳市</v>
      </c>
      <c r="F673" s="29" t="s">
        <v>2027</v>
      </c>
      <c r="G673" s="21" t="s">
        <v>134</v>
      </c>
      <c r="H673" s="24"/>
    </row>
    <row r="674" s="1" customFormat="1" spans="1:8">
      <c r="A674" s="21" t="s">
        <v>134</v>
      </c>
      <c r="B674" s="22" t="s">
        <v>135</v>
      </c>
      <c r="C674" s="23" t="s">
        <v>2020</v>
      </c>
      <c r="D674" s="22">
        <v>48</v>
      </c>
      <c r="E674" s="22" t="str">
        <f>VLOOKUP(A674,[4]技术合作!$1:$1048576,3,FALSE)</f>
        <v>广东省深圳市</v>
      </c>
      <c r="F674" s="29" t="s">
        <v>2028</v>
      </c>
      <c r="G674" s="21" t="s">
        <v>134</v>
      </c>
      <c r="H674" s="24"/>
    </row>
    <row r="675" s="1" customFormat="1" spans="1:8">
      <c r="A675" s="21" t="s">
        <v>134</v>
      </c>
      <c r="B675" s="22" t="s">
        <v>135</v>
      </c>
      <c r="C675" s="23" t="s">
        <v>2020</v>
      </c>
      <c r="D675" s="22">
        <v>48</v>
      </c>
      <c r="E675" s="22" t="str">
        <f>VLOOKUP(A675,[4]技术合作!$1:$1048576,3,FALSE)</f>
        <v>广东省深圳市</v>
      </c>
      <c r="F675" s="21" t="s">
        <v>2029</v>
      </c>
      <c r="G675" s="21" t="s">
        <v>134</v>
      </c>
      <c r="H675" s="24"/>
    </row>
    <row r="676" s="1" customFormat="1" spans="1:8">
      <c r="A676" s="21" t="s">
        <v>134</v>
      </c>
      <c r="B676" s="22" t="s">
        <v>135</v>
      </c>
      <c r="C676" s="23" t="s">
        <v>2020</v>
      </c>
      <c r="D676" s="22">
        <v>48</v>
      </c>
      <c r="E676" s="22" t="str">
        <f>VLOOKUP(A676,[4]技术合作!$1:$1048576,3,FALSE)</f>
        <v>广东省深圳市</v>
      </c>
      <c r="F676" s="21" t="s">
        <v>2030</v>
      </c>
      <c r="G676" s="21" t="s">
        <v>134</v>
      </c>
      <c r="H676" s="24"/>
    </row>
    <row r="677" s="1" customFormat="1" spans="1:8">
      <c r="A677" s="21" t="s">
        <v>134</v>
      </c>
      <c r="B677" s="22" t="s">
        <v>135</v>
      </c>
      <c r="C677" s="23" t="s">
        <v>2020</v>
      </c>
      <c r="D677" s="22">
        <v>48</v>
      </c>
      <c r="E677" s="22" t="str">
        <f>VLOOKUP(A677,[4]技术合作!$1:$1048576,3,FALSE)</f>
        <v>广东省深圳市</v>
      </c>
      <c r="F677" s="21" t="s">
        <v>2031</v>
      </c>
      <c r="G677" s="21" t="s">
        <v>134</v>
      </c>
      <c r="H677" s="24"/>
    </row>
    <row r="678" s="1" customFormat="1" spans="1:8">
      <c r="A678" s="21" t="s">
        <v>134</v>
      </c>
      <c r="B678" s="22" t="s">
        <v>135</v>
      </c>
      <c r="C678" s="23" t="s">
        <v>2020</v>
      </c>
      <c r="D678" s="22">
        <v>48</v>
      </c>
      <c r="E678" s="22" t="str">
        <f>VLOOKUP(A678,[4]技术合作!$1:$1048576,3,FALSE)</f>
        <v>广东省深圳市</v>
      </c>
      <c r="F678" s="21" t="s">
        <v>2032</v>
      </c>
      <c r="G678" s="21" t="s">
        <v>134</v>
      </c>
      <c r="H678" s="24"/>
    </row>
    <row r="679" s="1" customFormat="1" spans="1:8">
      <c r="A679" s="21" t="s">
        <v>134</v>
      </c>
      <c r="B679" s="22" t="s">
        <v>135</v>
      </c>
      <c r="C679" s="23" t="s">
        <v>2020</v>
      </c>
      <c r="D679" s="22">
        <v>48</v>
      </c>
      <c r="E679" s="22" t="str">
        <f>VLOOKUP(A679,[4]技术合作!$1:$1048576,3,FALSE)</f>
        <v>广东省深圳市</v>
      </c>
      <c r="F679" s="21" t="s">
        <v>2033</v>
      </c>
      <c r="G679" s="21" t="s">
        <v>134</v>
      </c>
      <c r="H679" s="24"/>
    </row>
    <row r="680" s="1" customFormat="1" spans="1:8">
      <c r="A680" s="21" t="s">
        <v>134</v>
      </c>
      <c r="B680" s="22" t="s">
        <v>135</v>
      </c>
      <c r="C680" s="23" t="s">
        <v>2020</v>
      </c>
      <c r="D680" s="22">
        <v>48</v>
      </c>
      <c r="E680" s="22" t="str">
        <f>VLOOKUP(A680,[4]技术合作!$1:$1048576,3,FALSE)</f>
        <v>广东省深圳市</v>
      </c>
      <c r="F680" s="21" t="s">
        <v>2034</v>
      </c>
      <c r="G680" s="21" t="s">
        <v>134</v>
      </c>
      <c r="H680" s="24"/>
    </row>
    <row r="681" s="1" customFormat="1" spans="1:8">
      <c r="A681" s="21" t="s">
        <v>134</v>
      </c>
      <c r="B681" s="22" t="s">
        <v>135</v>
      </c>
      <c r="C681" s="23" t="s">
        <v>2020</v>
      </c>
      <c r="D681" s="22">
        <v>48</v>
      </c>
      <c r="E681" s="22" t="str">
        <f>VLOOKUP(A681,[4]技术合作!$1:$1048576,3,FALSE)</f>
        <v>广东省深圳市</v>
      </c>
      <c r="F681" s="29" t="s">
        <v>2035</v>
      </c>
      <c r="G681" s="21" t="s">
        <v>134</v>
      </c>
      <c r="H681" s="24"/>
    </row>
    <row r="682" s="1" customFormat="1" spans="1:8">
      <c r="A682" s="21" t="s">
        <v>134</v>
      </c>
      <c r="B682" s="22" t="s">
        <v>135</v>
      </c>
      <c r="C682" s="23" t="s">
        <v>2020</v>
      </c>
      <c r="D682" s="22">
        <v>48</v>
      </c>
      <c r="E682" s="22" t="str">
        <f>VLOOKUP(A682,[4]技术合作!$1:$1048576,3,FALSE)</f>
        <v>广东省深圳市</v>
      </c>
      <c r="F682" s="21" t="s">
        <v>2036</v>
      </c>
      <c r="G682" s="21" t="s">
        <v>134</v>
      </c>
      <c r="H682" s="24"/>
    </row>
    <row r="683" s="1" customFormat="1" spans="1:8">
      <c r="A683" s="21" t="s">
        <v>134</v>
      </c>
      <c r="B683" s="22" t="s">
        <v>135</v>
      </c>
      <c r="C683" s="23" t="s">
        <v>2020</v>
      </c>
      <c r="D683" s="22">
        <v>48</v>
      </c>
      <c r="E683" s="22" t="str">
        <f>VLOOKUP(A683,[4]技术合作!$1:$1048576,3,FALSE)</f>
        <v>广东省深圳市</v>
      </c>
      <c r="F683" s="21" t="s">
        <v>2037</v>
      </c>
      <c r="G683" s="21" t="s">
        <v>134</v>
      </c>
      <c r="H683" s="24"/>
    </row>
    <row r="684" s="1" customFormat="1" spans="1:8">
      <c r="A684" s="21" t="s">
        <v>134</v>
      </c>
      <c r="B684" s="22" t="s">
        <v>135</v>
      </c>
      <c r="C684" s="23" t="s">
        <v>2020</v>
      </c>
      <c r="D684" s="22">
        <v>48</v>
      </c>
      <c r="E684" s="22" t="str">
        <f>VLOOKUP(A684,[4]技术合作!$1:$1048576,3,FALSE)</f>
        <v>广东省深圳市</v>
      </c>
      <c r="F684" s="29" t="s">
        <v>2038</v>
      </c>
      <c r="G684" s="21" t="s">
        <v>134</v>
      </c>
      <c r="H684" s="24"/>
    </row>
    <row r="685" s="1" customFormat="1" spans="1:8">
      <c r="A685" s="21" t="s">
        <v>134</v>
      </c>
      <c r="B685" s="22" t="s">
        <v>135</v>
      </c>
      <c r="C685" s="23" t="s">
        <v>2020</v>
      </c>
      <c r="D685" s="22">
        <v>48</v>
      </c>
      <c r="E685" s="22" t="str">
        <f>VLOOKUP(A685,[4]技术合作!$1:$1048576,3,FALSE)</f>
        <v>广东省深圳市</v>
      </c>
      <c r="F685" s="29" t="s">
        <v>2039</v>
      </c>
      <c r="G685" s="21" t="s">
        <v>134</v>
      </c>
      <c r="H685" s="24"/>
    </row>
    <row r="686" s="1" customFormat="1" spans="1:8">
      <c r="A686" s="21" t="s">
        <v>134</v>
      </c>
      <c r="B686" s="22" t="s">
        <v>135</v>
      </c>
      <c r="C686" s="23" t="s">
        <v>2020</v>
      </c>
      <c r="D686" s="22">
        <v>48</v>
      </c>
      <c r="E686" s="22" t="str">
        <f>VLOOKUP(A686,[4]技术合作!$1:$1048576,3,FALSE)</f>
        <v>广东省深圳市</v>
      </c>
      <c r="F686" s="21" t="s">
        <v>2040</v>
      </c>
      <c r="G686" s="21" t="s">
        <v>134</v>
      </c>
      <c r="H686" s="24"/>
    </row>
    <row r="687" s="1" customFormat="1" spans="1:8">
      <c r="A687" s="21" t="s">
        <v>134</v>
      </c>
      <c r="B687" s="22" t="s">
        <v>135</v>
      </c>
      <c r="C687" s="23" t="s">
        <v>2020</v>
      </c>
      <c r="D687" s="22">
        <v>48</v>
      </c>
      <c r="E687" s="22" t="str">
        <f>VLOOKUP(A687,[4]技术合作!$1:$1048576,3,FALSE)</f>
        <v>广东省深圳市</v>
      </c>
      <c r="F687" s="21" t="s">
        <v>2041</v>
      </c>
      <c r="G687" s="21" t="s">
        <v>134</v>
      </c>
      <c r="H687" s="24"/>
    </row>
    <row r="688" s="1" customFormat="1" spans="1:8">
      <c r="A688" s="21" t="s">
        <v>134</v>
      </c>
      <c r="B688" s="22" t="s">
        <v>135</v>
      </c>
      <c r="C688" s="23" t="s">
        <v>2020</v>
      </c>
      <c r="D688" s="22">
        <v>48</v>
      </c>
      <c r="E688" s="22" t="str">
        <f>VLOOKUP(A688,[4]技术合作!$1:$1048576,3,FALSE)</f>
        <v>广东省深圳市</v>
      </c>
      <c r="F688" s="21" t="s">
        <v>2042</v>
      </c>
      <c r="G688" s="21" t="s">
        <v>134</v>
      </c>
      <c r="H688" s="24"/>
    </row>
    <row r="689" s="1" customFormat="1" spans="1:8">
      <c r="A689" s="21" t="s">
        <v>134</v>
      </c>
      <c r="B689" s="22" t="s">
        <v>135</v>
      </c>
      <c r="C689" s="23" t="s">
        <v>2020</v>
      </c>
      <c r="D689" s="22">
        <v>48</v>
      </c>
      <c r="E689" s="22" t="str">
        <f>VLOOKUP(A689,[4]技术合作!$1:$1048576,3,FALSE)</f>
        <v>广东省深圳市</v>
      </c>
      <c r="F689" s="21" t="s">
        <v>2043</v>
      </c>
      <c r="G689" s="21" t="s">
        <v>134</v>
      </c>
      <c r="H689" s="24"/>
    </row>
    <row r="690" s="1" customFormat="1" spans="1:8">
      <c r="A690" s="21" t="s">
        <v>134</v>
      </c>
      <c r="B690" s="22" t="s">
        <v>135</v>
      </c>
      <c r="C690" s="23" t="s">
        <v>2020</v>
      </c>
      <c r="D690" s="22">
        <v>48</v>
      </c>
      <c r="E690" s="22" t="str">
        <f>VLOOKUP(A690,[4]技术合作!$1:$1048576,3,FALSE)</f>
        <v>广东省深圳市</v>
      </c>
      <c r="F690" s="21" t="s">
        <v>2044</v>
      </c>
      <c r="G690" s="21" t="s">
        <v>134</v>
      </c>
      <c r="H690" s="24"/>
    </row>
    <row r="691" s="1" customFormat="1" spans="1:8">
      <c r="A691" s="21" t="s">
        <v>134</v>
      </c>
      <c r="B691" s="22" t="s">
        <v>135</v>
      </c>
      <c r="C691" s="23" t="s">
        <v>2020</v>
      </c>
      <c r="D691" s="22">
        <v>48</v>
      </c>
      <c r="E691" s="22" t="str">
        <f>VLOOKUP(A691,[4]技术合作!$1:$1048576,3,FALSE)</f>
        <v>广东省深圳市</v>
      </c>
      <c r="F691" s="21" t="s">
        <v>2045</v>
      </c>
      <c r="G691" s="21" t="s">
        <v>134</v>
      </c>
      <c r="H691" s="24"/>
    </row>
    <row r="692" s="1" customFormat="1" spans="1:8">
      <c r="A692" s="21" t="s">
        <v>134</v>
      </c>
      <c r="B692" s="22" t="s">
        <v>135</v>
      </c>
      <c r="C692" s="23" t="s">
        <v>2020</v>
      </c>
      <c r="D692" s="22">
        <v>48</v>
      </c>
      <c r="E692" s="22" t="str">
        <f>VLOOKUP(A692,[4]技术合作!$1:$1048576,3,FALSE)</f>
        <v>广东省深圳市</v>
      </c>
      <c r="F692" s="21" t="s">
        <v>2046</v>
      </c>
      <c r="G692" s="21" t="s">
        <v>134</v>
      </c>
      <c r="H692" s="24"/>
    </row>
    <row r="693" s="1" customFormat="1" spans="1:8">
      <c r="A693" s="21" t="s">
        <v>134</v>
      </c>
      <c r="B693" s="22" t="s">
        <v>135</v>
      </c>
      <c r="C693" s="23" t="s">
        <v>2020</v>
      </c>
      <c r="D693" s="22">
        <v>48</v>
      </c>
      <c r="E693" s="22" t="str">
        <f>VLOOKUP(A693,[4]技术合作!$1:$1048576,3,FALSE)</f>
        <v>广东省深圳市</v>
      </c>
      <c r="F693" s="29" t="s">
        <v>2047</v>
      </c>
      <c r="G693" s="21" t="s">
        <v>134</v>
      </c>
      <c r="H693" s="24"/>
    </row>
    <row r="694" s="1" customFormat="1" spans="1:8">
      <c r="A694" s="21" t="s">
        <v>134</v>
      </c>
      <c r="B694" s="22" t="s">
        <v>135</v>
      </c>
      <c r="C694" s="23" t="s">
        <v>2020</v>
      </c>
      <c r="D694" s="22">
        <v>48</v>
      </c>
      <c r="E694" s="22" t="str">
        <f>VLOOKUP(A694,[4]技术合作!$1:$1048576,3,FALSE)</f>
        <v>广东省深圳市</v>
      </c>
      <c r="F694" s="21" t="s">
        <v>2048</v>
      </c>
      <c r="G694" s="21" t="s">
        <v>134</v>
      </c>
      <c r="H694" s="24"/>
    </row>
    <row r="695" s="1" customFormat="1" spans="1:8">
      <c r="A695" s="21" t="s">
        <v>134</v>
      </c>
      <c r="B695" s="22" t="s">
        <v>135</v>
      </c>
      <c r="C695" s="23" t="s">
        <v>2020</v>
      </c>
      <c r="D695" s="22">
        <v>48</v>
      </c>
      <c r="E695" s="22" t="str">
        <f>VLOOKUP(A695,[4]技术合作!$1:$1048576,3,FALSE)</f>
        <v>广东省深圳市</v>
      </c>
      <c r="F695" s="21" t="s">
        <v>2049</v>
      </c>
      <c r="G695" s="21" t="s">
        <v>134</v>
      </c>
      <c r="H695" s="24"/>
    </row>
    <row r="696" s="1" customFormat="1" spans="1:8">
      <c r="A696" s="21" t="s">
        <v>134</v>
      </c>
      <c r="B696" s="22" t="s">
        <v>135</v>
      </c>
      <c r="C696" s="23" t="s">
        <v>2020</v>
      </c>
      <c r="D696" s="22">
        <v>48</v>
      </c>
      <c r="E696" s="22" t="str">
        <f>VLOOKUP(A696,[4]技术合作!$1:$1048576,3,FALSE)</f>
        <v>广东省深圳市</v>
      </c>
      <c r="F696" s="21" t="s">
        <v>2050</v>
      </c>
      <c r="G696" s="21" t="s">
        <v>134</v>
      </c>
      <c r="H696" s="24"/>
    </row>
    <row r="697" s="1" customFormat="1" spans="1:8">
      <c r="A697" s="21" t="s">
        <v>134</v>
      </c>
      <c r="B697" s="22" t="s">
        <v>135</v>
      </c>
      <c r="C697" s="23" t="s">
        <v>2020</v>
      </c>
      <c r="D697" s="22">
        <v>48</v>
      </c>
      <c r="E697" s="22" t="str">
        <f>VLOOKUP(A697,[4]技术合作!$1:$1048576,3,FALSE)</f>
        <v>广东省深圳市</v>
      </c>
      <c r="F697" s="21" t="s">
        <v>2051</v>
      </c>
      <c r="G697" s="21" t="s">
        <v>134</v>
      </c>
      <c r="H697" s="24"/>
    </row>
    <row r="698" s="1" customFormat="1" spans="1:8">
      <c r="A698" s="21" t="s">
        <v>134</v>
      </c>
      <c r="B698" s="22" t="s">
        <v>135</v>
      </c>
      <c r="C698" s="23" t="s">
        <v>2020</v>
      </c>
      <c r="D698" s="22">
        <v>48</v>
      </c>
      <c r="E698" s="22" t="str">
        <f>VLOOKUP(A698,[4]技术合作!$1:$1048576,3,FALSE)</f>
        <v>广东省深圳市</v>
      </c>
      <c r="F698" s="21" t="s">
        <v>2052</v>
      </c>
      <c r="G698" s="21" t="s">
        <v>134</v>
      </c>
      <c r="H698" s="24"/>
    </row>
    <row r="699" s="1" customFormat="1" spans="1:8">
      <c r="A699" s="21" t="s">
        <v>134</v>
      </c>
      <c r="B699" s="22" t="s">
        <v>135</v>
      </c>
      <c r="C699" s="23" t="s">
        <v>2020</v>
      </c>
      <c r="D699" s="22">
        <v>48</v>
      </c>
      <c r="E699" s="22" t="str">
        <f>VLOOKUP(A699,[4]技术合作!$1:$1048576,3,FALSE)</f>
        <v>广东省深圳市</v>
      </c>
      <c r="F699" s="21" t="s">
        <v>2053</v>
      </c>
      <c r="G699" s="21" t="s">
        <v>134</v>
      </c>
      <c r="H699" s="24"/>
    </row>
    <row r="700" s="1" customFormat="1" spans="1:8">
      <c r="A700" s="21" t="s">
        <v>134</v>
      </c>
      <c r="B700" s="22" t="s">
        <v>135</v>
      </c>
      <c r="C700" s="23" t="s">
        <v>2020</v>
      </c>
      <c r="D700" s="22">
        <v>48</v>
      </c>
      <c r="E700" s="22" t="str">
        <f>VLOOKUP(A700,[4]技术合作!$1:$1048576,3,FALSE)</f>
        <v>广东省深圳市</v>
      </c>
      <c r="F700" s="21" t="s">
        <v>2054</v>
      </c>
      <c r="G700" s="21" t="s">
        <v>134</v>
      </c>
      <c r="H700" s="24"/>
    </row>
    <row r="701" s="1" customFormat="1" spans="1:8">
      <c r="A701" s="21" t="s">
        <v>134</v>
      </c>
      <c r="B701" s="22" t="s">
        <v>135</v>
      </c>
      <c r="C701" s="23" t="s">
        <v>2020</v>
      </c>
      <c r="D701" s="22">
        <v>48</v>
      </c>
      <c r="E701" s="22" t="str">
        <f>VLOOKUP(A701,[4]技术合作!$1:$1048576,3,FALSE)</f>
        <v>广东省深圳市</v>
      </c>
      <c r="F701" s="21" t="s">
        <v>2055</v>
      </c>
      <c r="G701" s="21" t="s">
        <v>134</v>
      </c>
      <c r="H701" s="24"/>
    </row>
    <row r="702" s="1" customFormat="1" spans="1:8">
      <c r="A702" s="21" t="s">
        <v>134</v>
      </c>
      <c r="B702" s="22" t="s">
        <v>135</v>
      </c>
      <c r="C702" s="23" t="s">
        <v>2020</v>
      </c>
      <c r="D702" s="22">
        <v>48</v>
      </c>
      <c r="E702" s="22" t="str">
        <f>VLOOKUP(A702,[4]技术合作!$1:$1048576,3,FALSE)</f>
        <v>广东省深圳市</v>
      </c>
      <c r="F702" s="21" t="s">
        <v>2056</v>
      </c>
      <c r="G702" s="21" t="s">
        <v>134</v>
      </c>
      <c r="H702" s="24"/>
    </row>
    <row r="703" s="1" customFormat="1" spans="1:8">
      <c r="A703" s="21" t="s">
        <v>134</v>
      </c>
      <c r="B703" s="22" t="s">
        <v>135</v>
      </c>
      <c r="C703" s="23" t="s">
        <v>2020</v>
      </c>
      <c r="D703" s="22">
        <v>48</v>
      </c>
      <c r="E703" s="22" t="str">
        <f>VLOOKUP(A703,[4]技术合作!$1:$1048576,3,FALSE)</f>
        <v>广东省深圳市</v>
      </c>
      <c r="F703" s="21" t="s">
        <v>2057</v>
      </c>
      <c r="G703" s="21" t="s">
        <v>134</v>
      </c>
      <c r="H703" s="24"/>
    </row>
    <row r="704" s="1" customFormat="1" spans="1:8">
      <c r="A704" s="21" t="s">
        <v>134</v>
      </c>
      <c r="B704" s="22" t="s">
        <v>135</v>
      </c>
      <c r="C704" s="23" t="s">
        <v>2020</v>
      </c>
      <c r="D704" s="22">
        <v>48</v>
      </c>
      <c r="E704" s="22" t="str">
        <f>VLOOKUP(A704,[4]技术合作!$1:$1048576,3,FALSE)</f>
        <v>广东省深圳市</v>
      </c>
      <c r="F704" s="21" t="s">
        <v>2058</v>
      </c>
      <c r="G704" s="21" t="s">
        <v>134</v>
      </c>
      <c r="H704" s="24"/>
    </row>
    <row r="705" s="1" customFormat="1" spans="1:8">
      <c r="A705" s="21" t="s">
        <v>134</v>
      </c>
      <c r="B705" s="22" t="s">
        <v>135</v>
      </c>
      <c r="C705" s="23" t="s">
        <v>2020</v>
      </c>
      <c r="D705" s="22">
        <v>48</v>
      </c>
      <c r="E705" s="22" t="str">
        <f>VLOOKUP(A705,[4]技术合作!$1:$1048576,3,FALSE)</f>
        <v>广东省深圳市</v>
      </c>
      <c r="F705" s="21" t="s">
        <v>2059</v>
      </c>
      <c r="G705" s="21" t="s">
        <v>134</v>
      </c>
      <c r="H705" s="24"/>
    </row>
    <row r="706" s="1" customFormat="1" spans="1:8">
      <c r="A706" s="21" t="s">
        <v>134</v>
      </c>
      <c r="B706" s="22" t="s">
        <v>135</v>
      </c>
      <c r="C706" s="23" t="s">
        <v>2020</v>
      </c>
      <c r="D706" s="22">
        <v>48</v>
      </c>
      <c r="E706" s="22" t="str">
        <f>VLOOKUP(A706,[4]技术合作!$1:$1048576,3,FALSE)</f>
        <v>广东省深圳市</v>
      </c>
      <c r="F706" s="21" t="s">
        <v>2060</v>
      </c>
      <c r="G706" s="21" t="s">
        <v>134</v>
      </c>
      <c r="H706" s="24"/>
    </row>
    <row r="707" s="1" customFormat="1" spans="1:8">
      <c r="A707" s="21" t="s">
        <v>134</v>
      </c>
      <c r="B707" s="22" t="s">
        <v>135</v>
      </c>
      <c r="C707" s="23" t="s">
        <v>2020</v>
      </c>
      <c r="D707" s="22">
        <v>48</v>
      </c>
      <c r="E707" s="22" t="str">
        <f>VLOOKUP(A707,[4]技术合作!$1:$1048576,3,FALSE)</f>
        <v>广东省深圳市</v>
      </c>
      <c r="F707" s="21" t="s">
        <v>2061</v>
      </c>
      <c r="G707" s="21" t="s">
        <v>134</v>
      </c>
      <c r="H707" s="24"/>
    </row>
    <row r="708" s="1" customFormat="1" spans="1:8">
      <c r="A708" s="21" t="s">
        <v>134</v>
      </c>
      <c r="B708" s="22" t="s">
        <v>135</v>
      </c>
      <c r="C708" s="23" t="s">
        <v>2020</v>
      </c>
      <c r="D708" s="22">
        <v>48</v>
      </c>
      <c r="E708" s="22" t="str">
        <f>VLOOKUP(A708,[4]技术合作!$1:$1048576,3,FALSE)</f>
        <v>广东省深圳市</v>
      </c>
      <c r="F708" s="21" t="s">
        <v>2062</v>
      </c>
      <c r="G708" s="21" t="s">
        <v>134</v>
      </c>
      <c r="H708" s="24"/>
    </row>
    <row r="709" s="1" customFormat="1" spans="1:8">
      <c r="A709" s="21" t="s">
        <v>134</v>
      </c>
      <c r="B709" s="22" t="s">
        <v>135</v>
      </c>
      <c r="C709" s="23" t="s">
        <v>2020</v>
      </c>
      <c r="D709" s="22">
        <v>48</v>
      </c>
      <c r="E709" s="22" t="str">
        <f>VLOOKUP(A709,[4]技术合作!$1:$1048576,3,FALSE)</f>
        <v>广东省深圳市</v>
      </c>
      <c r="F709" s="21" t="s">
        <v>2063</v>
      </c>
      <c r="G709" s="21" t="s">
        <v>134</v>
      </c>
      <c r="H709" s="24"/>
    </row>
    <row r="710" s="1" customFormat="1" spans="1:8">
      <c r="A710" s="21" t="s">
        <v>134</v>
      </c>
      <c r="B710" s="22" t="s">
        <v>135</v>
      </c>
      <c r="C710" s="23" t="s">
        <v>2020</v>
      </c>
      <c r="D710" s="22">
        <v>48</v>
      </c>
      <c r="E710" s="22" t="str">
        <f>VLOOKUP(A710,[4]技术合作!$1:$1048576,3,FALSE)</f>
        <v>广东省深圳市</v>
      </c>
      <c r="F710" s="21" t="s">
        <v>2064</v>
      </c>
      <c r="G710" s="21" t="s">
        <v>134</v>
      </c>
      <c r="H710" s="24"/>
    </row>
    <row r="711" s="1" customFormat="1" spans="1:8">
      <c r="A711" s="21" t="s">
        <v>134</v>
      </c>
      <c r="B711" s="22" t="s">
        <v>135</v>
      </c>
      <c r="C711" s="23" t="s">
        <v>2020</v>
      </c>
      <c r="D711" s="22">
        <v>48</v>
      </c>
      <c r="E711" s="22" t="str">
        <f>VLOOKUP(A711,[4]技术合作!$1:$1048576,3,FALSE)</f>
        <v>广东省深圳市</v>
      </c>
      <c r="F711" s="29" t="s">
        <v>2065</v>
      </c>
      <c r="G711" s="21" t="s">
        <v>134</v>
      </c>
      <c r="H711" s="24"/>
    </row>
    <row r="712" s="1" customFormat="1" spans="1:8">
      <c r="A712" s="21" t="s">
        <v>134</v>
      </c>
      <c r="B712" s="22" t="s">
        <v>135</v>
      </c>
      <c r="C712" s="23" t="s">
        <v>2020</v>
      </c>
      <c r="D712" s="22">
        <v>48</v>
      </c>
      <c r="E712" s="22" t="str">
        <f>VLOOKUP(A712,[4]技术合作!$1:$1048576,3,FALSE)</f>
        <v>广东省深圳市</v>
      </c>
      <c r="F712" s="21" t="s">
        <v>2066</v>
      </c>
      <c r="G712" s="21" t="s">
        <v>134</v>
      </c>
      <c r="H712" s="24"/>
    </row>
    <row r="713" s="1" customFormat="1" spans="1:8">
      <c r="A713" s="21" t="s">
        <v>134</v>
      </c>
      <c r="B713" s="22" t="s">
        <v>135</v>
      </c>
      <c r="C713" s="23" t="s">
        <v>2020</v>
      </c>
      <c r="D713" s="22">
        <v>48</v>
      </c>
      <c r="E713" s="22" t="str">
        <f>VLOOKUP(A713,[4]技术合作!$1:$1048576,3,FALSE)</f>
        <v>广东省深圳市</v>
      </c>
      <c r="F713" s="29" t="s">
        <v>2067</v>
      </c>
      <c r="G713" s="21" t="s">
        <v>134</v>
      </c>
      <c r="H713" s="24"/>
    </row>
    <row r="714" s="1" customFormat="1" spans="1:8">
      <c r="A714" s="21" t="s">
        <v>134</v>
      </c>
      <c r="B714" s="22" t="s">
        <v>135</v>
      </c>
      <c r="C714" s="23" t="s">
        <v>2020</v>
      </c>
      <c r="D714" s="22">
        <v>48</v>
      </c>
      <c r="E714" s="22" t="str">
        <f>VLOOKUP(A714,[4]技术合作!$1:$1048576,3,FALSE)</f>
        <v>广东省深圳市</v>
      </c>
      <c r="F714" s="21" t="s">
        <v>2068</v>
      </c>
      <c r="G714" s="21" t="s">
        <v>134</v>
      </c>
      <c r="H714" s="24"/>
    </row>
    <row r="715" s="1" customFormat="1" spans="1:8">
      <c r="A715" s="21" t="s">
        <v>137</v>
      </c>
      <c r="B715" s="22" t="s">
        <v>138</v>
      </c>
      <c r="C715" s="23" t="s">
        <v>2069</v>
      </c>
      <c r="D715" s="22">
        <v>2</v>
      </c>
      <c r="E715" s="22" t="str">
        <f>VLOOKUP(A715,[4]技术合作!$1:$1048576,3,FALSE)</f>
        <v>天津市</v>
      </c>
      <c r="F715" s="21" t="s">
        <v>2070</v>
      </c>
      <c r="G715" s="21" t="s">
        <v>137</v>
      </c>
      <c r="H715" s="24"/>
    </row>
    <row r="716" s="1" customFormat="1" spans="1:8">
      <c r="A716" s="21" t="s">
        <v>137</v>
      </c>
      <c r="B716" s="22" t="s">
        <v>138</v>
      </c>
      <c r="C716" s="23" t="s">
        <v>2069</v>
      </c>
      <c r="D716" s="22">
        <v>2</v>
      </c>
      <c r="E716" s="22" t="str">
        <f>VLOOKUP(A716,[4]技术合作!$1:$1048576,3,FALSE)</f>
        <v>天津市</v>
      </c>
      <c r="F716" s="21" t="s">
        <v>2071</v>
      </c>
      <c r="G716" s="21" t="s">
        <v>137</v>
      </c>
      <c r="H716" s="24"/>
    </row>
    <row r="717" s="1" customFormat="1" spans="1:8">
      <c r="A717" s="21" t="s">
        <v>140</v>
      </c>
      <c r="B717" s="22" t="s">
        <v>141</v>
      </c>
      <c r="C717" s="23" t="s">
        <v>2072</v>
      </c>
      <c r="D717" s="22">
        <v>22</v>
      </c>
      <c r="E717" s="22" t="str">
        <f>VLOOKUP(A717,[4]技术合作!$1:$1048576,3,FALSE)</f>
        <v>广东省深圳市</v>
      </c>
      <c r="F717" s="21" t="s">
        <v>2073</v>
      </c>
      <c r="G717" s="21" t="s">
        <v>140</v>
      </c>
      <c r="H717" s="24"/>
    </row>
    <row r="718" s="1" customFormat="1" spans="1:8">
      <c r="A718" s="21" t="s">
        <v>140</v>
      </c>
      <c r="B718" s="22" t="s">
        <v>141</v>
      </c>
      <c r="C718" s="23" t="s">
        <v>2072</v>
      </c>
      <c r="D718" s="22">
        <v>22</v>
      </c>
      <c r="E718" s="22" t="str">
        <f>VLOOKUP(A718,[4]技术合作!$1:$1048576,3,FALSE)</f>
        <v>广东省深圳市</v>
      </c>
      <c r="F718" s="21" t="s">
        <v>2074</v>
      </c>
      <c r="G718" s="21" t="s">
        <v>140</v>
      </c>
      <c r="H718" s="24"/>
    </row>
    <row r="719" s="1" customFormat="1" spans="1:8">
      <c r="A719" s="21" t="s">
        <v>140</v>
      </c>
      <c r="B719" s="22" t="s">
        <v>141</v>
      </c>
      <c r="C719" s="23" t="s">
        <v>2072</v>
      </c>
      <c r="D719" s="22">
        <v>22</v>
      </c>
      <c r="E719" s="22" t="str">
        <f>VLOOKUP(A719,[4]技术合作!$1:$1048576,3,FALSE)</f>
        <v>广东省深圳市</v>
      </c>
      <c r="F719" s="21" t="s">
        <v>2075</v>
      </c>
      <c r="G719" s="21" t="s">
        <v>140</v>
      </c>
      <c r="H719" s="24"/>
    </row>
    <row r="720" s="1" customFormat="1" spans="1:8">
      <c r="A720" s="21" t="s">
        <v>140</v>
      </c>
      <c r="B720" s="22" t="s">
        <v>141</v>
      </c>
      <c r="C720" s="23" t="s">
        <v>2072</v>
      </c>
      <c r="D720" s="22">
        <v>22</v>
      </c>
      <c r="E720" s="22" t="str">
        <f>VLOOKUP(A720,[4]技术合作!$1:$1048576,3,FALSE)</f>
        <v>广东省深圳市</v>
      </c>
      <c r="F720" s="21" t="s">
        <v>2076</v>
      </c>
      <c r="G720" s="21" t="s">
        <v>140</v>
      </c>
      <c r="H720" s="24"/>
    </row>
    <row r="721" s="1" customFormat="1" spans="1:8">
      <c r="A721" s="21" t="s">
        <v>140</v>
      </c>
      <c r="B721" s="22" t="s">
        <v>141</v>
      </c>
      <c r="C721" s="23" t="s">
        <v>2072</v>
      </c>
      <c r="D721" s="22">
        <v>22</v>
      </c>
      <c r="E721" s="22" t="str">
        <f>VLOOKUP(A721,[4]技术合作!$1:$1048576,3,FALSE)</f>
        <v>广东省深圳市</v>
      </c>
      <c r="F721" s="21" t="s">
        <v>2077</v>
      </c>
      <c r="G721" s="21" t="s">
        <v>140</v>
      </c>
      <c r="H721" s="24"/>
    </row>
    <row r="722" s="1" customFormat="1" spans="1:8">
      <c r="A722" s="21" t="s">
        <v>140</v>
      </c>
      <c r="B722" s="22" t="s">
        <v>141</v>
      </c>
      <c r="C722" s="23" t="s">
        <v>2072</v>
      </c>
      <c r="D722" s="22">
        <v>22</v>
      </c>
      <c r="E722" s="22" t="str">
        <f>VLOOKUP(A722,[4]技术合作!$1:$1048576,3,FALSE)</f>
        <v>广东省深圳市</v>
      </c>
      <c r="F722" s="21" t="s">
        <v>2078</v>
      </c>
      <c r="G722" s="21" t="s">
        <v>140</v>
      </c>
      <c r="H722" s="24"/>
    </row>
    <row r="723" s="1" customFormat="1" spans="1:8">
      <c r="A723" s="21" t="s">
        <v>140</v>
      </c>
      <c r="B723" s="22" t="s">
        <v>141</v>
      </c>
      <c r="C723" s="23" t="s">
        <v>2072</v>
      </c>
      <c r="D723" s="22">
        <v>22</v>
      </c>
      <c r="E723" s="22" t="str">
        <f>VLOOKUP(A723,[4]技术合作!$1:$1048576,3,FALSE)</f>
        <v>广东省深圳市</v>
      </c>
      <c r="F723" s="21" t="s">
        <v>2079</v>
      </c>
      <c r="G723" s="21" t="s">
        <v>140</v>
      </c>
      <c r="H723" s="24"/>
    </row>
    <row r="724" s="1" customFormat="1" spans="1:8">
      <c r="A724" s="21" t="s">
        <v>140</v>
      </c>
      <c r="B724" s="22" t="s">
        <v>141</v>
      </c>
      <c r="C724" s="23" t="s">
        <v>2072</v>
      </c>
      <c r="D724" s="22">
        <v>22</v>
      </c>
      <c r="E724" s="22" t="str">
        <f>VLOOKUP(A724,[4]技术合作!$1:$1048576,3,FALSE)</f>
        <v>广东省深圳市</v>
      </c>
      <c r="F724" s="21" t="s">
        <v>2080</v>
      </c>
      <c r="G724" s="21" t="s">
        <v>140</v>
      </c>
      <c r="H724" s="24"/>
    </row>
    <row r="725" s="1" customFormat="1" spans="1:8">
      <c r="A725" s="21" t="s">
        <v>140</v>
      </c>
      <c r="B725" s="22" t="s">
        <v>141</v>
      </c>
      <c r="C725" s="23" t="s">
        <v>2072</v>
      </c>
      <c r="D725" s="22">
        <v>22</v>
      </c>
      <c r="E725" s="22" t="str">
        <f>VLOOKUP(A725,[4]技术合作!$1:$1048576,3,FALSE)</f>
        <v>广东省深圳市</v>
      </c>
      <c r="F725" s="21" t="s">
        <v>2081</v>
      </c>
      <c r="G725" s="21" t="s">
        <v>140</v>
      </c>
      <c r="H725" s="24"/>
    </row>
    <row r="726" s="1" customFormat="1" spans="1:8">
      <c r="A726" s="21" t="s">
        <v>140</v>
      </c>
      <c r="B726" s="22" t="s">
        <v>141</v>
      </c>
      <c r="C726" s="23" t="s">
        <v>2072</v>
      </c>
      <c r="D726" s="22">
        <v>22</v>
      </c>
      <c r="E726" s="22" t="str">
        <f>VLOOKUP(A726,[4]技术合作!$1:$1048576,3,FALSE)</f>
        <v>广东省深圳市</v>
      </c>
      <c r="F726" s="21" t="s">
        <v>2082</v>
      </c>
      <c r="G726" s="21" t="s">
        <v>140</v>
      </c>
      <c r="H726" s="24"/>
    </row>
    <row r="727" s="1" customFormat="1" spans="1:8">
      <c r="A727" s="21" t="s">
        <v>140</v>
      </c>
      <c r="B727" s="22" t="s">
        <v>141</v>
      </c>
      <c r="C727" s="23" t="s">
        <v>2072</v>
      </c>
      <c r="D727" s="22">
        <v>22</v>
      </c>
      <c r="E727" s="22" t="str">
        <f>VLOOKUP(A727,[4]技术合作!$1:$1048576,3,FALSE)</f>
        <v>广东省深圳市</v>
      </c>
      <c r="F727" s="21" t="s">
        <v>2083</v>
      </c>
      <c r="G727" s="21" t="s">
        <v>140</v>
      </c>
      <c r="H727" s="24"/>
    </row>
    <row r="728" s="1" customFormat="1" spans="1:8">
      <c r="A728" s="21" t="s">
        <v>140</v>
      </c>
      <c r="B728" s="22" t="s">
        <v>141</v>
      </c>
      <c r="C728" s="23" t="s">
        <v>2072</v>
      </c>
      <c r="D728" s="22">
        <v>22</v>
      </c>
      <c r="E728" s="22" t="str">
        <f>VLOOKUP(A728,[4]技术合作!$1:$1048576,3,FALSE)</f>
        <v>广东省深圳市</v>
      </c>
      <c r="F728" s="21" t="s">
        <v>2084</v>
      </c>
      <c r="G728" s="21" t="s">
        <v>140</v>
      </c>
      <c r="H728" s="24"/>
    </row>
    <row r="729" s="1" customFormat="1" spans="1:8">
      <c r="A729" s="21" t="s">
        <v>140</v>
      </c>
      <c r="B729" s="22" t="s">
        <v>141</v>
      </c>
      <c r="C729" s="23" t="s">
        <v>2072</v>
      </c>
      <c r="D729" s="22">
        <v>22</v>
      </c>
      <c r="E729" s="22" t="str">
        <f>VLOOKUP(A729,[4]技术合作!$1:$1048576,3,FALSE)</f>
        <v>广东省深圳市</v>
      </c>
      <c r="F729" s="21" t="s">
        <v>2085</v>
      </c>
      <c r="G729" s="21" t="s">
        <v>140</v>
      </c>
      <c r="H729" s="24"/>
    </row>
    <row r="730" s="1" customFormat="1" spans="1:8">
      <c r="A730" s="21" t="s">
        <v>140</v>
      </c>
      <c r="B730" s="22" t="s">
        <v>141</v>
      </c>
      <c r="C730" s="23" t="s">
        <v>2072</v>
      </c>
      <c r="D730" s="22">
        <v>22</v>
      </c>
      <c r="E730" s="22" t="str">
        <f>VLOOKUP(A730,[4]技术合作!$1:$1048576,3,FALSE)</f>
        <v>广东省深圳市</v>
      </c>
      <c r="F730" s="21" t="s">
        <v>2086</v>
      </c>
      <c r="G730" s="21" t="s">
        <v>140</v>
      </c>
      <c r="H730" s="24"/>
    </row>
    <row r="731" s="1" customFormat="1" spans="1:8">
      <c r="A731" s="21" t="s">
        <v>140</v>
      </c>
      <c r="B731" s="22" t="s">
        <v>141</v>
      </c>
      <c r="C731" s="23" t="s">
        <v>2072</v>
      </c>
      <c r="D731" s="22">
        <v>22</v>
      </c>
      <c r="E731" s="22" t="str">
        <f>VLOOKUP(A731,[4]技术合作!$1:$1048576,3,FALSE)</f>
        <v>广东省深圳市</v>
      </c>
      <c r="F731" s="21" t="s">
        <v>2087</v>
      </c>
      <c r="G731" s="21" t="s">
        <v>140</v>
      </c>
      <c r="H731" s="24"/>
    </row>
    <row r="732" s="1" customFormat="1" spans="1:8">
      <c r="A732" s="21" t="s">
        <v>140</v>
      </c>
      <c r="B732" s="22" t="s">
        <v>141</v>
      </c>
      <c r="C732" s="23" t="s">
        <v>2072</v>
      </c>
      <c r="D732" s="22">
        <v>22</v>
      </c>
      <c r="E732" s="22" t="str">
        <f>VLOOKUP(A732,[4]技术合作!$1:$1048576,3,FALSE)</f>
        <v>广东省深圳市</v>
      </c>
      <c r="F732" s="21" t="s">
        <v>2088</v>
      </c>
      <c r="G732" s="21" t="s">
        <v>140</v>
      </c>
      <c r="H732" s="24"/>
    </row>
    <row r="733" s="1" customFormat="1" spans="1:8">
      <c r="A733" s="21" t="s">
        <v>140</v>
      </c>
      <c r="B733" s="22" t="s">
        <v>141</v>
      </c>
      <c r="C733" s="23" t="s">
        <v>2072</v>
      </c>
      <c r="D733" s="22">
        <v>22</v>
      </c>
      <c r="E733" s="22" t="str">
        <f>VLOOKUP(A733,[4]技术合作!$1:$1048576,3,FALSE)</f>
        <v>广东省深圳市</v>
      </c>
      <c r="F733" s="21" t="s">
        <v>2089</v>
      </c>
      <c r="G733" s="21" t="s">
        <v>140</v>
      </c>
      <c r="H733" s="24"/>
    </row>
    <row r="734" s="1" customFormat="1" spans="1:8">
      <c r="A734" s="21" t="s">
        <v>140</v>
      </c>
      <c r="B734" s="22" t="s">
        <v>141</v>
      </c>
      <c r="C734" s="23" t="s">
        <v>2072</v>
      </c>
      <c r="D734" s="22">
        <v>22</v>
      </c>
      <c r="E734" s="22" t="str">
        <f>VLOOKUP(A734,[4]技术合作!$1:$1048576,3,FALSE)</f>
        <v>广东省深圳市</v>
      </c>
      <c r="F734" s="21" t="s">
        <v>2090</v>
      </c>
      <c r="G734" s="21" t="s">
        <v>140</v>
      </c>
      <c r="H734" s="24"/>
    </row>
    <row r="735" s="1" customFormat="1" spans="1:8">
      <c r="A735" s="21" t="s">
        <v>140</v>
      </c>
      <c r="B735" s="22" t="s">
        <v>141</v>
      </c>
      <c r="C735" s="23" t="s">
        <v>2072</v>
      </c>
      <c r="D735" s="22">
        <v>22</v>
      </c>
      <c r="E735" s="22" t="str">
        <f>VLOOKUP(A735,[4]技术合作!$1:$1048576,3,FALSE)</f>
        <v>广东省深圳市</v>
      </c>
      <c r="F735" s="21" t="s">
        <v>2091</v>
      </c>
      <c r="G735" s="21" t="s">
        <v>140</v>
      </c>
      <c r="H735" s="24"/>
    </row>
    <row r="736" s="1" customFormat="1" spans="1:8">
      <c r="A736" s="21" t="s">
        <v>140</v>
      </c>
      <c r="B736" s="22" t="s">
        <v>141</v>
      </c>
      <c r="C736" s="23" t="s">
        <v>2072</v>
      </c>
      <c r="D736" s="22">
        <v>22</v>
      </c>
      <c r="E736" s="22" t="str">
        <f>VLOOKUP(A736,[4]技术合作!$1:$1048576,3,FALSE)</f>
        <v>广东省深圳市</v>
      </c>
      <c r="F736" s="21" t="s">
        <v>2092</v>
      </c>
      <c r="G736" s="21" t="s">
        <v>140</v>
      </c>
      <c r="H736" s="24"/>
    </row>
    <row r="737" s="1" customFormat="1" spans="1:8">
      <c r="A737" s="21" t="s">
        <v>140</v>
      </c>
      <c r="B737" s="22" t="s">
        <v>141</v>
      </c>
      <c r="C737" s="23" t="s">
        <v>2072</v>
      </c>
      <c r="D737" s="22">
        <v>22</v>
      </c>
      <c r="E737" s="22" t="str">
        <f>VLOOKUP(A737,[4]技术合作!$1:$1048576,3,FALSE)</f>
        <v>广东省深圳市</v>
      </c>
      <c r="F737" s="21" t="s">
        <v>2093</v>
      </c>
      <c r="G737" s="21" t="s">
        <v>140</v>
      </c>
      <c r="H737" s="24"/>
    </row>
    <row r="738" s="1" customFormat="1" spans="1:8">
      <c r="A738" s="21" t="s">
        <v>140</v>
      </c>
      <c r="B738" s="22" t="s">
        <v>141</v>
      </c>
      <c r="C738" s="23" t="s">
        <v>2072</v>
      </c>
      <c r="D738" s="22">
        <v>22</v>
      </c>
      <c r="E738" s="22" t="str">
        <f>VLOOKUP(A738,[4]技术合作!$1:$1048576,3,FALSE)</f>
        <v>广东省深圳市</v>
      </c>
      <c r="F738" s="29" t="s">
        <v>2094</v>
      </c>
      <c r="G738" s="21" t="s">
        <v>140</v>
      </c>
      <c r="H738" s="24"/>
    </row>
    <row r="739" s="1" customFormat="1" spans="1:8">
      <c r="A739" s="21" t="s">
        <v>143</v>
      </c>
      <c r="B739" s="22" t="s">
        <v>144</v>
      </c>
      <c r="C739" s="23" t="s">
        <v>2095</v>
      </c>
      <c r="D739" s="22">
        <v>17</v>
      </c>
      <c r="E739" s="22" t="str">
        <f>VLOOKUP(A739,[4]技术合作!$1:$1048576,3,FALSE)</f>
        <v>广东省深圳市</v>
      </c>
      <c r="F739" s="21" t="s">
        <v>2096</v>
      </c>
      <c r="G739" s="21" t="s">
        <v>143</v>
      </c>
      <c r="H739" s="24"/>
    </row>
    <row r="740" s="1" customFormat="1" spans="1:8">
      <c r="A740" s="21" t="s">
        <v>143</v>
      </c>
      <c r="B740" s="22" t="s">
        <v>144</v>
      </c>
      <c r="C740" s="23" t="s">
        <v>2095</v>
      </c>
      <c r="D740" s="22">
        <v>17</v>
      </c>
      <c r="E740" s="22" t="str">
        <f>VLOOKUP(A740,[4]技术合作!$1:$1048576,3,FALSE)</f>
        <v>广东省深圳市</v>
      </c>
      <c r="F740" s="21" t="s">
        <v>2097</v>
      </c>
      <c r="G740" s="21" t="s">
        <v>143</v>
      </c>
      <c r="H740" s="24"/>
    </row>
    <row r="741" s="1" customFormat="1" spans="1:8">
      <c r="A741" s="21" t="s">
        <v>143</v>
      </c>
      <c r="B741" s="22" t="s">
        <v>144</v>
      </c>
      <c r="C741" s="23" t="s">
        <v>2095</v>
      </c>
      <c r="D741" s="22">
        <v>17</v>
      </c>
      <c r="E741" s="22" t="str">
        <f>VLOOKUP(A741,[4]技术合作!$1:$1048576,3,FALSE)</f>
        <v>广东省深圳市</v>
      </c>
      <c r="F741" s="21" t="s">
        <v>2098</v>
      </c>
      <c r="G741" s="21" t="s">
        <v>143</v>
      </c>
      <c r="H741" s="24"/>
    </row>
    <row r="742" s="1" customFormat="1" spans="1:8">
      <c r="A742" s="21" t="s">
        <v>143</v>
      </c>
      <c r="B742" s="22" t="s">
        <v>144</v>
      </c>
      <c r="C742" s="23" t="s">
        <v>2095</v>
      </c>
      <c r="D742" s="22">
        <v>17</v>
      </c>
      <c r="E742" s="22" t="str">
        <f>VLOOKUP(A742,[4]技术合作!$1:$1048576,3,FALSE)</f>
        <v>广东省深圳市</v>
      </c>
      <c r="F742" s="21" t="s">
        <v>2099</v>
      </c>
      <c r="G742" s="21" t="s">
        <v>143</v>
      </c>
      <c r="H742" s="24"/>
    </row>
    <row r="743" s="1" customFormat="1" spans="1:8">
      <c r="A743" s="21" t="s">
        <v>143</v>
      </c>
      <c r="B743" s="22" t="s">
        <v>144</v>
      </c>
      <c r="C743" s="23" t="s">
        <v>2095</v>
      </c>
      <c r="D743" s="22">
        <v>17</v>
      </c>
      <c r="E743" s="22" t="str">
        <f>VLOOKUP(A743,[4]技术合作!$1:$1048576,3,FALSE)</f>
        <v>广东省深圳市</v>
      </c>
      <c r="F743" s="21" t="s">
        <v>2100</v>
      </c>
      <c r="G743" s="21" t="s">
        <v>143</v>
      </c>
      <c r="H743" s="24"/>
    </row>
    <row r="744" s="1" customFormat="1" spans="1:8">
      <c r="A744" s="21" t="s">
        <v>143</v>
      </c>
      <c r="B744" s="22" t="s">
        <v>144</v>
      </c>
      <c r="C744" s="23" t="s">
        <v>2095</v>
      </c>
      <c r="D744" s="22">
        <v>17</v>
      </c>
      <c r="E744" s="22" t="str">
        <f>VLOOKUP(A744,[4]技术合作!$1:$1048576,3,FALSE)</f>
        <v>广东省深圳市</v>
      </c>
      <c r="F744" s="21" t="s">
        <v>2101</v>
      </c>
      <c r="G744" s="21" t="s">
        <v>143</v>
      </c>
      <c r="H744" s="24"/>
    </row>
    <row r="745" s="1" customFormat="1" spans="1:8">
      <c r="A745" s="21" t="s">
        <v>143</v>
      </c>
      <c r="B745" s="22" t="s">
        <v>144</v>
      </c>
      <c r="C745" s="23" t="s">
        <v>2095</v>
      </c>
      <c r="D745" s="22">
        <v>17</v>
      </c>
      <c r="E745" s="22" t="str">
        <f>VLOOKUP(A745,[4]技术合作!$1:$1048576,3,FALSE)</f>
        <v>广东省深圳市</v>
      </c>
      <c r="F745" s="21" t="s">
        <v>2102</v>
      </c>
      <c r="G745" s="21" t="s">
        <v>143</v>
      </c>
      <c r="H745" s="24"/>
    </row>
    <row r="746" s="1" customFormat="1" spans="1:8">
      <c r="A746" s="21" t="s">
        <v>143</v>
      </c>
      <c r="B746" s="22" t="s">
        <v>144</v>
      </c>
      <c r="C746" s="23" t="s">
        <v>2095</v>
      </c>
      <c r="D746" s="22">
        <v>17</v>
      </c>
      <c r="E746" s="22" t="str">
        <f>VLOOKUP(A746,[4]技术合作!$1:$1048576,3,FALSE)</f>
        <v>广东省深圳市</v>
      </c>
      <c r="F746" s="21" t="s">
        <v>2103</v>
      </c>
      <c r="G746" s="21" t="s">
        <v>143</v>
      </c>
      <c r="H746" s="24"/>
    </row>
    <row r="747" s="1" customFormat="1" spans="1:8">
      <c r="A747" s="21" t="s">
        <v>143</v>
      </c>
      <c r="B747" s="22" t="s">
        <v>144</v>
      </c>
      <c r="C747" s="23" t="s">
        <v>2095</v>
      </c>
      <c r="D747" s="22">
        <v>17</v>
      </c>
      <c r="E747" s="22" t="str">
        <f>VLOOKUP(A747,[4]技术合作!$1:$1048576,3,FALSE)</f>
        <v>广东省深圳市</v>
      </c>
      <c r="F747" s="21" t="s">
        <v>2104</v>
      </c>
      <c r="G747" s="21" t="s">
        <v>143</v>
      </c>
      <c r="H747" s="24"/>
    </row>
    <row r="748" s="1" customFormat="1" spans="1:8">
      <c r="A748" s="21" t="s">
        <v>143</v>
      </c>
      <c r="B748" s="22" t="s">
        <v>144</v>
      </c>
      <c r="C748" s="23" t="s">
        <v>2095</v>
      </c>
      <c r="D748" s="22">
        <v>17</v>
      </c>
      <c r="E748" s="22" t="str">
        <f>VLOOKUP(A748,[4]技术合作!$1:$1048576,3,FALSE)</f>
        <v>广东省深圳市</v>
      </c>
      <c r="F748" s="21" t="s">
        <v>2105</v>
      </c>
      <c r="G748" s="21" t="s">
        <v>143</v>
      </c>
      <c r="H748" s="24"/>
    </row>
    <row r="749" s="1" customFormat="1" spans="1:8">
      <c r="A749" s="21" t="s">
        <v>143</v>
      </c>
      <c r="B749" s="22" t="s">
        <v>144</v>
      </c>
      <c r="C749" s="23" t="s">
        <v>2095</v>
      </c>
      <c r="D749" s="22">
        <v>17</v>
      </c>
      <c r="E749" s="22" t="str">
        <f>VLOOKUP(A749,[4]技术合作!$1:$1048576,3,FALSE)</f>
        <v>广东省深圳市</v>
      </c>
      <c r="F749" s="21" t="s">
        <v>2106</v>
      </c>
      <c r="G749" s="21" t="s">
        <v>143</v>
      </c>
      <c r="H749" s="24"/>
    </row>
    <row r="750" s="1" customFormat="1" spans="1:8">
      <c r="A750" s="21" t="s">
        <v>143</v>
      </c>
      <c r="B750" s="22" t="s">
        <v>144</v>
      </c>
      <c r="C750" s="23" t="s">
        <v>2095</v>
      </c>
      <c r="D750" s="22">
        <v>17</v>
      </c>
      <c r="E750" s="22" t="str">
        <f>VLOOKUP(A750,[4]技术合作!$1:$1048576,3,FALSE)</f>
        <v>广东省深圳市</v>
      </c>
      <c r="F750" s="21" t="s">
        <v>2107</v>
      </c>
      <c r="G750" s="21" t="s">
        <v>143</v>
      </c>
      <c r="H750" s="24"/>
    </row>
    <row r="751" s="1" customFormat="1" spans="1:8">
      <c r="A751" s="21" t="s">
        <v>143</v>
      </c>
      <c r="B751" s="22" t="s">
        <v>144</v>
      </c>
      <c r="C751" s="23" t="s">
        <v>2095</v>
      </c>
      <c r="D751" s="22">
        <v>17</v>
      </c>
      <c r="E751" s="22" t="str">
        <f>VLOOKUP(A751,[4]技术合作!$1:$1048576,3,FALSE)</f>
        <v>广东省深圳市</v>
      </c>
      <c r="F751" s="21" t="s">
        <v>2108</v>
      </c>
      <c r="G751" s="21" t="s">
        <v>143</v>
      </c>
      <c r="H751" s="24"/>
    </row>
    <row r="752" s="1" customFormat="1" spans="1:8">
      <c r="A752" s="21" t="s">
        <v>143</v>
      </c>
      <c r="B752" s="22" t="s">
        <v>144</v>
      </c>
      <c r="C752" s="23" t="s">
        <v>2095</v>
      </c>
      <c r="D752" s="22">
        <v>17</v>
      </c>
      <c r="E752" s="22" t="str">
        <f>VLOOKUP(A752,[4]技术合作!$1:$1048576,3,FALSE)</f>
        <v>广东省深圳市</v>
      </c>
      <c r="F752" s="21" t="s">
        <v>2109</v>
      </c>
      <c r="G752" s="21" t="s">
        <v>143</v>
      </c>
      <c r="H752" s="24"/>
    </row>
    <row r="753" s="1" customFormat="1" spans="1:8">
      <c r="A753" s="21" t="s">
        <v>143</v>
      </c>
      <c r="B753" s="22" t="s">
        <v>144</v>
      </c>
      <c r="C753" s="23" t="s">
        <v>2095</v>
      </c>
      <c r="D753" s="22">
        <v>17</v>
      </c>
      <c r="E753" s="22" t="str">
        <f>VLOOKUP(A753,[4]技术合作!$1:$1048576,3,FALSE)</f>
        <v>广东省深圳市</v>
      </c>
      <c r="F753" s="21" t="s">
        <v>2110</v>
      </c>
      <c r="G753" s="21" t="s">
        <v>143</v>
      </c>
      <c r="H753" s="24"/>
    </row>
    <row r="754" s="1" customFormat="1" spans="1:8">
      <c r="A754" s="21" t="s">
        <v>143</v>
      </c>
      <c r="B754" s="22" t="s">
        <v>144</v>
      </c>
      <c r="C754" s="23" t="s">
        <v>2095</v>
      </c>
      <c r="D754" s="22">
        <v>17</v>
      </c>
      <c r="E754" s="22" t="str">
        <f>VLOOKUP(A754,[4]技术合作!$1:$1048576,3,FALSE)</f>
        <v>广东省深圳市</v>
      </c>
      <c r="F754" s="21" t="s">
        <v>2111</v>
      </c>
      <c r="G754" s="21" t="s">
        <v>143</v>
      </c>
      <c r="H754" s="24"/>
    </row>
    <row r="755" s="1" customFormat="1" spans="1:8">
      <c r="A755" s="21" t="s">
        <v>143</v>
      </c>
      <c r="B755" s="22" t="s">
        <v>144</v>
      </c>
      <c r="C755" s="23" t="s">
        <v>2095</v>
      </c>
      <c r="D755" s="22">
        <v>17</v>
      </c>
      <c r="E755" s="22" t="str">
        <f>VLOOKUP(A755,[4]技术合作!$1:$1048576,3,FALSE)</f>
        <v>广东省深圳市</v>
      </c>
      <c r="F755" s="21" t="s">
        <v>2112</v>
      </c>
      <c r="G755" s="21" t="s">
        <v>143</v>
      </c>
      <c r="H755" s="24"/>
    </row>
    <row r="756" s="1" customFormat="1" spans="1:8">
      <c r="A756" s="21" t="s">
        <v>2113</v>
      </c>
      <c r="B756" s="22" t="s">
        <v>1200</v>
      </c>
      <c r="C756" s="23" t="s">
        <v>2114</v>
      </c>
      <c r="D756" s="22">
        <v>23</v>
      </c>
      <c r="E756" s="22" t="str">
        <f>VLOOKUP(A756,[4]技术合作!$1:$1048576,3,FALSE)</f>
        <v>北京市</v>
      </c>
      <c r="F756" s="21" t="s">
        <v>2115</v>
      </c>
      <c r="G756" s="21" t="s">
        <v>2113</v>
      </c>
      <c r="H756" s="24"/>
    </row>
    <row r="757" s="1" customFormat="1" spans="1:8">
      <c r="A757" s="21" t="s">
        <v>2113</v>
      </c>
      <c r="B757" s="22" t="s">
        <v>1200</v>
      </c>
      <c r="C757" s="23" t="s">
        <v>2114</v>
      </c>
      <c r="D757" s="22">
        <v>23</v>
      </c>
      <c r="E757" s="22" t="str">
        <f>VLOOKUP(A757,[4]技术合作!$1:$1048576,3,FALSE)</f>
        <v>北京市</v>
      </c>
      <c r="F757" s="21" t="s">
        <v>2116</v>
      </c>
      <c r="G757" s="21" t="s">
        <v>2113</v>
      </c>
      <c r="H757" s="24"/>
    </row>
    <row r="758" s="1" customFormat="1" spans="1:8">
      <c r="A758" s="21" t="s">
        <v>2113</v>
      </c>
      <c r="B758" s="22" t="s">
        <v>1200</v>
      </c>
      <c r="C758" s="23" t="s">
        <v>2114</v>
      </c>
      <c r="D758" s="22">
        <v>23</v>
      </c>
      <c r="E758" s="22" t="str">
        <f>VLOOKUP(A758,[4]技术合作!$1:$1048576,3,FALSE)</f>
        <v>北京市</v>
      </c>
      <c r="F758" s="21" t="s">
        <v>2117</v>
      </c>
      <c r="G758" s="21" t="s">
        <v>2113</v>
      </c>
      <c r="H758" s="24"/>
    </row>
    <row r="759" s="1" customFormat="1" spans="1:8">
      <c r="A759" s="21" t="s">
        <v>2113</v>
      </c>
      <c r="B759" s="22" t="s">
        <v>1200</v>
      </c>
      <c r="C759" s="23" t="s">
        <v>2114</v>
      </c>
      <c r="D759" s="22">
        <v>23</v>
      </c>
      <c r="E759" s="22" t="str">
        <f>VLOOKUP(A759,[4]技术合作!$1:$1048576,3,FALSE)</f>
        <v>北京市</v>
      </c>
      <c r="F759" s="21" t="s">
        <v>2118</v>
      </c>
      <c r="G759" s="21" t="s">
        <v>2113</v>
      </c>
      <c r="H759" s="24"/>
    </row>
    <row r="760" s="1" customFormat="1" spans="1:8">
      <c r="A760" s="21" t="s">
        <v>2113</v>
      </c>
      <c r="B760" s="22" t="s">
        <v>1200</v>
      </c>
      <c r="C760" s="23" t="s">
        <v>2114</v>
      </c>
      <c r="D760" s="22">
        <v>23</v>
      </c>
      <c r="E760" s="22" t="str">
        <f>VLOOKUP(A760,[4]技术合作!$1:$1048576,3,FALSE)</f>
        <v>北京市</v>
      </c>
      <c r="F760" s="21" t="s">
        <v>2119</v>
      </c>
      <c r="G760" s="21" t="s">
        <v>2113</v>
      </c>
      <c r="H760" s="24"/>
    </row>
    <row r="761" s="1" customFormat="1" spans="1:8">
      <c r="A761" s="21" t="s">
        <v>2113</v>
      </c>
      <c r="B761" s="22" t="s">
        <v>1200</v>
      </c>
      <c r="C761" s="23" t="s">
        <v>2114</v>
      </c>
      <c r="D761" s="22">
        <v>23</v>
      </c>
      <c r="E761" s="22" t="str">
        <f>VLOOKUP(A761,[4]技术合作!$1:$1048576,3,FALSE)</f>
        <v>北京市</v>
      </c>
      <c r="F761" s="21" t="s">
        <v>2120</v>
      </c>
      <c r="G761" s="21" t="s">
        <v>2113</v>
      </c>
      <c r="H761" s="24"/>
    </row>
    <row r="762" s="1" customFormat="1" spans="1:8">
      <c r="A762" s="21" t="s">
        <v>2113</v>
      </c>
      <c r="B762" s="22" t="s">
        <v>1200</v>
      </c>
      <c r="C762" s="23" t="s">
        <v>2114</v>
      </c>
      <c r="D762" s="22">
        <v>23</v>
      </c>
      <c r="E762" s="22" t="str">
        <f>VLOOKUP(A762,[4]技术合作!$1:$1048576,3,FALSE)</f>
        <v>北京市</v>
      </c>
      <c r="F762" s="21" t="s">
        <v>2121</v>
      </c>
      <c r="G762" s="21" t="s">
        <v>2113</v>
      </c>
      <c r="H762" s="24"/>
    </row>
    <row r="763" s="1" customFormat="1" spans="1:8">
      <c r="A763" s="21" t="s">
        <v>2113</v>
      </c>
      <c r="B763" s="22" t="s">
        <v>1200</v>
      </c>
      <c r="C763" s="23" t="s">
        <v>2114</v>
      </c>
      <c r="D763" s="22">
        <v>23</v>
      </c>
      <c r="E763" s="22" t="str">
        <f>VLOOKUP(A763,[4]技术合作!$1:$1048576,3,FALSE)</f>
        <v>北京市</v>
      </c>
      <c r="F763" s="21" t="s">
        <v>2122</v>
      </c>
      <c r="G763" s="21" t="s">
        <v>2113</v>
      </c>
      <c r="H763" s="24"/>
    </row>
    <row r="764" s="1" customFormat="1" spans="1:8">
      <c r="A764" s="21" t="s">
        <v>2113</v>
      </c>
      <c r="B764" s="22" t="s">
        <v>1200</v>
      </c>
      <c r="C764" s="23" t="s">
        <v>2114</v>
      </c>
      <c r="D764" s="22">
        <v>23</v>
      </c>
      <c r="E764" s="22" t="str">
        <f>VLOOKUP(A764,[4]技术合作!$1:$1048576,3,FALSE)</f>
        <v>北京市</v>
      </c>
      <c r="F764" s="21" t="s">
        <v>2123</v>
      </c>
      <c r="G764" s="21" t="s">
        <v>2113</v>
      </c>
      <c r="H764" s="24"/>
    </row>
    <row r="765" s="1" customFormat="1" spans="1:8">
      <c r="A765" s="21" t="s">
        <v>2113</v>
      </c>
      <c r="B765" s="22" t="s">
        <v>1200</v>
      </c>
      <c r="C765" s="23" t="s">
        <v>2114</v>
      </c>
      <c r="D765" s="22">
        <v>23</v>
      </c>
      <c r="E765" s="22" t="str">
        <f>VLOOKUP(A765,[4]技术合作!$1:$1048576,3,FALSE)</f>
        <v>北京市</v>
      </c>
      <c r="F765" s="21" t="s">
        <v>2124</v>
      </c>
      <c r="G765" s="21" t="s">
        <v>2113</v>
      </c>
      <c r="H765" s="24"/>
    </row>
    <row r="766" s="1" customFormat="1" spans="1:8">
      <c r="A766" s="21" t="s">
        <v>2113</v>
      </c>
      <c r="B766" s="22" t="s">
        <v>1200</v>
      </c>
      <c r="C766" s="23" t="s">
        <v>2114</v>
      </c>
      <c r="D766" s="22">
        <v>23</v>
      </c>
      <c r="E766" s="22" t="str">
        <f>VLOOKUP(A766,[4]技术合作!$1:$1048576,3,FALSE)</f>
        <v>北京市</v>
      </c>
      <c r="F766" s="21" t="s">
        <v>2125</v>
      </c>
      <c r="G766" s="21" t="s">
        <v>2113</v>
      </c>
      <c r="H766" s="24"/>
    </row>
    <row r="767" s="1" customFormat="1" spans="1:8">
      <c r="A767" s="21" t="s">
        <v>2113</v>
      </c>
      <c r="B767" s="22" t="s">
        <v>1200</v>
      </c>
      <c r="C767" s="23" t="s">
        <v>2114</v>
      </c>
      <c r="D767" s="22">
        <v>23</v>
      </c>
      <c r="E767" s="22" t="str">
        <f>VLOOKUP(A767,[4]技术合作!$1:$1048576,3,FALSE)</f>
        <v>北京市</v>
      </c>
      <c r="F767" s="21" t="s">
        <v>2126</v>
      </c>
      <c r="G767" s="21" t="s">
        <v>2113</v>
      </c>
      <c r="H767" s="24"/>
    </row>
    <row r="768" s="1" customFormat="1" spans="1:8">
      <c r="A768" s="21" t="s">
        <v>2113</v>
      </c>
      <c r="B768" s="22" t="s">
        <v>1200</v>
      </c>
      <c r="C768" s="23" t="s">
        <v>2114</v>
      </c>
      <c r="D768" s="22">
        <v>23</v>
      </c>
      <c r="E768" s="22" t="str">
        <f>VLOOKUP(A768,[4]技术合作!$1:$1048576,3,FALSE)</f>
        <v>北京市</v>
      </c>
      <c r="F768" s="21" t="s">
        <v>2127</v>
      </c>
      <c r="G768" s="21" t="s">
        <v>2113</v>
      </c>
      <c r="H768" s="24"/>
    </row>
    <row r="769" s="1" customFormat="1" spans="1:8">
      <c r="A769" s="21" t="s">
        <v>2113</v>
      </c>
      <c r="B769" s="22" t="s">
        <v>1200</v>
      </c>
      <c r="C769" s="23" t="s">
        <v>2114</v>
      </c>
      <c r="D769" s="22">
        <v>23</v>
      </c>
      <c r="E769" s="22" t="str">
        <f>VLOOKUP(A769,[4]技术合作!$1:$1048576,3,FALSE)</f>
        <v>北京市</v>
      </c>
      <c r="F769" s="21" t="s">
        <v>2128</v>
      </c>
      <c r="G769" s="21" t="s">
        <v>2113</v>
      </c>
      <c r="H769" s="24"/>
    </row>
    <row r="770" s="1" customFormat="1" spans="1:8">
      <c r="A770" s="21" t="s">
        <v>2113</v>
      </c>
      <c r="B770" s="22" t="s">
        <v>1200</v>
      </c>
      <c r="C770" s="23" t="s">
        <v>2114</v>
      </c>
      <c r="D770" s="22">
        <v>23</v>
      </c>
      <c r="E770" s="22" t="str">
        <f>VLOOKUP(A770,[4]技术合作!$1:$1048576,3,FALSE)</f>
        <v>北京市</v>
      </c>
      <c r="F770" s="21" t="s">
        <v>2129</v>
      </c>
      <c r="G770" s="21" t="s">
        <v>2113</v>
      </c>
      <c r="H770" s="24"/>
    </row>
    <row r="771" s="1" customFormat="1" spans="1:8">
      <c r="A771" s="21" t="s">
        <v>2113</v>
      </c>
      <c r="B771" s="22" t="s">
        <v>1200</v>
      </c>
      <c r="C771" s="23" t="s">
        <v>2114</v>
      </c>
      <c r="D771" s="22">
        <v>23</v>
      </c>
      <c r="E771" s="22" t="str">
        <f>VLOOKUP(A771,[4]技术合作!$1:$1048576,3,FALSE)</f>
        <v>北京市</v>
      </c>
      <c r="F771" s="21" t="s">
        <v>2130</v>
      </c>
      <c r="G771" s="21" t="s">
        <v>2113</v>
      </c>
      <c r="H771" s="24"/>
    </row>
    <row r="772" s="1" customFormat="1" spans="1:8">
      <c r="A772" s="21" t="s">
        <v>2113</v>
      </c>
      <c r="B772" s="22" t="s">
        <v>1200</v>
      </c>
      <c r="C772" s="23" t="s">
        <v>2114</v>
      </c>
      <c r="D772" s="22">
        <v>23</v>
      </c>
      <c r="E772" s="22" t="str">
        <f>VLOOKUP(A772,[4]技术合作!$1:$1048576,3,FALSE)</f>
        <v>北京市</v>
      </c>
      <c r="F772" s="21" t="s">
        <v>2131</v>
      </c>
      <c r="G772" s="21" t="s">
        <v>2113</v>
      </c>
      <c r="H772" s="24"/>
    </row>
    <row r="773" s="1" customFormat="1" spans="1:8">
      <c r="A773" s="21" t="s">
        <v>2113</v>
      </c>
      <c r="B773" s="22" t="s">
        <v>1200</v>
      </c>
      <c r="C773" s="23" t="s">
        <v>2114</v>
      </c>
      <c r="D773" s="22">
        <v>23</v>
      </c>
      <c r="E773" s="22" t="str">
        <f>VLOOKUP(A773,[4]技术合作!$1:$1048576,3,FALSE)</f>
        <v>北京市</v>
      </c>
      <c r="F773" s="21" t="s">
        <v>2132</v>
      </c>
      <c r="G773" s="21" t="s">
        <v>2113</v>
      </c>
      <c r="H773" s="24"/>
    </row>
    <row r="774" s="1" customFormat="1" spans="1:8">
      <c r="A774" s="21" t="s">
        <v>2113</v>
      </c>
      <c r="B774" s="22" t="s">
        <v>1200</v>
      </c>
      <c r="C774" s="23" t="s">
        <v>2114</v>
      </c>
      <c r="D774" s="22">
        <v>23</v>
      </c>
      <c r="E774" s="22" t="str">
        <f>VLOOKUP(A774,[4]技术合作!$1:$1048576,3,FALSE)</f>
        <v>北京市</v>
      </c>
      <c r="F774" s="21" t="s">
        <v>2133</v>
      </c>
      <c r="G774" s="21" t="s">
        <v>2113</v>
      </c>
      <c r="H774" s="24"/>
    </row>
    <row r="775" s="1" customFormat="1" spans="1:8">
      <c r="A775" s="21" t="s">
        <v>2113</v>
      </c>
      <c r="B775" s="22" t="s">
        <v>1200</v>
      </c>
      <c r="C775" s="23" t="s">
        <v>2114</v>
      </c>
      <c r="D775" s="22">
        <v>23</v>
      </c>
      <c r="E775" s="22" t="str">
        <f>VLOOKUP(A775,[4]技术合作!$1:$1048576,3,FALSE)</f>
        <v>北京市</v>
      </c>
      <c r="F775" s="21" t="s">
        <v>2134</v>
      </c>
      <c r="G775" s="21" t="s">
        <v>2113</v>
      </c>
      <c r="H775" s="24"/>
    </row>
    <row r="776" s="1" customFormat="1" spans="1:8">
      <c r="A776" s="21" t="s">
        <v>2113</v>
      </c>
      <c r="B776" s="22" t="s">
        <v>1200</v>
      </c>
      <c r="C776" s="23" t="s">
        <v>2114</v>
      </c>
      <c r="D776" s="22">
        <v>23</v>
      </c>
      <c r="E776" s="22" t="str">
        <f>VLOOKUP(A776,[4]技术合作!$1:$1048576,3,FALSE)</f>
        <v>北京市</v>
      </c>
      <c r="F776" s="21" t="s">
        <v>2135</v>
      </c>
      <c r="G776" s="21" t="s">
        <v>2113</v>
      </c>
      <c r="H776" s="24"/>
    </row>
    <row r="777" s="1" customFormat="1" spans="1:8">
      <c r="A777" s="21" t="s">
        <v>2113</v>
      </c>
      <c r="B777" s="22" t="s">
        <v>1200</v>
      </c>
      <c r="C777" s="23" t="s">
        <v>2114</v>
      </c>
      <c r="D777" s="22">
        <v>23</v>
      </c>
      <c r="E777" s="22" t="str">
        <f>VLOOKUP(A777,[4]技术合作!$1:$1048576,3,FALSE)</f>
        <v>北京市</v>
      </c>
      <c r="F777" s="21" t="s">
        <v>2136</v>
      </c>
      <c r="G777" s="21" t="s">
        <v>2113</v>
      </c>
      <c r="H777" s="24"/>
    </row>
    <row r="778" s="1" customFormat="1" spans="1:8">
      <c r="A778" s="21" t="s">
        <v>2113</v>
      </c>
      <c r="B778" s="22" t="s">
        <v>1200</v>
      </c>
      <c r="C778" s="23" t="s">
        <v>2114</v>
      </c>
      <c r="D778" s="22">
        <v>23</v>
      </c>
      <c r="E778" s="22" t="str">
        <f>VLOOKUP(A778,[4]技术合作!$1:$1048576,3,FALSE)</f>
        <v>北京市</v>
      </c>
      <c r="F778" s="21" t="s">
        <v>2137</v>
      </c>
      <c r="G778" s="21" t="s">
        <v>2113</v>
      </c>
      <c r="H778" s="24"/>
    </row>
    <row r="779" s="1" customFormat="1" spans="1:8">
      <c r="A779" s="21" t="s">
        <v>146</v>
      </c>
      <c r="B779" s="22" t="s">
        <v>147</v>
      </c>
      <c r="C779" s="23" t="s">
        <v>2138</v>
      </c>
      <c r="D779" s="22">
        <v>12</v>
      </c>
      <c r="E779" s="22" t="str">
        <f>VLOOKUP(A779,[4]技术合作!$1:$1048576,3,FALSE)</f>
        <v>江苏省南通市</v>
      </c>
      <c r="F779" s="29" t="s">
        <v>2139</v>
      </c>
      <c r="G779" s="21" t="s">
        <v>146</v>
      </c>
      <c r="H779" s="24"/>
    </row>
    <row r="780" s="1" customFormat="1" spans="1:8">
      <c r="A780" s="21" t="s">
        <v>146</v>
      </c>
      <c r="B780" s="22" t="s">
        <v>147</v>
      </c>
      <c r="C780" s="23" t="s">
        <v>2138</v>
      </c>
      <c r="D780" s="22">
        <v>12</v>
      </c>
      <c r="E780" s="22" t="str">
        <f>VLOOKUP(A780,[4]技术合作!$1:$1048576,3,FALSE)</f>
        <v>江苏省南通市</v>
      </c>
      <c r="F780" s="21" t="s">
        <v>2140</v>
      </c>
      <c r="G780" s="21" t="s">
        <v>146</v>
      </c>
      <c r="H780" s="24"/>
    </row>
    <row r="781" s="1" customFormat="1" spans="1:8">
      <c r="A781" s="21" t="s">
        <v>146</v>
      </c>
      <c r="B781" s="22" t="s">
        <v>147</v>
      </c>
      <c r="C781" s="23" t="s">
        <v>2138</v>
      </c>
      <c r="D781" s="22">
        <v>12</v>
      </c>
      <c r="E781" s="22" t="str">
        <f>VLOOKUP(A781,[4]技术合作!$1:$1048576,3,FALSE)</f>
        <v>江苏省南通市</v>
      </c>
      <c r="F781" s="21" t="s">
        <v>2141</v>
      </c>
      <c r="G781" s="21" t="s">
        <v>146</v>
      </c>
      <c r="H781" s="24"/>
    </row>
    <row r="782" s="1" customFormat="1" spans="1:8">
      <c r="A782" s="21" t="s">
        <v>146</v>
      </c>
      <c r="B782" s="22" t="s">
        <v>147</v>
      </c>
      <c r="C782" s="23" t="s">
        <v>2138</v>
      </c>
      <c r="D782" s="22">
        <v>12</v>
      </c>
      <c r="E782" s="22" t="str">
        <f>VLOOKUP(A782,[4]技术合作!$1:$1048576,3,FALSE)</f>
        <v>江苏省南通市</v>
      </c>
      <c r="F782" s="21" t="s">
        <v>2142</v>
      </c>
      <c r="G782" s="21" t="s">
        <v>146</v>
      </c>
      <c r="H782" s="24"/>
    </row>
    <row r="783" s="1" customFormat="1" spans="1:8">
      <c r="A783" s="21" t="s">
        <v>146</v>
      </c>
      <c r="B783" s="22" t="s">
        <v>147</v>
      </c>
      <c r="C783" s="23" t="s">
        <v>2138</v>
      </c>
      <c r="D783" s="22">
        <v>12</v>
      </c>
      <c r="E783" s="22" t="str">
        <f>VLOOKUP(A783,[4]技术合作!$1:$1048576,3,FALSE)</f>
        <v>江苏省南通市</v>
      </c>
      <c r="F783" s="21" t="s">
        <v>2143</v>
      </c>
      <c r="G783" s="21" t="s">
        <v>146</v>
      </c>
      <c r="H783" s="24"/>
    </row>
    <row r="784" s="1" customFormat="1" spans="1:8">
      <c r="A784" s="21" t="s">
        <v>146</v>
      </c>
      <c r="B784" s="22" t="s">
        <v>147</v>
      </c>
      <c r="C784" s="23" t="s">
        <v>2138</v>
      </c>
      <c r="D784" s="22">
        <v>12</v>
      </c>
      <c r="E784" s="22" t="str">
        <f>VLOOKUP(A784,[4]技术合作!$1:$1048576,3,FALSE)</f>
        <v>江苏省南通市</v>
      </c>
      <c r="F784" s="21" t="s">
        <v>2144</v>
      </c>
      <c r="G784" s="21" t="s">
        <v>146</v>
      </c>
      <c r="H784" s="24"/>
    </row>
    <row r="785" s="1" customFormat="1" spans="1:8">
      <c r="A785" s="21" t="s">
        <v>146</v>
      </c>
      <c r="B785" s="22" t="s">
        <v>147</v>
      </c>
      <c r="C785" s="23" t="s">
        <v>2138</v>
      </c>
      <c r="D785" s="22">
        <v>12</v>
      </c>
      <c r="E785" s="22" t="str">
        <f>VLOOKUP(A785,[4]技术合作!$1:$1048576,3,FALSE)</f>
        <v>江苏省南通市</v>
      </c>
      <c r="F785" s="21" t="s">
        <v>2145</v>
      </c>
      <c r="G785" s="21" t="s">
        <v>146</v>
      </c>
      <c r="H785" s="24"/>
    </row>
    <row r="786" s="1" customFormat="1" spans="1:8">
      <c r="A786" s="21" t="s">
        <v>146</v>
      </c>
      <c r="B786" s="22" t="s">
        <v>147</v>
      </c>
      <c r="C786" s="23" t="s">
        <v>2138</v>
      </c>
      <c r="D786" s="22">
        <v>12</v>
      </c>
      <c r="E786" s="22" t="str">
        <f>VLOOKUP(A786,[4]技术合作!$1:$1048576,3,FALSE)</f>
        <v>江苏省南通市</v>
      </c>
      <c r="F786" s="21" t="s">
        <v>2146</v>
      </c>
      <c r="G786" s="21" t="s">
        <v>146</v>
      </c>
      <c r="H786" s="24"/>
    </row>
    <row r="787" s="1" customFormat="1" spans="1:8">
      <c r="A787" s="21" t="s">
        <v>146</v>
      </c>
      <c r="B787" s="22" t="s">
        <v>147</v>
      </c>
      <c r="C787" s="23" t="s">
        <v>2138</v>
      </c>
      <c r="D787" s="22">
        <v>12</v>
      </c>
      <c r="E787" s="22" t="str">
        <f>VLOOKUP(A787,[4]技术合作!$1:$1048576,3,FALSE)</f>
        <v>江苏省南通市</v>
      </c>
      <c r="F787" s="21" t="s">
        <v>2147</v>
      </c>
      <c r="G787" s="21" t="s">
        <v>146</v>
      </c>
      <c r="H787" s="24"/>
    </row>
    <row r="788" s="1" customFormat="1" spans="1:8">
      <c r="A788" s="21" t="s">
        <v>146</v>
      </c>
      <c r="B788" s="22" t="s">
        <v>147</v>
      </c>
      <c r="C788" s="23" t="s">
        <v>2138</v>
      </c>
      <c r="D788" s="22">
        <v>12</v>
      </c>
      <c r="E788" s="22" t="str">
        <f>VLOOKUP(A788,[4]技术合作!$1:$1048576,3,FALSE)</f>
        <v>江苏省南通市</v>
      </c>
      <c r="F788" s="21" t="s">
        <v>2148</v>
      </c>
      <c r="G788" s="21" t="s">
        <v>146</v>
      </c>
      <c r="H788" s="24"/>
    </row>
    <row r="789" s="1" customFormat="1" spans="1:8">
      <c r="A789" s="21" t="s">
        <v>146</v>
      </c>
      <c r="B789" s="22" t="s">
        <v>147</v>
      </c>
      <c r="C789" s="23" t="s">
        <v>2138</v>
      </c>
      <c r="D789" s="22">
        <v>12</v>
      </c>
      <c r="E789" s="22" t="str">
        <f>VLOOKUP(A789,[4]技术合作!$1:$1048576,3,FALSE)</f>
        <v>江苏省南通市</v>
      </c>
      <c r="F789" s="21" t="s">
        <v>2149</v>
      </c>
      <c r="G789" s="21" t="s">
        <v>146</v>
      </c>
      <c r="H789" s="24"/>
    </row>
    <row r="790" s="1" customFormat="1" spans="1:8">
      <c r="A790" s="21" t="s">
        <v>146</v>
      </c>
      <c r="B790" s="22" t="s">
        <v>147</v>
      </c>
      <c r="C790" s="23" t="s">
        <v>2138</v>
      </c>
      <c r="D790" s="22">
        <v>12</v>
      </c>
      <c r="E790" s="22" t="str">
        <f>VLOOKUP(A790,[4]技术合作!$1:$1048576,3,FALSE)</f>
        <v>江苏省南通市</v>
      </c>
      <c r="F790" s="21" t="s">
        <v>2150</v>
      </c>
      <c r="G790" s="21" t="s">
        <v>146</v>
      </c>
      <c r="H790" s="24"/>
    </row>
    <row r="791" s="1" customFormat="1" spans="1:8">
      <c r="A791" s="21" t="s">
        <v>149</v>
      </c>
      <c r="B791" s="22" t="s">
        <v>150</v>
      </c>
      <c r="C791" s="23" t="s">
        <v>2151</v>
      </c>
      <c r="D791" s="22">
        <v>15</v>
      </c>
      <c r="E791" s="22" t="str">
        <f>VLOOKUP(A791,[4]技术合作!$1:$1048576,3,FALSE)</f>
        <v>广东省深圳市</v>
      </c>
      <c r="F791" s="21" t="s">
        <v>2152</v>
      </c>
      <c r="G791" s="21" t="s">
        <v>149</v>
      </c>
      <c r="H791" s="24"/>
    </row>
    <row r="792" s="1" customFormat="1" spans="1:8">
      <c r="A792" s="21" t="s">
        <v>149</v>
      </c>
      <c r="B792" s="22" t="s">
        <v>150</v>
      </c>
      <c r="C792" s="23" t="s">
        <v>2151</v>
      </c>
      <c r="D792" s="22">
        <v>15</v>
      </c>
      <c r="E792" s="22" t="str">
        <f>VLOOKUP(A792,[4]技术合作!$1:$1048576,3,FALSE)</f>
        <v>广东省深圳市</v>
      </c>
      <c r="F792" s="21" t="s">
        <v>2153</v>
      </c>
      <c r="G792" s="21" t="s">
        <v>149</v>
      </c>
      <c r="H792" s="24"/>
    </row>
    <row r="793" s="1" customFormat="1" spans="1:8">
      <c r="A793" s="21" t="s">
        <v>149</v>
      </c>
      <c r="B793" s="22" t="s">
        <v>150</v>
      </c>
      <c r="C793" s="23" t="s">
        <v>2151</v>
      </c>
      <c r="D793" s="22">
        <v>15</v>
      </c>
      <c r="E793" s="22" t="str">
        <f>VLOOKUP(A793,[4]技术合作!$1:$1048576,3,FALSE)</f>
        <v>广东省深圳市</v>
      </c>
      <c r="F793" s="21" t="s">
        <v>2154</v>
      </c>
      <c r="G793" s="21" t="s">
        <v>149</v>
      </c>
      <c r="H793" s="24"/>
    </row>
    <row r="794" s="1" customFormat="1" spans="1:8">
      <c r="A794" s="21" t="s">
        <v>149</v>
      </c>
      <c r="B794" s="22" t="s">
        <v>150</v>
      </c>
      <c r="C794" s="23" t="s">
        <v>2151</v>
      </c>
      <c r="D794" s="22">
        <v>15</v>
      </c>
      <c r="E794" s="22" t="str">
        <f>VLOOKUP(A794,[4]技术合作!$1:$1048576,3,FALSE)</f>
        <v>广东省深圳市</v>
      </c>
      <c r="F794" s="21" t="s">
        <v>2155</v>
      </c>
      <c r="G794" s="21" t="s">
        <v>149</v>
      </c>
      <c r="H794" s="24"/>
    </row>
    <row r="795" s="1" customFormat="1" spans="1:8">
      <c r="A795" s="21" t="s">
        <v>149</v>
      </c>
      <c r="B795" s="22" t="s">
        <v>150</v>
      </c>
      <c r="C795" s="23" t="s">
        <v>2151</v>
      </c>
      <c r="D795" s="22">
        <v>15</v>
      </c>
      <c r="E795" s="22" t="str">
        <f>VLOOKUP(A795,[4]技术合作!$1:$1048576,3,FALSE)</f>
        <v>广东省深圳市</v>
      </c>
      <c r="F795" s="21" t="s">
        <v>2156</v>
      </c>
      <c r="G795" s="21" t="s">
        <v>149</v>
      </c>
      <c r="H795" s="24"/>
    </row>
    <row r="796" s="1" customFormat="1" spans="1:8">
      <c r="A796" s="21" t="s">
        <v>149</v>
      </c>
      <c r="B796" s="22" t="s">
        <v>150</v>
      </c>
      <c r="C796" s="23" t="s">
        <v>2151</v>
      </c>
      <c r="D796" s="22">
        <v>15</v>
      </c>
      <c r="E796" s="22" t="str">
        <f>VLOOKUP(A796,[4]技术合作!$1:$1048576,3,FALSE)</f>
        <v>广东省深圳市</v>
      </c>
      <c r="F796" s="21" t="s">
        <v>2157</v>
      </c>
      <c r="G796" s="21" t="s">
        <v>149</v>
      </c>
      <c r="H796" s="24"/>
    </row>
    <row r="797" s="1" customFormat="1" spans="1:8">
      <c r="A797" s="21" t="s">
        <v>149</v>
      </c>
      <c r="B797" s="22" t="s">
        <v>150</v>
      </c>
      <c r="C797" s="23" t="s">
        <v>2151</v>
      </c>
      <c r="D797" s="22">
        <v>15</v>
      </c>
      <c r="E797" s="22" t="str">
        <f>VLOOKUP(A797,[4]技术合作!$1:$1048576,3,FALSE)</f>
        <v>广东省深圳市</v>
      </c>
      <c r="F797" s="21" t="s">
        <v>2158</v>
      </c>
      <c r="G797" s="21" t="s">
        <v>149</v>
      </c>
      <c r="H797" s="24"/>
    </row>
    <row r="798" s="1" customFormat="1" spans="1:8">
      <c r="A798" s="21" t="s">
        <v>149</v>
      </c>
      <c r="B798" s="22" t="s">
        <v>150</v>
      </c>
      <c r="C798" s="23" t="s">
        <v>2151</v>
      </c>
      <c r="D798" s="22">
        <v>15</v>
      </c>
      <c r="E798" s="22" t="str">
        <f>VLOOKUP(A798,[4]技术合作!$1:$1048576,3,FALSE)</f>
        <v>广东省深圳市</v>
      </c>
      <c r="F798" s="21" t="s">
        <v>2159</v>
      </c>
      <c r="G798" s="21" t="s">
        <v>149</v>
      </c>
      <c r="H798" s="24"/>
    </row>
    <row r="799" s="1" customFormat="1" spans="1:8">
      <c r="A799" s="21" t="s">
        <v>149</v>
      </c>
      <c r="B799" s="22" t="s">
        <v>150</v>
      </c>
      <c r="C799" s="23" t="s">
        <v>2151</v>
      </c>
      <c r="D799" s="22">
        <v>15</v>
      </c>
      <c r="E799" s="22" t="str">
        <f>VLOOKUP(A799,[4]技术合作!$1:$1048576,3,FALSE)</f>
        <v>广东省深圳市</v>
      </c>
      <c r="F799" s="21" t="s">
        <v>2160</v>
      </c>
      <c r="G799" s="21" t="s">
        <v>149</v>
      </c>
      <c r="H799" s="24"/>
    </row>
    <row r="800" s="1" customFormat="1" spans="1:8">
      <c r="A800" s="21" t="s">
        <v>149</v>
      </c>
      <c r="B800" s="22" t="s">
        <v>150</v>
      </c>
      <c r="C800" s="23" t="s">
        <v>2151</v>
      </c>
      <c r="D800" s="22">
        <v>15</v>
      </c>
      <c r="E800" s="22" t="str">
        <f>VLOOKUP(A800,[4]技术合作!$1:$1048576,3,FALSE)</f>
        <v>广东省深圳市</v>
      </c>
      <c r="F800" s="21" t="s">
        <v>2161</v>
      </c>
      <c r="G800" s="21" t="s">
        <v>149</v>
      </c>
      <c r="H800" s="24"/>
    </row>
    <row r="801" s="1" customFormat="1" spans="1:8">
      <c r="A801" s="21" t="s">
        <v>149</v>
      </c>
      <c r="B801" s="22" t="s">
        <v>150</v>
      </c>
      <c r="C801" s="23" t="s">
        <v>2151</v>
      </c>
      <c r="D801" s="22">
        <v>15</v>
      </c>
      <c r="E801" s="22" t="str">
        <f>VLOOKUP(A801,[4]技术合作!$1:$1048576,3,FALSE)</f>
        <v>广东省深圳市</v>
      </c>
      <c r="F801" s="21" t="s">
        <v>2162</v>
      </c>
      <c r="G801" s="21" t="s">
        <v>149</v>
      </c>
      <c r="H801" s="24"/>
    </row>
    <row r="802" s="1" customFormat="1" spans="1:8">
      <c r="A802" s="21" t="s">
        <v>149</v>
      </c>
      <c r="B802" s="22" t="s">
        <v>150</v>
      </c>
      <c r="C802" s="23" t="s">
        <v>2151</v>
      </c>
      <c r="D802" s="22">
        <v>15</v>
      </c>
      <c r="E802" s="22" t="str">
        <f>VLOOKUP(A802,[4]技术合作!$1:$1048576,3,FALSE)</f>
        <v>广东省深圳市</v>
      </c>
      <c r="F802" s="21" t="s">
        <v>2163</v>
      </c>
      <c r="G802" s="21" t="s">
        <v>149</v>
      </c>
      <c r="H802" s="24"/>
    </row>
    <row r="803" s="1" customFormat="1" spans="1:8">
      <c r="A803" s="21" t="s">
        <v>149</v>
      </c>
      <c r="B803" s="22" t="s">
        <v>150</v>
      </c>
      <c r="C803" s="23" t="s">
        <v>2151</v>
      </c>
      <c r="D803" s="22">
        <v>15</v>
      </c>
      <c r="E803" s="22" t="str">
        <f>VLOOKUP(A803,[4]技术合作!$1:$1048576,3,FALSE)</f>
        <v>广东省深圳市</v>
      </c>
      <c r="F803" s="21" t="s">
        <v>2164</v>
      </c>
      <c r="G803" s="21" t="s">
        <v>149</v>
      </c>
      <c r="H803" s="24"/>
    </row>
    <row r="804" s="1" customFormat="1" spans="1:8">
      <c r="A804" s="21" t="s">
        <v>149</v>
      </c>
      <c r="B804" s="22" t="s">
        <v>150</v>
      </c>
      <c r="C804" s="23" t="s">
        <v>2151</v>
      </c>
      <c r="D804" s="22">
        <v>15</v>
      </c>
      <c r="E804" s="22" t="str">
        <f>VLOOKUP(A804,[4]技术合作!$1:$1048576,3,FALSE)</f>
        <v>广东省深圳市</v>
      </c>
      <c r="F804" s="21" t="s">
        <v>2165</v>
      </c>
      <c r="G804" s="21" t="s">
        <v>149</v>
      </c>
      <c r="H804" s="24"/>
    </row>
    <row r="805" s="1" customFormat="1" spans="1:8">
      <c r="A805" s="21" t="s">
        <v>149</v>
      </c>
      <c r="B805" s="22" t="s">
        <v>150</v>
      </c>
      <c r="C805" s="23" t="s">
        <v>2151</v>
      </c>
      <c r="D805" s="22">
        <v>15</v>
      </c>
      <c r="E805" s="22" t="str">
        <f>VLOOKUP(A805,[4]技术合作!$1:$1048576,3,FALSE)</f>
        <v>广东省深圳市</v>
      </c>
      <c r="F805" s="29" t="s">
        <v>2166</v>
      </c>
      <c r="G805" s="21" t="s">
        <v>149</v>
      </c>
      <c r="H805" s="24"/>
    </row>
    <row r="806" s="1" customFormat="1" spans="1:8">
      <c r="A806" s="21" t="s">
        <v>152</v>
      </c>
      <c r="B806" s="22" t="s">
        <v>153</v>
      </c>
      <c r="C806" s="23" t="s">
        <v>2167</v>
      </c>
      <c r="D806" s="22">
        <v>10</v>
      </c>
      <c r="E806" s="22" t="str">
        <f>VLOOKUP(A806,[4]技术合作!$1:$1048576,3,FALSE)</f>
        <v>河南省洛阳市</v>
      </c>
      <c r="F806" s="21" t="s">
        <v>2168</v>
      </c>
      <c r="G806" s="21" t="s">
        <v>152</v>
      </c>
      <c r="H806" s="24"/>
    </row>
    <row r="807" s="1" customFormat="1" spans="1:8">
      <c r="A807" s="21" t="s">
        <v>152</v>
      </c>
      <c r="B807" s="22" t="s">
        <v>153</v>
      </c>
      <c r="C807" s="23" t="s">
        <v>2167</v>
      </c>
      <c r="D807" s="22">
        <v>10</v>
      </c>
      <c r="E807" s="22" t="str">
        <f>VLOOKUP(A807,[4]技术合作!$1:$1048576,3,FALSE)</f>
        <v>河南省洛阳市</v>
      </c>
      <c r="F807" s="21" t="s">
        <v>2169</v>
      </c>
      <c r="G807" s="21" t="s">
        <v>152</v>
      </c>
      <c r="H807" s="24"/>
    </row>
    <row r="808" s="1" customFormat="1" spans="1:8">
      <c r="A808" s="21" t="s">
        <v>152</v>
      </c>
      <c r="B808" s="22" t="s">
        <v>153</v>
      </c>
      <c r="C808" s="23" t="s">
        <v>2167</v>
      </c>
      <c r="D808" s="22">
        <v>10</v>
      </c>
      <c r="E808" s="22" t="str">
        <f>VLOOKUP(A808,[4]技术合作!$1:$1048576,3,FALSE)</f>
        <v>河南省洛阳市</v>
      </c>
      <c r="F808" s="21" t="s">
        <v>2170</v>
      </c>
      <c r="G808" s="21" t="s">
        <v>152</v>
      </c>
      <c r="H808" s="24"/>
    </row>
    <row r="809" s="1" customFormat="1" spans="1:8">
      <c r="A809" s="21" t="s">
        <v>152</v>
      </c>
      <c r="B809" s="22" t="s">
        <v>153</v>
      </c>
      <c r="C809" s="23" t="s">
        <v>2167</v>
      </c>
      <c r="D809" s="22">
        <v>10</v>
      </c>
      <c r="E809" s="22" t="str">
        <f>VLOOKUP(A809,[4]技术合作!$1:$1048576,3,FALSE)</f>
        <v>河南省洛阳市</v>
      </c>
      <c r="F809" s="21" t="s">
        <v>2171</v>
      </c>
      <c r="G809" s="21" t="s">
        <v>152</v>
      </c>
      <c r="H809" s="24"/>
    </row>
    <row r="810" s="1" customFormat="1" spans="1:8">
      <c r="A810" s="21" t="s">
        <v>152</v>
      </c>
      <c r="B810" s="22" t="s">
        <v>153</v>
      </c>
      <c r="C810" s="23" t="s">
        <v>2167</v>
      </c>
      <c r="D810" s="22">
        <v>10</v>
      </c>
      <c r="E810" s="22" t="str">
        <f>VLOOKUP(A810,[4]技术合作!$1:$1048576,3,FALSE)</f>
        <v>河南省洛阳市</v>
      </c>
      <c r="F810" s="29" t="s">
        <v>2172</v>
      </c>
      <c r="G810" s="21" t="s">
        <v>152</v>
      </c>
      <c r="H810" s="24"/>
    </row>
    <row r="811" s="1" customFormat="1" spans="1:8">
      <c r="A811" s="21" t="s">
        <v>152</v>
      </c>
      <c r="B811" s="22" t="s">
        <v>153</v>
      </c>
      <c r="C811" s="23" t="s">
        <v>2167</v>
      </c>
      <c r="D811" s="22">
        <v>10</v>
      </c>
      <c r="E811" s="22" t="str">
        <f>VLOOKUP(A811,[4]技术合作!$1:$1048576,3,FALSE)</f>
        <v>河南省洛阳市</v>
      </c>
      <c r="F811" s="21" t="s">
        <v>2173</v>
      </c>
      <c r="G811" s="21" t="s">
        <v>152</v>
      </c>
      <c r="H811" s="24"/>
    </row>
    <row r="812" s="1" customFormat="1" spans="1:8">
      <c r="A812" s="21" t="s">
        <v>152</v>
      </c>
      <c r="B812" s="22" t="s">
        <v>153</v>
      </c>
      <c r="C812" s="23" t="s">
        <v>2167</v>
      </c>
      <c r="D812" s="22">
        <v>10</v>
      </c>
      <c r="E812" s="22" t="str">
        <f>VLOOKUP(A812,[4]技术合作!$1:$1048576,3,FALSE)</f>
        <v>河南省洛阳市</v>
      </c>
      <c r="F812" s="21" t="s">
        <v>2174</v>
      </c>
      <c r="G812" s="21" t="s">
        <v>152</v>
      </c>
      <c r="H812" s="24"/>
    </row>
    <row r="813" s="1" customFormat="1" spans="1:8">
      <c r="A813" s="21" t="s">
        <v>152</v>
      </c>
      <c r="B813" s="22" t="s">
        <v>153</v>
      </c>
      <c r="C813" s="23" t="s">
        <v>2167</v>
      </c>
      <c r="D813" s="22">
        <v>10</v>
      </c>
      <c r="E813" s="22" t="str">
        <f>VLOOKUP(A813,[4]技术合作!$1:$1048576,3,FALSE)</f>
        <v>河南省洛阳市</v>
      </c>
      <c r="F813" s="21" t="s">
        <v>2175</v>
      </c>
      <c r="G813" s="21" t="s">
        <v>152</v>
      </c>
      <c r="H813" s="24"/>
    </row>
    <row r="814" s="1" customFormat="1" spans="1:8">
      <c r="A814" s="21" t="s">
        <v>152</v>
      </c>
      <c r="B814" s="22" t="s">
        <v>153</v>
      </c>
      <c r="C814" s="23" t="s">
        <v>2167</v>
      </c>
      <c r="D814" s="22">
        <v>10</v>
      </c>
      <c r="E814" s="22" t="str">
        <f>VLOOKUP(A814,[4]技术合作!$1:$1048576,3,FALSE)</f>
        <v>河南省洛阳市</v>
      </c>
      <c r="F814" s="21" t="s">
        <v>2176</v>
      </c>
      <c r="G814" s="21" t="s">
        <v>152</v>
      </c>
      <c r="H814" s="24"/>
    </row>
    <row r="815" s="1" customFormat="1" spans="1:8">
      <c r="A815" s="21" t="s">
        <v>152</v>
      </c>
      <c r="B815" s="22" t="s">
        <v>153</v>
      </c>
      <c r="C815" s="23" t="s">
        <v>2167</v>
      </c>
      <c r="D815" s="22">
        <v>10</v>
      </c>
      <c r="E815" s="22" t="str">
        <f>VLOOKUP(A815,[4]技术合作!$1:$1048576,3,FALSE)</f>
        <v>河南省洛阳市</v>
      </c>
      <c r="F815" s="21" t="s">
        <v>2177</v>
      </c>
      <c r="G815" s="21" t="s">
        <v>152</v>
      </c>
      <c r="H815" s="24"/>
    </row>
    <row r="816" s="1" customFormat="1" spans="1:8">
      <c r="A816" s="21" t="s">
        <v>155</v>
      </c>
      <c r="B816" s="22" t="s">
        <v>156</v>
      </c>
      <c r="C816" s="23" t="s">
        <v>2178</v>
      </c>
      <c r="D816" s="22">
        <v>16</v>
      </c>
      <c r="E816" s="22" t="str">
        <f>VLOOKUP(A816,[4]技术合作!$1:$1048576,3,FALSE)</f>
        <v>广东省珠海市</v>
      </c>
      <c r="F816" s="21" t="s">
        <v>2179</v>
      </c>
      <c r="G816" s="21" t="s">
        <v>155</v>
      </c>
      <c r="H816" s="24"/>
    </row>
    <row r="817" s="1" customFormat="1" spans="1:8">
      <c r="A817" s="21" t="s">
        <v>155</v>
      </c>
      <c r="B817" s="22" t="s">
        <v>156</v>
      </c>
      <c r="C817" s="23" t="s">
        <v>2178</v>
      </c>
      <c r="D817" s="22">
        <v>16</v>
      </c>
      <c r="E817" s="22" t="str">
        <f>VLOOKUP(A817,[4]技术合作!$1:$1048576,3,FALSE)</f>
        <v>广东省珠海市</v>
      </c>
      <c r="F817" s="21" t="s">
        <v>2180</v>
      </c>
      <c r="G817" s="21" t="s">
        <v>155</v>
      </c>
      <c r="H817" s="24"/>
    </row>
    <row r="818" s="1" customFormat="1" spans="1:8">
      <c r="A818" s="21" t="s">
        <v>155</v>
      </c>
      <c r="B818" s="22" t="s">
        <v>156</v>
      </c>
      <c r="C818" s="23" t="s">
        <v>2178</v>
      </c>
      <c r="D818" s="22">
        <v>16</v>
      </c>
      <c r="E818" s="22" t="str">
        <f>VLOOKUP(A818,[4]技术合作!$1:$1048576,3,FALSE)</f>
        <v>广东省珠海市</v>
      </c>
      <c r="F818" s="21" t="s">
        <v>2181</v>
      </c>
      <c r="G818" s="21" t="s">
        <v>155</v>
      </c>
      <c r="H818" s="24"/>
    </row>
    <row r="819" s="1" customFormat="1" spans="1:8">
      <c r="A819" s="21" t="s">
        <v>155</v>
      </c>
      <c r="B819" s="22" t="s">
        <v>156</v>
      </c>
      <c r="C819" s="23" t="s">
        <v>2178</v>
      </c>
      <c r="D819" s="22">
        <v>16</v>
      </c>
      <c r="E819" s="22" t="str">
        <f>VLOOKUP(A819,[4]技术合作!$1:$1048576,3,FALSE)</f>
        <v>广东省珠海市</v>
      </c>
      <c r="F819" s="21" t="s">
        <v>2182</v>
      </c>
      <c r="G819" s="21" t="s">
        <v>155</v>
      </c>
      <c r="H819" s="24"/>
    </row>
    <row r="820" s="1" customFormat="1" spans="1:8">
      <c r="A820" s="21" t="s">
        <v>155</v>
      </c>
      <c r="B820" s="22" t="s">
        <v>156</v>
      </c>
      <c r="C820" s="23" t="s">
        <v>2178</v>
      </c>
      <c r="D820" s="22">
        <v>16</v>
      </c>
      <c r="E820" s="22" t="str">
        <f>VLOOKUP(A820,[4]技术合作!$1:$1048576,3,FALSE)</f>
        <v>广东省珠海市</v>
      </c>
      <c r="F820" s="21" t="s">
        <v>2183</v>
      </c>
      <c r="G820" s="21" t="s">
        <v>155</v>
      </c>
      <c r="H820" s="24"/>
    </row>
    <row r="821" s="1" customFormat="1" spans="1:8">
      <c r="A821" s="21" t="s">
        <v>155</v>
      </c>
      <c r="B821" s="22" t="s">
        <v>156</v>
      </c>
      <c r="C821" s="23" t="s">
        <v>2178</v>
      </c>
      <c r="D821" s="22">
        <v>16</v>
      </c>
      <c r="E821" s="22" t="str">
        <f>VLOOKUP(A821,[4]技术合作!$1:$1048576,3,FALSE)</f>
        <v>广东省珠海市</v>
      </c>
      <c r="F821" s="21" t="s">
        <v>2184</v>
      </c>
      <c r="G821" s="21" t="s">
        <v>155</v>
      </c>
      <c r="H821" s="24"/>
    </row>
    <row r="822" s="1" customFormat="1" spans="1:8">
      <c r="A822" s="21" t="s">
        <v>155</v>
      </c>
      <c r="B822" s="22" t="s">
        <v>156</v>
      </c>
      <c r="C822" s="23" t="s">
        <v>2178</v>
      </c>
      <c r="D822" s="22">
        <v>16</v>
      </c>
      <c r="E822" s="22" t="str">
        <f>VLOOKUP(A822,[4]技术合作!$1:$1048576,3,FALSE)</f>
        <v>广东省珠海市</v>
      </c>
      <c r="F822" s="21" t="s">
        <v>2185</v>
      </c>
      <c r="G822" s="21" t="s">
        <v>155</v>
      </c>
      <c r="H822" s="24"/>
    </row>
    <row r="823" s="1" customFormat="1" spans="1:8">
      <c r="A823" s="21" t="s">
        <v>155</v>
      </c>
      <c r="B823" s="22" t="s">
        <v>156</v>
      </c>
      <c r="C823" s="23" t="s">
        <v>2178</v>
      </c>
      <c r="D823" s="22">
        <v>16</v>
      </c>
      <c r="E823" s="22" t="str">
        <f>VLOOKUP(A823,[4]技术合作!$1:$1048576,3,FALSE)</f>
        <v>广东省珠海市</v>
      </c>
      <c r="F823" s="21" t="s">
        <v>2186</v>
      </c>
      <c r="G823" s="21" t="s">
        <v>155</v>
      </c>
      <c r="H823" s="24"/>
    </row>
    <row r="824" s="1" customFormat="1" spans="1:8">
      <c r="A824" s="21" t="s">
        <v>155</v>
      </c>
      <c r="B824" s="22" t="s">
        <v>156</v>
      </c>
      <c r="C824" s="23" t="s">
        <v>2178</v>
      </c>
      <c r="D824" s="22">
        <v>16</v>
      </c>
      <c r="E824" s="22" t="str">
        <f>VLOOKUP(A824,[4]技术合作!$1:$1048576,3,FALSE)</f>
        <v>广东省珠海市</v>
      </c>
      <c r="F824" s="21" t="s">
        <v>2187</v>
      </c>
      <c r="G824" s="21" t="s">
        <v>155</v>
      </c>
      <c r="H824" s="24"/>
    </row>
    <row r="825" s="1" customFormat="1" spans="1:8">
      <c r="A825" s="21" t="s">
        <v>155</v>
      </c>
      <c r="B825" s="22" t="s">
        <v>156</v>
      </c>
      <c r="C825" s="23" t="s">
        <v>2178</v>
      </c>
      <c r="D825" s="22">
        <v>16</v>
      </c>
      <c r="E825" s="22" t="str">
        <f>VLOOKUP(A825,[4]技术合作!$1:$1048576,3,FALSE)</f>
        <v>广东省珠海市</v>
      </c>
      <c r="F825" s="21" t="s">
        <v>2188</v>
      </c>
      <c r="G825" s="21" t="s">
        <v>155</v>
      </c>
      <c r="H825" s="24"/>
    </row>
    <row r="826" s="1" customFormat="1" spans="1:8">
      <c r="A826" s="21" t="s">
        <v>155</v>
      </c>
      <c r="B826" s="22" t="s">
        <v>156</v>
      </c>
      <c r="C826" s="23" t="s">
        <v>2178</v>
      </c>
      <c r="D826" s="22">
        <v>16</v>
      </c>
      <c r="E826" s="22" t="str">
        <f>VLOOKUP(A826,[4]技术合作!$1:$1048576,3,FALSE)</f>
        <v>广东省珠海市</v>
      </c>
      <c r="F826" s="21" t="s">
        <v>2189</v>
      </c>
      <c r="G826" s="21" t="s">
        <v>155</v>
      </c>
      <c r="H826" s="24"/>
    </row>
    <row r="827" s="1" customFormat="1" spans="1:8">
      <c r="A827" s="21" t="s">
        <v>155</v>
      </c>
      <c r="B827" s="22" t="s">
        <v>156</v>
      </c>
      <c r="C827" s="23" t="s">
        <v>2178</v>
      </c>
      <c r="D827" s="22">
        <v>16</v>
      </c>
      <c r="E827" s="22" t="str">
        <f>VLOOKUP(A827,[4]技术合作!$1:$1048576,3,FALSE)</f>
        <v>广东省珠海市</v>
      </c>
      <c r="F827" s="21" t="s">
        <v>2190</v>
      </c>
      <c r="G827" s="21" t="s">
        <v>155</v>
      </c>
      <c r="H827" s="24"/>
    </row>
    <row r="828" s="1" customFormat="1" spans="1:8">
      <c r="A828" s="21" t="s">
        <v>155</v>
      </c>
      <c r="B828" s="22" t="s">
        <v>156</v>
      </c>
      <c r="C828" s="23" t="s">
        <v>2178</v>
      </c>
      <c r="D828" s="22">
        <v>16</v>
      </c>
      <c r="E828" s="22" t="str">
        <f>VLOOKUP(A828,[4]技术合作!$1:$1048576,3,FALSE)</f>
        <v>广东省珠海市</v>
      </c>
      <c r="F828" s="21" t="s">
        <v>2191</v>
      </c>
      <c r="G828" s="21" t="s">
        <v>155</v>
      </c>
      <c r="H828" s="24"/>
    </row>
    <row r="829" s="1" customFormat="1" spans="1:8">
      <c r="A829" s="21" t="s">
        <v>155</v>
      </c>
      <c r="B829" s="22" t="s">
        <v>156</v>
      </c>
      <c r="C829" s="23" t="s">
        <v>2178</v>
      </c>
      <c r="D829" s="22">
        <v>16</v>
      </c>
      <c r="E829" s="22" t="str">
        <f>VLOOKUP(A829,[4]技术合作!$1:$1048576,3,FALSE)</f>
        <v>广东省珠海市</v>
      </c>
      <c r="F829" s="21" t="s">
        <v>2192</v>
      </c>
      <c r="G829" s="21" t="s">
        <v>155</v>
      </c>
      <c r="H829" s="24"/>
    </row>
    <row r="830" s="1" customFormat="1" spans="1:8">
      <c r="A830" s="21" t="s">
        <v>155</v>
      </c>
      <c r="B830" s="22" t="s">
        <v>156</v>
      </c>
      <c r="C830" s="23" t="s">
        <v>2178</v>
      </c>
      <c r="D830" s="22">
        <v>16</v>
      </c>
      <c r="E830" s="22" t="str">
        <f>VLOOKUP(A830,[4]技术合作!$1:$1048576,3,FALSE)</f>
        <v>广东省珠海市</v>
      </c>
      <c r="F830" s="21" t="s">
        <v>2193</v>
      </c>
      <c r="G830" s="21" t="s">
        <v>155</v>
      </c>
      <c r="H830" s="24"/>
    </row>
    <row r="831" s="1" customFormat="1" spans="1:8">
      <c r="A831" s="21" t="s">
        <v>155</v>
      </c>
      <c r="B831" s="22" t="s">
        <v>156</v>
      </c>
      <c r="C831" s="23" t="s">
        <v>2178</v>
      </c>
      <c r="D831" s="22">
        <v>16</v>
      </c>
      <c r="E831" s="22" t="str">
        <f>VLOOKUP(A831,[4]技术合作!$1:$1048576,3,FALSE)</f>
        <v>广东省珠海市</v>
      </c>
      <c r="F831" s="29" t="s">
        <v>2194</v>
      </c>
      <c r="G831" s="21" t="s">
        <v>155</v>
      </c>
      <c r="H831" s="24"/>
    </row>
    <row r="832" s="1" customFormat="1" ht="24" spans="1:8">
      <c r="A832" s="21" t="s">
        <v>158</v>
      </c>
      <c r="B832" s="22" t="s">
        <v>159</v>
      </c>
      <c r="C832" s="23" t="s">
        <v>2195</v>
      </c>
      <c r="D832" s="22">
        <v>16</v>
      </c>
      <c r="E832" s="22" t="str">
        <f>VLOOKUP(A832,[4]技术合作!$1:$1048576,3,FALSE)</f>
        <v>甘肃省天水市</v>
      </c>
      <c r="F832" s="29" t="s">
        <v>2196</v>
      </c>
      <c r="G832" s="21" t="s">
        <v>158</v>
      </c>
      <c r="H832" s="24"/>
    </row>
    <row r="833" s="1" customFormat="1" spans="1:8">
      <c r="A833" s="21" t="s">
        <v>158</v>
      </c>
      <c r="B833" s="22" t="s">
        <v>159</v>
      </c>
      <c r="C833" s="23" t="s">
        <v>2195</v>
      </c>
      <c r="D833" s="22">
        <v>16</v>
      </c>
      <c r="E833" s="22" t="str">
        <f>VLOOKUP(A833,[4]技术合作!$1:$1048576,3,FALSE)</f>
        <v>甘肃省天水市</v>
      </c>
      <c r="F833" s="21" t="s">
        <v>2197</v>
      </c>
      <c r="G833" s="21" t="s">
        <v>158</v>
      </c>
      <c r="H833" s="24"/>
    </row>
    <row r="834" s="1" customFormat="1" spans="1:8">
      <c r="A834" s="21" t="s">
        <v>158</v>
      </c>
      <c r="B834" s="22" t="s">
        <v>159</v>
      </c>
      <c r="C834" s="23" t="s">
        <v>2195</v>
      </c>
      <c r="D834" s="22">
        <v>16</v>
      </c>
      <c r="E834" s="22" t="str">
        <f>VLOOKUP(A834,[4]技术合作!$1:$1048576,3,FALSE)</f>
        <v>甘肃省天水市</v>
      </c>
      <c r="F834" s="21" t="s">
        <v>2198</v>
      </c>
      <c r="G834" s="21" t="s">
        <v>158</v>
      </c>
      <c r="H834" s="24"/>
    </row>
    <row r="835" s="1" customFormat="1" spans="1:8">
      <c r="A835" s="21" t="s">
        <v>158</v>
      </c>
      <c r="B835" s="22" t="s">
        <v>159</v>
      </c>
      <c r="C835" s="23" t="s">
        <v>2195</v>
      </c>
      <c r="D835" s="22">
        <v>16</v>
      </c>
      <c r="E835" s="22" t="str">
        <f>VLOOKUP(A835,[4]技术合作!$1:$1048576,3,FALSE)</f>
        <v>甘肃省天水市</v>
      </c>
      <c r="F835" s="21" t="s">
        <v>2199</v>
      </c>
      <c r="G835" s="21" t="s">
        <v>158</v>
      </c>
      <c r="H835" s="24"/>
    </row>
    <row r="836" s="1" customFormat="1" spans="1:8">
      <c r="A836" s="21" t="s">
        <v>158</v>
      </c>
      <c r="B836" s="22" t="s">
        <v>159</v>
      </c>
      <c r="C836" s="23" t="s">
        <v>2195</v>
      </c>
      <c r="D836" s="22">
        <v>16</v>
      </c>
      <c r="E836" s="22" t="str">
        <f>VLOOKUP(A836,[4]技术合作!$1:$1048576,3,FALSE)</f>
        <v>甘肃省天水市</v>
      </c>
      <c r="F836" s="21" t="s">
        <v>2200</v>
      </c>
      <c r="G836" s="21" t="s">
        <v>158</v>
      </c>
      <c r="H836" s="24"/>
    </row>
    <row r="837" s="1" customFormat="1" spans="1:8">
      <c r="A837" s="21" t="s">
        <v>158</v>
      </c>
      <c r="B837" s="22" t="s">
        <v>159</v>
      </c>
      <c r="C837" s="23" t="s">
        <v>2195</v>
      </c>
      <c r="D837" s="22">
        <v>16</v>
      </c>
      <c r="E837" s="22" t="str">
        <f>VLOOKUP(A837,[4]技术合作!$1:$1048576,3,FALSE)</f>
        <v>甘肃省天水市</v>
      </c>
      <c r="F837" s="21" t="s">
        <v>2201</v>
      </c>
      <c r="G837" s="21" t="s">
        <v>158</v>
      </c>
      <c r="H837" s="24"/>
    </row>
    <row r="838" s="1" customFormat="1" spans="1:8">
      <c r="A838" s="21" t="s">
        <v>158</v>
      </c>
      <c r="B838" s="22" t="s">
        <v>159</v>
      </c>
      <c r="C838" s="23" t="s">
        <v>2195</v>
      </c>
      <c r="D838" s="22">
        <v>16</v>
      </c>
      <c r="E838" s="22" t="str">
        <f>VLOOKUP(A838,[4]技术合作!$1:$1048576,3,FALSE)</f>
        <v>甘肃省天水市</v>
      </c>
      <c r="F838" s="21" t="s">
        <v>2202</v>
      </c>
      <c r="G838" s="21" t="s">
        <v>158</v>
      </c>
      <c r="H838" s="24"/>
    </row>
    <row r="839" s="1" customFormat="1" spans="1:8">
      <c r="A839" s="21" t="s">
        <v>158</v>
      </c>
      <c r="B839" s="22" t="s">
        <v>159</v>
      </c>
      <c r="C839" s="23" t="s">
        <v>2195</v>
      </c>
      <c r="D839" s="22">
        <v>16</v>
      </c>
      <c r="E839" s="22" t="str">
        <f>VLOOKUP(A839,[4]技术合作!$1:$1048576,3,FALSE)</f>
        <v>甘肃省天水市</v>
      </c>
      <c r="F839" s="21" t="s">
        <v>2203</v>
      </c>
      <c r="G839" s="21" t="s">
        <v>158</v>
      </c>
      <c r="H839" s="24"/>
    </row>
    <row r="840" s="1" customFormat="1" spans="1:8">
      <c r="A840" s="21" t="s">
        <v>158</v>
      </c>
      <c r="B840" s="22" t="s">
        <v>159</v>
      </c>
      <c r="C840" s="23" t="s">
        <v>2195</v>
      </c>
      <c r="D840" s="22">
        <v>16</v>
      </c>
      <c r="E840" s="22" t="str">
        <f>VLOOKUP(A840,[4]技术合作!$1:$1048576,3,FALSE)</f>
        <v>甘肃省天水市</v>
      </c>
      <c r="F840" s="29" t="s">
        <v>2204</v>
      </c>
      <c r="G840" s="21" t="s">
        <v>158</v>
      </c>
      <c r="H840" s="24"/>
    </row>
    <row r="841" s="1" customFormat="1" spans="1:8">
      <c r="A841" s="21" t="s">
        <v>158</v>
      </c>
      <c r="B841" s="22" t="s">
        <v>159</v>
      </c>
      <c r="C841" s="23" t="s">
        <v>2195</v>
      </c>
      <c r="D841" s="22">
        <v>16</v>
      </c>
      <c r="E841" s="22" t="str">
        <f>VLOOKUP(A841,[4]技术合作!$1:$1048576,3,FALSE)</f>
        <v>甘肃省天水市</v>
      </c>
      <c r="F841" s="21" t="s">
        <v>2205</v>
      </c>
      <c r="G841" s="21" t="s">
        <v>158</v>
      </c>
      <c r="H841" s="24"/>
    </row>
    <row r="842" s="1" customFormat="1" spans="1:8">
      <c r="A842" s="21" t="s">
        <v>158</v>
      </c>
      <c r="B842" s="22" t="s">
        <v>159</v>
      </c>
      <c r="C842" s="23" t="s">
        <v>2195</v>
      </c>
      <c r="D842" s="22">
        <v>16</v>
      </c>
      <c r="E842" s="22" t="str">
        <f>VLOOKUP(A842,[4]技术合作!$1:$1048576,3,FALSE)</f>
        <v>甘肃省天水市</v>
      </c>
      <c r="F842" s="21" t="s">
        <v>2206</v>
      </c>
      <c r="G842" s="21" t="s">
        <v>158</v>
      </c>
      <c r="H842" s="24"/>
    </row>
    <row r="843" s="1" customFormat="1" spans="1:8">
      <c r="A843" s="21" t="s">
        <v>158</v>
      </c>
      <c r="B843" s="22" t="s">
        <v>159</v>
      </c>
      <c r="C843" s="23" t="s">
        <v>2195</v>
      </c>
      <c r="D843" s="22">
        <v>16</v>
      </c>
      <c r="E843" s="22" t="str">
        <f>VLOOKUP(A843,[4]技术合作!$1:$1048576,3,FALSE)</f>
        <v>甘肃省天水市</v>
      </c>
      <c r="F843" s="21" t="s">
        <v>2207</v>
      </c>
      <c r="G843" s="21" t="s">
        <v>158</v>
      </c>
      <c r="H843" s="24"/>
    </row>
    <row r="844" s="1" customFormat="1" spans="1:8">
      <c r="A844" s="21" t="s">
        <v>158</v>
      </c>
      <c r="B844" s="22" t="s">
        <v>159</v>
      </c>
      <c r="C844" s="23" t="s">
        <v>2195</v>
      </c>
      <c r="D844" s="22">
        <v>16</v>
      </c>
      <c r="E844" s="22" t="str">
        <f>VLOOKUP(A844,[4]技术合作!$1:$1048576,3,FALSE)</f>
        <v>甘肃省天水市</v>
      </c>
      <c r="F844" s="21" t="s">
        <v>2208</v>
      </c>
      <c r="G844" s="21" t="s">
        <v>158</v>
      </c>
      <c r="H844" s="24"/>
    </row>
    <row r="845" s="1" customFormat="1" spans="1:8">
      <c r="A845" s="21" t="s">
        <v>158</v>
      </c>
      <c r="B845" s="22" t="s">
        <v>159</v>
      </c>
      <c r="C845" s="23" t="s">
        <v>2195</v>
      </c>
      <c r="D845" s="22">
        <v>16</v>
      </c>
      <c r="E845" s="22" t="str">
        <f>VLOOKUP(A845,[4]技术合作!$1:$1048576,3,FALSE)</f>
        <v>甘肃省天水市</v>
      </c>
      <c r="F845" s="21" t="s">
        <v>2209</v>
      </c>
      <c r="G845" s="21" t="s">
        <v>158</v>
      </c>
      <c r="H845" s="24"/>
    </row>
    <row r="846" s="1" customFormat="1" spans="1:8">
      <c r="A846" s="21" t="s">
        <v>158</v>
      </c>
      <c r="B846" s="22" t="s">
        <v>159</v>
      </c>
      <c r="C846" s="23" t="s">
        <v>2195</v>
      </c>
      <c r="D846" s="22">
        <v>16</v>
      </c>
      <c r="E846" s="22" t="str">
        <f>VLOOKUP(A846,[4]技术合作!$1:$1048576,3,FALSE)</f>
        <v>甘肃省天水市</v>
      </c>
      <c r="F846" s="21" t="s">
        <v>2210</v>
      </c>
      <c r="G846" s="21" t="s">
        <v>158</v>
      </c>
      <c r="H846" s="24"/>
    </row>
    <row r="847" s="1" customFormat="1" spans="1:8">
      <c r="A847" s="21" t="s">
        <v>158</v>
      </c>
      <c r="B847" s="22" t="s">
        <v>159</v>
      </c>
      <c r="C847" s="23" t="s">
        <v>2195</v>
      </c>
      <c r="D847" s="22">
        <v>16</v>
      </c>
      <c r="E847" s="22" t="str">
        <f>VLOOKUP(A847,[4]技术合作!$1:$1048576,3,FALSE)</f>
        <v>甘肃省天水市</v>
      </c>
      <c r="F847" s="21" t="s">
        <v>2211</v>
      </c>
      <c r="G847" s="21" t="s">
        <v>158</v>
      </c>
      <c r="H847" s="24"/>
    </row>
    <row r="848" s="1" customFormat="1" spans="1:8">
      <c r="A848" s="21" t="s">
        <v>161</v>
      </c>
      <c r="B848" s="22" t="s">
        <v>162</v>
      </c>
      <c r="C848" s="23" t="s">
        <v>2212</v>
      </c>
      <c r="D848" s="22">
        <v>8</v>
      </c>
      <c r="E848" s="22" t="str">
        <f>VLOOKUP(A848,[4]技术合作!$1:$1048576,3,FALSE)</f>
        <v>河南省南阳市</v>
      </c>
      <c r="F848" s="21" t="s">
        <v>2213</v>
      </c>
      <c r="G848" s="21" t="s">
        <v>161</v>
      </c>
      <c r="H848" s="24"/>
    </row>
    <row r="849" s="1" customFormat="1" spans="1:8">
      <c r="A849" s="21" t="s">
        <v>161</v>
      </c>
      <c r="B849" s="22" t="s">
        <v>162</v>
      </c>
      <c r="C849" s="23" t="s">
        <v>2212</v>
      </c>
      <c r="D849" s="22">
        <v>8</v>
      </c>
      <c r="E849" s="22" t="str">
        <f>VLOOKUP(A849,[4]技术合作!$1:$1048576,3,FALSE)</f>
        <v>河南省南阳市</v>
      </c>
      <c r="F849" s="21" t="s">
        <v>2214</v>
      </c>
      <c r="G849" s="21" t="s">
        <v>161</v>
      </c>
      <c r="H849" s="24"/>
    </row>
    <row r="850" s="1" customFormat="1" spans="1:8">
      <c r="A850" s="21" t="s">
        <v>161</v>
      </c>
      <c r="B850" s="22" t="s">
        <v>162</v>
      </c>
      <c r="C850" s="23" t="s">
        <v>2212</v>
      </c>
      <c r="D850" s="22">
        <v>8</v>
      </c>
      <c r="E850" s="22" t="str">
        <f>VLOOKUP(A850,[4]技术合作!$1:$1048576,3,FALSE)</f>
        <v>河南省南阳市</v>
      </c>
      <c r="F850" s="38" t="s">
        <v>2215</v>
      </c>
      <c r="G850" s="21" t="s">
        <v>161</v>
      </c>
      <c r="H850" s="24"/>
    </row>
    <row r="851" s="1" customFormat="1" spans="1:8">
      <c r="A851" s="21" t="s">
        <v>161</v>
      </c>
      <c r="B851" s="22" t="s">
        <v>162</v>
      </c>
      <c r="C851" s="23" t="s">
        <v>2212</v>
      </c>
      <c r="D851" s="22">
        <v>8</v>
      </c>
      <c r="E851" s="22" t="str">
        <f>VLOOKUP(A851,[4]技术合作!$1:$1048576,3,FALSE)</f>
        <v>河南省南阳市</v>
      </c>
      <c r="F851" s="21" t="s">
        <v>2216</v>
      </c>
      <c r="G851" s="21" t="s">
        <v>161</v>
      </c>
      <c r="H851" s="24"/>
    </row>
    <row r="852" s="1" customFormat="1" spans="1:8">
      <c r="A852" s="21" t="s">
        <v>161</v>
      </c>
      <c r="B852" s="22" t="s">
        <v>162</v>
      </c>
      <c r="C852" s="23" t="s">
        <v>2212</v>
      </c>
      <c r="D852" s="22">
        <v>8</v>
      </c>
      <c r="E852" s="22" t="str">
        <f>VLOOKUP(A852,[4]技术合作!$1:$1048576,3,FALSE)</f>
        <v>河南省南阳市</v>
      </c>
      <c r="F852" s="21" t="s">
        <v>2217</v>
      </c>
      <c r="G852" s="21" t="s">
        <v>161</v>
      </c>
      <c r="H852" s="24"/>
    </row>
    <row r="853" s="1" customFormat="1" spans="1:8">
      <c r="A853" s="21" t="s">
        <v>161</v>
      </c>
      <c r="B853" s="22" t="s">
        <v>162</v>
      </c>
      <c r="C853" s="23" t="s">
        <v>2212</v>
      </c>
      <c r="D853" s="22">
        <v>8</v>
      </c>
      <c r="E853" s="22" t="str">
        <f>VLOOKUP(A853,[4]技术合作!$1:$1048576,3,FALSE)</f>
        <v>河南省南阳市</v>
      </c>
      <c r="F853" s="21" t="s">
        <v>2218</v>
      </c>
      <c r="G853" s="21" t="s">
        <v>161</v>
      </c>
      <c r="H853" s="24"/>
    </row>
    <row r="854" s="1" customFormat="1" spans="1:8">
      <c r="A854" s="21" t="s">
        <v>161</v>
      </c>
      <c r="B854" s="22" t="s">
        <v>162</v>
      </c>
      <c r="C854" s="23" t="s">
        <v>2212</v>
      </c>
      <c r="D854" s="22">
        <v>8</v>
      </c>
      <c r="E854" s="22" t="str">
        <f>VLOOKUP(A854,[4]技术合作!$1:$1048576,3,FALSE)</f>
        <v>河南省南阳市</v>
      </c>
      <c r="F854" s="21" t="s">
        <v>2219</v>
      </c>
      <c r="G854" s="21" t="s">
        <v>161</v>
      </c>
      <c r="H854" s="24"/>
    </row>
    <row r="855" s="1" customFormat="1" spans="1:8">
      <c r="A855" s="21" t="s">
        <v>161</v>
      </c>
      <c r="B855" s="22" t="s">
        <v>162</v>
      </c>
      <c r="C855" s="23" t="s">
        <v>2212</v>
      </c>
      <c r="D855" s="22">
        <v>8</v>
      </c>
      <c r="E855" s="22" t="str">
        <f>VLOOKUP(A855,[4]技术合作!$1:$1048576,3,FALSE)</f>
        <v>河南省南阳市</v>
      </c>
      <c r="F855" s="21" t="s">
        <v>2220</v>
      </c>
      <c r="G855" s="21" t="s">
        <v>161</v>
      </c>
      <c r="H855" s="24"/>
    </row>
    <row r="856" s="1" customFormat="1" spans="1:8">
      <c r="A856" s="21" t="s">
        <v>164</v>
      </c>
      <c r="B856" s="22" t="s">
        <v>165</v>
      </c>
      <c r="C856" s="23" t="s">
        <v>2221</v>
      </c>
      <c r="D856" s="22">
        <v>11</v>
      </c>
      <c r="E856" s="22" t="str">
        <f>VLOOKUP(A856,[4]技术合作!$1:$1048576,3,FALSE)</f>
        <v>湖北省武汉市</v>
      </c>
      <c r="F856" s="21" t="s">
        <v>2222</v>
      </c>
      <c r="G856" s="21" t="s">
        <v>164</v>
      </c>
      <c r="H856" s="24"/>
    </row>
    <row r="857" s="1" customFormat="1" spans="1:8">
      <c r="A857" s="21" t="s">
        <v>164</v>
      </c>
      <c r="B857" s="22" t="s">
        <v>165</v>
      </c>
      <c r="C857" s="23" t="s">
        <v>2221</v>
      </c>
      <c r="D857" s="22">
        <v>11</v>
      </c>
      <c r="E857" s="22" t="str">
        <f>VLOOKUP(A857,[4]技术合作!$1:$1048576,3,FALSE)</f>
        <v>湖北省武汉市</v>
      </c>
      <c r="F857" s="21" t="s">
        <v>2223</v>
      </c>
      <c r="G857" s="21" t="s">
        <v>164</v>
      </c>
      <c r="H857" s="24"/>
    </row>
    <row r="858" s="1" customFormat="1" spans="1:8">
      <c r="A858" s="21" t="s">
        <v>164</v>
      </c>
      <c r="B858" s="22" t="s">
        <v>165</v>
      </c>
      <c r="C858" s="23" t="s">
        <v>2221</v>
      </c>
      <c r="D858" s="22">
        <v>11</v>
      </c>
      <c r="E858" s="22" t="str">
        <f>VLOOKUP(A858,[4]技术合作!$1:$1048576,3,FALSE)</f>
        <v>湖北省武汉市</v>
      </c>
      <c r="F858" s="21" t="s">
        <v>2224</v>
      </c>
      <c r="G858" s="21" t="s">
        <v>164</v>
      </c>
      <c r="H858" s="24"/>
    </row>
    <row r="859" s="1" customFormat="1" spans="1:8">
      <c r="A859" s="21" t="s">
        <v>164</v>
      </c>
      <c r="B859" s="22" t="s">
        <v>165</v>
      </c>
      <c r="C859" s="23" t="s">
        <v>2221</v>
      </c>
      <c r="D859" s="22">
        <v>11</v>
      </c>
      <c r="E859" s="22" t="str">
        <f>VLOOKUP(A859,[4]技术合作!$1:$1048576,3,FALSE)</f>
        <v>湖北省武汉市</v>
      </c>
      <c r="F859" s="21" t="s">
        <v>2225</v>
      </c>
      <c r="G859" s="21" t="s">
        <v>164</v>
      </c>
      <c r="H859" s="24"/>
    </row>
    <row r="860" s="1" customFormat="1" spans="1:8">
      <c r="A860" s="21" t="s">
        <v>164</v>
      </c>
      <c r="B860" s="22" t="s">
        <v>165</v>
      </c>
      <c r="C860" s="23" t="s">
        <v>2221</v>
      </c>
      <c r="D860" s="22">
        <v>11</v>
      </c>
      <c r="E860" s="22" t="str">
        <f>VLOOKUP(A860,[4]技术合作!$1:$1048576,3,FALSE)</f>
        <v>湖北省武汉市</v>
      </c>
      <c r="F860" s="21" t="s">
        <v>2226</v>
      </c>
      <c r="G860" s="21" t="s">
        <v>164</v>
      </c>
      <c r="H860" s="24"/>
    </row>
    <row r="861" s="1" customFormat="1" spans="1:8">
      <c r="A861" s="21" t="s">
        <v>164</v>
      </c>
      <c r="B861" s="22" t="s">
        <v>165</v>
      </c>
      <c r="C861" s="23" t="s">
        <v>2221</v>
      </c>
      <c r="D861" s="22">
        <v>11</v>
      </c>
      <c r="E861" s="22" t="str">
        <f>VLOOKUP(A861,[4]技术合作!$1:$1048576,3,FALSE)</f>
        <v>湖北省武汉市</v>
      </c>
      <c r="F861" s="21" t="s">
        <v>2227</v>
      </c>
      <c r="G861" s="21" t="s">
        <v>164</v>
      </c>
      <c r="H861" s="24"/>
    </row>
    <row r="862" s="1" customFormat="1" spans="1:8">
      <c r="A862" s="21" t="s">
        <v>164</v>
      </c>
      <c r="B862" s="22" t="s">
        <v>165</v>
      </c>
      <c r="C862" s="23" t="s">
        <v>2221</v>
      </c>
      <c r="D862" s="22">
        <v>11</v>
      </c>
      <c r="E862" s="22" t="str">
        <f>VLOOKUP(A862,[4]技术合作!$1:$1048576,3,FALSE)</f>
        <v>湖北省武汉市</v>
      </c>
      <c r="F862" s="21" t="s">
        <v>2228</v>
      </c>
      <c r="G862" s="21" t="s">
        <v>164</v>
      </c>
      <c r="H862" s="24"/>
    </row>
    <row r="863" s="1" customFormat="1" spans="1:8">
      <c r="A863" s="21" t="s">
        <v>164</v>
      </c>
      <c r="B863" s="22" t="s">
        <v>165</v>
      </c>
      <c r="C863" s="23" t="s">
        <v>2221</v>
      </c>
      <c r="D863" s="22">
        <v>11</v>
      </c>
      <c r="E863" s="22" t="str">
        <f>VLOOKUP(A863,[4]技术合作!$1:$1048576,3,FALSE)</f>
        <v>湖北省武汉市</v>
      </c>
      <c r="F863" s="21" t="s">
        <v>2229</v>
      </c>
      <c r="G863" s="21" t="s">
        <v>164</v>
      </c>
      <c r="H863" s="24"/>
    </row>
    <row r="864" s="1" customFormat="1" spans="1:8">
      <c r="A864" s="21" t="s">
        <v>164</v>
      </c>
      <c r="B864" s="22" t="s">
        <v>165</v>
      </c>
      <c r="C864" s="23" t="s">
        <v>2221</v>
      </c>
      <c r="D864" s="22">
        <v>11</v>
      </c>
      <c r="E864" s="22" t="str">
        <f>VLOOKUP(A864,[4]技术合作!$1:$1048576,3,FALSE)</f>
        <v>湖北省武汉市</v>
      </c>
      <c r="F864" s="21" t="s">
        <v>2230</v>
      </c>
      <c r="G864" s="21" t="s">
        <v>164</v>
      </c>
      <c r="H864" s="24"/>
    </row>
    <row r="865" s="1" customFormat="1" spans="1:8">
      <c r="A865" s="21" t="s">
        <v>164</v>
      </c>
      <c r="B865" s="22" t="s">
        <v>165</v>
      </c>
      <c r="C865" s="23" t="s">
        <v>2221</v>
      </c>
      <c r="D865" s="22">
        <v>11</v>
      </c>
      <c r="E865" s="22" t="str">
        <f>VLOOKUP(A865,[4]技术合作!$1:$1048576,3,FALSE)</f>
        <v>湖北省武汉市</v>
      </c>
      <c r="F865" s="21" t="s">
        <v>2231</v>
      </c>
      <c r="G865" s="21" t="s">
        <v>164</v>
      </c>
      <c r="H865" s="24"/>
    </row>
    <row r="866" s="1" customFormat="1" spans="1:8">
      <c r="A866" s="21" t="s">
        <v>164</v>
      </c>
      <c r="B866" s="22" t="s">
        <v>165</v>
      </c>
      <c r="C866" s="23" t="s">
        <v>2221</v>
      </c>
      <c r="D866" s="22">
        <v>11</v>
      </c>
      <c r="E866" s="22" t="str">
        <f>VLOOKUP(A866,[4]技术合作!$1:$1048576,3,FALSE)</f>
        <v>湖北省武汉市</v>
      </c>
      <c r="F866" s="21" t="s">
        <v>2232</v>
      </c>
      <c r="G866" s="21" t="s">
        <v>164</v>
      </c>
      <c r="H866" s="24"/>
    </row>
    <row r="867" s="1" customFormat="1" spans="1:8">
      <c r="A867" s="21" t="s">
        <v>167</v>
      </c>
      <c r="B867" s="22" t="s">
        <v>168</v>
      </c>
      <c r="C867" s="23" t="s">
        <v>2233</v>
      </c>
      <c r="D867" s="22">
        <v>7</v>
      </c>
      <c r="E867" s="22" t="str">
        <f>VLOOKUP(A867,[4]技术合作!$1:$1048576,3,FALSE)</f>
        <v>浙江省金华市</v>
      </c>
      <c r="F867" s="21" t="s">
        <v>2234</v>
      </c>
      <c r="G867" s="21" t="s">
        <v>167</v>
      </c>
      <c r="H867" s="24"/>
    </row>
    <row r="868" s="1" customFormat="1" spans="1:8">
      <c r="A868" s="21" t="s">
        <v>167</v>
      </c>
      <c r="B868" s="22" t="s">
        <v>168</v>
      </c>
      <c r="C868" s="23" t="s">
        <v>2233</v>
      </c>
      <c r="D868" s="22">
        <v>7</v>
      </c>
      <c r="E868" s="22" t="str">
        <f>VLOOKUP(A868,[4]技术合作!$1:$1048576,3,FALSE)</f>
        <v>浙江省金华市</v>
      </c>
      <c r="F868" s="21" t="s">
        <v>2235</v>
      </c>
      <c r="G868" s="21" t="s">
        <v>167</v>
      </c>
      <c r="H868" s="24"/>
    </row>
    <row r="869" s="1" customFormat="1" spans="1:8">
      <c r="A869" s="21" t="s">
        <v>167</v>
      </c>
      <c r="B869" s="22" t="s">
        <v>168</v>
      </c>
      <c r="C869" s="23" t="s">
        <v>2233</v>
      </c>
      <c r="D869" s="22">
        <v>7</v>
      </c>
      <c r="E869" s="22" t="str">
        <f>VLOOKUP(A869,[4]技术合作!$1:$1048576,3,FALSE)</f>
        <v>浙江省金华市</v>
      </c>
      <c r="F869" s="21" t="s">
        <v>2236</v>
      </c>
      <c r="G869" s="21" t="s">
        <v>167</v>
      </c>
      <c r="H869" s="24"/>
    </row>
    <row r="870" s="1" customFormat="1" spans="1:8">
      <c r="A870" s="21" t="s">
        <v>167</v>
      </c>
      <c r="B870" s="22" t="s">
        <v>168</v>
      </c>
      <c r="C870" s="23" t="s">
        <v>2233</v>
      </c>
      <c r="D870" s="22">
        <v>7</v>
      </c>
      <c r="E870" s="22" t="str">
        <f>VLOOKUP(A870,[4]技术合作!$1:$1048576,3,FALSE)</f>
        <v>浙江省金华市</v>
      </c>
      <c r="F870" s="21" t="s">
        <v>2237</v>
      </c>
      <c r="G870" s="21" t="s">
        <v>167</v>
      </c>
      <c r="H870" s="24"/>
    </row>
    <row r="871" s="1" customFormat="1" spans="1:8">
      <c r="A871" s="21" t="s">
        <v>167</v>
      </c>
      <c r="B871" s="22" t="s">
        <v>168</v>
      </c>
      <c r="C871" s="23" t="s">
        <v>2233</v>
      </c>
      <c r="D871" s="22">
        <v>7</v>
      </c>
      <c r="E871" s="22" t="str">
        <f>VLOOKUP(A871,[4]技术合作!$1:$1048576,3,FALSE)</f>
        <v>浙江省金华市</v>
      </c>
      <c r="F871" s="21" t="s">
        <v>2238</v>
      </c>
      <c r="G871" s="21" t="s">
        <v>167</v>
      </c>
      <c r="H871" s="24"/>
    </row>
    <row r="872" s="1" customFormat="1" spans="1:8">
      <c r="A872" s="21" t="s">
        <v>167</v>
      </c>
      <c r="B872" s="22" t="s">
        <v>168</v>
      </c>
      <c r="C872" s="23" t="s">
        <v>2233</v>
      </c>
      <c r="D872" s="22">
        <v>7</v>
      </c>
      <c r="E872" s="22" t="str">
        <f>VLOOKUP(A872,[4]技术合作!$1:$1048576,3,FALSE)</f>
        <v>浙江省金华市</v>
      </c>
      <c r="F872" s="21" t="s">
        <v>2239</v>
      </c>
      <c r="G872" s="21" t="s">
        <v>167</v>
      </c>
      <c r="H872" s="24"/>
    </row>
    <row r="873" s="1" customFormat="1" spans="1:8">
      <c r="A873" s="21" t="s">
        <v>167</v>
      </c>
      <c r="B873" s="22" t="s">
        <v>168</v>
      </c>
      <c r="C873" s="23" t="s">
        <v>2233</v>
      </c>
      <c r="D873" s="22">
        <v>7</v>
      </c>
      <c r="E873" s="22" t="str">
        <f>VLOOKUP(A873,[4]技术合作!$1:$1048576,3,FALSE)</f>
        <v>浙江省金华市</v>
      </c>
      <c r="F873" s="21" t="s">
        <v>2240</v>
      </c>
      <c r="G873" s="21" t="s">
        <v>167</v>
      </c>
      <c r="H873" s="24"/>
    </row>
    <row r="874" s="1" customFormat="1" spans="1:8">
      <c r="A874" s="21" t="s">
        <v>170</v>
      </c>
      <c r="B874" s="22" t="s">
        <v>171</v>
      </c>
      <c r="C874" s="23" t="s">
        <v>2241</v>
      </c>
      <c r="D874" s="22">
        <v>2</v>
      </c>
      <c r="E874" s="22" t="str">
        <f>VLOOKUP(A874,[4]技术合作!$1:$1048576,3,FALSE)</f>
        <v>浙江省杭州市</v>
      </c>
      <c r="F874" s="21" t="s">
        <v>2242</v>
      </c>
      <c r="G874" s="21" t="s">
        <v>170</v>
      </c>
      <c r="H874" s="24"/>
    </row>
    <row r="875" s="1" customFormat="1" spans="1:8">
      <c r="A875" s="21" t="s">
        <v>170</v>
      </c>
      <c r="B875" s="22" t="s">
        <v>171</v>
      </c>
      <c r="C875" s="23" t="s">
        <v>2241</v>
      </c>
      <c r="D875" s="22">
        <v>2</v>
      </c>
      <c r="E875" s="22" t="str">
        <f>VLOOKUP(A875,[4]技术合作!$1:$1048576,3,FALSE)</f>
        <v>浙江省杭州市</v>
      </c>
      <c r="F875" s="21" t="s">
        <v>2243</v>
      </c>
      <c r="G875" s="21" t="s">
        <v>170</v>
      </c>
      <c r="H875" s="24"/>
    </row>
    <row r="876" s="1" customFormat="1" spans="1:8">
      <c r="A876" s="21" t="s">
        <v>173</v>
      </c>
      <c r="B876" s="22" t="s">
        <v>174</v>
      </c>
      <c r="C876" s="23" t="s">
        <v>2244</v>
      </c>
      <c r="D876" s="22">
        <v>35</v>
      </c>
      <c r="E876" s="22" t="str">
        <f>VLOOKUP(A876,[4]技术合作!$1:$1048576,3,FALSE)</f>
        <v>山东省淄博市</v>
      </c>
      <c r="F876" s="21" t="s">
        <v>2245</v>
      </c>
      <c r="G876" s="21" t="s">
        <v>173</v>
      </c>
      <c r="H876" s="24"/>
    </row>
    <row r="877" s="1" customFormat="1" spans="1:8">
      <c r="A877" s="21" t="s">
        <v>173</v>
      </c>
      <c r="B877" s="22" t="s">
        <v>174</v>
      </c>
      <c r="C877" s="23" t="s">
        <v>2244</v>
      </c>
      <c r="D877" s="22">
        <v>35</v>
      </c>
      <c r="E877" s="22" t="str">
        <f>VLOOKUP(A877,[4]技术合作!$1:$1048576,3,FALSE)</f>
        <v>山东省淄博市</v>
      </c>
      <c r="F877" s="21" t="s">
        <v>2246</v>
      </c>
      <c r="G877" s="21" t="s">
        <v>173</v>
      </c>
      <c r="H877" s="24"/>
    </row>
    <row r="878" s="1" customFormat="1" spans="1:8">
      <c r="A878" s="21" t="s">
        <v>173</v>
      </c>
      <c r="B878" s="22" t="s">
        <v>174</v>
      </c>
      <c r="C878" s="23" t="s">
        <v>2244</v>
      </c>
      <c r="D878" s="22">
        <v>35</v>
      </c>
      <c r="E878" s="22" t="str">
        <f>VLOOKUP(A878,[4]技术合作!$1:$1048576,3,FALSE)</f>
        <v>山东省淄博市</v>
      </c>
      <c r="F878" s="21" t="s">
        <v>2247</v>
      </c>
      <c r="G878" s="21" t="s">
        <v>173</v>
      </c>
      <c r="H878" s="24"/>
    </row>
    <row r="879" s="1" customFormat="1" spans="1:8">
      <c r="A879" s="21" t="s">
        <v>173</v>
      </c>
      <c r="B879" s="22" t="s">
        <v>174</v>
      </c>
      <c r="C879" s="23" t="s">
        <v>2244</v>
      </c>
      <c r="D879" s="22">
        <v>35</v>
      </c>
      <c r="E879" s="22" t="str">
        <f>VLOOKUP(A879,[4]技术合作!$1:$1048576,3,FALSE)</f>
        <v>山东省淄博市</v>
      </c>
      <c r="F879" s="29" t="s">
        <v>2248</v>
      </c>
      <c r="G879" s="21" t="s">
        <v>173</v>
      </c>
      <c r="H879" s="24"/>
    </row>
    <row r="880" s="1" customFormat="1" spans="1:8">
      <c r="A880" s="21" t="s">
        <v>173</v>
      </c>
      <c r="B880" s="22" t="s">
        <v>174</v>
      </c>
      <c r="C880" s="23" t="s">
        <v>2244</v>
      </c>
      <c r="D880" s="22">
        <v>35</v>
      </c>
      <c r="E880" s="22" t="str">
        <f>VLOOKUP(A880,[4]技术合作!$1:$1048576,3,FALSE)</f>
        <v>山东省淄博市</v>
      </c>
      <c r="F880" s="21" t="s">
        <v>2249</v>
      </c>
      <c r="G880" s="21" t="s">
        <v>173</v>
      </c>
      <c r="H880" s="24"/>
    </row>
    <row r="881" s="1" customFormat="1" spans="1:8">
      <c r="A881" s="21" t="s">
        <v>173</v>
      </c>
      <c r="B881" s="22" t="s">
        <v>174</v>
      </c>
      <c r="C881" s="23" t="s">
        <v>2244</v>
      </c>
      <c r="D881" s="22">
        <v>35</v>
      </c>
      <c r="E881" s="22" t="str">
        <f>VLOOKUP(A881,[4]技术合作!$1:$1048576,3,FALSE)</f>
        <v>山东省淄博市</v>
      </c>
      <c r="F881" s="29" t="s">
        <v>2250</v>
      </c>
      <c r="G881" s="21" t="s">
        <v>173</v>
      </c>
      <c r="H881" s="24"/>
    </row>
    <row r="882" s="1" customFormat="1" spans="1:8">
      <c r="A882" s="21" t="s">
        <v>173</v>
      </c>
      <c r="B882" s="22" t="s">
        <v>174</v>
      </c>
      <c r="C882" s="23" t="s">
        <v>2244</v>
      </c>
      <c r="D882" s="22">
        <v>35</v>
      </c>
      <c r="E882" s="22" t="str">
        <f>VLOOKUP(A882,[4]技术合作!$1:$1048576,3,FALSE)</f>
        <v>山东省淄博市</v>
      </c>
      <c r="F882" s="21" t="s">
        <v>2251</v>
      </c>
      <c r="G882" s="21" t="s">
        <v>173</v>
      </c>
      <c r="H882" s="24"/>
    </row>
    <row r="883" s="1" customFormat="1" spans="1:8">
      <c r="A883" s="21" t="s">
        <v>173</v>
      </c>
      <c r="B883" s="22" t="s">
        <v>174</v>
      </c>
      <c r="C883" s="23" t="s">
        <v>2244</v>
      </c>
      <c r="D883" s="22">
        <v>35</v>
      </c>
      <c r="E883" s="22" t="str">
        <f>VLOOKUP(A883,[4]技术合作!$1:$1048576,3,FALSE)</f>
        <v>山东省淄博市</v>
      </c>
      <c r="F883" s="21" t="s">
        <v>2252</v>
      </c>
      <c r="G883" s="21" t="s">
        <v>173</v>
      </c>
      <c r="H883" s="24"/>
    </row>
    <row r="884" s="1" customFormat="1" spans="1:8">
      <c r="A884" s="21" t="s">
        <v>173</v>
      </c>
      <c r="B884" s="22" t="s">
        <v>174</v>
      </c>
      <c r="C884" s="23" t="s">
        <v>2244</v>
      </c>
      <c r="D884" s="22">
        <v>35</v>
      </c>
      <c r="E884" s="22" t="str">
        <f>VLOOKUP(A884,[4]技术合作!$1:$1048576,3,FALSE)</f>
        <v>山东省淄博市</v>
      </c>
      <c r="F884" s="21" t="s">
        <v>2253</v>
      </c>
      <c r="G884" s="21" t="s">
        <v>173</v>
      </c>
      <c r="H884" s="24"/>
    </row>
    <row r="885" s="1" customFormat="1" spans="1:8">
      <c r="A885" s="21" t="s">
        <v>173</v>
      </c>
      <c r="B885" s="22" t="s">
        <v>174</v>
      </c>
      <c r="C885" s="23" t="s">
        <v>2244</v>
      </c>
      <c r="D885" s="22">
        <v>35</v>
      </c>
      <c r="E885" s="22" t="str">
        <f>VLOOKUP(A885,[4]技术合作!$1:$1048576,3,FALSE)</f>
        <v>山东省淄博市</v>
      </c>
      <c r="F885" s="21" t="s">
        <v>2254</v>
      </c>
      <c r="G885" s="21" t="s">
        <v>173</v>
      </c>
      <c r="H885" s="24"/>
    </row>
    <row r="886" s="1" customFormat="1" spans="1:8">
      <c r="A886" s="21" t="s">
        <v>173</v>
      </c>
      <c r="B886" s="22" t="s">
        <v>174</v>
      </c>
      <c r="C886" s="23" t="s">
        <v>2244</v>
      </c>
      <c r="D886" s="22">
        <v>35</v>
      </c>
      <c r="E886" s="22" t="str">
        <f>VLOOKUP(A886,[4]技术合作!$1:$1048576,3,FALSE)</f>
        <v>山东省淄博市</v>
      </c>
      <c r="F886" s="21" t="s">
        <v>2255</v>
      </c>
      <c r="G886" s="21" t="s">
        <v>173</v>
      </c>
      <c r="H886" s="24"/>
    </row>
    <row r="887" s="1" customFormat="1" spans="1:8">
      <c r="A887" s="21" t="s">
        <v>173</v>
      </c>
      <c r="B887" s="22" t="s">
        <v>174</v>
      </c>
      <c r="C887" s="23" t="s">
        <v>2244</v>
      </c>
      <c r="D887" s="22">
        <v>35</v>
      </c>
      <c r="E887" s="22" t="str">
        <f>VLOOKUP(A887,[4]技术合作!$1:$1048576,3,FALSE)</f>
        <v>山东省淄博市</v>
      </c>
      <c r="F887" s="21" t="s">
        <v>2256</v>
      </c>
      <c r="G887" s="21" t="s">
        <v>173</v>
      </c>
      <c r="H887" s="24"/>
    </row>
    <row r="888" s="1" customFormat="1" spans="1:8">
      <c r="A888" s="21" t="s">
        <v>173</v>
      </c>
      <c r="B888" s="22" t="s">
        <v>174</v>
      </c>
      <c r="C888" s="23" t="s">
        <v>2244</v>
      </c>
      <c r="D888" s="22">
        <v>35</v>
      </c>
      <c r="E888" s="22" t="str">
        <f>VLOOKUP(A888,[4]技术合作!$1:$1048576,3,FALSE)</f>
        <v>山东省淄博市</v>
      </c>
      <c r="F888" s="21" t="s">
        <v>2257</v>
      </c>
      <c r="G888" s="21" t="s">
        <v>173</v>
      </c>
      <c r="H888" s="24"/>
    </row>
    <row r="889" s="1" customFormat="1" spans="1:8">
      <c r="A889" s="21" t="s">
        <v>173</v>
      </c>
      <c r="B889" s="22" t="s">
        <v>174</v>
      </c>
      <c r="C889" s="23" t="s">
        <v>2244</v>
      </c>
      <c r="D889" s="22">
        <v>35</v>
      </c>
      <c r="E889" s="22" t="str">
        <f>VLOOKUP(A889,[4]技术合作!$1:$1048576,3,FALSE)</f>
        <v>山东省淄博市</v>
      </c>
      <c r="F889" s="21" t="s">
        <v>2258</v>
      </c>
      <c r="G889" s="21" t="s">
        <v>173</v>
      </c>
      <c r="H889" s="24"/>
    </row>
    <row r="890" s="1" customFormat="1" spans="1:8">
      <c r="A890" s="21" t="s">
        <v>173</v>
      </c>
      <c r="B890" s="22" t="s">
        <v>174</v>
      </c>
      <c r="C890" s="23" t="s">
        <v>2244</v>
      </c>
      <c r="D890" s="22">
        <v>35</v>
      </c>
      <c r="E890" s="22" t="str">
        <f>VLOOKUP(A890,[4]技术合作!$1:$1048576,3,FALSE)</f>
        <v>山东省淄博市</v>
      </c>
      <c r="F890" s="21" t="s">
        <v>2259</v>
      </c>
      <c r="G890" s="21" t="s">
        <v>173</v>
      </c>
      <c r="H890" s="24"/>
    </row>
    <row r="891" s="1" customFormat="1" spans="1:8">
      <c r="A891" s="21" t="s">
        <v>173</v>
      </c>
      <c r="B891" s="22" t="s">
        <v>174</v>
      </c>
      <c r="C891" s="23" t="s">
        <v>2244</v>
      </c>
      <c r="D891" s="22">
        <v>35</v>
      </c>
      <c r="E891" s="22" t="str">
        <f>VLOOKUP(A891,[4]技术合作!$1:$1048576,3,FALSE)</f>
        <v>山东省淄博市</v>
      </c>
      <c r="F891" s="21" t="s">
        <v>2260</v>
      </c>
      <c r="G891" s="21" t="s">
        <v>173</v>
      </c>
      <c r="H891" s="24"/>
    </row>
    <row r="892" s="1" customFormat="1" spans="1:8">
      <c r="A892" s="21" t="s">
        <v>173</v>
      </c>
      <c r="B892" s="22" t="s">
        <v>174</v>
      </c>
      <c r="C892" s="23" t="s">
        <v>2244</v>
      </c>
      <c r="D892" s="22">
        <v>35</v>
      </c>
      <c r="E892" s="22" t="str">
        <f>VLOOKUP(A892,[4]技术合作!$1:$1048576,3,FALSE)</f>
        <v>山东省淄博市</v>
      </c>
      <c r="F892" s="21" t="s">
        <v>2261</v>
      </c>
      <c r="G892" s="21" t="s">
        <v>173</v>
      </c>
      <c r="H892" s="24"/>
    </row>
    <row r="893" s="1" customFormat="1" spans="1:8">
      <c r="A893" s="21" t="s">
        <v>173</v>
      </c>
      <c r="B893" s="22" t="s">
        <v>174</v>
      </c>
      <c r="C893" s="23" t="s">
        <v>2244</v>
      </c>
      <c r="D893" s="22">
        <v>35</v>
      </c>
      <c r="E893" s="22" t="str">
        <f>VLOOKUP(A893,[4]技术合作!$1:$1048576,3,FALSE)</f>
        <v>山东省淄博市</v>
      </c>
      <c r="F893" s="21" t="s">
        <v>2262</v>
      </c>
      <c r="G893" s="21" t="s">
        <v>173</v>
      </c>
      <c r="H893" s="24"/>
    </row>
    <row r="894" s="1" customFormat="1" spans="1:8">
      <c r="A894" s="21" t="s">
        <v>173</v>
      </c>
      <c r="B894" s="22" t="s">
        <v>174</v>
      </c>
      <c r="C894" s="23" t="s">
        <v>2244</v>
      </c>
      <c r="D894" s="22">
        <v>35</v>
      </c>
      <c r="E894" s="22" t="str">
        <f>VLOOKUP(A894,[4]技术合作!$1:$1048576,3,FALSE)</f>
        <v>山东省淄博市</v>
      </c>
      <c r="F894" s="21" t="s">
        <v>2263</v>
      </c>
      <c r="G894" s="21" t="s">
        <v>173</v>
      </c>
      <c r="H894" s="24"/>
    </row>
    <row r="895" s="1" customFormat="1" spans="1:8">
      <c r="A895" s="21" t="s">
        <v>173</v>
      </c>
      <c r="B895" s="22" t="s">
        <v>174</v>
      </c>
      <c r="C895" s="23" t="s">
        <v>2244</v>
      </c>
      <c r="D895" s="22">
        <v>35</v>
      </c>
      <c r="E895" s="22" t="str">
        <f>VLOOKUP(A895,[4]技术合作!$1:$1048576,3,FALSE)</f>
        <v>山东省淄博市</v>
      </c>
      <c r="F895" s="21" t="s">
        <v>2264</v>
      </c>
      <c r="G895" s="21" t="s">
        <v>173</v>
      </c>
      <c r="H895" s="24"/>
    </row>
    <row r="896" s="1" customFormat="1" spans="1:8">
      <c r="A896" s="21" t="s">
        <v>173</v>
      </c>
      <c r="B896" s="22" t="s">
        <v>174</v>
      </c>
      <c r="C896" s="23" t="s">
        <v>2244</v>
      </c>
      <c r="D896" s="22">
        <v>35</v>
      </c>
      <c r="E896" s="22" t="str">
        <f>VLOOKUP(A896,[4]技术合作!$1:$1048576,3,FALSE)</f>
        <v>山东省淄博市</v>
      </c>
      <c r="F896" s="21" t="s">
        <v>2265</v>
      </c>
      <c r="G896" s="21" t="s">
        <v>173</v>
      </c>
      <c r="H896" s="24"/>
    </row>
    <row r="897" s="1" customFormat="1" spans="1:8">
      <c r="A897" s="21" t="s">
        <v>173</v>
      </c>
      <c r="B897" s="22" t="s">
        <v>174</v>
      </c>
      <c r="C897" s="23" t="s">
        <v>2244</v>
      </c>
      <c r="D897" s="22">
        <v>35</v>
      </c>
      <c r="E897" s="22" t="str">
        <f>VLOOKUP(A897,[4]技术合作!$1:$1048576,3,FALSE)</f>
        <v>山东省淄博市</v>
      </c>
      <c r="F897" s="21" t="s">
        <v>2266</v>
      </c>
      <c r="G897" s="21" t="s">
        <v>173</v>
      </c>
      <c r="H897" s="24"/>
    </row>
    <row r="898" s="1" customFormat="1" spans="1:8">
      <c r="A898" s="21" t="s">
        <v>173</v>
      </c>
      <c r="B898" s="22" t="s">
        <v>174</v>
      </c>
      <c r="C898" s="23" t="s">
        <v>2244</v>
      </c>
      <c r="D898" s="22">
        <v>35</v>
      </c>
      <c r="E898" s="22" t="str">
        <f>VLOOKUP(A898,[4]技术合作!$1:$1048576,3,FALSE)</f>
        <v>山东省淄博市</v>
      </c>
      <c r="F898" s="21" t="s">
        <v>2267</v>
      </c>
      <c r="G898" s="21" t="s">
        <v>173</v>
      </c>
      <c r="H898" s="24"/>
    </row>
    <row r="899" s="1" customFormat="1" spans="1:8">
      <c r="A899" s="21" t="s">
        <v>173</v>
      </c>
      <c r="B899" s="22" t="s">
        <v>174</v>
      </c>
      <c r="C899" s="23" t="s">
        <v>2244</v>
      </c>
      <c r="D899" s="22">
        <v>35</v>
      </c>
      <c r="E899" s="22" t="str">
        <f>VLOOKUP(A899,[4]技术合作!$1:$1048576,3,FALSE)</f>
        <v>山东省淄博市</v>
      </c>
      <c r="F899" s="21" t="s">
        <v>2268</v>
      </c>
      <c r="G899" s="21" t="s">
        <v>173</v>
      </c>
      <c r="H899" s="24"/>
    </row>
    <row r="900" s="1" customFormat="1" spans="1:8">
      <c r="A900" s="21" t="s">
        <v>173</v>
      </c>
      <c r="B900" s="22" t="s">
        <v>174</v>
      </c>
      <c r="C900" s="23" t="s">
        <v>2244</v>
      </c>
      <c r="D900" s="22">
        <v>35</v>
      </c>
      <c r="E900" s="22" t="str">
        <f>VLOOKUP(A900,[4]技术合作!$1:$1048576,3,FALSE)</f>
        <v>山东省淄博市</v>
      </c>
      <c r="F900" s="21" t="s">
        <v>2269</v>
      </c>
      <c r="G900" s="21" t="s">
        <v>173</v>
      </c>
      <c r="H900" s="24"/>
    </row>
    <row r="901" s="1" customFormat="1" spans="1:8">
      <c r="A901" s="21" t="s">
        <v>173</v>
      </c>
      <c r="B901" s="22" t="s">
        <v>174</v>
      </c>
      <c r="C901" s="23" t="s">
        <v>2244</v>
      </c>
      <c r="D901" s="22">
        <v>35</v>
      </c>
      <c r="E901" s="22" t="str">
        <f>VLOOKUP(A901,[4]技术合作!$1:$1048576,3,FALSE)</f>
        <v>山东省淄博市</v>
      </c>
      <c r="F901" s="21" t="s">
        <v>2270</v>
      </c>
      <c r="G901" s="21" t="s">
        <v>173</v>
      </c>
      <c r="H901" s="24"/>
    </row>
    <row r="902" s="1" customFormat="1" spans="1:8">
      <c r="A902" s="21" t="s">
        <v>173</v>
      </c>
      <c r="B902" s="22" t="s">
        <v>174</v>
      </c>
      <c r="C902" s="23" t="s">
        <v>2244</v>
      </c>
      <c r="D902" s="22">
        <v>35</v>
      </c>
      <c r="E902" s="22" t="str">
        <f>VLOOKUP(A902,[4]技术合作!$1:$1048576,3,FALSE)</f>
        <v>山东省淄博市</v>
      </c>
      <c r="F902" s="21" t="s">
        <v>2271</v>
      </c>
      <c r="G902" s="21" t="s">
        <v>173</v>
      </c>
      <c r="H902" s="24"/>
    </row>
    <row r="903" s="1" customFormat="1" spans="1:8">
      <c r="A903" s="21" t="s">
        <v>173</v>
      </c>
      <c r="B903" s="22" t="s">
        <v>174</v>
      </c>
      <c r="C903" s="23" t="s">
        <v>2244</v>
      </c>
      <c r="D903" s="22">
        <v>35</v>
      </c>
      <c r="E903" s="22" t="str">
        <f>VLOOKUP(A903,[4]技术合作!$1:$1048576,3,FALSE)</f>
        <v>山东省淄博市</v>
      </c>
      <c r="F903" s="21" t="s">
        <v>2272</v>
      </c>
      <c r="G903" s="21" t="s">
        <v>173</v>
      </c>
      <c r="H903" s="24"/>
    </row>
    <row r="904" s="1" customFormat="1" spans="1:8">
      <c r="A904" s="21" t="s">
        <v>173</v>
      </c>
      <c r="B904" s="22" t="s">
        <v>174</v>
      </c>
      <c r="C904" s="23" t="s">
        <v>2244</v>
      </c>
      <c r="D904" s="22">
        <v>35</v>
      </c>
      <c r="E904" s="22" t="str">
        <f>VLOOKUP(A904,[4]技术合作!$1:$1048576,3,FALSE)</f>
        <v>山东省淄博市</v>
      </c>
      <c r="F904" s="21" t="s">
        <v>2273</v>
      </c>
      <c r="G904" s="21" t="s">
        <v>173</v>
      </c>
      <c r="H904" s="24"/>
    </row>
    <row r="905" s="1" customFormat="1" spans="1:8">
      <c r="A905" s="21" t="s">
        <v>173</v>
      </c>
      <c r="B905" s="22" t="s">
        <v>174</v>
      </c>
      <c r="C905" s="23" t="s">
        <v>2244</v>
      </c>
      <c r="D905" s="22">
        <v>35</v>
      </c>
      <c r="E905" s="22" t="str">
        <f>VLOOKUP(A905,[4]技术合作!$1:$1048576,3,FALSE)</f>
        <v>山东省淄博市</v>
      </c>
      <c r="F905" s="21" t="s">
        <v>2274</v>
      </c>
      <c r="G905" s="21" t="s">
        <v>173</v>
      </c>
      <c r="H905" s="24"/>
    </row>
    <row r="906" s="1" customFormat="1" spans="1:8">
      <c r="A906" s="21" t="s">
        <v>173</v>
      </c>
      <c r="B906" s="22" t="s">
        <v>174</v>
      </c>
      <c r="C906" s="23" t="s">
        <v>2244</v>
      </c>
      <c r="D906" s="22">
        <v>35</v>
      </c>
      <c r="E906" s="22" t="str">
        <f>VLOOKUP(A906,[4]技术合作!$1:$1048576,3,FALSE)</f>
        <v>山东省淄博市</v>
      </c>
      <c r="F906" s="21" t="s">
        <v>2275</v>
      </c>
      <c r="G906" s="21" t="s">
        <v>173</v>
      </c>
      <c r="H906" s="24"/>
    </row>
    <row r="907" s="1" customFormat="1" spans="1:8">
      <c r="A907" s="21" t="s">
        <v>173</v>
      </c>
      <c r="B907" s="22" t="s">
        <v>174</v>
      </c>
      <c r="C907" s="23" t="s">
        <v>2244</v>
      </c>
      <c r="D907" s="22">
        <v>35</v>
      </c>
      <c r="E907" s="22" t="str">
        <f>VLOOKUP(A907,[4]技术合作!$1:$1048576,3,FALSE)</f>
        <v>山东省淄博市</v>
      </c>
      <c r="F907" s="21" t="s">
        <v>2276</v>
      </c>
      <c r="G907" s="21" t="s">
        <v>173</v>
      </c>
      <c r="H907" s="24"/>
    </row>
    <row r="908" s="1" customFormat="1" spans="1:8">
      <c r="A908" s="21" t="s">
        <v>173</v>
      </c>
      <c r="B908" s="22" t="s">
        <v>174</v>
      </c>
      <c r="C908" s="23" t="s">
        <v>2244</v>
      </c>
      <c r="D908" s="22">
        <v>35</v>
      </c>
      <c r="E908" s="22" t="str">
        <f>VLOOKUP(A908,[4]技术合作!$1:$1048576,3,FALSE)</f>
        <v>山东省淄博市</v>
      </c>
      <c r="F908" s="21" t="s">
        <v>2277</v>
      </c>
      <c r="G908" s="21" t="s">
        <v>173</v>
      </c>
      <c r="H908" s="24"/>
    </row>
    <row r="909" s="1" customFormat="1" spans="1:8">
      <c r="A909" s="21" t="s">
        <v>173</v>
      </c>
      <c r="B909" s="22" t="s">
        <v>174</v>
      </c>
      <c r="C909" s="23" t="s">
        <v>2244</v>
      </c>
      <c r="D909" s="22">
        <v>35</v>
      </c>
      <c r="E909" s="22" t="str">
        <f>VLOOKUP(A909,[4]技术合作!$1:$1048576,3,FALSE)</f>
        <v>山东省淄博市</v>
      </c>
      <c r="F909" s="21" t="s">
        <v>2278</v>
      </c>
      <c r="G909" s="21" t="s">
        <v>173</v>
      </c>
      <c r="H909" s="24"/>
    </row>
    <row r="910" s="1" customFormat="1" spans="1:8">
      <c r="A910" s="21" t="s">
        <v>173</v>
      </c>
      <c r="B910" s="22" t="s">
        <v>174</v>
      </c>
      <c r="C910" s="23" t="s">
        <v>2244</v>
      </c>
      <c r="D910" s="22">
        <v>35</v>
      </c>
      <c r="E910" s="22" t="str">
        <f>VLOOKUP(A910,[4]技术合作!$1:$1048576,3,FALSE)</f>
        <v>山东省淄博市</v>
      </c>
      <c r="F910" s="21" t="s">
        <v>2279</v>
      </c>
      <c r="G910" s="21" t="s">
        <v>173</v>
      </c>
      <c r="H910" s="24"/>
    </row>
    <row r="911" s="1" customFormat="1" spans="1:8">
      <c r="A911" s="21" t="s">
        <v>176</v>
      </c>
      <c r="B911" s="22" t="s">
        <v>177</v>
      </c>
      <c r="C911" s="23" t="s">
        <v>2280</v>
      </c>
      <c r="D911" s="22">
        <v>4</v>
      </c>
      <c r="E911" s="22" t="str">
        <f>VLOOKUP(A911,[4]技术合作!$1:$1048576,3,FALSE)</f>
        <v>福建省福州市</v>
      </c>
      <c r="F911" s="21" t="s">
        <v>2281</v>
      </c>
      <c r="G911" s="21" t="s">
        <v>176</v>
      </c>
      <c r="H911" s="24"/>
    </row>
    <row r="912" s="1" customFormat="1" spans="1:8">
      <c r="A912" s="21" t="s">
        <v>176</v>
      </c>
      <c r="B912" s="22" t="s">
        <v>177</v>
      </c>
      <c r="C912" s="23" t="s">
        <v>2280</v>
      </c>
      <c r="D912" s="22">
        <v>4</v>
      </c>
      <c r="E912" s="22" t="str">
        <f>VLOOKUP(A912,[4]技术合作!$1:$1048576,3,FALSE)</f>
        <v>福建省福州市</v>
      </c>
      <c r="F912" s="21" t="s">
        <v>2282</v>
      </c>
      <c r="G912" s="21" t="s">
        <v>176</v>
      </c>
      <c r="H912" s="24"/>
    </row>
    <row r="913" s="1" customFormat="1" spans="1:8">
      <c r="A913" s="21" t="s">
        <v>176</v>
      </c>
      <c r="B913" s="22" t="s">
        <v>177</v>
      </c>
      <c r="C913" s="23" t="s">
        <v>2280</v>
      </c>
      <c r="D913" s="22">
        <v>4</v>
      </c>
      <c r="E913" s="22" t="str">
        <f>VLOOKUP(A913,[4]技术合作!$1:$1048576,3,FALSE)</f>
        <v>福建省福州市</v>
      </c>
      <c r="F913" s="21" t="s">
        <v>2283</v>
      </c>
      <c r="G913" s="21" t="s">
        <v>176</v>
      </c>
      <c r="H913" s="24"/>
    </row>
    <row r="914" s="1" customFormat="1" spans="1:8">
      <c r="A914" s="21" t="s">
        <v>176</v>
      </c>
      <c r="B914" s="22" t="s">
        <v>177</v>
      </c>
      <c r="C914" s="23" t="s">
        <v>2280</v>
      </c>
      <c r="D914" s="22">
        <v>4</v>
      </c>
      <c r="E914" s="22" t="str">
        <f>VLOOKUP(A914,[4]技术合作!$1:$1048576,3,FALSE)</f>
        <v>福建省福州市</v>
      </c>
      <c r="F914" s="21" t="s">
        <v>2284</v>
      </c>
      <c r="G914" s="21" t="s">
        <v>176</v>
      </c>
      <c r="H914" s="24"/>
    </row>
    <row r="915" s="1" customFormat="1" spans="1:8">
      <c r="A915" s="21" t="s">
        <v>179</v>
      </c>
      <c r="B915" s="22" t="s">
        <v>180</v>
      </c>
      <c r="C915" s="23" t="s">
        <v>2285</v>
      </c>
      <c r="D915" s="22">
        <v>3</v>
      </c>
      <c r="E915" s="22" t="str">
        <f>VLOOKUP(A915,[4]技术合作!$1:$1048576,3,FALSE)</f>
        <v>辽宁省沈阳市</v>
      </c>
      <c r="F915" s="29" t="s">
        <v>2286</v>
      </c>
      <c r="G915" s="21" t="s">
        <v>179</v>
      </c>
      <c r="H915" s="24"/>
    </row>
    <row r="916" s="1" customFormat="1" spans="1:8">
      <c r="A916" s="21" t="s">
        <v>179</v>
      </c>
      <c r="B916" s="22" t="s">
        <v>180</v>
      </c>
      <c r="C916" s="23" t="s">
        <v>2285</v>
      </c>
      <c r="D916" s="22">
        <v>3</v>
      </c>
      <c r="E916" s="22" t="str">
        <f>VLOOKUP(A916,[4]技术合作!$1:$1048576,3,FALSE)</f>
        <v>辽宁省沈阳市</v>
      </c>
      <c r="F916" s="21" t="s">
        <v>2287</v>
      </c>
      <c r="G916" s="21" t="s">
        <v>179</v>
      </c>
      <c r="H916" s="24"/>
    </row>
    <row r="917" s="1" customFormat="1" spans="1:8">
      <c r="A917" s="21" t="s">
        <v>179</v>
      </c>
      <c r="B917" s="22" t="s">
        <v>180</v>
      </c>
      <c r="C917" s="23" t="s">
        <v>2285</v>
      </c>
      <c r="D917" s="22">
        <v>3</v>
      </c>
      <c r="E917" s="22" t="str">
        <f>VLOOKUP(A917,[4]技术合作!$1:$1048576,3,FALSE)</f>
        <v>辽宁省沈阳市</v>
      </c>
      <c r="F917" s="21" t="s">
        <v>2288</v>
      </c>
      <c r="G917" s="21" t="s">
        <v>179</v>
      </c>
      <c r="H917" s="24"/>
    </row>
    <row r="918" s="1" customFormat="1" spans="1:8">
      <c r="A918" s="21" t="s">
        <v>182</v>
      </c>
      <c r="B918" s="22" t="s">
        <v>183</v>
      </c>
      <c r="C918" s="23" t="s">
        <v>2289</v>
      </c>
      <c r="D918" s="22">
        <v>42</v>
      </c>
      <c r="E918" s="22" t="str">
        <f>VLOOKUP(A918,[4]技术合作!$1:$1048576,3,FALSE)</f>
        <v>浙江省杭州市</v>
      </c>
      <c r="F918" s="21" t="s">
        <v>2290</v>
      </c>
      <c r="G918" s="21" t="s">
        <v>182</v>
      </c>
      <c r="H918" s="24"/>
    </row>
    <row r="919" s="1" customFormat="1" spans="1:8">
      <c r="A919" s="21" t="s">
        <v>182</v>
      </c>
      <c r="B919" s="22" t="s">
        <v>183</v>
      </c>
      <c r="C919" s="23" t="s">
        <v>2289</v>
      </c>
      <c r="D919" s="22">
        <v>42</v>
      </c>
      <c r="E919" s="22" t="str">
        <f>VLOOKUP(A919,[4]技术合作!$1:$1048576,3,FALSE)</f>
        <v>浙江省杭州市</v>
      </c>
      <c r="F919" s="21" t="s">
        <v>2291</v>
      </c>
      <c r="G919" s="21" t="s">
        <v>182</v>
      </c>
      <c r="H919" s="24"/>
    </row>
    <row r="920" s="1" customFormat="1" spans="1:8">
      <c r="A920" s="21" t="s">
        <v>182</v>
      </c>
      <c r="B920" s="22" t="s">
        <v>183</v>
      </c>
      <c r="C920" s="23" t="s">
        <v>2289</v>
      </c>
      <c r="D920" s="22">
        <v>42</v>
      </c>
      <c r="E920" s="22" t="str">
        <f>VLOOKUP(A920,[4]技术合作!$1:$1048576,3,FALSE)</f>
        <v>浙江省杭州市</v>
      </c>
      <c r="F920" s="21" t="s">
        <v>2292</v>
      </c>
      <c r="G920" s="21" t="s">
        <v>182</v>
      </c>
      <c r="H920" s="24"/>
    </row>
    <row r="921" s="1" customFormat="1" spans="1:8">
      <c r="A921" s="21" t="s">
        <v>182</v>
      </c>
      <c r="B921" s="22" t="s">
        <v>183</v>
      </c>
      <c r="C921" s="23" t="s">
        <v>2289</v>
      </c>
      <c r="D921" s="22">
        <v>42</v>
      </c>
      <c r="E921" s="22" t="str">
        <f>VLOOKUP(A921,[4]技术合作!$1:$1048576,3,FALSE)</f>
        <v>浙江省杭州市</v>
      </c>
      <c r="F921" s="21" t="s">
        <v>2293</v>
      </c>
      <c r="G921" s="21" t="s">
        <v>182</v>
      </c>
      <c r="H921" s="24"/>
    </row>
    <row r="922" s="1" customFormat="1" spans="1:8">
      <c r="A922" s="21" t="s">
        <v>182</v>
      </c>
      <c r="B922" s="22" t="s">
        <v>183</v>
      </c>
      <c r="C922" s="23" t="s">
        <v>2289</v>
      </c>
      <c r="D922" s="22">
        <v>42</v>
      </c>
      <c r="E922" s="22" t="str">
        <f>VLOOKUP(A922,[4]技术合作!$1:$1048576,3,FALSE)</f>
        <v>浙江省杭州市</v>
      </c>
      <c r="F922" s="21" t="s">
        <v>2294</v>
      </c>
      <c r="G922" s="21" t="s">
        <v>182</v>
      </c>
      <c r="H922" s="24"/>
    </row>
    <row r="923" s="1" customFormat="1" spans="1:8">
      <c r="A923" s="21" t="s">
        <v>182</v>
      </c>
      <c r="B923" s="22" t="s">
        <v>183</v>
      </c>
      <c r="C923" s="23" t="s">
        <v>2289</v>
      </c>
      <c r="D923" s="22">
        <v>42</v>
      </c>
      <c r="E923" s="22" t="str">
        <f>VLOOKUP(A923,[4]技术合作!$1:$1048576,3,FALSE)</f>
        <v>浙江省杭州市</v>
      </c>
      <c r="F923" s="21" t="s">
        <v>2295</v>
      </c>
      <c r="G923" s="21" t="s">
        <v>182</v>
      </c>
      <c r="H923" s="24"/>
    </row>
    <row r="924" s="1" customFormat="1" spans="1:8">
      <c r="A924" s="21" t="s">
        <v>182</v>
      </c>
      <c r="B924" s="22" t="s">
        <v>183</v>
      </c>
      <c r="C924" s="23" t="s">
        <v>2289</v>
      </c>
      <c r="D924" s="22">
        <v>42</v>
      </c>
      <c r="E924" s="22" t="str">
        <f>VLOOKUP(A924,[4]技术合作!$1:$1048576,3,FALSE)</f>
        <v>浙江省杭州市</v>
      </c>
      <c r="F924" s="21" t="s">
        <v>2296</v>
      </c>
      <c r="G924" s="21" t="s">
        <v>182</v>
      </c>
      <c r="H924" s="24"/>
    </row>
    <row r="925" s="1" customFormat="1" spans="1:8">
      <c r="A925" s="21" t="s">
        <v>182</v>
      </c>
      <c r="B925" s="22" t="s">
        <v>183</v>
      </c>
      <c r="C925" s="23" t="s">
        <v>2289</v>
      </c>
      <c r="D925" s="22">
        <v>42</v>
      </c>
      <c r="E925" s="22" t="str">
        <f>VLOOKUP(A925,[4]技术合作!$1:$1048576,3,FALSE)</f>
        <v>浙江省杭州市</v>
      </c>
      <c r="F925" s="21" t="s">
        <v>2297</v>
      </c>
      <c r="G925" s="21" t="s">
        <v>182</v>
      </c>
      <c r="H925" s="24"/>
    </row>
    <row r="926" s="1" customFormat="1" spans="1:8">
      <c r="A926" s="21" t="s">
        <v>182</v>
      </c>
      <c r="B926" s="22" t="s">
        <v>183</v>
      </c>
      <c r="C926" s="23" t="s">
        <v>2289</v>
      </c>
      <c r="D926" s="22">
        <v>42</v>
      </c>
      <c r="E926" s="22" t="str">
        <f>VLOOKUP(A926,[4]技术合作!$1:$1048576,3,FALSE)</f>
        <v>浙江省杭州市</v>
      </c>
      <c r="F926" s="21" t="s">
        <v>2298</v>
      </c>
      <c r="G926" s="21" t="s">
        <v>182</v>
      </c>
      <c r="H926" s="24"/>
    </row>
    <row r="927" s="1" customFormat="1" spans="1:8">
      <c r="A927" s="21" t="s">
        <v>182</v>
      </c>
      <c r="B927" s="22" t="s">
        <v>183</v>
      </c>
      <c r="C927" s="23" t="s">
        <v>2289</v>
      </c>
      <c r="D927" s="22">
        <v>42</v>
      </c>
      <c r="E927" s="22" t="str">
        <f>VLOOKUP(A927,[4]技术合作!$1:$1048576,3,FALSE)</f>
        <v>浙江省杭州市</v>
      </c>
      <c r="F927" s="21" t="s">
        <v>2299</v>
      </c>
      <c r="G927" s="21" t="s">
        <v>182</v>
      </c>
      <c r="H927" s="24"/>
    </row>
    <row r="928" s="1" customFormat="1" spans="1:8">
      <c r="A928" s="21" t="s">
        <v>182</v>
      </c>
      <c r="B928" s="22" t="s">
        <v>183</v>
      </c>
      <c r="C928" s="23" t="s">
        <v>2289</v>
      </c>
      <c r="D928" s="22">
        <v>42</v>
      </c>
      <c r="E928" s="22" t="str">
        <f>VLOOKUP(A928,[4]技术合作!$1:$1048576,3,FALSE)</f>
        <v>浙江省杭州市</v>
      </c>
      <c r="F928" s="21" t="s">
        <v>2300</v>
      </c>
      <c r="G928" s="21" t="s">
        <v>182</v>
      </c>
      <c r="H928" s="24"/>
    </row>
    <row r="929" s="1" customFormat="1" spans="1:8">
      <c r="A929" s="21" t="s">
        <v>182</v>
      </c>
      <c r="B929" s="22" t="s">
        <v>183</v>
      </c>
      <c r="C929" s="23" t="s">
        <v>2289</v>
      </c>
      <c r="D929" s="22">
        <v>42</v>
      </c>
      <c r="E929" s="22" t="str">
        <f>VLOOKUP(A929,[4]技术合作!$1:$1048576,3,FALSE)</f>
        <v>浙江省杭州市</v>
      </c>
      <c r="F929" s="21" t="s">
        <v>2301</v>
      </c>
      <c r="G929" s="21" t="s">
        <v>182</v>
      </c>
      <c r="H929" s="24"/>
    </row>
    <row r="930" s="1" customFormat="1" spans="1:8">
      <c r="A930" s="21" t="s">
        <v>182</v>
      </c>
      <c r="B930" s="22" t="s">
        <v>183</v>
      </c>
      <c r="C930" s="23" t="s">
        <v>2289</v>
      </c>
      <c r="D930" s="22">
        <v>42</v>
      </c>
      <c r="E930" s="22" t="str">
        <f>VLOOKUP(A930,[4]技术合作!$1:$1048576,3,FALSE)</f>
        <v>浙江省杭州市</v>
      </c>
      <c r="F930" s="21" t="s">
        <v>2302</v>
      </c>
      <c r="G930" s="21" t="s">
        <v>182</v>
      </c>
      <c r="H930" s="24"/>
    </row>
    <row r="931" s="1" customFormat="1" spans="1:8">
      <c r="A931" s="21" t="s">
        <v>182</v>
      </c>
      <c r="B931" s="22" t="s">
        <v>183</v>
      </c>
      <c r="C931" s="23" t="s">
        <v>2289</v>
      </c>
      <c r="D931" s="22">
        <v>42</v>
      </c>
      <c r="E931" s="22" t="str">
        <f>VLOOKUP(A931,[4]技术合作!$1:$1048576,3,FALSE)</f>
        <v>浙江省杭州市</v>
      </c>
      <c r="F931" s="21" t="s">
        <v>2303</v>
      </c>
      <c r="G931" s="21" t="s">
        <v>182</v>
      </c>
      <c r="H931" s="24"/>
    </row>
    <row r="932" s="1" customFormat="1" spans="1:8">
      <c r="A932" s="21" t="s">
        <v>182</v>
      </c>
      <c r="B932" s="22" t="s">
        <v>183</v>
      </c>
      <c r="C932" s="23" t="s">
        <v>2289</v>
      </c>
      <c r="D932" s="22">
        <v>42</v>
      </c>
      <c r="E932" s="22" t="str">
        <f>VLOOKUP(A932,[4]技术合作!$1:$1048576,3,FALSE)</f>
        <v>浙江省杭州市</v>
      </c>
      <c r="F932" s="21" t="s">
        <v>2304</v>
      </c>
      <c r="G932" s="21" t="s">
        <v>182</v>
      </c>
      <c r="H932" s="24"/>
    </row>
    <row r="933" s="1" customFormat="1" spans="1:8">
      <c r="A933" s="21" t="s">
        <v>182</v>
      </c>
      <c r="B933" s="22" t="s">
        <v>183</v>
      </c>
      <c r="C933" s="23" t="s">
        <v>2289</v>
      </c>
      <c r="D933" s="22">
        <v>42</v>
      </c>
      <c r="E933" s="22" t="str">
        <f>VLOOKUP(A933,[4]技术合作!$1:$1048576,3,FALSE)</f>
        <v>浙江省杭州市</v>
      </c>
      <c r="F933" s="21" t="s">
        <v>2305</v>
      </c>
      <c r="G933" s="21" t="s">
        <v>182</v>
      </c>
      <c r="H933" s="24"/>
    </row>
    <row r="934" s="1" customFormat="1" spans="1:8">
      <c r="A934" s="21" t="s">
        <v>182</v>
      </c>
      <c r="B934" s="22" t="s">
        <v>183</v>
      </c>
      <c r="C934" s="23" t="s">
        <v>2289</v>
      </c>
      <c r="D934" s="22">
        <v>42</v>
      </c>
      <c r="E934" s="22" t="str">
        <f>VLOOKUP(A934,[4]技术合作!$1:$1048576,3,FALSE)</f>
        <v>浙江省杭州市</v>
      </c>
      <c r="F934" s="21" t="s">
        <v>2306</v>
      </c>
      <c r="G934" s="21" t="s">
        <v>182</v>
      </c>
      <c r="H934" s="24"/>
    </row>
    <row r="935" s="1" customFormat="1" spans="1:8">
      <c r="A935" s="21" t="s">
        <v>182</v>
      </c>
      <c r="B935" s="22" t="s">
        <v>183</v>
      </c>
      <c r="C935" s="23" t="s">
        <v>2289</v>
      </c>
      <c r="D935" s="22">
        <v>42</v>
      </c>
      <c r="E935" s="22" t="str">
        <f>VLOOKUP(A935,[4]技术合作!$1:$1048576,3,FALSE)</f>
        <v>浙江省杭州市</v>
      </c>
      <c r="F935" s="21" t="s">
        <v>2307</v>
      </c>
      <c r="G935" s="21" t="s">
        <v>182</v>
      </c>
      <c r="H935" s="24"/>
    </row>
    <row r="936" s="1" customFormat="1" spans="1:8">
      <c r="A936" s="21" t="s">
        <v>182</v>
      </c>
      <c r="B936" s="22" t="s">
        <v>183</v>
      </c>
      <c r="C936" s="23" t="s">
        <v>2289</v>
      </c>
      <c r="D936" s="22">
        <v>42</v>
      </c>
      <c r="E936" s="22" t="str">
        <f>VLOOKUP(A936,[4]技术合作!$1:$1048576,3,FALSE)</f>
        <v>浙江省杭州市</v>
      </c>
      <c r="F936" s="21" t="s">
        <v>2308</v>
      </c>
      <c r="G936" s="21" t="s">
        <v>182</v>
      </c>
      <c r="H936" s="24"/>
    </row>
    <row r="937" s="1" customFormat="1" spans="1:8">
      <c r="A937" s="21" t="s">
        <v>182</v>
      </c>
      <c r="B937" s="22" t="s">
        <v>183</v>
      </c>
      <c r="C937" s="23" t="s">
        <v>2289</v>
      </c>
      <c r="D937" s="22">
        <v>42</v>
      </c>
      <c r="E937" s="22" t="str">
        <f>VLOOKUP(A937,[4]技术合作!$1:$1048576,3,FALSE)</f>
        <v>浙江省杭州市</v>
      </c>
      <c r="F937" s="21" t="s">
        <v>2309</v>
      </c>
      <c r="G937" s="21" t="s">
        <v>182</v>
      </c>
      <c r="H937" s="24"/>
    </row>
    <row r="938" s="1" customFormat="1" spans="1:8">
      <c r="A938" s="21" t="s">
        <v>182</v>
      </c>
      <c r="B938" s="22" t="s">
        <v>183</v>
      </c>
      <c r="C938" s="23" t="s">
        <v>2289</v>
      </c>
      <c r="D938" s="22">
        <v>42</v>
      </c>
      <c r="E938" s="22" t="str">
        <f>VLOOKUP(A938,[4]技术合作!$1:$1048576,3,FALSE)</f>
        <v>浙江省杭州市</v>
      </c>
      <c r="F938" s="21" t="s">
        <v>2310</v>
      </c>
      <c r="G938" s="21" t="s">
        <v>182</v>
      </c>
      <c r="H938" s="24"/>
    </row>
    <row r="939" s="1" customFormat="1" spans="1:8">
      <c r="A939" s="21" t="s">
        <v>182</v>
      </c>
      <c r="B939" s="22" t="s">
        <v>183</v>
      </c>
      <c r="C939" s="23" t="s">
        <v>2289</v>
      </c>
      <c r="D939" s="22">
        <v>42</v>
      </c>
      <c r="E939" s="22" t="str">
        <f>VLOOKUP(A939,[4]技术合作!$1:$1048576,3,FALSE)</f>
        <v>浙江省杭州市</v>
      </c>
      <c r="F939" s="21" t="s">
        <v>2311</v>
      </c>
      <c r="G939" s="21" t="s">
        <v>182</v>
      </c>
      <c r="H939" s="24"/>
    </row>
    <row r="940" s="1" customFormat="1" spans="1:8">
      <c r="A940" s="21" t="s">
        <v>182</v>
      </c>
      <c r="B940" s="22" t="s">
        <v>183</v>
      </c>
      <c r="C940" s="23" t="s">
        <v>2289</v>
      </c>
      <c r="D940" s="22">
        <v>42</v>
      </c>
      <c r="E940" s="22" t="str">
        <f>VLOOKUP(A940,[4]技术合作!$1:$1048576,3,FALSE)</f>
        <v>浙江省杭州市</v>
      </c>
      <c r="F940" s="21" t="s">
        <v>2312</v>
      </c>
      <c r="G940" s="21" t="s">
        <v>182</v>
      </c>
      <c r="H940" s="24"/>
    </row>
    <row r="941" s="1" customFormat="1" spans="1:8">
      <c r="A941" s="21" t="s">
        <v>182</v>
      </c>
      <c r="B941" s="22" t="s">
        <v>183</v>
      </c>
      <c r="C941" s="23" t="s">
        <v>2289</v>
      </c>
      <c r="D941" s="22">
        <v>42</v>
      </c>
      <c r="E941" s="22" t="str">
        <f>VLOOKUP(A941,[4]技术合作!$1:$1048576,3,FALSE)</f>
        <v>浙江省杭州市</v>
      </c>
      <c r="F941" s="21" t="s">
        <v>2313</v>
      </c>
      <c r="G941" s="21" t="s">
        <v>182</v>
      </c>
      <c r="H941" s="24"/>
    </row>
    <row r="942" s="1" customFormat="1" spans="1:8">
      <c r="A942" s="21" t="s">
        <v>182</v>
      </c>
      <c r="B942" s="22" t="s">
        <v>183</v>
      </c>
      <c r="C942" s="23" t="s">
        <v>2289</v>
      </c>
      <c r="D942" s="22">
        <v>42</v>
      </c>
      <c r="E942" s="22" t="str">
        <f>VLOOKUP(A942,[4]技术合作!$1:$1048576,3,FALSE)</f>
        <v>浙江省杭州市</v>
      </c>
      <c r="F942" s="21" t="s">
        <v>2314</v>
      </c>
      <c r="G942" s="21" t="s">
        <v>182</v>
      </c>
      <c r="H942" s="24"/>
    </row>
    <row r="943" s="1" customFormat="1" spans="1:8">
      <c r="A943" s="21" t="s">
        <v>182</v>
      </c>
      <c r="B943" s="22" t="s">
        <v>183</v>
      </c>
      <c r="C943" s="23" t="s">
        <v>2289</v>
      </c>
      <c r="D943" s="22">
        <v>42</v>
      </c>
      <c r="E943" s="22" t="str">
        <f>VLOOKUP(A943,[4]技术合作!$1:$1048576,3,FALSE)</f>
        <v>浙江省杭州市</v>
      </c>
      <c r="F943" s="21" t="s">
        <v>2315</v>
      </c>
      <c r="G943" s="21" t="s">
        <v>182</v>
      </c>
      <c r="H943" s="24"/>
    </row>
    <row r="944" s="1" customFormat="1" spans="1:8">
      <c r="A944" s="21" t="s">
        <v>182</v>
      </c>
      <c r="B944" s="22" t="s">
        <v>183</v>
      </c>
      <c r="C944" s="23" t="s">
        <v>2289</v>
      </c>
      <c r="D944" s="22">
        <v>42</v>
      </c>
      <c r="E944" s="22" t="str">
        <f>VLOOKUP(A944,[4]技术合作!$1:$1048576,3,FALSE)</f>
        <v>浙江省杭州市</v>
      </c>
      <c r="F944" s="21" t="s">
        <v>2316</v>
      </c>
      <c r="G944" s="21" t="s">
        <v>182</v>
      </c>
      <c r="H944" s="24"/>
    </row>
    <row r="945" s="1" customFormat="1" spans="1:8">
      <c r="A945" s="21" t="s">
        <v>182</v>
      </c>
      <c r="B945" s="22" t="s">
        <v>183</v>
      </c>
      <c r="C945" s="23" t="s">
        <v>2289</v>
      </c>
      <c r="D945" s="22">
        <v>42</v>
      </c>
      <c r="E945" s="22" t="str">
        <f>VLOOKUP(A945,[4]技术合作!$1:$1048576,3,FALSE)</f>
        <v>浙江省杭州市</v>
      </c>
      <c r="F945" s="21" t="s">
        <v>2317</v>
      </c>
      <c r="G945" s="21" t="s">
        <v>182</v>
      </c>
      <c r="H945" s="24"/>
    </row>
    <row r="946" s="1" customFormat="1" spans="1:8">
      <c r="A946" s="21" t="s">
        <v>182</v>
      </c>
      <c r="B946" s="22" t="s">
        <v>183</v>
      </c>
      <c r="C946" s="23" t="s">
        <v>2289</v>
      </c>
      <c r="D946" s="22">
        <v>42</v>
      </c>
      <c r="E946" s="22" t="str">
        <f>VLOOKUP(A946,[4]技术合作!$1:$1048576,3,FALSE)</f>
        <v>浙江省杭州市</v>
      </c>
      <c r="F946" s="21" t="s">
        <v>2318</v>
      </c>
      <c r="G946" s="21" t="s">
        <v>182</v>
      </c>
      <c r="H946" s="24"/>
    </row>
    <row r="947" s="1" customFormat="1" spans="1:8">
      <c r="A947" s="21" t="s">
        <v>182</v>
      </c>
      <c r="B947" s="22" t="s">
        <v>183</v>
      </c>
      <c r="C947" s="23" t="s">
        <v>2289</v>
      </c>
      <c r="D947" s="22">
        <v>42</v>
      </c>
      <c r="E947" s="22" t="str">
        <f>VLOOKUP(A947,[4]技术合作!$1:$1048576,3,FALSE)</f>
        <v>浙江省杭州市</v>
      </c>
      <c r="F947" s="21" t="s">
        <v>2319</v>
      </c>
      <c r="G947" s="21" t="s">
        <v>182</v>
      </c>
      <c r="H947" s="24"/>
    </row>
    <row r="948" s="1" customFormat="1" spans="1:8">
      <c r="A948" s="21" t="s">
        <v>182</v>
      </c>
      <c r="B948" s="22" t="s">
        <v>183</v>
      </c>
      <c r="C948" s="23" t="s">
        <v>2289</v>
      </c>
      <c r="D948" s="22">
        <v>42</v>
      </c>
      <c r="E948" s="22" t="str">
        <f>VLOOKUP(A948,[4]技术合作!$1:$1048576,3,FALSE)</f>
        <v>浙江省杭州市</v>
      </c>
      <c r="F948" s="21" t="s">
        <v>2320</v>
      </c>
      <c r="G948" s="21" t="s">
        <v>182</v>
      </c>
      <c r="H948" s="24"/>
    </row>
    <row r="949" s="1" customFormat="1" spans="1:8">
      <c r="A949" s="21" t="s">
        <v>182</v>
      </c>
      <c r="B949" s="22" t="s">
        <v>183</v>
      </c>
      <c r="C949" s="23" t="s">
        <v>2289</v>
      </c>
      <c r="D949" s="22">
        <v>42</v>
      </c>
      <c r="E949" s="22" t="str">
        <f>VLOOKUP(A949,[4]技术合作!$1:$1048576,3,FALSE)</f>
        <v>浙江省杭州市</v>
      </c>
      <c r="F949" s="21" t="s">
        <v>2321</v>
      </c>
      <c r="G949" s="21" t="s">
        <v>182</v>
      </c>
      <c r="H949" s="24"/>
    </row>
    <row r="950" s="1" customFormat="1" spans="1:8">
      <c r="A950" s="21" t="s">
        <v>182</v>
      </c>
      <c r="B950" s="22" t="s">
        <v>183</v>
      </c>
      <c r="C950" s="23" t="s">
        <v>2289</v>
      </c>
      <c r="D950" s="22">
        <v>42</v>
      </c>
      <c r="E950" s="22" t="str">
        <f>VLOOKUP(A950,[4]技术合作!$1:$1048576,3,FALSE)</f>
        <v>浙江省杭州市</v>
      </c>
      <c r="F950" s="21" t="s">
        <v>2322</v>
      </c>
      <c r="G950" s="21" t="s">
        <v>182</v>
      </c>
      <c r="H950" s="24"/>
    </row>
    <row r="951" s="1" customFormat="1" spans="1:8">
      <c r="A951" s="21" t="s">
        <v>182</v>
      </c>
      <c r="B951" s="22" t="s">
        <v>183</v>
      </c>
      <c r="C951" s="23" t="s">
        <v>2289</v>
      </c>
      <c r="D951" s="22">
        <v>42</v>
      </c>
      <c r="E951" s="22" t="str">
        <f>VLOOKUP(A951,[4]技术合作!$1:$1048576,3,FALSE)</f>
        <v>浙江省杭州市</v>
      </c>
      <c r="F951" s="21" t="s">
        <v>2323</v>
      </c>
      <c r="G951" s="21" t="s">
        <v>182</v>
      </c>
      <c r="H951" s="24"/>
    </row>
    <row r="952" s="1" customFormat="1" spans="1:8">
      <c r="A952" s="21" t="s">
        <v>182</v>
      </c>
      <c r="B952" s="22" t="s">
        <v>183</v>
      </c>
      <c r="C952" s="23" t="s">
        <v>2289</v>
      </c>
      <c r="D952" s="22">
        <v>42</v>
      </c>
      <c r="E952" s="22" t="str">
        <f>VLOOKUP(A952,[4]技术合作!$1:$1048576,3,FALSE)</f>
        <v>浙江省杭州市</v>
      </c>
      <c r="F952" s="21" t="s">
        <v>2324</v>
      </c>
      <c r="G952" s="21" t="s">
        <v>182</v>
      </c>
      <c r="H952" s="24"/>
    </row>
    <row r="953" s="1" customFormat="1" spans="1:8">
      <c r="A953" s="21" t="s">
        <v>182</v>
      </c>
      <c r="B953" s="22" t="s">
        <v>183</v>
      </c>
      <c r="C953" s="23" t="s">
        <v>2289</v>
      </c>
      <c r="D953" s="22">
        <v>42</v>
      </c>
      <c r="E953" s="22" t="str">
        <f>VLOOKUP(A953,[4]技术合作!$1:$1048576,3,FALSE)</f>
        <v>浙江省杭州市</v>
      </c>
      <c r="F953" s="21" t="s">
        <v>2325</v>
      </c>
      <c r="G953" s="21" t="s">
        <v>182</v>
      </c>
      <c r="H953" s="24"/>
    </row>
    <row r="954" s="1" customFormat="1" spans="1:8">
      <c r="A954" s="21" t="s">
        <v>182</v>
      </c>
      <c r="B954" s="22" t="s">
        <v>183</v>
      </c>
      <c r="C954" s="23" t="s">
        <v>2289</v>
      </c>
      <c r="D954" s="22">
        <v>42</v>
      </c>
      <c r="E954" s="22" t="str">
        <f>VLOOKUP(A954,[4]技术合作!$1:$1048576,3,FALSE)</f>
        <v>浙江省杭州市</v>
      </c>
      <c r="F954" s="21" t="s">
        <v>2326</v>
      </c>
      <c r="G954" s="21" t="s">
        <v>182</v>
      </c>
      <c r="H954" s="24"/>
    </row>
    <row r="955" s="1" customFormat="1" spans="1:8">
      <c r="A955" s="21" t="s">
        <v>182</v>
      </c>
      <c r="B955" s="22" t="s">
        <v>183</v>
      </c>
      <c r="C955" s="23" t="s">
        <v>2289</v>
      </c>
      <c r="D955" s="22">
        <v>42</v>
      </c>
      <c r="E955" s="22" t="str">
        <f>VLOOKUP(A955,[4]技术合作!$1:$1048576,3,FALSE)</f>
        <v>浙江省杭州市</v>
      </c>
      <c r="F955" s="21" t="s">
        <v>2327</v>
      </c>
      <c r="G955" s="21" t="s">
        <v>182</v>
      </c>
      <c r="H955" s="24"/>
    </row>
    <row r="956" s="1" customFormat="1" spans="1:8">
      <c r="A956" s="21" t="s">
        <v>182</v>
      </c>
      <c r="B956" s="22" t="s">
        <v>183</v>
      </c>
      <c r="C956" s="23" t="s">
        <v>2289</v>
      </c>
      <c r="D956" s="22">
        <v>42</v>
      </c>
      <c r="E956" s="22" t="str">
        <f>VLOOKUP(A956,[4]技术合作!$1:$1048576,3,FALSE)</f>
        <v>浙江省杭州市</v>
      </c>
      <c r="F956" s="21" t="s">
        <v>2328</v>
      </c>
      <c r="G956" s="21" t="s">
        <v>182</v>
      </c>
      <c r="H956" s="24"/>
    </row>
    <row r="957" s="1" customFormat="1" spans="1:8">
      <c r="A957" s="21" t="s">
        <v>182</v>
      </c>
      <c r="B957" s="22" t="s">
        <v>183</v>
      </c>
      <c r="C957" s="23" t="s">
        <v>2289</v>
      </c>
      <c r="D957" s="22">
        <v>42</v>
      </c>
      <c r="E957" s="22" t="str">
        <f>VLOOKUP(A957,[4]技术合作!$1:$1048576,3,FALSE)</f>
        <v>浙江省杭州市</v>
      </c>
      <c r="F957" s="21" t="s">
        <v>2329</v>
      </c>
      <c r="G957" s="21" t="s">
        <v>182</v>
      </c>
      <c r="H957" s="24"/>
    </row>
    <row r="958" s="1" customFormat="1" spans="1:8">
      <c r="A958" s="21" t="s">
        <v>182</v>
      </c>
      <c r="B958" s="22" t="s">
        <v>183</v>
      </c>
      <c r="C958" s="23" t="s">
        <v>2289</v>
      </c>
      <c r="D958" s="22">
        <v>42</v>
      </c>
      <c r="E958" s="22" t="str">
        <f>VLOOKUP(A958,[4]技术合作!$1:$1048576,3,FALSE)</f>
        <v>浙江省杭州市</v>
      </c>
      <c r="F958" s="21" t="s">
        <v>2330</v>
      </c>
      <c r="G958" s="21" t="s">
        <v>182</v>
      </c>
      <c r="H958" s="24"/>
    </row>
    <row r="959" s="1" customFormat="1" spans="1:8">
      <c r="A959" s="21" t="s">
        <v>182</v>
      </c>
      <c r="B959" s="22" t="s">
        <v>183</v>
      </c>
      <c r="C959" s="23" t="s">
        <v>2289</v>
      </c>
      <c r="D959" s="22">
        <v>42</v>
      </c>
      <c r="E959" s="22" t="str">
        <f>VLOOKUP(A959,[4]技术合作!$1:$1048576,3,FALSE)</f>
        <v>浙江省杭州市</v>
      </c>
      <c r="F959" s="21" t="s">
        <v>2331</v>
      </c>
      <c r="G959" s="21" t="s">
        <v>182</v>
      </c>
      <c r="H959" s="24"/>
    </row>
    <row r="960" s="1" customFormat="1" spans="1:8">
      <c r="A960" s="21" t="s">
        <v>185</v>
      </c>
      <c r="B960" s="22" t="s">
        <v>186</v>
      </c>
      <c r="C960" s="23" t="s">
        <v>2332</v>
      </c>
      <c r="D960" s="22">
        <v>31</v>
      </c>
      <c r="E960" s="22" t="str">
        <f>VLOOKUP(A960,[4]技术合作!$1:$1048576,3,FALSE)</f>
        <v>山东省潍坊市</v>
      </c>
      <c r="F960" s="21" t="s">
        <v>2333</v>
      </c>
      <c r="G960" s="21" t="s">
        <v>185</v>
      </c>
      <c r="H960" s="24"/>
    </row>
    <row r="961" s="1" customFormat="1" spans="1:8">
      <c r="A961" s="21" t="s">
        <v>185</v>
      </c>
      <c r="B961" s="22" t="s">
        <v>186</v>
      </c>
      <c r="C961" s="23" t="s">
        <v>2332</v>
      </c>
      <c r="D961" s="22">
        <v>31</v>
      </c>
      <c r="E961" s="22" t="str">
        <f>VLOOKUP(A961,[4]技术合作!$1:$1048576,3,FALSE)</f>
        <v>山东省潍坊市</v>
      </c>
      <c r="F961" s="21" t="s">
        <v>2334</v>
      </c>
      <c r="G961" s="21" t="s">
        <v>185</v>
      </c>
      <c r="H961" s="24"/>
    </row>
    <row r="962" s="1" customFormat="1" spans="1:8">
      <c r="A962" s="21" t="s">
        <v>185</v>
      </c>
      <c r="B962" s="22" t="s">
        <v>186</v>
      </c>
      <c r="C962" s="23" t="s">
        <v>2332</v>
      </c>
      <c r="D962" s="22">
        <v>31</v>
      </c>
      <c r="E962" s="22" t="str">
        <f>VLOOKUP(A962,[4]技术合作!$1:$1048576,3,FALSE)</f>
        <v>山东省潍坊市</v>
      </c>
      <c r="F962" s="21" t="s">
        <v>2335</v>
      </c>
      <c r="G962" s="21" t="s">
        <v>185</v>
      </c>
      <c r="H962" s="24"/>
    </row>
    <row r="963" s="1" customFormat="1" spans="1:8">
      <c r="A963" s="21" t="s">
        <v>185</v>
      </c>
      <c r="B963" s="22" t="s">
        <v>186</v>
      </c>
      <c r="C963" s="23" t="s">
        <v>2332</v>
      </c>
      <c r="D963" s="22">
        <v>31</v>
      </c>
      <c r="E963" s="22" t="str">
        <f>VLOOKUP(A963,[4]技术合作!$1:$1048576,3,FALSE)</f>
        <v>山东省潍坊市</v>
      </c>
      <c r="F963" s="21" t="s">
        <v>2336</v>
      </c>
      <c r="G963" s="21" t="s">
        <v>185</v>
      </c>
      <c r="H963" s="24"/>
    </row>
    <row r="964" s="1" customFormat="1" spans="1:8">
      <c r="A964" s="21" t="s">
        <v>185</v>
      </c>
      <c r="B964" s="22" t="s">
        <v>186</v>
      </c>
      <c r="C964" s="23" t="s">
        <v>2332</v>
      </c>
      <c r="D964" s="22">
        <v>31</v>
      </c>
      <c r="E964" s="22" t="str">
        <f>VLOOKUP(A964,[4]技术合作!$1:$1048576,3,FALSE)</f>
        <v>山东省潍坊市</v>
      </c>
      <c r="F964" s="29" t="s">
        <v>2337</v>
      </c>
      <c r="G964" s="21" t="s">
        <v>185</v>
      </c>
      <c r="H964" s="24"/>
    </row>
    <row r="965" s="1" customFormat="1" spans="1:8">
      <c r="A965" s="21" t="s">
        <v>185</v>
      </c>
      <c r="B965" s="22" t="s">
        <v>186</v>
      </c>
      <c r="C965" s="23" t="s">
        <v>2332</v>
      </c>
      <c r="D965" s="22">
        <v>31</v>
      </c>
      <c r="E965" s="22" t="str">
        <f>VLOOKUP(A965,[4]技术合作!$1:$1048576,3,FALSE)</f>
        <v>山东省潍坊市</v>
      </c>
      <c r="F965" s="21" t="s">
        <v>2338</v>
      </c>
      <c r="G965" s="21" t="s">
        <v>185</v>
      </c>
      <c r="H965" s="24"/>
    </row>
    <row r="966" s="1" customFormat="1" spans="1:8">
      <c r="A966" s="21" t="s">
        <v>185</v>
      </c>
      <c r="B966" s="22" t="s">
        <v>186</v>
      </c>
      <c r="C966" s="23" t="s">
        <v>2332</v>
      </c>
      <c r="D966" s="22">
        <v>31</v>
      </c>
      <c r="E966" s="22" t="str">
        <f>VLOOKUP(A966,[4]技术合作!$1:$1048576,3,FALSE)</f>
        <v>山东省潍坊市</v>
      </c>
      <c r="F966" s="21" t="s">
        <v>2339</v>
      </c>
      <c r="G966" s="21" t="s">
        <v>185</v>
      </c>
      <c r="H966" s="24"/>
    </row>
    <row r="967" s="1" customFormat="1" spans="1:8">
      <c r="A967" s="21" t="s">
        <v>185</v>
      </c>
      <c r="B967" s="22" t="s">
        <v>186</v>
      </c>
      <c r="C967" s="23" t="s">
        <v>2332</v>
      </c>
      <c r="D967" s="22">
        <v>31</v>
      </c>
      <c r="E967" s="22" t="str">
        <f>VLOOKUP(A967,[4]技术合作!$1:$1048576,3,FALSE)</f>
        <v>山东省潍坊市</v>
      </c>
      <c r="F967" s="21" t="s">
        <v>2340</v>
      </c>
      <c r="G967" s="21" t="s">
        <v>185</v>
      </c>
      <c r="H967" s="24"/>
    </row>
    <row r="968" s="1" customFormat="1" spans="1:8">
      <c r="A968" s="21" t="s">
        <v>185</v>
      </c>
      <c r="B968" s="22" t="s">
        <v>186</v>
      </c>
      <c r="C968" s="23" t="s">
        <v>2332</v>
      </c>
      <c r="D968" s="22">
        <v>31</v>
      </c>
      <c r="E968" s="22" t="str">
        <f>VLOOKUP(A968,[4]技术合作!$1:$1048576,3,FALSE)</f>
        <v>山东省潍坊市</v>
      </c>
      <c r="F968" s="21" t="s">
        <v>2341</v>
      </c>
      <c r="G968" s="21" t="s">
        <v>185</v>
      </c>
      <c r="H968" s="24"/>
    </row>
    <row r="969" s="1" customFormat="1" spans="1:8">
      <c r="A969" s="21" t="s">
        <v>185</v>
      </c>
      <c r="B969" s="22" t="s">
        <v>186</v>
      </c>
      <c r="C969" s="23" t="s">
        <v>2332</v>
      </c>
      <c r="D969" s="22">
        <v>31</v>
      </c>
      <c r="E969" s="22" t="str">
        <f>VLOOKUP(A969,[4]技术合作!$1:$1048576,3,FALSE)</f>
        <v>山东省潍坊市</v>
      </c>
      <c r="F969" s="21" t="s">
        <v>2342</v>
      </c>
      <c r="G969" s="21" t="s">
        <v>185</v>
      </c>
      <c r="H969" s="24"/>
    </row>
    <row r="970" s="1" customFormat="1" spans="1:8">
      <c r="A970" s="21" t="s">
        <v>185</v>
      </c>
      <c r="B970" s="22" t="s">
        <v>186</v>
      </c>
      <c r="C970" s="23" t="s">
        <v>2332</v>
      </c>
      <c r="D970" s="22">
        <v>31</v>
      </c>
      <c r="E970" s="22" t="str">
        <f>VLOOKUP(A970,[4]技术合作!$1:$1048576,3,FALSE)</f>
        <v>山东省潍坊市</v>
      </c>
      <c r="F970" s="21" t="s">
        <v>2343</v>
      </c>
      <c r="G970" s="21" t="s">
        <v>185</v>
      </c>
      <c r="H970" s="24"/>
    </row>
    <row r="971" s="1" customFormat="1" spans="1:8">
      <c r="A971" s="21" t="s">
        <v>185</v>
      </c>
      <c r="B971" s="22" t="s">
        <v>186</v>
      </c>
      <c r="C971" s="23" t="s">
        <v>2332</v>
      </c>
      <c r="D971" s="22">
        <v>31</v>
      </c>
      <c r="E971" s="22" t="str">
        <f>VLOOKUP(A971,[4]技术合作!$1:$1048576,3,FALSE)</f>
        <v>山东省潍坊市</v>
      </c>
      <c r="F971" s="21" t="s">
        <v>2344</v>
      </c>
      <c r="G971" s="21" t="s">
        <v>185</v>
      </c>
      <c r="H971" s="24"/>
    </row>
    <row r="972" s="1" customFormat="1" spans="1:8">
      <c r="A972" s="21" t="s">
        <v>185</v>
      </c>
      <c r="B972" s="22" t="s">
        <v>186</v>
      </c>
      <c r="C972" s="23" t="s">
        <v>2332</v>
      </c>
      <c r="D972" s="22">
        <v>31</v>
      </c>
      <c r="E972" s="22" t="str">
        <f>VLOOKUP(A972,[4]技术合作!$1:$1048576,3,FALSE)</f>
        <v>山东省潍坊市</v>
      </c>
      <c r="F972" s="29" t="s">
        <v>2345</v>
      </c>
      <c r="G972" s="21" t="s">
        <v>185</v>
      </c>
      <c r="H972" s="24"/>
    </row>
    <row r="973" s="1" customFormat="1" spans="1:8">
      <c r="A973" s="21" t="s">
        <v>185</v>
      </c>
      <c r="B973" s="22" t="s">
        <v>186</v>
      </c>
      <c r="C973" s="23" t="s">
        <v>2332</v>
      </c>
      <c r="D973" s="22">
        <v>31</v>
      </c>
      <c r="E973" s="22" t="str">
        <f>VLOOKUP(A973,[4]技术合作!$1:$1048576,3,FALSE)</f>
        <v>山东省潍坊市</v>
      </c>
      <c r="F973" s="21" t="s">
        <v>2346</v>
      </c>
      <c r="G973" s="21" t="s">
        <v>185</v>
      </c>
      <c r="H973" s="24"/>
    </row>
    <row r="974" s="1" customFormat="1" spans="1:8">
      <c r="A974" s="21" t="s">
        <v>185</v>
      </c>
      <c r="B974" s="22" t="s">
        <v>186</v>
      </c>
      <c r="C974" s="23" t="s">
        <v>2332</v>
      </c>
      <c r="D974" s="22">
        <v>31</v>
      </c>
      <c r="E974" s="22" t="str">
        <f>VLOOKUP(A974,[4]技术合作!$1:$1048576,3,FALSE)</f>
        <v>山东省潍坊市</v>
      </c>
      <c r="F974" s="21" t="s">
        <v>2347</v>
      </c>
      <c r="G974" s="21" t="s">
        <v>185</v>
      </c>
      <c r="H974" s="24"/>
    </row>
    <row r="975" s="1" customFormat="1" spans="1:8">
      <c r="A975" s="21" t="s">
        <v>185</v>
      </c>
      <c r="B975" s="22" t="s">
        <v>186</v>
      </c>
      <c r="C975" s="23" t="s">
        <v>2332</v>
      </c>
      <c r="D975" s="22">
        <v>31</v>
      </c>
      <c r="E975" s="22" t="str">
        <f>VLOOKUP(A975,[4]技术合作!$1:$1048576,3,FALSE)</f>
        <v>山东省潍坊市</v>
      </c>
      <c r="F975" s="21" t="s">
        <v>2348</v>
      </c>
      <c r="G975" s="21" t="s">
        <v>185</v>
      </c>
      <c r="H975" s="24"/>
    </row>
    <row r="976" s="1" customFormat="1" spans="1:8">
      <c r="A976" s="21" t="s">
        <v>185</v>
      </c>
      <c r="B976" s="22" t="s">
        <v>186</v>
      </c>
      <c r="C976" s="23" t="s">
        <v>2332</v>
      </c>
      <c r="D976" s="22">
        <v>31</v>
      </c>
      <c r="E976" s="22" t="str">
        <f>VLOOKUP(A976,[4]技术合作!$1:$1048576,3,FALSE)</f>
        <v>山东省潍坊市</v>
      </c>
      <c r="F976" s="21" t="s">
        <v>2349</v>
      </c>
      <c r="G976" s="21" t="s">
        <v>185</v>
      </c>
      <c r="H976" s="24"/>
    </row>
    <row r="977" s="1" customFormat="1" spans="1:8">
      <c r="A977" s="21" t="s">
        <v>185</v>
      </c>
      <c r="B977" s="22" t="s">
        <v>186</v>
      </c>
      <c r="C977" s="23" t="s">
        <v>2332</v>
      </c>
      <c r="D977" s="22">
        <v>31</v>
      </c>
      <c r="E977" s="22" t="str">
        <f>VLOOKUP(A977,[4]技术合作!$1:$1048576,3,FALSE)</f>
        <v>山东省潍坊市</v>
      </c>
      <c r="F977" s="21" t="s">
        <v>2350</v>
      </c>
      <c r="G977" s="21" t="s">
        <v>185</v>
      </c>
      <c r="H977" s="24"/>
    </row>
    <row r="978" s="1" customFormat="1" spans="1:8">
      <c r="A978" s="21" t="s">
        <v>185</v>
      </c>
      <c r="B978" s="22" t="s">
        <v>186</v>
      </c>
      <c r="C978" s="23" t="s">
        <v>2332</v>
      </c>
      <c r="D978" s="22">
        <v>31</v>
      </c>
      <c r="E978" s="22" t="str">
        <f>VLOOKUP(A978,[4]技术合作!$1:$1048576,3,FALSE)</f>
        <v>山东省潍坊市</v>
      </c>
      <c r="F978" s="21" t="s">
        <v>2351</v>
      </c>
      <c r="G978" s="21" t="s">
        <v>185</v>
      </c>
      <c r="H978" s="24"/>
    </row>
    <row r="979" s="1" customFormat="1" spans="1:8">
      <c r="A979" s="21" t="s">
        <v>185</v>
      </c>
      <c r="B979" s="22" t="s">
        <v>186</v>
      </c>
      <c r="C979" s="23" t="s">
        <v>2332</v>
      </c>
      <c r="D979" s="22">
        <v>31</v>
      </c>
      <c r="E979" s="22" t="str">
        <f>VLOOKUP(A979,[4]技术合作!$1:$1048576,3,FALSE)</f>
        <v>山东省潍坊市</v>
      </c>
      <c r="F979" s="21" t="s">
        <v>2352</v>
      </c>
      <c r="G979" s="21" t="s">
        <v>185</v>
      </c>
      <c r="H979" s="24"/>
    </row>
    <row r="980" s="1" customFormat="1" spans="1:8">
      <c r="A980" s="21" t="s">
        <v>185</v>
      </c>
      <c r="B980" s="22" t="s">
        <v>186</v>
      </c>
      <c r="C980" s="23" t="s">
        <v>2332</v>
      </c>
      <c r="D980" s="22">
        <v>31</v>
      </c>
      <c r="E980" s="22" t="str">
        <f>VLOOKUP(A980,[4]技术合作!$1:$1048576,3,FALSE)</f>
        <v>山东省潍坊市</v>
      </c>
      <c r="F980" s="21" t="s">
        <v>2353</v>
      </c>
      <c r="G980" s="21" t="s">
        <v>185</v>
      </c>
      <c r="H980" s="24"/>
    </row>
    <row r="981" s="1" customFormat="1" spans="1:8">
      <c r="A981" s="21" t="s">
        <v>185</v>
      </c>
      <c r="B981" s="22" t="s">
        <v>186</v>
      </c>
      <c r="C981" s="23" t="s">
        <v>2332</v>
      </c>
      <c r="D981" s="22">
        <v>31</v>
      </c>
      <c r="E981" s="22" t="str">
        <f>VLOOKUP(A981,[4]技术合作!$1:$1048576,3,FALSE)</f>
        <v>山东省潍坊市</v>
      </c>
      <c r="F981" s="21" t="s">
        <v>2354</v>
      </c>
      <c r="G981" s="21" t="s">
        <v>185</v>
      </c>
      <c r="H981" s="24"/>
    </row>
    <row r="982" s="1" customFormat="1" spans="1:8">
      <c r="A982" s="21" t="s">
        <v>185</v>
      </c>
      <c r="B982" s="22" t="s">
        <v>186</v>
      </c>
      <c r="C982" s="23" t="s">
        <v>2332</v>
      </c>
      <c r="D982" s="22">
        <v>31</v>
      </c>
      <c r="E982" s="22" t="str">
        <f>VLOOKUP(A982,[4]技术合作!$1:$1048576,3,FALSE)</f>
        <v>山东省潍坊市</v>
      </c>
      <c r="F982" s="21" t="s">
        <v>2355</v>
      </c>
      <c r="G982" s="21" t="s">
        <v>185</v>
      </c>
      <c r="H982" s="24"/>
    </row>
    <row r="983" s="1" customFormat="1" spans="1:8">
      <c r="A983" s="21" t="s">
        <v>185</v>
      </c>
      <c r="B983" s="22" t="s">
        <v>186</v>
      </c>
      <c r="C983" s="23" t="s">
        <v>2332</v>
      </c>
      <c r="D983" s="22">
        <v>31</v>
      </c>
      <c r="E983" s="22" t="str">
        <f>VLOOKUP(A983,[4]技术合作!$1:$1048576,3,FALSE)</f>
        <v>山东省潍坊市</v>
      </c>
      <c r="F983" s="21" t="s">
        <v>2356</v>
      </c>
      <c r="G983" s="21" t="s">
        <v>185</v>
      </c>
      <c r="H983" s="24"/>
    </row>
    <row r="984" s="1" customFormat="1" spans="1:8">
      <c r="A984" s="21" t="s">
        <v>185</v>
      </c>
      <c r="B984" s="22" t="s">
        <v>186</v>
      </c>
      <c r="C984" s="23" t="s">
        <v>2332</v>
      </c>
      <c r="D984" s="22">
        <v>31</v>
      </c>
      <c r="E984" s="22" t="str">
        <f>VLOOKUP(A984,[4]技术合作!$1:$1048576,3,FALSE)</f>
        <v>山东省潍坊市</v>
      </c>
      <c r="F984" s="21" t="s">
        <v>2357</v>
      </c>
      <c r="G984" s="21" t="s">
        <v>185</v>
      </c>
      <c r="H984" s="24"/>
    </row>
    <row r="985" s="1" customFormat="1" spans="1:8">
      <c r="A985" s="21" t="s">
        <v>185</v>
      </c>
      <c r="B985" s="22" t="s">
        <v>186</v>
      </c>
      <c r="C985" s="23" t="s">
        <v>2332</v>
      </c>
      <c r="D985" s="22">
        <v>31</v>
      </c>
      <c r="E985" s="22" t="str">
        <f>VLOOKUP(A985,[4]技术合作!$1:$1048576,3,FALSE)</f>
        <v>山东省潍坊市</v>
      </c>
      <c r="F985" s="21" t="s">
        <v>2358</v>
      </c>
      <c r="G985" s="21" t="s">
        <v>185</v>
      </c>
      <c r="H985" s="24"/>
    </row>
    <row r="986" s="1" customFormat="1" spans="1:8">
      <c r="A986" s="21" t="s">
        <v>185</v>
      </c>
      <c r="B986" s="22" t="s">
        <v>186</v>
      </c>
      <c r="C986" s="23" t="s">
        <v>2332</v>
      </c>
      <c r="D986" s="22">
        <v>31</v>
      </c>
      <c r="E986" s="22" t="str">
        <f>VLOOKUP(A986,[4]技术合作!$1:$1048576,3,FALSE)</f>
        <v>山东省潍坊市</v>
      </c>
      <c r="F986" s="21" t="s">
        <v>2359</v>
      </c>
      <c r="G986" s="21" t="s">
        <v>185</v>
      </c>
      <c r="H986" s="24"/>
    </row>
    <row r="987" s="1" customFormat="1" spans="1:8">
      <c r="A987" s="21" t="s">
        <v>185</v>
      </c>
      <c r="B987" s="22" t="s">
        <v>186</v>
      </c>
      <c r="C987" s="23" t="s">
        <v>2332</v>
      </c>
      <c r="D987" s="22">
        <v>31</v>
      </c>
      <c r="E987" s="22" t="str">
        <f>VLOOKUP(A987,[4]技术合作!$1:$1048576,3,FALSE)</f>
        <v>山东省潍坊市</v>
      </c>
      <c r="F987" s="21" t="s">
        <v>2360</v>
      </c>
      <c r="G987" s="21" t="s">
        <v>185</v>
      </c>
      <c r="H987" s="24"/>
    </row>
    <row r="988" s="1" customFormat="1" spans="1:8">
      <c r="A988" s="21" t="s">
        <v>185</v>
      </c>
      <c r="B988" s="22" t="s">
        <v>186</v>
      </c>
      <c r="C988" s="23" t="s">
        <v>2332</v>
      </c>
      <c r="D988" s="22">
        <v>31</v>
      </c>
      <c r="E988" s="22" t="str">
        <f>VLOOKUP(A988,[4]技术合作!$1:$1048576,3,FALSE)</f>
        <v>山东省潍坊市</v>
      </c>
      <c r="F988" s="29" t="s">
        <v>2361</v>
      </c>
      <c r="G988" s="21" t="s">
        <v>185</v>
      </c>
      <c r="H988" s="24"/>
    </row>
    <row r="989" s="1" customFormat="1" spans="1:8">
      <c r="A989" s="21" t="s">
        <v>185</v>
      </c>
      <c r="B989" s="22" t="s">
        <v>186</v>
      </c>
      <c r="C989" s="23" t="s">
        <v>2332</v>
      </c>
      <c r="D989" s="22">
        <v>31</v>
      </c>
      <c r="E989" s="22" t="str">
        <f>VLOOKUP(A989,[4]技术合作!$1:$1048576,3,FALSE)</f>
        <v>山东省潍坊市</v>
      </c>
      <c r="F989" s="21" t="s">
        <v>2362</v>
      </c>
      <c r="G989" s="21" t="s">
        <v>185</v>
      </c>
      <c r="H989" s="24"/>
    </row>
    <row r="990" s="1" customFormat="1" spans="1:8">
      <c r="A990" s="21" t="s">
        <v>185</v>
      </c>
      <c r="B990" s="22" t="s">
        <v>186</v>
      </c>
      <c r="C990" s="23" t="s">
        <v>2332</v>
      </c>
      <c r="D990" s="22">
        <v>31</v>
      </c>
      <c r="E990" s="22" t="str">
        <f>VLOOKUP(A990,[4]技术合作!$1:$1048576,3,FALSE)</f>
        <v>山东省潍坊市</v>
      </c>
      <c r="F990" s="21" t="s">
        <v>2363</v>
      </c>
      <c r="G990" s="21" t="s">
        <v>185</v>
      </c>
      <c r="H990" s="24"/>
    </row>
    <row r="991" s="1" customFormat="1" spans="1:8">
      <c r="A991" s="21" t="s">
        <v>188</v>
      </c>
      <c r="B991" s="22" t="s">
        <v>189</v>
      </c>
      <c r="C991" s="23" t="s">
        <v>2364</v>
      </c>
      <c r="D991" s="22">
        <v>13</v>
      </c>
      <c r="E991" s="22" t="str">
        <f>VLOOKUP(A991,[4]技术合作!$1:$1048576,3,FALSE)</f>
        <v>浙江省台州市</v>
      </c>
      <c r="F991" s="21" t="s">
        <v>2365</v>
      </c>
      <c r="G991" s="21" t="s">
        <v>188</v>
      </c>
      <c r="H991" s="24"/>
    </row>
    <row r="992" s="1" customFormat="1" spans="1:8">
      <c r="A992" s="21" t="s">
        <v>188</v>
      </c>
      <c r="B992" s="22" t="s">
        <v>189</v>
      </c>
      <c r="C992" s="23" t="s">
        <v>2364</v>
      </c>
      <c r="D992" s="22">
        <v>13</v>
      </c>
      <c r="E992" s="22" t="str">
        <f>VLOOKUP(A992,[4]技术合作!$1:$1048576,3,FALSE)</f>
        <v>浙江省台州市</v>
      </c>
      <c r="F992" s="21" t="s">
        <v>2366</v>
      </c>
      <c r="G992" s="21" t="s">
        <v>188</v>
      </c>
      <c r="H992" s="24"/>
    </row>
    <row r="993" s="1" customFormat="1" spans="1:8">
      <c r="A993" s="21" t="s">
        <v>188</v>
      </c>
      <c r="B993" s="22" t="s">
        <v>189</v>
      </c>
      <c r="C993" s="23" t="s">
        <v>2364</v>
      </c>
      <c r="D993" s="22">
        <v>13</v>
      </c>
      <c r="E993" s="22" t="str">
        <f>VLOOKUP(A993,[4]技术合作!$1:$1048576,3,FALSE)</f>
        <v>浙江省台州市</v>
      </c>
      <c r="F993" s="21" t="s">
        <v>2367</v>
      </c>
      <c r="G993" s="21" t="s">
        <v>188</v>
      </c>
      <c r="H993" s="24"/>
    </row>
    <row r="994" s="1" customFormat="1" spans="1:8">
      <c r="A994" s="21" t="s">
        <v>188</v>
      </c>
      <c r="B994" s="22" t="s">
        <v>189</v>
      </c>
      <c r="C994" s="23" t="s">
        <v>2364</v>
      </c>
      <c r="D994" s="22">
        <v>13</v>
      </c>
      <c r="E994" s="22" t="str">
        <f>VLOOKUP(A994,[4]技术合作!$1:$1048576,3,FALSE)</f>
        <v>浙江省台州市</v>
      </c>
      <c r="F994" s="21" t="s">
        <v>2368</v>
      </c>
      <c r="G994" s="21" t="s">
        <v>188</v>
      </c>
      <c r="H994" s="24"/>
    </row>
    <row r="995" s="1" customFormat="1" spans="1:8">
      <c r="A995" s="21" t="s">
        <v>188</v>
      </c>
      <c r="B995" s="22" t="s">
        <v>189</v>
      </c>
      <c r="C995" s="23" t="s">
        <v>2364</v>
      </c>
      <c r="D995" s="22">
        <v>13</v>
      </c>
      <c r="E995" s="22" t="str">
        <f>VLOOKUP(A995,[4]技术合作!$1:$1048576,3,FALSE)</f>
        <v>浙江省台州市</v>
      </c>
      <c r="F995" s="21" t="s">
        <v>2369</v>
      </c>
      <c r="G995" s="21" t="s">
        <v>188</v>
      </c>
      <c r="H995" s="24"/>
    </row>
    <row r="996" s="1" customFormat="1" spans="1:8">
      <c r="A996" s="21" t="s">
        <v>188</v>
      </c>
      <c r="B996" s="22" t="s">
        <v>189</v>
      </c>
      <c r="C996" s="23" t="s">
        <v>2364</v>
      </c>
      <c r="D996" s="22">
        <v>13</v>
      </c>
      <c r="E996" s="22" t="str">
        <f>VLOOKUP(A996,[4]技术合作!$1:$1048576,3,FALSE)</f>
        <v>浙江省台州市</v>
      </c>
      <c r="F996" s="21" t="s">
        <v>2370</v>
      </c>
      <c r="G996" s="21" t="s">
        <v>188</v>
      </c>
      <c r="H996" s="24"/>
    </row>
    <row r="997" s="1" customFormat="1" spans="1:8">
      <c r="A997" s="21" t="s">
        <v>188</v>
      </c>
      <c r="B997" s="22" t="s">
        <v>189</v>
      </c>
      <c r="C997" s="23" t="s">
        <v>2364</v>
      </c>
      <c r="D997" s="22">
        <v>13</v>
      </c>
      <c r="E997" s="22" t="str">
        <f>VLOOKUP(A997,[4]技术合作!$1:$1048576,3,FALSE)</f>
        <v>浙江省台州市</v>
      </c>
      <c r="F997" s="21" t="s">
        <v>2371</v>
      </c>
      <c r="G997" s="21" t="s">
        <v>188</v>
      </c>
      <c r="H997" s="24"/>
    </row>
    <row r="998" s="1" customFormat="1" spans="1:8">
      <c r="A998" s="21" t="s">
        <v>188</v>
      </c>
      <c r="B998" s="22" t="s">
        <v>189</v>
      </c>
      <c r="C998" s="23" t="s">
        <v>2364</v>
      </c>
      <c r="D998" s="22">
        <v>13</v>
      </c>
      <c r="E998" s="22" t="str">
        <f>VLOOKUP(A998,[4]技术合作!$1:$1048576,3,FALSE)</f>
        <v>浙江省台州市</v>
      </c>
      <c r="F998" s="21" t="s">
        <v>2372</v>
      </c>
      <c r="G998" s="21" t="s">
        <v>188</v>
      </c>
      <c r="H998" s="24"/>
    </row>
    <row r="999" s="1" customFormat="1" spans="1:8">
      <c r="A999" s="21" t="s">
        <v>188</v>
      </c>
      <c r="B999" s="22" t="s">
        <v>189</v>
      </c>
      <c r="C999" s="23" t="s">
        <v>2364</v>
      </c>
      <c r="D999" s="22">
        <v>13</v>
      </c>
      <c r="E999" s="22" t="str">
        <f>VLOOKUP(A999,[4]技术合作!$1:$1048576,3,FALSE)</f>
        <v>浙江省台州市</v>
      </c>
      <c r="F999" s="21" t="s">
        <v>2373</v>
      </c>
      <c r="G999" s="21" t="s">
        <v>188</v>
      </c>
      <c r="H999" s="24"/>
    </row>
    <row r="1000" s="1" customFormat="1" spans="1:8">
      <c r="A1000" s="21" t="s">
        <v>188</v>
      </c>
      <c r="B1000" s="22" t="s">
        <v>189</v>
      </c>
      <c r="C1000" s="23" t="s">
        <v>2364</v>
      </c>
      <c r="D1000" s="22">
        <v>13</v>
      </c>
      <c r="E1000" s="22" t="str">
        <f>VLOOKUP(A1000,[4]技术合作!$1:$1048576,3,FALSE)</f>
        <v>浙江省台州市</v>
      </c>
      <c r="F1000" s="21" t="s">
        <v>2374</v>
      </c>
      <c r="G1000" s="21" t="s">
        <v>188</v>
      </c>
      <c r="H1000" s="24"/>
    </row>
    <row r="1001" s="1" customFormat="1" spans="1:8">
      <c r="A1001" s="21" t="s">
        <v>188</v>
      </c>
      <c r="B1001" s="22" t="s">
        <v>189</v>
      </c>
      <c r="C1001" s="23" t="s">
        <v>2364</v>
      </c>
      <c r="D1001" s="22">
        <v>13</v>
      </c>
      <c r="E1001" s="22" t="str">
        <f>VLOOKUP(A1001,[4]技术合作!$1:$1048576,3,FALSE)</f>
        <v>浙江省台州市</v>
      </c>
      <c r="F1001" s="21" t="s">
        <v>2375</v>
      </c>
      <c r="G1001" s="21" t="s">
        <v>188</v>
      </c>
      <c r="H1001" s="24"/>
    </row>
    <row r="1002" s="1" customFormat="1" spans="1:8">
      <c r="A1002" s="21" t="s">
        <v>188</v>
      </c>
      <c r="B1002" s="22" t="s">
        <v>189</v>
      </c>
      <c r="C1002" s="23" t="s">
        <v>2364</v>
      </c>
      <c r="D1002" s="22">
        <v>13</v>
      </c>
      <c r="E1002" s="22" t="str">
        <f>VLOOKUP(A1002,[4]技术合作!$1:$1048576,3,FALSE)</f>
        <v>浙江省台州市</v>
      </c>
      <c r="F1002" s="21" t="s">
        <v>2376</v>
      </c>
      <c r="G1002" s="21" t="s">
        <v>188</v>
      </c>
      <c r="H1002" s="24"/>
    </row>
    <row r="1003" s="1" customFormat="1" ht="24" spans="1:8">
      <c r="A1003" s="21" t="s">
        <v>188</v>
      </c>
      <c r="B1003" s="22" t="s">
        <v>189</v>
      </c>
      <c r="C1003" s="23" t="s">
        <v>2364</v>
      </c>
      <c r="D1003" s="22">
        <v>13</v>
      </c>
      <c r="E1003" s="22" t="str">
        <f>VLOOKUP(A1003,[4]技术合作!$1:$1048576,3,FALSE)</f>
        <v>浙江省台州市</v>
      </c>
      <c r="F1003" s="29" t="s">
        <v>2377</v>
      </c>
      <c r="G1003" s="21" t="s">
        <v>188</v>
      </c>
      <c r="H1003" s="24"/>
    </row>
    <row r="1004" s="1" customFormat="1" spans="1:8">
      <c r="A1004" s="21" t="s">
        <v>191</v>
      </c>
      <c r="B1004" s="22" t="s">
        <v>192</v>
      </c>
      <c r="C1004" s="23" t="s">
        <v>2378</v>
      </c>
      <c r="D1004" s="22">
        <v>7</v>
      </c>
      <c r="E1004" s="22" t="str">
        <f>VLOOKUP(A1004,[4]技术合作!$1:$1048576,3,FALSE)</f>
        <v>湖北省武汉市</v>
      </c>
      <c r="F1004" s="21" t="s">
        <v>2379</v>
      </c>
      <c r="G1004" s="21" t="s">
        <v>191</v>
      </c>
      <c r="H1004" s="24"/>
    </row>
    <row r="1005" s="1" customFormat="1" spans="1:8">
      <c r="A1005" s="21" t="s">
        <v>191</v>
      </c>
      <c r="B1005" s="22" t="s">
        <v>192</v>
      </c>
      <c r="C1005" s="23" t="s">
        <v>2378</v>
      </c>
      <c r="D1005" s="22">
        <v>7</v>
      </c>
      <c r="E1005" s="22" t="str">
        <f>VLOOKUP(A1005,[4]技术合作!$1:$1048576,3,FALSE)</f>
        <v>湖北省武汉市</v>
      </c>
      <c r="F1005" s="21" t="s">
        <v>2380</v>
      </c>
      <c r="G1005" s="21" t="s">
        <v>191</v>
      </c>
      <c r="H1005" s="24"/>
    </row>
    <row r="1006" s="1" customFormat="1" spans="1:8">
      <c r="A1006" s="21" t="s">
        <v>191</v>
      </c>
      <c r="B1006" s="22" t="s">
        <v>192</v>
      </c>
      <c r="C1006" s="23" t="s">
        <v>2378</v>
      </c>
      <c r="D1006" s="22">
        <v>7</v>
      </c>
      <c r="E1006" s="22" t="str">
        <f>VLOOKUP(A1006,[4]技术合作!$1:$1048576,3,FALSE)</f>
        <v>湖北省武汉市</v>
      </c>
      <c r="F1006" s="29" t="s">
        <v>2381</v>
      </c>
      <c r="G1006" s="21" t="s">
        <v>191</v>
      </c>
      <c r="H1006" s="24"/>
    </row>
    <row r="1007" s="1" customFormat="1" spans="1:8">
      <c r="A1007" s="21" t="s">
        <v>191</v>
      </c>
      <c r="B1007" s="22" t="s">
        <v>192</v>
      </c>
      <c r="C1007" s="23" t="s">
        <v>2378</v>
      </c>
      <c r="D1007" s="22">
        <v>7</v>
      </c>
      <c r="E1007" s="22" t="str">
        <f>VLOOKUP(A1007,[4]技术合作!$1:$1048576,3,FALSE)</f>
        <v>湖北省武汉市</v>
      </c>
      <c r="F1007" s="21" t="s">
        <v>2382</v>
      </c>
      <c r="G1007" s="21" t="s">
        <v>191</v>
      </c>
      <c r="H1007" s="24"/>
    </row>
    <row r="1008" s="1" customFormat="1" spans="1:8">
      <c r="A1008" s="21" t="s">
        <v>191</v>
      </c>
      <c r="B1008" s="22" t="s">
        <v>192</v>
      </c>
      <c r="C1008" s="23" t="s">
        <v>2378</v>
      </c>
      <c r="D1008" s="22">
        <v>7</v>
      </c>
      <c r="E1008" s="22" t="str">
        <f>VLOOKUP(A1008,[4]技术合作!$1:$1048576,3,FALSE)</f>
        <v>湖北省武汉市</v>
      </c>
      <c r="F1008" s="21" t="s">
        <v>2383</v>
      </c>
      <c r="G1008" s="21" t="s">
        <v>191</v>
      </c>
      <c r="H1008" s="24"/>
    </row>
    <row r="1009" s="1" customFormat="1" spans="1:8">
      <c r="A1009" s="21" t="s">
        <v>191</v>
      </c>
      <c r="B1009" s="22" t="s">
        <v>192</v>
      </c>
      <c r="C1009" s="23" t="s">
        <v>2378</v>
      </c>
      <c r="D1009" s="22">
        <v>7</v>
      </c>
      <c r="E1009" s="22" t="str">
        <f>VLOOKUP(A1009,[4]技术合作!$1:$1048576,3,FALSE)</f>
        <v>湖北省武汉市</v>
      </c>
      <c r="F1009" s="29" t="s">
        <v>2384</v>
      </c>
      <c r="G1009" s="21" t="s">
        <v>191</v>
      </c>
      <c r="H1009" s="24"/>
    </row>
    <row r="1010" s="1" customFormat="1" spans="1:8">
      <c r="A1010" s="21" t="s">
        <v>191</v>
      </c>
      <c r="B1010" s="22" t="s">
        <v>192</v>
      </c>
      <c r="C1010" s="23" t="s">
        <v>2378</v>
      </c>
      <c r="D1010" s="22">
        <v>7</v>
      </c>
      <c r="E1010" s="22" t="str">
        <f>VLOOKUP(A1010,[4]技术合作!$1:$1048576,3,FALSE)</f>
        <v>湖北省武汉市</v>
      </c>
      <c r="F1010" s="21" t="s">
        <v>2385</v>
      </c>
      <c r="G1010" s="21" t="s">
        <v>191</v>
      </c>
      <c r="H1010" s="24"/>
    </row>
    <row r="1011" s="1" customFormat="1" spans="1:8">
      <c r="A1011" s="21" t="s">
        <v>194</v>
      </c>
      <c r="B1011" s="22" t="s">
        <v>195</v>
      </c>
      <c r="C1011" s="23" t="s">
        <v>2386</v>
      </c>
      <c r="D1011" s="22">
        <v>12</v>
      </c>
      <c r="E1011" s="22" t="str">
        <f>VLOOKUP(A1011,[4]技术合作!$1:$1048576,3,FALSE)</f>
        <v>广东省梅州市</v>
      </c>
      <c r="F1011" s="21" t="s">
        <v>2387</v>
      </c>
      <c r="G1011" s="21" t="s">
        <v>194</v>
      </c>
      <c r="H1011" s="24"/>
    </row>
    <row r="1012" s="1" customFormat="1" spans="1:8">
      <c r="A1012" s="21" t="s">
        <v>194</v>
      </c>
      <c r="B1012" s="22" t="s">
        <v>195</v>
      </c>
      <c r="C1012" s="23" t="s">
        <v>2386</v>
      </c>
      <c r="D1012" s="22">
        <v>12</v>
      </c>
      <c r="E1012" s="22" t="str">
        <f>VLOOKUP(A1012,[4]技术合作!$1:$1048576,3,FALSE)</f>
        <v>广东省梅州市</v>
      </c>
      <c r="F1012" s="21" t="s">
        <v>2388</v>
      </c>
      <c r="G1012" s="21" t="s">
        <v>194</v>
      </c>
      <c r="H1012" s="24"/>
    </row>
    <row r="1013" s="1" customFormat="1" spans="1:8">
      <c r="A1013" s="21" t="s">
        <v>194</v>
      </c>
      <c r="B1013" s="22" t="s">
        <v>195</v>
      </c>
      <c r="C1013" s="23" t="s">
        <v>2386</v>
      </c>
      <c r="D1013" s="22">
        <v>12</v>
      </c>
      <c r="E1013" s="22" t="str">
        <f>VLOOKUP(A1013,[4]技术合作!$1:$1048576,3,FALSE)</f>
        <v>广东省梅州市</v>
      </c>
      <c r="F1013" s="21" t="s">
        <v>2389</v>
      </c>
      <c r="G1013" s="21" t="s">
        <v>194</v>
      </c>
      <c r="H1013" s="24"/>
    </row>
    <row r="1014" s="1" customFormat="1" spans="1:8">
      <c r="A1014" s="21" t="s">
        <v>194</v>
      </c>
      <c r="B1014" s="22" t="s">
        <v>195</v>
      </c>
      <c r="C1014" s="23" t="s">
        <v>2386</v>
      </c>
      <c r="D1014" s="22">
        <v>12</v>
      </c>
      <c r="E1014" s="22" t="str">
        <f>VLOOKUP(A1014,[4]技术合作!$1:$1048576,3,FALSE)</f>
        <v>广东省梅州市</v>
      </c>
      <c r="F1014" s="21" t="s">
        <v>2390</v>
      </c>
      <c r="G1014" s="21" t="s">
        <v>194</v>
      </c>
      <c r="H1014" s="24"/>
    </row>
    <row r="1015" s="1" customFormat="1" spans="1:8">
      <c r="A1015" s="21" t="s">
        <v>194</v>
      </c>
      <c r="B1015" s="22" t="s">
        <v>195</v>
      </c>
      <c r="C1015" s="23" t="s">
        <v>2386</v>
      </c>
      <c r="D1015" s="22">
        <v>12</v>
      </c>
      <c r="E1015" s="22" t="str">
        <f>VLOOKUP(A1015,[4]技术合作!$1:$1048576,3,FALSE)</f>
        <v>广东省梅州市</v>
      </c>
      <c r="F1015" s="21" t="s">
        <v>2391</v>
      </c>
      <c r="G1015" s="21" t="s">
        <v>194</v>
      </c>
      <c r="H1015" s="24"/>
    </row>
    <row r="1016" s="1" customFormat="1" spans="1:8">
      <c r="A1016" s="21" t="s">
        <v>194</v>
      </c>
      <c r="B1016" s="22" t="s">
        <v>195</v>
      </c>
      <c r="C1016" s="23" t="s">
        <v>2386</v>
      </c>
      <c r="D1016" s="22">
        <v>12</v>
      </c>
      <c r="E1016" s="22" t="str">
        <f>VLOOKUP(A1016,[4]技术合作!$1:$1048576,3,FALSE)</f>
        <v>广东省梅州市</v>
      </c>
      <c r="F1016" s="21" t="s">
        <v>2392</v>
      </c>
      <c r="G1016" s="21" t="s">
        <v>194</v>
      </c>
      <c r="H1016" s="24"/>
    </row>
    <row r="1017" s="1" customFormat="1" spans="1:8">
      <c r="A1017" s="21" t="s">
        <v>194</v>
      </c>
      <c r="B1017" s="22" t="s">
        <v>195</v>
      </c>
      <c r="C1017" s="23" t="s">
        <v>2386</v>
      </c>
      <c r="D1017" s="22">
        <v>12</v>
      </c>
      <c r="E1017" s="22" t="str">
        <f>VLOOKUP(A1017,[4]技术合作!$1:$1048576,3,FALSE)</f>
        <v>广东省梅州市</v>
      </c>
      <c r="F1017" s="21" t="s">
        <v>2393</v>
      </c>
      <c r="G1017" s="21" t="s">
        <v>194</v>
      </c>
      <c r="H1017" s="24"/>
    </row>
    <row r="1018" s="1" customFormat="1" spans="1:8">
      <c r="A1018" s="21" t="s">
        <v>194</v>
      </c>
      <c r="B1018" s="22" t="s">
        <v>195</v>
      </c>
      <c r="C1018" s="23" t="s">
        <v>2386</v>
      </c>
      <c r="D1018" s="22">
        <v>12</v>
      </c>
      <c r="E1018" s="22" t="str">
        <f>VLOOKUP(A1018,[4]技术合作!$1:$1048576,3,FALSE)</f>
        <v>广东省梅州市</v>
      </c>
      <c r="F1018" s="21" t="s">
        <v>2394</v>
      </c>
      <c r="G1018" s="21" t="s">
        <v>194</v>
      </c>
      <c r="H1018" s="24"/>
    </row>
    <row r="1019" s="1" customFormat="1" spans="1:8">
      <c r="A1019" s="21" t="s">
        <v>194</v>
      </c>
      <c r="B1019" s="22" t="s">
        <v>195</v>
      </c>
      <c r="C1019" s="23" t="s">
        <v>2386</v>
      </c>
      <c r="D1019" s="22">
        <v>12</v>
      </c>
      <c r="E1019" s="22" t="str">
        <f>VLOOKUP(A1019,[4]技术合作!$1:$1048576,3,FALSE)</f>
        <v>广东省梅州市</v>
      </c>
      <c r="F1019" s="21" t="s">
        <v>2395</v>
      </c>
      <c r="G1019" s="21" t="s">
        <v>194</v>
      </c>
      <c r="H1019" s="24"/>
    </row>
    <row r="1020" s="1" customFormat="1" spans="1:8">
      <c r="A1020" s="21" t="s">
        <v>194</v>
      </c>
      <c r="B1020" s="22" t="s">
        <v>195</v>
      </c>
      <c r="C1020" s="23" t="s">
        <v>2386</v>
      </c>
      <c r="D1020" s="22">
        <v>12</v>
      </c>
      <c r="E1020" s="22" t="str">
        <f>VLOOKUP(A1020,[4]技术合作!$1:$1048576,3,FALSE)</f>
        <v>广东省梅州市</v>
      </c>
      <c r="F1020" s="21" t="s">
        <v>2396</v>
      </c>
      <c r="G1020" s="21" t="s">
        <v>194</v>
      </c>
      <c r="H1020" s="24"/>
    </row>
    <row r="1021" s="1" customFormat="1" spans="1:8">
      <c r="A1021" s="21" t="s">
        <v>194</v>
      </c>
      <c r="B1021" s="22" t="s">
        <v>195</v>
      </c>
      <c r="C1021" s="23" t="s">
        <v>2386</v>
      </c>
      <c r="D1021" s="22">
        <v>12</v>
      </c>
      <c r="E1021" s="22" t="str">
        <f>VLOOKUP(A1021,[4]技术合作!$1:$1048576,3,FALSE)</f>
        <v>广东省梅州市</v>
      </c>
      <c r="F1021" s="21" t="s">
        <v>2397</v>
      </c>
      <c r="G1021" s="21" t="s">
        <v>194</v>
      </c>
      <c r="H1021" s="24"/>
    </row>
    <row r="1022" s="1" customFormat="1" spans="1:8">
      <c r="A1022" s="21" t="s">
        <v>194</v>
      </c>
      <c r="B1022" s="22" t="s">
        <v>195</v>
      </c>
      <c r="C1022" s="23" t="s">
        <v>2386</v>
      </c>
      <c r="D1022" s="22">
        <v>12</v>
      </c>
      <c r="E1022" s="22" t="str">
        <f>VLOOKUP(A1022,[4]技术合作!$1:$1048576,3,FALSE)</f>
        <v>广东省梅州市</v>
      </c>
      <c r="F1022" s="21" t="s">
        <v>2398</v>
      </c>
      <c r="G1022" s="21" t="s">
        <v>194</v>
      </c>
      <c r="H1022" s="24"/>
    </row>
    <row r="1023" s="1" customFormat="1" spans="1:8">
      <c r="A1023" s="21" t="s">
        <v>197</v>
      </c>
      <c r="B1023" s="22" t="s">
        <v>198</v>
      </c>
      <c r="C1023" s="23" t="s">
        <v>2399</v>
      </c>
      <c r="D1023" s="22">
        <v>12</v>
      </c>
      <c r="E1023" s="22" t="str">
        <f>VLOOKUP(A1023,[4]技术合作!$1:$1048576,3,FALSE)</f>
        <v>河南省郑州市</v>
      </c>
      <c r="F1023" s="21" t="s">
        <v>2400</v>
      </c>
      <c r="G1023" s="21" t="s">
        <v>197</v>
      </c>
      <c r="H1023" s="24"/>
    </row>
    <row r="1024" s="1" customFormat="1" spans="1:8">
      <c r="A1024" s="21" t="s">
        <v>197</v>
      </c>
      <c r="B1024" s="22" t="s">
        <v>198</v>
      </c>
      <c r="C1024" s="23" t="s">
        <v>2399</v>
      </c>
      <c r="D1024" s="22">
        <v>12</v>
      </c>
      <c r="E1024" s="22" t="str">
        <f>VLOOKUP(A1024,[4]技术合作!$1:$1048576,3,FALSE)</f>
        <v>河南省郑州市</v>
      </c>
      <c r="F1024" s="21" t="s">
        <v>2401</v>
      </c>
      <c r="G1024" s="21" t="s">
        <v>197</v>
      </c>
      <c r="H1024" s="24"/>
    </row>
    <row r="1025" s="1" customFormat="1" spans="1:8">
      <c r="A1025" s="21" t="s">
        <v>197</v>
      </c>
      <c r="B1025" s="22" t="s">
        <v>198</v>
      </c>
      <c r="C1025" s="23" t="s">
        <v>2399</v>
      </c>
      <c r="D1025" s="22">
        <v>12</v>
      </c>
      <c r="E1025" s="22" t="str">
        <f>VLOOKUP(A1025,[4]技术合作!$1:$1048576,3,FALSE)</f>
        <v>河南省郑州市</v>
      </c>
      <c r="F1025" s="21" t="s">
        <v>2402</v>
      </c>
      <c r="G1025" s="21" t="s">
        <v>197</v>
      </c>
      <c r="H1025" s="24"/>
    </row>
    <row r="1026" s="1" customFormat="1" spans="1:8">
      <c r="A1026" s="21" t="s">
        <v>197</v>
      </c>
      <c r="B1026" s="22" t="s">
        <v>198</v>
      </c>
      <c r="C1026" s="23" t="s">
        <v>2399</v>
      </c>
      <c r="D1026" s="22">
        <v>12</v>
      </c>
      <c r="E1026" s="22" t="str">
        <f>VLOOKUP(A1026,[4]技术合作!$1:$1048576,3,FALSE)</f>
        <v>河南省郑州市</v>
      </c>
      <c r="F1026" s="21" t="s">
        <v>2403</v>
      </c>
      <c r="G1026" s="21" t="s">
        <v>197</v>
      </c>
      <c r="H1026" s="24"/>
    </row>
    <row r="1027" s="1" customFormat="1" spans="1:8">
      <c r="A1027" s="21" t="s">
        <v>197</v>
      </c>
      <c r="B1027" s="22" t="s">
        <v>198</v>
      </c>
      <c r="C1027" s="23" t="s">
        <v>2399</v>
      </c>
      <c r="D1027" s="22">
        <v>12</v>
      </c>
      <c r="E1027" s="22" t="str">
        <f>VLOOKUP(A1027,[4]技术合作!$1:$1048576,3,FALSE)</f>
        <v>河南省郑州市</v>
      </c>
      <c r="F1027" s="21" t="s">
        <v>2404</v>
      </c>
      <c r="G1027" s="21" t="s">
        <v>197</v>
      </c>
      <c r="H1027" s="24"/>
    </row>
    <row r="1028" s="1" customFormat="1" spans="1:8">
      <c r="A1028" s="21" t="s">
        <v>197</v>
      </c>
      <c r="B1028" s="22" t="s">
        <v>198</v>
      </c>
      <c r="C1028" s="23" t="s">
        <v>2399</v>
      </c>
      <c r="D1028" s="22">
        <v>12</v>
      </c>
      <c r="E1028" s="22" t="str">
        <f>VLOOKUP(A1028,[4]技术合作!$1:$1048576,3,FALSE)</f>
        <v>河南省郑州市</v>
      </c>
      <c r="F1028" s="21" t="s">
        <v>2405</v>
      </c>
      <c r="G1028" s="21" t="s">
        <v>197</v>
      </c>
      <c r="H1028" s="24"/>
    </row>
    <row r="1029" s="1" customFormat="1" spans="1:8">
      <c r="A1029" s="21" t="s">
        <v>197</v>
      </c>
      <c r="B1029" s="22" t="s">
        <v>198</v>
      </c>
      <c r="C1029" s="23" t="s">
        <v>2399</v>
      </c>
      <c r="D1029" s="22">
        <v>12</v>
      </c>
      <c r="E1029" s="22" t="str">
        <f>VLOOKUP(A1029,[4]技术合作!$1:$1048576,3,FALSE)</f>
        <v>河南省郑州市</v>
      </c>
      <c r="F1029" s="21" t="s">
        <v>2406</v>
      </c>
      <c r="G1029" s="21" t="s">
        <v>197</v>
      </c>
      <c r="H1029" s="24"/>
    </row>
    <row r="1030" s="1" customFormat="1" spans="1:8">
      <c r="A1030" s="21" t="s">
        <v>197</v>
      </c>
      <c r="B1030" s="22" t="s">
        <v>198</v>
      </c>
      <c r="C1030" s="23" t="s">
        <v>2399</v>
      </c>
      <c r="D1030" s="22">
        <v>12</v>
      </c>
      <c r="E1030" s="22" t="str">
        <f>VLOOKUP(A1030,[4]技术合作!$1:$1048576,3,FALSE)</f>
        <v>河南省郑州市</v>
      </c>
      <c r="F1030" s="21" t="s">
        <v>2407</v>
      </c>
      <c r="G1030" s="21" t="s">
        <v>197</v>
      </c>
      <c r="H1030" s="24"/>
    </row>
    <row r="1031" s="1" customFormat="1" spans="1:8">
      <c r="A1031" s="21" t="s">
        <v>197</v>
      </c>
      <c r="B1031" s="22" t="s">
        <v>198</v>
      </c>
      <c r="C1031" s="23" t="s">
        <v>2399</v>
      </c>
      <c r="D1031" s="22">
        <v>12</v>
      </c>
      <c r="E1031" s="22" t="str">
        <f>VLOOKUP(A1031,[4]技术合作!$1:$1048576,3,FALSE)</f>
        <v>河南省郑州市</v>
      </c>
      <c r="F1031" s="21" t="s">
        <v>2408</v>
      </c>
      <c r="G1031" s="21" t="s">
        <v>197</v>
      </c>
      <c r="H1031" s="24"/>
    </row>
    <row r="1032" s="1" customFormat="1" spans="1:8">
      <c r="A1032" s="21" t="s">
        <v>197</v>
      </c>
      <c r="B1032" s="22" t="s">
        <v>198</v>
      </c>
      <c r="C1032" s="23" t="s">
        <v>2399</v>
      </c>
      <c r="D1032" s="22">
        <v>12</v>
      </c>
      <c r="E1032" s="22" t="str">
        <f>VLOOKUP(A1032,[4]技术合作!$1:$1048576,3,FALSE)</f>
        <v>河南省郑州市</v>
      </c>
      <c r="F1032" s="21" t="s">
        <v>2409</v>
      </c>
      <c r="G1032" s="21" t="s">
        <v>197</v>
      </c>
      <c r="H1032" s="24"/>
    </row>
    <row r="1033" s="1" customFormat="1" spans="1:8">
      <c r="A1033" s="21" t="s">
        <v>197</v>
      </c>
      <c r="B1033" s="22" t="s">
        <v>198</v>
      </c>
      <c r="C1033" s="23" t="s">
        <v>2399</v>
      </c>
      <c r="D1033" s="22">
        <v>12</v>
      </c>
      <c r="E1033" s="22" t="str">
        <f>VLOOKUP(A1033,[4]技术合作!$1:$1048576,3,FALSE)</f>
        <v>河南省郑州市</v>
      </c>
      <c r="F1033" s="21" t="s">
        <v>2410</v>
      </c>
      <c r="G1033" s="21" t="s">
        <v>197</v>
      </c>
      <c r="H1033" s="24"/>
    </row>
    <row r="1034" s="1" customFormat="1" spans="1:8">
      <c r="A1034" s="21" t="s">
        <v>197</v>
      </c>
      <c r="B1034" s="22" t="s">
        <v>198</v>
      </c>
      <c r="C1034" s="23" t="s">
        <v>2399</v>
      </c>
      <c r="D1034" s="22">
        <v>12</v>
      </c>
      <c r="E1034" s="22" t="str">
        <f>VLOOKUP(A1034,[4]技术合作!$1:$1048576,3,FALSE)</f>
        <v>河南省郑州市</v>
      </c>
      <c r="F1034" s="21" t="s">
        <v>2411</v>
      </c>
      <c r="G1034" s="21" t="s">
        <v>197</v>
      </c>
      <c r="H1034" s="24"/>
    </row>
    <row r="1035" s="1" customFormat="1" spans="1:8">
      <c r="A1035" s="21" t="s">
        <v>200</v>
      </c>
      <c r="B1035" s="22" t="s">
        <v>201</v>
      </c>
      <c r="C1035" s="23" t="s">
        <v>2412</v>
      </c>
      <c r="D1035" s="22">
        <v>23</v>
      </c>
      <c r="E1035" s="22" t="str">
        <f>VLOOKUP(A1035,[4]技术合作!$1:$1048576,3,FALSE)</f>
        <v>广东省广州市</v>
      </c>
      <c r="F1035" s="21" t="s">
        <v>2413</v>
      </c>
      <c r="G1035" s="21" t="s">
        <v>200</v>
      </c>
      <c r="H1035" s="24"/>
    </row>
    <row r="1036" s="1" customFormat="1" spans="1:8">
      <c r="A1036" s="21" t="s">
        <v>200</v>
      </c>
      <c r="B1036" s="22" t="s">
        <v>201</v>
      </c>
      <c r="C1036" s="23" t="s">
        <v>2412</v>
      </c>
      <c r="D1036" s="22">
        <v>23</v>
      </c>
      <c r="E1036" s="22" t="str">
        <f>VLOOKUP(A1036,[4]技术合作!$1:$1048576,3,FALSE)</f>
        <v>广东省广州市</v>
      </c>
      <c r="F1036" s="21" t="s">
        <v>2414</v>
      </c>
      <c r="G1036" s="21" t="s">
        <v>200</v>
      </c>
      <c r="H1036" s="24"/>
    </row>
    <row r="1037" s="1" customFormat="1" ht="24" spans="1:8">
      <c r="A1037" s="21" t="s">
        <v>200</v>
      </c>
      <c r="B1037" s="22" t="s">
        <v>201</v>
      </c>
      <c r="C1037" s="23" t="s">
        <v>2412</v>
      </c>
      <c r="D1037" s="22">
        <v>23</v>
      </c>
      <c r="E1037" s="22" t="str">
        <f>VLOOKUP(A1037,[4]技术合作!$1:$1048576,3,FALSE)</f>
        <v>广东省广州市</v>
      </c>
      <c r="F1037" s="29" t="s">
        <v>2415</v>
      </c>
      <c r="G1037" s="21" t="s">
        <v>200</v>
      </c>
      <c r="H1037" s="24"/>
    </row>
    <row r="1038" s="1" customFormat="1" spans="1:8">
      <c r="A1038" s="21" t="s">
        <v>200</v>
      </c>
      <c r="B1038" s="22" t="s">
        <v>201</v>
      </c>
      <c r="C1038" s="23" t="s">
        <v>2412</v>
      </c>
      <c r="D1038" s="22">
        <v>23</v>
      </c>
      <c r="E1038" s="22" t="str">
        <f>VLOOKUP(A1038,[4]技术合作!$1:$1048576,3,FALSE)</f>
        <v>广东省广州市</v>
      </c>
      <c r="F1038" s="21" t="s">
        <v>2416</v>
      </c>
      <c r="G1038" s="21" t="s">
        <v>200</v>
      </c>
      <c r="H1038" s="24"/>
    </row>
    <row r="1039" s="1" customFormat="1" spans="1:8">
      <c r="A1039" s="21" t="s">
        <v>200</v>
      </c>
      <c r="B1039" s="22" t="s">
        <v>201</v>
      </c>
      <c r="C1039" s="23" t="s">
        <v>2412</v>
      </c>
      <c r="D1039" s="22">
        <v>23</v>
      </c>
      <c r="E1039" s="22" t="str">
        <f>VLOOKUP(A1039,[4]技术合作!$1:$1048576,3,FALSE)</f>
        <v>广东省广州市</v>
      </c>
      <c r="F1039" s="21" t="s">
        <v>2417</v>
      </c>
      <c r="G1039" s="21" t="s">
        <v>200</v>
      </c>
      <c r="H1039" s="24"/>
    </row>
    <row r="1040" s="1" customFormat="1" spans="1:8">
      <c r="A1040" s="21" t="s">
        <v>200</v>
      </c>
      <c r="B1040" s="22" t="s">
        <v>201</v>
      </c>
      <c r="C1040" s="23" t="s">
        <v>2412</v>
      </c>
      <c r="D1040" s="22">
        <v>23</v>
      </c>
      <c r="E1040" s="22" t="str">
        <f>VLOOKUP(A1040,[4]技术合作!$1:$1048576,3,FALSE)</f>
        <v>广东省广州市</v>
      </c>
      <c r="F1040" s="29" t="s">
        <v>2418</v>
      </c>
      <c r="G1040" s="21" t="s">
        <v>200</v>
      </c>
      <c r="H1040" s="24"/>
    </row>
    <row r="1041" s="1" customFormat="1" spans="1:8">
      <c r="A1041" s="21" t="s">
        <v>200</v>
      </c>
      <c r="B1041" s="22" t="s">
        <v>201</v>
      </c>
      <c r="C1041" s="23" t="s">
        <v>2412</v>
      </c>
      <c r="D1041" s="22">
        <v>23</v>
      </c>
      <c r="E1041" s="22" t="str">
        <f>VLOOKUP(A1041,[4]技术合作!$1:$1048576,3,FALSE)</f>
        <v>广东省广州市</v>
      </c>
      <c r="F1041" s="21" t="s">
        <v>2419</v>
      </c>
      <c r="G1041" s="21" t="s">
        <v>200</v>
      </c>
      <c r="H1041" s="24"/>
    </row>
    <row r="1042" s="1" customFormat="1" spans="1:8">
      <c r="A1042" s="21" t="s">
        <v>200</v>
      </c>
      <c r="B1042" s="22" t="s">
        <v>201</v>
      </c>
      <c r="C1042" s="23" t="s">
        <v>2412</v>
      </c>
      <c r="D1042" s="22">
        <v>23</v>
      </c>
      <c r="E1042" s="22" t="str">
        <f>VLOOKUP(A1042,[4]技术合作!$1:$1048576,3,FALSE)</f>
        <v>广东省广州市</v>
      </c>
      <c r="F1042" s="21" t="s">
        <v>2420</v>
      </c>
      <c r="G1042" s="21" t="s">
        <v>200</v>
      </c>
      <c r="H1042" s="24"/>
    </row>
    <row r="1043" s="1" customFormat="1" spans="1:8">
      <c r="A1043" s="21" t="s">
        <v>200</v>
      </c>
      <c r="B1043" s="22" t="s">
        <v>201</v>
      </c>
      <c r="C1043" s="23" t="s">
        <v>2412</v>
      </c>
      <c r="D1043" s="22">
        <v>23</v>
      </c>
      <c r="E1043" s="22" t="str">
        <f>VLOOKUP(A1043,[4]技术合作!$1:$1048576,3,FALSE)</f>
        <v>广东省广州市</v>
      </c>
      <c r="F1043" s="21" t="s">
        <v>2421</v>
      </c>
      <c r="G1043" s="21" t="s">
        <v>200</v>
      </c>
      <c r="H1043" s="24"/>
    </row>
    <row r="1044" s="1" customFormat="1" spans="1:8">
      <c r="A1044" s="21" t="s">
        <v>200</v>
      </c>
      <c r="B1044" s="22" t="s">
        <v>201</v>
      </c>
      <c r="C1044" s="23" t="s">
        <v>2412</v>
      </c>
      <c r="D1044" s="22">
        <v>23</v>
      </c>
      <c r="E1044" s="22" t="str">
        <f>VLOOKUP(A1044,[4]技术合作!$1:$1048576,3,FALSE)</f>
        <v>广东省广州市</v>
      </c>
      <c r="F1044" s="21" t="s">
        <v>2422</v>
      </c>
      <c r="G1044" s="21" t="s">
        <v>200</v>
      </c>
      <c r="H1044" s="24"/>
    </row>
    <row r="1045" s="1" customFormat="1" spans="1:8">
      <c r="A1045" s="21" t="s">
        <v>200</v>
      </c>
      <c r="B1045" s="22" t="s">
        <v>201</v>
      </c>
      <c r="C1045" s="23" t="s">
        <v>2412</v>
      </c>
      <c r="D1045" s="22">
        <v>23</v>
      </c>
      <c r="E1045" s="22" t="str">
        <f>VLOOKUP(A1045,[4]技术合作!$1:$1048576,3,FALSE)</f>
        <v>广东省广州市</v>
      </c>
      <c r="F1045" s="21" t="s">
        <v>2423</v>
      </c>
      <c r="G1045" s="21" t="s">
        <v>200</v>
      </c>
      <c r="H1045" s="24"/>
    </row>
    <row r="1046" s="1" customFormat="1" spans="1:8">
      <c r="A1046" s="21" t="s">
        <v>200</v>
      </c>
      <c r="B1046" s="22" t="s">
        <v>201</v>
      </c>
      <c r="C1046" s="23" t="s">
        <v>2412</v>
      </c>
      <c r="D1046" s="22">
        <v>23</v>
      </c>
      <c r="E1046" s="22" t="str">
        <f>VLOOKUP(A1046,[4]技术合作!$1:$1048576,3,FALSE)</f>
        <v>广东省广州市</v>
      </c>
      <c r="F1046" s="21" t="s">
        <v>2424</v>
      </c>
      <c r="G1046" s="21" t="s">
        <v>200</v>
      </c>
      <c r="H1046" s="24"/>
    </row>
    <row r="1047" s="1" customFormat="1" spans="1:8">
      <c r="A1047" s="21" t="s">
        <v>200</v>
      </c>
      <c r="B1047" s="22" t="s">
        <v>201</v>
      </c>
      <c r="C1047" s="23" t="s">
        <v>2412</v>
      </c>
      <c r="D1047" s="22">
        <v>23</v>
      </c>
      <c r="E1047" s="22" t="str">
        <f>VLOOKUP(A1047,[4]技术合作!$1:$1048576,3,FALSE)</f>
        <v>广东省广州市</v>
      </c>
      <c r="F1047" s="21" t="s">
        <v>2425</v>
      </c>
      <c r="G1047" s="21" t="s">
        <v>200</v>
      </c>
      <c r="H1047" s="24"/>
    </row>
    <row r="1048" s="1" customFormat="1" spans="1:8">
      <c r="A1048" s="21" t="s">
        <v>200</v>
      </c>
      <c r="B1048" s="22" t="s">
        <v>201</v>
      </c>
      <c r="C1048" s="23" t="s">
        <v>2412</v>
      </c>
      <c r="D1048" s="22">
        <v>23</v>
      </c>
      <c r="E1048" s="22" t="str">
        <f>VLOOKUP(A1048,[4]技术合作!$1:$1048576,3,FALSE)</f>
        <v>广东省广州市</v>
      </c>
      <c r="F1048" s="21" t="s">
        <v>2426</v>
      </c>
      <c r="G1048" s="21" t="s">
        <v>200</v>
      </c>
      <c r="H1048" s="24"/>
    </row>
    <row r="1049" s="1" customFormat="1" spans="1:8">
      <c r="A1049" s="21" t="s">
        <v>200</v>
      </c>
      <c r="B1049" s="22" t="s">
        <v>201</v>
      </c>
      <c r="C1049" s="23" t="s">
        <v>2412</v>
      </c>
      <c r="D1049" s="22">
        <v>23</v>
      </c>
      <c r="E1049" s="22" t="str">
        <f>VLOOKUP(A1049,[4]技术合作!$1:$1048576,3,FALSE)</f>
        <v>广东省广州市</v>
      </c>
      <c r="F1049" s="21" t="s">
        <v>2427</v>
      </c>
      <c r="G1049" s="21" t="s">
        <v>200</v>
      </c>
      <c r="H1049" s="24"/>
    </row>
    <row r="1050" s="1" customFormat="1" spans="1:8">
      <c r="A1050" s="21" t="s">
        <v>200</v>
      </c>
      <c r="B1050" s="22" t="s">
        <v>201</v>
      </c>
      <c r="C1050" s="23" t="s">
        <v>2412</v>
      </c>
      <c r="D1050" s="22">
        <v>23</v>
      </c>
      <c r="E1050" s="22" t="str">
        <f>VLOOKUP(A1050,[4]技术合作!$1:$1048576,3,FALSE)</f>
        <v>广东省广州市</v>
      </c>
      <c r="F1050" s="21" t="s">
        <v>2428</v>
      </c>
      <c r="G1050" s="21" t="s">
        <v>200</v>
      </c>
      <c r="H1050" s="24"/>
    </row>
    <row r="1051" s="1" customFormat="1" spans="1:8">
      <c r="A1051" s="21" t="s">
        <v>200</v>
      </c>
      <c r="B1051" s="22" t="s">
        <v>201</v>
      </c>
      <c r="C1051" s="23" t="s">
        <v>2412</v>
      </c>
      <c r="D1051" s="22">
        <v>23</v>
      </c>
      <c r="E1051" s="22" t="str">
        <f>VLOOKUP(A1051,[4]技术合作!$1:$1048576,3,FALSE)</f>
        <v>广东省广州市</v>
      </c>
      <c r="F1051" s="21" t="s">
        <v>2429</v>
      </c>
      <c r="G1051" s="21" t="s">
        <v>200</v>
      </c>
      <c r="H1051" s="24"/>
    </row>
    <row r="1052" s="1" customFormat="1" spans="1:8">
      <c r="A1052" s="21" t="s">
        <v>200</v>
      </c>
      <c r="B1052" s="22" t="s">
        <v>201</v>
      </c>
      <c r="C1052" s="23" t="s">
        <v>2412</v>
      </c>
      <c r="D1052" s="22">
        <v>23</v>
      </c>
      <c r="E1052" s="22" t="str">
        <f>VLOOKUP(A1052,[4]技术合作!$1:$1048576,3,FALSE)</f>
        <v>广东省广州市</v>
      </c>
      <c r="F1052" s="21" t="s">
        <v>2430</v>
      </c>
      <c r="G1052" s="21" t="s">
        <v>200</v>
      </c>
      <c r="H1052" s="24"/>
    </row>
    <row r="1053" s="1" customFormat="1" spans="1:8">
      <c r="A1053" s="21" t="s">
        <v>200</v>
      </c>
      <c r="B1053" s="22" t="s">
        <v>201</v>
      </c>
      <c r="C1053" s="23" t="s">
        <v>2412</v>
      </c>
      <c r="D1053" s="22">
        <v>23</v>
      </c>
      <c r="E1053" s="22" t="str">
        <f>VLOOKUP(A1053,[4]技术合作!$1:$1048576,3,FALSE)</f>
        <v>广东省广州市</v>
      </c>
      <c r="F1053" s="21" t="s">
        <v>2431</v>
      </c>
      <c r="G1053" s="21" t="s">
        <v>200</v>
      </c>
      <c r="H1053" s="24"/>
    </row>
    <row r="1054" s="1" customFormat="1" spans="1:8">
      <c r="A1054" s="21" t="s">
        <v>200</v>
      </c>
      <c r="B1054" s="22" t="s">
        <v>201</v>
      </c>
      <c r="C1054" s="23" t="s">
        <v>2412</v>
      </c>
      <c r="D1054" s="22">
        <v>23</v>
      </c>
      <c r="E1054" s="22" t="str">
        <f>VLOOKUP(A1054,[4]技术合作!$1:$1048576,3,FALSE)</f>
        <v>广东省广州市</v>
      </c>
      <c r="F1054" s="21" t="s">
        <v>2432</v>
      </c>
      <c r="G1054" s="21" t="s">
        <v>200</v>
      </c>
      <c r="H1054" s="24"/>
    </row>
    <row r="1055" s="1" customFormat="1" spans="1:8">
      <c r="A1055" s="21" t="s">
        <v>200</v>
      </c>
      <c r="B1055" s="22" t="s">
        <v>201</v>
      </c>
      <c r="C1055" s="23" t="s">
        <v>2412</v>
      </c>
      <c r="D1055" s="22">
        <v>23</v>
      </c>
      <c r="E1055" s="22" t="str">
        <f>VLOOKUP(A1055,[4]技术合作!$1:$1048576,3,FALSE)</f>
        <v>广东省广州市</v>
      </c>
      <c r="F1055" s="21" t="s">
        <v>2433</v>
      </c>
      <c r="G1055" s="21" t="s">
        <v>200</v>
      </c>
      <c r="H1055" s="24"/>
    </row>
    <row r="1056" s="1" customFormat="1" spans="1:8">
      <c r="A1056" s="21" t="s">
        <v>200</v>
      </c>
      <c r="B1056" s="22" t="s">
        <v>201</v>
      </c>
      <c r="C1056" s="23" t="s">
        <v>2412</v>
      </c>
      <c r="D1056" s="22">
        <v>23</v>
      </c>
      <c r="E1056" s="22" t="str">
        <f>VLOOKUP(A1056,[4]技术合作!$1:$1048576,3,FALSE)</f>
        <v>广东省广州市</v>
      </c>
      <c r="F1056" s="21" t="s">
        <v>2434</v>
      </c>
      <c r="G1056" s="21" t="s">
        <v>200</v>
      </c>
      <c r="H1056" s="24"/>
    </row>
    <row r="1057" s="1" customFormat="1" spans="1:8">
      <c r="A1057" s="21" t="s">
        <v>200</v>
      </c>
      <c r="B1057" s="22" t="s">
        <v>201</v>
      </c>
      <c r="C1057" s="23" t="s">
        <v>2412</v>
      </c>
      <c r="D1057" s="22">
        <v>23</v>
      </c>
      <c r="E1057" s="22" t="str">
        <f>VLOOKUP(A1057,[4]技术合作!$1:$1048576,3,FALSE)</f>
        <v>广东省广州市</v>
      </c>
      <c r="F1057" s="21" t="s">
        <v>2435</v>
      </c>
      <c r="G1057" s="21" t="s">
        <v>200</v>
      </c>
      <c r="H1057" s="24"/>
    </row>
    <row r="1058" s="1" customFormat="1" spans="1:8">
      <c r="A1058" s="21" t="s">
        <v>203</v>
      </c>
      <c r="B1058" s="22" t="s">
        <v>204</v>
      </c>
      <c r="C1058" s="23" t="s">
        <v>2436</v>
      </c>
      <c r="D1058" s="22">
        <v>37</v>
      </c>
      <c r="E1058" s="22" t="str">
        <f>VLOOKUP(A1058,[4]技术合作!$1:$1048576,3,FALSE)</f>
        <v>深圳市南山区</v>
      </c>
      <c r="F1058" s="21" t="s">
        <v>2437</v>
      </c>
      <c r="G1058" s="21" t="s">
        <v>203</v>
      </c>
      <c r="H1058" s="24"/>
    </row>
    <row r="1059" s="1" customFormat="1" spans="1:8">
      <c r="A1059" s="21" t="s">
        <v>203</v>
      </c>
      <c r="B1059" s="22" t="s">
        <v>204</v>
      </c>
      <c r="C1059" s="23" t="s">
        <v>2436</v>
      </c>
      <c r="D1059" s="22">
        <v>37</v>
      </c>
      <c r="E1059" s="22" t="str">
        <f>VLOOKUP(A1059,[4]技术合作!$1:$1048576,3,FALSE)</f>
        <v>深圳市南山区</v>
      </c>
      <c r="F1059" s="21" t="s">
        <v>2438</v>
      </c>
      <c r="G1059" s="21" t="s">
        <v>203</v>
      </c>
      <c r="H1059" s="24"/>
    </row>
    <row r="1060" s="1" customFormat="1" spans="1:8">
      <c r="A1060" s="21" t="s">
        <v>203</v>
      </c>
      <c r="B1060" s="22" t="s">
        <v>204</v>
      </c>
      <c r="C1060" s="23" t="s">
        <v>2436</v>
      </c>
      <c r="D1060" s="22">
        <v>37</v>
      </c>
      <c r="E1060" s="22" t="str">
        <f>VLOOKUP(A1060,[4]技术合作!$1:$1048576,3,FALSE)</f>
        <v>深圳市南山区</v>
      </c>
      <c r="F1060" s="21" t="s">
        <v>2439</v>
      </c>
      <c r="G1060" s="21" t="s">
        <v>203</v>
      </c>
      <c r="H1060" s="24"/>
    </row>
    <row r="1061" s="1" customFormat="1" spans="1:8">
      <c r="A1061" s="21" t="s">
        <v>203</v>
      </c>
      <c r="B1061" s="22" t="s">
        <v>204</v>
      </c>
      <c r="C1061" s="23" t="s">
        <v>2436</v>
      </c>
      <c r="D1061" s="22">
        <v>37</v>
      </c>
      <c r="E1061" s="22" t="str">
        <f>VLOOKUP(A1061,[4]技术合作!$1:$1048576,3,FALSE)</f>
        <v>深圳市南山区</v>
      </c>
      <c r="F1061" s="21" t="s">
        <v>2440</v>
      </c>
      <c r="G1061" s="21" t="s">
        <v>203</v>
      </c>
      <c r="H1061" s="24"/>
    </row>
    <row r="1062" s="1" customFormat="1" spans="1:8">
      <c r="A1062" s="21" t="s">
        <v>203</v>
      </c>
      <c r="B1062" s="22" t="s">
        <v>204</v>
      </c>
      <c r="C1062" s="23" t="s">
        <v>2436</v>
      </c>
      <c r="D1062" s="22">
        <v>37</v>
      </c>
      <c r="E1062" s="22" t="str">
        <f>VLOOKUP(A1062,[4]技术合作!$1:$1048576,3,FALSE)</f>
        <v>深圳市南山区</v>
      </c>
      <c r="F1062" s="21" t="s">
        <v>2441</v>
      </c>
      <c r="G1062" s="21" t="s">
        <v>203</v>
      </c>
      <c r="H1062" s="24"/>
    </row>
    <row r="1063" s="1" customFormat="1" spans="1:8">
      <c r="A1063" s="21" t="s">
        <v>203</v>
      </c>
      <c r="B1063" s="22" t="s">
        <v>204</v>
      </c>
      <c r="C1063" s="23" t="s">
        <v>2436</v>
      </c>
      <c r="D1063" s="22">
        <v>37</v>
      </c>
      <c r="E1063" s="22" t="str">
        <f>VLOOKUP(A1063,[4]技术合作!$1:$1048576,3,FALSE)</f>
        <v>深圳市南山区</v>
      </c>
      <c r="F1063" s="21" t="s">
        <v>2442</v>
      </c>
      <c r="G1063" s="21" t="s">
        <v>203</v>
      </c>
      <c r="H1063" s="24"/>
    </row>
    <row r="1064" s="1" customFormat="1" spans="1:8">
      <c r="A1064" s="21" t="s">
        <v>203</v>
      </c>
      <c r="B1064" s="22" t="s">
        <v>204</v>
      </c>
      <c r="C1064" s="23" t="s">
        <v>2436</v>
      </c>
      <c r="D1064" s="22">
        <v>37</v>
      </c>
      <c r="E1064" s="22" t="str">
        <f>VLOOKUP(A1064,[4]技术合作!$1:$1048576,3,FALSE)</f>
        <v>深圳市南山区</v>
      </c>
      <c r="F1064" s="21" t="s">
        <v>2443</v>
      </c>
      <c r="G1064" s="21" t="s">
        <v>203</v>
      </c>
      <c r="H1064" s="24"/>
    </row>
    <row r="1065" s="1" customFormat="1" spans="1:8">
      <c r="A1065" s="21" t="s">
        <v>203</v>
      </c>
      <c r="B1065" s="22" t="s">
        <v>204</v>
      </c>
      <c r="C1065" s="23" t="s">
        <v>2436</v>
      </c>
      <c r="D1065" s="22">
        <v>37</v>
      </c>
      <c r="E1065" s="22" t="str">
        <f>VLOOKUP(A1065,[4]技术合作!$1:$1048576,3,FALSE)</f>
        <v>深圳市南山区</v>
      </c>
      <c r="F1065" s="21" t="s">
        <v>2444</v>
      </c>
      <c r="G1065" s="21" t="s">
        <v>203</v>
      </c>
      <c r="H1065" s="24"/>
    </row>
    <row r="1066" s="1" customFormat="1" spans="1:8">
      <c r="A1066" s="21" t="s">
        <v>203</v>
      </c>
      <c r="B1066" s="22" t="s">
        <v>204</v>
      </c>
      <c r="C1066" s="23" t="s">
        <v>2436</v>
      </c>
      <c r="D1066" s="22">
        <v>37</v>
      </c>
      <c r="E1066" s="22" t="str">
        <f>VLOOKUP(A1066,[4]技术合作!$1:$1048576,3,FALSE)</f>
        <v>深圳市南山区</v>
      </c>
      <c r="F1066" s="21" t="s">
        <v>2445</v>
      </c>
      <c r="G1066" s="21" t="s">
        <v>203</v>
      </c>
      <c r="H1066" s="24"/>
    </row>
    <row r="1067" s="1" customFormat="1" spans="1:8">
      <c r="A1067" s="21" t="s">
        <v>203</v>
      </c>
      <c r="B1067" s="22" t="s">
        <v>204</v>
      </c>
      <c r="C1067" s="23" t="s">
        <v>2436</v>
      </c>
      <c r="D1067" s="22">
        <v>37</v>
      </c>
      <c r="E1067" s="22" t="str">
        <f>VLOOKUP(A1067,[4]技术合作!$1:$1048576,3,FALSE)</f>
        <v>深圳市南山区</v>
      </c>
      <c r="F1067" s="21" t="s">
        <v>2446</v>
      </c>
      <c r="G1067" s="21" t="s">
        <v>203</v>
      </c>
      <c r="H1067" s="24"/>
    </row>
    <row r="1068" s="1" customFormat="1" spans="1:8">
      <c r="A1068" s="21" t="s">
        <v>203</v>
      </c>
      <c r="B1068" s="22" t="s">
        <v>204</v>
      </c>
      <c r="C1068" s="23" t="s">
        <v>2436</v>
      </c>
      <c r="D1068" s="22">
        <v>37</v>
      </c>
      <c r="E1068" s="22" t="str">
        <f>VLOOKUP(A1068,[4]技术合作!$1:$1048576,3,FALSE)</f>
        <v>深圳市南山区</v>
      </c>
      <c r="F1068" s="21" t="s">
        <v>2447</v>
      </c>
      <c r="G1068" s="21" t="s">
        <v>203</v>
      </c>
      <c r="H1068" s="24"/>
    </row>
    <row r="1069" s="1" customFormat="1" spans="1:8">
      <c r="A1069" s="21" t="s">
        <v>203</v>
      </c>
      <c r="B1069" s="22" t="s">
        <v>204</v>
      </c>
      <c r="C1069" s="23" t="s">
        <v>2436</v>
      </c>
      <c r="D1069" s="22">
        <v>37</v>
      </c>
      <c r="E1069" s="22" t="str">
        <f>VLOOKUP(A1069,[4]技术合作!$1:$1048576,3,FALSE)</f>
        <v>深圳市南山区</v>
      </c>
      <c r="F1069" s="21" t="s">
        <v>2448</v>
      </c>
      <c r="G1069" s="21" t="s">
        <v>203</v>
      </c>
      <c r="H1069" s="24"/>
    </row>
    <row r="1070" s="1" customFormat="1" spans="1:8">
      <c r="A1070" s="21" t="s">
        <v>203</v>
      </c>
      <c r="B1070" s="22" t="s">
        <v>204</v>
      </c>
      <c r="C1070" s="23" t="s">
        <v>2436</v>
      </c>
      <c r="D1070" s="22">
        <v>37</v>
      </c>
      <c r="E1070" s="22" t="str">
        <f>VLOOKUP(A1070,[4]技术合作!$1:$1048576,3,FALSE)</f>
        <v>深圳市南山区</v>
      </c>
      <c r="F1070" s="21" t="s">
        <v>2449</v>
      </c>
      <c r="G1070" s="21" t="s">
        <v>203</v>
      </c>
      <c r="H1070" s="24"/>
    </row>
    <row r="1071" s="1" customFormat="1" spans="1:8">
      <c r="A1071" s="21" t="s">
        <v>203</v>
      </c>
      <c r="B1071" s="22" t="s">
        <v>204</v>
      </c>
      <c r="C1071" s="23" t="s">
        <v>2436</v>
      </c>
      <c r="D1071" s="22">
        <v>37</v>
      </c>
      <c r="E1071" s="22" t="str">
        <f>VLOOKUP(A1071,[4]技术合作!$1:$1048576,3,FALSE)</f>
        <v>深圳市南山区</v>
      </c>
      <c r="F1071" s="21" t="s">
        <v>2450</v>
      </c>
      <c r="G1071" s="21" t="s">
        <v>203</v>
      </c>
      <c r="H1071" s="24"/>
    </row>
    <row r="1072" s="1" customFormat="1" spans="1:8">
      <c r="A1072" s="21" t="s">
        <v>203</v>
      </c>
      <c r="B1072" s="22" t="s">
        <v>204</v>
      </c>
      <c r="C1072" s="23" t="s">
        <v>2436</v>
      </c>
      <c r="D1072" s="22">
        <v>37</v>
      </c>
      <c r="E1072" s="22" t="str">
        <f>VLOOKUP(A1072,[4]技术合作!$1:$1048576,3,FALSE)</f>
        <v>深圳市南山区</v>
      </c>
      <c r="F1072" s="21" t="s">
        <v>2451</v>
      </c>
      <c r="G1072" s="21" t="s">
        <v>203</v>
      </c>
      <c r="H1072" s="24"/>
    </row>
    <row r="1073" s="1" customFormat="1" spans="1:8">
      <c r="A1073" s="21" t="s">
        <v>203</v>
      </c>
      <c r="B1073" s="22" t="s">
        <v>204</v>
      </c>
      <c r="C1073" s="23" t="s">
        <v>2436</v>
      </c>
      <c r="D1073" s="22">
        <v>37</v>
      </c>
      <c r="E1073" s="22" t="str">
        <f>VLOOKUP(A1073,[4]技术合作!$1:$1048576,3,FALSE)</f>
        <v>深圳市南山区</v>
      </c>
      <c r="F1073" s="21" t="s">
        <v>2452</v>
      </c>
      <c r="G1073" s="21" t="s">
        <v>203</v>
      </c>
      <c r="H1073" s="24"/>
    </row>
    <row r="1074" s="1" customFormat="1" spans="1:8">
      <c r="A1074" s="21" t="s">
        <v>203</v>
      </c>
      <c r="B1074" s="22" t="s">
        <v>204</v>
      </c>
      <c r="C1074" s="23" t="s">
        <v>2436</v>
      </c>
      <c r="D1074" s="22">
        <v>37</v>
      </c>
      <c r="E1074" s="22" t="str">
        <f>VLOOKUP(A1074,[4]技术合作!$1:$1048576,3,FALSE)</f>
        <v>深圳市南山区</v>
      </c>
      <c r="F1074" s="21" t="s">
        <v>2453</v>
      </c>
      <c r="G1074" s="21" t="s">
        <v>203</v>
      </c>
      <c r="H1074" s="24"/>
    </row>
    <row r="1075" s="1" customFormat="1" spans="1:8">
      <c r="A1075" s="21" t="s">
        <v>203</v>
      </c>
      <c r="B1075" s="22" t="s">
        <v>204</v>
      </c>
      <c r="C1075" s="23" t="s">
        <v>2436</v>
      </c>
      <c r="D1075" s="22">
        <v>37</v>
      </c>
      <c r="E1075" s="22" t="str">
        <f>VLOOKUP(A1075,[4]技术合作!$1:$1048576,3,FALSE)</f>
        <v>深圳市南山区</v>
      </c>
      <c r="F1075" s="21" t="s">
        <v>2454</v>
      </c>
      <c r="G1075" s="21" t="s">
        <v>203</v>
      </c>
      <c r="H1075" s="24"/>
    </row>
    <row r="1076" s="1" customFormat="1" spans="1:8">
      <c r="A1076" s="21" t="s">
        <v>203</v>
      </c>
      <c r="B1076" s="22" t="s">
        <v>204</v>
      </c>
      <c r="C1076" s="23" t="s">
        <v>2436</v>
      </c>
      <c r="D1076" s="22">
        <v>37</v>
      </c>
      <c r="E1076" s="22" t="str">
        <f>VLOOKUP(A1076,[4]技术合作!$1:$1048576,3,FALSE)</f>
        <v>深圳市南山区</v>
      </c>
      <c r="F1076" s="21" t="s">
        <v>2455</v>
      </c>
      <c r="G1076" s="21" t="s">
        <v>203</v>
      </c>
      <c r="H1076" s="24"/>
    </row>
    <row r="1077" s="1" customFormat="1" spans="1:8">
      <c r="A1077" s="21" t="s">
        <v>203</v>
      </c>
      <c r="B1077" s="22" t="s">
        <v>204</v>
      </c>
      <c r="C1077" s="23" t="s">
        <v>2436</v>
      </c>
      <c r="D1077" s="22">
        <v>37</v>
      </c>
      <c r="E1077" s="22" t="str">
        <f>VLOOKUP(A1077,[4]技术合作!$1:$1048576,3,FALSE)</f>
        <v>深圳市南山区</v>
      </c>
      <c r="F1077" s="21" t="s">
        <v>2456</v>
      </c>
      <c r="G1077" s="21" t="s">
        <v>203</v>
      </c>
      <c r="H1077" s="24"/>
    </row>
    <row r="1078" s="1" customFormat="1" spans="1:8">
      <c r="A1078" s="21" t="s">
        <v>203</v>
      </c>
      <c r="B1078" s="22" t="s">
        <v>204</v>
      </c>
      <c r="C1078" s="23" t="s">
        <v>2436</v>
      </c>
      <c r="D1078" s="22">
        <v>37</v>
      </c>
      <c r="E1078" s="22" t="str">
        <f>VLOOKUP(A1078,[4]技术合作!$1:$1048576,3,FALSE)</f>
        <v>深圳市南山区</v>
      </c>
      <c r="F1078" s="21" t="s">
        <v>2457</v>
      </c>
      <c r="G1078" s="21" t="s">
        <v>203</v>
      </c>
      <c r="H1078" s="24"/>
    </row>
    <row r="1079" s="1" customFormat="1" spans="1:8">
      <c r="A1079" s="21" t="s">
        <v>203</v>
      </c>
      <c r="B1079" s="22" t="s">
        <v>204</v>
      </c>
      <c r="C1079" s="23" t="s">
        <v>2436</v>
      </c>
      <c r="D1079" s="22">
        <v>37</v>
      </c>
      <c r="E1079" s="22" t="str">
        <f>VLOOKUP(A1079,[4]技术合作!$1:$1048576,3,FALSE)</f>
        <v>深圳市南山区</v>
      </c>
      <c r="F1079" s="21" t="s">
        <v>2458</v>
      </c>
      <c r="G1079" s="21" t="s">
        <v>203</v>
      </c>
      <c r="H1079" s="24"/>
    </row>
    <row r="1080" s="1" customFormat="1" spans="1:8">
      <c r="A1080" s="21" t="s">
        <v>203</v>
      </c>
      <c r="B1080" s="22" t="s">
        <v>204</v>
      </c>
      <c r="C1080" s="23" t="s">
        <v>2436</v>
      </c>
      <c r="D1080" s="22">
        <v>37</v>
      </c>
      <c r="E1080" s="22" t="str">
        <f>VLOOKUP(A1080,[4]技术合作!$1:$1048576,3,FALSE)</f>
        <v>深圳市南山区</v>
      </c>
      <c r="F1080" s="21" t="s">
        <v>2459</v>
      </c>
      <c r="G1080" s="21" t="s">
        <v>203</v>
      </c>
      <c r="H1080" s="24"/>
    </row>
    <row r="1081" s="1" customFormat="1" spans="1:8">
      <c r="A1081" s="21" t="s">
        <v>203</v>
      </c>
      <c r="B1081" s="22" t="s">
        <v>204</v>
      </c>
      <c r="C1081" s="23" t="s">
        <v>2436</v>
      </c>
      <c r="D1081" s="22">
        <v>37</v>
      </c>
      <c r="E1081" s="22" t="str">
        <f>VLOOKUP(A1081,[4]技术合作!$1:$1048576,3,FALSE)</f>
        <v>深圳市南山区</v>
      </c>
      <c r="F1081" s="21" t="s">
        <v>2460</v>
      </c>
      <c r="G1081" s="21" t="s">
        <v>203</v>
      </c>
      <c r="H1081" s="24"/>
    </row>
    <row r="1082" s="1" customFormat="1" spans="1:8">
      <c r="A1082" s="21" t="s">
        <v>203</v>
      </c>
      <c r="B1082" s="22" t="s">
        <v>204</v>
      </c>
      <c r="C1082" s="23" t="s">
        <v>2436</v>
      </c>
      <c r="D1082" s="22">
        <v>37</v>
      </c>
      <c r="E1082" s="22" t="str">
        <f>VLOOKUP(A1082,[4]技术合作!$1:$1048576,3,FALSE)</f>
        <v>深圳市南山区</v>
      </c>
      <c r="F1082" s="21" t="s">
        <v>2461</v>
      </c>
      <c r="G1082" s="21" t="s">
        <v>203</v>
      </c>
      <c r="H1082" s="24"/>
    </row>
    <row r="1083" s="1" customFormat="1" spans="1:8">
      <c r="A1083" s="21" t="s">
        <v>203</v>
      </c>
      <c r="B1083" s="22" t="s">
        <v>204</v>
      </c>
      <c r="C1083" s="23" t="s">
        <v>2436</v>
      </c>
      <c r="D1083" s="22">
        <v>37</v>
      </c>
      <c r="E1083" s="22" t="str">
        <f>VLOOKUP(A1083,[4]技术合作!$1:$1048576,3,FALSE)</f>
        <v>深圳市南山区</v>
      </c>
      <c r="F1083" s="29" t="s">
        <v>2462</v>
      </c>
      <c r="G1083" s="21" t="s">
        <v>203</v>
      </c>
      <c r="H1083" s="24"/>
    </row>
    <row r="1084" s="1" customFormat="1" spans="1:8">
      <c r="A1084" s="21" t="s">
        <v>203</v>
      </c>
      <c r="B1084" s="22" t="s">
        <v>204</v>
      </c>
      <c r="C1084" s="23" t="s">
        <v>2436</v>
      </c>
      <c r="D1084" s="22">
        <v>37</v>
      </c>
      <c r="E1084" s="22" t="str">
        <f>VLOOKUP(A1084,[4]技术合作!$1:$1048576,3,FALSE)</f>
        <v>深圳市南山区</v>
      </c>
      <c r="F1084" s="21" t="s">
        <v>2463</v>
      </c>
      <c r="G1084" s="21" t="s">
        <v>203</v>
      </c>
      <c r="H1084" s="24"/>
    </row>
    <row r="1085" s="1" customFormat="1" spans="1:8">
      <c r="A1085" s="21" t="s">
        <v>203</v>
      </c>
      <c r="B1085" s="22" t="s">
        <v>204</v>
      </c>
      <c r="C1085" s="23" t="s">
        <v>2436</v>
      </c>
      <c r="D1085" s="22">
        <v>37</v>
      </c>
      <c r="E1085" s="22" t="str">
        <f>VLOOKUP(A1085,[4]技术合作!$1:$1048576,3,FALSE)</f>
        <v>深圳市南山区</v>
      </c>
      <c r="F1085" s="21" t="s">
        <v>2464</v>
      </c>
      <c r="G1085" s="21" t="s">
        <v>203</v>
      </c>
      <c r="H1085" s="24"/>
    </row>
    <row r="1086" s="1" customFormat="1" spans="1:8">
      <c r="A1086" s="21" t="s">
        <v>203</v>
      </c>
      <c r="B1086" s="22" t="s">
        <v>204</v>
      </c>
      <c r="C1086" s="23" t="s">
        <v>2436</v>
      </c>
      <c r="D1086" s="22">
        <v>37</v>
      </c>
      <c r="E1086" s="22" t="str">
        <f>VLOOKUP(A1086,[4]技术合作!$1:$1048576,3,FALSE)</f>
        <v>深圳市南山区</v>
      </c>
      <c r="F1086" s="21" t="s">
        <v>2465</v>
      </c>
      <c r="G1086" s="21" t="s">
        <v>203</v>
      </c>
      <c r="H1086" s="24"/>
    </row>
    <row r="1087" s="1" customFormat="1" spans="1:8">
      <c r="A1087" s="21" t="s">
        <v>203</v>
      </c>
      <c r="B1087" s="22" t="s">
        <v>204</v>
      </c>
      <c r="C1087" s="23" t="s">
        <v>2436</v>
      </c>
      <c r="D1087" s="22">
        <v>37</v>
      </c>
      <c r="E1087" s="22" t="str">
        <f>VLOOKUP(A1087,[4]技术合作!$1:$1048576,3,FALSE)</f>
        <v>深圳市南山区</v>
      </c>
      <c r="F1087" s="21" t="s">
        <v>2466</v>
      </c>
      <c r="G1087" s="21" t="s">
        <v>203</v>
      </c>
      <c r="H1087" s="24"/>
    </row>
    <row r="1088" s="1" customFormat="1" spans="1:8">
      <c r="A1088" s="21" t="s">
        <v>203</v>
      </c>
      <c r="B1088" s="22" t="s">
        <v>204</v>
      </c>
      <c r="C1088" s="23" t="s">
        <v>2436</v>
      </c>
      <c r="D1088" s="22">
        <v>37</v>
      </c>
      <c r="E1088" s="22" t="str">
        <f>VLOOKUP(A1088,[4]技术合作!$1:$1048576,3,FALSE)</f>
        <v>深圳市南山区</v>
      </c>
      <c r="F1088" s="21" t="s">
        <v>2467</v>
      </c>
      <c r="G1088" s="21" t="s">
        <v>203</v>
      </c>
      <c r="H1088" s="24"/>
    </row>
    <row r="1089" s="1" customFormat="1" spans="1:8">
      <c r="A1089" s="21" t="s">
        <v>203</v>
      </c>
      <c r="B1089" s="22" t="s">
        <v>204</v>
      </c>
      <c r="C1089" s="23" t="s">
        <v>2436</v>
      </c>
      <c r="D1089" s="22">
        <v>37</v>
      </c>
      <c r="E1089" s="22" t="str">
        <f>VLOOKUP(A1089,[4]技术合作!$1:$1048576,3,FALSE)</f>
        <v>深圳市南山区</v>
      </c>
      <c r="F1089" s="21" t="s">
        <v>2468</v>
      </c>
      <c r="G1089" s="21" t="s">
        <v>203</v>
      </c>
      <c r="H1089" s="24"/>
    </row>
    <row r="1090" s="1" customFormat="1" spans="1:8">
      <c r="A1090" s="21" t="s">
        <v>203</v>
      </c>
      <c r="B1090" s="22" t="s">
        <v>204</v>
      </c>
      <c r="C1090" s="23" t="s">
        <v>2436</v>
      </c>
      <c r="D1090" s="22">
        <v>37</v>
      </c>
      <c r="E1090" s="22" t="str">
        <f>VLOOKUP(A1090,[4]技术合作!$1:$1048576,3,FALSE)</f>
        <v>深圳市南山区</v>
      </c>
      <c r="F1090" s="21" t="s">
        <v>2469</v>
      </c>
      <c r="G1090" s="21" t="s">
        <v>203</v>
      </c>
      <c r="H1090" s="24"/>
    </row>
    <row r="1091" s="1" customFormat="1" spans="1:8">
      <c r="A1091" s="21" t="s">
        <v>203</v>
      </c>
      <c r="B1091" s="22" t="s">
        <v>204</v>
      </c>
      <c r="C1091" s="23" t="s">
        <v>2436</v>
      </c>
      <c r="D1091" s="22">
        <v>37</v>
      </c>
      <c r="E1091" s="22" t="str">
        <f>VLOOKUP(A1091,[4]技术合作!$1:$1048576,3,FALSE)</f>
        <v>深圳市南山区</v>
      </c>
      <c r="F1091" s="21" t="s">
        <v>2470</v>
      </c>
      <c r="G1091" s="21" t="s">
        <v>203</v>
      </c>
      <c r="H1091" s="24"/>
    </row>
    <row r="1092" s="1" customFormat="1" spans="1:8">
      <c r="A1092" s="21" t="s">
        <v>203</v>
      </c>
      <c r="B1092" s="22" t="s">
        <v>204</v>
      </c>
      <c r="C1092" s="23" t="s">
        <v>2436</v>
      </c>
      <c r="D1092" s="22">
        <v>37</v>
      </c>
      <c r="E1092" s="22" t="str">
        <f>VLOOKUP(A1092,[4]技术合作!$1:$1048576,3,FALSE)</f>
        <v>深圳市南山区</v>
      </c>
      <c r="F1092" s="21" t="s">
        <v>2471</v>
      </c>
      <c r="G1092" s="21" t="s">
        <v>203</v>
      </c>
      <c r="H1092" s="24"/>
    </row>
    <row r="1093" s="1" customFormat="1" spans="1:8">
      <c r="A1093" s="21" t="s">
        <v>203</v>
      </c>
      <c r="B1093" s="22" t="s">
        <v>204</v>
      </c>
      <c r="C1093" s="23" t="s">
        <v>2436</v>
      </c>
      <c r="D1093" s="22">
        <v>37</v>
      </c>
      <c r="E1093" s="22" t="str">
        <f>VLOOKUP(A1093,[4]技术合作!$1:$1048576,3,FALSE)</f>
        <v>深圳市南山区</v>
      </c>
      <c r="F1093" s="21" t="s">
        <v>2472</v>
      </c>
      <c r="G1093" s="21" t="s">
        <v>203</v>
      </c>
      <c r="H1093" s="24"/>
    </row>
    <row r="1094" s="1" customFormat="1" spans="1:8">
      <c r="A1094" s="21" t="s">
        <v>203</v>
      </c>
      <c r="B1094" s="22" t="s">
        <v>204</v>
      </c>
      <c r="C1094" s="23" t="s">
        <v>2436</v>
      </c>
      <c r="D1094" s="22">
        <v>37</v>
      </c>
      <c r="E1094" s="22" t="str">
        <f>VLOOKUP(A1094,[4]技术合作!$1:$1048576,3,FALSE)</f>
        <v>深圳市南山区</v>
      </c>
      <c r="F1094" s="21" t="s">
        <v>2473</v>
      </c>
      <c r="G1094" s="21" t="s">
        <v>203</v>
      </c>
      <c r="H1094" s="24"/>
    </row>
    <row r="1095" s="1" customFormat="1" spans="1:8">
      <c r="A1095" s="21" t="s">
        <v>206</v>
      </c>
      <c r="B1095" s="22" t="s">
        <v>207</v>
      </c>
      <c r="C1095" s="23" t="s">
        <v>2474</v>
      </c>
      <c r="D1095" s="22">
        <v>6</v>
      </c>
      <c r="E1095" s="22" t="str">
        <f>VLOOKUP(A1095,[4]技术合作!$1:$1048576,3,FALSE)</f>
        <v>广东省深圳市</v>
      </c>
      <c r="F1095" s="21" t="s">
        <v>2475</v>
      </c>
      <c r="G1095" s="21" t="s">
        <v>206</v>
      </c>
      <c r="H1095" s="24"/>
    </row>
    <row r="1096" s="1" customFormat="1" spans="1:8">
      <c r="A1096" s="21" t="s">
        <v>206</v>
      </c>
      <c r="B1096" s="22" t="s">
        <v>207</v>
      </c>
      <c r="C1096" s="23" t="s">
        <v>2474</v>
      </c>
      <c r="D1096" s="22">
        <v>6</v>
      </c>
      <c r="E1096" s="22" t="str">
        <f>VLOOKUP(A1096,[4]技术合作!$1:$1048576,3,FALSE)</f>
        <v>广东省深圳市</v>
      </c>
      <c r="F1096" s="21" t="s">
        <v>2476</v>
      </c>
      <c r="G1096" s="21" t="s">
        <v>206</v>
      </c>
      <c r="H1096" s="24"/>
    </row>
    <row r="1097" s="1" customFormat="1" spans="1:8">
      <c r="A1097" s="21" t="s">
        <v>206</v>
      </c>
      <c r="B1097" s="22" t="s">
        <v>207</v>
      </c>
      <c r="C1097" s="23" t="s">
        <v>2474</v>
      </c>
      <c r="D1097" s="22">
        <v>6</v>
      </c>
      <c r="E1097" s="22" t="str">
        <f>VLOOKUP(A1097,[4]技术合作!$1:$1048576,3,FALSE)</f>
        <v>广东省深圳市</v>
      </c>
      <c r="F1097" s="21" t="s">
        <v>2477</v>
      </c>
      <c r="G1097" s="21" t="s">
        <v>206</v>
      </c>
      <c r="H1097" s="24"/>
    </row>
    <row r="1098" s="1" customFormat="1" spans="1:8">
      <c r="A1098" s="21" t="s">
        <v>206</v>
      </c>
      <c r="B1098" s="22" t="s">
        <v>207</v>
      </c>
      <c r="C1098" s="23" t="s">
        <v>2474</v>
      </c>
      <c r="D1098" s="22">
        <v>6</v>
      </c>
      <c r="E1098" s="22" t="str">
        <f>VLOOKUP(A1098,[4]技术合作!$1:$1048576,3,FALSE)</f>
        <v>广东省深圳市</v>
      </c>
      <c r="F1098" s="29" t="s">
        <v>2478</v>
      </c>
      <c r="G1098" s="21" t="s">
        <v>206</v>
      </c>
      <c r="H1098" s="24"/>
    </row>
    <row r="1099" s="1" customFormat="1" spans="1:8">
      <c r="A1099" s="21" t="s">
        <v>206</v>
      </c>
      <c r="B1099" s="22" t="s">
        <v>207</v>
      </c>
      <c r="C1099" s="23" t="s">
        <v>2474</v>
      </c>
      <c r="D1099" s="22">
        <v>6</v>
      </c>
      <c r="E1099" s="22" t="str">
        <f>VLOOKUP(A1099,[4]技术合作!$1:$1048576,3,FALSE)</f>
        <v>广东省深圳市</v>
      </c>
      <c r="F1099" s="21" t="s">
        <v>2479</v>
      </c>
      <c r="G1099" s="21" t="s">
        <v>206</v>
      </c>
      <c r="H1099" s="24"/>
    </row>
    <row r="1100" s="1" customFormat="1" spans="1:8">
      <c r="A1100" s="21" t="s">
        <v>206</v>
      </c>
      <c r="B1100" s="22" t="s">
        <v>207</v>
      </c>
      <c r="C1100" s="23" t="s">
        <v>2474</v>
      </c>
      <c r="D1100" s="22">
        <v>6</v>
      </c>
      <c r="E1100" s="22" t="str">
        <f>VLOOKUP(A1100,[4]技术合作!$1:$1048576,3,FALSE)</f>
        <v>广东省深圳市</v>
      </c>
      <c r="F1100" s="21" t="s">
        <v>2480</v>
      </c>
      <c r="G1100" s="21" t="s">
        <v>206</v>
      </c>
      <c r="H1100" s="24"/>
    </row>
    <row r="1101" s="1" customFormat="1" spans="1:8">
      <c r="A1101" s="21" t="s">
        <v>209</v>
      </c>
      <c r="B1101" s="22" t="s">
        <v>210</v>
      </c>
      <c r="C1101" s="23" t="s">
        <v>2481</v>
      </c>
      <c r="D1101" s="22">
        <v>33</v>
      </c>
      <c r="E1101" s="22" t="str">
        <f>VLOOKUP(A1101,[4]技术合作!$1:$1048576,3,FALSE)</f>
        <v>北京市海淀区</v>
      </c>
      <c r="F1101" s="21" t="s">
        <v>2482</v>
      </c>
      <c r="G1101" s="21" t="s">
        <v>209</v>
      </c>
      <c r="H1101" s="24"/>
    </row>
    <row r="1102" s="1" customFormat="1" spans="1:8">
      <c r="A1102" s="21" t="s">
        <v>209</v>
      </c>
      <c r="B1102" s="22" t="s">
        <v>210</v>
      </c>
      <c r="C1102" s="23" t="s">
        <v>2481</v>
      </c>
      <c r="D1102" s="22">
        <v>33</v>
      </c>
      <c r="E1102" s="22" t="str">
        <f>VLOOKUP(A1102,[4]技术合作!$1:$1048576,3,FALSE)</f>
        <v>北京市海淀区</v>
      </c>
      <c r="F1102" s="21" t="s">
        <v>2483</v>
      </c>
      <c r="G1102" s="21" t="s">
        <v>209</v>
      </c>
      <c r="H1102" s="24"/>
    </row>
    <row r="1103" s="1" customFormat="1" spans="1:8">
      <c r="A1103" s="21" t="s">
        <v>209</v>
      </c>
      <c r="B1103" s="22" t="s">
        <v>210</v>
      </c>
      <c r="C1103" s="23" t="s">
        <v>2481</v>
      </c>
      <c r="D1103" s="22">
        <v>33</v>
      </c>
      <c r="E1103" s="22" t="str">
        <f>VLOOKUP(A1103,[4]技术合作!$1:$1048576,3,FALSE)</f>
        <v>北京市海淀区</v>
      </c>
      <c r="F1103" s="21" t="s">
        <v>2484</v>
      </c>
      <c r="G1103" s="21" t="s">
        <v>209</v>
      </c>
      <c r="H1103" s="24"/>
    </row>
    <row r="1104" s="1" customFormat="1" spans="1:8">
      <c r="A1104" s="21" t="s">
        <v>209</v>
      </c>
      <c r="B1104" s="22" t="s">
        <v>210</v>
      </c>
      <c r="C1104" s="23" t="s">
        <v>2481</v>
      </c>
      <c r="D1104" s="22">
        <v>33</v>
      </c>
      <c r="E1104" s="22" t="str">
        <f>VLOOKUP(A1104,[4]技术合作!$1:$1048576,3,FALSE)</f>
        <v>北京市海淀区</v>
      </c>
      <c r="F1104" s="21" t="s">
        <v>2485</v>
      </c>
      <c r="G1104" s="21" t="s">
        <v>209</v>
      </c>
      <c r="H1104" s="24"/>
    </row>
    <row r="1105" s="1" customFormat="1" spans="1:8">
      <c r="A1105" s="21" t="s">
        <v>209</v>
      </c>
      <c r="B1105" s="22" t="s">
        <v>210</v>
      </c>
      <c r="C1105" s="23" t="s">
        <v>2481</v>
      </c>
      <c r="D1105" s="22">
        <v>33</v>
      </c>
      <c r="E1105" s="22" t="str">
        <f>VLOOKUP(A1105,[4]技术合作!$1:$1048576,3,FALSE)</f>
        <v>北京市海淀区</v>
      </c>
      <c r="F1105" s="21" t="s">
        <v>2486</v>
      </c>
      <c r="G1105" s="21" t="s">
        <v>209</v>
      </c>
      <c r="H1105" s="24"/>
    </row>
    <row r="1106" s="1" customFormat="1" spans="1:8">
      <c r="A1106" s="21" t="s">
        <v>209</v>
      </c>
      <c r="B1106" s="22" t="s">
        <v>210</v>
      </c>
      <c r="C1106" s="23" t="s">
        <v>2481</v>
      </c>
      <c r="D1106" s="22">
        <v>33</v>
      </c>
      <c r="E1106" s="22" t="str">
        <f>VLOOKUP(A1106,[4]技术合作!$1:$1048576,3,FALSE)</f>
        <v>北京市海淀区</v>
      </c>
      <c r="F1106" s="21" t="s">
        <v>2487</v>
      </c>
      <c r="G1106" s="21" t="s">
        <v>209</v>
      </c>
      <c r="H1106" s="24"/>
    </row>
    <row r="1107" s="1" customFormat="1" spans="1:8">
      <c r="A1107" s="21" t="s">
        <v>209</v>
      </c>
      <c r="B1107" s="22" t="s">
        <v>210</v>
      </c>
      <c r="C1107" s="23" t="s">
        <v>2481</v>
      </c>
      <c r="D1107" s="22">
        <v>33</v>
      </c>
      <c r="E1107" s="22" t="str">
        <f>VLOOKUP(A1107,[4]技术合作!$1:$1048576,3,FALSE)</f>
        <v>北京市海淀区</v>
      </c>
      <c r="F1107" s="21" t="s">
        <v>2488</v>
      </c>
      <c r="G1107" s="21" t="s">
        <v>209</v>
      </c>
      <c r="H1107" s="24"/>
    </row>
    <row r="1108" s="1" customFormat="1" spans="1:8">
      <c r="A1108" s="21" t="s">
        <v>209</v>
      </c>
      <c r="B1108" s="22" t="s">
        <v>210</v>
      </c>
      <c r="C1108" s="23" t="s">
        <v>2481</v>
      </c>
      <c r="D1108" s="22">
        <v>33</v>
      </c>
      <c r="E1108" s="22" t="str">
        <f>VLOOKUP(A1108,[4]技术合作!$1:$1048576,3,FALSE)</f>
        <v>北京市海淀区</v>
      </c>
      <c r="F1108" s="21" t="s">
        <v>2489</v>
      </c>
      <c r="G1108" s="21" t="s">
        <v>209</v>
      </c>
      <c r="H1108" s="24"/>
    </row>
    <row r="1109" s="1" customFormat="1" spans="1:8">
      <c r="A1109" s="21" t="s">
        <v>209</v>
      </c>
      <c r="B1109" s="22" t="s">
        <v>210</v>
      </c>
      <c r="C1109" s="23" t="s">
        <v>2481</v>
      </c>
      <c r="D1109" s="22">
        <v>33</v>
      </c>
      <c r="E1109" s="22" t="str">
        <f>VLOOKUP(A1109,[4]技术合作!$1:$1048576,3,FALSE)</f>
        <v>北京市海淀区</v>
      </c>
      <c r="F1109" s="21" t="s">
        <v>2490</v>
      </c>
      <c r="G1109" s="21" t="s">
        <v>209</v>
      </c>
      <c r="H1109" s="24"/>
    </row>
    <row r="1110" s="1" customFormat="1" spans="1:8">
      <c r="A1110" s="21" t="s">
        <v>209</v>
      </c>
      <c r="B1110" s="22" t="s">
        <v>210</v>
      </c>
      <c r="C1110" s="23" t="s">
        <v>2481</v>
      </c>
      <c r="D1110" s="22">
        <v>33</v>
      </c>
      <c r="E1110" s="22" t="str">
        <f>VLOOKUP(A1110,[4]技术合作!$1:$1048576,3,FALSE)</f>
        <v>北京市海淀区</v>
      </c>
      <c r="F1110" s="21" t="s">
        <v>2491</v>
      </c>
      <c r="G1110" s="21" t="s">
        <v>209</v>
      </c>
      <c r="H1110" s="24"/>
    </row>
    <row r="1111" s="1" customFormat="1" spans="1:8">
      <c r="A1111" s="21" t="s">
        <v>209</v>
      </c>
      <c r="B1111" s="22" t="s">
        <v>210</v>
      </c>
      <c r="C1111" s="23" t="s">
        <v>2481</v>
      </c>
      <c r="D1111" s="22">
        <v>33</v>
      </c>
      <c r="E1111" s="22" t="str">
        <f>VLOOKUP(A1111,[4]技术合作!$1:$1048576,3,FALSE)</f>
        <v>北京市海淀区</v>
      </c>
      <c r="F1111" s="21" t="s">
        <v>2492</v>
      </c>
      <c r="G1111" s="21" t="s">
        <v>209</v>
      </c>
      <c r="H1111" s="24"/>
    </row>
    <row r="1112" s="1" customFormat="1" spans="1:8">
      <c r="A1112" s="21" t="s">
        <v>209</v>
      </c>
      <c r="B1112" s="22" t="s">
        <v>210</v>
      </c>
      <c r="C1112" s="23" t="s">
        <v>2481</v>
      </c>
      <c r="D1112" s="22">
        <v>33</v>
      </c>
      <c r="E1112" s="22" t="str">
        <f>VLOOKUP(A1112,[4]技术合作!$1:$1048576,3,FALSE)</f>
        <v>北京市海淀区</v>
      </c>
      <c r="F1112" s="21" t="s">
        <v>2493</v>
      </c>
      <c r="G1112" s="21" t="s">
        <v>209</v>
      </c>
      <c r="H1112" s="24"/>
    </row>
    <row r="1113" s="1" customFormat="1" spans="1:8">
      <c r="A1113" s="21" t="s">
        <v>209</v>
      </c>
      <c r="B1113" s="22" t="s">
        <v>210</v>
      </c>
      <c r="C1113" s="23" t="s">
        <v>2481</v>
      </c>
      <c r="D1113" s="22">
        <v>33</v>
      </c>
      <c r="E1113" s="22" t="str">
        <f>VLOOKUP(A1113,[4]技术合作!$1:$1048576,3,FALSE)</f>
        <v>北京市海淀区</v>
      </c>
      <c r="F1113" s="21" t="s">
        <v>2494</v>
      </c>
      <c r="G1113" s="21" t="s">
        <v>209</v>
      </c>
      <c r="H1113" s="24"/>
    </row>
    <row r="1114" s="1" customFormat="1" spans="1:8">
      <c r="A1114" s="21" t="s">
        <v>209</v>
      </c>
      <c r="B1114" s="22" t="s">
        <v>210</v>
      </c>
      <c r="C1114" s="23" t="s">
        <v>2481</v>
      </c>
      <c r="D1114" s="22">
        <v>33</v>
      </c>
      <c r="E1114" s="22" t="str">
        <f>VLOOKUP(A1114,[4]技术合作!$1:$1048576,3,FALSE)</f>
        <v>北京市海淀区</v>
      </c>
      <c r="F1114" s="21" t="s">
        <v>2495</v>
      </c>
      <c r="G1114" s="21" t="s">
        <v>209</v>
      </c>
      <c r="H1114" s="24"/>
    </row>
    <row r="1115" s="1" customFormat="1" spans="1:8">
      <c r="A1115" s="21" t="s">
        <v>209</v>
      </c>
      <c r="B1115" s="22" t="s">
        <v>210</v>
      </c>
      <c r="C1115" s="23" t="s">
        <v>2481</v>
      </c>
      <c r="D1115" s="22">
        <v>33</v>
      </c>
      <c r="E1115" s="22" t="str">
        <f>VLOOKUP(A1115,[4]技术合作!$1:$1048576,3,FALSE)</f>
        <v>北京市海淀区</v>
      </c>
      <c r="F1115" s="21" t="s">
        <v>2496</v>
      </c>
      <c r="G1115" s="21" t="s">
        <v>209</v>
      </c>
      <c r="H1115" s="24"/>
    </row>
    <row r="1116" s="1" customFormat="1" spans="1:8">
      <c r="A1116" s="21" t="s">
        <v>209</v>
      </c>
      <c r="B1116" s="22" t="s">
        <v>210</v>
      </c>
      <c r="C1116" s="23" t="s">
        <v>2481</v>
      </c>
      <c r="D1116" s="22">
        <v>33</v>
      </c>
      <c r="E1116" s="22" t="str">
        <f>VLOOKUP(A1116,[4]技术合作!$1:$1048576,3,FALSE)</f>
        <v>北京市海淀区</v>
      </c>
      <c r="F1116" s="21" t="s">
        <v>2497</v>
      </c>
      <c r="G1116" s="21" t="s">
        <v>209</v>
      </c>
      <c r="H1116" s="24"/>
    </row>
    <row r="1117" s="1" customFormat="1" spans="1:8">
      <c r="A1117" s="21" t="s">
        <v>209</v>
      </c>
      <c r="B1117" s="22" t="s">
        <v>210</v>
      </c>
      <c r="C1117" s="23" t="s">
        <v>2481</v>
      </c>
      <c r="D1117" s="22">
        <v>33</v>
      </c>
      <c r="E1117" s="22" t="str">
        <f>VLOOKUP(A1117,[4]技术合作!$1:$1048576,3,FALSE)</f>
        <v>北京市海淀区</v>
      </c>
      <c r="F1117" s="21" t="s">
        <v>2498</v>
      </c>
      <c r="G1117" s="21" t="s">
        <v>209</v>
      </c>
      <c r="H1117" s="24"/>
    </row>
    <row r="1118" s="1" customFormat="1" spans="1:8">
      <c r="A1118" s="21" t="s">
        <v>209</v>
      </c>
      <c r="B1118" s="22" t="s">
        <v>210</v>
      </c>
      <c r="C1118" s="23" t="s">
        <v>2481</v>
      </c>
      <c r="D1118" s="22">
        <v>33</v>
      </c>
      <c r="E1118" s="22" t="str">
        <f>VLOOKUP(A1118,[4]技术合作!$1:$1048576,3,FALSE)</f>
        <v>北京市海淀区</v>
      </c>
      <c r="F1118" s="21" t="s">
        <v>2499</v>
      </c>
      <c r="G1118" s="21" t="s">
        <v>209</v>
      </c>
      <c r="H1118" s="24"/>
    </row>
    <row r="1119" s="1" customFormat="1" spans="1:8">
      <c r="A1119" s="21" t="s">
        <v>209</v>
      </c>
      <c r="B1119" s="22" t="s">
        <v>210</v>
      </c>
      <c r="C1119" s="23" t="s">
        <v>2481</v>
      </c>
      <c r="D1119" s="22">
        <v>33</v>
      </c>
      <c r="E1119" s="22" t="str">
        <f>VLOOKUP(A1119,[4]技术合作!$1:$1048576,3,FALSE)</f>
        <v>北京市海淀区</v>
      </c>
      <c r="F1119" s="21" t="s">
        <v>2500</v>
      </c>
      <c r="G1119" s="21" t="s">
        <v>209</v>
      </c>
      <c r="H1119" s="24"/>
    </row>
    <row r="1120" s="1" customFormat="1" spans="1:8">
      <c r="A1120" s="21" t="s">
        <v>209</v>
      </c>
      <c r="B1120" s="22" t="s">
        <v>210</v>
      </c>
      <c r="C1120" s="23" t="s">
        <v>2481</v>
      </c>
      <c r="D1120" s="22">
        <v>33</v>
      </c>
      <c r="E1120" s="22" t="str">
        <f>VLOOKUP(A1120,[4]技术合作!$1:$1048576,3,FALSE)</f>
        <v>北京市海淀区</v>
      </c>
      <c r="F1120" s="21" t="s">
        <v>2501</v>
      </c>
      <c r="G1120" s="21" t="s">
        <v>209</v>
      </c>
      <c r="H1120" s="24"/>
    </row>
    <row r="1121" s="1" customFormat="1" spans="1:8">
      <c r="A1121" s="21" t="s">
        <v>209</v>
      </c>
      <c r="B1121" s="22" t="s">
        <v>210</v>
      </c>
      <c r="C1121" s="23" t="s">
        <v>2481</v>
      </c>
      <c r="D1121" s="22">
        <v>33</v>
      </c>
      <c r="E1121" s="22" t="str">
        <f>VLOOKUP(A1121,[4]技术合作!$1:$1048576,3,FALSE)</f>
        <v>北京市海淀区</v>
      </c>
      <c r="F1121" s="21" t="s">
        <v>2502</v>
      </c>
      <c r="G1121" s="21" t="s">
        <v>209</v>
      </c>
      <c r="H1121" s="24"/>
    </row>
    <row r="1122" s="1" customFormat="1" spans="1:8">
      <c r="A1122" s="21" t="s">
        <v>209</v>
      </c>
      <c r="B1122" s="22" t="s">
        <v>210</v>
      </c>
      <c r="C1122" s="23" t="s">
        <v>2481</v>
      </c>
      <c r="D1122" s="22">
        <v>33</v>
      </c>
      <c r="E1122" s="22" t="str">
        <f>VLOOKUP(A1122,[4]技术合作!$1:$1048576,3,FALSE)</f>
        <v>北京市海淀区</v>
      </c>
      <c r="F1122" s="21" t="s">
        <v>2503</v>
      </c>
      <c r="G1122" s="21" t="s">
        <v>209</v>
      </c>
      <c r="H1122" s="24"/>
    </row>
    <row r="1123" s="1" customFormat="1" spans="1:8">
      <c r="A1123" s="21" t="s">
        <v>209</v>
      </c>
      <c r="B1123" s="22" t="s">
        <v>210</v>
      </c>
      <c r="C1123" s="23" t="s">
        <v>2481</v>
      </c>
      <c r="D1123" s="22">
        <v>33</v>
      </c>
      <c r="E1123" s="22" t="str">
        <f>VLOOKUP(A1123,[4]技术合作!$1:$1048576,3,FALSE)</f>
        <v>北京市海淀区</v>
      </c>
      <c r="F1123" s="21" t="s">
        <v>2504</v>
      </c>
      <c r="G1123" s="21" t="s">
        <v>209</v>
      </c>
      <c r="H1123" s="24"/>
    </row>
    <row r="1124" s="1" customFormat="1" spans="1:8">
      <c r="A1124" s="21" t="s">
        <v>209</v>
      </c>
      <c r="B1124" s="22" t="s">
        <v>210</v>
      </c>
      <c r="C1124" s="23" t="s">
        <v>2481</v>
      </c>
      <c r="D1124" s="22">
        <v>33</v>
      </c>
      <c r="E1124" s="22" t="str">
        <f>VLOOKUP(A1124,[4]技术合作!$1:$1048576,3,FALSE)</f>
        <v>北京市海淀区</v>
      </c>
      <c r="F1124" s="21" t="s">
        <v>2505</v>
      </c>
      <c r="G1124" s="21" t="s">
        <v>209</v>
      </c>
      <c r="H1124" s="24"/>
    </row>
    <row r="1125" s="1" customFormat="1" spans="1:8">
      <c r="A1125" s="21" t="s">
        <v>209</v>
      </c>
      <c r="B1125" s="22" t="s">
        <v>210</v>
      </c>
      <c r="C1125" s="23" t="s">
        <v>2481</v>
      </c>
      <c r="D1125" s="22">
        <v>33</v>
      </c>
      <c r="E1125" s="22" t="str">
        <f>VLOOKUP(A1125,[4]技术合作!$1:$1048576,3,FALSE)</f>
        <v>北京市海淀区</v>
      </c>
      <c r="F1125" s="21" t="s">
        <v>2506</v>
      </c>
      <c r="G1125" s="21" t="s">
        <v>209</v>
      </c>
      <c r="H1125" s="24"/>
    </row>
    <row r="1126" s="1" customFormat="1" spans="1:8">
      <c r="A1126" s="21" t="s">
        <v>209</v>
      </c>
      <c r="B1126" s="22" t="s">
        <v>210</v>
      </c>
      <c r="C1126" s="23" t="s">
        <v>2481</v>
      </c>
      <c r="D1126" s="22">
        <v>33</v>
      </c>
      <c r="E1126" s="22" t="str">
        <f>VLOOKUP(A1126,[4]技术合作!$1:$1048576,3,FALSE)</f>
        <v>北京市海淀区</v>
      </c>
      <c r="F1126" s="21" t="s">
        <v>2507</v>
      </c>
      <c r="G1126" s="21" t="s">
        <v>209</v>
      </c>
      <c r="H1126" s="24"/>
    </row>
    <row r="1127" s="1" customFormat="1" spans="1:8">
      <c r="A1127" s="21" t="s">
        <v>209</v>
      </c>
      <c r="B1127" s="22" t="s">
        <v>210</v>
      </c>
      <c r="C1127" s="23" t="s">
        <v>2481</v>
      </c>
      <c r="D1127" s="22">
        <v>33</v>
      </c>
      <c r="E1127" s="22" t="str">
        <f>VLOOKUP(A1127,[4]技术合作!$1:$1048576,3,FALSE)</f>
        <v>北京市海淀区</v>
      </c>
      <c r="F1127" s="21" t="s">
        <v>2508</v>
      </c>
      <c r="G1127" s="21" t="s">
        <v>209</v>
      </c>
      <c r="H1127" s="24"/>
    </row>
    <row r="1128" s="1" customFormat="1" spans="1:8">
      <c r="A1128" s="21" t="s">
        <v>209</v>
      </c>
      <c r="B1128" s="22" t="s">
        <v>210</v>
      </c>
      <c r="C1128" s="23" t="s">
        <v>2481</v>
      </c>
      <c r="D1128" s="22">
        <v>33</v>
      </c>
      <c r="E1128" s="22" t="str">
        <f>VLOOKUP(A1128,[4]技术合作!$1:$1048576,3,FALSE)</f>
        <v>北京市海淀区</v>
      </c>
      <c r="F1128" s="21" t="s">
        <v>2509</v>
      </c>
      <c r="G1128" s="21" t="s">
        <v>209</v>
      </c>
      <c r="H1128" s="24"/>
    </row>
    <row r="1129" s="1" customFormat="1" spans="1:8">
      <c r="A1129" s="21" t="s">
        <v>209</v>
      </c>
      <c r="B1129" s="22" t="s">
        <v>210</v>
      </c>
      <c r="C1129" s="23" t="s">
        <v>2481</v>
      </c>
      <c r="D1129" s="22">
        <v>33</v>
      </c>
      <c r="E1129" s="22" t="str">
        <f>VLOOKUP(A1129,[4]技术合作!$1:$1048576,3,FALSE)</f>
        <v>北京市海淀区</v>
      </c>
      <c r="F1129" s="21" t="s">
        <v>2510</v>
      </c>
      <c r="G1129" s="21" t="s">
        <v>209</v>
      </c>
      <c r="H1129" s="24"/>
    </row>
    <row r="1130" s="1" customFormat="1" spans="1:8">
      <c r="A1130" s="21" t="s">
        <v>209</v>
      </c>
      <c r="B1130" s="22" t="s">
        <v>210</v>
      </c>
      <c r="C1130" s="23" t="s">
        <v>2481</v>
      </c>
      <c r="D1130" s="22">
        <v>33</v>
      </c>
      <c r="E1130" s="22" t="str">
        <f>VLOOKUP(A1130,[4]技术合作!$1:$1048576,3,FALSE)</f>
        <v>北京市海淀区</v>
      </c>
      <c r="F1130" s="21" t="s">
        <v>2511</v>
      </c>
      <c r="G1130" s="21" t="s">
        <v>209</v>
      </c>
      <c r="H1130" s="24"/>
    </row>
    <row r="1131" s="1" customFormat="1" spans="1:8">
      <c r="A1131" s="21" t="s">
        <v>209</v>
      </c>
      <c r="B1131" s="22" t="s">
        <v>210</v>
      </c>
      <c r="C1131" s="23" t="s">
        <v>2481</v>
      </c>
      <c r="D1131" s="22">
        <v>33</v>
      </c>
      <c r="E1131" s="22" t="str">
        <f>VLOOKUP(A1131,[4]技术合作!$1:$1048576,3,FALSE)</f>
        <v>北京市海淀区</v>
      </c>
      <c r="F1131" s="21" t="s">
        <v>2512</v>
      </c>
      <c r="G1131" s="21" t="s">
        <v>209</v>
      </c>
      <c r="H1131" s="24"/>
    </row>
    <row r="1132" s="1" customFormat="1" spans="1:8">
      <c r="A1132" s="21" t="s">
        <v>209</v>
      </c>
      <c r="B1132" s="22" t="s">
        <v>210</v>
      </c>
      <c r="C1132" s="23" t="s">
        <v>2481</v>
      </c>
      <c r="D1132" s="22">
        <v>33</v>
      </c>
      <c r="E1132" s="22" t="str">
        <f>VLOOKUP(A1132,[4]技术合作!$1:$1048576,3,FALSE)</f>
        <v>北京市海淀区</v>
      </c>
      <c r="F1132" s="21" t="s">
        <v>2513</v>
      </c>
      <c r="G1132" s="21" t="s">
        <v>209</v>
      </c>
      <c r="H1132" s="24"/>
    </row>
    <row r="1133" s="1" customFormat="1" spans="1:8">
      <c r="A1133" s="21" t="s">
        <v>209</v>
      </c>
      <c r="B1133" s="22" t="s">
        <v>210</v>
      </c>
      <c r="C1133" s="23" t="s">
        <v>2481</v>
      </c>
      <c r="D1133" s="22">
        <v>33</v>
      </c>
      <c r="E1133" s="22" t="str">
        <f>VLOOKUP(A1133,[4]技术合作!$1:$1048576,3,FALSE)</f>
        <v>北京市海淀区</v>
      </c>
      <c r="F1133" s="21" t="s">
        <v>2514</v>
      </c>
      <c r="G1133" s="21" t="s">
        <v>209</v>
      </c>
      <c r="H1133" s="24"/>
    </row>
    <row r="1134" s="1" customFormat="1" spans="1:8">
      <c r="A1134" s="21" t="s">
        <v>212</v>
      </c>
      <c r="B1134" s="22" t="s">
        <v>213</v>
      </c>
      <c r="C1134" s="23" t="s">
        <v>2515</v>
      </c>
      <c r="D1134" s="22">
        <v>11</v>
      </c>
      <c r="E1134" s="22" t="str">
        <f>VLOOKUP(A1134,[4]技术合作!$1:$1048576,3,FALSE)</f>
        <v>广东省深圳市</v>
      </c>
      <c r="F1134" s="21" t="s">
        <v>2516</v>
      </c>
      <c r="G1134" s="21" t="s">
        <v>212</v>
      </c>
      <c r="H1134" s="24"/>
    </row>
    <row r="1135" s="1" customFormat="1" spans="1:8">
      <c r="A1135" s="21" t="s">
        <v>212</v>
      </c>
      <c r="B1135" s="22" t="s">
        <v>213</v>
      </c>
      <c r="C1135" s="23" t="s">
        <v>2515</v>
      </c>
      <c r="D1135" s="22">
        <v>11</v>
      </c>
      <c r="E1135" s="22" t="str">
        <f>VLOOKUP(A1135,[4]技术合作!$1:$1048576,3,FALSE)</f>
        <v>广东省深圳市</v>
      </c>
      <c r="F1135" s="21" t="s">
        <v>2517</v>
      </c>
      <c r="G1135" s="21" t="s">
        <v>212</v>
      </c>
      <c r="H1135" s="24"/>
    </row>
    <row r="1136" s="1" customFormat="1" spans="1:8">
      <c r="A1136" s="21" t="s">
        <v>212</v>
      </c>
      <c r="B1136" s="22" t="s">
        <v>213</v>
      </c>
      <c r="C1136" s="23" t="s">
        <v>2515</v>
      </c>
      <c r="D1136" s="22">
        <v>11</v>
      </c>
      <c r="E1136" s="22" t="str">
        <f>VLOOKUP(A1136,[4]技术合作!$1:$1048576,3,FALSE)</f>
        <v>广东省深圳市</v>
      </c>
      <c r="F1136" s="21" t="s">
        <v>2518</v>
      </c>
      <c r="G1136" s="21" t="s">
        <v>212</v>
      </c>
      <c r="H1136" s="24"/>
    </row>
    <row r="1137" s="1" customFormat="1" spans="1:8">
      <c r="A1137" s="21" t="s">
        <v>212</v>
      </c>
      <c r="B1137" s="22" t="s">
        <v>213</v>
      </c>
      <c r="C1137" s="23" t="s">
        <v>2515</v>
      </c>
      <c r="D1137" s="22">
        <v>11</v>
      </c>
      <c r="E1137" s="22" t="str">
        <f>VLOOKUP(A1137,[4]技术合作!$1:$1048576,3,FALSE)</f>
        <v>广东省深圳市</v>
      </c>
      <c r="F1137" s="21" t="s">
        <v>2519</v>
      </c>
      <c r="G1137" s="21" t="s">
        <v>212</v>
      </c>
      <c r="H1137" s="24"/>
    </row>
    <row r="1138" s="1" customFormat="1" spans="1:8">
      <c r="A1138" s="21" t="s">
        <v>212</v>
      </c>
      <c r="B1138" s="22" t="s">
        <v>213</v>
      </c>
      <c r="C1138" s="23" t="s">
        <v>2515</v>
      </c>
      <c r="D1138" s="22">
        <v>11</v>
      </c>
      <c r="E1138" s="22" t="str">
        <f>VLOOKUP(A1138,[4]技术合作!$1:$1048576,3,FALSE)</f>
        <v>广东省深圳市</v>
      </c>
      <c r="F1138" s="21" t="s">
        <v>2520</v>
      </c>
      <c r="G1138" s="21" t="s">
        <v>212</v>
      </c>
      <c r="H1138" s="24"/>
    </row>
    <row r="1139" s="1" customFormat="1" spans="1:8">
      <c r="A1139" s="21" t="s">
        <v>212</v>
      </c>
      <c r="B1139" s="22" t="s">
        <v>213</v>
      </c>
      <c r="C1139" s="23" t="s">
        <v>2515</v>
      </c>
      <c r="D1139" s="22">
        <v>11</v>
      </c>
      <c r="E1139" s="22" t="str">
        <f>VLOOKUP(A1139,[4]技术合作!$1:$1048576,3,FALSE)</f>
        <v>广东省深圳市</v>
      </c>
      <c r="F1139" s="21" t="s">
        <v>2521</v>
      </c>
      <c r="G1139" s="21" t="s">
        <v>212</v>
      </c>
      <c r="H1139" s="24"/>
    </row>
    <row r="1140" s="1" customFormat="1" spans="1:8">
      <c r="A1140" s="21" t="s">
        <v>212</v>
      </c>
      <c r="B1140" s="22" t="s">
        <v>213</v>
      </c>
      <c r="C1140" s="23" t="s">
        <v>2515</v>
      </c>
      <c r="D1140" s="22">
        <v>11</v>
      </c>
      <c r="E1140" s="22" t="str">
        <f>VLOOKUP(A1140,[4]技术合作!$1:$1048576,3,FALSE)</f>
        <v>广东省深圳市</v>
      </c>
      <c r="F1140" s="21" t="s">
        <v>2522</v>
      </c>
      <c r="G1140" s="21" t="s">
        <v>212</v>
      </c>
      <c r="H1140" s="24"/>
    </row>
    <row r="1141" s="1" customFormat="1" spans="1:8">
      <c r="A1141" s="21" t="s">
        <v>212</v>
      </c>
      <c r="B1141" s="22" t="s">
        <v>213</v>
      </c>
      <c r="C1141" s="23" t="s">
        <v>2515</v>
      </c>
      <c r="D1141" s="22">
        <v>11</v>
      </c>
      <c r="E1141" s="22" t="str">
        <f>VLOOKUP(A1141,[4]技术合作!$1:$1048576,3,FALSE)</f>
        <v>广东省深圳市</v>
      </c>
      <c r="F1141" s="21" t="s">
        <v>2523</v>
      </c>
      <c r="G1141" s="21" t="s">
        <v>212</v>
      </c>
      <c r="H1141" s="24"/>
    </row>
    <row r="1142" s="1" customFormat="1" spans="1:8">
      <c r="A1142" s="21" t="s">
        <v>212</v>
      </c>
      <c r="B1142" s="22" t="s">
        <v>213</v>
      </c>
      <c r="C1142" s="23" t="s">
        <v>2515</v>
      </c>
      <c r="D1142" s="22">
        <v>11</v>
      </c>
      <c r="E1142" s="22" t="str">
        <f>VLOOKUP(A1142,[4]技术合作!$1:$1048576,3,FALSE)</f>
        <v>广东省深圳市</v>
      </c>
      <c r="F1142" s="21" t="s">
        <v>2524</v>
      </c>
      <c r="G1142" s="21" t="s">
        <v>212</v>
      </c>
      <c r="H1142" s="24"/>
    </row>
    <row r="1143" s="1" customFormat="1" spans="1:8">
      <c r="A1143" s="21" t="s">
        <v>212</v>
      </c>
      <c r="B1143" s="22" t="s">
        <v>213</v>
      </c>
      <c r="C1143" s="23" t="s">
        <v>2515</v>
      </c>
      <c r="D1143" s="22">
        <v>11</v>
      </c>
      <c r="E1143" s="22" t="str">
        <f>VLOOKUP(A1143,[4]技术合作!$1:$1048576,3,FALSE)</f>
        <v>广东省深圳市</v>
      </c>
      <c r="F1143" s="21" t="s">
        <v>2525</v>
      </c>
      <c r="G1143" s="21" t="s">
        <v>212</v>
      </c>
      <c r="H1143" s="24"/>
    </row>
    <row r="1144" s="1" customFormat="1" spans="1:8">
      <c r="A1144" s="21" t="s">
        <v>212</v>
      </c>
      <c r="B1144" s="22" t="s">
        <v>213</v>
      </c>
      <c r="C1144" s="23" t="s">
        <v>2515</v>
      </c>
      <c r="D1144" s="22">
        <v>11</v>
      </c>
      <c r="E1144" s="22" t="str">
        <f>VLOOKUP(A1144,[4]技术合作!$1:$1048576,3,FALSE)</f>
        <v>广东省深圳市</v>
      </c>
      <c r="F1144" s="29" t="s">
        <v>2526</v>
      </c>
      <c r="G1144" s="21" t="s">
        <v>212</v>
      </c>
      <c r="H1144" s="24"/>
    </row>
    <row r="1145" s="1" customFormat="1" spans="1:8">
      <c r="A1145" s="21" t="s">
        <v>215</v>
      </c>
      <c r="B1145" s="22" t="s">
        <v>216</v>
      </c>
      <c r="C1145" s="23" t="s">
        <v>2527</v>
      </c>
      <c r="D1145" s="22">
        <v>8</v>
      </c>
      <c r="E1145" s="22" t="str">
        <f>VLOOKUP(A1145,[4]技术合作!$1:$1048576,3,FALSE)</f>
        <v>山东省威海市</v>
      </c>
      <c r="F1145" s="21" t="s">
        <v>2528</v>
      </c>
      <c r="G1145" s="21" t="s">
        <v>215</v>
      </c>
      <c r="H1145" s="24"/>
    </row>
    <row r="1146" s="1" customFormat="1" spans="1:8">
      <c r="A1146" s="21" t="s">
        <v>215</v>
      </c>
      <c r="B1146" s="22" t="s">
        <v>216</v>
      </c>
      <c r="C1146" s="23" t="s">
        <v>2527</v>
      </c>
      <c r="D1146" s="22">
        <v>8</v>
      </c>
      <c r="E1146" s="22" t="str">
        <f>VLOOKUP(A1146,[4]技术合作!$1:$1048576,3,FALSE)</f>
        <v>山东省威海市</v>
      </c>
      <c r="F1146" s="21" t="s">
        <v>2529</v>
      </c>
      <c r="G1146" s="21" t="s">
        <v>215</v>
      </c>
      <c r="H1146" s="24"/>
    </row>
    <row r="1147" s="1" customFormat="1" spans="1:8">
      <c r="A1147" s="21" t="s">
        <v>215</v>
      </c>
      <c r="B1147" s="22" t="s">
        <v>216</v>
      </c>
      <c r="C1147" s="23" t="s">
        <v>2527</v>
      </c>
      <c r="D1147" s="22">
        <v>8</v>
      </c>
      <c r="E1147" s="22" t="str">
        <f>VLOOKUP(A1147,[4]技术合作!$1:$1048576,3,FALSE)</f>
        <v>山东省威海市</v>
      </c>
      <c r="F1147" s="21" t="s">
        <v>2530</v>
      </c>
      <c r="G1147" s="21" t="s">
        <v>215</v>
      </c>
      <c r="H1147" s="24"/>
    </row>
    <row r="1148" s="1" customFormat="1" spans="1:8">
      <c r="A1148" s="21" t="s">
        <v>215</v>
      </c>
      <c r="B1148" s="22" t="s">
        <v>216</v>
      </c>
      <c r="C1148" s="23" t="s">
        <v>2527</v>
      </c>
      <c r="D1148" s="22">
        <v>8</v>
      </c>
      <c r="E1148" s="22" t="str">
        <f>VLOOKUP(A1148,[4]技术合作!$1:$1048576,3,FALSE)</f>
        <v>山东省威海市</v>
      </c>
      <c r="F1148" s="21" t="s">
        <v>2531</v>
      </c>
      <c r="G1148" s="21" t="s">
        <v>215</v>
      </c>
      <c r="H1148" s="24"/>
    </row>
    <row r="1149" s="1" customFormat="1" spans="1:8">
      <c r="A1149" s="21" t="s">
        <v>215</v>
      </c>
      <c r="B1149" s="22" t="s">
        <v>216</v>
      </c>
      <c r="C1149" s="23" t="s">
        <v>2527</v>
      </c>
      <c r="D1149" s="22">
        <v>8</v>
      </c>
      <c r="E1149" s="22" t="str">
        <f>VLOOKUP(A1149,[4]技术合作!$1:$1048576,3,FALSE)</f>
        <v>山东省威海市</v>
      </c>
      <c r="F1149" s="21" t="s">
        <v>2532</v>
      </c>
      <c r="G1149" s="21" t="s">
        <v>215</v>
      </c>
      <c r="H1149" s="24"/>
    </row>
    <row r="1150" s="1" customFormat="1" spans="1:8">
      <c r="A1150" s="21" t="s">
        <v>215</v>
      </c>
      <c r="B1150" s="22" t="s">
        <v>216</v>
      </c>
      <c r="C1150" s="23" t="s">
        <v>2527</v>
      </c>
      <c r="D1150" s="22">
        <v>8</v>
      </c>
      <c r="E1150" s="22" t="str">
        <f>VLOOKUP(A1150,[4]技术合作!$1:$1048576,3,FALSE)</f>
        <v>山东省威海市</v>
      </c>
      <c r="F1150" s="21" t="s">
        <v>2533</v>
      </c>
      <c r="G1150" s="21" t="s">
        <v>215</v>
      </c>
      <c r="H1150" s="24"/>
    </row>
    <row r="1151" s="1" customFormat="1" spans="1:8">
      <c r="A1151" s="21" t="s">
        <v>215</v>
      </c>
      <c r="B1151" s="22" t="s">
        <v>216</v>
      </c>
      <c r="C1151" s="23" t="s">
        <v>2527</v>
      </c>
      <c r="D1151" s="22">
        <v>8</v>
      </c>
      <c r="E1151" s="22" t="str">
        <f>VLOOKUP(A1151,[4]技术合作!$1:$1048576,3,FALSE)</f>
        <v>山东省威海市</v>
      </c>
      <c r="F1151" s="21" t="s">
        <v>2534</v>
      </c>
      <c r="G1151" s="21" t="s">
        <v>215</v>
      </c>
      <c r="H1151" s="24"/>
    </row>
    <row r="1152" s="1" customFormat="1" spans="1:8">
      <c r="A1152" s="21" t="s">
        <v>215</v>
      </c>
      <c r="B1152" s="22" t="s">
        <v>216</v>
      </c>
      <c r="C1152" s="23" t="s">
        <v>2527</v>
      </c>
      <c r="D1152" s="22">
        <v>8</v>
      </c>
      <c r="E1152" s="22" t="str">
        <f>VLOOKUP(A1152,[4]技术合作!$1:$1048576,3,FALSE)</f>
        <v>山东省威海市</v>
      </c>
      <c r="F1152" s="21" t="s">
        <v>2535</v>
      </c>
      <c r="G1152" s="21" t="s">
        <v>215</v>
      </c>
      <c r="H1152" s="24"/>
    </row>
    <row r="1153" s="1" customFormat="1" spans="1:8">
      <c r="A1153" s="21" t="s">
        <v>218</v>
      </c>
      <c r="B1153" s="22" t="s">
        <v>219</v>
      </c>
      <c r="C1153" s="23" t="s">
        <v>2536</v>
      </c>
      <c r="D1153" s="22">
        <v>56</v>
      </c>
      <c r="E1153" s="22" t="str">
        <f>VLOOKUP(A1153,[4]技术合作!$1:$1048576,3,FALSE)</f>
        <v>北京市</v>
      </c>
      <c r="F1153" s="21" t="s">
        <v>2537</v>
      </c>
      <c r="G1153" s="21" t="s">
        <v>218</v>
      </c>
      <c r="H1153" s="24"/>
    </row>
    <row r="1154" s="1" customFormat="1" spans="1:8">
      <c r="A1154" s="21" t="s">
        <v>218</v>
      </c>
      <c r="B1154" s="22" t="s">
        <v>219</v>
      </c>
      <c r="C1154" s="23" t="s">
        <v>2536</v>
      </c>
      <c r="D1154" s="22">
        <v>56</v>
      </c>
      <c r="E1154" s="22" t="str">
        <f>VLOOKUP(A1154,[4]技术合作!$1:$1048576,3,FALSE)</f>
        <v>北京市</v>
      </c>
      <c r="F1154" s="21" t="s">
        <v>2538</v>
      </c>
      <c r="G1154" s="21" t="s">
        <v>218</v>
      </c>
      <c r="H1154" s="24"/>
    </row>
    <row r="1155" s="1" customFormat="1" spans="1:8">
      <c r="A1155" s="21" t="s">
        <v>218</v>
      </c>
      <c r="B1155" s="22" t="s">
        <v>219</v>
      </c>
      <c r="C1155" s="23" t="s">
        <v>2536</v>
      </c>
      <c r="D1155" s="22">
        <v>56</v>
      </c>
      <c r="E1155" s="22" t="str">
        <f>VLOOKUP(A1155,[4]技术合作!$1:$1048576,3,FALSE)</f>
        <v>北京市</v>
      </c>
      <c r="F1155" s="21" t="s">
        <v>2539</v>
      </c>
      <c r="G1155" s="21" t="s">
        <v>218</v>
      </c>
      <c r="H1155" s="24"/>
    </row>
    <row r="1156" s="1" customFormat="1" spans="1:8">
      <c r="A1156" s="21" t="s">
        <v>218</v>
      </c>
      <c r="B1156" s="22" t="s">
        <v>219</v>
      </c>
      <c r="C1156" s="23" t="s">
        <v>2536</v>
      </c>
      <c r="D1156" s="22">
        <v>56</v>
      </c>
      <c r="E1156" s="22" t="str">
        <f>VLOOKUP(A1156,[4]技术合作!$1:$1048576,3,FALSE)</f>
        <v>北京市</v>
      </c>
      <c r="F1156" s="21" t="s">
        <v>2540</v>
      </c>
      <c r="G1156" s="21" t="s">
        <v>218</v>
      </c>
      <c r="H1156" s="24"/>
    </row>
    <row r="1157" s="1" customFormat="1" spans="1:8">
      <c r="A1157" s="21" t="s">
        <v>218</v>
      </c>
      <c r="B1157" s="22" t="s">
        <v>219</v>
      </c>
      <c r="C1157" s="23" t="s">
        <v>2536</v>
      </c>
      <c r="D1157" s="22">
        <v>56</v>
      </c>
      <c r="E1157" s="22" t="str">
        <f>VLOOKUP(A1157,[4]技术合作!$1:$1048576,3,FALSE)</f>
        <v>北京市</v>
      </c>
      <c r="F1157" s="21" t="s">
        <v>2541</v>
      </c>
      <c r="G1157" s="21" t="s">
        <v>218</v>
      </c>
      <c r="H1157" s="24"/>
    </row>
    <row r="1158" s="1" customFormat="1" spans="1:8">
      <c r="A1158" s="21" t="s">
        <v>218</v>
      </c>
      <c r="B1158" s="22" t="s">
        <v>219</v>
      </c>
      <c r="C1158" s="23" t="s">
        <v>2536</v>
      </c>
      <c r="D1158" s="22">
        <v>56</v>
      </c>
      <c r="E1158" s="22" t="str">
        <f>VLOOKUP(A1158,[4]技术合作!$1:$1048576,3,FALSE)</f>
        <v>北京市</v>
      </c>
      <c r="F1158" s="21" t="s">
        <v>2542</v>
      </c>
      <c r="G1158" s="21" t="s">
        <v>218</v>
      </c>
      <c r="H1158" s="24"/>
    </row>
    <row r="1159" s="1" customFormat="1" spans="1:8">
      <c r="A1159" s="21" t="s">
        <v>218</v>
      </c>
      <c r="B1159" s="22" t="s">
        <v>219</v>
      </c>
      <c r="C1159" s="23" t="s">
        <v>2536</v>
      </c>
      <c r="D1159" s="22">
        <v>56</v>
      </c>
      <c r="E1159" s="22" t="str">
        <f>VLOOKUP(A1159,[4]技术合作!$1:$1048576,3,FALSE)</f>
        <v>北京市</v>
      </c>
      <c r="F1159" s="21" t="s">
        <v>2543</v>
      </c>
      <c r="G1159" s="21" t="s">
        <v>218</v>
      </c>
      <c r="H1159" s="24"/>
    </row>
    <row r="1160" s="1" customFormat="1" spans="1:8">
      <c r="A1160" s="21" t="s">
        <v>218</v>
      </c>
      <c r="B1160" s="22" t="s">
        <v>219</v>
      </c>
      <c r="C1160" s="23" t="s">
        <v>2536</v>
      </c>
      <c r="D1160" s="22">
        <v>56</v>
      </c>
      <c r="E1160" s="22" t="str">
        <f>VLOOKUP(A1160,[4]技术合作!$1:$1048576,3,FALSE)</f>
        <v>北京市</v>
      </c>
      <c r="F1160" s="29" t="s">
        <v>2544</v>
      </c>
      <c r="G1160" s="21" t="s">
        <v>218</v>
      </c>
      <c r="H1160" s="24"/>
    </row>
    <row r="1161" s="1" customFormat="1" spans="1:8">
      <c r="A1161" s="21" t="s">
        <v>218</v>
      </c>
      <c r="B1161" s="22" t="s">
        <v>219</v>
      </c>
      <c r="C1161" s="23" t="s">
        <v>2536</v>
      </c>
      <c r="D1161" s="22">
        <v>56</v>
      </c>
      <c r="E1161" s="22" t="str">
        <f>VLOOKUP(A1161,[4]技术合作!$1:$1048576,3,FALSE)</f>
        <v>北京市</v>
      </c>
      <c r="F1161" s="21" t="s">
        <v>2545</v>
      </c>
      <c r="G1161" s="21" t="s">
        <v>218</v>
      </c>
      <c r="H1161" s="24"/>
    </row>
    <row r="1162" s="1" customFormat="1" spans="1:8">
      <c r="A1162" s="21" t="s">
        <v>218</v>
      </c>
      <c r="B1162" s="22" t="s">
        <v>219</v>
      </c>
      <c r="C1162" s="23" t="s">
        <v>2536</v>
      </c>
      <c r="D1162" s="22">
        <v>56</v>
      </c>
      <c r="E1162" s="22" t="str">
        <f>VLOOKUP(A1162,[4]技术合作!$1:$1048576,3,FALSE)</f>
        <v>北京市</v>
      </c>
      <c r="F1162" s="21" t="s">
        <v>2546</v>
      </c>
      <c r="G1162" s="21" t="s">
        <v>218</v>
      </c>
      <c r="H1162" s="24"/>
    </row>
    <row r="1163" s="1" customFormat="1" spans="1:8">
      <c r="A1163" s="21" t="s">
        <v>218</v>
      </c>
      <c r="B1163" s="22" t="s">
        <v>219</v>
      </c>
      <c r="C1163" s="23" t="s">
        <v>2536</v>
      </c>
      <c r="D1163" s="22">
        <v>56</v>
      </c>
      <c r="E1163" s="22" t="str">
        <f>VLOOKUP(A1163,[4]技术合作!$1:$1048576,3,FALSE)</f>
        <v>北京市</v>
      </c>
      <c r="F1163" s="21" t="s">
        <v>2547</v>
      </c>
      <c r="G1163" s="21" t="s">
        <v>218</v>
      </c>
      <c r="H1163" s="24"/>
    </row>
    <row r="1164" s="1" customFormat="1" spans="1:8">
      <c r="A1164" s="21" t="s">
        <v>218</v>
      </c>
      <c r="B1164" s="22" t="s">
        <v>219</v>
      </c>
      <c r="C1164" s="23" t="s">
        <v>2536</v>
      </c>
      <c r="D1164" s="22">
        <v>56</v>
      </c>
      <c r="E1164" s="22" t="str">
        <f>VLOOKUP(A1164,[4]技术合作!$1:$1048576,3,FALSE)</f>
        <v>北京市</v>
      </c>
      <c r="F1164" s="21" t="s">
        <v>2548</v>
      </c>
      <c r="G1164" s="21" t="s">
        <v>218</v>
      </c>
      <c r="H1164" s="24"/>
    </row>
    <row r="1165" s="1" customFormat="1" spans="1:8">
      <c r="A1165" s="21" t="s">
        <v>218</v>
      </c>
      <c r="B1165" s="22" t="s">
        <v>219</v>
      </c>
      <c r="C1165" s="23" t="s">
        <v>2536</v>
      </c>
      <c r="D1165" s="22">
        <v>56</v>
      </c>
      <c r="E1165" s="22" t="str">
        <f>VLOOKUP(A1165,[4]技术合作!$1:$1048576,3,FALSE)</f>
        <v>北京市</v>
      </c>
      <c r="F1165" s="21" t="s">
        <v>2549</v>
      </c>
      <c r="G1165" s="21" t="s">
        <v>218</v>
      </c>
      <c r="H1165" s="24"/>
    </row>
    <row r="1166" s="1" customFormat="1" spans="1:8">
      <c r="A1166" s="21" t="s">
        <v>218</v>
      </c>
      <c r="B1166" s="22" t="s">
        <v>219</v>
      </c>
      <c r="C1166" s="23" t="s">
        <v>2536</v>
      </c>
      <c r="D1166" s="22">
        <v>56</v>
      </c>
      <c r="E1166" s="22" t="str">
        <f>VLOOKUP(A1166,[4]技术合作!$1:$1048576,3,FALSE)</f>
        <v>北京市</v>
      </c>
      <c r="F1166" s="21" t="s">
        <v>2550</v>
      </c>
      <c r="G1166" s="21" t="s">
        <v>218</v>
      </c>
      <c r="H1166" s="24"/>
    </row>
    <row r="1167" s="1" customFormat="1" spans="1:8">
      <c r="A1167" s="21" t="s">
        <v>218</v>
      </c>
      <c r="B1167" s="22" t="s">
        <v>219</v>
      </c>
      <c r="C1167" s="23" t="s">
        <v>2536</v>
      </c>
      <c r="D1167" s="22">
        <v>56</v>
      </c>
      <c r="E1167" s="22" t="str">
        <f>VLOOKUP(A1167,[4]技术合作!$1:$1048576,3,FALSE)</f>
        <v>北京市</v>
      </c>
      <c r="F1167" s="21" t="s">
        <v>2551</v>
      </c>
      <c r="G1167" s="21" t="s">
        <v>218</v>
      </c>
      <c r="H1167" s="24"/>
    </row>
    <row r="1168" s="1" customFormat="1" spans="1:8">
      <c r="A1168" s="21" t="s">
        <v>218</v>
      </c>
      <c r="B1168" s="22" t="s">
        <v>219</v>
      </c>
      <c r="C1168" s="23" t="s">
        <v>2536</v>
      </c>
      <c r="D1168" s="22">
        <v>56</v>
      </c>
      <c r="E1168" s="22" t="str">
        <f>VLOOKUP(A1168,[4]技术合作!$1:$1048576,3,FALSE)</f>
        <v>北京市</v>
      </c>
      <c r="F1168" s="21" t="s">
        <v>2552</v>
      </c>
      <c r="G1168" s="21" t="s">
        <v>218</v>
      </c>
      <c r="H1168" s="24"/>
    </row>
    <row r="1169" s="1" customFormat="1" spans="1:8">
      <c r="A1169" s="21" t="s">
        <v>218</v>
      </c>
      <c r="B1169" s="22" t="s">
        <v>219</v>
      </c>
      <c r="C1169" s="23" t="s">
        <v>2536</v>
      </c>
      <c r="D1169" s="22">
        <v>56</v>
      </c>
      <c r="E1169" s="22" t="str">
        <f>VLOOKUP(A1169,[4]技术合作!$1:$1048576,3,FALSE)</f>
        <v>北京市</v>
      </c>
      <c r="F1169" s="21" t="s">
        <v>2553</v>
      </c>
      <c r="G1169" s="21" t="s">
        <v>218</v>
      </c>
      <c r="H1169" s="24"/>
    </row>
    <row r="1170" s="1" customFormat="1" spans="1:8">
      <c r="A1170" s="21" t="s">
        <v>218</v>
      </c>
      <c r="B1170" s="22" t="s">
        <v>219</v>
      </c>
      <c r="C1170" s="23" t="s">
        <v>2536</v>
      </c>
      <c r="D1170" s="22">
        <v>56</v>
      </c>
      <c r="E1170" s="22" t="str">
        <f>VLOOKUP(A1170,[4]技术合作!$1:$1048576,3,FALSE)</f>
        <v>北京市</v>
      </c>
      <c r="F1170" s="21" t="s">
        <v>2554</v>
      </c>
      <c r="G1170" s="21" t="s">
        <v>218</v>
      </c>
      <c r="H1170" s="24"/>
    </row>
    <row r="1171" s="1" customFormat="1" spans="1:8">
      <c r="A1171" s="21" t="s">
        <v>218</v>
      </c>
      <c r="B1171" s="22" t="s">
        <v>219</v>
      </c>
      <c r="C1171" s="23" t="s">
        <v>2536</v>
      </c>
      <c r="D1171" s="22">
        <v>56</v>
      </c>
      <c r="E1171" s="22" t="str">
        <f>VLOOKUP(A1171,[4]技术合作!$1:$1048576,3,FALSE)</f>
        <v>北京市</v>
      </c>
      <c r="F1171" s="21" t="s">
        <v>2555</v>
      </c>
      <c r="G1171" s="21" t="s">
        <v>218</v>
      </c>
      <c r="H1171" s="24"/>
    </row>
    <row r="1172" s="1" customFormat="1" spans="1:8">
      <c r="A1172" s="21" t="s">
        <v>218</v>
      </c>
      <c r="B1172" s="22" t="s">
        <v>219</v>
      </c>
      <c r="C1172" s="23" t="s">
        <v>2536</v>
      </c>
      <c r="D1172" s="22">
        <v>56</v>
      </c>
      <c r="E1172" s="22" t="str">
        <f>VLOOKUP(A1172,[4]技术合作!$1:$1048576,3,FALSE)</f>
        <v>北京市</v>
      </c>
      <c r="F1172" s="21" t="s">
        <v>2556</v>
      </c>
      <c r="G1172" s="21" t="s">
        <v>218</v>
      </c>
      <c r="H1172" s="24"/>
    </row>
    <row r="1173" s="1" customFormat="1" spans="1:8">
      <c r="A1173" s="21" t="s">
        <v>218</v>
      </c>
      <c r="B1173" s="22" t="s">
        <v>219</v>
      </c>
      <c r="C1173" s="23" t="s">
        <v>2536</v>
      </c>
      <c r="D1173" s="22">
        <v>56</v>
      </c>
      <c r="E1173" s="22" t="str">
        <f>VLOOKUP(A1173,[4]技术合作!$1:$1048576,3,FALSE)</f>
        <v>北京市</v>
      </c>
      <c r="F1173" s="21" t="s">
        <v>2557</v>
      </c>
      <c r="G1173" s="21" t="s">
        <v>218</v>
      </c>
      <c r="H1173" s="24"/>
    </row>
    <row r="1174" s="1" customFormat="1" spans="1:8">
      <c r="A1174" s="21" t="s">
        <v>218</v>
      </c>
      <c r="B1174" s="22" t="s">
        <v>219</v>
      </c>
      <c r="C1174" s="23" t="s">
        <v>2536</v>
      </c>
      <c r="D1174" s="22">
        <v>56</v>
      </c>
      <c r="E1174" s="22" t="str">
        <f>VLOOKUP(A1174,[4]技术合作!$1:$1048576,3,FALSE)</f>
        <v>北京市</v>
      </c>
      <c r="F1174" s="21" t="s">
        <v>2558</v>
      </c>
      <c r="G1174" s="21" t="s">
        <v>218</v>
      </c>
      <c r="H1174" s="24"/>
    </row>
    <row r="1175" s="1" customFormat="1" spans="1:8">
      <c r="A1175" s="21" t="s">
        <v>218</v>
      </c>
      <c r="B1175" s="22" t="s">
        <v>219</v>
      </c>
      <c r="C1175" s="23" t="s">
        <v>2536</v>
      </c>
      <c r="D1175" s="22">
        <v>56</v>
      </c>
      <c r="E1175" s="22" t="str">
        <f>VLOOKUP(A1175,[4]技术合作!$1:$1048576,3,FALSE)</f>
        <v>北京市</v>
      </c>
      <c r="F1175" s="21" t="s">
        <v>2559</v>
      </c>
      <c r="G1175" s="21" t="s">
        <v>218</v>
      </c>
      <c r="H1175" s="24"/>
    </row>
    <row r="1176" s="1" customFormat="1" spans="1:8">
      <c r="A1176" s="21" t="s">
        <v>218</v>
      </c>
      <c r="B1176" s="22" t="s">
        <v>219</v>
      </c>
      <c r="C1176" s="23" t="s">
        <v>2536</v>
      </c>
      <c r="D1176" s="22">
        <v>56</v>
      </c>
      <c r="E1176" s="22" t="str">
        <f>VLOOKUP(A1176,[4]技术合作!$1:$1048576,3,FALSE)</f>
        <v>北京市</v>
      </c>
      <c r="F1176" s="21" t="s">
        <v>2560</v>
      </c>
      <c r="G1176" s="21" t="s">
        <v>218</v>
      </c>
      <c r="H1176" s="24"/>
    </row>
    <row r="1177" s="1" customFormat="1" spans="1:8">
      <c r="A1177" s="21" t="s">
        <v>218</v>
      </c>
      <c r="B1177" s="22" t="s">
        <v>219</v>
      </c>
      <c r="C1177" s="23" t="s">
        <v>2536</v>
      </c>
      <c r="D1177" s="22">
        <v>56</v>
      </c>
      <c r="E1177" s="22" t="str">
        <f>VLOOKUP(A1177,[4]技术合作!$1:$1048576,3,FALSE)</f>
        <v>北京市</v>
      </c>
      <c r="F1177" s="21" t="s">
        <v>2561</v>
      </c>
      <c r="G1177" s="21" t="s">
        <v>218</v>
      </c>
      <c r="H1177" s="24"/>
    </row>
    <row r="1178" s="1" customFormat="1" spans="1:8">
      <c r="A1178" s="21" t="s">
        <v>218</v>
      </c>
      <c r="B1178" s="22" t="s">
        <v>219</v>
      </c>
      <c r="C1178" s="23" t="s">
        <v>2536</v>
      </c>
      <c r="D1178" s="22">
        <v>56</v>
      </c>
      <c r="E1178" s="22" t="str">
        <f>VLOOKUP(A1178,[4]技术合作!$1:$1048576,3,FALSE)</f>
        <v>北京市</v>
      </c>
      <c r="F1178" s="21" t="s">
        <v>2562</v>
      </c>
      <c r="G1178" s="21" t="s">
        <v>218</v>
      </c>
      <c r="H1178" s="24"/>
    </row>
    <row r="1179" s="1" customFormat="1" spans="1:8">
      <c r="A1179" s="21" t="s">
        <v>218</v>
      </c>
      <c r="B1179" s="22" t="s">
        <v>219</v>
      </c>
      <c r="C1179" s="23" t="s">
        <v>2536</v>
      </c>
      <c r="D1179" s="22">
        <v>56</v>
      </c>
      <c r="E1179" s="22" t="str">
        <f>VLOOKUP(A1179,[4]技术合作!$1:$1048576,3,FALSE)</f>
        <v>北京市</v>
      </c>
      <c r="F1179" s="21" t="s">
        <v>2563</v>
      </c>
      <c r="G1179" s="21" t="s">
        <v>218</v>
      </c>
      <c r="H1179" s="24"/>
    </row>
    <row r="1180" s="1" customFormat="1" spans="1:8">
      <c r="A1180" s="21" t="s">
        <v>218</v>
      </c>
      <c r="B1180" s="22" t="s">
        <v>219</v>
      </c>
      <c r="C1180" s="23" t="s">
        <v>2536</v>
      </c>
      <c r="D1180" s="22">
        <v>56</v>
      </c>
      <c r="E1180" s="22" t="str">
        <f>VLOOKUP(A1180,[4]技术合作!$1:$1048576,3,FALSE)</f>
        <v>北京市</v>
      </c>
      <c r="F1180" s="21" t="s">
        <v>2564</v>
      </c>
      <c r="G1180" s="21" t="s">
        <v>218</v>
      </c>
      <c r="H1180" s="24"/>
    </row>
    <row r="1181" s="1" customFormat="1" spans="1:8">
      <c r="A1181" s="21" t="s">
        <v>218</v>
      </c>
      <c r="B1181" s="22" t="s">
        <v>219</v>
      </c>
      <c r="C1181" s="23" t="s">
        <v>2536</v>
      </c>
      <c r="D1181" s="22">
        <v>56</v>
      </c>
      <c r="E1181" s="22" t="str">
        <f>VLOOKUP(A1181,[4]技术合作!$1:$1048576,3,FALSE)</f>
        <v>北京市</v>
      </c>
      <c r="F1181" s="21" t="s">
        <v>2565</v>
      </c>
      <c r="G1181" s="21" t="s">
        <v>218</v>
      </c>
      <c r="H1181" s="24"/>
    </row>
    <row r="1182" s="1" customFormat="1" spans="1:8">
      <c r="A1182" s="21" t="s">
        <v>218</v>
      </c>
      <c r="B1182" s="22" t="s">
        <v>219</v>
      </c>
      <c r="C1182" s="23" t="s">
        <v>2536</v>
      </c>
      <c r="D1182" s="22">
        <v>56</v>
      </c>
      <c r="E1182" s="22" t="str">
        <f>VLOOKUP(A1182,[4]技术合作!$1:$1048576,3,FALSE)</f>
        <v>北京市</v>
      </c>
      <c r="F1182" s="21" t="s">
        <v>2566</v>
      </c>
      <c r="G1182" s="21" t="s">
        <v>218</v>
      </c>
      <c r="H1182" s="24"/>
    </row>
    <row r="1183" s="1" customFormat="1" spans="1:8">
      <c r="A1183" s="21" t="s">
        <v>218</v>
      </c>
      <c r="B1183" s="22" t="s">
        <v>219</v>
      </c>
      <c r="C1183" s="23" t="s">
        <v>2536</v>
      </c>
      <c r="D1183" s="22">
        <v>56</v>
      </c>
      <c r="E1183" s="22" t="str">
        <f>VLOOKUP(A1183,[4]技术合作!$1:$1048576,3,FALSE)</f>
        <v>北京市</v>
      </c>
      <c r="F1183" s="21" t="s">
        <v>2567</v>
      </c>
      <c r="G1183" s="21" t="s">
        <v>218</v>
      </c>
      <c r="H1183" s="24"/>
    </row>
    <row r="1184" s="1" customFormat="1" spans="1:8">
      <c r="A1184" s="21" t="s">
        <v>218</v>
      </c>
      <c r="B1184" s="22" t="s">
        <v>219</v>
      </c>
      <c r="C1184" s="23" t="s">
        <v>2536</v>
      </c>
      <c r="D1184" s="22">
        <v>56</v>
      </c>
      <c r="E1184" s="22" t="str">
        <f>VLOOKUP(A1184,[4]技术合作!$1:$1048576,3,FALSE)</f>
        <v>北京市</v>
      </c>
      <c r="F1184" s="21" t="s">
        <v>2568</v>
      </c>
      <c r="G1184" s="21" t="s">
        <v>218</v>
      </c>
      <c r="H1184" s="24"/>
    </row>
    <row r="1185" s="1" customFormat="1" spans="1:8">
      <c r="A1185" s="21" t="s">
        <v>218</v>
      </c>
      <c r="B1185" s="22" t="s">
        <v>219</v>
      </c>
      <c r="C1185" s="23" t="s">
        <v>2536</v>
      </c>
      <c r="D1185" s="22">
        <v>56</v>
      </c>
      <c r="E1185" s="22" t="str">
        <f>VLOOKUP(A1185,[4]技术合作!$1:$1048576,3,FALSE)</f>
        <v>北京市</v>
      </c>
      <c r="F1185" s="21" t="s">
        <v>2569</v>
      </c>
      <c r="G1185" s="21" t="s">
        <v>218</v>
      </c>
      <c r="H1185" s="24"/>
    </row>
    <row r="1186" s="1" customFormat="1" spans="1:8">
      <c r="A1186" s="21" t="s">
        <v>218</v>
      </c>
      <c r="B1186" s="22" t="s">
        <v>219</v>
      </c>
      <c r="C1186" s="23" t="s">
        <v>2536</v>
      </c>
      <c r="D1186" s="22">
        <v>56</v>
      </c>
      <c r="E1186" s="22" t="str">
        <f>VLOOKUP(A1186,[4]技术合作!$1:$1048576,3,FALSE)</f>
        <v>北京市</v>
      </c>
      <c r="F1186" s="21" t="s">
        <v>2570</v>
      </c>
      <c r="G1186" s="21" t="s">
        <v>218</v>
      </c>
      <c r="H1186" s="24"/>
    </row>
    <row r="1187" s="1" customFormat="1" spans="1:8">
      <c r="A1187" s="21" t="s">
        <v>218</v>
      </c>
      <c r="B1187" s="22" t="s">
        <v>219</v>
      </c>
      <c r="C1187" s="23" t="s">
        <v>2536</v>
      </c>
      <c r="D1187" s="22">
        <v>56</v>
      </c>
      <c r="E1187" s="22" t="str">
        <f>VLOOKUP(A1187,[4]技术合作!$1:$1048576,3,FALSE)</f>
        <v>北京市</v>
      </c>
      <c r="F1187" s="21" t="s">
        <v>2571</v>
      </c>
      <c r="G1187" s="21" t="s">
        <v>218</v>
      </c>
      <c r="H1187" s="24"/>
    </row>
    <row r="1188" s="1" customFormat="1" spans="1:8">
      <c r="A1188" s="21" t="s">
        <v>218</v>
      </c>
      <c r="B1188" s="22" t="s">
        <v>219</v>
      </c>
      <c r="C1188" s="23" t="s">
        <v>2536</v>
      </c>
      <c r="D1188" s="22">
        <v>56</v>
      </c>
      <c r="E1188" s="22" t="str">
        <f>VLOOKUP(A1188,[4]技术合作!$1:$1048576,3,FALSE)</f>
        <v>北京市</v>
      </c>
      <c r="F1188" s="21" t="s">
        <v>2572</v>
      </c>
      <c r="G1188" s="21" t="s">
        <v>218</v>
      </c>
      <c r="H1188" s="24"/>
    </row>
    <row r="1189" s="1" customFormat="1" spans="1:8">
      <c r="A1189" s="21" t="s">
        <v>218</v>
      </c>
      <c r="B1189" s="22" t="s">
        <v>219</v>
      </c>
      <c r="C1189" s="23" t="s">
        <v>2536</v>
      </c>
      <c r="D1189" s="22">
        <v>56</v>
      </c>
      <c r="E1189" s="22" t="str">
        <f>VLOOKUP(A1189,[4]技术合作!$1:$1048576,3,FALSE)</f>
        <v>北京市</v>
      </c>
      <c r="F1189" s="21" t="s">
        <v>2573</v>
      </c>
      <c r="G1189" s="21" t="s">
        <v>218</v>
      </c>
      <c r="H1189" s="24"/>
    </row>
    <row r="1190" s="1" customFormat="1" spans="1:8">
      <c r="A1190" s="21" t="s">
        <v>218</v>
      </c>
      <c r="B1190" s="22" t="s">
        <v>219</v>
      </c>
      <c r="C1190" s="23" t="s">
        <v>2536</v>
      </c>
      <c r="D1190" s="22">
        <v>56</v>
      </c>
      <c r="E1190" s="22" t="str">
        <f>VLOOKUP(A1190,[4]技术合作!$1:$1048576,3,FALSE)</f>
        <v>北京市</v>
      </c>
      <c r="F1190" s="21" t="s">
        <v>2574</v>
      </c>
      <c r="G1190" s="21" t="s">
        <v>218</v>
      </c>
      <c r="H1190" s="24"/>
    </row>
    <row r="1191" s="1" customFormat="1" spans="1:8">
      <c r="A1191" s="21" t="s">
        <v>218</v>
      </c>
      <c r="B1191" s="22" t="s">
        <v>219</v>
      </c>
      <c r="C1191" s="23" t="s">
        <v>2536</v>
      </c>
      <c r="D1191" s="22">
        <v>56</v>
      </c>
      <c r="E1191" s="22" t="str">
        <f>VLOOKUP(A1191,[4]技术合作!$1:$1048576,3,FALSE)</f>
        <v>北京市</v>
      </c>
      <c r="F1191" s="21" t="s">
        <v>2575</v>
      </c>
      <c r="G1191" s="21" t="s">
        <v>218</v>
      </c>
      <c r="H1191" s="24"/>
    </row>
    <row r="1192" s="1" customFormat="1" spans="1:8">
      <c r="A1192" s="21" t="s">
        <v>218</v>
      </c>
      <c r="B1192" s="22" t="s">
        <v>219</v>
      </c>
      <c r="C1192" s="23" t="s">
        <v>2536</v>
      </c>
      <c r="D1192" s="22">
        <v>56</v>
      </c>
      <c r="E1192" s="22" t="str">
        <f>VLOOKUP(A1192,[4]技术合作!$1:$1048576,3,FALSE)</f>
        <v>北京市</v>
      </c>
      <c r="F1192" s="21" t="s">
        <v>2576</v>
      </c>
      <c r="G1192" s="21" t="s">
        <v>218</v>
      </c>
      <c r="H1192" s="24"/>
    </row>
    <row r="1193" s="1" customFormat="1" ht="24" spans="1:8">
      <c r="A1193" s="21" t="s">
        <v>218</v>
      </c>
      <c r="B1193" s="22" t="s">
        <v>219</v>
      </c>
      <c r="C1193" s="23" t="s">
        <v>2536</v>
      </c>
      <c r="D1193" s="22">
        <v>56</v>
      </c>
      <c r="E1193" s="22" t="str">
        <f>VLOOKUP(A1193,[4]技术合作!$1:$1048576,3,FALSE)</f>
        <v>北京市</v>
      </c>
      <c r="F1193" s="29" t="s">
        <v>2577</v>
      </c>
      <c r="G1193" s="21" t="s">
        <v>218</v>
      </c>
      <c r="H1193" s="24"/>
    </row>
    <row r="1194" s="1" customFormat="1" spans="1:8">
      <c r="A1194" s="21" t="s">
        <v>218</v>
      </c>
      <c r="B1194" s="22" t="s">
        <v>219</v>
      </c>
      <c r="C1194" s="23" t="s">
        <v>2536</v>
      </c>
      <c r="D1194" s="22">
        <v>56</v>
      </c>
      <c r="E1194" s="22" t="str">
        <f>VLOOKUP(A1194,[4]技术合作!$1:$1048576,3,FALSE)</f>
        <v>北京市</v>
      </c>
      <c r="F1194" s="21" t="s">
        <v>2578</v>
      </c>
      <c r="G1194" s="21" t="s">
        <v>218</v>
      </c>
      <c r="H1194" s="24"/>
    </row>
    <row r="1195" s="1" customFormat="1" spans="1:8">
      <c r="A1195" s="21" t="s">
        <v>218</v>
      </c>
      <c r="B1195" s="22" t="s">
        <v>219</v>
      </c>
      <c r="C1195" s="23" t="s">
        <v>2536</v>
      </c>
      <c r="D1195" s="22">
        <v>56</v>
      </c>
      <c r="E1195" s="22" t="str">
        <f>VLOOKUP(A1195,[4]技术合作!$1:$1048576,3,FALSE)</f>
        <v>北京市</v>
      </c>
      <c r="F1195" s="21" t="s">
        <v>2579</v>
      </c>
      <c r="G1195" s="21" t="s">
        <v>218</v>
      </c>
      <c r="H1195" s="24"/>
    </row>
    <row r="1196" s="1" customFormat="1" spans="1:8">
      <c r="A1196" s="21" t="s">
        <v>218</v>
      </c>
      <c r="B1196" s="22" t="s">
        <v>219</v>
      </c>
      <c r="C1196" s="23" t="s">
        <v>2536</v>
      </c>
      <c r="D1196" s="22">
        <v>56</v>
      </c>
      <c r="E1196" s="22" t="str">
        <f>VLOOKUP(A1196,[4]技术合作!$1:$1048576,3,FALSE)</f>
        <v>北京市</v>
      </c>
      <c r="F1196" s="21" t="s">
        <v>2580</v>
      </c>
      <c r="G1196" s="21" t="s">
        <v>218</v>
      </c>
      <c r="H1196" s="24"/>
    </row>
    <row r="1197" s="1" customFormat="1" spans="1:8">
      <c r="A1197" s="21" t="s">
        <v>218</v>
      </c>
      <c r="B1197" s="22" t="s">
        <v>219</v>
      </c>
      <c r="C1197" s="23" t="s">
        <v>2536</v>
      </c>
      <c r="D1197" s="22">
        <v>56</v>
      </c>
      <c r="E1197" s="22" t="str">
        <f>VLOOKUP(A1197,[4]技术合作!$1:$1048576,3,FALSE)</f>
        <v>北京市</v>
      </c>
      <c r="F1197" s="21" t="s">
        <v>2581</v>
      </c>
      <c r="G1197" s="21" t="s">
        <v>218</v>
      </c>
      <c r="H1197" s="24"/>
    </row>
    <row r="1198" s="1" customFormat="1" spans="1:8">
      <c r="A1198" s="21" t="s">
        <v>218</v>
      </c>
      <c r="B1198" s="22" t="s">
        <v>219</v>
      </c>
      <c r="C1198" s="23" t="s">
        <v>2536</v>
      </c>
      <c r="D1198" s="22">
        <v>56</v>
      </c>
      <c r="E1198" s="22" t="str">
        <f>VLOOKUP(A1198,[4]技术合作!$1:$1048576,3,FALSE)</f>
        <v>北京市</v>
      </c>
      <c r="F1198" s="21" t="s">
        <v>2582</v>
      </c>
      <c r="G1198" s="21" t="s">
        <v>218</v>
      </c>
      <c r="H1198" s="24"/>
    </row>
    <row r="1199" s="1" customFormat="1" spans="1:8">
      <c r="A1199" s="21" t="s">
        <v>218</v>
      </c>
      <c r="B1199" s="22" t="s">
        <v>219</v>
      </c>
      <c r="C1199" s="23" t="s">
        <v>2536</v>
      </c>
      <c r="D1199" s="22">
        <v>56</v>
      </c>
      <c r="E1199" s="22" t="str">
        <f>VLOOKUP(A1199,[4]技术合作!$1:$1048576,3,FALSE)</f>
        <v>北京市</v>
      </c>
      <c r="F1199" s="21" t="s">
        <v>2583</v>
      </c>
      <c r="G1199" s="21" t="s">
        <v>218</v>
      </c>
      <c r="H1199" s="24"/>
    </row>
    <row r="1200" s="1" customFormat="1" spans="1:8">
      <c r="A1200" s="21" t="s">
        <v>218</v>
      </c>
      <c r="B1200" s="22" t="s">
        <v>219</v>
      </c>
      <c r="C1200" s="23" t="s">
        <v>2536</v>
      </c>
      <c r="D1200" s="22">
        <v>56</v>
      </c>
      <c r="E1200" s="22" t="str">
        <f>VLOOKUP(A1200,[4]技术合作!$1:$1048576,3,FALSE)</f>
        <v>北京市</v>
      </c>
      <c r="F1200" s="21" t="s">
        <v>2584</v>
      </c>
      <c r="G1200" s="21" t="s">
        <v>218</v>
      </c>
      <c r="H1200" s="24"/>
    </row>
    <row r="1201" s="1" customFormat="1" spans="1:8">
      <c r="A1201" s="21" t="s">
        <v>218</v>
      </c>
      <c r="B1201" s="22" t="s">
        <v>219</v>
      </c>
      <c r="C1201" s="23" t="s">
        <v>2536</v>
      </c>
      <c r="D1201" s="22">
        <v>56</v>
      </c>
      <c r="E1201" s="22" t="str">
        <f>VLOOKUP(A1201,[4]技术合作!$1:$1048576,3,FALSE)</f>
        <v>北京市</v>
      </c>
      <c r="F1201" s="21" t="s">
        <v>2585</v>
      </c>
      <c r="G1201" s="21" t="s">
        <v>218</v>
      </c>
      <c r="H1201" s="24"/>
    </row>
    <row r="1202" s="1" customFormat="1" spans="1:8">
      <c r="A1202" s="21" t="s">
        <v>218</v>
      </c>
      <c r="B1202" s="22" t="s">
        <v>219</v>
      </c>
      <c r="C1202" s="23" t="s">
        <v>2536</v>
      </c>
      <c r="D1202" s="22">
        <v>56</v>
      </c>
      <c r="E1202" s="22" t="str">
        <f>VLOOKUP(A1202,[4]技术合作!$1:$1048576,3,FALSE)</f>
        <v>北京市</v>
      </c>
      <c r="F1202" s="21" t="s">
        <v>2586</v>
      </c>
      <c r="G1202" s="21" t="s">
        <v>218</v>
      </c>
      <c r="H1202" s="24"/>
    </row>
    <row r="1203" s="1" customFormat="1" spans="1:8">
      <c r="A1203" s="21" t="s">
        <v>218</v>
      </c>
      <c r="B1203" s="22" t="s">
        <v>219</v>
      </c>
      <c r="C1203" s="23" t="s">
        <v>2536</v>
      </c>
      <c r="D1203" s="22">
        <v>56</v>
      </c>
      <c r="E1203" s="22" t="str">
        <f>VLOOKUP(A1203,[4]技术合作!$1:$1048576,3,FALSE)</f>
        <v>北京市</v>
      </c>
      <c r="F1203" s="21" t="s">
        <v>2587</v>
      </c>
      <c r="G1203" s="21" t="s">
        <v>218</v>
      </c>
      <c r="H1203" s="24"/>
    </row>
    <row r="1204" s="1" customFormat="1" spans="1:8">
      <c r="A1204" s="21" t="s">
        <v>218</v>
      </c>
      <c r="B1204" s="22" t="s">
        <v>219</v>
      </c>
      <c r="C1204" s="23" t="s">
        <v>2536</v>
      </c>
      <c r="D1204" s="22">
        <v>56</v>
      </c>
      <c r="E1204" s="22" t="str">
        <f>VLOOKUP(A1204,[4]技术合作!$1:$1048576,3,FALSE)</f>
        <v>北京市</v>
      </c>
      <c r="F1204" s="21" t="s">
        <v>2588</v>
      </c>
      <c r="G1204" s="21" t="s">
        <v>218</v>
      </c>
      <c r="H1204" s="24"/>
    </row>
    <row r="1205" s="1" customFormat="1" spans="1:8">
      <c r="A1205" s="21" t="s">
        <v>218</v>
      </c>
      <c r="B1205" s="22" t="s">
        <v>219</v>
      </c>
      <c r="C1205" s="23" t="s">
        <v>2536</v>
      </c>
      <c r="D1205" s="22">
        <v>56</v>
      </c>
      <c r="E1205" s="22" t="str">
        <f>VLOOKUP(A1205,[4]技术合作!$1:$1048576,3,FALSE)</f>
        <v>北京市</v>
      </c>
      <c r="F1205" s="21" t="s">
        <v>2589</v>
      </c>
      <c r="G1205" s="21" t="s">
        <v>218</v>
      </c>
      <c r="H1205" s="24"/>
    </row>
    <row r="1206" s="1" customFormat="1" spans="1:8">
      <c r="A1206" s="21" t="s">
        <v>218</v>
      </c>
      <c r="B1206" s="22" t="s">
        <v>219</v>
      </c>
      <c r="C1206" s="23" t="s">
        <v>2536</v>
      </c>
      <c r="D1206" s="22">
        <v>56</v>
      </c>
      <c r="E1206" s="22" t="str">
        <f>VLOOKUP(A1206,[4]技术合作!$1:$1048576,3,FALSE)</f>
        <v>北京市</v>
      </c>
      <c r="F1206" s="21" t="s">
        <v>2590</v>
      </c>
      <c r="G1206" s="21" t="s">
        <v>218</v>
      </c>
      <c r="H1206" s="24"/>
    </row>
    <row r="1207" s="1" customFormat="1" spans="1:8">
      <c r="A1207" s="21" t="s">
        <v>218</v>
      </c>
      <c r="B1207" s="22" t="s">
        <v>219</v>
      </c>
      <c r="C1207" s="23" t="s">
        <v>2536</v>
      </c>
      <c r="D1207" s="22">
        <v>56</v>
      </c>
      <c r="E1207" s="22" t="str">
        <f>VLOOKUP(A1207,[4]技术合作!$1:$1048576,3,FALSE)</f>
        <v>北京市</v>
      </c>
      <c r="F1207" s="21" t="s">
        <v>2591</v>
      </c>
      <c r="G1207" s="21" t="s">
        <v>218</v>
      </c>
      <c r="H1207" s="24"/>
    </row>
    <row r="1208" s="1" customFormat="1" spans="1:8">
      <c r="A1208" s="21" t="s">
        <v>218</v>
      </c>
      <c r="B1208" s="22" t="s">
        <v>219</v>
      </c>
      <c r="C1208" s="23" t="s">
        <v>2536</v>
      </c>
      <c r="D1208" s="22">
        <v>56</v>
      </c>
      <c r="E1208" s="22" t="str">
        <f>VLOOKUP(A1208,[4]技术合作!$1:$1048576,3,FALSE)</f>
        <v>北京市</v>
      </c>
      <c r="F1208" s="21" t="s">
        <v>2592</v>
      </c>
      <c r="G1208" s="21" t="s">
        <v>218</v>
      </c>
      <c r="H1208" s="24"/>
    </row>
    <row r="1209" s="1" customFormat="1" spans="1:8">
      <c r="A1209" s="21" t="s">
        <v>221</v>
      </c>
      <c r="B1209" s="22" t="s">
        <v>222</v>
      </c>
      <c r="C1209" s="23" t="s">
        <v>2593</v>
      </c>
      <c r="D1209" s="22">
        <v>31</v>
      </c>
      <c r="E1209" s="22" t="str">
        <f>VLOOKUP(A1209,[4]技术合作!$1:$1048576,3,FALSE)</f>
        <v>江苏省苏州市</v>
      </c>
      <c r="F1209" s="21" t="s">
        <v>2594</v>
      </c>
      <c r="G1209" s="21" t="s">
        <v>221</v>
      </c>
      <c r="H1209" s="24"/>
    </row>
    <row r="1210" s="1" customFormat="1" spans="1:8">
      <c r="A1210" s="21" t="s">
        <v>221</v>
      </c>
      <c r="B1210" s="22" t="s">
        <v>222</v>
      </c>
      <c r="C1210" s="23" t="s">
        <v>2593</v>
      </c>
      <c r="D1210" s="22">
        <v>31</v>
      </c>
      <c r="E1210" s="22" t="str">
        <f>VLOOKUP(A1210,[4]技术合作!$1:$1048576,3,FALSE)</f>
        <v>江苏省苏州市</v>
      </c>
      <c r="F1210" s="21" t="s">
        <v>2595</v>
      </c>
      <c r="G1210" s="21" t="s">
        <v>221</v>
      </c>
      <c r="H1210" s="24"/>
    </row>
    <row r="1211" s="1" customFormat="1" spans="1:8">
      <c r="A1211" s="21" t="s">
        <v>221</v>
      </c>
      <c r="B1211" s="22" t="s">
        <v>222</v>
      </c>
      <c r="C1211" s="23" t="s">
        <v>2593</v>
      </c>
      <c r="D1211" s="22">
        <v>31</v>
      </c>
      <c r="E1211" s="22" t="str">
        <f>VLOOKUP(A1211,[4]技术合作!$1:$1048576,3,FALSE)</f>
        <v>江苏省苏州市</v>
      </c>
      <c r="F1211" s="21" t="s">
        <v>2596</v>
      </c>
      <c r="G1211" s="21" t="s">
        <v>221</v>
      </c>
      <c r="H1211" s="24"/>
    </row>
    <row r="1212" s="1" customFormat="1" spans="1:8">
      <c r="A1212" s="21" t="s">
        <v>221</v>
      </c>
      <c r="B1212" s="22" t="s">
        <v>222</v>
      </c>
      <c r="C1212" s="23" t="s">
        <v>2593</v>
      </c>
      <c r="D1212" s="22">
        <v>31</v>
      </c>
      <c r="E1212" s="22" t="str">
        <f>VLOOKUP(A1212,[4]技术合作!$1:$1048576,3,FALSE)</f>
        <v>江苏省苏州市</v>
      </c>
      <c r="F1212" s="21" t="s">
        <v>2597</v>
      </c>
      <c r="G1212" s="21" t="s">
        <v>221</v>
      </c>
      <c r="H1212" s="24"/>
    </row>
    <row r="1213" s="1" customFormat="1" spans="1:8">
      <c r="A1213" s="21" t="s">
        <v>221</v>
      </c>
      <c r="B1213" s="22" t="s">
        <v>222</v>
      </c>
      <c r="C1213" s="23" t="s">
        <v>2593</v>
      </c>
      <c r="D1213" s="22">
        <v>31</v>
      </c>
      <c r="E1213" s="22" t="str">
        <f>VLOOKUP(A1213,[4]技术合作!$1:$1048576,3,FALSE)</f>
        <v>江苏省苏州市</v>
      </c>
      <c r="F1213" s="21" t="s">
        <v>2598</v>
      </c>
      <c r="G1213" s="21" t="s">
        <v>221</v>
      </c>
      <c r="H1213" s="24"/>
    </row>
    <row r="1214" s="1" customFormat="1" spans="1:8">
      <c r="A1214" s="21" t="s">
        <v>221</v>
      </c>
      <c r="B1214" s="22" t="s">
        <v>222</v>
      </c>
      <c r="C1214" s="23" t="s">
        <v>2593</v>
      </c>
      <c r="D1214" s="22">
        <v>31</v>
      </c>
      <c r="E1214" s="22" t="str">
        <f>VLOOKUP(A1214,[4]技术合作!$1:$1048576,3,FALSE)</f>
        <v>江苏省苏州市</v>
      </c>
      <c r="F1214" s="21" t="s">
        <v>2599</v>
      </c>
      <c r="G1214" s="21" t="s">
        <v>221</v>
      </c>
      <c r="H1214" s="24"/>
    </row>
    <row r="1215" s="1" customFormat="1" spans="1:8">
      <c r="A1215" s="21" t="s">
        <v>221</v>
      </c>
      <c r="B1215" s="22" t="s">
        <v>222</v>
      </c>
      <c r="C1215" s="23" t="s">
        <v>2593</v>
      </c>
      <c r="D1215" s="22">
        <v>31</v>
      </c>
      <c r="E1215" s="22" t="str">
        <f>VLOOKUP(A1215,[4]技术合作!$1:$1048576,3,FALSE)</f>
        <v>江苏省苏州市</v>
      </c>
      <c r="F1215" s="21" t="s">
        <v>2600</v>
      </c>
      <c r="G1215" s="21" t="s">
        <v>221</v>
      </c>
      <c r="H1215" s="24"/>
    </row>
    <row r="1216" s="1" customFormat="1" spans="1:8">
      <c r="A1216" s="21" t="s">
        <v>221</v>
      </c>
      <c r="B1216" s="22" t="s">
        <v>222</v>
      </c>
      <c r="C1216" s="23" t="s">
        <v>2593</v>
      </c>
      <c r="D1216" s="22">
        <v>31</v>
      </c>
      <c r="E1216" s="22" t="str">
        <f>VLOOKUP(A1216,[4]技术合作!$1:$1048576,3,FALSE)</f>
        <v>江苏省苏州市</v>
      </c>
      <c r="F1216" s="21" t="s">
        <v>2601</v>
      </c>
      <c r="G1216" s="21" t="s">
        <v>221</v>
      </c>
      <c r="H1216" s="24"/>
    </row>
    <row r="1217" s="1" customFormat="1" spans="1:8">
      <c r="A1217" s="21" t="s">
        <v>221</v>
      </c>
      <c r="B1217" s="22" t="s">
        <v>222</v>
      </c>
      <c r="C1217" s="23" t="s">
        <v>2593</v>
      </c>
      <c r="D1217" s="22">
        <v>31</v>
      </c>
      <c r="E1217" s="22" t="str">
        <f>VLOOKUP(A1217,[4]技术合作!$1:$1048576,3,FALSE)</f>
        <v>江苏省苏州市</v>
      </c>
      <c r="F1217" s="21" t="s">
        <v>2602</v>
      </c>
      <c r="G1217" s="21" t="s">
        <v>221</v>
      </c>
      <c r="H1217" s="24"/>
    </row>
    <row r="1218" s="1" customFormat="1" spans="1:8">
      <c r="A1218" s="21" t="s">
        <v>221</v>
      </c>
      <c r="B1218" s="22" t="s">
        <v>222</v>
      </c>
      <c r="C1218" s="23" t="s">
        <v>2593</v>
      </c>
      <c r="D1218" s="22">
        <v>31</v>
      </c>
      <c r="E1218" s="22" t="str">
        <f>VLOOKUP(A1218,[4]技术合作!$1:$1048576,3,FALSE)</f>
        <v>江苏省苏州市</v>
      </c>
      <c r="F1218" s="21" t="s">
        <v>2603</v>
      </c>
      <c r="G1218" s="21" t="s">
        <v>221</v>
      </c>
      <c r="H1218" s="24"/>
    </row>
    <row r="1219" s="1" customFormat="1" spans="1:8">
      <c r="A1219" s="21" t="s">
        <v>221</v>
      </c>
      <c r="B1219" s="22" t="s">
        <v>222</v>
      </c>
      <c r="C1219" s="23" t="s">
        <v>2593</v>
      </c>
      <c r="D1219" s="22">
        <v>31</v>
      </c>
      <c r="E1219" s="22" t="str">
        <f>VLOOKUP(A1219,[4]技术合作!$1:$1048576,3,FALSE)</f>
        <v>江苏省苏州市</v>
      </c>
      <c r="F1219" s="21" t="s">
        <v>2604</v>
      </c>
      <c r="G1219" s="21" t="s">
        <v>221</v>
      </c>
      <c r="H1219" s="24"/>
    </row>
    <row r="1220" s="1" customFormat="1" spans="1:8">
      <c r="A1220" s="21" t="s">
        <v>221</v>
      </c>
      <c r="B1220" s="22" t="s">
        <v>222</v>
      </c>
      <c r="C1220" s="23" t="s">
        <v>2593</v>
      </c>
      <c r="D1220" s="22">
        <v>31</v>
      </c>
      <c r="E1220" s="22" t="str">
        <f>VLOOKUP(A1220,[4]技术合作!$1:$1048576,3,FALSE)</f>
        <v>江苏省苏州市</v>
      </c>
      <c r="F1220" s="21" t="s">
        <v>2605</v>
      </c>
      <c r="G1220" s="21" t="s">
        <v>221</v>
      </c>
      <c r="H1220" s="24"/>
    </row>
    <row r="1221" s="1" customFormat="1" spans="1:8">
      <c r="A1221" s="21" t="s">
        <v>221</v>
      </c>
      <c r="B1221" s="22" t="s">
        <v>222</v>
      </c>
      <c r="C1221" s="23" t="s">
        <v>2593</v>
      </c>
      <c r="D1221" s="22">
        <v>31</v>
      </c>
      <c r="E1221" s="22" t="str">
        <f>VLOOKUP(A1221,[4]技术合作!$1:$1048576,3,FALSE)</f>
        <v>江苏省苏州市</v>
      </c>
      <c r="F1221" s="21" t="s">
        <v>2606</v>
      </c>
      <c r="G1221" s="21" t="s">
        <v>221</v>
      </c>
      <c r="H1221" s="24"/>
    </row>
    <row r="1222" s="1" customFormat="1" spans="1:8">
      <c r="A1222" s="21" t="s">
        <v>221</v>
      </c>
      <c r="B1222" s="22" t="s">
        <v>222</v>
      </c>
      <c r="C1222" s="23" t="s">
        <v>2593</v>
      </c>
      <c r="D1222" s="22">
        <v>31</v>
      </c>
      <c r="E1222" s="22" t="str">
        <f>VLOOKUP(A1222,[4]技术合作!$1:$1048576,3,FALSE)</f>
        <v>江苏省苏州市</v>
      </c>
      <c r="F1222" s="21" t="s">
        <v>2607</v>
      </c>
      <c r="G1222" s="21" t="s">
        <v>221</v>
      </c>
      <c r="H1222" s="24"/>
    </row>
    <row r="1223" s="1" customFormat="1" spans="1:8">
      <c r="A1223" s="21" t="s">
        <v>221</v>
      </c>
      <c r="B1223" s="22" t="s">
        <v>222</v>
      </c>
      <c r="C1223" s="23" t="s">
        <v>2593</v>
      </c>
      <c r="D1223" s="22">
        <v>31</v>
      </c>
      <c r="E1223" s="22" t="str">
        <f>VLOOKUP(A1223,[4]技术合作!$1:$1048576,3,FALSE)</f>
        <v>江苏省苏州市</v>
      </c>
      <c r="F1223" s="21" t="s">
        <v>2608</v>
      </c>
      <c r="G1223" s="21" t="s">
        <v>221</v>
      </c>
      <c r="H1223" s="24"/>
    </row>
    <row r="1224" s="1" customFormat="1" spans="1:8">
      <c r="A1224" s="21" t="s">
        <v>221</v>
      </c>
      <c r="B1224" s="22" t="s">
        <v>222</v>
      </c>
      <c r="C1224" s="23" t="s">
        <v>2593</v>
      </c>
      <c r="D1224" s="22">
        <v>31</v>
      </c>
      <c r="E1224" s="22" t="str">
        <f>VLOOKUP(A1224,[4]技术合作!$1:$1048576,3,FALSE)</f>
        <v>江苏省苏州市</v>
      </c>
      <c r="F1224" s="21" t="s">
        <v>2609</v>
      </c>
      <c r="G1224" s="21" t="s">
        <v>221</v>
      </c>
      <c r="H1224" s="24"/>
    </row>
    <row r="1225" s="1" customFormat="1" spans="1:8">
      <c r="A1225" s="21" t="s">
        <v>221</v>
      </c>
      <c r="B1225" s="22" t="s">
        <v>222</v>
      </c>
      <c r="C1225" s="23" t="s">
        <v>2593</v>
      </c>
      <c r="D1225" s="22">
        <v>31</v>
      </c>
      <c r="E1225" s="22" t="str">
        <f>VLOOKUP(A1225,[4]技术合作!$1:$1048576,3,FALSE)</f>
        <v>江苏省苏州市</v>
      </c>
      <c r="F1225" s="21" t="s">
        <v>2610</v>
      </c>
      <c r="G1225" s="21" t="s">
        <v>221</v>
      </c>
      <c r="H1225" s="24"/>
    </row>
    <row r="1226" s="1" customFormat="1" spans="1:8">
      <c r="A1226" s="21" t="s">
        <v>221</v>
      </c>
      <c r="B1226" s="22" t="s">
        <v>222</v>
      </c>
      <c r="C1226" s="23" t="s">
        <v>2593</v>
      </c>
      <c r="D1226" s="22">
        <v>31</v>
      </c>
      <c r="E1226" s="22" t="str">
        <f>VLOOKUP(A1226,[4]技术合作!$1:$1048576,3,FALSE)</f>
        <v>江苏省苏州市</v>
      </c>
      <c r="F1226" s="21" t="s">
        <v>2611</v>
      </c>
      <c r="G1226" s="21" t="s">
        <v>221</v>
      </c>
      <c r="H1226" s="24"/>
    </row>
    <row r="1227" s="1" customFormat="1" spans="1:8">
      <c r="A1227" s="21" t="s">
        <v>221</v>
      </c>
      <c r="B1227" s="22" t="s">
        <v>222</v>
      </c>
      <c r="C1227" s="23" t="s">
        <v>2593</v>
      </c>
      <c r="D1227" s="22">
        <v>31</v>
      </c>
      <c r="E1227" s="22" t="str">
        <f>VLOOKUP(A1227,[4]技术合作!$1:$1048576,3,FALSE)</f>
        <v>江苏省苏州市</v>
      </c>
      <c r="F1227" s="21" t="s">
        <v>2612</v>
      </c>
      <c r="G1227" s="21" t="s">
        <v>221</v>
      </c>
      <c r="H1227" s="24"/>
    </row>
    <row r="1228" s="1" customFormat="1" spans="1:8">
      <c r="A1228" s="21" t="s">
        <v>221</v>
      </c>
      <c r="B1228" s="22" t="s">
        <v>222</v>
      </c>
      <c r="C1228" s="23" t="s">
        <v>2593</v>
      </c>
      <c r="D1228" s="22">
        <v>31</v>
      </c>
      <c r="E1228" s="22" t="str">
        <f>VLOOKUP(A1228,[4]技术合作!$1:$1048576,3,FALSE)</f>
        <v>江苏省苏州市</v>
      </c>
      <c r="F1228" s="21" t="s">
        <v>2613</v>
      </c>
      <c r="G1228" s="21" t="s">
        <v>221</v>
      </c>
      <c r="H1228" s="24"/>
    </row>
    <row r="1229" s="1" customFormat="1" spans="1:8">
      <c r="A1229" s="21" t="s">
        <v>221</v>
      </c>
      <c r="B1229" s="22" t="s">
        <v>222</v>
      </c>
      <c r="C1229" s="23" t="s">
        <v>2593</v>
      </c>
      <c r="D1229" s="22">
        <v>31</v>
      </c>
      <c r="E1229" s="22" t="str">
        <f>VLOOKUP(A1229,[4]技术合作!$1:$1048576,3,FALSE)</f>
        <v>江苏省苏州市</v>
      </c>
      <c r="F1229" s="21" t="s">
        <v>2614</v>
      </c>
      <c r="G1229" s="21" t="s">
        <v>221</v>
      </c>
      <c r="H1229" s="24"/>
    </row>
    <row r="1230" s="1" customFormat="1" spans="1:8">
      <c r="A1230" s="21" t="s">
        <v>221</v>
      </c>
      <c r="B1230" s="22" t="s">
        <v>222</v>
      </c>
      <c r="C1230" s="23" t="s">
        <v>2593</v>
      </c>
      <c r="D1230" s="22">
        <v>31</v>
      </c>
      <c r="E1230" s="22" t="str">
        <f>VLOOKUP(A1230,[4]技术合作!$1:$1048576,3,FALSE)</f>
        <v>江苏省苏州市</v>
      </c>
      <c r="F1230" s="29" t="s">
        <v>2615</v>
      </c>
      <c r="G1230" s="21" t="s">
        <v>221</v>
      </c>
      <c r="H1230" s="24"/>
    </row>
    <row r="1231" s="1" customFormat="1" spans="1:8">
      <c r="A1231" s="21" t="s">
        <v>221</v>
      </c>
      <c r="B1231" s="22" t="s">
        <v>222</v>
      </c>
      <c r="C1231" s="23" t="s">
        <v>2593</v>
      </c>
      <c r="D1231" s="22">
        <v>31</v>
      </c>
      <c r="E1231" s="22" t="str">
        <f>VLOOKUP(A1231,[4]技术合作!$1:$1048576,3,FALSE)</f>
        <v>江苏省苏州市</v>
      </c>
      <c r="F1231" s="21" t="s">
        <v>2616</v>
      </c>
      <c r="G1231" s="21" t="s">
        <v>221</v>
      </c>
      <c r="H1231" s="24"/>
    </row>
    <row r="1232" s="1" customFormat="1" spans="1:8">
      <c r="A1232" s="21" t="s">
        <v>221</v>
      </c>
      <c r="B1232" s="22" t="s">
        <v>222</v>
      </c>
      <c r="C1232" s="23" t="s">
        <v>2593</v>
      </c>
      <c r="D1232" s="22">
        <v>31</v>
      </c>
      <c r="E1232" s="22" t="str">
        <f>VLOOKUP(A1232,[4]技术合作!$1:$1048576,3,FALSE)</f>
        <v>江苏省苏州市</v>
      </c>
      <c r="F1232" s="21" t="s">
        <v>2617</v>
      </c>
      <c r="G1232" s="21" t="s">
        <v>221</v>
      </c>
      <c r="H1232" s="24"/>
    </row>
    <row r="1233" s="1" customFormat="1" spans="1:8">
      <c r="A1233" s="21" t="s">
        <v>221</v>
      </c>
      <c r="B1233" s="22" t="s">
        <v>222</v>
      </c>
      <c r="C1233" s="23" t="s">
        <v>2593</v>
      </c>
      <c r="D1233" s="22">
        <v>31</v>
      </c>
      <c r="E1233" s="22" t="str">
        <f>VLOOKUP(A1233,[4]技术合作!$1:$1048576,3,FALSE)</f>
        <v>江苏省苏州市</v>
      </c>
      <c r="F1233" s="21" t="s">
        <v>2618</v>
      </c>
      <c r="G1233" s="21" t="s">
        <v>221</v>
      </c>
      <c r="H1233" s="24"/>
    </row>
    <row r="1234" s="1" customFormat="1" spans="1:8">
      <c r="A1234" s="21" t="s">
        <v>221</v>
      </c>
      <c r="B1234" s="22" t="s">
        <v>222</v>
      </c>
      <c r="C1234" s="23" t="s">
        <v>2593</v>
      </c>
      <c r="D1234" s="22">
        <v>31</v>
      </c>
      <c r="E1234" s="22" t="str">
        <f>VLOOKUP(A1234,[4]技术合作!$1:$1048576,3,FALSE)</f>
        <v>江苏省苏州市</v>
      </c>
      <c r="F1234" s="21" t="s">
        <v>2619</v>
      </c>
      <c r="G1234" s="21" t="s">
        <v>221</v>
      </c>
      <c r="H1234" s="24"/>
    </row>
    <row r="1235" s="1" customFormat="1" spans="1:8">
      <c r="A1235" s="21" t="s">
        <v>221</v>
      </c>
      <c r="B1235" s="22" t="s">
        <v>222</v>
      </c>
      <c r="C1235" s="23" t="s">
        <v>2593</v>
      </c>
      <c r="D1235" s="22">
        <v>31</v>
      </c>
      <c r="E1235" s="22" t="str">
        <f>VLOOKUP(A1235,[4]技术合作!$1:$1048576,3,FALSE)</f>
        <v>江苏省苏州市</v>
      </c>
      <c r="F1235" s="21" t="s">
        <v>2620</v>
      </c>
      <c r="G1235" s="21" t="s">
        <v>221</v>
      </c>
      <c r="H1235" s="24"/>
    </row>
    <row r="1236" s="1" customFormat="1" spans="1:8">
      <c r="A1236" s="21" t="s">
        <v>221</v>
      </c>
      <c r="B1236" s="22" t="s">
        <v>222</v>
      </c>
      <c r="C1236" s="23" t="s">
        <v>2593</v>
      </c>
      <c r="D1236" s="22">
        <v>31</v>
      </c>
      <c r="E1236" s="22" t="str">
        <f>VLOOKUP(A1236,[4]技术合作!$1:$1048576,3,FALSE)</f>
        <v>江苏省苏州市</v>
      </c>
      <c r="F1236" s="21" t="s">
        <v>2621</v>
      </c>
      <c r="G1236" s="21" t="s">
        <v>221</v>
      </c>
      <c r="H1236" s="24"/>
    </row>
    <row r="1237" s="1" customFormat="1" spans="1:8">
      <c r="A1237" s="21" t="s">
        <v>221</v>
      </c>
      <c r="B1237" s="22" t="s">
        <v>222</v>
      </c>
      <c r="C1237" s="23" t="s">
        <v>2593</v>
      </c>
      <c r="D1237" s="22">
        <v>31</v>
      </c>
      <c r="E1237" s="22" t="str">
        <f>VLOOKUP(A1237,[4]技术合作!$1:$1048576,3,FALSE)</f>
        <v>江苏省苏州市</v>
      </c>
      <c r="F1237" s="21" t="s">
        <v>2622</v>
      </c>
      <c r="G1237" s="21" t="s">
        <v>221</v>
      </c>
      <c r="H1237" s="24"/>
    </row>
    <row r="1238" s="1" customFormat="1" spans="1:8">
      <c r="A1238" s="21" t="s">
        <v>221</v>
      </c>
      <c r="B1238" s="22" t="s">
        <v>222</v>
      </c>
      <c r="C1238" s="23" t="s">
        <v>2593</v>
      </c>
      <c r="D1238" s="22">
        <v>31</v>
      </c>
      <c r="E1238" s="22" t="str">
        <f>VLOOKUP(A1238,[4]技术合作!$1:$1048576,3,FALSE)</f>
        <v>江苏省苏州市</v>
      </c>
      <c r="F1238" s="21" t="s">
        <v>2623</v>
      </c>
      <c r="G1238" s="21" t="s">
        <v>221</v>
      </c>
      <c r="H1238" s="24"/>
    </row>
    <row r="1239" s="1" customFormat="1" spans="1:8">
      <c r="A1239" s="21" t="s">
        <v>221</v>
      </c>
      <c r="B1239" s="22" t="s">
        <v>222</v>
      </c>
      <c r="C1239" s="23" t="s">
        <v>2593</v>
      </c>
      <c r="D1239" s="22">
        <v>31</v>
      </c>
      <c r="E1239" s="22" t="str">
        <f>VLOOKUP(A1239,[4]技术合作!$1:$1048576,3,FALSE)</f>
        <v>江苏省苏州市</v>
      </c>
      <c r="F1239" s="21" t="s">
        <v>2624</v>
      </c>
      <c r="G1239" s="21" t="s">
        <v>221</v>
      </c>
      <c r="H1239" s="24"/>
    </row>
    <row r="1240" s="1" customFormat="1" spans="1:8">
      <c r="A1240" s="21" t="s">
        <v>224</v>
      </c>
      <c r="B1240" s="22" t="s">
        <v>225</v>
      </c>
      <c r="C1240" s="23" t="s">
        <v>2625</v>
      </c>
      <c r="D1240" s="22">
        <v>14</v>
      </c>
      <c r="E1240" s="22" t="str">
        <f>VLOOKUP(A1240,[4]技术合作!$1:$1048576,3,FALSE)</f>
        <v>广东省汕头市</v>
      </c>
      <c r="F1240" s="21" t="s">
        <v>2626</v>
      </c>
      <c r="G1240" s="21" t="s">
        <v>224</v>
      </c>
      <c r="H1240" s="24"/>
    </row>
    <row r="1241" s="1" customFormat="1" spans="1:8">
      <c r="A1241" s="21" t="s">
        <v>224</v>
      </c>
      <c r="B1241" s="22" t="s">
        <v>225</v>
      </c>
      <c r="C1241" s="23" t="s">
        <v>2625</v>
      </c>
      <c r="D1241" s="22">
        <v>14</v>
      </c>
      <c r="E1241" s="22" t="str">
        <f>VLOOKUP(A1241,[4]技术合作!$1:$1048576,3,FALSE)</f>
        <v>广东省汕头市</v>
      </c>
      <c r="F1241" s="21" t="s">
        <v>2627</v>
      </c>
      <c r="G1241" s="21" t="s">
        <v>224</v>
      </c>
      <c r="H1241" s="24"/>
    </row>
    <row r="1242" s="1" customFormat="1" spans="1:8">
      <c r="A1242" s="21" t="s">
        <v>224</v>
      </c>
      <c r="B1242" s="22" t="s">
        <v>225</v>
      </c>
      <c r="C1242" s="23" t="s">
        <v>2625</v>
      </c>
      <c r="D1242" s="22">
        <v>14</v>
      </c>
      <c r="E1242" s="22" t="str">
        <f>VLOOKUP(A1242,[4]技术合作!$1:$1048576,3,FALSE)</f>
        <v>广东省汕头市</v>
      </c>
      <c r="F1242" s="21" t="s">
        <v>2628</v>
      </c>
      <c r="G1242" s="21" t="s">
        <v>224</v>
      </c>
      <c r="H1242" s="24"/>
    </row>
    <row r="1243" s="1" customFormat="1" spans="1:8">
      <c r="A1243" s="21" t="s">
        <v>224</v>
      </c>
      <c r="B1243" s="22" t="s">
        <v>225</v>
      </c>
      <c r="C1243" s="23" t="s">
        <v>2625</v>
      </c>
      <c r="D1243" s="22">
        <v>14</v>
      </c>
      <c r="E1243" s="22" t="str">
        <f>VLOOKUP(A1243,[4]技术合作!$1:$1048576,3,FALSE)</f>
        <v>广东省汕头市</v>
      </c>
      <c r="F1243" s="21" t="s">
        <v>2629</v>
      </c>
      <c r="G1243" s="21" t="s">
        <v>224</v>
      </c>
      <c r="H1243" s="24"/>
    </row>
    <row r="1244" s="1" customFormat="1" spans="1:8">
      <c r="A1244" s="21" t="s">
        <v>224</v>
      </c>
      <c r="B1244" s="22" t="s">
        <v>225</v>
      </c>
      <c r="C1244" s="23" t="s">
        <v>2625</v>
      </c>
      <c r="D1244" s="22">
        <v>14</v>
      </c>
      <c r="E1244" s="22" t="str">
        <f>VLOOKUP(A1244,[4]技术合作!$1:$1048576,3,FALSE)</f>
        <v>广东省汕头市</v>
      </c>
      <c r="F1244" s="21" t="s">
        <v>2630</v>
      </c>
      <c r="G1244" s="21" t="s">
        <v>224</v>
      </c>
      <c r="H1244" s="24"/>
    </row>
    <row r="1245" s="1" customFormat="1" spans="1:8">
      <c r="A1245" s="21" t="s">
        <v>224</v>
      </c>
      <c r="B1245" s="22" t="s">
        <v>225</v>
      </c>
      <c r="C1245" s="23" t="s">
        <v>2625</v>
      </c>
      <c r="D1245" s="22">
        <v>14</v>
      </c>
      <c r="E1245" s="22" t="str">
        <f>VLOOKUP(A1245,[4]技术合作!$1:$1048576,3,FALSE)</f>
        <v>广东省汕头市</v>
      </c>
      <c r="F1245" s="21" t="s">
        <v>2631</v>
      </c>
      <c r="G1245" s="21" t="s">
        <v>224</v>
      </c>
      <c r="H1245" s="24"/>
    </row>
    <row r="1246" s="1" customFormat="1" spans="1:8">
      <c r="A1246" s="21" t="s">
        <v>224</v>
      </c>
      <c r="B1246" s="22" t="s">
        <v>225</v>
      </c>
      <c r="C1246" s="23" t="s">
        <v>2625</v>
      </c>
      <c r="D1246" s="22">
        <v>14</v>
      </c>
      <c r="E1246" s="22" t="str">
        <f>VLOOKUP(A1246,[4]技术合作!$1:$1048576,3,FALSE)</f>
        <v>广东省汕头市</v>
      </c>
      <c r="F1246" s="21" t="s">
        <v>2632</v>
      </c>
      <c r="G1246" s="21" t="s">
        <v>224</v>
      </c>
      <c r="H1246" s="24"/>
    </row>
    <row r="1247" s="1" customFormat="1" spans="1:8">
      <c r="A1247" s="21" t="s">
        <v>224</v>
      </c>
      <c r="B1247" s="22" t="s">
        <v>225</v>
      </c>
      <c r="C1247" s="23" t="s">
        <v>2625</v>
      </c>
      <c r="D1247" s="22">
        <v>14</v>
      </c>
      <c r="E1247" s="22" t="str">
        <f>VLOOKUP(A1247,[4]技术合作!$1:$1048576,3,FALSE)</f>
        <v>广东省汕头市</v>
      </c>
      <c r="F1247" s="21" t="s">
        <v>2633</v>
      </c>
      <c r="G1247" s="21" t="s">
        <v>224</v>
      </c>
      <c r="H1247" s="24"/>
    </row>
    <row r="1248" s="1" customFormat="1" spans="1:8">
      <c r="A1248" s="21" t="s">
        <v>224</v>
      </c>
      <c r="B1248" s="22" t="s">
        <v>225</v>
      </c>
      <c r="C1248" s="23" t="s">
        <v>2625</v>
      </c>
      <c r="D1248" s="22">
        <v>14</v>
      </c>
      <c r="E1248" s="22" t="str">
        <f>VLOOKUP(A1248,[4]技术合作!$1:$1048576,3,FALSE)</f>
        <v>广东省汕头市</v>
      </c>
      <c r="F1248" s="21" t="s">
        <v>2634</v>
      </c>
      <c r="G1248" s="21" t="s">
        <v>224</v>
      </c>
      <c r="H1248" s="24"/>
    </row>
    <row r="1249" s="1" customFormat="1" spans="1:8">
      <c r="A1249" s="21" t="s">
        <v>224</v>
      </c>
      <c r="B1249" s="22" t="s">
        <v>225</v>
      </c>
      <c r="C1249" s="23" t="s">
        <v>2625</v>
      </c>
      <c r="D1249" s="22">
        <v>14</v>
      </c>
      <c r="E1249" s="22" t="str">
        <f>VLOOKUP(A1249,[4]技术合作!$1:$1048576,3,FALSE)</f>
        <v>广东省汕头市</v>
      </c>
      <c r="F1249" s="21" t="s">
        <v>2635</v>
      </c>
      <c r="G1249" s="21" t="s">
        <v>224</v>
      </c>
      <c r="H1249" s="24"/>
    </row>
    <row r="1250" s="1" customFormat="1" spans="1:8">
      <c r="A1250" s="21" t="s">
        <v>224</v>
      </c>
      <c r="B1250" s="22" t="s">
        <v>225</v>
      </c>
      <c r="C1250" s="23" t="s">
        <v>2625</v>
      </c>
      <c r="D1250" s="22">
        <v>14</v>
      </c>
      <c r="E1250" s="22" t="str">
        <f>VLOOKUP(A1250,[4]技术合作!$1:$1048576,3,FALSE)</f>
        <v>广东省汕头市</v>
      </c>
      <c r="F1250" s="21" t="s">
        <v>2636</v>
      </c>
      <c r="G1250" s="21" t="s">
        <v>224</v>
      </c>
      <c r="H1250" s="24"/>
    </row>
    <row r="1251" s="1" customFormat="1" spans="1:8">
      <c r="A1251" s="21" t="s">
        <v>224</v>
      </c>
      <c r="B1251" s="22" t="s">
        <v>225</v>
      </c>
      <c r="C1251" s="23" t="s">
        <v>2625</v>
      </c>
      <c r="D1251" s="22">
        <v>14</v>
      </c>
      <c r="E1251" s="22" t="str">
        <f>VLOOKUP(A1251,[4]技术合作!$1:$1048576,3,FALSE)</f>
        <v>广东省汕头市</v>
      </c>
      <c r="F1251" s="21" t="s">
        <v>2637</v>
      </c>
      <c r="G1251" s="21" t="s">
        <v>224</v>
      </c>
      <c r="H1251" s="24"/>
    </row>
    <row r="1252" s="1" customFormat="1" spans="1:8">
      <c r="A1252" s="21" t="s">
        <v>224</v>
      </c>
      <c r="B1252" s="22" t="s">
        <v>225</v>
      </c>
      <c r="C1252" s="23" t="s">
        <v>2625</v>
      </c>
      <c r="D1252" s="22">
        <v>14</v>
      </c>
      <c r="E1252" s="22" t="str">
        <f>VLOOKUP(A1252,[4]技术合作!$1:$1048576,3,FALSE)</f>
        <v>广东省汕头市</v>
      </c>
      <c r="F1252" s="21" t="s">
        <v>2638</v>
      </c>
      <c r="G1252" s="21" t="s">
        <v>224</v>
      </c>
      <c r="H1252" s="24"/>
    </row>
    <row r="1253" s="1" customFormat="1" spans="1:8">
      <c r="A1253" s="21" t="s">
        <v>224</v>
      </c>
      <c r="B1253" s="22" t="s">
        <v>225</v>
      </c>
      <c r="C1253" s="23" t="s">
        <v>2625</v>
      </c>
      <c r="D1253" s="22">
        <v>14</v>
      </c>
      <c r="E1253" s="22" t="str">
        <f>VLOOKUP(A1253,[4]技术合作!$1:$1048576,3,FALSE)</f>
        <v>广东省汕头市</v>
      </c>
      <c r="F1253" s="21" t="s">
        <v>2639</v>
      </c>
      <c r="G1253" s="21" t="s">
        <v>224</v>
      </c>
      <c r="H1253" s="24"/>
    </row>
    <row r="1254" s="1" customFormat="1" ht="12" customHeight="1" spans="1:8">
      <c r="A1254" s="21" t="s">
        <v>227</v>
      </c>
      <c r="B1254" s="22" t="s">
        <v>228</v>
      </c>
      <c r="C1254" s="23" t="s">
        <v>2640</v>
      </c>
      <c r="D1254" s="22">
        <v>18</v>
      </c>
      <c r="E1254" s="22" t="str">
        <f>VLOOKUP(A1254,[4]技术合作!$1:$1048576,3,FALSE)</f>
        <v>广东省深圳市</v>
      </c>
      <c r="F1254" s="21" t="s">
        <v>2641</v>
      </c>
      <c r="G1254" s="21" t="s">
        <v>227</v>
      </c>
      <c r="H1254" s="24"/>
    </row>
    <row r="1255" s="1" customFormat="1" spans="1:8">
      <c r="A1255" s="21" t="s">
        <v>227</v>
      </c>
      <c r="B1255" s="22" t="s">
        <v>228</v>
      </c>
      <c r="C1255" s="23" t="s">
        <v>2640</v>
      </c>
      <c r="D1255" s="22">
        <v>18</v>
      </c>
      <c r="E1255" s="22" t="str">
        <f>VLOOKUP(A1255,[4]技术合作!$1:$1048576,3,FALSE)</f>
        <v>广东省深圳市</v>
      </c>
      <c r="F1255" s="21" t="s">
        <v>2642</v>
      </c>
      <c r="G1255" s="21" t="s">
        <v>227</v>
      </c>
      <c r="H1255" s="24"/>
    </row>
    <row r="1256" s="1" customFormat="1" spans="1:8">
      <c r="A1256" s="21" t="s">
        <v>227</v>
      </c>
      <c r="B1256" s="22" t="s">
        <v>228</v>
      </c>
      <c r="C1256" s="23" t="s">
        <v>2640</v>
      </c>
      <c r="D1256" s="22">
        <v>18</v>
      </c>
      <c r="E1256" s="22" t="str">
        <f>VLOOKUP(A1256,[4]技术合作!$1:$1048576,3,FALSE)</f>
        <v>广东省深圳市</v>
      </c>
      <c r="F1256" s="21" t="s">
        <v>2643</v>
      </c>
      <c r="G1256" s="21" t="s">
        <v>227</v>
      </c>
      <c r="H1256" s="24"/>
    </row>
    <row r="1257" s="1" customFormat="1" spans="1:8">
      <c r="A1257" s="21" t="s">
        <v>227</v>
      </c>
      <c r="B1257" s="22" t="s">
        <v>228</v>
      </c>
      <c r="C1257" s="23" t="s">
        <v>2640</v>
      </c>
      <c r="D1257" s="22">
        <v>18</v>
      </c>
      <c r="E1257" s="22" t="str">
        <f>VLOOKUP(A1257,[4]技术合作!$1:$1048576,3,FALSE)</f>
        <v>广东省深圳市</v>
      </c>
      <c r="F1257" s="21" t="s">
        <v>2644</v>
      </c>
      <c r="G1257" s="21" t="s">
        <v>227</v>
      </c>
      <c r="H1257" s="24"/>
    </row>
    <row r="1258" s="1" customFormat="1" spans="1:8">
      <c r="A1258" s="21" t="s">
        <v>227</v>
      </c>
      <c r="B1258" s="22" t="s">
        <v>228</v>
      </c>
      <c r="C1258" s="23" t="s">
        <v>2640</v>
      </c>
      <c r="D1258" s="22">
        <v>18</v>
      </c>
      <c r="E1258" s="22" t="str">
        <f>VLOOKUP(A1258,[4]技术合作!$1:$1048576,3,FALSE)</f>
        <v>广东省深圳市</v>
      </c>
      <c r="F1258" s="21" t="s">
        <v>2645</v>
      </c>
      <c r="G1258" s="21" t="s">
        <v>227</v>
      </c>
      <c r="H1258" s="24"/>
    </row>
    <row r="1259" s="1" customFormat="1" spans="1:8">
      <c r="A1259" s="21" t="s">
        <v>227</v>
      </c>
      <c r="B1259" s="22" t="s">
        <v>228</v>
      </c>
      <c r="C1259" s="23" t="s">
        <v>2640</v>
      </c>
      <c r="D1259" s="22">
        <v>18</v>
      </c>
      <c r="E1259" s="22" t="str">
        <f>VLOOKUP(A1259,[4]技术合作!$1:$1048576,3,FALSE)</f>
        <v>广东省深圳市</v>
      </c>
      <c r="F1259" s="21" t="s">
        <v>2646</v>
      </c>
      <c r="G1259" s="21" t="s">
        <v>227</v>
      </c>
      <c r="H1259" s="24"/>
    </row>
    <row r="1260" s="1" customFormat="1" spans="1:8">
      <c r="A1260" s="21" t="s">
        <v>227</v>
      </c>
      <c r="B1260" s="22" t="s">
        <v>228</v>
      </c>
      <c r="C1260" s="23" t="s">
        <v>2640</v>
      </c>
      <c r="D1260" s="22">
        <v>18</v>
      </c>
      <c r="E1260" s="22" t="str">
        <f>VLOOKUP(A1260,[4]技术合作!$1:$1048576,3,FALSE)</f>
        <v>广东省深圳市</v>
      </c>
      <c r="F1260" s="21" t="s">
        <v>2647</v>
      </c>
      <c r="G1260" s="21" t="s">
        <v>227</v>
      </c>
      <c r="H1260" s="24"/>
    </row>
    <row r="1261" s="1" customFormat="1" spans="1:8">
      <c r="A1261" s="21" t="s">
        <v>227</v>
      </c>
      <c r="B1261" s="22" t="s">
        <v>228</v>
      </c>
      <c r="C1261" s="23" t="s">
        <v>2640</v>
      </c>
      <c r="D1261" s="22">
        <v>18</v>
      </c>
      <c r="E1261" s="22" t="str">
        <f>VLOOKUP(A1261,[4]技术合作!$1:$1048576,3,FALSE)</f>
        <v>广东省深圳市</v>
      </c>
      <c r="F1261" s="21" t="s">
        <v>2648</v>
      </c>
      <c r="G1261" s="21" t="s">
        <v>227</v>
      </c>
      <c r="H1261" s="24"/>
    </row>
    <row r="1262" s="1" customFormat="1" spans="1:8">
      <c r="A1262" s="21" t="s">
        <v>227</v>
      </c>
      <c r="B1262" s="22" t="s">
        <v>228</v>
      </c>
      <c r="C1262" s="23" t="s">
        <v>2640</v>
      </c>
      <c r="D1262" s="22">
        <v>18</v>
      </c>
      <c r="E1262" s="22" t="str">
        <f>VLOOKUP(A1262,[4]技术合作!$1:$1048576,3,FALSE)</f>
        <v>广东省深圳市</v>
      </c>
      <c r="F1262" s="21" t="s">
        <v>2649</v>
      </c>
      <c r="G1262" s="21" t="s">
        <v>227</v>
      </c>
      <c r="H1262" s="24"/>
    </row>
    <row r="1263" s="1" customFormat="1" spans="1:8">
      <c r="A1263" s="21" t="s">
        <v>227</v>
      </c>
      <c r="B1263" s="22" t="s">
        <v>228</v>
      </c>
      <c r="C1263" s="23" t="s">
        <v>2640</v>
      </c>
      <c r="D1263" s="22">
        <v>18</v>
      </c>
      <c r="E1263" s="22" t="str">
        <f>VLOOKUP(A1263,[4]技术合作!$1:$1048576,3,FALSE)</f>
        <v>广东省深圳市</v>
      </c>
      <c r="F1263" s="21" t="s">
        <v>2650</v>
      </c>
      <c r="G1263" s="21" t="s">
        <v>227</v>
      </c>
      <c r="H1263" s="24"/>
    </row>
    <row r="1264" s="1" customFormat="1" spans="1:8">
      <c r="A1264" s="21" t="s">
        <v>227</v>
      </c>
      <c r="B1264" s="22" t="s">
        <v>228</v>
      </c>
      <c r="C1264" s="23" t="s">
        <v>2640</v>
      </c>
      <c r="D1264" s="22">
        <v>18</v>
      </c>
      <c r="E1264" s="22" t="str">
        <f>VLOOKUP(A1264,[4]技术合作!$1:$1048576,3,FALSE)</f>
        <v>广东省深圳市</v>
      </c>
      <c r="F1264" s="21" t="s">
        <v>2651</v>
      </c>
      <c r="G1264" s="21" t="s">
        <v>227</v>
      </c>
      <c r="H1264" s="24"/>
    </row>
    <row r="1265" s="1" customFormat="1" spans="1:8">
      <c r="A1265" s="21" t="s">
        <v>227</v>
      </c>
      <c r="B1265" s="22" t="s">
        <v>228</v>
      </c>
      <c r="C1265" s="23" t="s">
        <v>2640</v>
      </c>
      <c r="D1265" s="22">
        <v>18</v>
      </c>
      <c r="E1265" s="22" t="str">
        <f>VLOOKUP(A1265,[4]技术合作!$1:$1048576,3,FALSE)</f>
        <v>广东省深圳市</v>
      </c>
      <c r="F1265" s="21" t="s">
        <v>2652</v>
      </c>
      <c r="G1265" s="21" t="s">
        <v>227</v>
      </c>
      <c r="H1265" s="24"/>
    </row>
    <row r="1266" s="1" customFormat="1" spans="1:8">
      <c r="A1266" s="21" t="s">
        <v>227</v>
      </c>
      <c r="B1266" s="22" t="s">
        <v>228</v>
      </c>
      <c r="C1266" s="23" t="s">
        <v>2640</v>
      </c>
      <c r="D1266" s="22">
        <v>18</v>
      </c>
      <c r="E1266" s="22" t="str">
        <f>VLOOKUP(A1266,[4]技术合作!$1:$1048576,3,FALSE)</f>
        <v>广东省深圳市</v>
      </c>
      <c r="F1266" s="21" t="s">
        <v>2653</v>
      </c>
      <c r="G1266" s="21" t="s">
        <v>227</v>
      </c>
      <c r="H1266" s="24"/>
    </row>
    <row r="1267" s="1" customFormat="1" spans="1:8">
      <c r="A1267" s="21" t="s">
        <v>227</v>
      </c>
      <c r="B1267" s="22" t="s">
        <v>228</v>
      </c>
      <c r="C1267" s="23" t="s">
        <v>2640</v>
      </c>
      <c r="D1267" s="22">
        <v>18</v>
      </c>
      <c r="E1267" s="22" t="str">
        <f>VLOOKUP(A1267,[4]技术合作!$1:$1048576,3,FALSE)</f>
        <v>广东省深圳市</v>
      </c>
      <c r="F1267" s="21" t="s">
        <v>2654</v>
      </c>
      <c r="G1267" s="21" t="s">
        <v>227</v>
      </c>
      <c r="H1267" s="24"/>
    </row>
    <row r="1268" s="1" customFormat="1" spans="1:8">
      <c r="A1268" s="21" t="s">
        <v>227</v>
      </c>
      <c r="B1268" s="22" t="s">
        <v>228</v>
      </c>
      <c r="C1268" s="23" t="s">
        <v>2640</v>
      </c>
      <c r="D1268" s="22">
        <v>18</v>
      </c>
      <c r="E1268" s="22" t="str">
        <f>VLOOKUP(A1268,[4]技术合作!$1:$1048576,3,FALSE)</f>
        <v>广东省深圳市</v>
      </c>
      <c r="F1268" s="21" t="s">
        <v>2655</v>
      </c>
      <c r="G1268" s="21" t="s">
        <v>227</v>
      </c>
      <c r="H1268" s="24"/>
    </row>
    <row r="1269" s="1" customFormat="1" spans="1:8">
      <c r="A1269" s="21" t="s">
        <v>227</v>
      </c>
      <c r="B1269" s="22" t="s">
        <v>228</v>
      </c>
      <c r="C1269" s="23" t="s">
        <v>2640</v>
      </c>
      <c r="D1269" s="22">
        <v>18</v>
      </c>
      <c r="E1269" s="22" t="str">
        <f>VLOOKUP(A1269,[4]技术合作!$1:$1048576,3,FALSE)</f>
        <v>广东省深圳市</v>
      </c>
      <c r="F1269" s="21" t="s">
        <v>2656</v>
      </c>
      <c r="G1269" s="21" t="s">
        <v>227</v>
      </c>
      <c r="H1269" s="24"/>
    </row>
    <row r="1270" s="1" customFormat="1" spans="1:8">
      <c r="A1270" s="21" t="s">
        <v>227</v>
      </c>
      <c r="B1270" s="22" t="s">
        <v>228</v>
      </c>
      <c r="C1270" s="23" t="s">
        <v>2640</v>
      </c>
      <c r="D1270" s="22">
        <v>18</v>
      </c>
      <c r="E1270" s="22" t="str">
        <f>VLOOKUP(A1270,[4]技术合作!$1:$1048576,3,FALSE)</f>
        <v>广东省深圳市</v>
      </c>
      <c r="F1270" s="21" t="s">
        <v>2657</v>
      </c>
      <c r="G1270" s="21" t="s">
        <v>227</v>
      </c>
      <c r="H1270" s="24"/>
    </row>
    <row r="1271" s="1" customFormat="1" spans="1:8">
      <c r="A1271" s="21" t="s">
        <v>227</v>
      </c>
      <c r="B1271" s="22" t="s">
        <v>228</v>
      </c>
      <c r="C1271" s="23" t="s">
        <v>2640</v>
      </c>
      <c r="D1271" s="22">
        <v>18</v>
      </c>
      <c r="E1271" s="22" t="str">
        <f>VLOOKUP(A1271,[4]技术合作!$1:$1048576,3,FALSE)</f>
        <v>广东省深圳市</v>
      </c>
      <c r="F1271" s="21" t="s">
        <v>2658</v>
      </c>
      <c r="G1271" s="21" t="s">
        <v>227</v>
      </c>
      <c r="H1271" s="24"/>
    </row>
    <row r="1272" s="1" customFormat="1" spans="1:8">
      <c r="A1272" s="21" t="s">
        <v>230</v>
      </c>
      <c r="B1272" s="22" t="s">
        <v>231</v>
      </c>
      <c r="C1272" s="23" t="s">
        <v>2659</v>
      </c>
      <c r="D1272" s="22">
        <v>11</v>
      </c>
      <c r="E1272" s="22" t="str">
        <f>VLOOKUP(A1272,[4]技术合作!$1:$1048576,3,FALSE)</f>
        <v>浙江省台州市</v>
      </c>
      <c r="F1272" s="21" t="s">
        <v>2660</v>
      </c>
      <c r="G1272" s="21" t="s">
        <v>230</v>
      </c>
      <c r="H1272" s="24"/>
    </row>
    <row r="1273" s="1" customFormat="1" spans="1:8">
      <c r="A1273" s="21" t="s">
        <v>230</v>
      </c>
      <c r="B1273" s="22" t="s">
        <v>231</v>
      </c>
      <c r="C1273" s="23" t="s">
        <v>2659</v>
      </c>
      <c r="D1273" s="22">
        <v>11</v>
      </c>
      <c r="E1273" s="22" t="str">
        <f>VLOOKUP(A1273,[4]技术合作!$1:$1048576,3,FALSE)</f>
        <v>浙江省台州市</v>
      </c>
      <c r="F1273" s="21" t="s">
        <v>2661</v>
      </c>
      <c r="G1273" s="21" t="s">
        <v>230</v>
      </c>
      <c r="H1273" s="24"/>
    </row>
    <row r="1274" s="1" customFormat="1" spans="1:8">
      <c r="A1274" s="21" t="s">
        <v>230</v>
      </c>
      <c r="B1274" s="22" t="s">
        <v>231</v>
      </c>
      <c r="C1274" s="23" t="s">
        <v>2659</v>
      </c>
      <c r="D1274" s="22">
        <v>11</v>
      </c>
      <c r="E1274" s="22" t="str">
        <f>VLOOKUP(A1274,[4]技术合作!$1:$1048576,3,FALSE)</f>
        <v>浙江省台州市</v>
      </c>
      <c r="F1274" s="21" t="s">
        <v>2662</v>
      </c>
      <c r="G1274" s="21" t="s">
        <v>230</v>
      </c>
      <c r="H1274" s="24"/>
    </row>
    <row r="1275" s="1" customFormat="1" spans="1:8">
      <c r="A1275" s="21" t="s">
        <v>230</v>
      </c>
      <c r="B1275" s="22" t="s">
        <v>231</v>
      </c>
      <c r="C1275" s="23" t="s">
        <v>2659</v>
      </c>
      <c r="D1275" s="22">
        <v>11</v>
      </c>
      <c r="E1275" s="22" t="str">
        <f>VLOOKUP(A1275,[4]技术合作!$1:$1048576,3,FALSE)</f>
        <v>浙江省台州市</v>
      </c>
      <c r="F1275" s="21" t="s">
        <v>2663</v>
      </c>
      <c r="G1275" s="21" t="s">
        <v>230</v>
      </c>
      <c r="H1275" s="24"/>
    </row>
    <row r="1276" s="1" customFormat="1" spans="1:8">
      <c r="A1276" s="21" t="s">
        <v>230</v>
      </c>
      <c r="B1276" s="22" t="s">
        <v>231</v>
      </c>
      <c r="C1276" s="23" t="s">
        <v>2659</v>
      </c>
      <c r="D1276" s="22">
        <v>11</v>
      </c>
      <c r="E1276" s="22" t="str">
        <f>VLOOKUP(A1276,[4]技术合作!$1:$1048576,3,FALSE)</f>
        <v>浙江省台州市</v>
      </c>
      <c r="F1276" s="21" t="s">
        <v>2664</v>
      </c>
      <c r="G1276" s="21" t="s">
        <v>230</v>
      </c>
      <c r="H1276" s="24"/>
    </row>
    <row r="1277" s="1" customFormat="1" spans="1:8">
      <c r="A1277" s="21" t="s">
        <v>230</v>
      </c>
      <c r="B1277" s="22" t="s">
        <v>231</v>
      </c>
      <c r="C1277" s="23" t="s">
        <v>2659</v>
      </c>
      <c r="D1277" s="22">
        <v>11</v>
      </c>
      <c r="E1277" s="22" t="str">
        <f>VLOOKUP(A1277,[4]技术合作!$1:$1048576,3,FALSE)</f>
        <v>浙江省台州市</v>
      </c>
      <c r="F1277" s="21" t="s">
        <v>2665</v>
      </c>
      <c r="G1277" s="21" t="s">
        <v>230</v>
      </c>
      <c r="H1277" s="24"/>
    </row>
    <row r="1278" s="1" customFormat="1" spans="1:8">
      <c r="A1278" s="21" t="s">
        <v>230</v>
      </c>
      <c r="B1278" s="22" t="s">
        <v>231</v>
      </c>
      <c r="C1278" s="23" t="s">
        <v>2659</v>
      </c>
      <c r="D1278" s="22">
        <v>11</v>
      </c>
      <c r="E1278" s="22" t="str">
        <f>VLOOKUP(A1278,[4]技术合作!$1:$1048576,3,FALSE)</f>
        <v>浙江省台州市</v>
      </c>
      <c r="F1278" s="21" t="s">
        <v>2666</v>
      </c>
      <c r="G1278" s="21" t="s">
        <v>230</v>
      </c>
      <c r="H1278" s="24"/>
    </row>
    <row r="1279" s="1" customFormat="1" spans="1:8">
      <c r="A1279" s="21" t="s">
        <v>230</v>
      </c>
      <c r="B1279" s="22" t="s">
        <v>231</v>
      </c>
      <c r="C1279" s="23" t="s">
        <v>2659</v>
      </c>
      <c r="D1279" s="22">
        <v>11</v>
      </c>
      <c r="E1279" s="22" t="str">
        <f>VLOOKUP(A1279,[4]技术合作!$1:$1048576,3,FALSE)</f>
        <v>浙江省台州市</v>
      </c>
      <c r="F1279" s="21" t="s">
        <v>2667</v>
      </c>
      <c r="G1279" s="21" t="s">
        <v>230</v>
      </c>
      <c r="H1279" s="24"/>
    </row>
    <row r="1280" s="1" customFormat="1" spans="1:8">
      <c r="A1280" s="21" t="s">
        <v>230</v>
      </c>
      <c r="B1280" s="22" t="s">
        <v>231</v>
      </c>
      <c r="C1280" s="23" t="s">
        <v>2659</v>
      </c>
      <c r="D1280" s="22">
        <v>11</v>
      </c>
      <c r="E1280" s="22" t="str">
        <f>VLOOKUP(A1280,[4]技术合作!$1:$1048576,3,FALSE)</f>
        <v>浙江省台州市</v>
      </c>
      <c r="F1280" s="21" t="s">
        <v>2668</v>
      </c>
      <c r="G1280" s="21" t="s">
        <v>230</v>
      </c>
      <c r="H1280" s="24"/>
    </row>
    <row r="1281" s="1" customFormat="1" spans="1:8">
      <c r="A1281" s="21" t="s">
        <v>230</v>
      </c>
      <c r="B1281" s="22" t="s">
        <v>231</v>
      </c>
      <c r="C1281" s="23" t="s">
        <v>2659</v>
      </c>
      <c r="D1281" s="22">
        <v>11</v>
      </c>
      <c r="E1281" s="22" t="str">
        <f>VLOOKUP(A1281,[4]技术合作!$1:$1048576,3,FALSE)</f>
        <v>浙江省台州市</v>
      </c>
      <c r="F1281" s="21" t="s">
        <v>2669</v>
      </c>
      <c r="G1281" s="21" t="s">
        <v>230</v>
      </c>
      <c r="H1281" s="24"/>
    </row>
    <row r="1282" s="1" customFormat="1" spans="1:8">
      <c r="A1282" s="21" t="s">
        <v>230</v>
      </c>
      <c r="B1282" s="22" t="s">
        <v>231</v>
      </c>
      <c r="C1282" s="23" t="s">
        <v>2659</v>
      </c>
      <c r="D1282" s="22">
        <v>11</v>
      </c>
      <c r="E1282" s="22" t="str">
        <f>VLOOKUP(A1282,[4]技术合作!$1:$1048576,3,FALSE)</f>
        <v>浙江省台州市</v>
      </c>
      <c r="F1282" s="21" t="s">
        <v>2670</v>
      </c>
      <c r="G1282" s="21" t="s">
        <v>230</v>
      </c>
      <c r="H1282" s="24"/>
    </row>
    <row r="1283" s="1" customFormat="1" spans="1:8">
      <c r="A1283" s="21" t="s">
        <v>233</v>
      </c>
      <c r="B1283" s="22" t="s">
        <v>234</v>
      </c>
      <c r="C1283" s="23" t="s">
        <v>2671</v>
      </c>
      <c r="D1283" s="22">
        <v>20</v>
      </c>
      <c r="E1283" s="22" t="str">
        <f>VLOOKUP(A1283,[4]技术合作!$1:$1048576,3,FALSE)</f>
        <v>福建省福州市</v>
      </c>
      <c r="F1283" s="21" t="s">
        <v>2672</v>
      </c>
      <c r="G1283" s="21" t="s">
        <v>233</v>
      </c>
      <c r="H1283" s="24"/>
    </row>
    <row r="1284" s="1" customFormat="1" spans="1:8">
      <c r="A1284" s="21" t="s">
        <v>233</v>
      </c>
      <c r="B1284" s="22" t="s">
        <v>234</v>
      </c>
      <c r="C1284" s="23" t="s">
        <v>2671</v>
      </c>
      <c r="D1284" s="22">
        <v>20</v>
      </c>
      <c r="E1284" s="22" t="str">
        <f>VLOOKUP(A1284,[4]技术合作!$1:$1048576,3,FALSE)</f>
        <v>福建省福州市</v>
      </c>
      <c r="F1284" s="21" t="s">
        <v>2673</v>
      </c>
      <c r="G1284" s="21" t="s">
        <v>233</v>
      </c>
      <c r="H1284" s="24"/>
    </row>
    <row r="1285" s="1" customFormat="1" spans="1:8">
      <c r="A1285" s="21" t="s">
        <v>233</v>
      </c>
      <c r="B1285" s="22" t="s">
        <v>234</v>
      </c>
      <c r="C1285" s="23" t="s">
        <v>2671</v>
      </c>
      <c r="D1285" s="22">
        <v>20</v>
      </c>
      <c r="E1285" s="22" t="str">
        <f>VLOOKUP(A1285,[4]技术合作!$1:$1048576,3,FALSE)</f>
        <v>福建省福州市</v>
      </c>
      <c r="F1285" s="21" t="s">
        <v>2674</v>
      </c>
      <c r="G1285" s="21" t="s">
        <v>233</v>
      </c>
      <c r="H1285" s="24"/>
    </row>
    <row r="1286" s="1" customFormat="1" spans="1:8">
      <c r="A1286" s="21" t="s">
        <v>233</v>
      </c>
      <c r="B1286" s="22" t="s">
        <v>234</v>
      </c>
      <c r="C1286" s="23" t="s">
        <v>2671</v>
      </c>
      <c r="D1286" s="22">
        <v>20</v>
      </c>
      <c r="E1286" s="22" t="str">
        <f>VLOOKUP(A1286,[4]技术合作!$1:$1048576,3,FALSE)</f>
        <v>福建省福州市</v>
      </c>
      <c r="F1286" s="21" t="s">
        <v>2675</v>
      </c>
      <c r="G1286" s="21" t="s">
        <v>233</v>
      </c>
      <c r="H1286" s="24"/>
    </row>
    <row r="1287" s="1" customFormat="1" spans="1:8">
      <c r="A1287" s="21" t="s">
        <v>233</v>
      </c>
      <c r="B1287" s="22" t="s">
        <v>234</v>
      </c>
      <c r="C1287" s="23" t="s">
        <v>2671</v>
      </c>
      <c r="D1287" s="22">
        <v>20</v>
      </c>
      <c r="E1287" s="22" t="str">
        <f>VLOOKUP(A1287,[4]技术合作!$1:$1048576,3,FALSE)</f>
        <v>福建省福州市</v>
      </c>
      <c r="F1287" s="21" t="s">
        <v>2676</v>
      </c>
      <c r="G1287" s="21" t="s">
        <v>233</v>
      </c>
      <c r="H1287" s="24"/>
    </row>
    <row r="1288" s="1" customFormat="1" spans="1:8">
      <c r="A1288" s="21" t="s">
        <v>233</v>
      </c>
      <c r="B1288" s="22" t="s">
        <v>234</v>
      </c>
      <c r="C1288" s="23" t="s">
        <v>2671</v>
      </c>
      <c r="D1288" s="22">
        <v>20</v>
      </c>
      <c r="E1288" s="22" t="str">
        <f>VLOOKUP(A1288,[4]技术合作!$1:$1048576,3,FALSE)</f>
        <v>福建省福州市</v>
      </c>
      <c r="F1288" s="21" t="s">
        <v>2677</v>
      </c>
      <c r="G1288" s="21" t="s">
        <v>233</v>
      </c>
      <c r="H1288" s="24"/>
    </row>
    <row r="1289" s="1" customFormat="1" spans="1:8">
      <c r="A1289" s="21" t="s">
        <v>233</v>
      </c>
      <c r="B1289" s="22" t="s">
        <v>234</v>
      </c>
      <c r="C1289" s="23" t="s">
        <v>2671</v>
      </c>
      <c r="D1289" s="22">
        <v>20</v>
      </c>
      <c r="E1289" s="22" t="str">
        <f>VLOOKUP(A1289,[4]技术合作!$1:$1048576,3,FALSE)</f>
        <v>福建省福州市</v>
      </c>
      <c r="F1289" s="21" t="s">
        <v>2678</v>
      </c>
      <c r="G1289" s="21" t="s">
        <v>233</v>
      </c>
      <c r="H1289" s="24"/>
    </row>
    <row r="1290" s="1" customFormat="1" spans="1:8">
      <c r="A1290" s="21" t="s">
        <v>233</v>
      </c>
      <c r="B1290" s="22" t="s">
        <v>234</v>
      </c>
      <c r="C1290" s="23" t="s">
        <v>2671</v>
      </c>
      <c r="D1290" s="22">
        <v>20</v>
      </c>
      <c r="E1290" s="22" t="str">
        <f>VLOOKUP(A1290,[4]技术合作!$1:$1048576,3,FALSE)</f>
        <v>福建省福州市</v>
      </c>
      <c r="F1290" s="21" t="s">
        <v>2679</v>
      </c>
      <c r="G1290" s="21" t="s">
        <v>233</v>
      </c>
      <c r="H1290" s="24"/>
    </row>
    <row r="1291" s="1" customFormat="1" spans="1:8">
      <c r="A1291" s="21" t="s">
        <v>233</v>
      </c>
      <c r="B1291" s="22" t="s">
        <v>234</v>
      </c>
      <c r="C1291" s="23" t="s">
        <v>2671</v>
      </c>
      <c r="D1291" s="22">
        <v>20</v>
      </c>
      <c r="E1291" s="22" t="str">
        <f>VLOOKUP(A1291,[4]技术合作!$1:$1048576,3,FALSE)</f>
        <v>福建省福州市</v>
      </c>
      <c r="F1291" s="21" t="s">
        <v>2680</v>
      </c>
      <c r="G1291" s="21" t="s">
        <v>233</v>
      </c>
      <c r="H1291" s="24"/>
    </row>
    <row r="1292" s="1" customFormat="1" spans="1:8">
      <c r="A1292" s="21" t="s">
        <v>233</v>
      </c>
      <c r="B1292" s="22" t="s">
        <v>234</v>
      </c>
      <c r="C1292" s="23" t="s">
        <v>2671</v>
      </c>
      <c r="D1292" s="22">
        <v>20</v>
      </c>
      <c r="E1292" s="22" t="str">
        <f>VLOOKUP(A1292,[4]技术合作!$1:$1048576,3,FALSE)</f>
        <v>福建省福州市</v>
      </c>
      <c r="F1292" s="21" t="s">
        <v>2681</v>
      </c>
      <c r="G1292" s="21" t="s">
        <v>233</v>
      </c>
      <c r="H1292" s="24"/>
    </row>
    <row r="1293" s="1" customFormat="1" spans="1:8">
      <c r="A1293" s="21" t="s">
        <v>233</v>
      </c>
      <c r="B1293" s="22" t="s">
        <v>234</v>
      </c>
      <c r="C1293" s="23" t="s">
        <v>2671</v>
      </c>
      <c r="D1293" s="22">
        <v>20</v>
      </c>
      <c r="E1293" s="22" t="str">
        <f>VLOOKUP(A1293,[4]技术合作!$1:$1048576,3,FALSE)</f>
        <v>福建省福州市</v>
      </c>
      <c r="F1293" s="21" t="s">
        <v>2682</v>
      </c>
      <c r="G1293" s="21" t="s">
        <v>233</v>
      </c>
      <c r="H1293" s="24"/>
    </row>
    <row r="1294" s="1" customFormat="1" spans="1:8">
      <c r="A1294" s="21" t="s">
        <v>233</v>
      </c>
      <c r="B1294" s="22" t="s">
        <v>234</v>
      </c>
      <c r="C1294" s="23" t="s">
        <v>2671</v>
      </c>
      <c r="D1294" s="22">
        <v>20</v>
      </c>
      <c r="E1294" s="22" t="str">
        <f>VLOOKUP(A1294,[4]技术合作!$1:$1048576,3,FALSE)</f>
        <v>福建省福州市</v>
      </c>
      <c r="F1294" s="21" t="s">
        <v>2683</v>
      </c>
      <c r="G1294" s="21" t="s">
        <v>233</v>
      </c>
      <c r="H1294" s="24"/>
    </row>
    <row r="1295" s="1" customFormat="1" spans="1:8">
      <c r="A1295" s="21" t="s">
        <v>233</v>
      </c>
      <c r="B1295" s="22" t="s">
        <v>234</v>
      </c>
      <c r="C1295" s="23" t="s">
        <v>2671</v>
      </c>
      <c r="D1295" s="22">
        <v>20</v>
      </c>
      <c r="E1295" s="22" t="str">
        <f>VLOOKUP(A1295,[4]技术合作!$1:$1048576,3,FALSE)</f>
        <v>福建省福州市</v>
      </c>
      <c r="F1295" s="21" t="s">
        <v>2684</v>
      </c>
      <c r="G1295" s="21" t="s">
        <v>233</v>
      </c>
      <c r="H1295" s="24"/>
    </row>
    <row r="1296" s="1" customFormat="1" spans="1:8">
      <c r="A1296" s="21" t="s">
        <v>233</v>
      </c>
      <c r="B1296" s="22" t="s">
        <v>234</v>
      </c>
      <c r="C1296" s="23" t="s">
        <v>2671</v>
      </c>
      <c r="D1296" s="22">
        <v>20</v>
      </c>
      <c r="E1296" s="22" t="str">
        <f>VLOOKUP(A1296,[4]技术合作!$1:$1048576,3,FALSE)</f>
        <v>福建省福州市</v>
      </c>
      <c r="F1296" s="21" t="s">
        <v>2685</v>
      </c>
      <c r="G1296" s="21" t="s">
        <v>233</v>
      </c>
      <c r="H1296" s="24"/>
    </row>
    <row r="1297" s="1" customFormat="1" spans="1:8">
      <c r="A1297" s="21" t="s">
        <v>233</v>
      </c>
      <c r="B1297" s="22" t="s">
        <v>234</v>
      </c>
      <c r="C1297" s="23" t="s">
        <v>2671</v>
      </c>
      <c r="D1297" s="22">
        <v>20</v>
      </c>
      <c r="E1297" s="22" t="str">
        <f>VLOOKUP(A1297,[4]技术合作!$1:$1048576,3,FALSE)</f>
        <v>福建省福州市</v>
      </c>
      <c r="F1297" s="21" t="s">
        <v>2686</v>
      </c>
      <c r="G1297" s="21" t="s">
        <v>233</v>
      </c>
      <c r="H1297" s="24"/>
    </row>
    <row r="1298" s="1" customFormat="1" spans="1:8">
      <c r="A1298" s="21" t="s">
        <v>233</v>
      </c>
      <c r="B1298" s="22" t="s">
        <v>234</v>
      </c>
      <c r="C1298" s="23" t="s">
        <v>2671</v>
      </c>
      <c r="D1298" s="22">
        <v>20</v>
      </c>
      <c r="E1298" s="22" t="str">
        <f>VLOOKUP(A1298,[4]技术合作!$1:$1048576,3,FALSE)</f>
        <v>福建省福州市</v>
      </c>
      <c r="F1298" s="21" t="s">
        <v>2687</v>
      </c>
      <c r="G1298" s="21" t="s">
        <v>233</v>
      </c>
      <c r="H1298" s="24"/>
    </row>
    <row r="1299" s="1" customFormat="1" spans="1:8">
      <c r="A1299" s="21" t="s">
        <v>233</v>
      </c>
      <c r="B1299" s="22" t="s">
        <v>234</v>
      </c>
      <c r="C1299" s="23" t="s">
        <v>2671</v>
      </c>
      <c r="D1299" s="22">
        <v>20</v>
      </c>
      <c r="E1299" s="22" t="str">
        <f>VLOOKUP(A1299,[4]技术合作!$1:$1048576,3,FALSE)</f>
        <v>福建省福州市</v>
      </c>
      <c r="F1299" s="21" t="s">
        <v>2688</v>
      </c>
      <c r="G1299" s="21" t="s">
        <v>233</v>
      </c>
      <c r="H1299" s="24"/>
    </row>
    <row r="1300" s="1" customFormat="1" spans="1:8">
      <c r="A1300" s="21" t="s">
        <v>233</v>
      </c>
      <c r="B1300" s="22" t="s">
        <v>234</v>
      </c>
      <c r="C1300" s="23" t="s">
        <v>2671</v>
      </c>
      <c r="D1300" s="22">
        <v>20</v>
      </c>
      <c r="E1300" s="22" t="str">
        <f>VLOOKUP(A1300,[4]技术合作!$1:$1048576,3,FALSE)</f>
        <v>福建省福州市</v>
      </c>
      <c r="F1300" s="21" t="s">
        <v>2689</v>
      </c>
      <c r="G1300" s="21" t="s">
        <v>233</v>
      </c>
      <c r="H1300" s="24"/>
    </row>
    <row r="1301" s="1" customFormat="1" spans="1:8">
      <c r="A1301" s="21" t="s">
        <v>233</v>
      </c>
      <c r="B1301" s="22" t="s">
        <v>234</v>
      </c>
      <c r="C1301" s="23" t="s">
        <v>2671</v>
      </c>
      <c r="D1301" s="22">
        <v>20</v>
      </c>
      <c r="E1301" s="22" t="str">
        <f>VLOOKUP(A1301,[4]技术合作!$1:$1048576,3,FALSE)</f>
        <v>福建省福州市</v>
      </c>
      <c r="F1301" s="21" t="s">
        <v>2690</v>
      </c>
      <c r="G1301" s="21" t="s">
        <v>233</v>
      </c>
      <c r="H1301" s="24"/>
    </row>
    <row r="1302" s="1" customFormat="1" spans="1:8">
      <c r="A1302" s="21" t="s">
        <v>233</v>
      </c>
      <c r="B1302" s="22" t="s">
        <v>234</v>
      </c>
      <c r="C1302" s="23" t="s">
        <v>2671</v>
      </c>
      <c r="D1302" s="22">
        <v>20</v>
      </c>
      <c r="E1302" s="22" t="str">
        <f>VLOOKUP(A1302,[4]技术合作!$1:$1048576,3,FALSE)</f>
        <v>福建省福州市</v>
      </c>
      <c r="F1302" s="21" t="s">
        <v>2691</v>
      </c>
      <c r="G1302" s="21" t="s">
        <v>233</v>
      </c>
      <c r="H1302" s="24"/>
    </row>
    <row r="1303" s="1" customFormat="1" spans="1:8">
      <c r="A1303" s="21" t="s">
        <v>236</v>
      </c>
      <c r="B1303" s="22" t="s">
        <v>237</v>
      </c>
      <c r="C1303" s="23" t="s">
        <v>2692</v>
      </c>
      <c r="D1303" s="22">
        <v>14</v>
      </c>
      <c r="E1303" s="22" t="str">
        <f>VLOOKUP(A1303,[4]技术合作!$1:$1048576,3,FALSE)</f>
        <v>广东省深圳市</v>
      </c>
      <c r="F1303" s="21" t="s">
        <v>2693</v>
      </c>
      <c r="G1303" s="21" t="s">
        <v>236</v>
      </c>
      <c r="H1303" s="24"/>
    </row>
    <row r="1304" s="1" customFormat="1" spans="1:8">
      <c r="A1304" s="21" t="s">
        <v>236</v>
      </c>
      <c r="B1304" s="22" t="s">
        <v>237</v>
      </c>
      <c r="C1304" s="23" t="s">
        <v>2692</v>
      </c>
      <c r="D1304" s="22">
        <v>14</v>
      </c>
      <c r="E1304" s="22" t="str">
        <f>VLOOKUP(A1304,[4]技术合作!$1:$1048576,3,FALSE)</f>
        <v>广东省深圳市</v>
      </c>
      <c r="F1304" s="21" t="s">
        <v>2694</v>
      </c>
      <c r="G1304" s="21" t="s">
        <v>236</v>
      </c>
      <c r="H1304" s="24"/>
    </row>
    <row r="1305" s="1" customFormat="1" spans="1:8">
      <c r="A1305" s="21" t="s">
        <v>236</v>
      </c>
      <c r="B1305" s="22" t="s">
        <v>237</v>
      </c>
      <c r="C1305" s="23" t="s">
        <v>2692</v>
      </c>
      <c r="D1305" s="22">
        <v>14</v>
      </c>
      <c r="E1305" s="22" t="str">
        <f>VLOOKUP(A1305,[4]技术合作!$1:$1048576,3,FALSE)</f>
        <v>广东省深圳市</v>
      </c>
      <c r="F1305" s="21" t="s">
        <v>2695</v>
      </c>
      <c r="G1305" s="21" t="s">
        <v>236</v>
      </c>
      <c r="H1305" s="24"/>
    </row>
    <row r="1306" s="1" customFormat="1" spans="1:8">
      <c r="A1306" s="21" t="s">
        <v>236</v>
      </c>
      <c r="B1306" s="22" t="s">
        <v>237</v>
      </c>
      <c r="C1306" s="23" t="s">
        <v>2692</v>
      </c>
      <c r="D1306" s="22">
        <v>14</v>
      </c>
      <c r="E1306" s="22" t="str">
        <f>VLOOKUP(A1306,[4]技术合作!$1:$1048576,3,FALSE)</f>
        <v>广东省深圳市</v>
      </c>
      <c r="F1306" s="21" t="s">
        <v>2696</v>
      </c>
      <c r="G1306" s="21" t="s">
        <v>236</v>
      </c>
      <c r="H1306" s="24"/>
    </row>
    <row r="1307" s="1" customFormat="1" spans="1:8">
      <c r="A1307" s="21" t="s">
        <v>236</v>
      </c>
      <c r="B1307" s="22" t="s">
        <v>237</v>
      </c>
      <c r="C1307" s="23" t="s">
        <v>2692</v>
      </c>
      <c r="D1307" s="22">
        <v>14</v>
      </c>
      <c r="E1307" s="22" t="str">
        <f>VLOOKUP(A1307,[4]技术合作!$1:$1048576,3,FALSE)</f>
        <v>广东省深圳市</v>
      </c>
      <c r="F1307" s="21" t="s">
        <v>2697</v>
      </c>
      <c r="G1307" s="21" t="s">
        <v>236</v>
      </c>
      <c r="H1307" s="24"/>
    </row>
    <row r="1308" s="1" customFormat="1" spans="1:8">
      <c r="A1308" s="21" t="s">
        <v>236</v>
      </c>
      <c r="B1308" s="22" t="s">
        <v>237</v>
      </c>
      <c r="C1308" s="23" t="s">
        <v>2692</v>
      </c>
      <c r="D1308" s="22">
        <v>14</v>
      </c>
      <c r="E1308" s="22" t="str">
        <f>VLOOKUP(A1308,[4]技术合作!$1:$1048576,3,FALSE)</f>
        <v>广东省深圳市</v>
      </c>
      <c r="F1308" s="21" t="s">
        <v>2698</v>
      </c>
      <c r="G1308" s="21" t="s">
        <v>236</v>
      </c>
      <c r="H1308" s="24"/>
    </row>
    <row r="1309" s="1" customFormat="1" spans="1:8">
      <c r="A1309" s="21" t="s">
        <v>236</v>
      </c>
      <c r="B1309" s="22" t="s">
        <v>237</v>
      </c>
      <c r="C1309" s="23" t="s">
        <v>2692</v>
      </c>
      <c r="D1309" s="22">
        <v>14</v>
      </c>
      <c r="E1309" s="22" t="str">
        <f>VLOOKUP(A1309,[4]技术合作!$1:$1048576,3,FALSE)</f>
        <v>广东省深圳市</v>
      </c>
      <c r="F1309" s="21" t="s">
        <v>2699</v>
      </c>
      <c r="G1309" s="21" t="s">
        <v>236</v>
      </c>
      <c r="H1309" s="24"/>
    </row>
    <row r="1310" s="1" customFormat="1" spans="1:8">
      <c r="A1310" s="21" t="s">
        <v>236</v>
      </c>
      <c r="B1310" s="22" t="s">
        <v>237</v>
      </c>
      <c r="C1310" s="23" t="s">
        <v>2692</v>
      </c>
      <c r="D1310" s="22">
        <v>14</v>
      </c>
      <c r="E1310" s="22" t="str">
        <f>VLOOKUP(A1310,[4]技术合作!$1:$1048576,3,FALSE)</f>
        <v>广东省深圳市</v>
      </c>
      <c r="F1310" s="21" t="s">
        <v>2700</v>
      </c>
      <c r="G1310" s="21" t="s">
        <v>236</v>
      </c>
      <c r="H1310" s="24"/>
    </row>
    <row r="1311" s="1" customFormat="1" spans="1:8">
      <c r="A1311" s="21" t="s">
        <v>236</v>
      </c>
      <c r="B1311" s="22" t="s">
        <v>237</v>
      </c>
      <c r="C1311" s="23" t="s">
        <v>2692</v>
      </c>
      <c r="D1311" s="22">
        <v>14</v>
      </c>
      <c r="E1311" s="22" t="str">
        <f>VLOOKUP(A1311,[4]技术合作!$1:$1048576,3,FALSE)</f>
        <v>广东省深圳市</v>
      </c>
      <c r="F1311" s="21" t="s">
        <v>2701</v>
      </c>
      <c r="G1311" s="21" t="s">
        <v>236</v>
      </c>
      <c r="H1311" s="24"/>
    </row>
    <row r="1312" s="1" customFormat="1" spans="1:8">
      <c r="A1312" s="21" t="s">
        <v>236</v>
      </c>
      <c r="B1312" s="22" t="s">
        <v>237</v>
      </c>
      <c r="C1312" s="23" t="s">
        <v>2692</v>
      </c>
      <c r="D1312" s="22">
        <v>14</v>
      </c>
      <c r="E1312" s="22" t="str">
        <f>VLOOKUP(A1312,[4]技术合作!$1:$1048576,3,FALSE)</f>
        <v>广东省深圳市</v>
      </c>
      <c r="F1312" s="21" t="s">
        <v>2702</v>
      </c>
      <c r="G1312" s="21" t="s">
        <v>236</v>
      </c>
      <c r="H1312" s="24"/>
    </row>
    <row r="1313" s="1" customFormat="1" spans="1:8">
      <c r="A1313" s="21" t="s">
        <v>236</v>
      </c>
      <c r="B1313" s="22" t="s">
        <v>237</v>
      </c>
      <c r="C1313" s="23" t="s">
        <v>2692</v>
      </c>
      <c r="D1313" s="22">
        <v>14</v>
      </c>
      <c r="E1313" s="22" t="str">
        <f>VLOOKUP(A1313,[4]技术合作!$1:$1048576,3,FALSE)</f>
        <v>广东省深圳市</v>
      </c>
      <c r="F1313" s="21" t="s">
        <v>2703</v>
      </c>
      <c r="G1313" s="21" t="s">
        <v>236</v>
      </c>
      <c r="H1313" s="24"/>
    </row>
    <row r="1314" s="1" customFormat="1" spans="1:8">
      <c r="A1314" s="21" t="s">
        <v>236</v>
      </c>
      <c r="B1314" s="22" t="s">
        <v>237</v>
      </c>
      <c r="C1314" s="23" t="s">
        <v>2692</v>
      </c>
      <c r="D1314" s="22">
        <v>14</v>
      </c>
      <c r="E1314" s="22" t="str">
        <f>VLOOKUP(A1314,[4]技术合作!$1:$1048576,3,FALSE)</f>
        <v>广东省深圳市</v>
      </c>
      <c r="F1314" s="21" t="s">
        <v>2704</v>
      </c>
      <c r="G1314" s="21" t="s">
        <v>236</v>
      </c>
      <c r="H1314" s="24"/>
    </row>
    <row r="1315" s="1" customFormat="1" spans="1:8">
      <c r="A1315" s="21" t="s">
        <v>236</v>
      </c>
      <c r="B1315" s="22" t="s">
        <v>237</v>
      </c>
      <c r="C1315" s="23" t="s">
        <v>2692</v>
      </c>
      <c r="D1315" s="22">
        <v>14</v>
      </c>
      <c r="E1315" s="22" t="str">
        <f>VLOOKUP(A1315,[4]技术合作!$1:$1048576,3,FALSE)</f>
        <v>广东省深圳市</v>
      </c>
      <c r="F1315" s="21" t="s">
        <v>2705</v>
      </c>
      <c r="G1315" s="21" t="s">
        <v>236</v>
      </c>
      <c r="H1315" s="24"/>
    </row>
    <row r="1316" s="1" customFormat="1" spans="1:8">
      <c r="A1316" s="21" t="s">
        <v>236</v>
      </c>
      <c r="B1316" s="22" t="s">
        <v>237</v>
      </c>
      <c r="C1316" s="23" t="s">
        <v>2692</v>
      </c>
      <c r="D1316" s="22">
        <v>14</v>
      </c>
      <c r="E1316" s="22" t="str">
        <f>VLOOKUP(A1316,[4]技术合作!$1:$1048576,3,FALSE)</f>
        <v>广东省深圳市</v>
      </c>
      <c r="F1316" s="21" t="s">
        <v>2706</v>
      </c>
      <c r="G1316" s="21" t="s">
        <v>236</v>
      </c>
      <c r="H1316" s="24"/>
    </row>
    <row r="1317" s="1" customFormat="1" spans="1:8">
      <c r="A1317" s="21" t="s">
        <v>239</v>
      </c>
      <c r="B1317" s="22" t="s">
        <v>240</v>
      </c>
      <c r="C1317" s="23" t="s">
        <v>2707</v>
      </c>
      <c r="D1317" s="22">
        <v>15</v>
      </c>
      <c r="E1317" s="22" t="str">
        <f>VLOOKUP(A1317,[4]技术合作!$1:$1048576,3,FALSE)</f>
        <v>江苏省常州市</v>
      </c>
      <c r="F1317" s="21" t="s">
        <v>2708</v>
      </c>
      <c r="G1317" s="21" t="s">
        <v>239</v>
      </c>
      <c r="H1317" s="24"/>
    </row>
    <row r="1318" s="1" customFormat="1" spans="1:8">
      <c r="A1318" s="21" t="s">
        <v>239</v>
      </c>
      <c r="B1318" s="22" t="s">
        <v>240</v>
      </c>
      <c r="C1318" s="23" t="s">
        <v>2707</v>
      </c>
      <c r="D1318" s="22">
        <v>15</v>
      </c>
      <c r="E1318" s="22" t="str">
        <f>VLOOKUP(A1318,[4]技术合作!$1:$1048576,3,FALSE)</f>
        <v>江苏省常州市</v>
      </c>
      <c r="F1318" s="21" t="s">
        <v>2709</v>
      </c>
      <c r="G1318" s="21" t="s">
        <v>239</v>
      </c>
      <c r="H1318" s="24"/>
    </row>
    <row r="1319" s="1" customFormat="1" spans="1:8">
      <c r="A1319" s="21" t="s">
        <v>239</v>
      </c>
      <c r="B1319" s="22" t="s">
        <v>240</v>
      </c>
      <c r="C1319" s="23" t="s">
        <v>2707</v>
      </c>
      <c r="D1319" s="22">
        <v>15</v>
      </c>
      <c r="E1319" s="22" t="str">
        <f>VLOOKUP(A1319,[4]技术合作!$1:$1048576,3,FALSE)</f>
        <v>江苏省常州市</v>
      </c>
      <c r="F1319" s="21" t="s">
        <v>2710</v>
      </c>
      <c r="G1319" s="21" t="s">
        <v>239</v>
      </c>
      <c r="H1319" s="24"/>
    </row>
    <row r="1320" s="1" customFormat="1" spans="1:8">
      <c r="A1320" s="21" t="s">
        <v>239</v>
      </c>
      <c r="B1320" s="22" t="s">
        <v>240</v>
      </c>
      <c r="C1320" s="23" t="s">
        <v>2707</v>
      </c>
      <c r="D1320" s="22">
        <v>15</v>
      </c>
      <c r="E1320" s="22" t="str">
        <f>VLOOKUP(A1320,[4]技术合作!$1:$1048576,3,FALSE)</f>
        <v>江苏省常州市</v>
      </c>
      <c r="F1320" s="21" t="s">
        <v>2711</v>
      </c>
      <c r="G1320" s="21" t="s">
        <v>239</v>
      </c>
      <c r="H1320" s="24"/>
    </row>
    <row r="1321" s="1" customFormat="1" spans="1:8">
      <c r="A1321" s="21" t="s">
        <v>239</v>
      </c>
      <c r="B1321" s="22" t="s">
        <v>240</v>
      </c>
      <c r="C1321" s="23" t="s">
        <v>2707</v>
      </c>
      <c r="D1321" s="22">
        <v>15</v>
      </c>
      <c r="E1321" s="22" t="str">
        <f>VLOOKUP(A1321,[4]技术合作!$1:$1048576,3,FALSE)</f>
        <v>江苏省常州市</v>
      </c>
      <c r="F1321" s="21" t="s">
        <v>2712</v>
      </c>
      <c r="G1321" s="21" t="s">
        <v>239</v>
      </c>
      <c r="H1321" s="24"/>
    </row>
    <row r="1322" s="1" customFormat="1" spans="1:8">
      <c r="A1322" s="21" t="s">
        <v>239</v>
      </c>
      <c r="B1322" s="22" t="s">
        <v>240</v>
      </c>
      <c r="C1322" s="23" t="s">
        <v>2707</v>
      </c>
      <c r="D1322" s="22">
        <v>15</v>
      </c>
      <c r="E1322" s="22" t="str">
        <f>VLOOKUP(A1322,[4]技术合作!$1:$1048576,3,FALSE)</f>
        <v>江苏省常州市</v>
      </c>
      <c r="F1322" s="21" t="s">
        <v>2713</v>
      </c>
      <c r="G1322" s="21" t="s">
        <v>239</v>
      </c>
      <c r="H1322" s="24"/>
    </row>
    <row r="1323" s="1" customFormat="1" spans="1:8">
      <c r="A1323" s="21" t="s">
        <v>239</v>
      </c>
      <c r="B1323" s="22" t="s">
        <v>240</v>
      </c>
      <c r="C1323" s="23" t="s">
        <v>2707</v>
      </c>
      <c r="D1323" s="22">
        <v>15</v>
      </c>
      <c r="E1323" s="22" t="str">
        <f>VLOOKUP(A1323,[4]技术合作!$1:$1048576,3,FALSE)</f>
        <v>江苏省常州市</v>
      </c>
      <c r="F1323" s="21" t="s">
        <v>2714</v>
      </c>
      <c r="G1323" s="21" t="s">
        <v>239</v>
      </c>
      <c r="H1323" s="24"/>
    </row>
    <row r="1324" s="1" customFormat="1" spans="1:8">
      <c r="A1324" s="21" t="s">
        <v>239</v>
      </c>
      <c r="B1324" s="22" t="s">
        <v>240</v>
      </c>
      <c r="C1324" s="23" t="s">
        <v>2707</v>
      </c>
      <c r="D1324" s="22">
        <v>15</v>
      </c>
      <c r="E1324" s="22" t="str">
        <f>VLOOKUP(A1324,[4]技术合作!$1:$1048576,3,FALSE)</f>
        <v>江苏省常州市</v>
      </c>
      <c r="F1324" s="21" t="s">
        <v>2715</v>
      </c>
      <c r="G1324" s="21" t="s">
        <v>239</v>
      </c>
      <c r="H1324" s="24"/>
    </row>
    <row r="1325" s="1" customFormat="1" spans="1:8">
      <c r="A1325" s="21" t="s">
        <v>239</v>
      </c>
      <c r="B1325" s="22" t="s">
        <v>240</v>
      </c>
      <c r="C1325" s="23" t="s">
        <v>2707</v>
      </c>
      <c r="D1325" s="22">
        <v>15</v>
      </c>
      <c r="E1325" s="22" t="str">
        <f>VLOOKUP(A1325,[4]技术合作!$1:$1048576,3,FALSE)</f>
        <v>江苏省常州市</v>
      </c>
      <c r="F1325" s="21" t="s">
        <v>2716</v>
      </c>
      <c r="G1325" s="21" t="s">
        <v>239</v>
      </c>
      <c r="H1325" s="24"/>
    </row>
    <row r="1326" s="1" customFormat="1" spans="1:8">
      <c r="A1326" s="21" t="s">
        <v>239</v>
      </c>
      <c r="B1326" s="22" t="s">
        <v>240</v>
      </c>
      <c r="C1326" s="23" t="s">
        <v>2707</v>
      </c>
      <c r="D1326" s="22">
        <v>15</v>
      </c>
      <c r="E1326" s="22" t="str">
        <f>VLOOKUP(A1326,[4]技术合作!$1:$1048576,3,FALSE)</f>
        <v>江苏省常州市</v>
      </c>
      <c r="F1326" s="21" t="s">
        <v>2717</v>
      </c>
      <c r="G1326" s="21" t="s">
        <v>239</v>
      </c>
      <c r="H1326" s="24"/>
    </row>
    <row r="1327" s="1" customFormat="1" spans="1:8">
      <c r="A1327" s="21" t="s">
        <v>239</v>
      </c>
      <c r="B1327" s="22" t="s">
        <v>240</v>
      </c>
      <c r="C1327" s="23" t="s">
        <v>2707</v>
      </c>
      <c r="D1327" s="22">
        <v>15</v>
      </c>
      <c r="E1327" s="22" t="str">
        <f>VLOOKUP(A1327,[4]技术合作!$1:$1048576,3,FALSE)</f>
        <v>江苏省常州市</v>
      </c>
      <c r="F1327" s="21" t="s">
        <v>2718</v>
      </c>
      <c r="G1327" s="21" t="s">
        <v>239</v>
      </c>
      <c r="H1327" s="24"/>
    </row>
    <row r="1328" s="1" customFormat="1" spans="1:8">
      <c r="A1328" s="21" t="s">
        <v>239</v>
      </c>
      <c r="B1328" s="22" t="s">
        <v>240</v>
      </c>
      <c r="C1328" s="23" t="s">
        <v>2707</v>
      </c>
      <c r="D1328" s="22">
        <v>15</v>
      </c>
      <c r="E1328" s="22" t="str">
        <f>VLOOKUP(A1328,[4]技术合作!$1:$1048576,3,FALSE)</f>
        <v>江苏省常州市</v>
      </c>
      <c r="F1328" s="21" t="s">
        <v>2719</v>
      </c>
      <c r="G1328" s="21" t="s">
        <v>239</v>
      </c>
      <c r="H1328" s="24"/>
    </row>
    <row r="1329" s="1" customFormat="1" spans="1:8">
      <c r="A1329" s="21" t="s">
        <v>239</v>
      </c>
      <c r="B1329" s="22" t="s">
        <v>240</v>
      </c>
      <c r="C1329" s="23" t="s">
        <v>2707</v>
      </c>
      <c r="D1329" s="22">
        <v>15</v>
      </c>
      <c r="E1329" s="22" t="str">
        <f>VLOOKUP(A1329,[4]技术合作!$1:$1048576,3,FALSE)</f>
        <v>江苏省常州市</v>
      </c>
      <c r="F1329" s="21" t="s">
        <v>2720</v>
      </c>
      <c r="G1329" s="21" t="s">
        <v>239</v>
      </c>
      <c r="H1329" s="24"/>
    </row>
    <row r="1330" s="1" customFormat="1" spans="1:8">
      <c r="A1330" s="21" t="s">
        <v>239</v>
      </c>
      <c r="B1330" s="22" t="s">
        <v>240</v>
      </c>
      <c r="C1330" s="23" t="s">
        <v>2707</v>
      </c>
      <c r="D1330" s="22">
        <v>15</v>
      </c>
      <c r="E1330" s="22" t="str">
        <f>VLOOKUP(A1330,[4]技术合作!$1:$1048576,3,FALSE)</f>
        <v>江苏省常州市</v>
      </c>
      <c r="F1330" s="21" t="s">
        <v>2721</v>
      </c>
      <c r="G1330" s="21" t="s">
        <v>239</v>
      </c>
      <c r="H1330" s="24"/>
    </row>
    <row r="1331" s="1" customFormat="1" spans="1:8">
      <c r="A1331" s="21" t="s">
        <v>239</v>
      </c>
      <c r="B1331" s="22" t="s">
        <v>240</v>
      </c>
      <c r="C1331" s="23" t="s">
        <v>2707</v>
      </c>
      <c r="D1331" s="22">
        <v>15</v>
      </c>
      <c r="E1331" s="22" t="str">
        <f>VLOOKUP(A1331,[4]技术合作!$1:$1048576,3,FALSE)</f>
        <v>江苏省常州市</v>
      </c>
      <c r="F1331" s="21" t="s">
        <v>2722</v>
      </c>
      <c r="G1331" s="21" t="s">
        <v>239</v>
      </c>
      <c r="H1331" s="24"/>
    </row>
    <row r="1332" s="1" customFormat="1" spans="1:8">
      <c r="A1332" s="21" t="s">
        <v>242</v>
      </c>
      <c r="B1332" s="22" t="s">
        <v>243</v>
      </c>
      <c r="C1332" s="23" t="s">
        <v>2723</v>
      </c>
      <c r="D1332" s="22">
        <v>7</v>
      </c>
      <c r="E1332" s="22" t="str">
        <f>VLOOKUP(A1332,[4]技术合作!$1:$1048576,3,FALSE)</f>
        <v>湖北省武汉市</v>
      </c>
      <c r="F1332" s="21" t="s">
        <v>2724</v>
      </c>
      <c r="G1332" s="21" t="s">
        <v>242</v>
      </c>
      <c r="H1332" s="24"/>
    </row>
    <row r="1333" s="1" customFormat="1" spans="1:8">
      <c r="A1333" s="21" t="s">
        <v>242</v>
      </c>
      <c r="B1333" s="22" t="s">
        <v>243</v>
      </c>
      <c r="C1333" s="23" t="s">
        <v>2723</v>
      </c>
      <c r="D1333" s="22">
        <v>7</v>
      </c>
      <c r="E1333" s="22" t="str">
        <f>VLOOKUP(A1333,[4]技术合作!$1:$1048576,3,FALSE)</f>
        <v>湖北省武汉市</v>
      </c>
      <c r="F1333" s="21" t="s">
        <v>2725</v>
      </c>
      <c r="G1333" s="21" t="s">
        <v>242</v>
      </c>
      <c r="H1333" s="24"/>
    </row>
    <row r="1334" s="1" customFormat="1" spans="1:8">
      <c r="A1334" s="21" t="s">
        <v>242</v>
      </c>
      <c r="B1334" s="22" t="s">
        <v>243</v>
      </c>
      <c r="C1334" s="23" t="s">
        <v>2723</v>
      </c>
      <c r="D1334" s="22">
        <v>7</v>
      </c>
      <c r="E1334" s="22" t="str">
        <f>VLOOKUP(A1334,[4]技术合作!$1:$1048576,3,FALSE)</f>
        <v>湖北省武汉市</v>
      </c>
      <c r="F1334" s="21" t="s">
        <v>2726</v>
      </c>
      <c r="G1334" s="21" t="s">
        <v>242</v>
      </c>
      <c r="H1334" s="24"/>
    </row>
    <row r="1335" s="1" customFormat="1" spans="1:8">
      <c r="A1335" s="21" t="s">
        <v>242</v>
      </c>
      <c r="B1335" s="22" t="s">
        <v>243</v>
      </c>
      <c r="C1335" s="23" t="s">
        <v>2723</v>
      </c>
      <c r="D1335" s="22">
        <v>7</v>
      </c>
      <c r="E1335" s="22" t="str">
        <f>VLOOKUP(A1335,[4]技术合作!$1:$1048576,3,FALSE)</f>
        <v>湖北省武汉市</v>
      </c>
      <c r="F1335" s="21" t="s">
        <v>2727</v>
      </c>
      <c r="G1335" s="21" t="s">
        <v>242</v>
      </c>
      <c r="H1335" s="24"/>
    </row>
    <row r="1336" s="1" customFormat="1" spans="1:8">
      <c r="A1336" s="21" t="s">
        <v>242</v>
      </c>
      <c r="B1336" s="22" t="s">
        <v>243</v>
      </c>
      <c r="C1336" s="23" t="s">
        <v>2723</v>
      </c>
      <c r="D1336" s="22">
        <v>7</v>
      </c>
      <c r="E1336" s="22" t="str">
        <f>VLOOKUP(A1336,[4]技术合作!$1:$1048576,3,FALSE)</f>
        <v>湖北省武汉市</v>
      </c>
      <c r="F1336" s="21" t="s">
        <v>2728</v>
      </c>
      <c r="G1336" s="21" t="s">
        <v>242</v>
      </c>
      <c r="H1336" s="24"/>
    </row>
    <row r="1337" s="1" customFormat="1" spans="1:8">
      <c r="A1337" s="21" t="s">
        <v>242</v>
      </c>
      <c r="B1337" s="22" t="s">
        <v>243</v>
      </c>
      <c r="C1337" s="23" t="s">
        <v>2723</v>
      </c>
      <c r="D1337" s="22">
        <v>7</v>
      </c>
      <c r="E1337" s="22" t="str">
        <f>VLOOKUP(A1337,[4]技术合作!$1:$1048576,3,FALSE)</f>
        <v>湖北省武汉市</v>
      </c>
      <c r="F1337" s="21" t="s">
        <v>2729</v>
      </c>
      <c r="G1337" s="21" t="s">
        <v>242</v>
      </c>
      <c r="H1337" s="24"/>
    </row>
    <row r="1338" s="1" customFormat="1" spans="1:8">
      <c r="A1338" s="21" t="s">
        <v>242</v>
      </c>
      <c r="B1338" s="22" t="s">
        <v>243</v>
      </c>
      <c r="C1338" s="23" t="s">
        <v>2723</v>
      </c>
      <c r="D1338" s="22">
        <v>7</v>
      </c>
      <c r="E1338" s="22" t="str">
        <f>VLOOKUP(A1338,[4]技术合作!$1:$1048576,3,FALSE)</f>
        <v>湖北省武汉市</v>
      </c>
      <c r="F1338" s="21" t="s">
        <v>2730</v>
      </c>
      <c r="G1338" s="21" t="s">
        <v>242</v>
      </c>
      <c r="H1338" s="24"/>
    </row>
    <row r="1339" s="1" customFormat="1" spans="1:8">
      <c r="A1339" s="21" t="s">
        <v>245</v>
      </c>
      <c r="B1339" s="22" t="s">
        <v>246</v>
      </c>
      <c r="C1339" s="23" t="s">
        <v>2731</v>
      </c>
      <c r="D1339" s="22">
        <v>62</v>
      </c>
      <c r="E1339" s="22" t="str">
        <f>VLOOKUP(A1339,[4]技术合作!$1:$1048576,3,FALSE)</f>
        <v>浙江省杭州市</v>
      </c>
      <c r="F1339" s="21" t="s">
        <v>2732</v>
      </c>
      <c r="G1339" s="21" t="s">
        <v>245</v>
      </c>
      <c r="H1339" s="24"/>
    </row>
    <row r="1340" s="1" customFormat="1" spans="1:8">
      <c r="A1340" s="21" t="s">
        <v>245</v>
      </c>
      <c r="B1340" s="22" t="s">
        <v>246</v>
      </c>
      <c r="C1340" s="23" t="s">
        <v>2731</v>
      </c>
      <c r="D1340" s="22">
        <v>62</v>
      </c>
      <c r="E1340" s="22" t="str">
        <f>VLOOKUP(A1340,[4]技术合作!$1:$1048576,3,FALSE)</f>
        <v>浙江省杭州市</v>
      </c>
      <c r="F1340" s="21" t="s">
        <v>2733</v>
      </c>
      <c r="G1340" s="21" t="s">
        <v>245</v>
      </c>
      <c r="H1340" s="24"/>
    </row>
    <row r="1341" s="1" customFormat="1" spans="1:8">
      <c r="A1341" s="21" t="s">
        <v>245</v>
      </c>
      <c r="B1341" s="22" t="s">
        <v>246</v>
      </c>
      <c r="C1341" s="23" t="s">
        <v>2731</v>
      </c>
      <c r="D1341" s="22">
        <v>62</v>
      </c>
      <c r="E1341" s="22" t="str">
        <f>VLOOKUP(A1341,[4]技术合作!$1:$1048576,3,FALSE)</f>
        <v>浙江省杭州市</v>
      </c>
      <c r="F1341" s="21" t="s">
        <v>2734</v>
      </c>
      <c r="G1341" s="21" t="s">
        <v>245</v>
      </c>
      <c r="H1341" s="24"/>
    </row>
    <row r="1342" s="1" customFormat="1" spans="1:8">
      <c r="A1342" s="21" t="s">
        <v>245</v>
      </c>
      <c r="B1342" s="22" t="s">
        <v>246</v>
      </c>
      <c r="C1342" s="23" t="s">
        <v>2731</v>
      </c>
      <c r="D1342" s="22">
        <v>62</v>
      </c>
      <c r="E1342" s="22" t="str">
        <f>VLOOKUP(A1342,[4]技术合作!$1:$1048576,3,FALSE)</f>
        <v>浙江省杭州市</v>
      </c>
      <c r="F1342" s="21" t="s">
        <v>2735</v>
      </c>
      <c r="G1342" s="21" t="s">
        <v>245</v>
      </c>
      <c r="H1342" s="24"/>
    </row>
    <row r="1343" s="1" customFormat="1" spans="1:8">
      <c r="A1343" s="21" t="s">
        <v>245</v>
      </c>
      <c r="B1343" s="22" t="s">
        <v>246</v>
      </c>
      <c r="C1343" s="23" t="s">
        <v>2731</v>
      </c>
      <c r="D1343" s="22">
        <v>62</v>
      </c>
      <c r="E1343" s="22" t="str">
        <f>VLOOKUP(A1343,[4]技术合作!$1:$1048576,3,FALSE)</f>
        <v>浙江省杭州市</v>
      </c>
      <c r="F1343" s="21" t="s">
        <v>2736</v>
      </c>
      <c r="G1343" s="21" t="s">
        <v>245</v>
      </c>
      <c r="H1343" s="24"/>
    </row>
    <row r="1344" s="1" customFormat="1" spans="1:8">
      <c r="A1344" s="21" t="s">
        <v>245</v>
      </c>
      <c r="B1344" s="22" t="s">
        <v>246</v>
      </c>
      <c r="C1344" s="23" t="s">
        <v>2731</v>
      </c>
      <c r="D1344" s="22">
        <v>62</v>
      </c>
      <c r="E1344" s="22" t="str">
        <f>VLOOKUP(A1344,[4]技术合作!$1:$1048576,3,FALSE)</f>
        <v>浙江省杭州市</v>
      </c>
      <c r="F1344" s="21" t="s">
        <v>2737</v>
      </c>
      <c r="G1344" s="21" t="s">
        <v>245</v>
      </c>
      <c r="H1344" s="24"/>
    </row>
    <row r="1345" s="1" customFormat="1" spans="1:8">
      <c r="A1345" s="21" t="s">
        <v>245</v>
      </c>
      <c r="B1345" s="22" t="s">
        <v>246</v>
      </c>
      <c r="C1345" s="23" t="s">
        <v>2731</v>
      </c>
      <c r="D1345" s="22">
        <v>62</v>
      </c>
      <c r="E1345" s="22" t="str">
        <f>VLOOKUP(A1345,[4]技术合作!$1:$1048576,3,FALSE)</f>
        <v>浙江省杭州市</v>
      </c>
      <c r="F1345" s="21" t="s">
        <v>2738</v>
      </c>
      <c r="G1345" s="21" t="s">
        <v>245</v>
      </c>
      <c r="H1345" s="24"/>
    </row>
    <row r="1346" s="1" customFormat="1" spans="1:8">
      <c r="A1346" s="21" t="s">
        <v>245</v>
      </c>
      <c r="B1346" s="22" t="s">
        <v>246</v>
      </c>
      <c r="C1346" s="23" t="s">
        <v>2731</v>
      </c>
      <c r="D1346" s="22">
        <v>62</v>
      </c>
      <c r="E1346" s="22" t="str">
        <f>VLOOKUP(A1346,[4]技术合作!$1:$1048576,3,FALSE)</f>
        <v>浙江省杭州市</v>
      </c>
      <c r="F1346" s="21" t="s">
        <v>2739</v>
      </c>
      <c r="G1346" s="21" t="s">
        <v>245</v>
      </c>
      <c r="H1346" s="24"/>
    </row>
    <row r="1347" s="1" customFormat="1" spans="1:8">
      <c r="A1347" s="21" t="s">
        <v>245</v>
      </c>
      <c r="B1347" s="22" t="s">
        <v>246</v>
      </c>
      <c r="C1347" s="23" t="s">
        <v>2731</v>
      </c>
      <c r="D1347" s="22">
        <v>62</v>
      </c>
      <c r="E1347" s="22" t="str">
        <f>VLOOKUP(A1347,[4]技术合作!$1:$1048576,3,FALSE)</f>
        <v>浙江省杭州市</v>
      </c>
      <c r="F1347" s="21" t="s">
        <v>2740</v>
      </c>
      <c r="G1347" s="21" t="s">
        <v>245</v>
      </c>
      <c r="H1347" s="24"/>
    </row>
    <row r="1348" s="1" customFormat="1" spans="1:8">
      <c r="A1348" s="21" t="s">
        <v>245</v>
      </c>
      <c r="B1348" s="22" t="s">
        <v>246</v>
      </c>
      <c r="C1348" s="23" t="s">
        <v>2731</v>
      </c>
      <c r="D1348" s="22">
        <v>62</v>
      </c>
      <c r="E1348" s="22" t="str">
        <f>VLOOKUP(A1348,[4]技术合作!$1:$1048576,3,FALSE)</f>
        <v>浙江省杭州市</v>
      </c>
      <c r="F1348" s="21" t="s">
        <v>2741</v>
      </c>
      <c r="G1348" s="21" t="s">
        <v>245</v>
      </c>
      <c r="H1348" s="24"/>
    </row>
    <row r="1349" s="1" customFormat="1" spans="1:8">
      <c r="A1349" s="21" t="s">
        <v>245</v>
      </c>
      <c r="B1349" s="22" t="s">
        <v>246</v>
      </c>
      <c r="C1349" s="23" t="s">
        <v>2731</v>
      </c>
      <c r="D1349" s="22">
        <v>62</v>
      </c>
      <c r="E1349" s="22" t="str">
        <f>VLOOKUP(A1349,[4]技术合作!$1:$1048576,3,FALSE)</f>
        <v>浙江省杭州市</v>
      </c>
      <c r="F1349" s="21" t="s">
        <v>2742</v>
      </c>
      <c r="G1349" s="21" t="s">
        <v>245</v>
      </c>
      <c r="H1349" s="24"/>
    </row>
    <row r="1350" s="1" customFormat="1" spans="1:8">
      <c r="A1350" s="21" t="s">
        <v>245</v>
      </c>
      <c r="B1350" s="22" t="s">
        <v>246</v>
      </c>
      <c r="C1350" s="23" t="s">
        <v>2731</v>
      </c>
      <c r="D1350" s="22">
        <v>62</v>
      </c>
      <c r="E1350" s="22" t="str">
        <f>VLOOKUP(A1350,[4]技术合作!$1:$1048576,3,FALSE)</f>
        <v>浙江省杭州市</v>
      </c>
      <c r="F1350" s="21" t="s">
        <v>2743</v>
      </c>
      <c r="G1350" s="21" t="s">
        <v>245</v>
      </c>
      <c r="H1350" s="24"/>
    </row>
    <row r="1351" s="1" customFormat="1" spans="1:8">
      <c r="A1351" s="21" t="s">
        <v>245</v>
      </c>
      <c r="B1351" s="22" t="s">
        <v>246</v>
      </c>
      <c r="C1351" s="23" t="s">
        <v>2731</v>
      </c>
      <c r="D1351" s="22">
        <v>62</v>
      </c>
      <c r="E1351" s="22" t="str">
        <f>VLOOKUP(A1351,[4]技术合作!$1:$1048576,3,FALSE)</f>
        <v>浙江省杭州市</v>
      </c>
      <c r="F1351" s="21" t="s">
        <v>2744</v>
      </c>
      <c r="G1351" s="21" t="s">
        <v>245</v>
      </c>
      <c r="H1351" s="24"/>
    </row>
    <row r="1352" s="1" customFormat="1" spans="1:8">
      <c r="A1352" s="21" t="s">
        <v>245</v>
      </c>
      <c r="B1352" s="22" t="s">
        <v>246</v>
      </c>
      <c r="C1352" s="23" t="s">
        <v>2731</v>
      </c>
      <c r="D1352" s="22">
        <v>62</v>
      </c>
      <c r="E1352" s="22" t="str">
        <f>VLOOKUP(A1352,[4]技术合作!$1:$1048576,3,FALSE)</f>
        <v>浙江省杭州市</v>
      </c>
      <c r="F1352" s="21" t="s">
        <v>2745</v>
      </c>
      <c r="G1352" s="21" t="s">
        <v>245</v>
      </c>
      <c r="H1352" s="24"/>
    </row>
    <row r="1353" s="1" customFormat="1" spans="1:8">
      <c r="A1353" s="21" t="s">
        <v>245</v>
      </c>
      <c r="B1353" s="22" t="s">
        <v>246</v>
      </c>
      <c r="C1353" s="23" t="s">
        <v>2731</v>
      </c>
      <c r="D1353" s="22">
        <v>62</v>
      </c>
      <c r="E1353" s="22" t="str">
        <f>VLOOKUP(A1353,[4]技术合作!$1:$1048576,3,FALSE)</f>
        <v>浙江省杭州市</v>
      </c>
      <c r="F1353" s="21" t="s">
        <v>2746</v>
      </c>
      <c r="G1353" s="21" t="s">
        <v>245</v>
      </c>
      <c r="H1353" s="24"/>
    </row>
    <row r="1354" s="1" customFormat="1" spans="1:8">
      <c r="A1354" s="21" t="s">
        <v>245</v>
      </c>
      <c r="B1354" s="22" t="s">
        <v>246</v>
      </c>
      <c r="C1354" s="23" t="s">
        <v>2731</v>
      </c>
      <c r="D1354" s="22">
        <v>62</v>
      </c>
      <c r="E1354" s="22" t="str">
        <f>VLOOKUP(A1354,[4]技术合作!$1:$1048576,3,FALSE)</f>
        <v>浙江省杭州市</v>
      </c>
      <c r="F1354" s="21" t="s">
        <v>2747</v>
      </c>
      <c r="G1354" s="21" t="s">
        <v>245</v>
      </c>
      <c r="H1354" s="24"/>
    </row>
    <row r="1355" s="1" customFormat="1" spans="1:8">
      <c r="A1355" s="21" t="s">
        <v>245</v>
      </c>
      <c r="B1355" s="22" t="s">
        <v>246</v>
      </c>
      <c r="C1355" s="23" t="s">
        <v>2731</v>
      </c>
      <c r="D1355" s="22">
        <v>62</v>
      </c>
      <c r="E1355" s="22" t="str">
        <f>VLOOKUP(A1355,[4]技术合作!$1:$1048576,3,FALSE)</f>
        <v>浙江省杭州市</v>
      </c>
      <c r="F1355" s="21" t="s">
        <v>2748</v>
      </c>
      <c r="G1355" s="21" t="s">
        <v>245</v>
      </c>
      <c r="H1355" s="24"/>
    </row>
    <row r="1356" s="1" customFormat="1" spans="1:8">
      <c r="A1356" s="21" t="s">
        <v>245</v>
      </c>
      <c r="B1356" s="22" t="s">
        <v>246</v>
      </c>
      <c r="C1356" s="23" t="s">
        <v>2731</v>
      </c>
      <c r="D1356" s="22">
        <v>62</v>
      </c>
      <c r="E1356" s="22" t="str">
        <f>VLOOKUP(A1356,[4]技术合作!$1:$1048576,3,FALSE)</f>
        <v>浙江省杭州市</v>
      </c>
      <c r="F1356" s="21" t="s">
        <v>2749</v>
      </c>
      <c r="G1356" s="21" t="s">
        <v>245</v>
      </c>
      <c r="H1356" s="24"/>
    </row>
    <row r="1357" s="1" customFormat="1" spans="1:8">
      <c r="A1357" s="21" t="s">
        <v>245</v>
      </c>
      <c r="B1357" s="22" t="s">
        <v>246</v>
      </c>
      <c r="C1357" s="23" t="s">
        <v>2731</v>
      </c>
      <c r="D1357" s="22">
        <v>62</v>
      </c>
      <c r="E1357" s="22" t="str">
        <f>VLOOKUP(A1357,[4]技术合作!$1:$1048576,3,FALSE)</f>
        <v>浙江省杭州市</v>
      </c>
      <c r="F1357" s="21" t="s">
        <v>2750</v>
      </c>
      <c r="G1357" s="21" t="s">
        <v>245</v>
      </c>
      <c r="H1357" s="24"/>
    </row>
    <row r="1358" s="1" customFormat="1" spans="1:8">
      <c r="A1358" s="21" t="s">
        <v>245</v>
      </c>
      <c r="B1358" s="22" t="s">
        <v>246</v>
      </c>
      <c r="C1358" s="23" t="s">
        <v>2731</v>
      </c>
      <c r="D1358" s="22">
        <v>62</v>
      </c>
      <c r="E1358" s="22" t="str">
        <f>VLOOKUP(A1358,[4]技术合作!$1:$1048576,3,FALSE)</f>
        <v>浙江省杭州市</v>
      </c>
      <c r="F1358" s="21" t="s">
        <v>2751</v>
      </c>
      <c r="G1358" s="21" t="s">
        <v>245</v>
      </c>
      <c r="H1358" s="24"/>
    </row>
    <row r="1359" s="1" customFormat="1" spans="1:8">
      <c r="A1359" s="21" t="s">
        <v>245</v>
      </c>
      <c r="B1359" s="22" t="s">
        <v>246</v>
      </c>
      <c r="C1359" s="23" t="s">
        <v>2731</v>
      </c>
      <c r="D1359" s="22">
        <v>62</v>
      </c>
      <c r="E1359" s="22" t="str">
        <f>VLOOKUP(A1359,[4]技术合作!$1:$1048576,3,FALSE)</f>
        <v>浙江省杭州市</v>
      </c>
      <c r="F1359" s="21" t="s">
        <v>2752</v>
      </c>
      <c r="G1359" s="21" t="s">
        <v>245</v>
      </c>
      <c r="H1359" s="24"/>
    </row>
    <row r="1360" s="1" customFormat="1" spans="1:8">
      <c r="A1360" s="21" t="s">
        <v>245</v>
      </c>
      <c r="B1360" s="22" t="s">
        <v>246</v>
      </c>
      <c r="C1360" s="23" t="s">
        <v>2731</v>
      </c>
      <c r="D1360" s="22">
        <v>62</v>
      </c>
      <c r="E1360" s="22" t="str">
        <f>VLOOKUP(A1360,[4]技术合作!$1:$1048576,3,FALSE)</f>
        <v>浙江省杭州市</v>
      </c>
      <c r="F1360" s="21" t="s">
        <v>2753</v>
      </c>
      <c r="G1360" s="21" t="s">
        <v>245</v>
      </c>
      <c r="H1360" s="24"/>
    </row>
    <row r="1361" s="1" customFormat="1" spans="1:8">
      <c r="A1361" s="21" t="s">
        <v>245</v>
      </c>
      <c r="B1361" s="22" t="s">
        <v>246</v>
      </c>
      <c r="C1361" s="23" t="s">
        <v>2731</v>
      </c>
      <c r="D1361" s="22">
        <v>62</v>
      </c>
      <c r="E1361" s="22" t="str">
        <f>VLOOKUP(A1361,[4]技术合作!$1:$1048576,3,FALSE)</f>
        <v>浙江省杭州市</v>
      </c>
      <c r="F1361" s="21" t="s">
        <v>2754</v>
      </c>
      <c r="G1361" s="21" t="s">
        <v>245</v>
      </c>
      <c r="H1361" s="24"/>
    </row>
    <row r="1362" s="1" customFormat="1" spans="1:8">
      <c r="A1362" s="21" t="s">
        <v>245</v>
      </c>
      <c r="B1362" s="22" t="s">
        <v>246</v>
      </c>
      <c r="C1362" s="23" t="s">
        <v>2731</v>
      </c>
      <c r="D1362" s="22">
        <v>62</v>
      </c>
      <c r="E1362" s="22" t="str">
        <f>VLOOKUP(A1362,[4]技术合作!$1:$1048576,3,FALSE)</f>
        <v>浙江省杭州市</v>
      </c>
      <c r="F1362" s="21" t="s">
        <v>2755</v>
      </c>
      <c r="G1362" s="21" t="s">
        <v>245</v>
      </c>
      <c r="H1362" s="24"/>
    </row>
    <row r="1363" s="1" customFormat="1" spans="1:8">
      <c r="A1363" s="21" t="s">
        <v>245</v>
      </c>
      <c r="B1363" s="22" t="s">
        <v>246</v>
      </c>
      <c r="C1363" s="23" t="s">
        <v>2731</v>
      </c>
      <c r="D1363" s="22">
        <v>62</v>
      </c>
      <c r="E1363" s="22" t="str">
        <f>VLOOKUP(A1363,[4]技术合作!$1:$1048576,3,FALSE)</f>
        <v>浙江省杭州市</v>
      </c>
      <c r="F1363" s="21" t="s">
        <v>2756</v>
      </c>
      <c r="G1363" s="21" t="s">
        <v>245</v>
      </c>
      <c r="H1363" s="24"/>
    </row>
    <row r="1364" s="1" customFormat="1" spans="1:8">
      <c r="A1364" s="21" t="s">
        <v>245</v>
      </c>
      <c r="B1364" s="22" t="s">
        <v>246</v>
      </c>
      <c r="C1364" s="23" t="s">
        <v>2731</v>
      </c>
      <c r="D1364" s="22">
        <v>62</v>
      </c>
      <c r="E1364" s="22" t="str">
        <f>VLOOKUP(A1364,[4]技术合作!$1:$1048576,3,FALSE)</f>
        <v>浙江省杭州市</v>
      </c>
      <c r="F1364" s="21" t="s">
        <v>2757</v>
      </c>
      <c r="G1364" s="21" t="s">
        <v>245</v>
      </c>
      <c r="H1364" s="24"/>
    </row>
    <row r="1365" s="1" customFormat="1" spans="1:8">
      <c r="A1365" s="21" t="s">
        <v>245</v>
      </c>
      <c r="B1365" s="22" t="s">
        <v>246</v>
      </c>
      <c r="C1365" s="23" t="s">
        <v>2731</v>
      </c>
      <c r="D1365" s="22">
        <v>62</v>
      </c>
      <c r="E1365" s="22" t="str">
        <f>VLOOKUP(A1365,[4]技术合作!$1:$1048576,3,FALSE)</f>
        <v>浙江省杭州市</v>
      </c>
      <c r="F1365" s="21" t="s">
        <v>2758</v>
      </c>
      <c r="G1365" s="21" t="s">
        <v>245</v>
      </c>
      <c r="H1365" s="24"/>
    </row>
    <row r="1366" s="1" customFormat="1" spans="1:8">
      <c r="A1366" s="21" t="s">
        <v>245</v>
      </c>
      <c r="B1366" s="22" t="s">
        <v>246</v>
      </c>
      <c r="C1366" s="23" t="s">
        <v>2731</v>
      </c>
      <c r="D1366" s="22">
        <v>62</v>
      </c>
      <c r="E1366" s="22" t="str">
        <f>VLOOKUP(A1366,[4]技术合作!$1:$1048576,3,FALSE)</f>
        <v>浙江省杭州市</v>
      </c>
      <c r="F1366" s="21" t="s">
        <v>2759</v>
      </c>
      <c r="G1366" s="21" t="s">
        <v>245</v>
      </c>
      <c r="H1366" s="24"/>
    </row>
    <row r="1367" s="1" customFormat="1" spans="1:8">
      <c r="A1367" s="21" t="s">
        <v>245</v>
      </c>
      <c r="B1367" s="22" t="s">
        <v>246</v>
      </c>
      <c r="C1367" s="23" t="s">
        <v>2731</v>
      </c>
      <c r="D1367" s="22">
        <v>62</v>
      </c>
      <c r="E1367" s="22" t="str">
        <f>VLOOKUP(A1367,[4]技术合作!$1:$1048576,3,FALSE)</f>
        <v>浙江省杭州市</v>
      </c>
      <c r="F1367" s="21" t="s">
        <v>2760</v>
      </c>
      <c r="G1367" s="21" t="s">
        <v>245</v>
      </c>
      <c r="H1367" s="24"/>
    </row>
    <row r="1368" s="1" customFormat="1" spans="1:8">
      <c r="A1368" s="21" t="s">
        <v>245</v>
      </c>
      <c r="B1368" s="22" t="s">
        <v>246</v>
      </c>
      <c r="C1368" s="23" t="s">
        <v>2731</v>
      </c>
      <c r="D1368" s="22">
        <v>62</v>
      </c>
      <c r="E1368" s="22" t="str">
        <f>VLOOKUP(A1368,[4]技术合作!$1:$1048576,3,FALSE)</f>
        <v>浙江省杭州市</v>
      </c>
      <c r="F1368" s="21" t="s">
        <v>2761</v>
      </c>
      <c r="G1368" s="21" t="s">
        <v>245</v>
      </c>
      <c r="H1368" s="24"/>
    </row>
    <row r="1369" s="1" customFormat="1" spans="1:8">
      <c r="A1369" s="21" t="s">
        <v>245</v>
      </c>
      <c r="B1369" s="22" t="s">
        <v>246</v>
      </c>
      <c r="C1369" s="23" t="s">
        <v>2731</v>
      </c>
      <c r="D1369" s="22">
        <v>62</v>
      </c>
      <c r="E1369" s="22" t="str">
        <f>VLOOKUP(A1369,[4]技术合作!$1:$1048576,3,FALSE)</f>
        <v>浙江省杭州市</v>
      </c>
      <c r="F1369" s="21" t="s">
        <v>2762</v>
      </c>
      <c r="G1369" s="21" t="s">
        <v>245</v>
      </c>
      <c r="H1369" s="24"/>
    </row>
    <row r="1370" s="1" customFormat="1" spans="1:8">
      <c r="A1370" s="21" t="s">
        <v>245</v>
      </c>
      <c r="B1370" s="22" t="s">
        <v>246</v>
      </c>
      <c r="C1370" s="23" t="s">
        <v>2731</v>
      </c>
      <c r="D1370" s="22">
        <v>62</v>
      </c>
      <c r="E1370" s="22" t="str">
        <f>VLOOKUP(A1370,[4]技术合作!$1:$1048576,3,FALSE)</f>
        <v>浙江省杭州市</v>
      </c>
      <c r="F1370" s="21" t="s">
        <v>2763</v>
      </c>
      <c r="G1370" s="21" t="s">
        <v>245</v>
      </c>
      <c r="H1370" s="24"/>
    </row>
    <row r="1371" s="1" customFormat="1" spans="1:8">
      <c r="A1371" s="21" t="s">
        <v>245</v>
      </c>
      <c r="B1371" s="22" t="s">
        <v>246</v>
      </c>
      <c r="C1371" s="23" t="s">
        <v>2731</v>
      </c>
      <c r="D1371" s="22">
        <v>62</v>
      </c>
      <c r="E1371" s="22" t="str">
        <f>VLOOKUP(A1371,[4]技术合作!$1:$1048576,3,FALSE)</f>
        <v>浙江省杭州市</v>
      </c>
      <c r="F1371" s="21" t="s">
        <v>2764</v>
      </c>
      <c r="G1371" s="21" t="s">
        <v>245</v>
      </c>
      <c r="H1371" s="24"/>
    </row>
    <row r="1372" s="1" customFormat="1" spans="1:8">
      <c r="A1372" s="21" t="s">
        <v>245</v>
      </c>
      <c r="B1372" s="22" t="s">
        <v>246</v>
      </c>
      <c r="C1372" s="23" t="s">
        <v>2731</v>
      </c>
      <c r="D1372" s="22">
        <v>62</v>
      </c>
      <c r="E1372" s="22" t="str">
        <f>VLOOKUP(A1372,[4]技术合作!$1:$1048576,3,FALSE)</f>
        <v>浙江省杭州市</v>
      </c>
      <c r="F1372" s="21" t="s">
        <v>2765</v>
      </c>
      <c r="G1372" s="21" t="s">
        <v>245</v>
      </c>
      <c r="H1372" s="24"/>
    </row>
    <row r="1373" s="1" customFormat="1" spans="1:8">
      <c r="A1373" s="21" t="s">
        <v>245</v>
      </c>
      <c r="B1373" s="22" t="s">
        <v>246</v>
      </c>
      <c r="C1373" s="23" t="s">
        <v>2731</v>
      </c>
      <c r="D1373" s="22">
        <v>62</v>
      </c>
      <c r="E1373" s="22" t="str">
        <f>VLOOKUP(A1373,[4]技术合作!$1:$1048576,3,FALSE)</f>
        <v>浙江省杭州市</v>
      </c>
      <c r="F1373" s="21" t="s">
        <v>2766</v>
      </c>
      <c r="G1373" s="21" t="s">
        <v>245</v>
      </c>
      <c r="H1373" s="24"/>
    </row>
    <row r="1374" s="1" customFormat="1" spans="1:8">
      <c r="A1374" s="21" t="s">
        <v>245</v>
      </c>
      <c r="B1374" s="22" t="s">
        <v>246</v>
      </c>
      <c r="C1374" s="23" t="s">
        <v>2731</v>
      </c>
      <c r="D1374" s="22">
        <v>62</v>
      </c>
      <c r="E1374" s="22" t="str">
        <f>VLOOKUP(A1374,[4]技术合作!$1:$1048576,3,FALSE)</f>
        <v>浙江省杭州市</v>
      </c>
      <c r="F1374" s="21" t="s">
        <v>2767</v>
      </c>
      <c r="G1374" s="21" t="s">
        <v>245</v>
      </c>
      <c r="H1374" s="24"/>
    </row>
    <row r="1375" s="1" customFormat="1" spans="1:8">
      <c r="A1375" s="21" t="s">
        <v>245</v>
      </c>
      <c r="B1375" s="22" t="s">
        <v>246</v>
      </c>
      <c r="C1375" s="23" t="s">
        <v>2731</v>
      </c>
      <c r="D1375" s="22">
        <v>62</v>
      </c>
      <c r="E1375" s="22" t="str">
        <f>VLOOKUP(A1375,[4]技术合作!$1:$1048576,3,FALSE)</f>
        <v>浙江省杭州市</v>
      </c>
      <c r="F1375" s="21" t="s">
        <v>2768</v>
      </c>
      <c r="G1375" s="21" t="s">
        <v>245</v>
      </c>
      <c r="H1375" s="24"/>
    </row>
    <row r="1376" s="1" customFormat="1" spans="1:8">
      <c r="A1376" s="21" t="s">
        <v>245</v>
      </c>
      <c r="B1376" s="22" t="s">
        <v>246</v>
      </c>
      <c r="C1376" s="23" t="s">
        <v>2731</v>
      </c>
      <c r="D1376" s="22">
        <v>62</v>
      </c>
      <c r="E1376" s="22" t="str">
        <f>VLOOKUP(A1376,[4]技术合作!$1:$1048576,3,FALSE)</f>
        <v>浙江省杭州市</v>
      </c>
      <c r="F1376" s="21" t="s">
        <v>2769</v>
      </c>
      <c r="G1376" s="21" t="s">
        <v>245</v>
      </c>
      <c r="H1376" s="24"/>
    </row>
    <row r="1377" s="1" customFormat="1" spans="1:8">
      <c r="A1377" s="21" t="s">
        <v>245</v>
      </c>
      <c r="B1377" s="22" t="s">
        <v>246</v>
      </c>
      <c r="C1377" s="23" t="s">
        <v>2731</v>
      </c>
      <c r="D1377" s="22">
        <v>62</v>
      </c>
      <c r="E1377" s="22" t="str">
        <f>VLOOKUP(A1377,[4]技术合作!$1:$1048576,3,FALSE)</f>
        <v>浙江省杭州市</v>
      </c>
      <c r="F1377" s="21" t="s">
        <v>2770</v>
      </c>
      <c r="G1377" s="21" t="s">
        <v>245</v>
      </c>
      <c r="H1377" s="24"/>
    </row>
    <row r="1378" s="1" customFormat="1" spans="1:8">
      <c r="A1378" s="21" t="s">
        <v>245</v>
      </c>
      <c r="B1378" s="22" t="s">
        <v>246</v>
      </c>
      <c r="C1378" s="23" t="s">
        <v>2731</v>
      </c>
      <c r="D1378" s="22">
        <v>62</v>
      </c>
      <c r="E1378" s="22" t="str">
        <f>VLOOKUP(A1378,[4]技术合作!$1:$1048576,3,FALSE)</f>
        <v>浙江省杭州市</v>
      </c>
      <c r="F1378" s="21" t="s">
        <v>2771</v>
      </c>
      <c r="G1378" s="21" t="s">
        <v>245</v>
      </c>
      <c r="H1378" s="24"/>
    </row>
    <row r="1379" s="1" customFormat="1" spans="1:8">
      <c r="A1379" s="21" t="s">
        <v>245</v>
      </c>
      <c r="B1379" s="22" t="s">
        <v>246</v>
      </c>
      <c r="C1379" s="23" t="s">
        <v>2731</v>
      </c>
      <c r="D1379" s="22">
        <v>62</v>
      </c>
      <c r="E1379" s="22" t="str">
        <f>VLOOKUP(A1379,[4]技术合作!$1:$1048576,3,FALSE)</f>
        <v>浙江省杭州市</v>
      </c>
      <c r="F1379" s="21" t="s">
        <v>2772</v>
      </c>
      <c r="G1379" s="21" t="s">
        <v>245</v>
      </c>
      <c r="H1379" s="24"/>
    </row>
    <row r="1380" s="1" customFormat="1" spans="1:8">
      <c r="A1380" s="21" t="s">
        <v>245</v>
      </c>
      <c r="B1380" s="22" t="s">
        <v>246</v>
      </c>
      <c r="C1380" s="23" t="s">
        <v>2731</v>
      </c>
      <c r="D1380" s="22">
        <v>62</v>
      </c>
      <c r="E1380" s="22" t="str">
        <f>VLOOKUP(A1380,[4]技术合作!$1:$1048576,3,FALSE)</f>
        <v>浙江省杭州市</v>
      </c>
      <c r="F1380" s="21" t="s">
        <v>2773</v>
      </c>
      <c r="G1380" s="21" t="s">
        <v>245</v>
      </c>
      <c r="H1380" s="24"/>
    </row>
    <row r="1381" s="1" customFormat="1" spans="1:8">
      <c r="A1381" s="21" t="s">
        <v>245</v>
      </c>
      <c r="B1381" s="22" t="s">
        <v>246</v>
      </c>
      <c r="C1381" s="23" t="s">
        <v>2731</v>
      </c>
      <c r="D1381" s="22">
        <v>62</v>
      </c>
      <c r="E1381" s="22" t="str">
        <f>VLOOKUP(A1381,[4]技术合作!$1:$1048576,3,FALSE)</f>
        <v>浙江省杭州市</v>
      </c>
      <c r="F1381" s="21" t="s">
        <v>2774</v>
      </c>
      <c r="G1381" s="21" t="s">
        <v>245</v>
      </c>
      <c r="H1381" s="24"/>
    </row>
    <row r="1382" s="1" customFormat="1" spans="1:8">
      <c r="A1382" s="21" t="s">
        <v>245</v>
      </c>
      <c r="B1382" s="22" t="s">
        <v>246</v>
      </c>
      <c r="C1382" s="23" t="s">
        <v>2731</v>
      </c>
      <c r="D1382" s="22">
        <v>62</v>
      </c>
      <c r="E1382" s="22" t="str">
        <f>VLOOKUP(A1382,[4]技术合作!$1:$1048576,3,FALSE)</f>
        <v>浙江省杭州市</v>
      </c>
      <c r="F1382" s="21" t="s">
        <v>2775</v>
      </c>
      <c r="G1382" s="21" t="s">
        <v>245</v>
      </c>
      <c r="H1382" s="24"/>
    </row>
    <row r="1383" s="1" customFormat="1" spans="1:8">
      <c r="A1383" s="21" t="s">
        <v>245</v>
      </c>
      <c r="B1383" s="22" t="s">
        <v>246</v>
      </c>
      <c r="C1383" s="23" t="s">
        <v>2731</v>
      </c>
      <c r="D1383" s="22">
        <v>62</v>
      </c>
      <c r="E1383" s="22" t="str">
        <f>VLOOKUP(A1383,[4]技术合作!$1:$1048576,3,FALSE)</f>
        <v>浙江省杭州市</v>
      </c>
      <c r="F1383" s="21" t="s">
        <v>2776</v>
      </c>
      <c r="G1383" s="21" t="s">
        <v>245</v>
      </c>
      <c r="H1383" s="24"/>
    </row>
    <row r="1384" s="1" customFormat="1" ht="16" customHeight="1" spans="1:8">
      <c r="A1384" s="21" t="s">
        <v>245</v>
      </c>
      <c r="B1384" s="22" t="s">
        <v>246</v>
      </c>
      <c r="C1384" s="23" t="s">
        <v>2731</v>
      </c>
      <c r="D1384" s="22">
        <v>62</v>
      </c>
      <c r="E1384" s="22" t="str">
        <f>VLOOKUP(A1384,[4]技术合作!$1:$1048576,3,FALSE)</f>
        <v>浙江省杭州市</v>
      </c>
      <c r="F1384" s="21" t="s">
        <v>2777</v>
      </c>
      <c r="G1384" s="21" t="s">
        <v>245</v>
      </c>
      <c r="H1384" s="24"/>
    </row>
    <row r="1385" s="1" customFormat="1" spans="1:8">
      <c r="A1385" s="21" t="s">
        <v>245</v>
      </c>
      <c r="B1385" s="22" t="s">
        <v>246</v>
      </c>
      <c r="C1385" s="23" t="s">
        <v>2731</v>
      </c>
      <c r="D1385" s="22">
        <v>62</v>
      </c>
      <c r="E1385" s="22" t="str">
        <f>VLOOKUP(A1385,[4]技术合作!$1:$1048576,3,FALSE)</f>
        <v>浙江省杭州市</v>
      </c>
      <c r="F1385" s="21" t="s">
        <v>2778</v>
      </c>
      <c r="G1385" s="21" t="s">
        <v>245</v>
      </c>
      <c r="H1385" s="24"/>
    </row>
    <row r="1386" s="1" customFormat="1" spans="1:8">
      <c r="A1386" s="21" t="s">
        <v>245</v>
      </c>
      <c r="B1386" s="22" t="s">
        <v>246</v>
      </c>
      <c r="C1386" s="23" t="s">
        <v>2731</v>
      </c>
      <c r="D1386" s="22">
        <v>62</v>
      </c>
      <c r="E1386" s="22" t="str">
        <f>VLOOKUP(A1386,[4]技术合作!$1:$1048576,3,FALSE)</f>
        <v>浙江省杭州市</v>
      </c>
      <c r="F1386" s="21" t="s">
        <v>2779</v>
      </c>
      <c r="G1386" s="21" t="s">
        <v>245</v>
      </c>
      <c r="H1386" s="24"/>
    </row>
    <row r="1387" s="1" customFormat="1" spans="1:8">
      <c r="A1387" s="21" t="s">
        <v>245</v>
      </c>
      <c r="B1387" s="22" t="s">
        <v>246</v>
      </c>
      <c r="C1387" s="23" t="s">
        <v>2731</v>
      </c>
      <c r="D1387" s="22">
        <v>62</v>
      </c>
      <c r="E1387" s="22" t="str">
        <f>VLOOKUP(A1387,[4]技术合作!$1:$1048576,3,FALSE)</f>
        <v>浙江省杭州市</v>
      </c>
      <c r="F1387" s="21" t="s">
        <v>2780</v>
      </c>
      <c r="G1387" s="21" t="s">
        <v>245</v>
      </c>
      <c r="H1387" s="24"/>
    </row>
    <row r="1388" s="1" customFormat="1" spans="1:8">
      <c r="A1388" s="21" t="s">
        <v>245</v>
      </c>
      <c r="B1388" s="22" t="s">
        <v>246</v>
      </c>
      <c r="C1388" s="23" t="s">
        <v>2731</v>
      </c>
      <c r="D1388" s="22">
        <v>62</v>
      </c>
      <c r="E1388" s="22" t="str">
        <f>VLOOKUP(A1388,[4]技术合作!$1:$1048576,3,FALSE)</f>
        <v>浙江省杭州市</v>
      </c>
      <c r="F1388" s="21" t="s">
        <v>2781</v>
      </c>
      <c r="G1388" s="21" t="s">
        <v>245</v>
      </c>
      <c r="H1388" s="24"/>
    </row>
    <row r="1389" s="1" customFormat="1" spans="1:8">
      <c r="A1389" s="21" t="s">
        <v>245</v>
      </c>
      <c r="B1389" s="22" t="s">
        <v>246</v>
      </c>
      <c r="C1389" s="23" t="s">
        <v>2731</v>
      </c>
      <c r="D1389" s="22">
        <v>62</v>
      </c>
      <c r="E1389" s="22" t="str">
        <f>VLOOKUP(A1389,[4]技术合作!$1:$1048576,3,FALSE)</f>
        <v>浙江省杭州市</v>
      </c>
      <c r="F1389" s="21" t="s">
        <v>2782</v>
      </c>
      <c r="G1389" s="21" t="s">
        <v>245</v>
      </c>
      <c r="H1389" s="24"/>
    </row>
    <row r="1390" s="1" customFormat="1" spans="1:8">
      <c r="A1390" s="21" t="s">
        <v>245</v>
      </c>
      <c r="B1390" s="22" t="s">
        <v>246</v>
      </c>
      <c r="C1390" s="23" t="s">
        <v>2731</v>
      </c>
      <c r="D1390" s="22">
        <v>62</v>
      </c>
      <c r="E1390" s="22" t="str">
        <f>VLOOKUP(A1390,[4]技术合作!$1:$1048576,3,FALSE)</f>
        <v>浙江省杭州市</v>
      </c>
      <c r="F1390" s="21" t="s">
        <v>2783</v>
      </c>
      <c r="G1390" s="21" t="s">
        <v>245</v>
      </c>
      <c r="H1390" s="24"/>
    </row>
    <row r="1391" s="1" customFormat="1" spans="1:8">
      <c r="A1391" s="21" t="s">
        <v>245</v>
      </c>
      <c r="B1391" s="22" t="s">
        <v>246</v>
      </c>
      <c r="C1391" s="23" t="s">
        <v>2731</v>
      </c>
      <c r="D1391" s="22">
        <v>62</v>
      </c>
      <c r="E1391" s="22" t="str">
        <f>VLOOKUP(A1391,[4]技术合作!$1:$1048576,3,FALSE)</f>
        <v>浙江省杭州市</v>
      </c>
      <c r="F1391" s="21" t="s">
        <v>2784</v>
      </c>
      <c r="G1391" s="21" t="s">
        <v>245</v>
      </c>
      <c r="H1391" s="24"/>
    </row>
    <row r="1392" s="1" customFormat="1" spans="1:8">
      <c r="A1392" s="21" t="s">
        <v>245</v>
      </c>
      <c r="B1392" s="22" t="s">
        <v>246</v>
      </c>
      <c r="C1392" s="23" t="s">
        <v>2731</v>
      </c>
      <c r="D1392" s="22">
        <v>62</v>
      </c>
      <c r="E1392" s="22" t="str">
        <f>VLOOKUP(A1392,[4]技术合作!$1:$1048576,3,FALSE)</f>
        <v>浙江省杭州市</v>
      </c>
      <c r="F1392" s="21" t="s">
        <v>2785</v>
      </c>
      <c r="G1392" s="21" t="s">
        <v>245</v>
      </c>
      <c r="H1392" s="24"/>
    </row>
    <row r="1393" s="1" customFormat="1" spans="1:8">
      <c r="A1393" s="21" t="s">
        <v>245</v>
      </c>
      <c r="B1393" s="22" t="s">
        <v>246</v>
      </c>
      <c r="C1393" s="23" t="s">
        <v>2731</v>
      </c>
      <c r="D1393" s="22">
        <v>62</v>
      </c>
      <c r="E1393" s="22" t="str">
        <f>VLOOKUP(A1393,[4]技术合作!$1:$1048576,3,FALSE)</f>
        <v>浙江省杭州市</v>
      </c>
      <c r="F1393" s="21" t="s">
        <v>2786</v>
      </c>
      <c r="G1393" s="21" t="s">
        <v>245</v>
      </c>
      <c r="H1393" s="24"/>
    </row>
    <row r="1394" s="1" customFormat="1" spans="1:8">
      <c r="A1394" s="21" t="s">
        <v>245</v>
      </c>
      <c r="B1394" s="22" t="s">
        <v>246</v>
      </c>
      <c r="C1394" s="23" t="s">
        <v>2731</v>
      </c>
      <c r="D1394" s="22">
        <v>62</v>
      </c>
      <c r="E1394" s="22" t="str">
        <f>VLOOKUP(A1394,[4]技术合作!$1:$1048576,3,FALSE)</f>
        <v>浙江省杭州市</v>
      </c>
      <c r="F1394" s="21" t="s">
        <v>2787</v>
      </c>
      <c r="G1394" s="21" t="s">
        <v>245</v>
      </c>
      <c r="H1394" s="24"/>
    </row>
    <row r="1395" s="1" customFormat="1" spans="1:8">
      <c r="A1395" s="21" t="s">
        <v>245</v>
      </c>
      <c r="B1395" s="22" t="s">
        <v>246</v>
      </c>
      <c r="C1395" s="23" t="s">
        <v>2731</v>
      </c>
      <c r="D1395" s="22">
        <v>62</v>
      </c>
      <c r="E1395" s="22" t="str">
        <f>VLOOKUP(A1395,[4]技术合作!$1:$1048576,3,FALSE)</f>
        <v>浙江省杭州市</v>
      </c>
      <c r="F1395" s="21" t="s">
        <v>2788</v>
      </c>
      <c r="G1395" s="21" t="s">
        <v>245</v>
      </c>
      <c r="H1395" s="24"/>
    </row>
    <row r="1396" s="1" customFormat="1" spans="1:8">
      <c r="A1396" s="21" t="s">
        <v>245</v>
      </c>
      <c r="B1396" s="22" t="s">
        <v>246</v>
      </c>
      <c r="C1396" s="23" t="s">
        <v>2731</v>
      </c>
      <c r="D1396" s="22">
        <v>62</v>
      </c>
      <c r="E1396" s="22" t="str">
        <f>VLOOKUP(A1396,[4]技术合作!$1:$1048576,3,FALSE)</f>
        <v>浙江省杭州市</v>
      </c>
      <c r="F1396" s="21" t="s">
        <v>2789</v>
      </c>
      <c r="G1396" s="21" t="s">
        <v>245</v>
      </c>
      <c r="H1396" s="24"/>
    </row>
    <row r="1397" s="1" customFormat="1" spans="1:8">
      <c r="A1397" s="21" t="s">
        <v>245</v>
      </c>
      <c r="B1397" s="22" t="s">
        <v>246</v>
      </c>
      <c r="C1397" s="23" t="s">
        <v>2731</v>
      </c>
      <c r="D1397" s="22">
        <v>62</v>
      </c>
      <c r="E1397" s="22" t="str">
        <f>VLOOKUP(A1397,[4]技术合作!$1:$1048576,3,FALSE)</f>
        <v>浙江省杭州市</v>
      </c>
      <c r="F1397" s="21" t="s">
        <v>2790</v>
      </c>
      <c r="G1397" s="21" t="s">
        <v>245</v>
      </c>
      <c r="H1397" s="24"/>
    </row>
    <row r="1398" s="1" customFormat="1" spans="1:8">
      <c r="A1398" s="21" t="s">
        <v>245</v>
      </c>
      <c r="B1398" s="22" t="s">
        <v>246</v>
      </c>
      <c r="C1398" s="23" t="s">
        <v>2731</v>
      </c>
      <c r="D1398" s="22">
        <v>62</v>
      </c>
      <c r="E1398" s="22" t="str">
        <f>VLOOKUP(A1398,[4]技术合作!$1:$1048576,3,FALSE)</f>
        <v>浙江省杭州市</v>
      </c>
      <c r="F1398" s="21" t="s">
        <v>2791</v>
      </c>
      <c r="G1398" s="21" t="s">
        <v>245</v>
      </c>
      <c r="H1398" s="24"/>
    </row>
    <row r="1399" s="1" customFormat="1" spans="1:8">
      <c r="A1399" s="21" t="s">
        <v>245</v>
      </c>
      <c r="B1399" s="22" t="s">
        <v>246</v>
      </c>
      <c r="C1399" s="23" t="s">
        <v>2731</v>
      </c>
      <c r="D1399" s="22">
        <v>62</v>
      </c>
      <c r="E1399" s="22" t="str">
        <f>VLOOKUP(A1399,[4]技术合作!$1:$1048576,3,FALSE)</f>
        <v>浙江省杭州市</v>
      </c>
      <c r="F1399" s="21" t="s">
        <v>2792</v>
      </c>
      <c r="G1399" s="21" t="s">
        <v>245</v>
      </c>
      <c r="H1399" s="24"/>
    </row>
    <row r="1400" s="1" customFormat="1" spans="1:8">
      <c r="A1400" s="21" t="s">
        <v>245</v>
      </c>
      <c r="B1400" s="22" t="s">
        <v>246</v>
      </c>
      <c r="C1400" s="23" t="s">
        <v>2731</v>
      </c>
      <c r="D1400" s="22">
        <v>62</v>
      </c>
      <c r="E1400" s="22" t="str">
        <f>VLOOKUP(A1400,[4]技术合作!$1:$1048576,3,FALSE)</f>
        <v>浙江省杭州市</v>
      </c>
      <c r="F1400" s="21" t="s">
        <v>2793</v>
      </c>
      <c r="G1400" s="21" t="s">
        <v>245</v>
      </c>
      <c r="H1400" s="24"/>
    </row>
    <row r="1401" s="1" customFormat="1" spans="1:8">
      <c r="A1401" s="21" t="s">
        <v>248</v>
      </c>
      <c r="B1401" s="22" t="s">
        <v>249</v>
      </c>
      <c r="C1401" s="23" t="s">
        <v>2794</v>
      </c>
      <c r="D1401" s="22">
        <v>22</v>
      </c>
      <c r="E1401" s="22" t="str">
        <f>VLOOKUP(A1401,[4]技术合作!$1:$1048576,3,FALSE)</f>
        <v>广东省深圳市</v>
      </c>
      <c r="F1401" s="21" t="s">
        <v>2795</v>
      </c>
      <c r="G1401" s="21" t="s">
        <v>248</v>
      </c>
      <c r="H1401" s="24"/>
    </row>
    <row r="1402" s="1" customFormat="1" spans="1:8">
      <c r="A1402" s="21" t="s">
        <v>248</v>
      </c>
      <c r="B1402" s="22" t="s">
        <v>249</v>
      </c>
      <c r="C1402" s="23" t="s">
        <v>2794</v>
      </c>
      <c r="D1402" s="22">
        <v>22</v>
      </c>
      <c r="E1402" s="22" t="str">
        <f>VLOOKUP(A1402,[4]技术合作!$1:$1048576,3,FALSE)</f>
        <v>广东省深圳市</v>
      </c>
      <c r="F1402" s="21" t="s">
        <v>2796</v>
      </c>
      <c r="G1402" s="21" t="s">
        <v>248</v>
      </c>
      <c r="H1402" s="24"/>
    </row>
    <row r="1403" s="1" customFormat="1" spans="1:8">
      <c r="A1403" s="21" t="s">
        <v>248</v>
      </c>
      <c r="B1403" s="22" t="s">
        <v>249</v>
      </c>
      <c r="C1403" s="23" t="s">
        <v>2794</v>
      </c>
      <c r="D1403" s="22">
        <v>22</v>
      </c>
      <c r="E1403" s="22" t="str">
        <f>VLOOKUP(A1403,[4]技术合作!$1:$1048576,3,FALSE)</f>
        <v>广东省深圳市</v>
      </c>
      <c r="F1403" s="21" t="s">
        <v>2797</v>
      </c>
      <c r="G1403" s="21" t="s">
        <v>248</v>
      </c>
      <c r="H1403" s="24"/>
    </row>
    <row r="1404" s="1" customFormat="1" spans="1:8">
      <c r="A1404" s="21" t="s">
        <v>248</v>
      </c>
      <c r="B1404" s="22" t="s">
        <v>249</v>
      </c>
      <c r="C1404" s="23" t="s">
        <v>2794</v>
      </c>
      <c r="D1404" s="22">
        <v>22</v>
      </c>
      <c r="E1404" s="22" t="str">
        <f>VLOOKUP(A1404,[4]技术合作!$1:$1048576,3,FALSE)</f>
        <v>广东省深圳市</v>
      </c>
      <c r="F1404" s="21" t="s">
        <v>2798</v>
      </c>
      <c r="G1404" s="21" t="s">
        <v>248</v>
      </c>
      <c r="H1404" s="24"/>
    </row>
    <row r="1405" s="1" customFormat="1" spans="1:8">
      <c r="A1405" s="21" t="s">
        <v>248</v>
      </c>
      <c r="B1405" s="22" t="s">
        <v>249</v>
      </c>
      <c r="C1405" s="23" t="s">
        <v>2794</v>
      </c>
      <c r="D1405" s="22">
        <v>22</v>
      </c>
      <c r="E1405" s="22" t="str">
        <f>VLOOKUP(A1405,[4]技术合作!$1:$1048576,3,FALSE)</f>
        <v>广东省深圳市</v>
      </c>
      <c r="F1405" s="21" t="s">
        <v>2799</v>
      </c>
      <c r="G1405" s="21" t="s">
        <v>248</v>
      </c>
      <c r="H1405" s="24"/>
    </row>
    <row r="1406" s="1" customFormat="1" spans="1:8">
      <c r="A1406" s="21" t="s">
        <v>248</v>
      </c>
      <c r="B1406" s="22" t="s">
        <v>249</v>
      </c>
      <c r="C1406" s="23" t="s">
        <v>2794</v>
      </c>
      <c r="D1406" s="22">
        <v>22</v>
      </c>
      <c r="E1406" s="22" t="str">
        <f>VLOOKUP(A1406,[4]技术合作!$1:$1048576,3,FALSE)</f>
        <v>广东省深圳市</v>
      </c>
      <c r="F1406" s="21" t="s">
        <v>2800</v>
      </c>
      <c r="G1406" s="21" t="s">
        <v>248</v>
      </c>
      <c r="H1406" s="24"/>
    </row>
    <row r="1407" s="1" customFormat="1" spans="1:8">
      <c r="A1407" s="21" t="s">
        <v>248</v>
      </c>
      <c r="B1407" s="22" t="s">
        <v>249</v>
      </c>
      <c r="C1407" s="23" t="s">
        <v>2794</v>
      </c>
      <c r="D1407" s="22">
        <v>22</v>
      </c>
      <c r="E1407" s="22" t="str">
        <f>VLOOKUP(A1407,[4]技术合作!$1:$1048576,3,FALSE)</f>
        <v>广东省深圳市</v>
      </c>
      <c r="F1407" s="21" t="s">
        <v>2801</v>
      </c>
      <c r="G1407" s="21" t="s">
        <v>248</v>
      </c>
      <c r="H1407" s="24"/>
    </row>
    <row r="1408" s="1" customFormat="1" spans="1:8">
      <c r="A1408" s="21" t="s">
        <v>248</v>
      </c>
      <c r="B1408" s="22" t="s">
        <v>249</v>
      </c>
      <c r="C1408" s="23" t="s">
        <v>2794</v>
      </c>
      <c r="D1408" s="22">
        <v>22</v>
      </c>
      <c r="E1408" s="22" t="str">
        <f>VLOOKUP(A1408,[4]技术合作!$1:$1048576,3,FALSE)</f>
        <v>广东省深圳市</v>
      </c>
      <c r="F1408" s="21" t="s">
        <v>2802</v>
      </c>
      <c r="G1408" s="21" t="s">
        <v>248</v>
      </c>
      <c r="H1408" s="24"/>
    </row>
    <row r="1409" s="1" customFormat="1" spans="1:8">
      <c r="A1409" s="21" t="s">
        <v>248</v>
      </c>
      <c r="B1409" s="22" t="s">
        <v>249</v>
      </c>
      <c r="C1409" s="23" t="s">
        <v>2794</v>
      </c>
      <c r="D1409" s="22">
        <v>22</v>
      </c>
      <c r="E1409" s="22" t="str">
        <f>VLOOKUP(A1409,[4]技术合作!$1:$1048576,3,FALSE)</f>
        <v>广东省深圳市</v>
      </c>
      <c r="F1409" s="21" t="s">
        <v>2803</v>
      </c>
      <c r="G1409" s="21" t="s">
        <v>248</v>
      </c>
      <c r="H1409" s="24"/>
    </row>
    <row r="1410" s="1" customFormat="1" spans="1:8">
      <c r="A1410" s="21" t="s">
        <v>248</v>
      </c>
      <c r="B1410" s="22" t="s">
        <v>249</v>
      </c>
      <c r="C1410" s="23" t="s">
        <v>2794</v>
      </c>
      <c r="D1410" s="22">
        <v>22</v>
      </c>
      <c r="E1410" s="22" t="str">
        <f>VLOOKUP(A1410,[4]技术合作!$1:$1048576,3,FALSE)</f>
        <v>广东省深圳市</v>
      </c>
      <c r="F1410" s="21" t="s">
        <v>2804</v>
      </c>
      <c r="G1410" s="21" t="s">
        <v>248</v>
      </c>
      <c r="H1410" s="24"/>
    </row>
    <row r="1411" s="1" customFormat="1" spans="1:8">
      <c r="A1411" s="21" t="s">
        <v>248</v>
      </c>
      <c r="B1411" s="22" t="s">
        <v>249</v>
      </c>
      <c r="C1411" s="23" t="s">
        <v>2794</v>
      </c>
      <c r="D1411" s="22">
        <v>22</v>
      </c>
      <c r="E1411" s="22" t="str">
        <f>VLOOKUP(A1411,[4]技术合作!$1:$1048576,3,FALSE)</f>
        <v>广东省深圳市</v>
      </c>
      <c r="F1411" s="21" t="s">
        <v>2805</v>
      </c>
      <c r="G1411" s="21" t="s">
        <v>248</v>
      </c>
      <c r="H1411" s="24"/>
    </row>
    <row r="1412" s="1" customFormat="1" spans="1:8">
      <c r="A1412" s="21" t="s">
        <v>248</v>
      </c>
      <c r="B1412" s="22" t="s">
        <v>249</v>
      </c>
      <c r="C1412" s="23" t="s">
        <v>2794</v>
      </c>
      <c r="D1412" s="22">
        <v>22</v>
      </c>
      <c r="E1412" s="22" t="str">
        <f>VLOOKUP(A1412,[4]技术合作!$1:$1048576,3,FALSE)</f>
        <v>广东省深圳市</v>
      </c>
      <c r="F1412" s="21" t="s">
        <v>2806</v>
      </c>
      <c r="G1412" s="21" t="s">
        <v>248</v>
      </c>
      <c r="H1412" s="24"/>
    </row>
    <row r="1413" s="1" customFormat="1" spans="1:8">
      <c r="A1413" s="21" t="s">
        <v>248</v>
      </c>
      <c r="B1413" s="22" t="s">
        <v>249</v>
      </c>
      <c r="C1413" s="23" t="s">
        <v>2794</v>
      </c>
      <c r="D1413" s="22">
        <v>22</v>
      </c>
      <c r="E1413" s="22" t="str">
        <f>VLOOKUP(A1413,[4]技术合作!$1:$1048576,3,FALSE)</f>
        <v>广东省深圳市</v>
      </c>
      <c r="F1413" s="21" t="s">
        <v>2807</v>
      </c>
      <c r="G1413" s="21" t="s">
        <v>248</v>
      </c>
      <c r="H1413" s="24"/>
    </row>
    <row r="1414" s="1" customFormat="1" spans="1:8">
      <c r="A1414" s="21" t="s">
        <v>248</v>
      </c>
      <c r="B1414" s="22" t="s">
        <v>249</v>
      </c>
      <c r="C1414" s="23" t="s">
        <v>2794</v>
      </c>
      <c r="D1414" s="22">
        <v>22</v>
      </c>
      <c r="E1414" s="22" t="str">
        <f>VLOOKUP(A1414,[4]技术合作!$1:$1048576,3,FALSE)</f>
        <v>广东省深圳市</v>
      </c>
      <c r="F1414" s="21" t="s">
        <v>2808</v>
      </c>
      <c r="G1414" s="21" t="s">
        <v>248</v>
      </c>
      <c r="H1414" s="24"/>
    </row>
    <row r="1415" s="1" customFormat="1" spans="1:8">
      <c r="A1415" s="21" t="s">
        <v>248</v>
      </c>
      <c r="B1415" s="22" t="s">
        <v>249</v>
      </c>
      <c r="C1415" s="23" t="s">
        <v>2794</v>
      </c>
      <c r="D1415" s="22">
        <v>22</v>
      </c>
      <c r="E1415" s="22" t="str">
        <f>VLOOKUP(A1415,[4]技术合作!$1:$1048576,3,FALSE)</f>
        <v>广东省深圳市</v>
      </c>
      <c r="F1415" s="21" t="s">
        <v>2809</v>
      </c>
      <c r="G1415" s="21" t="s">
        <v>248</v>
      </c>
      <c r="H1415" s="24"/>
    </row>
    <row r="1416" s="1" customFormat="1" spans="1:8">
      <c r="A1416" s="21" t="s">
        <v>248</v>
      </c>
      <c r="B1416" s="22" t="s">
        <v>249</v>
      </c>
      <c r="C1416" s="23" t="s">
        <v>2794</v>
      </c>
      <c r="D1416" s="22">
        <v>22</v>
      </c>
      <c r="E1416" s="22" t="str">
        <f>VLOOKUP(A1416,[4]技术合作!$1:$1048576,3,FALSE)</f>
        <v>广东省深圳市</v>
      </c>
      <c r="F1416" s="21" t="s">
        <v>2810</v>
      </c>
      <c r="G1416" s="21" t="s">
        <v>248</v>
      </c>
      <c r="H1416" s="24"/>
    </row>
    <row r="1417" s="1" customFormat="1" spans="1:8">
      <c r="A1417" s="21" t="s">
        <v>248</v>
      </c>
      <c r="B1417" s="22" t="s">
        <v>249</v>
      </c>
      <c r="C1417" s="23" t="s">
        <v>2794</v>
      </c>
      <c r="D1417" s="22">
        <v>22</v>
      </c>
      <c r="E1417" s="22" t="str">
        <f>VLOOKUP(A1417,[4]技术合作!$1:$1048576,3,FALSE)</f>
        <v>广东省深圳市</v>
      </c>
      <c r="F1417" s="21" t="s">
        <v>2811</v>
      </c>
      <c r="G1417" s="21" t="s">
        <v>248</v>
      </c>
      <c r="H1417" s="24"/>
    </row>
    <row r="1418" s="1" customFormat="1" spans="1:8">
      <c r="A1418" s="21" t="s">
        <v>248</v>
      </c>
      <c r="B1418" s="22" t="s">
        <v>249</v>
      </c>
      <c r="C1418" s="23" t="s">
        <v>2794</v>
      </c>
      <c r="D1418" s="22">
        <v>22</v>
      </c>
      <c r="E1418" s="22" t="str">
        <f>VLOOKUP(A1418,[4]技术合作!$1:$1048576,3,FALSE)</f>
        <v>广东省深圳市</v>
      </c>
      <c r="F1418" s="21" t="s">
        <v>2812</v>
      </c>
      <c r="G1418" s="21" t="s">
        <v>248</v>
      </c>
      <c r="H1418" s="24"/>
    </row>
    <row r="1419" s="1" customFormat="1" spans="1:8">
      <c r="A1419" s="21" t="s">
        <v>248</v>
      </c>
      <c r="B1419" s="22" t="s">
        <v>249</v>
      </c>
      <c r="C1419" s="23" t="s">
        <v>2794</v>
      </c>
      <c r="D1419" s="22">
        <v>22</v>
      </c>
      <c r="E1419" s="22" t="str">
        <f>VLOOKUP(A1419,[4]技术合作!$1:$1048576,3,FALSE)</f>
        <v>广东省深圳市</v>
      </c>
      <c r="F1419" s="21" t="s">
        <v>2813</v>
      </c>
      <c r="G1419" s="21" t="s">
        <v>248</v>
      </c>
      <c r="H1419" s="24"/>
    </row>
    <row r="1420" s="1" customFormat="1" spans="1:8">
      <c r="A1420" s="21" t="s">
        <v>248</v>
      </c>
      <c r="B1420" s="22" t="s">
        <v>249</v>
      </c>
      <c r="C1420" s="23" t="s">
        <v>2794</v>
      </c>
      <c r="D1420" s="22">
        <v>22</v>
      </c>
      <c r="E1420" s="22" t="str">
        <f>VLOOKUP(A1420,[4]技术合作!$1:$1048576,3,FALSE)</f>
        <v>广东省深圳市</v>
      </c>
      <c r="F1420" s="21" t="s">
        <v>2814</v>
      </c>
      <c r="G1420" s="21" t="s">
        <v>248</v>
      </c>
      <c r="H1420" s="24"/>
    </row>
    <row r="1421" s="1" customFormat="1" spans="1:8">
      <c r="A1421" s="21" t="s">
        <v>248</v>
      </c>
      <c r="B1421" s="22" t="s">
        <v>249</v>
      </c>
      <c r="C1421" s="23" t="s">
        <v>2794</v>
      </c>
      <c r="D1421" s="22">
        <v>22</v>
      </c>
      <c r="E1421" s="22" t="str">
        <f>VLOOKUP(A1421,[4]技术合作!$1:$1048576,3,FALSE)</f>
        <v>广东省深圳市</v>
      </c>
      <c r="F1421" s="21" t="s">
        <v>2815</v>
      </c>
      <c r="G1421" s="21" t="s">
        <v>248</v>
      </c>
      <c r="H1421" s="24"/>
    </row>
    <row r="1422" s="1" customFormat="1" spans="1:8">
      <c r="A1422" s="21" t="s">
        <v>248</v>
      </c>
      <c r="B1422" s="22" t="s">
        <v>249</v>
      </c>
      <c r="C1422" s="23" t="s">
        <v>2794</v>
      </c>
      <c r="D1422" s="22">
        <v>22</v>
      </c>
      <c r="E1422" s="22" t="str">
        <f>VLOOKUP(A1422,[4]技术合作!$1:$1048576,3,FALSE)</f>
        <v>广东省深圳市</v>
      </c>
      <c r="F1422" s="21" t="s">
        <v>2816</v>
      </c>
      <c r="G1422" s="21" t="s">
        <v>248</v>
      </c>
      <c r="H1422" s="24"/>
    </row>
    <row r="1423" s="1" customFormat="1" spans="1:8">
      <c r="A1423" s="21" t="s">
        <v>251</v>
      </c>
      <c r="B1423" s="22" t="s">
        <v>252</v>
      </c>
      <c r="C1423" s="23" t="s">
        <v>2817</v>
      </c>
      <c r="D1423" s="22">
        <v>10</v>
      </c>
      <c r="E1423" s="22" t="str">
        <f>VLOOKUP(A1423,[4]技术合作!$1:$1048576,3,FALSE)</f>
        <v>广东省深圳市</v>
      </c>
      <c r="F1423" s="21" t="s">
        <v>2818</v>
      </c>
      <c r="G1423" s="21" t="s">
        <v>251</v>
      </c>
      <c r="H1423" s="24"/>
    </row>
    <row r="1424" s="1" customFormat="1" spans="1:8">
      <c r="A1424" s="21" t="s">
        <v>251</v>
      </c>
      <c r="B1424" s="22" t="s">
        <v>252</v>
      </c>
      <c r="C1424" s="23" t="s">
        <v>2817</v>
      </c>
      <c r="D1424" s="22">
        <v>10</v>
      </c>
      <c r="E1424" s="22" t="str">
        <f>VLOOKUP(A1424,[4]技术合作!$1:$1048576,3,FALSE)</f>
        <v>广东省深圳市</v>
      </c>
      <c r="F1424" s="21" t="s">
        <v>2819</v>
      </c>
      <c r="G1424" s="21" t="s">
        <v>251</v>
      </c>
      <c r="H1424" s="24"/>
    </row>
    <row r="1425" s="1" customFormat="1" spans="1:8">
      <c r="A1425" s="21" t="s">
        <v>251</v>
      </c>
      <c r="B1425" s="22" t="s">
        <v>252</v>
      </c>
      <c r="C1425" s="23" t="s">
        <v>2817</v>
      </c>
      <c r="D1425" s="22">
        <v>10</v>
      </c>
      <c r="E1425" s="22" t="str">
        <f>VLOOKUP(A1425,[4]技术合作!$1:$1048576,3,FALSE)</f>
        <v>广东省深圳市</v>
      </c>
      <c r="F1425" s="21" t="s">
        <v>2820</v>
      </c>
      <c r="G1425" s="21" t="s">
        <v>251</v>
      </c>
      <c r="H1425" s="24"/>
    </row>
    <row r="1426" s="1" customFormat="1" spans="1:8">
      <c r="A1426" s="21" t="s">
        <v>251</v>
      </c>
      <c r="B1426" s="22" t="s">
        <v>252</v>
      </c>
      <c r="C1426" s="23" t="s">
        <v>2817</v>
      </c>
      <c r="D1426" s="22">
        <v>10</v>
      </c>
      <c r="E1426" s="22" t="str">
        <f>VLOOKUP(A1426,[4]技术合作!$1:$1048576,3,FALSE)</f>
        <v>广东省深圳市</v>
      </c>
      <c r="F1426" s="21" t="s">
        <v>2821</v>
      </c>
      <c r="G1426" s="21" t="s">
        <v>251</v>
      </c>
      <c r="H1426" s="24"/>
    </row>
    <row r="1427" s="1" customFormat="1" spans="1:8">
      <c r="A1427" s="21" t="s">
        <v>251</v>
      </c>
      <c r="B1427" s="22" t="s">
        <v>252</v>
      </c>
      <c r="C1427" s="23" t="s">
        <v>2817</v>
      </c>
      <c r="D1427" s="22">
        <v>10</v>
      </c>
      <c r="E1427" s="22" t="str">
        <f>VLOOKUP(A1427,[4]技术合作!$1:$1048576,3,FALSE)</f>
        <v>广东省深圳市</v>
      </c>
      <c r="F1427" s="21" t="s">
        <v>2822</v>
      </c>
      <c r="G1427" s="21" t="s">
        <v>251</v>
      </c>
      <c r="H1427" s="24"/>
    </row>
    <row r="1428" s="1" customFormat="1" spans="1:8">
      <c r="A1428" s="21" t="s">
        <v>251</v>
      </c>
      <c r="B1428" s="22" t="s">
        <v>252</v>
      </c>
      <c r="C1428" s="23" t="s">
        <v>2817</v>
      </c>
      <c r="D1428" s="22">
        <v>10</v>
      </c>
      <c r="E1428" s="22" t="str">
        <f>VLOOKUP(A1428,[4]技术合作!$1:$1048576,3,FALSE)</f>
        <v>广东省深圳市</v>
      </c>
      <c r="F1428" s="21" t="s">
        <v>2823</v>
      </c>
      <c r="G1428" s="21" t="s">
        <v>251</v>
      </c>
      <c r="H1428" s="24"/>
    </row>
    <row r="1429" s="1" customFormat="1" spans="1:8">
      <c r="A1429" s="21" t="s">
        <v>251</v>
      </c>
      <c r="B1429" s="22" t="s">
        <v>252</v>
      </c>
      <c r="C1429" s="23" t="s">
        <v>2817</v>
      </c>
      <c r="D1429" s="22">
        <v>10</v>
      </c>
      <c r="E1429" s="22" t="str">
        <f>VLOOKUP(A1429,[4]技术合作!$1:$1048576,3,FALSE)</f>
        <v>广东省深圳市</v>
      </c>
      <c r="F1429" s="21" t="s">
        <v>2824</v>
      </c>
      <c r="G1429" s="21" t="s">
        <v>251</v>
      </c>
      <c r="H1429" s="24"/>
    </row>
    <row r="1430" s="1" customFormat="1" spans="1:8">
      <c r="A1430" s="21" t="s">
        <v>251</v>
      </c>
      <c r="B1430" s="22" t="s">
        <v>252</v>
      </c>
      <c r="C1430" s="23" t="s">
        <v>2817</v>
      </c>
      <c r="D1430" s="22">
        <v>10</v>
      </c>
      <c r="E1430" s="22" t="str">
        <f>VLOOKUP(A1430,[4]技术合作!$1:$1048576,3,FALSE)</f>
        <v>广东省深圳市</v>
      </c>
      <c r="F1430" s="21" t="s">
        <v>2825</v>
      </c>
      <c r="G1430" s="21" t="s">
        <v>251</v>
      </c>
      <c r="H1430" s="24"/>
    </row>
    <row r="1431" s="1" customFormat="1" spans="1:8">
      <c r="A1431" s="21" t="s">
        <v>251</v>
      </c>
      <c r="B1431" s="22" t="s">
        <v>252</v>
      </c>
      <c r="C1431" s="23" t="s">
        <v>2817</v>
      </c>
      <c r="D1431" s="22">
        <v>10</v>
      </c>
      <c r="E1431" s="22" t="str">
        <f>VLOOKUP(A1431,[4]技术合作!$1:$1048576,3,FALSE)</f>
        <v>广东省深圳市</v>
      </c>
      <c r="F1431" s="21" t="s">
        <v>2826</v>
      </c>
      <c r="G1431" s="21" t="s">
        <v>251</v>
      </c>
      <c r="H1431" s="24"/>
    </row>
    <row r="1432" s="1" customFormat="1" spans="1:8">
      <c r="A1432" s="21" t="s">
        <v>251</v>
      </c>
      <c r="B1432" s="22" t="s">
        <v>252</v>
      </c>
      <c r="C1432" s="23" t="s">
        <v>2817</v>
      </c>
      <c r="D1432" s="22">
        <v>10</v>
      </c>
      <c r="E1432" s="22" t="str">
        <f>VLOOKUP(A1432,[4]技术合作!$1:$1048576,3,FALSE)</f>
        <v>广东省深圳市</v>
      </c>
      <c r="F1432" s="21" t="s">
        <v>2827</v>
      </c>
      <c r="G1432" s="21" t="s">
        <v>251</v>
      </c>
      <c r="H1432" s="24"/>
    </row>
    <row r="1433" s="1" customFormat="1" spans="1:8">
      <c r="A1433" s="21" t="s">
        <v>254</v>
      </c>
      <c r="B1433" s="22" t="s">
        <v>255</v>
      </c>
      <c r="C1433" s="23" t="s">
        <v>2828</v>
      </c>
      <c r="D1433" s="22">
        <v>10</v>
      </c>
      <c r="E1433" s="22" t="str">
        <f>VLOOKUP(A1433,[4]技术合作!$1:$1048576,3,FALSE)</f>
        <v>广东省佛山市</v>
      </c>
      <c r="F1433" s="21" t="s">
        <v>2829</v>
      </c>
      <c r="G1433" s="21" t="s">
        <v>254</v>
      </c>
      <c r="H1433" s="24"/>
    </row>
    <row r="1434" s="1" customFormat="1" spans="1:8">
      <c r="A1434" s="21" t="s">
        <v>254</v>
      </c>
      <c r="B1434" s="22" t="s">
        <v>255</v>
      </c>
      <c r="C1434" s="23" t="s">
        <v>2828</v>
      </c>
      <c r="D1434" s="22">
        <v>10</v>
      </c>
      <c r="E1434" s="22" t="str">
        <f>VLOOKUP(A1434,[4]技术合作!$1:$1048576,3,FALSE)</f>
        <v>广东省佛山市</v>
      </c>
      <c r="F1434" s="21" t="s">
        <v>2830</v>
      </c>
      <c r="G1434" s="21" t="s">
        <v>254</v>
      </c>
      <c r="H1434" s="24"/>
    </row>
    <row r="1435" s="1" customFormat="1" spans="1:8">
      <c r="A1435" s="21" t="s">
        <v>254</v>
      </c>
      <c r="B1435" s="22" t="s">
        <v>255</v>
      </c>
      <c r="C1435" s="23" t="s">
        <v>2828</v>
      </c>
      <c r="D1435" s="22">
        <v>10</v>
      </c>
      <c r="E1435" s="22" t="str">
        <f>VLOOKUP(A1435,[4]技术合作!$1:$1048576,3,FALSE)</f>
        <v>广东省佛山市</v>
      </c>
      <c r="F1435" s="21" t="s">
        <v>2831</v>
      </c>
      <c r="G1435" s="21" t="s">
        <v>254</v>
      </c>
      <c r="H1435" s="24"/>
    </row>
    <row r="1436" s="1" customFormat="1" spans="1:8">
      <c r="A1436" s="21" t="s">
        <v>254</v>
      </c>
      <c r="B1436" s="22" t="s">
        <v>255</v>
      </c>
      <c r="C1436" s="23" t="s">
        <v>2828</v>
      </c>
      <c r="D1436" s="22">
        <v>10</v>
      </c>
      <c r="E1436" s="22" t="str">
        <f>VLOOKUP(A1436,[4]技术合作!$1:$1048576,3,FALSE)</f>
        <v>广东省佛山市</v>
      </c>
      <c r="F1436" s="21" t="s">
        <v>2832</v>
      </c>
      <c r="G1436" s="21" t="s">
        <v>254</v>
      </c>
      <c r="H1436" s="24"/>
    </row>
    <row r="1437" s="1" customFormat="1" spans="1:8">
      <c r="A1437" s="21" t="s">
        <v>254</v>
      </c>
      <c r="B1437" s="22" t="s">
        <v>255</v>
      </c>
      <c r="C1437" s="23" t="s">
        <v>2828</v>
      </c>
      <c r="D1437" s="22">
        <v>10</v>
      </c>
      <c r="E1437" s="22" t="str">
        <f>VLOOKUP(A1437,[4]技术合作!$1:$1048576,3,FALSE)</f>
        <v>广东省佛山市</v>
      </c>
      <c r="F1437" s="21" t="s">
        <v>2833</v>
      </c>
      <c r="G1437" s="21" t="s">
        <v>254</v>
      </c>
      <c r="H1437" s="24"/>
    </row>
    <row r="1438" s="1" customFormat="1" spans="1:8">
      <c r="A1438" s="21" t="s">
        <v>254</v>
      </c>
      <c r="B1438" s="22" t="s">
        <v>255</v>
      </c>
      <c r="C1438" s="23" t="s">
        <v>2828</v>
      </c>
      <c r="D1438" s="22">
        <v>10</v>
      </c>
      <c r="E1438" s="22" t="str">
        <f>VLOOKUP(A1438,[4]技术合作!$1:$1048576,3,FALSE)</f>
        <v>广东省佛山市</v>
      </c>
      <c r="F1438" s="21" t="s">
        <v>2834</v>
      </c>
      <c r="G1438" s="21" t="s">
        <v>254</v>
      </c>
      <c r="H1438" s="24"/>
    </row>
    <row r="1439" s="1" customFormat="1" spans="1:8">
      <c r="A1439" s="21" t="s">
        <v>254</v>
      </c>
      <c r="B1439" s="22" t="s">
        <v>255</v>
      </c>
      <c r="C1439" s="23" t="s">
        <v>2828</v>
      </c>
      <c r="D1439" s="22">
        <v>10</v>
      </c>
      <c r="E1439" s="22" t="str">
        <f>VLOOKUP(A1439,[4]技术合作!$1:$1048576,3,FALSE)</f>
        <v>广东省佛山市</v>
      </c>
      <c r="F1439" s="21" t="s">
        <v>2835</v>
      </c>
      <c r="G1439" s="21" t="s">
        <v>254</v>
      </c>
      <c r="H1439" s="24"/>
    </row>
    <row r="1440" s="1" customFormat="1" spans="1:8">
      <c r="A1440" s="21" t="s">
        <v>254</v>
      </c>
      <c r="B1440" s="22" t="s">
        <v>255</v>
      </c>
      <c r="C1440" s="23" t="s">
        <v>2828</v>
      </c>
      <c r="D1440" s="22">
        <v>10</v>
      </c>
      <c r="E1440" s="22" t="str">
        <f>VLOOKUP(A1440,[4]技术合作!$1:$1048576,3,FALSE)</f>
        <v>广东省佛山市</v>
      </c>
      <c r="F1440" s="21" t="s">
        <v>2836</v>
      </c>
      <c r="G1440" s="21" t="s">
        <v>254</v>
      </c>
      <c r="H1440" s="24"/>
    </row>
    <row r="1441" s="1" customFormat="1" spans="1:8">
      <c r="A1441" s="21" t="s">
        <v>254</v>
      </c>
      <c r="B1441" s="22" t="s">
        <v>255</v>
      </c>
      <c r="C1441" s="23" t="s">
        <v>2828</v>
      </c>
      <c r="D1441" s="22">
        <v>10</v>
      </c>
      <c r="E1441" s="22" t="str">
        <f>VLOOKUP(A1441,[4]技术合作!$1:$1048576,3,FALSE)</f>
        <v>广东省佛山市</v>
      </c>
      <c r="F1441" s="21" t="s">
        <v>2837</v>
      </c>
      <c r="G1441" s="21" t="s">
        <v>254</v>
      </c>
      <c r="H1441" s="24"/>
    </row>
    <row r="1442" s="1" customFormat="1" spans="1:8">
      <c r="A1442" s="21" t="s">
        <v>254</v>
      </c>
      <c r="B1442" s="22" t="s">
        <v>255</v>
      </c>
      <c r="C1442" s="23" t="s">
        <v>2828</v>
      </c>
      <c r="D1442" s="22">
        <v>10</v>
      </c>
      <c r="E1442" s="22" t="str">
        <f>VLOOKUP(A1442,[4]技术合作!$1:$1048576,3,FALSE)</f>
        <v>广东省佛山市</v>
      </c>
      <c r="F1442" s="29" t="s">
        <v>2838</v>
      </c>
      <c r="G1442" s="21" t="s">
        <v>254</v>
      </c>
      <c r="H1442" s="24"/>
    </row>
    <row r="1443" s="1" customFormat="1" spans="1:8">
      <c r="A1443" s="21" t="s">
        <v>257</v>
      </c>
      <c r="B1443" s="22" t="s">
        <v>258</v>
      </c>
      <c r="C1443" s="23" t="s">
        <v>2839</v>
      </c>
      <c r="D1443" s="22">
        <v>6</v>
      </c>
      <c r="E1443" s="22" t="str">
        <f>VLOOKUP(A1443,[4]技术合作!$1:$1048576,3,FALSE)</f>
        <v>广东省佛山市</v>
      </c>
      <c r="F1443" s="21" t="s">
        <v>2840</v>
      </c>
      <c r="G1443" s="21" t="s">
        <v>257</v>
      </c>
      <c r="H1443" s="24"/>
    </row>
    <row r="1444" s="1" customFormat="1" spans="1:8">
      <c r="A1444" s="21" t="s">
        <v>257</v>
      </c>
      <c r="B1444" s="22" t="s">
        <v>258</v>
      </c>
      <c r="C1444" s="23" t="s">
        <v>2839</v>
      </c>
      <c r="D1444" s="22">
        <v>6</v>
      </c>
      <c r="E1444" s="22" t="str">
        <f>VLOOKUP(A1444,[4]技术合作!$1:$1048576,3,FALSE)</f>
        <v>广东省佛山市</v>
      </c>
      <c r="F1444" s="21" t="s">
        <v>2841</v>
      </c>
      <c r="G1444" s="21" t="s">
        <v>257</v>
      </c>
      <c r="H1444" s="24"/>
    </row>
    <row r="1445" s="1" customFormat="1" spans="1:8">
      <c r="A1445" s="21" t="s">
        <v>257</v>
      </c>
      <c r="B1445" s="22" t="s">
        <v>258</v>
      </c>
      <c r="C1445" s="23" t="s">
        <v>2839</v>
      </c>
      <c r="D1445" s="22">
        <v>6</v>
      </c>
      <c r="E1445" s="22" t="str">
        <f>VLOOKUP(A1445,[4]技术合作!$1:$1048576,3,FALSE)</f>
        <v>广东省佛山市</v>
      </c>
      <c r="F1445" s="21" t="s">
        <v>2842</v>
      </c>
      <c r="G1445" s="21" t="s">
        <v>257</v>
      </c>
      <c r="H1445" s="24"/>
    </row>
    <row r="1446" s="1" customFormat="1" spans="1:8">
      <c r="A1446" s="21" t="s">
        <v>257</v>
      </c>
      <c r="B1446" s="22" t="s">
        <v>258</v>
      </c>
      <c r="C1446" s="23" t="s">
        <v>2839</v>
      </c>
      <c r="D1446" s="22">
        <v>6</v>
      </c>
      <c r="E1446" s="22" t="str">
        <f>VLOOKUP(A1446,[4]技术合作!$1:$1048576,3,FALSE)</f>
        <v>广东省佛山市</v>
      </c>
      <c r="F1446" s="21" t="s">
        <v>2843</v>
      </c>
      <c r="G1446" s="21" t="s">
        <v>257</v>
      </c>
      <c r="H1446" s="24"/>
    </row>
    <row r="1447" s="1" customFormat="1" spans="1:8">
      <c r="A1447" s="21" t="s">
        <v>257</v>
      </c>
      <c r="B1447" s="22" t="s">
        <v>258</v>
      </c>
      <c r="C1447" s="23" t="s">
        <v>2839</v>
      </c>
      <c r="D1447" s="22">
        <v>6</v>
      </c>
      <c r="E1447" s="22" t="str">
        <f>VLOOKUP(A1447,[4]技术合作!$1:$1048576,3,FALSE)</f>
        <v>广东省佛山市</v>
      </c>
      <c r="F1447" s="21" t="s">
        <v>2844</v>
      </c>
      <c r="G1447" s="21" t="s">
        <v>257</v>
      </c>
      <c r="H1447" s="24"/>
    </row>
    <row r="1448" s="1" customFormat="1" spans="1:8">
      <c r="A1448" s="21" t="s">
        <v>257</v>
      </c>
      <c r="B1448" s="22" t="s">
        <v>258</v>
      </c>
      <c r="C1448" s="23" t="s">
        <v>2839</v>
      </c>
      <c r="D1448" s="22">
        <v>6</v>
      </c>
      <c r="E1448" s="22" t="str">
        <f>VLOOKUP(A1448,[4]技术合作!$1:$1048576,3,FALSE)</f>
        <v>广东省佛山市</v>
      </c>
      <c r="F1448" s="21" t="s">
        <v>2845</v>
      </c>
      <c r="G1448" s="21" t="s">
        <v>257</v>
      </c>
      <c r="H1448" s="24"/>
    </row>
    <row r="1449" s="1" customFormat="1" spans="1:8">
      <c r="A1449" s="21" t="s">
        <v>260</v>
      </c>
      <c r="B1449" s="22" t="s">
        <v>261</v>
      </c>
      <c r="C1449" s="23" t="s">
        <v>2846</v>
      </c>
      <c r="D1449" s="22">
        <v>21</v>
      </c>
      <c r="E1449" s="22" t="str">
        <f>VLOOKUP(A1449,[4]技术合作!$1:$1048576,3,FALSE)</f>
        <v>广东省深圳市</v>
      </c>
      <c r="F1449" s="21" t="s">
        <v>2847</v>
      </c>
      <c r="G1449" s="21" t="s">
        <v>260</v>
      </c>
      <c r="H1449" s="24"/>
    </row>
    <row r="1450" s="1" customFormat="1" spans="1:8">
      <c r="A1450" s="21" t="s">
        <v>260</v>
      </c>
      <c r="B1450" s="22" t="s">
        <v>261</v>
      </c>
      <c r="C1450" s="23" t="s">
        <v>2846</v>
      </c>
      <c r="D1450" s="22">
        <v>21</v>
      </c>
      <c r="E1450" s="22" t="str">
        <f>VLOOKUP(A1450,[4]技术合作!$1:$1048576,3,FALSE)</f>
        <v>广东省深圳市</v>
      </c>
      <c r="F1450" s="21" t="s">
        <v>2848</v>
      </c>
      <c r="G1450" s="21" t="s">
        <v>260</v>
      </c>
      <c r="H1450" s="24"/>
    </row>
    <row r="1451" s="1" customFormat="1" spans="1:8">
      <c r="A1451" s="21" t="s">
        <v>260</v>
      </c>
      <c r="B1451" s="22" t="s">
        <v>261</v>
      </c>
      <c r="C1451" s="23" t="s">
        <v>2846</v>
      </c>
      <c r="D1451" s="22">
        <v>21</v>
      </c>
      <c r="E1451" s="22" t="str">
        <f>VLOOKUP(A1451,[4]技术合作!$1:$1048576,3,FALSE)</f>
        <v>广东省深圳市</v>
      </c>
      <c r="F1451" s="21" t="s">
        <v>2849</v>
      </c>
      <c r="G1451" s="21" t="s">
        <v>260</v>
      </c>
      <c r="H1451" s="24"/>
    </row>
    <row r="1452" s="1" customFormat="1" spans="1:8">
      <c r="A1452" s="21" t="s">
        <v>260</v>
      </c>
      <c r="B1452" s="22" t="s">
        <v>261</v>
      </c>
      <c r="C1452" s="23" t="s">
        <v>2846</v>
      </c>
      <c r="D1452" s="22">
        <v>21</v>
      </c>
      <c r="E1452" s="22" t="str">
        <f>VLOOKUP(A1452,[4]技术合作!$1:$1048576,3,FALSE)</f>
        <v>广东省深圳市</v>
      </c>
      <c r="F1452" s="21" t="s">
        <v>2850</v>
      </c>
      <c r="G1452" s="21" t="s">
        <v>260</v>
      </c>
      <c r="H1452" s="24"/>
    </row>
    <row r="1453" s="1" customFormat="1" spans="1:8">
      <c r="A1453" s="21" t="s">
        <v>260</v>
      </c>
      <c r="B1453" s="22" t="s">
        <v>261</v>
      </c>
      <c r="C1453" s="23" t="s">
        <v>2846</v>
      </c>
      <c r="D1453" s="22">
        <v>21</v>
      </c>
      <c r="E1453" s="22" t="str">
        <f>VLOOKUP(A1453,[4]技术合作!$1:$1048576,3,FALSE)</f>
        <v>广东省深圳市</v>
      </c>
      <c r="F1453" s="21" t="s">
        <v>2851</v>
      </c>
      <c r="G1453" s="21" t="s">
        <v>260</v>
      </c>
      <c r="H1453" s="24"/>
    </row>
    <row r="1454" s="1" customFormat="1" spans="1:8">
      <c r="A1454" s="21" t="s">
        <v>260</v>
      </c>
      <c r="B1454" s="22" t="s">
        <v>261</v>
      </c>
      <c r="C1454" s="23" t="s">
        <v>2846</v>
      </c>
      <c r="D1454" s="22">
        <v>21</v>
      </c>
      <c r="E1454" s="22" t="str">
        <f>VLOOKUP(A1454,[4]技术合作!$1:$1048576,3,FALSE)</f>
        <v>广东省深圳市</v>
      </c>
      <c r="F1454" s="21" t="s">
        <v>2852</v>
      </c>
      <c r="G1454" s="21" t="s">
        <v>260</v>
      </c>
      <c r="H1454" s="24"/>
    </row>
    <row r="1455" s="1" customFormat="1" spans="1:8">
      <c r="A1455" s="21" t="s">
        <v>260</v>
      </c>
      <c r="B1455" s="22" t="s">
        <v>261</v>
      </c>
      <c r="C1455" s="23" t="s">
        <v>2846</v>
      </c>
      <c r="D1455" s="22">
        <v>21</v>
      </c>
      <c r="E1455" s="22" t="str">
        <f>VLOOKUP(A1455,[4]技术合作!$1:$1048576,3,FALSE)</f>
        <v>广东省深圳市</v>
      </c>
      <c r="F1455" s="21" t="s">
        <v>2853</v>
      </c>
      <c r="G1455" s="21" t="s">
        <v>260</v>
      </c>
      <c r="H1455" s="24"/>
    </row>
    <row r="1456" s="1" customFormat="1" spans="1:8">
      <c r="A1456" s="21" t="s">
        <v>260</v>
      </c>
      <c r="B1456" s="22" t="s">
        <v>261</v>
      </c>
      <c r="C1456" s="23" t="s">
        <v>2846</v>
      </c>
      <c r="D1456" s="22">
        <v>21</v>
      </c>
      <c r="E1456" s="22" t="str">
        <f>VLOOKUP(A1456,[4]技术合作!$1:$1048576,3,FALSE)</f>
        <v>广东省深圳市</v>
      </c>
      <c r="F1456" s="21" t="s">
        <v>2854</v>
      </c>
      <c r="G1456" s="21" t="s">
        <v>260</v>
      </c>
      <c r="H1456" s="24"/>
    </row>
    <row r="1457" s="1" customFormat="1" spans="1:8">
      <c r="A1457" s="21" t="s">
        <v>260</v>
      </c>
      <c r="B1457" s="22" t="s">
        <v>261</v>
      </c>
      <c r="C1457" s="23" t="s">
        <v>2846</v>
      </c>
      <c r="D1457" s="22">
        <v>21</v>
      </c>
      <c r="E1457" s="22" t="str">
        <f>VLOOKUP(A1457,[4]技术合作!$1:$1048576,3,FALSE)</f>
        <v>广东省深圳市</v>
      </c>
      <c r="F1457" s="21" t="s">
        <v>2855</v>
      </c>
      <c r="G1457" s="21" t="s">
        <v>260</v>
      </c>
      <c r="H1457" s="24"/>
    </row>
    <row r="1458" s="1" customFormat="1" spans="1:8">
      <c r="A1458" s="21" t="s">
        <v>260</v>
      </c>
      <c r="B1458" s="22" t="s">
        <v>261</v>
      </c>
      <c r="C1458" s="23" t="s">
        <v>2846</v>
      </c>
      <c r="D1458" s="22">
        <v>21</v>
      </c>
      <c r="E1458" s="22" t="str">
        <f>VLOOKUP(A1458,[4]技术合作!$1:$1048576,3,FALSE)</f>
        <v>广东省深圳市</v>
      </c>
      <c r="F1458" s="21" t="s">
        <v>2856</v>
      </c>
      <c r="G1458" s="21" t="s">
        <v>260</v>
      </c>
      <c r="H1458" s="24"/>
    </row>
    <row r="1459" s="1" customFormat="1" spans="1:8">
      <c r="A1459" s="21" t="s">
        <v>260</v>
      </c>
      <c r="B1459" s="22" t="s">
        <v>261</v>
      </c>
      <c r="C1459" s="23" t="s">
        <v>2846</v>
      </c>
      <c r="D1459" s="22">
        <v>21</v>
      </c>
      <c r="E1459" s="22" t="str">
        <f>VLOOKUP(A1459,[4]技术合作!$1:$1048576,3,FALSE)</f>
        <v>广东省深圳市</v>
      </c>
      <c r="F1459" s="21" t="s">
        <v>2857</v>
      </c>
      <c r="G1459" s="21" t="s">
        <v>260</v>
      </c>
      <c r="H1459" s="24"/>
    </row>
    <row r="1460" s="1" customFormat="1" spans="1:8">
      <c r="A1460" s="21" t="s">
        <v>260</v>
      </c>
      <c r="B1460" s="22" t="s">
        <v>261</v>
      </c>
      <c r="C1460" s="23" t="s">
        <v>2846</v>
      </c>
      <c r="D1460" s="22">
        <v>21</v>
      </c>
      <c r="E1460" s="22" t="str">
        <f>VLOOKUP(A1460,[4]技术合作!$1:$1048576,3,FALSE)</f>
        <v>广东省深圳市</v>
      </c>
      <c r="F1460" s="29" t="s">
        <v>2858</v>
      </c>
      <c r="G1460" s="21" t="s">
        <v>260</v>
      </c>
      <c r="H1460" s="24"/>
    </row>
    <row r="1461" s="1" customFormat="1" spans="1:8">
      <c r="A1461" s="21" t="s">
        <v>260</v>
      </c>
      <c r="B1461" s="22" t="s">
        <v>261</v>
      </c>
      <c r="C1461" s="23" t="s">
        <v>2846</v>
      </c>
      <c r="D1461" s="22">
        <v>21</v>
      </c>
      <c r="E1461" s="22" t="str">
        <f>VLOOKUP(A1461,[4]技术合作!$1:$1048576,3,FALSE)</f>
        <v>广东省深圳市</v>
      </c>
      <c r="F1461" s="21" t="s">
        <v>2859</v>
      </c>
      <c r="G1461" s="21" t="s">
        <v>260</v>
      </c>
      <c r="H1461" s="24"/>
    </row>
    <row r="1462" s="1" customFormat="1" spans="1:8">
      <c r="A1462" s="21" t="s">
        <v>260</v>
      </c>
      <c r="B1462" s="22" t="s">
        <v>261</v>
      </c>
      <c r="C1462" s="23" t="s">
        <v>2846</v>
      </c>
      <c r="D1462" s="22">
        <v>21</v>
      </c>
      <c r="E1462" s="22" t="str">
        <f>VLOOKUP(A1462,[4]技术合作!$1:$1048576,3,FALSE)</f>
        <v>广东省深圳市</v>
      </c>
      <c r="F1462" s="21" t="s">
        <v>2860</v>
      </c>
      <c r="G1462" s="21" t="s">
        <v>260</v>
      </c>
      <c r="H1462" s="24"/>
    </row>
    <row r="1463" s="1" customFormat="1" spans="1:8">
      <c r="A1463" s="21" t="s">
        <v>260</v>
      </c>
      <c r="B1463" s="22" t="s">
        <v>261</v>
      </c>
      <c r="C1463" s="23" t="s">
        <v>2846</v>
      </c>
      <c r="D1463" s="22">
        <v>21</v>
      </c>
      <c r="E1463" s="22" t="str">
        <f>VLOOKUP(A1463,[4]技术合作!$1:$1048576,3,FALSE)</f>
        <v>广东省深圳市</v>
      </c>
      <c r="F1463" s="21" t="s">
        <v>2861</v>
      </c>
      <c r="G1463" s="21" t="s">
        <v>260</v>
      </c>
      <c r="H1463" s="24"/>
    </row>
    <row r="1464" s="1" customFormat="1" spans="1:8">
      <c r="A1464" s="21" t="s">
        <v>260</v>
      </c>
      <c r="B1464" s="22" t="s">
        <v>261</v>
      </c>
      <c r="C1464" s="23" t="s">
        <v>2846</v>
      </c>
      <c r="D1464" s="22">
        <v>21</v>
      </c>
      <c r="E1464" s="22" t="str">
        <f>VLOOKUP(A1464,[4]技术合作!$1:$1048576,3,FALSE)</f>
        <v>广东省深圳市</v>
      </c>
      <c r="F1464" s="21" t="s">
        <v>2862</v>
      </c>
      <c r="G1464" s="21" t="s">
        <v>260</v>
      </c>
      <c r="H1464" s="24"/>
    </row>
    <row r="1465" s="1" customFormat="1" spans="1:8">
      <c r="A1465" s="21" t="s">
        <v>260</v>
      </c>
      <c r="B1465" s="22" t="s">
        <v>261</v>
      </c>
      <c r="C1465" s="23" t="s">
        <v>2846</v>
      </c>
      <c r="D1465" s="22">
        <v>21</v>
      </c>
      <c r="E1465" s="22" t="str">
        <f>VLOOKUP(A1465,[4]技术合作!$1:$1048576,3,FALSE)</f>
        <v>广东省深圳市</v>
      </c>
      <c r="F1465" s="21" t="s">
        <v>2863</v>
      </c>
      <c r="G1465" s="21" t="s">
        <v>260</v>
      </c>
      <c r="H1465" s="24"/>
    </row>
    <row r="1466" s="1" customFormat="1" spans="1:8">
      <c r="A1466" s="21" t="s">
        <v>260</v>
      </c>
      <c r="B1466" s="22" t="s">
        <v>261</v>
      </c>
      <c r="C1466" s="23" t="s">
        <v>2846</v>
      </c>
      <c r="D1466" s="22">
        <v>21</v>
      </c>
      <c r="E1466" s="22" t="str">
        <f>VLOOKUP(A1466,[4]技术合作!$1:$1048576,3,FALSE)</f>
        <v>广东省深圳市</v>
      </c>
      <c r="F1466" s="21" t="s">
        <v>2864</v>
      </c>
      <c r="G1466" s="21" t="s">
        <v>260</v>
      </c>
      <c r="H1466" s="24"/>
    </row>
    <row r="1467" s="1" customFormat="1" spans="1:8">
      <c r="A1467" s="21" t="s">
        <v>260</v>
      </c>
      <c r="B1467" s="22" t="s">
        <v>261</v>
      </c>
      <c r="C1467" s="23" t="s">
        <v>2846</v>
      </c>
      <c r="D1467" s="22">
        <v>21</v>
      </c>
      <c r="E1467" s="22" t="str">
        <f>VLOOKUP(A1467,[4]技术合作!$1:$1048576,3,FALSE)</f>
        <v>广东省深圳市</v>
      </c>
      <c r="F1467" s="21" t="s">
        <v>2865</v>
      </c>
      <c r="G1467" s="21" t="s">
        <v>260</v>
      </c>
      <c r="H1467" s="24"/>
    </row>
    <row r="1468" s="1" customFormat="1" spans="1:8">
      <c r="A1468" s="21" t="s">
        <v>260</v>
      </c>
      <c r="B1468" s="22" t="s">
        <v>261</v>
      </c>
      <c r="C1468" s="23" t="s">
        <v>2846</v>
      </c>
      <c r="D1468" s="22">
        <v>21</v>
      </c>
      <c r="E1468" s="22" t="str">
        <f>VLOOKUP(A1468,[4]技术合作!$1:$1048576,3,FALSE)</f>
        <v>广东省深圳市</v>
      </c>
      <c r="F1468" s="21" t="s">
        <v>2866</v>
      </c>
      <c r="G1468" s="21" t="s">
        <v>260</v>
      </c>
      <c r="H1468" s="24"/>
    </row>
    <row r="1469" s="1" customFormat="1" ht="24" spans="1:8">
      <c r="A1469" s="21" t="s">
        <v>260</v>
      </c>
      <c r="B1469" s="22" t="s">
        <v>261</v>
      </c>
      <c r="C1469" s="23" t="s">
        <v>2846</v>
      </c>
      <c r="D1469" s="22">
        <v>21</v>
      </c>
      <c r="E1469" s="22" t="str">
        <f>VLOOKUP(A1469,[4]技术合作!$1:$1048576,3,FALSE)</f>
        <v>广东省深圳市</v>
      </c>
      <c r="F1469" s="29" t="s">
        <v>2867</v>
      </c>
      <c r="G1469" s="21" t="s">
        <v>260</v>
      </c>
      <c r="H1469" s="24"/>
    </row>
    <row r="1470" s="1" customFormat="1" spans="1:8">
      <c r="A1470" s="21" t="s">
        <v>263</v>
      </c>
      <c r="B1470" s="22" t="s">
        <v>264</v>
      </c>
      <c r="C1470" s="23" t="s">
        <v>2868</v>
      </c>
      <c r="D1470" s="22">
        <v>6</v>
      </c>
      <c r="E1470" s="22" t="str">
        <f>VLOOKUP(A1470,[4]技术合作!$1:$1048576,3,FALSE)</f>
        <v>江苏省昆山市</v>
      </c>
      <c r="F1470" s="21" t="s">
        <v>2869</v>
      </c>
      <c r="G1470" s="21" t="s">
        <v>263</v>
      </c>
      <c r="H1470" s="24"/>
    </row>
    <row r="1471" s="1" customFormat="1" spans="1:8">
      <c r="A1471" s="21" t="s">
        <v>263</v>
      </c>
      <c r="B1471" s="22" t="s">
        <v>264</v>
      </c>
      <c r="C1471" s="23" t="s">
        <v>2868</v>
      </c>
      <c r="D1471" s="22">
        <v>6</v>
      </c>
      <c r="E1471" s="22" t="str">
        <f>VLOOKUP(A1471,[4]技术合作!$1:$1048576,3,FALSE)</f>
        <v>江苏省昆山市</v>
      </c>
      <c r="F1471" s="29" t="s">
        <v>2870</v>
      </c>
      <c r="G1471" s="21" t="s">
        <v>263</v>
      </c>
      <c r="H1471" s="24"/>
    </row>
    <row r="1472" s="1" customFormat="1" spans="1:8">
      <c r="A1472" s="21" t="s">
        <v>263</v>
      </c>
      <c r="B1472" s="22" t="s">
        <v>264</v>
      </c>
      <c r="C1472" s="23" t="s">
        <v>2868</v>
      </c>
      <c r="D1472" s="22">
        <v>6</v>
      </c>
      <c r="E1472" s="22" t="str">
        <f>VLOOKUP(A1472,[4]技术合作!$1:$1048576,3,FALSE)</f>
        <v>江苏省昆山市</v>
      </c>
      <c r="F1472" s="21" t="s">
        <v>2871</v>
      </c>
      <c r="G1472" s="21" t="s">
        <v>263</v>
      </c>
      <c r="H1472" s="24"/>
    </row>
    <row r="1473" s="1" customFormat="1" spans="1:8">
      <c r="A1473" s="21" t="s">
        <v>263</v>
      </c>
      <c r="B1473" s="22" t="s">
        <v>264</v>
      </c>
      <c r="C1473" s="23" t="s">
        <v>2868</v>
      </c>
      <c r="D1473" s="22">
        <v>6</v>
      </c>
      <c r="E1473" s="22" t="str">
        <f>VLOOKUP(A1473,[4]技术合作!$1:$1048576,3,FALSE)</f>
        <v>江苏省昆山市</v>
      </c>
      <c r="F1473" s="21" t="s">
        <v>2872</v>
      </c>
      <c r="G1473" s="21" t="s">
        <v>263</v>
      </c>
      <c r="H1473" s="24"/>
    </row>
    <row r="1474" s="1" customFormat="1" spans="1:8">
      <c r="A1474" s="21" t="s">
        <v>263</v>
      </c>
      <c r="B1474" s="22" t="s">
        <v>264</v>
      </c>
      <c r="C1474" s="23" t="s">
        <v>2868</v>
      </c>
      <c r="D1474" s="22">
        <v>6</v>
      </c>
      <c r="E1474" s="22" t="str">
        <f>VLOOKUP(A1474,[4]技术合作!$1:$1048576,3,FALSE)</f>
        <v>江苏省昆山市</v>
      </c>
      <c r="F1474" s="21" t="s">
        <v>2873</v>
      </c>
      <c r="G1474" s="21" t="s">
        <v>263</v>
      </c>
      <c r="H1474" s="24"/>
    </row>
    <row r="1475" s="1" customFormat="1" spans="1:8">
      <c r="A1475" s="21" t="s">
        <v>263</v>
      </c>
      <c r="B1475" s="22" t="s">
        <v>264</v>
      </c>
      <c r="C1475" s="23" t="s">
        <v>2868</v>
      </c>
      <c r="D1475" s="22">
        <v>6</v>
      </c>
      <c r="E1475" s="22" t="str">
        <f>VLOOKUP(A1475,[4]技术合作!$1:$1048576,3,FALSE)</f>
        <v>江苏省昆山市</v>
      </c>
      <c r="F1475" s="21" t="s">
        <v>2874</v>
      </c>
      <c r="G1475" s="21" t="s">
        <v>263</v>
      </c>
      <c r="H1475" s="24"/>
    </row>
    <row r="1476" s="1" customFormat="1" spans="1:8">
      <c r="A1476" s="21" t="s">
        <v>266</v>
      </c>
      <c r="B1476" s="22" t="s">
        <v>267</v>
      </c>
      <c r="C1476" s="23" t="s">
        <v>2875</v>
      </c>
      <c r="D1476" s="22">
        <v>25</v>
      </c>
      <c r="E1476" s="22" t="str">
        <f>VLOOKUP(A1476,[4]技术合作!$1:$1048576,3,FALSE)</f>
        <v>广东省广州市</v>
      </c>
      <c r="F1476" s="21" t="s">
        <v>2876</v>
      </c>
      <c r="G1476" s="21" t="s">
        <v>266</v>
      </c>
      <c r="H1476" s="24"/>
    </row>
    <row r="1477" s="1" customFormat="1" spans="1:8">
      <c r="A1477" s="21" t="s">
        <v>266</v>
      </c>
      <c r="B1477" s="22" t="s">
        <v>267</v>
      </c>
      <c r="C1477" s="23" t="s">
        <v>2875</v>
      </c>
      <c r="D1477" s="22">
        <v>25</v>
      </c>
      <c r="E1477" s="22" t="str">
        <f>VLOOKUP(A1477,[4]技术合作!$1:$1048576,3,FALSE)</f>
        <v>广东省广州市</v>
      </c>
      <c r="F1477" s="21" t="s">
        <v>2877</v>
      </c>
      <c r="G1477" s="21" t="s">
        <v>266</v>
      </c>
      <c r="H1477" s="24"/>
    </row>
    <row r="1478" s="1" customFormat="1" spans="1:8">
      <c r="A1478" s="21" t="s">
        <v>266</v>
      </c>
      <c r="B1478" s="22" t="s">
        <v>267</v>
      </c>
      <c r="C1478" s="23" t="s">
        <v>2875</v>
      </c>
      <c r="D1478" s="22">
        <v>25</v>
      </c>
      <c r="E1478" s="22" t="str">
        <f>VLOOKUP(A1478,[4]技术合作!$1:$1048576,3,FALSE)</f>
        <v>广东省广州市</v>
      </c>
      <c r="F1478" s="21" t="s">
        <v>2878</v>
      </c>
      <c r="G1478" s="21" t="s">
        <v>266</v>
      </c>
      <c r="H1478" s="24"/>
    </row>
    <row r="1479" s="1" customFormat="1" spans="1:8">
      <c r="A1479" s="21" t="s">
        <v>266</v>
      </c>
      <c r="B1479" s="22" t="s">
        <v>267</v>
      </c>
      <c r="C1479" s="23" t="s">
        <v>2875</v>
      </c>
      <c r="D1479" s="22">
        <v>25</v>
      </c>
      <c r="E1479" s="22" t="str">
        <f>VLOOKUP(A1479,[4]技术合作!$1:$1048576,3,FALSE)</f>
        <v>广东省广州市</v>
      </c>
      <c r="F1479" s="21" t="s">
        <v>2879</v>
      </c>
      <c r="G1479" s="21" t="s">
        <v>266</v>
      </c>
      <c r="H1479" s="24"/>
    </row>
    <row r="1480" s="1" customFormat="1" spans="1:8">
      <c r="A1480" s="21" t="s">
        <v>266</v>
      </c>
      <c r="B1480" s="22" t="s">
        <v>267</v>
      </c>
      <c r="C1480" s="23" t="s">
        <v>2875</v>
      </c>
      <c r="D1480" s="22">
        <v>25</v>
      </c>
      <c r="E1480" s="22" t="str">
        <f>VLOOKUP(A1480,[4]技术合作!$1:$1048576,3,FALSE)</f>
        <v>广东省广州市</v>
      </c>
      <c r="F1480" s="21" t="s">
        <v>2880</v>
      </c>
      <c r="G1480" s="21" t="s">
        <v>266</v>
      </c>
      <c r="H1480" s="24"/>
    </row>
    <row r="1481" s="1" customFormat="1" spans="1:8">
      <c r="A1481" s="21" t="s">
        <v>266</v>
      </c>
      <c r="B1481" s="22" t="s">
        <v>267</v>
      </c>
      <c r="C1481" s="23" t="s">
        <v>2875</v>
      </c>
      <c r="D1481" s="22">
        <v>25</v>
      </c>
      <c r="E1481" s="22" t="str">
        <f>VLOOKUP(A1481,[4]技术合作!$1:$1048576,3,FALSE)</f>
        <v>广东省广州市</v>
      </c>
      <c r="F1481" s="21" t="s">
        <v>2881</v>
      </c>
      <c r="G1481" s="21" t="s">
        <v>266</v>
      </c>
      <c r="H1481" s="24"/>
    </row>
    <row r="1482" s="1" customFormat="1" spans="1:8">
      <c r="A1482" s="21" t="s">
        <v>266</v>
      </c>
      <c r="B1482" s="22" t="s">
        <v>267</v>
      </c>
      <c r="C1482" s="23" t="s">
        <v>2875</v>
      </c>
      <c r="D1482" s="22">
        <v>25</v>
      </c>
      <c r="E1482" s="22" t="str">
        <f>VLOOKUP(A1482,[4]技术合作!$1:$1048576,3,FALSE)</f>
        <v>广东省广州市</v>
      </c>
      <c r="F1482" s="21" t="s">
        <v>2882</v>
      </c>
      <c r="G1482" s="21" t="s">
        <v>266</v>
      </c>
      <c r="H1482" s="24"/>
    </row>
    <row r="1483" s="1" customFormat="1" spans="1:8">
      <c r="A1483" s="21" t="s">
        <v>266</v>
      </c>
      <c r="B1483" s="22" t="s">
        <v>267</v>
      </c>
      <c r="C1483" s="23" t="s">
        <v>2875</v>
      </c>
      <c r="D1483" s="22">
        <v>25</v>
      </c>
      <c r="E1483" s="22" t="str">
        <f>VLOOKUP(A1483,[4]技术合作!$1:$1048576,3,FALSE)</f>
        <v>广东省广州市</v>
      </c>
      <c r="F1483" s="21" t="s">
        <v>2883</v>
      </c>
      <c r="G1483" s="21" t="s">
        <v>266</v>
      </c>
      <c r="H1483" s="24"/>
    </row>
    <row r="1484" s="1" customFormat="1" spans="1:8">
      <c r="A1484" s="21" t="s">
        <v>266</v>
      </c>
      <c r="B1484" s="22" t="s">
        <v>267</v>
      </c>
      <c r="C1484" s="23" t="s">
        <v>2875</v>
      </c>
      <c r="D1484" s="22">
        <v>25</v>
      </c>
      <c r="E1484" s="22" t="str">
        <f>VLOOKUP(A1484,[4]技术合作!$1:$1048576,3,FALSE)</f>
        <v>广东省广州市</v>
      </c>
      <c r="F1484" s="21" t="s">
        <v>2884</v>
      </c>
      <c r="G1484" s="21" t="s">
        <v>266</v>
      </c>
      <c r="H1484" s="24"/>
    </row>
    <row r="1485" s="1" customFormat="1" spans="1:8">
      <c r="A1485" s="21" t="s">
        <v>266</v>
      </c>
      <c r="B1485" s="22" t="s">
        <v>267</v>
      </c>
      <c r="C1485" s="23" t="s">
        <v>2875</v>
      </c>
      <c r="D1485" s="22">
        <v>25</v>
      </c>
      <c r="E1485" s="22" t="str">
        <f>VLOOKUP(A1485,[4]技术合作!$1:$1048576,3,FALSE)</f>
        <v>广东省广州市</v>
      </c>
      <c r="F1485" s="21" t="s">
        <v>2885</v>
      </c>
      <c r="G1485" s="21" t="s">
        <v>266</v>
      </c>
      <c r="H1485" s="24"/>
    </row>
    <row r="1486" s="1" customFormat="1" spans="1:8">
      <c r="A1486" s="21" t="s">
        <v>266</v>
      </c>
      <c r="B1486" s="22" t="s">
        <v>267</v>
      </c>
      <c r="C1486" s="23" t="s">
        <v>2875</v>
      </c>
      <c r="D1486" s="22">
        <v>25</v>
      </c>
      <c r="E1486" s="22" t="str">
        <f>VLOOKUP(A1486,[4]技术合作!$1:$1048576,3,FALSE)</f>
        <v>广东省广州市</v>
      </c>
      <c r="F1486" s="21" t="s">
        <v>2886</v>
      </c>
      <c r="G1486" s="21" t="s">
        <v>266</v>
      </c>
      <c r="H1486" s="24"/>
    </row>
    <row r="1487" s="1" customFormat="1" spans="1:8">
      <c r="A1487" s="21" t="s">
        <v>266</v>
      </c>
      <c r="B1487" s="22" t="s">
        <v>267</v>
      </c>
      <c r="C1487" s="23" t="s">
        <v>2875</v>
      </c>
      <c r="D1487" s="22">
        <v>25</v>
      </c>
      <c r="E1487" s="22" t="str">
        <f>VLOOKUP(A1487,[4]技术合作!$1:$1048576,3,FALSE)</f>
        <v>广东省广州市</v>
      </c>
      <c r="F1487" s="21" t="s">
        <v>2887</v>
      </c>
      <c r="G1487" s="21" t="s">
        <v>266</v>
      </c>
      <c r="H1487" s="24"/>
    </row>
    <row r="1488" s="1" customFormat="1" spans="1:8">
      <c r="A1488" s="21" t="s">
        <v>266</v>
      </c>
      <c r="B1488" s="22" t="s">
        <v>267</v>
      </c>
      <c r="C1488" s="23" t="s">
        <v>2875</v>
      </c>
      <c r="D1488" s="22">
        <v>25</v>
      </c>
      <c r="E1488" s="22" t="str">
        <f>VLOOKUP(A1488,[4]技术合作!$1:$1048576,3,FALSE)</f>
        <v>广东省广州市</v>
      </c>
      <c r="F1488" s="21" t="s">
        <v>2888</v>
      </c>
      <c r="G1488" s="21" t="s">
        <v>266</v>
      </c>
      <c r="H1488" s="24"/>
    </row>
    <row r="1489" s="1" customFormat="1" spans="1:8">
      <c r="A1489" s="21" t="s">
        <v>266</v>
      </c>
      <c r="B1489" s="22" t="s">
        <v>267</v>
      </c>
      <c r="C1489" s="23" t="s">
        <v>2875</v>
      </c>
      <c r="D1489" s="22">
        <v>25</v>
      </c>
      <c r="E1489" s="22" t="str">
        <f>VLOOKUP(A1489,[4]技术合作!$1:$1048576,3,FALSE)</f>
        <v>广东省广州市</v>
      </c>
      <c r="F1489" s="21" t="s">
        <v>2889</v>
      </c>
      <c r="G1489" s="21" t="s">
        <v>266</v>
      </c>
      <c r="H1489" s="24"/>
    </row>
    <row r="1490" s="1" customFormat="1" spans="1:8">
      <c r="A1490" s="21" t="s">
        <v>266</v>
      </c>
      <c r="B1490" s="22" t="s">
        <v>267</v>
      </c>
      <c r="C1490" s="23" t="s">
        <v>2875</v>
      </c>
      <c r="D1490" s="22">
        <v>25</v>
      </c>
      <c r="E1490" s="22" t="str">
        <f>VLOOKUP(A1490,[4]技术合作!$1:$1048576,3,FALSE)</f>
        <v>广东省广州市</v>
      </c>
      <c r="F1490" s="21" t="s">
        <v>2890</v>
      </c>
      <c r="G1490" s="21" t="s">
        <v>266</v>
      </c>
      <c r="H1490" s="24"/>
    </row>
    <row r="1491" s="1" customFormat="1" spans="1:8">
      <c r="A1491" s="21" t="s">
        <v>266</v>
      </c>
      <c r="B1491" s="22" t="s">
        <v>267</v>
      </c>
      <c r="C1491" s="23" t="s">
        <v>2875</v>
      </c>
      <c r="D1491" s="22">
        <v>25</v>
      </c>
      <c r="E1491" s="22" t="str">
        <f>VLOOKUP(A1491,[4]技术合作!$1:$1048576,3,FALSE)</f>
        <v>广东省广州市</v>
      </c>
      <c r="F1491" s="39" t="s">
        <v>2891</v>
      </c>
      <c r="G1491" s="21" t="s">
        <v>266</v>
      </c>
      <c r="H1491" s="24"/>
    </row>
    <row r="1492" s="1" customFormat="1" spans="1:8">
      <c r="A1492" s="21" t="s">
        <v>266</v>
      </c>
      <c r="B1492" s="22" t="s">
        <v>267</v>
      </c>
      <c r="C1492" s="23" t="s">
        <v>2875</v>
      </c>
      <c r="D1492" s="22">
        <v>25</v>
      </c>
      <c r="E1492" s="22" t="str">
        <f>VLOOKUP(A1492,[4]技术合作!$1:$1048576,3,FALSE)</f>
        <v>广东省广州市</v>
      </c>
      <c r="F1492" s="21" t="s">
        <v>2892</v>
      </c>
      <c r="G1492" s="21" t="s">
        <v>266</v>
      </c>
      <c r="H1492" s="24"/>
    </row>
    <row r="1493" s="1" customFormat="1" spans="1:8">
      <c r="A1493" s="21" t="s">
        <v>266</v>
      </c>
      <c r="B1493" s="22" t="s">
        <v>267</v>
      </c>
      <c r="C1493" s="23" t="s">
        <v>2875</v>
      </c>
      <c r="D1493" s="22">
        <v>25</v>
      </c>
      <c r="E1493" s="22" t="str">
        <f>VLOOKUP(A1493,[4]技术合作!$1:$1048576,3,FALSE)</f>
        <v>广东省广州市</v>
      </c>
      <c r="F1493" s="21" t="s">
        <v>2893</v>
      </c>
      <c r="G1493" s="21" t="s">
        <v>266</v>
      </c>
      <c r="H1493" s="24"/>
    </row>
    <row r="1494" s="1" customFormat="1" spans="1:8">
      <c r="A1494" s="21" t="s">
        <v>266</v>
      </c>
      <c r="B1494" s="22" t="s">
        <v>267</v>
      </c>
      <c r="C1494" s="23" t="s">
        <v>2875</v>
      </c>
      <c r="D1494" s="22">
        <v>25</v>
      </c>
      <c r="E1494" s="22" t="str">
        <f>VLOOKUP(A1494,[4]技术合作!$1:$1048576,3,FALSE)</f>
        <v>广东省广州市</v>
      </c>
      <c r="F1494" s="21" t="s">
        <v>2894</v>
      </c>
      <c r="G1494" s="21" t="s">
        <v>266</v>
      </c>
      <c r="H1494" s="24"/>
    </row>
    <row r="1495" s="1" customFormat="1" spans="1:8">
      <c r="A1495" s="21" t="s">
        <v>266</v>
      </c>
      <c r="B1495" s="22" t="s">
        <v>267</v>
      </c>
      <c r="C1495" s="23" t="s">
        <v>2875</v>
      </c>
      <c r="D1495" s="22">
        <v>25</v>
      </c>
      <c r="E1495" s="22" t="str">
        <f>VLOOKUP(A1495,[4]技术合作!$1:$1048576,3,FALSE)</f>
        <v>广东省广州市</v>
      </c>
      <c r="F1495" s="21" t="s">
        <v>2895</v>
      </c>
      <c r="G1495" s="21" t="s">
        <v>266</v>
      </c>
      <c r="H1495" s="24"/>
    </row>
    <row r="1496" s="1" customFormat="1" spans="1:8">
      <c r="A1496" s="21" t="s">
        <v>266</v>
      </c>
      <c r="B1496" s="22" t="s">
        <v>267</v>
      </c>
      <c r="C1496" s="23" t="s">
        <v>2875</v>
      </c>
      <c r="D1496" s="22">
        <v>25</v>
      </c>
      <c r="E1496" s="22" t="str">
        <f>VLOOKUP(A1496,[4]技术合作!$1:$1048576,3,FALSE)</f>
        <v>广东省广州市</v>
      </c>
      <c r="F1496" s="21" t="s">
        <v>2896</v>
      </c>
      <c r="G1496" s="21" t="s">
        <v>266</v>
      </c>
      <c r="H1496" s="24"/>
    </row>
    <row r="1497" s="1" customFormat="1" spans="1:8">
      <c r="A1497" s="21" t="s">
        <v>266</v>
      </c>
      <c r="B1497" s="22" t="s">
        <v>267</v>
      </c>
      <c r="C1497" s="23" t="s">
        <v>2875</v>
      </c>
      <c r="D1497" s="22">
        <v>25</v>
      </c>
      <c r="E1497" s="22" t="str">
        <f>VLOOKUP(A1497,[4]技术合作!$1:$1048576,3,FALSE)</f>
        <v>广东省广州市</v>
      </c>
      <c r="F1497" s="21" t="s">
        <v>2897</v>
      </c>
      <c r="G1497" s="21" t="s">
        <v>266</v>
      </c>
      <c r="H1497" s="24"/>
    </row>
    <row r="1498" s="1" customFormat="1" spans="1:8">
      <c r="A1498" s="21" t="s">
        <v>266</v>
      </c>
      <c r="B1498" s="22" t="s">
        <v>267</v>
      </c>
      <c r="C1498" s="23" t="s">
        <v>2875</v>
      </c>
      <c r="D1498" s="22">
        <v>25</v>
      </c>
      <c r="E1498" s="22" t="str">
        <f>VLOOKUP(A1498,[4]技术合作!$1:$1048576,3,FALSE)</f>
        <v>广东省广州市</v>
      </c>
      <c r="F1498" s="21" t="s">
        <v>2898</v>
      </c>
      <c r="G1498" s="21" t="s">
        <v>266</v>
      </c>
      <c r="H1498" s="24"/>
    </row>
    <row r="1499" s="1" customFormat="1" spans="1:8">
      <c r="A1499" s="21" t="s">
        <v>266</v>
      </c>
      <c r="B1499" s="22" t="s">
        <v>267</v>
      </c>
      <c r="C1499" s="23" t="s">
        <v>2875</v>
      </c>
      <c r="D1499" s="22">
        <v>25</v>
      </c>
      <c r="E1499" s="22" t="str">
        <f>VLOOKUP(A1499,[4]技术合作!$1:$1048576,3,FALSE)</f>
        <v>广东省广州市</v>
      </c>
      <c r="F1499" s="21" t="s">
        <v>2899</v>
      </c>
      <c r="G1499" s="21" t="s">
        <v>266</v>
      </c>
      <c r="H1499" s="24"/>
    </row>
    <row r="1500" s="1" customFormat="1" spans="1:8">
      <c r="A1500" s="21" t="s">
        <v>266</v>
      </c>
      <c r="B1500" s="22" t="s">
        <v>267</v>
      </c>
      <c r="C1500" s="23" t="s">
        <v>2875</v>
      </c>
      <c r="D1500" s="22">
        <v>25</v>
      </c>
      <c r="E1500" s="22" t="str">
        <f>VLOOKUP(A1500,[4]技术合作!$1:$1048576,3,FALSE)</f>
        <v>广东省广州市</v>
      </c>
      <c r="F1500" s="21" t="s">
        <v>2900</v>
      </c>
      <c r="G1500" s="21" t="s">
        <v>266</v>
      </c>
      <c r="H1500" s="24"/>
    </row>
    <row r="1501" s="1" customFormat="1" spans="1:8">
      <c r="A1501" s="21" t="s">
        <v>269</v>
      </c>
      <c r="B1501" s="22" t="s">
        <v>270</v>
      </c>
      <c r="C1501" s="23" t="s">
        <v>2901</v>
      </c>
      <c r="D1501" s="22">
        <v>48</v>
      </c>
      <c r="E1501" s="22" t="str">
        <f>VLOOKUP(A1501,[4]技术合作!$1:$1048576,3,FALSE)</f>
        <v>广东省深圳市</v>
      </c>
      <c r="F1501" s="21" t="s">
        <v>2902</v>
      </c>
      <c r="G1501" s="21" t="s">
        <v>269</v>
      </c>
      <c r="H1501" s="24"/>
    </row>
    <row r="1502" s="1" customFormat="1" spans="1:8">
      <c r="A1502" s="21" t="s">
        <v>269</v>
      </c>
      <c r="B1502" s="22" t="s">
        <v>270</v>
      </c>
      <c r="C1502" s="23" t="s">
        <v>2901</v>
      </c>
      <c r="D1502" s="22">
        <v>48</v>
      </c>
      <c r="E1502" s="22" t="str">
        <f>VLOOKUP(A1502,[4]技术合作!$1:$1048576,3,FALSE)</f>
        <v>广东省深圳市</v>
      </c>
      <c r="F1502" s="21" t="s">
        <v>2903</v>
      </c>
      <c r="G1502" s="21" t="s">
        <v>269</v>
      </c>
      <c r="H1502" s="24"/>
    </row>
    <row r="1503" s="1" customFormat="1" spans="1:8">
      <c r="A1503" s="21" t="s">
        <v>269</v>
      </c>
      <c r="B1503" s="22" t="s">
        <v>270</v>
      </c>
      <c r="C1503" s="23" t="s">
        <v>2901</v>
      </c>
      <c r="D1503" s="22">
        <v>48</v>
      </c>
      <c r="E1503" s="22" t="str">
        <f>VLOOKUP(A1503,[4]技术合作!$1:$1048576,3,FALSE)</f>
        <v>广东省深圳市</v>
      </c>
      <c r="F1503" s="21" t="s">
        <v>2904</v>
      </c>
      <c r="G1503" s="21" t="s">
        <v>269</v>
      </c>
      <c r="H1503" s="24"/>
    </row>
    <row r="1504" s="1" customFormat="1" spans="1:8">
      <c r="A1504" s="21" t="s">
        <v>269</v>
      </c>
      <c r="B1504" s="22" t="s">
        <v>270</v>
      </c>
      <c r="C1504" s="23" t="s">
        <v>2901</v>
      </c>
      <c r="D1504" s="22">
        <v>48</v>
      </c>
      <c r="E1504" s="22" t="str">
        <f>VLOOKUP(A1504,[4]技术合作!$1:$1048576,3,FALSE)</f>
        <v>广东省深圳市</v>
      </c>
      <c r="F1504" s="29" t="s">
        <v>2905</v>
      </c>
      <c r="G1504" s="21" t="s">
        <v>269</v>
      </c>
      <c r="H1504" s="24"/>
    </row>
    <row r="1505" s="1" customFormat="1" spans="1:8">
      <c r="A1505" s="21" t="s">
        <v>269</v>
      </c>
      <c r="B1505" s="22" t="s">
        <v>270</v>
      </c>
      <c r="C1505" s="23" t="s">
        <v>2901</v>
      </c>
      <c r="D1505" s="22">
        <v>48</v>
      </c>
      <c r="E1505" s="22" t="str">
        <f>VLOOKUP(A1505,[4]技术合作!$1:$1048576,3,FALSE)</f>
        <v>广东省深圳市</v>
      </c>
      <c r="F1505" s="21" t="s">
        <v>2906</v>
      </c>
      <c r="G1505" s="21" t="s">
        <v>269</v>
      </c>
      <c r="H1505" s="24"/>
    </row>
    <row r="1506" s="1" customFormat="1" spans="1:8">
      <c r="A1506" s="21" t="s">
        <v>269</v>
      </c>
      <c r="B1506" s="22" t="s">
        <v>270</v>
      </c>
      <c r="C1506" s="23" t="s">
        <v>2901</v>
      </c>
      <c r="D1506" s="22">
        <v>48</v>
      </c>
      <c r="E1506" s="22" t="str">
        <f>VLOOKUP(A1506,[4]技术合作!$1:$1048576,3,FALSE)</f>
        <v>广东省深圳市</v>
      </c>
      <c r="F1506" s="21" t="s">
        <v>2907</v>
      </c>
      <c r="G1506" s="21" t="s">
        <v>269</v>
      </c>
      <c r="H1506" s="24"/>
    </row>
    <row r="1507" s="1" customFormat="1" spans="1:8">
      <c r="A1507" s="21" t="s">
        <v>269</v>
      </c>
      <c r="B1507" s="22" t="s">
        <v>270</v>
      </c>
      <c r="C1507" s="23" t="s">
        <v>2901</v>
      </c>
      <c r="D1507" s="22">
        <v>48</v>
      </c>
      <c r="E1507" s="22" t="str">
        <f>VLOOKUP(A1507,[4]技术合作!$1:$1048576,3,FALSE)</f>
        <v>广东省深圳市</v>
      </c>
      <c r="F1507" s="21" t="s">
        <v>2908</v>
      </c>
      <c r="G1507" s="21" t="s">
        <v>269</v>
      </c>
      <c r="H1507" s="24"/>
    </row>
    <row r="1508" s="1" customFormat="1" spans="1:8">
      <c r="A1508" s="21" t="s">
        <v>269</v>
      </c>
      <c r="B1508" s="22" t="s">
        <v>270</v>
      </c>
      <c r="C1508" s="23" t="s">
        <v>2901</v>
      </c>
      <c r="D1508" s="22">
        <v>48</v>
      </c>
      <c r="E1508" s="22" t="str">
        <f>VLOOKUP(A1508,[4]技术合作!$1:$1048576,3,FALSE)</f>
        <v>广东省深圳市</v>
      </c>
      <c r="F1508" s="21" t="s">
        <v>2909</v>
      </c>
      <c r="G1508" s="21" t="s">
        <v>269</v>
      </c>
      <c r="H1508" s="24"/>
    </row>
    <row r="1509" s="1" customFormat="1" spans="1:8">
      <c r="A1509" s="21" t="s">
        <v>269</v>
      </c>
      <c r="B1509" s="22" t="s">
        <v>270</v>
      </c>
      <c r="C1509" s="23" t="s">
        <v>2901</v>
      </c>
      <c r="D1509" s="22">
        <v>48</v>
      </c>
      <c r="E1509" s="22" t="str">
        <f>VLOOKUP(A1509,[4]技术合作!$1:$1048576,3,FALSE)</f>
        <v>广东省深圳市</v>
      </c>
      <c r="F1509" s="21" t="s">
        <v>2910</v>
      </c>
      <c r="G1509" s="21" t="s">
        <v>269</v>
      </c>
      <c r="H1509" s="24"/>
    </row>
    <row r="1510" s="1" customFormat="1" spans="1:8">
      <c r="A1510" s="21" t="s">
        <v>269</v>
      </c>
      <c r="B1510" s="22" t="s">
        <v>270</v>
      </c>
      <c r="C1510" s="23" t="s">
        <v>2901</v>
      </c>
      <c r="D1510" s="22">
        <v>48</v>
      </c>
      <c r="E1510" s="22" t="str">
        <f>VLOOKUP(A1510,[4]技术合作!$1:$1048576,3,FALSE)</f>
        <v>广东省深圳市</v>
      </c>
      <c r="F1510" s="29" t="s">
        <v>2911</v>
      </c>
      <c r="G1510" s="21" t="s">
        <v>269</v>
      </c>
      <c r="H1510" s="24"/>
    </row>
    <row r="1511" s="1" customFormat="1" spans="1:8">
      <c r="A1511" s="21" t="s">
        <v>269</v>
      </c>
      <c r="B1511" s="22" t="s">
        <v>270</v>
      </c>
      <c r="C1511" s="23" t="s">
        <v>2901</v>
      </c>
      <c r="D1511" s="22">
        <v>48</v>
      </c>
      <c r="E1511" s="22" t="str">
        <f>VLOOKUP(A1511,[4]技术合作!$1:$1048576,3,FALSE)</f>
        <v>广东省深圳市</v>
      </c>
      <c r="F1511" s="21" t="s">
        <v>2912</v>
      </c>
      <c r="G1511" s="21" t="s">
        <v>269</v>
      </c>
      <c r="H1511" s="24"/>
    </row>
    <row r="1512" s="1" customFormat="1" spans="1:8">
      <c r="A1512" s="21" t="s">
        <v>269</v>
      </c>
      <c r="B1512" s="22" t="s">
        <v>270</v>
      </c>
      <c r="C1512" s="23" t="s">
        <v>2901</v>
      </c>
      <c r="D1512" s="22">
        <v>48</v>
      </c>
      <c r="E1512" s="22" t="str">
        <f>VLOOKUP(A1512,[4]技术合作!$1:$1048576,3,FALSE)</f>
        <v>广东省深圳市</v>
      </c>
      <c r="F1512" s="21" t="s">
        <v>2913</v>
      </c>
      <c r="G1512" s="21" t="s">
        <v>269</v>
      </c>
      <c r="H1512" s="24"/>
    </row>
    <row r="1513" s="1" customFormat="1" spans="1:8">
      <c r="A1513" s="21" t="s">
        <v>269</v>
      </c>
      <c r="B1513" s="22" t="s">
        <v>270</v>
      </c>
      <c r="C1513" s="23" t="s">
        <v>2901</v>
      </c>
      <c r="D1513" s="22">
        <v>48</v>
      </c>
      <c r="E1513" s="22" t="str">
        <f>VLOOKUP(A1513,[4]技术合作!$1:$1048576,3,FALSE)</f>
        <v>广东省深圳市</v>
      </c>
      <c r="F1513" s="21" t="s">
        <v>2914</v>
      </c>
      <c r="G1513" s="21" t="s">
        <v>269</v>
      </c>
      <c r="H1513" s="24"/>
    </row>
    <row r="1514" s="1" customFormat="1" spans="1:8">
      <c r="A1514" s="21" t="s">
        <v>269</v>
      </c>
      <c r="B1514" s="22" t="s">
        <v>270</v>
      </c>
      <c r="C1514" s="23" t="s">
        <v>2901</v>
      </c>
      <c r="D1514" s="22">
        <v>48</v>
      </c>
      <c r="E1514" s="22" t="str">
        <f>VLOOKUP(A1514,[4]技术合作!$1:$1048576,3,FALSE)</f>
        <v>广东省深圳市</v>
      </c>
      <c r="F1514" s="21" t="s">
        <v>2915</v>
      </c>
      <c r="G1514" s="21" t="s">
        <v>269</v>
      </c>
      <c r="H1514" s="24"/>
    </row>
    <row r="1515" s="1" customFormat="1" spans="1:8">
      <c r="A1515" s="21" t="s">
        <v>269</v>
      </c>
      <c r="B1515" s="22" t="s">
        <v>270</v>
      </c>
      <c r="C1515" s="23" t="s">
        <v>2901</v>
      </c>
      <c r="D1515" s="22">
        <v>48</v>
      </c>
      <c r="E1515" s="22" t="str">
        <f>VLOOKUP(A1515,[4]技术合作!$1:$1048576,3,FALSE)</f>
        <v>广东省深圳市</v>
      </c>
      <c r="F1515" s="21" t="s">
        <v>2916</v>
      </c>
      <c r="G1515" s="21" t="s">
        <v>269</v>
      </c>
      <c r="H1515" s="24"/>
    </row>
    <row r="1516" s="1" customFormat="1" spans="1:8">
      <c r="A1516" s="21" t="s">
        <v>269</v>
      </c>
      <c r="B1516" s="22" t="s">
        <v>270</v>
      </c>
      <c r="C1516" s="23" t="s">
        <v>2901</v>
      </c>
      <c r="D1516" s="22">
        <v>48</v>
      </c>
      <c r="E1516" s="22" t="str">
        <f>VLOOKUP(A1516,[4]技术合作!$1:$1048576,3,FALSE)</f>
        <v>广东省深圳市</v>
      </c>
      <c r="F1516" s="21" t="s">
        <v>2917</v>
      </c>
      <c r="G1516" s="21" t="s">
        <v>269</v>
      </c>
      <c r="H1516" s="24"/>
    </row>
    <row r="1517" s="1" customFormat="1" spans="1:8">
      <c r="A1517" s="21" t="s">
        <v>269</v>
      </c>
      <c r="B1517" s="22" t="s">
        <v>270</v>
      </c>
      <c r="C1517" s="23" t="s">
        <v>2901</v>
      </c>
      <c r="D1517" s="22">
        <v>48</v>
      </c>
      <c r="E1517" s="22" t="str">
        <f>VLOOKUP(A1517,[4]技术合作!$1:$1048576,3,FALSE)</f>
        <v>广东省深圳市</v>
      </c>
      <c r="F1517" s="21" t="s">
        <v>2918</v>
      </c>
      <c r="G1517" s="21" t="s">
        <v>269</v>
      </c>
      <c r="H1517" s="24"/>
    </row>
    <row r="1518" s="1" customFormat="1" spans="1:8">
      <c r="A1518" s="21" t="s">
        <v>269</v>
      </c>
      <c r="B1518" s="22" t="s">
        <v>270</v>
      </c>
      <c r="C1518" s="23" t="s">
        <v>2901</v>
      </c>
      <c r="D1518" s="22">
        <v>48</v>
      </c>
      <c r="E1518" s="22" t="str">
        <f>VLOOKUP(A1518,[4]技术合作!$1:$1048576,3,FALSE)</f>
        <v>广东省深圳市</v>
      </c>
      <c r="F1518" s="21" t="s">
        <v>2919</v>
      </c>
      <c r="G1518" s="21" t="s">
        <v>269</v>
      </c>
      <c r="H1518" s="24"/>
    </row>
    <row r="1519" s="1" customFormat="1" spans="1:8">
      <c r="A1519" s="21" t="s">
        <v>269</v>
      </c>
      <c r="B1519" s="22" t="s">
        <v>270</v>
      </c>
      <c r="C1519" s="23" t="s">
        <v>2901</v>
      </c>
      <c r="D1519" s="22">
        <v>48</v>
      </c>
      <c r="E1519" s="22" t="str">
        <f>VLOOKUP(A1519,[4]技术合作!$1:$1048576,3,FALSE)</f>
        <v>广东省深圳市</v>
      </c>
      <c r="F1519" s="21" t="s">
        <v>2920</v>
      </c>
      <c r="G1519" s="21" t="s">
        <v>269</v>
      </c>
      <c r="H1519" s="24"/>
    </row>
    <row r="1520" s="1" customFormat="1" spans="1:8">
      <c r="A1520" s="21" t="s">
        <v>269</v>
      </c>
      <c r="B1520" s="22" t="s">
        <v>270</v>
      </c>
      <c r="C1520" s="23" t="s">
        <v>2901</v>
      </c>
      <c r="D1520" s="22">
        <v>48</v>
      </c>
      <c r="E1520" s="22" t="str">
        <f>VLOOKUP(A1520,[4]技术合作!$1:$1048576,3,FALSE)</f>
        <v>广东省深圳市</v>
      </c>
      <c r="F1520" s="21" t="s">
        <v>2921</v>
      </c>
      <c r="G1520" s="21" t="s">
        <v>269</v>
      </c>
      <c r="H1520" s="24"/>
    </row>
    <row r="1521" s="1" customFormat="1" spans="1:8">
      <c r="A1521" s="21" t="s">
        <v>269</v>
      </c>
      <c r="B1521" s="22" t="s">
        <v>270</v>
      </c>
      <c r="C1521" s="23" t="s">
        <v>2901</v>
      </c>
      <c r="D1521" s="22">
        <v>48</v>
      </c>
      <c r="E1521" s="22" t="str">
        <f>VLOOKUP(A1521,[4]技术合作!$1:$1048576,3,FALSE)</f>
        <v>广东省深圳市</v>
      </c>
      <c r="F1521" s="21" t="s">
        <v>2922</v>
      </c>
      <c r="G1521" s="21" t="s">
        <v>269</v>
      </c>
      <c r="H1521" s="24"/>
    </row>
    <row r="1522" s="1" customFormat="1" spans="1:8">
      <c r="A1522" s="21" t="s">
        <v>269</v>
      </c>
      <c r="B1522" s="22" t="s">
        <v>270</v>
      </c>
      <c r="C1522" s="23" t="s">
        <v>2901</v>
      </c>
      <c r="D1522" s="22">
        <v>48</v>
      </c>
      <c r="E1522" s="22" t="str">
        <f>VLOOKUP(A1522,[4]技术合作!$1:$1048576,3,FALSE)</f>
        <v>广东省深圳市</v>
      </c>
      <c r="F1522" s="21" t="s">
        <v>2923</v>
      </c>
      <c r="G1522" s="21" t="s">
        <v>269</v>
      </c>
      <c r="H1522" s="24"/>
    </row>
    <row r="1523" s="1" customFormat="1" spans="1:8">
      <c r="A1523" s="21" t="s">
        <v>269</v>
      </c>
      <c r="B1523" s="22" t="s">
        <v>270</v>
      </c>
      <c r="C1523" s="23" t="s">
        <v>2901</v>
      </c>
      <c r="D1523" s="22">
        <v>48</v>
      </c>
      <c r="E1523" s="22" t="str">
        <f>VLOOKUP(A1523,[4]技术合作!$1:$1048576,3,FALSE)</f>
        <v>广东省深圳市</v>
      </c>
      <c r="F1523" s="21" t="s">
        <v>2924</v>
      </c>
      <c r="G1523" s="21" t="s">
        <v>269</v>
      </c>
      <c r="H1523" s="24"/>
    </row>
    <row r="1524" s="1" customFormat="1" spans="1:8">
      <c r="A1524" s="21" t="s">
        <v>269</v>
      </c>
      <c r="B1524" s="22" t="s">
        <v>270</v>
      </c>
      <c r="C1524" s="23" t="s">
        <v>2901</v>
      </c>
      <c r="D1524" s="22">
        <v>48</v>
      </c>
      <c r="E1524" s="22" t="str">
        <f>VLOOKUP(A1524,[4]技术合作!$1:$1048576,3,FALSE)</f>
        <v>广东省深圳市</v>
      </c>
      <c r="F1524" s="21" t="s">
        <v>2925</v>
      </c>
      <c r="G1524" s="21" t="s">
        <v>269</v>
      </c>
      <c r="H1524" s="24"/>
    </row>
    <row r="1525" s="1" customFormat="1" spans="1:8">
      <c r="A1525" s="21" t="s">
        <v>269</v>
      </c>
      <c r="B1525" s="22" t="s">
        <v>270</v>
      </c>
      <c r="C1525" s="23" t="s">
        <v>2901</v>
      </c>
      <c r="D1525" s="22">
        <v>48</v>
      </c>
      <c r="E1525" s="22" t="str">
        <f>VLOOKUP(A1525,[4]技术合作!$1:$1048576,3,FALSE)</f>
        <v>广东省深圳市</v>
      </c>
      <c r="F1525" s="21" t="s">
        <v>2926</v>
      </c>
      <c r="G1525" s="21" t="s">
        <v>269</v>
      </c>
      <c r="H1525" s="24"/>
    </row>
    <row r="1526" s="1" customFormat="1" spans="1:8">
      <c r="A1526" s="21" t="s">
        <v>269</v>
      </c>
      <c r="B1526" s="22" t="s">
        <v>270</v>
      </c>
      <c r="C1526" s="23" t="s">
        <v>2901</v>
      </c>
      <c r="D1526" s="22">
        <v>48</v>
      </c>
      <c r="E1526" s="22" t="str">
        <f>VLOOKUP(A1526,[4]技术合作!$1:$1048576,3,FALSE)</f>
        <v>广东省深圳市</v>
      </c>
      <c r="F1526" s="21" t="s">
        <v>2927</v>
      </c>
      <c r="G1526" s="21" t="s">
        <v>269</v>
      </c>
      <c r="H1526" s="24"/>
    </row>
    <row r="1527" s="1" customFormat="1" spans="1:8">
      <c r="A1527" s="21" t="s">
        <v>269</v>
      </c>
      <c r="B1527" s="22" t="s">
        <v>270</v>
      </c>
      <c r="C1527" s="23" t="s">
        <v>2901</v>
      </c>
      <c r="D1527" s="22">
        <v>48</v>
      </c>
      <c r="E1527" s="22" t="str">
        <f>VLOOKUP(A1527,[4]技术合作!$1:$1048576,3,FALSE)</f>
        <v>广东省深圳市</v>
      </c>
      <c r="F1527" s="21" t="s">
        <v>2928</v>
      </c>
      <c r="G1527" s="21" t="s">
        <v>269</v>
      </c>
      <c r="H1527" s="24"/>
    </row>
    <row r="1528" s="1" customFormat="1" spans="1:8">
      <c r="A1528" s="21" t="s">
        <v>269</v>
      </c>
      <c r="B1528" s="22" t="s">
        <v>270</v>
      </c>
      <c r="C1528" s="23" t="s">
        <v>2901</v>
      </c>
      <c r="D1528" s="22">
        <v>48</v>
      </c>
      <c r="E1528" s="22" t="str">
        <f>VLOOKUP(A1528,[4]技术合作!$1:$1048576,3,FALSE)</f>
        <v>广东省深圳市</v>
      </c>
      <c r="F1528" s="21" t="s">
        <v>2929</v>
      </c>
      <c r="G1528" s="21" t="s">
        <v>269</v>
      </c>
      <c r="H1528" s="24"/>
    </row>
    <row r="1529" s="1" customFormat="1" spans="1:8">
      <c r="A1529" s="21" t="s">
        <v>269</v>
      </c>
      <c r="B1529" s="22" t="s">
        <v>270</v>
      </c>
      <c r="C1529" s="23" t="s">
        <v>2901</v>
      </c>
      <c r="D1529" s="22">
        <v>48</v>
      </c>
      <c r="E1529" s="22" t="str">
        <f>VLOOKUP(A1529,[4]技术合作!$1:$1048576,3,FALSE)</f>
        <v>广东省深圳市</v>
      </c>
      <c r="F1529" s="21" t="s">
        <v>2930</v>
      </c>
      <c r="G1529" s="21" t="s">
        <v>269</v>
      </c>
      <c r="H1529" s="24"/>
    </row>
    <row r="1530" s="1" customFormat="1" spans="1:8">
      <c r="A1530" s="21" t="s">
        <v>269</v>
      </c>
      <c r="B1530" s="22" t="s">
        <v>270</v>
      </c>
      <c r="C1530" s="23" t="s">
        <v>2901</v>
      </c>
      <c r="D1530" s="22">
        <v>48</v>
      </c>
      <c r="E1530" s="22" t="str">
        <f>VLOOKUP(A1530,[4]技术合作!$1:$1048576,3,FALSE)</f>
        <v>广东省深圳市</v>
      </c>
      <c r="F1530" s="21" t="s">
        <v>2931</v>
      </c>
      <c r="G1530" s="21" t="s">
        <v>269</v>
      </c>
      <c r="H1530" s="24"/>
    </row>
    <row r="1531" s="1" customFormat="1" spans="1:8">
      <c r="A1531" s="21" t="s">
        <v>269</v>
      </c>
      <c r="B1531" s="22" t="s">
        <v>270</v>
      </c>
      <c r="C1531" s="23" t="s">
        <v>2901</v>
      </c>
      <c r="D1531" s="22">
        <v>48</v>
      </c>
      <c r="E1531" s="22" t="str">
        <f>VLOOKUP(A1531,[4]技术合作!$1:$1048576,3,FALSE)</f>
        <v>广东省深圳市</v>
      </c>
      <c r="F1531" s="21" t="s">
        <v>2932</v>
      </c>
      <c r="G1531" s="21" t="s">
        <v>269</v>
      </c>
      <c r="H1531" s="24"/>
    </row>
    <row r="1532" s="1" customFormat="1" spans="1:8">
      <c r="A1532" s="21" t="s">
        <v>269</v>
      </c>
      <c r="B1532" s="22" t="s">
        <v>270</v>
      </c>
      <c r="C1532" s="23" t="s">
        <v>2901</v>
      </c>
      <c r="D1532" s="22">
        <v>48</v>
      </c>
      <c r="E1532" s="22" t="str">
        <f>VLOOKUP(A1532,[4]技术合作!$1:$1048576,3,FALSE)</f>
        <v>广东省深圳市</v>
      </c>
      <c r="F1532" s="21" t="s">
        <v>2933</v>
      </c>
      <c r="G1532" s="21" t="s">
        <v>269</v>
      </c>
      <c r="H1532" s="24"/>
    </row>
    <row r="1533" s="1" customFormat="1" spans="1:8">
      <c r="A1533" s="21" t="s">
        <v>269</v>
      </c>
      <c r="B1533" s="22" t="s">
        <v>270</v>
      </c>
      <c r="C1533" s="23" t="s">
        <v>2901</v>
      </c>
      <c r="D1533" s="22">
        <v>48</v>
      </c>
      <c r="E1533" s="22" t="str">
        <f>VLOOKUP(A1533,[4]技术合作!$1:$1048576,3,FALSE)</f>
        <v>广东省深圳市</v>
      </c>
      <c r="F1533" s="29" t="s">
        <v>2934</v>
      </c>
      <c r="G1533" s="21" t="s">
        <v>269</v>
      </c>
      <c r="H1533" s="24"/>
    </row>
    <row r="1534" s="1" customFormat="1" spans="1:8">
      <c r="A1534" s="21" t="s">
        <v>269</v>
      </c>
      <c r="B1534" s="22" t="s">
        <v>270</v>
      </c>
      <c r="C1534" s="23" t="s">
        <v>2901</v>
      </c>
      <c r="D1534" s="22">
        <v>48</v>
      </c>
      <c r="E1534" s="22" t="str">
        <f>VLOOKUP(A1534,[4]技术合作!$1:$1048576,3,FALSE)</f>
        <v>广东省深圳市</v>
      </c>
      <c r="F1534" s="21" t="s">
        <v>2935</v>
      </c>
      <c r="G1534" s="21" t="s">
        <v>269</v>
      </c>
      <c r="H1534" s="24"/>
    </row>
    <row r="1535" s="1" customFormat="1" spans="1:8">
      <c r="A1535" s="21" t="s">
        <v>269</v>
      </c>
      <c r="B1535" s="22" t="s">
        <v>270</v>
      </c>
      <c r="C1535" s="23" t="s">
        <v>2901</v>
      </c>
      <c r="D1535" s="22">
        <v>48</v>
      </c>
      <c r="E1535" s="22" t="str">
        <f>VLOOKUP(A1535,[4]技术合作!$1:$1048576,3,FALSE)</f>
        <v>广东省深圳市</v>
      </c>
      <c r="F1535" s="29" t="s">
        <v>2936</v>
      </c>
      <c r="G1535" s="21" t="s">
        <v>269</v>
      </c>
      <c r="H1535" s="24"/>
    </row>
    <row r="1536" s="1" customFormat="1" spans="1:8">
      <c r="A1536" s="21" t="s">
        <v>269</v>
      </c>
      <c r="B1536" s="22" t="s">
        <v>270</v>
      </c>
      <c r="C1536" s="23" t="s">
        <v>2901</v>
      </c>
      <c r="D1536" s="22">
        <v>48</v>
      </c>
      <c r="E1536" s="22" t="str">
        <f>VLOOKUP(A1536,[4]技术合作!$1:$1048576,3,FALSE)</f>
        <v>广东省深圳市</v>
      </c>
      <c r="F1536" s="21" t="s">
        <v>2937</v>
      </c>
      <c r="G1536" s="21" t="s">
        <v>269</v>
      </c>
      <c r="H1536" s="24"/>
    </row>
    <row r="1537" s="1" customFormat="1" spans="1:8">
      <c r="A1537" s="21" t="s">
        <v>269</v>
      </c>
      <c r="B1537" s="22" t="s">
        <v>270</v>
      </c>
      <c r="C1537" s="23" t="s">
        <v>2901</v>
      </c>
      <c r="D1537" s="22">
        <v>48</v>
      </c>
      <c r="E1537" s="22" t="str">
        <f>VLOOKUP(A1537,[4]技术合作!$1:$1048576,3,FALSE)</f>
        <v>广东省深圳市</v>
      </c>
      <c r="F1537" s="21" t="s">
        <v>2938</v>
      </c>
      <c r="G1537" s="21" t="s">
        <v>269</v>
      </c>
      <c r="H1537" s="24"/>
    </row>
    <row r="1538" s="1" customFormat="1" spans="1:8">
      <c r="A1538" s="21" t="s">
        <v>269</v>
      </c>
      <c r="B1538" s="22" t="s">
        <v>270</v>
      </c>
      <c r="C1538" s="23" t="s">
        <v>2901</v>
      </c>
      <c r="D1538" s="22">
        <v>48</v>
      </c>
      <c r="E1538" s="22" t="str">
        <f>VLOOKUP(A1538,[4]技术合作!$1:$1048576,3,FALSE)</f>
        <v>广东省深圳市</v>
      </c>
      <c r="F1538" s="21" t="s">
        <v>2939</v>
      </c>
      <c r="G1538" s="21" t="s">
        <v>269</v>
      </c>
      <c r="H1538" s="24"/>
    </row>
    <row r="1539" s="1" customFormat="1" spans="1:8">
      <c r="A1539" s="21" t="s">
        <v>269</v>
      </c>
      <c r="B1539" s="22" t="s">
        <v>270</v>
      </c>
      <c r="C1539" s="23" t="s">
        <v>2901</v>
      </c>
      <c r="D1539" s="22">
        <v>48</v>
      </c>
      <c r="E1539" s="22" t="str">
        <f>VLOOKUP(A1539,[4]技术合作!$1:$1048576,3,FALSE)</f>
        <v>广东省深圳市</v>
      </c>
      <c r="F1539" s="21" t="s">
        <v>2940</v>
      </c>
      <c r="G1539" s="21" t="s">
        <v>269</v>
      </c>
      <c r="H1539" s="24"/>
    </row>
    <row r="1540" s="1" customFormat="1" spans="1:8">
      <c r="A1540" s="21" t="s">
        <v>269</v>
      </c>
      <c r="B1540" s="22" t="s">
        <v>270</v>
      </c>
      <c r="C1540" s="23" t="s">
        <v>2901</v>
      </c>
      <c r="D1540" s="22">
        <v>48</v>
      </c>
      <c r="E1540" s="22" t="str">
        <f>VLOOKUP(A1540,[4]技术合作!$1:$1048576,3,FALSE)</f>
        <v>广东省深圳市</v>
      </c>
      <c r="F1540" s="21" t="s">
        <v>2941</v>
      </c>
      <c r="G1540" s="21" t="s">
        <v>269</v>
      </c>
      <c r="H1540" s="24"/>
    </row>
    <row r="1541" s="1" customFormat="1" spans="1:8">
      <c r="A1541" s="21" t="s">
        <v>269</v>
      </c>
      <c r="B1541" s="22" t="s">
        <v>270</v>
      </c>
      <c r="C1541" s="23" t="s">
        <v>2901</v>
      </c>
      <c r="D1541" s="22">
        <v>48</v>
      </c>
      <c r="E1541" s="22" t="str">
        <f>VLOOKUP(A1541,[4]技术合作!$1:$1048576,3,FALSE)</f>
        <v>广东省深圳市</v>
      </c>
      <c r="F1541" s="21" t="s">
        <v>2942</v>
      </c>
      <c r="G1541" s="21" t="s">
        <v>269</v>
      </c>
      <c r="H1541" s="24"/>
    </row>
    <row r="1542" s="1" customFormat="1" spans="1:8">
      <c r="A1542" s="21" t="s">
        <v>269</v>
      </c>
      <c r="B1542" s="22" t="s">
        <v>270</v>
      </c>
      <c r="C1542" s="23" t="s">
        <v>2901</v>
      </c>
      <c r="D1542" s="22">
        <v>48</v>
      </c>
      <c r="E1542" s="22" t="str">
        <f>VLOOKUP(A1542,[4]技术合作!$1:$1048576,3,FALSE)</f>
        <v>广东省深圳市</v>
      </c>
      <c r="F1542" s="21" t="s">
        <v>2943</v>
      </c>
      <c r="G1542" s="21" t="s">
        <v>269</v>
      </c>
      <c r="H1542" s="24"/>
    </row>
    <row r="1543" s="1" customFormat="1" spans="1:8">
      <c r="A1543" s="21" t="s">
        <v>269</v>
      </c>
      <c r="B1543" s="22" t="s">
        <v>270</v>
      </c>
      <c r="C1543" s="23" t="s">
        <v>2901</v>
      </c>
      <c r="D1543" s="22">
        <v>48</v>
      </c>
      <c r="E1543" s="22" t="str">
        <f>VLOOKUP(A1543,[4]技术合作!$1:$1048576,3,FALSE)</f>
        <v>广东省深圳市</v>
      </c>
      <c r="F1543" s="21" t="s">
        <v>2944</v>
      </c>
      <c r="G1543" s="21" t="s">
        <v>269</v>
      </c>
      <c r="H1543" s="24"/>
    </row>
    <row r="1544" s="1" customFormat="1" spans="1:8">
      <c r="A1544" s="21" t="s">
        <v>269</v>
      </c>
      <c r="B1544" s="22" t="s">
        <v>270</v>
      </c>
      <c r="C1544" s="23" t="s">
        <v>2901</v>
      </c>
      <c r="D1544" s="22">
        <v>48</v>
      </c>
      <c r="E1544" s="22" t="str">
        <f>VLOOKUP(A1544,[4]技术合作!$1:$1048576,3,FALSE)</f>
        <v>广东省深圳市</v>
      </c>
      <c r="F1544" s="21" t="s">
        <v>2945</v>
      </c>
      <c r="G1544" s="21" t="s">
        <v>269</v>
      </c>
      <c r="H1544" s="24"/>
    </row>
    <row r="1545" s="1" customFormat="1" spans="1:8">
      <c r="A1545" s="21" t="s">
        <v>269</v>
      </c>
      <c r="B1545" s="22" t="s">
        <v>270</v>
      </c>
      <c r="C1545" s="23" t="s">
        <v>2901</v>
      </c>
      <c r="D1545" s="22">
        <v>48</v>
      </c>
      <c r="E1545" s="22" t="str">
        <f>VLOOKUP(A1545,[4]技术合作!$1:$1048576,3,FALSE)</f>
        <v>广东省深圳市</v>
      </c>
      <c r="F1545" s="21" t="s">
        <v>2946</v>
      </c>
      <c r="G1545" s="21" t="s">
        <v>269</v>
      </c>
      <c r="H1545" s="24"/>
    </row>
    <row r="1546" s="1" customFormat="1" spans="1:8">
      <c r="A1546" s="21" t="s">
        <v>269</v>
      </c>
      <c r="B1546" s="22" t="s">
        <v>270</v>
      </c>
      <c r="C1546" s="23" t="s">
        <v>2901</v>
      </c>
      <c r="D1546" s="22">
        <v>48</v>
      </c>
      <c r="E1546" s="22" t="str">
        <f>VLOOKUP(A1546,[4]技术合作!$1:$1048576,3,FALSE)</f>
        <v>广东省深圳市</v>
      </c>
      <c r="F1546" s="21" t="s">
        <v>2947</v>
      </c>
      <c r="G1546" s="21" t="s">
        <v>269</v>
      </c>
      <c r="H1546" s="24"/>
    </row>
    <row r="1547" s="1" customFormat="1" spans="1:8">
      <c r="A1547" s="21" t="s">
        <v>269</v>
      </c>
      <c r="B1547" s="22" t="s">
        <v>270</v>
      </c>
      <c r="C1547" s="23" t="s">
        <v>2901</v>
      </c>
      <c r="D1547" s="22">
        <v>48</v>
      </c>
      <c r="E1547" s="22" t="str">
        <f>VLOOKUP(A1547,[4]技术合作!$1:$1048576,3,FALSE)</f>
        <v>广东省深圳市</v>
      </c>
      <c r="F1547" s="21" t="s">
        <v>2948</v>
      </c>
      <c r="G1547" s="21" t="s">
        <v>269</v>
      </c>
      <c r="H1547" s="24"/>
    </row>
    <row r="1548" s="1" customFormat="1" spans="1:8">
      <c r="A1548" s="21" t="s">
        <v>269</v>
      </c>
      <c r="B1548" s="22" t="s">
        <v>270</v>
      </c>
      <c r="C1548" s="23" t="s">
        <v>2901</v>
      </c>
      <c r="D1548" s="22">
        <v>48</v>
      </c>
      <c r="E1548" s="22" t="str">
        <f>VLOOKUP(A1548,[4]技术合作!$1:$1048576,3,FALSE)</f>
        <v>广东省深圳市</v>
      </c>
      <c r="F1548" s="21" t="s">
        <v>2949</v>
      </c>
      <c r="G1548" s="21" t="s">
        <v>269</v>
      </c>
      <c r="H1548" s="24"/>
    </row>
    <row r="1549" s="1" customFormat="1" spans="1:8">
      <c r="A1549" s="21" t="s">
        <v>272</v>
      </c>
      <c r="B1549" s="22" t="s">
        <v>273</v>
      </c>
      <c r="C1549" s="23" t="s">
        <v>2950</v>
      </c>
      <c r="D1549" s="22">
        <v>17</v>
      </c>
      <c r="E1549" s="22" t="str">
        <f>VLOOKUP(A1549,[4]技术合作!$1:$1048576,3,FALSE)</f>
        <v>江苏省南通市</v>
      </c>
      <c r="F1549" s="21" t="s">
        <v>2951</v>
      </c>
      <c r="G1549" s="21" t="s">
        <v>272</v>
      </c>
      <c r="H1549" s="24"/>
    </row>
    <row r="1550" s="1" customFormat="1" spans="1:8">
      <c r="A1550" s="21" t="s">
        <v>272</v>
      </c>
      <c r="B1550" s="22" t="s">
        <v>273</v>
      </c>
      <c r="C1550" s="23" t="s">
        <v>2950</v>
      </c>
      <c r="D1550" s="22">
        <v>17</v>
      </c>
      <c r="E1550" s="22" t="str">
        <f>VLOOKUP(A1550,[4]技术合作!$1:$1048576,3,FALSE)</f>
        <v>江苏省南通市</v>
      </c>
      <c r="F1550" s="21" t="s">
        <v>2952</v>
      </c>
      <c r="G1550" s="21" t="s">
        <v>272</v>
      </c>
      <c r="H1550" s="24"/>
    </row>
    <row r="1551" s="1" customFormat="1" spans="1:8">
      <c r="A1551" s="21" t="s">
        <v>272</v>
      </c>
      <c r="B1551" s="22" t="s">
        <v>273</v>
      </c>
      <c r="C1551" s="23" t="s">
        <v>2950</v>
      </c>
      <c r="D1551" s="22">
        <v>17</v>
      </c>
      <c r="E1551" s="22" t="str">
        <f>VLOOKUP(A1551,[4]技术合作!$1:$1048576,3,FALSE)</f>
        <v>江苏省南通市</v>
      </c>
      <c r="F1551" s="21" t="s">
        <v>2953</v>
      </c>
      <c r="G1551" s="21" t="s">
        <v>272</v>
      </c>
      <c r="H1551" s="24"/>
    </row>
    <row r="1552" s="1" customFormat="1" spans="1:8">
      <c r="A1552" s="21" t="s">
        <v>272</v>
      </c>
      <c r="B1552" s="22" t="s">
        <v>273</v>
      </c>
      <c r="C1552" s="23" t="s">
        <v>2950</v>
      </c>
      <c r="D1552" s="22">
        <v>17</v>
      </c>
      <c r="E1552" s="22" t="str">
        <f>VLOOKUP(A1552,[4]技术合作!$1:$1048576,3,FALSE)</f>
        <v>江苏省南通市</v>
      </c>
      <c r="F1552" s="21" t="s">
        <v>2954</v>
      </c>
      <c r="G1552" s="21" t="s">
        <v>272</v>
      </c>
      <c r="H1552" s="24"/>
    </row>
    <row r="1553" s="1" customFormat="1" spans="1:8">
      <c r="A1553" s="21" t="s">
        <v>272</v>
      </c>
      <c r="B1553" s="22" t="s">
        <v>273</v>
      </c>
      <c r="C1553" s="23" t="s">
        <v>2950</v>
      </c>
      <c r="D1553" s="22">
        <v>17</v>
      </c>
      <c r="E1553" s="22" t="str">
        <f>VLOOKUP(A1553,[4]技术合作!$1:$1048576,3,FALSE)</f>
        <v>江苏省南通市</v>
      </c>
      <c r="F1553" s="21" t="s">
        <v>2955</v>
      </c>
      <c r="G1553" s="21" t="s">
        <v>272</v>
      </c>
      <c r="H1553" s="24"/>
    </row>
    <row r="1554" s="1" customFormat="1" spans="1:8">
      <c r="A1554" s="21" t="s">
        <v>272</v>
      </c>
      <c r="B1554" s="22" t="s">
        <v>273</v>
      </c>
      <c r="C1554" s="23" t="s">
        <v>2950</v>
      </c>
      <c r="D1554" s="22">
        <v>17</v>
      </c>
      <c r="E1554" s="22" t="str">
        <f>VLOOKUP(A1554,[4]技术合作!$1:$1048576,3,FALSE)</f>
        <v>江苏省南通市</v>
      </c>
      <c r="F1554" s="21" t="s">
        <v>2956</v>
      </c>
      <c r="G1554" s="21" t="s">
        <v>272</v>
      </c>
      <c r="H1554" s="24"/>
    </row>
    <row r="1555" s="1" customFormat="1" spans="1:8">
      <c r="A1555" s="21" t="s">
        <v>272</v>
      </c>
      <c r="B1555" s="22" t="s">
        <v>273</v>
      </c>
      <c r="C1555" s="23" t="s">
        <v>2950</v>
      </c>
      <c r="D1555" s="22">
        <v>17</v>
      </c>
      <c r="E1555" s="22" t="str">
        <f>VLOOKUP(A1555,[4]技术合作!$1:$1048576,3,FALSE)</f>
        <v>江苏省南通市</v>
      </c>
      <c r="F1555" s="21" t="s">
        <v>2957</v>
      </c>
      <c r="G1555" s="21" t="s">
        <v>272</v>
      </c>
      <c r="H1555" s="24"/>
    </row>
    <row r="1556" s="1" customFormat="1" spans="1:8">
      <c r="A1556" s="21" t="s">
        <v>272</v>
      </c>
      <c r="B1556" s="22" t="s">
        <v>273</v>
      </c>
      <c r="C1556" s="23" t="s">
        <v>2950</v>
      </c>
      <c r="D1556" s="22">
        <v>17</v>
      </c>
      <c r="E1556" s="22" t="str">
        <f>VLOOKUP(A1556,[4]技术合作!$1:$1048576,3,FALSE)</f>
        <v>江苏省南通市</v>
      </c>
      <c r="F1556" s="21" t="s">
        <v>2958</v>
      </c>
      <c r="G1556" s="21" t="s">
        <v>272</v>
      </c>
      <c r="H1556" s="24"/>
    </row>
    <row r="1557" s="1" customFormat="1" spans="1:8">
      <c r="A1557" s="21" t="s">
        <v>272</v>
      </c>
      <c r="B1557" s="22" t="s">
        <v>273</v>
      </c>
      <c r="C1557" s="23" t="s">
        <v>2950</v>
      </c>
      <c r="D1557" s="22">
        <v>17</v>
      </c>
      <c r="E1557" s="22" t="str">
        <f>VLOOKUP(A1557,[4]技术合作!$1:$1048576,3,FALSE)</f>
        <v>江苏省南通市</v>
      </c>
      <c r="F1557" s="21" t="s">
        <v>2959</v>
      </c>
      <c r="G1557" s="21" t="s">
        <v>272</v>
      </c>
      <c r="H1557" s="24"/>
    </row>
    <row r="1558" s="1" customFormat="1" spans="1:8">
      <c r="A1558" s="21" t="s">
        <v>272</v>
      </c>
      <c r="B1558" s="22" t="s">
        <v>273</v>
      </c>
      <c r="C1558" s="23" t="s">
        <v>2950</v>
      </c>
      <c r="D1558" s="22">
        <v>17</v>
      </c>
      <c r="E1558" s="22" t="str">
        <f>VLOOKUP(A1558,[4]技术合作!$1:$1048576,3,FALSE)</f>
        <v>江苏省南通市</v>
      </c>
      <c r="F1558" s="29" t="s">
        <v>2960</v>
      </c>
      <c r="G1558" s="21" t="s">
        <v>272</v>
      </c>
      <c r="H1558" s="24"/>
    </row>
    <row r="1559" s="1" customFormat="1" spans="1:8">
      <c r="A1559" s="21" t="s">
        <v>272</v>
      </c>
      <c r="B1559" s="22" t="s">
        <v>273</v>
      </c>
      <c r="C1559" s="23" t="s">
        <v>2950</v>
      </c>
      <c r="D1559" s="22">
        <v>17</v>
      </c>
      <c r="E1559" s="22" t="str">
        <f>VLOOKUP(A1559,[4]技术合作!$1:$1048576,3,FALSE)</f>
        <v>江苏省南通市</v>
      </c>
      <c r="F1559" s="21" t="s">
        <v>2961</v>
      </c>
      <c r="G1559" s="21" t="s">
        <v>272</v>
      </c>
      <c r="H1559" s="24"/>
    </row>
    <row r="1560" s="1" customFormat="1" spans="1:8">
      <c r="A1560" s="21" t="s">
        <v>272</v>
      </c>
      <c r="B1560" s="22" t="s">
        <v>273</v>
      </c>
      <c r="C1560" s="23" t="s">
        <v>2950</v>
      </c>
      <c r="D1560" s="22">
        <v>17</v>
      </c>
      <c r="E1560" s="22" t="str">
        <f>VLOOKUP(A1560,[4]技术合作!$1:$1048576,3,FALSE)</f>
        <v>江苏省南通市</v>
      </c>
      <c r="F1560" s="29" t="s">
        <v>2962</v>
      </c>
      <c r="G1560" s="21" t="s">
        <v>272</v>
      </c>
      <c r="H1560" s="24"/>
    </row>
    <row r="1561" s="1" customFormat="1" spans="1:8">
      <c r="A1561" s="21" t="s">
        <v>272</v>
      </c>
      <c r="B1561" s="22" t="s">
        <v>273</v>
      </c>
      <c r="C1561" s="23" t="s">
        <v>2950</v>
      </c>
      <c r="D1561" s="22">
        <v>17</v>
      </c>
      <c r="E1561" s="22" t="str">
        <f>VLOOKUP(A1561,[4]技术合作!$1:$1048576,3,FALSE)</f>
        <v>江苏省南通市</v>
      </c>
      <c r="F1561" s="21" t="s">
        <v>2963</v>
      </c>
      <c r="G1561" s="21" t="s">
        <v>272</v>
      </c>
      <c r="H1561" s="24"/>
    </row>
    <row r="1562" s="1" customFormat="1" spans="1:8">
      <c r="A1562" s="21" t="s">
        <v>272</v>
      </c>
      <c r="B1562" s="22" t="s">
        <v>273</v>
      </c>
      <c r="C1562" s="23" t="s">
        <v>2950</v>
      </c>
      <c r="D1562" s="22">
        <v>17</v>
      </c>
      <c r="E1562" s="22" t="str">
        <f>VLOOKUP(A1562,[4]技术合作!$1:$1048576,3,FALSE)</f>
        <v>江苏省南通市</v>
      </c>
      <c r="F1562" s="21" t="s">
        <v>2964</v>
      </c>
      <c r="G1562" s="21" t="s">
        <v>272</v>
      </c>
      <c r="H1562" s="24"/>
    </row>
    <row r="1563" s="1" customFormat="1" spans="1:8">
      <c r="A1563" s="21" t="s">
        <v>272</v>
      </c>
      <c r="B1563" s="22" t="s">
        <v>273</v>
      </c>
      <c r="C1563" s="23" t="s">
        <v>2950</v>
      </c>
      <c r="D1563" s="22">
        <v>17</v>
      </c>
      <c r="E1563" s="22" t="str">
        <f>VLOOKUP(A1563,[4]技术合作!$1:$1048576,3,FALSE)</f>
        <v>江苏省南通市</v>
      </c>
      <c r="F1563" s="21" t="s">
        <v>2965</v>
      </c>
      <c r="G1563" s="21" t="s">
        <v>272</v>
      </c>
      <c r="H1563" s="24"/>
    </row>
    <row r="1564" s="1" customFormat="1" spans="1:8">
      <c r="A1564" s="21" t="s">
        <v>272</v>
      </c>
      <c r="B1564" s="22" t="s">
        <v>273</v>
      </c>
      <c r="C1564" s="23" t="s">
        <v>2950</v>
      </c>
      <c r="D1564" s="22">
        <v>17</v>
      </c>
      <c r="E1564" s="22" t="str">
        <f>VLOOKUP(A1564,[4]技术合作!$1:$1048576,3,FALSE)</f>
        <v>江苏省南通市</v>
      </c>
      <c r="F1564" s="21" t="s">
        <v>2966</v>
      </c>
      <c r="G1564" s="21" t="s">
        <v>272</v>
      </c>
      <c r="H1564" s="24"/>
    </row>
    <row r="1565" s="1" customFormat="1" spans="1:8">
      <c r="A1565" s="21" t="s">
        <v>272</v>
      </c>
      <c r="B1565" s="22" t="s">
        <v>273</v>
      </c>
      <c r="C1565" s="23" t="s">
        <v>2950</v>
      </c>
      <c r="D1565" s="22">
        <v>17</v>
      </c>
      <c r="E1565" s="22" t="str">
        <f>VLOOKUP(A1565,[4]技术合作!$1:$1048576,3,FALSE)</f>
        <v>江苏省南通市</v>
      </c>
      <c r="F1565" s="21" t="s">
        <v>2967</v>
      </c>
      <c r="G1565" s="21" t="s">
        <v>272</v>
      </c>
      <c r="H1565" s="24"/>
    </row>
    <row r="1566" s="1" customFormat="1" spans="1:8">
      <c r="A1566" s="21" t="s">
        <v>275</v>
      </c>
      <c r="B1566" s="22" t="s">
        <v>276</v>
      </c>
      <c r="C1566" s="23" t="s">
        <v>2968</v>
      </c>
      <c r="D1566" s="22">
        <v>48</v>
      </c>
      <c r="E1566" s="22" t="str">
        <f>VLOOKUP(A1566,[4]技术合作!$1:$1048576,3,FALSE)</f>
        <v>上海市</v>
      </c>
      <c r="F1566" s="21" t="s">
        <v>2969</v>
      </c>
      <c r="G1566" s="21" t="s">
        <v>275</v>
      </c>
      <c r="H1566" s="24"/>
    </row>
    <row r="1567" s="1" customFormat="1" spans="1:8">
      <c r="A1567" s="21" t="s">
        <v>275</v>
      </c>
      <c r="B1567" s="22" t="s">
        <v>276</v>
      </c>
      <c r="C1567" s="23" t="s">
        <v>2968</v>
      </c>
      <c r="D1567" s="22">
        <v>48</v>
      </c>
      <c r="E1567" s="22" t="str">
        <f>VLOOKUP(A1567,[4]技术合作!$1:$1048576,3,FALSE)</f>
        <v>上海市</v>
      </c>
      <c r="F1567" s="21" t="s">
        <v>2970</v>
      </c>
      <c r="G1567" s="21" t="s">
        <v>275</v>
      </c>
      <c r="H1567" s="24"/>
    </row>
    <row r="1568" s="1" customFormat="1" spans="1:8">
      <c r="A1568" s="21" t="s">
        <v>275</v>
      </c>
      <c r="B1568" s="22" t="s">
        <v>276</v>
      </c>
      <c r="C1568" s="23" t="s">
        <v>2968</v>
      </c>
      <c r="D1568" s="22">
        <v>48</v>
      </c>
      <c r="E1568" s="22" t="str">
        <f>VLOOKUP(A1568,[4]技术合作!$1:$1048576,3,FALSE)</f>
        <v>上海市</v>
      </c>
      <c r="F1568" s="21" t="s">
        <v>2971</v>
      </c>
      <c r="G1568" s="21" t="s">
        <v>275</v>
      </c>
      <c r="H1568" s="24"/>
    </row>
    <row r="1569" s="1" customFormat="1" spans="1:8">
      <c r="A1569" s="21" t="s">
        <v>275</v>
      </c>
      <c r="B1569" s="22" t="s">
        <v>276</v>
      </c>
      <c r="C1569" s="23" t="s">
        <v>2968</v>
      </c>
      <c r="D1569" s="22">
        <v>48</v>
      </c>
      <c r="E1569" s="22" t="str">
        <f>VLOOKUP(A1569,[4]技术合作!$1:$1048576,3,FALSE)</f>
        <v>上海市</v>
      </c>
      <c r="F1569" s="21" t="s">
        <v>2972</v>
      </c>
      <c r="G1569" s="21" t="s">
        <v>275</v>
      </c>
      <c r="H1569" s="24"/>
    </row>
    <row r="1570" s="1" customFormat="1" spans="1:8">
      <c r="A1570" s="21" t="s">
        <v>275</v>
      </c>
      <c r="B1570" s="22" t="s">
        <v>276</v>
      </c>
      <c r="C1570" s="23" t="s">
        <v>2968</v>
      </c>
      <c r="D1570" s="22">
        <v>48</v>
      </c>
      <c r="E1570" s="22" t="str">
        <f>VLOOKUP(A1570,[4]技术合作!$1:$1048576,3,FALSE)</f>
        <v>上海市</v>
      </c>
      <c r="F1570" s="21" t="s">
        <v>2973</v>
      </c>
      <c r="G1570" s="21" t="s">
        <v>275</v>
      </c>
      <c r="H1570" s="24"/>
    </row>
    <row r="1571" s="1" customFormat="1" spans="1:8">
      <c r="A1571" s="21" t="s">
        <v>275</v>
      </c>
      <c r="B1571" s="22" t="s">
        <v>276</v>
      </c>
      <c r="C1571" s="23" t="s">
        <v>2968</v>
      </c>
      <c r="D1571" s="22">
        <v>48</v>
      </c>
      <c r="E1571" s="22" t="str">
        <f>VLOOKUP(A1571,[4]技术合作!$1:$1048576,3,FALSE)</f>
        <v>上海市</v>
      </c>
      <c r="F1571" s="21" t="s">
        <v>2974</v>
      </c>
      <c r="G1571" s="21" t="s">
        <v>275</v>
      </c>
      <c r="H1571" s="24"/>
    </row>
    <row r="1572" s="1" customFormat="1" spans="1:8">
      <c r="A1572" s="21" t="s">
        <v>275</v>
      </c>
      <c r="B1572" s="22" t="s">
        <v>276</v>
      </c>
      <c r="C1572" s="23" t="s">
        <v>2968</v>
      </c>
      <c r="D1572" s="22">
        <v>48</v>
      </c>
      <c r="E1572" s="22" t="str">
        <f>VLOOKUP(A1572,[4]技术合作!$1:$1048576,3,FALSE)</f>
        <v>上海市</v>
      </c>
      <c r="F1572" s="21" t="s">
        <v>2975</v>
      </c>
      <c r="G1572" s="21" t="s">
        <v>275</v>
      </c>
      <c r="H1572" s="24"/>
    </row>
    <row r="1573" s="1" customFormat="1" spans="1:8">
      <c r="A1573" s="21" t="s">
        <v>275</v>
      </c>
      <c r="B1573" s="22" t="s">
        <v>276</v>
      </c>
      <c r="C1573" s="23" t="s">
        <v>2968</v>
      </c>
      <c r="D1573" s="22">
        <v>48</v>
      </c>
      <c r="E1573" s="22" t="str">
        <f>VLOOKUP(A1573,[4]技术合作!$1:$1048576,3,FALSE)</f>
        <v>上海市</v>
      </c>
      <c r="F1573" s="21" t="s">
        <v>2976</v>
      </c>
      <c r="G1573" s="21" t="s">
        <v>275</v>
      </c>
      <c r="H1573" s="24"/>
    </row>
    <row r="1574" s="1" customFormat="1" spans="1:8">
      <c r="A1574" s="21" t="s">
        <v>275</v>
      </c>
      <c r="B1574" s="22" t="s">
        <v>276</v>
      </c>
      <c r="C1574" s="23" t="s">
        <v>2968</v>
      </c>
      <c r="D1574" s="22">
        <v>48</v>
      </c>
      <c r="E1574" s="22" t="str">
        <f>VLOOKUP(A1574,[4]技术合作!$1:$1048576,3,FALSE)</f>
        <v>上海市</v>
      </c>
      <c r="F1574" s="21" t="s">
        <v>2977</v>
      </c>
      <c r="G1574" s="21" t="s">
        <v>275</v>
      </c>
      <c r="H1574" s="24"/>
    </row>
    <row r="1575" s="1" customFormat="1" spans="1:8">
      <c r="A1575" s="21" t="s">
        <v>275</v>
      </c>
      <c r="B1575" s="22" t="s">
        <v>276</v>
      </c>
      <c r="C1575" s="23" t="s">
        <v>2968</v>
      </c>
      <c r="D1575" s="22">
        <v>48</v>
      </c>
      <c r="E1575" s="22" t="str">
        <f>VLOOKUP(A1575,[4]技术合作!$1:$1048576,3,FALSE)</f>
        <v>上海市</v>
      </c>
      <c r="F1575" s="21" t="s">
        <v>2978</v>
      </c>
      <c r="G1575" s="21" t="s">
        <v>275</v>
      </c>
      <c r="H1575" s="24"/>
    </row>
    <row r="1576" s="1" customFormat="1" spans="1:8">
      <c r="A1576" s="21" t="s">
        <v>275</v>
      </c>
      <c r="B1576" s="22" t="s">
        <v>276</v>
      </c>
      <c r="C1576" s="23" t="s">
        <v>2968</v>
      </c>
      <c r="D1576" s="22">
        <v>48</v>
      </c>
      <c r="E1576" s="22" t="str">
        <f>VLOOKUP(A1576,[4]技术合作!$1:$1048576,3,FALSE)</f>
        <v>上海市</v>
      </c>
      <c r="F1576" s="21" t="s">
        <v>2979</v>
      </c>
      <c r="G1576" s="21" t="s">
        <v>275</v>
      </c>
      <c r="H1576" s="24"/>
    </row>
    <row r="1577" s="1" customFormat="1" spans="1:8">
      <c r="A1577" s="21" t="s">
        <v>275</v>
      </c>
      <c r="B1577" s="22" t="s">
        <v>276</v>
      </c>
      <c r="C1577" s="23" t="s">
        <v>2968</v>
      </c>
      <c r="D1577" s="22">
        <v>48</v>
      </c>
      <c r="E1577" s="22" t="str">
        <f>VLOOKUP(A1577,[4]技术合作!$1:$1048576,3,FALSE)</f>
        <v>上海市</v>
      </c>
      <c r="F1577" s="21" t="s">
        <v>2980</v>
      </c>
      <c r="G1577" s="21" t="s">
        <v>275</v>
      </c>
      <c r="H1577" s="24"/>
    </row>
    <row r="1578" s="1" customFormat="1" spans="1:8">
      <c r="A1578" s="21" t="s">
        <v>275</v>
      </c>
      <c r="B1578" s="22" t="s">
        <v>276</v>
      </c>
      <c r="C1578" s="23" t="s">
        <v>2968</v>
      </c>
      <c r="D1578" s="22">
        <v>48</v>
      </c>
      <c r="E1578" s="22" t="str">
        <f>VLOOKUP(A1578,[4]技术合作!$1:$1048576,3,FALSE)</f>
        <v>上海市</v>
      </c>
      <c r="F1578" s="21" t="s">
        <v>2981</v>
      </c>
      <c r="G1578" s="21" t="s">
        <v>275</v>
      </c>
      <c r="H1578" s="24"/>
    </row>
    <row r="1579" s="1" customFormat="1" spans="1:8">
      <c r="A1579" s="21" t="s">
        <v>275</v>
      </c>
      <c r="B1579" s="22" t="s">
        <v>276</v>
      </c>
      <c r="C1579" s="23" t="s">
        <v>2968</v>
      </c>
      <c r="D1579" s="22">
        <v>48</v>
      </c>
      <c r="E1579" s="22" t="str">
        <f>VLOOKUP(A1579,[4]技术合作!$1:$1048576,3,FALSE)</f>
        <v>上海市</v>
      </c>
      <c r="F1579" s="21" t="s">
        <v>2982</v>
      </c>
      <c r="G1579" s="21" t="s">
        <v>275</v>
      </c>
      <c r="H1579" s="24"/>
    </row>
    <row r="1580" s="1" customFormat="1" spans="1:8">
      <c r="A1580" s="21" t="s">
        <v>275</v>
      </c>
      <c r="B1580" s="22" t="s">
        <v>276</v>
      </c>
      <c r="C1580" s="23" t="s">
        <v>2968</v>
      </c>
      <c r="D1580" s="22">
        <v>48</v>
      </c>
      <c r="E1580" s="22" t="str">
        <f>VLOOKUP(A1580,[4]技术合作!$1:$1048576,3,FALSE)</f>
        <v>上海市</v>
      </c>
      <c r="F1580" s="21" t="s">
        <v>2983</v>
      </c>
      <c r="G1580" s="21" t="s">
        <v>275</v>
      </c>
      <c r="H1580" s="24"/>
    </row>
    <row r="1581" s="1" customFormat="1" spans="1:8">
      <c r="A1581" s="21" t="s">
        <v>275</v>
      </c>
      <c r="B1581" s="22" t="s">
        <v>276</v>
      </c>
      <c r="C1581" s="23" t="s">
        <v>2968</v>
      </c>
      <c r="D1581" s="22">
        <v>48</v>
      </c>
      <c r="E1581" s="22" t="str">
        <f>VLOOKUP(A1581,[4]技术合作!$1:$1048576,3,FALSE)</f>
        <v>上海市</v>
      </c>
      <c r="F1581" s="21" t="s">
        <v>2984</v>
      </c>
      <c r="G1581" s="21" t="s">
        <v>275</v>
      </c>
      <c r="H1581" s="24"/>
    </row>
    <row r="1582" s="1" customFormat="1" spans="1:8">
      <c r="A1582" s="21" t="s">
        <v>275</v>
      </c>
      <c r="B1582" s="22" t="s">
        <v>276</v>
      </c>
      <c r="C1582" s="23" t="s">
        <v>2968</v>
      </c>
      <c r="D1582" s="22">
        <v>48</v>
      </c>
      <c r="E1582" s="22" t="str">
        <f>VLOOKUP(A1582,[4]技术合作!$1:$1048576,3,FALSE)</f>
        <v>上海市</v>
      </c>
      <c r="F1582" s="21" t="s">
        <v>2985</v>
      </c>
      <c r="G1582" s="21" t="s">
        <v>275</v>
      </c>
      <c r="H1582" s="24"/>
    </row>
    <row r="1583" s="1" customFormat="1" spans="1:8">
      <c r="A1583" s="21" t="s">
        <v>275</v>
      </c>
      <c r="B1583" s="22" t="s">
        <v>276</v>
      </c>
      <c r="C1583" s="23" t="s">
        <v>2968</v>
      </c>
      <c r="D1583" s="22">
        <v>48</v>
      </c>
      <c r="E1583" s="22" t="str">
        <f>VLOOKUP(A1583,[4]技术合作!$1:$1048576,3,FALSE)</f>
        <v>上海市</v>
      </c>
      <c r="F1583" s="21" t="s">
        <v>2986</v>
      </c>
      <c r="G1583" s="21" t="s">
        <v>275</v>
      </c>
      <c r="H1583" s="24"/>
    </row>
    <row r="1584" s="1" customFormat="1" spans="1:8">
      <c r="A1584" s="21" t="s">
        <v>275</v>
      </c>
      <c r="B1584" s="22" t="s">
        <v>276</v>
      </c>
      <c r="C1584" s="23" t="s">
        <v>2968</v>
      </c>
      <c r="D1584" s="22">
        <v>48</v>
      </c>
      <c r="E1584" s="22" t="str">
        <f>VLOOKUP(A1584,[4]技术合作!$1:$1048576,3,FALSE)</f>
        <v>上海市</v>
      </c>
      <c r="F1584" s="21" t="s">
        <v>2987</v>
      </c>
      <c r="G1584" s="21" t="s">
        <v>275</v>
      </c>
      <c r="H1584" s="24"/>
    </row>
    <row r="1585" s="1" customFormat="1" spans="1:8">
      <c r="A1585" s="21" t="s">
        <v>275</v>
      </c>
      <c r="B1585" s="22" t="s">
        <v>276</v>
      </c>
      <c r="C1585" s="23" t="s">
        <v>2968</v>
      </c>
      <c r="D1585" s="22">
        <v>48</v>
      </c>
      <c r="E1585" s="22" t="str">
        <f>VLOOKUP(A1585,[4]技术合作!$1:$1048576,3,FALSE)</f>
        <v>上海市</v>
      </c>
      <c r="F1585" s="29" t="s">
        <v>2988</v>
      </c>
      <c r="G1585" s="21" t="s">
        <v>275</v>
      </c>
      <c r="H1585" s="24"/>
    </row>
    <row r="1586" s="1" customFormat="1" spans="1:8">
      <c r="A1586" s="21" t="s">
        <v>275</v>
      </c>
      <c r="B1586" s="22" t="s">
        <v>276</v>
      </c>
      <c r="C1586" s="23" t="s">
        <v>2968</v>
      </c>
      <c r="D1586" s="22">
        <v>48</v>
      </c>
      <c r="E1586" s="22" t="str">
        <f>VLOOKUP(A1586,[4]技术合作!$1:$1048576,3,FALSE)</f>
        <v>上海市</v>
      </c>
      <c r="F1586" s="21" t="s">
        <v>2989</v>
      </c>
      <c r="G1586" s="21" t="s">
        <v>275</v>
      </c>
      <c r="H1586" s="24"/>
    </row>
    <row r="1587" s="1" customFormat="1" spans="1:8">
      <c r="A1587" s="21" t="s">
        <v>275</v>
      </c>
      <c r="B1587" s="22" t="s">
        <v>276</v>
      </c>
      <c r="C1587" s="23" t="s">
        <v>2968</v>
      </c>
      <c r="D1587" s="22">
        <v>48</v>
      </c>
      <c r="E1587" s="22" t="str">
        <f>VLOOKUP(A1587,[4]技术合作!$1:$1048576,3,FALSE)</f>
        <v>上海市</v>
      </c>
      <c r="F1587" s="21" t="s">
        <v>2990</v>
      </c>
      <c r="G1587" s="21" t="s">
        <v>275</v>
      </c>
      <c r="H1587" s="24"/>
    </row>
    <row r="1588" s="1" customFormat="1" spans="1:8">
      <c r="A1588" s="21" t="s">
        <v>275</v>
      </c>
      <c r="B1588" s="22" t="s">
        <v>276</v>
      </c>
      <c r="C1588" s="23" t="s">
        <v>2968</v>
      </c>
      <c r="D1588" s="22">
        <v>48</v>
      </c>
      <c r="E1588" s="22" t="str">
        <f>VLOOKUP(A1588,[4]技术合作!$1:$1048576,3,FALSE)</f>
        <v>上海市</v>
      </c>
      <c r="F1588" s="21" t="s">
        <v>2991</v>
      </c>
      <c r="G1588" s="21" t="s">
        <v>275</v>
      </c>
      <c r="H1588" s="24"/>
    </row>
    <row r="1589" s="1" customFormat="1" spans="1:8">
      <c r="A1589" s="21" t="s">
        <v>275</v>
      </c>
      <c r="B1589" s="22" t="s">
        <v>276</v>
      </c>
      <c r="C1589" s="23" t="s">
        <v>2968</v>
      </c>
      <c r="D1589" s="22">
        <v>48</v>
      </c>
      <c r="E1589" s="22" t="str">
        <f>VLOOKUP(A1589,[4]技术合作!$1:$1048576,3,FALSE)</f>
        <v>上海市</v>
      </c>
      <c r="F1589" s="21" t="s">
        <v>2992</v>
      </c>
      <c r="G1589" s="21" t="s">
        <v>275</v>
      </c>
      <c r="H1589" s="24"/>
    </row>
    <row r="1590" s="1" customFormat="1" spans="1:8">
      <c r="A1590" s="21" t="s">
        <v>275</v>
      </c>
      <c r="B1590" s="22" t="s">
        <v>276</v>
      </c>
      <c r="C1590" s="23" t="s">
        <v>2968</v>
      </c>
      <c r="D1590" s="22">
        <v>48</v>
      </c>
      <c r="E1590" s="22" t="str">
        <f>VLOOKUP(A1590,[4]技术合作!$1:$1048576,3,FALSE)</f>
        <v>上海市</v>
      </c>
      <c r="F1590" s="21" t="s">
        <v>2993</v>
      </c>
      <c r="G1590" s="21" t="s">
        <v>275</v>
      </c>
      <c r="H1590" s="24"/>
    </row>
    <row r="1591" s="1" customFormat="1" spans="1:8">
      <c r="A1591" s="21" t="s">
        <v>275</v>
      </c>
      <c r="B1591" s="22" t="s">
        <v>276</v>
      </c>
      <c r="C1591" s="23" t="s">
        <v>2968</v>
      </c>
      <c r="D1591" s="22">
        <v>48</v>
      </c>
      <c r="E1591" s="22" t="str">
        <f>VLOOKUP(A1591,[4]技术合作!$1:$1048576,3,FALSE)</f>
        <v>上海市</v>
      </c>
      <c r="F1591" s="21" t="s">
        <v>2994</v>
      </c>
      <c r="G1591" s="21" t="s">
        <v>275</v>
      </c>
      <c r="H1591" s="24"/>
    </row>
    <row r="1592" s="1" customFormat="1" spans="1:8">
      <c r="A1592" s="21" t="s">
        <v>275</v>
      </c>
      <c r="B1592" s="22" t="s">
        <v>276</v>
      </c>
      <c r="C1592" s="23" t="s">
        <v>2968</v>
      </c>
      <c r="D1592" s="22">
        <v>48</v>
      </c>
      <c r="E1592" s="22" t="str">
        <f>VLOOKUP(A1592,[4]技术合作!$1:$1048576,3,FALSE)</f>
        <v>上海市</v>
      </c>
      <c r="F1592" s="21" t="s">
        <v>2995</v>
      </c>
      <c r="G1592" s="21" t="s">
        <v>275</v>
      </c>
      <c r="H1592" s="24"/>
    </row>
    <row r="1593" s="1" customFormat="1" spans="1:8">
      <c r="A1593" s="21" t="s">
        <v>275</v>
      </c>
      <c r="B1593" s="22" t="s">
        <v>276</v>
      </c>
      <c r="C1593" s="23" t="s">
        <v>2968</v>
      </c>
      <c r="D1593" s="22">
        <v>48</v>
      </c>
      <c r="E1593" s="22" t="str">
        <f>VLOOKUP(A1593,[4]技术合作!$1:$1048576,3,FALSE)</f>
        <v>上海市</v>
      </c>
      <c r="F1593" s="21" t="s">
        <v>2996</v>
      </c>
      <c r="G1593" s="21" t="s">
        <v>275</v>
      </c>
      <c r="H1593" s="24"/>
    </row>
    <row r="1594" s="1" customFormat="1" spans="1:8">
      <c r="A1594" s="21" t="s">
        <v>275</v>
      </c>
      <c r="B1594" s="22" t="s">
        <v>276</v>
      </c>
      <c r="C1594" s="23" t="s">
        <v>2968</v>
      </c>
      <c r="D1594" s="22">
        <v>48</v>
      </c>
      <c r="E1594" s="22" t="str">
        <f>VLOOKUP(A1594,[4]技术合作!$1:$1048576,3,FALSE)</f>
        <v>上海市</v>
      </c>
      <c r="F1594" s="21" t="s">
        <v>2997</v>
      </c>
      <c r="G1594" s="21" t="s">
        <v>275</v>
      </c>
      <c r="H1594" s="24"/>
    </row>
    <row r="1595" s="1" customFormat="1" spans="1:8">
      <c r="A1595" s="21" t="s">
        <v>275</v>
      </c>
      <c r="B1595" s="22" t="s">
        <v>276</v>
      </c>
      <c r="C1595" s="23" t="s">
        <v>2968</v>
      </c>
      <c r="D1595" s="22">
        <v>48</v>
      </c>
      <c r="E1595" s="22" t="str">
        <f>VLOOKUP(A1595,[4]技术合作!$1:$1048576,3,FALSE)</f>
        <v>上海市</v>
      </c>
      <c r="F1595" s="21" t="s">
        <v>2998</v>
      </c>
      <c r="G1595" s="21" t="s">
        <v>275</v>
      </c>
      <c r="H1595" s="24"/>
    </row>
    <row r="1596" s="1" customFormat="1" spans="1:8">
      <c r="A1596" s="21" t="s">
        <v>275</v>
      </c>
      <c r="B1596" s="22" t="s">
        <v>276</v>
      </c>
      <c r="C1596" s="23" t="s">
        <v>2968</v>
      </c>
      <c r="D1596" s="22">
        <v>48</v>
      </c>
      <c r="E1596" s="22" t="str">
        <f>VLOOKUP(A1596,[4]技术合作!$1:$1048576,3,FALSE)</f>
        <v>上海市</v>
      </c>
      <c r="F1596" s="21" t="s">
        <v>2999</v>
      </c>
      <c r="G1596" s="21" t="s">
        <v>275</v>
      </c>
      <c r="H1596" s="24"/>
    </row>
    <row r="1597" s="1" customFormat="1" spans="1:8">
      <c r="A1597" s="21" t="s">
        <v>275</v>
      </c>
      <c r="B1597" s="22" t="s">
        <v>276</v>
      </c>
      <c r="C1597" s="23" t="s">
        <v>2968</v>
      </c>
      <c r="D1597" s="22">
        <v>48</v>
      </c>
      <c r="E1597" s="22" t="str">
        <f>VLOOKUP(A1597,[4]技术合作!$1:$1048576,3,FALSE)</f>
        <v>上海市</v>
      </c>
      <c r="F1597" s="21" t="s">
        <v>3000</v>
      </c>
      <c r="G1597" s="21" t="s">
        <v>275</v>
      </c>
      <c r="H1597" s="24"/>
    </row>
    <row r="1598" s="1" customFormat="1" spans="1:8">
      <c r="A1598" s="21" t="s">
        <v>275</v>
      </c>
      <c r="B1598" s="22" t="s">
        <v>276</v>
      </c>
      <c r="C1598" s="23" t="s">
        <v>2968</v>
      </c>
      <c r="D1598" s="22">
        <v>48</v>
      </c>
      <c r="E1598" s="22" t="str">
        <f>VLOOKUP(A1598,[4]技术合作!$1:$1048576,3,FALSE)</f>
        <v>上海市</v>
      </c>
      <c r="F1598" s="21" t="s">
        <v>3001</v>
      </c>
      <c r="G1598" s="21" t="s">
        <v>275</v>
      </c>
      <c r="H1598" s="24"/>
    </row>
    <row r="1599" s="1" customFormat="1" spans="1:8">
      <c r="A1599" s="21" t="s">
        <v>275</v>
      </c>
      <c r="B1599" s="22" t="s">
        <v>276</v>
      </c>
      <c r="C1599" s="23" t="s">
        <v>2968</v>
      </c>
      <c r="D1599" s="22">
        <v>48</v>
      </c>
      <c r="E1599" s="22" t="str">
        <f>VLOOKUP(A1599,[4]技术合作!$1:$1048576,3,FALSE)</f>
        <v>上海市</v>
      </c>
      <c r="F1599" s="21" t="s">
        <v>3002</v>
      </c>
      <c r="G1599" s="21" t="s">
        <v>275</v>
      </c>
      <c r="H1599" s="24"/>
    </row>
    <row r="1600" s="1" customFormat="1" spans="1:8">
      <c r="A1600" s="21" t="s">
        <v>275</v>
      </c>
      <c r="B1600" s="22" t="s">
        <v>276</v>
      </c>
      <c r="C1600" s="23" t="s">
        <v>2968</v>
      </c>
      <c r="D1600" s="22">
        <v>48</v>
      </c>
      <c r="E1600" s="22" t="str">
        <f>VLOOKUP(A1600,[4]技术合作!$1:$1048576,3,FALSE)</f>
        <v>上海市</v>
      </c>
      <c r="F1600" s="21" t="s">
        <v>3003</v>
      </c>
      <c r="G1600" s="21" t="s">
        <v>275</v>
      </c>
      <c r="H1600" s="24"/>
    </row>
    <row r="1601" s="1" customFormat="1" spans="1:8">
      <c r="A1601" s="21" t="s">
        <v>275</v>
      </c>
      <c r="B1601" s="22" t="s">
        <v>276</v>
      </c>
      <c r="C1601" s="23" t="s">
        <v>2968</v>
      </c>
      <c r="D1601" s="22">
        <v>48</v>
      </c>
      <c r="E1601" s="22" t="str">
        <f>VLOOKUP(A1601,[4]技术合作!$1:$1048576,3,FALSE)</f>
        <v>上海市</v>
      </c>
      <c r="F1601" s="21" t="s">
        <v>3004</v>
      </c>
      <c r="G1601" s="21" t="s">
        <v>275</v>
      </c>
      <c r="H1601" s="24"/>
    </row>
    <row r="1602" s="1" customFormat="1" spans="1:8">
      <c r="A1602" s="21" t="s">
        <v>275</v>
      </c>
      <c r="B1602" s="22" t="s">
        <v>276</v>
      </c>
      <c r="C1602" s="23" t="s">
        <v>2968</v>
      </c>
      <c r="D1602" s="22">
        <v>48</v>
      </c>
      <c r="E1602" s="22" t="str">
        <f>VLOOKUP(A1602,[4]技术合作!$1:$1048576,3,FALSE)</f>
        <v>上海市</v>
      </c>
      <c r="F1602" s="21" t="s">
        <v>3005</v>
      </c>
      <c r="G1602" s="21" t="s">
        <v>275</v>
      </c>
      <c r="H1602" s="24"/>
    </row>
    <row r="1603" s="1" customFormat="1" spans="1:8">
      <c r="A1603" s="21" t="s">
        <v>275</v>
      </c>
      <c r="B1603" s="22" t="s">
        <v>276</v>
      </c>
      <c r="C1603" s="23" t="s">
        <v>2968</v>
      </c>
      <c r="D1603" s="22">
        <v>48</v>
      </c>
      <c r="E1603" s="22" t="str">
        <f>VLOOKUP(A1603,[4]技术合作!$1:$1048576,3,FALSE)</f>
        <v>上海市</v>
      </c>
      <c r="F1603" s="21" t="s">
        <v>3006</v>
      </c>
      <c r="G1603" s="21" t="s">
        <v>275</v>
      </c>
      <c r="H1603" s="24"/>
    </row>
    <row r="1604" s="1" customFormat="1" spans="1:8">
      <c r="A1604" s="21" t="s">
        <v>275</v>
      </c>
      <c r="B1604" s="22" t="s">
        <v>276</v>
      </c>
      <c r="C1604" s="23" t="s">
        <v>2968</v>
      </c>
      <c r="D1604" s="22">
        <v>48</v>
      </c>
      <c r="E1604" s="22" t="str">
        <f>VLOOKUP(A1604,[4]技术合作!$1:$1048576,3,FALSE)</f>
        <v>上海市</v>
      </c>
      <c r="F1604" s="21" t="s">
        <v>3007</v>
      </c>
      <c r="G1604" s="21" t="s">
        <v>275</v>
      </c>
      <c r="H1604" s="24"/>
    </row>
    <row r="1605" s="1" customFormat="1" spans="1:8">
      <c r="A1605" s="21" t="s">
        <v>275</v>
      </c>
      <c r="B1605" s="22" t="s">
        <v>276</v>
      </c>
      <c r="C1605" s="23" t="s">
        <v>2968</v>
      </c>
      <c r="D1605" s="22">
        <v>48</v>
      </c>
      <c r="E1605" s="22" t="str">
        <f>VLOOKUP(A1605,[4]技术合作!$1:$1048576,3,FALSE)</f>
        <v>上海市</v>
      </c>
      <c r="F1605" s="21" t="s">
        <v>3008</v>
      </c>
      <c r="G1605" s="21" t="s">
        <v>275</v>
      </c>
      <c r="H1605" s="24"/>
    </row>
    <row r="1606" s="1" customFormat="1" spans="1:8">
      <c r="A1606" s="21" t="s">
        <v>275</v>
      </c>
      <c r="B1606" s="22" t="s">
        <v>276</v>
      </c>
      <c r="C1606" s="23" t="s">
        <v>2968</v>
      </c>
      <c r="D1606" s="22">
        <v>48</v>
      </c>
      <c r="E1606" s="22" t="str">
        <f>VLOOKUP(A1606,[4]技术合作!$1:$1048576,3,FALSE)</f>
        <v>上海市</v>
      </c>
      <c r="F1606" s="21" t="s">
        <v>3009</v>
      </c>
      <c r="G1606" s="21" t="s">
        <v>275</v>
      </c>
      <c r="H1606" s="24"/>
    </row>
    <row r="1607" s="1" customFormat="1" spans="1:8">
      <c r="A1607" s="21" t="s">
        <v>275</v>
      </c>
      <c r="B1607" s="22" t="s">
        <v>276</v>
      </c>
      <c r="C1607" s="23" t="s">
        <v>2968</v>
      </c>
      <c r="D1607" s="22">
        <v>48</v>
      </c>
      <c r="E1607" s="22" t="str">
        <f>VLOOKUP(A1607,[4]技术合作!$1:$1048576,3,FALSE)</f>
        <v>上海市</v>
      </c>
      <c r="F1607" s="21" t="s">
        <v>3010</v>
      </c>
      <c r="G1607" s="21" t="s">
        <v>275</v>
      </c>
      <c r="H1607" s="24"/>
    </row>
    <row r="1608" s="1" customFormat="1" spans="1:8">
      <c r="A1608" s="21" t="s">
        <v>275</v>
      </c>
      <c r="B1608" s="22" t="s">
        <v>276</v>
      </c>
      <c r="C1608" s="23" t="s">
        <v>2968</v>
      </c>
      <c r="D1608" s="22">
        <v>48</v>
      </c>
      <c r="E1608" s="22" t="str">
        <f>VLOOKUP(A1608,[4]技术合作!$1:$1048576,3,FALSE)</f>
        <v>上海市</v>
      </c>
      <c r="F1608" s="21" t="s">
        <v>3011</v>
      </c>
      <c r="G1608" s="21" t="s">
        <v>275</v>
      </c>
      <c r="H1608" s="24"/>
    </row>
    <row r="1609" s="1" customFormat="1" spans="1:8">
      <c r="A1609" s="21" t="s">
        <v>275</v>
      </c>
      <c r="B1609" s="22" t="s">
        <v>276</v>
      </c>
      <c r="C1609" s="23" t="s">
        <v>2968</v>
      </c>
      <c r="D1609" s="22">
        <v>48</v>
      </c>
      <c r="E1609" s="22" t="str">
        <f>VLOOKUP(A1609,[4]技术合作!$1:$1048576,3,FALSE)</f>
        <v>上海市</v>
      </c>
      <c r="F1609" s="21" t="s">
        <v>3012</v>
      </c>
      <c r="G1609" s="21" t="s">
        <v>275</v>
      </c>
      <c r="H1609" s="24"/>
    </row>
    <row r="1610" s="1" customFormat="1" spans="1:8">
      <c r="A1610" s="21" t="s">
        <v>275</v>
      </c>
      <c r="B1610" s="22" t="s">
        <v>276</v>
      </c>
      <c r="C1610" s="23" t="s">
        <v>2968</v>
      </c>
      <c r="D1610" s="22">
        <v>48</v>
      </c>
      <c r="E1610" s="22" t="str">
        <f>VLOOKUP(A1610,[4]技术合作!$1:$1048576,3,FALSE)</f>
        <v>上海市</v>
      </c>
      <c r="F1610" s="21" t="s">
        <v>3013</v>
      </c>
      <c r="G1610" s="21" t="s">
        <v>275</v>
      </c>
      <c r="H1610" s="24"/>
    </row>
    <row r="1611" s="1" customFormat="1" spans="1:8">
      <c r="A1611" s="21" t="s">
        <v>275</v>
      </c>
      <c r="B1611" s="22" t="s">
        <v>276</v>
      </c>
      <c r="C1611" s="23" t="s">
        <v>2968</v>
      </c>
      <c r="D1611" s="22">
        <v>48</v>
      </c>
      <c r="E1611" s="22" t="str">
        <f>VLOOKUP(A1611,[4]技术合作!$1:$1048576,3,FALSE)</f>
        <v>上海市</v>
      </c>
      <c r="F1611" s="21" t="s">
        <v>3014</v>
      </c>
      <c r="G1611" s="21" t="s">
        <v>275</v>
      </c>
      <c r="H1611" s="24"/>
    </row>
    <row r="1612" s="1" customFormat="1" spans="1:8">
      <c r="A1612" s="21" t="s">
        <v>275</v>
      </c>
      <c r="B1612" s="22" t="s">
        <v>276</v>
      </c>
      <c r="C1612" s="23" t="s">
        <v>2968</v>
      </c>
      <c r="D1612" s="22">
        <v>48</v>
      </c>
      <c r="E1612" s="22" t="str">
        <f>VLOOKUP(A1612,[4]技术合作!$1:$1048576,3,FALSE)</f>
        <v>上海市</v>
      </c>
      <c r="F1612" s="21" t="s">
        <v>3015</v>
      </c>
      <c r="G1612" s="21" t="s">
        <v>275</v>
      </c>
      <c r="H1612" s="24"/>
    </row>
    <row r="1613" s="1" customFormat="1" spans="1:8">
      <c r="A1613" s="21" t="s">
        <v>275</v>
      </c>
      <c r="B1613" s="22" t="s">
        <v>276</v>
      </c>
      <c r="C1613" s="23" t="s">
        <v>2968</v>
      </c>
      <c r="D1613" s="22">
        <v>48</v>
      </c>
      <c r="E1613" s="22" t="str">
        <f>VLOOKUP(A1613,[4]技术合作!$1:$1048576,3,FALSE)</f>
        <v>上海市</v>
      </c>
      <c r="F1613" s="21" t="s">
        <v>3016</v>
      </c>
      <c r="G1613" s="21" t="s">
        <v>275</v>
      </c>
      <c r="H1613" s="24"/>
    </row>
    <row r="1614" s="1" customFormat="1" spans="1:8">
      <c r="A1614" s="21" t="s">
        <v>278</v>
      </c>
      <c r="B1614" s="22" t="s">
        <v>279</v>
      </c>
      <c r="C1614" s="23" t="s">
        <v>3017</v>
      </c>
      <c r="D1614" s="22">
        <v>36</v>
      </c>
      <c r="E1614" s="22" t="str">
        <f>VLOOKUP(A1614,[4]技术合作!$1:$1048576,3,FALSE)</f>
        <v>广东省中山市</v>
      </c>
      <c r="F1614" s="21" t="s">
        <v>3018</v>
      </c>
      <c r="G1614" s="21" t="s">
        <v>278</v>
      </c>
      <c r="H1614" s="24"/>
    </row>
    <row r="1615" s="1" customFormat="1" spans="1:8">
      <c r="A1615" s="21" t="s">
        <v>278</v>
      </c>
      <c r="B1615" s="22" t="s">
        <v>279</v>
      </c>
      <c r="C1615" s="23" t="s">
        <v>3017</v>
      </c>
      <c r="D1615" s="22">
        <v>36</v>
      </c>
      <c r="E1615" s="22" t="str">
        <f>VLOOKUP(A1615,[4]技术合作!$1:$1048576,3,FALSE)</f>
        <v>广东省中山市</v>
      </c>
      <c r="F1615" s="21" t="s">
        <v>3019</v>
      </c>
      <c r="G1615" s="21" t="s">
        <v>278</v>
      </c>
      <c r="H1615" s="24"/>
    </row>
    <row r="1616" s="1" customFormat="1" spans="1:8">
      <c r="A1616" s="21" t="s">
        <v>278</v>
      </c>
      <c r="B1616" s="22" t="s">
        <v>279</v>
      </c>
      <c r="C1616" s="23" t="s">
        <v>3017</v>
      </c>
      <c r="D1616" s="22">
        <v>36</v>
      </c>
      <c r="E1616" s="22" t="str">
        <f>VLOOKUP(A1616,[4]技术合作!$1:$1048576,3,FALSE)</f>
        <v>广东省中山市</v>
      </c>
      <c r="F1616" s="21" t="s">
        <v>3020</v>
      </c>
      <c r="G1616" s="21" t="s">
        <v>278</v>
      </c>
      <c r="H1616" s="24"/>
    </row>
    <row r="1617" s="1" customFormat="1" spans="1:8">
      <c r="A1617" s="21" t="s">
        <v>278</v>
      </c>
      <c r="B1617" s="22" t="s">
        <v>279</v>
      </c>
      <c r="C1617" s="23" t="s">
        <v>3017</v>
      </c>
      <c r="D1617" s="22">
        <v>36</v>
      </c>
      <c r="E1617" s="22" t="str">
        <f>VLOOKUP(A1617,[4]技术合作!$1:$1048576,3,FALSE)</f>
        <v>广东省中山市</v>
      </c>
      <c r="F1617" s="21" t="s">
        <v>3021</v>
      </c>
      <c r="G1617" s="21" t="s">
        <v>278</v>
      </c>
      <c r="H1617" s="24"/>
    </row>
    <row r="1618" s="1" customFormat="1" spans="1:8">
      <c r="A1618" s="21" t="s">
        <v>278</v>
      </c>
      <c r="B1618" s="22" t="s">
        <v>279</v>
      </c>
      <c r="C1618" s="23" t="s">
        <v>3017</v>
      </c>
      <c r="D1618" s="22">
        <v>36</v>
      </c>
      <c r="E1618" s="22" t="str">
        <f>VLOOKUP(A1618,[4]技术合作!$1:$1048576,3,FALSE)</f>
        <v>广东省中山市</v>
      </c>
      <c r="F1618" s="21" t="s">
        <v>3022</v>
      </c>
      <c r="G1618" s="21" t="s">
        <v>278</v>
      </c>
      <c r="H1618" s="24"/>
    </row>
    <row r="1619" s="1" customFormat="1" spans="1:8">
      <c r="A1619" s="21" t="s">
        <v>278</v>
      </c>
      <c r="B1619" s="22" t="s">
        <v>279</v>
      </c>
      <c r="C1619" s="23" t="s">
        <v>3017</v>
      </c>
      <c r="D1619" s="22">
        <v>36</v>
      </c>
      <c r="E1619" s="22" t="str">
        <f>VLOOKUP(A1619,[4]技术合作!$1:$1048576,3,FALSE)</f>
        <v>广东省中山市</v>
      </c>
      <c r="F1619" s="21" t="s">
        <v>3023</v>
      </c>
      <c r="G1619" s="21" t="s">
        <v>278</v>
      </c>
      <c r="H1619" s="24"/>
    </row>
    <row r="1620" s="1" customFormat="1" spans="1:8">
      <c r="A1620" s="21" t="s">
        <v>278</v>
      </c>
      <c r="B1620" s="22" t="s">
        <v>279</v>
      </c>
      <c r="C1620" s="23" t="s">
        <v>3017</v>
      </c>
      <c r="D1620" s="22">
        <v>36</v>
      </c>
      <c r="E1620" s="22" t="str">
        <f>VLOOKUP(A1620,[4]技术合作!$1:$1048576,3,FALSE)</f>
        <v>广东省中山市</v>
      </c>
      <c r="F1620" s="21" t="s">
        <v>3024</v>
      </c>
      <c r="G1620" s="21" t="s">
        <v>278</v>
      </c>
      <c r="H1620" s="24"/>
    </row>
    <row r="1621" s="1" customFormat="1" spans="1:8">
      <c r="A1621" s="21" t="s">
        <v>278</v>
      </c>
      <c r="B1621" s="22" t="s">
        <v>279</v>
      </c>
      <c r="C1621" s="23" t="s">
        <v>3017</v>
      </c>
      <c r="D1621" s="22">
        <v>36</v>
      </c>
      <c r="E1621" s="22" t="str">
        <f>VLOOKUP(A1621,[4]技术合作!$1:$1048576,3,FALSE)</f>
        <v>广东省中山市</v>
      </c>
      <c r="F1621" s="21" t="s">
        <v>3025</v>
      </c>
      <c r="G1621" s="21" t="s">
        <v>278</v>
      </c>
      <c r="H1621" s="24"/>
    </row>
    <row r="1622" s="1" customFormat="1" spans="1:8">
      <c r="A1622" s="21" t="s">
        <v>278</v>
      </c>
      <c r="B1622" s="22" t="s">
        <v>279</v>
      </c>
      <c r="C1622" s="23" t="s">
        <v>3017</v>
      </c>
      <c r="D1622" s="22">
        <v>36</v>
      </c>
      <c r="E1622" s="22" t="str">
        <f>VLOOKUP(A1622,[4]技术合作!$1:$1048576,3,FALSE)</f>
        <v>广东省中山市</v>
      </c>
      <c r="F1622" s="21" t="s">
        <v>3026</v>
      </c>
      <c r="G1622" s="21" t="s">
        <v>278</v>
      </c>
      <c r="H1622" s="24"/>
    </row>
    <row r="1623" s="1" customFormat="1" spans="1:8">
      <c r="A1623" s="21" t="s">
        <v>278</v>
      </c>
      <c r="B1623" s="22" t="s">
        <v>279</v>
      </c>
      <c r="C1623" s="23" t="s">
        <v>3017</v>
      </c>
      <c r="D1623" s="22">
        <v>36</v>
      </c>
      <c r="E1623" s="22" t="str">
        <f>VLOOKUP(A1623,[4]技术合作!$1:$1048576,3,FALSE)</f>
        <v>广东省中山市</v>
      </c>
      <c r="F1623" s="21" t="s">
        <v>3027</v>
      </c>
      <c r="G1623" s="21" t="s">
        <v>278</v>
      </c>
      <c r="H1623" s="24"/>
    </row>
    <row r="1624" s="1" customFormat="1" spans="1:8">
      <c r="A1624" s="21" t="s">
        <v>278</v>
      </c>
      <c r="B1624" s="22" t="s">
        <v>279</v>
      </c>
      <c r="C1624" s="23" t="s">
        <v>3017</v>
      </c>
      <c r="D1624" s="22">
        <v>36</v>
      </c>
      <c r="E1624" s="22" t="str">
        <f>VLOOKUP(A1624,[4]技术合作!$1:$1048576,3,FALSE)</f>
        <v>广东省中山市</v>
      </c>
      <c r="F1624" s="21" t="s">
        <v>3028</v>
      </c>
      <c r="G1624" s="21" t="s">
        <v>278</v>
      </c>
      <c r="H1624" s="24"/>
    </row>
    <row r="1625" s="1" customFormat="1" spans="1:8">
      <c r="A1625" s="21" t="s">
        <v>278</v>
      </c>
      <c r="B1625" s="22" t="s">
        <v>279</v>
      </c>
      <c r="C1625" s="23" t="s">
        <v>3017</v>
      </c>
      <c r="D1625" s="22">
        <v>36</v>
      </c>
      <c r="E1625" s="22" t="str">
        <f>VLOOKUP(A1625,[4]技术合作!$1:$1048576,3,FALSE)</f>
        <v>广东省中山市</v>
      </c>
      <c r="F1625" s="23" t="s">
        <v>3029</v>
      </c>
      <c r="G1625" s="21" t="s">
        <v>278</v>
      </c>
      <c r="H1625" s="24"/>
    </row>
    <row r="1626" s="1" customFormat="1" spans="1:8">
      <c r="A1626" s="21" t="s">
        <v>278</v>
      </c>
      <c r="B1626" s="22" t="s">
        <v>279</v>
      </c>
      <c r="C1626" s="23" t="s">
        <v>3017</v>
      </c>
      <c r="D1626" s="22">
        <v>36</v>
      </c>
      <c r="E1626" s="22" t="str">
        <f>VLOOKUP(A1626,[4]技术合作!$1:$1048576,3,FALSE)</f>
        <v>广东省中山市</v>
      </c>
      <c r="F1626" s="21" t="s">
        <v>3030</v>
      </c>
      <c r="G1626" s="21" t="s">
        <v>278</v>
      </c>
      <c r="H1626" s="24"/>
    </row>
    <row r="1627" s="1" customFormat="1" spans="1:8">
      <c r="A1627" s="21" t="s">
        <v>278</v>
      </c>
      <c r="B1627" s="22" t="s">
        <v>279</v>
      </c>
      <c r="C1627" s="23" t="s">
        <v>3017</v>
      </c>
      <c r="D1627" s="22">
        <v>36</v>
      </c>
      <c r="E1627" s="22" t="str">
        <f>VLOOKUP(A1627,[4]技术合作!$1:$1048576,3,FALSE)</f>
        <v>广东省中山市</v>
      </c>
      <c r="F1627" s="21" t="s">
        <v>3031</v>
      </c>
      <c r="G1627" s="21" t="s">
        <v>278</v>
      </c>
      <c r="H1627" s="24"/>
    </row>
    <row r="1628" s="1" customFormat="1" spans="1:8">
      <c r="A1628" s="21" t="s">
        <v>278</v>
      </c>
      <c r="B1628" s="22" t="s">
        <v>279</v>
      </c>
      <c r="C1628" s="23" t="s">
        <v>3017</v>
      </c>
      <c r="D1628" s="22">
        <v>36</v>
      </c>
      <c r="E1628" s="22" t="str">
        <f>VLOOKUP(A1628,[4]技术合作!$1:$1048576,3,FALSE)</f>
        <v>广东省中山市</v>
      </c>
      <c r="F1628" s="21" t="s">
        <v>3032</v>
      </c>
      <c r="G1628" s="21" t="s">
        <v>278</v>
      </c>
      <c r="H1628" s="24"/>
    </row>
    <row r="1629" s="1" customFormat="1" spans="1:8">
      <c r="A1629" s="21" t="s">
        <v>278</v>
      </c>
      <c r="B1629" s="22" t="s">
        <v>279</v>
      </c>
      <c r="C1629" s="23" t="s">
        <v>3017</v>
      </c>
      <c r="D1629" s="22">
        <v>36</v>
      </c>
      <c r="E1629" s="22" t="str">
        <f>VLOOKUP(A1629,[4]技术合作!$1:$1048576,3,FALSE)</f>
        <v>广东省中山市</v>
      </c>
      <c r="F1629" s="21" t="s">
        <v>3033</v>
      </c>
      <c r="G1629" s="21" t="s">
        <v>278</v>
      </c>
      <c r="H1629" s="24"/>
    </row>
    <row r="1630" s="1" customFormat="1" spans="1:8">
      <c r="A1630" s="21" t="s">
        <v>278</v>
      </c>
      <c r="B1630" s="22" t="s">
        <v>279</v>
      </c>
      <c r="C1630" s="23" t="s">
        <v>3017</v>
      </c>
      <c r="D1630" s="22">
        <v>36</v>
      </c>
      <c r="E1630" s="22" t="str">
        <f>VLOOKUP(A1630,[4]技术合作!$1:$1048576,3,FALSE)</f>
        <v>广东省中山市</v>
      </c>
      <c r="F1630" s="21" t="s">
        <v>3034</v>
      </c>
      <c r="G1630" s="21" t="s">
        <v>278</v>
      </c>
      <c r="H1630" s="24"/>
    </row>
    <row r="1631" s="1" customFormat="1" spans="1:8">
      <c r="A1631" s="21" t="s">
        <v>278</v>
      </c>
      <c r="B1631" s="22" t="s">
        <v>279</v>
      </c>
      <c r="C1631" s="23" t="s">
        <v>3017</v>
      </c>
      <c r="D1631" s="22">
        <v>36</v>
      </c>
      <c r="E1631" s="22" t="str">
        <f>VLOOKUP(A1631,[4]技术合作!$1:$1048576,3,FALSE)</f>
        <v>广东省中山市</v>
      </c>
      <c r="F1631" s="21" t="s">
        <v>3035</v>
      </c>
      <c r="G1631" s="21" t="s">
        <v>278</v>
      </c>
      <c r="H1631" s="24"/>
    </row>
    <row r="1632" s="1" customFormat="1" spans="1:8">
      <c r="A1632" s="21" t="s">
        <v>278</v>
      </c>
      <c r="B1632" s="22" t="s">
        <v>279</v>
      </c>
      <c r="C1632" s="23" t="s">
        <v>3017</v>
      </c>
      <c r="D1632" s="22">
        <v>36</v>
      </c>
      <c r="E1632" s="22" t="str">
        <f>VLOOKUP(A1632,[4]技术合作!$1:$1048576,3,FALSE)</f>
        <v>广东省中山市</v>
      </c>
      <c r="F1632" s="21" t="s">
        <v>3036</v>
      </c>
      <c r="G1632" s="21" t="s">
        <v>278</v>
      </c>
      <c r="H1632" s="24"/>
    </row>
    <row r="1633" s="1" customFormat="1" spans="1:8">
      <c r="A1633" s="21" t="s">
        <v>278</v>
      </c>
      <c r="B1633" s="22" t="s">
        <v>279</v>
      </c>
      <c r="C1633" s="23" t="s">
        <v>3017</v>
      </c>
      <c r="D1633" s="22">
        <v>36</v>
      </c>
      <c r="E1633" s="22" t="str">
        <f>VLOOKUP(A1633,[4]技术合作!$1:$1048576,3,FALSE)</f>
        <v>广东省中山市</v>
      </c>
      <c r="F1633" s="29" t="s">
        <v>3037</v>
      </c>
      <c r="G1633" s="21" t="s">
        <v>278</v>
      </c>
      <c r="H1633" s="24"/>
    </row>
    <row r="1634" s="1" customFormat="1" spans="1:8">
      <c r="A1634" s="21" t="s">
        <v>278</v>
      </c>
      <c r="B1634" s="22" t="s">
        <v>279</v>
      </c>
      <c r="C1634" s="23" t="s">
        <v>3017</v>
      </c>
      <c r="D1634" s="22">
        <v>36</v>
      </c>
      <c r="E1634" s="22" t="str">
        <f>VLOOKUP(A1634,[4]技术合作!$1:$1048576,3,FALSE)</f>
        <v>广东省中山市</v>
      </c>
      <c r="F1634" s="21" t="s">
        <v>3038</v>
      </c>
      <c r="G1634" s="21" t="s">
        <v>278</v>
      </c>
      <c r="H1634" s="24"/>
    </row>
    <row r="1635" s="1" customFormat="1" spans="1:8">
      <c r="A1635" s="21" t="s">
        <v>278</v>
      </c>
      <c r="B1635" s="22" t="s">
        <v>279</v>
      </c>
      <c r="C1635" s="23" t="s">
        <v>3017</v>
      </c>
      <c r="D1635" s="22">
        <v>36</v>
      </c>
      <c r="E1635" s="22" t="str">
        <f>VLOOKUP(A1635,[4]技术合作!$1:$1048576,3,FALSE)</f>
        <v>广东省中山市</v>
      </c>
      <c r="F1635" s="21" t="s">
        <v>3039</v>
      </c>
      <c r="G1635" s="21" t="s">
        <v>278</v>
      </c>
      <c r="H1635" s="24"/>
    </row>
    <row r="1636" s="1" customFormat="1" spans="1:8">
      <c r="A1636" s="21" t="s">
        <v>278</v>
      </c>
      <c r="B1636" s="22" t="s">
        <v>279</v>
      </c>
      <c r="C1636" s="23" t="s">
        <v>3017</v>
      </c>
      <c r="D1636" s="22">
        <v>36</v>
      </c>
      <c r="E1636" s="22" t="str">
        <f>VLOOKUP(A1636,[4]技术合作!$1:$1048576,3,FALSE)</f>
        <v>广东省中山市</v>
      </c>
      <c r="F1636" s="21" t="s">
        <v>3040</v>
      </c>
      <c r="G1636" s="21" t="s">
        <v>278</v>
      </c>
      <c r="H1636" s="24"/>
    </row>
    <row r="1637" s="1" customFormat="1" spans="1:8">
      <c r="A1637" s="21" t="s">
        <v>278</v>
      </c>
      <c r="B1637" s="22" t="s">
        <v>279</v>
      </c>
      <c r="C1637" s="23" t="s">
        <v>3017</v>
      </c>
      <c r="D1637" s="22">
        <v>36</v>
      </c>
      <c r="E1637" s="22" t="str">
        <f>VLOOKUP(A1637,[4]技术合作!$1:$1048576,3,FALSE)</f>
        <v>广东省中山市</v>
      </c>
      <c r="F1637" s="21" t="s">
        <v>3041</v>
      </c>
      <c r="G1637" s="21" t="s">
        <v>278</v>
      </c>
      <c r="H1637" s="24"/>
    </row>
    <row r="1638" s="1" customFormat="1" spans="1:8">
      <c r="A1638" s="21" t="s">
        <v>278</v>
      </c>
      <c r="B1638" s="22" t="s">
        <v>279</v>
      </c>
      <c r="C1638" s="23" t="s">
        <v>3017</v>
      </c>
      <c r="D1638" s="22">
        <v>36</v>
      </c>
      <c r="E1638" s="22" t="str">
        <f>VLOOKUP(A1638,[4]技术合作!$1:$1048576,3,FALSE)</f>
        <v>广东省中山市</v>
      </c>
      <c r="F1638" s="23" t="s">
        <v>3042</v>
      </c>
      <c r="G1638" s="21" t="s">
        <v>278</v>
      </c>
      <c r="H1638" s="24"/>
    </row>
    <row r="1639" s="1" customFormat="1" spans="1:8">
      <c r="A1639" s="21" t="s">
        <v>278</v>
      </c>
      <c r="B1639" s="22" t="s">
        <v>279</v>
      </c>
      <c r="C1639" s="23" t="s">
        <v>3017</v>
      </c>
      <c r="D1639" s="22">
        <v>36</v>
      </c>
      <c r="E1639" s="22" t="str">
        <f>VLOOKUP(A1639,[4]技术合作!$1:$1048576,3,FALSE)</f>
        <v>广东省中山市</v>
      </c>
      <c r="F1639" s="21" t="s">
        <v>3043</v>
      </c>
      <c r="G1639" s="21" t="s">
        <v>278</v>
      </c>
      <c r="H1639" s="24"/>
    </row>
    <row r="1640" s="1" customFormat="1" ht="24" spans="1:8">
      <c r="A1640" s="21" t="s">
        <v>278</v>
      </c>
      <c r="B1640" s="22" t="s">
        <v>279</v>
      </c>
      <c r="C1640" s="23" t="s">
        <v>3017</v>
      </c>
      <c r="D1640" s="22">
        <v>36</v>
      </c>
      <c r="E1640" s="22" t="str">
        <f>VLOOKUP(A1640,[4]技术合作!$1:$1048576,3,FALSE)</f>
        <v>广东省中山市</v>
      </c>
      <c r="F1640" s="29" t="s">
        <v>3044</v>
      </c>
      <c r="G1640" s="21" t="s">
        <v>278</v>
      </c>
      <c r="H1640" s="24"/>
    </row>
    <row r="1641" s="1" customFormat="1" spans="1:8">
      <c r="A1641" s="21" t="s">
        <v>278</v>
      </c>
      <c r="B1641" s="22" t="s">
        <v>279</v>
      </c>
      <c r="C1641" s="23" t="s">
        <v>3017</v>
      </c>
      <c r="D1641" s="22">
        <v>36</v>
      </c>
      <c r="E1641" s="22" t="str">
        <f>VLOOKUP(A1641,[4]技术合作!$1:$1048576,3,FALSE)</f>
        <v>广东省中山市</v>
      </c>
      <c r="F1641" s="21" t="s">
        <v>3045</v>
      </c>
      <c r="G1641" s="21" t="s">
        <v>278</v>
      </c>
      <c r="H1641" s="24"/>
    </row>
    <row r="1642" s="1" customFormat="1" spans="1:8">
      <c r="A1642" s="21" t="s">
        <v>278</v>
      </c>
      <c r="B1642" s="22" t="s">
        <v>279</v>
      </c>
      <c r="C1642" s="23" t="s">
        <v>3017</v>
      </c>
      <c r="D1642" s="22">
        <v>36</v>
      </c>
      <c r="E1642" s="22" t="str">
        <f>VLOOKUP(A1642,[4]技术合作!$1:$1048576,3,FALSE)</f>
        <v>广东省中山市</v>
      </c>
      <c r="F1642" s="21" t="s">
        <v>3046</v>
      </c>
      <c r="G1642" s="21" t="s">
        <v>278</v>
      </c>
      <c r="H1642" s="24"/>
    </row>
    <row r="1643" s="1" customFormat="1" spans="1:8">
      <c r="A1643" s="21" t="s">
        <v>278</v>
      </c>
      <c r="B1643" s="22" t="s">
        <v>279</v>
      </c>
      <c r="C1643" s="23" t="s">
        <v>3017</v>
      </c>
      <c r="D1643" s="22">
        <v>36</v>
      </c>
      <c r="E1643" s="22" t="str">
        <f>VLOOKUP(A1643,[4]技术合作!$1:$1048576,3,FALSE)</f>
        <v>广东省中山市</v>
      </c>
      <c r="F1643" s="21" t="s">
        <v>3047</v>
      </c>
      <c r="G1643" s="21" t="s">
        <v>278</v>
      </c>
      <c r="H1643" s="24"/>
    </row>
    <row r="1644" s="1" customFormat="1" spans="1:8">
      <c r="A1644" s="21" t="s">
        <v>278</v>
      </c>
      <c r="B1644" s="22" t="s">
        <v>279</v>
      </c>
      <c r="C1644" s="23" t="s">
        <v>3017</v>
      </c>
      <c r="D1644" s="22">
        <v>36</v>
      </c>
      <c r="E1644" s="22" t="str">
        <f>VLOOKUP(A1644,[4]技术合作!$1:$1048576,3,FALSE)</f>
        <v>广东省中山市</v>
      </c>
      <c r="F1644" s="21" t="s">
        <v>3048</v>
      </c>
      <c r="G1644" s="21" t="s">
        <v>278</v>
      </c>
      <c r="H1644" s="24"/>
    </row>
    <row r="1645" s="1" customFormat="1" spans="1:8">
      <c r="A1645" s="21" t="s">
        <v>278</v>
      </c>
      <c r="B1645" s="22" t="s">
        <v>279</v>
      </c>
      <c r="C1645" s="23" t="s">
        <v>3017</v>
      </c>
      <c r="D1645" s="22">
        <v>36</v>
      </c>
      <c r="E1645" s="22" t="str">
        <f>VLOOKUP(A1645,[4]技术合作!$1:$1048576,3,FALSE)</f>
        <v>广东省中山市</v>
      </c>
      <c r="F1645" s="21" t="s">
        <v>3049</v>
      </c>
      <c r="G1645" s="21" t="s">
        <v>278</v>
      </c>
      <c r="H1645" s="24"/>
    </row>
    <row r="1646" s="1" customFormat="1" spans="1:8">
      <c r="A1646" s="21" t="s">
        <v>278</v>
      </c>
      <c r="B1646" s="22" t="s">
        <v>279</v>
      </c>
      <c r="C1646" s="23" t="s">
        <v>3017</v>
      </c>
      <c r="D1646" s="22">
        <v>36</v>
      </c>
      <c r="E1646" s="22" t="str">
        <f>VLOOKUP(A1646,[4]技术合作!$1:$1048576,3,FALSE)</f>
        <v>广东省中山市</v>
      </c>
      <c r="F1646" s="21" t="s">
        <v>3050</v>
      </c>
      <c r="G1646" s="21" t="s">
        <v>278</v>
      </c>
      <c r="H1646" s="24"/>
    </row>
    <row r="1647" s="1" customFormat="1" spans="1:8">
      <c r="A1647" s="21" t="s">
        <v>278</v>
      </c>
      <c r="B1647" s="22" t="s">
        <v>279</v>
      </c>
      <c r="C1647" s="23" t="s">
        <v>3017</v>
      </c>
      <c r="D1647" s="22">
        <v>36</v>
      </c>
      <c r="E1647" s="22" t="str">
        <f>VLOOKUP(A1647,[4]技术合作!$1:$1048576,3,FALSE)</f>
        <v>广东省中山市</v>
      </c>
      <c r="F1647" s="21" t="s">
        <v>3051</v>
      </c>
      <c r="G1647" s="21" t="s">
        <v>278</v>
      </c>
      <c r="H1647" s="24"/>
    </row>
    <row r="1648" s="1" customFormat="1" spans="1:8">
      <c r="A1648" s="21" t="s">
        <v>278</v>
      </c>
      <c r="B1648" s="22" t="s">
        <v>279</v>
      </c>
      <c r="C1648" s="23" t="s">
        <v>3017</v>
      </c>
      <c r="D1648" s="22">
        <v>36</v>
      </c>
      <c r="E1648" s="22" t="str">
        <f>VLOOKUP(A1648,[4]技术合作!$1:$1048576,3,FALSE)</f>
        <v>广东省中山市</v>
      </c>
      <c r="F1648" s="23" t="s">
        <v>3052</v>
      </c>
      <c r="G1648" s="21" t="s">
        <v>278</v>
      </c>
      <c r="H1648" s="24"/>
    </row>
    <row r="1649" s="1" customFormat="1" spans="1:8">
      <c r="A1649" s="21" t="s">
        <v>278</v>
      </c>
      <c r="B1649" s="22" t="s">
        <v>279</v>
      </c>
      <c r="C1649" s="23" t="s">
        <v>3017</v>
      </c>
      <c r="D1649" s="22">
        <v>36</v>
      </c>
      <c r="E1649" s="22" t="str">
        <f>VLOOKUP(A1649,[4]技术合作!$1:$1048576,3,FALSE)</f>
        <v>广东省中山市</v>
      </c>
      <c r="F1649" s="21" t="s">
        <v>3053</v>
      </c>
      <c r="G1649" s="21" t="s">
        <v>278</v>
      </c>
      <c r="H1649" s="24"/>
    </row>
    <row r="1650" s="1" customFormat="1" spans="1:8">
      <c r="A1650" s="21" t="s">
        <v>281</v>
      </c>
      <c r="B1650" s="22" t="s">
        <v>282</v>
      </c>
      <c r="C1650" s="23" t="s">
        <v>3054</v>
      </c>
      <c r="D1650" s="22">
        <v>12</v>
      </c>
      <c r="E1650" s="22" t="str">
        <f>VLOOKUP(A1650,[4]技术合作!$1:$1048576,3,FALSE)</f>
        <v>江苏省张家港市</v>
      </c>
      <c r="F1650" s="21" t="s">
        <v>3055</v>
      </c>
      <c r="G1650" s="21" t="s">
        <v>281</v>
      </c>
      <c r="H1650" s="24"/>
    </row>
    <row r="1651" s="1" customFormat="1" spans="1:8">
      <c r="A1651" s="21" t="s">
        <v>281</v>
      </c>
      <c r="B1651" s="22" t="s">
        <v>282</v>
      </c>
      <c r="C1651" s="23" t="s">
        <v>3054</v>
      </c>
      <c r="D1651" s="22">
        <v>12</v>
      </c>
      <c r="E1651" s="22" t="str">
        <f>VLOOKUP(A1651,[4]技术合作!$1:$1048576,3,FALSE)</f>
        <v>江苏省张家港市</v>
      </c>
      <c r="F1651" s="21" t="s">
        <v>3056</v>
      </c>
      <c r="G1651" s="21" t="s">
        <v>281</v>
      </c>
      <c r="H1651" s="24"/>
    </row>
    <row r="1652" s="1" customFormat="1" spans="1:8">
      <c r="A1652" s="21" t="s">
        <v>281</v>
      </c>
      <c r="B1652" s="22" t="s">
        <v>282</v>
      </c>
      <c r="C1652" s="23" t="s">
        <v>3054</v>
      </c>
      <c r="D1652" s="22">
        <v>12</v>
      </c>
      <c r="E1652" s="22" t="str">
        <f>VLOOKUP(A1652,[4]技术合作!$1:$1048576,3,FALSE)</f>
        <v>江苏省张家港市</v>
      </c>
      <c r="F1652" s="21" t="s">
        <v>3057</v>
      </c>
      <c r="G1652" s="21" t="s">
        <v>281</v>
      </c>
      <c r="H1652" s="24"/>
    </row>
    <row r="1653" s="1" customFormat="1" spans="1:8">
      <c r="A1653" s="21" t="s">
        <v>281</v>
      </c>
      <c r="B1653" s="22" t="s">
        <v>282</v>
      </c>
      <c r="C1653" s="23" t="s">
        <v>3054</v>
      </c>
      <c r="D1653" s="22">
        <v>12</v>
      </c>
      <c r="E1653" s="22" t="str">
        <f>VLOOKUP(A1653,[4]技术合作!$1:$1048576,3,FALSE)</f>
        <v>江苏省张家港市</v>
      </c>
      <c r="F1653" s="21" t="s">
        <v>3058</v>
      </c>
      <c r="G1653" s="21" t="s">
        <v>281</v>
      </c>
      <c r="H1653" s="24"/>
    </row>
    <row r="1654" s="1" customFormat="1" spans="1:8">
      <c r="A1654" s="21" t="s">
        <v>281</v>
      </c>
      <c r="B1654" s="22" t="s">
        <v>282</v>
      </c>
      <c r="C1654" s="23" t="s">
        <v>3054</v>
      </c>
      <c r="D1654" s="22">
        <v>12</v>
      </c>
      <c r="E1654" s="22" t="str">
        <f>VLOOKUP(A1654,[4]技术合作!$1:$1048576,3,FALSE)</f>
        <v>江苏省张家港市</v>
      </c>
      <c r="F1654" s="21" t="s">
        <v>3059</v>
      </c>
      <c r="G1654" s="21" t="s">
        <v>281</v>
      </c>
      <c r="H1654" s="24"/>
    </row>
    <row r="1655" s="1" customFormat="1" ht="24" spans="1:8">
      <c r="A1655" s="21" t="s">
        <v>281</v>
      </c>
      <c r="B1655" s="22" t="s">
        <v>282</v>
      </c>
      <c r="C1655" s="23" t="s">
        <v>3054</v>
      </c>
      <c r="D1655" s="22">
        <v>12</v>
      </c>
      <c r="E1655" s="22" t="str">
        <f>VLOOKUP(A1655,[4]技术合作!$1:$1048576,3,FALSE)</f>
        <v>江苏省张家港市</v>
      </c>
      <c r="F1655" s="29" t="s">
        <v>3060</v>
      </c>
      <c r="G1655" s="21" t="s">
        <v>281</v>
      </c>
      <c r="H1655" s="24"/>
    </row>
    <row r="1656" s="1" customFormat="1" spans="1:8">
      <c r="A1656" s="21" t="s">
        <v>281</v>
      </c>
      <c r="B1656" s="22" t="s">
        <v>282</v>
      </c>
      <c r="C1656" s="23" t="s">
        <v>3054</v>
      </c>
      <c r="D1656" s="22">
        <v>12</v>
      </c>
      <c r="E1656" s="22" t="str">
        <f>VLOOKUP(A1656,[4]技术合作!$1:$1048576,3,FALSE)</f>
        <v>江苏省张家港市</v>
      </c>
      <c r="F1656" s="21" t="s">
        <v>3061</v>
      </c>
      <c r="G1656" s="21" t="s">
        <v>281</v>
      </c>
      <c r="H1656" s="24"/>
    </row>
    <row r="1657" s="1" customFormat="1" spans="1:8">
      <c r="A1657" s="21" t="s">
        <v>281</v>
      </c>
      <c r="B1657" s="22" t="s">
        <v>282</v>
      </c>
      <c r="C1657" s="23" t="s">
        <v>3054</v>
      </c>
      <c r="D1657" s="22">
        <v>12</v>
      </c>
      <c r="E1657" s="22" t="str">
        <f>VLOOKUP(A1657,[4]技术合作!$1:$1048576,3,FALSE)</f>
        <v>江苏省张家港市</v>
      </c>
      <c r="F1657" s="21" t="s">
        <v>3062</v>
      </c>
      <c r="G1657" s="21" t="s">
        <v>281</v>
      </c>
      <c r="H1657" s="24"/>
    </row>
    <row r="1658" s="1" customFormat="1" spans="1:8">
      <c r="A1658" s="21" t="s">
        <v>281</v>
      </c>
      <c r="B1658" s="22" t="s">
        <v>282</v>
      </c>
      <c r="C1658" s="23" t="s">
        <v>3054</v>
      </c>
      <c r="D1658" s="22">
        <v>12</v>
      </c>
      <c r="E1658" s="22" t="str">
        <f>VLOOKUP(A1658,[4]技术合作!$1:$1048576,3,FALSE)</f>
        <v>江苏省张家港市</v>
      </c>
      <c r="F1658" s="29" t="s">
        <v>3063</v>
      </c>
      <c r="G1658" s="21" t="s">
        <v>281</v>
      </c>
      <c r="H1658" s="24"/>
    </row>
    <row r="1659" s="1" customFormat="1" spans="1:8">
      <c r="A1659" s="21" t="s">
        <v>281</v>
      </c>
      <c r="B1659" s="22" t="s">
        <v>282</v>
      </c>
      <c r="C1659" s="23" t="s">
        <v>3054</v>
      </c>
      <c r="D1659" s="22">
        <v>12</v>
      </c>
      <c r="E1659" s="22" t="str">
        <f>VLOOKUP(A1659,[4]技术合作!$1:$1048576,3,FALSE)</f>
        <v>江苏省张家港市</v>
      </c>
      <c r="F1659" s="21" t="s">
        <v>3064</v>
      </c>
      <c r="G1659" s="21" t="s">
        <v>281</v>
      </c>
      <c r="H1659" s="24"/>
    </row>
    <row r="1660" s="1" customFormat="1" spans="1:8">
      <c r="A1660" s="21" t="s">
        <v>281</v>
      </c>
      <c r="B1660" s="22" t="s">
        <v>282</v>
      </c>
      <c r="C1660" s="23" t="s">
        <v>3054</v>
      </c>
      <c r="D1660" s="22">
        <v>12</v>
      </c>
      <c r="E1660" s="22" t="str">
        <f>VLOOKUP(A1660,[4]技术合作!$1:$1048576,3,FALSE)</f>
        <v>江苏省张家港市</v>
      </c>
      <c r="F1660" s="21" t="s">
        <v>3065</v>
      </c>
      <c r="G1660" s="21" t="s">
        <v>281</v>
      </c>
      <c r="H1660" s="24"/>
    </row>
    <row r="1661" s="1" customFormat="1" spans="1:8">
      <c r="A1661" s="21" t="s">
        <v>281</v>
      </c>
      <c r="B1661" s="22" t="s">
        <v>282</v>
      </c>
      <c r="C1661" s="23" t="s">
        <v>3054</v>
      </c>
      <c r="D1661" s="22">
        <v>12</v>
      </c>
      <c r="E1661" s="22" t="str">
        <f>VLOOKUP(A1661,[4]技术合作!$1:$1048576,3,FALSE)</f>
        <v>江苏省张家港市</v>
      </c>
      <c r="F1661" s="21" t="s">
        <v>3066</v>
      </c>
      <c r="G1661" s="21" t="s">
        <v>281</v>
      </c>
      <c r="H1661" s="24"/>
    </row>
    <row r="1662" s="1" customFormat="1" spans="1:8">
      <c r="A1662" s="21" t="s">
        <v>284</v>
      </c>
      <c r="B1662" s="22" t="s">
        <v>285</v>
      </c>
      <c r="C1662" s="23" t="s">
        <v>3067</v>
      </c>
      <c r="D1662" s="22">
        <v>18</v>
      </c>
      <c r="E1662" s="22" t="str">
        <f>VLOOKUP(A1662,[4]技术合作!$1:$1048576,3,FALSE)</f>
        <v>广东省深圳市</v>
      </c>
      <c r="F1662" s="21" t="s">
        <v>3068</v>
      </c>
      <c r="G1662" s="21" t="s">
        <v>284</v>
      </c>
      <c r="H1662" s="24"/>
    </row>
    <row r="1663" s="1" customFormat="1" spans="1:8">
      <c r="A1663" s="21" t="s">
        <v>284</v>
      </c>
      <c r="B1663" s="22" t="s">
        <v>285</v>
      </c>
      <c r="C1663" s="23" t="s">
        <v>3067</v>
      </c>
      <c r="D1663" s="22">
        <v>18</v>
      </c>
      <c r="E1663" s="22" t="str">
        <f>VLOOKUP(A1663,[4]技术合作!$1:$1048576,3,FALSE)</f>
        <v>广东省深圳市</v>
      </c>
      <c r="F1663" s="21" t="s">
        <v>3069</v>
      </c>
      <c r="G1663" s="21" t="s">
        <v>284</v>
      </c>
      <c r="H1663" s="24"/>
    </row>
    <row r="1664" s="1" customFormat="1" spans="1:8">
      <c r="A1664" s="21" t="s">
        <v>284</v>
      </c>
      <c r="B1664" s="22" t="s">
        <v>285</v>
      </c>
      <c r="C1664" s="23" t="s">
        <v>3067</v>
      </c>
      <c r="D1664" s="22">
        <v>18</v>
      </c>
      <c r="E1664" s="22" t="str">
        <f>VLOOKUP(A1664,[4]技术合作!$1:$1048576,3,FALSE)</f>
        <v>广东省深圳市</v>
      </c>
      <c r="F1664" s="21" t="s">
        <v>3070</v>
      </c>
      <c r="G1664" s="21" t="s">
        <v>284</v>
      </c>
      <c r="H1664" s="24"/>
    </row>
    <row r="1665" s="1" customFormat="1" spans="1:8">
      <c r="A1665" s="21" t="s">
        <v>284</v>
      </c>
      <c r="B1665" s="22" t="s">
        <v>285</v>
      </c>
      <c r="C1665" s="23" t="s">
        <v>3067</v>
      </c>
      <c r="D1665" s="22">
        <v>18</v>
      </c>
      <c r="E1665" s="22" t="str">
        <f>VLOOKUP(A1665,[4]技术合作!$1:$1048576,3,FALSE)</f>
        <v>广东省深圳市</v>
      </c>
      <c r="F1665" s="21" t="s">
        <v>3071</v>
      </c>
      <c r="G1665" s="21" t="s">
        <v>284</v>
      </c>
      <c r="H1665" s="24"/>
    </row>
    <row r="1666" s="1" customFormat="1" spans="1:8">
      <c r="A1666" s="21" t="s">
        <v>284</v>
      </c>
      <c r="B1666" s="22" t="s">
        <v>285</v>
      </c>
      <c r="C1666" s="23" t="s">
        <v>3067</v>
      </c>
      <c r="D1666" s="22">
        <v>18</v>
      </c>
      <c r="E1666" s="22" t="str">
        <f>VLOOKUP(A1666,[4]技术合作!$1:$1048576,3,FALSE)</f>
        <v>广东省深圳市</v>
      </c>
      <c r="F1666" s="21" t="s">
        <v>3072</v>
      </c>
      <c r="G1666" s="21" t="s">
        <v>284</v>
      </c>
      <c r="H1666" s="24"/>
    </row>
    <row r="1667" s="1" customFormat="1" spans="1:8">
      <c r="A1667" s="21" t="s">
        <v>284</v>
      </c>
      <c r="B1667" s="22" t="s">
        <v>285</v>
      </c>
      <c r="C1667" s="23" t="s">
        <v>3067</v>
      </c>
      <c r="D1667" s="22">
        <v>18</v>
      </c>
      <c r="E1667" s="22" t="str">
        <f>VLOOKUP(A1667,[4]技术合作!$1:$1048576,3,FALSE)</f>
        <v>广东省深圳市</v>
      </c>
      <c r="F1667" s="21" t="s">
        <v>3073</v>
      </c>
      <c r="G1667" s="21" t="s">
        <v>284</v>
      </c>
      <c r="H1667" s="24"/>
    </row>
    <row r="1668" s="1" customFormat="1" spans="1:8">
      <c r="A1668" s="21" t="s">
        <v>284</v>
      </c>
      <c r="B1668" s="22" t="s">
        <v>285</v>
      </c>
      <c r="C1668" s="23" t="s">
        <v>3067</v>
      </c>
      <c r="D1668" s="22">
        <v>18</v>
      </c>
      <c r="E1668" s="22" t="str">
        <f>VLOOKUP(A1668,[4]技术合作!$1:$1048576,3,FALSE)</f>
        <v>广东省深圳市</v>
      </c>
      <c r="F1668" s="21" t="s">
        <v>3074</v>
      </c>
      <c r="G1668" s="21" t="s">
        <v>284</v>
      </c>
      <c r="H1668" s="24"/>
    </row>
    <row r="1669" s="1" customFormat="1" spans="1:8">
      <c r="A1669" s="21" t="s">
        <v>284</v>
      </c>
      <c r="B1669" s="22" t="s">
        <v>285</v>
      </c>
      <c r="C1669" s="23" t="s">
        <v>3067</v>
      </c>
      <c r="D1669" s="22">
        <v>18</v>
      </c>
      <c r="E1669" s="22" t="str">
        <f>VLOOKUP(A1669,[4]技术合作!$1:$1048576,3,FALSE)</f>
        <v>广东省深圳市</v>
      </c>
      <c r="F1669" s="21" t="s">
        <v>3075</v>
      </c>
      <c r="G1669" s="21" t="s">
        <v>284</v>
      </c>
      <c r="H1669" s="24"/>
    </row>
    <row r="1670" s="1" customFormat="1" spans="1:8">
      <c r="A1670" s="21" t="s">
        <v>284</v>
      </c>
      <c r="B1670" s="22" t="s">
        <v>285</v>
      </c>
      <c r="C1670" s="23" t="s">
        <v>3067</v>
      </c>
      <c r="D1670" s="22">
        <v>18</v>
      </c>
      <c r="E1670" s="22" t="str">
        <f>VLOOKUP(A1670,[4]技术合作!$1:$1048576,3,FALSE)</f>
        <v>广东省深圳市</v>
      </c>
      <c r="F1670" s="21" t="s">
        <v>3076</v>
      </c>
      <c r="G1670" s="21" t="s">
        <v>284</v>
      </c>
      <c r="H1670" s="24"/>
    </row>
    <row r="1671" s="1" customFormat="1" spans="1:8">
      <c r="A1671" s="21" t="s">
        <v>284</v>
      </c>
      <c r="B1671" s="22" t="s">
        <v>285</v>
      </c>
      <c r="C1671" s="23" t="s">
        <v>3067</v>
      </c>
      <c r="D1671" s="22">
        <v>18</v>
      </c>
      <c r="E1671" s="22" t="str">
        <f>VLOOKUP(A1671,[4]技术合作!$1:$1048576,3,FALSE)</f>
        <v>广东省深圳市</v>
      </c>
      <c r="F1671" s="21" t="s">
        <v>3077</v>
      </c>
      <c r="G1671" s="21" t="s">
        <v>284</v>
      </c>
      <c r="H1671" s="24"/>
    </row>
    <row r="1672" s="1" customFormat="1" spans="1:8">
      <c r="A1672" s="21" t="s">
        <v>284</v>
      </c>
      <c r="B1672" s="22" t="s">
        <v>285</v>
      </c>
      <c r="C1672" s="23" t="s">
        <v>3067</v>
      </c>
      <c r="D1672" s="22">
        <v>18</v>
      </c>
      <c r="E1672" s="22" t="str">
        <f>VLOOKUP(A1672,[4]技术合作!$1:$1048576,3,FALSE)</f>
        <v>广东省深圳市</v>
      </c>
      <c r="F1672" s="21" t="s">
        <v>3078</v>
      </c>
      <c r="G1672" s="21" t="s">
        <v>284</v>
      </c>
      <c r="H1672" s="24"/>
    </row>
    <row r="1673" s="1" customFormat="1" spans="1:8">
      <c r="A1673" s="21" t="s">
        <v>284</v>
      </c>
      <c r="B1673" s="22" t="s">
        <v>285</v>
      </c>
      <c r="C1673" s="23" t="s">
        <v>3067</v>
      </c>
      <c r="D1673" s="22">
        <v>18</v>
      </c>
      <c r="E1673" s="22" t="str">
        <f>VLOOKUP(A1673,[4]技术合作!$1:$1048576,3,FALSE)</f>
        <v>广东省深圳市</v>
      </c>
      <c r="F1673" s="21" t="s">
        <v>3079</v>
      </c>
      <c r="G1673" s="21" t="s">
        <v>284</v>
      </c>
      <c r="H1673" s="24"/>
    </row>
    <row r="1674" s="1" customFormat="1" spans="1:8">
      <c r="A1674" s="21" t="s">
        <v>284</v>
      </c>
      <c r="B1674" s="22" t="s">
        <v>285</v>
      </c>
      <c r="C1674" s="23" t="s">
        <v>3067</v>
      </c>
      <c r="D1674" s="22">
        <v>18</v>
      </c>
      <c r="E1674" s="22" t="str">
        <f>VLOOKUP(A1674,[4]技术合作!$1:$1048576,3,FALSE)</f>
        <v>广东省深圳市</v>
      </c>
      <c r="F1674" s="21" t="s">
        <v>3080</v>
      </c>
      <c r="G1674" s="21" t="s">
        <v>284</v>
      </c>
      <c r="H1674" s="24"/>
    </row>
    <row r="1675" s="1" customFormat="1" spans="1:8">
      <c r="A1675" s="21" t="s">
        <v>284</v>
      </c>
      <c r="B1675" s="22" t="s">
        <v>285</v>
      </c>
      <c r="C1675" s="23" t="s">
        <v>3067</v>
      </c>
      <c r="D1675" s="22">
        <v>18</v>
      </c>
      <c r="E1675" s="22" t="str">
        <f>VLOOKUP(A1675,[4]技术合作!$1:$1048576,3,FALSE)</f>
        <v>广东省深圳市</v>
      </c>
      <c r="F1675" s="21" t="s">
        <v>3081</v>
      </c>
      <c r="G1675" s="21" t="s">
        <v>284</v>
      </c>
      <c r="H1675" s="24"/>
    </row>
    <row r="1676" s="1" customFormat="1" spans="1:8">
      <c r="A1676" s="21" t="s">
        <v>284</v>
      </c>
      <c r="B1676" s="22" t="s">
        <v>285</v>
      </c>
      <c r="C1676" s="23" t="s">
        <v>3067</v>
      </c>
      <c r="D1676" s="22">
        <v>18</v>
      </c>
      <c r="E1676" s="22" t="str">
        <f>VLOOKUP(A1676,[4]技术合作!$1:$1048576,3,FALSE)</f>
        <v>广东省深圳市</v>
      </c>
      <c r="F1676" s="21" t="s">
        <v>3082</v>
      </c>
      <c r="G1676" s="21" t="s">
        <v>284</v>
      </c>
      <c r="H1676" s="24"/>
    </row>
    <row r="1677" s="1" customFormat="1" spans="1:8">
      <c r="A1677" s="21" t="s">
        <v>284</v>
      </c>
      <c r="B1677" s="22" t="s">
        <v>285</v>
      </c>
      <c r="C1677" s="23" t="s">
        <v>3067</v>
      </c>
      <c r="D1677" s="22">
        <v>18</v>
      </c>
      <c r="E1677" s="22" t="str">
        <f>VLOOKUP(A1677,[4]技术合作!$1:$1048576,3,FALSE)</f>
        <v>广东省深圳市</v>
      </c>
      <c r="F1677" s="21" t="s">
        <v>3083</v>
      </c>
      <c r="G1677" s="21" t="s">
        <v>284</v>
      </c>
      <c r="H1677" s="24"/>
    </row>
    <row r="1678" s="1" customFormat="1" spans="1:8">
      <c r="A1678" s="21" t="s">
        <v>284</v>
      </c>
      <c r="B1678" s="22" t="s">
        <v>285</v>
      </c>
      <c r="C1678" s="23" t="s">
        <v>3067</v>
      </c>
      <c r="D1678" s="22">
        <v>18</v>
      </c>
      <c r="E1678" s="22" t="str">
        <f>VLOOKUP(A1678,[4]技术合作!$1:$1048576,3,FALSE)</f>
        <v>广东省深圳市</v>
      </c>
      <c r="F1678" s="21" t="s">
        <v>3084</v>
      </c>
      <c r="G1678" s="21" t="s">
        <v>284</v>
      </c>
      <c r="H1678" s="24"/>
    </row>
    <row r="1679" s="1" customFormat="1" spans="1:8">
      <c r="A1679" s="21" t="s">
        <v>284</v>
      </c>
      <c r="B1679" s="22" t="s">
        <v>285</v>
      </c>
      <c r="C1679" s="23" t="s">
        <v>3067</v>
      </c>
      <c r="D1679" s="22">
        <v>18</v>
      </c>
      <c r="E1679" s="22" t="str">
        <f>VLOOKUP(A1679,[4]技术合作!$1:$1048576,3,FALSE)</f>
        <v>广东省深圳市</v>
      </c>
      <c r="F1679" s="21" t="s">
        <v>3085</v>
      </c>
      <c r="G1679" s="21" t="s">
        <v>284</v>
      </c>
      <c r="H1679" s="24"/>
    </row>
    <row r="1680" s="1" customFormat="1" spans="1:8">
      <c r="A1680" s="21" t="s">
        <v>287</v>
      </c>
      <c r="B1680" s="22" t="s">
        <v>288</v>
      </c>
      <c r="C1680" s="23" t="s">
        <v>3086</v>
      </c>
      <c r="D1680" s="22">
        <v>3</v>
      </c>
      <c r="E1680" s="22" t="str">
        <f>VLOOKUP(A1680,[4]技术合作!$1:$1048576,3,FALSE)</f>
        <v>广东省深圳市</v>
      </c>
      <c r="F1680" s="21" t="s">
        <v>3087</v>
      </c>
      <c r="G1680" s="21" t="s">
        <v>287</v>
      </c>
      <c r="H1680" s="24"/>
    </row>
    <row r="1681" s="1" customFormat="1" spans="1:8">
      <c r="A1681" s="21" t="s">
        <v>287</v>
      </c>
      <c r="B1681" s="22" t="s">
        <v>288</v>
      </c>
      <c r="C1681" s="23" t="s">
        <v>3086</v>
      </c>
      <c r="D1681" s="22">
        <v>3</v>
      </c>
      <c r="E1681" s="22" t="str">
        <f>VLOOKUP(A1681,[4]技术合作!$1:$1048576,3,FALSE)</f>
        <v>广东省深圳市</v>
      </c>
      <c r="F1681" s="21" t="s">
        <v>3088</v>
      </c>
      <c r="G1681" s="21" t="s">
        <v>287</v>
      </c>
      <c r="H1681" s="24"/>
    </row>
    <row r="1682" s="1" customFormat="1" spans="1:8">
      <c r="A1682" s="21" t="s">
        <v>287</v>
      </c>
      <c r="B1682" s="22" t="s">
        <v>288</v>
      </c>
      <c r="C1682" s="23" t="s">
        <v>3086</v>
      </c>
      <c r="D1682" s="22">
        <v>3</v>
      </c>
      <c r="E1682" s="22" t="str">
        <f>VLOOKUP(A1682,[4]技术合作!$1:$1048576,3,FALSE)</f>
        <v>广东省深圳市</v>
      </c>
      <c r="F1682" s="21" t="s">
        <v>3089</v>
      </c>
      <c r="G1682" s="21" t="s">
        <v>287</v>
      </c>
      <c r="H1682" s="24"/>
    </row>
    <row r="1683" s="1" customFormat="1" spans="1:8">
      <c r="A1683" s="21" t="s">
        <v>290</v>
      </c>
      <c r="B1683" s="22" t="s">
        <v>291</v>
      </c>
      <c r="C1683" s="23" t="s">
        <v>3090</v>
      </c>
      <c r="D1683" s="22">
        <v>10</v>
      </c>
      <c r="E1683" s="22" t="str">
        <f>VLOOKUP(A1683,[4]技术合作!$1:$1048576,3,FALSE)</f>
        <v>广东省惠州市</v>
      </c>
      <c r="F1683" s="21" t="s">
        <v>3091</v>
      </c>
      <c r="G1683" s="21" t="s">
        <v>290</v>
      </c>
      <c r="H1683" s="24"/>
    </row>
    <row r="1684" s="1" customFormat="1" spans="1:8">
      <c r="A1684" s="21" t="s">
        <v>290</v>
      </c>
      <c r="B1684" s="22" t="s">
        <v>291</v>
      </c>
      <c r="C1684" s="23" t="s">
        <v>3090</v>
      </c>
      <c r="D1684" s="22">
        <v>10</v>
      </c>
      <c r="E1684" s="22" t="str">
        <f>VLOOKUP(A1684,[4]技术合作!$1:$1048576,3,FALSE)</f>
        <v>广东省惠州市</v>
      </c>
      <c r="F1684" s="21" t="s">
        <v>3092</v>
      </c>
      <c r="G1684" s="21" t="s">
        <v>290</v>
      </c>
      <c r="H1684" s="24"/>
    </row>
    <row r="1685" s="1" customFormat="1" spans="1:8">
      <c r="A1685" s="21" t="s">
        <v>290</v>
      </c>
      <c r="B1685" s="22" t="s">
        <v>291</v>
      </c>
      <c r="C1685" s="23" t="s">
        <v>3090</v>
      </c>
      <c r="D1685" s="22">
        <v>10</v>
      </c>
      <c r="E1685" s="22" t="str">
        <f>VLOOKUP(A1685,[4]技术合作!$1:$1048576,3,FALSE)</f>
        <v>广东省惠州市</v>
      </c>
      <c r="F1685" s="21" t="s">
        <v>3093</v>
      </c>
      <c r="G1685" s="21" t="s">
        <v>290</v>
      </c>
      <c r="H1685" s="24"/>
    </row>
    <row r="1686" s="1" customFormat="1" spans="1:8">
      <c r="A1686" s="21" t="s">
        <v>290</v>
      </c>
      <c r="B1686" s="22" t="s">
        <v>291</v>
      </c>
      <c r="C1686" s="23" t="s">
        <v>3090</v>
      </c>
      <c r="D1686" s="22">
        <v>10</v>
      </c>
      <c r="E1686" s="22" t="str">
        <f>VLOOKUP(A1686,[4]技术合作!$1:$1048576,3,FALSE)</f>
        <v>广东省惠州市</v>
      </c>
      <c r="F1686" s="21" t="s">
        <v>3094</v>
      </c>
      <c r="G1686" s="21" t="s">
        <v>290</v>
      </c>
      <c r="H1686" s="24"/>
    </row>
    <row r="1687" s="1" customFormat="1" spans="1:8">
      <c r="A1687" s="21" t="s">
        <v>290</v>
      </c>
      <c r="B1687" s="22" t="s">
        <v>291</v>
      </c>
      <c r="C1687" s="23" t="s">
        <v>3090</v>
      </c>
      <c r="D1687" s="22">
        <v>10</v>
      </c>
      <c r="E1687" s="22" t="str">
        <f>VLOOKUP(A1687,[4]技术合作!$1:$1048576,3,FALSE)</f>
        <v>广东省惠州市</v>
      </c>
      <c r="F1687" s="21" t="s">
        <v>3095</v>
      </c>
      <c r="G1687" s="21" t="s">
        <v>290</v>
      </c>
      <c r="H1687" s="24"/>
    </row>
    <row r="1688" s="1" customFormat="1" spans="1:8">
      <c r="A1688" s="21" t="s">
        <v>290</v>
      </c>
      <c r="B1688" s="22" t="s">
        <v>291</v>
      </c>
      <c r="C1688" s="23" t="s">
        <v>3090</v>
      </c>
      <c r="D1688" s="22">
        <v>10</v>
      </c>
      <c r="E1688" s="22" t="str">
        <f>VLOOKUP(A1688,[4]技术合作!$1:$1048576,3,FALSE)</f>
        <v>广东省惠州市</v>
      </c>
      <c r="F1688" s="21" t="s">
        <v>3096</v>
      </c>
      <c r="G1688" s="21" t="s">
        <v>290</v>
      </c>
      <c r="H1688" s="24"/>
    </row>
    <row r="1689" s="1" customFormat="1" spans="1:8">
      <c r="A1689" s="21" t="s">
        <v>290</v>
      </c>
      <c r="B1689" s="22" t="s">
        <v>291</v>
      </c>
      <c r="C1689" s="23" t="s">
        <v>3090</v>
      </c>
      <c r="D1689" s="22">
        <v>10</v>
      </c>
      <c r="E1689" s="22" t="str">
        <f>VLOOKUP(A1689,[4]技术合作!$1:$1048576,3,FALSE)</f>
        <v>广东省惠州市</v>
      </c>
      <c r="F1689" s="21" t="s">
        <v>3097</v>
      </c>
      <c r="G1689" s="21" t="s">
        <v>290</v>
      </c>
      <c r="H1689" s="24"/>
    </row>
    <row r="1690" s="1" customFormat="1" spans="1:8">
      <c r="A1690" s="21" t="s">
        <v>290</v>
      </c>
      <c r="B1690" s="22" t="s">
        <v>291</v>
      </c>
      <c r="C1690" s="23" t="s">
        <v>3090</v>
      </c>
      <c r="D1690" s="22">
        <v>10</v>
      </c>
      <c r="E1690" s="22" t="str">
        <f>VLOOKUP(A1690,[4]技术合作!$1:$1048576,3,FALSE)</f>
        <v>广东省惠州市</v>
      </c>
      <c r="F1690" s="21" t="s">
        <v>3098</v>
      </c>
      <c r="G1690" s="21" t="s">
        <v>290</v>
      </c>
      <c r="H1690" s="24"/>
    </row>
    <row r="1691" s="1" customFormat="1" spans="1:8">
      <c r="A1691" s="21" t="s">
        <v>290</v>
      </c>
      <c r="B1691" s="22" t="s">
        <v>291</v>
      </c>
      <c r="C1691" s="23" t="s">
        <v>3090</v>
      </c>
      <c r="D1691" s="22">
        <v>10</v>
      </c>
      <c r="E1691" s="22" t="str">
        <f>VLOOKUP(A1691,[4]技术合作!$1:$1048576,3,FALSE)</f>
        <v>广东省惠州市</v>
      </c>
      <c r="F1691" s="21" t="s">
        <v>3099</v>
      </c>
      <c r="G1691" s="21" t="s">
        <v>290</v>
      </c>
      <c r="H1691" s="24"/>
    </row>
    <row r="1692" s="1" customFormat="1" spans="1:8">
      <c r="A1692" s="21" t="s">
        <v>290</v>
      </c>
      <c r="B1692" s="22" t="s">
        <v>291</v>
      </c>
      <c r="C1692" s="23" t="s">
        <v>3090</v>
      </c>
      <c r="D1692" s="22">
        <v>10</v>
      </c>
      <c r="E1692" s="22" t="str">
        <f>VLOOKUP(A1692,[4]技术合作!$1:$1048576,3,FALSE)</f>
        <v>广东省惠州市</v>
      </c>
      <c r="F1692" s="21" t="s">
        <v>3100</v>
      </c>
      <c r="G1692" s="21" t="s">
        <v>290</v>
      </c>
      <c r="H1692" s="24"/>
    </row>
    <row r="1693" s="1" customFormat="1" spans="1:8">
      <c r="A1693" s="21" t="s">
        <v>293</v>
      </c>
      <c r="B1693" s="22" t="s">
        <v>294</v>
      </c>
      <c r="C1693" s="23" t="s">
        <v>3101</v>
      </c>
      <c r="D1693" s="22">
        <v>18</v>
      </c>
      <c r="E1693" s="22" t="str">
        <f>VLOOKUP(A1693,[4]技术合作!$1:$1048576,3,FALSE)</f>
        <v>广东省深圳市</v>
      </c>
      <c r="F1693" s="21" t="s">
        <v>3102</v>
      </c>
      <c r="G1693" s="21" t="s">
        <v>293</v>
      </c>
      <c r="H1693" s="24"/>
    </row>
    <row r="1694" s="1" customFormat="1" spans="1:8">
      <c r="A1694" s="21" t="s">
        <v>293</v>
      </c>
      <c r="B1694" s="22" t="s">
        <v>294</v>
      </c>
      <c r="C1694" s="23" t="s">
        <v>3101</v>
      </c>
      <c r="D1694" s="22">
        <v>18</v>
      </c>
      <c r="E1694" s="22" t="str">
        <f>VLOOKUP(A1694,[4]技术合作!$1:$1048576,3,FALSE)</f>
        <v>广东省深圳市</v>
      </c>
      <c r="F1694" s="21" t="s">
        <v>3103</v>
      </c>
      <c r="G1694" s="21" t="s">
        <v>293</v>
      </c>
      <c r="H1694" s="24"/>
    </row>
    <row r="1695" s="1" customFormat="1" spans="1:8">
      <c r="A1695" s="21" t="s">
        <v>293</v>
      </c>
      <c r="B1695" s="22" t="s">
        <v>294</v>
      </c>
      <c r="C1695" s="23" t="s">
        <v>3101</v>
      </c>
      <c r="D1695" s="22">
        <v>18</v>
      </c>
      <c r="E1695" s="22" t="str">
        <f>VLOOKUP(A1695,[4]技术合作!$1:$1048576,3,FALSE)</f>
        <v>广东省深圳市</v>
      </c>
      <c r="F1695" s="21" t="s">
        <v>3104</v>
      </c>
      <c r="G1695" s="21" t="s">
        <v>293</v>
      </c>
      <c r="H1695" s="24"/>
    </row>
    <row r="1696" s="1" customFormat="1" spans="1:8">
      <c r="A1696" s="21" t="s">
        <v>293</v>
      </c>
      <c r="B1696" s="22" t="s">
        <v>294</v>
      </c>
      <c r="C1696" s="23" t="s">
        <v>3101</v>
      </c>
      <c r="D1696" s="22">
        <v>18</v>
      </c>
      <c r="E1696" s="22" t="str">
        <f>VLOOKUP(A1696,[4]技术合作!$1:$1048576,3,FALSE)</f>
        <v>广东省深圳市</v>
      </c>
      <c r="F1696" s="21" t="s">
        <v>3105</v>
      </c>
      <c r="G1696" s="21" t="s">
        <v>293</v>
      </c>
      <c r="H1696" s="24"/>
    </row>
    <row r="1697" s="1" customFormat="1" spans="1:8">
      <c r="A1697" s="21" t="s">
        <v>293</v>
      </c>
      <c r="B1697" s="22" t="s">
        <v>294</v>
      </c>
      <c r="C1697" s="23" t="s">
        <v>3101</v>
      </c>
      <c r="D1697" s="22">
        <v>18</v>
      </c>
      <c r="E1697" s="22" t="str">
        <f>VLOOKUP(A1697,[4]技术合作!$1:$1048576,3,FALSE)</f>
        <v>广东省深圳市</v>
      </c>
      <c r="F1697" s="21" t="s">
        <v>3106</v>
      </c>
      <c r="G1697" s="21" t="s">
        <v>293</v>
      </c>
      <c r="H1697" s="24"/>
    </row>
    <row r="1698" s="1" customFormat="1" spans="1:8">
      <c r="A1698" s="21" t="s">
        <v>293</v>
      </c>
      <c r="B1698" s="22" t="s">
        <v>294</v>
      </c>
      <c r="C1698" s="23" t="s">
        <v>3101</v>
      </c>
      <c r="D1698" s="22">
        <v>18</v>
      </c>
      <c r="E1698" s="22" t="str">
        <f>VLOOKUP(A1698,[4]技术合作!$1:$1048576,3,FALSE)</f>
        <v>广东省深圳市</v>
      </c>
      <c r="F1698" s="21" t="s">
        <v>3107</v>
      </c>
      <c r="G1698" s="21" t="s">
        <v>293</v>
      </c>
      <c r="H1698" s="24"/>
    </row>
    <row r="1699" s="1" customFormat="1" spans="1:8">
      <c r="A1699" s="21" t="s">
        <v>293</v>
      </c>
      <c r="B1699" s="22" t="s">
        <v>294</v>
      </c>
      <c r="C1699" s="23" t="s">
        <v>3101</v>
      </c>
      <c r="D1699" s="22">
        <v>18</v>
      </c>
      <c r="E1699" s="22" t="str">
        <f>VLOOKUP(A1699,[4]技术合作!$1:$1048576,3,FALSE)</f>
        <v>广东省深圳市</v>
      </c>
      <c r="F1699" s="21" t="s">
        <v>3108</v>
      </c>
      <c r="G1699" s="21" t="s">
        <v>293</v>
      </c>
      <c r="H1699" s="24"/>
    </row>
    <row r="1700" s="1" customFormat="1" spans="1:8">
      <c r="A1700" s="21" t="s">
        <v>293</v>
      </c>
      <c r="B1700" s="22" t="s">
        <v>294</v>
      </c>
      <c r="C1700" s="23" t="s">
        <v>3101</v>
      </c>
      <c r="D1700" s="22">
        <v>18</v>
      </c>
      <c r="E1700" s="22" t="str">
        <f>VLOOKUP(A1700,[4]技术合作!$1:$1048576,3,FALSE)</f>
        <v>广东省深圳市</v>
      </c>
      <c r="F1700" s="21" t="s">
        <v>3109</v>
      </c>
      <c r="G1700" s="21" t="s">
        <v>293</v>
      </c>
      <c r="H1700" s="24"/>
    </row>
    <row r="1701" s="1" customFormat="1" spans="1:8">
      <c r="A1701" s="21" t="s">
        <v>293</v>
      </c>
      <c r="B1701" s="22" t="s">
        <v>294</v>
      </c>
      <c r="C1701" s="23" t="s">
        <v>3101</v>
      </c>
      <c r="D1701" s="22">
        <v>18</v>
      </c>
      <c r="E1701" s="22" t="str">
        <f>VLOOKUP(A1701,[4]技术合作!$1:$1048576,3,FALSE)</f>
        <v>广东省深圳市</v>
      </c>
      <c r="F1701" s="21" t="s">
        <v>3110</v>
      </c>
      <c r="G1701" s="21" t="s">
        <v>293</v>
      </c>
      <c r="H1701" s="24"/>
    </row>
    <row r="1702" s="1" customFormat="1" spans="1:8">
      <c r="A1702" s="21" t="s">
        <v>293</v>
      </c>
      <c r="B1702" s="22" t="s">
        <v>294</v>
      </c>
      <c r="C1702" s="23" t="s">
        <v>3101</v>
      </c>
      <c r="D1702" s="22">
        <v>18</v>
      </c>
      <c r="E1702" s="22" t="str">
        <f>VLOOKUP(A1702,[4]技术合作!$1:$1048576,3,FALSE)</f>
        <v>广东省深圳市</v>
      </c>
      <c r="F1702" s="21" t="s">
        <v>3111</v>
      </c>
      <c r="G1702" s="21" t="s">
        <v>293</v>
      </c>
      <c r="H1702" s="24"/>
    </row>
    <row r="1703" s="1" customFormat="1" spans="1:8">
      <c r="A1703" s="21" t="s">
        <v>293</v>
      </c>
      <c r="B1703" s="22" t="s">
        <v>294</v>
      </c>
      <c r="C1703" s="23" t="s">
        <v>3101</v>
      </c>
      <c r="D1703" s="22">
        <v>18</v>
      </c>
      <c r="E1703" s="22" t="str">
        <f>VLOOKUP(A1703,[4]技术合作!$1:$1048576,3,FALSE)</f>
        <v>广东省深圳市</v>
      </c>
      <c r="F1703" s="21" t="s">
        <v>3112</v>
      </c>
      <c r="G1703" s="21" t="s">
        <v>293</v>
      </c>
      <c r="H1703" s="24"/>
    </row>
    <row r="1704" s="1" customFormat="1" spans="1:8">
      <c r="A1704" s="21" t="s">
        <v>293</v>
      </c>
      <c r="B1704" s="22" t="s">
        <v>294</v>
      </c>
      <c r="C1704" s="23" t="s">
        <v>3101</v>
      </c>
      <c r="D1704" s="22">
        <v>18</v>
      </c>
      <c r="E1704" s="22" t="str">
        <f>VLOOKUP(A1704,[4]技术合作!$1:$1048576,3,FALSE)</f>
        <v>广东省深圳市</v>
      </c>
      <c r="F1704" s="21" t="s">
        <v>3113</v>
      </c>
      <c r="G1704" s="21" t="s">
        <v>293</v>
      </c>
      <c r="H1704" s="24"/>
    </row>
    <row r="1705" s="1" customFormat="1" spans="1:8">
      <c r="A1705" s="21" t="s">
        <v>293</v>
      </c>
      <c r="B1705" s="22" t="s">
        <v>294</v>
      </c>
      <c r="C1705" s="23" t="s">
        <v>3101</v>
      </c>
      <c r="D1705" s="22">
        <v>18</v>
      </c>
      <c r="E1705" s="22" t="str">
        <f>VLOOKUP(A1705,[4]技术合作!$1:$1048576,3,FALSE)</f>
        <v>广东省深圳市</v>
      </c>
      <c r="F1705" s="21" t="s">
        <v>3114</v>
      </c>
      <c r="G1705" s="21" t="s">
        <v>293</v>
      </c>
      <c r="H1705" s="24"/>
    </row>
    <row r="1706" s="1" customFormat="1" spans="1:8">
      <c r="A1706" s="21" t="s">
        <v>293</v>
      </c>
      <c r="B1706" s="22" t="s">
        <v>294</v>
      </c>
      <c r="C1706" s="23" t="s">
        <v>3101</v>
      </c>
      <c r="D1706" s="22">
        <v>18</v>
      </c>
      <c r="E1706" s="22" t="str">
        <f>VLOOKUP(A1706,[4]技术合作!$1:$1048576,3,FALSE)</f>
        <v>广东省深圳市</v>
      </c>
      <c r="F1706" s="21" t="s">
        <v>3115</v>
      </c>
      <c r="G1706" s="21" t="s">
        <v>293</v>
      </c>
      <c r="H1706" s="24"/>
    </row>
    <row r="1707" s="1" customFormat="1" spans="1:8">
      <c r="A1707" s="21" t="s">
        <v>293</v>
      </c>
      <c r="B1707" s="22" t="s">
        <v>294</v>
      </c>
      <c r="C1707" s="23" t="s">
        <v>3101</v>
      </c>
      <c r="D1707" s="22">
        <v>18</v>
      </c>
      <c r="E1707" s="22" t="str">
        <f>VLOOKUP(A1707,[4]技术合作!$1:$1048576,3,FALSE)</f>
        <v>广东省深圳市</v>
      </c>
      <c r="F1707" s="21" t="s">
        <v>3116</v>
      </c>
      <c r="G1707" s="21" t="s">
        <v>293</v>
      </c>
      <c r="H1707" s="24"/>
    </row>
    <row r="1708" s="1" customFormat="1" spans="1:8">
      <c r="A1708" s="21" t="s">
        <v>293</v>
      </c>
      <c r="B1708" s="22" t="s">
        <v>294</v>
      </c>
      <c r="C1708" s="23" t="s">
        <v>3101</v>
      </c>
      <c r="D1708" s="22">
        <v>18</v>
      </c>
      <c r="E1708" s="22" t="str">
        <f>VLOOKUP(A1708,[4]技术合作!$1:$1048576,3,FALSE)</f>
        <v>广东省深圳市</v>
      </c>
      <c r="F1708" s="21" t="s">
        <v>3117</v>
      </c>
      <c r="G1708" s="21" t="s">
        <v>293</v>
      </c>
      <c r="H1708" s="24"/>
    </row>
    <row r="1709" s="1" customFormat="1" spans="1:8">
      <c r="A1709" s="21" t="s">
        <v>293</v>
      </c>
      <c r="B1709" s="22" t="s">
        <v>294</v>
      </c>
      <c r="C1709" s="23" t="s">
        <v>3101</v>
      </c>
      <c r="D1709" s="22">
        <v>18</v>
      </c>
      <c r="E1709" s="22" t="str">
        <f>VLOOKUP(A1709,[4]技术合作!$1:$1048576,3,FALSE)</f>
        <v>广东省深圳市</v>
      </c>
      <c r="F1709" s="21" t="s">
        <v>3118</v>
      </c>
      <c r="G1709" s="21" t="s">
        <v>293</v>
      </c>
      <c r="H1709" s="24"/>
    </row>
    <row r="1710" s="1" customFormat="1" spans="1:8">
      <c r="A1710" s="21" t="s">
        <v>293</v>
      </c>
      <c r="B1710" s="22" t="s">
        <v>294</v>
      </c>
      <c r="C1710" s="23" t="s">
        <v>3101</v>
      </c>
      <c r="D1710" s="22">
        <v>18</v>
      </c>
      <c r="E1710" s="22" t="str">
        <f>VLOOKUP(A1710,[4]技术合作!$1:$1048576,3,FALSE)</f>
        <v>广东省深圳市</v>
      </c>
      <c r="F1710" s="21" t="s">
        <v>3119</v>
      </c>
      <c r="G1710" s="21" t="s">
        <v>293</v>
      </c>
      <c r="H1710" s="24"/>
    </row>
    <row r="1711" s="1" customFormat="1" spans="1:8">
      <c r="A1711" s="21" t="s">
        <v>296</v>
      </c>
      <c r="B1711" s="22" t="s">
        <v>297</v>
      </c>
      <c r="C1711" s="23" t="s">
        <v>3120</v>
      </c>
      <c r="D1711" s="22">
        <v>8</v>
      </c>
      <c r="E1711" s="22" t="str">
        <f>VLOOKUP(A1711,[4]技术合作!$1:$1048576,3,FALSE)</f>
        <v>广东省深圳市</v>
      </c>
      <c r="F1711" s="21" t="s">
        <v>3121</v>
      </c>
      <c r="G1711" s="21" t="s">
        <v>296</v>
      </c>
      <c r="H1711" s="24"/>
    </row>
    <row r="1712" s="1" customFormat="1" spans="1:8">
      <c r="A1712" s="21" t="s">
        <v>296</v>
      </c>
      <c r="B1712" s="22" t="s">
        <v>297</v>
      </c>
      <c r="C1712" s="23" t="s">
        <v>3120</v>
      </c>
      <c r="D1712" s="22">
        <v>8</v>
      </c>
      <c r="E1712" s="22" t="str">
        <f>VLOOKUP(A1712,[4]技术合作!$1:$1048576,3,FALSE)</f>
        <v>广东省深圳市</v>
      </c>
      <c r="F1712" s="21" t="s">
        <v>3122</v>
      </c>
      <c r="G1712" s="21" t="s">
        <v>296</v>
      </c>
      <c r="H1712" s="24"/>
    </row>
    <row r="1713" s="1" customFormat="1" spans="1:8">
      <c r="A1713" s="21" t="s">
        <v>296</v>
      </c>
      <c r="B1713" s="22" t="s">
        <v>297</v>
      </c>
      <c r="C1713" s="23" t="s">
        <v>3120</v>
      </c>
      <c r="D1713" s="22">
        <v>8</v>
      </c>
      <c r="E1713" s="22" t="str">
        <f>VLOOKUP(A1713,[4]技术合作!$1:$1048576,3,FALSE)</f>
        <v>广东省深圳市</v>
      </c>
      <c r="F1713" s="21" t="s">
        <v>3123</v>
      </c>
      <c r="G1713" s="21" t="s">
        <v>296</v>
      </c>
      <c r="H1713" s="24"/>
    </row>
    <row r="1714" s="1" customFormat="1" spans="1:8">
      <c r="A1714" s="21" t="s">
        <v>296</v>
      </c>
      <c r="B1714" s="22" t="s">
        <v>297</v>
      </c>
      <c r="C1714" s="23" t="s">
        <v>3120</v>
      </c>
      <c r="D1714" s="22">
        <v>8</v>
      </c>
      <c r="E1714" s="22" t="str">
        <f>VLOOKUP(A1714,[4]技术合作!$1:$1048576,3,FALSE)</f>
        <v>广东省深圳市</v>
      </c>
      <c r="F1714" s="21" t="s">
        <v>3124</v>
      </c>
      <c r="G1714" s="21" t="s">
        <v>296</v>
      </c>
      <c r="H1714" s="24"/>
    </row>
    <row r="1715" s="1" customFormat="1" spans="1:8">
      <c r="A1715" s="21" t="s">
        <v>296</v>
      </c>
      <c r="B1715" s="22" t="s">
        <v>297</v>
      </c>
      <c r="C1715" s="23" t="s">
        <v>3120</v>
      </c>
      <c r="D1715" s="22">
        <v>8</v>
      </c>
      <c r="E1715" s="22" t="str">
        <f>VLOOKUP(A1715,[4]技术合作!$1:$1048576,3,FALSE)</f>
        <v>广东省深圳市</v>
      </c>
      <c r="F1715" s="21" t="s">
        <v>3125</v>
      </c>
      <c r="G1715" s="21" t="s">
        <v>296</v>
      </c>
      <c r="H1715" s="24"/>
    </row>
    <row r="1716" s="1" customFormat="1" spans="1:8">
      <c r="A1716" s="21" t="s">
        <v>296</v>
      </c>
      <c r="B1716" s="22" t="s">
        <v>297</v>
      </c>
      <c r="C1716" s="23" t="s">
        <v>3120</v>
      </c>
      <c r="D1716" s="22">
        <v>8</v>
      </c>
      <c r="E1716" s="22" t="str">
        <f>VLOOKUP(A1716,[4]技术合作!$1:$1048576,3,FALSE)</f>
        <v>广东省深圳市</v>
      </c>
      <c r="F1716" s="21" t="s">
        <v>3126</v>
      </c>
      <c r="G1716" s="21" t="s">
        <v>296</v>
      </c>
      <c r="H1716" s="24"/>
    </row>
    <row r="1717" s="1" customFormat="1" spans="1:8">
      <c r="A1717" s="21" t="s">
        <v>296</v>
      </c>
      <c r="B1717" s="22" t="s">
        <v>297</v>
      </c>
      <c r="C1717" s="23" t="s">
        <v>3120</v>
      </c>
      <c r="D1717" s="22">
        <v>8</v>
      </c>
      <c r="E1717" s="22" t="str">
        <f>VLOOKUP(A1717,[4]技术合作!$1:$1048576,3,FALSE)</f>
        <v>广东省深圳市</v>
      </c>
      <c r="F1717" s="21" t="s">
        <v>3127</v>
      </c>
      <c r="G1717" s="21" t="s">
        <v>296</v>
      </c>
      <c r="H1717" s="24"/>
    </row>
    <row r="1718" s="1" customFormat="1" spans="1:8">
      <c r="A1718" s="21" t="s">
        <v>296</v>
      </c>
      <c r="B1718" s="22" t="s">
        <v>297</v>
      </c>
      <c r="C1718" s="23" t="s">
        <v>3120</v>
      </c>
      <c r="D1718" s="22">
        <v>8</v>
      </c>
      <c r="E1718" s="22" t="str">
        <f>VLOOKUP(A1718,[4]技术合作!$1:$1048576,3,FALSE)</f>
        <v>广东省深圳市</v>
      </c>
      <c r="F1718" s="21" t="s">
        <v>3128</v>
      </c>
      <c r="G1718" s="21" t="s">
        <v>296</v>
      </c>
      <c r="H1718" s="24"/>
    </row>
    <row r="1719" s="1" customFormat="1" spans="1:8">
      <c r="A1719" s="21" t="s">
        <v>299</v>
      </c>
      <c r="B1719" s="22" t="s">
        <v>300</v>
      </c>
      <c r="C1719" s="23" t="s">
        <v>3129</v>
      </c>
      <c r="D1719" s="22">
        <v>47</v>
      </c>
      <c r="E1719" s="22" t="str">
        <f>VLOOKUP(A1719,[4]技术合作!$1:$1048576,3,FALSE)</f>
        <v>广东省江门市</v>
      </c>
      <c r="F1719" s="21" t="s">
        <v>3130</v>
      </c>
      <c r="G1719" s="21" t="s">
        <v>299</v>
      </c>
      <c r="H1719" s="24"/>
    </row>
    <row r="1720" s="1" customFormat="1" spans="1:8">
      <c r="A1720" s="21" t="s">
        <v>299</v>
      </c>
      <c r="B1720" s="22" t="s">
        <v>300</v>
      </c>
      <c r="C1720" s="23" t="s">
        <v>3129</v>
      </c>
      <c r="D1720" s="22">
        <v>47</v>
      </c>
      <c r="E1720" s="22" t="str">
        <f>VLOOKUP(A1720,[4]技术合作!$1:$1048576,3,FALSE)</f>
        <v>广东省江门市</v>
      </c>
      <c r="F1720" s="21" t="s">
        <v>3131</v>
      </c>
      <c r="G1720" s="21" t="s">
        <v>299</v>
      </c>
      <c r="H1720" s="24"/>
    </row>
    <row r="1721" s="1" customFormat="1" ht="24" spans="1:8">
      <c r="A1721" s="21" t="s">
        <v>299</v>
      </c>
      <c r="B1721" s="22" t="s">
        <v>300</v>
      </c>
      <c r="C1721" s="23" t="s">
        <v>3129</v>
      </c>
      <c r="D1721" s="22">
        <v>47</v>
      </c>
      <c r="E1721" s="22" t="str">
        <f>VLOOKUP(A1721,[4]技术合作!$1:$1048576,3,FALSE)</f>
        <v>广东省江门市</v>
      </c>
      <c r="F1721" s="29" t="s">
        <v>3132</v>
      </c>
      <c r="G1721" s="21" t="s">
        <v>299</v>
      </c>
      <c r="H1721" s="24"/>
    </row>
    <row r="1722" s="1" customFormat="1" spans="1:8">
      <c r="A1722" s="21" t="s">
        <v>299</v>
      </c>
      <c r="B1722" s="22" t="s">
        <v>300</v>
      </c>
      <c r="C1722" s="23" t="s">
        <v>3129</v>
      </c>
      <c r="D1722" s="22">
        <v>47</v>
      </c>
      <c r="E1722" s="22" t="str">
        <f>VLOOKUP(A1722,[4]技术合作!$1:$1048576,3,FALSE)</f>
        <v>广东省江门市</v>
      </c>
      <c r="F1722" s="21" t="s">
        <v>3133</v>
      </c>
      <c r="G1722" s="21" t="s">
        <v>299</v>
      </c>
      <c r="H1722" s="24"/>
    </row>
    <row r="1723" s="1" customFormat="1" spans="1:8">
      <c r="A1723" s="21" t="s">
        <v>299</v>
      </c>
      <c r="B1723" s="22" t="s">
        <v>300</v>
      </c>
      <c r="C1723" s="23" t="s">
        <v>3129</v>
      </c>
      <c r="D1723" s="22">
        <v>47</v>
      </c>
      <c r="E1723" s="22" t="str">
        <f>VLOOKUP(A1723,[4]技术合作!$1:$1048576,3,FALSE)</f>
        <v>广东省江门市</v>
      </c>
      <c r="F1723" s="21" t="s">
        <v>3134</v>
      </c>
      <c r="G1723" s="21" t="s">
        <v>299</v>
      </c>
      <c r="H1723" s="24"/>
    </row>
    <row r="1724" s="1" customFormat="1" spans="1:8">
      <c r="A1724" s="21" t="s">
        <v>299</v>
      </c>
      <c r="B1724" s="22" t="s">
        <v>300</v>
      </c>
      <c r="C1724" s="23" t="s">
        <v>3129</v>
      </c>
      <c r="D1724" s="22">
        <v>47</v>
      </c>
      <c r="E1724" s="22" t="str">
        <f>VLOOKUP(A1724,[4]技术合作!$1:$1048576,3,FALSE)</f>
        <v>广东省江门市</v>
      </c>
      <c r="F1724" s="21" t="s">
        <v>3135</v>
      </c>
      <c r="G1724" s="21" t="s">
        <v>299</v>
      </c>
      <c r="H1724" s="24"/>
    </row>
    <row r="1725" s="1" customFormat="1" spans="1:8">
      <c r="A1725" s="21" t="s">
        <v>299</v>
      </c>
      <c r="B1725" s="22" t="s">
        <v>300</v>
      </c>
      <c r="C1725" s="23" t="s">
        <v>3129</v>
      </c>
      <c r="D1725" s="22">
        <v>47</v>
      </c>
      <c r="E1725" s="22" t="str">
        <f>VLOOKUP(A1725,[4]技术合作!$1:$1048576,3,FALSE)</f>
        <v>广东省江门市</v>
      </c>
      <c r="F1725" s="21" t="s">
        <v>3136</v>
      </c>
      <c r="G1725" s="21" t="s">
        <v>299</v>
      </c>
      <c r="H1725" s="24"/>
    </row>
    <row r="1726" s="1" customFormat="1" spans="1:8">
      <c r="A1726" s="21" t="s">
        <v>299</v>
      </c>
      <c r="B1726" s="22" t="s">
        <v>300</v>
      </c>
      <c r="C1726" s="23" t="s">
        <v>3129</v>
      </c>
      <c r="D1726" s="22">
        <v>47</v>
      </c>
      <c r="E1726" s="22" t="str">
        <f>VLOOKUP(A1726,[4]技术合作!$1:$1048576,3,FALSE)</f>
        <v>广东省江门市</v>
      </c>
      <c r="F1726" s="21" t="s">
        <v>3137</v>
      </c>
      <c r="G1726" s="21" t="s">
        <v>299</v>
      </c>
      <c r="H1726" s="24"/>
    </row>
    <row r="1727" s="1" customFormat="1" spans="1:8">
      <c r="A1727" s="21" t="s">
        <v>299</v>
      </c>
      <c r="B1727" s="22" t="s">
        <v>300</v>
      </c>
      <c r="C1727" s="23" t="s">
        <v>3129</v>
      </c>
      <c r="D1727" s="22">
        <v>47</v>
      </c>
      <c r="E1727" s="22" t="str">
        <f>VLOOKUP(A1727,[4]技术合作!$1:$1048576,3,FALSE)</f>
        <v>广东省江门市</v>
      </c>
      <c r="F1727" s="21" t="s">
        <v>3138</v>
      </c>
      <c r="G1727" s="21" t="s">
        <v>299</v>
      </c>
      <c r="H1727" s="24"/>
    </row>
    <row r="1728" s="1" customFormat="1" spans="1:8">
      <c r="A1728" s="21" t="s">
        <v>299</v>
      </c>
      <c r="B1728" s="22" t="s">
        <v>300</v>
      </c>
      <c r="C1728" s="23" t="s">
        <v>3129</v>
      </c>
      <c r="D1728" s="22">
        <v>47</v>
      </c>
      <c r="E1728" s="22" t="str">
        <f>VLOOKUP(A1728,[4]技术合作!$1:$1048576,3,FALSE)</f>
        <v>广东省江门市</v>
      </c>
      <c r="F1728" s="21" t="s">
        <v>3139</v>
      </c>
      <c r="G1728" s="21" t="s">
        <v>299</v>
      </c>
      <c r="H1728" s="24"/>
    </row>
    <row r="1729" s="1" customFormat="1" spans="1:8">
      <c r="A1729" s="21" t="s">
        <v>299</v>
      </c>
      <c r="B1729" s="22" t="s">
        <v>300</v>
      </c>
      <c r="C1729" s="23" t="s">
        <v>3129</v>
      </c>
      <c r="D1729" s="22">
        <v>47</v>
      </c>
      <c r="E1729" s="22" t="str">
        <f>VLOOKUP(A1729,[4]技术合作!$1:$1048576,3,FALSE)</f>
        <v>广东省江门市</v>
      </c>
      <c r="F1729" s="21" t="s">
        <v>3140</v>
      </c>
      <c r="G1729" s="21" t="s">
        <v>299</v>
      </c>
      <c r="H1729" s="24"/>
    </row>
    <row r="1730" s="1" customFormat="1" spans="1:8">
      <c r="A1730" s="21" t="s">
        <v>299</v>
      </c>
      <c r="B1730" s="22" t="s">
        <v>300</v>
      </c>
      <c r="C1730" s="23" t="s">
        <v>3129</v>
      </c>
      <c r="D1730" s="22">
        <v>47</v>
      </c>
      <c r="E1730" s="22" t="str">
        <f>VLOOKUP(A1730,[4]技术合作!$1:$1048576,3,FALSE)</f>
        <v>广东省江门市</v>
      </c>
      <c r="F1730" s="21" t="s">
        <v>3141</v>
      </c>
      <c r="G1730" s="21" t="s">
        <v>299</v>
      </c>
      <c r="H1730" s="24"/>
    </row>
    <row r="1731" s="1" customFormat="1" spans="1:8">
      <c r="A1731" s="21" t="s">
        <v>299</v>
      </c>
      <c r="B1731" s="22" t="s">
        <v>300</v>
      </c>
      <c r="C1731" s="23" t="s">
        <v>3129</v>
      </c>
      <c r="D1731" s="22">
        <v>47</v>
      </c>
      <c r="E1731" s="22" t="str">
        <f>VLOOKUP(A1731,[4]技术合作!$1:$1048576,3,FALSE)</f>
        <v>广东省江门市</v>
      </c>
      <c r="F1731" s="21" t="s">
        <v>3142</v>
      </c>
      <c r="G1731" s="21" t="s">
        <v>299</v>
      </c>
      <c r="H1731" s="24"/>
    </row>
    <row r="1732" s="1" customFormat="1" spans="1:8">
      <c r="A1732" s="21" t="s">
        <v>299</v>
      </c>
      <c r="B1732" s="22" t="s">
        <v>300</v>
      </c>
      <c r="C1732" s="23" t="s">
        <v>3129</v>
      </c>
      <c r="D1732" s="22">
        <v>47</v>
      </c>
      <c r="E1732" s="22" t="str">
        <f>VLOOKUP(A1732,[4]技术合作!$1:$1048576,3,FALSE)</f>
        <v>广东省江门市</v>
      </c>
      <c r="F1732" s="21" t="s">
        <v>3143</v>
      </c>
      <c r="G1732" s="21" t="s">
        <v>299</v>
      </c>
      <c r="H1732" s="24"/>
    </row>
    <row r="1733" s="1" customFormat="1" spans="1:8">
      <c r="A1733" s="21" t="s">
        <v>299</v>
      </c>
      <c r="B1733" s="22" t="s">
        <v>300</v>
      </c>
      <c r="C1733" s="23" t="s">
        <v>3129</v>
      </c>
      <c r="D1733" s="22">
        <v>47</v>
      </c>
      <c r="E1733" s="22" t="str">
        <f>VLOOKUP(A1733,[4]技术合作!$1:$1048576,3,FALSE)</f>
        <v>广东省江门市</v>
      </c>
      <c r="F1733" s="21" t="s">
        <v>3144</v>
      </c>
      <c r="G1733" s="21" t="s">
        <v>299</v>
      </c>
      <c r="H1733" s="24"/>
    </row>
    <row r="1734" s="1" customFormat="1" spans="1:8">
      <c r="A1734" s="21" t="s">
        <v>299</v>
      </c>
      <c r="B1734" s="22" t="s">
        <v>300</v>
      </c>
      <c r="C1734" s="23" t="s">
        <v>3129</v>
      </c>
      <c r="D1734" s="22">
        <v>47</v>
      </c>
      <c r="E1734" s="22" t="str">
        <f>VLOOKUP(A1734,[4]技术合作!$1:$1048576,3,FALSE)</f>
        <v>广东省江门市</v>
      </c>
      <c r="F1734" s="21" t="s">
        <v>3145</v>
      </c>
      <c r="G1734" s="21" t="s">
        <v>299</v>
      </c>
      <c r="H1734" s="24"/>
    </row>
    <row r="1735" s="1" customFormat="1" spans="1:8">
      <c r="A1735" s="21" t="s">
        <v>299</v>
      </c>
      <c r="B1735" s="22" t="s">
        <v>300</v>
      </c>
      <c r="C1735" s="23" t="s">
        <v>3129</v>
      </c>
      <c r="D1735" s="22">
        <v>47</v>
      </c>
      <c r="E1735" s="22" t="str">
        <f>VLOOKUP(A1735,[4]技术合作!$1:$1048576,3,FALSE)</f>
        <v>广东省江门市</v>
      </c>
      <c r="F1735" s="21" t="s">
        <v>3146</v>
      </c>
      <c r="G1735" s="21" t="s">
        <v>299</v>
      </c>
      <c r="H1735" s="24"/>
    </row>
    <row r="1736" s="1" customFormat="1" spans="1:8">
      <c r="A1736" s="21" t="s">
        <v>299</v>
      </c>
      <c r="B1736" s="22" t="s">
        <v>300</v>
      </c>
      <c r="C1736" s="23" t="s">
        <v>3129</v>
      </c>
      <c r="D1736" s="22">
        <v>47</v>
      </c>
      <c r="E1736" s="22" t="str">
        <f>VLOOKUP(A1736,[4]技术合作!$1:$1048576,3,FALSE)</f>
        <v>广东省江门市</v>
      </c>
      <c r="F1736" s="21" t="s">
        <v>3147</v>
      </c>
      <c r="G1736" s="21" t="s">
        <v>299</v>
      </c>
      <c r="H1736" s="24"/>
    </row>
    <row r="1737" s="1" customFormat="1" spans="1:8">
      <c r="A1737" s="21" t="s">
        <v>299</v>
      </c>
      <c r="B1737" s="22" t="s">
        <v>300</v>
      </c>
      <c r="C1737" s="23" t="s">
        <v>3129</v>
      </c>
      <c r="D1737" s="22">
        <v>47</v>
      </c>
      <c r="E1737" s="22" t="str">
        <f>VLOOKUP(A1737,[4]技术合作!$1:$1048576,3,FALSE)</f>
        <v>广东省江门市</v>
      </c>
      <c r="F1737" s="21" t="s">
        <v>3148</v>
      </c>
      <c r="G1737" s="21" t="s">
        <v>299</v>
      </c>
      <c r="H1737" s="24"/>
    </row>
    <row r="1738" s="1" customFormat="1" spans="1:8">
      <c r="A1738" s="21" t="s">
        <v>299</v>
      </c>
      <c r="B1738" s="22" t="s">
        <v>300</v>
      </c>
      <c r="C1738" s="23" t="s">
        <v>3129</v>
      </c>
      <c r="D1738" s="22">
        <v>47</v>
      </c>
      <c r="E1738" s="22" t="str">
        <f>VLOOKUP(A1738,[4]技术合作!$1:$1048576,3,FALSE)</f>
        <v>广东省江门市</v>
      </c>
      <c r="F1738" s="21" t="s">
        <v>3149</v>
      </c>
      <c r="G1738" s="21" t="s">
        <v>299</v>
      </c>
      <c r="H1738" s="24"/>
    </row>
    <row r="1739" s="1" customFormat="1" spans="1:8">
      <c r="A1739" s="21" t="s">
        <v>299</v>
      </c>
      <c r="B1739" s="22" t="s">
        <v>300</v>
      </c>
      <c r="C1739" s="23" t="s">
        <v>3129</v>
      </c>
      <c r="D1739" s="22">
        <v>47</v>
      </c>
      <c r="E1739" s="22" t="str">
        <f>VLOOKUP(A1739,[4]技术合作!$1:$1048576,3,FALSE)</f>
        <v>广东省江门市</v>
      </c>
      <c r="F1739" s="21" t="s">
        <v>3150</v>
      </c>
      <c r="G1739" s="21" t="s">
        <v>299</v>
      </c>
      <c r="H1739" s="24"/>
    </row>
    <row r="1740" s="1" customFormat="1" spans="1:8">
      <c r="A1740" s="21" t="s">
        <v>299</v>
      </c>
      <c r="B1740" s="22" t="s">
        <v>300</v>
      </c>
      <c r="C1740" s="23" t="s">
        <v>3129</v>
      </c>
      <c r="D1740" s="22">
        <v>47</v>
      </c>
      <c r="E1740" s="22" t="str">
        <f>VLOOKUP(A1740,[4]技术合作!$1:$1048576,3,FALSE)</f>
        <v>广东省江门市</v>
      </c>
      <c r="F1740" s="21" t="s">
        <v>3151</v>
      </c>
      <c r="G1740" s="21" t="s">
        <v>299</v>
      </c>
      <c r="H1740" s="24"/>
    </row>
    <row r="1741" s="1" customFormat="1" spans="1:8">
      <c r="A1741" s="21" t="s">
        <v>299</v>
      </c>
      <c r="B1741" s="22" t="s">
        <v>300</v>
      </c>
      <c r="C1741" s="23" t="s">
        <v>3129</v>
      </c>
      <c r="D1741" s="22">
        <v>47</v>
      </c>
      <c r="E1741" s="22" t="str">
        <f>VLOOKUP(A1741,[4]技术合作!$1:$1048576,3,FALSE)</f>
        <v>广东省江门市</v>
      </c>
      <c r="F1741" s="21" t="s">
        <v>3152</v>
      </c>
      <c r="G1741" s="21" t="s">
        <v>299</v>
      </c>
      <c r="H1741" s="24"/>
    </row>
    <row r="1742" s="1" customFormat="1" spans="1:8">
      <c r="A1742" s="21" t="s">
        <v>299</v>
      </c>
      <c r="B1742" s="22" t="s">
        <v>300</v>
      </c>
      <c r="C1742" s="23" t="s">
        <v>3129</v>
      </c>
      <c r="D1742" s="22">
        <v>47</v>
      </c>
      <c r="E1742" s="22" t="str">
        <f>VLOOKUP(A1742,[4]技术合作!$1:$1048576,3,FALSE)</f>
        <v>广东省江门市</v>
      </c>
      <c r="F1742" s="21" t="s">
        <v>3153</v>
      </c>
      <c r="G1742" s="21" t="s">
        <v>299</v>
      </c>
      <c r="H1742" s="24"/>
    </row>
    <row r="1743" s="1" customFormat="1" spans="1:8">
      <c r="A1743" s="21" t="s">
        <v>299</v>
      </c>
      <c r="B1743" s="22" t="s">
        <v>300</v>
      </c>
      <c r="C1743" s="23" t="s">
        <v>3129</v>
      </c>
      <c r="D1743" s="22">
        <v>47</v>
      </c>
      <c r="E1743" s="22" t="str">
        <f>VLOOKUP(A1743,[4]技术合作!$1:$1048576,3,FALSE)</f>
        <v>广东省江门市</v>
      </c>
      <c r="F1743" s="21" t="s">
        <v>3154</v>
      </c>
      <c r="G1743" s="21" t="s">
        <v>299</v>
      </c>
      <c r="H1743" s="24"/>
    </row>
    <row r="1744" s="1" customFormat="1" spans="1:8">
      <c r="A1744" s="21" t="s">
        <v>299</v>
      </c>
      <c r="B1744" s="22" t="s">
        <v>300</v>
      </c>
      <c r="C1744" s="23" t="s">
        <v>3129</v>
      </c>
      <c r="D1744" s="22">
        <v>47</v>
      </c>
      <c r="E1744" s="22" t="str">
        <f>VLOOKUP(A1744,[4]技术合作!$1:$1048576,3,FALSE)</f>
        <v>广东省江门市</v>
      </c>
      <c r="F1744" s="21" t="s">
        <v>3155</v>
      </c>
      <c r="G1744" s="21" t="s">
        <v>299</v>
      </c>
      <c r="H1744" s="24"/>
    </row>
    <row r="1745" s="1" customFormat="1" spans="1:8">
      <c r="A1745" s="21" t="s">
        <v>299</v>
      </c>
      <c r="B1745" s="22" t="s">
        <v>300</v>
      </c>
      <c r="C1745" s="23" t="s">
        <v>3129</v>
      </c>
      <c r="D1745" s="22">
        <v>47</v>
      </c>
      <c r="E1745" s="22" t="str">
        <f>VLOOKUP(A1745,[4]技术合作!$1:$1048576,3,FALSE)</f>
        <v>广东省江门市</v>
      </c>
      <c r="F1745" s="21" t="s">
        <v>3156</v>
      </c>
      <c r="G1745" s="21" t="s">
        <v>299</v>
      </c>
      <c r="H1745" s="24"/>
    </row>
    <row r="1746" s="1" customFormat="1" spans="1:8">
      <c r="A1746" s="21" t="s">
        <v>299</v>
      </c>
      <c r="B1746" s="22" t="s">
        <v>300</v>
      </c>
      <c r="C1746" s="23" t="s">
        <v>3129</v>
      </c>
      <c r="D1746" s="22">
        <v>47</v>
      </c>
      <c r="E1746" s="22" t="str">
        <f>VLOOKUP(A1746,[4]技术合作!$1:$1048576,3,FALSE)</f>
        <v>广东省江门市</v>
      </c>
      <c r="F1746" s="21" t="s">
        <v>3157</v>
      </c>
      <c r="G1746" s="21" t="s">
        <v>299</v>
      </c>
      <c r="H1746" s="24"/>
    </row>
    <row r="1747" s="1" customFormat="1" spans="1:8">
      <c r="A1747" s="21" t="s">
        <v>299</v>
      </c>
      <c r="B1747" s="22" t="s">
        <v>300</v>
      </c>
      <c r="C1747" s="23" t="s">
        <v>3129</v>
      </c>
      <c r="D1747" s="22">
        <v>47</v>
      </c>
      <c r="E1747" s="22" t="str">
        <f>VLOOKUP(A1747,[4]技术合作!$1:$1048576,3,FALSE)</f>
        <v>广东省江门市</v>
      </c>
      <c r="F1747" s="21" t="s">
        <v>3158</v>
      </c>
      <c r="G1747" s="21" t="s">
        <v>299</v>
      </c>
      <c r="H1747" s="24"/>
    </row>
    <row r="1748" s="1" customFormat="1" spans="1:8">
      <c r="A1748" s="21" t="s">
        <v>299</v>
      </c>
      <c r="B1748" s="22" t="s">
        <v>300</v>
      </c>
      <c r="C1748" s="23" t="s">
        <v>3129</v>
      </c>
      <c r="D1748" s="22">
        <v>47</v>
      </c>
      <c r="E1748" s="22" t="str">
        <f>VLOOKUP(A1748,[4]技术合作!$1:$1048576,3,FALSE)</f>
        <v>广东省江门市</v>
      </c>
      <c r="F1748" s="21" t="s">
        <v>3159</v>
      </c>
      <c r="G1748" s="21" t="s">
        <v>299</v>
      </c>
      <c r="H1748" s="24"/>
    </row>
    <row r="1749" s="1" customFormat="1" spans="1:8">
      <c r="A1749" s="21" t="s">
        <v>299</v>
      </c>
      <c r="B1749" s="22" t="s">
        <v>300</v>
      </c>
      <c r="C1749" s="23" t="s">
        <v>3129</v>
      </c>
      <c r="D1749" s="22">
        <v>47</v>
      </c>
      <c r="E1749" s="22" t="str">
        <f>VLOOKUP(A1749,[4]技术合作!$1:$1048576,3,FALSE)</f>
        <v>广东省江门市</v>
      </c>
      <c r="F1749" s="21" t="s">
        <v>3160</v>
      </c>
      <c r="G1749" s="21" t="s">
        <v>299</v>
      </c>
      <c r="H1749" s="24"/>
    </row>
    <row r="1750" s="1" customFormat="1" spans="1:8">
      <c r="A1750" s="21" t="s">
        <v>299</v>
      </c>
      <c r="B1750" s="22" t="s">
        <v>300</v>
      </c>
      <c r="C1750" s="23" t="s">
        <v>3129</v>
      </c>
      <c r="D1750" s="22">
        <v>47</v>
      </c>
      <c r="E1750" s="22" t="str">
        <f>VLOOKUP(A1750,[4]技术合作!$1:$1048576,3,FALSE)</f>
        <v>广东省江门市</v>
      </c>
      <c r="F1750" s="21" t="s">
        <v>3161</v>
      </c>
      <c r="G1750" s="21" t="s">
        <v>299</v>
      </c>
      <c r="H1750" s="24"/>
    </row>
    <row r="1751" s="1" customFormat="1" spans="1:8">
      <c r="A1751" s="21" t="s">
        <v>299</v>
      </c>
      <c r="B1751" s="22" t="s">
        <v>300</v>
      </c>
      <c r="C1751" s="23" t="s">
        <v>3129</v>
      </c>
      <c r="D1751" s="22">
        <v>47</v>
      </c>
      <c r="E1751" s="22" t="str">
        <f>VLOOKUP(A1751,[4]技术合作!$1:$1048576,3,FALSE)</f>
        <v>广东省江门市</v>
      </c>
      <c r="F1751" s="21" t="s">
        <v>3162</v>
      </c>
      <c r="G1751" s="21" t="s">
        <v>299</v>
      </c>
      <c r="H1751" s="24"/>
    </row>
    <row r="1752" s="1" customFormat="1" spans="1:8">
      <c r="A1752" s="21" t="s">
        <v>299</v>
      </c>
      <c r="B1752" s="22" t="s">
        <v>300</v>
      </c>
      <c r="C1752" s="23" t="s">
        <v>3129</v>
      </c>
      <c r="D1752" s="22">
        <v>47</v>
      </c>
      <c r="E1752" s="22" t="str">
        <f>VLOOKUP(A1752,[4]技术合作!$1:$1048576,3,FALSE)</f>
        <v>广东省江门市</v>
      </c>
      <c r="F1752" s="21" t="s">
        <v>3163</v>
      </c>
      <c r="G1752" s="21" t="s">
        <v>299</v>
      </c>
      <c r="H1752" s="24"/>
    </row>
    <row r="1753" s="1" customFormat="1" spans="1:8">
      <c r="A1753" s="21" t="s">
        <v>299</v>
      </c>
      <c r="B1753" s="22" t="s">
        <v>300</v>
      </c>
      <c r="C1753" s="23" t="s">
        <v>3129</v>
      </c>
      <c r="D1753" s="22">
        <v>47</v>
      </c>
      <c r="E1753" s="22" t="str">
        <f>VLOOKUP(A1753,[4]技术合作!$1:$1048576,3,FALSE)</f>
        <v>广东省江门市</v>
      </c>
      <c r="F1753" s="21" t="s">
        <v>3164</v>
      </c>
      <c r="G1753" s="21" t="s">
        <v>299</v>
      </c>
      <c r="H1753" s="24"/>
    </row>
    <row r="1754" s="1" customFormat="1" spans="1:8">
      <c r="A1754" s="21" t="s">
        <v>299</v>
      </c>
      <c r="B1754" s="22" t="s">
        <v>300</v>
      </c>
      <c r="C1754" s="23" t="s">
        <v>3129</v>
      </c>
      <c r="D1754" s="22">
        <v>47</v>
      </c>
      <c r="E1754" s="22" t="str">
        <f>VLOOKUP(A1754,[4]技术合作!$1:$1048576,3,FALSE)</f>
        <v>广东省江门市</v>
      </c>
      <c r="F1754" s="21" t="s">
        <v>3165</v>
      </c>
      <c r="G1754" s="21" t="s">
        <v>299</v>
      </c>
      <c r="H1754" s="24"/>
    </row>
    <row r="1755" s="1" customFormat="1" spans="1:8">
      <c r="A1755" s="21" t="s">
        <v>299</v>
      </c>
      <c r="B1755" s="22" t="s">
        <v>300</v>
      </c>
      <c r="C1755" s="23" t="s">
        <v>3129</v>
      </c>
      <c r="D1755" s="22">
        <v>47</v>
      </c>
      <c r="E1755" s="22" t="str">
        <f>VLOOKUP(A1755,[4]技术合作!$1:$1048576,3,FALSE)</f>
        <v>广东省江门市</v>
      </c>
      <c r="F1755" s="21" t="s">
        <v>3166</v>
      </c>
      <c r="G1755" s="21" t="s">
        <v>299</v>
      </c>
      <c r="H1755" s="24"/>
    </row>
    <row r="1756" s="1" customFormat="1" spans="1:8">
      <c r="A1756" s="21" t="s">
        <v>299</v>
      </c>
      <c r="B1756" s="22" t="s">
        <v>300</v>
      </c>
      <c r="C1756" s="23" t="s">
        <v>3129</v>
      </c>
      <c r="D1756" s="22">
        <v>47</v>
      </c>
      <c r="E1756" s="22" t="str">
        <f>VLOOKUP(A1756,[4]技术合作!$1:$1048576,3,FALSE)</f>
        <v>广东省江门市</v>
      </c>
      <c r="F1756" s="21" t="s">
        <v>3167</v>
      </c>
      <c r="G1756" s="21" t="s">
        <v>299</v>
      </c>
      <c r="H1756" s="24"/>
    </row>
    <row r="1757" s="1" customFormat="1" spans="1:8">
      <c r="A1757" s="21" t="s">
        <v>299</v>
      </c>
      <c r="B1757" s="22" t="s">
        <v>300</v>
      </c>
      <c r="C1757" s="23" t="s">
        <v>3129</v>
      </c>
      <c r="D1757" s="22">
        <v>47</v>
      </c>
      <c r="E1757" s="22" t="str">
        <f>VLOOKUP(A1757,[4]技术合作!$1:$1048576,3,FALSE)</f>
        <v>广东省江门市</v>
      </c>
      <c r="F1757" s="21" t="s">
        <v>3168</v>
      </c>
      <c r="G1757" s="21" t="s">
        <v>299</v>
      </c>
      <c r="H1757" s="24"/>
    </row>
    <row r="1758" s="1" customFormat="1" spans="1:8">
      <c r="A1758" s="21" t="s">
        <v>299</v>
      </c>
      <c r="B1758" s="22" t="s">
        <v>300</v>
      </c>
      <c r="C1758" s="23" t="s">
        <v>3129</v>
      </c>
      <c r="D1758" s="22">
        <v>47</v>
      </c>
      <c r="E1758" s="22" t="str">
        <f>VLOOKUP(A1758,[4]技术合作!$1:$1048576,3,FALSE)</f>
        <v>广东省江门市</v>
      </c>
      <c r="F1758" s="21" t="s">
        <v>3169</v>
      </c>
      <c r="G1758" s="21" t="s">
        <v>299</v>
      </c>
      <c r="H1758" s="24"/>
    </row>
    <row r="1759" s="1" customFormat="1" spans="1:8">
      <c r="A1759" s="21" t="s">
        <v>299</v>
      </c>
      <c r="B1759" s="22" t="s">
        <v>300</v>
      </c>
      <c r="C1759" s="23" t="s">
        <v>3129</v>
      </c>
      <c r="D1759" s="22">
        <v>47</v>
      </c>
      <c r="E1759" s="22" t="str">
        <f>VLOOKUP(A1759,[4]技术合作!$1:$1048576,3,FALSE)</f>
        <v>广东省江门市</v>
      </c>
      <c r="F1759" s="21" t="s">
        <v>3170</v>
      </c>
      <c r="G1759" s="21" t="s">
        <v>299</v>
      </c>
      <c r="H1759" s="24"/>
    </row>
    <row r="1760" s="1" customFormat="1" spans="1:8">
      <c r="A1760" s="21" t="s">
        <v>299</v>
      </c>
      <c r="B1760" s="22" t="s">
        <v>300</v>
      </c>
      <c r="C1760" s="23" t="s">
        <v>3129</v>
      </c>
      <c r="D1760" s="22">
        <v>47</v>
      </c>
      <c r="E1760" s="22" t="str">
        <f>VLOOKUP(A1760,[4]技术合作!$1:$1048576,3,FALSE)</f>
        <v>广东省江门市</v>
      </c>
      <c r="F1760" s="21" t="s">
        <v>3171</v>
      </c>
      <c r="G1760" s="21" t="s">
        <v>299</v>
      </c>
      <c r="H1760" s="24"/>
    </row>
    <row r="1761" s="1" customFormat="1" spans="1:8">
      <c r="A1761" s="21" t="s">
        <v>299</v>
      </c>
      <c r="B1761" s="22" t="s">
        <v>300</v>
      </c>
      <c r="C1761" s="23" t="s">
        <v>3129</v>
      </c>
      <c r="D1761" s="22">
        <v>47</v>
      </c>
      <c r="E1761" s="22" t="str">
        <f>VLOOKUP(A1761,[4]技术合作!$1:$1048576,3,FALSE)</f>
        <v>广东省江门市</v>
      </c>
      <c r="F1761" s="21" t="s">
        <v>3172</v>
      </c>
      <c r="G1761" s="21" t="s">
        <v>299</v>
      </c>
      <c r="H1761" s="24"/>
    </row>
    <row r="1762" s="1" customFormat="1" spans="1:8">
      <c r="A1762" s="21" t="s">
        <v>299</v>
      </c>
      <c r="B1762" s="22" t="s">
        <v>300</v>
      </c>
      <c r="C1762" s="23" t="s">
        <v>3129</v>
      </c>
      <c r="D1762" s="22">
        <v>47</v>
      </c>
      <c r="E1762" s="22" t="str">
        <f>VLOOKUP(A1762,[4]技术合作!$1:$1048576,3,FALSE)</f>
        <v>广东省江门市</v>
      </c>
      <c r="F1762" s="21" t="s">
        <v>3173</v>
      </c>
      <c r="G1762" s="21" t="s">
        <v>299</v>
      </c>
      <c r="H1762" s="24"/>
    </row>
    <row r="1763" s="1" customFormat="1" spans="1:8">
      <c r="A1763" s="21" t="s">
        <v>299</v>
      </c>
      <c r="B1763" s="22" t="s">
        <v>300</v>
      </c>
      <c r="C1763" s="23" t="s">
        <v>3129</v>
      </c>
      <c r="D1763" s="22">
        <v>47</v>
      </c>
      <c r="E1763" s="22" t="str">
        <f>VLOOKUP(A1763,[4]技术合作!$1:$1048576,3,FALSE)</f>
        <v>广东省江门市</v>
      </c>
      <c r="F1763" s="21" t="s">
        <v>3174</v>
      </c>
      <c r="G1763" s="21" t="s">
        <v>299</v>
      </c>
      <c r="H1763" s="24"/>
    </row>
    <row r="1764" s="1" customFormat="1" spans="1:8">
      <c r="A1764" s="21" t="s">
        <v>299</v>
      </c>
      <c r="B1764" s="22" t="s">
        <v>300</v>
      </c>
      <c r="C1764" s="23" t="s">
        <v>3129</v>
      </c>
      <c r="D1764" s="22">
        <v>47</v>
      </c>
      <c r="E1764" s="22" t="str">
        <f>VLOOKUP(A1764,[4]技术合作!$1:$1048576,3,FALSE)</f>
        <v>广东省江门市</v>
      </c>
      <c r="F1764" s="21" t="s">
        <v>3175</v>
      </c>
      <c r="G1764" s="21" t="s">
        <v>299</v>
      </c>
      <c r="H1764" s="24"/>
    </row>
    <row r="1765" s="1" customFormat="1" spans="1:8">
      <c r="A1765" s="21" t="s">
        <v>299</v>
      </c>
      <c r="B1765" s="22" t="s">
        <v>300</v>
      </c>
      <c r="C1765" s="23" t="s">
        <v>3129</v>
      </c>
      <c r="D1765" s="22">
        <v>47</v>
      </c>
      <c r="E1765" s="22" t="str">
        <f>VLOOKUP(A1765,[4]技术合作!$1:$1048576,3,FALSE)</f>
        <v>广东省江门市</v>
      </c>
      <c r="F1765" s="21" t="s">
        <v>3176</v>
      </c>
      <c r="G1765" s="21" t="s">
        <v>299</v>
      </c>
      <c r="H1765" s="24"/>
    </row>
    <row r="1766" s="1" customFormat="1" spans="1:8">
      <c r="A1766" s="21" t="s">
        <v>302</v>
      </c>
      <c r="B1766" s="22" t="s">
        <v>303</v>
      </c>
      <c r="C1766" s="23" t="s">
        <v>3177</v>
      </c>
      <c r="D1766" s="22">
        <v>2</v>
      </c>
      <c r="E1766" s="22" t="str">
        <f>VLOOKUP(A1766,[4]技术合作!$1:$1048576,3,FALSE)</f>
        <v>广东省深圳市</v>
      </c>
      <c r="F1766" s="21" t="s">
        <v>3178</v>
      </c>
      <c r="G1766" s="21" t="s">
        <v>302</v>
      </c>
      <c r="H1766" s="24"/>
    </row>
    <row r="1767" s="1" customFormat="1" spans="1:8">
      <c r="A1767" s="21" t="s">
        <v>302</v>
      </c>
      <c r="B1767" s="22" t="s">
        <v>303</v>
      </c>
      <c r="C1767" s="23" t="s">
        <v>3177</v>
      </c>
      <c r="D1767" s="22">
        <v>2</v>
      </c>
      <c r="E1767" s="22" t="str">
        <f>VLOOKUP(A1767,[4]技术合作!$1:$1048576,3,FALSE)</f>
        <v>广东省深圳市</v>
      </c>
      <c r="F1767" s="29" t="s">
        <v>3179</v>
      </c>
      <c r="G1767" s="21" t="s">
        <v>302</v>
      </c>
      <c r="H1767" s="24"/>
    </row>
    <row r="1768" s="1" customFormat="1" spans="1:8">
      <c r="A1768" s="21" t="s">
        <v>305</v>
      </c>
      <c r="B1768" s="22" t="s">
        <v>306</v>
      </c>
      <c r="C1768" s="23" t="s">
        <v>3180</v>
      </c>
      <c r="D1768" s="22">
        <v>20</v>
      </c>
      <c r="E1768" s="22" t="str">
        <f>VLOOKUP(A1768,[4]技术合作!$1:$1048576,3,FALSE)</f>
        <v>江苏省苏州市</v>
      </c>
      <c r="F1768" s="21" t="s">
        <v>3181</v>
      </c>
      <c r="G1768" s="21" t="s">
        <v>305</v>
      </c>
      <c r="H1768" s="24"/>
    </row>
    <row r="1769" s="1" customFormat="1" spans="1:8">
      <c r="A1769" s="21" t="s">
        <v>305</v>
      </c>
      <c r="B1769" s="22" t="s">
        <v>306</v>
      </c>
      <c r="C1769" s="23" t="s">
        <v>3180</v>
      </c>
      <c r="D1769" s="22">
        <v>20</v>
      </c>
      <c r="E1769" s="22" t="str">
        <f>VLOOKUP(A1769,[4]技术合作!$1:$1048576,3,FALSE)</f>
        <v>江苏省苏州市</v>
      </c>
      <c r="F1769" s="21" t="s">
        <v>3182</v>
      </c>
      <c r="G1769" s="21" t="s">
        <v>305</v>
      </c>
      <c r="H1769" s="24"/>
    </row>
    <row r="1770" s="1" customFormat="1" spans="1:8">
      <c r="A1770" s="21" t="s">
        <v>305</v>
      </c>
      <c r="B1770" s="22" t="s">
        <v>306</v>
      </c>
      <c r="C1770" s="23" t="s">
        <v>3180</v>
      </c>
      <c r="D1770" s="22">
        <v>20</v>
      </c>
      <c r="E1770" s="22" t="str">
        <f>VLOOKUP(A1770,[4]技术合作!$1:$1048576,3,FALSE)</f>
        <v>江苏省苏州市</v>
      </c>
      <c r="F1770" s="21" t="s">
        <v>3183</v>
      </c>
      <c r="G1770" s="21" t="s">
        <v>305</v>
      </c>
      <c r="H1770" s="24"/>
    </row>
    <row r="1771" s="1" customFormat="1" spans="1:8">
      <c r="A1771" s="21" t="s">
        <v>305</v>
      </c>
      <c r="B1771" s="22" t="s">
        <v>306</v>
      </c>
      <c r="C1771" s="23" t="s">
        <v>3180</v>
      </c>
      <c r="D1771" s="22">
        <v>20</v>
      </c>
      <c r="E1771" s="22" t="str">
        <f>VLOOKUP(A1771,[4]技术合作!$1:$1048576,3,FALSE)</f>
        <v>江苏省苏州市</v>
      </c>
      <c r="F1771" s="21" t="s">
        <v>3184</v>
      </c>
      <c r="G1771" s="21" t="s">
        <v>305</v>
      </c>
      <c r="H1771" s="24"/>
    </row>
    <row r="1772" s="1" customFormat="1" spans="1:8">
      <c r="A1772" s="21" t="s">
        <v>305</v>
      </c>
      <c r="B1772" s="22" t="s">
        <v>306</v>
      </c>
      <c r="C1772" s="23" t="s">
        <v>3180</v>
      </c>
      <c r="D1772" s="22">
        <v>20</v>
      </c>
      <c r="E1772" s="22" t="str">
        <f>VLOOKUP(A1772,[4]技术合作!$1:$1048576,3,FALSE)</f>
        <v>江苏省苏州市</v>
      </c>
      <c r="F1772" s="21" t="s">
        <v>3185</v>
      </c>
      <c r="G1772" s="21" t="s">
        <v>305</v>
      </c>
      <c r="H1772" s="24"/>
    </row>
    <row r="1773" s="1" customFormat="1" spans="1:8">
      <c r="A1773" s="21" t="s">
        <v>305</v>
      </c>
      <c r="B1773" s="22" t="s">
        <v>306</v>
      </c>
      <c r="C1773" s="23" t="s">
        <v>3180</v>
      </c>
      <c r="D1773" s="22">
        <v>20</v>
      </c>
      <c r="E1773" s="22" t="str">
        <f>VLOOKUP(A1773,[4]技术合作!$1:$1048576,3,FALSE)</f>
        <v>江苏省苏州市</v>
      </c>
      <c r="F1773" s="21" t="s">
        <v>3186</v>
      </c>
      <c r="G1773" s="21" t="s">
        <v>305</v>
      </c>
      <c r="H1773" s="24"/>
    </row>
    <row r="1774" s="1" customFormat="1" spans="1:8">
      <c r="A1774" s="21" t="s">
        <v>305</v>
      </c>
      <c r="B1774" s="22" t="s">
        <v>306</v>
      </c>
      <c r="C1774" s="23" t="s">
        <v>3180</v>
      </c>
      <c r="D1774" s="22">
        <v>20</v>
      </c>
      <c r="E1774" s="22" t="str">
        <f>VLOOKUP(A1774,[4]技术合作!$1:$1048576,3,FALSE)</f>
        <v>江苏省苏州市</v>
      </c>
      <c r="F1774" s="21" t="s">
        <v>3187</v>
      </c>
      <c r="G1774" s="21" t="s">
        <v>305</v>
      </c>
      <c r="H1774" s="24"/>
    </row>
    <row r="1775" s="1" customFormat="1" spans="1:8">
      <c r="A1775" s="21" t="s">
        <v>305</v>
      </c>
      <c r="B1775" s="22" t="s">
        <v>306</v>
      </c>
      <c r="C1775" s="23" t="s">
        <v>3180</v>
      </c>
      <c r="D1775" s="22">
        <v>20</v>
      </c>
      <c r="E1775" s="22" t="str">
        <f>VLOOKUP(A1775,[4]技术合作!$1:$1048576,3,FALSE)</f>
        <v>江苏省苏州市</v>
      </c>
      <c r="F1775" s="21" t="s">
        <v>3188</v>
      </c>
      <c r="G1775" s="21" t="s">
        <v>305</v>
      </c>
      <c r="H1775" s="24"/>
    </row>
    <row r="1776" s="1" customFormat="1" spans="1:8">
      <c r="A1776" s="21" t="s">
        <v>305</v>
      </c>
      <c r="B1776" s="22" t="s">
        <v>306</v>
      </c>
      <c r="C1776" s="23" t="s">
        <v>3180</v>
      </c>
      <c r="D1776" s="22">
        <v>20</v>
      </c>
      <c r="E1776" s="22" t="str">
        <f>VLOOKUP(A1776,[4]技术合作!$1:$1048576,3,FALSE)</f>
        <v>江苏省苏州市</v>
      </c>
      <c r="F1776" s="21" t="s">
        <v>3189</v>
      </c>
      <c r="G1776" s="21" t="s">
        <v>305</v>
      </c>
      <c r="H1776" s="24"/>
    </row>
    <row r="1777" s="1" customFormat="1" spans="1:8">
      <c r="A1777" s="21" t="s">
        <v>305</v>
      </c>
      <c r="B1777" s="22" t="s">
        <v>306</v>
      </c>
      <c r="C1777" s="23" t="s">
        <v>3180</v>
      </c>
      <c r="D1777" s="22">
        <v>20</v>
      </c>
      <c r="E1777" s="22" t="str">
        <f>VLOOKUP(A1777,[4]技术合作!$1:$1048576,3,FALSE)</f>
        <v>江苏省苏州市</v>
      </c>
      <c r="F1777" s="21" t="s">
        <v>3190</v>
      </c>
      <c r="G1777" s="21" t="s">
        <v>305</v>
      </c>
      <c r="H1777" s="24"/>
    </row>
    <row r="1778" s="1" customFormat="1" spans="1:8">
      <c r="A1778" s="21" t="s">
        <v>305</v>
      </c>
      <c r="B1778" s="22" t="s">
        <v>306</v>
      </c>
      <c r="C1778" s="23" t="s">
        <v>3180</v>
      </c>
      <c r="D1778" s="22">
        <v>20</v>
      </c>
      <c r="E1778" s="22" t="str">
        <f>VLOOKUP(A1778,[4]技术合作!$1:$1048576,3,FALSE)</f>
        <v>江苏省苏州市</v>
      </c>
      <c r="F1778" s="29" t="s">
        <v>3191</v>
      </c>
      <c r="G1778" s="21" t="s">
        <v>305</v>
      </c>
      <c r="H1778" s="24"/>
    </row>
    <row r="1779" s="1" customFormat="1" spans="1:8">
      <c r="A1779" s="21" t="s">
        <v>305</v>
      </c>
      <c r="B1779" s="22" t="s">
        <v>306</v>
      </c>
      <c r="C1779" s="23" t="s">
        <v>3180</v>
      </c>
      <c r="D1779" s="22">
        <v>20</v>
      </c>
      <c r="E1779" s="22" t="str">
        <f>VLOOKUP(A1779,[4]技术合作!$1:$1048576,3,FALSE)</f>
        <v>江苏省苏州市</v>
      </c>
      <c r="F1779" s="21" t="s">
        <v>3192</v>
      </c>
      <c r="G1779" s="21" t="s">
        <v>305</v>
      </c>
      <c r="H1779" s="24"/>
    </row>
    <row r="1780" s="1" customFormat="1" spans="1:8">
      <c r="A1780" s="21" t="s">
        <v>305</v>
      </c>
      <c r="B1780" s="22" t="s">
        <v>306</v>
      </c>
      <c r="C1780" s="23" t="s">
        <v>3180</v>
      </c>
      <c r="D1780" s="22">
        <v>20</v>
      </c>
      <c r="E1780" s="22" t="str">
        <f>VLOOKUP(A1780,[4]技术合作!$1:$1048576,3,FALSE)</f>
        <v>江苏省苏州市</v>
      </c>
      <c r="F1780" s="21" t="s">
        <v>3193</v>
      </c>
      <c r="G1780" s="21" t="s">
        <v>305</v>
      </c>
      <c r="H1780" s="24"/>
    </row>
    <row r="1781" s="1" customFormat="1" spans="1:8">
      <c r="A1781" s="21" t="s">
        <v>305</v>
      </c>
      <c r="B1781" s="22" t="s">
        <v>306</v>
      </c>
      <c r="C1781" s="23" t="s">
        <v>3180</v>
      </c>
      <c r="D1781" s="22">
        <v>20</v>
      </c>
      <c r="E1781" s="22" t="str">
        <f>VLOOKUP(A1781,[4]技术合作!$1:$1048576,3,FALSE)</f>
        <v>江苏省苏州市</v>
      </c>
      <c r="F1781" s="21" t="s">
        <v>3194</v>
      </c>
      <c r="G1781" s="21" t="s">
        <v>305</v>
      </c>
      <c r="H1781" s="24"/>
    </row>
    <row r="1782" s="1" customFormat="1" spans="1:8">
      <c r="A1782" s="21" t="s">
        <v>305</v>
      </c>
      <c r="B1782" s="22" t="s">
        <v>306</v>
      </c>
      <c r="C1782" s="23" t="s">
        <v>3180</v>
      </c>
      <c r="D1782" s="22">
        <v>20</v>
      </c>
      <c r="E1782" s="22" t="str">
        <f>VLOOKUP(A1782,[4]技术合作!$1:$1048576,3,FALSE)</f>
        <v>江苏省苏州市</v>
      </c>
      <c r="F1782" s="21" t="s">
        <v>3195</v>
      </c>
      <c r="G1782" s="21" t="s">
        <v>305</v>
      </c>
      <c r="H1782" s="24"/>
    </row>
    <row r="1783" s="1" customFormat="1" spans="1:8">
      <c r="A1783" s="21" t="s">
        <v>305</v>
      </c>
      <c r="B1783" s="22" t="s">
        <v>306</v>
      </c>
      <c r="C1783" s="23" t="s">
        <v>3180</v>
      </c>
      <c r="D1783" s="22">
        <v>20</v>
      </c>
      <c r="E1783" s="22" t="str">
        <f>VLOOKUP(A1783,[4]技术合作!$1:$1048576,3,FALSE)</f>
        <v>江苏省苏州市</v>
      </c>
      <c r="F1783" s="21" t="s">
        <v>3196</v>
      </c>
      <c r="G1783" s="21" t="s">
        <v>305</v>
      </c>
      <c r="H1783" s="24"/>
    </row>
    <row r="1784" s="1" customFormat="1" spans="1:8">
      <c r="A1784" s="21" t="s">
        <v>305</v>
      </c>
      <c r="B1784" s="22" t="s">
        <v>306</v>
      </c>
      <c r="C1784" s="23" t="s">
        <v>3180</v>
      </c>
      <c r="D1784" s="22">
        <v>20</v>
      </c>
      <c r="E1784" s="22" t="str">
        <f>VLOOKUP(A1784,[4]技术合作!$1:$1048576,3,FALSE)</f>
        <v>江苏省苏州市</v>
      </c>
      <c r="F1784" s="21" t="s">
        <v>3197</v>
      </c>
      <c r="G1784" s="21" t="s">
        <v>305</v>
      </c>
      <c r="H1784" s="24"/>
    </row>
    <row r="1785" s="1" customFormat="1" spans="1:8">
      <c r="A1785" s="21" t="s">
        <v>305</v>
      </c>
      <c r="B1785" s="22" t="s">
        <v>306</v>
      </c>
      <c r="C1785" s="23" t="s">
        <v>3180</v>
      </c>
      <c r="D1785" s="22">
        <v>20</v>
      </c>
      <c r="E1785" s="22" t="str">
        <f>VLOOKUP(A1785,[4]技术合作!$1:$1048576,3,FALSE)</f>
        <v>江苏省苏州市</v>
      </c>
      <c r="F1785" s="21" t="s">
        <v>3198</v>
      </c>
      <c r="G1785" s="21" t="s">
        <v>305</v>
      </c>
      <c r="H1785" s="24"/>
    </row>
    <row r="1786" s="1" customFormat="1" spans="1:8">
      <c r="A1786" s="21" t="s">
        <v>305</v>
      </c>
      <c r="B1786" s="22" t="s">
        <v>306</v>
      </c>
      <c r="C1786" s="23" t="s">
        <v>3180</v>
      </c>
      <c r="D1786" s="22">
        <v>20</v>
      </c>
      <c r="E1786" s="22" t="str">
        <f>VLOOKUP(A1786,[4]技术合作!$1:$1048576,3,FALSE)</f>
        <v>江苏省苏州市</v>
      </c>
      <c r="F1786" s="29" t="s">
        <v>3199</v>
      </c>
      <c r="G1786" s="21" t="s">
        <v>305</v>
      </c>
      <c r="H1786" s="24"/>
    </row>
    <row r="1787" s="1" customFormat="1" spans="1:8">
      <c r="A1787" s="21" t="s">
        <v>305</v>
      </c>
      <c r="B1787" s="22" t="s">
        <v>306</v>
      </c>
      <c r="C1787" s="23" t="s">
        <v>3180</v>
      </c>
      <c r="D1787" s="22">
        <v>20</v>
      </c>
      <c r="E1787" s="22" t="str">
        <f>VLOOKUP(A1787,[4]技术合作!$1:$1048576,3,FALSE)</f>
        <v>江苏省苏州市</v>
      </c>
      <c r="F1787" s="21" t="s">
        <v>3200</v>
      </c>
      <c r="G1787" s="21" t="s">
        <v>305</v>
      </c>
      <c r="H1787" s="24"/>
    </row>
    <row r="1788" s="1" customFormat="1" spans="1:8">
      <c r="A1788" s="21" t="s">
        <v>308</v>
      </c>
      <c r="B1788" s="22" t="s">
        <v>309</v>
      </c>
      <c r="C1788" s="23" t="s">
        <v>3201</v>
      </c>
      <c r="D1788" s="22">
        <v>15</v>
      </c>
      <c r="E1788" s="22" t="str">
        <f>VLOOKUP(A1788,[4]技术合作!$1:$1048576,3,FALSE)</f>
        <v>上海市</v>
      </c>
      <c r="F1788" s="21" t="s">
        <v>3202</v>
      </c>
      <c r="G1788" s="21" t="s">
        <v>308</v>
      </c>
      <c r="H1788" s="24"/>
    </row>
    <row r="1789" s="1" customFormat="1" spans="1:8">
      <c r="A1789" s="21" t="s">
        <v>308</v>
      </c>
      <c r="B1789" s="22" t="s">
        <v>309</v>
      </c>
      <c r="C1789" s="23" t="s">
        <v>3201</v>
      </c>
      <c r="D1789" s="22">
        <v>15</v>
      </c>
      <c r="E1789" s="22" t="str">
        <f>VLOOKUP(A1789,[4]技术合作!$1:$1048576,3,FALSE)</f>
        <v>上海市</v>
      </c>
      <c r="F1789" s="29" t="s">
        <v>3203</v>
      </c>
      <c r="G1789" s="21" t="s">
        <v>308</v>
      </c>
      <c r="H1789" s="24"/>
    </row>
    <row r="1790" s="1" customFormat="1" spans="1:8">
      <c r="A1790" s="21" t="s">
        <v>308</v>
      </c>
      <c r="B1790" s="22" t="s">
        <v>309</v>
      </c>
      <c r="C1790" s="23" t="s">
        <v>3201</v>
      </c>
      <c r="D1790" s="22">
        <v>15</v>
      </c>
      <c r="E1790" s="22" t="str">
        <f>VLOOKUP(A1790,[4]技术合作!$1:$1048576,3,FALSE)</f>
        <v>上海市</v>
      </c>
      <c r="F1790" s="21" t="s">
        <v>3204</v>
      </c>
      <c r="G1790" s="21" t="s">
        <v>308</v>
      </c>
      <c r="H1790" s="24"/>
    </row>
    <row r="1791" s="1" customFormat="1" spans="1:8">
      <c r="A1791" s="21" t="s">
        <v>308</v>
      </c>
      <c r="B1791" s="22" t="s">
        <v>309</v>
      </c>
      <c r="C1791" s="23" t="s">
        <v>3201</v>
      </c>
      <c r="D1791" s="22">
        <v>15</v>
      </c>
      <c r="E1791" s="22" t="str">
        <f>VLOOKUP(A1791,[4]技术合作!$1:$1048576,3,FALSE)</f>
        <v>上海市</v>
      </c>
      <c r="F1791" s="21" t="s">
        <v>3205</v>
      </c>
      <c r="G1791" s="21" t="s">
        <v>308</v>
      </c>
      <c r="H1791" s="24"/>
    </row>
    <row r="1792" s="1" customFormat="1" spans="1:8">
      <c r="A1792" s="21" t="s">
        <v>308</v>
      </c>
      <c r="B1792" s="22" t="s">
        <v>309</v>
      </c>
      <c r="C1792" s="23" t="s">
        <v>3201</v>
      </c>
      <c r="D1792" s="22">
        <v>15</v>
      </c>
      <c r="E1792" s="22" t="str">
        <f>VLOOKUP(A1792,[4]技术合作!$1:$1048576,3,FALSE)</f>
        <v>上海市</v>
      </c>
      <c r="F1792" s="21" t="s">
        <v>3206</v>
      </c>
      <c r="G1792" s="21" t="s">
        <v>308</v>
      </c>
      <c r="H1792" s="24"/>
    </row>
    <row r="1793" s="1" customFormat="1" spans="1:8">
      <c r="A1793" s="21" t="s">
        <v>308</v>
      </c>
      <c r="B1793" s="22" t="s">
        <v>309</v>
      </c>
      <c r="C1793" s="23" t="s">
        <v>3201</v>
      </c>
      <c r="D1793" s="22">
        <v>15</v>
      </c>
      <c r="E1793" s="22" t="str">
        <f>VLOOKUP(A1793,[4]技术合作!$1:$1048576,3,FALSE)</f>
        <v>上海市</v>
      </c>
      <c r="F1793" s="21" t="s">
        <v>3207</v>
      </c>
      <c r="G1793" s="21" t="s">
        <v>308</v>
      </c>
      <c r="H1793" s="24"/>
    </row>
    <row r="1794" s="1" customFormat="1" spans="1:8">
      <c r="A1794" s="21" t="s">
        <v>308</v>
      </c>
      <c r="B1794" s="22" t="s">
        <v>309</v>
      </c>
      <c r="C1794" s="23" t="s">
        <v>3201</v>
      </c>
      <c r="D1794" s="22">
        <v>15</v>
      </c>
      <c r="E1794" s="22" t="str">
        <f>VLOOKUP(A1794,[4]技术合作!$1:$1048576,3,FALSE)</f>
        <v>上海市</v>
      </c>
      <c r="F1794" s="21" t="s">
        <v>3208</v>
      </c>
      <c r="G1794" s="21" t="s">
        <v>308</v>
      </c>
      <c r="H1794" s="24"/>
    </row>
    <row r="1795" s="1" customFormat="1" spans="1:8">
      <c r="A1795" s="21" t="s">
        <v>308</v>
      </c>
      <c r="B1795" s="22" t="s">
        <v>309</v>
      </c>
      <c r="C1795" s="23" t="s">
        <v>3201</v>
      </c>
      <c r="D1795" s="22">
        <v>15</v>
      </c>
      <c r="E1795" s="22" t="str">
        <f>VLOOKUP(A1795,[4]技术合作!$1:$1048576,3,FALSE)</f>
        <v>上海市</v>
      </c>
      <c r="F1795" s="21" t="s">
        <v>3209</v>
      </c>
      <c r="G1795" s="21" t="s">
        <v>308</v>
      </c>
      <c r="H1795" s="24"/>
    </row>
    <row r="1796" s="1" customFormat="1" spans="1:8">
      <c r="A1796" s="21" t="s">
        <v>308</v>
      </c>
      <c r="B1796" s="22" t="s">
        <v>309</v>
      </c>
      <c r="C1796" s="23" t="s">
        <v>3201</v>
      </c>
      <c r="D1796" s="22">
        <v>15</v>
      </c>
      <c r="E1796" s="22" t="str">
        <f>VLOOKUP(A1796,[4]技术合作!$1:$1048576,3,FALSE)</f>
        <v>上海市</v>
      </c>
      <c r="F1796" s="21" t="s">
        <v>3210</v>
      </c>
      <c r="G1796" s="21" t="s">
        <v>308</v>
      </c>
      <c r="H1796" s="24"/>
    </row>
    <row r="1797" s="1" customFormat="1" spans="1:8">
      <c r="A1797" s="21" t="s">
        <v>308</v>
      </c>
      <c r="B1797" s="22" t="s">
        <v>309</v>
      </c>
      <c r="C1797" s="23" t="s">
        <v>3201</v>
      </c>
      <c r="D1797" s="22">
        <v>15</v>
      </c>
      <c r="E1797" s="22" t="str">
        <f>VLOOKUP(A1797,[4]技术合作!$1:$1048576,3,FALSE)</f>
        <v>上海市</v>
      </c>
      <c r="F1797" s="29" t="s">
        <v>3211</v>
      </c>
      <c r="G1797" s="21" t="s">
        <v>308</v>
      </c>
      <c r="H1797" s="24"/>
    </row>
    <row r="1798" s="1" customFormat="1" spans="1:8">
      <c r="A1798" s="21" t="s">
        <v>308</v>
      </c>
      <c r="B1798" s="22" t="s">
        <v>309</v>
      </c>
      <c r="C1798" s="23" t="s">
        <v>3201</v>
      </c>
      <c r="D1798" s="22">
        <v>15</v>
      </c>
      <c r="E1798" s="22" t="str">
        <f>VLOOKUP(A1798,[4]技术合作!$1:$1048576,3,FALSE)</f>
        <v>上海市</v>
      </c>
      <c r="F1798" s="21" t="s">
        <v>3212</v>
      </c>
      <c r="G1798" s="21" t="s">
        <v>308</v>
      </c>
      <c r="H1798" s="24"/>
    </row>
    <row r="1799" s="1" customFormat="1" spans="1:8">
      <c r="A1799" s="21" t="s">
        <v>308</v>
      </c>
      <c r="B1799" s="22" t="s">
        <v>309</v>
      </c>
      <c r="C1799" s="23" t="s">
        <v>3201</v>
      </c>
      <c r="D1799" s="22">
        <v>15</v>
      </c>
      <c r="E1799" s="22" t="str">
        <f>VLOOKUP(A1799,[4]技术合作!$1:$1048576,3,FALSE)</f>
        <v>上海市</v>
      </c>
      <c r="F1799" s="29" t="s">
        <v>3213</v>
      </c>
      <c r="G1799" s="21" t="s">
        <v>308</v>
      </c>
      <c r="H1799" s="24"/>
    </row>
    <row r="1800" s="1" customFormat="1" spans="1:8">
      <c r="A1800" s="21" t="s">
        <v>308</v>
      </c>
      <c r="B1800" s="22" t="s">
        <v>309</v>
      </c>
      <c r="C1800" s="23" t="s">
        <v>3201</v>
      </c>
      <c r="D1800" s="22">
        <v>15</v>
      </c>
      <c r="E1800" s="22" t="str">
        <f>VLOOKUP(A1800,[4]技术合作!$1:$1048576,3,FALSE)</f>
        <v>上海市</v>
      </c>
      <c r="F1800" s="21" t="s">
        <v>3214</v>
      </c>
      <c r="G1800" s="21" t="s">
        <v>308</v>
      </c>
      <c r="H1800" s="24"/>
    </row>
    <row r="1801" s="1" customFormat="1" spans="1:8">
      <c r="A1801" s="21" t="s">
        <v>308</v>
      </c>
      <c r="B1801" s="22" t="s">
        <v>309</v>
      </c>
      <c r="C1801" s="23" t="s">
        <v>3201</v>
      </c>
      <c r="D1801" s="22">
        <v>15</v>
      </c>
      <c r="E1801" s="22" t="str">
        <f>VLOOKUP(A1801,[4]技术合作!$1:$1048576,3,FALSE)</f>
        <v>上海市</v>
      </c>
      <c r="F1801" s="21" t="s">
        <v>3215</v>
      </c>
      <c r="G1801" s="21" t="s">
        <v>308</v>
      </c>
      <c r="H1801" s="24"/>
    </row>
    <row r="1802" s="1" customFormat="1" spans="1:8">
      <c r="A1802" s="21" t="s">
        <v>308</v>
      </c>
      <c r="B1802" s="22" t="s">
        <v>309</v>
      </c>
      <c r="C1802" s="23" t="s">
        <v>3201</v>
      </c>
      <c r="D1802" s="22">
        <v>15</v>
      </c>
      <c r="E1802" s="22" t="str">
        <f>VLOOKUP(A1802,[4]技术合作!$1:$1048576,3,FALSE)</f>
        <v>上海市</v>
      </c>
      <c r="F1802" s="21" t="s">
        <v>3216</v>
      </c>
      <c r="G1802" s="21" t="s">
        <v>308</v>
      </c>
      <c r="H1802" s="24"/>
    </row>
    <row r="1803" s="1" customFormat="1" spans="1:8">
      <c r="A1803" s="21" t="s">
        <v>311</v>
      </c>
      <c r="B1803" s="22" t="s">
        <v>312</v>
      </c>
      <c r="C1803" s="23" t="s">
        <v>3217</v>
      </c>
      <c r="D1803" s="22">
        <v>2</v>
      </c>
      <c r="E1803" s="22" t="str">
        <f>VLOOKUP(A1803,[4]技术合作!$1:$1048576,3,FALSE)</f>
        <v>山东省潍坊市</v>
      </c>
      <c r="F1803" s="21" t="s">
        <v>3218</v>
      </c>
      <c r="G1803" s="21" t="s">
        <v>311</v>
      </c>
      <c r="H1803" s="24"/>
    </row>
    <row r="1804" s="1" customFormat="1" spans="1:8">
      <c r="A1804" s="21" t="s">
        <v>311</v>
      </c>
      <c r="B1804" s="22" t="s">
        <v>312</v>
      </c>
      <c r="C1804" s="23" t="s">
        <v>3217</v>
      </c>
      <c r="D1804" s="22">
        <v>2</v>
      </c>
      <c r="E1804" s="22" t="str">
        <f>VLOOKUP(A1804,[4]技术合作!$1:$1048576,3,FALSE)</f>
        <v>山东省潍坊市</v>
      </c>
      <c r="F1804" s="21" t="s">
        <v>3219</v>
      </c>
      <c r="G1804" s="21" t="s">
        <v>311</v>
      </c>
      <c r="H1804" s="24"/>
    </row>
    <row r="1805" s="1" customFormat="1" spans="1:8">
      <c r="A1805" s="21" t="s">
        <v>314</v>
      </c>
      <c r="B1805" s="22" t="s">
        <v>315</v>
      </c>
      <c r="C1805" s="23" t="s">
        <v>3220</v>
      </c>
      <c r="D1805" s="22">
        <v>16</v>
      </c>
      <c r="E1805" s="22" t="str">
        <f>VLOOKUP(A1805,[4]技术合作!$1:$1048576,3,FALSE)</f>
        <v>广东省深圳市</v>
      </c>
      <c r="F1805" s="21" t="s">
        <v>3221</v>
      </c>
      <c r="G1805" s="21" t="s">
        <v>314</v>
      </c>
      <c r="H1805" s="24"/>
    </row>
    <row r="1806" s="1" customFormat="1" spans="1:8">
      <c r="A1806" s="21" t="s">
        <v>314</v>
      </c>
      <c r="B1806" s="22" t="s">
        <v>315</v>
      </c>
      <c r="C1806" s="23" t="s">
        <v>3220</v>
      </c>
      <c r="D1806" s="22">
        <v>16</v>
      </c>
      <c r="E1806" s="22" t="str">
        <f>VLOOKUP(A1806,[4]技术合作!$1:$1048576,3,FALSE)</f>
        <v>广东省深圳市</v>
      </c>
      <c r="F1806" s="21" t="s">
        <v>3222</v>
      </c>
      <c r="G1806" s="21" t="s">
        <v>314</v>
      </c>
      <c r="H1806" s="24"/>
    </row>
    <row r="1807" s="1" customFormat="1" spans="1:8">
      <c r="A1807" s="21" t="s">
        <v>314</v>
      </c>
      <c r="B1807" s="22" t="s">
        <v>315</v>
      </c>
      <c r="C1807" s="23" t="s">
        <v>3220</v>
      </c>
      <c r="D1807" s="22">
        <v>16</v>
      </c>
      <c r="E1807" s="22" t="str">
        <f>VLOOKUP(A1807,[4]技术合作!$1:$1048576,3,FALSE)</f>
        <v>广东省深圳市</v>
      </c>
      <c r="F1807" s="21" t="s">
        <v>3223</v>
      </c>
      <c r="G1807" s="21" t="s">
        <v>314</v>
      </c>
      <c r="H1807" s="24"/>
    </row>
    <row r="1808" s="1" customFormat="1" spans="1:8">
      <c r="A1808" s="21" t="s">
        <v>314</v>
      </c>
      <c r="B1808" s="22" t="s">
        <v>315</v>
      </c>
      <c r="C1808" s="23" t="s">
        <v>3220</v>
      </c>
      <c r="D1808" s="22">
        <v>16</v>
      </c>
      <c r="E1808" s="22" t="str">
        <f>VLOOKUP(A1808,[4]技术合作!$1:$1048576,3,FALSE)</f>
        <v>广东省深圳市</v>
      </c>
      <c r="F1808" s="21" t="s">
        <v>3224</v>
      </c>
      <c r="G1808" s="21" t="s">
        <v>314</v>
      </c>
      <c r="H1808" s="24"/>
    </row>
    <row r="1809" s="1" customFormat="1" spans="1:8">
      <c r="A1809" s="21" t="s">
        <v>314</v>
      </c>
      <c r="B1809" s="22" t="s">
        <v>315</v>
      </c>
      <c r="C1809" s="23" t="s">
        <v>3220</v>
      </c>
      <c r="D1809" s="22">
        <v>16</v>
      </c>
      <c r="E1809" s="22" t="str">
        <f>VLOOKUP(A1809,[4]技术合作!$1:$1048576,3,FALSE)</f>
        <v>广东省深圳市</v>
      </c>
      <c r="F1809" s="21" t="s">
        <v>3225</v>
      </c>
      <c r="G1809" s="21" t="s">
        <v>314</v>
      </c>
      <c r="H1809" s="24"/>
    </row>
    <row r="1810" s="1" customFormat="1" spans="1:8">
      <c r="A1810" s="21" t="s">
        <v>314</v>
      </c>
      <c r="B1810" s="22" t="s">
        <v>315</v>
      </c>
      <c r="C1810" s="23" t="s">
        <v>3220</v>
      </c>
      <c r="D1810" s="22">
        <v>16</v>
      </c>
      <c r="E1810" s="22" t="str">
        <f>VLOOKUP(A1810,[4]技术合作!$1:$1048576,3,FALSE)</f>
        <v>广东省深圳市</v>
      </c>
      <c r="F1810" s="21" t="s">
        <v>3226</v>
      </c>
      <c r="G1810" s="21" t="s">
        <v>314</v>
      </c>
      <c r="H1810" s="24"/>
    </row>
    <row r="1811" s="1" customFormat="1" spans="1:8">
      <c r="A1811" s="21" t="s">
        <v>314</v>
      </c>
      <c r="B1811" s="22" t="s">
        <v>315</v>
      </c>
      <c r="C1811" s="23" t="s">
        <v>3220</v>
      </c>
      <c r="D1811" s="22">
        <v>16</v>
      </c>
      <c r="E1811" s="22" t="str">
        <f>VLOOKUP(A1811,[4]技术合作!$1:$1048576,3,FALSE)</f>
        <v>广东省深圳市</v>
      </c>
      <c r="F1811" s="21" t="s">
        <v>3227</v>
      </c>
      <c r="G1811" s="21" t="s">
        <v>314</v>
      </c>
      <c r="H1811" s="24"/>
    </row>
    <row r="1812" s="1" customFormat="1" spans="1:8">
      <c r="A1812" s="21" t="s">
        <v>314</v>
      </c>
      <c r="B1812" s="22" t="s">
        <v>315</v>
      </c>
      <c r="C1812" s="23" t="s">
        <v>3220</v>
      </c>
      <c r="D1812" s="22">
        <v>16</v>
      </c>
      <c r="E1812" s="22" t="str">
        <f>VLOOKUP(A1812,[4]技术合作!$1:$1048576,3,FALSE)</f>
        <v>广东省深圳市</v>
      </c>
      <c r="F1812" s="21" t="s">
        <v>3228</v>
      </c>
      <c r="G1812" s="21" t="s">
        <v>314</v>
      </c>
      <c r="H1812" s="24"/>
    </row>
    <row r="1813" s="1" customFormat="1" spans="1:8">
      <c r="A1813" s="21" t="s">
        <v>314</v>
      </c>
      <c r="B1813" s="22" t="s">
        <v>315</v>
      </c>
      <c r="C1813" s="23" t="s">
        <v>3220</v>
      </c>
      <c r="D1813" s="22">
        <v>16</v>
      </c>
      <c r="E1813" s="22" t="str">
        <f>VLOOKUP(A1813,[4]技术合作!$1:$1048576,3,FALSE)</f>
        <v>广东省深圳市</v>
      </c>
      <c r="F1813" s="21" t="s">
        <v>3229</v>
      </c>
      <c r="G1813" s="21" t="s">
        <v>314</v>
      </c>
      <c r="H1813" s="24"/>
    </row>
    <row r="1814" s="1" customFormat="1" spans="1:8">
      <c r="A1814" s="21" t="s">
        <v>314</v>
      </c>
      <c r="B1814" s="22" t="s">
        <v>315</v>
      </c>
      <c r="C1814" s="23" t="s">
        <v>3220</v>
      </c>
      <c r="D1814" s="22">
        <v>16</v>
      </c>
      <c r="E1814" s="22" t="str">
        <f>VLOOKUP(A1814,[4]技术合作!$1:$1048576,3,FALSE)</f>
        <v>广东省深圳市</v>
      </c>
      <c r="F1814" s="21" t="s">
        <v>3230</v>
      </c>
      <c r="G1814" s="21" t="s">
        <v>314</v>
      </c>
      <c r="H1814" s="24"/>
    </row>
    <row r="1815" s="1" customFormat="1" spans="1:8">
      <c r="A1815" s="21" t="s">
        <v>314</v>
      </c>
      <c r="B1815" s="22" t="s">
        <v>315</v>
      </c>
      <c r="C1815" s="23" t="s">
        <v>3220</v>
      </c>
      <c r="D1815" s="22">
        <v>16</v>
      </c>
      <c r="E1815" s="22" t="str">
        <f>VLOOKUP(A1815,[4]技术合作!$1:$1048576,3,FALSE)</f>
        <v>广东省深圳市</v>
      </c>
      <c r="F1815" s="21" t="s">
        <v>3231</v>
      </c>
      <c r="G1815" s="21" t="s">
        <v>314</v>
      </c>
      <c r="H1815" s="24"/>
    </row>
    <row r="1816" s="1" customFormat="1" spans="1:8">
      <c r="A1816" s="21" t="s">
        <v>314</v>
      </c>
      <c r="B1816" s="22" t="s">
        <v>315</v>
      </c>
      <c r="C1816" s="23" t="s">
        <v>3220</v>
      </c>
      <c r="D1816" s="22">
        <v>16</v>
      </c>
      <c r="E1816" s="22" t="str">
        <f>VLOOKUP(A1816,[4]技术合作!$1:$1048576,3,FALSE)</f>
        <v>广东省深圳市</v>
      </c>
      <c r="F1816" s="21" t="s">
        <v>3232</v>
      </c>
      <c r="G1816" s="21" t="s">
        <v>314</v>
      </c>
      <c r="H1816" s="24"/>
    </row>
    <row r="1817" s="1" customFormat="1" spans="1:8">
      <c r="A1817" s="21" t="s">
        <v>314</v>
      </c>
      <c r="B1817" s="22" t="s">
        <v>315</v>
      </c>
      <c r="C1817" s="23" t="s">
        <v>3220</v>
      </c>
      <c r="D1817" s="22">
        <v>16</v>
      </c>
      <c r="E1817" s="22" t="str">
        <f>VLOOKUP(A1817,[4]技术合作!$1:$1048576,3,FALSE)</f>
        <v>广东省深圳市</v>
      </c>
      <c r="F1817" s="21" t="s">
        <v>3233</v>
      </c>
      <c r="G1817" s="21" t="s">
        <v>314</v>
      </c>
      <c r="H1817" s="24"/>
    </row>
    <row r="1818" s="1" customFormat="1" spans="1:8">
      <c r="A1818" s="21" t="s">
        <v>314</v>
      </c>
      <c r="B1818" s="22" t="s">
        <v>315</v>
      </c>
      <c r="C1818" s="23" t="s">
        <v>3220</v>
      </c>
      <c r="D1818" s="22">
        <v>16</v>
      </c>
      <c r="E1818" s="22" t="str">
        <f>VLOOKUP(A1818,[4]技术合作!$1:$1048576,3,FALSE)</f>
        <v>广东省深圳市</v>
      </c>
      <c r="F1818" s="21" t="s">
        <v>3234</v>
      </c>
      <c r="G1818" s="21" t="s">
        <v>314</v>
      </c>
      <c r="H1818" s="24"/>
    </row>
    <row r="1819" s="1" customFormat="1" spans="1:8">
      <c r="A1819" s="21" t="s">
        <v>314</v>
      </c>
      <c r="B1819" s="22" t="s">
        <v>315</v>
      </c>
      <c r="C1819" s="23" t="s">
        <v>3220</v>
      </c>
      <c r="D1819" s="22">
        <v>16</v>
      </c>
      <c r="E1819" s="22" t="str">
        <f>VLOOKUP(A1819,[4]技术合作!$1:$1048576,3,FALSE)</f>
        <v>广东省深圳市</v>
      </c>
      <c r="F1819" s="21" t="s">
        <v>3235</v>
      </c>
      <c r="G1819" s="21" t="s">
        <v>314</v>
      </c>
      <c r="H1819" s="24"/>
    </row>
    <row r="1820" s="1" customFormat="1" spans="1:8">
      <c r="A1820" s="21" t="s">
        <v>314</v>
      </c>
      <c r="B1820" s="22" t="s">
        <v>315</v>
      </c>
      <c r="C1820" s="23" t="s">
        <v>3220</v>
      </c>
      <c r="D1820" s="22">
        <v>16</v>
      </c>
      <c r="E1820" s="22" t="str">
        <f>VLOOKUP(A1820,[4]技术合作!$1:$1048576,3,FALSE)</f>
        <v>广东省深圳市</v>
      </c>
      <c r="F1820" s="21" t="s">
        <v>3236</v>
      </c>
      <c r="G1820" s="21" t="s">
        <v>314</v>
      </c>
      <c r="H1820" s="24"/>
    </row>
    <row r="1821" s="1" customFormat="1" spans="1:8">
      <c r="A1821" s="21" t="s">
        <v>317</v>
      </c>
      <c r="B1821" s="22" t="s">
        <v>318</v>
      </c>
      <c r="C1821" s="23" t="s">
        <v>3237</v>
      </c>
      <c r="D1821" s="22">
        <v>4</v>
      </c>
      <c r="E1821" s="22" t="str">
        <f>VLOOKUP(A1821,[4]技术合作!$1:$1048576,3,FALSE)</f>
        <v>福建省厦门市</v>
      </c>
      <c r="F1821" s="21" t="s">
        <v>3238</v>
      </c>
      <c r="G1821" s="21" t="s">
        <v>317</v>
      </c>
      <c r="H1821" s="24"/>
    </row>
    <row r="1822" s="1" customFormat="1" spans="1:8">
      <c r="A1822" s="21" t="s">
        <v>317</v>
      </c>
      <c r="B1822" s="22" t="s">
        <v>318</v>
      </c>
      <c r="C1822" s="23" t="s">
        <v>3237</v>
      </c>
      <c r="D1822" s="22">
        <v>4</v>
      </c>
      <c r="E1822" s="22" t="str">
        <f>VLOOKUP(A1822,[4]技术合作!$1:$1048576,3,FALSE)</f>
        <v>福建省厦门市</v>
      </c>
      <c r="F1822" s="21" t="s">
        <v>3239</v>
      </c>
      <c r="G1822" s="21" t="s">
        <v>317</v>
      </c>
      <c r="H1822" s="24"/>
    </row>
    <row r="1823" s="1" customFormat="1" spans="1:8">
      <c r="A1823" s="21" t="s">
        <v>317</v>
      </c>
      <c r="B1823" s="22" t="s">
        <v>318</v>
      </c>
      <c r="C1823" s="23" t="s">
        <v>3237</v>
      </c>
      <c r="D1823" s="22">
        <v>4</v>
      </c>
      <c r="E1823" s="22" t="str">
        <f>VLOOKUP(A1823,[4]技术合作!$1:$1048576,3,FALSE)</f>
        <v>福建省厦门市</v>
      </c>
      <c r="F1823" s="21" t="s">
        <v>3240</v>
      </c>
      <c r="G1823" s="21" t="s">
        <v>317</v>
      </c>
      <c r="H1823" s="24"/>
    </row>
    <row r="1824" s="1" customFormat="1" spans="1:8">
      <c r="A1824" s="21" t="s">
        <v>317</v>
      </c>
      <c r="B1824" s="22" t="s">
        <v>318</v>
      </c>
      <c r="C1824" s="23" t="s">
        <v>3237</v>
      </c>
      <c r="D1824" s="22">
        <v>4</v>
      </c>
      <c r="E1824" s="22" t="str">
        <f>VLOOKUP(A1824,[4]技术合作!$1:$1048576,3,FALSE)</f>
        <v>福建省厦门市</v>
      </c>
      <c r="F1824" s="21" t="s">
        <v>3241</v>
      </c>
      <c r="G1824" s="21" t="s">
        <v>317</v>
      </c>
      <c r="H1824" s="24"/>
    </row>
    <row r="1825" s="1" customFormat="1" spans="1:8">
      <c r="A1825" s="21" t="s">
        <v>3242</v>
      </c>
      <c r="B1825" s="22" t="s">
        <v>3243</v>
      </c>
      <c r="C1825" s="23" t="s">
        <v>3244</v>
      </c>
      <c r="D1825" s="22">
        <v>27</v>
      </c>
      <c r="E1825" s="22" t="str">
        <f>VLOOKUP(A1825,[4]技术合作!$1:$1048576,3,FALSE)</f>
        <v>广东省中山市</v>
      </c>
      <c r="F1825" s="29" t="s">
        <v>3245</v>
      </c>
      <c r="G1825" s="21" t="s">
        <v>3242</v>
      </c>
      <c r="H1825" s="24"/>
    </row>
    <row r="1826" s="1" customFormat="1" spans="1:8">
      <c r="A1826" s="21" t="s">
        <v>3242</v>
      </c>
      <c r="B1826" s="22" t="s">
        <v>3243</v>
      </c>
      <c r="C1826" s="23" t="s">
        <v>3244</v>
      </c>
      <c r="D1826" s="22">
        <v>27</v>
      </c>
      <c r="E1826" s="22" t="str">
        <f>VLOOKUP(A1826,[4]技术合作!$1:$1048576,3,FALSE)</f>
        <v>广东省中山市</v>
      </c>
      <c r="F1826" s="21" t="s">
        <v>3246</v>
      </c>
      <c r="G1826" s="21" t="s">
        <v>3242</v>
      </c>
      <c r="H1826" s="24"/>
    </row>
    <row r="1827" s="1" customFormat="1" spans="1:8">
      <c r="A1827" s="21" t="s">
        <v>3242</v>
      </c>
      <c r="B1827" s="22" t="s">
        <v>3243</v>
      </c>
      <c r="C1827" s="23" t="s">
        <v>3244</v>
      </c>
      <c r="D1827" s="22">
        <v>27</v>
      </c>
      <c r="E1827" s="22" t="str">
        <f>VLOOKUP(A1827,[4]技术合作!$1:$1048576,3,FALSE)</f>
        <v>广东省中山市</v>
      </c>
      <c r="F1827" s="21" t="s">
        <v>3247</v>
      </c>
      <c r="G1827" s="21" t="s">
        <v>3242</v>
      </c>
      <c r="H1827" s="24"/>
    </row>
    <row r="1828" s="1" customFormat="1" spans="1:8">
      <c r="A1828" s="21" t="s">
        <v>3242</v>
      </c>
      <c r="B1828" s="22" t="s">
        <v>3243</v>
      </c>
      <c r="C1828" s="23" t="s">
        <v>3244</v>
      </c>
      <c r="D1828" s="22">
        <v>27</v>
      </c>
      <c r="E1828" s="22" t="str">
        <f>VLOOKUP(A1828,[4]技术合作!$1:$1048576,3,FALSE)</f>
        <v>广东省中山市</v>
      </c>
      <c r="F1828" s="21" t="s">
        <v>3248</v>
      </c>
      <c r="G1828" s="21" t="s">
        <v>3242</v>
      </c>
      <c r="H1828" s="24"/>
    </row>
    <row r="1829" s="1" customFormat="1" spans="1:8">
      <c r="A1829" s="21" t="s">
        <v>3242</v>
      </c>
      <c r="B1829" s="22" t="s">
        <v>3243</v>
      </c>
      <c r="C1829" s="23" t="s">
        <v>3244</v>
      </c>
      <c r="D1829" s="22">
        <v>27</v>
      </c>
      <c r="E1829" s="22" t="str">
        <f>VLOOKUP(A1829,[4]技术合作!$1:$1048576,3,FALSE)</f>
        <v>广东省中山市</v>
      </c>
      <c r="F1829" s="21" t="s">
        <v>3249</v>
      </c>
      <c r="G1829" s="21" t="s">
        <v>3242</v>
      </c>
      <c r="H1829" s="24"/>
    </row>
    <row r="1830" s="1" customFormat="1" spans="1:8">
      <c r="A1830" s="21" t="s">
        <v>3242</v>
      </c>
      <c r="B1830" s="22" t="s">
        <v>3243</v>
      </c>
      <c r="C1830" s="23" t="s">
        <v>3244</v>
      </c>
      <c r="D1830" s="22">
        <v>27</v>
      </c>
      <c r="E1830" s="22" t="str">
        <f>VLOOKUP(A1830,[4]技术合作!$1:$1048576,3,FALSE)</f>
        <v>广东省中山市</v>
      </c>
      <c r="F1830" s="21" t="s">
        <v>3250</v>
      </c>
      <c r="G1830" s="21" t="s">
        <v>3242</v>
      </c>
      <c r="H1830" s="24"/>
    </row>
    <row r="1831" s="1" customFormat="1" spans="1:8">
      <c r="A1831" s="21" t="s">
        <v>3242</v>
      </c>
      <c r="B1831" s="22" t="s">
        <v>3243</v>
      </c>
      <c r="C1831" s="23" t="s">
        <v>3244</v>
      </c>
      <c r="D1831" s="22">
        <v>27</v>
      </c>
      <c r="E1831" s="22" t="str">
        <f>VLOOKUP(A1831,[4]技术合作!$1:$1048576,3,FALSE)</f>
        <v>广东省中山市</v>
      </c>
      <c r="F1831" s="21" t="s">
        <v>3251</v>
      </c>
      <c r="G1831" s="21" t="s">
        <v>3242</v>
      </c>
      <c r="H1831" s="24"/>
    </row>
    <row r="1832" s="1" customFormat="1" spans="1:8">
      <c r="A1832" s="21" t="s">
        <v>3242</v>
      </c>
      <c r="B1832" s="22" t="s">
        <v>3243</v>
      </c>
      <c r="C1832" s="23" t="s">
        <v>3244</v>
      </c>
      <c r="D1832" s="22">
        <v>27</v>
      </c>
      <c r="E1832" s="22" t="str">
        <f>VLOOKUP(A1832,[4]技术合作!$1:$1048576,3,FALSE)</f>
        <v>广东省中山市</v>
      </c>
      <c r="F1832" s="21" t="s">
        <v>3252</v>
      </c>
      <c r="G1832" s="21" t="s">
        <v>3242</v>
      </c>
      <c r="H1832" s="24"/>
    </row>
    <row r="1833" s="1" customFormat="1" spans="1:8">
      <c r="A1833" s="21" t="s">
        <v>3242</v>
      </c>
      <c r="B1833" s="22" t="s">
        <v>3243</v>
      </c>
      <c r="C1833" s="23" t="s">
        <v>3244</v>
      </c>
      <c r="D1833" s="22">
        <v>27</v>
      </c>
      <c r="E1833" s="22" t="str">
        <f>VLOOKUP(A1833,[4]技术合作!$1:$1048576,3,FALSE)</f>
        <v>广东省中山市</v>
      </c>
      <c r="F1833" s="21" t="s">
        <v>3253</v>
      </c>
      <c r="G1833" s="21" t="s">
        <v>3242</v>
      </c>
      <c r="H1833" s="24"/>
    </row>
    <row r="1834" s="1" customFormat="1" spans="1:8">
      <c r="A1834" s="21" t="s">
        <v>3242</v>
      </c>
      <c r="B1834" s="22" t="s">
        <v>3243</v>
      </c>
      <c r="C1834" s="23" t="s">
        <v>3244</v>
      </c>
      <c r="D1834" s="22">
        <v>27</v>
      </c>
      <c r="E1834" s="22" t="str">
        <f>VLOOKUP(A1834,[4]技术合作!$1:$1048576,3,FALSE)</f>
        <v>广东省中山市</v>
      </c>
      <c r="F1834" s="21" t="s">
        <v>3254</v>
      </c>
      <c r="G1834" s="21" t="s">
        <v>3242</v>
      </c>
      <c r="H1834" s="24"/>
    </row>
    <row r="1835" s="1" customFormat="1" spans="1:8">
      <c r="A1835" s="21" t="s">
        <v>3242</v>
      </c>
      <c r="B1835" s="22" t="s">
        <v>3243</v>
      </c>
      <c r="C1835" s="23" t="s">
        <v>3244</v>
      </c>
      <c r="D1835" s="22">
        <v>27</v>
      </c>
      <c r="E1835" s="22" t="str">
        <f>VLOOKUP(A1835,[4]技术合作!$1:$1048576,3,FALSE)</f>
        <v>广东省中山市</v>
      </c>
      <c r="F1835" s="21" t="s">
        <v>3255</v>
      </c>
      <c r="G1835" s="21" t="s">
        <v>3242</v>
      </c>
      <c r="H1835" s="24"/>
    </row>
    <row r="1836" s="1" customFormat="1" spans="1:8">
      <c r="A1836" s="21" t="s">
        <v>3242</v>
      </c>
      <c r="B1836" s="22" t="s">
        <v>3243</v>
      </c>
      <c r="C1836" s="23" t="s">
        <v>3244</v>
      </c>
      <c r="D1836" s="22">
        <v>27</v>
      </c>
      <c r="E1836" s="22" t="str">
        <f>VLOOKUP(A1836,[4]技术合作!$1:$1048576,3,FALSE)</f>
        <v>广东省中山市</v>
      </c>
      <c r="F1836" s="21" t="s">
        <v>3256</v>
      </c>
      <c r="G1836" s="21" t="s">
        <v>3242</v>
      </c>
      <c r="H1836" s="24"/>
    </row>
    <row r="1837" s="1" customFormat="1" spans="1:8">
      <c r="A1837" s="21" t="s">
        <v>3242</v>
      </c>
      <c r="B1837" s="22" t="s">
        <v>3243</v>
      </c>
      <c r="C1837" s="23" t="s">
        <v>3244</v>
      </c>
      <c r="D1837" s="22">
        <v>27</v>
      </c>
      <c r="E1837" s="22" t="str">
        <f>VLOOKUP(A1837,[4]技术合作!$1:$1048576,3,FALSE)</f>
        <v>广东省中山市</v>
      </c>
      <c r="F1837" s="21" t="s">
        <v>3257</v>
      </c>
      <c r="G1837" s="21" t="s">
        <v>3242</v>
      </c>
      <c r="H1837" s="24"/>
    </row>
    <row r="1838" s="1" customFormat="1" spans="1:8">
      <c r="A1838" s="21" t="s">
        <v>3242</v>
      </c>
      <c r="B1838" s="22" t="s">
        <v>3243</v>
      </c>
      <c r="C1838" s="23" t="s">
        <v>3244</v>
      </c>
      <c r="D1838" s="22">
        <v>27</v>
      </c>
      <c r="E1838" s="22" t="str">
        <f>VLOOKUP(A1838,[4]技术合作!$1:$1048576,3,FALSE)</f>
        <v>广东省中山市</v>
      </c>
      <c r="F1838" s="21" t="s">
        <v>3258</v>
      </c>
      <c r="G1838" s="21" t="s">
        <v>3242</v>
      </c>
      <c r="H1838" s="24"/>
    </row>
    <row r="1839" s="1" customFormat="1" spans="1:8">
      <c r="A1839" s="21" t="s">
        <v>3242</v>
      </c>
      <c r="B1839" s="22" t="s">
        <v>3243</v>
      </c>
      <c r="C1839" s="23" t="s">
        <v>3244</v>
      </c>
      <c r="D1839" s="22">
        <v>27</v>
      </c>
      <c r="E1839" s="22" t="str">
        <f>VLOOKUP(A1839,[4]技术合作!$1:$1048576,3,FALSE)</f>
        <v>广东省中山市</v>
      </c>
      <c r="F1839" s="21" t="s">
        <v>3259</v>
      </c>
      <c r="G1839" s="21" t="s">
        <v>3242</v>
      </c>
      <c r="H1839" s="24"/>
    </row>
    <row r="1840" s="1" customFormat="1" spans="1:8">
      <c r="A1840" s="21" t="s">
        <v>3242</v>
      </c>
      <c r="B1840" s="22" t="s">
        <v>3243</v>
      </c>
      <c r="C1840" s="23" t="s">
        <v>3244</v>
      </c>
      <c r="D1840" s="22">
        <v>27</v>
      </c>
      <c r="E1840" s="22" t="str">
        <f>VLOOKUP(A1840,[4]技术合作!$1:$1048576,3,FALSE)</f>
        <v>广东省中山市</v>
      </c>
      <c r="F1840" s="21" t="s">
        <v>3260</v>
      </c>
      <c r="G1840" s="21" t="s">
        <v>3242</v>
      </c>
      <c r="H1840" s="24"/>
    </row>
    <row r="1841" s="1" customFormat="1" spans="1:8">
      <c r="A1841" s="21" t="s">
        <v>3242</v>
      </c>
      <c r="B1841" s="22" t="s">
        <v>3243</v>
      </c>
      <c r="C1841" s="23" t="s">
        <v>3244</v>
      </c>
      <c r="D1841" s="22">
        <v>27</v>
      </c>
      <c r="E1841" s="22" t="str">
        <f>VLOOKUP(A1841,[4]技术合作!$1:$1048576,3,FALSE)</f>
        <v>广东省中山市</v>
      </c>
      <c r="F1841" s="21" t="s">
        <v>3261</v>
      </c>
      <c r="G1841" s="21" t="s">
        <v>3242</v>
      </c>
      <c r="H1841" s="24"/>
    </row>
    <row r="1842" s="1" customFormat="1" spans="1:8">
      <c r="A1842" s="21" t="s">
        <v>3242</v>
      </c>
      <c r="B1842" s="22" t="s">
        <v>3243</v>
      </c>
      <c r="C1842" s="23" t="s">
        <v>3244</v>
      </c>
      <c r="D1842" s="22">
        <v>27</v>
      </c>
      <c r="E1842" s="22" t="str">
        <f>VLOOKUP(A1842,[4]技术合作!$1:$1048576,3,FALSE)</f>
        <v>广东省中山市</v>
      </c>
      <c r="F1842" s="21" t="s">
        <v>3262</v>
      </c>
      <c r="G1842" s="21" t="s">
        <v>3242</v>
      </c>
      <c r="H1842" s="24"/>
    </row>
    <row r="1843" s="1" customFormat="1" spans="1:8">
      <c r="A1843" s="21" t="s">
        <v>3242</v>
      </c>
      <c r="B1843" s="22" t="s">
        <v>3243</v>
      </c>
      <c r="C1843" s="23" t="s">
        <v>3244</v>
      </c>
      <c r="D1843" s="22">
        <v>27</v>
      </c>
      <c r="E1843" s="22" t="str">
        <f>VLOOKUP(A1843,[4]技术合作!$1:$1048576,3,FALSE)</f>
        <v>广东省中山市</v>
      </c>
      <c r="F1843" s="21" t="s">
        <v>3263</v>
      </c>
      <c r="G1843" s="21" t="s">
        <v>3242</v>
      </c>
      <c r="H1843" s="24"/>
    </row>
    <row r="1844" s="1" customFormat="1" spans="1:8">
      <c r="A1844" s="21" t="s">
        <v>3242</v>
      </c>
      <c r="B1844" s="22" t="s">
        <v>3243</v>
      </c>
      <c r="C1844" s="23" t="s">
        <v>3244</v>
      </c>
      <c r="D1844" s="22">
        <v>27</v>
      </c>
      <c r="E1844" s="22" t="str">
        <f>VLOOKUP(A1844,[4]技术合作!$1:$1048576,3,FALSE)</f>
        <v>广东省中山市</v>
      </c>
      <c r="F1844" s="21" t="s">
        <v>3264</v>
      </c>
      <c r="G1844" s="21" t="s">
        <v>3242</v>
      </c>
      <c r="H1844" s="24"/>
    </row>
    <row r="1845" s="1" customFormat="1" spans="1:8">
      <c r="A1845" s="21" t="s">
        <v>3242</v>
      </c>
      <c r="B1845" s="22" t="s">
        <v>3243</v>
      </c>
      <c r="C1845" s="23" t="s">
        <v>3244</v>
      </c>
      <c r="D1845" s="22">
        <v>27</v>
      </c>
      <c r="E1845" s="22" t="str">
        <f>VLOOKUP(A1845,[4]技术合作!$1:$1048576,3,FALSE)</f>
        <v>广东省中山市</v>
      </c>
      <c r="F1845" s="21" t="s">
        <v>3265</v>
      </c>
      <c r="G1845" s="21" t="s">
        <v>3242</v>
      </c>
      <c r="H1845" s="24"/>
    </row>
    <row r="1846" s="1" customFormat="1" spans="1:8">
      <c r="A1846" s="21" t="s">
        <v>3242</v>
      </c>
      <c r="B1846" s="22" t="s">
        <v>3243</v>
      </c>
      <c r="C1846" s="23" t="s">
        <v>3244</v>
      </c>
      <c r="D1846" s="22">
        <v>27</v>
      </c>
      <c r="E1846" s="22" t="str">
        <f>VLOOKUP(A1846,[4]技术合作!$1:$1048576,3,FALSE)</f>
        <v>广东省中山市</v>
      </c>
      <c r="F1846" s="21" t="s">
        <v>3266</v>
      </c>
      <c r="G1846" s="21" t="s">
        <v>3242</v>
      </c>
      <c r="H1846" s="24"/>
    </row>
    <row r="1847" s="1" customFormat="1" spans="1:8">
      <c r="A1847" s="21" t="s">
        <v>3242</v>
      </c>
      <c r="B1847" s="22" t="s">
        <v>3243</v>
      </c>
      <c r="C1847" s="23" t="s">
        <v>3244</v>
      </c>
      <c r="D1847" s="22">
        <v>27</v>
      </c>
      <c r="E1847" s="22" t="str">
        <f>VLOOKUP(A1847,[4]技术合作!$1:$1048576,3,FALSE)</f>
        <v>广东省中山市</v>
      </c>
      <c r="F1847" s="21" t="s">
        <v>3267</v>
      </c>
      <c r="G1847" s="21" t="s">
        <v>3242</v>
      </c>
      <c r="H1847" s="24"/>
    </row>
    <row r="1848" s="1" customFormat="1" spans="1:8">
      <c r="A1848" s="21" t="s">
        <v>3242</v>
      </c>
      <c r="B1848" s="22" t="s">
        <v>3243</v>
      </c>
      <c r="C1848" s="23" t="s">
        <v>3244</v>
      </c>
      <c r="D1848" s="22">
        <v>27</v>
      </c>
      <c r="E1848" s="22" t="str">
        <f>VLOOKUP(A1848,[4]技术合作!$1:$1048576,3,FALSE)</f>
        <v>广东省中山市</v>
      </c>
      <c r="F1848" s="21" t="s">
        <v>3268</v>
      </c>
      <c r="G1848" s="21" t="s">
        <v>3242</v>
      </c>
      <c r="H1848" s="24"/>
    </row>
    <row r="1849" s="1" customFormat="1" spans="1:8">
      <c r="A1849" s="21" t="s">
        <v>3242</v>
      </c>
      <c r="B1849" s="22" t="s">
        <v>3243</v>
      </c>
      <c r="C1849" s="23" t="s">
        <v>3244</v>
      </c>
      <c r="D1849" s="22">
        <v>27</v>
      </c>
      <c r="E1849" s="22" t="str">
        <f>VLOOKUP(A1849,[4]技术合作!$1:$1048576,3,FALSE)</f>
        <v>广东省中山市</v>
      </c>
      <c r="F1849" s="21" t="s">
        <v>3269</v>
      </c>
      <c r="G1849" s="21" t="s">
        <v>3242</v>
      </c>
      <c r="H1849" s="24"/>
    </row>
    <row r="1850" s="1" customFormat="1" spans="1:8">
      <c r="A1850" s="21" t="s">
        <v>3242</v>
      </c>
      <c r="B1850" s="22" t="s">
        <v>3243</v>
      </c>
      <c r="C1850" s="23" t="s">
        <v>3244</v>
      </c>
      <c r="D1850" s="22">
        <v>27</v>
      </c>
      <c r="E1850" s="22" t="str">
        <f>VLOOKUP(A1850,[4]技术合作!$1:$1048576,3,FALSE)</f>
        <v>广东省中山市</v>
      </c>
      <c r="F1850" s="21" t="s">
        <v>3270</v>
      </c>
      <c r="G1850" s="21" t="s">
        <v>3242</v>
      </c>
      <c r="H1850" s="24"/>
    </row>
    <row r="1851" s="1" customFormat="1" spans="1:8">
      <c r="A1851" s="21" t="s">
        <v>3242</v>
      </c>
      <c r="B1851" s="22" t="s">
        <v>3243</v>
      </c>
      <c r="C1851" s="23" t="s">
        <v>3244</v>
      </c>
      <c r="D1851" s="22">
        <v>27</v>
      </c>
      <c r="E1851" s="22" t="str">
        <f>VLOOKUP(A1851,[4]技术合作!$1:$1048576,3,FALSE)</f>
        <v>广东省中山市</v>
      </c>
      <c r="F1851" s="21" t="s">
        <v>3271</v>
      </c>
      <c r="G1851" s="21" t="s">
        <v>3242</v>
      </c>
      <c r="H1851" s="24"/>
    </row>
    <row r="1852" s="1" customFormat="1" spans="1:8">
      <c r="A1852" s="21" t="s">
        <v>320</v>
      </c>
      <c r="B1852" s="22" t="s">
        <v>321</v>
      </c>
      <c r="C1852" s="23" t="s">
        <v>3272</v>
      </c>
      <c r="D1852" s="22">
        <v>7</v>
      </c>
      <c r="E1852" s="22" t="str">
        <f>VLOOKUP(A1852,[4]技术合作!$1:$1048576,3,FALSE)</f>
        <v>广东省深圳市</v>
      </c>
      <c r="F1852" s="21" t="s">
        <v>3273</v>
      </c>
      <c r="G1852" s="21" t="s">
        <v>320</v>
      </c>
      <c r="H1852" s="24"/>
    </row>
    <row r="1853" s="1" customFormat="1" spans="1:8">
      <c r="A1853" s="21" t="s">
        <v>320</v>
      </c>
      <c r="B1853" s="22" t="s">
        <v>321</v>
      </c>
      <c r="C1853" s="23" t="s">
        <v>3272</v>
      </c>
      <c r="D1853" s="22">
        <v>7</v>
      </c>
      <c r="E1853" s="22" t="str">
        <f>VLOOKUP(A1853,[4]技术合作!$1:$1048576,3,FALSE)</f>
        <v>广东省深圳市</v>
      </c>
      <c r="F1853" s="21" t="s">
        <v>3274</v>
      </c>
      <c r="G1853" s="21" t="s">
        <v>320</v>
      </c>
      <c r="H1853" s="24"/>
    </row>
    <row r="1854" s="1" customFormat="1" spans="1:8">
      <c r="A1854" s="21" t="s">
        <v>320</v>
      </c>
      <c r="B1854" s="22" t="s">
        <v>321</v>
      </c>
      <c r="C1854" s="23" t="s">
        <v>3272</v>
      </c>
      <c r="D1854" s="22">
        <v>7</v>
      </c>
      <c r="E1854" s="22" t="str">
        <f>VLOOKUP(A1854,[4]技术合作!$1:$1048576,3,FALSE)</f>
        <v>广东省深圳市</v>
      </c>
      <c r="F1854" s="21" t="s">
        <v>3275</v>
      </c>
      <c r="G1854" s="21" t="s">
        <v>320</v>
      </c>
      <c r="H1854" s="24"/>
    </row>
    <row r="1855" s="1" customFormat="1" spans="1:8">
      <c r="A1855" s="21" t="s">
        <v>320</v>
      </c>
      <c r="B1855" s="22" t="s">
        <v>321</v>
      </c>
      <c r="C1855" s="23" t="s">
        <v>3272</v>
      </c>
      <c r="D1855" s="22">
        <v>7</v>
      </c>
      <c r="E1855" s="22" t="str">
        <f>VLOOKUP(A1855,[4]技术合作!$1:$1048576,3,FALSE)</f>
        <v>广东省深圳市</v>
      </c>
      <c r="F1855" s="21" t="s">
        <v>3276</v>
      </c>
      <c r="G1855" s="21" t="s">
        <v>320</v>
      </c>
      <c r="H1855" s="24"/>
    </row>
    <row r="1856" s="1" customFormat="1" spans="1:8">
      <c r="A1856" s="21" t="s">
        <v>320</v>
      </c>
      <c r="B1856" s="22" t="s">
        <v>321</v>
      </c>
      <c r="C1856" s="23" t="s">
        <v>3272</v>
      </c>
      <c r="D1856" s="22">
        <v>7</v>
      </c>
      <c r="E1856" s="22" t="str">
        <f>VLOOKUP(A1856,[4]技术合作!$1:$1048576,3,FALSE)</f>
        <v>广东省深圳市</v>
      </c>
      <c r="F1856" s="21" t="s">
        <v>3277</v>
      </c>
      <c r="G1856" s="21" t="s">
        <v>320</v>
      </c>
      <c r="H1856" s="24"/>
    </row>
    <row r="1857" s="1" customFormat="1" spans="1:8">
      <c r="A1857" s="21" t="s">
        <v>320</v>
      </c>
      <c r="B1857" s="22" t="s">
        <v>321</v>
      </c>
      <c r="C1857" s="23" t="s">
        <v>3272</v>
      </c>
      <c r="D1857" s="22">
        <v>7</v>
      </c>
      <c r="E1857" s="22" t="str">
        <f>VLOOKUP(A1857,[4]技术合作!$1:$1048576,3,FALSE)</f>
        <v>广东省深圳市</v>
      </c>
      <c r="F1857" s="21" t="s">
        <v>3278</v>
      </c>
      <c r="G1857" s="21" t="s">
        <v>320</v>
      </c>
      <c r="H1857" s="24"/>
    </row>
    <row r="1858" s="1" customFormat="1" spans="1:8">
      <c r="A1858" s="21" t="s">
        <v>320</v>
      </c>
      <c r="B1858" s="22" t="s">
        <v>321</v>
      </c>
      <c r="C1858" s="23" t="s">
        <v>3272</v>
      </c>
      <c r="D1858" s="22">
        <v>7</v>
      </c>
      <c r="E1858" s="22" t="str">
        <f>VLOOKUP(A1858,[4]技术合作!$1:$1048576,3,FALSE)</f>
        <v>广东省深圳市</v>
      </c>
      <c r="F1858" s="21" t="s">
        <v>3279</v>
      </c>
      <c r="G1858" s="21" t="s">
        <v>320</v>
      </c>
      <c r="H1858" s="24"/>
    </row>
    <row r="1859" s="1" customFormat="1" spans="1:8">
      <c r="A1859" s="21" t="s">
        <v>323</v>
      </c>
      <c r="B1859" s="22" t="s">
        <v>324</v>
      </c>
      <c r="C1859" s="23" t="s">
        <v>3280</v>
      </c>
      <c r="D1859" s="22">
        <v>8</v>
      </c>
      <c r="E1859" s="22" t="str">
        <f>VLOOKUP(A1859,[4]技术合作!$1:$1048576,3,FALSE)</f>
        <v>广东省中山市</v>
      </c>
      <c r="F1859" s="23" t="s">
        <v>3281</v>
      </c>
      <c r="G1859" s="21" t="s">
        <v>323</v>
      </c>
      <c r="H1859" s="24"/>
    </row>
    <row r="1860" s="1" customFormat="1" spans="1:8">
      <c r="A1860" s="21" t="s">
        <v>323</v>
      </c>
      <c r="B1860" s="22" t="s">
        <v>324</v>
      </c>
      <c r="C1860" s="23" t="s">
        <v>3280</v>
      </c>
      <c r="D1860" s="22">
        <v>8</v>
      </c>
      <c r="E1860" s="22" t="str">
        <f>VLOOKUP(A1860,[4]技术合作!$1:$1048576,3,FALSE)</f>
        <v>广东省中山市</v>
      </c>
      <c r="F1860" s="21" t="s">
        <v>3282</v>
      </c>
      <c r="G1860" s="21" t="s">
        <v>323</v>
      </c>
      <c r="H1860" s="24"/>
    </row>
    <row r="1861" s="1" customFormat="1" spans="1:8">
      <c r="A1861" s="21" t="s">
        <v>323</v>
      </c>
      <c r="B1861" s="22" t="s">
        <v>324</v>
      </c>
      <c r="C1861" s="23" t="s">
        <v>3280</v>
      </c>
      <c r="D1861" s="22">
        <v>8</v>
      </c>
      <c r="E1861" s="22" t="str">
        <f>VLOOKUP(A1861,[4]技术合作!$1:$1048576,3,FALSE)</f>
        <v>广东省中山市</v>
      </c>
      <c r="F1861" s="21" t="s">
        <v>3283</v>
      </c>
      <c r="G1861" s="21" t="s">
        <v>323</v>
      </c>
      <c r="H1861" s="24"/>
    </row>
    <row r="1862" s="1" customFormat="1" spans="1:8">
      <c r="A1862" s="21" t="s">
        <v>323</v>
      </c>
      <c r="B1862" s="22" t="s">
        <v>324</v>
      </c>
      <c r="C1862" s="23" t="s">
        <v>3280</v>
      </c>
      <c r="D1862" s="22">
        <v>8</v>
      </c>
      <c r="E1862" s="22" t="str">
        <f>VLOOKUP(A1862,[4]技术合作!$1:$1048576,3,FALSE)</f>
        <v>广东省中山市</v>
      </c>
      <c r="F1862" s="21" t="s">
        <v>3284</v>
      </c>
      <c r="G1862" s="21" t="s">
        <v>323</v>
      </c>
      <c r="H1862" s="24"/>
    </row>
    <row r="1863" s="1" customFormat="1" spans="1:8">
      <c r="A1863" s="21" t="s">
        <v>323</v>
      </c>
      <c r="B1863" s="22" t="s">
        <v>324</v>
      </c>
      <c r="C1863" s="23" t="s">
        <v>3280</v>
      </c>
      <c r="D1863" s="22">
        <v>8</v>
      </c>
      <c r="E1863" s="22" t="str">
        <f>VLOOKUP(A1863,[4]技术合作!$1:$1048576,3,FALSE)</f>
        <v>广东省中山市</v>
      </c>
      <c r="F1863" s="21" t="s">
        <v>3285</v>
      </c>
      <c r="G1863" s="21" t="s">
        <v>323</v>
      </c>
      <c r="H1863" s="24"/>
    </row>
    <row r="1864" s="1" customFormat="1" spans="1:8">
      <c r="A1864" s="21" t="s">
        <v>323</v>
      </c>
      <c r="B1864" s="22" t="s">
        <v>324</v>
      </c>
      <c r="C1864" s="23" t="s">
        <v>3280</v>
      </c>
      <c r="D1864" s="22">
        <v>8</v>
      </c>
      <c r="E1864" s="22" t="str">
        <f>VLOOKUP(A1864,[4]技术合作!$1:$1048576,3,FALSE)</f>
        <v>广东省中山市</v>
      </c>
      <c r="F1864" s="21" t="s">
        <v>3286</v>
      </c>
      <c r="G1864" s="21" t="s">
        <v>323</v>
      </c>
      <c r="H1864" s="24"/>
    </row>
    <row r="1865" s="1" customFormat="1" spans="1:8">
      <c r="A1865" s="21" t="s">
        <v>323</v>
      </c>
      <c r="B1865" s="22" t="s">
        <v>324</v>
      </c>
      <c r="C1865" s="23" t="s">
        <v>3280</v>
      </c>
      <c r="D1865" s="22">
        <v>8</v>
      </c>
      <c r="E1865" s="22" t="str">
        <f>VLOOKUP(A1865,[4]技术合作!$1:$1048576,3,FALSE)</f>
        <v>广东省中山市</v>
      </c>
      <c r="F1865" s="23" t="s">
        <v>3287</v>
      </c>
      <c r="G1865" s="21" t="s">
        <v>323</v>
      </c>
      <c r="H1865" s="24"/>
    </row>
    <row r="1866" s="1" customFormat="1" spans="1:8">
      <c r="A1866" s="21" t="s">
        <v>323</v>
      </c>
      <c r="B1866" s="22" t="s">
        <v>324</v>
      </c>
      <c r="C1866" s="23" t="s">
        <v>3280</v>
      </c>
      <c r="D1866" s="22">
        <v>8</v>
      </c>
      <c r="E1866" s="22" t="str">
        <f>VLOOKUP(A1866,[4]技术合作!$1:$1048576,3,FALSE)</f>
        <v>广东省中山市</v>
      </c>
      <c r="F1866" s="23" t="s">
        <v>3288</v>
      </c>
      <c r="G1866" s="21" t="s">
        <v>323</v>
      </c>
      <c r="H1866" s="24"/>
    </row>
    <row r="1867" s="1" customFormat="1" spans="1:8">
      <c r="A1867" s="21" t="s">
        <v>326</v>
      </c>
      <c r="B1867" s="22" t="s">
        <v>327</v>
      </c>
      <c r="C1867" s="23" t="s">
        <v>3289</v>
      </c>
      <c r="D1867" s="22">
        <v>7</v>
      </c>
      <c r="E1867" s="22" t="str">
        <f>VLOOKUP(A1867,[4]技术合作!$1:$1048576,3,FALSE)</f>
        <v>江苏省苏州市</v>
      </c>
      <c r="F1867" s="21" t="s">
        <v>3290</v>
      </c>
      <c r="G1867" s="21" t="s">
        <v>326</v>
      </c>
      <c r="H1867" s="24"/>
    </row>
    <row r="1868" s="1" customFormat="1" spans="1:8">
      <c r="A1868" s="21" t="s">
        <v>326</v>
      </c>
      <c r="B1868" s="22" t="s">
        <v>327</v>
      </c>
      <c r="C1868" s="23" t="s">
        <v>3289</v>
      </c>
      <c r="D1868" s="22">
        <v>7</v>
      </c>
      <c r="E1868" s="22" t="str">
        <f>VLOOKUP(A1868,[4]技术合作!$1:$1048576,3,FALSE)</f>
        <v>江苏省苏州市</v>
      </c>
      <c r="F1868" s="21" t="s">
        <v>3291</v>
      </c>
      <c r="G1868" s="21" t="s">
        <v>326</v>
      </c>
      <c r="H1868" s="24"/>
    </row>
    <row r="1869" s="1" customFormat="1" spans="1:8">
      <c r="A1869" s="21" t="s">
        <v>326</v>
      </c>
      <c r="B1869" s="22" t="s">
        <v>327</v>
      </c>
      <c r="C1869" s="23" t="s">
        <v>3289</v>
      </c>
      <c r="D1869" s="22">
        <v>7</v>
      </c>
      <c r="E1869" s="22" t="str">
        <f>VLOOKUP(A1869,[4]技术合作!$1:$1048576,3,FALSE)</f>
        <v>江苏省苏州市</v>
      </c>
      <c r="F1869" s="21" t="s">
        <v>3292</v>
      </c>
      <c r="G1869" s="21" t="s">
        <v>326</v>
      </c>
      <c r="H1869" s="24"/>
    </row>
    <row r="1870" s="1" customFormat="1" spans="1:8">
      <c r="A1870" s="21" t="s">
        <v>326</v>
      </c>
      <c r="B1870" s="22" t="s">
        <v>327</v>
      </c>
      <c r="C1870" s="23" t="s">
        <v>3289</v>
      </c>
      <c r="D1870" s="22">
        <v>7</v>
      </c>
      <c r="E1870" s="22" t="str">
        <f>VLOOKUP(A1870,[4]技术合作!$1:$1048576,3,FALSE)</f>
        <v>江苏省苏州市</v>
      </c>
      <c r="F1870" s="21" t="s">
        <v>3293</v>
      </c>
      <c r="G1870" s="21" t="s">
        <v>326</v>
      </c>
      <c r="H1870" s="24"/>
    </row>
    <row r="1871" s="1" customFormat="1" spans="1:8">
      <c r="A1871" s="21" t="s">
        <v>326</v>
      </c>
      <c r="B1871" s="22" t="s">
        <v>327</v>
      </c>
      <c r="C1871" s="23" t="s">
        <v>3289</v>
      </c>
      <c r="D1871" s="22">
        <v>7</v>
      </c>
      <c r="E1871" s="22" t="str">
        <f>VLOOKUP(A1871,[4]技术合作!$1:$1048576,3,FALSE)</f>
        <v>江苏省苏州市</v>
      </c>
      <c r="F1871" s="21" t="s">
        <v>3294</v>
      </c>
      <c r="G1871" s="21" t="s">
        <v>326</v>
      </c>
      <c r="H1871" s="24"/>
    </row>
    <row r="1872" s="1" customFormat="1" spans="1:8">
      <c r="A1872" s="21" t="s">
        <v>326</v>
      </c>
      <c r="B1872" s="22" t="s">
        <v>327</v>
      </c>
      <c r="C1872" s="23" t="s">
        <v>3289</v>
      </c>
      <c r="D1872" s="22">
        <v>7</v>
      </c>
      <c r="E1872" s="22" t="str">
        <f>VLOOKUP(A1872,[4]技术合作!$1:$1048576,3,FALSE)</f>
        <v>江苏省苏州市</v>
      </c>
      <c r="F1872" s="21" t="s">
        <v>3295</v>
      </c>
      <c r="G1872" s="21" t="s">
        <v>326</v>
      </c>
      <c r="H1872" s="24"/>
    </row>
    <row r="1873" s="1" customFormat="1" spans="1:8">
      <c r="A1873" s="21" t="s">
        <v>326</v>
      </c>
      <c r="B1873" s="22" t="s">
        <v>327</v>
      </c>
      <c r="C1873" s="23" t="s">
        <v>3289</v>
      </c>
      <c r="D1873" s="22">
        <v>7</v>
      </c>
      <c r="E1873" s="22" t="str">
        <f>VLOOKUP(A1873,[4]技术合作!$1:$1048576,3,FALSE)</f>
        <v>江苏省苏州市</v>
      </c>
      <c r="F1873" s="21" t="s">
        <v>3296</v>
      </c>
      <c r="G1873" s="21" t="s">
        <v>326</v>
      </c>
      <c r="H1873" s="24"/>
    </row>
    <row r="1874" s="1" customFormat="1" spans="1:8">
      <c r="A1874" s="21" t="s">
        <v>329</v>
      </c>
      <c r="B1874" s="22" t="s">
        <v>330</v>
      </c>
      <c r="C1874" s="23" t="s">
        <v>3297</v>
      </c>
      <c r="D1874" s="22">
        <v>12</v>
      </c>
      <c r="E1874" s="22" t="str">
        <f>VLOOKUP(A1874,[4]技术合作!$1:$1048576,3,FALSE)</f>
        <v>广东省肇庆市</v>
      </c>
      <c r="F1874" s="21" t="s">
        <v>3298</v>
      </c>
      <c r="G1874" s="21" t="s">
        <v>329</v>
      </c>
      <c r="H1874" s="24"/>
    </row>
    <row r="1875" s="1" customFormat="1" spans="1:8">
      <c r="A1875" s="21" t="s">
        <v>329</v>
      </c>
      <c r="B1875" s="22" t="s">
        <v>330</v>
      </c>
      <c r="C1875" s="23" t="s">
        <v>3297</v>
      </c>
      <c r="D1875" s="22">
        <v>12</v>
      </c>
      <c r="E1875" s="22" t="str">
        <f>VLOOKUP(A1875,[4]技术合作!$1:$1048576,3,FALSE)</f>
        <v>广东省肇庆市</v>
      </c>
      <c r="F1875" s="21" t="s">
        <v>3299</v>
      </c>
      <c r="G1875" s="21" t="s">
        <v>329</v>
      </c>
      <c r="H1875" s="24"/>
    </row>
    <row r="1876" s="1" customFormat="1" spans="1:8">
      <c r="A1876" s="21" t="s">
        <v>329</v>
      </c>
      <c r="B1876" s="22" t="s">
        <v>330</v>
      </c>
      <c r="C1876" s="23" t="s">
        <v>3297</v>
      </c>
      <c r="D1876" s="22">
        <v>12</v>
      </c>
      <c r="E1876" s="22" t="str">
        <f>VLOOKUP(A1876,[4]技术合作!$1:$1048576,3,FALSE)</f>
        <v>广东省肇庆市</v>
      </c>
      <c r="F1876" s="21" t="s">
        <v>3300</v>
      </c>
      <c r="G1876" s="21" t="s">
        <v>329</v>
      </c>
      <c r="H1876" s="24"/>
    </row>
    <row r="1877" s="1" customFormat="1" spans="1:8">
      <c r="A1877" s="21" t="s">
        <v>329</v>
      </c>
      <c r="B1877" s="22" t="s">
        <v>330</v>
      </c>
      <c r="C1877" s="23" t="s">
        <v>3297</v>
      </c>
      <c r="D1877" s="22">
        <v>12</v>
      </c>
      <c r="E1877" s="22" t="str">
        <f>VLOOKUP(A1877,[4]技术合作!$1:$1048576,3,FALSE)</f>
        <v>广东省肇庆市</v>
      </c>
      <c r="F1877" s="21" t="s">
        <v>3301</v>
      </c>
      <c r="G1877" s="21" t="s">
        <v>329</v>
      </c>
      <c r="H1877" s="24"/>
    </row>
    <row r="1878" s="1" customFormat="1" spans="1:8">
      <c r="A1878" s="21" t="s">
        <v>329</v>
      </c>
      <c r="B1878" s="22" t="s">
        <v>330</v>
      </c>
      <c r="C1878" s="23" t="s">
        <v>3297</v>
      </c>
      <c r="D1878" s="22">
        <v>12</v>
      </c>
      <c r="E1878" s="22" t="str">
        <f>VLOOKUP(A1878,[4]技术合作!$1:$1048576,3,FALSE)</f>
        <v>广东省肇庆市</v>
      </c>
      <c r="F1878" s="21" t="s">
        <v>3302</v>
      </c>
      <c r="G1878" s="21" t="s">
        <v>329</v>
      </c>
      <c r="H1878" s="24"/>
    </row>
    <row r="1879" s="1" customFormat="1" spans="1:8">
      <c r="A1879" s="21" t="s">
        <v>329</v>
      </c>
      <c r="B1879" s="22" t="s">
        <v>330</v>
      </c>
      <c r="C1879" s="23" t="s">
        <v>3297</v>
      </c>
      <c r="D1879" s="22">
        <v>12</v>
      </c>
      <c r="E1879" s="22" t="str">
        <f>VLOOKUP(A1879,[4]技术合作!$1:$1048576,3,FALSE)</f>
        <v>广东省肇庆市</v>
      </c>
      <c r="F1879" s="21" t="s">
        <v>3303</v>
      </c>
      <c r="G1879" s="21" t="s">
        <v>329</v>
      </c>
      <c r="H1879" s="24"/>
    </row>
    <row r="1880" s="1" customFormat="1" spans="1:8">
      <c r="A1880" s="21" t="s">
        <v>329</v>
      </c>
      <c r="B1880" s="22" t="s">
        <v>330</v>
      </c>
      <c r="C1880" s="23" t="s">
        <v>3297</v>
      </c>
      <c r="D1880" s="22">
        <v>12</v>
      </c>
      <c r="E1880" s="22" t="str">
        <f>VLOOKUP(A1880,[4]技术合作!$1:$1048576,3,FALSE)</f>
        <v>广东省肇庆市</v>
      </c>
      <c r="F1880" s="21" t="s">
        <v>3304</v>
      </c>
      <c r="G1880" s="21" t="s">
        <v>329</v>
      </c>
      <c r="H1880" s="24"/>
    </row>
    <row r="1881" s="1" customFormat="1" spans="1:8">
      <c r="A1881" s="21" t="s">
        <v>329</v>
      </c>
      <c r="B1881" s="22" t="s">
        <v>330</v>
      </c>
      <c r="C1881" s="23" t="s">
        <v>3297</v>
      </c>
      <c r="D1881" s="22">
        <v>12</v>
      </c>
      <c r="E1881" s="22" t="str">
        <f>VLOOKUP(A1881,[4]技术合作!$1:$1048576,3,FALSE)</f>
        <v>广东省肇庆市</v>
      </c>
      <c r="F1881" s="21" t="s">
        <v>3305</v>
      </c>
      <c r="G1881" s="21" t="s">
        <v>329</v>
      </c>
      <c r="H1881" s="24"/>
    </row>
    <row r="1882" s="1" customFormat="1" spans="1:8">
      <c r="A1882" s="21" t="s">
        <v>329</v>
      </c>
      <c r="B1882" s="22" t="s">
        <v>330</v>
      </c>
      <c r="C1882" s="23" t="s">
        <v>3297</v>
      </c>
      <c r="D1882" s="22">
        <v>12</v>
      </c>
      <c r="E1882" s="22" t="str">
        <f>VLOOKUP(A1882,[4]技术合作!$1:$1048576,3,FALSE)</f>
        <v>广东省肇庆市</v>
      </c>
      <c r="F1882" s="21" t="s">
        <v>3306</v>
      </c>
      <c r="G1882" s="21" t="s">
        <v>329</v>
      </c>
      <c r="H1882" s="24"/>
    </row>
    <row r="1883" s="1" customFormat="1" spans="1:8">
      <c r="A1883" s="21" t="s">
        <v>329</v>
      </c>
      <c r="B1883" s="22" t="s">
        <v>330</v>
      </c>
      <c r="C1883" s="23" t="s">
        <v>3297</v>
      </c>
      <c r="D1883" s="22">
        <v>12</v>
      </c>
      <c r="E1883" s="22" t="str">
        <f>VLOOKUP(A1883,[4]技术合作!$1:$1048576,3,FALSE)</f>
        <v>广东省肇庆市</v>
      </c>
      <c r="F1883" s="21" t="s">
        <v>3307</v>
      </c>
      <c r="G1883" s="21" t="s">
        <v>329</v>
      </c>
      <c r="H1883" s="24"/>
    </row>
    <row r="1884" s="1" customFormat="1" spans="1:8">
      <c r="A1884" s="21" t="s">
        <v>329</v>
      </c>
      <c r="B1884" s="22" t="s">
        <v>330</v>
      </c>
      <c r="C1884" s="23" t="s">
        <v>3297</v>
      </c>
      <c r="D1884" s="22">
        <v>12</v>
      </c>
      <c r="E1884" s="22" t="str">
        <f>VLOOKUP(A1884,[4]技术合作!$1:$1048576,3,FALSE)</f>
        <v>广东省肇庆市</v>
      </c>
      <c r="F1884" s="21" t="s">
        <v>3308</v>
      </c>
      <c r="G1884" s="21" t="s">
        <v>329</v>
      </c>
      <c r="H1884" s="24"/>
    </row>
    <row r="1885" s="1" customFormat="1" spans="1:8">
      <c r="A1885" s="21" t="s">
        <v>329</v>
      </c>
      <c r="B1885" s="22" t="s">
        <v>330</v>
      </c>
      <c r="C1885" s="23" t="s">
        <v>3297</v>
      </c>
      <c r="D1885" s="22">
        <v>12</v>
      </c>
      <c r="E1885" s="22" t="str">
        <f>VLOOKUP(A1885,[4]技术合作!$1:$1048576,3,FALSE)</f>
        <v>广东省肇庆市</v>
      </c>
      <c r="F1885" s="21" t="s">
        <v>3309</v>
      </c>
      <c r="G1885" s="21" t="s">
        <v>329</v>
      </c>
      <c r="H1885" s="24"/>
    </row>
    <row r="1886" s="1" customFormat="1" spans="1:8">
      <c r="A1886" s="21" t="s">
        <v>332</v>
      </c>
      <c r="B1886" s="22" t="s">
        <v>333</v>
      </c>
      <c r="C1886" s="23" t="s">
        <v>3310</v>
      </c>
      <c r="D1886" s="22">
        <v>11</v>
      </c>
      <c r="E1886" s="22" t="str">
        <f>VLOOKUP(A1886,[4]技术合作!$1:$1048576,3,FALSE)</f>
        <v>广东省深圳市</v>
      </c>
      <c r="F1886" s="21" t="s">
        <v>3311</v>
      </c>
      <c r="G1886" s="21" t="s">
        <v>332</v>
      </c>
      <c r="H1886" s="24"/>
    </row>
    <row r="1887" s="1" customFormat="1" spans="1:8">
      <c r="A1887" s="21" t="s">
        <v>332</v>
      </c>
      <c r="B1887" s="22" t="s">
        <v>333</v>
      </c>
      <c r="C1887" s="23" t="s">
        <v>3310</v>
      </c>
      <c r="D1887" s="22">
        <v>11</v>
      </c>
      <c r="E1887" s="22" t="str">
        <f>VLOOKUP(A1887,[4]技术合作!$1:$1048576,3,FALSE)</f>
        <v>广东省深圳市</v>
      </c>
      <c r="F1887" s="21" t="s">
        <v>3312</v>
      </c>
      <c r="G1887" s="21" t="s">
        <v>332</v>
      </c>
      <c r="H1887" s="24"/>
    </row>
    <row r="1888" s="1" customFormat="1" spans="1:8">
      <c r="A1888" s="21" t="s">
        <v>332</v>
      </c>
      <c r="B1888" s="22" t="s">
        <v>333</v>
      </c>
      <c r="C1888" s="23" t="s">
        <v>3310</v>
      </c>
      <c r="D1888" s="22">
        <v>11</v>
      </c>
      <c r="E1888" s="22" t="str">
        <f>VLOOKUP(A1888,[4]技术合作!$1:$1048576,3,FALSE)</f>
        <v>广东省深圳市</v>
      </c>
      <c r="F1888" s="21" t="s">
        <v>3313</v>
      </c>
      <c r="G1888" s="21" t="s">
        <v>332</v>
      </c>
      <c r="H1888" s="24"/>
    </row>
    <row r="1889" s="1" customFormat="1" spans="1:8">
      <c r="A1889" s="21" t="s">
        <v>332</v>
      </c>
      <c r="B1889" s="22" t="s">
        <v>333</v>
      </c>
      <c r="C1889" s="23" t="s">
        <v>3310</v>
      </c>
      <c r="D1889" s="22">
        <v>11</v>
      </c>
      <c r="E1889" s="22" t="str">
        <f>VLOOKUP(A1889,[4]技术合作!$1:$1048576,3,FALSE)</f>
        <v>广东省深圳市</v>
      </c>
      <c r="F1889" s="29" t="s">
        <v>3314</v>
      </c>
      <c r="G1889" s="21" t="s">
        <v>332</v>
      </c>
      <c r="H1889" s="24"/>
    </row>
    <row r="1890" s="1" customFormat="1" spans="1:8">
      <c r="A1890" s="21" t="s">
        <v>332</v>
      </c>
      <c r="B1890" s="22" t="s">
        <v>333</v>
      </c>
      <c r="C1890" s="23" t="s">
        <v>3310</v>
      </c>
      <c r="D1890" s="22">
        <v>11</v>
      </c>
      <c r="E1890" s="22" t="str">
        <f>VLOOKUP(A1890,[4]技术合作!$1:$1048576,3,FALSE)</f>
        <v>广东省深圳市</v>
      </c>
      <c r="F1890" s="21" t="s">
        <v>3315</v>
      </c>
      <c r="G1890" s="21" t="s">
        <v>332</v>
      </c>
      <c r="H1890" s="24"/>
    </row>
    <row r="1891" s="1" customFormat="1" spans="1:8">
      <c r="A1891" s="21" t="s">
        <v>332</v>
      </c>
      <c r="B1891" s="22" t="s">
        <v>333</v>
      </c>
      <c r="C1891" s="23" t="s">
        <v>3310</v>
      </c>
      <c r="D1891" s="22">
        <v>11</v>
      </c>
      <c r="E1891" s="22" t="str">
        <f>VLOOKUP(A1891,[4]技术合作!$1:$1048576,3,FALSE)</f>
        <v>广东省深圳市</v>
      </c>
      <c r="F1891" s="21" t="s">
        <v>3316</v>
      </c>
      <c r="G1891" s="21" t="s">
        <v>332</v>
      </c>
      <c r="H1891" s="24"/>
    </row>
    <row r="1892" s="1" customFormat="1" spans="1:8">
      <c r="A1892" s="21" t="s">
        <v>332</v>
      </c>
      <c r="B1892" s="22" t="s">
        <v>333</v>
      </c>
      <c r="C1892" s="23" t="s">
        <v>3310</v>
      </c>
      <c r="D1892" s="22">
        <v>11</v>
      </c>
      <c r="E1892" s="22" t="str">
        <f>VLOOKUP(A1892,[4]技术合作!$1:$1048576,3,FALSE)</f>
        <v>广东省深圳市</v>
      </c>
      <c r="F1892" s="21" t="s">
        <v>3317</v>
      </c>
      <c r="G1892" s="21" t="s">
        <v>332</v>
      </c>
      <c r="H1892" s="24"/>
    </row>
    <row r="1893" s="1" customFormat="1" spans="1:8">
      <c r="A1893" s="21" t="s">
        <v>332</v>
      </c>
      <c r="B1893" s="22" t="s">
        <v>333</v>
      </c>
      <c r="C1893" s="23" t="s">
        <v>3310</v>
      </c>
      <c r="D1893" s="22">
        <v>11</v>
      </c>
      <c r="E1893" s="22" t="str">
        <f>VLOOKUP(A1893,[4]技术合作!$1:$1048576,3,FALSE)</f>
        <v>广东省深圳市</v>
      </c>
      <c r="F1893" s="21" t="s">
        <v>3318</v>
      </c>
      <c r="G1893" s="21" t="s">
        <v>332</v>
      </c>
      <c r="H1893" s="24"/>
    </row>
    <row r="1894" s="1" customFormat="1" spans="1:8">
      <c r="A1894" s="21" t="s">
        <v>332</v>
      </c>
      <c r="B1894" s="22" t="s">
        <v>333</v>
      </c>
      <c r="C1894" s="23" t="s">
        <v>3310</v>
      </c>
      <c r="D1894" s="22">
        <v>11</v>
      </c>
      <c r="E1894" s="22" t="str">
        <f>VLOOKUP(A1894,[4]技术合作!$1:$1048576,3,FALSE)</f>
        <v>广东省深圳市</v>
      </c>
      <c r="F1894" s="21" t="s">
        <v>3319</v>
      </c>
      <c r="G1894" s="21" t="s">
        <v>332</v>
      </c>
      <c r="H1894" s="24"/>
    </row>
    <row r="1895" s="1" customFormat="1" spans="1:8">
      <c r="A1895" s="21" t="s">
        <v>332</v>
      </c>
      <c r="B1895" s="22" t="s">
        <v>333</v>
      </c>
      <c r="C1895" s="23" t="s">
        <v>3310</v>
      </c>
      <c r="D1895" s="22">
        <v>11</v>
      </c>
      <c r="E1895" s="22" t="str">
        <f>VLOOKUP(A1895,[4]技术合作!$1:$1048576,3,FALSE)</f>
        <v>广东省深圳市</v>
      </c>
      <c r="F1895" s="21" t="s">
        <v>3320</v>
      </c>
      <c r="G1895" s="21" t="s">
        <v>332</v>
      </c>
      <c r="H1895" s="24"/>
    </row>
    <row r="1896" s="1" customFormat="1" spans="1:8">
      <c r="A1896" s="21" t="s">
        <v>332</v>
      </c>
      <c r="B1896" s="22" t="s">
        <v>333</v>
      </c>
      <c r="C1896" s="23" t="s">
        <v>3310</v>
      </c>
      <c r="D1896" s="22">
        <v>11</v>
      </c>
      <c r="E1896" s="22" t="str">
        <f>VLOOKUP(A1896,[4]技术合作!$1:$1048576,3,FALSE)</f>
        <v>广东省深圳市</v>
      </c>
      <c r="F1896" s="21" t="s">
        <v>3321</v>
      </c>
      <c r="G1896" s="21" t="s">
        <v>332</v>
      </c>
      <c r="H1896" s="24"/>
    </row>
    <row r="1897" s="1" customFormat="1" spans="1:8">
      <c r="A1897" s="21" t="s">
        <v>335</v>
      </c>
      <c r="B1897" s="22" t="s">
        <v>336</v>
      </c>
      <c r="C1897" s="23" t="s">
        <v>3322</v>
      </c>
      <c r="D1897" s="22">
        <v>8</v>
      </c>
      <c r="E1897" s="22" t="str">
        <f>VLOOKUP(A1897,[4]技术合作!$1:$1048576,3,FALSE)</f>
        <v>广东省深圳市</v>
      </c>
      <c r="F1897" s="21" t="s">
        <v>3323</v>
      </c>
      <c r="G1897" s="21" t="s">
        <v>335</v>
      </c>
      <c r="H1897" s="24"/>
    </row>
    <row r="1898" s="1" customFormat="1" spans="1:8">
      <c r="A1898" s="21" t="s">
        <v>335</v>
      </c>
      <c r="B1898" s="22" t="s">
        <v>336</v>
      </c>
      <c r="C1898" s="23" t="s">
        <v>3322</v>
      </c>
      <c r="D1898" s="22">
        <v>8</v>
      </c>
      <c r="E1898" s="22" t="str">
        <f>VLOOKUP(A1898,[4]技术合作!$1:$1048576,3,FALSE)</f>
        <v>广东省深圳市</v>
      </c>
      <c r="F1898" s="21" t="s">
        <v>3324</v>
      </c>
      <c r="G1898" s="21" t="s">
        <v>335</v>
      </c>
      <c r="H1898" s="24"/>
    </row>
    <row r="1899" s="1" customFormat="1" spans="1:8">
      <c r="A1899" s="21" t="s">
        <v>335</v>
      </c>
      <c r="B1899" s="22" t="s">
        <v>336</v>
      </c>
      <c r="C1899" s="23" t="s">
        <v>3322</v>
      </c>
      <c r="D1899" s="22">
        <v>8</v>
      </c>
      <c r="E1899" s="22" t="str">
        <f>VLOOKUP(A1899,[4]技术合作!$1:$1048576,3,FALSE)</f>
        <v>广东省深圳市</v>
      </c>
      <c r="F1899" s="21" t="s">
        <v>3325</v>
      </c>
      <c r="G1899" s="21" t="s">
        <v>335</v>
      </c>
      <c r="H1899" s="24"/>
    </row>
    <row r="1900" s="1" customFormat="1" spans="1:8">
      <c r="A1900" s="21" t="s">
        <v>335</v>
      </c>
      <c r="B1900" s="22" t="s">
        <v>336</v>
      </c>
      <c r="C1900" s="23" t="s">
        <v>3322</v>
      </c>
      <c r="D1900" s="22">
        <v>8</v>
      </c>
      <c r="E1900" s="22" t="str">
        <f>VLOOKUP(A1900,[4]技术合作!$1:$1048576,3,FALSE)</f>
        <v>广东省深圳市</v>
      </c>
      <c r="F1900" s="21" t="s">
        <v>3326</v>
      </c>
      <c r="G1900" s="21" t="s">
        <v>335</v>
      </c>
      <c r="H1900" s="24"/>
    </row>
    <row r="1901" s="1" customFormat="1" spans="1:8">
      <c r="A1901" s="21" t="s">
        <v>335</v>
      </c>
      <c r="B1901" s="22" t="s">
        <v>336</v>
      </c>
      <c r="C1901" s="23" t="s">
        <v>3322</v>
      </c>
      <c r="D1901" s="22">
        <v>8</v>
      </c>
      <c r="E1901" s="22" t="str">
        <f>VLOOKUP(A1901,[4]技术合作!$1:$1048576,3,FALSE)</f>
        <v>广东省深圳市</v>
      </c>
      <c r="F1901" s="21" t="s">
        <v>3327</v>
      </c>
      <c r="G1901" s="21" t="s">
        <v>335</v>
      </c>
      <c r="H1901" s="24"/>
    </row>
    <row r="1902" s="1" customFormat="1" spans="1:8">
      <c r="A1902" s="21" t="s">
        <v>335</v>
      </c>
      <c r="B1902" s="22" t="s">
        <v>336</v>
      </c>
      <c r="C1902" s="23" t="s">
        <v>3322</v>
      </c>
      <c r="D1902" s="22">
        <v>8</v>
      </c>
      <c r="E1902" s="22" t="str">
        <f>VLOOKUP(A1902,[4]技术合作!$1:$1048576,3,FALSE)</f>
        <v>广东省深圳市</v>
      </c>
      <c r="F1902" s="21" t="s">
        <v>3328</v>
      </c>
      <c r="G1902" s="21" t="s">
        <v>335</v>
      </c>
      <c r="H1902" s="24"/>
    </row>
    <row r="1903" s="1" customFormat="1" spans="1:8">
      <c r="A1903" s="21" t="s">
        <v>335</v>
      </c>
      <c r="B1903" s="22" t="s">
        <v>336</v>
      </c>
      <c r="C1903" s="23" t="s">
        <v>3322</v>
      </c>
      <c r="D1903" s="22">
        <v>8</v>
      </c>
      <c r="E1903" s="22" t="str">
        <f>VLOOKUP(A1903,[4]技术合作!$1:$1048576,3,FALSE)</f>
        <v>广东省深圳市</v>
      </c>
      <c r="F1903" s="21" t="s">
        <v>3329</v>
      </c>
      <c r="G1903" s="21" t="s">
        <v>335</v>
      </c>
      <c r="H1903" s="24"/>
    </row>
    <row r="1904" s="1" customFormat="1" spans="1:8">
      <c r="A1904" s="21" t="s">
        <v>335</v>
      </c>
      <c r="B1904" s="22" t="s">
        <v>336</v>
      </c>
      <c r="C1904" s="23" t="s">
        <v>3322</v>
      </c>
      <c r="D1904" s="22">
        <v>8</v>
      </c>
      <c r="E1904" s="22" t="str">
        <f>VLOOKUP(A1904,[4]技术合作!$1:$1048576,3,FALSE)</f>
        <v>广东省深圳市</v>
      </c>
      <c r="F1904" s="21" t="s">
        <v>3330</v>
      </c>
      <c r="G1904" s="21" t="s">
        <v>335</v>
      </c>
      <c r="H1904" s="24"/>
    </row>
    <row r="1905" s="1" customFormat="1" spans="1:8">
      <c r="A1905" s="21" t="s">
        <v>338</v>
      </c>
      <c r="B1905" s="22" t="s">
        <v>339</v>
      </c>
      <c r="C1905" s="23" t="s">
        <v>3331</v>
      </c>
      <c r="D1905" s="22">
        <v>11</v>
      </c>
      <c r="E1905" s="22" t="str">
        <f>VLOOKUP(A1905,[4]技术合作!$1:$1048576,3,FALSE)</f>
        <v>北京市</v>
      </c>
      <c r="F1905" s="21" t="s">
        <v>3332</v>
      </c>
      <c r="G1905" s="21" t="s">
        <v>338</v>
      </c>
      <c r="H1905" s="24"/>
    </row>
    <row r="1906" s="1" customFormat="1" spans="1:8">
      <c r="A1906" s="21" t="s">
        <v>338</v>
      </c>
      <c r="B1906" s="22" t="s">
        <v>339</v>
      </c>
      <c r="C1906" s="23" t="s">
        <v>3331</v>
      </c>
      <c r="D1906" s="22">
        <v>11</v>
      </c>
      <c r="E1906" s="22" t="str">
        <f>VLOOKUP(A1906,[4]技术合作!$1:$1048576,3,FALSE)</f>
        <v>北京市</v>
      </c>
      <c r="F1906" s="21" t="s">
        <v>3333</v>
      </c>
      <c r="G1906" s="21" t="s">
        <v>338</v>
      </c>
      <c r="H1906" s="24"/>
    </row>
    <row r="1907" s="1" customFormat="1" spans="1:8">
      <c r="A1907" s="21" t="s">
        <v>338</v>
      </c>
      <c r="B1907" s="22" t="s">
        <v>339</v>
      </c>
      <c r="C1907" s="23" t="s">
        <v>3331</v>
      </c>
      <c r="D1907" s="22">
        <v>11</v>
      </c>
      <c r="E1907" s="22" t="str">
        <f>VLOOKUP(A1907,[4]技术合作!$1:$1048576,3,FALSE)</f>
        <v>北京市</v>
      </c>
      <c r="F1907" s="21" t="s">
        <v>3334</v>
      </c>
      <c r="G1907" s="21" t="s">
        <v>338</v>
      </c>
      <c r="H1907" s="24"/>
    </row>
    <row r="1908" s="1" customFormat="1" spans="1:8">
      <c r="A1908" s="21" t="s">
        <v>338</v>
      </c>
      <c r="B1908" s="22" t="s">
        <v>339</v>
      </c>
      <c r="C1908" s="23" t="s">
        <v>3331</v>
      </c>
      <c r="D1908" s="22">
        <v>11</v>
      </c>
      <c r="E1908" s="22" t="str">
        <f>VLOOKUP(A1908,[4]技术合作!$1:$1048576,3,FALSE)</f>
        <v>北京市</v>
      </c>
      <c r="F1908" s="21" t="s">
        <v>3335</v>
      </c>
      <c r="G1908" s="21" t="s">
        <v>338</v>
      </c>
      <c r="H1908" s="24"/>
    </row>
    <row r="1909" s="1" customFormat="1" spans="1:8">
      <c r="A1909" s="21" t="s">
        <v>338</v>
      </c>
      <c r="B1909" s="22" t="s">
        <v>339</v>
      </c>
      <c r="C1909" s="23" t="s">
        <v>3331</v>
      </c>
      <c r="D1909" s="22">
        <v>11</v>
      </c>
      <c r="E1909" s="22" t="str">
        <f>VLOOKUP(A1909,[4]技术合作!$1:$1048576,3,FALSE)</f>
        <v>北京市</v>
      </c>
      <c r="F1909" s="21" t="s">
        <v>3336</v>
      </c>
      <c r="G1909" s="21" t="s">
        <v>338</v>
      </c>
      <c r="H1909" s="24"/>
    </row>
    <row r="1910" s="1" customFormat="1" spans="1:8">
      <c r="A1910" s="21" t="s">
        <v>338</v>
      </c>
      <c r="B1910" s="22" t="s">
        <v>339</v>
      </c>
      <c r="C1910" s="23" t="s">
        <v>3331</v>
      </c>
      <c r="D1910" s="22">
        <v>11</v>
      </c>
      <c r="E1910" s="22" t="str">
        <f>VLOOKUP(A1910,[4]技术合作!$1:$1048576,3,FALSE)</f>
        <v>北京市</v>
      </c>
      <c r="F1910" s="21" t="s">
        <v>3337</v>
      </c>
      <c r="G1910" s="21" t="s">
        <v>338</v>
      </c>
      <c r="H1910" s="24"/>
    </row>
    <row r="1911" s="1" customFormat="1" spans="1:8">
      <c r="A1911" s="21" t="s">
        <v>338</v>
      </c>
      <c r="B1911" s="22" t="s">
        <v>339</v>
      </c>
      <c r="C1911" s="23" t="s">
        <v>3331</v>
      </c>
      <c r="D1911" s="22">
        <v>11</v>
      </c>
      <c r="E1911" s="22" t="str">
        <f>VLOOKUP(A1911,[4]技术合作!$1:$1048576,3,FALSE)</f>
        <v>北京市</v>
      </c>
      <c r="F1911" s="21" t="s">
        <v>3338</v>
      </c>
      <c r="G1911" s="21" t="s">
        <v>338</v>
      </c>
      <c r="H1911" s="24"/>
    </row>
    <row r="1912" s="1" customFormat="1" spans="1:8">
      <c r="A1912" s="21" t="s">
        <v>338</v>
      </c>
      <c r="B1912" s="22" t="s">
        <v>339</v>
      </c>
      <c r="C1912" s="23" t="s">
        <v>3331</v>
      </c>
      <c r="D1912" s="22">
        <v>11</v>
      </c>
      <c r="E1912" s="22" t="str">
        <f>VLOOKUP(A1912,[4]技术合作!$1:$1048576,3,FALSE)</f>
        <v>北京市</v>
      </c>
      <c r="F1912" s="21" t="s">
        <v>3339</v>
      </c>
      <c r="G1912" s="21" t="s">
        <v>338</v>
      </c>
      <c r="H1912" s="24"/>
    </row>
    <row r="1913" s="1" customFormat="1" spans="1:8">
      <c r="A1913" s="21" t="s">
        <v>338</v>
      </c>
      <c r="B1913" s="22" t="s">
        <v>339</v>
      </c>
      <c r="C1913" s="23" t="s">
        <v>3331</v>
      </c>
      <c r="D1913" s="22">
        <v>11</v>
      </c>
      <c r="E1913" s="22" t="str">
        <f>VLOOKUP(A1913,[4]技术合作!$1:$1048576,3,FALSE)</f>
        <v>北京市</v>
      </c>
      <c r="F1913" s="21" t="s">
        <v>3340</v>
      </c>
      <c r="G1913" s="21" t="s">
        <v>338</v>
      </c>
      <c r="H1913" s="24"/>
    </row>
    <row r="1914" s="1" customFormat="1" spans="1:8">
      <c r="A1914" s="21" t="s">
        <v>338</v>
      </c>
      <c r="B1914" s="22" t="s">
        <v>339</v>
      </c>
      <c r="C1914" s="23" t="s">
        <v>3331</v>
      </c>
      <c r="D1914" s="22">
        <v>11</v>
      </c>
      <c r="E1914" s="22" t="str">
        <f>VLOOKUP(A1914,[4]技术合作!$1:$1048576,3,FALSE)</f>
        <v>北京市</v>
      </c>
      <c r="F1914" s="21" t="s">
        <v>3341</v>
      </c>
      <c r="G1914" s="21" t="s">
        <v>338</v>
      </c>
      <c r="H1914" s="24"/>
    </row>
    <row r="1915" s="1" customFormat="1" spans="1:8">
      <c r="A1915" s="21" t="s">
        <v>338</v>
      </c>
      <c r="B1915" s="22" t="s">
        <v>339</v>
      </c>
      <c r="C1915" s="23" t="s">
        <v>3331</v>
      </c>
      <c r="D1915" s="22">
        <v>11</v>
      </c>
      <c r="E1915" s="22" t="str">
        <f>VLOOKUP(A1915,[4]技术合作!$1:$1048576,3,FALSE)</f>
        <v>北京市</v>
      </c>
      <c r="F1915" s="21" t="s">
        <v>3342</v>
      </c>
      <c r="G1915" s="21" t="s">
        <v>338</v>
      </c>
      <c r="H1915" s="24"/>
    </row>
    <row r="1916" s="1" customFormat="1" spans="1:8">
      <c r="A1916" s="21" t="s">
        <v>341</v>
      </c>
      <c r="B1916" s="22" t="s">
        <v>342</v>
      </c>
      <c r="C1916" s="23" t="s">
        <v>3343</v>
      </c>
      <c r="D1916" s="22">
        <v>1</v>
      </c>
      <c r="E1916" s="22" t="str">
        <f>VLOOKUP(A1916,[4]技术合作!$1:$1048576,3,FALSE)</f>
        <v>广东省深圳市</v>
      </c>
      <c r="F1916" s="21" t="s">
        <v>3344</v>
      </c>
      <c r="G1916" s="21" t="s">
        <v>341</v>
      </c>
      <c r="H1916" s="24"/>
    </row>
    <row r="1917" s="1" customFormat="1" spans="1:8">
      <c r="A1917" s="21" t="s">
        <v>344</v>
      </c>
      <c r="B1917" s="22" t="s">
        <v>345</v>
      </c>
      <c r="C1917" s="23" t="s">
        <v>3345</v>
      </c>
      <c r="D1917" s="22">
        <v>25</v>
      </c>
      <c r="E1917" s="22" t="str">
        <f>VLOOKUP(A1917,[4]技术合作!$1:$1048576,3,FALSE)</f>
        <v>广东省广州市</v>
      </c>
      <c r="F1917" s="21" t="s">
        <v>3346</v>
      </c>
      <c r="G1917" s="21" t="s">
        <v>344</v>
      </c>
      <c r="H1917" s="24"/>
    </row>
    <row r="1918" s="1" customFormat="1" spans="1:8">
      <c r="A1918" s="21" t="s">
        <v>344</v>
      </c>
      <c r="B1918" s="22" t="s">
        <v>345</v>
      </c>
      <c r="C1918" s="23" t="s">
        <v>3345</v>
      </c>
      <c r="D1918" s="22">
        <v>25</v>
      </c>
      <c r="E1918" s="22" t="str">
        <f>VLOOKUP(A1918,[4]技术合作!$1:$1048576,3,FALSE)</f>
        <v>广东省广州市</v>
      </c>
      <c r="F1918" s="21" t="s">
        <v>3347</v>
      </c>
      <c r="G1918" s="21" t="s">
        <v>344</v>
      </c>
      <c r="H1918" s="24"/>
    </row>
    <row r="1919" s="1" customFormat="1" spans="1:8">
      <c r="A1919" s="21" t="s">
        <v>344</v>
      </c>
      <c r="B1919" s="22" t="s">
        <v>345</v>
      </c>
      <c r="C1919" s="23" t="s">
        <v>3345</v>
      </c>
      <c r="D1919" s="22">
        <v>25</v>
      </c>
      <c r="E1919" s="22" t="str">
        <f>VLOOKUP(A1919,[4]技术合作!$1:$1048576,3,FALSE)</f>
        <v>广东省广州市</v>
      </c>
      <c r="F1919" s="21" t="s">
        <v>3348</v>
      </c>
      <c r="G1919" s="21" t="s">
        <v>344</v>
      </c>
      <c r="H1919" s="24"/>
    </row>
    <row r="1920" s="1" customFormat="1" spans="1:8">
      <c r="A1920" s="21" t="s">
        <v>344</v>
      </c>
      <c r="B1920" s="22" t="s">
        <v>345</v>
      </c>
      <c r="C1920" s="23" t="s">
        <v>3345</v>
      </c>
      <c r="D1920" s="22">
        <v>25</v>
      </c>
      <c r="E1920" s="22" t="str">
        <f>VLOOKUP(A1920,[4]技术合作!$1:$1048576,3,FALSE)</f>
        <v>广东省广州市</v>
      </c>
      <c r="F1920" s="21" t="s">
        <v>3349</v>
      </c>
      <c r="G1920" s="21" t="s">
        <v>344</v>
      </c>
      <c r="H1920" s="24"/>
    </row>
    <row r="1921" s="1" customFormat="1" spans="1:8">
      <c r="A1921" s="21" t="s">
        <v>344</v>
      </c>
      <c r="B1921" s="22" t="s">
        <v>345</v>
      </c>
      <c r="C1921" s="23" t="s">
        <v>3345</v>
      </c>
      <c r="D1921" s="22">
        <v>25</v>
      </c>
      <c r="E1921" s="22" t="str">
        <f>VLOOKUP(A1921,[4]技术合作!$1:$1048576,3,FALSE)</f>
        <v>广东省广州市</v>
      </c>
      <c r="F1921" s="29" t="s">
        <v>3350</v>
      </c>
      <c r="G1921" s="21" t="s">
        <v>344</v>
      </c>
      <c r="H1921" s="24"/>
    </row>
    <row r="1922" s="1" customFormat="1" spans="1:8">
      <c r="A1922" s="21" t="s">
        <v>344</v>
      </c>
      <c r="B1922" s="22" t="s">
        <v>345</v>
      </c>
      <c r="C1922" s="23" t="s">
        <v>3345</v>
      </c>
      <c r="D1922" s="22">
        <v>25</v>
      </c>
      <c r="E1922" s="22" t="str">
        <f>VLOOKUP(A1922,[4]技术合作!$1:$1048576,3,FALSE)</f>
        <v>广东省广州市</v>
      </c>
      <c r="F1922" s="21" t="s">
        <v>3351</v>
      </c>
      <c r="G1922" s="21" t="s">
        <v>344</v>
      </c>
      <c r="H1922" s="24"/>
    </row>
    <row r="1923" s="1" customFormat="1" spans="1:8">
      <c r="A1923" s="21" t="s">
        <v>344</v>
      </c>
      <c r="B1923" s="22" t="s">
        <v>345</v>
      </c>
      <c r="C1923" s="23" t="s">
        <v>3345</v>
      </c>
      <c r="D1923" s="22">
        <v>25</v>
      </c>
      <c r="E1923" s="22" t="str">
        <f>VLOOKUP(A1923,[4]技术合作!$1:$1048576,3,FALSE)</f>
        <v>广东省广州市</v>
      </c>
      <c r="F1923" s="21" t="s">
        <v>3352</v>
      </c>
      <c r="G1923" s="21" t="s">
        <v>344</v>
      </c>
      <c r="H1923" s="24"/>
    </row>
    <row r="1924" s="1" customFormat="1" spans="1:8">
      <c r="A1924" s="21" t="s">
        <v>344</v>
      </c>
      <c r="B1924" s="22" t="s">
        <v>345</v>
      </c>
      <c r="C1924" s="23" t="s">
        <v>3345</v>
      </c>
      <c r="D1924" s="22">
        <v>25</v>
      </c>
      <c r="E1924" s="22" t="str">
        <f>VLOOKUP(A1924,[4]技术合作!$1:$1048576,3,FALSE)</f>
        <v>广东省广州市</v>
      </c>
      <c r="F1924" s="21" t="s">
        <v>3353</v>
      </c>
      <c r="G1924" s="21" t="s">
        <v>344</v>
      </c>
      <c r="H1924" s="24"/>
    </row>
    <row r="1925" s="1" customFormat="1" spans="1:8">
      <c r="A1925" s="21" t="s">
        <v>344</v>
      </c>
      <c r="B1925" s="22" t="s">
        <v>345</v>
      </c>
      <c r="C1925" s="23" t="s">
        <v>3345</v>
      </c>
      <c r="D1925" s="22">
        <v>25</v>
      </c>
      <c r="E1925" s="22" t="str">
        <f>VLOOKUP(A1925,[4]技术合作!$1:$1048576,3,FALSE)</f>
        <v>广东省广州市</v>
      </c>
      <c r="F1925" s="21" t="s">
        <v>3354</v>
      </c>
      <c r="G1925" s="21" t="s">
        <v>344</v>
      </c>
      <c r="H1925" s="24"/>
    </row>
    <row r="1926" s="1" customFormat="1" spans="1:8">
      <c r="A1926" s="21" t="s">
        <v>344</v>
      </c>
      <c r="B1926" s="22" t="s">
        <v>345</v>
      </c>
      <c r="C1926" s="23" t="s">
        <v>3345</v>
      </c>
      <c r="D1926" s="22">
        <v>25</v>
      </c>
      <c r="E1926" s="22" t="str">
        <f>VLOOKUP(A1926,[4]技术合作!$1:$1048576,3,FALSE)</f>
        <v>广东省广州市</v>
      </c>
      <c r="F1926" s="21" t="s">
        <v>3355</v>
      </c>
      <c r="G1926" s="21" t="s">
        <v>344</v>
      </c>
      <c r="H1926" s="24"/>
    </row>
    <row r="1927" s="1" customFormat="1" spans="1:8">
      <c r="A1927" s="21" t="s">
        <v>344</v>
      </c>
      <c r="B1927" s="22" t="s">
        <v>345</v>
      </c>
      <c r="C1927" s="23" t="s">
        <v>3345</v>
      </c>
      <c r="D1927" s="22">
        <v>25</v>
      </c>
      <c r="E1927" s="22" t="str">
        <f>VLOOKUP(A1927,[4]技术合作!$1:$1048576,3,FALSE)</f>
        <v>广东省广州市</v>
      </c>
      <c r="F1927" s="21" t="s">
        <v>3356</v>
      </c>
      <c r="G1927" s="21" t="s">
        <v>344</v>
      </c>
      <c r="H1927" s="24"/>
    </row>
    <row r="1928" s="1" customFormat="1" spans="1:8">
      <c r="A1928" s="21" t="s">
        <v>344</v>
      </c>
      <c r="B1928" s="22" t="s">
        <v>345</v>
      </c>
      <c r="C1928" s="23" t="s">
        <v>3345</v>
      </c>
      <c r="D1928" s="22">
        <v>25</v>
      </c>
      <c r="E1928" s="22" t="str">
        <f>VLOOKUP(A1928,[4]技术合作!$1:$1048576,3,FALSE)</f>
        <v>广东省广州市</v>
      </c>
      <c r="F1928" s="21" t="s">
        <v>3357</v>
      </c>
      <c r="G1928" s="21" t="s">
        <v>344</v>
      </c>
      <c r="H1928" s="24"/>
    </row>
    <row r="1929" s="1" customFormat="1" spans="1:8">
      <c r="A1929" s="21" t="s">
        <v>344</v>
      </c>
      <c r="B1929" s="22" t="s">
        <v>345</v>
      </c>
      <c r="C1929" s="23" t="s">
        <v>3345</v>
      </c>
      <c r="D1929" s="22">
        <v>25</v>
      </c>
      <c r="E1929" s="22" t="str">
        <f>VLOOKUP(A1929,[4]技术合作!$1:$1048576,3,FALSE)</f>
        <v>广东省广州市</v>
      </c>
      <c r="F1929" s="21" t="s">
        <v>3358</v>
      </c>
      <c r="G1929" s="21" t="s">
        <v>344</v>
      </c>
      <c r="H1929" s="24"/>
    </row>
    <row r="1930" s="1" customFormat="1" spans="1:8">
      <c r="A1930" s="21" t="s">
        <v>344</v>
      </c>
      <c r="B1930" s="22" t="s">
        <v>345</v>
      </c>
      <c r="C1930" s="23" t="s">
        <v>3345</v>
      </c>
      <c r="D1930" s="22">
        <v>25</v>
      </c>
      <c r="E1930" s="22" t="str">
        <f>VLOOKUP(A1930,[4]技术合作!$1:$1048576,3,FALSE)</f>
        <v>广东省广州市</v>
      </c>
      <c r="F1930" s="21" t="s">
        <v>3359</v>
      </c>
      <c r="G1930" s="21" t="s">
        <v>344</v>
      </c>
      <c r="H1930" s="24"/>
    </row>
    <row r="1931" s="1" customFormat="1" spans="1:8">
      <c r="A1931" s="21" t="s">
        <v>344</v>
      </c>
      <c r="B1931" s="22" t="s">
        <v>345</v>
      </c>
      <c r="C1931" s="23" t="s">
        <v>3345</v>
      </c>
      <c r="D1931" s="22">
        <v>25</v>
      </c>
      <c r="E1931" s="22" t="str">
        <f>VLOOKUP(A1931,[4]技术合作!$1:$1048576,3,FALSE)</f>
        <v>广东省广州市</v>
      </c>
      <c r="F1931" s="21" t="s">
        <v>3360</v>
      </c>
      <c r="G1931" s="21" t="s">
        <v>344</v>
      </c>
      <c r="H1931" s="24"/>
    </row>
    <row r="1932" s="1" customFormat="1" spans="1:8">
      <c r="A1932" s="21" t="s">
        <v>344</v>
      </c>
      <c r="B1932" s="22" t="s">
        <v>345</v>
      </c>
      <c r="C1932" s="23" t="s">
        <v>3345</v>
      </c>
      <c r="D1932" s="22">
        <v>25</v>
      </c>
      <c r="E1932" s="22" t="str">
        <f>VLOOKUP(A1932,[4]技术合作!$1:$1048576,3,FALSE)</f>
        <v>广东省广州市</v>
      </c>
      <c r="F1932" s="21" t="s">
        <v>3361</v>
      </c>
      <c r="G1932" s="21" t="s">
        <v>344</v>
      </c>
      <c r="H1932" s="24"/>
    </row>
    <row r="1933" s="1" customFormat="1" spans="1:8">
      <c r="A1933" s="21" t="s">
        <v>344</v>
      </c>
      <c r="B1933" s="22" t="s">
        <v>345</v>
      </c>
      <c r="C1933" s="23" t="s">
        <v>3345</v>
      </c>
      <c r="D1933" s="22">
        <v>25</v>
      </c>
      <c r="E1933" s="22" t="str">
        <f>VLOOKUP(A1933,[4]技术合作!$1:$1048576,3,FALSE)</f>
        <v>广东省广州市</v>
      </c>
      <c r="F1933" s="21" t="s">
        <v>3362</v>
      </c>
      <c r="G1933" s="21" t="s">
        <v>344</v>
      </c>
      <c r="H1933" s="24"/>
    </row>
    <row r="1934" s="1" customFormat="1" spans="1:8">
      <c r="A1934" s="21" t="s">
        <v>344</v>
      </c>
      <c r="B1934" s="22" t="s">
        <v>345</v>
      </c>
      <c r="C1934" s="23" t="s">
        <v>3345</v>
      </c>
      <c r="D1934" s="22">
        <v>25</v>
      </c>
      <c r="E1934" s="22" t="str">
        <f>VLOOKUP(A1934,[4]技术合作!$1:$1048576,3,FALSE)</f>
        <v>广东省广州市</v>
      </c>
      <c r="F1934" s="21" t="s">
        <v>3363</v>
      </c>
      <c r="G1934" s="21" t="s">
        <v>344</v>
      </c>
      <c r="H1934" s="24"/>
    </row>
    <row r="1935" s="1" customFormat="1" spans="1:8">
      <c r="A1935" s="21" t="s">
        <v>344</v>
      </c>
      <c r="B1935" s="22" t="s">
        <v>345</v>
      </c>
      <c r="C1935" s="23" t="s">
        <v>3345</v>
      </c>
      <c r="D1935" s="22">
        <v>25</v>
      </c>
      <c r="E1935" s="22" t="str">
        <f>VLOOKUP(A1935,[4]技术合作!$1:$1048576,3,FALSE)</f>
        <v>广东省广州市</v>
      </c>
      <c r="F1935" s="21" t="s">
        <v>3364</v>
      </c>
      <c r="G1935" s="21" t="s">
        <v>344</v>
      </c>
      <c r="H1935" s="24"/>
    </row>
    <row r="1936" s="1" customFormat="1" spans="1:8">
      <c r="A1936" s="21" t="s">
        <v>344</v>
      </c>
      <c r="B1936" s="22" t="s">
        <v>345</v>
      </c>
      <c r="C1936" s="23" t="s">
        <v>3345</v>
      </c>
      <c r="D1936" s="22">
        <v>25</v>
      </c>
      <c r="E1936" s="22" t="str">
        <f>VLOOKUP(A1936,[4]技术合作!$1:$1048576,3,FALSE)</f>
        <v>广东省广州市</v>
      </c>
      <c r="F1936" s="21" t="s">
        <v>3365</v>
      </c>
      <c r="G1936" s="21" t="s">
        <v>344</v>
      </c>
      <c r="H1936" s="24"/>
    </row>
    <row r="1937" s="1" customFormat="1" spans="1:8">
      <c r="A1937" s="21" t="s">
        <v>344</v>
      </c>
      <c r="B1937" s="22" t="s">
        <v>345</v>
      </c>
      <c r="C1937" s="23" t="s">
        <v>3345</v>
      </c>
      <c r="D1937" s="22">
        <v>25</v>
      </c>
      <c r="E1937" s="22" t="str">
        <f>VLOOKUP(A1937,[4]技术合作!$1:$1048576,3,FALSE)</f>
        <v>广东省广州市</v>
      </c>
      <c r="F1937" s="21" t="s">
        <v>3366</v>
      </c>
      <c r="G1937" s="21" t="s">
        <v>344</v>
      </c>
      <c r="H1937" s="24"/>
    </row>
    <row r="1938" s="1" customFormat="1" spans="1:8">
      <c r="A1938" s="21" t="s">
        <v>344</v>
      </c>
      <c r="B1938" s="22" t="s">
        <v>345</v>
      </c>
      <c r="C1938" s="23" t="s">
        <v>3345</v>
      </c>
      <c r="D1938" s="22">
        <v>25</v>
      </c>
      <c r="E1938" s="22" t="str">
        <f>VLOOKUP(A1938,[4]技术合作!$1:$1048576,3,FALSE)</f>
        <v>广东省广州市</v>
      </c>
      <c r="F1938" s="21" t="s">
        <v>3367</v>
      </c>
      <c r="G1938" s="21" t="s">
        <v>344</v>
      </c>
      <c r="H1938" s="24"/>
    </row>
    <row r="1939" s="1" customFormat="1" spans="1:8">
      <c r="A1939" s="21" t="s">
        <v>344</v>
      </c>
      <c r="B1939" s="22" t="s">
        <v>345</v>
      </c>
      <c r="C1939" s="23" t="s">
        <v>3345</v>
      </c>
      <c r="D1939" s="22">
        <v>25</v>
      </c>
      <c r="E1939" s="22" t="str">
        <f>VLOOKUP(A1939,[4]技术合作!$1:$1048576,3,FALSE)</f>
        <v>广东省广州市</v>
      </c>
      <c r="F1939" s="21" t="s">
        <v>3368</v>
      </c>
      <c r="G1939" s="21" t="s">
        <v>344</v>
      </c>
      <c r="H1939" s="24"/>
    </row>
    <row r="1940" s="1" customFormat="1" spans="1:8">
      <c r="A1940" s="21" t="s">
        <v>344</v>
      </c>
      <c r="B1940" s="22" t="s">
        <v>345</v>
      </c>
      <c r="C1940" s="23" t="s">
        <v>3345</v>
      </c>
      <c r="D1940" s="22">
        <v>25</v>
      </c>
      <c r="E1940" s="22" t="str">
        <f>VLOOKUP(A1940,[4]技术合作!$1:$1048576,3,FALSE)</f>
        <v>广东省广州市</v>
      </c>
      <c r="F1940" s="21" t="s">
        <v>3369</v>
      </c>
      <c r="G1940" s="21" t="s">
        <v>344</v>
      </c>
      <c r="H1940" s="24"/>
    </row>
    <row r="1941" s="1" customFormat="1" spans="1:8">
      <c r="A1941" s="21" t="s">
        <v>344</v>
      </c>
      <c r="B1941" s="22" t="s">
        <v>345</v>
      </c>
      <c r="C1941" s="23" t="s">
        <v>3345</v>
      </c>
      <c r="D1941" s="22">
        <v>25</v>
      </c>
      <c r="E1941" s="22" t="str">
        <f>VLOOKUP(A1941,[4]技术合作!$1:$1048576,3,FALSE)</f>
        <v>广东省广州市</v>
      </c>
      <c r="F1941" s="21" t="s">
        <v>3370</v>
      </c>
      <c r="G1941" s="21" t="s">
        <v>344</v>
      </c>
      <c r="H1941" s="24"/>
    </row>
    <row r="1942" s="1" customFormat="1" spans="1:8">
      <c r="A1942" s="21" t="s">
        <v>347</v>
      </c>
      <c r="B1942" s="22" t="s">
        <v>348</v>
      </c>
      <c r="C1942" s="23" t="s">
        <v>3371</v>
      </c>
      <c r="D1942" s="22">
        <v>5</v>
      </c>
      <c r="E1942" s="22" t="str">
        <f>VLOOKUP(A1942,[4]技术合作!$1:$1048576,3,FALSE)</f>
        <v>广东省深圳市</v>
      </c>
      <c r="F1942" s="21" t="s">
        <v>3372</v>
      </c>
      <c r="G1942" s="21" t="s">
        <v>347</v>
      </c>
      <c r="H1942" s="24"/>
    </row>
    <row r="1943" s="1" customFormat="1" spans="1:8">
      <c r="A1943" s="21" t="s">
        <v>347</v>
      </c>
      <c r="B1943" s="22" t="s">
        <v>348</v>
      </c>
      <c r="C1943" s="23" t="s">
        <v>3371</v>
      </c>
      <c r="D1943" s="22">
        <v>5</v>
      </c>
      <c r="E1943" s="22" t="str">
        <f>VLOOKUP(A1943,[4]技术合作!$1:$1048576,3,FALSE)</f>
        <v>广东省深圳市</v>
      </c>
      <c r="F1943" s="21" t="s">
        <v>3373</v>
      </c>
      <c r="G1943" s="21" t="s">
        <v>347</v>
      </c>
      <c r="H1943" s="24"/>
    </row>
    <row r="1944" s="1" customFormat="1" spans="1:8">
      <c r="A1944" s="21" t="s">
        <v>347</v>
      </c>
      <c r="B1944" s="22" t="s">
        <v>348</v>
      </c>
      <c r="C1944" s="23" t="s">
        <v>3371</v>
      </c>
      <c r="D1944" s="22">
        <v>5</v>
      </c>
      <c r="E1944" s="22" t="str">
        <f>VLOOKUP(A1944,[4]技术合作!$1:$1048576,3,FALSE)</f>
        <v>广东省深圳市</v>
      </c>
      <c r="F1944" s="21" t="s">
        <v>3374</v>
      </c>
      <c r="G1944" s="21" t="s">
        <v>347</v>
      </c>
      <c r="H1944" s="24"/>
    </row>
    <row r="1945" s="1" customFormat="1" spans="1:8">
      <c r="A1945" s="21" t="s">
        <v>347</v>
      </c>
      <c r="B1945" s="22" t="s">
        <v>348</v>
      </c>
      <c r="C1945" s="23" t="s">
        <v>3371</v>
      </c>
      <c r="D1945" s="22">
        <v>5</v>
      </c>
      <c r="E1945" s="22" t="str">
        <f>VLOOKUP(A1945,[4]技术合作!$1:$1048576,3,FALSE)</f>
        <v>广东省深圳市</v>
      </c>
      <c r="F1945" s="21" t="s">
        <v>3375</v>
      </c>
      <c r="G1945" s="21" t="s">
        <v>347</v>
      </c>
      <c r="H1945" s="24"/>
    </row>
    <row r="1946" s="1" customFormat="1" spans="1:8">
      <c r="A1946" s="21" t="s">
        <v>347</v>
      </c>
      <c r="B1946" s="22" t="s">
        <v>348</v>
      </c>
      <c r="C1946" s="23" t="s">
        <v>3371</v>
      </c>
      <c r="D1946" s="22">
        <v>5</v>
      </c>
      <c r="E1946" s="22" t="str">
        <f>VLOOKUP(A1946,[4]技术合作!$1:$1048576,3,FALSE)</f>
        <v>广东省深圳市</v>
      </c>
      <c r="F1946" s="29" t="s">
        <v>3376</v>
      </c>
      <c r="G1946" s="21" t="s">
        <v>347</v>
      </c>
      <c r="H1946" s="24"/>
    </row>
    <row r="1947" s="1" customFormat="1" spans="1:8">
      <c r="A1947" s="21" t="s">
        <v>350</v>
      </c>
      <c r="B1947" s="22" t="s">
        <v>351</v>
      </c>
      <c r="C1947" s="23" t="s">
        <v>3377</v>
      </c>
      <c r="D1947" s="22">
        <v>6</v>
      </c>
      <c r="E1947" s="22" t="str">
        <f>VLOOKUP(A1947,[4]技术合作!$1:$1048576,3,FALSE)</f>
        <v>湖南省郴州市</v>
      </c>
      <c r="F1947" s="21" t="s">
        <v>3378</v>
      </c>
      <c r="G1947" s="21" t="s">
        <v>350</v>
      </c>
      <c r="H1947" s="24"/>
    </row>
    <row r="1948" s="1" customFormat="1" spans="1:8">
      <c r="A1948" s="21" t="s">
        <v>350</v>
      </c>
      <c r="B1948" s="22" t="s">
        <v>351</v>
      </c>
      <c r="C1948" s="23" t="s">
        <v>3377</v>
      </c>
      <c r="D1948" s="22">
        <v>6</v>
      </c>
      <c r="E1948" s="22" t="str">
        <f>VLOOKUP(A1948,[4]技术合作!$1:$1048576,3,FALSE)</f>
        <v>湖南省郴州市</v>
      </c>
      <c r="F1948" s="21" t="s">
        <v>3379</v>
      </c>
      <c r="G1948" s="21" t="s">
        <v>350</v>
      </c>
      <c r="H1948" s="24"/>
    </row>
    <row r="1949" s="1" customFormat="1" spans="1:8">
      <c r="A1949" s="21" t="s">
        <v>350</v>
      </c>
      <c r="B1949" s="22" t="s">
        <v>351</v>
      </c>
      <c r="C1949" s="23" t="s">
        <v>3377</v>
      </c>
      <c r="D1949" s="22">
        <v>6</v>
      </c>
      <c r="E1949" s="22" t="str">
        <f>VLOOKUP(A1949,[4]技术合作!$1:$1048576,3,FALSE)</f>
        <v>湖南省郴州市</v>
      </c>
      <c r="F1949" s="21" t="s">
        <v>3380</v>
      </c>
      <c r="G1949" s="21" t="s">
        <v>350</v>
      </c>
      <c r="H1949" s="24"/>
    </row>
    <row r="1950" s="1" customFormat="1" spans="1:8">
      <c r="A1950" s="21" t="s">
        <v>350</v>
      </c>
      <c r="B1950" s="22" t="s">
        <v>351</v>
      </c>
      <c r="C1950" s="23" t="s">
        <v>3377</v>
      </c>
      <c r="D1950" s="22">
        <v>6</v>
      </c>
      <c r="E1950" s="22" t="str">
        <f>VLOOKUP(A1950,[4]技术合作!$1:$1048576,3,FALSE)</f>
        <v>湖南省郴州市</v>
      </c>
      <c r="F1950" s="21" t="s">
        <v>3381</v>
      </c>
      <c r="G1950" s="21" t="s">
        <v>350</v>
      </c>
      <c r="H1950" s="24"/>
    </row>
    <row r="1951" s="1" customFormat="1" spans="1:8">
      <c r="A1951" s="21" t="s">
        <v>350</v>
      </c>
      <c r="B1951" s="22" t="s">
        <v>351</v>
      </c>
      <c r="C1951" s="23" t="s">
        <v>3377</v>
      </c>
      <c r="D1951" s="22">
        <v>6</v>
      </c>
      <c r="E1951" s="22" t="str">
        <f>VLOOKUP(A1951,[4]技术合作!$1:$1048576,3,FALSE)</f>
        <v>湖南省郴州市</v>
      </c>
      <c r="F1951" s="21" t="s">
        <v>3382</v>
      </c>
      <c r="G1951" s="21" t="s">
        <v>350</v>
      </c>
      <c r="H1951" s="24"/>
    </row>
    <row r="1952" s="1" customFormat="1" spans="1:8">
      <c r="A1952" s="21" t="s">
        <v>350</v>
      </c>
      <c r="B1952" s="22" t="s">
        <v>351</v>
      </c>
      <c r="C1952" s="23" t="s">
        <v>3377</v>
      </c>
      <c r="D1952" s="22">
        <v>6</v>
      </c>
      <c r="E1952" s="22" t="str">
        <f>VLOOKUP(A1952,[4]技术合作!$1:$1048576,3,FALSE)</f>
        <v>湖南省郴州市</v>
      </c>
      <c r="F1952" s="21" t="s">
        <v>3383</v>
      </c>
      <c r="G1952" s="21" t="s">
        <v>350</v>
      </c>
      <c r="H1952" s="24"/>
    </row>
    <row r="1953" s="1" customFormat="1" spans="1:8">
      <c r="A1953" s="21" t="s">
        <v>353</v>
      </c>
      <c r="B1953" s="22" t="s">
        <v>354</v>
      </c>
      <c r="C1953" s="23" t="s">
        <v>3384</v>
      </c>
      <c r="D1953" s="22">
        <v>10</v>
      </c>
      <c r="E1953" s="22" t="str">
        <f>VLOOKUP(A1953,[4]技术合作!$1:$1048576,3,FALSE)</f>
        <v>广东省东莞市</v>
      </c>
      <c r="F1953" s="21" t="s">
        <v>3385</v>
      </c>
      <c r="G1953" s="21" t="s">
        <v>353</v>
      </c>
      <c r="H1953" s="24"/>
    </row>
    <row r="1954" s="1" customFormat="1" spans="1:8">
      <c r="A1954" s="21" t="s">
        <v>353</v>
      </c>
      <c r="B1954" s="22" t="s">
        <v>354</v>
      </c>
      <c r="C1954" s="23" t="s">
        <v>3384</v>
      </c>
      <c r="D1954" s="22">
        <v>10</v>
      </c>
      <c r="E1954" s="22" t="str">
        <f>VLOOKUP(A1954,[4]技术合作!$1:$1048576,3,FALSE)</f>
        <v>广东省东莞市</v>
      </c>
      <c r="F1954" s="21" t="s">
        <v>3386</v>
      </c>
      <c r="G1954" s="21" t="s">
        <v>353</v>
      </c>
      <c r="H1954" s="24"/>
    </row>
    <row r="1955" s="1" customFormat="1" spans="1:8">
      <c r="A1955" s="21" t="s">
        <v>353</v>
      </c>
      <c r="B1955" s="22" t="s">
        <v>354</v>
      </c>
      <c r="C1955" s="23" t="s">
        <v>3384</v>
      </c>
      <c r="D1955" s="22">
        <v>10</v>
      </c>
      <c r="E1955" s="22" t="str">
        <f>VLOOKUP(A1955,[4]技术合作!$1:$1048576,3,FALSE)</f>
        <v>广东省东莞市</v>
      </c>
      <c r="F1955" s="21" t="s">
        <v>3387</v>
      </c>
      <c r="G1955" s="21" t="s">
        <v>353</v>
      </c>
      <c r="H1955" s="24"/>
    </row>
    <row r="1956" s="1" customFormat="1" spans="1:8">
      <c r="A1956" s="21" t="s">
        <v>353</v>
      </c>
      <c r="B1956" s="22" t="s">
        <v>354</v>
      </c>
      <c r="C1956" s="23" t="s">
        <v>3384</v>
      </c>
      <c r="D1956" s="22">
        <v>10</v>
      </c>
      <c r="E1956" s="22" t="str">
        <f>VLOOKUP(A1956,[4]技术合作!$1:$1048576,3,FALSE)</f>
        <v>广东省东莞市</v>
      </c>
      <c r="F1956" s="21" t="s">
        <v>3388</v>
      </c>
      <c r="G1956" s="21" t="s">
        <v>353</v>
      </c>
      <c r="H1956" s="24"/>
    </row>
    <row r="1957" s="1" customFormat="1" spans="1:8">
      <c r="A1957" s="21" t="s">
        <v>353</v>
      </c>
      <c r="B1957" s="22" t="s">
        <v>354</v>
      </c>
      <c r="C1957" s="23" t="s">
        <v>3384</v>
      </c>
      <c r="D1957" s="22">
        <v>10</v>
      </c>
      <c r="E1957" s="22" t="str">
        <f>VLOOKUP(A1957,[4]技术合作!$1:$1048576,3,FALSE)</f>
        <v>广东省东莞市</v>
      </c>
      <c r="F1957" s="21" t="s">
        <v>3389</v>
      </c>
      <c r="G1957" s="21" t="s">
        <v>353</v>
      </c>
      <c r="H1957" s="24"/>
    </row>
    <row r="1958" s="1" customFormat="1" spans="1:8">
      <c r="A1958" s="21" t="s">
        <v>353</v>
      </c>
      <c r="B1958" s="22" t="s">
        <v>354</v>
      </c>
      <c r="C1958" s="23" t="s">
        <v>3384</v>
      </c>
      <c r="D1958" s="22">
        <v>10</v>
      </c>
      <c r="E1958" s="22" t="str">
        <f>VLOOKUP(A1958,[4]技术合作!$1:$1048576,3,FALSE)</f>
        <v>广东省东莞市</v>
      </c>
      <c r="F1958" s="21" t="s">
        <v>3390</v>
      </c>
      <c r="G1958" s="21" t="s">
        <v>353</v>
      </c>
      <c r="H1958" s="24"/>
    </row>
    <row r="1959" s="1" customFormat="1" spans="1:8">
      <c r="A1959" s="21" t="s">
        <v>353</v>
      </c>
      <c r="B1959" s="22" t="s">
        <v>354</v>
      </c>
      <c r="C1959" s="23" t="s">
        <v>3384</v>
      </c>
      <c r="D1959" s="22">
        <v>10</v>
      </c>
      <c r="E1959" s="22" t="str">
        <f>VLOOKUP(A1959,[4]技术合作!$1:$1048576,3,FALSE)</f>
        <v>广东省东莞市</v>
      </c>
      <c r="F1959" s="21" t="s">
        <v>3391</v>
      </c>
      <c r="G1959" s="21" t="s">
        <v>353</v>
      </c>
      <c r="H1959" s="24"/>
    </row>
    <row r="1960" s="1" customFormat="1" spans="1:8">
      <c r="A1960" s="21" t="s">
        <v>353</v>
      </c>
      <c r="B1960" s="22" t="s">
        <v>354</v>
      </c>
      <c r="C1960" s="23" t="s">
        <v>3384</v>
      </c>
      <c r="D1960" s="22">
        <v>10</v>
      </c>
      <c r="E1960" s="22" t="str">
        <f>VLOOKUP(A1960,[4]技术合作!$1:$1048576,3,FALSE)</f>
        <v>广东省东莞市</v>
      </c>
      <c r="F1960" s="21" t="s">
        <v>3392</v>
      </c>
      <c r="G1960" s="21" t="s">
        <v>353</v>
      </c>
      <c r="H1960" s="24"/>
    </row>
    <row r="1961" s="1" customFormat="1" spans="1:8">
      <c r="A1961" s="21" t="s">
        <v>353</v>
      </c>
      <c r="B1961" s="22" t="s">
        <v>354</v>
      </c>
      <c r="C1961" s="23" t="s">
        <v>3384</v>
      </c>
      <c r="D1961" s="22">
        <v>10</v>
      </c>
      <c r="E1961" s="22" t="str">
        <f>VLOOKUP(A1961,[4]技术合作!$1:$1048576,3,FALSE)</f>
        <v>广东省东莞市</v>
      </c>
      <c r="F1961" s="29" t="s">
        <v>3393</v>
      </c>
      <c r="G1961" s="21" t="s">
        <v>353</v>
      </c>
      <c r="H1961" s="24"/>
    </row>
    <row r="1962" s="1" customFormat="1" spans="1:8">
      <c r="A1962" s="21" t="s">
        <v>353</v>
      </c>
      <c r="B1962" s="22" t="s">
        <v>354</v>
      </c>
      <c r="C1962" s="23" t="s">
        <v>3384</v>
      </c>
      <c r="D1962" s="22">
        <v>10</v>
      </c>
      <c r="E1962" s="22" t="str">
        <f>VLOOKUP(A1962,[4]技术合作!$1:$1048576,3,FALSE)</f>
        <v>广东省东莞市</v>
      </c>
      <c r="F1962" s="21" t="s">
        <v>3394</v>
      </c>
      <c r="G1962" s="21" t="s">
        <v>353</v>
      </c>
      <c r="H1962" s="24"/>
    </row>
    <row r="1963" s="1" customFormat="1" spans="1:8">
      <c r="A1963" s="21" t="s">
        <v>356</v>
      </c>
      <c r="B1963" s="22" t="s">
        <v>357</v>
      </c>
      <c r="C1963" s="23" t="s">
        <v>3395</v>
      </c>
      <c r="D1963" s="22">
        <v>4</v>
      </c>
      <c r="E1963" s="22" t="str">
        <f>VLOOKUP(A1963,[4]技术合作!$1:$1048576,3,FALSE)</f>
        <v>浙江省湖州市</v>
      </c>
      <c r="F1963" s="21" t="s">
        <v>3396</v>
      </c>
      <c r="G1963" s="21" t="s">
        <v>356</v>
      </c>
      <c r="H1963" s="24"/>
    </row>
    <row r="1964" s="1" customFormat="1" spans="1:8">
      <c r="A1964" s="21" t="s">
        <v>356</v>
      </c>
      <c r="B1964" s="22" t="s">
        <v>357</v>
      </c>
      <c r="C1964" s="23" t="s">
        <v>3395</v>
      </c>
      <c r="D1964" s="22">
        <v>4</v>
      </c>
      <c r="E1964" s="22" t="str">
        <f>VLOOKUP(A1964,[4]技术合作!$1:$1048576,3,FALSE)</f>
        <v>浙江省湖州市</v>
      </c>
      <c r="F1964" s="21" t="s">
        <v>3397</v>
      </c>
      <c r="G1964" s="21" t="s">
        <v>356</v>
      </c>
      <c r="H1964" s="24"/>
    </row>
    <row r="1965" s="1" customFormat="1" spans="1:8">
      <c r="A1965" s="21" t="s">
        <v>356</v>
      </c>
      <c r="B1965" s="22" t="s">
        <v>357</v>
      </c>
      <c r="C1965" s="23" t="s">
        <v>3395</v>
      </c>
      <c r="D1965" s="22">
        <v>4</v>
      </c>
      <c r="E1965" s="22" t="str">
        <f>VLOOKUP(A1965,[4]技术合作!$1:$1048576,3,FALSE)</f>
        <v>浙江省湖州市</v>
      </c>
      <c r="F1965" s="21" t="s">
        <v>3398</v>
      </c>
      <c r="G1965" s="21" t="s">
        <v>356</v>
      </c>
      <c r="H1965" s="24"/>
    </row>
    <row r="1966" s="1" customFormat="1" spans="1:8">
      <c r="A1966" s="21" t="s">
        <v>356</v>
      </c>
      <c r="B1966" s="22" t="s">
        <v>357</v>
      </c>
      <c r="C1966" s="23" t="s">
        <v>3395</v>
      </c>
      <c r="D1966" s="22">
        <v>4</v>
      </c>
      <c r="E1966" s="22" t="str">
        <f>VLOOKUP(A1966,[4]技术合作!$1:$1048576,3,FALSE)</f>
        <v>浙江省湖州市</v>
      </c>
      <c r="F1966" s="21" t="s">
        <v>3399</v>
      </c>
      <c r="G1966" s="21" t="s">
        <v>356</v>
      </c>
      <c r="H1966" s="24"/>
    </row>
    <row r="1967" s="1" customFormat="1" spans="1:8">
      <c r="A1967" s="21" t="s">
        <v>362</v>
      </c>
      <c r="B1967" s="22" t="s">
        <v>363</v>
      </c>
      <c r="C1967" s="23" t="s">
        <v>3400</v>
      </c>
      <c r="D1967" s="22">
        <v>8</v>
      </c>
      <c r="E1967" s="22" t="str">
        <f>VLOOKUP(A1967,[4]技术合作!$1:$1048576,3,FALSE)</f>
        <v>江苏省市扬州市</v>
      </c>
      <c r="F1967" s="21" t="s">
        <v>3401</v>
      </c>
      <c r="G1967" s="21" t="s">
        <v>362</v>
      </c>
      <c r="H1967" s="24"/>
    </row>
    <row r="1968" s="1" customFormat="1" spans="1:8">
      <c r="A1968" s="21" t="s">
        <v>362</v>
      </c>
      <c r="B1968" s="22" t="s">
        <v>363</v>
      </c>
      <c r="C1968" s="23" t="s">
        <v>3400</v>
      </c>
      <c r="D1968" s="22">
        <v>8</v>
      </c>
      <c r="E1968" s="22" t="str">
        <f>VLOOKUP(A1968,[4]技术合作!$1:$1048576,3,FALSE)</f>
        <v>江苏省市扬州市</v>
      </c>
      <c r="F1968" s="21" t="s">
        <v>3402</v>
      </c>
      <c r="G1968" s="21" t="s">
        <v>362</v>
      </c>
      <c r="H1968" s="24"/>
    </row>
    <row r="1969" s="1" customFormat="1" spans="1:8">
      <c r="A1969" s="21" t="s">
        <v>362</v>
      </c>
      <c r="B1969" s="22" t="s">
        <v>363</v>
      </c>
      <c r="C1969" s="23" t="s">
        <v>3400</v>
      </c>
      <c r="D1969" s="22">
        <v>8</v>
      </c>
      <c r="E1969" s="22" t="str">
        <f>VLOOKUP(A1969,[4]技术合作!$1:$1048576,3,FALSE)</f>
        <v>江苏省市扬州市</v>
      </c>
      <c r="F1969" s="21" t="s">
        <v>3403</v>
      </c>
      <c r="G1969" s="21" t="s">
        <v>362</v>
      </c>
      <c r="H1969" s="24"/>
    </row>
    <row r="1970" s="1" customFormat="1" spans="1:8">
      <c r="A1970" s="21" t="s">
        <v>362</v>
      </c>
      <c r="B1970" s="22" t="s">
        <v>363</v>
      </c>
      <c r="C1970" s="23" t="s">
        <v>3400</v>
      </c>
      <c r="D1970" s="22">
        <v>8</v>
      </c>
      <c r="E1970" s="22" t="str">
        <f>VLOOKUP(A1970,[4]技术合作!$1:$1048576,3,FALSE)</f>
        <v>江苏省市扬州市</v>
      </c>
      <c r="F1970" s="21" t="s">
        <v>3404</v>
      </c>
      <c r="G1970" s="21" t="s">
        <v>362</v>
      </c>
      <c r="H1970" s="24"/>
    </row>
    <row r="1971" s="1" customFormat="1" spans="1:8">
      <c r="A1971" s="21" t="s">
        <v>362</v>
      </c>
      <c r="B1971" s="22" t="s">
        <v>363</v>
      </c>
      <c r="C1971" s="23" t="s">
        <v>3400</v>
      </c>
      <c r="D1971" s="22">
        <v>8</v>
      </c>
      <c r="E1971" s="22" t="str">
        <f>VLOOKUP(A1971,[4]技术合作!$1:$1048576,3,FALSE)</f>
        <v>江苏省市扬州市</v>
      </c>
      <c r="F1971" s="21" t="s">
        <v>3405</v>
      </c>
      <c r="G1971" s="21" t="s">
        <v>362</v>
      </c>
      <c r="H1971" s="24"/>
    </row>
    <row r="1972" s="1" customFormat="1" spans="1:8">
      <c r="A1972" s="21" t="s">
        <v>362</v>
      </c>
      <c r="B1972" s="22" t="s">
        <v>363</v>
      </c>
      <c r="C1972" s="23" t="s">
        <v>3400</v>
      </c>
      <c r="D1972" s="22">
        <v>8</v>
      </c>
      <c r="E1972" s="22" t="str">
        <f>VLOOKUP(A1972,[4]技术合作!$1:$1048576,3,FALSE)</f>
        <v>江苏省市扬州市</v>
      </c>
      <c r="F1972" s="21" t="s">
        <v>3406</v>
      </c>
      <c r="G1972" s="21" t="s">
        <v>362</v>
      </c>
      <c r="H1972" s="24"/>
    </row>
    <row r="1973" s="1" customFormat="1" spans="1:8">
      <c r="A1973" s="21" t="s">
        <v>362</v>
      </c>
      <c r="B1973" s="22" t="s">
        <v>363</v>
      </c>
      <c r="C1973" s="23" t="s">
        <v>3400</v>
      </c>
      <c r="D1973" s="22">
        <v>8</v>
      </c>
      <c r="E1973" s="22" t="str">
        <f>VLOOKUP(A1973,[4]技术合作!$1:$1048576,3,FALSE)</f>
        <v>江苏省市扬州市</v>
      </c>
      <c r="F1973" s="21" t="s">
        <v>3407</v>
      </c>
      <c r="G1973" s="21" t="s">
        <v>362</v>
      </c>
      <c r="H1973" s="24"/>
    </row>
    <row r="1974" s="1" customFormat="1" spans="1:8">
      <c r="A1974" s="21" t="s">
        <v>362</v>
      </c>
      <c r="B1974" s="22" t="s">
        <v>363</v>
      </c>
      <c r="C1974" s="23" t="s">
        <v>3400</v>
      </c>
      <c r="D1974" s="22">
        <v>8</v>
      </c>
      <c r="E1974" s="22" t="str">
        <f>VLOOKUP(A1974,[4]技术合作!$1:$1048576,3,FALSE)</f>
        <v>江苏省市扬州市</v>
      </c>
      <c r="F1974" s="21" t="s">
        <v>3408</v>
      </c>
      <c r="G1974" s="21" t="s">
        <v>362</v>
      </c>
      <c r="H1974" s="24"/>
    </row>
    <row r="1975" s="1" customFormat="1" spans="1:8">
      <c r="A1975" s="21" t="s">
        <v>365</v>
      </c>
      <c r="B1975" s="22" t="s">
        <v>366</v>
      </c>
      <c r="C1975" s="23" t="s">
        <v>3409</v>
      </c>
      <c r="D1975" s="22">
        <v>7</v>
      </c>
      <c r="E1975" s="22" t="str">
        <f>VLOOKUP(A1975,[4]技术合作!$1:$1048576,3,FALSE)</f>
        <v>广东省深圳市</v>
      </c>
      <c r="F1975" s="21" t="s">
        <v>3410</v>
      </c>
      <c r="G1975" s="21" t="s">
        <v>365</v>
      </c>
      <c r="H1975" s="24"/>
    </row>
    <row r="1976" s="1" customFormat="1" spans="1:8">
      <c r="A1976" s="21" t="s">
        <v>365</v>
      </c>
      <c r="B1976" s="22" t="s">
        <v>366</v>
      </c>
      <c r="C1976" s="23" t="s">
        <v>3409</v>
      </c>
      <c r="D1976" s="22">
        <v>7</v>
      </c>
      <c r="E1976" s="22" t="str">
        <f>VLOOKUP(A1976,[4]技术合作!$1:$1048576,3,FALSE)</f>
        <v>广东省深圳市</v>
      </c>
      <c r="F1976" s="21" t="s">
        <v>3411</v>
      </c>
      <c r="G1976" s="21" t="s">
        <v>365</v>
      </c>
      <c r="H1976" s="24"/>
    </row>
    <row r="1977" s="1" customFormat="1" spans="1:8">
      <c r="A1977" s="21" t="s">
        <v>365</v>
      </c>
      <c r="B1977" s="22" t="s">
        <v>366</v>
      </c>
      <c r="C1977" s="23" t="s">
        <v>3409</v>
      </c>
      <c r="D1977" s="22">
        <v>7</v>
      </c>
      <c r="E1977" s="22" t="str">
        <f>VLOOKUP(A1977,[4]技术合作!$1:$1048576,3,FALSE)</f>
        <v>广东省深圳市</v>
      </c>
      <c r="F1977" s="21" t="s">
        <v>3412</v>
      </c>
      <c r="G1977" s="21" t="s">
        <v>365</v>
      </c>
      <c r="H1977" s="24"/>
    </row>
    <row r="1978" s="1" customFormat="1" spans="1:8">
      <c r="A1978" s="21" t="s">
        <v>365</v>
      </c>
      <c r="B1978" s="22" t="s">
        <v>366</v>
      </c>
      <c r="C1978" s="23" t="s">
        <v>3409</v>
      </c>
      <c r="D1978" s="22">
        <v>7</v>
      </c>
      <c r="E1978" s="22" t="str">
        <f>VLOOKUP(A1978,[4]技术合作!$1:$1048576,3,FALSE)</f>
        <v>广东省深圳市</v>
      </c>
      <c r="F1978" s="21" t="s">
        <v>3413</v>
      </c>
      <c r="G1978" s="21" t="s">
        <v>365</v>
      </c>
      <c r="H1978" s="24"/>
    </row>
    <row r="1979" s="1" customFormat="1" spans="1:8">
      <c r="A1979" s="21" t="s">
        <v>365</v>
      </c>
      <c r="B1979" s="22" t="s">
        <v>366</v>
      </c>
      <c r="C1979" s="23" t="s">
        <v>3409</v>
      </c>
      <c r="D1979" s="22">
        <v>7</v>
      </c>
      <c r="E1979" s="22" t="str">
        <f>VLOOKUP(A1979,[4]技术合作!$1:$1048576,3,FALSE)</f>
        <v>广东省深圳市</v>
      </c>
      <c r="F1979" s="21" t="s">
        <v>3414</v>
      </c>
      <c r="G1979" s="21" t="s">
        <v>365</v>
      </c>
      <c r="H1979" s="24"/>
    </row>
    <row r="1980" s="1" customFormat="1" spans="1:8">
      <c r="A1980" s="21" t="s">
        <v>365</v>
      </c>
      <c r="B1980" s="22" t="s">
        <v>366</v>
      </c>
      <c r="C1980" s="23" t="s">
        <v>3409</v>
      </c>
      <c r="D1980" s="22">
        <v>7</v>
      </c>
      <c r="E1980" s="22" t="str">
        <f>VLOOKUP(A1980,[4]技术合作!$1:$1048576,3,FALSE)</f>
        <v>广东省深圳市</v>
      </c>
      <c r="F1980" s="21" t="s">
        <v>3415</v>
      </c>
      <c r="G1980" s="21" t="s">
        <v>365</v>
      </c>
      <c r="H1980" s="24"/>
    </row>
    <row r="1981" s="1" customFormat="1" spans="1:8">
      <c r="A1981" s="21" t="s">
        <v>365</v>
      </c>
      <c r="B1981" s="22" t="s">
        <v>366</v>
      </c>
      <c r="C1981" s="23" t="s">
        <v>3409</v>
      </c>
      <c r="D1981" s="22">
        <v>7</v>
      </c>
      <c r="E1981" s="22" t="str">
        <f>VLOOKUP(A1981,[4]技术合作!$1:$1048576,3,FALSE)</f>
        <v>广东省深圳市</v>
      </c>
      <c r="F1981" s="21" t="s">
        <v>3416</v>
      </c>
      <c r="G1981" s="21" t="s">
        <v>365</v>
      </c>
      <c r="H1981" s="24"/>
    </row>
    <row r="1982" s="1" customFormat="1" spans="1:8">
      <c r="A1982" s="21" t="s">
        <v>368</v>
      </c>
      <c r="B1982" s="22" t="s">
        <v>369</v>
      </c>
      <c r="C1982" s="23" t="s">
        <v>3417</v>
      </c>
      <c r="D1982" s="22">
        <v>4</v>
      </c>
      <c r="E1982" s="22" t="str">
        <f>VLOOKUP(A1982,[4]技术合作!$1:$1048576,3,FALSE)</f>
        <v>广东省深圳市</v>
      </c>
      <c r="F1982" s="21" t="s">
        <v>3418</v>
      </c>
      <c r="G1982" s="21" t="s">
        <v>368</v>
      </c>
      <c r="H1982" s="24"/>
    </row>
    <row r="1983" s="1" customFormat="1" spans="1:8">
      <c r="A1983" s="21" t="s">
        <v>368</v>
      </c>
      <c r="B1983" s="22" t="s">
        <v>369</v>
      </c>
      <c r="C1983" s="23" t="s">
        <v>3417</v>
      </c>
      <c r="D1983" s="22">
        <v>4</v>
      </c>
      <c r="E1983" s="22" t="str">
        <f>VLOOKUP(A1983,[4]技术合作!$1:$1048576,3,FALSE)</f>
        <v>广东省深圳市</v>
      </c>
      <c r="F1983" s="21" t="s">
        <v>3419</v>
      </c>
      <c r="G1983" s="21" t="s">
        <v>368</v>
      </c>
      <c r="H1983" s="24"/>
    </row>
    <row r="1984" s="1" customFormat="1" spans="1:8">
      <c r="A1984" s="21" t="s">
        <v>368</v>
      </c>
      <c r="B1984" s="22" t="s">
        <v>369</v>
      </c>
      <c r="C1984" s="23" t="s">
        <v>3417</v>
      </c>
      <c r="D1984" s="22">
        <v>4</v>
      </c>
      <c r="E1984" s="22" t="str">
        <f>VLOOKUP(A1984,[4]技术合作!$1:$1048576,3,FALSE)</f>
        <v>广东省深圳市</v>
      </c>
      <c r="F1984" s="21" t="s">
        <v>3420</v>
      </c>
      <c r="G1984" s="21" t="s">
        <v>368</v>
      </c>
      <c r="H1984" s="24"/>
    </row>
    <row r="1985" s="1" customFormat="1" spans="1:8">
      <c r="A1985" s="21" t="s">
        <v>368</v>
      </c>
      <c r="B1985" s="22" t="s">
        <v>369</v>
      </c>
      <c r="C1985" s="23" t="s">
        <v>3417</v>
      </c>
      <c r="D1985" s="22">
        <v>4</v>
      </c>
      <c r="E1985" s="22" t="str">
        <f>VLOOKUP(A1985,[4]技术合作!$1:$1048576,3,FALSE)</f>
        <v>广东省深圳市</v>
      </c>
      <c r="F1985" s="21" t="s">
        <v>3421</v>
      </c>
      <c r="G1985" s="21" t="s">
        <v>368</v>
      </c>
      <c r="H1985" s="24"/>
    </row>
    <row r="1986" s="1" customFormat="1" spans="1:8">
      <c r="A1986" s="21" t="s">
        <v>371</v>
      </c>
      <c r="B1986" s="22" t="s">
        <v>372</v>
      </c>
      <c r="C1986" s="23" t="s">
        <v>3422</v>
      </c>
      <c r="D1986" s="22">
        <v>4</v>
      </c>
      <c r="E1986" s="22" t="str">
        <f>VLOOKUP(A1986,[4]技术合作!$1:$1048576,3,FALSE)</f>
        <v>广东省深圳市</v>
      </c>
      <c r="F1986" s="21" t="s">
        <v>3423</v>
      </c>
      <c r="G1986" s="21" t="s">
        <v>371</v>
      </c>
      <c r="H1986" s="24"/>
    </row>
    <row r="1987" s="1" customFormat="1" spans="1:8">
      <c r="A1987" s="21" t="s">
        <v>371</v>
      </c>
      <c r="B1987" s="22" t="s">
        <v>372</v>
      </c>
      <c r="C1987" s="23" t="s">
        <v>3422</v>
      </c>
      <c r="D1987" s="22">
        <v>4</v>
      </c>
      <c r="E1987" s="22" t="str">
        <f>VLOOKUP(A1987,[4]技术合作!$1:$1048576,3,FALSE)</f>
        <v>广东省深圳市</v>
      </c>
      <c r="F1987" s="21" t="s">
        <v>3424</v>
      </c>
      <c r="G1987" s="21" t="s">
        <v>371</v>
      </c>
      <c r="H1987" s="24"/>
    </row>
    <row r="1988" s="1" customFormat="1" spans="1:8">
      <c r="A1988" s="21" t="s">
        <v>371</v>
      </c>
      <c r="B1988" s="22" t="s">
        <v>372</v>
      </c>
      <c r="C1988" s="23" t="s">
        <v>3422</v>
      </c>
      <c r="D1988" s="22">
        <v>4</v>
      </c>
      <c r="E1988" s="22" t="str">
        <f>VLOOKUP(A1988,[4]技术合作!$1:$1048576,3,FALSE)</f>
        <v>广东省深圳市</v>
      </c>
      <c r="F1988" s="21" t="s">
        <v>3425</v>
      </c>
      <c r="G1988" s="21" t="s">
        <v>371</v>
      </c>
      <c r="H1988" s="24"/>
    </row>
    <row r="1989" s="1" customFormat="1" spans="1:8">
      <c r="A1989" s="21" t="s">
        <v>371</v>
      </c>
      <c r="B1989" s="22" t="s">
        <v>372</v>
      </c>
      <c r="C1989" s="23" t="s">
        <v>3422</v>
      </c>
      <c r="D1989" s="22">
        <v>4</v>
      </c>
      <c r="E1989" s="22" t="str">
        <f>VLOOKUP(A1989,[4]技术合作!$1:$1048576,3,FALSE)</f>
        <v>广东省深圳市</v>
      </c>
      <c r="F1989" s="21" t="s">
        <v>3426</v>
      </c>
      <c r="G1989" s="21" t="s">
        <v>371</v>
      </c>
      <c r="H1989" s="24"/>
    </row>
    <row r="1990" s="1" customFormat="1" spans="1:8">
      <c r="A1990" s="21" t="s">
        <v>374</v>
      </c>
      <c r="B1990" s="22" t="s">
        <v>375</v>
      </c>
      <c r="C1990" s="23" t="s">
        <v>3427</v>
      </c>
      <c r="D1990" s="22">
        <v>4</v>
      </c>
      <c r="E1990" s="22" t="str">
        <f>VLOOKUP(A1990,[4]技术合作!$1:$1048576,3,FALSE)</f>
        <v>广东省深圳市</v>
      </c>
      <c r="F1990" s="21" t="s">
        <v>3428</v>
      </c>
      <c r="G1990" s="21" t="s">
        <v>374</v>
      </c>
      <c r="H1990" s="24"/>
    </row>
    <row r="1991" s="1" customFormat="1" spans="1:8">
      <c r="A1991" s="21" t="s">
        <v>374</v>
      </c>
      <c r="B1991" s="22" t="s">
        <v>375</v>
      </c>
      <c r="C1991" s="23" t="s">
        <v>3427</v>
      </c>
      <c r="D1991" s="22">
        <v>4</v>
      </c>
      <c r="E1991" s="22" t="str">
        <f>VLOOKUP(A1991,[4]技术合作!$1:$1048576,3,FALSE)</f>
        <v>广东省深圳市</v>
      </c>
      <c r="F1991" s="21" t="s">
        <v>3429</v>
      </c>
      <c r="G1991" s="21" t="s">
        <v>374</v>
      </c>
      <c r="H1991" s="24"/>
    </row>
    <row r="1992" s="1" customFormat="1" spans="1:8">
      <c r="A1992" s="21" t="s">
        <v>374</v>
      </c>
      <c r="B1992" s="22" t="s">
        <v>375</v>
      </c>
      <c r="C1992" s="23" t="s">
        <v>3427</v>
      </c>
      <c r="D1992" s="22">
        <v>4</v>
      </c>
      <c r="E1992" s="22" t="str">
        <f>VLOOKUP(A1992,[4]技术合作!$1:$1048576,3,FALSE)</f>
        <v>广东省深圳市</v>
      </c>
      <c r="F1992" s="21" t="s">
        <v>3430</v>
      </c>
      <c r="G1992" s="21" t="s">
        <v>374</v>
      </c>
      <c r="H1992" s="24"/>
    </row>
    <row r="1993" s="1" customFormat="1" spans="1:8">
      <c r="A1993" s="21" t="s">
        <v>374</v>
      </c>
      <c r="B1993" s="22" t="s">
        <v>375</v>
      </c>
      <c r="C1993" s="23" t="s">
        <v>3427</v>
      </c>
      <c r="D1993" s="22">
        <v>4</v>
      </c>
      <c r="E1993" s="22" t="str">
        <f>VLOOKUP(A1993,[4]技术合作!$1:$1048576,3,FALSE)</f>
        <v>广东省深圳市</v>
      </c>
      <c r="F1993" s="21" t="s">
        <v>3431</v>
      </c>
      <c r="G1993" s="21" t="s">
        <v>374</v>
      </c>
      <c r="H1993" s="24"/>
    </row>
    <row r="1994" s="1" customFormat="1" spans="1:8">
      <c r="A1994" s="21" t="s">
        <v>377</v>
      </c>
      <c r="B1994" s="22" t="s">
        <v>378</v>
      </c>
      <c r="C1994" s="23" t="s">
        <v>3432</v>
      </c>
      <c r="D1994" s="22">
        <v>3</v>
      </c>
      <c r="E1994" s="22" t="str">
        <f>VLOOKUP(A1994,[4]技术合作!$1:$1048576,3,FALSE)</f>
        <v>广东省广州市</v>
      </c>
      <c r="F1994" s="21" t="s">
        <v>3433</v>
      </c>
      <c r="G1994" s="21" t="s">
        <v>377</v>
      </c>
      <c r="H1994" s="24"/>
    </row>
    <row r="1995" s="1" customFormat="1" spans="1:8">
      <c r="A1995" s="21" t="s">
        <v>377</v>
      </c>
      <c r="B1995" s="22" t="s">
        <v>378</v>
      </c>
      <c r="C1995" s="23" t="s">
        <v>3432</v>
      </c>
      <c r="D1995" s="22">
        <v>3</v>
      </c>
      <c r="E1995" s="22" t="str">
        <f>VLOOKUP(A1995,[4]技术合作!$1:$1048576,3,FALSE)</f>
        <v>广东省广州市</v>
      </c>
      <c r="F1995" s="21" t="s">
        <v>3434</v>
      </c>
      <c r="G1995" s="21" t="s">
        <v>377</v>
      </c>
      <c r="H1995" s="24"/>
    </row>
    <row r="1996" s="1" customFormat="1" spans="1:8">
      <c r="A1996" s="21" t="s">
        <v>377</v>
      </c>
      <c r="B1996" s="22" t="s">
        <v>378</v>
      </c>
      <c r="C1996" s="23" t="s">
        <v>3432</v>
      </c>
      <c r="D1996" s="22">
        <v>3</v>
      </c>
      <c r="E1996" s="22" t="str">
        <f>VLOOKUP(A1996,[4]技术合作!$1:$1048576,3,FALSE)</f>
        <v>广东省广州市</v>
      </c>
      <c r="F1996" s="21" t="s">
        <v>3435</v>
      </c>
      <c r="G1996" s="21" t="s">
        <v>377</v>
      </c>
      <c r="H1996" s="24"/>
    </row>
    <row r="1997" s="1" customFormat="1" spans="1:8">
      <c r="A1997" s="21" t="s">
        <v>380</v>
      </c>
      <c r="B1997" s="22" t="s">
        <v>381</v>
      </c>
      <c r="C1997" s="23" t="s">
        <v>3436</v>
      </c>
      <c r="D1997" s="22">
        <v>12</v>
      </c>
      <c r="E1997" s="22" t="str">
        <f>VLOOKUP(A1997,[4]技术合作!$1:$1048576,3,FALSE)</f>
        <v>浙江省温州市</v>
      </c>
      <c r="F1997" s="21" t="s">
        <v>3437</v>
      </c>
      <c r="G1997" s="21" t="s">
        <v>380</v>
      </c>
      <c r="H1997" s="24"/>
    </row>
    <row r="1998" s="1" customFormat="1" spans="1:8">
      <c r="A1998" s="21" t="s">
        <v>380</v>
      </c>
      <c r="B1998" s="22" t="s">
        <v>381</v>
      </c>
      <c r="C1998" s="23" t="s">
        <v>3436</v>
      </c>
      <c r="D1998" s="22">
        <v>12</v>
      </c>
      <c r="E1998" s="22" t="str">
        <f>VLOOKUP(A1998,[4]技术合作!$1:$1048576,3,FALSE)</f>
        <v>浙江省温州市</v>
      </c>
      <c r="F1998" s="21" t="s">
        <v>3438</v>
      </c>
      <c r="G1998" s="21" t="s">
        <v>380</v>
      </c>
      <c r="H1998" s="24"/>
    </row>
    <row r="1999" s="1" customFormat="1" spans="1:8">
      <c r="A1999" s="21" t="s">
        <v>380</v>
      </c>
      <c r="B1999" s="22" t="s">
        <v>381</v>
      </c>
      <c r="C1999" s="23" t="s">
        <v>3436</v>
      </c>
      <c r="D1999" s="22">
        <v>12</v>
      </c>
      <c r="E1999" s="22" t="str">
        <f>VLOOKUP(A1999,[4]技术合作!$1:$1048576,3,FALSE)</f>
        <v>浙江省温州市</v>
      </c>
      <c r="F1999" s="21" t="s">
        <v>3439</v>
      </c>
      <c r="G1999" s="21" t="s">
        <v>380</v>
      </c>
      <c r="H1999" s="24"/>
    </row>
    <row r="2000" s="1" customFormat="1" spans="1:8">
      <c r="A2000" s="21" t="s">
        <v>380</v>
      </c>
      <c r="B2000" s="22" t="s">
        <v>381</v>
      </c>
      <c r="C2000" s="23" t="s">
        <v>3436</v>
      </c>
      <c r="D2000" s="22">
        <v>12</v>
      </c>
      <c r="E2000" s="22" t="str">
        <f>VLOOKUP(A2000,[4]技术合作!$1:$1048576,3,FALSE)</f>
        <v>浙江省温州市</v>
      </c>
      <c r="F2000" s="21" t="s">
        <v>3440</v>
      </c>
      <c r="G2000" s="21" t="s">
        <v>380</v>
      </c>
      <c r="H2000" s="24"/>
    </row>
    <row r="2001" s="1" customFormat="1" spans="1:8">
      <c r="A2001" s="21" t="s">
        <v>380</v>
      </c>
      <c r="B2001" s="22" t="s">
        <v>381</v>
      </c>
      <c r="C2001" s="23" t="s">
        <v>3436</v>
      </c>
      <c r="D2001" s="22">
        <v>12</v>
      </c>
      <c r="E2001" s="22" t="str">
        <f>VLOOKUP(A2001,[4]技术合作!$1:$1048576,3,FALSE)</f>
        <v>浙江省温州市</v>
      </c>
      <c r="F2001" s="21" t="s">
        <v>3441</v>
      </c>
      <c r="G2001" s="21" t="s">
        <v>380</v>
      </c>
      <c r="H2001" s="24"/>
    </row>
    <row r="2002" s="1" customFormat="1" spans="1:8">
      <c r="A2002" s="21" t="s">
        <v>380</v>
      </c>
      <c r="B2002" s="22" t="s">
        <v>381</v>
      </c>
      <c r="C2002" s="23" t="s">
        <v>3436</v>
      </c>
      <c r="D2002" s="22">
        <v>12</v>
      </c>
      <c r="E2002" s="22" t="str">
        <f>VLOOKUP(A2002,[4]技术合作!$1:$1048576,3,FALSE)</f>
        <v>浙江省温州市</v>
      </c>
      <c r="F2002" s="29" t="s">
        <v>3442</v>
      </c>
      <c r="G2002" s="21" t="s">
        <v>380</v>
      </c>
      <c r="H2002" s="24"/>
    </row>
    <row r="2003" s="1" customFormat="1" spans="1:8">
      <c r="A2003" s="21" t="s">
        <v>380</v>
      </c>
      <c r="B2003" s="22" t="s">
        <v>381</v>
      </c>
      <c r="C2003" s="23" t="s">
        <v>3436</v>
      </c>
      <c r="D2003" s="22">
        <v>12</v>
      </c>
      <c r="E2003" s="22" t="str">
        <f>VLOOKUP(A2003,[4]技术合作!$1:$1048576,3,FALSE)</f>
        <v>浙江省温州市</v>
      </c>
      <c r="F2003" s="29" t="s">
        <v>3443</v>
      </c>
      <c r="G2003" s="21" t="s">
        <v>380</v>
      </c>
      <c r="H2003" s="24"/>
    </row>
    <row r="2004" s="1" customFormat="1" spans="1:8">
      <c r="A2004" s="21" t="s">
        <v>380</v>
      </c>
      <c r="B2004" s="22" t="s">
        <v>381</v>
      </c>
      <c r="C2004" s="23" t="s">
        <v>3436</v>
      </c>
      <c r="D2004" s="22">
        <v>12</v>
      </c>
      <c r="E2004" s="22" t="str">
        <f>VLOOKUP(A2004,[4]技术合作!$1:$1048576,3,FALSE)</f>
        <v>浙江省温州市</v>
      </c>
      <c r="F2004" s="21" t="s">
        <v>3444</v>
      </c>
      <c r="G2004" s="21" t="s">
        <v>380</v>
      </c>
      <c r="H2004" s="24"/>
    </row>
    <row r="2005" s="1" customFormat="1" spans="1:8">
      <c r="A2005" s="21" t="s">
        <v>380</v>
      </c>
      <c r="B2005" s="22" t="s">
        <v>381</v>
      </c>
      <c r="C2005" s="23" t="s">
        <v>3436</v>
      </c>
      <c r="D2005" s="22">
        <v>12</v>
      </c>
      <c r="E2005" s="22" t="str">
        <f>VLOOKUP(A2005,[4]技术合作!$1:$1048576,3,FALSE)</f>
        <v>浙江省温州市</v>
      </c>
      <c r="F2005" s="21" t="s">
        <v>3445</v>
      </c>
      <c r="G2005" s="21" t="s">
        <v>380</v>
      </c>
      <c r="H2005" s="24"/>
    </row>
    <row r="2006" s="1" customFormat="1" spans="1:8">
      <c r="A2006" s="21" t="s">
        <v>380</v>
      </c>
      <c r="B2006" s="22" t="s">
        <v>381</v>
      </c>
      <c r="C2006" s="23" t="s">
        <v>3436</v>
      </c>
      <c r="D2006" s="22">
        <v>12</v>
      </c>
      <c r="E2006" s="22" t="str">
        <f>VLOOKUP(A2006,[4]技术合作!$1:$1048576,3,FALSE)</f>
        <v>浙江省温州市</v>
      </c>
      <c r="F2006" s="21" t="s">
        <v>3446</v>
      </c>
      <c r="G2006" s="21" t="s">
        <v>380</v>
      </c>
      <c r="H2006" s="24"/>
    </row>
    <row r="2007" s="1" customFormat="1" spans="1:8">
      <c r="A2007" s="21" t="s">
        <v>380</v>
      </c>
      <c r="B2007" s="22" t="s">
        <v>381</v>
      </c>
      <c r="C2007" s="23" t="s">
        <v>3436</v>
      </c>
      <c r="D2007" s="22">
        <v>12</v>
      </c>
      <c r="E2007" s="22" t="str">
        <f>VLOOKUP(A2007,[4]技术合作!$1:$1048576,3,FALSE)</f>
        <v>浙江省温州市</v>
      </c>
      <c r="F2007" s="21" t="s">
        <v>3447</v>
      </c>
      <c r="G2007" s="21" t="s">
        <v>380</v>
      </c>
      <c r="H2007" s="24"/>
    </row>
    <row r="2008" s="1" customFormat="1" spans="1:8">
      <c r="A2008" s="21" t="s">
        <v>380</v>
      </c>
      <c r="B2008" s="22" t="s">
        <v>381</v>
      </c>
      <c r="C2008" s="23" t="s">
        <v>3436</v>
      </c>
      <c r="D2008" s="22">
        <v>12</v>
      </c>
      <c r="E2008" s="22" t="str">
        <f>VLOOKUP(A2008,[4]技术合作!$1:$1048576,3,FALSE)</f>
        <v>浙江省温州市</v>
      </c>
      <c r="F2008" s="21" t="s">
        <v>3448</v>
      </c>
      <c r="G2008" s="21" t="s">
        <v>380</v>
      </c>
      <c r="H2008" s="24"/>
    </row>
    <row r="2009" s="1" customFormat="1" spans="1:8">
      <c r="A2009" s="21" t="s">
        <v>383</v>
      </c>
      <c r="B2009" s="22" t="s">
        <v>384</v>
      </c>
      <c r="C2009" s="23" t="s">
        <v>3449</v>
      </c>
      <c r="D2009" s="22">
        <v>7</v>
      </c>
      <c r="E2009" s="22" t="str">
        <f>VLOOKUP(A2009,[4]技术合作!$1:$1048576,3,FALSE)</f>
        <v>广东省东莞市</v>
      </c>
      <c r="F2009" s="21" t="s">
        <v>3450</v>
      </c>
      <c r="G2009" s="21" t="s">
        <v>383</v>
      </c>
      <c r="H2009" s="24"/>
    </row>
    <row r="2010" s="1" customFormat="1" spans="1:8">
      <c r="A2010" s="21" t="s">
        <v>383</v>
      </c>
      <c r="B2010" s="22" t="s">
        <v>384</v>
      </c>
      <c r="C2010" s="23" t="s">
        <v>3449</v>
      </c>
      <c r="D2010" s="22">
        <v>7</v>
      </c>
      <c r="E2010" s="22" t="str">
        <f>VLOOKUP(A2010,[4]技术合作!$1:$1048576,3,FALSE)</f>
        <v>广东省东莞市</v>
      </c>
      <c r="F2010" s="21" t="s">
        <v>3451</v>
      </c>
      <c r="G2010" s="21" t="s">
        <v>383</v>
      </c>
      <c r="H2010" s="24"/>
    </row>
    <row r="2011" s="1" customFormat="1" spans="1:8">
      <c r="A2011" s="21" t="s">
        <v>383</v>
      </c>
      <c r="B2011" s="22" t="s">
        <v>384</v>
      </c>
      <c r="C2011" s="23" t="s">
        <v>3449</v>
      </c>
      <c r="D2011" s="22">
        <v>7</v>
      </c>
      <c r="E2011" s="22" t="str">
        <f>VLOOKUP(A2011,[4]技术合作!$1:$1048576,3,FALSE)</f>
        <v>广东省东莞市</v>
      </c>
      <c r="F2011" s="21" t="s">
        <v>3452</v>
      </c>
      <c r="G2011" s="21" t="s">
        <v>383</v>
      </c>
      <c r="H2011" s="24"/>
    </row>
    <row r="2012" s="1" customFormat="1" spans="1:8">
      <c r="A2012" s="21" t="s">
        <v>383</v>
      </c>
      <c r="B2012" s="22" t="s">
        <v>384</v>
      </c>
      <c r="C2012" s="23" t="s">
        <v>3449</v>
      </c>
      <c r="D2012" s="22">
        <v>7</v>
      </c>
      <c r="E2012" s="22" t="str">
        <f>VLOOKUP(A2012,[4]技术合作!$1:$1048576,3,FALSE)</f>
        <v>广东省东莞市</v>
      </c>
      <c r="F2012" s="21" t="s">
        <v>3453</v>
      </c>
      <c r="G2012" s="21" t="s">
        <v>383</v>
      </c>
      <c r="H2012" s="24"/>
    </row>
    <row r="2013" s="1" customFormat="1" spans="1:8">
      <c r="A2013" s="21" t="s">
        <v>383</v>
      </c>
      <c r="B2013" s="22" t="s">
        <v>384</v>
      </c>
      <c r="C2013" s="23" t="s">
        <v>3449</v>
      </c>
      <c r="D2013" s="22">
        <v>7</v>
      </c>
      <c r="E2013" s="22" t="str">
        <f>VLOOKUP(A2013,[4]技术合作!$1:$1048576,3,FALSE)</f>
        <v>广东省东莞市</v>
      </c>
      <c r="F2013" s="21" t="s">
        <v>3454</v>
      </c>
      <c r="G2013" s="21" t="s">
        <v>383</v>
      </c>
      <c r="H2013" s="24"/>
    </row>
    <row r="2014" s="1" customFormat="1" spans="1:8">
      <c r="A2014" s="21" t="s">
        <v>383</v>
      </c>
      <c r="B2014" s="22" t="s">
        <v>384</v>
      </c>
      <c r="C2014" s="23" t="s">
        <v>3449</v>
      </c>
      <c r="D2014" s="22">
        <v>7</v>
      </c>
      <c r="E2014" s="22" t="str">
        <f>VLOOKUP(A2014,[4]技术合作!$1:$1048576,3,FALSE)</f>
        <v>广东省东莞市</v>
      </c>
      <c r="F2014" s="29" t="s">
        <v>3455</v>
      </c>
      <c r="G2014" s="21" t="s">
        <v>383</v>
      </c>
      <c r="H2014" s="24"/>
    </row>
    <row r="2015" s="1" customFormat="1" spans="1:8">
      <c r="A2015" s="21" t="s">
        <v>383</v>
      </c>
      <c r="B2015" s="22" t="s">
        <v>384</v>
      </c>
      <c r="C2015" s="23" t="s">
        <v>3449</v>
      </c>
      <c r="D2015" s="22">
        <v>7</v>
      </c>
      <c r="E2015" s="22" t="str">
        <f>VLOOKUP(A2015,[4]技术合作!$1:$1048576,3,FALSE)</f>
        <v>广东省东莞市</v>
      </c>
      <c r="F2015" s="21" t="s">
        <v>3456</v>
      </c>
      <c r="G2015" s="21" t="s">
        <v>383</v>
      </c>
      <c r="H2015" s="24"/>
    </row>
    <row r="2016" s="1" customFormat="1" spans="1:8">
      <c r="A2016" s="21" t="s">
        <v>386</v>
      </c>
      <c r="B2016" s="22" t="s">
        <v>387</v>
      </c>
      <c r="C2016" s="23" t="s">
        <v>3457</v>
      </c>
      <c r="D2016" s="22">
        <v>16</v>
      </c>
      <c r="E2016" s="22" t="str">
        <f>VLOOKUP(A2016,[4]技术合作!$1:$1048576,3,FALSE)</f>
        <v>广东省惠州市</v>
      </c>
      <c r="F2016" s="21" t="s">
        <v>3458</v>
      </c>
      <c r="G2016" s="21" t="s">
        <v>386</v>
      </c>
      <c r="H2016" s="24"/>
    </row>
    <row r="2017" s="1" customFormat="1" spans="1:8">
      <c r="A2017" s="21" t="s">
        <v>386</v>
      </c>
      <c r="B2017" s="22" t="s">
        <v>387</v>
      </c>
      <c r="C2017" s="23" t="s">
        <v>3457</v>
      </c>
      <c r="D2017" s="22">
        <v>16</v>
      </c>
      <c r="E2017" s="22" t="str">
        <f>VLOOKUP(A2017,[4]技术合作!$1:$1048576,3,FALSE)</f>
        <v>广东省惠州市</v>
      </c>
      <c r="F2017" s="21" t="s">
        <v>3459</v>
      </c>
      <c r="G2017" s="21" t="s">
        <v>386</v>
      </c>
      <c r="H2017" s="24"/>
    </row>
    <row r="2018" s="1" customFormat="1" spans="1:8">
      <c r="A2018" s="21" t="s">
        <v>386</v>
      </c>
      <c r="B2018" s="22" t="s">
        <v>387</v>
      </c>
      <c r="C2018" s="23" t="s">
        <v>3457</v>
      </c>
      <c r="D2018" s="22">
        <v>16</v>
      </c>
      <c r="E2018" s="22" t="str">
        <f>VLOOKUP(A2018,[4]技术合作!$1:$1048576,3,FALSE)</f>
        <v>广东省惠州市</v>
      </c>
      <c r="F2018" s="21" t="s">
        <v>3460</v>
      </c>
      <c r="G2018" s="21" t="s">
        <v>386</v>
      </c>
      <c r="H2018" s="24"/>
    </row>
    <row r="2019" s="1" customFormat="1" spans="1:8">
      <c r="A2019" s="21" t="s">
        <v>386</v>
      </c>
      <c r="B2019" s="22" t="s">
        <v>387</v>
      </c>
      <c r="C2019" s="23" t="s">
        <v>3457</v>
      </c>
      <c r="D2019" s="22">
        <v>16</v>
      </c>
      <c r="E2019" s="22" t="str">
        <f>VLOOKUP(A2019,[4]技术合作!$1:$1048576,3,FALSE)</f>
        <v>广东省惠州市</v>
      </c>
      <c r="F2019" s="21" t="s">
        <v>3461</v>
      </c>
      <c r="G2019" s="21" t="s">
        <v>386</v>
      </c>
      <c r="H2019" s="24"/>
    </row>
    <row r="2020" s="1" customFormat="1" spans="1:8">
      <c r="A2020" s="21" t="s">
        <v>386</v>
      </c>
      <c r="B2020" s="22" t="s">
        <v>387</v>
      </c>
      <c r="C2020" s="23" t="s">
        <v>3457</v>
      </c>
      <c r="D2020" s="22">
        <v>16</v>
      </c>
      <c r="E2020" s="22" t="str">
        <f>VLOOKUP(A2020,[4]技术合作!$1:$1048576,3,FALSE)</f>
        <v>广东省惠州市</v>
      </c>
      <c r="F2020" s="21" t="s">
        <v>3462</v>
      </c>
      <c r="G2020" s="21" t="s">
        <v>386</v>
      </c>
      <c r="H2020" s="24"/>
    </row>
    <row r="2021" s="1" customFormat="1" spans="1:8">
      <c r="A2021" s="21" t="s">
        <v>386</v>
      </c>
      <c r="B2021" s="22" t="s">
        <v>387</v>
      </c>
      <c r="C2021" s="23" t="s">
        <v>3457</v>
      </c>
      <c r="D2021" s="22">
        <v>16</v>
      </c>
      <c r="E2021" s="22" t="str">
        <f>VLOOKUP(A2021,[4]技术合作!$1:$1048576,3,FALSE)</f>
        <v>广东省惠州市</v>
      </c>
      <c r="F2021" s="21" t="s">
        <v>3463</v>
      </c>
      <c r="G2021" s="21" t="s">
        <v>386</v>
      </c>
      <c r="H2021" s="24"/>
    </row>
    <row r="2022" s="1" customFormat="1" spans="1:8">
      <c r="A2022" s="21" t="s">
        <v>386</v>
      </c>
      <c r="B2022" s="22" t="s">
        <v>387</v>
      </c>
      <c r="C2022" s="23" t="s">
        <v>3457</v>
      </c>
      <c r="D2022" s="22">
        <v>16</v>
      </c>
      <c r="E2022" s="22" t="str">
        <f>VLOOKUP(A2022,[4]技术合作!$1:$1048576,3,FALSE)</f>
        <v>广东省惠州市</v>
      </c>
      <c r="F2022" s="21" t="s">
        <v>3464</v>
      </c>
      <c r="G2022" s="21" t="s">
        <v>386</v>
      </c>
      <c r="H2022" s="24"/>
    </row>
    <row r="2023" s="1" customFormat="1" spans="1:8">
      <c r="A2023" s="21" t="s">
        <v>386</v>
      </c>
      <c r="B2023" s="22" t="s">
        <v>387</v>
      </c>
      <c r="C2023" s="23" t="s">
        <v>3457</v>
      </c>
      <c r="D2023" s="22">
        <v>16</v>
      </c>
      <c r="E2023" s="22" t="str">
        <f>VLOOKUP(A2023,[4]技术合作!$1:$1048576,3,FALSE)</f>
        <v>广东省惠州市</v>
      </c>
      <c r="F2023" s="21" t="s">
        <v>3465</v>
      </c>
      <c r="G2023" s="21" t="s">
        <v>386</v>
      </c>
      <c r="H2023" s="24"/>
    </row>
    <row r="2024" s="1" customFormat="1" spans="1:8">
      <c r="A2024" s="21" t="s">
        <v>386</v>
      </c>
      <c r="B2024" s="22" t="s">
        <v>387</v>
      </c>
      <c r="C2024" s="23" t="s">
        <v>3457</v>
      </c>
      <c r="D2024" s="22">
        <v>16</v>
      </c>
      <c r="E2024" s="22" t="str">
        <f>VLOOKUP(A2024,[4]技术合作!$1:$1048576,3,FALSE)</f>
        <v>广东省惠州市</v>
      </c>
      <c r="F2024" s="21" t="s">
        <v>3466</v>
      </c>
      <c r="G2024" s="21" t="s">
        <v>386</v>
      </c>
      <c r="H2024" s="24"/>
    </row>
    <row r="2025" s="1" customFormat="1" spans="1:8">
      <c r="A2025" s="21" t="s">
        <v>386</v>
      </c>
      <c r="B2025" s="22" t="s">
        <v>387</v>
      </c>
      <c r="C2025" s="23" t="s">
        <v>3457</v>
      </c>
      <c r="D2025" s="22">
        <v>16</v>
      </c>
      <c r="E2025" s="22" t="str">
        <f>VLOOKUP(A2025,[4]技术合作!$1:$1048576,3,FALSE)</f>
        <v>广东省惠州市</v>
      </c>
      <c r="F2025" s="21" t="s">
        <v>3467</v>
      </c>
      <c r="G2025" s="21" t="s">
        <v>386</v>
      </c>
      <c r="H2025" s="24"/>
    </row>
    <row r="2026" s="1" customFormat="1" spans="1:8">
      <c r="A2026" s="21" t="s">
        <v>386</v>
      </c>
      <c r="B2026" s="22" t="s">
        <v>387</v>
      </c>
      <c r="C2026" s="23" t="s">
        <v>3457</v>
      </c>
      <c r="D2026" s="22">
        <v>16</v>
      </c>
      <c r="E2026" s="22" t="str">
        <f>VLOOKUP(A2026,[4]技术合作!$1:$1048576,3,FALSE)</f>
        <v>广东省惠州市</v>
      </c>
      <c r="F2026" s="21" t="s">
        <v>3468</v>
      </c>
      <c r="G2026" s="21" t="s">
        <v>386</v>
      </c>
      <c r="H2026" s="24"/>
    </row>
    <row r="2027" s="1" customFormat="1" spans="1:8">
      <c r="A2027" s="21" t="s">
        <v>386</v>
      </c>
      <c r="B2027" s="22" t="s">
        <v>387</v>
      </c>
      <c r="C2027" s="23" t="s">
        <v>3457</v>
      </c>
      <c r="D2027" s="22">
        <v>16</v>
      </c>
      <c r="E2027" s="22" t="str">
        <f>VLOOKUP(A2027,[4]技术合作!$1:$1048576,3,FALSE)</f>
        <v>广东省惠州市</v>
      </c>
      <c r="F2027" s="21" t="s">
        <v>3469</v>
      </c>
      <c r="G2027" s="21" t="s">
        <v>386</v>
      </c>
      <c r="H2027" s="24"/>
    </row>
    <row r="2028" s="1" customFormat="1" spans="1:8">
      <c r="A2028" s="21" t="s">
        <v>386</v>
      </c>
      <c r="B2028" s="22" t="s">
        <v>387</v>
      </c>
      <c r="C2028" s="23" t="s">
        <v>3457</v>
      </c>
      <c r="D2028" s="22">
        <v>16</v>
      </c>
      <c r="E2028" s="22" t="str">
        <f>VLOOKUP(A2028,[4]技术合作!$1:$1048576,3,FALSE)</f>
        <v>广东省惠州市</v>
      </c>
      <c r="F2028" s="21" t="s">
        <v>3470</v>
      </c>
      <c r="G2028" s="21" t="s">
        <v>386</v>
      </c>
      <c r="H2028" s="24"/>
    </row>
    <row r="2029" s="1" customFormat="1" spans="1:8">
      <c r="A2029" s="21" t="s">
        <v>386</v>
      </c>
      <c r="B2029" s="22" t="s">
        <v>387</v>
      </c>
      <c r="C2029" s="23" t="s">
        <v>3457</v>
      </c>
      <c r="D2029" s="22">
        <v>16</v>
      </c>
      <c r="E2029" s="22" t="str">
        <f>VLOOKUP(A2029,[4]技术合作!$1:$1048576,3,FALSE)</f>
        <v>广东省惠州市</v>
      </c>
      <c r="F2029" s="21" t="s">
        <v>3471</v>
      </c>
      <c r="G2029" s="21" t="s">
        <v>386</v>
      </c>
      <c r="H2029" s="24"/>
    </row>
    <row r="2030" s="1" customFormat="1" spans="1:8">
      <c r="A2030" s="21" t="s">
        <v>386</v>
      </c>
      <c r="B2030" s="22" t="s">
        <v>387</v>
      </c>
      <c r="C2030" s="23" t="s">
        <v>3457</v>
      </c>
      <c r="D2030" s="22">
        <v>16</v>
      </c>
      <c r="E2030" s="22" t="str">
        <f>VLOOKUP(A2030,[4]技术合作!$1:$1048576,3,FALSE)</f>
        <v>广东省惠州市</v>
      </c>
      <c r="F2030" s="21" t="s">
        <v>3472</v>
      </c>
      <c r="G2030" s="21" t="s">
        <v>386</v>
      </c>
      <c r="H2030" s="24"/>
    </row>
    <row r="2031" s="1" customFormat="1" spans="1:8">
      <c r="A2031" s="21" t="s">
        <v>386</v>
      </c>
      <c r="B2031" s="22" t="s">
        <v>387</v>
      </c>
      <c r="C2031" s="23" t="s">
        <v>3457</v>
      </c>
      <c r="D2031" s="22">
        <v>16</v>
      </c>
      <c r="E2031" s="22" t="str">
        <f>VLOOKUP(A2031,[4]技术合作!$1:$1048576,3,FALSE)</f>
        <v>广东省惠州市</v>
      </c>
      <c r="F2031" s="21" t="s">
        <v>3473</v>
      </c>
      <c r="G2031" s="21" t="s">
        <v>386</v>
      </c>
      <c r="H2031" s="24"/>
    </row>
    <row r="2032" s="1" customFormat="1" spans="1:8">
      <c r="A2032" s="21" t="s">
        <v>389</v>
      </c>
      <c r="B2032" s="22" t="s">
        <v>390</v>
      </c>
      <c r="C2032" s="23" t="s">
        <v>3474</v>
      </c>
      <c r="D2032" s="22">
        <v>2</v>
      </c>
      <c r="E2032" s="22" t="str">
        <f>VLOOKUP(A2032,[4]技术合作!$1:$1048576,3,FALSE)</f>
        <v>湖南省益阳市</v>
      </c>
      <c r="F2032" s="29" t="s">
        <v>3475</v>
      </c>
      <c r="G2032" s="21" t="s">
        <v>389</v>
      </c>
      <c r="H2032" s="24"/>
    </row>
    <row r="2033" s="1" customFormat="1" spans="1:8">
      <c r="A2033" s="21" t="s">
        <v>389</v>
      </c>
      <c r="B2033" s="22" t="s">
        <v>390</v>
      </c>
      <c r="C2033" s="23" t="s">
        <v>3474</v>
      </c>
      <c r="D2033" s="22">
        <v>2</v>
      </c>
      <c r="E2033" s="22" t="str">
        <f>VLOOKUP(A2033,[4]技术合作!$1:$1048576,3,FALSE)</f>
        <v>湖南省益阳市</v>
      </c>
      <c r="F2033" s="21" t="s">
        <v>3476</v>
      </c>
      <c r="G2033" s="21" t="s">
        <v>389</v>
      </c>
      <c r="H2033" s="24"/>
    </row>
    <row r="2034" s="1" customFormat="1" spans="1:8">
      <c r="A2034" s="21" t="s">
        <v>392</v>
      </c>
      <c r="B2034" s="22" t="s">
        <v>393</v>
      </c>
      <c r="C2034" s="23" t="s">
        <v>3477</v>
      </c>
      <c r="D2034" s="22">
        <v>3</v>
      </c>
      <c r="E2034" s="22" t="str">
        <f>VLOOKUP(A2034,[4]技术合作!$1:$1048576,3,FALSE)</f>
        <v>广东省深圳市</v>
      </c>
      <c r="F2034" s="21" t="s">
        <v>3478</v>
      </c>
      <c r="G2034" s="21" t="s">
        <v>392</v>
      </c>
      <c r="H2034" s="24"/>
    </row>
    <row r="2035" s="1" customFormat="1" spans="1:8">
      <c r="A2035" s="21" t="s">
        <v>392</v>
      </c>
      <c r="B2035" s="22" t="s">
        <v>393</v>
      </c>
      <c r="C2035" s="23" t="s">
        <v>3477</v>
      </c>
      <c r="D2035" s="22">
        <v>3</v>
      </c>
      <c r="E2035" s="22" t="str">
        <f>VLOOKUP(A2035,[4]技术合作!$1:$1048576,3,FALSE)</f>
        <v>广东省深圳市</v>
      </c>
      <c r="F2035" s="21" t="s">
        <v>1747</v>
      </c>
      <c r="G2035" s="21" t="s">
        <v>392</v>
      </c>
      <c r="H2035" s="24"/>
    </row>
    <row r="2036" s="1" customFormat="1" spans="1:8">
      <c r="A2036" s="21" t="s">
        <v>392</v>
      </c>
      <c r="B2036" s="22" t="s">
        <v>393</v>
      </c>
      <c r="C2036" s="23" t="s">
        <v>3477</v>
      </c>
      <c r="D2036" s="22">
        <v>3</v>
      </c>
      <c r="E2036" s="22" t="str">
        <f>VLOOKUP(A2036,[4]技术合作!$1:$1048576,3,FALSE)</f>
        <v>广东省深圳市</v>
      </c>
      <c r="F2036" s="21" t="s">
        <v>3479</v>
      </c>
      <c r="G2036" s="21" t="s">
        <v>392</v>
      </c>
      <c r="H2036" s="24"/>
    </row>
    <row r="2037" s="1" customFormat="1" spans="1:8">
      <c r="A2037" s="21" t="s">
        <v>395</v>
      </c>
      <c r="B2037" s="22" t="s">
        <v>396</v>
      </c>
      <c r="C2037" s="23" t="s">
        <v>3480</v>
      </c>
      <c r="D2037" s="22">
        <v>15</v>
      </c>
      <c r="E2037" s="22" t="str">
        <f>VLOOKUP(A2037,[4]技术合作!$1:$1048576,3,FALSE)</f>
        <v>福建省厦门市</v>
      </c>
      <c r="F2037" s="21" t="s">
        <v>3481</v>
      </c>
      <c r="G2037" s="21" t="s">
        <v>395</v>
      </c>
      <c r="H2037" s="24"/>
    </row>
    <row r="2038" s="1" customFormat="1" spans="1:8">
      <c r="A2038" s="21" t="s">
        <v>395</v>
      </c>
      <c r="B2038" s="22" t="s">
        <v>396</v>
      </c>
      <c r="C2038" s="23" t="s">
        <v>3480</v>
      </c>
      <c r="D2038" s="22">
        <v>15</v>
      </c>
      <c r="E2038" s="22" t="str">
        <f>VLOOKUP(A2038,[4]技术合作!$1:$1048576,3,FALSE)</f>
        <v>福建省厦门市</v>
      </c>
      <c r="F2038" s="21" t="s">
        <v>3482</v>
      </c>
      <c r="G2038" s="21" t="s">
        <v>395</v>
      </c>
      <c r="H2038" s="24"/>
    </row>
    <row r="2039" s="1" customFormat="1" spans="1:8">
      <c r="A2039" s="21" t="s">
        <v>395</v>
      </c>
      <c r="B2039" s="22" t="s">
        <v>396</v>
      </c>
      <c r="C2039" s="23" t="s">
        <v>3480</v>
      </c>
      <c r="D2039" s="22">
        <v>15</v>
      </c>
      <c r="E2039" s="22" t="str">
        <f>VLOOKUP(A2039,[4]技术合作!$1:$1048576,3,FALSE)</f>
        <v>福建省厦门市</v>
      </c>
      <c r="F2039" s="21" t="s">
        <v>3483</v>
      </c>
      <c r="G2039" s="21" t="s">
        <v>395</v>
      </c>
      <c r="H2039" s="24"/>
    </row>
    <row r="2040" s="1" customFormat="1" spans="1:8">
      <c r="A2040" s="21" t="s">
        <v>395</v>
      </c>
      <c r="B2040" s="22" t="s">
        <v>396</v>
      </c>
      <c r="C2040" s="23" t="s">
        <v>3480</v>
      </c>
      <c r="D2040" s="22">
        <v>15</v>
      </c>
      <c r="E2040" s="22" t="str">
        <f>VLOOKUP(A2040,[4]技术合作!$1:$1048576,3,FALSE)</f>
        <v>福建省厦门市</v>
      </c>
      <c r="F2040" s="21" t="s">
        <v>3484</v>
      </c>
      <c r="G2040" s="21" t="s">
        <v>395</v>
      </c>
      <c r="H2040" s="24"/>
    </row>
    <row r="2041" s="1" customFormat="1" spans="1:8">
      <c r="A2041" s="21" t="s">
        <v>395</v>
      </c>
      <c r="B2041" s="22" t="s">
        <v>396</v>
      </c>
      <c r="C2041" s="23" t="s">
        <v>3480</v>
      </c>
      <c r="D2041" s="22">
        <v>15</v>
      </c>
      <c r="E2041" s="22" t="str">
        <f>VLOOKUP(A2041,[4]技术合作!$1:$1048576,3,FALSE)</f>
        <v>福建省厦门市</v>
      </c>
      <c r="F2041" s="29" t="s">
        <v>3485</v>
      </c>
      <c r="G2041" s="21" t="s">
        <v>395</v>
      </c>
      <c r="H2041" s="24"/>
    </row>
    <row r="2042" s="1" customFormat="1" spans="1:8">
      <c r="A2042" s="21" t="s">
        <v>395</v>
      </c>
      <c r="B2042" s="22" t="s">
        <v>396</v>
      </c>
      <c r="C2042" s="23" t="s">
        <v>3480</v>
      </c>
      <c r="D2042" s="22">
        <v>15</v>
      </c>
      <c r="E2042" s="22" t="str">
        <f>VLOOKUP(A2042,[4]技术合作!$1:$1048576,3,FALSE)</f>
        <v>福建省厦门市</v>
      </c>
      <c r="F2042" s="21" t="s">
        <v>3486</v>
      </c>
      <c r="G2042" s="21" t="s">
        <v>395</v>
      </c>
      <c r="H2042" s="24"/>
    </row>
    <row r="2043" s="1" customFormat="1" spans="1:8">
      <c r="A2043" s="21" t="s">
        <v>395</v>
      </c>
      <c r="B2043" s="22" t="s">
        <v>396</v>
      </c>
      <c r="C2043" s="23" t="s">
        <v>3480</v>
      </c>
      <c r="D2043" s="22">
        <v>15</v>
      </c>
      <c r="E2043" s="22" t="str">
        <f>VLOOKUP(A2043,[4]技术合作!$1:$1048576,3,FALSE)</f>
        <v>福建省厦门市</v>
      </c>
      <c r="F2043" s="21" t="s">
        <v>3487</v>
      </c>
      <c r="G2043" s="21" t="s">
        <v>395</v>
      </c>
      <c r="H2043" s="24"/>
    </row>
    <row r="2044" s="1" customFormat="1" spans="1:8">
      <c r="A2044" s="21" t="s">
        <v>395</v>
      </c>
      <c r="B2044" s="22" t="s">
        <v>396</v>
      </c>
      <c r="C2044" s="23" t="s">
        <v>3480</v>
      </c>
      <c r="D2044" s="22">
        <v>15</v>
      </c>
      <c r="E2044" s="22" t="str">
        <f>VLOOKUP(A2044,[4]技术合作!$1:$1048576,3,FALSE)</f>
        <v>福建省厦门市</v>
      </c>
      <c r="F2044" s="21" t="s">
        <v>3488</v>
      </c>
      <c r="G2044" s="21" t="s">
        <v>395</v>
      </c>
      <c r="H2044" s="24"/>
    </row>
    <row r="2045" s="1" customFormat="1" spans="1:8">
      <c r="A2045" s="21" t="s">
        <v>395</v>
      </c>
      <c r="B2045" s="22" t="s">
        <v>396</v>
      </c>
      <c r="C2045" s="23" t="s">
        <v>3480</v>
      </c>
      <c r="D2045" s="22">
        <v>15</v>
      </c>
      <c r="E2045" s="22" t="str">
        <f>VLOOKUP(A2045,[4]技术合作!$1:$1048576,3,FALSE)</f>
        <v>福建省厦门市</v>
      </c>
      <c r="F2045" s="21" t="s">
        <v>3489</v>
      </c>
      <c r="G2045" s="21" t="s">
        <v>395</v>
      </c>
      <c r="H2045" s="24"/>
    </row>
    <row r="2046" s="1" customFormat="1" spans="1:8">
      <c r="A2046" s="21" t="s">
        <v>395</v>
      </c>
      <c r="B2046" s="22" t="s">
        <v>396</v>
      </c>
      <c r="C2046" s="23" t="s">
        <v>3480</v>
      </c>
      <c r="D2046" s="22">
        <v>15</v>
      </c>
      <c r="E2046" s="22" t="str">
        <f>VLOOKUP(A2046,[4]技术合作!$1:$1048576,3,FALSE)</f>
        <v>福建省厦门市</v>
      </c>
      <c r="F2046" s="21" t="s">
        <v>3490</v>
      </c>
      <c r="G2046" s="21" t="s">
        <v>395</v>
      </c>
      <c r="H2046" s="24"/>
    </row>
    <row r="2047" s="1" customFormat="1" spans="1:8">
      <c r="A2047" s="21" t="s">
        <v>395</v>
      </c>
      <c r="B2047" s="22" t="s">
        <v>396</v>
      </c>
      <c r="C2047" s="23" t="s">
        <v>3480</v>
      </c>
      <c r="D2047" s="22">
        <v>15</v>
      </c>
      <c r="E2047" s="22" t="str">
        <f>VLOOKUP(A2047,[4]技术合作!$1:$1048576,3,FALSE)</f>
        <v>福建省厦门市</v>
      </c>
      <c r="F2047" s="21" t="s">
        <v>3491</v>
      </c>
      <c r="G2047" s="21" t="s">
        <v>395</v>
      </c>
      <c r="H2047" s="24"/>
    </row>
    <row r="2048" s="1" customFormat="1" spans="1:8">
      <c r="A2048" s="21" t="s">
        <v>395</v>
      </c>
      <c r="B2048" s="22" t="s">
        <v>396</v>
      </c>
      <c r="C2048" s="23" t="s">
        <v>3480</v>
      </c>
      <c r="D2048" s="22">
        <v>15</v>
      </c>
      <c r="E2048" s="22" t="str">
        <f>VLOOKUP(A2048,[4]技术合作!$1:$1048576,3,FALSE)</f>
        <v>福建省厦门市</v>
      </c>
      <c r="F2048" s="21" t="s">
        <v>3492</v>
      </c>
      <c r="G2048" s="21" t="s">
        <v>395</v>
      </c>
      <c r="H2048" s="24"/>
    </row>
    <row r="2049" s="1" customFormat="1" spans="1:8">
      <c r="A2049" s="21" t="s">
        <v>395</v>
      </c>
      <c r="B2049" s="22" t="s">
        <v>396</v>
      </c>
      <c r="C2049" s="23" t="s">
        <v>3480</v>
      </c>
      <c r="D2049" s="22">
        <v>15</v>
      </c>
      <c r="E2049" s="22" t="str">
        <f>VLOOKUP(A2049,[4]技术合作!$1:$1048576,3,FALSE)</f>
        <v>福建省厦门市</v>
      </c>
      <c r="F2049" s="21" t="s">
        <v>3493</v>
      </c>
      <c r="G2049" s="21" t="s">
        <v>395</v>
      </c>
      <c r="H2049" s="24"/>
    </row>
    <row r="2050" s="1" customFormat="1" spans="1:8">
      <c r="A2050" s="21" t="s">
        <v>395</v>
      </c>
      <c r="B2050" s="22" t="s">
        <v>396</v>
      </c>
      <c r="C2050" s="23" t="s">
        <v>3480</v>
      </c>
      <c r="D2050" s="22">
        <v>15</v>
      </c>
      <c r="E2050" s="22" t="str">
        <f>VLOOKUP(A2050,[4]技术合作!$1:$1048576,3,FALSE)</f>
        <v>福建省厦门市</v>
      </c>
      <c r="F2050" s="21" t="s">
        <v>3494</v>
      </c>
      <c r="G2050" s="21" t="s">
        <v>395</v>
      </c>
      <c r="H2050" s="24"/>
    </row>
    <row r="2051" s="1" customFormat="1" spans="1:8">
      <c r="A2051" s="21" t="s">
        <v>395</v>
      </c>
      <c r="B2051" s="22" t="s">
        <v>396</v>
      </c>
      <c r="C2051" s="23" t="s">
        <v>3480</v>
      </c>
      <c r="D2051" s="22">
        <v>15</v>
      </c>
      <c r="E2051" s="22" t="str">
        <f>VLOOKUP(A2051,[4]技术合作!$1:$1048576,3,FALSE)</f>
        <v>福建省厦门市</v>
      </c>
      <c r="F2051" s="21" t="s">
        <v>3495</v>
      </c>
      <c r="G2051" s="21" t="s">
        <v>395</v>
      </c>
      <c r="H2051" s="24"/>
    </row>
    <row r="2052" s="1" customFormat="1" spans="1:8">
      <c r="A2052" s="34" t="s">
        <v>398</v>
      </c>
      <c r="B2052" s="35" t="s">
        <v>399</v>
      </c>
      <c r="C2052" s="36" t="s">
        <v>3496</v>
      </c>
      <c r="D2052" s="35">
        <v>0</v>
      </c>
      <c r="E2052" s="22" t="str">
        <f>VLOOKUP(A2052,[4]技术合作!$1:$1048576,3,FALSE)</f>
        <v>四川省成都市</v>
      </c>
      <c r="F2052" s="37"/>
      <c r="G2052" s="34" t="s">
        <v>398</v>
      </c>
      <c r="H2052" s="24"/>
    </row>
    <row r="2053" s="1" customFormat="1" spans="1:8">
      <c r="A2053" s="21" t="s">
        <v>401</v>
      </c>
      <c r="B2053" s="22" t="s">
        <v>402</v>
      </c>
      <c r="C2053" s="23" t="s">
        <v>3497</v>
      </c>
      <c r="D2053" s="22">
        <v>5</v>
      </c>
      <c r="E2053" s="22" t="str">
        <f>VLOOKUP(A2053,[4]技术合作!$1:$1048576,3,FALSE)</f>
        <v>浙江省宁波市</v>
      </c>
      <c r="F2053" s="21" t="s">
        <v>3498</v>
      </c>
      <c r="G2053" s="21" t="s">
        <v>401</v>
      </c>
      <c r="H2053" s="24"/>
    </row>
    <row r="2054" s="1" customFormat="1" spans="1:8">
      <c r="A2054" s="21" t="s">
        <v>401</v>
      </c>
      <c r="B2054" s="22" t="s">
        <v>402</v>
      </c>
      <c r="C2054" s="23" t="s">
        <v>3497</v>
      </c>
      <c r="D2054" s="22">
        <v>5</v>
      </c>
      <c r="E2054" s="22" t="str">
        <f>VLOOKUP(A2054,[4]技术合作!$1:$1048576,3,FALSE)</f>
        <v>浙江省宁波市</v>
      </c>
      <c r="F2054" s="21" t="s">
        <v>3499</v>
      </c>
      <c r="G2054" s="21" t="s">
        <v>401</v>
      </c>
      <c r="H2054" s="24"/>
    </row>
    <row r="2055" s="1" customFormat="1" spans="1:8">
      <c r="A2055" s="21" t="s">
        <v>401</v>
      </c>
      <c r="B2055" s="22" t="s">
        <v>402</v>
      </c>
      <c r="C2055" s="23" t="s">
        <v>3497</v>
      </c>
      <c r="D2055" s="22">
        <v>5</v>
      </c>
      <c r="E2055" s="22" t="str">
        <f>VLOOKUP(A2055,[4]技术合作!$1:$1048576,3,FALSE)</f>
        <v>浙江省宁波市</v>
      </c>
      <c r="F2055" s="21" t="s">
        <v>3500</v>
      </c>
      <c r="G2055" s="21" t="s">
        <v>401</v>
      </c>
      <c r="H2055" s="24"/>
    </row>
    <row r="2056" s="1" customFormat="1" spans="1:8">
      <c r="A2056" s="21" t="s">
        <v>401</v>
      </c>
      <c r="B2056" s="22" t="s">
        <v>402</v>
      </c>
      <c r="C2056" s="23" t="s">
        <v>3497</v>
      </c>
      <c r="D2056" s="22">
        <v>5</v>
      </c>
      <c r="E2056" s="22" t="str">
        <f>VLOOKUP(A2056,[4]技术合作!$1:$1048576,3,FALSE)</f>
        <v>浙江省宁波市</v>
      </c>
      <c r="F2056" s="21" t="s">
        <v>3501</v>
      </c>
      <c r="G2056" s="21" t="s">
        <v>401</v>
      </c>
      <c r="H2056" s="24"/>
    </row>
    <row r="2057" s="1" customFormat="1" spans="1:8">
      <c r="A2057" s="21" t="s">
        <v>401</v>
      </c>
      <c r="B2057" s="22" t="s">
        <v>402</v>
      </c>
      <c r="C2057" s="23" t="s">
        <v>3497</v>
      </c>
      <c r="D2057" s="22">
        <v>5</v>
      </c>
      <c r="E2057" s="22" t="str">
        <f>VLOOKUP(A2057,[4]技术合作!$1:$1048576,3,FALSE)</f>
        <v>浙江省宁波市</v>
      </c>
      <c r="F2057" s="21" t="s">
        <v>3502</v>
      </c>
      <c r="G2057" s="21" t="s">
        <v>401</v>
      </c>
      <c r="H2057" s="24"/>
    </row>
    <row r="2058" s="1" customFormat="1" spans="1:8">
      <c r="A2058" s="21" t="s">
        <v>404</v>
      </c>
      <c r="B2058" s="22" t="s">
        <v>405</v>
      </c>
      <c r="C2058" s="23" t="s">
        <v>3503</v>
      </c>
      <c r="D2058" s="22">
        <v>7</v>
      </c>
      <c r="E2058" s="22" t="str">
        <f>VLOOKUP(A2058,[4]技术合作!$1:$1048576,3,FALSE)</f>
        <v>广东省深圳市</v>
      </c>
      <c r="F2058" s="21" t="s">
        <v>3504</v>
      </c>
      <c r="G2058" s="21" t="s">
        <v>404</v>
      </c>
      <c r="H2058" s="24"/>
    </row>
    <row r="2059" s="1" customFormat="1" spans="1:8">
      <c r="A2059" s="21" t="s">
        <v>404</v>
      </c>
      <c r="B2059" s="22" t="s">
        <v>405</v>
      </c>
      <c r="C2059" s="23" t="s">
        <v>3503</v>
      </c>
      <c r="D2059" s="22">
        <v>7</v>
      </c>
      <c r="E2059" s="22" t="str">
        <f>VLOOKUP(A2059,[4]技术合作!$1:$1048576,3,FALSE)</f>
        <v>广东省深圳市</v>
      </c>
      <c r="F2059" s="21" t="s">
        <v>3505</v>
      </c>
      <c r="G2059" s="21" t="s">
        <v>404</v>
      </c>
      <c r="H2059" s="24"/>
    </row>
    <row r="2060" s="1" customFormat="1" spans="1:8">
      <c r="A2060" s="21" t="s">
        <v>404</v>
      </c>
      <c r="B2060" s="22" t="s">
        <v>405</v>
      </c>
      <c r="C2060" s="23" t="s">
        <v>3503</v>
      </c>
      <c r="D2060" s="22">
        <v>7</v>
      </c>
      <c r="E2060" s="22" t="str">
        <f>VLOOKUP(A2060,[4]技术合作!$1:$1048576,3,FALSE)</f>
        <v>广东省深圳市</v>
      </c>
      <c r="F2060" s="21" t="s">
        <v>3506</v>
      </c>
      <c r="G2060" s="21" t="s">
        <v>404</v>
      </c>
      <c r="H2060" s="24"/>
    </row>
    <row r="2061" s="1" customFormat="1" spans="1:8">
      <c r="A2061" s="21" t="s">
        <v>404</v>
      </c>
      <c r="B2061" s="22" t="s">
        <v>405</v>
      </c>
      <c r="C2061" s="23" t="s">
        <v>3503</v>
      </c>
      <c r="D2061" s="22">
        <v>7</v>
      </c>
      <c r="E2061" s="22" t="str">
        <f>VLOOKUP(A2061,[4]技术合作!$1:$1048576,3,FALSE)</f>
        <v>广东省深圳市</v>
      </c>
      <c r="F2061" s="21" t="s">
        <v>3507</v>
      </c>
      <c r="G2061" s="21" t="s">
        <v>404</v>
      </c>
      <c r="H2061" s="24"/>
    </row>
    <row r="2062" s="1" customFormat="1" spans="1:8">
      <c r="A2062" s="21" t="s">
        <v>404</v>
      </c>
      <c r="B2062" s="22" t="s">
        <v>405</v>
      </c>
      <c r="C2062" s="23" t="s">
        <v>3503</v>
      </c>
      <c r="D2062" s="22">
        <v>7</v>
      </c>
      <c r="E2062" s="22" t="str">
        <f>VLOOKUP(A2062,[4]技术合作!$1:$1048576,3,FALSE)</f>
        <v>广东省深圳市</v>
      </c>
      <c r="F2062" s="21" t="s">
        <v>3508</v>
      </c>
      <c r="G2062" s="21" t="s">
        <v>404</v>
      </c>
      <c r="H2062" s="24"/>
    </row>
    <row r="2063" s="1" customFormat="1" spans="1:8">
      <c r="A2063" s="21" t="s">
        <v>404</v>
      </c>
      <c r="B2063" s="22" t="s">
        <v>405</v>
      </c>
      <c r="C2063" s="23" t="s">
        <v>3503</v>
      </c>
      <c r="D2063" s="22">
        <v>7</v>
      </c>
      <c r="E2063" s="22" t="str">
        <f>VLOOKUP(A2063,[4]技术合作!$1:$1048576,3,FALSE)</f>
        <v>广东省深圳市</v>
      </c>
      <c r="F2063" s="21" t="s">
        <v>3509</v>
      </c>
      <c r="G2063" s="21" t="s">
        <v>404</v>
      </c>
      <c r="H2063" s="24"/>
    </row>
    <row r="2064" s="1" customFormat="1" spans="1:8">
      <c r="A2064" s="21" t="s">
        <v>404</v>
      </c>
      <c r="B2064" s="22" t="s">
        <v>405</v>
      </c>
      <c r="C2064" s="23" t="s">
        <v>3503</v>
      </c>
      <c r="D2064" s="22">
        <v>7</v>
      </c>
      <c r="E2064" s="22" t="str">
        <f>VLOOKUP(A2064,[4]技术合作!$1:$1048576,3,FALSE)</f>
        <v>广东省深圳市</v>
      </c>
      <c r="F2064" s="21" t="s">
        <v>3510</v>
      </c>
      <c r="G2064" s="21" t="s">
        <v>404</v>
      </c>
      <c r="H2064" s="24"/>
    </row>
    <row r="2065" s="1" customFormat="1" spans="1:8">
      <c r="A2065" s="21" t="s">
        <v>3511</v>
      </c>
      <c r="B2065" s="22" t="s">
        <v>1201</v>
      </c>
      <c r="C2065" s="23" t="s">
        <v>3512</v>
      </c>
      <c r="D2065" s="22">
        <v>3</v>
      </c>
      <c r="E2065" s="22" t="str">
        <f>VLOOKUP(A2065,[4]技术合作!$1:$1048576,3,FALSE)</f>
        <v>江苏省昆山市</v>
      </c>
      <c r="F2065" s="21" t="s">
        <v>3513</v>
      </c>
      <c r="G2065" s="21" t="s">
        <v>3511</v>
      </c>
      <c r="H2065" s="24"/>
    </row>
    <row r="2066" s="1" customFormat="1" spans="1:8">
      <c r="A2066" s="21" t="s">
        <v>3511</v>
      </c>
      <c r="B2066" s="22" t="s">
        <v>1201</v>
      </c>
      <c r="C2066" s="23" t="s">
        <v>3512</v>
      </c>
      <c r="D2066" s="22">
        <v>3</v>
      </c>
      <c r="E2066" s="22" t="str">
        <f>VLOOKUP(A2066,[4]技术合作!$1:$1048576,3,FALSE)</f>
        <v>江苏省昆山市</v>
      </c>
      <c r="F2066" s="21" t="s">
        <v>3514</v>
      </c>
      <c r="G2066" s="21" t="s">
        <v>3511</v>
      </c>
      <c r="H2066" s="24"/>
    </row>
    <row r="2067" s="1" customFormat="1" spans="1:8">
      <c r="A2067" s="21" t="s">
        <v>3511</v>
      </c>
      <c r="B2067" s="22" t="s">
        <v>1201</v>
      </c>
      <c r="C2067" s="23" t="s">
        <v>3512</v>
      </c>
      <c r="D2067" s="22">
        <v>3</v>
      </c>
      <c r="E2067" s="22" t="str">
        <f>VLOOKUP(A2067,[4]技术合作!$1:$1048576,3,FALSE)</f>
        <v>江苏省昆山市</v>
      </c>
      <c r="F2067" s="21" t="s">
        <v>3515</v>
      </c>
      <c r="G2067" s="21" t="s">
        <v>3511</v>
      </c>
      <c r="H2067" s="24"/>
    </row>
    <row r="2068" s="1" customFormat="1" spans="1:8">
      <c r="A2068" s="21" t="s">
        <v>3516</v>
      </c>
      <c r="B2068" s="22" t="s">
        <v>1202</v>
      </c>
      <c r="C2068" s="23" t="s">
        <v>3517</v>
      </c>
      <c r="D2068" s="22">
        <v>2</v>
      </c>
      <c r="E2068" s="22" t="str">
        <f>VLOOKUP(A2068,[4]技术合作!$1:$1048576,3,FALSE)</f>
        <v>辽宁省鞍山市</v>
      </c>
      <c r="F2068" s="21" t="s">
        <v>3518</v>
      </c>
      <c r="G2068" s="21" t="s">
        <v>3516</v>
      </c>
      <c r="H2068" s="24"/>
    </row>
    <row r="2069" s="1" customFormat="1" spans="1:8">
      <c r="A2069" s="21" t="s">
        <v>3516</v>
      </c>
      <c r="B2069" s="22" t="s">
        <v>1202</v>
      </c>
      <c r="C2069" s="23" t="s">
        <v>3517</v>
      </c>
      <c r="D2069" s="22">
        <v>2</v>
      </c>
      <c r="E2069" s="22" t="str">
        <f>VLOOKUP(A2069,[4]技术合作!$1:$1048576,3,FALSE)</f>
        <v>辽宁省鞍山市</v>
      </c>
      <c r="F2069" s="21" t="s">
        <v>3519</v>
      </c>
      <c r="G2069" s="21" t="s">
        <v>3516</v>
      </c>
      <c r="H2069" s="24"/>
    </row>
    <row r="2070" s="1" customFormat="1" spans="1:8">
      <c r="A2070" s="21" t="s">
        <v>3520</v>
      </c>
      <c r="B2070" s="22" t="s">
        <v>1203</v>
      </c>
      <c r="C2070" s="23" t="s">
        <v>3521</v>
      </c>
      <c r="D2070" s="22">
        <v>8</v>
      </c>
      <c r="E2070" s="22" t="str">
        <f>VLOOKUP(A2070,[4]技术合作!$1:$1048576,3,FALSE)</f>
        <v>北京市</v>
      </c>
      <c r="F2070" s="21" t="s">
        <v>3522</v>
      </c>
      <c r="G2070" s="21" t="s">
        <v>3520</v>
      </c>
      <c r="H2070" s="24"/>
    </row>
    <row r="2071" s="1" customFormat="1" spans="1:8">
      <c r="A2071" s="21" t="s">
        <v>3520</v>
      </c>
      <c r="B2071" s="22" t="s">
        <v>1203</v>
      </c>
      <c r="C2071" s="23" t="s">
        <v>3521</v>
      </c>
      <c r="D2071" s="22">
        <v>8</v>
      </c>
      <c r="E2071" s="22" t="str">
        <f>VLOOKUP(A2071,[4]技术合作!$1:$1048576,3,FALSE)</f>
        <v>北京市</v>
      </c>
      <c r="F2071" s="21" t="s">
        <v>3523</v>
      </c>
      <c r="G2071" s="21" t="s">
        <v>3520</v>
      </c>
      <c r="H2071" s="24"/>
    </row>
    <row r="2072" s="1" customFormat="1" spans="1:8">
      <c r="A2072" s="21" t="s">
        <v>3520</v>
      </c>
      <c r="B2072" s="22" t="s">
        <v>1203</v>
      </c>
      <c r="C2072" s="23" t="s">
        <v>3521</v>
      </c>
      <c r="D2072" s="22">
        <v>8</v>
      </c>
      <c r="E2072" s="22" t="str">
        <f>VLOOKUP(A2072,[4]技术合作!$1:$1048576,3,FALSE)</f>
        <v>北京市</v>
      </c>
      <c r="F2072" s="21" t="s">
        <v>3524</v>
      </c>
      <c r="G2072" s="21" t="s">
        <v>3520</v>
      </c>
      <c r="H2072" s="24"/>
    </row>
    <row r="2073" s="1" customFormat="1" spans="1:8">
      <c r="A2073" s="21" t="s">
        <v>3520</v>
      </c>
      <c r="B2073" s="22" t="s">
        <v>1203</v>
      </c>
      <c r="C2073" s="23" t="s">
        <v>3521</v>
      </c>
      <c r="D2073" s="22">
        <v>8</v>
      </c>
      <c r="E2073" s="22" t="str">
        <f>VLOOKUP(A2073,[4]技术合作!$1:$1048576,3,FALSE)</f>
        <v>北京市</v>
      </c>
      <c r="F2073" s="21" t="s">
        <v>3525</v>
      </c>
      <c r="G2073" s="21" t="s">
        <v>3520</v>
      </c>
      <c r="H2073" s="24"/>
    </row>
    <row r="2074" s="1" customFormat="1" spans="1:8">
      <c r="A2074" s="21" t="s">
        <v>3520</v>
      </c>
      <c r="B2074" s="22" t="s">
        <v>1203</v>
      </c>
      <c r="C2074" s="23" t="s">
        <v>3521</v>
      </c>
      <c r="D2074" s="22">
        <v>8</v>
      </c>
      <c r="E2074" s="22" t="str">
        <f>VLOOKUP(A2074,[4]技术合作!$1:$1048576,3,FALSE)</f>
        <v>北京市</v>
      </c>
      <c r="F2074" s="21" t="s">
        <v>3526</v>
      </c>
      <c r="G2074" s="21" t="s">
        <v>3520</v>
      </c>
      <c r="H2074" s="24"/>
    </row>
    <row r="2075" s="1" customFormat="1" spans="1:8">
      <c r="A2075" s="21" t="s">
        <v>3520</v>
      </c>
      <c r="B2075" s="22" t="s">
        <v>1203</v>
      </c>
      <c r="C2075" s="23" t="s">
        <v>3521</v>
      </c>
      <c r="D2075" s="22">
        <v>8</v>
      </c>
      <c r="E2075" s="22" t="str">
        <f>VLOOKUP(A2075,[4]技术合作!$1:$1048576,3,FALSE)</f>
        <v>北京市</v>
      </c>
      <c r="F2075" s="21" t="s">
        <v>3527</v>
      </c>
      <c r="G2075" s="21" t="s">
        <v>3520</v>
      </c>
      <c r="H2075" s="24"/>
    </row>
    <row r="2076" s="1" customFormat="1" spans="1:8">
      <c r="A2076" s="21" t="s">
        <v>3520</v>
      </c>
      <c r="B2076" s="22" t="s">
        <v>1203</v>
      </c>
      <c r="C2076" s="23" t="s">
        <v>3521</v>
      </c>
      <c r="D2076" s="22">
        <v>8</v>
      </c>
      <c r="E2076" s="22" t="str">
        <f>VLOOKUP(A2076,[4]技术合作!$1:$1048576,3,FALSE)</f>
        <v>北京市</v>
      </c>
      <c r="F2076" s="21" t="s">
        <v>3528</v>
      </c>
      <c r="G2076" s="21" t="s">
        <v>3520</v>
      </c>
      <c r="H2076" s="24"/>
    </row>
    <row r="2077" s="1" customFormat="1" spans="1:8">
      <c r="A2077" s="21" t="s">
        <v>3520</v>
      </c>
      <c r="B2077" s="22" t="s">
        <v>1203</v>
      </c>
      <c r="C2077" s="23" t="s">
        <v>3521</v>
      </c>
      <c r="D2077" s="22">
        <v>8</v>
      </c>
      <c r="E2077" s="22" t="str">
        <f>VLOOKUP(A2077,[4]技术合作!$1:$1048576,3,FALSE)</f>
        <v>北京市</v>
      </c>
      <c r="F2077" s="21" t="s">
        <v>3529</v>
      </c>
      <c r="G2077" s="21" t="s">
        <v>3520</v>
      </c>
      <c r="H2077" s="24"/>
    </row>
    <row r="2078" s="1" customFormat="1" spans="1:8">
      <c r="A2078" s="21" t="s">
        <v>3530</v>
      </c>
      <c r="B2078" s="22" t="s">
        <v>1204</v>
      </c>
      <c r="C2078" s="23" t="s">
        <v>3531</v>
      </c>
      <c r="D2078" s="22">
        <v>11</v>
      </c>
      <c r="E2078" s="22" t="str">
        <f>VLOOKUP(A2078,[4]技术合作!$1:$1048576,3,FALSE)</f>
        <v>河北省张家口市</v>
      </c>
      <c r="F2078" s="21" t="s">
        <v>3532</v>
      </c>
      <c r="G2078" s="21" t="s">
        <v>3530</v>
      </c>
      <c r="H2078" s="24"/>
    </row>
    <row r="2079" s="1" customFormat="1" spans="1:8">
      <c r="A2079" s="21" t="s">
        <v>3530</v>
      </c>
      <c r="B2079" s="22" t="s">
        <v>1204</v>
      </c>
      <c r="C2079" s="23" t="s">
        <v>3531</v>
      </c>
      <c r="D2079" s="22">
        <v>11</v>
      </c>
      <c r="E2079" s="22" t="str">
        <f>VLOOKUP(A2079,[4]技术合作!$1:$1048576,3,FALSE)</f>
        <v>河北省张家口市</v>
      </c>
      <c r="F2079" s="21" t="s">
        <v>3533</v>
      </c>
      <c r="G2079" s="21" t="s">
        <v>3530</v>
      </c>
      <c r="H2079" s="24"/>
    </row>
    <row r="2080" s="1" customFormat="1" spans="1:8">
      <c r="A2080" s="21" t="s">
        <v>3530</v>
      </c>
      <c r="B2080" s="22" t="s">
        <v>1204</v>
      </c>
      <c r="C2080" s="23" t="s">
        <v>3531</v>
      </c>
      <c r="D2080" s="22">
        <v>11</v>
      </c>
      <c r="E2080" s="22" t="str">
        <f>VLOOKUP(A2080,[4]技术合作!$1:$1048576,3,FALSE)</f>
        <v>河北省张家口市</v>
      </c>
      <c r="F2080" s="21" t="s">
        <v>3534</v>
      </c>
      <c r="G2080" s="21" t="s">
        <v>3530</v>
      </c>
      <c r="H2080" s="24"/>
    </row>
    <row r="2081" s="1" customFormat="1" spans="1:8">
      <c r="A2081" s="21" t="s">
        <v>3530</v>
      </c>
      <c r="B2081" s="22" t="s">
        <v>1204</v>
      </c>
      <c r="C2081" s="23" t="s">
        <v>3531</v>
      </c>
      <c r="D2081" s="22">
        <v>11</v>
      </c>
      <c r="E2081" s="22" t="str">
        <f>VLOOKUP(A2081,[4]技术合作!$1:$1048576,3,FALSE)</f>
        <v>河北省张家口市</v>
      </c>
      <c r="F2081" s="21" t="s">
        <v>3535</v>
      </c>
      <c r="G2081" s="21" t="s">
        <v>3530</v>
      </c>
      <c r="H2081" s="24"/>
    </row>
    <row r="2082" s="1" customFormat="1" spans="1:8">
      <c r="A2082" s="21" t="s">
        <v>3530</v>
      </c>
      <c r="B2082" s="22" t="s">
        <v>1204</v>
      </c>
      <c r="C2082" s="23" t="s">
        <v>3531</v>
      </c>
      <c r="D2082" s="22">
        <v>11</v>
      </c>
      <c r="E2082" s="22" t="str">
        <f>VLOOKUP(A2082,[4]技术合作!$1:$1048576,3,FALSE)</f>
        <v>河北省张家口市</v>
      </c>
      <c r="F2082" s="29" t="s">
        <v>3536</v>
      </c>
      <c r="G2082" s="21" t="s">
        <v>3530</v>
      </c>
      <c r="H2082" s="24"/>
    </row>
    <row r="2083" s="1" customFormat="1" spans="1:8">
      <c r="A2083" s="21" t="s">
        <v>3530</v>
      </c>
      <c r="B2083" s="22" t="s">
        <v>1204</v>
      </c>
      <c r="C2083" s="23" t="s">
        <v>3531</v>
      </c>
      <c r="D2083" s="22">
        <v>11</v>
      </c>
      <c r="E2083" s="22" t="str">
        <f>VLOOKUP(A2083,[4]技术合作!$1:$1048576,3,FALSE)</f>
        <v>河北省张家口市</v>
      </c>
      <c r="F2083" s="21" t="s">
        <v>3537</v>
      </c>
      <c r="G2083" s="21" t="s">
        <v>3530</v>
      </c>
      <c r="H2083" s="24"/>
    </row>
    <row r="2084" s="1" customFormat="1" spans="1:8">
      <c r="A2084" s="21" t="s">
        <v>3530</v>
      </c>
      <c r="B2084" s="22" t="s">
        <v>1204</v>
      </c>
      <c r="C2084" s="23" t="s">
        <v>3531</v>
      </c>
      <c r="D2084" s="22">
        <v>11</v>
      </c>
      <c r="E2084" s="22" t="str">
        <f>VLOOKUP(A2084,[4]技术合作!$1:$1048576,3,FALSE)</f>
        <v>河北省张家口市</v>
      </c>
      <c r="F2084" s="21" t="s">
        <v>3538</v>
      </c>
      <c r="G2084" s="21" t="s">
        <v>3530</v>
      </c>
      <c r="H2084" s="24"/>
    </row>
    <row r="2085" s="1" customFormat="1" spans="1:8">
      <c r="A2085" s="21" t="s">
        <v>3530</v>
      </c>
      <c r="B2085" s="22" t="s">
        <v>1204</v>
      </c>
      <c r="C2085" s="23" t="s">
        <v>3531</v>
      </c>
      <c r="D2085" s="22">
        <v>11</v>
      </c>
      <c r="E2085" s="22" t="str">
        <f>VLOOKUP(A2085,[4]技术合作!$1:$1048576,3,FALSE)</f>
        <v>河北省张家口市</v>
      </c>
      <c r="F2085" s="21" t="s">
        <v>3539</v>
      </c>
      <c r="G2085" s="21" t="s">
        <v>3530</v>
      </c>
      <c r="H2085" s="24"/>
    </row>
    <row r="2086" s="1" customFormat="1" spans="1:8">
      <c r="A2086" s="21" t="s">
        <v>3530</v>
      </c>
      <c r="B2086" s="22" t="s">
        <v>1204</v>
      </c>
      <c r="C2086" s="23" t="s">
        <v>3531</v>
      </c>
      <c r="D2086" s="22">
        <v>11</v>
      </c>
      <c r="E2086" s="22" t="str">
        <f>VLOOKUP(A2086,[4]技术合作!$1:$1048576,3,FALSE)</f>
        <v>河北省张家口市</v>
      </c>
      <c r="F2086" s="21" t="s">
        <v>3540</v>
      </c>
      <c r="G2086" s="21" t="s">
        <v>3530</v>
      </c>
      <c r="H2086" s="24"/>
    </row>
    <row r="2087" s="1" customFormat="1" spans="1:8">
      <c r="A2087" s="21" t="s">
        <v>3530</v>
      </c>
      <c r="B2087" s="22" t="s">
        <v>1204</v>
      </c>
      <c r="C2087" s="23" t="s">
        <v>3531</v>
      </c>
      <c r="D2087" s="22">
        <v>11</v>
      </c>
      <c r="E2087" s="22" t="str">
        <f>VLOOKUP(A2087,[4]技术合作!$1:$1048576,3,FALSE)</f>
        <v>河北省张家口市</v>
      </c>
      <c r="F2087" s="21" t="s">
        <v>3541</v>
      </c>
      <c r="G2087" s="21" t="s">
        <v>3530</v>
      </c>
      <c r="H2087" s="24"/>
    </row>
    <row r="2088" s="1" customFormat="1" spans="1:8">
      <c r="A2088" s="21" t="s">
        <v>3530</v>
      </c>
      <c r="B2088" s="22" t="s">
        <v>1204</v>
      </c>
      <c r="C2088" s="23" t="s">
        <v>3531</v>
      </c>
      <c r="D2088" s="22">
        <v>11</v>
      </c>
      <c r="E2088" s="22" t="str">
        <f>VLOOKUP(A2088,[4]技术合作!$1:$1048576,3,FALSE)</f>
        <v>河北省张家口市</v>
      </c>
      <c r="F2088" s="21" t="s">
        <v>3542</v>
      </c>
      <c r="G2088" s="21" t="s">
        <v>3530</v>
      </c>
      <c r="H2088" s="24"/>
    </row>
    <row r="2089" s="1" customFormat="1" spans="1:8">
      <c r="A2089" s="21" t="s">
        <v>407</v>
      </c>
      <c r="B2089" s="22" t="s">
        <v>408</v>
      </c>
      <c r="C2089" s="23" t="s">
        <v>3543</v>
      </c>
      <c r="D2089" s="22">
        <v>2</v>
      </c>
      <c r="E2089" s="22" t="str">
        <f>VLOOKUP(A2089,[4]技术合作!$1:$1048576,3,FALSE)</f>
        <v>湖北省荆州市</v>
      </c>
      <c r="F2089" s="21" t="s">
        <v>3544</v>
      </c>
      <c r="G2089" s="21" t="s">
        <v>407</v>
      </c>
      <c r="H2089" s="24"/>
    </row>
    <row r="2090" s="1" customFormat="1" spans="1:8">
      <c r="A2090" s="21" t="s">
        <v>407</v>
      </c>
      <c r="B2090" s="22" t="s">
        <v>408</v>
      </c>
      <c r="C2090" s="23" t="s">
        <v>3543</v>
      </c>
      <c r="D2090" s="22">
        <v>2</v>
      </c>
      <c r="E2090" s="22" t="str">
        <f>VLOOKUP(A2090,[4]技术合作!$1:$1048576,3,FALSE)</f>
        <v>湖北省荆州市</v>
      </c>
      <c r="F2090" s="21" t="s">
        <v>3545</v>
      </c>
      <c r="G2090" s="21" t="s">
        <v>407</v>
      </c>
      <c r="H2090" s="24"/>
    </row>
    <row r="2091" s="1" customFormat="1" spans="1:8">
      <c r="A2091" s="21" t="s">
        <v>3546</v>
      </c>
      <c r="B2091" s="22" t="s">
        <v>1230</v>
      </c>
      <c r="C2091" s="23" t="s">
        <v>3547</v>
      </c>
      <c r="D2091" s="22">
        <v>13</v>
      </c>
      <c r="E2091" s="22" t="str">
        <f>VLOOKUP(A2091,[4]技术合作!$1:$1048576,3,FALSE)</f>
        <v>广东省深圳市</v>
      </c>
      <c r="F2091" s="21" t="s">
        <v>3548</v>
      </c>
      <c r="G2091" s="21" t="s">
        <v>3546</v>
      </c>
      <c r="H2091" s="24"/>
    </row>
    <row r="2092" s="1" customFormat="1" spans="1:8">
      <c r="A2092" s="21" t="s">
        <v>3546</v>
      </c>
      <c r="B2092" s="22" t="s">
        <v>1230</v>
      </c>
      <c r="C2092" s="23" t="s">
        <v>3547</v>
      </c>
      <c r="D2092" s="22">
        <v>13</v>
      </c>
      <c r="E2092" s="22" t="str">
        <f>VLOOKUP(A2092,[4]技术合作!$1:$1048576,3,FALSE)</f>
        <v>广东省深圳市</v>
      </c>
      <c r="F2092" s="21" t="s">
        <v>3549</v>
      </c>
      <c r="G2092" s="21" t="s">
        <v>3546</v>
      </c>
      <c r="H2092" s="24"/>
    </row>
    <row r="2093" s="1" customFormat="1" spans="1:8">
      <c r="A2093" s="21" t="s">
        <v>3546</v>
      </c>
      <c r="B2093" s="22" t="s">
        <v>1230</v>
      </c>
      <c r="C2093" s="23" t="s">
        <v>3547</v>
      </c>
      <c r="D2093" s="22">
        <v>13</v>
      </c>
      <c r="E2093" s="22" t="str">
        <f>VLOOKUP(A2093,[4]技术合作!$1:$1048576,3,FALSE)</f>
        <v>广东省深圳市</v>
      </c>
      <c r="F2093" s="21" t="s">
        <v>3550</v>
      </c>
      <c r="G2093" s="21" t="s">
        <v>3546</v>
      </c>
      <c r="H2093" s="24"/>
    </row>
    <row r="2094" s="1" customFormat="1" spans="1:8">
      <c r="A2094" s="21" t="s">
        <v>3546</v>
      </c>
      <c r="B2094" s="22" t="s">
        <v>1230</v>
      </c>
      <c r="C2094" s="23" t="s">
        <v>3547</v>
      </c>
      <c r="D2094" s="22">
        <v>13</v>
      </c>
      <c r="E2094" s="22" t="str">
        <f>VLOOKUP(A2094,[4]技术合作!$1:$1048576,3,FALSE)</f>
        <v>广东省深圳市</v>
      </c>
      <c r="F2094" s="21" t="s">
        <v>3551</v>
      </c>
      <c r="G2094" s="21" t="s">
        <v>3546</v>
      </c>
      <c r="H2094" s="24"/>
    </row>
    <row r="2095" s="1" customFormat="1" spans="1:8">
      <c r="A2095" s="21" t="s">
        <v>3546</v>
      </c>
      <c r="B2095" s="22" t="s">
        <v>1230</v>
      </c>
      <c r="C2095" s="23" t="s">
        <v>3547</v>
      </c>
      <c r="D2095" s="22">
        <v>13</v>
      </c>
      <c r="E2095" s="22" t="str">
        <f>VLOOKUP(A2095,[4]技术合作!$1:$1048576,3,FALSE)</f>
        <v>广东省深圳市</v>
      </c>
      <c r="F2095" s="21" t="s">
        <v>3552</v>
      </c>
      <c r="G2095" s="21" t="s">
        <v>3546</v>
      </c>
      <c r="H2095" s="24"/>
    </row>
    <row r="2096" s="1" customFormat="1" spans="1:8">
      <c r="A2096" s="21" t="s">
        <v>3546</v>
      </c>
      <c r="B2096" s="22" t="s">
        <v>1230</v>
      </c>
      <c r="C2096" s="23" t="s">
        <v>3547</v>
      </c>
      <c r="D2096" s="22">
        <v>13</v>
      </c>
      <c r="E2096" s="22" t="str">
        <f>VLOOKUP(A2096,[4]技术合作!$1:$1048576,3,FALSE)</f>
        <v>广东省深圳市</v>
      </c>
      <c r="F2096" s="21" t="s">
        <v>3553</v>
      </c>
      <c r="G2096" s="21" t="s">
        <v>3546</v>
      </c>
      <c r="H2096" s="24"/>
    </row>
    <row r="2097" s="1" customFormat="1" spans="1:8">
      <c r="A2097" s="21" t="s">
        <v>3546</v>
      </c>
      <c r="B2097" s="22" t="s">
        <v>1230</v>
      </c>
      <c r="C2097" s="23" t="s">
        <v>3547</v>
      </c>
      <c r="D2097" s="22">
        <v>13</v>
      </c>
      <c r="E2097" s="22" t="str">
        <f>VLOOKUP(A2097,[4]技术合作!$1:$1048576,3,FALSE)</f>
        <v>广东省深圳市</v>
      </c>
      <c r="F2097" s="21" t="s">
        <v>3554</v>
      </c>
      <c r="G2097" s="21" t="s">
        <v>3546</v>
      </c>
      <c r="H2097" s="24"/>
    </row>
    <row r="2098" s="1" customFormat="1" spans="1:8">
      <c r="A2098" s="21" t="s">
        <v>3546</v>
      </c>
      <c r="B2098" s="22" t="s">
        <v>1230</v>
      </c>
      <c r="C2098" s="23" t="s">
        <v>3547</v>
      </c>
      <c r="D2098" s="22">
        <v>13</v>
      </c>
      <c r="E2098" s="22" t="str">
        <f>VLOOKUP(A2098,[4]技术合作!$1:$1048576,3,FALSE)</f>
        <v>广东省深圳市</v>
      </c>
      <c r="F2098" s="21" t="s">
        <v>3555</v>
      </c>
      <c r="G2098" s="21" t="s">
        <v>3546</v>
      </c>
      <c r="H2098" s="24"/>
    </row>
    <row r="2099" s="1" customFormat="1" spans="1:8">
      <c r="A2099" s="21" t="s">
        <v>3546</v>
      </c>
      <c r="B2099" s="22" t="s">
        <v>1230</v>
      </c>
      <c r="C2099" s="23" t="s">
        <v>3547</v>
      </c>
      <c r="D2099" s="22">
        <v>13</v>
      </c>
      <c r="E2099" s="22" t="str">
        <f>VLOOKUP(A2099,[4]技术合作!$1:$1048576,3,FALSE)</f>
        <v>广东省深圳市</v>
      </c>
      <c r="F2099" s="21" t="s">
        <v>3556</v>
      </c>
      <c r="G2099" s="21" t="s">
        <v>3546</v>
      </c>
      <c r="H2099" s="24"/>
    </row>
    <row r="2100" s="1" customFormat="1" spans="1:8">
      <c r="A2100" s="21" t="s">
        <v>3546</v>
      </c>
      <c r="B2100" s="22" t="s">
        <v>1230</v>
      </c>
      <c r="C2100" s="23" t="s">
        <v>3547</v>
      </c>
      <c r="D2100" s="22">
        <v>13</v>
      </c>
      <c r="E2100" s="22" t="str">
        <f>VLOOKUP(A2100,[4]技术合作!$1:$1048576,3,FALSE)</f>
        <v>广东省深圳市</v>
      </c>
      <c r="F2100" s="21" t="s">
        <v>3557</v>
      </c>
      <c r="G2100" s="21" t="s">
        <v>3546</v>
      </c>
      <c r="H2100" s="24"/>
    </row>
    <row r="2101" s="1" customFormat="1" spans="1:8">
      <c r="A2101" s="21" t="s">
        <v>3546</v>
      </c>
      <c r="B2101" s="22" t="s">
        <v>1230</v>
      </c>
      <c r="C2101" s="23" t="s">
        <v>3547</v>
      </c>
      <c r="D2101" s="22">
        <v>13</v>
      </c>
      <c r="E2101" s="22" t="str">
        <f>VLOOKUP(A2101,[4]技术合作!$1:$1048576,3,FALSE)</f>
        <v>广东省深圳市</v>
      </c>
      <c r="F2101" s="21" t="s">
        <v>3558</v>
      </c>
      <c r="G2101" s="21" t="s">
        <v>3546</v>
      </c>
      <c r="H2101" s="24"/>
    </row>
    <row r="2102" s="1" customFormat="1" spans="1:8">
      <c r="A2102" s="21" t="s">
        <v>3546</v>
      </c>
      <c r="B2102" s="22" t="s">
        <v>1230</v>
      </c>
      <c r="C2102" s="23" t="s">
        <v>3547</v>
      </c>
      <c r="D2102" s="22">
        <v>13</v>
      </c>
      <c r="E2102" s="22" t="str">
        <f>VLOOKUP(A2102,[4]技术合作!$1:$1048576,3,FALSE)</f>
        <v>广东省深圳市</v>
      </c>
      <c r="F2102" s="21" t="s">
        <v>3559</v>
      </c>
      <c r="G2102" s="21" t="s">
        <v>3546</v>
      </c>
      <c r="H2102" s="24"/>
    </row>
    <row r="2103" s="1" customFormat="1" spans="1:8">
      <c r="A2103" s="21" t="s">
        <v>3546</v>
      </c>
      <c r="B2103" s="22" t="s">
        <v>1230</v>
      </c>
      <c r="C2103" s="23" t="s">
        <v>3547</v>
      </c>
      <c r="D2103" s="22">
        <v>13</v>
      </c>
      <c r="E2103" s="22" t="str">
        <f>VLOOKUP(A2103,[4]技术合作!$1:$1048576,3,FALSE)</f>
        <v>广东省深圳市</v>
      </c>
      <c r="F2103" s="21" t="s">
        <v>3560</v>
      </c>
      <c r="G2103" s="21" t="s">
        <v>3546</v>
      </c>
      <c r="H2103" s="24"/>
    </row>
    <row r="2104" s="1" customFormat="1" spans="1:8">
      <c r="A2104" s="21" t="s">
        <v>3561</v>
      </c>
      <c r="B2104" s="22" t="s">
        <v>1231</v>
      </c>
      <c r="C2104" s="23" t="s">
        <v>3562</v>
      </c>
      <c r="D2104" s="22">
        <v>8</v>
      </c>
      <c r="E2104" s="22" t="str">
        <f>VLOOKUP(A2104,[4]技术合作!$1:$1048576,3,FALSE)</f>
        <v>广东省深圳市</v>
      </c>
      <c r="F2104" s="21" t="s">
        <v>3563</v>
      </c>
      <c r="G2104" s="21" t="s">
        <v>3561</v>
      </c>
      <c r="H2104" s="24"/>
    </row>
    <row r="2105" s="1" customFormat="1" spans="1:8">
      <c r="A2105" s="21" t="s">
        <v>3561</v>
      </c>
      <c r="B2105" s="22" t="s">
        <v>1231</v>
      </c>
      <c r="C2105" s="23" t="s">
        <v>3562</v>
      </c>
      <c r="D2105" s="22">
        <v>8</v>
      </c>
      <c r="E2105" s="22" t="str">
        <f>VLOOKUP(A2105,[4]技术合作!$1:$1048576,3,FALSE)</f>
        <v>广东省深圳市</v>
      </c>
      <c r="F2105" s="21" t="s">
        <v>3564</v>
      </c>
      <c r="G2105" s="21" t="s">
        <v>3561</v>
      </c>
      <c r="H2105" s="24"/>
    </row>
    <row r="2106" s="1" customFormat="1" spans="1:8">
      <c r="A2106" s="21" t="s">
        <v>3561</v>
      </c>
      <c r="B2106" s="22" t="s">
        <v>1231</v>
      </c>
      <c r="C2106" s="23" t="s">
        <v>3562</v>
      </c>
      <c r="D2106" s="22">
        <v>8</v>
      </c>
      <c r="E2106" s="22" t="str">
        <f>VLOOKUP(A2106,[4]技术合作!$1:$1048576,3,FALSE)</f>
        <v>广东省深圳市</v>
      </c>
      <c r="F2106" s="21" t="s">
        <v>3565</v>
      </c>
      <c r="G2106" s="21" t="s">
        <v>3561</v>
      </c>
      <c r="H2106" s="24"/>
    </row>
    <row r="2107" s="1" customFormat="1" spans="1:8">
      <c r="A2107" s="21" t="s">
        <v>3561</v>
      </c>
      <c r="B2107" s="22" t="s">
        <v>1231</v>
      </c>
      <c r="C2107" s="23" t="s">
        <v>3562</v>
      </c>
      <c r="D2107" s="22">
        <v>8</v>
      </c>
      <c r="E2107" s="22" t="str">
        <f>VLOOKUP(A2107,[4]技术合作!$1:$1048576,3,FALSE)</f>
        <v>广东省深圳市</v>
      </c>
      <c r="F2107" s="21" t="s">
        <v>3566</v>
      </c>
      <c r="G2107" s="21" t="s">
        <v>3561</v>
      </c>
      <c r="H2107" s="24"/>
    </row>
    <row r="2108" s="1" customFormat="1" spans="1:8">
      <c r="A2108" s="21" t="s">
        <v>3561</v>
      </c>
      <c r="B2108" s="22" t="s">
        <v>1231</v>
      </c>
      <c r="C2108" s="23" t="s">
        <v>3562</v>
      </c>
      <c r="D2108" s="22">
        <v>8</v>
      </c>
      <c r="E2108" s="22" t="str">
        <f>VLOOKUP(A2108,[4]技术合作!$1:$1048576,3,FALSE)</f>
        <v>广东省深圳市</v>
      </c>
      <c r="F2108" s="21" t="s">
        <v>3567</v>
      </c>
      <c r="G2108" s="21" t="s">
        <v>3561</v>
      </c>
      <c r="H2108" s="24"/>
    </row>
    <row r="2109" s="1" customFormat="1" spans="1:8">
      <c r="A2109" s="21" t="s">
        <v>3561</v>
      </c>
      <c r="B2109" s="22" t="s">
        <v>1231</v>
      </c>
      <c r="C2109" s="23" t="s">
        <v>3562</v>
      </c>
      <c r="D2109" s="22">
        <v>8</v>
      </c>
      <c r="E2109" s="22" t="str">
        <f>VLOOKUP(A2109,[4]技术合作!$1:$1048576,3,FALSE)</f>
        <v>广东省深圳市</v>
      </c>
      <c r="F2109" s="21" t="s">
        <v>3568</v>
      </c>
      <c r="G2109" s="21" t="s">
        <v>3561</v>
      </c>
      <c r="H2109" s="24"/>
    </row>
    <row r="2110" s="1" customFormat="1" spans="1:8">
      <c r="A2110" s="21" t="s">
        <v>3561</v>
      </c>
      <c r="B2110" s="22" t="s">
        <v>1231</v>
      </c>
      <c r="C2110" s="23" t="s">
        <v>3562</v>
      </c>
      <c r="D2110" s="22">
        <v>8</v>
      </c>
      <c r="E2110" s="22" t="str">
        <f>VLOOKUP(A2110,[4]技术合作!$1:$1048576,3,FALSE)</f>
        <v>广东省深圳市</v>
      </c>
      <c r="F2110" s="21" t="s">
        <v>3569</v>
      </c>
      <c r="G2110" s="21" t="s">
        <v>3561</v>
      </c>
      <c r="H2110" s="24"/>
    </row>
    <row r="2111" s="2" customFormat="1" spans="1:8">
      <c r="A2111" s="21" t="s">
        <v>3561</v>
      </c>
      <c r="B2111" s="22" t="s">
        <v>1231</v>
      </c>
      <c r="C2111" s="23" t="s">
        <v>3562</v>
      </c>
      <c r="D2111" s="22">
        <v>8</v>
      </c>
      <c r="E2111" s="22" t="str">
        <f>VLOOKUP(A2111,[4]技术合作!$1:$1048576,3,FALSE)</f>
        <v>广东省深圳市</v>
      </c>
      <c r="F2111" s="21" t="s">
        <v>3570</v>
      </c>
      <c r="G2111" s="21" t="s">
        <v>3561</v>
      </c>
      <c r="H2111" s="24"/>
    </row>
    <row r="2112" s="1" customFormat="1" spans="1:8">
      <c r="A2112" s="21" t="s">
        <v>3571</v>
      </c>
      <c r="B2112" s="22" t="s">
        <v>1232</v>
      </c>
      <c r="C2112" s="23" t="s">
        <v>3572</v>
      </c>
      <c r="D2112" s="22">
        <v>0</v>
      </c>
      <c r="E2112" s="22" t="str">
        <f>VLOOKUP(A2112,[4]技术合作!$1:$1048576,3,FALSE)</f>
        <v>四川省成都市</v>
      </c>
      <c r="F2112" s="37"/>
      <c r="G2112" s="21" t="s">
        <v>3571</v>
      </c>
      <c r="H2112" s="24"/>
    </row>
    <row r="2113" s="1" customFormat="1" spans="1:8">
      <c r="A2113" s="21" t="s">
        <v>3573</v>
      </c>
      <c r="B2113" s="22" t="s">
        <v>1233</v>
      </c>
      <c r="C2113" s="23" t="s">
        <v>3574</v>
      </c>
      <c r="D2113" s="22">
        <v>2</v>
      </c>
      <c r="E2113" s="22" t="str">
        <f>VLOOKUP(A2113,[4]技术合作!$1:$1048576,3,FALSE)</f>
        <v>广东省东莞市</v>
      </c>
      <c r="F2113" s="21" t="s">
        <v>3575</v>
      </c>
      <c r="G2113" s="21" t="s">
        <v>3573</v>
      </c>
      <c r="H2113" s="24"/>
    </row>
    <row r="2114" s="1" customFormat="1" spans="1:8">
      <c r="A2114" s="21" t="s">
        <v>3573</v>
      </c>
      <c r="B2114" s="22" t="s">
        <v>1233</v>
      </c>
      <c r="C2114" s="23" t="s">
        <v>3574</v>
      </c>
      <c r="D2114" s="22">
        <v>2</v>
      </c>
      <c r="E2114" s="22" t="str">
        <f>VLOOKUP(A2114,[4]技术合作!$1:$1048576,3,FALSE)</f>
        <v>广东省东莞市</v>
      </c>
      <c r="F2114" s="21" t="s">
        <v>3576</v>
      </c>
      <c r="G2114" s="21" t="s">
        <v>3573</v>
      </c>
      <c r="H2114" s="24"/>
    </row>
    <row r="2115" s="1" customFormat="1" spans="1:8">
      <c r="A2115" s="21" t="s">
        <v>3577</v>
      </c>
      <c r="B2115" s="22" t="s">
        <v>1234</v>
      </c>
      <c r="C2115" s="23" t="s">
        <v>3578</v>
      </c>
      <c r="D2115" s="22">
        <v>1</v>
      </c>
      <c r="E2115" s="22" t="str">
        <f>VLOOKUP(A2115,[4]技术合作!$1:$1048576,3,FALSE)</f>
        <v>安徽省合肥市</v>
      </c>
      <c r="F2115" s="21" t="s">
        <v>3579</v>
      </c>
      <c r="G2115" s="21" t="s">
        <v>3577</v>
      </c>
      <c r="H2115" s="24"/>
    </row>
    <row r="2116" s="1" customFormat="1" spans="1:8">
      <c r="A2116" s="21" t="s">
        <v>3580</v>
      </c>
      <c r="B2116" s="22" t="s">
        <v>1235</v>
      </c>
      <c r="C2116" s="23" t="s">
        <v>3581</v>
      </c>
      <c r="D2116" s="22">
        <v>4</v>
      </c>
      <c r="E2116" s="22" t="str">
        <f>VLOOKUP(A2116,[4]技术合作!$1:$1048576,3,FALSE)</f>
        <v>广东省深圳市</v>
      </c>
      <c r="F2116" s="21" t="s">
        <v>3582</v>
      </c>
      <c r="G2116" s="21" t="s">
        <v>3580</v>
      </c>
      <c r="H2116" s="24"/>
    </row>
    <row r="2117" s="1" customFormat="1" spans="1:8">
      <c r="A2117" s="21" t="s">
        <v>3580</v>
      </c>
      <c r="B2117" s="22" t="s">
        <v>1235</v>
      </c>
      <c r="C2117" s="23" t="s">
        <v>3581</v>
      </c>
      <c r="D2117" s="22">
        <v>4</v>
      </c>
      <c r="E2117" s="22" t="str">
        <f>VLOOKUP(A2117,[4]技术合作!$1:$1048576,3,FALSE)</f>
        <v>广东省深圳市</v>
      </c>
      <c r="F2117" s="21" t="s">
        <v>3583</v>
      </c>
      <c r="G2117" s="21" t="s">
        <v>3580</v>
      </c>
      <c r="H2117" s="24"/>
    </row>
    <row r="2118" s="1" customFormat="1" spans="1:8">
      <c r="A2118" s="21" t="s">
        <v>3580</v>
      </c>
      <c r="B2118" s="22" t="s">
        <v>1235</v>
      </c>
      <c r="C2118" s="23" t="s">
        <v>3581</v>
      </c>
      <c r="D2118" s="22">
        <v>4</v>
      </c>
      <c r="E2118" s="22" t="str">
        <f>VLOOKUP(A2118,[4]技术合作!$1:$1048576,3,FALSE)</f>
        <v>广东省深圳市</v>
      </c>
      <c r="F2118" s="21" t="s">
        <v>3584</v>
      </c>
      <c r="G2118" s="21" t="s">
        <v>3580</v>
      </c>
      <c r="H2118" s="24"/>
    </row>
    <row r="2119" s="1" customFormat="1" spans="1:8">
      <c r="A2119" s="21" t="s">
        <v>3580</v>
      </c>
      <c r="B2119" s="22" t="s">
        <v>1235</v>
      </c>
      <c r="C2119" s="23" t="s">
        <v>3581</v>
      </c>
      <c r="D2119" s="22">
        <v>4</v>
      </c>
      <c r="E2119" s="22" t="str">
        <f>VLOOKUP(A2119,[4]技术合作!$1:$1048576,3,FALSE)</f>
        <v>广东省深圳市</v>
      </c>
      <c r="F2119" s="21" t="s">
        <v>3585</v>
      </c>
      <c r="G2119" s="21" t="s">
        <v>3580</v>
      </c>
      <c r="H2119" s="24"/>
    </row>
    <row r="2120" s="1" customFormat="1" spans="1:8">
      <c r="A2120" s="34" t="s">
        <v>3586</v>
      </c>
      <c r="B2120" s="35" t="s">
        <v>1223</v>
      </c>
      <c r="C2120" s="36" t="s">
        <v>3587</v>
      </c>
      <c r="D2120" s="35">
        <v>0</v>
      </c>
      <c r="E2120" s="22" t="str">
        <f>VLOOKUP(A2120,[4]技术合作!$1:$1048576,3,FALSE)</f>
        <v>四川省成都市</v>
      </c>
      <c r="F2120" s="34"/>
      <c r="G2120" s="34" t="s">
        <v>3586</v>
      </c>
      <c r="H2120" s="24"/>
    </row>
    <row r="2121" s="1" customFormat="1" spans="1:8">
      <c r="A2121" s="21" t="s">
        <v>410</v>
      </c>
      <c r="B2121" s="22" t="s">
        <v>411</v>
      </c>
      <c r="C2121" s="23" t="s">
        <v>3588</v>
      </c>
      <c r="D2121" s="22">
        <v>1</v>
      </c>
      <c r="E2121" s="22" t="str">
        <f>VLOOKUP(A2121,[4]技术合作!$1:$1048576,3,FALSE)</f>
        <v>深圳市</v>
      </c>
      <c r="F2121" s="21" t="s">
        <v>3589</v>
      </c>
      <c r="G2121" s="21" t="s">
        <v>410</v>
      </c>
      <c r="H2121" s="24"/>
    </row>
    <row r="2122" s="1" customFormat="1" spans="1:8">
      <c r="A2122" s="21" t="s">
        <v>413</v>
      </c>
      <c r="B2122" s="22" t="s">
        <v>414</v>
      </c>
      <c r="C2122" s="23" t="s">
        <v>3590</v>
      </c>
      <c r="D2122" s="22">
        <v>4</v>
      </c>
      <c r="E2122" s="22" t="str">
        <f>VLOOKUP(A2122,[4]技术合作!$1:$1048576,3,FALSE)</f>
        <v>湖北省襄阳市</v>
      </c>
      <c r="F2122" s="23" t="s">
        <v>3591</v>
      </c>
      <c r="G2122" s="21" t="s">
        <v>413</v>
      </c>
      <c r="H2122" s="24"/>
    </row>
    <row r="2123" s="1" customFormat="1" spans="1:8">
      <c r="A2123" s="21" t="s">
        <v>413</v>
      </c>
      <c r="B2123" s="22" t="s">
        <v>414</v>
      </c>
      <c r="C2123" s="23" t="s">
        <v>3590</v>
      </c>
      <c r="D2123" s="22">
        <v>4</v>
      </c>
      <c r="E2123" s="22" t="str">
        <f>VLOOKUP(A2123,[4]技术合作!$1:$1048576,3,FALSE)</f>
        <v>湖北省襄阳市</v>
      </c>
      <c r="F2123" s="23" t="s">
        <v>3592</v>
      </c>
      <c r="G2123" s="21" t="s">
        <v>413</v>
      </c>
      <c r="H2123" s="24"/>
    </row>
    <row r="2124" s="1" customFormat="1" spans="1:8">
      <c r="A2124" s="21" t="s">
        <v>413</v>
      </c>
      <c r="B2124" s="22" t="s">
        <v>414</v>
      </c>
      <c r="C2124" s="23" t="s">
        <v>3590</v>
      </c>
      <c r="D2124" s="22">
        <v>4</v>
      </c>
      <c r="E2124" s="22" t="str">
        <f>VLOOKUP(A2124,[4]技术合作!$1:$1048576,3,FALSE)</f>
        <v>湖北省襄阳市</v>
      </c>
      <c r="F2124" s="21" t="s">
        <v>3593</v>
      </c>
      <c r="G2124" s="21" t="s">
        <v>413</v>
      </c>
      <c r="H2124" s="24"/>
    </row>
    <row r="2125" s="1" customFormat="1" spans="1:8">
      <c r="A2125" s="21" t="s">
        <v>413</v>
      </c>
      <c r="B2125" s="22" t="s">
        <v>414</v>
      </c>
      <c r="C2125" s="23" t="s">
        <v>3590</v>
      </c>
      <c r="D2125" s="22">
        <v>4</v>
      </c>
      <c r="E2125" s="22" t="str">
        <f>VLOOKUP(A2125,[4]技术合作!$1:$1048576,3,FALSE)</f>
        <v>湖北省襄阳市</v>
      </c>
      <c r="F2125" s="23" t="s">
        <v>3594</v>
      </c>
      <c r="G2125" s="21" t="s">
        <v>413</v>
      </c>
      <c r="H2125" s="24"/>
    </row>
    <row r="2126" s="1" customFormat="1" spans="1:8">
      <c r="A2126" s="21" t="s">
        <v>416</v>
      </c>
      <c r="B2126" s="22" t="s">
        <v>417</v>
      </c>
      <c r="C2126" s="23" t="s">
        <v>3595</v>
      </c>
      <c r="D2126" s="22">
        <v>14</v>
      </c>
      <c r="E2126" s="22" t="str">
        <f>VLOOKUP(A2126,[4]技术合作!$1:$1048576,3,FALSE)</f>
        <v>广东省珠海市</v>
      </c>
      <c r="F2126" s="29" t="s">
        <v>3596</v>
      </c>
      <c r="G2126" s="21" t="s">
        <v>416</v>
      </c>
      <c r="H2126" s="24"/>
    </row>
    <row r="2127" s="1" customFormat="1" spans="1:8">
      <c r="A2127" s="21" t="s">
        <v>416</v>
      </c>
      <c r="B2127" s="22" t="s">
        <v>417</v>
      </c>
      <c r="C2127" s="23" t="s">
        <v>3595</v>
      </c>
      <c r="D2127" s="22">
        <v>14</v>
      </c>
      <c r="E2127" s="22" t="str">
        <f>VLOOKUP(A2127,[4]技术合作!$1:$1048576,3,FALSE)</f>
        <v>广东省珠海市</v>
      </c>
      <c r="F2127" s="29" t="s">
        <v>3597</v>
      </c>
      <c r="G2127" s="21" t="s">
        <v>416</v>
      </c>
      <c r="H2127" s="24"/>
    </row>
    <row r="2128" s="1" customFormat="1" spans="1:8">
      <c r="A2128" s="21" t="s">
        <v>416</v>
      </c>
      <c r="B2128" s="22" t="s">
        <v>417</v>
      </c>
      <c r="C2128" s="23" t="s">
        <v>3595</v>
      </c>
      <c r="D2128" s="22">
        <v>14</v>
      </c>
      <c r="E2128" s="22" t="str">
        <f>VLOOKUP(A2128,[4]技术合作!$1:$1048576,3,FALSE)</f>
        <v>广东省珠海市</v>
      </c>
      <c r="F2128" s="29" t="s">
        <v>3598</v>
      </c>
      <c r="G2128" s="21" t="s">
        <v>416</v>
      </c>
      <c r="H2128" s="24"/>
    </row>
    <row r="2129" s="1" customFormat="1" spans="1:8">
      <c r="A2129" s="21" t="s">
        <v>416</v>
      </c>
      <c r="B2129" s="22" t="s">
        <v>417</v>
      </c>
      <c r="C2129" s="23" t="s">
        <v>3595</v>
      </c>
      <c r="D2129" s="22">
        <v>14</v>
      </c>
      <c r="E2129" s="22" t="str">
        <f>VLOOKUP(A2129,[4]技术合作!$1:$1048576,3,FALSE)</f>
        <v>广东省珠海市</v>
      </c>
      <c r="F2129" s="21" t="s">
        <v>3599</v>
      </c>
      <c r="G2129" s="21" t="s">
        <v>416</v>
      </c>
      <c r="H2129" s="24"/>
    </row>
    <row r="2130" s="1" customFormat="1" spans="1:8">
      <c r="A2130" s="21" t="s">
        <v>416</v>
      </c>
      <c r="B2130" s="22" t="s">
        <v>417</v>
      </c>
      <c r="C2130" s="23" t="s">
        <v>3595</v>
      </c>
      <c r="D2130" s="22">
        <v>14</v>
      </c>
      <c r="E2130" s="22" t="str">
        <f>VLOOKUP(A2130,[4]技术合作!$1:$1048576,3,FALSE)</f>
        <v>广东省珠海市</v>
      </c>
      <c r="F2130" s="21" t="s">
        <v>3600</v>
      </c>
      <c r="G2130" s="21" t="s">
        <v>416</v>
      </c>
      <c r="H2130" s="24"/>
    </row>
    <row r="2131" s="1" customFormat="1" spans="1:8">
      <c r="A2131" s="21" t="s">
        <v>416</v>
      </c>
      <c r="B2131" s="22" t="s">
        <v>417</v>
      </c>
      <c r="C2131" s="23" t="s">
        <v>3595</v>
      </c>
      <c r="D2131" s="22">
        <v>14</v>
      </c>
      <c r="E2131" s="22" t="str">
        <f>VLOOKUP(A2131,[4]技术合作!$1:$1048576,3,FALSE)</f>
        <v>广东省珠海市</v>
      </c>
      <c r="F2131" s="29" t="s">
        <v>3601</v>
      </c>
      <c r="G2131" s="21" t="s">
        <v>416</v>
      </c>
      <c r="H2131" s="24"/>
    </row>
    <row r="2132" s="1" customFormat="1" spans="1:8">
      <c r="A2132" s="21" t="s">
        <v>416</v>
      </c>
      <c r="B2132" s="22" t="s">
        <v>417</v>
      </c>
      <c r="C2132" s="23" t="s">
        <v>3595</v>
      </c>
      <c r="D2132" s="22">
        <v>14</v>
      </c>
      <c r="E2132" s="22" t="str">
        <f>VLOOKUP(A2132,[4]技术合作!$1:$1048576,3,FALSE)</f>
        <v>广东省珠海市</v>
      </c>
      <c r="F2132" s="29" t="s">
        <v>3602</v>
      </c>
      <c r="G2132" s="21" t="s">
        <v>416</v>
      </c>
      <c r="H2132" s="24"/>
    </row>
    <row r="2133" s="1" customFormat="1" spans="1:8">
      <c r="A2133" s="21" t="s">
        <v>416</v>
      </c>
      <c r="B2133" s="22" t="s">
        <v>417</v>
      </c>
      <c r="C2133" s="23" t="s">
        <v>3595</v>
      </c>
      <c r="D2133" s="22">
        <v>14</v>
      </c>
      <c r="E2133" s="22" t="str">
        <f>VLOOKUP(A2133,[4]技术合作!$1:$1048576,3,FALSE)</f>
        <v>广东省珠海市</v>
      </c>
      <c r="F2133" s="29" t="s">
        <v>3603</v>
      </c>
      <c r="G2133" s="21" t="s">
        <v>416</v>
      </c>
      <c r="H2133" s="24"/>
    </row>
    <row r="2134" s="1" customFormat="1" ht="24" spans="1:8">
      <c r="A2134" s="21" t="s">
        <v>416</v>
      </c>
      <c r="B2134" s="22" t="s">
        <v>417</v>
      </c>
      <c r="C2134" s="23" t="s">
        <v>3595</v>
      </c>
      <c r="D2134" s="22">
        <v>14</v>
      </c>
      <c r="E2134" s="22" t="str">
        <f>VLOOKUP(A2134,[4]技术合作!$1:$1048576,3,FALSE)</f>
        <v>广东省珠海市</v>
      </c>
      <c r="F2134" s="29" t="s">
        <v>3604</v>
      </c>
      <c r="G2134" s="21" t="s">
        <v>416</v>
      </c>
      <c r="H2134" s="24"/>
    </row>
    <row r="2135" s="1" customFormat="1" ht="24" spans="1:8">
      <c r="A2135" s="21" t="s">
        <v>416</v>
      </c>
      <c r="B2135" s="22" t="s">
        <v>417</v>
      </c>
      <c r="C2135" s="23" t="s">
        <v>3595</v>
      </c>
      <c r="D2135" s="22">
        <v>14</v>
      </c>
      <c r="E2135" s="22" t="str">
        <f>VLOOKUP(A2135,[4]技术合作!$1:$1048576,3,FALSE)</f>
        <v>广东省珠海市</v>
      </c>
      <c r="F2135" s="29" t="s">
        <v>3605</v>
      </c>
      <c r="G2135" s="21" t="s">
        <v>416</v>
      </c>
      <c r="H2135" s="24"/>
    </row>
    <row r="2136" s="1" customFormat="1" ht="24" spans="1:8">
      <c r="A2136" s="21" t="s">
        <v>416</v>
      </c>
      <c r="B2136" s="22" t="s">
        <v>417</v>
      </c>
      <c r="C2136" s="23" t="s">
        <v>3595</v>
      </c>
      <c r="D2136" s="22">
        <v>14</v>
      </c>
      <c r="E2136" s="22" t="str">
        <f>VLOOKUP(A2136,[4]技术合作!$1:$1048576,3,FALSE)</f>
        <v>广东省珠海市</v>
      </c>
      <c r="F2136" s="29" t="s">
        <v>3606</v>
      </c>
      <c r="G2136" s="21" t="s">
        <v>416</v>
      </c>
      <c r="H2136" s="24"/>
    </row>
    <row r="2137" s="1" customFormat="1" spans="1:8">
      <c r="A2137" s="21" t="s">
        <v>416</v>
      </c>
      <c r="B2137" s="22" t="s">
        <v>417</v>
      </c>
      <c r="C2137" s="23" t="s">
        <v>3595</v>
      </c>
      <c r="D2137" s="22">
        <v>14</v>
      </c>
      <c r="E2137" s="22" t="str">
        <f>VLOOKUP(A2137,[4]技术合作!$1:$1048576,3,FALSE)</f>
        <v>广东省珠海市</v>
      </c>
      <c r="F2137" s="29" t="s">
        <v>3607</v>
      </c>
      <c r="G2137" s="21" t="s">
        <v>416</v>
      </c>
      <c r="H2137" s="24"/>
    </row>
    <row r="2138" s="1" customFormat="1" spans="1:8">
      <c r="A2138" s="21" t="s">
        <v>416</v>
      </c>
      <c r="B2138" s="22" t="s">
        <v>417</v>
      </c>
      <c r="C2138" s="23" t="s">
        <v>3595</v>
      </c>
      <c r="D2138" s="22">
        <v>14</v>
      </c>
      <c r="E2138" s="22" t="str">
        <f>VLOOKUP(A2138,[4]技术合作!$1:$1048576,3,FALSE)</f>
        <v>广东省珠海市</v>
      </c>
      <c r="F2138" s="29" t="s">
        <v>3608</v>
      </c>
      <c r="G2138" s="21" t="s">
        <v>416</v>
      </c>
      <c r="H2138" s="24"/>
    </row>
    <row r="2139" s="1" customFormat="1" spans="1:8">
      <c r="A2139" s="21" t="s">
        <v>416</v>
      </c>
      <c r="B2139" s="22" t="s">
        <v>417</v>
      </c>
      <c r="C2139" s="23" t="s">
        <v>3595</v>
      </c>
      <c r="D2139" s="22">
        <v>14</v>
      </c>
      <c r="E2139" s="22" t="str">
        <f>VLOOKUP(A2139,[4]技术合作!$1:$1048576,3,FALSE)</f>
        <v>广东省珠海市</v>
      </c>
      <c r="F2139" s="29" t="s">
        <v>3609</v>
      </c>
      <c r="G2139" s="21" t="s">
        <v>416</v>
      </c>
      <c r="H2139" s="24"/>
    </row>
    <row r="2140" s="1" customFormat="1" spans="1:8">
      <c r="A2140" s="21" t="s">
        <v>419</v>
      </c>
      <c r="B2140" s="22" t="s">
        <v>420</v>
      </c>
      <c r="C2140" s="23" t="s">
        <v>3610</v>
      </c>
      <c r="D2140" s="22">
        <v>21</v>
      </c>
      <c r="E2140" s="22" t="str">
        <f>VLOOKUP(A2140,[4]技术合作!$1:$1048576,3,FALSE)</f>
        <v>北京市</v>
      </c>
      <c r="F2140" s="29" t="s">
        <v>3611</v>
      </c>
      <c r="G2140" s="21" t="s">
        <v>419</v>
      </c>
      <c r="H2140" s="24"/>
    </row>
    <row r="2141" s="1" customFormat="1" spans="1:8">
      <c r="A2141" s="21" t="s">
        <v>419</v>
      </c>
      <c r="B2141" s="22" t="s">
        <v>420</v>
      </c>
      <c r="C2141" s="23" t="s">
        <v>3610</v>
      </c>
      <c r="D2141" s="22">
        <v>21</v>
      </c>
      <c r="E2141" s="22" t="str">
        <f>VLOOKUP(A2141,[4]技术合作!$1:$1048576,3,FALSE)</f>
        <v>北京市</v>
      </c>
      <c r="F2141" s="29" t="s">
        <v>3612</v>
      </c>
      <c r="G2141" s="21" t="s">
        <v>419</v>
      </c>
      <c r="H2141" s="24"/>
    </row>
    <row r="2142" s="1" customFormat="1" spans="1:8">
      <c r="A2142" s="21" t="s">
        <v>419</v>
      </c>
      <c r="B2142" s="22" t="s">
        <v>420</v>
      </c>
      <c r="C2142" s="23" t="s">
        <v>3610</v>
      </c>
      <c r="D2142" s="22">
        <v>21</v>
      </c>
      <c r="E2142" s="22" t="str">
        <f>VLOOKUP(A2142,[4]技术合作!$1:$1048576,3,FALSE)</f>
        <v>北京市</v>
      </c>
      <c r="F2142" s="21" t="s">
        <v>3613</v>
      </c>
      <c r="G2142" s="21" t="s">
        <v>419</v>
      </c>
      <c r="H2142" s="24"/>
    </row>
    <row r="2143" s="1" customFormat="1" spans="1:8">
      <c r="A2143" s="21" t="s">
        <v>419</v>
      </c>
      <c r="B2143" s="22" t="s">
        <v>420</v>
      </c>
      <c r="C2143" s="23" t="s">
        <v>3610</v>
      </c>
      <c r="D2143" s="22">
        <v>21</v>
      </c>
      <c r="E2143" s="22" t="str">
        <f>VLOOKUP(A2143,[4]技术合作!$1:$1048576,3,FALSE)</f>
        <v>北京市</v>
      </c>
      <c r="F2143" s="21" t="s">
        <v>3614</v>
      </c>
      <c r="G2143" s="21" t="s">
        <v>419</v>
      </c>
      <c r="H2143" s="24"/>
    </row>
    <row r="2144" s="1" customFormat="1" spans="1:8">
      <c r="A2144" s="21" t="s">
        <v>419</v>
      </c>
      <c r="B2144" s="22" t="s">
        <v>420</v>
      </c>
      <c r="C2144" s="23" t="s">
        <v>3610</v>
      </c>
      <c r="D2144" s="22">
        <v>21</v>
      </c>
      <c r="E2144" s="22" t="str">
        <f>VLOOKUP(A2144,[4]技术合作!$1:$1048576,3,FALSE)</f>
        <v>北京市</v>
      </c>
      <c r="F2144" s="21" t="s">
        <v>3615</v>
      </c>
      <c r="G2144" s="21" t="s">
        <v>419</v>
      </c>
      <c r="H2144" s="24"/>
    </row>
    <row r="2145" s="1" customFormat="1" spans="1:8">
      <c r="A2145" s="21" t="s">
        <v>419</v>
      </c>
      <c r="B2145" s="22" t="s">
        <v>420</v>
      </c>
      <c r="C2145" s="23" t="s">
        <v>3610</v>
      </c>
      <c r="D2145" s="22">
        <v>21</v>
      </c>
      <c r="E2145" s="22" t="str">
        <f>VLOOKUP(A2145,[4]技术合作!$1:$1048576,3,FALSE)</f>
        <v>北京市</v>
      </c>
      <c r="F2145" s="21" t="s">
        <v>3616</v>
      </c>
      <c r="G2145" s="21" t="s">
        <v>419</v>
      </c>
      <c r="H2145" s="24"/>
    </row>
    <row r="2146" s="1" customFormat="1" spans="1:8">
      <c r="A2146" s="21" t="s">
        <v>419</v>
      </c>
      <c r="B2146" s="22" t="s">
        <v>420</v>
      </c>
      <c r="C2146" s="23" t="s">
        <v>3610</v>
      </c>
      <c r="D2146" s="22">
        <v>21</v>
      </c>
      <c r="E2146" s="22" t="str">
        <f>VLOOKUP(A2146,[4]技术合作!$1:$1048576,3,FALSE)</f>
        <v>北京市</v>
      </c>
      <c r="F2146" s="21" t="s">
        <v>3617</v>
      </c>
      <c r="G2146" s="21" t="s">
        <v>419</v>
      </c>
      <c r="H2146" s="24"/>
    </row>
    <row r="2147" s="1" customFormat="1" spans="1:8">
      <c r="A2147" s="21" t="s">
        <v>419</v>
      </c>
      <c r="B2147" s="22" t="s">
        <v>420</v>
      </c>
      <c r="C2147" s="23" t="s">
        <v>3610</v>
      </c>
      <c r="D2147" s="22">
        <v>21</v>
      </c>
      <c r="E2147" s="22" t="str">
        <f>VLOOKUP(A2147,[4]技术合作!$1:$1048576,3,FALSE)</f>
        <v>北京市</v>
      </c>
      <c r="F2147" s="21" t="s">
        <v>3618</v>
      </c>
      <c r="G2147" s="21" t="s">
        <v>419</v>
      </c>
      <c r="H2147" s="24"/>
    </row>
    <row r="2148" s="1" customFormat="1" spans="1:8">
      <c r="A2148" s="21" t="s">
        <v>419</v>
      </c>
      <c r="B2148" s="22" t="s">
        <v>420</v>
      </c>
      <c r="C2148" s="23" t="s">
        <v>3610</v>
      </c>
      <c r="D2148" s="22">
        <v>21</v>
      </c>
      <c r="E2148" s="22" t="str">
        <f>VLOOKUP(A2148,[4]技术合作!$1:$1048576,3,FALSE)</f>
        <v>北京市</v>
      </c>
      <c r="F2148" s="21" t="s">
        <v>3619</v>
      </c>
      <c r="G2148" s="21" t="s">
        <v>419</v>
      </c>
      <c r="H2148" s="24"/>
    </row>
    <row r="2149" s="1" customFormat="1" spans="1:8">
      <c r="A2149" s="21" t="s">
        <v>419</v>
      </c>
      <c r="B2149" s="22" t="s">
        <v>420</v>
      </c>
      <c r="C2149" s="23" t="s">
        <v>3610</v>
      </c>
      <c r="D2149" s="22">
        <v>21</v>
      </c>
      <c r="E2149" s="22" t="str">
        <f>VLOOKUP(A2149,[4]技术合作!$1:$1048576,3,FALSE)</f>
        <v>北京市</v>
      </c>
      <c r="F2149" s="21" t="s">
        <v>3620</v>
      </c>
      <c r="G2149" s="21" t="s">
        <v>419</v>
      </c>
      <c r="H2149" s="24"/>
    </row>
    <row r="2150" s="1" customFormat="1" spans="1:8">
      <c r="A2150" s="21" t="s">
        <v>419</v>
      </c>
      <c r="B2150" s="22" t="s">
        <v>420</v>
      </c>
      <c r="C2150" s="23" t="s">
        <v>3610</v>
      </c>
      <c r="D2150" s="22">
        <v>21</v>
      </c>
      <c r="E2150" s="22" t="str">
        <f>VLOOKUP(A2150,[4]技术合作!$1:$1048576,3,FALSE)</f>
        <v>北京市</v>
      </c>
      <c r="F2150" s="21" t="s">
        <v>3621</v>
      </c>
      <c r="G2150" s="21" t="s">
        <v>419</v>
      </c>
      <c r="H2150" s="24"/>
    </row>
    <row r="2151" s="1" customFormat="1" spans="1:8">
      <c r="A2151" s="21" t="s">
        <v>419</v>
      </c>
      <c r="B2151" s="22" t="s">
        <v>420</v>
      </c>
      <c r="C2151" s="23" t="s">
        <v>3610</v>
      </c>
      <c r="D2151" s="22">
        <v>21</v>
      </c>
      <c r="E2151" s="22" t="str">
        <f>VLOOKUP(A2151,[4]技术合作!$1:$1048576,3,FALSE)</f>
        <v>北京市</v>
      </c>
      <c r="F2151" s="21" t="s">
        <v>3622</v>
      </c>
      <c r="G2151" s="21" t="s">
        <v>419</v>
      </c>
      <c r="H2151" s="24"/>
    </row>
    <row r="2152" s="1" customFormat="1" spans="1:8">
      <c r="A2152" s="21" t="s">
        <v>419</v>
      </c>
      <c r="B2152" s="22" t="s">
        <v>420</v>
      </c>
      <c r="C2152" s="23" t="s">
        <v>3610</v>
      </c>
      <c r="D2152" s="22">
        <v>21</v>
      </c>
      <c r="E2152" s="22" t="str">
        <f>VLOOKUP(A2152,[4]技术合作!$1:$1048576,3,FALSE)</f>
        <v>北京市</v>
      </c>
      <c r="F2152" s="21" t="s">
        <v>3623</v>
      </c>
      <c r="G2152" s="21" t="s">
        <v>419</v>
      </c>
      <c r="H2152" s="24"/>
    </row>
    <row r="2153" s="1" customFormat="1" spans="1:8">
      <c r="A2153" s="21" t="s">
        <v>419</v>
      </c>
      <c r="B2153" s="22" t="s">
        <v>420</v>
      </c>
      <c r="C2153" s="23" t="s">
        <v>3610</v>
      </c>
      <c r="D2153" s="22">
        <v>21</v>
      </c>
      <c r="E2153" s="22" t="str">
        <f>VLOOKUP(A2153,[4]技术合作!$1:$1048576,3,FALSE)</f>
        <v>北京市</v>
      </c>
      <c r="F2153" s="21" t="s">
        <v>3624</v>
      </c>
      <c r="G2153" s="21" t="s">
        <v>419</v>
      </c>
      <c r="H2153" s="24"/>
    </row>
    <row r="2154" s="1" customFormat="1" spans="1:8">
      <c r="A2154" s="21" t="s">
        <v>419</v>
      </c>
      <c r="B2154" s="22" t="s">
        <v>420</v>
      </c>
      <c r="C2154" s="23" t="s">
        <v>3610</v>
      </c>
      <c r="D2154" s="22">
        <v>21</v>
      </c>
      <c r="E2154" s="22" t="str">
        <f>VLOOKUP(A2154,[4]技术合作!$1:$1048576,3,FALSE)</f>
        <v>北京市</v>
      </c>
      <c r="F2154" s="21" t="s">
        <v>3625</v>
      </c>
      <c r="G2154" s="21" t="s">
        <v>419</v>
      </c>
      <c r="H2154" s="24"/>
    </row>
    <row r="2155" s="1" customFormat="1" spans="1:8">
      <c r="A2155" s="21" t="s">
        <v>419</v>
      </c>
      <c r="B2155" s="22" t="s">
        <v>420</v>
      </c>
      <c r="C2155" s="23" t="s">
        <v>3610</v>
      </c>
      <c r="D2155" s="22">
        <v>21</v>
      </c>
      <c r="E2155" s="22" t="str">
        <f>VLOOKUP(A2155,[4]技术合作!$1:$1048576,3,FALSE)</f>
        <v>北京市</v>
      </c>
      <c r="F2155" s="21" t="s">
        <v>3626</v>
      </c>
      <c r="G2155" s="21" t="s">
        <v>419</v>
      </c>
      <c r="H2155" s="24"/>
    </row>
    <row r="2156" s="1" customFormat="1" spans="1:8">
      <c r="A2156" s="21" t="s">
        <v>419</v>
      </c>
      <c r="B2156" s="22" t="s">
        <v>420</v>
      </c>
      <c r="C2156" s="23" t="s">
        <v>3610</v>
      </c>
      <c r="D2156" s="22">
        <v>21</v>
      </c>
      <c r="E2156" s="22" t="str">
        <f>VLOOKUP(A2156,[4]技术合作!$1:$1048576,3,FALSE)</f>
        <v>北京市</v>
      </c>
      <c r="F2156" s="21" t="s">
        <v>3627</v>
      </c>
      <c r="G2156" s="21" t="s">
        <v>419</v>
      </c>
      <c r="H2156" s="24"/>
    </row>
    <row r="2157" s="1" customFormat="1" spans="1:8">
      <c r="A2157" s="21" t="s">
        <v>419</v>
      </c>
      <c r="B2157" s="22" t="s">
        <v>420</v>
      </c>
      <c r="C2157" s="23" t="s">
        <v>3610</v>
      </c>
      <c r="D2157" s="22">
        <v>21</v>
      </c>
      <c r="E2157" s="22" t="str">
        <f>VLOOKUP(A2157,[4]技术合作!$1:$1048576,3,FALSE)</f>
        <v>北京市</v>
      </c>
      <c r="F2157" s="29" t="s">
        <v>3628</v>
      </c>
      <c r="G2157" s="21" t="s">
        <v>419</v>
      </c>
      <c r="H2157" s="24"/>
    </row>
    <row r="2158" s="1" customFormat="1" spans="1:8">
      <c r="A2158" s="21" t="s">
        <v>419</v>
      </c>
      <c r="B2158" s="22" t="s">
        <v>420</v>
      </c>
      <c r="C2158" s="23" t="s">
        <v>3610</v>
      </c>
      <c r="D2158" s="22">
        <v>21</v>
      </c>
      <c r="E2158" s="22" t="str">
        <f>VLOOKUP(A2158,[4]技术合作!$1:$1048576,3,FALSE)</f>
        <v>北京市</v>
      </c>
      <c r="F2158" s="21" t="s">
        <v>3629</v>
      </c>
      <c r="G2158" s="21" t="s">
        <v>419</v>
      </c>
      <c r="H2158" s="24"/>
    </row>
    <row r="2159" s="1" customFormat="1" spans="1:8">
      <c r="A2159" s="21" t="s">
        <v>419</v>
      </c>
      <c r="B2159" s="22" t="s">
        <v>420</v>
      </c>
      <c r="C2159" s="23" t="s">
        <v>3610</v>
      </c>
      <c r="D2159" s="22">
        <v>21</v>
      </c>
      <c r="E2159" s="22" t="str">
        <f>VLOOKUP(A2159,[4]技术合作!$1:$1048576,3,FALSE)</f>
        <v>北京市</v>
      </c>
      <c r="F2159" s="21" t="s">
        <v>3630</v>
      </c>
      <c r="G2159" s="21" t="s">
        <v>419</v>
      </c>
      <c r="H2159" s="24"/>
    </row>
    <row r="2160" s="1" customFormat="1" spans="1:8">
      <c r="A2160" s="21" t="s">
        <v>419</v>
      </c>
      <c r="B2160" s="22" t="s">
        <v>420</v>
      </c>
      <c r="C2160" s="23" t="s">
        <v>3610</v>
      </c>
      <c r="D2160" s="22">
        <v>21</v>
      </c>
      <c r="E2160" s="22" t="str">
        <f>VLOOKUP(A2160,[4]技术合作!$1:$1048576,3,FALSE)</f>
        <v>北京市</v>
      </c>
      <c r="F2160" s="21" t="s">
        <v>3631</v>
      </c>
      <c r="G2160" s="21" t="s">
        <v>419</v>
      </c>
      <c r="H2160" s="24"/>
    </row>
    <row r="2161" s="1" customFormat="1" spans="1:8">
      <c r="A2161" s="21" t="s">
        <v>422</v>
      </c>
      <c r="B2161" s="22" t="s">
        <v>423</v>
      </c>
      <c r="C2161" s="23" t="s">
        <v>3632</v>
      </c>
      <c r="D2161" s="22">
        <v>4</v>
      </c>
      <c r="E2161" s="22" t="str">
        <f>VLOOKUP(A2161,[4]技术合作!$1:$1048576,3,FALSE)</f>
        <v>浙江省宁波市</v>
      </c>
      <c r="F2161" s="21" t="s">
        <v>3633</v>
      </c>
      <c r="G2161" s="21" t="s">
        <v>422</v>
      </c>
      <c r="H2161" s="24"/>
    </row>
    <row r="2162" s="1" customFormat="1" spans="1:8">
      <c r="A2162" s="21" t="s">
        <v>422</v>
      </c>
      <c r="B2162" s="22" t="s">
        <v>423</v>
      </c>
      <c r="C2162" s="23" t="s">
        <v>3632</v>
      </c>
      <c r="D2162" s="22">
        <v>4</v>
      </c>
      <c r="E2162" s="22" t="str">
        <f>VLOOKUP(A2162,[4]技术合作!$1:$1048576,3,FALSE)</f>
        <v>浙江省宁波市</v>
      </c>
      <c r="F2162" s="21" t="s">
        <v>3634</v>
      </c>
      <c r="G2162" s="21" t="s">
        <v>422</v>
      </c>
      <c r="H2162" s="24"/>
    </row>
    <row r="2163" s="1" customFormat="1" spans="1:8">
      <c r="A2163" s="21" t="s">
        <v>422</v>
      </c>
      <c r="B2163" s="22" t="s">
        <v>423</v>
      </c>
      <c r="C2163" s="23" t="s">
        <v>3632</v>
      </c>
      <c r="D2163" s="22">
        <v>4</v>
      </c>
      <c r="E2163" s="22" t="str">
        <f>VLOOKUP(A2163,[4]技术合作!$1:$1048576,3,FALSE)</f>
        <v>浙江省宁波市</v>
      </c>
      <c r="F2163" s="21" t="s">
        <v>3635</v>
      </c>
      <c r="G2163" s="21" t="s">
        <v>422</v>
      </c>
      <c r="H2163" s="24"/>
    </row>
    <row r="2164" s="1" customFormat="1" spans="1:8">
      <c r="A2164" s="21" t="s">
        <v>422</v>
      </c>
      <c r="B2164" s="22" t="s">
        <v>423</v>
      </c>
      <c r="C2164" s="23" t="s">
        <v>3632</v>
      </c>
      <c r="D2164" s="22">
        <v>4</v>
      </c>
      <c r="E2164" s="22" t="str">
        <f>VLOOKUP(A2164,[4]技术合作!$1:$1048576,3,FALSE)</f>
        <v>浙江省宁波市</v>
      </c>
      <c r="F2164" s="21" t="s">
        <v>3636</v>
      </c>
      <c r="G2164" s="21" t="s">
        <v>422</v>
      </c>
      <c r="H2164" s="24"/>
    </row>
    <row r="2165" s="1" customFormat="1" spans="1:8">
      <c r="A2165" s="21">
        <v>300077</v>
      </c>
      <c r="B2165" s="22" t="s">
        <v>426</v>
      </c>
      <c r="C2165" s="23" t="s">
        <v>3637</v>
      </c>
      <c r="D2165" s="22">
        <v>10</v>
      </c>
      <c r="E2165" s="22" t="e">
        <f>VLOOKUP(A2165,[4]技术合作!$1:$1048576,3,FALSE)</f>
        <v>#N/A</v>
      </c>
      <c r="F2165" s="21" t="s">
        <v>3638</v>
      </c>
      <c r="G2165" s="21">
        <v>300077</v>
      </c>
      <c r="H2165" s="24"/>
    </row>
    <row r="2166" s="1" customFormat="1" spans="1:8">
      <c r="A2166" s="21">
        <v>300077</v>
      </c>
      <c r="B2166" s="22" t="s">
        <v>426</v>
      </c>
      <c r="C2166" s="23" t="s">
        <v>3637</v>
      </c>
      <c r="D2166" s="22">
        <v>10</v>
      </c>
      <c r="E2166" s="22" t="e">
        <f>VLOOKUP(A2166,[4]技术合作!$1:$1048576,3,FALSE)</f>
        <v>#N/A</v>
      </c>
      <c r="F2166" s="21" t="s">
        <v>3639</v>
      </c>
      <c r="G2166" s="21">
        <v>300077</v>
      </c>
      <c r="H2166" s="24"/>
    </row>
    <row r="2167" s="1" customFormat="1" spans="1:8">
      <c r="A2167" s="21" t="s">
        <v>425</v>
      </c>
      <c r="B2167" s="22" t="s">
        <v>426</v>
      </c>
      <c r="C2167" s="23" t="s">
        <v>3637</v>
      </c>
      <c r="D2167" s="22">
        <v>10</v>
      </c>
      <c r="E2167" s="22" t="str">
        <f>VLOOKUP(A2167,[4]技术合作!$1:$1048576,3,FALSE)</f>
        <v>广东省深圳市</v>
      </c>
      <c r="F2167" s="21" t="s">
        <v>3640</v>
      </c>
      <c r="G2167" s="21" t="s">
        <v>425</v>
      </c>
      <c r="H2167" s="24"/>
    </row>
    <row r="2168" s="1" customFormat="1" spans="1:8">
      <c r="A2168" s="21" t="s">
        <v>425</v>
      </c>
      <c r="B2168" s="22" t="s">
        <v>426</v>
      </c>
      <c r="C2168" s="23" t="s">
        <v>3637</v>
      </c>
      <c r="D2168" s="22">
        <v>10</v>
      </c>
      <c r="E2168" s="22" t="str">
        <f>VLOOKUP(A2168,[4]技术合作!$1:$1048576,3,FALSE)</f>
        <v>广东省深圳市</v>
      </c>
      <c r="F2168" s="21" t="s">
        <v>3641</v>
      </c>
      <c r="G2168" s="21" t="s">
        <v>425</v>
      </c>
      <c r="H2168" s="24"/>
    </row>
    <row r="2169" s="1" customFormat="1" spans="1:8">
      <c r="A2169" s="21" t="s">
        <v>425</v>
      </c>
      <c r="B2169" s="22" t="s">
        <v>426</v>
      </c>
      <c r="C2169" s="23" t="s">
        <v>3637</v>
      </c>
      <c r="D2169" s="22">
        <v>10</v>
      </c>
      <c r="E2169" s="22" t="str">
        <f>VLOOKUP(A2169,[4]技术合作!$1:$1048576,3,FALSE)</f>
        <v>广东省深圳市</v>
      </c>
      <c r="F2169" s="21" t="s">
        <v>3642</v>
      </c>
      <c r="G2169" s="21" t="s">
        <v>425</v>
      </c>
      <c r="H2169" s="24"/>
    </row>
    <row r="2170" s="1" customFormat="1" spans="1:8">
      <c r="A2170" s="21" t="s">
        <v>425</v>
      </c>
      <c r="B2170" s="22" t="s">
        <v>426</v>
      </c>
      <c r="C2170" s="23" t="s">
        <v>3637</v>
      </c>
      <c r="D2170" s="22">
        <v>10</v>
      </c>
      <c r="E2170" s="22" t="str">
        <f>VLOOKUP(A2170,[4]技术合作!$1:$1048576,3,FALSE)</f>
        <v>广东省深圳市</v>
      </c>
      <c r="F2170" s="21" t="s">
        <v>3643</v>
      </c>
      <c r="G2170" s="21" t="s">
        <v>425</v>
      </c>
      <c r="H2170" s="24"/>
    </row>
    <row r="2171" s="1" customFormat="1" spans="1:8">
      <c r="A2171" s="21" t="s">
        <v>425</v>
      </c>
      <c r="B2171" s="22" t="s">
        <v>426</v>
      </c>
      <c r="C2171" s="23" t="s">
        <v>3637</v>
      </c>
      <c r="D2171" s="22">
        <v>10</v>
      </c>
      <c r="E2171" s="22" t="str">
        <f>VLOOKUP(A2171,[4]技术合作!$1:$1048576,3,FALSE)</f>
        <v>广东省深圳市</v>
      </c>
      <c r="F2171" s="21" t="s">
        <v>3644</v>
      </c>
      <c r="G2171" s="21" t="s">
        <v>425</v>
      </c>
      <c r="H2171" s="24"/>
    </row>
    <row r="2172" s="1" customFormat="1" spans="1:8">
      <c r="A2172" s="21" t="s">
        <v>425</v>
      </c>
      <c r="B2172" s="22" t="s">
        <v>426</v>
      </c>
      <c r="C2172" s="23" t="s">
        <v>3637</v>
      </c>
      <c r="D2172" s="22">
        <v>10</v>
      </c>
      <c r="E2172" s="22" t="str">
        <f>VLOOKUP(A2172,[4]技术合作!$1:$1048576,3,FALSE)</f>
        <v>广东省深圳市</v>
      </c>
      <c r="F2172" s="21" t="s">
        <v>3645</v>
      </c>
      <c r="G2172" s="21" t="s">
        <v>425</v>
      </c>
      <c r="H2172" s="24"/>
    </row>
    <row r="2173" s="1" customFormat="1" spans="1:8">
      <c r="A2173" s="21" t="s">
        <v>425</v>
      </c>
      <c r="B2173" s="22" t="s">
        <v>426</v>
      </c>
      <c r="C2173" s="23" t="s">
        <v>3637</v>
      </c>
      <c r="D2173" s="22">
        <v>10</v>
      </c>
      <c r="E2173" s="22" t="str">
        <f>VLOOKUP(A2173,[4]技术合作!$1:$1048576,3,FALSE)</f>
        <v>广东省深圳市</v>
      </c>
      <c r="F2173" s="21" t="s">
        <v>3646</v>
      </c>
      <c r="G2173" s="21" t="s">
        <v>425</v>
      </c>
      <c r="H2173" s="24"/>
    </row>
    <row r="2174" s="1" customFormat="1" spans="1:8">
      <c r="A2174" s="21" t="s">
        <v>425</v>
      </c>
      <c r="B2174" s="22" t="s">
        <v>426</v>
      </c>
      <c r="C2174" s="23" t="s">
        <v>3637</v>
      </c>
      <c r="D2174" s="22">
        <v>10</v>
      </c>
      <c r="E2174" s="22" t="str">
        <f>VLOOKUP(A2174,[4]技术合作!$1:$1048576,3,FALSE)</f>
        <v>广东省深圳市</v>
      </c>
      <c r="F2174" s="21" t="s">
        <v>3647</v>
      </c>
      <c r="G2174" s="21" t="s">
        <v>425</v>
      </c>
      <c r="H2174" s="24"/>
    </row>
    <row r="2175" s="1" customFormat="1" spans="1:8">
      <c r="A2175" s="21" t="s">
        <v>428</v>
      </c>
      <c r="B2175" s="22" t="s">
        <v>429</v>
      </c>
      <c r="C2175" s="23" t="s">
        <v>3648</v>
      </c>
      <c r="D2175" s="22">
        <v>37</v>
      </c>
      <c r="E2175" s="22" t="str">
        <f>VLOOKUP(A2175,[4]技术合作!$1:$1048576,3,FALSE)</f>
        <v>浙江省杭州市</v>
      </c>
      <c r="F2175" s="21" t="s">
        <v>3649</v>
      </c>
      <c r="G2175" s="21" t="s">
        <v>428</v>
      </c>
      <c r="H2175" s="24"/>
    </row>
    <row r="2176" s="1" customFormat="1" spans="1:8">
      <c r="A2176" s="21" t="s">
        <v>428</v>
      </c>
      <c r="B2176" s="22" t="s">
        <v>429</v>
      </c>
      <c r="C2176" s="23" t="s">
        <v>3648</v>
      </c>
      <c r="D2176" s="22">
        <v>37</v>
      </c>
      <c r="E2176" s="22" t="str">
        <f>VLOOKUP(A2176,[4]技术合作!$1:$1048576,3,FALSE)</f>
        <v>浙江省杭州市</v>
      </c>
      <c r="F2176" s="21" t="s">
        <v>3650</v>
      </c>
      <c r="G2176" s="21" t="s">
        <v>428</v>
      </c>
      <c r="H2176" s="24"/>
    </row>
    <row r="2177" s="1" customFormat="1" spans="1:8">
      <c r="A2177" s="21" t="s">
        <v>428</v>
      </c>
      <c r="B2177" s="22" t="s">
        <v>429</v>
      </c>
      <c r="C2177" s="23" t="s">
        <v>3648</v>
      </c>
      <c r="D2177" s="22">
        <v>37</v>
      </c>
      <c r="E2177" s="22" t="str">
        <f>VLOOKUP(A2177,[4]技术合作!$1:$1048576,3,FALSE)</f>
        <v>浙江省杭州市</v>
      </c>
      <c r="F2177" s="21" t="s">
        <v>3651</v>
      </c>
      <c r="G2177" s="21" t="s">
        <v>428</v>
      </c>
      <c r="H2177" s="24"/>
    </row>
    <row r="2178" s="1" customFormat="1" spans="1:8">
      <c r="A2178" s="21" t="s">
        <v>428</v>
      </c>
      <c r="B2178" s="22" t="s">
        <v>429</v>
      </c>
      <c r="C2178" s="23" t="s">
        <v>3648</v>
      </c>
      <c r="D2178" s="22">
        <v>37</v>
      </c>
      <c r="E2178" s="22" t="str">
        <f>VLOOKUP(A2178,[4]技术合作!$1:$1048576,3,FALSE)</f>
        <v>浙江省杭州市</v>
      </c>
      <c r="F2178" s="21" t="s">
        <v>3652</v>
      </c>
      <c r="G2178" s="21" t="s">
        <v>428</v>
      </c>
      <c r="H2178" s="24"/>
    </row>
    <row r="2179" s="1" customFormat="1" spans="1:8">
      <c r="A2179" s="21" t="s">
        <v>428</v>
      </c>
      <c r="B2179" s="22" t="s">
        <v>429</v>
      </c>
      <c r="C2179" s="23" t="s">
        <v>3648</v>
      </c>
      <c r="D2179" s="22">
        <v>37</v>
      </c>
      <c r="E2179" s="22" t="str">
        <f>VLOOKUP(A2179,[4]技术合作!$1:$1048576,3,FALSE)</f>
        <v>浙江省杭州市</v>
      </c>
      <c r="F2179" s="21" t="s">
        <v>3653</v>
      </c>
      <c r="G2179" s="21" t="s">
        <v>428</v>
      </c>
      <c r="H2179" s="24"/>
    </row>
    <row r="2180" s="1" customFormat="1" spans="1:8">
      <c r="A2180" s="21" t="s">
        <v>428</v>
      </c>
      <c r="B2180" s="22" t="s">
        <v>429</v>
      </c>
      <c r="C2180" s="23" t="s">
        <v>3648</v>
      </c>
      <c r="D2180" s="22">
        <v>37</v>
      </c>
      <c r="E2180" s="22" t="str">
        <f>VLOOKUP(A2180,[4]技术合作!$1:$1048576,3,FALSE)</f>
        <v>浙江省杭州市</v>
      </c>
      <c r="F2180" s="21" t="s">
        <v>3654</v>
      </c>
      <c r="G2180" s="21" t="s">
        <v>428</v>
      </c>
      <c r="H2180" s="24"/>
    </row>
    <row r="2181" s="1" customFormat="1" spans="1:8">
      <c r="A2181" s="21" t="s">
        <v>428</v>
      </c>
      <c r="B2181" s="22" t="s">
        <v>429</v>
      </c>
      <c r="C2181" s="23" t="s">
        <v>3648</v>
      </c>
      <c r="D2181" s="22">
        <v>37</v>
      </c>
      <c r="E2181" s="22" t="str">
        <f>VLOOKUP(A2181,[4]技术合作!$1:$1048576,3,FALSE)</f>
        <v>浙江省杭州市</v>
      </c>
      <c r="F2181" s="21" t="s">
        <v>3655</v>
      </c>
      <c r="G2181" s="21" t="s">
        <v>428</v>
      </c>
      <c r="H2181" s="24"/>
    </row>
    <row r="2182" s="1" customFormat="1" spans="1:8">
      <c r="A2182" s="21" t="s">
        <v>428</v>
      </c>
      <c r="B2182" s="22" t="s">
        <v>429</v>
      </c>
      <c r="C2182" s="23" t="s">
        <v>3648</v>
      </c>
      <c r="D2182" s="22">
        <v>37</v>
      </c>
      <c r="E2182" s="22" t="str">
        <f>VLOOKUP(A2182,[4]技术合作!$1:$1048576,3,FALSE)</f>
        <v>浙江省杭州市</v>
      </c>
      <c r="F2182" s="21" t="s">
        <v>3656</v>
      </c>
      <c r="G2182" s="21" t="s">
        <v>428</v>
      </c>
      <c r="H2182" s="24"/>
    </row>
    <row r="2183" s="1" customFormat="1" spans="1:8">
      <c r="A2183" s="21" t="s">
        <v>428</v>
      </c>
      <c r="B2183" s="22" t="s">
        <v>429</v>
      </c>
      <c r="C2183" s="23" t="s">
        <v>3648</v>
      </c>
      <c r="D2183" s="22">
        <v>37</v>
      </c>
      <c r="E2183" s="22" t="str">
        <f>VLOOKUP(A2183,[4]技术合作!$1:$1048576,3,FALSE)</f>
        <v>浙江省杭州市</v>
      </c>
      <c r="F2183" s="21" t="s">
        <v>3657</v>
      </c>
      <c r="G2183" s="21" t="s">
        <v>428</v>
      </c>
      <c r="H2183" s="24"/>
    </row>
    <row r="2184" s="1" customFormat="1" spans="1:8">
      <c r="A2184" s="21" t="s">
        <v>428</v>
      </c>
      <c r="B2184" s="22" t="s">
        <v>429</v>
      </c>
      <c r="C2184" s="23" t="s">
        <v>3648</v>
      </c>
      <c r="D2184" s="22">
        <v>37</v>
      </c>
      <c r="E2184" s="22" t="str">
        <f>VLOOKUP(A2184,[4]技术合作!$1:$1048576,3,FALSE)</f>
        <v>浙江省杭州市</v>
      </c>
      <c r="F2184" s="21" t="s">
        <v>3658</v>
      </c>
      <c r="G2184" s="21" t="s">
        <v>428</v>
      </c>
      <c r="H2184" s="24"/>
    </row>
    <row r="2185" s="1" customFormat="1" spans="1:8">
      <c r="A2185" s="21" t="s">
        <v>428</v>
      </c>
      <c r="B2185" s="22" t="s">
        <v>429</v>
      </c>
      <c r="C2185" s="23" t="s">
        <v>3648</v>
      </c>
      <c r="D2185" s="22">
        <v>37</v>
      </c>
      <c r="E2185" s="22" t="str">
        <f>VLOOKUP(A2185,[4]技术合作!$1:$1048576,3,FALSE)</f>
        <v>浙江省杭州市</v>
      </c>
      <c r="F2185" s="21" t="s">
        <v>3659</v>
      </c>
      <c r="G2185" s="21" t="s">
        <v>428</v>
      </c>
      <c r="H2185" s="24"/>
    </row>
    <row r="2186" s="1" customFormat="1" spans="1:8">
      <c r="A2186" s="21" t="s">
        <v>428</v>
      </c>
      <c r="B2186" s="22" t="s">
        <v>429</v>
      </c>
      <c r="C2186" s="23" t="s">
        <v>3648</v>
      </c>
      <c r="D2186" s="22">
        <v>37</v>
      </c>
      <c r="E2186" s="22" t="str">
        <f>VLOOKUP(A2186,[4]技术合作!$1:$1048576,3,FALSE)</f>
        <v>浙江省杭州市</v>
      </c>
      <c r="F2186" s="21" t="s">
        <v>3660</v>
      </c>
      <c r="G2186" s="21" t="s">
        <v>428</v>
      </c>
      <c r="H2186" s="24"/>
    </row>
    <row r="2187" s="1" customFormat="1" spans="1:8">
      <c r="A2187" s="21" t="s">
        <v>428</v>
      </c>
      <c r="B2187" s="22" t="s">
        <v>429</v>
      </c>
      <c r="C2187" s="23" t="s">
        <v>3648</v>
      </c>
      <c r="D2187" s="22">
        <v>37</v>
      </c>
      <c r="E2187" s="22" t="str">
        <f>VLOOKUP(A2187,[4]技术合作!$1:$1048576,3,FALSE)</f>
        <v>浙江省杭州市</v>
      </c>
      <c r="F2187" s="21" t="s">
        <v>3661</v>
      </c>
      <c r="G2187" s="21" t="s">
        <v>428</v>
      </c>
      <c r="H2187" s="24"/>
    </row>
    <row r="2188" s="1" customFormat="1" spans="1:8">
      <c r="A2188" s="21" t="s">
        <v>428</v>
      </c>
      <c r="B2188" s="22" t="s">
        <v>429</v>
      </c>
      <c r="C2188" s="23" t="s">
        <v>3648</v>
      </c>
      <c r="D2188" s="22">
        <v>37</v>
      </c>
      <c r="E2188" s="22" t="str">
        <f>VLOOKUP(A2188,[4]技术合作!$1:$1048576,3,FALSE)</f>
        <v>浙江省杭州市</v>
      </c>
      <c r="F2188" s="21" t="s">
        <v>3662</v>
      </c>
      <c r="G2188" s="21" t="s">
        <v>428</v>
      </c>
      <c r="H2188" s="24"/>
    </row>
    <row r="2189" s="1" customFormat="1" spans="1:8">
      <c r="A2189" s="21" t="s">
        <v>428</v>
      </c>
      <c r="B2189" s="22" t="s">
        <v>429</v>
      </c>
      <c r="C2189" s="23" t="s">
        <v>3648</v>
      </c>
      <c r="D2189" s="22">
        <v>37</v>
      </c>
      <c r="E2189" s="22" t="str">
        <f>VLOOKUP(A2189,[4]技术合作!$1:$1048576,3,FALSE)</f>
        <v>浙江省杭州市</v>
      </c>
      <c r="F2189" s="21" t="s">
        <v>3663</v>
      </c>
      <c r="G2189" s="21" t="s">
        <v>428</v>
      </c>
      <c r="H2189" s="24"/>
    </row>
    <row r="2190" s="1" customFormat="1" spans="1:8">
      <c r="A2190" s="21" t="s">
        <v>428</v>
      </c>
      <c r="B2190" s="22" t="s">
        <v>429</v>
      </c>
      <c r="C2190" s="23" t="s">
        <v>3648</v>
      </c>
      <c r="D2190" s="22">
        <v>37</v>
      </c>
      <c r="E2190" s="22" t="str">
        <f>VLOOKUP(A2190,[4]技术合作!$1:$1048576,3,FALSE)</f>
        <v>浙江省杭州市</v>
      </c>
      <c r="F2190" s="21" t="s">
        <v>3664</v>
      </c>
      <c r="G2190" s="21" t="s">
        <v>428</v>
      </c>
      <c r="H2190" s="24"/>
    </row>
    <row r="2191" s="1" customFormat="1" spans="1:8">
      <c r="A2191" s="21" t="s">
        <v>428</v>
      </c>
      <c r="B2191" s="22" t="s">
        <v>429</v>
      </c>
      <c r="C2191" s="23" t="s">
        <v>3648</v>
      </c>
      <c r="D2191" s="22">
        <v>37</v>
      </c>
      <c r="E2191" s="22" t="str">
        <f>VLOOKUP(A2191,[4]技术合作!$1:$1048576,3,FALSE)</f>
        <v>浙江省杭州市</v>
      </c>
      <c r="F2191" s="21" t="s">
        <v>3665</v>
      </c>
      <c r="G2191" s="21" t="s">
        <v>428</v>
      </c>
      <c r="H2191" s="24"/>
    </row>
    <row r="2192" s="1" customFormat="1" spans="1:8">
      <c r="A2192" s="21" t="s">
        <v>428</v>
      </c>
      <c r="B2192" s="22" t="s">
        <v>429</v>
      </c>
      <c r="C2192" s="23" t="s">
        <v>3648</v>
      </c>
      <c r="D2192" s="22">
        <v>37</v>
      </c>
      <c r="E2192" s="22" t="str">
        <f>VLOOKUP(A2192,[4]技术合作!$1:$1048576,3,FALSE)</f>
        <v>浙江省杭州市</v>
      </c>
      <c r="F2192" s="21" t="s">
        <v>3666</v>
      </c>
      <c r="G2192" s="21" t="s">
        <v>428</v>
      </c>
      <c r="H2192" s="24"/>
    </row>
    <row r="2193" s="1" customFormat="1" spans="1:8">
      <c r="A2193" s="21" t="s">
        <v>428</v>
      </c>
      <c r="B2193" s="22" t="s">
        <v>429</v>
      </c>
      <c r="C2193" s="23" t="s">
        <v>3648</v>
      </c>
      <c r="D2193" s="22">
        <v>37</v>
      </c>
      <c r="E2193" s="22" t="str">
        <f>VLOOKUP(A2193,[4]技术合作!$1:$1048576,3,FALSE)</f>
        <v>浙江省杭州市</v>
      </c>
      <c r="F2193" s="21" t="s">
        <v>3667</v>
      </c>
      <c r="G2193" s="21" t="s">
        <v>428</v>
      </c>
      <c r="H2193" s="24"/>
    </row>
    <row r="2194" s="1" customFormat="1" spans="1:8">
      <c r="A2194" s="21" t="s">
        <v>428</v>
      </c>
      <c r="B2194" s="22" t="s">
        <v>429</v>
      </c>
      <c r="C2194" s="23" t="s">
        <v>3648</v>
      </c>
      <c r="D2194" s="22">
        <v>37</v>
      </c>
      <c r="E2194" s="22" t="str">
        <f>VLOOKUP(A2194,[4]技术合作!$1:$1048576,3,FALSE)</f>
        <v>浙江省杭州市</v>
      </c>
      <c r="F2194" s="21" t="s">
        <v>3668</v>
      </c>
      <c r="G2194" s="21" t="s">
        <v>428</v>
      </c>
      <c r="H2194" s="24"/>
    </row>
    <row r="2195" s="1" customFormat="1" spans="1:8">
      <c r="A2195" s="21" t="s">
        <v>428</v>
      </c>
      <c r="B2195" s="22" t="s">
        <v>429</v>
      </c>
      <c r="C2195" s="23" t="s">
        <v>3648</v>
      </c>
      <c r="D2195" s="22">
        <v>37</v>
      </c>
      <c r="E2195" s="22" t="str">
        <f>VLOOKUP(A2195,[4]技术合作!$1:$1048576,3,FALSE)</f>
        <v>浙江省杭州市</v>
      </c>
      <c r="F2195" s="21" t="s">
        <v>3669</v>
      </c>
      <c r="G2195" s="21" t="s">
        <v>428</v>
      </c>
      <c r="H2195" s="24"/>
    </row>
    <row r="2196" s="1" customFormat="1" spans="1:8">
      <c r="A2196" s="21" t="s">
        <v>428</v>
      </c>
      <c r="B2196" s="22" t="s">
        <v>429</v>
      </c>
      <c r="C2196" s="23" t="s">
        <v>3648</v>
      </c>
      <c r="D2196" s="22">
        <v>37</v>
      </c>
      <c r="E2196" s="22" t="str">
        <f>VLOOKUP(A2196,[4]技术合作!$1:$1048576,3,FALSE)</f>
        <v>浙江省杭州市</v>
      </c>
      <c r="F2196" s="21" t="s">
        <v>3670</v>
      </c>
      <c r="G2196" s="21" t="s">
        <v>428</v>
      </c>
      <c r="H2196" s="24"/>
    </row>
    <row r="2197" s="1" customFormat="1" spans="1:8">
      <c r="A2197" s="21" t="s">
        <v>428</v>
      </c>
      <c r="B2197" s="22" t="s">
        <v>429</v>
      </c>
      <c r="C2197" s="23" t="s">
        <v>3648</v>
      </c>
      <c r="D2197" s="22">
        <v>37</v>
      </c>
      <c r="E2197" s="22" t="str">
        <f>VLOOKUP(A2197,[4]技术合作!$1:$1048576,3,FALSE)</f>
        <v>浙江省杭州市</v>
      </c>
      <c r="F2197" s="21" t="s">
        <v>3671</v>
      </c>
      <c r="G2197" s="21" t="s">
        <v>428</v>
      </c>
      <c r="H2197" s="24"/>
    </row>
    <row r="2198" s="1" customFormat="1" spans="1:8">
      <c r="A2198" s="21" t="s">
        <v>428</v>
      </c>
      <c r="B2198" s="22" t="s">
        <v>429</v>
      </c>
      <c r="C2198" s="23" t="s">
        <v>3648</v>
      </c>
      <c r="D2198" s="22">
        <v>37</v>
      </c>
      <c r="E2198" s="22" t="str">
        <f>VLOOKUP(A2198,[4]技术合作!$1:$1048576,3,FALSE)</f>
        <v>浙江省杭州市</v>
      </c>
      <c r="F2198" s="21" t="s">
        <v>3672</v>
      </c>
      <c r="G2198" s="21" t="s">
        <v>428</v>
      </c>
      <c r="H2198" s="24"/>
    </row>
    <row r="2199" s="1" customFormat="1" spans="1:8">
      <c r="A2199" s="21" t="s">
        <v>428</v>
      </c>
      <c r="B2199" s="22" t="s">
        <v>429</v>
      </c>
      <c r="C2199" s="23" t="s">
        <v>3648</v>
      </c>
      <c r="D2199" s="22">
        <v>37</v>
      </c>
      <c r="E2199" s="22" t="str">
        <f>VLOOKUP(A2199,[4]技术合作!$1:$1048576,3,FALSE)</f>
        <v>浙江省杭州市</v>
      </c>
      <c r="F2199" s="21" t="s">
        <v>3673</v>
      </c>
      <c r="G2199" s="21" t="s">
        <v>428</v>
      </c>
      <c r="H2199" s="24"/>
    </row>
    <row r="2200" s="1" customFormat="1" spans="1:8">
      <c r="A2200" s="21" t="s">
        <v>428</v>
      </c>
      <c r="B2200" s="22" t="s">
        <v>429</v>
      </c>
      <c r="C2200" s="23" t="s">
        <v>3648</v>
      </c>
      <c r="D2200" s="22">
        <v>37</v>
      </c>
      <c r="E2200" s="22" t="str">
        <f>VLOOKUP(A2200,[4]技术合作!$1:$1048576,3,FALSE)</f>
        <v>浙江省杭州市</v>
      </c>
      <c r="F2200" s="21" t="s">
        <v>3674</v>
      </c>
      <c r="G2200" s="21" t="s">
        <v>428</v>
      </c>
      <c r="H2200" s="24"/>
    </row>
    <row r="2201" s="1" customFormat="1" spans="1:8">
      <c r="A2201" s="21" t="s">
        <v>428</v>
      </c>
      <c r="B2201" s="22" t="s">
        <v>429</v>
      </c>
      <c r="C2201" s="23" t="s">
        <v>3648</v>
      </c>
      <c r="D2201" s="22">
        <v>37</v>
      </c>
      <c r="E2201" s="22" t="str">
        <f>VLOOKUP(A2201,[4]技术合作!$1:$1048576,3,FALSE)</f>
        <v>浙江省杭州市</v>
      </c>
      <c r="F2201" s="21" t="s">
        <v>3675</v>
      </c>
      <c r="G2201" s="21" t="s">
        <v>428</v>
      </c>
      <c r="H2201" s="24"/>
    </row>
    <row r="2202" s="1" customFormat="1" spans="1:8">
      <c r="A2202" s="21" t="s">
        <v>428</v>
      </c>
      <c r="B2202" s="22" t="s">
        <v>429</v>
      </c>
      <c r="C2202" s="23" t="s">
        <v>3648</v>
      </c>
      <c r="D2202" s="22">
        <v>37</v>
      </c>
      <c r="E2202" s="22" t="str">
        <f>VLOOKUP(A2202,[4]技术合作!$1:$1048576,3,FALSE)</f>
        <v>浙江省杭州市</v>
      </c>
      <c r="F2202" s="21" t="s">
        <v>3676</v>
      </c>
      <c r="G2202" s="21" t="s">
        <v>428</v>
      </c>
      <c r="H2202" s="24"/>
    </row>
    <row r="2203" s="1" customFormat="1" spans="1:8">
      <c r="A2203" s="21" t="s">
        <v>428</v>
      </c>
      <c r="B2203" s="22" t="s">
        <v>429</v>
      </c>
      <c r="C2203" s="23" t="s">
        <v>3648</v>
      </c>
      <c r="D2203" s="22">
        <v>37</v>
      </c>
      <c r="E2203" s="22" t="str">
        <f>VLOOKUP(A2203,[4]技术合作!$1:$1048576,3,FALSE)</f>
        <v>浙江省杭州市</v>
      </c>
      <c r="F2203" s="21" t="s">
        <v>3677</v>
      </c>
      <c r="G2203" s="21" t="s">
        <v>428</v>
      </c>
      <c r="H2203" s="24"/>
    </row>
    <row r="2204" s="1" customFormat="1" spans="1:8">
      <c r="A2204" s="21" t="s">
        <v>428</v>
      </c>
      <c r="B2204" s="22" t="s">
        <v>429</v>
      </c>
      <c r="C2204" s="23" t="s">
        <v>3648</v>
      </c>
      <c r="D2204" s="22">
        <v>37</v>
      </c>
      <c r="E2204" s="22" t="str">
        <f>VLOOKUP(A2204,[4]技术合作!$1:$1048576,3,FALSE)</f>
        <v>浙江省杭州市</v>
      </c>
      <c r="F2204" s="21" t="s">
        <v>3678</v>
      </c>
      <c r="G2204" s="21" t="s">
        <v>428</v>
      </c>
      <c r="H2204" s="24"/>
    </row>
    <row r="2205" s="1" customFormat="1" spans="1:8">
      <c r="A2205" s="21" t="s">
        <v>428</v>
      </c>
      <c r="B2205" s="22" t="s">
        <v>429</v>
      </c>
      <c r="C2205" s="23" t="s">
        <v>3648</v>
      </c>
      <c r="D2205" s="22">
        <v>37</v>
      </c>
      <c r="E2205" s="22" t="str">
        <f>VLOOKUP(A2205,[4]技术合作!$1:$1048576,3,FALSE)</f>
        <v>浙江省杭州市</v>
      </c>
      <c r="F2205" s="21" t="s">
        <v>3679</v>
      </c>
      <c r="G2205" s="21" t="s">
        <v>428</v>
      </c>
      <c r="H2205" s="24"/>
    </row>
    <row r="2206" s="1" customFormat="1" spans="1:8">
      <c r="A2206" s="21" t="s">
        <v>428</v>
      </c>
      <c r="B2206" s="22" t="s">
        <v>429</v>
      </c>
      <c r="C2206" s="23" t="s">
        <v>3648</v>
      </c>
      <c r="D2206" s="22">
        <v>37</v>
      </c>
      <c r="E2206" s="22" t="str">
        <f>VLOOKUP(A2206,[4]技术合作!$1:$1048576,3,FALSE)</f>
        <v>浙江省杭州市</v>
      </c>
      <c r="F2206" s="21" t="s">
        <v>3680</v>
      </c>
      <c r="G2206" s="21" t="s">
        <v>428</v>
      </c>
      <c r="H2206" s="24"/>
    </row>
    <row r="2207" s="1" customFormat="1" spans="1:8">
      <c r="A2207" s="21" t="s">
        <v>428</v>
      </c>
      <c r="B2207" s="22" t="s">
        <v>429</v>
      </c>
      <c r="C2207" s="23" t="s">
        <v>3648</v>
      </c>
      <c r="D2207" s="22">
        <v>37</v>
      </c>
      <c r="E2207" s="22" t="str">
        <f>VLOOKUP(A2207,[4]技术合作!$1:$1048576,3,FALSE)</f>
        <v>浙江省杭州市</v>
      </c>
      <c r="F2207" s="21" t="s">
        <v>3681</v>
      </c>
      <c r="G2207" s="21" t="s">
        <v>428</v>
      </c>
      <c r="H2207" s="24"/>
    </row>
    <row r="2208" s="1" customFormat="1" spans="1:8">
      <c r="A2208" s="21" t="s">
        <v>428</v>
      </c>
      <c r="B2208" s="22" t="s">
        <v>429</v>
      </c>
      <c r="C2208" s="23" t="s">
        <v>3648</v>
      </c>
      <c r="D2208" s="22">
        <v>37</v>
      </c>
      <c r="E2208" s="22" t="str">
        <f>VLOOKUP(A2208,[4]技术合作!$1:$1048576,3,FALSE)</f>
        <v>浙江省杭州市</v>
      </c>
      <c r="F2208" s="21" t="s">
        <v>3682</v>
      </c>
      <c r="G2208" s="21" t="s">
        <v>428</v>
      </c>
      <c r="H2208" s="24"/>
    </row>
    <row r="2209" s="1" customFormat="1" spans="1:8">
      <c r="A2209" s="21" t="s">
        <v>428</v>
      </c>
      <c r="B2209" s="22" t="s">
        <v>429</v>
      </c>
      <c r="C2209" s="23" t="s">
        <v>3648</v>
      </c>
      <c r="D2209" s="22">
        <v>37</v>
      </c>
      <c r="E2209" s="22" t="str">
        <f>VLOOKUP(A2209,[4]技术合作!$1:$1048576,3,FALSE)</f>
        <v>浙江省杭州市</v>
      </c>
      <c r="F2209" s="21" t="s">
        <v>3683</v>
      </c>
      <c r="G2209" s="21" t="s">
        <v>428</v>
      </c>
      <c r="H2209" s="24"/>
    </row>
    <row r="2210" s="1" customFormat="1" spans="1:8">
      <c r="A2210" s="21" t="s">
        <v>428</v>
      </c>
      <c r="B2210" s="22" t="s">
        <v>429</v>
      </c>
      <c r="C2210" s="23" t="s">
        <v>3648</v>
      </c>
      <c r="D2210" s="22">
        <v>37</v>
      </c>
      <c r="E2210" s="22" t="str">
        <f>VLOOKUP(A2210,[4]技术合作!$1:$1048576,3,FALSE)</f>
        <v>浙江省杭州市</v>
      </c>
      <c r="F2210" s="21" t="s">
        <v>3684</v>
      </c>
      <c r="G2210" s="21" t="s">
        <v>428</v>
      </c>
      <c r="H2210" s="24"/>
    </row>
    <row r="2211" s="1" customFormat="1" spans="1:8">
      <c r="A2211" s="21" t="s">
        <v>428</v>
      </c>
      <c r="B2211" s="22" t="s">
        <v>429</v>
      </c>
      <c r="C2211" s="23" t="s">
        <v>3648</v>
      </c>
      <c r="D2211" s="22">
        <v>37</v>
      </c>
      <c r="E2211" s="22" t="str">
        <f>VLOOKUP(A2211,[4]技术合作!$1:$1048576,3,FALSE)</f>
        <v>浙江省杭州市</v>
      </c>
      <c r="F2211" s="21" t="s">
        <v>3685</v>
      </c>
      <c r="G2211" s="21" t="s">
        <v>428</v>
      </c>
      <c r="H2211" s="24"/>
    </row>
    <row r="2212" s="1" customFormat="1" spans="1:8">
      <c r="A2212" s="21" t="s">
        <v>431</v>
      </c>
      <c r="B2212" s="22" t="s">
        <v>432</v>
      </c>
      <c r="C2212" s="23" t="s">
        <v>3686</v>
      </c>
      <c r="D2212" s="22">
        <v>16</v>
      </c>
      <c r="E2212" s="22" t="str">
        <f>VLOOKUP(A2212,[4]技术合作!$1:$1048576,3,FALSE)</f>
        <v>北京市</v>
      </c>
      <c r="F2212" s="21" t="s">
        <v>3687</v>
      </c>
      <c r="G2212" s="21" t="s">
        <v>431</v>
      </c>
      <c r="H2212" s="24"/>
    </row>
    <row r="2213" s="1" customFormat="1" spans="1:8">
      <c r="A2213" s="21" t="s">
        <v>431</v>
      </c>
      <c r="B2213" s="22" t="s">
        <v>432</v>
      </c>
      <c r="C2213" s="23" t="s">
        <v>3686</v>
      </c>
      <c r="D2213" s="22">
        <v>16</v>
      </c>
      <c r="E2213" s="22" t="str">
        <f>VLOOKUP(A2213,[4]技术合作!$1:$1048576,3,FALSE)</f>
        <v>北京市</v>
      </c>
      <c r="F2213" s="21" t="s">
        <v>3688</v>
      </c>
      <c r="G2213" s="21" t="s">
        <v>431</v>
      </c>
      <c r="H2213" s="24"/>
    </row>
    <row r="2214" s="1" customFormat="1" spans="1:8">
      <c r="A2214" s="21" t="s">
        <v>431</v>
      </c>
      <c r="B2214" s="22" t="s">
        <v>432</v>
      </c>
      <c r="C2214" s="23" t="s">
        <v>3686</v>
      </c>
      <c r="D2214" s="22">
        <v>16</v>
      </c>
      <c r="E2214" s="22" t="str">
        <f>VLOOKUP(A2214,[4]技术合作!$1:$1048576,3,FALSE)</f>
        <v>北京市</v>
      </c>
      <c r="F2214" s="21" t="s">
        <v>3689</v>
      </c>
      <c r="G2214" s="21" t="s">
        <v>431</v>
      </c>
      <c r="H2214" s="24"/>
    </row>
    <row r="2215" s="1" customFormat="1" spans="1:8">
      <c r="A2215" s="21" t="s">
        <v>431</v>
      </c>
      <c r="B2215" s="22" t="s">
        <v>432</v>
      </c>
      <c r="C2215" s="23" t="s">
        <v>3686</v>
      </c>
      <c r="D2215" s="22">
        <v>16</v>
      </c>
      <c r="E2215" s="22" t="str">
        <f>VLOOKUP(A2215,[4]技术合作!$1:$1048576,3,FALSE)</f>
        <v>北京市</v>
      </c>
      <c r="F2215" s="21" t="s">
        <v>3690</v>
      </c>
      <c r="G2215" s="21" t="s">
        <v>431</v>
      </c>
      <c r="H2215" s="24"/>
    </row>
    <row r="2216" s="1" customFormat="1" spans="1:8">
      <c r="A2216" s="21" t="s">
        <v>431</v>
      </c>
      <c r="B2216" s="22" t="s">
        <v>432</v>
      </c>
      <c r="C2216" s="23" t="s">
        <v>3686</v>
      </c>
      <c r="D2216" s="22">
        <v>16</v>
      </c>
      <c r="E2216" s="22" t="str">
        <f>VLOOKUP(A2216,[4]技术合作!$1:$1048576,3,FALSE)</f>
        <v>北京市</v>
      </c>
      <c r="F2216" s="21" t="s">
        <v>3691</v>
      </c>
      <c r="G2216" s="21" t="s">
        <v>431</v>
      </c>
      <c r="H2216" s="24"/>
    </row>
    <row r="2217" s="1" customFormat="1" spans="1:8">
      <c r="A2217" s="21" t="s">
        <v>431</v>
      </c>
      <c r="B2217" s="22" t="s">
        <v>432</v>
      </c>
      <c r="C2217" s="23" t="s">
        <v>3686</v>
      </c>
      <c r="D2217" s="22">
        <v>16</v>
      </c>
      <c r="E2217" s="22" t="str">
        <f>VLOOKUP(A2217,[4]技术合作!$1:$1048576,3,FALSE)</f>
        <v>北京市</v>
      </c>
      <c r="F2217" s="21" t="s">
        <v>3692</v>
      </c>
      <c r="G2217" s="21" t="s">
        <v>431</v>
      </c>
      <c r="H2217" s="24"/>
    </row>
    <row r="2218" s="1" customFormat="1" spans="1:8">
      <c r="A2218" s="21" t="s">
        <v>431</v>
      </c>
      <c r="B2218" s="22" t="s">
        <v>432</v>
      </c>
      <c r="C2218" s="23" t="s">
        <v>3686</v>
      </c>
      <c r="D2218" s="22">
        <v>16</v>
      </c>
      <c r="E2218" s="22" t="str">
        <f>VLOOKUP(A2218,[4]技术合作!$1:$1048576,3,FALSE)</f>
        <v>北京市</v>
      </c>
      <c r="F2218" s="21" t="s">
        <v>3693</v>
      </c>
      <c r="G2218" s="21" t="s">
        <v>431</v>
      </c>
      <c r="H2218" s="24"/>
    </row>
    <row r="2219" s="1" customFormat="1" spans="1:8">
      <c r="A2219" s="21" t="s">
        <v>431</v>
      </c>
      <c r="B2219" s="22" t="s">
        <v>432</v>
      </c>
      <c r="C2219" s="23" t="s">
        <v>3686</v>
      </c>
      <c r="D2219" s="22">
        <v>16</v>
      </c>
      <c r="E2219" s="22" t="str">
        <f>VLOOKUP(A2219,[4]技术合作!$1:$1048576,3,FALSE)</f>
        <v>北京市</v>
      </c>
      <c r="F2219" s="21" t="s">
        <v>3694</v>
      </c>
      <c r="G2219" s="21" t="s">
        <v>431</v>
      </c>
      <c r="H2219" s="24"/>
    </row>
    <row r="2220" s="1" customFormat="1" spans="1:8">
      <c r="A2220" s="21" t="s">
        <v>431</v>
      </c>
      <c r="B2220" s="22" t="s">
        <v>432</v>
      </c>
      <c r="C2220" s="23" t="s">
        <v>3686</v>
      </c>
      <c r="D2220" s="22">
        <v>16</v>
      </c>
      <c r="E2220" s="22" t="str">
        <f>VLOOKUP(A2220,[4]技术合作!$1:$1048576,3,FALSE)</f>
        <v>北京市</v>
      </c>
      <c r="F2220" s="21" t="s">
        <v>3695</v>
      </c>
      <c r="G2220" s="21" t="s">
        <v>431</v>
      </c>
      <c r="H2220" s="24"/>
    </row>
    <row r="2221" s="1" customFormat="1" spans="1:8">
      <c r="A2221" s="21" t="s">
        <v>431</v>
      </c>
      <c r="B2221" s="22" t="s">
        <v>432</v>
      </c>
      <c r="C2221" s="23" t="s">
        <v>3686</v>
      </c>
      <c r="D2221" s="22">
        <v>16</v>
      </c>
      <c r="E2221" s="22" t="str">
        <f>VLOOKUP(A2221,[4]技术合作!$1:$1048576,3,FALSE)</f>
        <v>北京市</v>
      </c>
      <c r="F2221" s="21" t="s">
        <v>3696</v>
      </c>
      <c r="G2221" s="21" t="s">
        <v>431</v>
      </c>
      <c r="H2221" s="24"/>
    </row>
    <row r="2222" s="1" customFormat="1" spans="1:8">
      <c r="A2222" s="21" t="s">
        <v>431</v>
      </c>
      <c r="B2222" s="22" t="s">
        <v>432</v>
      </c>
      <c r="C2222" s="23" t="s">
        <v>3686</v>
      </c>
      <c r="D2222" s="22">
        <v>16</v>
      </c>
      <c r="E2222" s="22" t="str">
        <f>VLOOKUP(A2222,[4]技术合作!$1:$1048576,3,FALSE)</f>
        <v>北京市</v>
      </c>
      <c r="F2222" s="21" t="s">
        <v>3697</v>
      </c>
      <c r="G2222" s="21" t="s">
        <v>431</v>
      </c>
      <c r="H2222" s="24"/>
    </row>
    <row r="2223" s="1" customFormat="1" spans="1:8">
      <c r="A2223" s="21" t="s">
        <v>431</v>
      </c>
      <c r="B2223" s="22" t="s">
        <v>432</v>
      </c>
      <c r="C2223" s="23" t="s">
        <v>3686</v>
      </c>
      <c r="D2223" s="22">
        <v>16</v>
      </c>
      <c r="E2223" s="22" t="str">
        <f>VLOOKUP(A2223,[4]技术合作!$1:$1048576,3,FALSE)</f>
        <v>北京市</v>
      </c>
      <c r="F2223" s="21" t="s">
        <v>3698</v>
      </c>
      <c r="G2223" s="21" t="s">
        <v>431</v>
      </c>
      <c r="H2223" s="24"/>
    </row>
    <row r="2224" s="1" customFormat="1" spans="1:8">
      <c r="A2224" s="21" t="s">
        <v>431</v>
      </c>
      <c r="B2224" s="22" t="s">
        <v>432</v>
      </c>
      <c r="C2224" s="23" t="s">
        <v>3686</v>
      </c>
      <c r="D2224" s="22">
        <v>16</v>
      </c>
      <c r="E2224" s="22" t="str">
        <f>VLOOKUP(A2224,[4]技术合作!$1:$1048576,3,FALSE)</f>
        <v>北京市</v>
      </c>
      <c r="F2224" s="21" t="s">
        <v>3699</v>
      </c>
      <c r="G2224" s="21" t="s">
        <v>431</v>
      </c>
      <c r="H2224" s="24"/>
    </row>
    <row r="2225" s="1" customFormat="1" spans="1:8">
      <c r="A2225" s="21" t="s">
        <v>431</v>
      </c>
      <c r="B2225" s="22" t="s">
        <v>432</v>
      </c>
      <c r="C2225" s="23" t="s">
        <v>3686</v>
      </c>
      <c r="D2225" s="22">
        <v>16</v>
      </c>
      <c r="E2225" s="22" t="str">
        <f>VLOOKUP(A2225,[4]技术合作!$1:$1048576,3,FALSE)</f>
        <v>北京市</v>
      </c>
      <c r="F2225" s="21" t="s">
        <v>3700</v>
      </c>
      <c r="G2225" s="21" t="s">
        <v>431</v>
      </c>
      <c r="H2225" s="24"/>
    </row>
    <row r="2226" s="1" customFormat="1" spans="1:8">
      <c r="A2226" s="21" t="s">
        <v>431</v>
      </c>
      <c r="B2226" s="22" t="s">
        <v>432</v>
      </c>
      <c r="C2226" s="23" t="s">
        <v>3686</v>
      </c>
      <c r="D2226" s="22">
        <v>16</v>
      </c>
      <c r="E2226" s="22" t="str">
        <f>VLOOKUP(A2226,[4]技术合作!$1:$1048576,3,FALSE)</f>
        <v>北京市</v>
      </c>
      <c r="F2226" s="21" t="s">
        <v>3701</v>
      </c>
      <c r="G2226" s="21" t="s">
        <v>431</v>
      </c>
      <c r="H2226" s="24"/>
    </row>
    <row r="2227" s="1" customFormat="1" spans="1:8">
      <c r="A2227" s="21" t="s">
        <v>431</v>
      </c>
      <c r="B2227" s="22" t="s">
        <v>432</v>
      </c>
      <c r="C2227" s="23" t="s">
        <v>3686</v>
      </c>
      <c r="D2227" s="22">
        <v>16</v>
      </c>
      <c r="E2227" s="22" t="str">
        <f>VLOOKUP(A2227,[4]技术合作!$1:$1048576,3,FALSE)</f>
        <v>北京市</v>
      </c>
      <c r="F2227" s="21" t="s">
        <v>3702</v>
      </c>
      <c r="G2227" s="21" t="s">
        <v>431</v>
      </c>
      <c r="H2227" s="24"/>
    </row>
    <row r="2228" s="1" customFormat="1" spans="1:8">
      <c r="A2228" s="21" t="s">
        <v>434</v>
      </c>
      <c r="B2228" s="27" t="s">
        <v>435</v>
      </c>
      <c r="C2228" s="23" t="s">
        <v>3703</v>
      </c>
      <c r="D2228" s="22">
        <v>16</v>
      </c>
      <c r="E2228" s="22" t="str">
        <f>VLOOKUP(A2228,[4]技术合作!$1:$1048576,3,FALSE)</f>
        <v>广东省东莞市</v>
      </c>
      <c r="F2228" s="21" t="s">
        <v>3704</v>
      </c>
      <c r="G2228" s="21" t="s">
        <v>434</v>
      </c>
      <c r="H2228" s="24"/>
    </row>
    <row r="2229" s="1" customFormat="1" spans="1:8">
      <c r="A2229" s="21" t="s">
        <v>434</v>
      </c>
      <c r="B2229" s="27" t="s">
        <v>435</v>
      </c>
      <c r="C2229" s="23" t="s">
        <v>3703</v>
      </c>
      <c r="D2229" s="22">
        <v>16</v>
      </c>
      <c r="E2229" s="22" t="str">
        <f>VLOOKUP(A2229,[4]技术合作!$1:$1048576,3,FALSE)</f>
        <v>广东省东莞市</v>
      </c>
      <c r="F2229" s="21" t="s">
        <v>3705</v>
      </c>
      <c r="G2229" s="21" t="s">
        <v>434</v>
      </c>
      <c r="H2229" s="24"/>
    </row>
    <row r="2230" s="1" customFormat="1" spans="1:8">
      <c r="A2230" s="21" t="s">
        <v>434</v>
      </c>
      <c r="B2230" s="27" t="s">
        <v>435</v>
      </c>
      <c r="C2230" s="23" t="s">
        <v>3703</v>
      </c>
      <c r="D2230" s="22">
        <v>16</v>
      </c>
      <c r="E2230" s="22" t="str">
        <f>VLOOKUP(A2230,[4]技术合作!$1:$1048576,3,FALSE)</f>
        <v>广东省东莞市</v>
      </c>
      <c r="F2230" s="21" t="s">
        <v>3706</v>
      </c>
      <c r="G2230" s="21" t="s">
        <v>434</v>
      </c>
      <c r="H2230" s="24"/>
    </row>
    <row r="2231" s="1" customFormat="1" spans="1:8">
      <c r="A2231" s="21" t="s">
        <v>434</v>
      </c>
      <c r="B2231" s="27" t="s">
        <v>435</v>
      </c>
      <c r="C2231" s="23" t="s">
        <v>3703</v>
      </c>
      <c r="D2231" s="22">
        <v>16</v>
      </c>
      <c r="E2231" s="22" t="str">
        <f>VLOOKUP(A2231,[4]技术合作!$1:$1048576,3,FALSE)</f>
        <v>广东省东莞市</v>
      </c>
      <c r="F2231" s="21" t="s">
        <v>3707</v>
      </c>
      <c r="G2231" s="21" t="s">
        <v>434</v>
      </c>
      <c r="H2231" s="24"/>
    </row>
    <row r="2232" s="1" customFormat="1" spans="1:8">
      <c r="A2232" s="21" t="s">
        <v>434</v>
      </c>
      <c r="B2232" s="27" t="s">
        <v>435</v>
      </c>
      <c r="C2232" s="23" t="s">
        <v>3703</v>
      </c>
      <c r="D2232" s="22">
        <v>16</v>
      </c>
      <c r="E2232" s="22" t="str">
        <f>VLOOKUP(A2232,[4]技术合作!$1:$1048576,3,FALSE)</f>
        <v>广东省东莞市</v>
      </c>
      <c r="F2232" s="21" t="s">
        <v>3708</v>
      </c>
      <c r="G2232" s="21" t="s">
        <v>434</v>
      </c>
      <c r="H2232" s="24"/>
    </row>
    <row r="2233" s="1" customFormat="1" spans="1:8">
      <c r="A2233" s="21" t="s">
        <v>434</v>
      </c>
      <c r="B2233" s="27" t="s">
        <v>435</v>
      </c>
      <c r="C2233" s="23" t="s">
        <v>3703</v>
      </c>
      <c r="D2233" s="22">
        <v>16</v>
      </c>
      <c r="E2233" s="22" t="str">
        <f>VLOOKUP(A2233,[4]技术合作!$1:$1048576,3,FALSE)</f>
        <v>广东省东莞市</v>
      </c>
      <c r="F2233" s="21" t="s">
        <v>3709</v>
      </c>
      <c r="G2233" s="21" t="s">
        <v>434</v>
      </c>
      <c r="H2233" s="24"/>
    </row>
    <row r="2234" s="1" customFormat="1" ht="18" customHeight="1" spans="1:8">
      <c r="A2234" s="21" t="s">
        <v>434</v>
      </c>
      <c r="B2234" s="27" t="s">
        <v>435</v>
      </c>
      <c r="C2234" s="23" t="s">
        <v>3703</v>
      </c>
      <c r="D2234" s="22">
        <v>16</v>
      </c>
      <c r="E2234" s="22" t="str">
        <f>VLOOKUP(A2234,[4]技术合作!$1:$1048576,3,FALSE)</f>
        <v>广东省东莞市</v>
      </c>
      <c r="F2234" s="21" t="s">
        <v>3710</v>
      </c>
      <c r="G2234" s="21" t="s">
        <v>434</v>
      </c>
      <c r="H2234" s="24"/>
    </row>
    <row r="2235" s="1" customFormat="1" spans="1:8">
      <c r="A2235" s="21" t="s">
        <v>434</v>
      </c>
      <c r="B2235" s="27" t="s">
        <v>435</v>
      </c>
      <c r="C2235" s="23" t="s">
        <v>3703</v>
      </c>
      <c r="D2235" s="22">
        <v>16</v>
      </c>
      <c r="E2235" s="22" t="str">
        <f>VLOOKUP(A2235,[4]技术合作!$1:$1048576,3,FALSE)</f>
        <v>广东省东莞市</v>
      </c>
      <c r="F2235" s="21" t="s">
        <v>3711</v>
      </c>
      <c r="G2235" s="21" t="s">
        <v>434</v>
      </c>
      <c r="H2235" s="24"/>
    </row>
    <row r="2236" s="1" customFormat="1" spans="1:8">
      <c r="A2236" s="21" t="s">
        <v>434</v>
      </c>
      <c r="B2236" s="27" t="s">
        <v>435</v>
      </c>
      <c r="C2236" s="23" t="s">
        <v>3703</v>
      </c>
      <c r="D2236" s="22">
        <v>16</v>
      </c>
      <c r="E2236" s="22" t="str">
        <f>VLOOKUP(A2236,[4]技术合作!$1:$1048576,3,FALSE)</f>
        <v>广东省东莞市</v>
      </c>
      <c r="F2236" s="21" t="s">
        <v>3712</v>
      </c>
      <c r="G2236" s="21" t="s">
        <v>434</v>
      </c>
      <c r="H2236" s="24"/>
    </row>
    <row r="2237" s="1" customFormat="1" spans="1:8">
      <c r="A2237" s="21" t="s">
        <v>434</v>
      </c>
      <c r="B2237" s="27" t="s">
        <v>435</v>
      </c>
      <c r="C2237" s="23" t="s">
        <v>3703</v>
      </c>
      <c r="D2237" s="22">
        <v>16</v>
      </c>
      <c r="E2237" s="22" t="str">
        <f>VLOOKUP(A2237,[4]技术合作!$1:$1048576,3,FALSE)</f>
        <v>广东省东莞市</v>
      </c>
      <c r="F2237" s="21" t="s">
        <v>3713</v>
      </c>
      <c r="G2237" s="21" t="s">
        <v>434</v>
      </c>
      <c r="H2237" s="24"/>
    </row>
    <row r="2238" s="1" customFormat="1" spans="1:8">
      <c r="A2238" s="21" t="s">
        <v>434</v>
      </c>
      <c r="B2238" s="27" t="s">
        <v>435</v>
      </c>
      <c r="C2238" s="23" t="s">
        <v>3703</v>
      </c>
      <c r="D2238" s="22">
        <v>16</v>
      </c>
      <c r="E2238" s="22" t="str">
        <f>VLOOKUP(A2238,[4]技术合作!$1:$1048576,3,FALSE)</f>
        <v>广东省东莞市</v>
      </c>
      <c r="F2238" s="21" t="s">
        <v>3714</v>
      </c>
      <c r="G2238" s="21" t="s">
        <v>434</v>
      </c>
      <c r="H2238" s="24"/>
    </row>
    <row r="2239" s="1" customFormat="1" spans="1:8">
      <c r="A2239" s="21" t="s">
        <v>434</v>
      </c>
      <c r="B2239" s="27" t="s">
        <v>435</v>
      </c>
      <c r="C2239" s="23" t="s">
        <v>3703</v>
      </c>
      <c r="D2239" s="22">
        <v>16</v>
      </c>
      <c r="E2239" s="22" t="str">
        <f>VLOOKUP(A2239,[4]技术合作!$1:$1048576,3,FALSE)</f>
        <v>广东省东莞市</v>
      </c>
      <c r="F2239" s="21" t="s">
        <v>3715</v>
      </c>
      <c r="G2239" s="21" t="s">
        <v>434</v>
      </c>
      <c r="H2239" s="24"/>
    </row>
    <row r="2240" s="1" customFormat="1" spans="1:8">
      <c r="A2240" s="21" t="s">
        <v>434</v>
      </c>
      <c r="B2240" s="27" t="s">
        <v>435</v>
      </c>
      <c r="C2240" s="23" t="s">
        <v>3703</v>
      </c>
      <c r="D2240" s="22">
        <v>16</v>
      </c>
      <c r="E2240" s="22" t="str">
        <f>VLOOKUP(A2240,[4]技术合作!$1:$1048576,3,FALSE)</f>
        <v>广东省东莞市</v>
      </c>
      <c r="F2240" s="21" t="s">
        <v>3716</v>
      </c>
      <c r="G2240" s="21" t="s">
        <v>434</v>
      </c>
      <c r="H2240" s="24"/>
    </row>
    <row r="2241" s="1" customFormat="1" spans="1:8">
      <c r="A2241" s="21" t="s">
        <v>434</v>
      </c>
      <c r="B2241" s="27" t="s">
        <v>435</v>
      </c>
      <c r="C2241" s="23" t="s">
        <v>3703</v>
      </c>
      <c r="D2241" s="22">
        <v>16</v>
      </c>
      <c r="E2241" s="22" t="str">
        <f>VLOOKUP(A2241,[4]技术合作!$1:$1048576,3,FALSE)</f>
        <v>广东省东莞市</v>
      </c>
      <c r="F2241" s="21" t="s">
        <v>3717</v>
      </c>
      <c r="G2241" s="21" t="s">
        <v>434</v>
      </c>
      <c r="H2241" s="24"/>
    </row>
    <row r="2242" s="1" customFormat="1" spans="1:8">
      <c r="A2242" s="21" t="s">
        <v>434</v>
      </c>
      <c r="B2242" s="27" t="s">
        <v>435</v>
      </c>
      <c r="C2242" s="23" t="s">
        <v>3703</v>
      </c>
      <c r="D2242" s="22">
        <v>16</v>
      </c>
      <c r="E2242" s="22" t="str">
        <f>VLOOKUP(A2242,[4]技术合作!$1:$1048576,3,FALSE)</f>
        <v>广东省东莞市</v>
      </c>
      <c r="F2242" s="21" t="s">
        <v>3718</v>
      </c>
      <c r="G2242" s="21" t="s">
        <v>434</v>
      </c>
      <c r="H2242" s="24"/>
    </row>
    <row r="2243" s="1" customFormat="1" spans="1:8">
      <c r="A2243" s="21" t="s">
        <v>434</v>
      </c>
      <c r="B2243" s="27" t="s">
        <v>435</v>
      </c>
      <c r="C2243" s="23" t="s">
        <v>3703</v>
      </c>
      <c r="D2243" s="22">
        <v>16</v>
      </c>
      <c r="E2243" s="22" t="str">
        <f>VLOOKUP(A2243,[4]技术合作!$1:$1048576,3,FALSE)</f>
        <v>广东省东莞市</v>
      </c>
      <c r="F2243" s="21" t="s">
        <v>3719</v>
      </c>
      <c r="G2243" s="21" t="s">
        <v>434</v>
      </c>
      <c r="H2243" s="24"/>
    </row>
    <row r="2244" s="1" customFormat="1" spans="1:8">
      <c r="A2244" s="21" t="s">
        <v>437</v>
      </c>
      <c r="B2244" s="22" t="s">
        <v>438</v>
      </c>
      <c r="C2244" s="23" t="s">
        <v>3720</v>
      </c>
      <c r="D2244" s="22">
        <v>9</v>
      </c>
      <c r="E2244" s="22" t="str">
        <f>VLOOKUP(A2244,[4]技术合作!$1:$1048576,3,FALSE)</f>
        <v>安徽省芜湖市</v>
      </c>
      <c r="F2244" s="21" t="s">
        <v>3721</v>
      </c>
      <c r="G2244" s="21" t="s">
        <v>437</v>
      </c>
      <c r="H2244" s="24"/>
    </row>
    <row r="2245" s="1" customFormat="1" spans="1:8">
      <c r="A2245" s="21" t="s">
        <v>437</v>
      </c>
      <c r="B2245" s="22" t="s">
        <v>438</v>
      </c>
      <c r="C2245" s="23" t="s">
        <v>3720</v>
      </c>
      <c r="D2245" s="22">
        <v>9</v>
      </c>
      <c r="E2245" s="22" t="str">
        <f>VLOOKUP(A2245,[4]技术合作!$1:$1048576,3,FALSE)</f>
        <v>安徽省芜湖市</v>
      </c>
      <c r="F2245" s="21" t="s">
        <v>3722</v>
      </c>
      <c r="G2245" s="21" t="s">
        <v>437</v>
      </c>
      <c r="H2245" s="24"/>
    </row>
    <row r="2246" s="1" customFormat="1" spans="1:8">
      <c r="A2246" s="21" t="s">
        <v>437</v>
      </c>
      <c r="B2246" s="22" t="s">
        <v>438</v>
      </c>
      <c r="C2246" s="23" t="s">
        <v>3720</v>
      </c>
      <c r="D2246" s="22">
        <v>9</v>
      </c>
      <c r="E2246" s="22" t="str">
        <f>VLOOKUP(A2246,[4]技术合作!$1:$1048576,3,FALSE)</f>
        <v>安徽省芜湖市</v>
      </c>
      <c r="F2246" s="21" t="s">
        <v>3723</v>
      </c>
      <c r="G2246" s="21" t="s">
        <v>437</v>
      </c>
      <c r="H2246" s="24"/>
    </row>
    <row r="2247" s="1" customFormat="1" spans="1:8">
      <c r="A2247" s="21" t="s">
        <v>437</v>
      </c>
      <c r="B2247" s="22" t="s">
        <v>438</v>
      </c>
      <c r="C2247" s="23" t="s">
        <v>3720</v>
      </c>
      <c r="D2247" s="22">
        <v>9</v>
      </c>
      <c r="E2247" s="22" t="str">
        <f>VLOOKUP(A2247,[4]技术合作!$1:$1048576,3,FALSE)</f>
        <v>安徽省芜湖市</v>
      </c>
      <c r="F2247" s="21" t="s">
        <v>3724</v>
      </c>
      <c r="G2247" s="21" t="s">
        <v>437</v>
      </c>
      <c r="H2247" s="24"/>
    </row>
    <row r="2248" s="1" customFormat="1" spans="1:8">
      <c r="A2248" s="21" t="s">
        <v>437</v>
      </c>
      <c r="B2248" s="22" t="s">
        <v>438</v>
      </c>
      <c r="C2248" s="23" t="s">
        <v>3720</v>
      </c>
      <c r="D2248" s="22">
        <v>9</v>
      </c>
      <c r="E2248" s="22" t="str">
        <f>VLOOKUP(A2248,[4]技术合作!$1:$1048576,3,FALSE)</f>
        <v>安徽省芜湖市</v>
      </c>
      <c r="F2248" s="21" t="s">
        <v>3725</v>
      </c>
      <c r="G2248" s="21" t="s">
        <v>437</v>
      </c>
      <c r="H2248" s="24"/>
    </row>
    <row r="2249" s="1" customFormat="1" spans="1:8">
      <c r="A2249" s="21" t="s">
        <v>437</v>
      </c>
      <c r="B2249" s="22" t="s">
        <v>438</v>
      </c>
      <c r="C2249" s="23" t="s">
        <v>3720</v>
      </c>
      <c r="D2249" s="22">
        <v>9</v>
      </c>
      <c r="E2249" s="22" t="str">
        <f>VLOOKUP(A2249,[4]技术合作!$1:$1048576,3,FALSE)</f>
        <v>安徽省芜湖市</v>
      </c>
      <c r="F2249" s="21" t="s">
        <v>3726</v>
      </c>
      <c r="G2249" s="21" t="s">
        <v>437</v>
      </c>
      <c r="H2249" s="24"/>
    </row>
    <row r="2250" s="1" customFormat="1" spans="1:8">
      <c r="A2250" s="21" t="s">
        <v>437</v>
      </c>
      <c r="B2250" s="22" t="s">
        <v>438</v>
      </c>
      <c r="C2250" s="23" t="s">
        <v>3720</v>
      </c>
      <c r="D2250" s="22">
        <v>9</v>
      </c>
      <c r="E2250" s="22" t="str">
        <f>VLOOKUP(A2250,[4]技术合作!$1:$1048576,3,FALSE)</f>
        <v>安徽省芜湖市</v>
      </c>
      <c r="F2250" s="21" t="s">
        <v>3727</v>
      </c>
      <c r="G2250" s="21" t="s">
        <v>437</v>
      </c>
      <c r="H2250" s="24"/>
    </row>
    <row r="2251" s="1" customFormat="1" spans="1:8">
      <c r="A2251" s="21" t="s">
        <v>437</v>
      </c>
      <c r="B2251" s="22" t="s">
        <v>438</v>
      </c>
      <c r="C2251" s="23" t="s">
        <v>3720</v>
      </c>
      <c r="D2251" s="22">
        <v>9</v>
      </c>
      <c r="E2251" s="22" t="str">
        <f>VLOOKUP(A2251,[4]技术合作!$1:$1048576,3,FALSE)</f>
        <v>安徽省芜湖市</v>
      </c>
      <c r="F2251" s="21" t="s">
        <v>3728</v>
      </c>
      <c r="G2251" s="21" t="s">
        <v>437</v>
      </c>
      <c r="H2251" s="24"/>
    </row>
    <row r="2252" s="1" customFormat="1" spans="1:8">
      <c r="A2252" s="21" t="s">
        <v>437</v>
      </c>
      <c r="B2252" s="22" t="s">
        <v>438</v>
      </c>
      <c r="C2252" s="23" t="s">
        <v>3720</v>
      </c>
      <c r="D2252" s="22">
        <v>9</v>
      </c>
      <c r="E2252" s="22" t="str">
        <f>VLOOKUP(A2252,[4]技术合作!$1:$1048576,3,FALSE)</f>
        <v>安徽省芜湖市</v>
      </c>
      <c r="F2252" s="21" t="s">
        <v>3729</v>
      </c>
      <c r="G2252" s="21" t="s">
        <v>437</v>
      </c>
      <c r="H2252" s="24"/>
    </row>
    <row r="2253" s="1" customFormat="1" spans="1:8">
      <c r="A2253" s="21" t="s">
        <v>440</v>
      </c>
      <c r="B2253" s="22" t="s">
        <v>441</v>
      </c>
      <c r="C2253" s="23" t="s">
        <v>3730</v>
      </c>
      <c r="D2253" s="22">
        <v>12</v>
      </c>
      <c r="E2253" s="22" t="str">
        <f>VLOOKUP(A2253,[4]技术合作!$1:$1048576,3,FALSE)</f>
        <v>四川省成都市</v>
      </c>
      <c r="F2253" s="21" t="s">
        <v>3731</v>
      </c>
      <c r="G2253" s="21" t="s">
        <v>440</v>
      </c>
      <c r="H2253" s="24"/>
    </row>
    <row r="2254" s="1" customFormat="1" spans="1:8">
      <c r="A2254" s="21" t="s">
        <v>440</v>
      </c>
      <c r="B2254" s="22" t="s">
        <v>441</v>
      </c>
      <c r="C2254" s="23" t="s">
        <v>3730</v>
      </c>
      <c r="D2254" s="22">
        <v>12</v>
      </c>
      <c r="E2254" s="22" t="str">
        <f>VLOOKUP(A2254,[4]技术合作!$1:$1048576,3,FALSE)</f>
        <v>四川省成都市</v>
      </c>
      <c r="F2254" s="21" t="s">
        <v>3732</v>
      </c>
      <c r="G2254" s="21" t="s">
        <v>440</v>
      </c>
      <c r="H2254" s="24"/>
    </row>
    <row r="2255" s="1" customFormat="1" spans="1:8">
      <c r="A2255" s="21" t="s">
        <v>440</v>
      </c>
      <c r="B2255" s="22" t="s">
        <v>441</v>
      </c>
      <c r="C2255" s="23" t="s">
        <v>3730</v>
      </c>
      <c r="D2255" s="22">
        <v>12</v>
      </c>
      <c r="E2255" s="22" t="str">
        <f>VLOOKUP(A2255,[4]技术合作!$1:$1048576,3,FALSE)</f>
        <v>四川省成都市</v>
      </c>
      <c r="F2255" s="21" t="s">
        <v>3733</v>
      </c>
      <c r="G2255" s="21" t="s">
        <v>440</v>
      </c>
      <c r="H2255" s="24"/>
    </row>
    <row r="2256" s="1" customFormat="1" spans="1:8">
      <c r="A2256" s="21" t="s">
        <v>440</v>
      </c>
      <c r="B2256" s="22" t="s">
        <v>441</v>
      </c>
      <c r="C2256" s="23" t="s">
        <v>3730</v>
      </c>
      <c r="D2256" s="22">
        <v>12</v>
      </c>
      <c r="E2256" s="22" t="str">
        <f>VLOOKUP(A2256,[4]技术合作!$1:$1048576,3,FALSE)</f>
        <v>四川省成都市</v>
      </c>
      <c r="F2256" s="21" t="s">
        <v>3734</v>
      </c>
      <c r="G2256" s="21" t="s">
        <v>440</v>
      </c>
      <c r="H2256" s="24"/>
    </row>
    <row r="2257" s="1" customFormat="1" spans="1:8">
      <c r="A2257" s="21" t="s">
        <v>440</v>
      </c>
      <c r="B2257" s="22" t="s">
        <v>441</v>
      </c>
      <c r="C2257" s="23" t="s">
        <v>3730</v>
      </c>
      <c r="D2257" s="22">
        <v>12</v>
      </c>
      <c r="E2257" s="22" t="str">
        <f>VLOOKUP(A2257,[4]技术合作!$1:$1048576,3,FALSE)</f>
        <v>四川省成都市</v>
      </c>
      <c r="F2257" s="21" t="s">
        <v>3735</v>
      </c>
      <c r="G2257" s="21" t="s">
        <v>440</v>
      </c>
      <c r="H2257" s="24"/>
    </row>
    <row r="2258" s="1" customFormat="1" spans="1:8">
      <c r="A2258" s="21" t="s">
        <v>440</v>
      </c>
      <c r="B2258" s="22" t="s">
        <v>441</v>
      </c>
      <c r="C2258" s="23" t="s">
        <v>3730</v>
      </c>
      <c r="D2258" s="22">
        <v>12</v>
      </c>
      <c r="E2258" s="22" t="str">
        <f>VLOOKUP(A2258,[4]技术合作!$1:$1048576,3,FALSE)</f>
        <v>四川省成都市</v>
      </c>
      <c r="F2258" s="21" t="s">
        <v>3736</v>
      </c>
      <c r="G2258" s="21" t="s">
        <v>440</v>
      </c>
      <c r="H2258" s="24"/>
    </row>
    <row r="2259" s="1" customFormat="1" spans="1:8">
      <c r="A2259" s="21" t="s">
        <v>440</v>
      </c>
      <c r="B2259" s="22" t="s">
        <v>441</v>
      </c>
      <c r="C2259" s="23" t="s">
        <v>3730</v>
      </c>
      <c r="D2259" s="22">
        <v>12</v>
      </c>
      <c r="E2259" s="22" t="str">
        <f>VLOOKUP(A2259,[4]技术合作!$1:$1048576,3,FALSE)</f>
        <v>四川省成都市</v>
      </c>
      <c r="F2259" s="21" t="s">
        <v>3737</v>
      </c>
      <c r="G2259" s="21" t="s">
        <v>440</v>
      </c>
      <c r="H2259" s="24"/>
    </row>
    <row r="2260" s="1" customFormat="1" spans="1:8">
      <c r="A2260" s="21" t="s">
        <v>440</v>
      </c>
      <c r="B2260" s="22" t="s">
        <v>441</v>
      </c>
      <c r="C2260" s="23" t="s">
        <v>3730</v>
      </c>
      <c r="D2260" s="22">
        <v>12</v>
      </c>
      <c r="E2260" s="22" t="str">
        <f>VLOOKUP(A2260,[4]技术合作!$1:$1048576,3,FALSE)</f>
        <v>四川省成都市</v>
      </c>
      <c r="F2260" s="21" t="s">
        <v>3738</v>
      </c>
      <c r="G2260" s="21" t="s">
        <v>440</v>
      </c>
      <c r="H2260" s="24"/>
    </row>
    <row r="2261" s="1" customFormat="1" spans="1:8">
      <c r="A2261" s="21" t="s">
        <v>440</v>
      </c>
      <c r="B2261" s="22" t="s">
        <v>441</v>
      </c>
      <c r="C2261" s="23" t="s">
        <v>3730</v>
      </c>
      <c r="D2261" s="22">
        <v>12</v>
      </c>
      <c r="E2261" s="22" t="str">
        <f>VLOOKUP(A2261,[4]技术合作!$1:$1048576,3,FALSE)</f>
        <v>四川省成都市</v>
      </c>
      <c r="F2261" s="21" t="s">
        <v>3739</v>
      </c>
      <c r="G2261" s="21" t="s">
        <v>440</v>
      </c>
      <c r="H2261" s="24"/>
    </row>
    <row r="2262" s="1" customFormat="1" spans="1:8">
      <c r="A2262" s="21" t="s">
        <v>440</v>
      </c>
      <c r="B2262" s="22" t="s">
        <v>441</v>
      </c>
      <c r="C2262" s="23" t="s">
        <v>3730</v>
      </c>
      <c r="D2262" s="22">
        <v>12</v>
      </c>
      <c r="E2262" s="22" t="str">
        <f>VLOOKUP(A2262,[4]技术合作!$1:$1048576,3,FALSE)</f>
        <v>四川省成都市</v>
      </c>
      <c r="F2262" s="21" t="s">
        <v>3740</v>
      </c>
      <c r="G2262" s="21" t="s">
        <v>440</v>
      </c>
      <c r="H2262" s="24"/>
    </row>
    <row r="2263" s="1" customFormat="1" spans="1:8">
      <c r="A2263" s="21" t="s">
        <v>440</v>
      </c>
      <c r="B2263" s="22" t="s">
        <v>441</v>
      </c>
      <c r="C2263" s="23" t="s">
        <v>3730</v>
      </c>
      <c r="D2263" s="22">
        <v>12</v>
      </c>
      <c r="E2263" s="22" t="str">
        <f>VLOOKUP(A2263,[4]技术合作!$1:$1048576,3,FALSE)</f>
        <v>四川省成都市</v>
      </c>
      <c r="F2263" s="21" t="s">
        <v>3741</v>
      </c>
      <c r="G2263" s="21" t="s">
        <v>440</v>
      </c>
      <c r="H2263" s="24"/>
    </row>
    <row r="2264" s="1" customFormat="1" spans="1:8">
      <c r="A2264" s="21" t="s">
        <v>440</v>
      </c>
      <c r="B2264" s="22" t="s">
        <v>441</v>
      </c>
      <c r="C2264" s="23" t="s">
        <v>3730</v>
      </c>
      <c r="D2264" s="22">
        <v>12</v>
      </c>
      <c r="E2264" s="22" t="str">
        <f>VLOOKUP(A2264,[4]技术合作!$1:$1048576,3,FALSE)</f>
        <v>四川省成都市</v>
      </c>
      <c r="F2264" s="21" t="s">
        <v>3742</v>
      </c>
      <c r="G2264" s="21" t="s">
        <v>440</v>
      </c>
      <c r="H2264" s="24"/>
    </row>
    <row r="2265" s="1" customFormat="1" spans="1:8">
      <c r="A2265" s="21" t="s">
        <v>443</v>
      </c>
      <c r="B2265" s="22" t="s">
        <v>444</v>
      </c>
      <c r="C2265" s="23" t="s">
        <v>3743</v>
      </c>
      <c r="D2265" s="22">
        <v>12</v>
      </c>
      <c r="E2265" s="22" t="str">
        <f>VLOOKUP(A2265,[4]技术合作!$1:$1048576,3,FALSE)</f>
        <v>福建省厦门市</v>
      </c>
      <c r="F2265" s="21" t="s">
        <v>3744</v>
      </c>
      <c r="G2265" s="21" t="s">
        <v>443</v>
      </c>
      <c r="H2265" s="24"/>
    </row>
    <row r="2266" s="1" customFormat="1" spans="1:8">
      <c r="A2266" s="21" t="s">
        <v>443</v>
      </c>
      <c r="B2266" s="22" t="s">
        <v>444</v>
      </c>
      <c r="C2266" s="23" t="s">
        <v>3743</v>
      </c>
      <c r="D2266" s="22">
        <v>12</v>
      </c>
      <c r="E2266" s="22" t="str">
        <f>VLOOKUP(A2266,[4]技术合作!$1:$1048576,3,FALSE)</f>
        <v>福建省厦门市</v>
      </c>
      <c r="F2266" s="21" t="s">
        <v>3745</v>
      </c>
      <c r="G2266" s="21" t="s">
        <v>443</v>
      </c>
      <c r="H2266" s="24"/>
    </row>
    <row r="2267" s="1" customFormat="1" spans="1:8">
      <c r="A2267" s="21" t="s">
        <v>443</v>
      </c>
      <c r="B2267" s="22" t="s">
        <v>444</v>
      </c>
      <c r="C2267" s="23" t="s">
        <v>3743</v>
      </c>
      <c r="D2267" s="22">
        <v>12</v>
      </c>
      <c r="E2267" s="22" t="str">
        <f>VLOOKUP(A2267,[4]技术合作!$1:$1048576,3,FALSE)</f>
        <v>福建省厦门市</v>
      </c>
      <c r="F2267" s="21" t="s">
        <v>3746</v>
      </c>
      <c r="G2267" s="21" t="s">
        <v>443</v>
      </c>
      <c r="H2267" s="24"/>
    </row>
    <row r="2268" s="1" customFormat="1" spans="1:8">
      <c r="A2268" s="21" t="s">
        <v>443</v>
      </c>
      <c r="B2268" s="22" t="s">
        <v>444</v>
      </c>
      <c r="C2268" s="23" t="s">
        <v>3743</v>
      </c>
      <c r="D2268" s="22">
        <v>12</v>
      </c>
      <c r="E2268" s="22" t="str">
        <f>VLOOKUP(A2268,[4]技术合作!$1:$1048576,3,FALSE)</f>
        <v>福建省厦门市</v>
      </c>
      <c r="F2268" s="21" t="s">
        <v>3747</v>
      </c>
      <c r="G2268" s="21" t="s">
        <v>443</v>
      </c>
      <c r="H2268" s="24"/>
    </row>
    <row r="2269" s="1" customFormat="1" spans="1:8">
      <c r="A2269" s="21" t="s">
        <v>443</v>
      </c>
      <c r="B2269" s="22" t="s">
        <v>444</v>
      </c>
      <c r="C2269" s="23" t="s">
        <v>3743</v>
      </c>
      <c r="D2269" s="22">
        <v>12</v>
      </c>
      <c r="E2269" s="22" t="str">
        <f>VLOOKUP(A2269,[4]技术合作!$1:$1048576,3,FALSE)</f>
        <v>福建省厦门市</v>
      </c>
      <c r="F2269" s="21" t="s">
        <v>3748</v>
      </c>
      <c r="G2269" s="21" t="s">
        <v>443</v>
      </c>
      <c r="H2269" s="24"/>
    </row>
    <row r="2270" s="1" customFormat="1" spans="1:8">
      <c r="A2270" s="21" t="s">
        <v>443</v>
      </c>
      <c r="B2270" s="22" t="s">
        <v>444</v>
      </c>
      <c r="C2270" s="23" t="s">
        <v>3743</v>
      </c>
      <c r="D2270" s="22">
        <v>12</v>
      </c>
      <c r="E2270" s="22" t="str">
        <f>VLOOKUP(A2270,[4]技术合作!$1:$1048576,3,FALSE)</f>
        <v>福建省厦门市</v>
      </c>
      <c r="F2270" s="21" t="s">
        <v>3749</v>
      </c>
      <c r="G2270" s="21" t="s">
        <v>443</v>
      </c>
      <c r="H2270" s="24"/>
    </row>
    <row r="2271" s="1" customFormat="1" spans="1:8">
      <c r="A2271" s="21" t="s">
        <v>443</v>
      </c>
      <c r="B2271" s="22" t="s">
        <v>444</v>
      </c>
      <c r="C2271" s="23" t="s">
        <v>3743</v>
      </c>
      <c r="D2271" s="22">
        <v>12</v>
      </c>
      <c r="E2271" s="22" t="str">
        <f>VLOOKUP(A2271,[4]技术合作!$1:$1048576,3,FALSE)</f>
        <v>福建省厦门市</v>
      </c>
      <c r="F2271" s="21" t="s">
        <v>3750</v>
      </c>
      <c r="G2271" s="21" t="s">
        <v>443</v>
      </c>
      <c r="H2271" s="24"/>
    </row>
    <row r="2272" s="1" customFormat="1" spans="1:8">
      <c r="A2272" s="21" t="s">
        <v>443</v>
      </c>
      <c r="B2272" s="22" t="s">
        <v>444</v>
      </c>
      <c r="C2272" s="23" t="s">
        <v>3743</v>
      </c>
      <c r="D2272" s="22">
        <v>12</v>
      </c>
      <c r="E2272" s="22" t="str">
        <f>VLOOKUP(A2272,[4]技术合作!$1:$1048576,3,FALSE)</f>
        <v>福建省厦门市</v>
      </c>
      <c r="F2272" s="21" t="s">
        <v>3751</v>
      </c>
      <c r="G2272" s="21" t="s">
        <v>443</v>
      </c>
      <c r="H2272" s="24"/>
    </row>
    <row r="2273" s="1" customFormat="1" spans="1:8">
      <c r="A2273" s="21" t="s">
        <v>443</v>
      </c>
      <c r="B2273" s="22" t="s">
        <v>444</v>
      </c>
      <c r="C2273" s="23" t="s">
        <v>3743</v>
      </c>
      <c r="D2273" s="22">
        <v>12</v>
      </c>
      <c r="E2273" s="22" t="str">
        <f>VLOOKUP(A2273,[4]技术合作!$1:$1048576,3,FALSE)</f>
        <v>福建省厦门市</v>
      </c>
      <c r="F2273" s="21" t="s">
        <v>3752</v>
      </c>
      <c r="G2273" s="21" t="s">
        <v>443</v>
      </c>
      <c r="H2273" s="24"/>
    </row>
    <row r="2274" s="1" customFormat="1" spans="1:8">
      <c r="A2274" s="21" t="s">
        <v>443</v>
      </c>
      <c r="B2274" s="22" t="s">
        <v>444</v>
      </c>
      <c r="C2274" s="23" t="s">
        <v>3743</v>
      </c>
      <c r="D2274" s="22">
        <v>12</v>
      </c>
      <c r="E2274" s="22" t="str">
        <f>VLOOKUP(A2274,[4]技术合作!$1:$1048576,3,FALSE)</f>
        <v>福建省厦门市</v>
      </c>
      <c r="F2274" s="21" t="s">
        <v>3753</v>
      </c>
      <c r="G2274" s="21" t="s">
        <v>443</v>
      </c>
      <c r="H2274" s="24"/>
    </row>
    <row r="2275" s="1" customFormat="1" spans="1:8">
      <c r="A2275" s="21" t="s">
        <v>443</v>
      </c>
      <c r="B2275" s="22" t="s">
        <v>444</v>
      </c>
      <c r="C2275" s="23" t="s">
        <v>3743</v>
      </c>
      <c r="D2275" s="22">
        <v>12</v>
      </c>
      <c r="E2275" s="22" t="str">
        <f>VLOOKUP(A2275,[4]技术合作!$1:$1048576,3,FALSE)</f>
        <v>福建省厦门市</v>
      </c>
      <c r="F2275" s="21" t="s">
        <v>3754</v>
      </c>
      <c r="G2275" s="21" t="s">
        <v>443</v>
      </c>
      <c r="H2275" s="24"/>
    </row>
    <row r="2276" s="1" customFormat="1" spans="1:8">
      <c r="A2276" s="21" t="s">
        <v>443</v>
      </c>
      <c r="B2276" s="22" t="s">
        <v>444</v>
      </c>
      <c r="C2276" s="23" t="s">
        <v>3743</v>
      </c>
      <c r="D2276" s="22">
        <v>12</v>
      </c>
      <c r="E2276" s="22" t="str">
        <f>VLOOKUP(A2276,[4]技术合作!$1:$1048576,3,FALSE)</f>
        <v>福建省厦门市</v>
      </c>
      <c r="F2276" s="21" t="s">
        <v>3755</v>
      </c>
      <c r="G2276" s="21" t="s">
        <v>443</v>
      </c>
      <c r="H2276" s="24"/>
    </row>
    <row r="2277" s="1" customFormat="1" spans="1:8">
      <c r="A2277" s="21" t="s">
        <v>446</v>
      </c>
      <c r="B2277" s="22" t="s">
        <v>447</v>
      </c>
      <c r="C2277" s="23" t="s">
        <v>3756</v>
      </c>
      <c r="D2277" s="22">
        <v>5</v>
      </c>
      <c r="E2277" s="22" t="str">
        <f>VLOOKUP(A2277,[4]技术合作!$1:$1048576,3,FALSE)</f>
        <v>陕西省汉中市</v>
      </c>
      <c r="F2277" s="21" t="s">
        <v>3757</v>
      </c>
      <c r="G2277" s="21" t="s">
        <v>446</v>
      </c>
      <c r="H2277" s="24"/>
    </row>
    <row r="2278" s="1" customFormat="1" spans="1:8">
      <c r="A2278" s="21" t="s">
        <v>446</v>
      </c>
      <c r="B2278" s="22" t="s">
        <v>447</v>
      </c>
      <c r="C2278" s="23" t="s">
        <v>3756</v>
      </c>
      <c r="D2278" s="22">
        <v>5</v>
      </c>
      <c r="E2278" s="22" t="str">
        <f>VLOOKUP(A2278,[4]技术合作!$1:$1048576,3,FALSE)</f>
        <v>陕西省汉中市</v>
      </c>
      <c r="F2278" s="21" t="s">
        <v>3758</v>
      </c>
      <c r="G2278" s="21" t="s">
        <v>446</v>
      </c>
      <c r="H2278" s="24"/>
    </row>
    <row r="2279" s="1" customFormat="1" spans="1:8">
      <c r="A2279" s="21" t="s">
        <v>446</v>
      </c>
      <c r="B2279" s="22" t="s">
        <v>447</v>
      </c>
      <c r="C2279" s="23" t="s">
        <v>3756</v>
      </c>
      <c r="D2279" s="22">
        <v>5</v>
      </c>
      <c r="E2279" s="22" t="str">
        <f>VLOOKUP(A2279,[4]技术合作!$1:$1048576,3,FALSE)</f>
        <v>陕西省汉中市</v>
      </c>
      <c r="F2279" s="21" t="s">
        <v>3759</v>
      </c>
      <c r="G2279" s="21" t="s">
        <v>446</v>
      </c>
      <c r="H2279" s="24"/>
    </row>
    <row r="2280" s="1" customFormat="1" spans="1:8">
      <c r="A2280" s="21" t="s">
        <v>446</v>
      </c>
      <c r="B2280" s="22" t="s">
        <v>447</v>
      </c>
      <c r="C2280" s="23" t="s">
        <v>3756</v>
      </c>
      <c r="D2280" s="22">
        <v>5</v>
      </c>
      <c r="E2280" s="22" t="str">
        <f>VLOOKUP(A2280,[4]技术合作!$1:$1048576,3,FALSE)</f>
        <v>陕西省汉中市</v>
      </c>
      <c r="F2280" s="21" t="s">
        <v>3760</v>
      </c>
      <c r="G2280" s="21" t="s">
        <v>446</v>
      </c>
      <c r="H2280" s="24"/>
    </row>
    <row r="2281" s="1" customFormat="1" spans="1:8">
      <c r="A2281" s="21" t="s">
        <v>446</v>
      </c>
      <c r="B2281" s="22" t="s">
        <v>447</v>
      </c>
      <c r="C2281" s="23" t="s">
        <v>3756</v>
      </c>
      <c r="D2281" s="22">
        <v>5</v>
      </c>
      <c r="E2281" s="22" t="str">
        <f>VLOOKUP(A2281,[4]技术合作!$1:$1048576,3,FALSE)</f>
        <v>陕西省汉中市</v>
      </c>
      <c r="F2281" s="21" t="s">
        <v>3761</v>
      </c>
      <c r="G2281" s="21" t="s">
        <v>446</v>
      </c>
      <c r="H2281" s="24"/>
    </row>
    <row r="2282" s="1" customFormat="1" spans="1:8">
      <c r="A2282" s="21" t="s">
        <v>449</v>
      </c>
      <c r="B2282" s="22" t="s">
        <v>450</v>
      </c>
      <c r="C2282" s="23" t="s">
        <v>3762</v>
      </c>
      <c r="D2282" s="22">
        <v>20</v>
      </c>
      <c r="E2282" s="22" t="str">
        <f>VLOOKUP(A2282,[4]技术合作!$1:$1048576,3,FALSE)</f>
        <v>广东省深圳市</v>
      </c>
      <c r="F2282" s="21" t="s">
        <v>3763</v>
      </c>
      <c r="G2282" s="21" t="s">
        <v>449</v>
      </c>
      <c r="H2282" s="24"/>
    </row>
    <row r="2283" s="1" customFormat="1" spans="1:8">
      <c r="A2283" s="21" t="s">
        <v>449</v>
      </c>
      <c r="B2283" s="22" t="s">
        <v>450</v>
      </c>
      <c r="C2283" s="23" t="s">
        <v>3762</v>
      </c>
      <c r="D2283" s="22">
        <v>20</v>
      </c>
      <c r="E2283" s="22" t="str">
        <f>VLOOKUP(A2283,[4]技术合作!$1:$1048576,3,FALSE)</f>
        <v>广东省深圳市</v>
      </c>
      <c r="F2283" s="21" t="s">
        <v>3764</v>
      </c>
      <c r="G2283" s="21" t="s">
        <v>449</v>
      </c>
      <c r="H2283" s="24"/>
    </row>
    <row r="2284" s="1" customFormat="1" spans="1:8">
      <c r="A2284" s="21" t="s">
        <v>449</v>
      </c>
      <c r="B2284" s="22" t="s">
        <v>450</v>
      </c>
      <c r="C2284" s="23" t="s">
        <v>3762</v>
      </c>
      <c r="D2284" s="22">
        <v>20</v>
      </c>
      <c r="E2284" s="22" t="str">
        <f>VLOOKUP(A2284,[4]技术合作!$1:$1048576,3,FALSE)</f>
        <v>广东省深圳市</v>
      </c>
      <c r="F2284" s="21" t="s">
        <v>3765</v>
      </c>
      <c r="G2284" s="21" t="s">
        <v>449</v>
      </c>
      <c r="H2284" s="24"/>
    </row>
    <row r="2285" s="1" customFormat="1" spans="1:8">
      <c r="A2285" s="21" t="s">
        <v>449</v>
      </c>
      <c r="B2285" s="22" t="s">
        <v>450</v>
      </c>
      <c r="C2285" s="23" t="s">
        <v>3762</v>
      </c>
      <c r="D2285" s="22">
        <v>20</v>
      </c>
      <c r="E2285" s="22" t="str">
        <f>VLOOKUP(A2285,[4]技术合作!$1:$1048576,3,FALSE)</f>
        <v>广东省深圳市</v>
      </c>
      <c r="F2285" s="21" t="s">
        <v>3766</v>
      </c>
      <c r="G2285" s="21" t="s">
        <v>449</v>
      </c>
      <c r="H2285" s="24"/>
    </row>
    <row r="2286" s="1" customFormat="1" spans="1:8">
      <c r="A2286" s="21" t="s">
        <v>449</v>
      </c>
      <c r="B2286" s="22" t="s">
        <v>450</v>
      </c>
      <c r="C2286" s="23" t="s">
        <v>3762</v>
      </c>
      <c r="D2286" s="22">
        <v>20</v>
      </c>
      <c r="E2286" s="22" t="str">
        <f>VLOOKUP(A2286,[4]技术合作!$1:$1048576,3,FALSE)</f>
        <v>广东省深圳市</v>
      </c>
      <c r="F2286" s="21" t="s">
        <v>3767</v>
      </c>
      <c r="G2286" s="21" t="s">
        <v>449</v>
      </c>
      <c r="H2286" s="24"/>
    </row>
    <row r="2287" s="1" customFormat="1" spans="1:8">
      <c r="A2287" s="21" t="s">
        <v>449</v>
      </c>
      <c r="B2287" s="22" t="s">
        <v>450</v>
      </c>
      <c r="C2287" s="23" t="s">
        <v>3762</v>
      </c>
      <c r="D2287" s="22">
        <v>20</v>
      </c>
      <c r="E2287" s="22" t="str">
        <f>VLOOKUP(A2287,[4]技术合作!$1:$1048576,3,FALSE)</f>
        <v>广东省深圳市</v>
      </c>
      <c r="F2287" s="21" t="s">
        <v>3768</v>
      </c>
      <c r="G2287" s="21" t="s">
        <v>449</v>
      </c>
      <c r="H2287" s="24"/>
    </row>
    <row r="2288" s="1" customFormat="1" spans="1:8">
      <c r="A2288" s="21" t="s">
        <v>449</v>
      </c>
      <c r="B2288" s="22" t="s">
        <v>450</v>
      </c>
      <c r="C2288" s="23" t="s">
        <v>3762</v>
      </c>
      <c r="D2288" s="22">
        <v>20</v>
      </c>
      <c r="E2288" s="22" t="str">
        <f>VLOOKUP(A2288,[4]技术合作!$1:$1048576,3,FALSE)</f>
        <v>广东省深圳市</v>
      </c>
      <c r="F2288" s="21" t="s">
        <v>3769</v>
      </c>
      <c r="G2288" s="21" t="s">
        <v>449</v>
      </c>
      <c r="H2288" s="24"/>
    </row>
    <row r="2289" s="1" customFormat="1" spans="1:8">
      <c r="A2289" s="21" t="s">
        <v>449</v>
      </c>
      <c r="B2289" s="22" t="s">
        <v>450</v>
      </c>
      <c r="C2289" s="23" t="s">
        <v>3762</v>
      </c>
      <c r="D2289" s="22">
        <v>20</v>
      </c>
      <c r="E2289" s="22" t="str">
        <f>VLOOKUP(A2289,[4]技术合作!$1:$1048576,3,FALSE)</f>
        <v>广东省深圳市</v>
      </c>
      <c r="F2289" s="21" t="s">
        <v>3770</v>
      </c>
      <c r="G2289" s="21" t="s">
        <v>449</v>
      </c>
      <c r="H2289" s="24"/>
    </row>
    <row r="2290" s="1" customFormat="1" spans="1:8">
      <c r="A2290" s="21" t="s">
        <v>449</v>
      </c>
      <c r="B2290" s="22" t="s">
        <v>450</v>
      </c>
      <c r="C2290" s="23" t="s">
        <v>3762</v>
      </c>
      <c r="D2290" s="22">
        <v>20</v>
      </c>
      <c r="E2290" s="22" t="str">
        <f>VLOOKUP(A2290,[4]技术合作!$1:$1048576,3,FALSE)</f>
        <v>广东省深圳市</v>
      </c>
      <c r="F2290" s="21" t="s">
        <v>3771</v>
      </c>
      <c r="G2290" s="21" t="s">
        <v>449</v>
      </c>
      <c r="H2290" s="24"/>
    </row>
    <row r="2291" s="1" customFormat="1" spans="1:8">
      <c r="A2291" s="21" t="s">
        <v>449</v>
      </c>
      <c r="B2291" s="22" t="s">
        <v>450</v>
      </c>
      <c r="C2291" s="23" t="s">
        <v>3762</v>
      </c>
      <c r="D2291" s="22">
        <v>20</v>
      </c>
      <c r="E2291" s="22" t="str">
        <f>VLOOKUP(A2291,[4]技术合作!$1:$1048576,3,FALSE)</f>
        <v>广东省深圳市</v>
      </c>
      <c r="F2291" s="21" t="s">
        <v>3772</v>
      </c>
      <c r="G2291" s="21" t="s">
        <v>449</v>
      </c>
      <c r="H2291" s="24"/>
    </row>
    <row r="2292" s="1" customFormat="1" spans="1:8">
      <c r="A2292" s="21" t="s">
        <v>449</v>
      </c>
      <c r="B2292" s="22" t="s">
        <v>450</v>
      </c>
      <c r="C2292" s="23" t="s">
        <v>3762</v>
      </c>
      <c r="D2292" s="22">
        <v>20</v>
      </c>
      <c r="E2292" s="22" t="str">
        <f>VLOOKUP(A2292,[4]技术合作!$1:$1048576,3,FALSE)</f>
        <v>广东省深圳市</v>
      </c>
      <c r="F2292" s="21" t="s">
        <v>3773</v>
      </c>
      <c r="G2292" s="21" t="s">
        <v>449</v>
      </c>
      <c r="H2292" s="24"/>
    </row>
    <row r="2293" s="1" customFormat="1" spans="1:8">
      <c r="A2293" s="21" t="s">
        <v>449</v>
      </c>
      <c r="B2293" s="22" t="s">
        <v>450</v>
      </c>
      <c r="C2293" s="23" t="s">
        <v>3762</v>
      </c>
      <c r="D2293" s="22">
        <v>20</v>
      </c>
      <c r="E2293" s="22" t="str">
        <f>VLOOKUP(A2293,[4]技术合作!$1:$1048576,3,FALSE)</f>
        <v>广东省深圳市</v>
      </c>
      <c r="F2293" s="21" t="s">
        <v>3774</v>
      </c>
      <c r="G2293" s="21" t="s">
        <v>449</v>
      </c>
      <c r="H2293" s="24"/>
    </row>
    <row r="2294" s="1" customFormat="1" spans="1:8">
      <c r="A2294" s="21" t="s">
        <v>449</v>
      </c>
      <c r="B2294" s="22" t="s">
        <v>450</v>
      </c>
      <c r="C2294" s="23" t="s">
        <v>3762</v>
      </c>
      <c r="D2294" s="22">
        <v>20</v>
      </c>
      <c r="E2294" s="22" t="str">
        <f>VLOOKUP(A2294,[4]技术合作!$1:$1048576,3,FALSE)</f>
        <v>广东省深圳市</v>
      </c>
      <c r="F2294" s="21" t="s">
        <v>3775</v>
      </c>
      <c r="G2294" s="21" t="s">
        <v>449</v>
      </c>
      <c r="H2294" s="24"/>
    </row>
    <row r="2295" s="1" customFormat="1" spans="1:8">
      <c r="A2295" s="21" t="s">
        <v>449</v>
      </c>
      <c r="B2295" s="22" t="s">
        <v>450</v>
      </c>
      <c r="C2295" s="23" t="s">
        <v>3762</v>
      </c>
      <c r="D2295" s="22">
        <v>20</v>
      </c>
      <c r="E2295" s="22" t="str">
        <f>VLOOKUP(A2295,[4]技术合作!$1:$1048576,3,FALSE)</f>
        <v>广东省深圳市</v>
      </c>
      <c r="F2295" s="21" t="s">
        <v>3776</v>
      </c>
      <c r="G2295" s="21" t="s">
        <v>449</v>
      </c>
      <c r="H2295" s="24"/>
    </row>
    <row r="2296" s="1" customFormat="1" spans="1:8">
      <c r="A2296" s="21" t="s">
        <v>449</v>
      </c>
      <c r="B2296" s="22" t="s">
        <v>450</v>
      </c>
      <c r="C2296" s="23" t="s">
        <v>3762</v>
      </c>
      <c r="D2296" s="22">
        <v>20</v>
      </c>
      <c r="E2296" s="22" t="str">
        <f>VLOOKUP(A2296,[4]技术合作!$1:$1048576,3,FALSE)</f>
        <v>广东省深圳市</v>
      </c>
      <c r="F2296" s="21" t="s">
        <v>3777</v>
      </c>
      <c r="G2296" s="21" t="s">
        <v>449</v>
      </c>
      <c r="H2296" s="24"/>
    </row>
    <row r="2297" s="1" customFormat="1" spans="1:8">
      <c r="A2297" s="21" t="s">
        <v>449</v>
      </c>
      <c r="B2297" s="22" t="s">
        <v>450</v>
      </c>
      <c r="C2297" s="23" t="s">
        <v>3762</v>
      </c>
      <c r="D2297" s="22">
        <v>20</v>
      </c>
      <c r="E2297" s="22" t="str">
        <f>VLOOKUP(A2297,[4]技术合作!$1:$1048576,3,FALSE)</f>
        <v>广东省深圳市</v>
      </c>
      <c r="F2297" s="21" t="s">
        <v>3778</v>
      </c>
      <c r="G2297" s="21" t="s">
        <v>449</v>
      </c>
      <c r="H2297" s="24"/>
    </row>
    <row r="2298" s="1" customFormat="1" spans="1:8">
      <c r="A2298" s="21" t="s">
        <v>449</v>
      </c>
      <c r="B2298" s="22" t="s">
        <v>450</v>
      </c>
      <c r="C2298" s="23" t="s">
        <v>3762</v>
      </c>
      <c r="D2298" s="22">
        <v>20</v>
      </c>
      <c r="E2298" s="22" t="str">
        <f>VLOOKUP(A2298,[4]技术合作!$1:$1048576,3,FALSE)</f>
        <v>广东省深圳市</v>
      </c>
      <c r="F2298" s="21" t="s">
        <v>3779</v>
      </c>
      <c r="G2298" s="21" t="s">
        <v>449</v>
      </c>
      <c r="H2298" s="24"/>
    </row>
    <row r="2299" s="1" customFormat="1" spans="1:8">
      <c r="A2299" s="21" t="s">
        <v>449</v>
      </c>
      <c r="B2299" s="22" t="s">
        <v>450</v>
      </c>
      <c r="C2299" s="23" t="s">
        <v>3762</v>
      </c>
      <c r="D2299" s="22">
        <v>20</v>
      </c>
      <c r="E2299" s="22" t="str">
        <f>VLOOKUP(A2299,[4]技术合作!$1:$1048576,3,FALSE)</f>
        <v>广东省深圳市</v>
      </c>
      <c r="F2299" s="21" t="s">
        <v>3780</v>
      </c>
      <c r="G2299" s="21" t="s">
        <v>449</v>
      </c>
      <c r="H2299" s="24"/>
    </row>
    <row r="2300" s="1" customFormat="1" spans="1:8">
      <c r="A2300" s="21" t="s">
        <v>449</v>
      </c>
      <c r="B2300" s="22" t="s">
        <v>450</v>
      </c>
      <c r="C2300" s="23" t="s">
        <v>3762</v>
      </c>
      <c r="D2300" s="22">
        <v>20</v>
      </c>
      <c r="E2300" s="22" t="str">
        <f>VLOOKUP(A2300,[4]技术合作!$1:$1048576,3,FALSE)</f>
        <v>广东省深圳市</v>
      </c>
      <c r="F2300" s="21" t="s">
        <v>3781</v>
      </c>
      <c r="G2300" s="21" t="s">
        <v>449</v>
      </c>
      <c r="H2300" s="24"/>
    </row>
    <row r="2301" s="1" customFormat="1" spans="1:8">
      <c r="A2301" s="21" t="s">
        <v>449</v>
      </c>
      <c r="B2301" s="22" t="s">
        <v>450</v>
      </c>
      <c r="C2301" s="23" t="s">
        <v>3762</v>
      </c>
      <c r="D2301" s="22">
        <v>20</v>
      </c>
      <c r="E2301" s="22" t="str">
        <f>VLOOKUP(A2301,[4]技术合作!$1:$1048576,3,FALSE)</f>
        <v>广东省深圳市</v>
      </c>
      <c r="F2301" s="21" t="s">
        <v>3782</v>
      </c>
      <c r="G2301" s="21" t="s">
        <v>449</v>
      </c>
      <c r="H2301" s="24"/>
    </row>
    <row r="2302" s="1" customFormat="1" spans="1:8">
      <c r="A2302" s="21" t="s">
        <v>452</v>
      </c>
      <c r="B2302" s="22" t="s">
        <v>453</v>
      </c>
      <c r="C2302" s="23" t="s">
        <v>3783</v>
      </c>
      <c r="D2302" s="22">
        <v>9</v>
      </c>
      <c r="E2302" s="22" t="str">
        <f>VLOOKUP(A2302,[4]技术合作!$1:$1048576,3,FALSE)</f>
        <v>天津市</v>
      </c>
      <c r="F2302" s="21" t="s">
        <v>3784</v>
      </c>
      <c r="G2302" s="21" t="s">
        <v>452</v>
      </c>
      <c r="H2302" s="24"/>
    </row>
    <row r="2303" s="1" customFormat="1" spans="1:8">
      <c r="A2303" s="21" t="s">
        <v>452</v>
      </c>
      <c r="B2303" s="22" t="s">
        <v>453</v>
      </c>
      <c r="C2303" s="23" t="s">
        <v>3783</v>
      </c>
      <c r="D2303" s="22">
        <v>9</v>
      </c>
      <c r="E2303" s="22" t="str">
        <f>VLOOKUP(A2303,[4]技术合作!$1:$1048576,3,FALSE)</f>
        <v>天津市</v>
      </c>
      <c r="F2303" s="21" t="s">
        <v>3785</v>
      </c>
      <c r="G2303" s="21" t="s">
        <v>452</v>
      </c>
      <c r="H2303" s="24"/>
    </row>
    <row r="2304" s="1" customFormat="1" spans="1:8">
      <c r="A2304" s="21" t="s">
        <v>452</v>
      </c>
      <c r="B2304" s="22" t="s">
        <v>453</v>
      </c>
      <c r="C2304" s="23" t="s">
        <v>3783</v>
      </c>
      <c r="D2304" s="22">
        <v>9</v>
      </c>
      <c r="E2304" s="22" t="str">
        <f>VLOOKUP(A2304,[4]技术合作!$1:$1048576,3,FALSE)</f>
        <v>天津市</v>
      </c>
      <c r="F2304" s="21" t="s">
        <v>3786</v>
      </c>
      <c r="G2304" s="21" t="s">
        <v>452</v>
      </c>
      <c r="H2304" s="24"/>
    </row>
    <row r="2305" s="1" customFormat="1" spans="1:8">
      <c r="A2305" s="21" t="s">
        <v>452</v>
      </c>
      <c r="B2305" s="22" t="s">
        <v>453</v>
      </c>
      <c r="C2305" s="23" t="s">
        <v>3783</v>
      </c>
      <c r="D2305" s="22">
        <v>9</v>
      </c>
      <c r="E2305" s="22" t="str">
        <f>VLOOKUP(A2305,[4]技术合作!$1:$1048576,3,FALSE)</f>
        <v>天津市</v>
      </c>
      <c r="F2305" s="21" t="s">
        <v>3787</v>
      </c>
      <c r="G2305" s="21" t="s">
        <v>452</v>
      </c>
      <c r="H2305" s="24"/>
    </row>
    <row r="2306" s="1" customFormat="1" spans="1:8">
      <c r="A2306" s="21" t="s">
        <v>452</v>
      </c>
      <c r="B2306" s="22" t="s">
        <v>453</v>
      </c>
      <c r="C2306" s="23" t="s">
        <v>3783</v>
      </c>
      <c r="D2306" s="22">
        <v>9</v>
      </c>
      <c r="E2306" s="22" t="str">
        <f>VLOOKUP(A2306,[4]技术合作!$1:$1048576,3,FALSE)</f>
        <v>天津市</v>
      </c>
      <c r="F2306" s="21" t="s">
        <v>3788</v>
      </c>
      <c r="G2306" s="21" t="s">
        <v>452</v>
      </c>
      <c r="H2306" s="24"/>
    </row>
    <row r="2307" s="1" customFormat="1" spans="1:8">
      <c r="A2307" s="21" t="s">
        <v>452</v>
      </c>
      <c r="B2307" s="22" t="s">
        <v>453</v>
      </c>
      <c r="C2307" s="23" t="s">
        <v>3783</v>
      </c>
      <c r="D2307" s="22">
        <v>9</v>
      </c>
      <c r="E2307" s="22" t="str">
        <f>VLOOKUP(A2307,[4]技术合作!$1:$1048576,3,FALSE)</f>
        <v>天津市</v>
      </c>
      <c r="F2307" s="21" t="s">
        <v>3789</v>
      </c>
      <c r="G2307" s="21" t="s">
        <v>452</v>
      </c>
      <c r="H2307" s="24"/>
    </row>
    <row r="2308" s="1" customFormat="1" spans="1:8">
      <c r="A2308" s="21" t="s">
        <v>452</v>
      </c>
      <c r="B2308" s="22" t="s">
        <v>453</v>
      </c>
      <c r="C2308" s="23" t="s">
        <v>3783</v>
      </c>
      <c r="D2308" s="22">
        <v>9</v>
      </c>
      <c r="E2308" s="22" t="str">
        <f>VLOOKUP(A2308,[4]技术合作!$1:$1048576,3,FALSE)</f>
        <v>天津市</v>
      </c>
      <c r="F2308" s="21" t="s">
        <v>3790</v>
      </c>
      <c r="G2308" s="21" t="s">
        <v>452</v>
      </c>
      <c r="H2308" s="24"/>
    </row>
    <row r="2309" s="1" customFormat="1" spans="1:8">
      <c r="A2309" s="21" t="s">
        <v>452</v>
      </c>
      <c r="B2309" s="22" t="s">
        <v>453</v>
      </c>
      <c r="C2309" s="23" t="s">
        <v>3783</v>
      </c>
      <c r="D2309" s="22">
        <v>9</v>
      </c>
      <c r="E2309" s="22" t="str">
        <f>VLOOKUP(A2309,[4]技术合作!$1:$1048576,3,FALSE)</f>
        <v>天津市</v>
      </c>
      <c r="F2309" s="21" t="s">
        <v>3791</v>
      </c>
      <c r="G2309" s="21" t="s">
        <v>452</v>
      </c>
      <c r="H2309" s="24"/>
    </row>
    <row r="2310" s="1" customFormat="1" spans="1:8">
      <c r="A2310" s="21" t="s">
        <v>452</v>
      </c>
      <c r="B2310" s="22" t="s">
        <v>453</v>
      </c>
      <c r="C2310" s="23" t="s">
        <v>3783</v>
      </c>
      <c r="D2310" s="22">
        <v>9</v>
      </c>
      <c r="E2310" s="22" t="str">
        <f>VLOOKUP(A2310,[4]技术合作!$1:$1048576,3,FALSE)</f>
        <v>天津市</v>
      </c>
      <c r="F2310" s="21" t="s">
        <v>3792</v>
      </c>
      <c r="G2310" s="21" t="s">
        <v>452</v>
      </c>
      <c r="H2310" s="24"/>
    </row>
    <row r="2311" s="1" customFormat="1" spans="1:8">
      <c r="A2311" s="21" t="s">
        <v>455</v>
      </c>
      <c r="B2311" s="22" t="s">
        <v>456</v>
      </c>
      <c r="C2311" s="23" t="s">
        <v>3793</v>
      </c>
      <c r="D2311" s="22">
        <v>2</v>
      </c>
      <c r="E2311" s="22" t="str">
        <f>VLOOKUP(A2311,[4]技术合作!$1:$1048576,3,FALSE)</f>
        <v>四川省成都市</v>
      </c>
      <c r="F2311" s="21" t="s">
        <v>3794</v>
      </c>
      <c r="G2311" s="21" t="s">
        <v>455</v>
      </c>
      <c r="H2311" s="24"/>
    </row>
    <row r="2312" s="1" customFormat="1" spans="1:8">
      <c r="A2312" s="21" t="s">
        <v>455</v>
      </c>
      <c r="B2312" s="22" t="s">
        <v>456</v>
      </c>
      <c r="C2312" s="23" t="s">
        <v>3793</v>
      </c>
      <c r="D2312" s="22">
        <v>2</v>
      </c>
      <c r="E2312" s="22" t="str">
        <f>VLOOKUP(A2312,[4]技术合作!$1:$1048576,3,FALSE)</f>
        <v>四川省成都市</v>
      </c>
      <c r="F2312" s="21" t="s">
        <v>3795</v>
      </c>
      <c r="G2312" s="21" t="s">
        <v>455</v>
      </c>
      <c r="H2312" s="24"/>
    </row>
    <row r="2313" s="1" customFormat="1" spans="1:8">
      <c r="A2313" s="21" t="s">
        <v>458</v>
      </c>
      <c r="B2313" s="22" t="s">
        <v>459</v>
      </c>
      <c r="C2313" s="23" t="s">
        <v>3796</v>
      </c>
      <c r="D2313" s="22">
        <v>32</v>
      </c>
      <c r="E2313" s="22" t="str">
        <f>VLOOKUP(A2313,[4]技术合作!$1:$1048576,3,FALSE)</f>
        <v>江苏省苏州市</v>
      </c>
      <c r="F2313" s="21" t="s">
        <v>3797</v>
      </c>
      <c r="G2313" s="21" t="s">
        <v>458</v>
      </c>
      <c r="H2313" s="24"/>
    </row>
    <row r="2314" s="1" customFormat="1" spans="1:8">
      <c r="A2314" s="21" t="s">
        <v>458</v>
      </c>
      <c r="B2314" s="22" t="s">
        <v>459</v>
      </c>
      <c r="C2314" s="23" t="s">
        <v>3796</v>
      </c>
      <c r="D2314" s="22">
        <v>32</v>
      </c>
      <c r="E2314" s="22" t="str">
        <f>VLOOKUP(A2314,[4]技术合作!$1:$1048576,3,FALSE)</f>
        <v>江苏省苏州市</v>
      </c>
      <c r="F2314" s="21" t="s">
        <v>3798</v>
      </c>
      <c r="G2314" s="21" t="s">
        <v>458</v>
      </c>
      <c r="H2314" s="24"/>
    </row>
    <row r="2315" s="1" customFormat="1" spans="1:8">
      <c r="A2315" s="21" t="s">
        <v>458</v>
      </c>
      <c r="B2315" s="22" t="s">
        <v>459</v>
      </c>
      <c r="C2315" s="23" t="s">
        <v>3796</v>
      </c>
      <c r="D2315" s="22">
        <v>32</v>
      </c>
      <c r="E2315" s="22" t="str">
        <f>VLOOKUP(A2315,[4]技术合作!$1:$1048576,3,FALSE)</f>
        <v>江苏省苏州市</v>
      </c>
      <c r="F2315" s="21" t="s">
        <v>3799</v>
      </c>
      <c r="G2315" s="21" t="s">
        <v>458</v>
      </c>
      <c r="H2315" s="24"/>
    </row>
    <row r="2316" s="1" customFormat="1" spans="1:8">
      <c r="A2316" s="21" t="s">
        <v>458</v>
      </c>
      <c r="B2316" s="22" t="s">
        <v>459</v>
      </c>
      <c r="C2316" s="23" t="s">
        <v>3796</v>
      </c>
      <c r="D2316" s="22">
        <v>32</v>
      </c>
      <c r="E2316" s="22" t="str">
        <f>VLOOKUP(A2316,[4]技术合作!$1:$1048576,3,FALSE)</f>
        <v>江苏省苏州市</v>
      </c>
      <c r="F2316" s="21" t="s">
        <v>3800</v>
      </c>
      <c r="G2316" s="21" t="s">
        <v>458</v>
      </c>
      <c r="H2316" s="24"/>
    </row>
    <row r="2317" s="1" customFormat="1" spans="1:8">
      <c r="A2317" s="21" t="s">
        <v>458</v>
      </c>
      <c r="B2317" s="22" t="s">
        <v>459</v>
      </c>
      <c r="C2317" s="23" t="s">
        <v>3796</v>
      </c>
      <c r="D2317" s="22">
        <v>32</v>
      </c>
      <c r="E2317" s="22" t="str">
        <f>VLOOKUP(A2317,[4]技术合作!$1:$1048576,3,FALSE)</f>
        <v>江苏省苏州市</v>
      </c>
      <c r="F2317" s="21" t="s">
        <v>3801</v>
      </c>
      <c r="G2317" s="21" t="s">
        <v>458</v>
      </c>
      <c r="H2317" s="24"/>
    </row>
    <row r="2318" s="1" customFormat="1" spans="1:8">
      <c r="A2318" s="21" t="s">
        <v>458</v>
      </c>
      <c r="B2318" s="22" t="s">
        <v>459</v>
      </c>
      <c r="C2318" s="23" t="s">
        <v>3796</v>
      </c>
      <c r="D2318" s="22">
        <v>32</v>
      </c>
      <c r="E2318" s="22" t="str">
        <f>VLOOKUP(A2318,[4]技术合作!$1:$1048576,3,FALSE)</f>
        <v>江苏省苏州市</v>
      </c>
      <c r="F2318" s="21" t="s">
        <v>3802</v>
      </c>
      <c r="G2318" s="21" t="s">
        <v>458</v>
      </c>
      <c r="H2318" s="24"/>
    </row>
    <row r="2319" s="1" customFormat="1" spans="1:8">
      <c r="A2319" s="21" t="s">
        <v>458</v>
      </c>
      <c r="B2319" s="22" t="s">
        <v>459</v>
      </c>
      <c r="C2319" s="23" t="s">
        <v>3796</v>
      </c>
      <c r="D2319" s="22">
        <v>32</v>
      </c>
      <c r="E2319" s="22" t="str">
        <f>VLOOKUP(A2319,[4]技术合作!$1:$1048576,3,FALSE)</f>
        <v>江苏省苏州市</v>
      </c>
      <c r="F2319" s="21" t="s">
        <v>3803</v>
      </c>
      <c r="G2319" s="21" t="s">
        <v>458</v>
      </c>
      <c r="H2319" s="24"/>
    </row>
    <row r="2320" s="1" customFormat="1" spans="1:8">
      <c r="A2320" s="21" t="s">
        <v>458</v>
      </c>
      <c r="B2320" s="22" t="s">
        <v>459</v>
      </c>
      <c r="C2320" s="23" t="s">
        <v>3796</v>
      </c>
      <c r="D2320" s="22">
        <v>32</v>
      </c>
      <c r="E2320" s="22" t="str">
        <f>VLOOKUP(A2320,[4]技术合作!$1:$1048576,3,FALSE)</f>
        <v>江苏省苏州市</v>
      </c>
      <c r="F2320" s="21" t="s">
        <v>3804</v>
      </c>
      <c r="G2320" s="21" t="s">
        <v>458</v>
      </c>
      <c r="H2320" s="24"/>
    </row>
    <row r="2321" s="1" customFormat="1" spans="1:8">
      <c r="A2321" s="21" t="s">
        <v>458</v>
      </c>
      <c r="B2321" s="22" t="s">
        <v>459</v>
      </c>
      <c r="C2321" s="23" t="s">
        <v>3796</v>
      </c>
      <c r="D2321" s="22">
        <v>32</v>
      </c>
      <c r="E2321" s="22" t="str">
        <f>VLOOKUP(A2321,[4]技术合作!$1:$1048576,3,FALSE)</f>
        <v>江苏省苏州市</v>
      </c>
      <c r="F2321" s="21" t="s">
        <v>3805</v>
      </c>
      <c r="G2321" s="21" t="s">
        <v>458</v>
      </c>
      <c r="H2321" s="24"/>
    </row>
    <row r="2322" s="1" customFormat="1" spans="1:8">
      <c r="A2322" s="21" t="s">
        <v>458</v>
      </c>
      <c r="B2322" s="22" t="s">
        <v>459</v>
      </c>
      <c r="C2322" s="23" t="s">
        <v>3796</v>
      </c>
      <c r="D2322" s="22">
        <v>32</v>
      </c>
      <c r="E2322" s="22" t="str">
        <f>VLOOKUP(A2322,[4]技术合作!$1:$1048576,3,FALSE)</f>
        <v>江苏省苏州市</v>
      </c>
      <c r="F2322" s="21" t="s">
        <v>3806</v>
      </c>
      <c r="G2322" s="21" t="s">
        <v>458</v>
      </c>
      <c r="H2322" s="24"/>
    </row>
    <row r="2323" s="1" customFormat="1" spans="1:8">
      <c r="A2323" s="21" t="s">
        <v>458</v>
      </c>
      <c r="B2323" s="22" t="s">
        <v>459</v>
      </c>
      <c r="C2323" s="23" t="s">
        <v>3796</v>
      </c>
      <c r="D2323" s="22">
        <v>32</v>
      </c>
      <c r="E2323" s="22" t="str">
        <f>VLOOKUP(A2323,[4]技术合作!$1:$1048576,3,FALSE)</f>
        <v>江苏省苏州市</v>
      </c>
      <c r="F2323" s="29" t="s">
        <v>3807</v>
      </c>
      <c r="G2323" s="21" t="s">
        <v>458</v>
      </c>
      <c r="H2323" s="24"/>
    </row>
    <row r="2324" s="1" customFormat="1" spans="1:8">
      <c r="A2324" s="21" t="s">
        <v>458</v>
      </c>
      <c r="B2324" s="22" t="s">
        <v>459</v>
      </c>
      <c r="C2324" s="23" t="s">
        <v>3796</v>
      </c>
      <c r="D2324" s="22">
        <v>32</v>
      </c>
      <c r="E2324" s="22" t="str">
        <f>VLOOKUP(A2324,[4]技术合作!$1:$1048576,3,FALSE)</f>
        <v>江苏省苏州市</v>
      </c>
      <c r="F2324" s="21" t="s">
        <v>3808</v>
      </c>
      <c r="G2324" s="21" t="s">
        <v>458</v>
      </c>
      <c r="H2324" s="24"/>
    </row>
    <row r="2325" s="1" customFormat="1" spans="1:8">
      <c r="A2325" s="21" t="s">
        <v>458</v>
      </c>
      <c r="B2325" s="22" t="s">
        <v>459</v>
      </c>
      <c r="C2325" s="23" t="s">
        <v>3796</v>
      </c>
      <c r="D2325" s="22">
        <v>32</v>
      </c>
      <c r="E2325" s="22" t="str">
        <f>VLOOKUP(A2325,[4]技术合作!$1:$1048576,3,FALSE)</f>
        <v>江苏省苏州市</v>
      </c>
      <c r="F2325" s="21" t="s">
        <v>3809</v>
      </c>
      <c r="G2325" s="21" t="s">
        <v>458</v>
      </c>
      <c r="H2325" s="24"/>
    </row>
    <row r="2326" s="1" customFormat="1" spans="1:8">
      <c r="A2326" s="21" t="s">
        <v>458</v>
      </c>
      <c r="B2326" s="22" t="s">
        <v>459</v>
      </c>
      <c r="C2326" s="23" t="s">
        <v>3796</v>
      </c>
      <c r="D2326" s="22">
        <v>32</v>
      </c>
      <c r="E2326" s="22" t="str">
        <f>VLOOKUP(A2326,[4]技术合作!$1:$1048576,3,FALSE)</f>
        <v>江苏省苏州市</v>
      </c>
      <c r="F2326" s="21" t="s">
        <v>3810</v>
      </c>
      <c r="G2326" s="21" t="s">
        <v>458</v>
      </c>
      <c r="H2326" s="24"/>
    </row>
    <row r="2327" s="1" customFormat="1" spans="1:8">
      <c r="A2327" s="21" t="s">
        <v>458</v>
      </c>
      <c r="B2327" s="22" t="s">
        <v>459</v>
      </c>
      <c r="C2327" s="23" t="s">
        <v>3796</v>
      </c>
      <c r="D2327" s="22">
        <v>32</v>
      </c>
      <c r="E2327" s="22" t="str">
        <f>VLOOKUP(A2327,[4]技术合作!$1:$1048576,3,FALSE)</f>
        <v>江苏省苏州市</v>
      </c>
      <c r="F2327" s="21" t="s">
        <v>3811</v>
      </c>
      <c r="G2327" s="21" t="s">
        <v>458</v>
      </c>
      <c r="H2327" s="24"/>
    </row>
    <row r="2328" s="1" customFormat="1" spans="1:8">
      <c r="A2328" s="21" t="s">
        <v>458</v>
      </c>
      <c r="B2328" s="22" t="s">
        <v>459</v>
      </c>
      <c r="C2328" s="23" t="s">
        <v>3796</v>
      </c>
      <c r="D2328" s="22">
        <v>32</v>
      </c>
      <c r="E2328" s="22" t="str">
        <f>VLOOKUP(A2328,[4]技术合作!$1:$1048576,3,FALSE)</f>
        <v>江苏省苏州市</v>
      </c>
      <c r="F2328" s="21" t="s">
        <v>3812</v>
      </c>
      <c r="G2328" s="21" t="s">
        <v>458</v>
      </c>
      <c r="H2328" s="24"/>
    </row>
    <row r="2329" s="1" customFormat="1" spans="1:8">
      <c r="A2329" s="21" t="s">
        <v>458</v>
      </c>
      <c r="B2329" s="22" t="s">
        <v>459</v>
      </c>
      <c r="C2329" s="23" t="s">
        <v>3796</v>
      </c>
      <c r="D2329" s="22">
        <v>32</v>
      </c>
      <c r="E2329" s="22" t="str">
        <f>VLOOKUP(A2329,[4]技术合作!$1:$1048576,3,FALSE)</f>
        <v>江苏省苏州市</v>
      </c>
      <c r="F2329" s="21" t="s">
        <v>3813</v>
      </c>
      <c r="G2329" s="21" t="s">
        <v>458</v>
      </c>
      <c r="H2329" s="24"/>
    </row>
    <row r="2330" s="1" customFormat="1" spans="1:8">
      <c r="A2330" s="21" t="s">
        <v>458</v>
      </c>
      <c r="B2330" s="22" t="s">
        <v>459</v>
      </c>
      <c r="C2330" s="23" t="s">
        <v>3796</v>
      </c>
      <c r="D2330" s="22">
        <v>32</v>
      </c>
      <c r="E2330" s="22" t="str">
        <f>VLOOKUP(A2330,[4]技术合作!$1:$1048576,3,FALSE)</f>
        <v>江苏省苏州市</v>
      </c>
      <c r="F2330" s="21" t="s">
        <v>3814</v>
      </c>
      <c r="G2330" s="21" t="s">
        <v>458</v>
      </c>
      <c r="H2330" s="24"/>
    </row>
    <row r="2331" s="1" customFormat="1" spans="1:8">
      <c r="A2331" s="21" t="s">
        <v>458</v>
      </c>
      <c r="B2331" s="22" t="s">
        <v>459</v>
      </c>
      <c r="C2331" s="23" t="s">
        <v>3796</v>
      </c>
      <c r="D2331" s="22">
        <v>32</v>
      </c>
      <c r="E2331" s="22" t="str">
        <f>VLOOKUP(A2331,[4]技术合作!$1:$1048576,3,FALSE)</f>
        <v>江苏省苏州市</v>
      </c>
      <c r="F2331" s="21" t="s">
        <v>3815</v>
      </c>
      <c r="G2331" s="21" t="s">
        <v>458</v>
      </c>
      <c r="H2331" s="24"/>
    </row>
    <row r="2332" s="1" customFormat="1" spans="1:8">
      <c r="A2332" s="21" t="s">
        <v>458</v>
      </c>
      <c r="B2332" s="22" t="s">
        <v>459</v>
      </c>
      <c r="C2332" s="23" t="s">
        <v>3796</v>
      </c>
      <c r="D2332" s="22">
        <v>32</v>
      </c>
      <c r="E2332" s="22" t="str">
        <f>VLOOKUP(A2332,[4]技术合作!$1:$1048576,3,FALSE)</f>
        <v>江苏省苏州市</v>
      </c>
      <c r="F2332" s="21" t="s">
        <v>3816</v>
      </c>
      <c r="G2332" s="21" t="s">
        <v>458</v>
      </c>
      <c r="H2332" s="24"/>
    </row>
    <row r="2333" s="1" customFormat="1" spans="1:8">
      <c r="A2333" s="21" t="s">
        <v>458</v>
      </c>
      <c r="B2333" s="22" t="s">
        <v>459</v>
      </c>
      <c r="C2333" s="23" t="s">
        <v>3796</v>
      </c>
      <c r="D2333" s="22">
        <v>32</v>
      </c>
      <c r="E2333" s="22" t="str">
        <f>VLOOKUP(A2333,[4]技术合作!$1:$1048576,3,FALSE)</f>
        <v>江苏省苏州市</v>
      </c>
      <c r="F2333" s="21" t="s">
        <v>3817</v>
      </c>
      <c r="G2333" s="21" t="s">
        <v>458</v>
      </c>
      <c r="H2333" s="24"/>
    </row>
    <row r="2334" s="1" customFormat="1" spans="1:8">
      <c r="A2334" s="21" t="s">
        <v>458</v>
      </c>
      <c r="B2334" s="22" t="s">
        <v>459</v>
      </c>
      <c r="C2334" s="23" t="s">
        <v>3796</v>
      </c>
      <c r="D2334" s="22">
        <v>32</v>
      </c>
      <c r="E2334" s="22" t="str">
        <f>VLOOKUP(A2334,[4]技术合作!$1:$1048576,3,FALSE)</f>
        <v>江苏省苏州市</v>
      </c>
      <c r="F2334" s="21" t="s">
        <v>3818</v>
      </c>
      <c r="G2334" s="21" t="s">
        <v>458</v>
      </c>
      <c r="H2334" s="24"/>
    </row>
    <row r="2335" s="1" customFormat="1" spans="1:8">
      <c r="A2335" s="21" t="s">
        <v>458</v>
      </c>
      <c r="B2335" s="22" t="s">
        <v>459</v>
      </c>
      <c r="C2335" s="23" t="s">
        <v>3796</v>
      </c>
      <c r="D2335" s="22">
        <v>32</v>
      </c>
      <c r="E2335" s="22" t="str">
        <f>VLOOKUP(A2335,[4]技术合作!$1:$1048576,3,FALSE)</f>
        <v>江苏省苏州市</v>
      </c>
      <c r="F2335" s="21" t="s">
        <v>3819</v>
      </c>
      <c r="G2335" s="21" t="s">
        <v>458</v>
      </c>
      <c r="H2335" s="24"/>
    </row>
    <row r="2336" s="1" customFormat="1" spans="1:8">
      <c r="A2336" s="21" t="s">
        <v>458</v>
      </c>
      <c r="B2336" s="22" t="s">
        <v>459</v>
      </c>
      <c r="C2336" s="23" t="s">
        <v>3796</v>
      </c>
      <c r="D2336" s="22">
        <v>32</v>
      </c>
      <c r="E2336" s="22" t="str">
        <f>VLOOKUP(A2336,[4]技术合作!$1:$1048576,3,FALSE)</f>
        <v>江苏省苏州市</v>
      </c>
      <c r="F2336" s="21" t="s">
        <v>3820</v>
      </c>
      <c r="G2336" s="21" t="s">
        <v>458</v>
      </c>
      <c r="H2336" s="24"/>
    </row>
    <row r="2337" s="1" customFormat="1" spans="1:8">
      <c r="A2337" s="21" t="s">
        <v>458</v>
      </c>
      <c r="B2337" s="22" t="s">
        <v>459</v>
      </c>
      <c r="C2337" s="23" t="s">
        <v>3796</v>
      </c>
      <c r="D2337" s="22">
        <v>32</v>
      </c>
      <c r="E2337" s="22" t="str">
        <f>VLOOKUP(A2337,[4]技术合作!$1:$1048576,3,FALSE)</f>
        <v>江苏省苏州市</v>
      </c>
      <c r="F2337" s="21" t="s">
        <v>3821</v>
      </c>
      <c r="G2337" s="21" t="s">
        <v>458</v>
      </c>
      <c r="H2337" s="24"/>
    </row>
    <row r="2338" s="1" customFormat="1" customHeight="1" spans="1:8">
      <c r="A2338" s="21" t="s">
        <v>458</v>
      </c>
      <c r="B2338" s="22" t="s">
        <v>459</v>
      </c>
      <c r="C2338" s="23" t="s">
        <v>3796</v>
      </c>
      <c r="D2338" s="22">
        <v>32</v>
      </c>
      <c r="E2338" s="22" t="str">
        <f>VLOOKUP(A2338,[4]技术合作!$1:$1048576,3,FALSE)</f>
        <v>江苏省苏州市</v>
      </c>
      <c r="F2338" s="21" t="s">
        <v>3822</v>
      </c>
      <c r="G2338" s="21" t="s">
        <v>458</v>
      </c>
      <c r="H2338" s="24"/>
    </row>
    <row r="2339" s="1" customFormat="1" spans="1:8">
      <c r="A2339" s="21" t="s">
        <v>458</v>
      </c>
      <c r="B2339" s="22" t="s">
        <v>459</v>
      </c>
      <c r="C2339" s="23" t="s">
        <v>3796</v>
      </c>
      <c r="D2339" s="22">
        <v>32</v>
      </c>
      <c r="E2339" s="22" t="str">
        <f>VLOOKUP(A2339,[4]技术合作!$1:$1048576,3,FALSE)</f>
        <v>江苏省苏州市</v>
      </c>
      <c r="F2339" s="21" t="s">
        <v>3823</v>
      </c>
      <c r="G2339" s="21" t="s">
        <v>458</v>
      </c>
      <c r="H2339" s="24"/>
    </row>
    <row r="2340" s="1" customFormat="1" spans="1:8">
      <c r="A2340" s="21" t="s">
        <v>458</v>
      </c>
      <c r="B2340" s="22" t="s">
        <v>459</v>
      </c>
      <c r="C2340" s="23" t="s">
        <v>3796</v>
      </c>
      <c r="D2340" s="22">
        <v>32</v>
      </c>
      <c r="E2340" s="22" t="str">
        <f>VLOOKUP(A2340,[4]技术合作!$1:$1048576,3,FALSE)</f>
        <v>江苏省苏州市</v>
      </c>
      <c r="F2340" s="21" t="s">
        <v>3824</v>
      </c>
      <c r="G2340" s="21" t="s">
        <v>458</v>
      </c>
      <c r="H2340" s="24"/>
    </row>
    <row r="2341" s="1" customFormat="1" spans="1:8">
      <c r="A2341" s="21" t="s">
        <v>458</v>
      </c>
      <c r="B2341" s="22" t="s">
        <v>459</v>
      </c>
      <c r="C2341" s="23" t="s">
        <v>3796</v>
      </c>
      <c r="D2341" s="22">
        <v>32</v>
      </c>
      <c r="E2341" s="22" t="str">
        <f>VLOOKUP(A2341,[4]技术合作!$1:$1048576,3,FALSE)</f>
        <v>江苏省苏州市</v>
      </c>
      <c r="F2341" s="21" t="s">
        <v>3825</v>
      </c>
      <c r="G2341" s="21" t="s">
        <v>458</v>
      </c>
      <c r="H2341" s="24"/>
    </row>
    <row r="2342" s="1" customFormat="1" spans="1:8">
      <c r="A2342" s="21" t="s">
        <v>458</v>
      </c>
      <c r="B2342" s="22" t="s">
        <v>459</v>
      </c>
      <c r="C2342" s="23" t="s">
        <v>3796</v>
      </c>
      <c r="D2342" s="22">
        <v>32</v>
      </c>
      <c r="E2342" s="22" t="str">
        <f>VLOOKUP(A2342,[4]技术合作!$1:$1048576,3,FALSE)</f>
        <v>江苏省苏州市</v>
      </c>
      <c r="F2342" s="21" t="s">
        <v>3826</v>
      </c>
      <c r="G2342" s="21" t="s">
        <v>458</v>
      </c>
      <c r="H2342" s="24"/>
    </row>
    <row r="2343" s="1" customFormat="1" spans="1:8">
      <c r="A2343" s="21" t="s">
        <v>458</v>
      </c>
      <c r="B2343" s="22" t="s">
        <v>459</v>
      </c>
      <c r="C2343" s="23" t="s">
        <v>3796</v>
      </c>
      <c r="D2343" s="22">
        <v>32</v>
      </c>
      <c r="E2343" s="22" t="str">
        <f>VLOOKUP(A2343,[4]技术合作!$1:$1048576,3,FALSE)</f>
        <v>江苏省苏州市</v>
      </c>
      <c r="F2343" s="21" t="s">
        <v>3827</v>
      </c>
      <c r="G2343" s="21" t="s">
        <v>458</v>
      </c>
      <c r="H2343" s="24"/>
    </row>
    <row r="2344" s="1" customFormat="1" spans="1:8">
      <c r="A2344" s="21" t="s">
        <v>458</v>
      </c>
      <c r="B2344" s="22" t="s">
        <v>459</v>
      </c>
      <c r="C2344" s="23" t="s">
        <v>3796</v>
      </c>
      <c r="D2344" s="22">
        <v>32</v>
      </c>
      <c r="E2344" s="22" t="str">
        <f>VLOOKUP(A2344,[4]技术合作!$1:$1048576,3,FALSE)</f>
        <v>江苏省苏州市</v>
      </c>
      <c r="F2344" s="21" t="s">
        <v>3828</v>
      </c>
      <c r="G2344" s="21" t="s">
        <v>458</v>
      </c>
      <c r="H2344" s="24"/>
    </row>
    <row r="2345" s="1" customFormat="1" spans="1:8">
      <c r="A2345" s="21" t="s">
        <v>461</v>
      </c>
      <c r="B2345" s="22" t="s">
        <v>462</v>
      </c>
      <c r="C2345" s="23" t="s">
        <v>3829</v>
      </c>
      <c r="D2345" s="22">
        <v>24</v>
      </c>
      <c r="E2345" s="22" t="str">
        <f>VLOOKUP(A2345,[4]技术合作!$1:$1048576,3,FALSE)</f>
        <v>广东省深圳市</v>
      </c>
      <c r="F2345" s="21" t="s">
        <v>3830</v>
      </c>
      <c r="G2345" s="21" t="s">
        <v>461</v>
      </c>
      <c r="H2345" s="24"/>
    </row>
    <row r="2346" s="1" customFormat="1" spans="1:8">
      <c r="A2346" s="21" t="s">
        <v>461</v>
      </c>
      <c r="B2346" s="22" t="s">
        <v>462</v>
      </c>
      <c r="C2346" s="23" t="s">
        <v>3829</v>
      </c>
      <c r="D2346" s="22">
        <v>24</v>
      </c>
      <c r="E2346" s="22" t="str">
        <f>VLOOKUP(A2346,[4]技术合作!$1:$1048576,3,FALSE)</f>
        <v>广东省深圳市</v>
      </c>
      <c r="F2346" s="21" t="s">
        <v>3831</v>
      </c>
      <c r="G2346" s="21" t="s">
        <v>461</v>
      </c>
      <c r="H2346" s="24"/>
    </row>
    <row r="2347" s="1" customFormat="1" spans="1:8">
      <c r="A2347" s="21" t="s">
        <v>461</v>
      </c>
      <c r="B2347" s="22" t="s">
        <v>462</v>
      </c>
      <c r="C2347" s="23" t="s">
        <v>3829</v>
      </c>
      <c r="D2347" s="22">
        <v>24</v>
      </c>
      <c r="E2347" s="22" t="str">
        <f>VLOOKUP(A2347,[4]技术合作!$1:$1048576,3,FALSE)</f>
        <v>广东省深圳市</v>
      </c>
      <c r="F2347" s="21" t="s">
        <v>3832</v>
      </c>
      <c r="G2347" s="21" t="s">
        <v>461</v>
      </c>
      <c r="H2347" s="24"/>
    </row>
    <row r="2348" s="1" customFormat="1" spans="1:8">
      <c r="A2348" s="21" t="s">
        <v>461</v>
      </c>
      <c r="B2348" s="22" t="s">
        <v>462</v>
      </c>
      <c r="C2348" s="23" t="s">
        <v>3829</v>
      </c>
      <c r="D2348" s="22">
        <v>24</v>
      </c>
      <c r="E2348" s="22" t="str">
        <f>VLOOKUP(A2348,[4]技术合作!$1:$1048576,3,FALSE)</f>
        <v>广东省深圳市</v>
      </c>
      <c r="F2348" s="21" t="s">
        <v>3833</v>
      </c>
      <c r="G2348" s="21" t="s">
        <v>461</v>
      </c>
      <c r="H2348" s="24"/>
    </row>
    <row r="2349" s="1" customFormat="1" spans="1:8">
      <c r="A2349" s="21" t="s">
        <v>461</v>
      </c>
      <c r="B2349" s="22" t="s">
        <v>462</v>
      </c>
      <c r="C2349" s="23" t="s">
        <v>3829</v>
      </c>
      <c r="D2349" s="22">
        <v>24</v>
      </c>
      <c r="E2349" s="22" t="str">
        <f>VLOOKUP(A2349,[4]技术合作!$1:$1048576,3,FALSE)</f>
        <v>广东省深圳市</v>
      </c>
      <c r="F2349" s="21" t="s">
        <v>3834</v>
      </c>
      <c r="G2349" s="21" t="s">
        <v>461</v>
      </c>
      <c r="H2349" s="24"/>
    </row>
    <row r="2350" s="1" customFormat="1" spans="1:8">
      <c r="A2350" s="21" t="s">
        <v>461</v>
      </c>
      <c r="B2350" s="22" t="s">
        <v>462</v>
      </c>
      <c r="C2350" s="23" t="s">
        <v>3829</v>
      </c>
      <c r="D2350" s="22">
        <v>24</v>
      </c>
      <c r="E2350" s="22" t="str">
        <f>VLOOKUP(A2350,[4]技术合作!$1:$1048576,3,FALSE)</f>
        <v>广东省深圳市</v>
      </c>
      <c r="F2350" s="21" t="s">
        <v>3835</v>
      </c>
      <c r="G2350" s="21" t="s">
        <v>461</v>
      </c>
      <c r="H2350" s="24"/>
    </row>
    <row r="2351" s="1" customFormat="1" spans="1:8">
      <c r="A2351" s="21" t="s">
        <v>461</v>
      </c>
      <c r="B2351" s="22" t="s">
        <v>462</v>
      </c>
      <c r="C2351" s="23" t="s">
        <v>3829</v>
      </c>
      <c r="D2351" s="22">
        <v>24</v>
      </c>
      <c r="E2351" s="22" t="str">
        <f>VLOOKUP(A2351,[4]技术合作!$1:$1048576,3,FALSE)</f>
        <v>广东省深圳市</v>
      </c>
      <c r="F2351" s="21" t="s">
        <v>3836</v>
      </c>
      <c r="G2351" s="21" t="s">
        <v>461</v>
      </c>
      <c r="H2351" s="24"/>
    </row>
    <row r="2352" s="1" customFormat="1" spans="1:8">
      <c r="A2352" s="21" t="s">
        <v>461</v>
      </c>
      <c r="B2352" s="22" t="s">
        <v>462</v>
      </c>
      <c r="C2352" s="23" t="s">
        <v>3829</v>
      </c>
      <c r="D2352" s="22">
        <v>24</v>
      </c>
      <c r="E2352" s="22" t="str">
        <f>VLOOKUP(A2352,[4]技术合作!$1:$1048576,3,FALSE)</f>
        <v>广东省深圳市</v>
      </c>
      <c r="F2352" s="21" t="s">
        <v>3837</v>
      </c>
      <c r="G2352" s="21" t="s">
        <v>461</v>
      </c>
      <c r="H2352" s="24"/>
    </row>
    <row r="2353" s="1" customFormat="1" spans="1:8">
      <c r="A2353" s="21" t="s">
        <v>461</v>
      </c>
      <c r="B2353" s="22" t="s">
        <v>462</v>
      </c>
      <c r="C2353" s="23" t="s">
        <v>3829</v>
      </c>
      <c r="D2353" s="22">
        <v>24</v>
      </c>
      <c r="E2353" s="22" t="str">
        <f>VLOOKUP(A2353,[4]技术合作!$1:$1048576,3,FALSE)</f>
        <v>广东省深圳市</v>
      </c>
      <c r="F2353" s="21" t="s">
        <v>3838</v>
      </c>
      <c r="G2353" s="21" t="s">
        <v>461</v>
      </c>
      <c r="H2353" s="24"/>
    </row>
    <row r="2354" s="1" customFormat="1" spans="1:8">
      <c r="A2354" s="21" t="s">
        <v>461</v>
      </c>
      <c r="B2354" s="22" t="s">
        <v>462</v>
      </c>
      <c r="C2354" s="23" t="s">
        <v>3829</v>
      </c>
      <c r="D2354" s="22">
        <v>24</v>
      </c>
      <c r="E2354" s="22" t="str">
        <f>VLOOKUP(A2354,[4]技术合作!$1:$1048576,3,FALSE)</f>
        <v>广东省深圳市</v>
      </c>
      <c r="F2354" s="21" t="s">
        <v>3839</v>
      </c>
      <c r="G2354" s="21" t="s">
        <v>461</v>
      </c>
      <c r="H2354" s="24"/>
    </row>
    <row r="2355" s="1" customFormat="1" spans="1:8">
      <c r="A2355" s="21" t="s">
        <v>461</v>
      </c>
      <c r="B2355" s="22" t="s">
        <v>462</v>
      </c>
      <c r="C2355" s="23" t="s">
        <v>3829</v>
      </c>
      <c r="D2355" s="22">
        <v>24</v>
      </c>
      <c r="E2355" s="22" t="str">
        <f>VLOOKUP(A2355,[4]技术合作!$1:$1048576,3,FALSE)</f>
        <v>广东省深圳市</v>
      </c>
      <c r="F2355" s="21" t="s">
        <v>3840</v>
      </c>
      <c r="G2355" s="21" t="s">
        <v>461</v>
      </c>
      <c r="H2355" s="24"/>
    </row>
    <row r="2356" s="1" customFormat="1" spans="1:8">
      <c r="A2356" s="21" t="s">
        <v>461</v>
      </c>
      <c r="B2356" s="22" t="s">
        <v>462</v>
      </c>
      <c r="C2356" s="23" t="s">
        <v>3829</v>
      </c>
      <c r="D2356" s="22">
        <v>24</v>
      </c>
      <c r="E2356" s="22" t="str">
        <f>VLOOKUP(A2356,[4]技术合作!$1:$1048576,3,FALSE)</f>
        <v>广东省深圳市</v>
      </c>
      <c r="F2356" s="21" t="s">
        <v>3841</v>
      </c>
      <c r="G2356" s="21" t="s">
        <v>461</v>
      </c>
      <c r="H2356" s="24"/>
    </row>
    <row r="2357" s="1" customFormat="1" spans="1:8">
      <c r="A2357" s="21" t="s">
        <v>461</v>
      </c>
      <c r="B2357" s="22" t="s">
        <v>462</v>
      </c>
      <c r="C2357" s="23" t="s">
        <v>3829</v>
      </c>
      <c r="D2357" s="22">
        <v>24</v>
      </c>
      <c r="E2357" s="22" t="str">
        <f>VLOOKUP(A2357,[4]技术合作!$1:$1048576,3,FALSE)</f>
        <v>广东省深圳市</v>
      </c>
      <c r="F2357" s="21" t="s">
        <v>3842</v>
      </c>
      <c r="G2357" s="21" t="s">
        <v>461</v>
      </c>
      <c r="H2357" s="24"/>
    </row>
    <row r="2358" s="1" customFormat="1" spans="1:8">
      <c r="A2358" s="21" t="s">
        <v>461</v>
      </c>
      <c r="B2358" s="22" t="s">
        <v>462</v>
      </c>
      <c r="C2358" s="23" t="s">
        <v>3829</v>
      </c>
      <c r="D2358" s="22">
        <v>24</v>
      </c>
      <c r="E2358" s="22" t="str">
        <f>VLOOKUP(A2358,[4]技术合作!$1:$1048576,3,FALSE)</f>
        <v>广东省深圳市</v>
      </c>
      <c r="F2358" s="21" t="s">
        <v>3843</v>
      </c>
      <c r="G2358" s="21" t="s">
        <v>461</v>
      </c>
      <c r="H2358" s="24"/>
    </row>
    <row r="2359" s="1" customFormat="1" spans="1:8">
      <c r="A2359" s="21" t="s">
        <v>461</v>
      </c>
      <c r="B2359" s="22" t="s">
        <v>462</v>
      </c>
      <c r="C2359" s="23" t="s">
        <v>3829</v>
      </c>
      <c r="D2359" s="22">
        <v>24</v>
      </c>
      <c r="E2359" s="22" t="str">
        <f>VLOOKUP(A2359,[4]技术合作!$1:$1048576,3,FALSE)</f>
        <v>广东省深圳市</v>
      </c>
      <c r="F2359" s="21" t="s">
        <v>3844</v>
      </c>
      <c r="G2359" s="21" t="s">
        <v>461</v>
      </c>
      <c r="H2359" s="24"/>
    </row>
    <row r="2360" s="1" customFormat="1" spans="1:8">
      <c r="A2360" s="21" t="s">
        <v>461</v>
      </c>
      <c r="B2360" s="22" t="s">
        <v>462</v>
      </c>
      <c r="C2360" s="23" t="s">
        <v>3829</v>
      </c>
      <c r="D2360" s="22">
        <v>24</v>
      </c>
      <c r="E2360" s="22" t="str">
        <f>VLOOKUP(A2360,[4]技术合作!$1:$1048576,3,FALSE)</f>
        <v>广东省深圳市</v>
      </c>
      <c r="F2360" s="21" t="s">
        <v>3845</v>
      </c>
      <c r="G2360" s="21" t="s">
        <v>461</v>
      </c>
      <c r="H2360" s="24"/>
    </row>
    <row r="2361" s="1" customFormat="1" spans="1:8">
      <c r="A2361" s="21" t="s">
        <v>461</v>
      </c>
      <c r="B2361" s="22" t="s">
        <v>462</v>
      </c>
      <c r="C2361" s="23" t="s">
        <v>3829</v>
      </c>
      <c r="D2361" s="22">
        <v>24</v>
      </c>
      <c r="E2361" s="22" t="str">
        <f>VLOOKUP(A2361,[4]技术合作!$1:$1048576,3,FALSE)</f>
        <v>广东省深圳市</v>
      </c>
      <c r="F2361" s="21" t="s">
        <v>3846</v>
      </c>
      <c r="G2361" s="21" t="s">
        <v>461</v>
      </c>
      <c r="H2361" s="24"/>
    </row>
    <row r="2362" s="1" customFormat="1" spans="1:8">
      <c r="A2362" s="21" t="s">
        <v>461</v>
      </c>
      <c r="B2362" s="22" t="s">
        <v>462</v>
      </c>
      <c r="C2362" s="23" t="s">
        <v>3829</v>
      </c>
      <c r="D2362" s="22">
        <v>24</v>
      </c>
      <c r="E2362" s="22" t="str">
        <f>VLOOKUP(A2362,[4]技术合作!$1:$1048576,3,FALSE)</f>
        <v>广东省深圳市</v>
      </c>
      <c r="F2362" s="21" t="s">
        <v>3847</v>
      </c>
      <c r="G2362" s="21" t="s">
        <v>461</v>
      </c>
      <c r="H2362" s="24"/>
    </row>
    <row r="2363" s="1" customFormat="1" spans="1:8">
      <c r="A2363" s="21" t="s">
        <v>461</v>
      </c>
      <c r="B2363" s="22" t="s">
        <v>462</v>
      </c>
      <c r="C2363" s="23" t="s">
        <v>3829</v>
      </c>
      <c r="D2363" s="22">
        <v>24</v>
      </c>
      <c r="E2363" s="22" t="str">
        <f>VLOOKUP(A2363,[4]技术合作!$1:$1048576,3,FALSE)</f>
        <v>广东省深圳市</v>
      </c>
      <c r="F2363" s="21" t="s">
        <v>3848</v>
      </c>
      <c r="G2363" s="21" t="s">
        <v>461</v>
      </c>
      <c r="H2363" s="24"/>
    </row>
    <row r="2364" s="1" customFormat="1" spans="1:8">
      <c r="A2364" s="21" t="s">
        <v>461</v>
      </c>
      <c r="B2364" s="22" t="s">
        <v>462</v>
      </c>
      <c r="C2364" s="23" t="s">
        <v>3829</v>
      </c>
      <c r="D2364" s="22">
        <v>24</v>
      </c>
      <c r="E2364" s="22" t="str">
        <f>VLOOKUP(A2364,[4]技术合作!$1:$1048576,3,FALSE)</f>
        <v>广东省深圳市</v>
      </c>
      <c r="F2364" s="21" t="s">
        <v>3849</v>
      </c>
      <c r="G2364" s="21" t="s">
        <v>461</v>
      </c>
      <c r="H2364" s="24"/>
    </row>
    <row r="2365" s="1" customFormat="1" spans="1:8">
      <c r="A2365" s="21" t="s">
        <v>461</v>
      </c>
      <c r="B2365" s="22" t="s">
        <v>462</v>
      </c>
      <c r="C2365" s="23" t="s">
        <v>3829</v>
      </c>
      <c r="D2365" s="22">
        <v>24</v>
      </c>
      <c r="E2365" s="22" t="str">
        <f>VLOOKUP(A2365,[4]技术合作!$1:$1048576,3,FALSE)</f>
        <v>广东省深圳市</v>
      </c>
      <c r="F2365" s="21" t="s">
        <v>3850</v>
      </c>
      <c r="G2365" s="21" t="s">
        <v>461</v>
      </c>
      <c r="H2365" s="24"/>
    </row>
    <row r="2366" s="1" customFormat="1" spans="1:8">
      <c r="A2366" s="21" t="s">
        <v>461</v>
      </c>
      <c r="B2366" s="22" t="s">
        <v>462</v>
      </c>
      <c r="C2366" s="23" t="s">
        <v>3829</v>
      </c>
      <c r="D2366" s="22">
        <v>24</v>
      </c>
      <c r="E2366" s="22" t="str">
        <f>VLOOKUP(A2366,[4]技术合作!$1:$1048576,3,FALSE)</f>
        <v>广东省深圳市</v>
      </c>
      <c r="F2366" s="21" t="s">
        <v>3851</v>
      </c>
      <c r="G2366" s="21" t="s">
        <v>461</v>
      </c>
      <c r="H2366" s="24"/>
    </row>
    <row r="2367" s="1" customFormat="1" spans="1:8">
      <c r="A2367" s="21" t="s">
        <v>461</v>
      </c>
      <c r="B2367" s="22" t="s">
        <v>462</v>
      </c>
      <c r="C2367" s="23" t="s">
        <v>3829</v>
      </c>
      <c r="D2367" s="22">
        <v>24</v>
      </c>
      <c r="E2367" s="22" t="str">
        <f>VLOOKUP(A2367,[4]技术合作!$1:$1048576,3,FALSE)</f>
        <v>广东省深圳市</v>
      </c>
      <c r="F2367" s="21" t="s">
        <v>3852</v>
      </c>
      <c r="G2367" s="21" t="s">
        <v>461</v>
      </c>
      <c r="H2367" s="24"/>
    </row>
    <row r="2368" s="1" customFormat="1" spans="1:8">
      <c r="A2368" s="21" t="s">
        <v>461</v>
      </c>
      <c r="B2368" s="22" t="s">
        <v>462</v>
      </c>
      <c r="C2368" s="23" t="s">
        <v>3829</v>
      </c>
      <c r="D2368" s="22">
        <v>24</v>
      </c>
      <c r="E2368" s="22" t="str">
        <f>VLOOKUP(A2368,[4]技术合作!$1:$1048576,3,FALSE)</f>
        <v>广东省深圳市</v>
      </c>
      <c r="F2368" s="21" t="s">
        <v>3853</v>
      </c>
      <c r="G2368" s="21" t="s">
        <v>461</v>
      </c>
      <c r="H2368" s="24"/>
    </row>
    <row r="2369" s="1" customFormat="1" spans="1:8">
      <c r="A2369" s="21" t="s">
        <v>464</v>
      </c>
      <c r="B2369" s="22" t="s">
        <v>465</v>
      </c>
      <c r="C2369" s="23" t="s">
        <v>3854</v>
      </c>
      <c r="D2369" s="22">
        <v>11</v>
      </c>
      <c r="E2369" s="22" t="str">
        <f>VLOOKUP(A2369,[4]技术合作!$1:$1048576,3,FALSE)</f>
        <v>广东省深圳市</v>
      </c>
      <c r="F2369" s="21" t="s">
        <v>3855</v>
      </c>
      <c r="G2369" s="21" t="s">
        <v>464</v>
      </c>
      <c r="H2369" s="24"/>
    </row>
    <row r="2370" s="1" customFormat="1" spans="1:8">
      <c r="A2370" s="21" t="s">
        <v>464</v>
      </c>
      <c r="B2370" s="22" t="s">
        <v>465</v>
      </c>
      <c r="C2370" s="23" t="s">
        <v>3854</v>
      </c>
      <c r="D2370" s="22">
        <v>11</v>
      </c>
      <c r="E2370" s="22" t="str">
        <f>VLOOKUP(A2370,[4]技术合作!$1:$1048576,3,FALSE)</f>
        <v>广东省深圳市</v>
      </c>
      <c r="F2370" s="21" t="s">
        <v>3856</v>
      </c>
      <c r="G2370" s="21" t="s">
        <v>464</v>
      </c>
      <c r="H2370" s="24"/>
    </row>
    <row r="2371" s="1" customFormat="1" spans="1:8">
      <c r="A2371" s="21" t="s">
        <v>464</v>
      </c>
      <c r="B2371" s="22" t="s">
        <v>465</v>
      </c>
      <c r="C2371" s="23" t="s">
        <v>3854</v>
      </c>
      <c r="D2371" s="22">
        <v>11</v>
      </c>
      <c r="E2371" s="22" t="str">
        <f>VLOOKUP(A2371,[4]技术合作!$1:$1048576,3,FALSE)</f>
        <v>广东省深圳市</v>
      </c>
      <c r="F2371" s="21" t="s">
        <v>3857</v>
      </c>
      <c r="G2371" s="21" t="s">
        <v>464</v>
      </c>
      <c r="H2371" s="24"/>
    </row>
    <row r="2372" s="1" customFormat="1" spans="1:8">
      <c r="A2372" s="21" t="s">
        <v>464</v>
      </c>
      <c r="B2372" s="22" t="s">
        <v>465</v>
      </c>
      <c r="C2372" s="23" t="s">
        <v>3854</v>
      </c>
      <c r="D2372" s="22">
        <v>11</v>
      </c>
      <c r="E2372" s="22" t="str">
        <f>VLOOKUP(A2372,[4]技术合作!$1:$1048576,3,FALSE)</f>
        <v>广东省深圳市</v>
      </c>
      <c r="F2372" s="21" t="s">
        <v>3858</v>
      </c>
      <c r="G2372" s="21" t="s">
        <v>464</v>
      </c>
      <c r="H2372" s="24"/>
    </row>
    <row r="2373" s="1" customFormat="1" spans="1:8">
      <c r="A2373" s="21" t="s">
        <v>464</v>
      </c>
      <c r="B2373" s="22" t="s">
        <v>465</v>
      </c>
      <c r="C2373" s="23" t="s">
        <v>3854</v>
      </c>
      <c r="D2373" s="22">
        <v>11</v>
      </c>
      <c r="E2373" s="22" t="str">
        <f>VLOOKUP(A2373,[4]技术合作!$1:$1048576,3,FALSE)</f>
        <v>广东省深圳市</v>
      </c>
      <c r="F2373" s="21" t="s">
        <v>3859</v>
      </c>
      <c r="G2373" s="21" t="s">
        <v>464</v>
      </c>
      <c r="H2373" s="24"/>
    </row>
    <row r="2374" s="1" customFormat="1" spans="1:8">
      <c r="A2374" s="21" t="s">
        <v>464</v>
      </c>
      <c r="B2374" s="22" t="s">
        <v>465</v>
      </c>
      <c r="C2374" s="23" t="s">
        <v>3854</v>
      </c>
      <c r="D2374" s="22">
        <v>11</v>
      </c>
      <c r="E2374" s="22" t="str">
        <f>VLOOKUP(A2374,[4]技术合作!$1:$1048576,3,FALSE)</f>
        <v>广东省深圳市</v>
      </c>
      <c r="F2374" s="21" t="s">
        <v>3860</v>
      </c>
      <c r="G2374" s="21" t="s">
        <v>464</v>
      </c>
      <c r="H2374" s="24"/>
    </row>
    <row r="2375" s="1" customFormat="1" spans="1:8">
      <c r="A2375" s="21" t="s">
        <v>464</v>
      </c>
      <c r="B2375" s="22" t="s">
        <v>465</v>
      </c>
      <c r="C2375" s="23" t="s">
        <v>3854</v>
      </c>
      <c r="D2375" s="22">
        <v>11</v>
      </c>
      <c r="E2375" s="22" t="str">
        <f>VLOOKUP(A2375,[4]技术合作!$1:$1048576,3,FALSE)</f>
        <v>广东省深圳市</v>
      </c>
      <c r="F2375" s="21" t="s">
        <v>3861</v>
      </c>
      <c r="G2375" s="21" t="s">
        <v>464</v>
      </c>
      <c r="H2375" s="24"/>
    </row>
    <row r="2376" s="1" customFormat="1" spans="1:8">
      <c r="A2376" s="21" t="s">
        <v>464</v>
      </c>
      <c r="B2376" s="22" t="s">
        <v>465</v>
      </c>
      <c r="C2376" s="23" t="s">
        <v>3854</v>
      </c>
      <c r="D2376" s="22">
        <v>11</v>
      </c>
      <c r="E2376" s="22" t="str">
        <f>VLOOKUP(A2376,[4]技术合作!$1:$1048576,3,FALSE)</f>
        <v>广东省深圳市</v>
      </c>
      <c r="F2376" s="21" t="s">
        <v>3862</v>
      </c>
      <c r="G2376" s="21" t="s">
        <v>464</v>
      </c>
      <c r="H2376" s="24"/>
    </row>
    <row r="2377" s="1" customFormat="1" spans="1:8">
      <c r="A2377" s="21" t="s">
        <v>464</v>
      </c>
      <c r="B2377" s="22" t="s">
        <v>465</v>
      </c>
      <c r="C2377" s="23" t="s">
        <v>3854</v>
      </c>
      <c r="D2377" s="22">
        <v>11</v>
      </c>
      <c r="E2377" s="22" t="str">
        <f>VLOOKUP(A2377,[4]技术合作!$1:$1048576,3,FALSE)</f>
        <v>广东省深圳市</v>
      </c>
      <c r="F2377" s="21" t="s">
        <v>3863</v>
      </c>
      <c r="G2377" s="21" t="s">
        <v>464</v>
      </c>
      <c r="H2377" s="24"/>
    </row>
    <row r="2378" s="1" customFormat="1" spans="1:8">
      <c r="A2378" s="21" t="s">
        <v>464</v>
      </c>
      <c r="B2378" s="22" t="s">
        <v>465</v>
      </c>
      <c r="C2378" s="23" t="s">
        <v>3854</v>
      </c>
      <c r="D2378" s="22">
        <v>11</v>
      </c>
      <c r="E2378" s="22" t="str">
        <f>VLOOKUP(A2378,[4]技术合作!$1:$1048576,3,FALSE)</f>
        <v>广东省深圳市</v>
      </c>
      <c r="F2378" s="21" t="s">
        <v>3864</v>
      </c>
      <c r="G2378" s="21" t="s">
        <v>464</v>
      </c>
      <c r="H2378" s="24"/>
    </row>
    <row r="2379" s="1" customFormat="1" spans="1:8">
      <c r="A2379" s="21" t="s">
        <v>464</v>
      </c>
      <c r="B2379" s="22" t="s">
        <v>465</v>
      </c>
      <c r="C2379" s="23" t="s">
        <v>3854</v>
      </c>
      <c r="D2379" s="22">
        <v>11</v>
      </c>
      <c r="E2379" s="22" t="str">
        <f>VLOOKUP(A2379,[4]技术合作!$1:$1048576,3,FALSE)</f>
        <v>广东省深圳市</v>
      </c>
      <c r="F2379" s="21" t="s">
        <v>3865</v>
      </c>
      <c r="G2379" s="21" t="s">
        <v>464</v>
      </c>
      <c r="H2379" s="24"/>
    </row>
    <row r="2380" s="1" customFormat="1" spans="1:8">
      <c r="A2380" s="21" t="s">
        <v>467</v>
      </c>
      <c r="B2380" s="22" t="s">
        <v>468</v>
      </c>
      <c r="C2380" s="23" t="s">
        <v>3866</v>
      </c>
      <c r="D2380" s="22">
        <v>4</v>
      </c>
      <c r="E2380" s="22" t="str">
        <f>VLOOKUP(A2380,[4]技术合作!$1:$1048576,3,FALSE)</f>
        <v>北京市</v>
      </c>
      <c r="F2380" s="21" t="s">
        <v>3867</v>
      </c>
      <c r="G2380" s="21" t="s">
        <v>467</v>
      </c>
      <c r="H2380" s="24"/>
    </row>
    <row r="2381" s="1" customFormat="1" spans="1:8">
      <c r="A2381" s="21" t="s">
        <v>467</v>
      </c>
      <c r="B2381" s="22" t="s">
        <v>468</v>
      </c>
      <c r="C2381" s="23" t="s">
        <v>3866</v>
      </c>
      <c r="D2381" s="22">
        <v>4</v>
      </c>
      <c r="E2381" s="22" t="str">
        <f>VLOOKUP(A2381,[4]技术合作!$1:$1048576,3,FALSE)</f>
        <v>北京市</v>
      </c>
      <c r="F2381" s="21" t="s">
        <v>3868</v>
      </c>
      <c r="G2381" s="21" t="s">
        <v>467</v>
      </c>
      <c r="H2381" s="24"/>
    </row>
    <row r="2382" s="1" customFormat="1" spans="1:8">
      <c r="A2382" s="21" t="s">
        <v>467</v>
      </c>
      <c r="B2382" s="22" t="s">
        <v>468</v>
      </c>
      <c r="C2382" s="23" t="s">
        <v>3866</v>
      </c>
      <c r="D2382" s="22">
        <v>4</v>
      </c>
      <c r="E2382" s="22" t="str">
        <f>VLOOKUP(A2382,[4]技术合作!$1:$1048576,3,FALSE)</f>
        <v>北京市</v>
      </c>
      <c r="F2382" s="21" t="s">
        <v>3869</v>
      </c>
      <c r="G2382" s="21" t="s">
        <v>467</v>
      </c>
      <c r="H2382" s="24"/>
    </row>
    <row r="2383" s="1" customFormat="1" spans="1:8">
      <c r="A2383" s="21" t="s">
        <v>467</v>
      </c>
      <c r="B2383" s="22" t="s">
        <v>468</v>
      </c>
      <c r="C2383" s="23" t="s">
        <v>3866</v>
      </c>
      <c r="D2383" s="22">
        <v>4</v>
      </c>
      <c r="E2383" s="22" t="str">
        <f>VLOOKUP(A2383,[4]技术合作!$1:$1048576,3,FALSE)</f>
        <v>北京市</v>
      </c>
      <c r="F2383" s="21" t="s">
        <v>3870</v>
      </c>
      <c r="G2383" s="21" t="s">
        <v>467</v>
      </c>
      <c r="H2383" s="24"/>
    </row>
    <row r="2384" s="1" customFormat="1" spans="1:8">
      <c r="A2384" s="21" t="s">
        <v>470</v>
      </c>
      <c r="B2384" s="22" t="s">
        <v>471</v>
      </c>
      <c r="C2384" s="23" t="s">
        <v>3871</v>
      </c>
      <c r="D2384" s="22">
        <v>7</v>
      </c>
      <c r="E2384" s="22" t="str">
        <f>VLOOKUP(A2384,[4]技术合作!$1:$1048576,3,FALSE)</f>
        <v>广东省广州市</v>
      </c>
      <c r="F2384" s="21" t="s">
        <v>3872</v>
      </c>
      <c r="G2384" s="21" t="s">
        <v>470</v>
      </c>
      <c r="H2384" s="24"/>
    </row>
    <row r="2385" s="1" customFormat="1" spans="1:8">
      <c r="A2385" s="21" t="s">
        <v>470</v>
      </c>
      <c r="B2385" s="22" t="s">
        <v>471</v>
      </c>
      <c r="C2385" s="23" t="s">
        <v>3871</v>
      </c>
      <c r="D2385" s="22">
        <v>7</v>
      </c>
      <c r="E2385" s="22" t="str">
        <f>VLOOKUP(A2385,[4]技术合作!$1:$1048576,3,FALSE)</f>
        <v>广东省广州市</v>
      </c>
      <c r="F2385" s="21" t="s">
        <v>3873</v>
      </c>
      <c r="G2385" s="21" t="s">
        <v>470</v>
      </c>
      <c r="H2385" s="24"/>
    </row>
    <row r="2386" s="1" customFormat="1" spans="1:8">
      <c r="A2386" s="21" t="s">
        <v>470</v>
      </c>
      <c r="B2386" s="22" t="s">
        <v>471</v>
      </c>
      <c r="C2386" s="23" t="s">
        <v>3871</v>
      </c>
      <c r="D2386" s="22">
        <v>7</v>
      </c>
      <c r="E2386" s="22" t="str">
        <f>VLOOKUP(A2386,[4]技术合作!$1:$1048576,3,FALSE)</f>
        <v>广东省广州市</v>
      </c>
      <c r="F2386" s="21" t="s">
        <v>3874</v>
      </c>
      <c r="G2386" s="21" t="s">
        <v>470</v>
      </c>
      <c r="H2386" s="24"/>
    </row>
    <row r="2387" s="1" customFormat="1" spans="1:8">
      <c r="A2387" s="21" t="s">
        <v>470</v>
      </c>
      <c r="B2387" s="22" t="s">
        <v>471</v>
      </c>
      <c r="C2387" s="23" t="s">
        <v>3871</v>
      </c>
      <c r="D2387" s="22">
        <v>7</v>
      </c>
      <c r="E2387" s="22" t="str">
        <f>VLOOKUP(A2387,[4]技术合作!$1:$1048576,3,FALSE)</f>
        <v>广东省广州市</v>
      </c>
      <c r="F2387" s="21" t="s">
        <v>3875</v>
      </c>
      <c r="G2387" s="21" t="s">
        <v>470</v>
      </c>
      <c r="H2387" s="24"/>
    </row>
    <row r="2388" s="1" customFormat="1" spans="1:8">
      <c r="A2388" s="21" t="s">
        <v>470</v>
      </c>
      <c r="B2388" s="22" t="s">
        <v>471</v>
      </c>
      <c r="C2388" s="23" t="s">
        <v>3871</v>
      </c>
      <c r="D2388" s="22">
        <v>7</v>
      </c>
      <c r="E2388" s="22" t="str">
        <f>VLOOKUP(A2388,[4]技术合作!$1:$1048576,3,FALSE)</f>
        <v>广东省广州市</v>
      </c>
      <c r="F2388" s="21" t="s">
        <v>3876</v>
      </c>
      <c r="G2388" s="21" t="s">
        <v>470</v>
      </c>
      <c r="H2388" s="24"/>
    </row>
    <row r="2389" s="1" customFormat="1" spans="1:8">
      <c r="A2389" s="21" t="s">
        <v>470</v>
      </c>
      <c r="B2389" s="22" t="s">
        <v>471</v>
      </c>
      <c r="C2389" s="23" t="s">
        <v>3871</v>
      </c>
      <c r="D2389" s="22">
        <v>7</v>
      </c>
      <c r="E2389" s="22" t="str">
        <f>VLOOKUP(A2389,[4]技术合作!$1:$1048576,3,FALSE)</f>
        <v>广东省广州市</v>
      </c>
      <c r="F2389" s="21" t="s">
        <v>3877</v>
      </c>
      <c r="G2389" s="21" t="s">
        <v>470</v>
      </c>
      <c r="H2389" s="24"/>
    </row>
    <row r="2390" s="1" customFormat="1" spans="1:8">
      <c r="A2390" s="21" t="s">
        <v>470</v>
      </c>
      <c r="B2390" s="22" t="s">
        <v>471</v>
      </c>
      <c r="C2390" s="23" t="s">
        <v>3871</v>
      </c>
      <c r="D2390" s="22">
        <v>7</v>
      </c>
      <c r="E2390" s="22" t="str">
        <f>VLOOKUP(A2390,[4]技术合作!$1:$1048576,3,FALSE)</f>
        <v>广东省广州市</v>
      </c>
      <c r="F2390" s="21" t="s">
        <v>3878</v>
      </c>
      <c r="G2390" s="21" t="s">
        <v>470</v>
      </c>
      <c r="H2390" s="24"/>
    </row>
    <row r="2391" s="1" customFormat="1" spans="1:8">
      <c r="A2391" s="21" t="s">
        <v>473</v>
      </c>
      <c r="B2391" s="22" t="s">
        <v>474</v>
      </c>
      <c r="C2391" s="23" t="s">
        <v>3879</v>
      </c>
      <c r="D2391" s="22">
        <v>11</v>
      </c>
      <c r="E2391" s="22" t="str">
        <f>VLOOKUP(A2391,[4]技术合作!$1:$1048576,3,FALSE)</f>
        <v>广东省深圳市</v>
      </c>
      <c r="F2391" s="21" t="s">
        <v>3880</v>
      </c>
      <c r="G2391" s="21" t="s">
        <v>473</v>
      </c>
      <c r="H2391" s="24"/>
    </row>
    <row r="2392" s="1" customFormat="1" spans="1:8">
      <c r="A2392" s="21" t="s">
        <v>473</v>
      </c>
      <c r="B2392" s="22" t="s">
        <v>474</v>
      </c>
      <c r="C2392" s="23" t="s">
        <v>3879</v>
      </c>
      <c r="D2392" s="22">
        <v>11</v>
      </c>
      <c r="E2392" s="22" t="str">
        <f>VLOOKUP(A2392,[4]技术合作!$1:$1048576,3,FALSE)</f>
        <v>广东省深圳市</v>
      </c>
      <c r="F2392" s="21" t="s">
        <v>3881</v>
      </c>
      <c r="G2392" s="21" t="s">
        <v>473</v>
      </c>
      <c r="H2392" s="24"/>
    </row>
    <row r="2393" s="1" customFormat="1" spans="1:8">
      <c r="A2393" s="21" t="s">
        <v>473</v>
      </c>
      <c r="B2393" s="22" t="s">
        <v>474</v>
      </c>
      <c r="C2393" s="23" t="s">
        <v>3879</v>
      </c>
      <c r="D2393" s="22">
        <v>11</v>
      </c>
      <c r="E2393" s="22" t="str">
        <f>VLOOKUP(A2393,[4]技术合作!$1:$1048576,3,FALSE)</f>
        <v>广东省深圳市</v>
      </c>
      <c r="F2393" s="21" t="s">
        <v>3882</v>
      </c>
      <c r="G2393" s="21" t="s">
        <v>473</v>
      </c>
      <c r="H2393" s="24"/>
    </row>
    <row r="2394" s="1" customFormat="1" spans="1:8">
      <c r="A2394" s="21" t="s">
        <v>473</v>
      </c>
      <c r="B2394" s="22" t="s">
        <v>474</v>
      </c>
      <c r="C2394" s="23" t="s">
        <v>3879</v>
      </c>
      <c r="D2394" s="22">
        <v>11</v>
      </c>
      <c r="E2394" s="22" t="str">
        <f>VLOOKUP(A2394,[4]技术合作!$1:$1048576,3,FALSE)</f>
        <v>广东省深圳市</v>
      </c>
      <c r="F2394" s="21" t="s">
        <v>3883</v>
      </c>
      <c r="G2394" s="21" t="s">
        <v>473</v>
      </c>
      <c r="H2394" s="24"/>
    </row>
    <row r="2395" s="1" customFormat="1" spans="1:8">
      <c r="A2395" s="21" t="s">
        <v>473</v>
      </c>
      <c r="B2395" s="22" t="s">
        <v>474</v>
      </c>
      <c r="C2395" s="23" t="s">
        <v>3879</v>
      </c>
      <c r="D2395" s="22">
        <v>11</v>
      </c>
      <c r="E2395" s="22" t="str">
        <f>VLOOKUP(A2395,[4]技术合作!$1:$1048576,3,FALSE)</f>
        <v>广东省深圳市</v>
      </c>
      <c r="F2395" s="21" t="s">
        <v>3884</v>
      </c>
      <c r="G2395" s="21" t="s">
        <v>473</v>
      </c>
      <c r="H2395" s="24"/>
    </row>
    <row r="2396" s="1" customFormat="1" spans="1:8">
      <c r="A2396" s="21" t="s">
        <v>473</v>
      </c>
      <c r="B2396" s="22" t="s">
        <v>474</v>
      </c>
      <c r="C2396" s="23" t="s">
        <v>3879</v>
      </c>
      <c r="D2396" s="22">
        <v>11</v>
      </c>
      <c r="E2396" s="22" t="str">
        <f>VLOOKUP(A2396,[4]技术合作!$1:$1048576,3,FALSE)</f>
        <v>广东省深圳市</v>
      </c>
      <c r="F2396" s="21" t="s">
        <v>3885</v>
      </c>
      <c r="G2396" s="21" t="s">
        <v>473</v>
      </c>
      <c r="H2396" s="24"/>
    </row>
    <row r="2397" s="1" customFormat="1" spans="1:8">
      <c r="A2397" s="21" t="s">
        <v>473</v>
      </c>
      <c r="B2397" s="22" t="s">
        <v>474</v>
      </c>
      <c r="C2397" s="23" t="s">
        <v>3879</v>
      </c>
      <c r="D2397" s="22">
        <v>11</v>
      </c>
      <c r="E2397" s="22" t="str">
        <f>VLOOKUP(A2397,[4]技术合作!$1:$1048576,3,FALSE)</f>
        <v>广东省深圳市</v>
      </c>
      <c r="F2397" s="21" t="s">
        <v>3886</v>
      </c>
      <c r="G2397" s="21" t="s">
        <v>473</v>
      </c>
      <c r="H2397" s="24"/>
    </row>
    <row r="2398" s="1" customFormat="1" spans="1:8">
      <c r="A2398" s="21" t="s">
        <v>473</v>
      </c>
      <c r="B2398" s="22" t="s">
        <v>474</v>
      </c>
      <c r="C2398" s="23" t="s">
        <v>3879</v>
      </c>
      <c r="D2398" s="22">
        <v>11</v>
      </c>
      <c r="E2398" s="22" t="str">
        <f>VLOOKUP(A2398,[4]技术合作!$1:$1048576,3,FALSE)</f>
        <v>广东省深圳市</v>
      </c>
      <c r="F2398" s="21" t="s">
        <v>3887</v>
      </c>
      <c r="G2398" s="21" t="s">
        <v>473</v>
      </c>
      <c r="H2398" s="24"/>
    </row>
    <row r="2399" s="1" customFormat="1" spans="1:8">
      <c r="A2399" s="21" t="s">
        <v>473</v>
      </c>
      <c r="B2399" s="22" t="s">
        <v>474</v>
      </c>
      <c r="C2399" s="23" t="s">
        <v>3879</v>
      </c>
      <c r="D2399" s="22">
        <v>11</v>
      </c>
      <c r="E2399" s="22" t="str">
        <f>VLOOKUP(A2399,[4]技术合作!$1:$1048576,3,FALSE)</f>
        <v>广东省深圳市</v>
      </c>
      <c r="F2399" s="21" t="s">
        <v>3888</v>
      </c>
      <c r="G2399" s="21" t="s">
        <v>473</v>
      </c>
      <c r="H2399" s="24"/>
    </row>
    <row r="2400" s="1" customFormat="1" spans="1:8">
      <c r="A2400" s="21" t="s">
        <v>473</v>
      </c>
      <c r="B2400" s="22" t="s">
        <v>474</v>
      </c>
      <c r="C2400" s="23" t="s">
        <v>3879</v>
      </c>
      <c r="D2400" s="22">
        <v>11</v>
      </c>
      <c r="E2400" s="22" t="str">
        <f>VLOOKUP(A2400,[4]技术合作!$1:$1048576,3,FALSE)</f>
        <v>广东省深圳市</v>
      </c>
      <c r="F2400" s="21" t="s">
        <v>3889</v>
      </c>
      <c r="G2400" s="21" t="s">
        <v>473</v>
      </c>
      <c r="H2400" s="24"/>
    </row>
    <row r="2401" s="1" customFormat="1" spans="1:8">
      <c r="A2401" s="21" t="s">
        <v>473</v>
      </c>
      <c r="B2401" s="22" t="s">
        <v>474</v>
      </c>
      <c r="C2401" s="23" t="s">
        <v>3879</v>
      </c>
      <c r="D2401" s="22">
        <v>11</v>
      </c>
      <c r="E2401" s="22" t="str">
        <f>VLOOKUP(A2401,[4]技术合作!$1:$1048576,3,FALSE)</f>
        <v>广东省深圳市</v>
      </c>
      <c r="F2401" s="21" t="s">
        <v>3890</v>
      </c>
      <c r="G2401" s="21" t="s">
        <v>473</v>
      </c>
      <c r="H2401" s="24"/>
    </row>
    <row r="2402" s="1" customFormat="1" spans="1:8">
      <c r="A2402" s="21" t="s">
        <v>3891</v>
      </c>
      <c r="B2402" s="22" t="s">
        <v>1206</v>
      </c>
      <c r="C2402" s="23" t="s">
        <v>3892</v>
      </c>
      <c r="D2402" s="22">
        <v>64</v>
      </c>
      <c r="E2402" s="22" t="str">
        <f>VLOOKUP(A2402,[4]技术合作!$1:$1048576,3,FALSE)</f>
        <v>广州市番禺区</v>
      </c>
      <c r="F2402" s="21" t="s">
        <v>3893</v>
      </c>
      <c r="G2402" s="21" t="s">
        <v>3891</v>
      </c>
      <c r="H2402" s="24"/>
    </row>
    <row r="2403" s="1" customFormat="1" spans="1:8">
      <c r="A2403" s="21" t="s">
        <v>3891</v>
      </c>
      <c r="B2403" s="22" t="s">
        <v>1206</v>
      </c>
      <c r="C2403" s="23" t="s">
        <v>3892</v>
      </c>
      <c r="D2403" s="22">
        <v>64</v>
      </c>
      <c r="E2403" s="22" t="str">
        <f>VLOOKUP(A2403,[4]技术合作!$1:$1048576,3,FALSE)</f>
        <v>广州市番禺区</v>
      </c>
      <c r="F2403" s="21" t="s">
        <v>3894</v>
      </c>
      <c r="G2403" s="21" t="s">
        <v>3891</v>
      </c>
      <c r="H2403" s="24"/>
    </row>
    <row r="2404" s="1" customFormat="1" spans="1:8">
      <c r="A2404" s="21" t="s">
        <v>3891</v>
      </c>
      <c r="B2404" s="22" t="s">
        <v>1206</v>
      </c>
      <c r="C2404" s="23" t="s">
        <v>3892</v>
      </c>
      <c r="D2404" s="22">
        <v>64</v>
      </c>
      <c r="E2404" s="22" t="str">
        <f>VLOOKUP(A2404,[4]技术合作!$1:$1048576,3,FALSE)</f>
        <v>广州市番禺区</v>
      </c>
      <c r="F2404" s="21" t="s">
        <v>3895</v>
      </c>
      <c r="G2404" s="21" t="s">
        <v>3891</v>
      </c>
      <c r="H2404" s="24"/>
    </row>
    <row r="2405" s="1" customFormat="1" spans="1:8">
      <c r="A2405" s="21" t="s">
        <v>3891</v>
      </c>
      <c r="B2405" s="22" t="s">
        <v>1206</v>
      </c>
      <c r="C2405" s="23" t="s">
        <v>3892</v>
      </c>
      <c r="D2405" s="22">
        <v>64</v>
      </c>
      <c r="E2405" s="22" t="str">
        <f>VLOOKUP(A2405,[4]技术合作!$1:$1048576,3,FALSE)</f>
        <v>广州市番禺区</v>
      </c>
      <c r="F2405" s="21" t="s">
        <v>3896</v>
      </c>
      <c r="G2405" s="21" t="s">
        <v>3891</v>
      </c>
      <c r="H2405" s="24"/>
    </row>
    <row r="2406" s="1" customFormat="1" spans="1:8">
      <c r="A2406" s="21" t="s">
        <v>3891</v>
      </c>
      <c r="B2406" s="22" t="s">
        <v>1206</v>
      </c>
      <c r="C2406" s="23" t="s">
        <v>3892</v>
      </c>
      <c r="D2406" s="22">
        <v>64</v>
      </c>
      <c r="E2406" s="22" t="str">
        <f>VLOOKUP(A2406,[4]技术合作!$1:$1048576,3,FALSE)</f>
        <v>广州市番禺区</v>
      </c>
      <c r="F2406" s="21" t="s">
        <v>3897</v>
      </c>
      <c r="G2406" s="21" t="s">
        <v>3891</v>
      </c>
      <c r="H2406" s="24"/>
    </row>
    <row r="2407" s="1" customFormat="1" spans="1:8">
      <c r="A2407" s="21" t="s">
        <v>3891</v>
      </c>
      <c r="B2407" s="22" t="s">
        <v>1206</v>
      </c>
      <c r="C2407" s="23" t="s">
        <v>3892</v>
      </c>
      <c r="D2407" s="22">
        <v>64</v>
      </c>
      <c r="E2407" s="22" t="str">
        <f>VLOOKUP(A2407,[4]技术合作!$1:$1048576,3,FALSE)</f>
        <v>广州市番禺区</v>
      </c>
      <c r="F2407" s="21" t="s">
        <v>3898</v>
      </c>
      <c r="G2407" s="21" t="s">
        <v>3891</v>
      </c>
      <c r="H2407" s="24"/>
    </row>
    <row r="2408" s="1" customFormat="1" spans="1:8">
      <c r="A2408" s="21" t="s">
        <v>3891</v>
      </c>
      <c r="B2408" s="22" t="s">
        <v>1206</v>
      </c>
      <c r="C2408" s="23" t="s">
        <v>3892</v>
      </c>
      <c r="D2408" s="22">
        <v>64</v>
      </c>
      <c r="E2408" s="22" t="str">
        <f>VLOOKUP(A2408,[4]技术合作!$1:$1048576,3,FALSE)</f>
        <v>广州市番禺区</v>
      </c>
      <c r="F2408" s="21" t="s">
        <v>3899</v>
      </c>
      <c r="G2408" s="21" t="s">
        <v>3891</v>
      </c>
      <c r="H2408" s="24"/>
    </row>
    <row r="2409" s="1" customFormat="1" spans="1:8">
      <c r="A2409" s="21" t="s">
        <v>3891</v>
      </c>
      <c r="B2409" s="22" t="s">
        <v>1206</v>
      </c>
      <c r="C2409" s="23" t="s">
        <v>3892</v>
      </c>
      <c r="D2409" s="22">
        <v>64</v>
      </c>
      <c r="E2409" s="22" t="str">
        <f>VLOOKUP(A2409,[4]技术合作!$1:$1048576,3,FALSE)</f>
        <v>广州市番禺区</v>
      </c>
      <c r="F2409" s="21" t="s">
        <v>3900</v>
      </c>
      <c r="G2409" s="21" t="s">
        <v>3891</v>
      </c>
      <c r="H2409" s="24"/>
    </row>
    <row r="2410" s="1" customFormat="1" spans="1:8">
      <c r="A2410" s="21" t="s">
        <v>3891</v>
      </c>
      <c r="B2410" s="22" t="s">
        <v>1206</v>
      </c>
      <c r="C2410" s="23" t="s">
        <v>3892</v>
      </c>
      <c r="D2410" s="22">
        <v>64</v>
      </c>
      <c r="E2410" s="22" t="str">
        <f>VLOOKUP(A2410,[4]技术合作!$1:$1048576,3,FALSE)</f>
        <v>广州市番禺区</v>
      </c>
      <c r="F2410" s="21" t="s">
        <v>3901</v>
      </c>
      <c r="G2410" s="21" t="s">
        <v>3891</v>
      </c>
      <c r="H2410" s="24"/>
    </row>
    <row r="2411" s="1" customFormat="1" spans="1:8">
      <c r="A2411" s="21" t="s">
        <v>3891</v>
      </c>
      <c r="B2411" s="22" t="s">
        <v>1206</v>
      </c>
      <c r="C2411" s="23" t="s">
        <v>3892</v>
      </c>
      <c r="D2411" s="22">
        <v>64</v>
      </c>
      <c r="E2411" s="22" t="str">
        <f>VLOOKUP(A2411,[4]技术合作!$1:$1048576,3,FALSE)</f>
        <v>广州市番禺区</v>
      </c>
      <c r="F2411" s="21" t="s">
        <v>3902</v>
      </c>
      <c r="G2411" s="21" t="s">
        <v>3891</v>
      </c>
      <c r="H2411" s="24"/>
    </row>
    <row r="2412" s="1" customFormat="1" spans="1:8">
      <c r="A2412" s="21" t="s">
        <v>3891</v>
      </c>
      <c r="B2412" s="22" t="s">
        <v>1206</v>
      </c>
      <c r="C2412" s="23" t="s">
        <v>3892</v>
      </c>
      <c r="D2412" s="22">
        <v>64</v>
      </c>
      <c r="E2412" s="22" t="str">
        <f>VLOOKUP(A2412,[4]技术合作!$1:$1048576,3,FALSE)</f>
        <v>广州市番禺区</v>
      </c>
      <c r="F2412" s="21" t="s">
        <v>3903</v>
      </c>
      <c r="G2412" s="21" t="s">
        <v>3891</v>
      </c>
      <c r="H2412" s="24"/>
    </row>
    <row r="2413" s="1" customFormat="1" spans="1:8">
      <c r="A2413" s="21" t="s">
        <v>3891</v>
      </c>
      <c r="B2413" s="22" t="s">
        <v>1206</v>
      </c>
      <c r="C2413" s="23" t="s">
        <v>3892</v>
      </c>
      <c r="D2413" s="22">
        <v>64</v>
      </c>
      <c r="E2413" s="22" t="str">
        <f>VLOOKUP(A2413,[4]技术合作!$1:$1048576,3,FALSE)</f>
        <v>广州市番禺区</v>
      </c>
      <c r="F2413" s="21" t="s">
        <v>3904</v>
      </c>
      <c r="G2413" s="21" t="s">
        <v>3891</v>
      </c>
      <c r="H2413" s="24"/>
    </row>
    <row r="2414" s="1" customFormat="1" spans="1:8">
      <c r="A2414" s="21" t="s">
        <v>3891</v>
      </c>
      <c r="B2414" s="22" t="s">
        <v>1206</v>
      </c>
      <c r="C2414" s="23" t="s">
        <v>3892</v>
      </c>
      <c r="D2414" s="22">
        <v>64</v>
      </c>
      <c r="E2414" s="22" t="str">
        <f>VLOOKUP(A2414,[4]技术合作!$1:$1048576,3,FALSE)</f>
        <v>广州市番禺区</v>
      </c>
      <c r="F2414" s="21" t="s">
        <v>3905</v>
      </c>
      <c r="G2414" s="21" t="s">
        <v>3891</v>
      </c>
      <c r="H2414" s="24"/>
    </row>
    <row r="2415" s="1" customFormat="1" spans="1:8">
      <c r="A2415" s="21" t="s">
        <v>3891</v>
      </c>
      <c r="B2415" s="22" t="s">
        <v>1206</v>
      </c>
      <c r="C2415" s="23" t="s">
        <v>3892</v>
      </c>
      <c r="D2415" s="22">
        <v>64</v>
      </c>
      <c r="E2415" s="22" t="str">
        <f>VLOOKUP(A2415,[4]技术合作!$1:$1048576,3,FALSE)</f>
        <v>广州市番禺区</v>
      </c>
      <c r="F2415" s="21" t="s">
        <v>3906</v>
      </c>
      <c r="G2415" s="21" t="s">
        <v>3891</v>
      </c>
      <c r="H2415" s="24"/>
    </row>
    <row r="2416" s="1" customFormat="1" spans="1:8">
      <c r="A2416" s="21" t="s">
        <v>3891</v>
      </c>
      <c r="B2416" s="22" t="s">
        <v>1206</v>
      </c>
      <c r="C2416" s="23" t="s">
        <v>3892</v>
      </c>
      <c r="D2416" s="22">
        <v>64</v>
      </c>
      <c r="E2416" s="22" t="str">
        <f>VLOOKUP(A2416,[4]技术合作!$1:$1048576,3,FALSE)</f>
        <v>广州市番禺区</v>
      </c>
      <c r="F2416" s="21" t="s">
        <v>3907</v>
      </c>
      <c r="G2416" s="21" t="s">
        <v>3891</v>
      </c>
      <c r="H2416" s="24"/>
    </row>
    <row r="2417" s="1" customFormat="1" spans="1:8">
      <c r="A2417" s="21" t="s">
        <v>3891</v>
      </c>
      <c r="B2417" s="22" t="s">
        <v>1206</v>
      </c>
      <c r="C2417" s="23" t="s">
        <v>3892</v>
      </c>
      <c r="D2417" s="22">
        <v>64</v>
      </c>
      <c r="E2417" s="22" t="str">
        <f>VLOOKUP(A2417,[4]技术合作!$1:$1048576,3,FALSE)</f>
        <v>广州市番禺区</v>
      </c>
      <c r="F2417" s="21" t="s">
        <v>3908</v>
      </c>
      <c r="G2417" s="21" t="s">
        <v>3891</v>
      </c>
      <c r="H2417" s="24"/>
    </row>
    <row r="2418" s="1" customFormat="1" spans="1:8">
      <c r="A2418" s="21" t="s">
        <v>3891</v>
      </c>
      <c r="B2418" s="22" t="s">
        <v>1206</v>
      </c>
      <c r="C2418" s="23" t="s">
        <v>3892</v>
      </c>
      <c r="D2418" s="22">
        <v>64</v>
      </c>
      <c r="E2418" s="22" t="str">
        <f>VLOOKUP(A2418,[4]技术合作!$1:$1048576,3,FALSE)</f>
        <v>广州市番禺区</v>
      </c>
      <c r="F2418" s="21" t="s">
        <v>3909</v>
      </c>
      <c r="G2418" s="21" t="s">
        <v>3891</v>
      </c>
      <c r="H2418" s="24"/>
    </row>
    <row r="2419" s="1" customFormat="1" spans="1:8">
      <c r="A2419" s="21" t="s">
        <v>3891</v>
      </c>
      <c r="B2419" s="22" t="s">
        <v>1206</v>
      </c>
      <c r="C2419" s="23" t="s">
        <v>3892</v>
      </c>
      <c r="D2419" s="22">
        <v>64</v>
      </c>
      <c r="E2419" s="22" t="str">
        <f>VLOOKUP(A2419,[4]技术合作!$1:$1048576,3,FALSE)</f>
        <v>广州市番禺区</v>
      </c>
      <c r="F2419" s="21" t="s">
        <v>3910</v>
      </c>
      <c r="G2419" s="21" t="s">
        <v>3891</v>
      </c>
      <c r="H2419" s="24"/>
    </row>
    <row r="2420" s="1" customFormat="1" spans="1:8">
      <c r="A2420" s="21" t="s">
        <v>3891</v>
      </c>
      <c r="B2420" s="22" t="s">
        <v>1206</v>
      </c>
      <c r="C2420" s="23" t="s">
        <v>3892</v>
      </c>
      <c r="D2420" s="22">
        <v>64</v>
      </c>
      <c r="E2420" s="22" t="str">
        <f>VLOOKUP(A2420,[4]技术合作!$1:$1048576,3,FALSE)</f>
        <v>广州市番禺区</v>
      </c>
      <c r="F2420" s="21" t="s">
        <v>3911</v>
      </c>
      <c r="G2420" s="21" t="s">
        <v>3891</v>
      </c>
      <c r="H2420" s="24"/>
    </row>
    <row r="2421" s="1" customFormat="1" spans="1:8">
      <c r="A2421" s="21" t="s">
        <v>3891</v>
      </c>
      <c r="B2421" s="22" t="s">
        <v>1206</v>
      </c>
      <c r="C2421" s="23" t="s">
        <v>3892</v>
      </c>
      <c r="D2421" s="22">
        <v>64</v>
      </c>
      <c r="E2421" s="22" t="str">
        <f>VLOOKUP(A2421,[4]技术合作!$1:$1048576,3,FALSE)</f>
        <v>广州市番禺区</v>
      </c>
      <c r="F2421" s="21" t="s">
        <v>3912</v>
      </c>
      <c r="G2421" s="21" t="s">
        <v>3891</v>
      </c>
      <c r="H2421" s="24"/>
    </row>
    <row r="2422" s="1" customFormat="1" spans="1:8">
      <c r="A2422" s="21" t="s">
        <v>3891</v>
      </c>
      <c r="B2422" s="22" t="s">
        <v>1206</v>
      </c>
      <c r="C2422" s="23" t="s">
        <v>3892</v>
      </c>
      <c r="D2422" s="22">
        <v>64</v>
      </c>
      <c r="E2422" s="22" t="str">
        <f>VLOOKUP(A2422,[4]技术合作!$1:$1048576,3,FALSE)</f>
        <v>广州市番禺区</v>
      </c>
      <c r="F2422" s="21" t="s">
        <v>3913</v>
      </c>
      <c r="G2422" s="21" t="s">
        <v>3891</v>
      </c>
      <c r="H2422" s="24"/>
    </row>
    <row r="2423" s="1" customFormat="1" spans="1:8">
      <c r="A2423" s="21" t="s">
        <v>3891</v>
      </c>
      <c r="B2423" s="22" t="s">
        <v>1206</v>
      </c>
      <c r="C2423" s="23" t="s">
        <v>3892</v>
      </c>
      <c r="D2423" s="22">
        <v>64</v>
      </c>
      <c r="E2423" s="22" t="str">
        <f>VLOOKUP(A2423,[4]技术合作!$1:$1048576,3,FALSE)</f>
        <v>广州市番禺区</v>
      </c>
      <c r="F2423" s="21" t="s">
        <v>3914</v>
      </c>
      <c r="G2423" s="21" t="s">
        <v>3891</v>
      </c>
      <c r="H2423" s="24"/>
    </row>
    <row r="2424" s="1" customFormat="1" spans="1:8">
      <c r="A2424" s="21" t="s">
        <v>3891</v>
      </c>
      <c r="B2424" s="22" t="s">
        <v>1206</v>
      </c>
      <c r="C2424" s="23" t="s">
        <v>3892</v>
      </c>
      <c r="D2424" s="22">
        <v>64</v>
      </c>
      <c r="E2424" s="22" t="str">
        <f>VLOOKUP(A2424,[4]技术合作!$1:$1048576,3,FALSE)</f>
        <v>广州市番禺区</v>
      </c>
      <c r="F2424" s="21" t="s">
        <v>3915</v>
      </c>
      <c r="G2424" s="21" t="s">
        <v>3891</v>
      </c>
      <c r="H2424" s="24"/>
    </row>
    <row r="2425" s="1" customFormat="1" spans="1:8">
      <c r="A2425" s="21" t="s">
        <v>3891</v>
      </c>
      <c r="B2425" s="22" t="s">
        <v>1206</v>
      </c>
      <c r="C2425" s="23" t="s">
        <v>3892</v>
      </c>
      <c r="D2425" s="22">
        <v>64</v>
      </c>
      <c r="E2425" s="22" t="str">
        <f>VLOOKUP(A2425,[4]技术合作!$1:$1048576,3,FALSE)</f>
        <v>广州市番禺区</v>
      </c>
      <c r="F2425" s="21" t="s">
        <v>3916</v>
      </c>
      <c r="G2425" s="21" t="s">
        <v>3891</v>
      </c>
      <c r="H2425" s="24"/>
    </row>
    <row r="2426" s="1" customFormat="1" spans="1:8">
      <c r="A2426" s="21" t="s">
        <v>3891</v>
      </c>
      <c r="B2426" s="22" t="s">
        <v>1206</v>
      </c>
      <c r="C2426" s="23" t="s">
        <v>3892</v>
      </c>
      <c r="D2426" s="22">
        <v>64</v>
      </c>
      <c r="E2426" s="22" t="str">
        <f>VLOOKUP(A2426,[4]技术合作!$1:$1048576,3,FALSE)</f>
        <v>广州市番禺区</v>
      </c>
      <c r="F2426" s="21" t="s">
        <v>3917</v>
      </c>
      <c r="G2426" s="21" t="s">
        <v>3891</v>
      </c>
      <c r="H2426" s="24"/>
    </row>
    <row r="2427" s="1" customFormat="1" spans="1:8">
      <c r="A2427" s="21" t="s">
        <v>3891</v>
      </c>
      <c r="B2427" s="22" t="s">
        <v>1206</v>
      </c>
      <c r="C2427" s="23" t="s">
        <v>3892</v>
      </c>
      <c r="D2427" s="22">
        <v>64</v>
      </c>
      <c r="E2427" s="22" t="str">
        <f>VLOOKUP(A2427,[4]技术合作!$1:$1048576,3,FALSE)</f>
        <v>广州市番禺区</v>
      </c>
      <c r="F2427" s="21" t="s">
        <v>3918</v>
      </c>
      <c r="G2427" s="21" t="s">
        <v>3891</v>
      </c>
      <c r="H2427" s="24"/>
    </row>
    <row r="2428" s="1" customFormat="1" spans="1:8">
      <c r="A2428" s="21" t="s">
        <v>3891</v>
      </c>
      <c r="B2428" s="22" t="s">
        <v>1206</v>
      </c>
      <c r="C2428" s="23" t="s">
        <v>3892</v>
      </c>
      <c r="D2428" s="22">
        <v>64</v>
      </c>
      <c r="E2428" s="22" t="str">
        <f>VLOOKUP(A2428,[4]技术合作!$1:$1048576,3,FALSE)</f>
        <v>广州市番禺区</v>
      </c>
      <c r="F2428" s="21" t="s">
        <v>3919</v>
      </c>
      <c r="G2428" s="21" t="s">
        <v>3891</v>
      </c>
      <c r="H2428" s="24"/>
    </row>
    <row r="2429" s="1" customFormat="1" spans="1:8">
      <c r="A2429" s="21" t="s">
        <v>3891</v>
      </c>
      <c r="B2429" s="22" t="s">
        <v>1206</v>
      </c>
      <c r="C2429" s="23" t="s">
        <v>3892</v>
      </c>
      <c r="D2429" s="22">
        <v>64</v>
      </c>
      <c r="E2429" s="22" t="str">
        <f>VLOOKUP(A2429,[4]技术合作!$1:$1048576,3,FALSE)</f>
        <v>广州市番禺区</v>
      </c>
      <c r="F2429" s="21" t="s">
        <v>3920</v>
      </c>
      <c r="G2429" s="21" t="s">
        <v>3891</v>
      </c>
      <c r="H2429" s="24"/>
    </row>
    <row r="2430" s="1" customFormat="1" spans="1:8">
      <c r="A2430" s="21" t="s">
        <v>3891</v>
      </c>
      <c r="B2430" s="22" t="s">
        <v>1206</v>
      </c>
      <c r="C2430" s="23" t="s">
        <v>3892</v>
      </c>
      <c r="D2430" s="22">
        <v>64</v>
      </c>
      <c r="E2430" s="22" t="str">
        <f>VLOOKUP(A2430,[4]技术合作!$1:$1048576,3,FALSE)</f>
        <v>广州市番禺区</v>
      </c>
      <c r="F2430" s="21" t="s">
        <v>3921</v>
      </c>
      <c r="G2430" s="21" t="s">
        <v>3891</v>
      </c>
      <c r="H2430" s="24"/>
    </row>
    <row r="2431" s="1" customFormat="1" spans="1:8">
      <c r="A2431" s="21" t="s">
        <v>3891</v>
      </c>
      <c r="B2431" s="22" t="s">
        <v>1206</v>
      </c>
      <c r="C2431" s="23" t="s">
        <v>3892</v>
      </c>
      <c r="D2431" s="22">
        <v>64</v>
      </c>
      <c r="E2431" s="22" t="str">
        <f>VLOOKUP(A2431,[4]技术合作!$1:$1048576,3,FALSE)</f>
        <v>广州市番禺区</v>
      </c>
      <c r="F2431" s="21" t="s">
        <v>3922</v>
      </c>
      <c r="G2431" s="21" t="s">
        <v>3891</v>
      </c>
      <c r="H2431" s="24"/>
    </row>
    <row r="2432" s="1" customFormat="1" spans="1:8">
      <c r="A2432" s="21" t="s">
        <v>3891</v>
      </c>
      <c r="B2432" s="22" t="s">
        <v>1206</v>
      </c>
      <c r="C2432" s="23" t="s">
        <v>3892</v>
      </c>
      <c r="D2432" s="22">
        <v>64</v>
      </c>
      <c r="E2432" s="22" t="str">
        <f>VLOOKUP(A2432,[4]技术合作!$1:$1048576,3,FALSE)</f>
        <v>广州市番禺区</v>
      </c>
      <c r="F2432" s="21" t="s">
        <v>3923</v>
      </c>
      <c r="G2432" s="21" t="s">
        <v>3891</v>
      </c>
      <c r="H2432" s="24"/>
    </row>
    <row r="2433" s="1" customFormat="1" spans="1:8">
      <c r="A2433" s="21" t="s">
        <v>3891</v>
      </c>
      <c r="B2433" s="22" t="s">
        <v>1206</v>
      </c>
      <c r="C2433" s="23" t="s">
        <v>3892</v>
      </c>
      <c r="D2433" s="22">
        <v>64</v>
      </c>
      <c r="E2433" s="22" t="str">
        <f>VLOOKUP(A2433,[4]技术合作!$1:$1048576,3,FALSE)</f>
        <v>广州市番禺区</v>
      </c>
      <c r="F2433" s="21" t="s">
        <v>3924</v>
      </c>
      <c r="G2433" s="21" t="s">
        <v>3891</v>
      </c>
      <c r="H2433" s="24"/>
    </row>
    <row r="2434" s="1" customFormat="1" spans="1:8">
      <c r="A2434" s="21" t="s">
        <v>3891</v>
      </c>
      <c r="B2434" s="22" t="s">
        <v>1206</v>
      </c>
      <c r="C2434" s="23" t="s">
        <v>3892</v>
      </c>
      <c r="D2434" s="22">
        <v>64</v>
      </c>
      <c r="E2434" s="22" t="str">
        <f>VLOOKUP(A2434,[4]技术合作!$1:$1048576,3,FALSE)</f>
        <v>广州市番禺区</v>
      </c>
      <c r="F2434" s="21" t="s">
        <v>3925</v>
      </c>
      <c r="G2434" s="21" t="s">
        <v>3891</v>
      </c>
      <c r="H2434" s="24"/>
    </row>
    <row r="2435" s="1" customFormat="1" spans="1:8">
      <c r="A2435" s="21" t="s">
        <v>3891</v>
      </c>
      <c r="B2435" s="22" t="s">
        <v>1206</v>
      </c>
      <c r="C2435" s="23" t="s">
        <v>3892</v>
      </c>
      <c r="D2435" s="22">
        <v>64</v>
      </c>
      <c r="E2435" s="22" t="str">
        <f>VLOOKUP(A2435,[4]技术合作!$1:$1048576,3,FALSE)</f>
        <v>广州市番禺区</v>
      </c>
      <c r="F2435" s="21" t="s">
        <v>3926</v>
      </c>
      <c r="G2435" s="21" t="s">
        <v>3891</v>
      </c>
      <c r="H2435" s="24"/>
    </row>
    <row r="2436" s="1" customFormat="1" spans="1:8">
      <c r="A2436" s="21" t="s">
        <v>3891</v>
      </c>
      <c r="B2436" s="22" t="s">
        <v>1206</v>
      </c>
      <c r="C2436" s="23" t="s">
        <v>3892</v>
      </c>
      <c r="D2436" s="22">
        <v>64</v>
      </c>
      <c r="E2436" s="22" t="str">
        <f>VLOOKUP(A2436,[4]技术合作!$1:$1048576,3,FALSE)</f>
        <v>广州市番禺区</v>
      </c>
      <c r="F2436" s="21" t="s">
        <v>3927</v>
      </c>
      <c r="G2436" s="21" t="s">
        <v>3891</v>
      </c>
      <c r="H2436" s="24"/>
    </row>
    <row r="2437" s="1" customFormat="1" spans="1:8">
      <c r="A2437" s="21" t="s">
        <v>3891</v>
      </c>
      <c r="B2437" s="22" t="s">
        <v>1206</v>
      </c>
      <c r="C2437" s="23" t="s">
        <v>3892</v>
      </c>
      <c r="D2437" s="22">
        <v>64</v>
      </c>
      <c r="E2437" s="22" t="str">
        <f>VLOOKUP(A2437,[4]技术合作!$1:$1048576,3,FALSE)</f>
        <v>广州市番禺区</v>
      </c>
      <c r="F2437" s="21" t="s">
        <v>3928</v>
      </c>
      <c r="G2437" s="21" t="s">
        <v>3891</v>
      </c>
      <c r="H2437" s="24"/>
    </row>
    <row r="2438" s="1" customFormat="1" spans="1:8">
      <c r="A2438" s="21" t="s">
        <v>3891</v>
      </c>
      <c r="B2438" s="22" t="s">
        <v>1206</v>
      </c>
      <c r="C2438" s="23" t="s">
        <v>3892</v>
      </c>
      <c r="D2438" s="22">
        <v>64</v>
      </c>
      <c r="E2438" s="22" t="str">
        <f>VLOOKUP(A2438,[4]技术合作!$1:$1048576,3,FALSE)</f>
        <v>广州市番禺区</v>
      </c>
      <c r="F2438" s="21" t="s">
        <v>3929</v>
      </c>
      <c r="G2438" s="21" t="s">
        <v>3891</v>
      </c>
      <c r="H2438" s="24"/>
    </row>
    <row r="2439" s="1" customFormat="1" spans="1:8">
      <c r="A2439" s="21" t="s">
        <v>3891</v>
      </c>
      <c r="B2439" s="22" t="s">
        <v>1206</v>
      </c>
      <c r="C2439" s="23" t="s">
        <v>3892</v>
      </c>
      <c r="D2439" s="22">
        <v>64</v>
      </c>
      <c r="E2439" s="22" t="str">
        <f>VLOOKUP(A2439,[4]技术合作!$1:$1048576,3,FALSE)</f>
        <v>广州市番禺区</v>
      </c>
      <c r="F2439" s="21" t="s">
        <v>3930</v>
      </c>
      <c r="G2439" s="21" t="s">
        <v>3891</v>
      </c>
      <c r="H2439" s="24"/>
    </row>
    <row r="2440" s="1" customFormat="1" spans="1:8">
      <c r="A2440" s="21" t="s">
        <v>3891</v>
      </c>
      <c r="B2440" s="22" t="s">
        <v>1206</v>
      </c>
      <c r="C2440" s="23" t="s">
        <v>3892</v>
      </c>
      <c r="D2440" s="22">
        <v>64</v>
      </c>
      <c r="E2440" s="22" t="str">
        <f>VLOOKUP(A2440,[4]技术合作!$1:$1048576,3,FALSE)</f>
        <v>广州市番禺区</v>
      </c>
      <c r="F2440" s="21" t="s">
        <v>3931</v>
      </c>
      <c r="G2440" s="21" t="s">
        <v>3891</v>
      </c>
      <c r="H2440" s="24"/>
    </row>
    <row r="2441" s="1" customFormat="1" spans="1:8">
      <c r="A2441" s="21" t="s">
        <v>3891</v>
      </c>
      <c r="B2441" s="22" t="s">
        <v>1206</v>
      </c>
      <c r="C2441" s="23" t="s">
        <v>3892</v>
      </c>
      <c r="D2441" s="22">
        <v>64</v>
      </c>
      <c r="E2441" s="22" t="str">
        <f>VLOOKUP(A2441,[4]技术合作!$1:$1048576,3,FALSE)</f>
        <v>广州市番禺区</v>
      </c>
      <c r="F2441" s="21" t="s">
        <v>3932</v>
      </c>
      <c r="G2441" s="21" t="s">
        <v>3891</v>
      </c>
      <c r="H2441" s="24"/>
    </row>
    <row r="2442" s="1" customFormat="1" spans="1:8">
      <c r="A2442" s="21" t="s">
        <v>3891</v>
      </c>
      <c r="B2442" s="22" t="s">
        <v>1206</v>
      </c>
      <c r="C2442" s="23" t="s">
        <v>3892</v>
      </c>
      <c r="D2442" s="22">
        <v>64</v>
      </c>
      <c r="E2442" s="22" t="str">
        <f>VLOOKUP(A2442,[4]技术合作!$1:$1048576,3,FALSE)</f>
        <v>广州市番禺区</v>
      </c>
      <c r="F2442" s="21" t="s">
        <v>3933</v>
      </c>
      <c r="G2442" s="21" t="s">
        <v>3891</v>
      </c>
      <c r="H2442" s="24"/>
    </row>
    <row r="2443" s="1" customFormat="1" spans="1:8">
      <c r="A2443" s="21" t="s">
        <v>3891</v>
      </c>
      <c r="B2443" s="22" t="s">
        <v>1206</v>
      </c>
      <c r="C2443" s="23" t="s">
        <v>3892</v>
      </c>
      <c r="D2443" s="22">
        <v>64</v>
      </c>
      <c r="E2443" s="22" t="str">
        <f>VLOOKUP(A2443,[4]技术合作!$1:$1048576,3,FALSE)</f>
        <v>广州市番禺区</v>
      </c>
      <c r="F2443" s="21" t="s">
        <v>3934</v>
      </c>
      <c r="G2443" s="21" t="s">
        <v>3891</v>
      </c>
      <c r="H2443" s="24"/>
    </row>
    <row r="2444" s="1" customFormat="1" spans="1:8">
      <c r="A2444" s="21" t="s">
        <v>3891</v>
      </c>
      <c r="B2444" s="22" t="s">
        <v>1206</v>
      </c>
      <c r="C2444" s="23" t="s">
        <v>3892</v>
      </c>
      <c r="D2444" s="22">
        <v>64</v>
      </c>
      <c r="E2444" s="22" t="str">
        <f>VLOOKUP(A2444,[4]技术合作!$1:$1048576,3,FALSE)</f>
        <v>广州市番禺区</v>
      </c>
      <c r="F2444" s="21" t="s">
        <v>3935</v>
      </c>
      <c r="G2444" s="21" t="s">
        <v>3891</v>
      </c>
      <c r="H2444" s="24"/>
    </row>
    <row r="2445" s="1" customFormat="1" spans="1:8">
      <c r="A2445" s="21" t="s">
        <v>3891</v>
      </c>
      <c r="B2445" s="22" t="s">
        <v>1206</v>
      </c>
      <c r="C2445" s="23" t="s">
        <v>3892</v>
      </c>
      <c r="D2445" s="22">
        <v>64</v>
      </c>
      <c r="E2445" s="22" t="str">
        <f>VLOOKUP(A2445,[4]技术合作!$1:$1048576,3,FALSE)</f>
        <v>广州市番禺区</v>
      </c>
      <c r="F2445" s="21" t="s">
        <v>3936</v>
      </c>
      <c r="G2445" s="21" t="s">
        <v>3891</v>
      </c>
      <c r="H2445" s="24"/>
    </row>
    <row r="2446" s="1" customFormat="1" spans="1:8">
      <c r="A2446" s="21" t="s">
        <v>3891</v>
      </c>
      <c r="B2446" s="22" t="s">
        <v>1206</v>
      </c>
      <c r="C2446" s="23" t="s">
        <v>3892</v>
      </c>
      <c r="D2446" s="22">
        <v>64</v>
      </c>
      <c r="E2446" s="22" t="str">
        <f>VLOOKUP(A2446,[4]技术合作!$1:$1048576,3,FALSE)</f>
        <v>广州市番禺区</v>
      </c>
      <c r="F2446" s="21" t="s">
        <v>3937</v>
      </c>
      <c r="G2446" s="21" t="s">
        <v>3891</v>
      </c>
      <c r="H2446" s="24"/>
    </row>
    <row r="2447" s="1" customFormat="1" spans="1:8">
      <c r="A2447" s="21" t="s">
        <v>3891</v>
      </c>
      <c r="B2447" s="22" t="s">
        <v>1206</v>
      </c>
      <c r="C2447" s="23" t="s">
        <v>3892</v>
      </c>
      <c r="D2447" s="22">
        <v>64</v>
      </c>
      <c r="E2447" s="22" t="str">
        <f>VLOOKUP(A2447,[4]技术合作!$1:$1048576,3,FALSE)</f>
        <v>广州市番禺区</v>
      </c>
      <c r="F2447" s="21" t="s">
        <v>3938</v>
      </c>
      <c r="G2447" s="21" t="s">
        <v>3891</v>
      </c>
      <c r="H2447" s="24"/>
    </row>
    <row r="2448" s="1" customFormat="1" spans="1:8">
      <c r="A2448" s="21" t="s">
        <v>3891</v>
      </c>
      <c r="B2448" s="22" t="s">
        <v>1206</v>
      </c>
      <c r="C2448" s="23" t="s">
        <v>3892</v>
      </c>
      <c r="D2448" s="22">
        <v>64</v>
      </c>
      <c r="E2448" s="22" t="str">
        <f>VLOOKUP(A2448,[4]技术合作!$1:$1048576,3,FALSE)</f>
        <v>广州市番禺区</v>
      </c>
      <c r="F2448" s="21" t="s">
        <v>3939</v>
      </c>
      <c r="G2448" s="21" t="s">
        <v>3891</v>
      </c>
      <c r="H2448" s="24"/>
    </row>
    <row r="2449" s="1" customFormat="1" spans="1:8">
      <c r="A2449" s="21" t="s">
        <v>3891</v>
      </c>
      <c r="B2449" s="22" t="s">
        <v>1206</v>
      </c>
      <c r="C2449" s="23" t="s">
        <v>3892</v>
      </c>
      <c r="D2449" s="22">
        <v>64</v>
      </c>
      <c r="E2449" s="22" t="str">
        <f>VLOOKUP(A2449,[4]技术合作!$1:$1048576,3,FALSE)</f>
        <v>广州市番禺区</v>
      </c>
      <c r="F2449" s="21" t="s">
        <v>3940</v>
      </c>
      <c r="G2449" s="21" t="s">
        <v>3891</v>
      </c>
      <c r="H2449" s="24"/>
    </row>
    <row r="2450" s="1" customFormat="1" spans="1:8">
      <c r="A2450" s="21" t="s">
        <v>3891</v>
      </c>
      <c r="B2450" s="22" t="s">
        <v>1206</v>
      </c>
      <c r="C2450" s="23" t="s">
        <v>3892</v>
      </c>
      <c r="D2450" s="22">
        <v>64</v>
      </c>
      <c r="E2450" s="22" t="str">
        <f>VLOOKUP(A2450,[4]技术合作!$1:$1048576,3,FALSE)</f>
        <v>广州市番禺区</v>
      </c>
      <c r="F2450" s="21" t="s">
        <v>3941</v>
      </c>
      <c r="G2450" s="21" t="s">
        <v>3891</v>
      </c>
      <c r="H2450" s="24"/>
    </row>
    <row r="2451" s="1" customFormat="1" spans="1:8">
      <c r="A2451" s="21" t="s">
        <v>3891</v>
      </c>
      <c r="B2451" s="22" t="s">
        <v>1206</v>
      </c>
      <c r="C2451" s="23" t="s">
        <v>3892</v>
      </c>
      <c r="D2451" s="22">
        <v>64</v>
      </c>
      <c r="E2451" s="22" t="str">
        <f>VLOOKUP(A2451,[4]技术合作!$1:$1048576,3,FALSE)</f>
        <v>广州市番禺区</v>
      </c>
      <c r="F2451" s="21" t="s">
        <v>3942</v>
      </c>
      <c r="G2451" s="21" t="s">
        <v>3891</v>
      </c>
      <c r="H2451" s="24"/>
    </row>
    <row r="2452" s="1" customFormat="1" spans="1:8">
      <c r="A2452" s="21" t="s">
        <v>3891</v>
      </c>
      <c r="B2452" s="22" t="s">
        <v>1206</v>
      </c>
      <c r="C2452" s="23" t="s">
        <v>3892</v>
      </c>
      <c r="D2452" s="22">
        <v>64</v>
      </c>
      <c r="E2452" s="22" t="str">
        <f>VLOOKUP(A2452,[4]技术合作!$1:$1048576,3,FALSE)</f>
        <v>广州市番禺区</v>
      </c>
      <c r="F2452" s="21" t="s">
        <v>3943</v>
      </c>
      <c r="G2452" s="21" t="s">
        <v>3891</v>
      </c>
      <c r="H2452" s="24"/>
    </row>
    <row r="2453" s="1" customFormat="1" spans="1:8">
      <c r="A2453" s="21" t="s">
        <v>3891</v>
      </c>
      <c r="B2453" s="22" t="s">
        <v>1206</v>
      </c>
      <c r="C2453" s="23" t="s">
        <v>3892</v>
      </c>
      <c r="D2453" s="22">
        <v>64</v>
      </c>
      <c r="E2453" s="22" t="str">
        <f>VLOOKUP(A2453,[4]技术合作!$1:$1048576,3,FALSE)</f>
        <v>广州市番禺区</v>
      </c>
      <c r="F2453" s="21" t="s">
        <v>3944</v>
      </c>
      <c r="G2453" s="21" t="s">
        <v>3891</v>
      </c>
      <c r="H2453" s="24"/>
    </row>
    <row r="2454" s="1" customFormat="1" spans="1:8">
      <c r="A2454" s="21" t="s">
        <v>3891</v>
      </c>
      <c r="B2454" s="22" t="s">
        <v>1206</v>
      </c>
      <c r="C2454" s="23" t="s">
        <v>3892</v>
      </c>
      <c r="D2454" s="22">
        <v>64</v>
      </c>
      <c r="E2454" s="22" t="str">
        <f>VLOOKUP(A2454,[4]技术合作!$1:$1048576,3,FALSE)</f>
        <v>广州市番禺区</v>
      </c>
      <c r="F2454" s="21" t="s">
        <v>3945</v>
      </c>
      <c r="G2454" s="21" t="s">
        <v>3891</v>
      </c>
      <c r="H2454" s="24"/>
    </row>
    <row r="2455" s="1" customFormat="1" spans="1:8">
      <c r="A2455" s="21" t="s">
        <v>3891</v>
      </c>
      <c r="B2455" s="22" t="s">
        <v>1206</v>
      </c>
      <c r="C2455" s="23" t="s">
        <v>3892</v>
      </c>
      <c r="D2455" s="22">
        <v>64</v>
      </c>
      <c r="E2455" s="22" t="str">
        <f>VLOOKUP(A2455,[4]技术合作!$1:$1048576,3,FALSE)</f>
        <v>广州市番禺区</v>
      </c>
      <c r="F2455" s="21" t="s">
        <v>3946</v>
      </c>
      <c r="G2455" s="21" t="s">
        <v>3891</v>
      </c>
      <c r="H2455" s="24"/>
    </row>
    <row r="2456" s="1" customFormat="1" spans="1:8">
      <c r="A2456" s="21" t="s">
        <v>3891</v>
      </c>
      <c r="B2456" s="22" t="s">
        <v>1206</v>
      </c>
      <c r="C2456" s="23" t="s">
        <v>3892</v>
      </c>
      <c r="D2456" s="22">
        <v>64</v>
      </c>
      <c r="E2456" s="22" t="str">
        <f>VLOOKUP(A2456,[4]技术合作!$1:$1048576,3,FALSE)</f>
        <v>广州市番禺区</v>
      </c>
      <c r="F2456" s="21" t="s">
        <v>3947</v>
      </c>
      <c r="G2456" s="21" t="s">
        <v>3891</v>
      </c>
      <c r="H2456" s="24"/>
    </row>
    <row r="2457" s="1" customFormat="1" spans="1:8">
      <c r="A2457" s="21" t="s">
        <v>3891</v>
      </c>
      <c r="B2457" s="22" t="s">
        <v>1206</v>
      </c>
      <c r="C2457" s="23" t="s">
        <v>3892</v>
      </c>
      <c r="D2457" s="22">
        <v>64</v>
      </c>
      <c r="E2457" s="22" t="str">
        <f>VLOOKUP(A2457,[4]技术合作!$1:$1048576,3,FALSE)</f>
        <v>广州市番禺区</v>
      </c>
      <c r="F2457" s="21" t="s">
        <v>3948</v>
      </c>
      <c r="G2457" s="21" t="s">
        <v>3891</v>
      </c>
      <c r="H2457" s="24"/>
    </row>
    <row r="2458" s="1" customFormat="1" spans="1:8">
      <c r="A2458" s="21" t="s">
        <v>3891</v>
      </c>
      <c r="B2458" s="22" t="s">
        <v>1206</v>
      </c>
      <c r="C2458" s="23" t="s">
        <v>3892</v>
      </c>
      <c r="D2458" s="22">
        <v>64</v>
      </c>
      <c r="E2458" s="22" t="str">
        <f>VLOOKUP(A2458,[4]技术合作!$1:$1048576,3,FALSE)</f>
        <v>广州市番禺区</v>
      </c>
      <c r="F2458" s="21" t="s">
        <v>3949</v>
      </c>
      <c r="G2458" s="21" t="s">
        <v>3891</v>
      </c>
      <c r="H2458" s="24"/>
    </row>
    <row r="2459" s="1" customFormat="1" spans="1:8">
      <c r="A2459" s="21" t="s">
        <v>3891</v>
      </c>
      <c r="B2459" s="22" t="s">
        <v>1206</v>
      </c>
      <c r="C2459" s="23" t="s">
        <v>3892</v>
      </c>
      <c r="D2459" s="22">
        <v>64</v>
      </c>
      <c r="E2459" s="22" t="str">
        <f>VLOOKUP(A2459,[4]技术合作!$1:$1048576,3,FALSE)</f>
        <v>广州市番禺区</v>
      </c>
      <c r="F2459" s="21" t="s">
        <v>3950</v>
      </c>
      <c r="G2459" s="21" t="s">
        <v>3891</v>
      </c>
      <c r="H2459" s="24"/>
    </row>
    <row r="2460" s="1" customFormat="1" spans="1:8">
      <c r="A2460" s="21" t="s">
        <v>3891</v>
      </c>
      <c r="B2460" s="22" t="s">
        <v>1206</v>
      </c>
      <c r="C2460" s="23" t="s">
        <v>3892</v>
      </c>
      <c r="D2460" s="22">
        <v>64</v>
      </c>
      <c r="E2460" s="22" t="str">
        <f>VLOOKUP(A2460,[4]技术合作!$1:$1048576,3,FALSE)</f>
        <v>广州市番禺区</v>
      </c>
      <c r="F2460" s="21" t="s">
        <v>3951</v>
      </c>
      <c r="G2460" s="21" t="s">
        <v>3891</v>
      </c>
      <c r="H2460" s="24"/>
    </row>
    <row r="2461" s="1" customFormat="1" spans="1:8">
      <c r="A2461" s="21" t="s">
        <v>3891</v>
      </c>
      <c r="B2461" s="22" t="s">
        <v>1206</v>
      </c>
      <c r="C2461" s="23" t="s">
        <v>3892</v>
      </c>
      <c r="D2461" s="22">
        <v>64</v>
      </c>
      <c r="E2461" s="22" t="str">
        <f>VLOOKUP(A2461,[4]技术合作!$1:$1048576,3,FALSE)</f>
        <v>广州市番禺区</v>
      </c>
      <c r="F2461" s="21" t="s">
        <v>3952</v>
      </c>
      <c r="G2461" s="21" t="s">
        <v>3891</v>
      </c>
      <c r="H2461" s="24"/>
    </row>
    <row r="2462" s="1" customFormat="1" spans="1:8">
      <c r="A2462" s="21" t="s">
        <v>3891</v>
      </c>
      <c r="B2462" s="22" t="s">
        <v>1206</v>
      </c>
      <c r="C2462" s="23" t="s">
        <v>3892</v>
      </c>
      <c r="D2462" s="22">
        <v>64</v>
      </c>
      <c r="E2462" s="22" t="str">
        <f>VLOOKUP(A2462,[4]技术合作!$1:$1048576,3,FALSE)</f>
        <v>广州市番禺区</v>
      </c>
      <c r="F2462" s="21" t="s">
        <v>3953</v>
      </c>
      <c r="G2462" s="21" t="s">
        <v>3891</v>
      </c>
      <c r="H2462" s="24"/>
    </row>
    <row r="2463" s="1" customFormat="1" spans="1:8">
      <c r="A2463" s="21" t="s">
        <v>3891</v>
      </c>
      <c r="B2463" s="22" t="s">
        <v>1206</v>
      </c>
      <c r="C2463" s="23" t="s">
        <v>3892</v>
      </c>
      <c r="D2463" s="22">
        <v>64</v>
      </c>
      <c r="E2463" s="22" t="str">
        <f>VLOOKUP(A2463,[4]技术合作!$1:$1048576,3,FALSE)</f>
        <v>广州市番禺区</v>
      </c>
      <c r="F2463" s="21" t="s">
        <v>3954</v>
      </c>
      <c r="G2463" s="21" t="s">
        <v>3891</v>
      </c>
      <c r="H2463" s="24"/>
    </row>
    <row r="2464" s="1" customFormat="1" spans="1:8">
      <c r="A2464" s="21" t="s">
        <v>3891</v>
      </c>
      <c r="B2464" s="22" t="s">
        <v>1206</v>
      </c>
      <c r="C2464" s="23" t="s">
        <v>3892</v>
      </c>
      <c r="D2464" s="22">
        <v>64</v>
      </c>
      <c r="E2464" s="22" t="str">
        <f>VLOOKUP(A2464,[4]技术合作!$1:$1048576,3,FALSE)</f>
        <v>广州市番禺区</v>
      </c>
      <c r="F2464" s="21" t="s">
        <v>3955</v>
      </c>
      <c r="G2464" s="21" t="s">
        <v>3891</v>
      </c>
      <c r="H2464" s="24"/>
    </row>
    <row r="2465" s="1" customFormat="1" spans="1:8">
      <c r="A2465" s="21" t="s">
        <v>3891</v>
      </c>
      <c r="B2465" s="22" t="s">
        <v>1206</v>
      </c>
      <c r="C2465" s="23" t="s">
        <v>3892</v>
      </c>
      <c r="D2465" s="22">
        <v>64</v>
      </c>
      <c r="E2465" s="22" t="str">
        <f>VLOOKUP(A2465,[4]技术合作!$1:$1048576,3,FALSE)</f>
        <v>广州市番禺区</v>
      </c>
      <c r="F2465" s="21" t="s">
        <v>3956</v>
      </c>
      <c r="G2465" s="21" t="s">
        <v>3891</v>
      </c>
      <c r="H2465" s="24"/>
    </row>
    <row r="2466" s="1" customFormat="1" spans="1:8">
      <c r="A2466" s="21" t="s">
        <v>476</v>
      </c>
      <c r="B2466" s="22" t="s">
        <v>477</v>
      </c>
      <c r="C2466" s="23" t="s">
        <v>3957</v>
      </c>
      <c r="D2466" s="22">
        <v>16</v>
      </c>
      <c r="E2466" s="22" t="str">
        <f>VLOOKUP(A2466,[4]技术合作!$1:$1048576,3,FALSE)</f>
        <v>湖北省武汉市</v>
      </c>
      <c r="F2466" s="21" t="s">
        <v>3958</v>
      </c>
      <c r="G2466" s="21" t="s">
        <v>476</v>
      </c>
      <c r="H2466" s="24"/>
    </row>
    <row r="2467" s="1" customFormat="1" spans="1:8">
      <c r="A2467" s="21" t="s">
        <v>476</v>
      </c>
      <c r="B2467" s="22" t="s">
        <v>477</v>
      </c>
      <c r="C2467" s="23" t="s">
        <v>3957</v>
      </c>
      <c r="D2467" s="22">
        <v>16</v>
      </c>
      <c r="E2467" s="22" t="str">
        <f>VLOOKUP(A2467,[4]技术合作!$1:$1048576,3,FALSE)</f>
        <v>湖北省武汉市</v>
      </c>
      <c r="F2467" s="21" t="s">
        <v>3959</v>
      </c>
      <c r="G2467" s="21" t="s">
        <v>476</v>
      </c>
      <c r="H2467" s="24"/>
    </row>
    <row r="2468" s="1" customFormat="1" spans="1:8">
      <c r="A2468" s="21" t="s">
        <v>476</v>
      </c>
      <c r="B2468" s="22" t="s">
        <v>477</v>
      </c>
      <c r="C2468" s="23" t="s">
        <v>3957</v>
      </c>
      <c r="D2468" s="22">
        <v>16</v>
      </c>
      <c r="E2468" s="22" t="str">
        <f>VLOOKUP(A2468,[4]技术合作!$1:$1048576,3,FALSE)</f>
        <v>湖北省武汉市</v>
      </c>
      <c r="F2468" s="29" t="s">
        <v>3960</v>
      </c>
      <c r="G2468" s="21" t="s">
        <v>476</v>
      </c>
      <c r="H2468" s="24"/>
    </row>
    <row r="2469" s="1" customFormat="1" spans="1:8">
      <c r="A2469" s="21" t="s">
        <v>476</v>
      </c>
      <c r="B2469" s="22" t="s">
        <v>477</v>
      </c>
      <c r="C2469" s="23" t="s">
        <v>3957</v>
      </c>
      <c r="D2469" s="22">
        <v>16</v>
      </c>
      <c r="E2469" s="22" t="str">
        <f>VLOOKUP(A2469,[4]技术合作!$1:$1048576,3,FALSE)</f>
        <v>湖北省武汉市</v>
      </c>
      <c r="F2469" s="21" t="s">
        <v>3961</v>
      </c>
      <c r="G2469" s="21" t="s">
        <v>476</v>
      </c>
      <c r="H2469" s="24"/>
    </row>
    <row r="2470" s="1" customFormat="1" spans="1:8">
      <c r="A2470" s="21" t="s">
        <v>476</v>
      </c>
      <c r="B2470" s="22" t="s">
        <v>477</v>
      </c>
      <c r="C2470" s="23" t="s">
        <v>3957</v>
      </c>
      <c r="D2470" s="22">
        <v>16</v>
      </c>
      <c r="E2470" s="22" t="str">
        <f>VLOOKUP(A2470,[4]技术合作!$1:$1048576,3,FALSE)</f>
        <v>湖北省武汉市</v>
      </c>
      <c r="F2470" s="21" t="s">
        <v>3962</v>
      </c>
      <c r="G2470" s="21" t="s">
        <v>476</v>
      </c>
      <c r="H2470" s="24"/>
    </row>
    <row r="2471" s="1" customFormat="1" spans="1:8">
      <c r="A2471" s="21" t="s">
        <v>476</v>
      </c>
      <c r="B2471" s="22" t="s">
        <v>477</v>
      </c>
      <c r="C2471" s="23" t="s">
        <v>3957</v>
      </c>
      <c r="D2471" s="22">
        <v>16</v>
      </c>
      <c r="E2471" s="22" t="str">
        <f>VLOOKUP(A2471,[4]技术合作!$1:$1048576,3,FALSE)</f>
        <v>湖北省武汉市</v>
      </c>
      <c r="F2471" s="21" t="s">
        <v>3963</v>
      </c>
      <c r="G2471" s="21" t="s">
        <v>476</v>
      </c>
      <c r="H2471" s="24"/>
    </row>
    <row r="2472" s="1" customFormat="1" spans="1:8">
      <c r="A2472" s="21" t="s">
        <v>476</v>
      </c>
      <c r="B2472" s="22" t="s">
        <v>477</v>
      </c>
      <c r="C2472" s="23" t="s">
        <v>3957</v>
      </c>
      <c r="D2472" s="22">
        <v>16</v>
      </c>
      <c r="E2472" s="22" t="str">
        <f>VLOOKUP(A2472,[4]技术合作!$1:$1048576,3,FALSE)</f>
        <v>湖北省武汉市</v>
      </c>
      <c r="F2472" s="21" t="s">
        <v>3964</v>
      </c>
      <c r="G2472" s="21" t="s">
        <v>476</v>
      </c>
      <c r="H2472" s="24"/>
    </row>
    <row r="2473" s="1" customFormat="1" spans="1:8">
      <c r="A2473" s="21" t="s">
        <v>476</v>
      </c>
      <c r="B2473" s="22" t="s">
        <v>477</v>
      </c>
      <c r="C2473" s="23" t="s">
        <v>3957</v>
      </c>
      <c r="D2473" s="22">
        <v>16</v>
      </c>
      <c r="E2473" s="22" t="str">
        <f>VLOOKUP(A2473,[4]技术合作!$1:$1048576,3,FALSE)</f>
        <v>湖北省武汉市</v>
      </c>
      <c r="F2473" s="21" t="s">
        <v>3965</v>
      </c>
      <c r="G2473" s="21" t="s">
        <v>476</v>
      </c>
      <c r="H2473" s="24"/>
    </row>
    <row r="2474" s="1" customFormat="1" spans="1:8">
      <c r="A2474" s="21" t="s">
        <v>476</v>
      </c>
      <c r="B2474" s="22" t="s">
        <v>477</v>
      </c>
      <c r="C2474" s="23" t="s">
        <v>3957</v>
      </c>
      <c r="D2474" s="22">
        <v>16</v>
      </c>
      <c r="E2474" s="22" t="str">
        <f>VLOOKUP(A2474,[4]技术合作!$1:$1048576,3,FALSE)</f>
        <v>湖北省武汉市</v>
      </c>
      <c r="F2474" s="21" t="s">
        <v>3966</v>
      </c>
      <c r="G2474" s="21" t="s">
        <v>476</v>
      </c>
      <c r="H2474" s="24"/>
    </row>
    <row r="2475" s="1" customFormat="1" spans="1:8">
      <c r="A2475" s="21" t="s">
        <v>476</v>
      </c>
      <c r="B2475" s="22" t="s">
        <v>477</v>
      </c>
      <c r="C2475" s="23" t="s">
        <v>3957</v>
      </c>
      <c r="D2475" s="22">
        <v>16</v>
      </c>
      <c r="E2475" s="22" t="str">
        <f>VLOOKUP(A2475,[4]技术合作!$1:$1048576,3,FALSE)</f>
        <v>湖北省武汉市</v>
      </c>
      <c r="F2475" s="21" t="s">
        <v>3967</v>
      </c>
      <c r="G2475" s="21" t="s">
        <v>476</v>
      </c>
      <c r="H2475" s="24"/>
    </row>
    <row r="2476" s="1" customFormat="1" spans="1:8">
      <c r="A2476" s="21" t="s">
        <v>476</v>
      </c>
      <c r="B2476" s="22" t="s">
        <v>477</v>
      </c>
      <c r="C2476" s="23" t="s">
        <v>3957</v>
      </c>
      <c r="D2476" s="22">
        <v>16</v>
      </c>
      <c r="E2476" s="22" t="str">
        <f>VLOOKUP(A2476,[4]技术合作!$1:$1048576,3,FALSE)</f>
        <v>湖北省武汉市</v>
      </c>
      <c r="F2476" s="21" t="s">
        <v>3968</v>
      </c>
      <c r="G2476" s="21" t="s">
        <v>476</v>
      </c>
      <c r="H2476" s="24"/>
    </row>
    <row r="2477" s="1" customFormat="1" spans="1:8">
      <c r="A2477" s="21" t="s">
        <v>476</v>
      </c>
      <c r="B2477" s="22" t="s">
        <v>477</v>
      </c>
      <c r="C2477" s="23" t="s">
        <v>3957</v>
      </c>
      <c r="D2477" s="22">
        <v>16</v>
      </c>
      <c r="E2477" s="22" t="str">
        <f>VLOOKUP(A2477,[4]技术合作!$1:$1048576,3,FALSE)</f>
        <v>湖北省武汉市</v>
      </c>
      <c r="F2477" s="21" t="s">
        <v>3969</v>
      </c>
      <c r="G2477" s="21" t="s">
        <v>476</v>
      </c>
      <c r="H2477" s="24"/>
    </row>
    <row r="2478" s="1" customFormat="1" spans="1:8">
      <c r="A2478" s="21" t="s">
        <v>476</v>
      </c>
      <c r="B2478" s="22" t="s">
        <v>477</v>
      </c>
      <c r="C2478" s="23" t="s">
        <v>3957</v>
      </c>
      <c r="D2478" s="22">
        <v>16</v>
      </c>
      <c r="E2478" s="22" t="str">
        <f>VLOOKUP(A2478,[4]技术合作!$1:$1048576,3,FALSE)</f>
        <v>湖北省武汉市</v>
      </c>
      <c r="F2478" s="21" t="s">
        <v>3970</v>
      </c>
      <c r="G2478" s="21" t="s">
        <v>476</v>
      </c>
      <c r="H2478" s="24"/>
    </row>
    <row r="2479" s="1" customFormat="1" spans="1:8">
      <c r="A2479" s="21" t="s">
        <v>476</v>
      </c>
      <c r="B2479" s="22" t="s">
        <v>477</v>
      </c>
      <c r="C2479" s="23" t="s">
        <v>3957</v>
      </c>
      <c r="D2479" s="22">
        <v>16</v>
      </c>
      <c r="E2479" s="22" t="str">
        <f>VLOOKUP(A2479,[4]技术合作!$1:$1048576,3,FALSE)</f>
        <v>湖北省武汉市</v>
      </c>
      <c r="F2479" s="21" t="s">
        <v>3971</v>
      </c>
      <c r="G2479" s="21" t="s">
        <v>476</v>
      </c>
      <c r="H2479" s="24"/>
    </row>
    <row r="2480" s="1" customFormat="1" spans="1:8">
      <c r="A2480" s="21" t="s">
        <v>476</v>
      </c>
      <c r="B2480" s="22" t="s">
        <v>477</v>
      </c>
      <c r="C2480" s="23" t="s">
        <v>3957</v>
      </c>
      <c r="D2480" s="22">
        <v>16</v>
      </c>
      <c r="E2480" s="22" t="str">
        <f>VLOOKUP(A2480,[4]技术合作!$1:$1048576,3,FALSE)</f>
        <v>湖北省武汉市</v>
      </c>
      <c r="F2480" s="21" t="s">
        <v>3972</v>
      </c>
      <c r="G2480" s="21" t="s">
        <v>476</v>
      </c>
      <c r="H2480" s="24"/>
    </row>
    <row r="2481" s="1" customFormat="1" spans="1:8">
      <c r="A2481" s="21" t="s">
        <v>476</v>
      </c>
      <c r="B2481" s="22" t="s">
        <v>477</v>
      </c>
      <c r="C2481" s="23" t="s">
        <v>3957</v>
      </c>
      <c r="D2481" s="22">
        <v>16</v>
      </c>
      <c r="E2481" s="22" t="str">
        <f>VLOOKUP(A2481,[4]技术合作!$1:$1048576,3,FALSE)</f>
        <v>湖北省武汉市</v>
      </c>
      <c r="F2481" s="21" t="s">
        <v>3973</v>
      </c>
      <c r="G2481" s="21" t="s">
        <v>476</v>
      </c>
      <c r="H2481" s="24"/>
    </row>
    <row r="2482" s="1" customFormat="1" spans="1:8">
      <c r="A2482" s="21" t="s">
        <v>479</v>
      </c>
      <c r="B2482" s="22" t="s">
        <v>480</v>
      </c>
      <c r="C2482" s="23" t="s">
        <v>3974</v>
      </c>
      <c r="D2482" s="22">
        <v>0</v>
      </c>
      <c r="E2482" s="22" t="str">
        <f>VLOOKUP(A2482,[4]技术合作!$1:$1048576,3,FALSE)</f>
        <v>江苏省常熟市</v>
      </c>
      <c r="F2482" s="21"/>
      <c r="G2482" s="21" t="s">
        <v>479</v>
      </c>
      <c r="H2482" s="24"/>
    </row>
    <row r="2483" s="1" customFormat="1" spans="1:8">
      <c r="A2483" s="21" t="s">
        <v>482</v>
      </c>
      <c r="B2483" s="22" t="s">
        <v>483</v>
      </c>
      <c r="C2483" s="23" t="s">
        <v>3975</v>
      </c>
      <c r="D2483" s="22">
        <v>10</v>
      </c>
      <c r="E2483" s="22" t="str">
        <f>VLOOKUP(A2483,[4]技术合作!$1:$1048576,3,FALSE)</f>
        <v>北京市</v>
      </c>
      <c r="F2483" s="21" t="s">
        <v>3976</v>
      </c>
      <c r="G2483" s="21" t="s">
        <v>482</v>
      </c>
      <c r="H2483" s="24"/>
    </row>
    <row r="2484" s="1" customFormat="1" spans="1:8">
      <c r="A2484" s="21" t="s">
        <v>482</v>
      </c>
      <c r="B2484" s="22" t="s">
        <v>483</v>
      </c>
      <c r="C2484" s="23" t="s">
        <v>3975</v>
      </c>
      <c r="D2484" s="22">
        <v>10</v>
      </c>
      <c r="E2484" s="22" t="str">
        <f>VLOOKUP(A2484,[4]技术合作!$1:$1048576,3,FALSE)</f>
        <v>北京市</v>
      </c>
      <c r="F2484" s="21" t="s">
        <v>3977</v>
      </c>
      <c r="G2484" s="21" t="s">
        <v>482</v>
      </c>
      <c r="H2484" s="24"/>
    </row>
    <row r="2485" s="1" customFormat="1" spans="1:8">
      <c r="A2485" s="21" t="s">
        <v>482</v>
      </c>
      <c r="B2485" s="22" t="s">
        <v>483</v>
      </c>
      <c r="C2485" s="23" t="s">
        <v>3975</v>
      </c>
      <c r="D2485" s="22">
        <v>10</v>
      </c>
      <c r="E2485" s="22" t="str">
        <f>VLOOKUP(A2485,[4]技术合作!$1:$1048576,3,FALSE)</f>
        <v>北京市</v>
      </c>
      <c r="F2485" s="21" t="s">
        <v>3978</v>
      </c>
      <c r="G2485" s="21" t="s">
        <v>482</v>
      </c>
      <c r="H2485" s="24"/>
    </row>
    <row r="2486" s="1" customFormat="1" spans="1:8">
      <c r="A2486" s="21" t="s">
        <v>482</v>
      </c>
      <c r="B2486" s="22" t="s">
        <v>483</v>
      </c>
      <c r="C2486" s="23" t="s">
        <v>3975</v>
      </c>
      <c r="D2486" s="22">
        <v>10</v>
      </c>
      <c r="E2486" s="22" t="str">
        <f>VLOOKUP(A2486,[4]技术合作!$1:$1048576,3,FALSE)</f>
        <v>北京市</v>
      </c>
      <c r="F2486" s="21" t="s">
        <v>3979</v>
      </c>
      <c r="G2486" s="21" t="s">
        <v>482</v>
      </c>
      <c r="H2486" s="24"/>
    </row>
    <row r="2487" s="1" customFormat="1" spans="1:8">
      <c r="A2487" s="21" t="s">
        <v>482</v>
      </c>
      <c r="B2487" s="22" t="s">
        <v>483</v>
      </c>
      <c r="C2487" s="23" t="s">
        <v>3975</v>
      </c>
      <c r="D2487" s="22">
        <v>10</v>
      </c>
      <c r="E2487" s="22" t="str">
        <f>VLOOKUP(A2487,[4]技术合作!$1:$1048576,3,FALSE)</f>
        <v>北京市</v>
      </c>
      <c r="F2487" s="21" t="s">
        <v>3980</v>
      </c>
      <c r="G2487" s="21" t="s">
        <v>482</v>
      </c>
      <c r="H2487" s="24"/>
    </row>
    <row r="2488" s="1" customFormat="1" spans="1:8">
      <c r="A2488" s="21" t="s">
        <v>482</v>
      </c>
      <c r="B2488" s="22" t="s">
        <v>483</v>
      </c>
      <c r="C2488" s="23" t="s">
        <v>3975</v>
      </c>
      <c r="D2488" s="22">
        <v>10</v>
      </c>
      <c r="E2488" s="22" t="str">
        <f>VLOOKUP(A2488,[4]技术合作!$1:$1048576,3,FALSE)</f>
        <v>北京市</v>
      </c>
      <c r="F2488" s="21" t="s">
        <v>3981</v>
      </c>
      <c r="G2488" s="21" t="s">
        <v>482</v>
      </c>
      <c r="H2488" s="24"/>
    </row>
    <row r="2489" s="1" customFormat="1" spans="1:8">
      <c r="A2489" s="21" t="s">
        <v>482</v>
      </c>
      <c r="B2489" s="22" t="s">
        <v>483</v>
      </c>
      <c r="C2489" s="23" t="s">
        <v>3975</v>
      </c>
      <c r="D2489" s="22">
        <v>10</v>
      </c>
      <c r="E2489" s="22" t="str">
        <f>VLOOKUP(A2489,[4]技术合作!$1:$1048576,3,FALSE)</f>
        <v>北京市</v>
      </c>
      <c r="F2489" s="21" t="s">
        <v>3982</v>
      </c>
      <c r="G2489" s="21" t="s">
        <v>482</v>
      </c>
      <c r="H2489" s="24"/>
    </row>
    <row r="2490" s="1" customFormat="1" spans="1:8">
      <c r="A2490" s="21" t="s">
        <v>482</v>
      </c>
      <c r="B2490" s="22" t="s">
        <v>483</v>
      </c>
      <c r="C2490" s="23" t="s">
        <v>3975</v>
      </c>
      <c r="D2490" s="22">
        <v>10</v>
      </c>
      <c r="E2490" s="22" t="str">
        <f>VLOOKUP(A2490,[4]技术合作!$1:$1048576,3,FALSE)</f>
        <v>北京市</v>
      </c>
      <c r="F2490" s="21" t="s">
        <v>3983</v>
      </c>
      <c r="G2490" s="21" t="s">
        <v>482</v>
      </c>
      <c r="H2490" s="24"/>
    </row>
    <row r="2491" s="1" customFormat="1" spans="1:8">
      <c r="A2491" s="21" t="s">
        <v>482</v>
      </c>
      <c r="B2491" s="22" t="s">
        <v>483</v>
      </c>
      <c r="C2491" s="23" t="s">
        <v>3975</v>
      </c>
      <c r="D2491" s="22">
        <v>10</v>
      </c>
      <c r="E2491" s="22" t="str">
        <f>VLOOKUP(A2491,[4]技术合作!$1:$1048576,3,FALSE)</f>
        <v>北京市</v>
      </c>
      <c r="F2491" s="21" t="s">
        <v>3984</v>
      </c>
      <c r="G2491" s="21" t="s">
        <v>482</v>
      </c>
      <c r="H2491" s="24"/>
    </row>
    <row r="2492" s="1" customFormat="1" spans="1:8">
      <c r="A2492" s="21" t="s">
        <v>482</v>
      </c>
      <c r="B2492" s="22" t="s">
        <v>483</v>
      </c>
      <c r="C2492" s="23" t="s">
        <v>3975</v>
      </c>
      <c r="D2492" s="22">
        <v>10</v>
      </c>
      <c r="E2492" s="22" t="str">
        <f>VLOOKUP(A2492,[4]技术合作!$1:$1048576,3,FALSE)</f>
        <v>北京市</v>
      </c>
      <c r="F2492" s="21" t="s">
        <v>3985</v>
      </c>
      <c r="G2492" s="21" t="s">
        <v>482</v>
      </c>
      <c r="H2492" s="24"/>
    </row>
    <row r="2493" s="1" customFormat="1" spans="1:8">
      <c r="A2493" s="21" t="s">
        <v>485</v>
      </c>
      <c r="B2493" s="22" t="s">
        <v>486</v>
      </c>
      <c r="C2493" s="23" t="s">
        <v>3986</v>
      </c>
      <c r="D2493" s="22">
        <v>25</v>
      </c>
      <c r="E2493" s="22" t="str">
        <f>VLOOKUP(A2493,[4]技术合作!$1:$1048576,3,FALSE)</f>
        <v>广东省广州市</v>
      </c>
      <c r="F2493" s="21" t="s">
        <v>3987</v>
      </c>
      <c r="G2493" s="21" t="s">
        <v>485</v>
      </c>
      <c r="H2493" s="24"/>
    </row>
    <row r="2494" s="1" customFormat="1" spans="1:8">
      <c r="A2494" s="21" t="s">
        <v>485</v>
      </c>
      <c r="B2494" s="22" t="s">
        <v>486</v>
      </c>
      <c r="C2494" s="23" t="s">
        <v>3986</v>
      </c>
      <c r="D2494" s="22">
        <v>25</v>
      </c>
      <c r="E2494" s="22" t="str">
        <f>VLOOKUP(A2494,[4]技术合作!$1:$1048576,3,FALSE)</f>
        <v>广东省广州市</v>
      </c>
      <c r="F2494" s="21" t="s">
        <v>3988</v>
      </c>
      <c r="G2494" s="21" t="s">
        <v>485</v>
      </c>
      <c r="H2494" s="24"/>
    </row>
    <row r="2495" s="1" customFormat="1" spans="1:8">
      <c r="A2495" s="21" t="s">
        <v>485</v>
      </c>
      <c r="B2495" s="22" t="s">
        <v>486</v>
      </c>
      <c r="C2495" s="23" t="s">
        <v>3986</v>
      </c>
      <c r="D2495" s="22">
        <v>25</v>
      </c>
      <c r="E2495" s="22" t="str">
        <f>VLOOKUP(A2495,[4]技术合作!$1:$1048576,3,FALSE)</f>
        <v>广东省广州市</v>
      </c>
      <c r="F2495" s="21" t="s">
        <v>3989</v>
      </c>
      <c r="G2495" s="21" t="s">
        <v>485</v>
      </c>
      <c r="H2495" s="24"/>
    </row>
    <row r="2496" s="1" customFormat="1" spans="1:8">
      <c r="A2496" s="21" t="s">
        <v>485</v>
      </c>
      <c r="B2496" s="22" t="s">
        <v>486</v>
      </c>
      <c r="C2496" s="23" t="s">
        <v>3986</v>
      </c>
      <c r="D2496" s="22">
        <v>25</v>
      </c>
      <c r="E2496" s="22" t="str">
        <f>VLOOKUP(A2496,[4]技术合作!$1:$1048576,3,FALSE)</f>
        <v>广东省广州市</v>
      </c>
      <c r="F2496" s="21" t="s">
        <v>3990</v>
      </c>
      <c r="G2496" s="21" t="s">
        <v>485</v>
      </c>
      <c r="H2496" s="24"/>
    </row>
    <row r="2497" s="1" customFormat="1" spans="1:8">
      <c r="A2497" s="21" t="s">
        <v>485</v>
      </c>
      <c r="B2497" s="22" t="s">
        <v>486</v>
      </c>
      <c r="C2497" s="23" t="s">
        <v>3986</v>
      </c>
      <c r="D2497" s="22">
        <v>25</v>
      </c>
      <c r="E2497" s="22" t="str">
        <f>VLOOKUP(A2497,[4]技术合作!$1:$1048576,3,FALSE)</f>
        <v>广东省广州市</v>
      </c>
      <c r="F2497" s="21" t="s">
        <v>3991</v>
      </c>
      <c r="G2497" s="21" t="s">
        <v>485</v>
      </c>
      <c r="H2497" s="24"/>
    </row>
    <row r="2498" s="1" customFormat="1" spans="1:8">
      <c r="A2498" s="21" t="s">
        <v>485</v>
      </c>
      <c r="B2498" s="22" t="s">
        <v>486</v>
      </c>
      <c r="C2498" s="23" t="s">
        <v>3986</v>
      </c>
      <c r="D2498" s="22">
        <v>25</v>
      </c>
      <c r="E2498" s="22" t="str">
        <f>VLOOKUP(A2498,[4]技术合作!$1:$1048576,3,FALSE)</f>
        <v>广东省广州市</v>
      </c>
      <c r="F2498" s="21" t="s">
        <v>3992</v>
      </c>
      <c r="G2498" s="21" t="s">
        <v>485</v>
      </c>
      <c r="H2498" s="24"/>
    </row>
    <row r="2499" s="1" customFormat="1" spans="1:8">
      <c r="A2499" s="21" t="s">
        <v>485</v>
      </c>
      <c r="B2499" s="22" t="s">
        <v>486</v>
      </c>
      <c r="C2499" s="23" t="s">
        <v>3986</v>
      </c>
      <c r="D2499" s="22">
        <v>25</v>
      </c>
      <c r="E2499" s="22" t="str">
        <f>VLOOKUP(A2499,[4]技术合作!$1:$1048576,3,FALSE)</f>
        <v>广东省广州市</v>
      </c>
      <c r="F2499" s="21" t="s">
        <v>3993</v>
      </c>
      <c r="G2499" s="21" t="s">
        <v>485</v>
      </c>
      <c r="H2499" s="24"/>
    </row>
    <row r="2500" s="1" customFormat="1" spans="1:8">
      <c r="A2500" s="21" t="s">
        <v>485</v>
      </c>
      <c r="B2500" s="22" t="s">
        <v>486</v>
      </c>
      <c r="C2500" s="23" t="s">
        <v>3986</v>
      </c>
      <c r="D2500" s="22">
        <v>25</v>
      </c>
      <c r="E2500" s="22" t="str">
        <f>VLOOKUP(A2500,[4]技术合作!$1:$1048576,3,FALSE)</f>
        <v>广东省广州市</v>
      </c>
      <c r="F2500" s="21" t="s">
        <v>3994</v>
      </c>
      <c r="G2500" s="21" t="s">
        <v>485</v>
      </c>
      <c r="H2500" s="24"/>
    </row>
    <row r="2501" s="1" customFormat="1" spans="1:8">
      <c r="A2501" s="21" t="s">
        <v>485</v>
      </c>
      <c r="B2501" s="22" t="s">
        <v>486</v>
      </c>
      <c r="C2501" s="23" t="s">
        <v>3986</v>
      </c>
      <c r="D2501" s="22">
        <v>25</v>
      </c>
      <c r="E2501" s="22" t="str">
        <f>VLOOKUP(A2501,[4]技术合作!$1:$1048576,3,FALSE)</f>
        <v>广东省广州市</v>
      </c>
      <c r="F2501" s="21" t="s">
        <v>3995</v>
      </c>
      <c r="G2501" s="21" t="s">
        <v>485</v>
      </c>
      <c r="H2501" s="24"/>
    </row>
    <row r="2502" s="1" customFormat="1" spans="1:8">
      <c r="A2502" s="21" t="s">
        <v>485</v>
      </c>
      <c r="B2502" s="22" t="s">
        <v>486</v>
      </c>
      <c r="C2502" s="23" t="s">
        <v>3986</v>
      </c>
      <c r="D2502" s="22">
        <v>25</v>
      </c>
      <c r="E2502" s="22" t="str">
        <f>VLOOKUP(A2502,[4]技术合作!$1:$1048576,3,FALSE)</f>
        <v>广东省广州市</v>
      </c>
      <c r="F2502" s="21" t="s">
        <v>3996</v>
      </c>
      <c r="G2502" s="21" t="s">
        <v>485</v>
      </c>
      <c r="H2502" s="24"/>
    </row>
    <row r="2503" s="1" customFormat="1" spans="1:8">
      <c r="A2503" s="21" t="s">
        <v>485</v>
      </c>
      <c r="B2503" s="22" t="s">
        <v>486</v>
      </c>
      <c r="C2503" s="23" t="s">
        <v>3986</v>
      </c>
      <c r="D2503" s="22">
        <v>25</v>
      </c>
      <c r="E2503" s="22" t="str">
        <f>VLOOKUP(A2503,[4]技术合作!$1:$1048576,3,FALSE)</f>
        <v>广东省广州市</v>
      </c>
      <c r="F2503" s="21" t="s">
        <v>3997</v>
      </c>
      <c r="G2503" s="21" t="s">
        <v>485</v>
      </c>
      <c r="H2503" s="24"/>
    </row>
    <row r="2504" s="1" customFormat="1" spans="1:8">
      <c r="A2504" s="21" t="s">
        <v>485</v>
      </c>
      <c r="B2504" s="22" t="s">
        <v>486</v>
      </c>
      <c r="C2504" s="23" t="s">
        <v>3986</v>
      </c>
      <c r="D2504" s="22">
        <v>25</v>
      </c>
      <c r="E2504" s="22" t="str">
        <f>VLOOKUP(A2504,[4]技术合作!$1:$1048576,3,FALSE)</f>
        <v>广东省广州市</v>
      </c>
      <c r="F2504" s="21" t="s">
        <v>3998</v>
      </c>
      <c r="G2504" s="21" t="s">
        <v>485</v>
      </c>
      <c r="H2504" s="24"/>
    </row>
    <row r="2505" s="1" customFormat="1" spans="1:8">
      <c r="A2505" s="21" t="s">
        <v>485</v>
      </c>
      <c r="B2505" s="22" t="s">
        <v>486</v>
      </c>
      <c r="C2505" s="23" t="s">
        <v>3986</v>
      </c>
      <c r="D2505" s="22">
        <v>25</v>
      </c>
      <c r="E2505" s="22" t="str">
        <f>VLOOKUP(A2505,[4]技术合作!$1:$1048576,3,FALSE)</f>
        <v>广东省广州市</v>
      </c>
      <c r="F2505" s="21" t="s">
        <v>3999</v>
      </c>
      <c r="G2505" s="21" t="s">
        <v>485</v>
      </c>
      <c r="H2505" s="24"/>
    </row>
    <row r="2506" s="1" customFormat="1" spans="1:8">
      <c r="A2506" s="21" t="s">
        <v>485</v>
      </c>
      <c r="B2506" s="22" t="s">
        <v>486</v>
      </c>
      <c r="C2506" s="23" t="s">
        <v>3986</v>
      </c>
      <c r="D2506" s="22">
        <v>25</v>
      </c>
      <c r="E2506" s="22" t="str">
        <f>VLOOKUP(A2506,[4]技术合作!$1:$1048576,3,FALSE)</f>
        <v>广东省广州市</v>
      </c>
      <c r="F2506" s="21" t="s">
        <v>4000</v>
      </c>
      <c r="G2506" s="21" t="s">
        <v>485</v>
      </c>
      <c r="H2506" s="24"/>
    </row>
    <row r="2507" s="1" customFormat="1" spans="1:8">
      <c r="A2507" s="21" t="s">
        <v>485</v>
      </c>
      <c r="B2507" s="22" t="s">
        <v>486</v>
      </c>
      <c r="C2507" s="23" t="s">
        <v>3986</v>
      </c>
      <c r="D2507" s="22">
        <v>25</v>
      </c>
      <c r="E2507" s="22" t="str">
        <f>VLOOKUP(A2507,[4]技术合作!$1:$1048576,3,FALSE)</f>
        <v>广东省广州市</v>
      </c>
      <c r="F2507" s="21" t="s">
        <v>4001</v>
      </c>
      <c r="G2507" s="21" t="s">
        <v>485</v>
      </c>
      <c r="H2507" s="24"/>
    </row>
    <row r="2508" s="1" customFormat="1" spans="1:8">
      <c r="A2508" s="21" t="s">
        <v>485</v>
      </c>
      <c r="B2508" s="22" t="s">
        <v>486</v>
      </c>
      <c r="C2508" s="23" t="s">
        <v>3986</v>
      </c>
      <c r="D2508" s="22">
        <v>25</v>
      </c>
      <c r="E2508" s="22" t="str">
        <f>VLOOKUP(A2508,[4]技术合作!$1:$1048576,3,FALSE)</f>
        <v>广东省广州市</v>
      </c>
      <c r="F2508" s="21" t="s">
        <v>4002</v>
      </c>
      <c r="G2508" s="21" t="s">
        <v>485</v>
      </c>
      <c r="H2508" s="24"/>
    </row>
    <row r="2509" s="1" customFormat="1" spans="1:8">
      <c r="A2509" s="21" t="s">
        <v>485</v>
      </c>
      <c r="B2509" s="22" t="s">
        <v>486</v>
      </c>
      <c r="C2509" s="23" t="s">
        <v>3986</v>
      </c>
      <c r="D2509" s="22">
        <v>25</v>
      </c>
      <c r="E2509" s="22" t="str">
        <f>VLOOKUP(A2509,[4]技术合作!$1:$1048576,3,FALSE)</f>
        <v>广东省广州市</v>
      </c>
      <c r="F2509" s="21" t="s">
        <v>4003</v>
      </c>
      <c r="G2509" s="21" t="s">
        <v>485</v>
      </c>
      <c r="H2509" s="24"/>
    </row>
    <row r="2510" s="1" customFormat="1" spans="1:8">
      <c r="A2510" s="21" t="s">
        <v>485</v>
      </c>
      <c r="B2510" s="22" t="s">
        <v>486</v>
      </c>
      <c r="C2510" s="23" t="s">
        <v>3986</v>
      </c>
      <c r="D2510" s="22">
        <v>25</v>
      </c>
      <c r="E2510" s="22" t="str">
        <f>VLOOKUP(A2510,[4]技术合作!$1:$1048576,3,FALSE)</f>
        <v>广东省广州市</v>
      </c>
      <c r="F2510" s="21" t="s">
        <v>4004</v>
      </c>
      <c r="G2510" s="21" t="s">
        <v>485</v>
      </c>
      <c r="H2510" s="24"/>
    </row>
    <row r="2511" s="1" customFormat="1" spans="1:8">
      <c r="A2511" s="21" t="s">
        <v>485</v>
      </c>
      <c r="B2511" s="22" t="s">
        <v>486</v>
      </c>
      <c r="C2511" s="23" t="s">
        <v>3986</v>
      </c>
      <c r="D2511" s="22">
        <v>25</v>
      </c>
      <c r="E2511" s="22" t="str">
        <f>VLOOKUP(A2511,[4]技术合作!$1:$1048576,3,FALSE)</f>
        <v>广东省广州市</v>
      </c>
      <c r="F2511" s="21" t="s">
        <v>4005</v>
      </c>
      <c r="G2511" s="21" t="s">
        <v>485</v>
      </c>
      <c r="H2511" s="24"/>
    </row>
    <row r="2512" s="1" customFormat="1" spans="1:8">
      <c r="A2512" s="21" t="s">
        <v>485</v>
      </c>
      <c r="B2512" s="22" t="s">
        <v>486</v>
      </c>
      <c r="C2512" s="23" t="s">
        <v>3986</v>
      </c>
      <c r="D2512" s="22">
        <v>25</v>
      </c>
      <c r="E2512" s="22" t="str">
        <f>VLOOKUP(A2512,[4]技术合作!$1:$1048576,3,FALSE)</f>
        <v>广东省广州市</v>
      </c>
      <c r="F2512" s="21" t="s">
        <v>4006</v>
      </c>
      <c r="G2512" s="21" t="s">
        <v>485</v>
      </c>
      <c r="H2512" s="24"/>
    </row>
    <row r="2513" s="1" customFormat="1" spans="1:8">
      <c r="A2513" s="21" t="s">
        <v>485</v>
      </c>
      <c r="B2513" s="22" t="s">
        <v>486</v>
      </c>
      <c r="C2513" s="23" t="s">
        <v>3986</v>
      </c>
      <c r="D2513" s="22">
        <v>25</v>
      </c>
      <c r="E2513" s="22" t="str">
        <f>VLOOKUP(A2513,[4]技术合作!$1:$1048576,3,FALSE)</f>
        <v>广东省广州市</v>
      </c>
      <c r="F2513" s="21" t="s">
        <v>4007</v>
      </c>
      <c r="G2513" s="21" t="s">
        <v>485</v>
      </c>
      <c r="H2513" s="24"/>
    </row>
    <row r="2514" s="1" customFormat="1" spans="1:8">
      <c r="A2514" s="21" t="s">
        <v>485</v>
      </c>
      <c r="B2514" s="22" t="s">
        <v>486</v>
      </c>
      <c r="C2514" s="23" t="s">
        <v>3986</v>
      </c>
      <c r="D2514" s="22">
        <v>25</v>
      </c>
      <c r="E2514" s="22" t="str">
        <f>VLOOKUP(A2514,[4]技术合作!$1:$1048576,3,FALSE)</f>
        <v>广东省广州市</v>
      </c>
      <c r="F2514" s="21" t="s">
        <v>4008</v>
      </c>
      <c r="G2514" s="21" t="s">
        <v>485</v>
      </c>
      <c r="H2514" s="24"/>
    </row>
    <row r="2515" s="1" customFormat="1" spans="1:8">
      <c r="A2515" s="21" t="s">
        <v>485</v>
      </c>
      <c r="B2515" s="22" t="s">
        <v>486</v>
      </c>
      <c r="C2515" s="23" t="s">
        <v>3986</v>
      </c>
      <c r="D2515" s="22">
        <v>25</v>
      </c>
      <c r="E2515" s="22" t="str">
        <f>VLOOKUP(A2515,[4]技术合作!$1:$1048576,3,FALSE)</f>
        <v>广东省广州市</v>
      </c>
      <c r="F2515" s="21" t="s">
        <v>4009</v>
      </c>
      <c r="G2515" s="21" t="s">
        <v>485</v>
      </c>
      <c r="H2515" s="24"/>
    </row>
    <row r="2516" s="1" customFormat="1" spans="1:8">
      <c r="A2516" s="21" t="s">
        <v>485</v>
      </c>
      <c r="B2516" s="22" t="s">
        <v>486</v>
      </c>
      <c r="C2516" s="23" t="s">
        <v>3986</v>
      </c>
      <c r="D2516" s="22">
        <v>25</v>
      </c>
      <c r="E2516" s="22" t="str">
        <f>VLOOKUP(A2516,[4]技术合作!$1:$1048576,3,FALSE)</f>
        <v>广东省广州市</v>
      </c>
      <c r="F2516" s="21" t="s">
        <v>4010</v>
      </c>
      <c r="G2516" s="21" t="s">
        <v>485</v>
      </c>
      <c r="H2516" s="24"/>
    </row>
    <row r="2517" s="1" customFormat="1" spans="1:8">
      <c r="A2517" s="21" t="s">
        <v>485</v>
      </c>
      <c r="B2517" s="22" t="s">
        <v>486</v>
      </c>
      <c r="C2517" s="23" t="s">
        <v>3986</v>
      </c>
      <c r="D2517" s="22">
        <v>25</v>
      </c>
      <c r="E2517" s="22" t="str">
        <f>VLOOKUP(A2517,[4]技术合作!$1:$1048576,3,FALSE)</f>
        <v>广东省广州市</v>
      </c>
      <c r="F2517" s="21" t="s">
        <v>4011</v>
      </c>
      <c r="G2517" s="21" t="s">
        <v>485</v>
      </c>
      <c r="H2517" s="24"/>
    </row>
    <row r="2518" s="1" customFormat="1" spans="1:8">
      <c r="A2518" s="21" t="s">
        <v>488</v>
      </c>
      <c r="B2518" s="22" t="s">
        <v>489</v>
      </c>
      <c r="C2518" s="23" t="s">
        <v>4012</v>
      </c>
      <c r="D2518" s="22">
        <v>12</v>
      </c>
      <c r="E2518" s="22" t="str">
        <f>VLOOKUP(A2518,[4]技术合作!$1:$1048576,3,FALSE)</f>
        <v>湖北省武汉市</v>
      </c>
      <c r="F2518" s="21" t="s">
        <v>4013</v>
      </c>
      <c r="G2518" s="21" t="s">
        <v>488</v>
      </c>
      <c r="H2518" s="24"/>
    </row>
    <row r="2519" s="1" customFormat="1" spans="1:8">
      <c r="A2519" s="21" t="s">
        <v>488</v>
      </c>
      <c r="B2519" s="22" t="s">
        <v>489</v>
      </c>
      <c r="C2519" s="23" t="s">
        <v>4012</v>
      </c>
      <c r="D2519" s="22">
        <v>12</v>
      </c>
      <c r="E2519" s="22" t="str">
        <f>VLOOKUP(A2519,[4]技术合作!$1:$1048576,3,FALSE)</f>
        <v>湖北省武汉市</v>
      </c>
      <c r="F2519" s="21" t="s">
        <v>4014</v>
      </c>
      <c r="G2519" s="21" t="s">
        <v>488</v>
      </c>
      <c r="H2519" s="24"/>
    </row>
    <row r="2520" s="1" customFormat="1" spans="1:8">
      <c r="A2520" s="21" t="s">
        <v>488</v>
      </c>
      <c r="B2520" s="22" t="s">
        <v>489</v>
      </c>
      <c r="C2520" s="23" t="s">
        <v>4012</v>
      </c>
      <c r="D2520" s="22">
        <v>12</v>
      </c>
      <c r="E2520" s="22" t="str">
        <f>VLOOKUP(A2520,[4]技术合作!$1:$1048576,3,FALSE)</f>
        <v>湖北省武汉市</v>
      </c>
      <c r="F2520" s="21" t="s">
        <v>4015</v>
      </c>
      <c r="G2520" s="21" t="s">
        <v>488</v>
      </c>
      <c r="H2520" s="24"/>
    </row>
    <row r="2521" s="1" customFormat="1" spans="1:8">
      <c r="A2521" s="21" t="s">
        <v>488</v>
      </c>
      <c r="B2521" s="22" t="s">
        <v>489</v>
      </c>
      <c r="C2521" s="23" t="s">
        <v>4012</v>
      </c>
      <c r="D2521" s="22">
        <v>12</v>
      </c>
      <c r="E2521" s="22" t="str">
        <f>VLOOKUP(A2521,[4]技术合作!$1:$1048576,3,FALSE)</f>
        <v>湖北省武汉市</v>
      </c>
      <c r="F2521" s="21" t="s">
        <v>4016</v>
      </c>
      <c r="G2521" s="21" t="s">
        <v>488</v>
      </c>
      <c r="H2521" s="24"/>
    </row>
    <row r="2522" s="1" customFormat="1" spans="1:8">
      <c r="A2522" s="21" t="s">
        <v>488</v>
      </c>
      <c r="B2522" s="22" t="s">
        <v>489</v>
      </c>
      <c r="C2522" s="23" t="s">
        <v>4012</v>
      </c>
      <c r="D2522" s="22">
        <v>12</v>
      </c>
      <c r="E2522" s="22" t="str">
        <f>VLOOKUP(A2522,[4]技术合作!$1:$1048576,3,FALSE)</f>
        <v>湖北省武汉市</v>
      </c>
      <c r="F2522" s="21" t="s">
        <v>4017</v>
      </c>
      <c r="G2522" s="21" t="s">
        <v>488</v>
      </c>
      <c r="H2522" s="24"/>
    </row>
    <row r="2523" s="1" customFormat="1" spans="1:8">
      <c r="A2523" s="21" t="s">
        <v>488</v>
      </c>
      <c r="B2523" s="22" t="s">
        <v>489</v>
      </c>
      <c r="C2523" s="23" t="s">
        <v>4012</v>
      </c>
      <c r="D2523" s="22">
        <v>12</v>
      </c>
      <c r="E2523" s="22" t="str">
        <f>VLOOKUP(A2523,[4]技术合作!$1:$1048576,3,FALSE)</f>
        <v>湖北省武汉市</v>
      </c>
      <c r="F2523" s="21" t="s">
        <v>4018</v>
      </c>
      <c r="G2523" s="21" t="s">
        <v>488</v>
      </c>
      <c r="H2523" s="24"/>
    </row>
    <row r="2524" s="1" customFormat="1" spans="1:8">
      <c r="A2524" s="21" t="s">
        <v>488</v>
      </c>
      <c r="B2524" s="22" t="s">
        <v>489</v>
      </c>
      <c r="C2524" s="23" t="s">
        <v>4012</v>
      </c>
      <c r="D2524" s="22">
        <v>12</v>
      </c>
      <c r="E2524" s="22" t="str">
        <f>VLOOKUP(A2524,[4]技术合作!$1:$1048576,3,FALSE)</f>
        <v>湖北省武汉市</v>
      </c>
      <c r="F2524" s="29" t="s">
        <v>4019</v>
      </c>
      <c r="G2524" s="21" t="s">
        <v>488</v>
      </c>
      <c r="H2524" s="24"/>
    </row>
    <row r="2525" s="1" customFormat="1" spans="1:8">
      <c r="A2525" s="21" t="s">
        <v>488</v>
      </c>
      <c r="B2525" s="22" t="s">
        <v>489</v>
      </c>
      <c r="C2525" s="23" t="s">
        <v>4012</v>
      </c>
      <c r="D2525" s="22">
        <v>12</v>
      </c>
      <c r="E2525" s="22" t="str">
        <f>VLOOKUP(A2525,[4]技术合作!$1:$1048576,3,FALSE)</f>
        <v>湖北省武汉市</v>
      </c>
      <c r="F2525" s="21" t="s">
        <v>4020</v>
      </c>
      <c r="G2525" s="21" t="s">
        <v>488</v>
      </c>
      <c r="H2525" s="24"/>
    </row>
    <row r="2526" s="1" customFormat="1" spans="1:8">
      <c r="A2526" s="21" t="s">
        <v>488</v>
      </c>
      <c r="B2526" s="22" t="s">
        <v>489</v>
      </c>
      <c r="C2526" s="23" t="s">
        <v>4012</v>
      </c>
      <c r="D2526" s="22">
        <v>12</v>
      </c>
      <c r="E2526" s="22" t="str">
        <f>VLOOKUP(A2526,[4]技术合作!$1:$1048576,3,FALSE)</f>
        <v>湖北省武汉市</v>
      </c>
      <c r="F2526" s="21" t="s">
        <v>4021</v>
      </c>
      <c r="G2526" s="21" t="s">
        <v>488</v>
      </c>
      <c r="H2526" s="24"/>
    </row>
    <row r="2527" s="1" customFormat="1" spans="1:8">
      <c r="A2527" s="21" t="s">
        <v>488</v>
      </c>
      <c r="B2527" s="22" t="s">
        <v>489</v>
      </c>
      <c r="C2527" s="23" t="s">
        <v>4012</v>
      </c>
      <c r="D2527" s="22">
        <v>12</v>
      </c>
      <c r="E2527" s="22" t="str">
        <f>VLOOKUP(A2527,[4]技术合作!$1:$1048576,3,FALSE)</f>
        <v>湖北省武汉市</v>
      </c>
      <c r="F2527" s="21" t="s">
        <v>4022</v>
      </c>
      <c r="G2527" s="21" t="s">
        <v>488</v>
      </c>
      <c r="H2527" s="24"/>
    </row>
    <row r="2528" s="1" customFormat="1" spans="1:8">
      <c r="A2528" s="21" t="s">
        <v>488</v>
      </c>
      <c r="B2528" s="22" t="s">
        <v>489</v>
      </c>
      <c r="C2528" s="23" t="s">
        <v>4012</v>
      </c>
      <c r="D2528" s="22">
        <v>12</v>
      </c>
      <c r="E2528" s="22" t="str">
        <f>VLOOKUP(A2528,[4]技术合作!$1:$1048576,3,FALSE)</f>
        <v>湖北省武汉市</v>
      </c>
      <c r="F2528" s="21" t="s">
        <v>4023</v>
      </c>
      <c r="G2528" s="21" t="s">
        <v>488</v>
      </c>
      <c r="H2528" s="24"/>
    </row>
    <row r="2529" s="1" customFormat="1" spans="1:8">
      <c r="A2529" s="21" t="s">
        <v>488</v>
      </c>
      <c r="B2529" s="22" t="s">
        <v>489</v>
      </c>
      <c r="C2529" s="23" t="s">
        <v>4012</v>
      </c>
      <c r="D2529" s="22">
        <v>12</v>
      </c>
      <c r="E2529" s="22" t="str">
        <f>VLOOKUP(A2529,[4]技术合作!$1:$1048576,3,FALSE)</f>
        <v>湖北省武汉市</v>
      </c>
      <c r="F2529" s="21" t="s">
        <v>4024</v>
      </c>
      <c r="G2529" s="21" t="s">
        <v>488</v>
      </c>
      <c r="H2529" s="24"/>
    </row>
    <row r="2530" s="1" customFormat="1" spans="1:8">
      <c r="A2530" s="21" t="s">
        <v>491</v>
      </c>
      <c r="B2530" s="22" t="s">
        <v>492</v>
      </c>
      <c r="C2530" s="23" t="s">
        <v>4025</v>
      </c>
      <c r="D2530" s="22">
        <v>8</v>
      </c>
      <c r="E2530" s="22" t="str">
        <f>VLOOKUP(A2530,[4]技术合作!$1:$1048576,3,FALSE)</f>
        <v>北京市</v>
      </c>
      <c r="F2530" s="40" t="s">
        <v>4026</v>
      </c>
      <c r="G2530" s="21" t="s">
        <v>491</v>
      </c>
      <c r="H2530" s="24"/>
    </row>
    <row r="2531" s="1" customFormat="1" spans="1:8">
      <c r="A2531" s="21" t="s">
        <v>491</v>
      </c>
      <c r="B2531" s="22" t="s">
        <v>492</v>
      </c>
      <c r="C2531" s="23" t="s">
        <v>4025</v>
      </c>
      <c r="D2531" s="22">
        <v>8</v>
      </c>
      <c r="E2531" s="22" t="str">
        <f>VLOOKUP(A2531,[4]技术合作!$1:$1048576,3,FALSE)</f>
        <v>北京市</v>
      </c>
      <c r="F2531" s="21" t="s">
        <v>4027</v>
      </c>
      <c r="G2531" s="21" t="s">
        <v>491</v>
      </c>
      <c r="H2531" s="24"/>
    </row>
    <row r="2532" s="1" customFormat="1" spans="1:8">
      <c r="A2532" s="21" t="s">
        <v>491</v>
      </c>
      <c r="B2532" s="22" t="s">
        <v>492</v>
      </c>
      <c r="C2532" s="23" t="s">
        <v>4025</v>
      </c>
      <c r="D2532" s="22">
        <v>8</v>
      </c>
      <c r="E2532" s="22" t="str">
        <f>VLOOKUP(A2532,[4]技术合作!$1:$1048576,3,FALSE)</f>
        <v>北京市</v>
      </c>
      <c r="F2532" s="21" t="s">
        <v>4028</v>
      </c>
      <c r="G2532" s="21" t="s">
        <v>491</v>
      </c>
      <c r="H2532" s="24"/>
    </row>
    <row r="2533" s="1" customFormat="1" spans="1:8">
      <c r="A2533" s="21" t="s">
        <v>491</v>
      </c>
      <c r="B2533" s="22" t="s">
        <v>492</v>
      </c>
      <c r="C2533" s="23" t="s">
        <v>4025</v>
      </c>
      <c r="D2533" s="22">
        <v>8</v>
      </c>
      <c r="E2533" s="22" t="str">
        <f>VLOOKUP(A2533,[4]技术合作!$1:$1048576,3,FALSE)</f>
        <v>北京市</v>
      </c>
      <c r="F2533" s="21" t="s">
        <v>4029</v>
      </c>
      <c r="G2533" s="21" t="s">
        <v>491</v>
      </c>
      <c r="H2533" s="24"/>
    </row>
    <row r="2534" s="1" customFormat="1" spans="1:8">
      <c r="A2534" s="21" t="s">
        <v>491</v>
      </c>
      <c r="B2534" s="22" t="s">
        <v>492</v>
      </c>
      <c r="C2534" s="23" t="s">
        <v>4025</v>
      </c>
      <c r="D2534" s="22">
        <v>8</v>
      </c>
      <c r="E2534" s="22" t="str">
        <f>VLOOKUP(A2534,[4]技术合作!$1:$1048576,3,FALSE)</f>
        <v>北京市</v>
      </c>
      <c r="F2534" s="21" t="s">
        <v>4030</v>
      </c>
      <c r="G2534" s="21" t="s">
        <v>491</v>
      </c>
      <c r="H2534" s="24"/>
    </row>
    <row r="2535" s="1" customFormat="1" spans="1:8">
      <c r="A2535" s="21" t="s">
        <v>491</v>
      </c>
      <c r="B2535" s="22" t="s">
        <v>492</v>
      </c>
      <c r="C2535" s="23" t="s">
        <v>4025</v>
      </c>
      <c r="D2535" s="22">
        <v>8</v>
      </c>
      <c r="E2535" s="22" t="str">
        <f>VLOOKUP(A2535,[4]技术合作!$1:$1048576,3,FALSE)</f>
        <v>北京市</v>
      </c>
      <c r="F2535" s="21" t="s">
        <v>4031</v>
      </c>
      <c r="G2535" s="21" t="s">
        <v>491</v>
      </c>
      <c r="H2535" s="24"/>
    </row>
    <row r="2536" s="1" customFormat="1" spans="1:8">
      <c r="A2536" s="21" t="s">
        <v>491</v>
      </c>
      <c r="B2536" s="22" t="s">
        <v>492</v>
      </c>
      <c r="C2536" s="23" t="s">
        <v>4025</v>
      </c>
      <c r="D2536" s="22">
        <v>8</v>
      </c>
      <c r="E2536" s="22" t="str">
        <f>VLOOKUP(A2536,[4]技术合作!$1:$1048576,3,FALSE)</f>
        <v>北京市</v>
      </c>
      <c r="F2536" s="21" t="s">
        <v>4032</v>
      </c>
      <c r="G2536" s="21" t="s">
        <v>491</v>
      </c>
      <c r="H2536" s="24"/>
    </row>
    <row r="2537" s="1" customFormat="1" spans="1:8">
      <c r="A2537" s="21" t="s">
        <v>491</v>
      </c>
      <c r="B2537" s="22" t="s">
        <v>492</v>
      </c>
      <c r="C2537" s="23" t="s">
        <v>4025</v>
      </c>
      <c r="D2537" s="22">
        <v>8</v>
      </c>
      <c r="E2537" s="22" t="str">
        <f>VLOOKUP(A2537,[4]技术合作!$1:$1048576,3,FALSE)</f>
        <v>北京市</v>
      </c>
      <c r="F2537" s="21" t="s">
        <v>4033</v>
      </c>
      <c r="G2537" s="21" t="s">
        <v>491</v>
      </c>
      <c r="H2537" s="24"/>
    </row>
    <row r="2538" s="1" customFormat="1" spans="1:8">
      <c r="A2538" s="21" t="s">
        <v>494</v>
      </c>
      <c r="B2538" s="22" t="s">
        <v>495</v>
      </c>
      <c r="C2538" s="23" t="s">
        <v>4034</v>
      </c>
      <c r="D2538" s="22">
        <v>20</v>
      </c>
      <c r="E2538" s="22" t="str">
        <f>VLOOKUP(A2538,[4]技术合作!$1:$1048576,3,FALSE)</f>
        <v>广东省深圳市</v>
      </c>
      <c r="F2538" s="21" t="s">
        <v>4035</v>
      </c>
      <c r="G2538" s="21" t="s">
        <v>494</v>
      </c>
      <c r="H2538" s="24"/>
    </row>
    <row r="2539" s="1" customFormat="1" spans="1:8">
      <c r="A2539" s="21" t="s">
        <v>494</v>
      </c>
      <c r="B2539" s="22" t="s">
        <v>495</v>
      </c>
      <c r="C2539" s="23" t="s">
        <v>4034</v>
      </c>
      <c r="D2539" s="22">
        <v>20</v>
      </c>
      <c r="E2539" s="22" t="str">
        <f>VLOOKUP(A2539,[4]技术合作!$1:$1048576,3,FALSE)</f>
        <v>广东省深圳市</v>
      </c>
      <c r="F2539" s="21" t="s">
        <v>4036</v>
      </c>
      <c r="G2539" s="21" t="s">
        <v>494</v>
      </c>
      <c r="H2539" s="24"/>
    </row>
    <row r="2540" s="1" customFormat="1" spans="1:8">
      <c r="A2540" s="21" t="s">
        <v>494</v>
      </c>
      <c r="B2540" s="22" t="s">
        <v>495</v>
      </c>
      <c r="C2540" s="23" t="s">
        <v>4034</v>
      </c>
      <c r="D2540" s="22">
        <v>20</v>
      </c>
      <c r="E2540" s="22" t="str">
        <f>VLOOKUP(A2540,[4]技术合作!$1:$1048576,3,FALSE)</f>
        <v>广东省深圳市</v>
      </c>
      <c r="F2540" s="21" t="s">
        <v>4037</v>
      </c>
      <c r="G2540" s="21" t="s">
        <v>494</v>
      </c>
      <c r="H2540" s="24"/>
    </row>
    <row r="2541" s="1" customFormat="1" spans="1:8">
      <c r="A2541" s="21" t="s">
        <v>494</v>
      </c>
      <c r="B2541" s="22" t="s">
        <v>495</v>
      </c>
      <c r="C2541" s="23" t="s">
        <v>4034</v>
      </c>
      <c r="D2541" s="22">
        <v>20</v>
      </c>
      <c r="E2541" s="22" t="str">
        <f>VLOOKUP(A2541,[4]技术合作!$1:$1048576,3,FALSE)</f>
        <v>广东省深圳市</v>
      </c>
      <c r="F2541" s="21" t="s">
        <v>4038</v>
      </c>
      <c r="G2541" s="21" t="s">
        <v>494</v>
      </c>
      <c r="H2541" s="24"/>
    </row>
    <row r="2542" s="1" customFormat="1" spans="1:8">
      <c r="A2542" s="21" t="s">
        <v>494</v>
      </c>
      <c r="B2542" s="22" t="s">
        <v>495</v>
      </c>
      <c r="C2542" s="23" t="s">
        <v>4034</v>
      </c>
      <c r="D2542" s="22">
        <v>20</v>
      </c>
      <c r="E2542" s="22" t="str">
        <f>VLOOKUP(A2542,[4]技术合作!$1:$1048576,3,FALSE)</f>
        <v>广东省深圳市</v>
      </c>
      <c r="F2542" s="21" t="s">
        <v>4039</v>
      </c>
      <c r="G2542" s="21" t="s">
        <v>494</v>
      </c>
      <c r="H2542" s="24"/>
    </row>
    <row r="2543" s="1" customFormat="1" spans="1:8">
      <c r="A2543" s="21" t="s">
        <v>494</v>
      </c>
      <c r="B2543" s="22" t="s">
        <v>495</v>
      </c>
      <c r="C2543" s="23" t="s">
        <v>4034</v>
      </c>
      <c r="D2543" s="22">
        <v>20</v>
      </c>
      <c r="E2543" s="22" t="str">
        <f>VLOOKUP(A2543,[4]技术合作!$1:$1048576,3,FALSE)</f>
        <v>广东省深圳市</v>
      </c>
      <c r="F2543" s="29" t="s">
        <v>4040</v>
      </c>
      <c r="G2543" s="21" t="s">
        <v>494</v>
      </c>
      <c r="H2543" s="24"/>
    </row>
    <row r="2544" s="1" customFormat="1" spans="1:8">
      <c r="A2544" s="21" t="s">
        <v>494</v>
      </c>
      <c r="B2544" s="22" t="s">
        <v>495</v>
      </c>
      <c r="C2544" s="23" t="s">
        <v>4034</v>
      </c>
      <c r="D2544" s="22">
        <v>20</v>
      </c>
      <c r="E2544" s="22" t="str">
        <f>VLOOKUP(A2544,[4]技术合作!$1:$1048576,3,FALSE)</f>
        <v>广东省深圳市</v>
      </c>
      <c r="F2544" s="21" t="s">
        <v>4041</v>
      </c>
      <c r="G2544" s="21" t="s">
        <v>494</v>
      </c>
      <c r="H2544" s="24"/>
    </row>
    <row r="2545" s="1" customFormat="1" spans="1:8">
      <c r="A2545" s="21" t="s">
        <v>494</v>
      </c>
      <c r="B2545" s="22" t="s">
        <v>495</v>
      </c>
      <c r="C2545" s="23" t="s">
        <v>4034</v>
      </c>
      <c r="D2545" s="22">
        <v>20</v>
      </c>
      <c r="E2545" s="22" t="str">
        <f>VLOOKUP(A2545,[4]技术合作!$1:$1048576,3,FALSE)</f>
        <v>广东省深圳市</v>
      </c>
      <c r="F2545" s="21" t="s">
        <v>4042</v>
      </c>
      <c r="G2545" s="21" t="s">
        <v>494</v>
      </c>
      <c r="H2545" s="24"/>
    </row>
    <row r="2546" s="1" customFormat="1" spans="1:8">
      <c r="A2546" s="21" t="s">
        <v>494</v>
      </c>
      <c r="B2546" s="22" t="s">
        <v>495</v>
      </c>
      <c r="C2546" s="23" t="s">
        <v>4034</v>
      </c>
      <c r="D2546" s="22">
        <v>20</v>
      </c>
      <c r="E2546" s="22" t="str">
        <f>VLOOKUP(A2546,[4]技术合作!$1:$1048576,3,FALSE)</f>
        <v>广东省深圳市</v>
      </c>
      <c r="F2546" s="21" t="s">
        <v>4043</v>
      </c>
      <c r="G2546" s="21" t="s">
        <v>494</v>
      </c>
      <c r="H2546" s="24"/>
    </row>
    <row r="2547" s="1" customFormat="1" spans="1:8">
      <c r="A2547" s="21" t="s">
        <v>494</v>
      </c>
      <c r="B2547" s="22" t="s">
        <v>495</v>
      </c>
      <c r="C2547" s="23" t="s">
        <v>4034</v>
      </c>
      <c r="D2547" s="22">
        <v>20</v>
      </c>
      <c r="E2547" s="22" t="str">
        <f>VLOOKUP(A2547,[4]技术合作!$1:$1048576,3,FALSE)</f>
        <v>广东省深圳市</v>
      </c>
      <c r="F2547" s="21" t="s">
        <v>4044</v>
      </c>
      <c r="G2547" s="21" t="s">
        <v>494</v>
      </c>
      <c r="H2547" s="24"/>
    </row>
    <row r="2548" s="1" customFormat="1" spans="1:8">
      <c r="A2548" s="21" t="s">
        <v>494</v>
      </c>
      <c r="B2548" s="22" t="s">
        <v>495</v>
      </c>
      <c r="C2548" s="23" t="s">
        <v>4034</v>
      </c>
      <c r="D2548" s="22">
        <v>20</v>
      </c>
      <c r="E2548" s="22" t="str">
        <f>VLOOKUP(A2548,[4]技术合作!$1:$1048576,3,FALSE)</f>
        <v>广东省深圳市</v>
      </c>
      <c r="F2548" s="21" t="s">
        <v>4045</v>
      </c>
      <c r="G2548" s="21" t="s">
        <v>494</v>
      </c>
      <c r="H2548" s="24"/>
    </row>
    <row r="2549" s="1" customFormat="1" spans="1:8">
      <c r="A2549" s="21" t="s">
        <v>494</v>
      </c>
      <c r="B2549" s="22" t="s">
        <v>495</v>
      </c>
      <c r="C2549" s="23" t="s">
        <v>4034</v>
      </c>
      <c r="D2549" s="22">
        <v>20</v>
      </c>
      <c r="E2549" s="22" t="str">
        <f>VLOOKUP(A2549,[4]技术合作!$1:$1048576,3,FALSE)</f>
        <v>广东省深圳市</v>
      </c>
      <c r="F2549" s="21" t="s">
        <v>4046</v>
      </c>
      <c r="G2549" s="21" t="s">
        <v>494</v>
      </c>
      <c r="H2549" s="24"/>
    </row>
    <row r="2550" s="1" customFormat="1" spans="1:8">
      <c r="A2550" s="21" t="s">
        <v>494</v>
      </c>
      <c r="B2550" s="22" t="s">
        <v>495</v>
      </c>
      <c r="C2550" s="23" t="s">
        <v>4034</v>
      </c>
      <c r="D2550" s="22">
        <v>20</v>
      </c>
      <c r="E2550" s="22" t="str">
        <f>VLOOKUP(A2550,[4]技术合作!$1:$1048576,3,FALSE)</f>
        <v>广东省深圳市</v>
      </c>
      <c r="F2550" s="21" t="s">
        <v>4047</v>
      </c>
      <c r="G2550" s="21" t="s">
        <v>494</v>
      </c>
      <c r="H2550" s="24"/>
    </row>
    <row r="2551" s="1" customFormat="1" spans="1:8">
      <c r="A2551" s="21" t="s">
        <v>494</v>
      </c>
      <c r="B2551" s="22" t="s">
        <v>495</v>
      </c>
      <c r="C2551" s="23" t="s">
        <v>4034</v>
      </c>
      <c r="D2551" s="22">
        <v>20</v>
      </c>
      <c r="E2551" s="22" t="str">
        <f>VLOOKUP(A2551,[4]技术合作!$1:$1048576,3,FALSE)</f>
        <v>广东省深圳市</v>
      </c>
      <c r="F2551" s="21" t="s">
        <v>4048</v>
      </c>
      <c r="G2551" s="21" t="s">
        <v>494</v>
      </c>
      <c r="H2551" s="24"/>
    </row>
    <row r="2552" s="1" customFormat="1" spans="1:8">
      <c r="A2552" s="21" t="s">
        <v>494</v>
      </c>
      <c r="B2552" s="22" t="s">
        <v>495</v>
      </c>
      <c r="C2552" s="23" t="s">
        <v>4034</v>
      </c>
      <c r="D2552" s="22">
        <v>20</v>
      </c>
      <c r="E2552" s="22" t="str">
        <f>VLOOKUP(A2552,[4]技术合作!$1:$1048576,3,FALSE)</f>
        <v>广东省深圳市</v>
      </c>
      <c r="F2552" s="21" t="s">
        <v>4049</v>
      </c>
      <c r="G2552" s="21" t="s">
        <v>494</v>
      </c>
      <c r="H2552" s="24"/>
    </row>
    <row r="2553" s="1" customFormat="1" spans="1:8">
      <c r="A2553" s="21" t="s">
        <v>494</v>
      </c>
      <c r="B2553" s="22" t="s">
        <v>495</v>
      </c>
      <c r="C2553" s="23" t="s">
        <v>4034</v>
      </c>
      <c r="D2553" s="22">
        <v>20</v>
      </c>
      <c r="E2553" s="22" t="str">
        <f>VLOOKUP(A2553,[4]技术合作!$1:$1048576,3,FALSE)</f>
        <v>广东省深圳市</v>
      </c>
      <c r="F2553" s="21" t="s">
        <v>4050</v>
      </c>
      <c r="G2553" s="21" t="s">
        <v>494</v>
      </c>
      <c r="H2553" s="24"/>
    </row>
    <row r="2554" s="1" customFormat="1" spans="1:8">
      <c r="A2554" s="21" t="s">
        <v>494</v>
      </c>
      <c r="B2554" s="22" t="s">
        <v>495</v>
      </c>
      <c r="C2554" s="23" t="s">
        <v>4034</v>
      </c>
      <c r="D2554" s="22">
        <v>20</v>
      </c>
      <c r="E2554" s="22" t="str">
        <f>VLOOKUP(A2554,[4]技术合作!$1:$1048576,3,FALSE)</f>
        <v>广东省深圳市</v>
      </c>
      <c r="F2554" s="21" t="s">
        <v>4051</v>
      </c>
      <c r="G2554" s="21" t="s">
        <v>494</v>
      </c>
      <c r="H2554" s="24"/>
    </row>
    <row r="2555" s="1" customFormat="1" spans="1:8">
      <c r="A2555" s="21" t="s">
        <v>494</v>
      </c>
      <c r="B2555" s="22" t="s">
        <v>495</v>
      </c>
      <c r="C2555" s="23" t="s">
        <v>4034</v>
      </c>
      <c r="D2555" s="22">
        <v>20</v>
      </c>
      <c r="E2555" s="22" t="str">
        <f>VLOOKUP(A2555,[4]技术合作!$1:$1048576,3,FALSE)</f>
        <v>广东省深圳市</v>
      </c>
      <c r="F2555" s="21" t="s">
        <v>4052</v>
      </c>
      <c r="G2555" s="21" t="s">
        <v>494</v>
      </c>
      <c r="H2555" s="24"/>
    </row>
    <row r="2556" s="1" customFormat="1" spans="1:8">
      <c r="A2556" s="21" t="s">
        <v>494</v>
      </c>
      <c r="B2556" s="22" t="s">
        <v>495</v>
      </c>
      <c r="C2556" s="23" t="s">
        <v>4034</v>
      </c>
      <c r="D2556" s="22">
        <v>20</v>
      </c>
      <c r="E2556" s="22" t="str">
        <f>VLOOKUP(A2556,[4]技术合作!$1:$1048576,3,FALSE)</f>
        <v>广东省深圳市</v>
      </c>
      <c r="F2556" s="21" t="s">
        <v>4053</v>
      </c>
      <c r="G2556" s="21" t="s">
        <v>494</v>
      </c>
      <c r="H2556" s="24"/>
    </row>
    <row r="2557" s="1" customFormat="1" spans="1:8">
      <c r="A2557" s="21" t="s">
        <v>494</v>
      </c>
      <c r="B2557" s="22" t="s">
        <v>495</v>
      </c>
      <c r="C2557" s="23" t="s">
        <v>4034</v>
      </c>
      <c r="D2557" s="22">
        <v>20</v>
      </c>
      <c r="E2557" s="22" t="str">
        <f>VLOOKUP(A2557,[4]技术合作!$1:$1048576,3,FALSE)</f>
        <v>广东省深圳市</v>
      </c>
      <c r="F2557" s="21" t="s">
        <v>4054</v>
      </c>
      <c r="G2557" s="21" t="s">
        <v>494</v>
      </c>
      <c r="H2557" s="24"/>
    </row>
    <row r="2558" s="1" customFormat="1" spans="1:8">
      <c r="A2558" s="21" t="s">
        <v>497</v>
      </c>
      <c r="B2558" s="22" t="s">
        <v>498</v>
      </c>
      <c r="C2558" s="23" t="s">
        <v>4055</v>
      </c>
      <c r="D2558" s="22">
        <v>17</v>
      </c>
      <c r="E2558" s="22" t="str">
        <f>VLOOKUP(A2558,[4]技术合作!$1:$1048576,3,FALSE)</f>
        <v>广东省深圳市</v>
      </c>
      <c r="F2558" s="21" t="s">
        <v>4056</v>
      </c>
      <c r="G2558" s="21" t="s">
        <v>497</v>
      </c>
      <c r="H2558" s="24"/>
    </row>
    <row r="2559" s="1" customFormat="1" spans="1:8">
      <c r="A2559" s="21" t="s">
        <v>497</v>
      </c>
      <c r="B2559" s="22" t="s">
        <v>498</v>
      </c>
      <c r="C2559" s="23" t="s">
        <v>4055</v>
      </c>
      <c r="D2559" s="22">
        <v>17</v>
      </c>
      <c r="E2559" s="22" t="str">
        <f>VLOOKUP(A2559,[4]技术合作!$1:$1048576,3,FALSE)</f>
        <v>广东省深圳市</v>
      </c>
      <c r="F2559" s="21" t="s">
        <v>4057</v>
      </c>
      <c r="G2559" s="21" t="s">
        <v>497</v>
      </c>
      <c r="H2559" s="24"/>
    </row>
    <row r="2560" s="1" customFormat="1" spans="1:8">
      <c r="A2560" s="21" t="s">
        <v>497</v>
      </c>
      <c r="B2560" s="22" t="s">
        <v>498</v>
      </c>
      <c r="C2560" s="23" t="s">
        <v>4055</v>
      </c>
      <c r="D2560" s="22">
        <v>17</v>
      </c>
      <c r="E2560" s="22" t="str">
        <f>VLOOKUP(A2560,[4]技术合作!$1:$1048576,3,FALSE)</f>
        <v>广东省深圳市</v>
      </c>
      <c r="F2560" s="21" t="s">
        <v>4058</v>
      </c>
      <c r="G2560" s="21" t="s">
        <v>497</v>
      </c>
      <c r="H2560" s="24"/>
    </row>
    <row r="2561" s="1" customFormat="1" spans="1:8">
      <c r="A2561" s="21" t="s">
        <v>497</v>
      </c>
      <c r="B2561" s="22" t="s">
        <v>498</v>
      </c>
      <c r="C2561" s="23" t="s">
        <v>4055</v>
      </c>
      <c r="D2561" s="22">
        <v>17</v>
      </c>
      <c r="E2561" s="22" t="str">
        <f>VLOOKUP(A2561,[4]技术合作!$1:$1048576,3,FALSE)</f>
        <v>广东省深圳市</v>
      </c>
      <c r="F2561" s="21" t="s">
        <v>4059</v>
      </c>
      <c r="G2561" s="21" t="s">
        <v>497</v>
      </c>
      <c r="H2561" s="24"/>
    </row>
    <row r="2562" s="1" customFormat="1" spans="1:8">
      <c r="A2562" s="21" t="s">
        <v>497</v>
      </c>
      <c r="B2562" s="22" t="s">
        <v>498</v>
      </c>
      <c r="C2562" s="23" t="s">
        <v>4055</v>
      </c>
      <c r="D2562" s="22">
        <v>17</v>
      </c>
      <c r="E2562" s="22" t="str">
        <f>VLOOKUP(A2562,[4]技术合作!$1:$1048576,3,FALSE)</f>
        <v>广东省深圳市</v>
      </c>
      <c r="F2562" s="21" t="s">
        <v>4060</v>
      </c>
      <c r="G2562" s="21" t="s">
        <v>497</v>
      </c>
      <c r="H2562" s="24"/>
    </row>
    <row r="2563" s="1" customFormat="1" spans="1:8">
      <c r="A2563" s="21" t="s">
        <v>497</v>
      </c>
      <c r="B2563" s="22" t="s">
        <v>498</v>
      </c>
      <c r="C2563" s="23" t="s">
        <v>4055</v>
      </c>
      <c r="D2563" s="22">
        <v>17</v>
      </c>
      <c r="E2563" s="22" t="str">
        <f>VLOOKUP(A2563,[4]技术合作!$1:$1048576,3,FALSE)</f>
        <v>广东省深圳市</v>
      </c>
      <c r="F2563" s="21" t="s">
        <v>4061</v>
      </c>
      <c r="G2563" s="21" t="s">
        <v>497</v>
      </c>
      <c r="H2563" s="24"/>
    </row>
    <row r="2564" s="1" customFormat="1" spans="1:8">
      <c r="A2564" s="21" t="s">
        <v>497</v>
      </c>
      <c r="B2564" s="22" t="s">
        <v>498</v>
      </c>
      <c r="C2564" s="23" t="s">
        <v>4055</v>
      </c>
      <c r="D2564" s="22">
        <v>17</v>
      </c>
      <c r="E2564" s="22" t="str">
        <f>VLOOKUP(A2564,[4]技术合作!$1:$1048576,3,FALSE)</f>
        <v>广东省深圳市</v>
      </c>
      <c r="F2564" s="21" t="s">
        <v>4062</v>
      </c>
      <c r="G2564" s="21" t="s">
        <v>497</v>
      </c>
      <c r="H2564" s="24"/>
    </row>
    <row r="2565" s="1" customFormat="1" spans="1:8">
      <c r="A2565" s="21" t="s">
        <v>497</v>
      </c>
      <c r="B2565" s="22" t="s">
        <v>498</v>
      </c>
      <c r="C2565" s="23" t="s">
        <v>4055</v>
      </c>
      <c r="D2565" s="22">
        <v>17</v>
      </c>
      <c r="E2565" s="22" t="str">
        <f>VLOOKUP(A2565,[4]技术合作!$1:$1048576,3,FALSE)</f>
        <v>广东省深圳市</v>
      </c>
      <c r="F2565" s="21" t="s">
        <v>4063</v>
      </c>
      <c r="G2565" s="21" t="s">
        <v>497</v>
      </c>
      <c r="H2565" s="24"/>
    </row>
    <row r="2566" s="1" customFormat="1" spans="1:8">
      <c r="A2566" s="21" t="s">
        <v>497</v>
      </c>
      <c r="B2566" s="22" t="s">
        <v>498</v>
      </c>
      <c r="C2566" s="23" t="s">
        <v>4055</v>
      </c>
      <c r="D2566" s="22">
        <v>17</v>
      </c>
      <c r="E2566" s="22" t="str">
        <f>VLOOKUP(A2566,[4]技术合作!$1:$1048576,3,FALSE)</f>
        <v>广东省深圳市</v>
      </c>
      <c r="F2566" s="21" t="s">
        <v>4064</v>
      </c>
      <c r="G2566" s="21" t="s">
        <v>497</v>
      </c>
      <c r="H2566" s="24"/>
    </row>
    <row r="2567" s="1" customFormat="1" spans="1:8">
      <c r="A2567" s="21" t="s">
        <v>497</v>
      </c>
      <c r="B2567" s="22" t="s">
        <v>498</v>
      </c>
      <c r="C2567" s="23" t="s">
        <v>4055</v>
      </c>
      <c r="D2567" s="22">
        <v>17</v>
      </c>
      <c r="E2567" s="22" t="str">
        <f>VLOOKUP(A2567,[4]技术合作!$1:$1048576,3,FALSE)</f>
        <v>广东省深圳市</v>
      </c>
      <c r="F2567" s="21" t="s">
        <v>4065</v>
      </c>
      <c r="G2567" s="21" t="s">
        <v>497</v>
      </c>
      <c r="H2567" s="24"/>
    </row>
    <row r="2568" s="1" customFormat="1" spans="1:8">
      <c r="A2568" s="21" t="s">
        <v>497</v>
      </c>
      <c r="B2568" s="22" t="s">
        <v>498</v>
      </c>
      <c r="C2568" s="23" t="s">
        <v>4055</v>
      </c>
      <c r="D2568" s="22">
        <v>17</v>
      </c>
      <c r="E2568" s="22" t="str">
        <f>VLOOKUP(A2568,[4]技术合作!$1:$1048576,3,FALSE)</f>
        <v>广东省深圳市</v>
      </c>
      <c r="F2568" s="21" t="s">
        <v>4066</v>
      </c>
      <c r="G2568" s="21" t="s">
        <v>497</v>
      </c>
      <c r="H2568" s="24"/>
    </row>
    <row r="2569" s="1" customFormat="1" spans="1:8">
      <c r="A2569" s="21" t="s">
        <v>497</v>
      </c>
      <c r="B2569" s="22" t="s">
        <v>498</v>
      </c>
      <c r="C2569" s="23" t="s">
        <v>4055</v>
      </c>
      <c r="D2569" s="22">
        <v>17</v>
      </c>
      <c r="E2569" s="22" t="str">
        <f>VLOOKUP(A2569,[4]技术合作!$1:$1048576,3,FALSE)</f>
        <v>广东省深圳市</v>
      </c>
      <c r="F2569" s="21" t="s">
        <v>4067</v>
      </c>
      <c r="G2569" s="21" t="s">
        <v>497</v>
      </c>
      <c r="H2569" s="24"/>
    </row>
    <row r="2570" s="1" customFormat="1" spans="1:8">
      <c r="A2570" s="21" t="s">
        <v>497</v>
      </c>
      <c r="B2570" s="22" t="s">
        <v>498</v>
      </c>
      <c r="C2570" s="23" t="s">
        <v>4055</v>
      </c>
      <c r="D2570" s="22">
        <v>17</v>
      </c>
      <c r="E2570" s="22" t="str">
        <f>VLOOKUP(A2570,[4]技术合作!$1:$1048576,3,FALSE)</f>
        <v>广东省深圳市</v>
      </c>
      <c r="F2570" s="21" t="s">
        <v>4068</v>
      </c>
      <c r="G2570" s="21" t="s">
        <v>497</v>
      </c>
      <c r="H2570" s="24"/>
    </row>
    <row r="2571" s="1" customFormat="1" spans="1:8">
      <c r="A2571" s="21" t="s">
        <v>497</v>
      </c>
      <c r="B2571" s="22" t="s">
        <v>498</v>
      </c>
      <c r="C2571" s="23" t="s">
        <v>4055</v>
      </c>
      <c r="D2571" s="22">
        <v>17</v>
      </c>
      <c r="E2571" s="22" t="str">
        <f>VLOOKUP(A2571,[4]技术合作!$1:$1048576,3,FALSE)</f>
        <v>广东省深圳市</v>
      </c>
      <c r="F2571" s="21" t="s">
        <v>4069</v>
      </c>
      <c r="G2571" s="21" t="s">
        <v>497</v>
      </c>
      <c r="H2571" s="24"/>
    </row>
    <row r="2572" s="1" customFormat="1" spans="1:8">
      <c r="A2572" s="21" t="s">
        <v>497</v>
      </c>
      <c r="B2572" s="22" t="s">
        <v>498</v>
      </c>
      <c r="C2572" s="23" t="s">
        <v>4055</v>
      </c>
      <c r="D2572" s="22">
        <v>17</v>
      </c>
      <c r="E2572" s="22" t="str">
        <f>VLOOKUP(A2572,[4]技术合作!$1:$1048576,3,FALSE)</f>
        <v>广东省深圳市</v>
      </c>
      <c r="F2572" s="21" t="s">
        <v>4070</v>
      </c>
      <c r="G2572" s="21" t="s">
        <v>497</v>
      </c>
      <c r="H2572" s="24"/>
    </row>
    <row r="2573" s="1" customFormat="1" spans="1:8">
      <c r="A2573" s="21" t="s">
        <v>497</v>
      </c>
      <c r="B2573" s="22" t="s">
        <v>498</v>
      </c>
      <c r="C2573" s="23" t="s">
        <v>4055</v>
      </c>
      <c r="D2573" s="22">
        <v>17</v>
      </c>
      <c r="E2573" s="22" t="str">
        <f>VLOOKUP(A2573,[4]技术合作!$1:$1048576,3,FALSE)</f>
        <v>广东省深圳市</v>
      </c>
      <c r="F2573" s="21" t="s">
        <v>4071</v>
      </c>
      <c r="G2573" s="21" t="s">
        <v>497</v>
      </c>
      <c r="H2573" s="24"/>
    </row>
    <row r="2574" s="1" customFormat="1" spans="1:8">
      <c r="A2574" s="21" t="s">
        <v>497</v>
      </c>
      <c r="B2574" s="22" t="s">
        <v>498</v>
      </c>
      <c r="C2574" s="23" t="s">
        <v>4055</v>
      </c>
      <c r="D2574" s="22">
        <v>17</v>
      </c>
      <c r="E2574" s="22" t="str">
        <f>VLOOKUP(A2574,[4]技术合作!$1:$1048576,3,FALSE)</f>
        <v>广东省深圳市</v>
      </c>
      <c r="F2574" s="21" t="s">
        <v>4072</v>
      </c>
      <c r="G2574" s="21" t="s">
        <v>497</v>
      </c>
      <c r="H2574" s="24"/>
    </row>
    <row r="2575" s="1" customFormat="1" spans="1:8">
      <c r="A2575" s="21" t="s">
        <v>500</v>
      </c>
      <c r="B2575" s="27" t="s">
        <v>501</v>
      </c>
      <c r="C2575" s="23" t="s">
        <v>4073</v>
      </c>
      <c r="D2575" s="22">
        <v>14</v>
      </c>
      <c r="E2575" s="22" t="str">
        <f>VLOOKUP(A2575,[4]技术合作!$1:$1048576,3,FALSE)</f>
        <v>广东省深圳市</v>
      </c>
      <c r="F2575" s="21" t="s">
        <v>4074</v>
      </c>
      <c r="G2575" s="21" t="s">
        <v>500</v>
      </c>
      <c r="H2575" s="24"/>
    </row>
    <row r="2576" s="1" customFormat="1" spans="1:8">
      <c r="A2576" s="21" t="s">
        <v>500</v>
      </c>
      <c r="B2576" s="27" t="s">
        <v>501</v>
      </c>
      <c r="C2576" s="23" t="s">
        <v>4073</v>
      </c>
      <c r="D2576" s="22">
        <v>14</v>
      </c>
      <c r="E2576" s="22" t="str">
        <f>VLOOKUP(A2576,[4]技术合作!$1:$1048576,3,FALSE)</f>
        <v>广东省深圳市</v>
      </c>
      <c r="F2576" s="21" t="s">
        <v>4075</v>
      </c>
      <c r="G2576" s="21" t="s">
        <v>500</v>
      </c>
      <c r="H2576" s="24"/>
    </row>
    <row r="2577" s="1" customFormat="1" spans="1:8">
      <c r="A2577" s="21" t="s">
        <v>500</v>
      </c>
      <c r="B2577" s="27" t="s">
        <v>501</v>
      </c>
      <c r="C2577" s="23" t="s">
        <v>4073</v>
      </c>
      <c r="D2577" s="22">
        <v>14</v>
      </c>
      <c r="E2577" s="22" t="str">
        <f>VLOOKUP(A2577,[4]技术合作!$1:$1048576,3,FALSE)</f>
        <v>广东省深圳市</v>
      </c>
      <c r="F2577" s="21" t="s">
        <v>4076</v>
      </c>
      <c r="G2577" s="21" t="s">
        <v>500</v>
      </c>
      <c r="H2577" s="24"/>
    </row>
    <row r="2578" s="1" customFormat="1" spans="1:8">
      <c r="A2578" s="21" t="s">
        <v>500</v>
      </c>
      <c r="B2578" s="27" t="s">
        <v>501</v>
      </c>
      <c r="C2578" s="23" t="s">
        <v>4073</v>
      </c>
      <c r="D2578" s="22">
        <v>14</v>
      </c>
      <c r="E2578" s="22" t="str">
        <f>VLOOKUP(A2578,[4]技术合作!$1:$1048576,3,FALSE)</f>
        <v>广东省深圳市</v>
      </c>
      <c r="F2578" s="21" t="s">
        <v>4077</v>
      </c>
      <c r="G2578" s="21" t="s">
        <v>500</v>
      </c>
      <c r="H2578" s="24"/>
    </row>
    <row r="2579" s="1" customFormat="1" spans="1:8">
      <c r="A2579" s="21" t="s">
        <v>500</v>
      </c>
      <c r="B2579" s="27" t="s">
        <v>501</v>
      </c>
      <c r="C2579" s="23" t="s">
        <v>4073</v>
      </c>
      <c r="D2579" s="22">
        <v>14</v>
      </c>
      <c r="E2579" s="22" t="str">
        <f>VLOOKUP(A2579,[4]技术合作!$1:$1048576,3,FALSE)</f>
        <v>广东省深圳市</v>
      </c>
      <c r="F2579" s="21" t="s">
        <v>4078</v>
      </c>
      <c r="G2579" s="21" t="s">
        <v>500</v>
      </c>
      <c r="H2579" s="24"/>
    </row>
    <row r="2580" s="1" customFormat="1" spans="1:8">
      <c r="A2580" s="21" t="s">
        <v>500</v>
      </c>
      <c r="B2580" s="27" t="s">
        <v>501</v>
      </c>
      <c r="C2580" s="23" t="s">
        <v>4073</v>
      </c>
      <c r="D2580" s="22">
        <v>14</v>
      </c>
      <c r="E2580" s="22" t="str">
        <f>VLOOKUP(A2580,[4]技术合作!$1:$1048576,3,FALSE)</f>
        <v>广东省深圳市</v>
      </c>
      <c r="F2580" s="21" t="s">
        <v>4079</v>
      </c>
      <c r="G2580" s="21" t="s">
        <v>500</v>
      </c>
      <c r="H2580" s="24"/>
    </row>
    <row r="2581" s="1" customFormat="1" spans="1:8">
      <c r="A2581" s="21" t="s">
        <v>500</v>
      </c>
      <c r="B2581" s="27" t="s">
        <v>501</v>
      </c>
      <c r="C2581" s="23" t="s">
        <v>4073</v>
      </c>
      <c r="D2581" s="22">
        <v>14</v>
      </c>
      <c r="E2581" s="22" t="str">
        <f>VLOOKUP(A2581,[4]技术合作!$1:$1048576,3,FALSE)</f>
        <v>广东省深圳市</v>
      </c>
      <c r="F2581" s="21" t="s">
        <v>4080</v>
      </c>
      <c r="G2581" s="21" t="s">
        <v>500</v>
      </c>
      <c r="H2581" s="24"/>
    </row>
    <row r="2582" s="1" customFormat="1" spans="1:8">
      <c r="A2582" s="21" t="s">
        <v>500</v>
      </c>
      <c r="B2582" s="27" t="s">
        <v>501</v>
      </c>
      <c r="C2582" s="23" t="s">
        <v>4073</v>
      </c>
      <c r="D2582" s="22">
        <v>14</v>
      </c>
      <c r="E2582" s="22" t="str">
        <f>VLOOKUP(A2582,[4]技术合作!$1:$1048576,3,FALSE)</f>
        <v>广东省深圳市</v>
      </c>
      <c r="F2582" s="21" t="s">
        <v>4081</v>
      </c>
      <c r="G2582" s="21" t="s">
        <v>500</v>
      </c>
      <c r="H2582" s="24"/>
    </row>
    <row r="2583" s="1" customFormat="1" spans="1:8">
      <c r="A2583" s="21" t="s">
        <v>500</v>
      </c>
      <c r="B2583" s="27" t="s">
        <v>501</v>
      </c>
      <c r="C2583" s="23" t="s">
        <v>4073</v>
      </c>
      <c r="D2583" s="22">
        <v>14</v>
      </c>
      <c r="E2583" s="22" t="str">
        <f>VLOOKUP(A2583,[4]技术合作!$1:$1048576,3,FALSE)</f>
        <v>广东省深圳市</v>
      </c>
      <c r="F2583" s="21" t="s">
        <v>4082</v>
      </c>
      <c r="G2583" s="21" t="s">
        <v>500</v>
      </c>
      <c r="H2583" s="24"/>
    </row>
    <row r="2584" s="1" customFormat="1" spans="1:8">
      <c r="A2584" s="21" t="s">
        <v>500</v>
      </c>
      <c r="B2584" s="27" t="s">
        <v>501</v>
      </c>
      <c r="C2584" s="23" t="s">
        <v>4073</v>
      </c>
      <c r="D2584" s="22">
        <v>14</v>
      </c>
      <c r="E2584" s="22" t="str">
        <f>VLOOKUP(A2584,[4]技术合作!$1:$1048576,3,FALSE)</f>
        <v>广东省深圳市</v>
      </c>
      <c r="F2584" s="21" t="s">
        <v>4083</v>
      </c>
      <c r="G2584" s="21" t="s">
        <v>500</v>
      </c>
      <c r="H2584" s="24"/>
    </row>
    <row r="2585" s="1" customFormat="1" spans="1:8">
      <c r="A2585" s="21" t="s">
        <v>500</v>
      </c>
      <c r="B2585" s="27" t="s">
        <v>501</v>
      </c>
      <c r="C2585" s="23" t="s">
        <v>4073</v>
      </c>
      <c r="D2585" s="22">
        <v>14</v>
      </c>
      <c r="E2585" s="22" t="str">
        <f>VLOOKUP(A2585,[4]技术合作!$1:$1048576,3,FALSE)</f>
        <v>广东省深圳市</v>
      </c>
      <c r="F2585" s="21" t="s">
        <v>4084</v>
      </c>
      <c r="G2585" s="21" t="s">
        <v>500</v>
      </c>
      <c r="H2585" s="24"/>
    </row>
    <row r="2586" s="1" customFormat="1" spans="1:8">
      <c r="A2586" s="21" t="s">
        <v>500</v>
      </c>
      <c r="B2586" s="27" t="s">
        <v>501</v>
      </c>
      <c r="C2586" s="23" t="s">
        <v>4073</v>
      </c>
      <c r="D2586" s="22">
        <v>14</v>
      </c>
      <c r="E2586" s="22" t="str">
        <f>VLOOKUP(A2586,[4]技术合作!$1:$1048576,3,FALSE)</f>
        <v>广东省深圳市</v>
      </c>
      <c r="F2586" s="21" t="s">
        <v>4085</v>
      </c>
      <c r="G2586" s="21" t="s">
        <v>500</v>
      </c>
      <c r="H2586" s="24"/>
    </row>
    <row r="2587" s="1" customFormat="1" spans="1:8">
      <c r="A2587" s="21" t="s">
        <v>500</v>
      </c>
      <c r="B2587" s="27" t="s">
        <v>501</v>
      </c>
      <c r="C2587" s="23" t="s">
        <v>4073</v>
      </c>
      <c r="D2587" s="22">
        <v>14</v>
      </c>
      <c r="E2587" s="22" t="str">
        <f>VLOOKUP(A2587,[4]技术合作!$1:$1048576,3,FALSE)</f>
        <v>广东省深圳市</v>
      </c>
      <c r="F2587" s="21" t="s">
        <v>4086</v>
      </c>
      <c r="G2587" s="21" t="s">
        <v>500</v>
      </c>
      <c r="H2587" s="24"/>
    </row>
    <row r="2588" s="1" customFormat="1" spans="1:8">
      <c r="A2588" s="21" t="s">
        <v>500</v>
      </c>
      <c r="B2588" s="27" t="s">
        <v>501</v>
      </c>
      <c r="C2588" s="23" t="s">
        <v>4073</v>
      </c>
      <c r="D2588" s="22">
        <v>14</v>
      </c>
      <c r="E2588" s="22" t="str">
        <f>VLOOKUP(A2588,[4]技术合作!$1:$1048576,3,FALSE)</f>
        <v>广东省深圳市</v>
      </c>
      <c r="F2588" s="21" t="s">
        <v>4087</v>
      </c>
      <c r="G2588" s="21" t="s">
        <v>500</v>
      </c>
      <c r="H2588" s="24"/>
    </row>
    <row r="2589" s="1" customFormat="1" spans="1:8">
      <c r="A2589" s="21" t="s">
        <v>503</v>
      </c>
      <c r="B2589" s="22" t="s">
        <v>504</v>
      </c>
      <c r="C2589" s="23" t="s">
        <v>4088</v>
      </c>
      <c r="D2589" s="22">
        <v>8</v>
      </c>
      <c r="E2589" s="22" t="str">
        <f>VLOOKUP(A2589,[4]技术合作!$1:$1048576,3,FALSE)</f>
        <v>浙江省台州市</v>
      </c>
      <c r="F2589" s="21" t="s">
        <v>4089</v>
      </c>
      <c r="G2589" s="21" t="s">
        <v>503</v>
      </c>
      <c r="H2589" s="24"/>
    </row>
    <row r="2590" s="1" customFormat="1" spans="1:8">
      <c r="A2590" s="21" t="s">
        <v>503</v>
      </c>
      <c r="B2590" s="22" t="s">
        <v>504</v>
      </c>
      <c r="C2590" s="23" t="s">
        <v>4088</v>
      </c>
      <c r="D2590" s="22">
        <v>8</v>
      </c>
      <c r="E2590" s="22" t="str">
        <f>VLOOKUP(A2590,[4]技术合作!$1:$1048576,3,FALSE)</f>
        <v>浙江省台州市</v>
      </c>
      <c r="F2590" s="21" t="s">
        <v>4090</v>
      </c>
      <c r="G2590" s="21" t="s">
        <v>503</v>
      </c>
      <c r="H2590" s="24"/>
    </row>
    <row r="2591" s="1" customFormat="1" spans="1:8">
      <c r="A2591" s="21" t="s">
        <v>503</v>
      </c>
      <c r="B2591" s="22" t="s">
        <v>504</v>
      </c>
      <c r="C2591" s="23" t="s">
        <v>4088</v>
      </c>
      <c r="D2591" s="22">
        <v>8</v>
      </c>
      <c r="E2591" s="22" t="str">
        <f>VLOOKUP(A2591,[4]技术合作!$1:$1048576,3,FALSE)</f>
        <v>浙江省台州市</v>
      </c>
      <c r="F2591" s="21" t="s">
        <v>4091</v>
      </c>
      <c r="G2591" s="21" t="s">
        <v>503</v>
      </c>
      <c r="H2591" s="24"/>
    </row>
    <row r="2592" s="1" customFormat="1" spans="1:8">
      <c r="A2592" s="21" t="s">
        <v>503</v>
      </c>
      <c r="B2592" s="22" t="s">
        <v>504</v>
      </c>
      <c r="C2592" s="23" t="s">
        <v>4088</v>
      </c>
      <c r="D2592" s="22">
        <v>8</v>
      </c>
      <c r="E2592" s="22" t="str">
        <f>VLOOKUP(A2592,[4]技术合作!$1:$1048576,3,FALSE)</f>
        <v>浙江省台州市</v>
      </c>
      <c r="F2592" s="21" t="s">
        <v>4092</v>
      </c>
      <c r="G2592" s="21" t="s">
        <v>503</v>
      </c>
      <c r="H2592" s="24"/>
    </row>
    <row r="2593" s="1" customFormat="1" spans="1:8">
      <c r="A2593" s="21" t="s">
        <v>503</v>
      </c>
      <c r="B2593" s="22" t="s">
        <v>504</v>
      </c>
      <c r="C2593" s="23" t="s">
        <v>4088</v>
      </c>
      <c r="D2593" s="22">
        <v>8</v>
      </c>
      <c r="E2593" s="22" t="str">
        <f>VLOOKUP(A2593,[4]技术合作!$1:$1048576,3,FALSE)</f>
        <v>浙江省台州市</v>
      </c>
      <c r="F2593" s="29" t="s">
        <v>4093</v>
      </c>
      <c r="G2593" s="21" t="s">
        <v>503</v>
      </c>
      <c r="H2593" s="24"/>
    </row>
    <row r="2594" s="1" customFormat="1" spans="1:8">
      <c r="A2594" s="21" t="s">
        <v>503</v>
      </c>
      <c r="B2594" s="22" t="s">
        <v>504</v>
      </c>
      <c r="C2594" s="23" t="s">
        <v>4088</v>
      </c>
      <c r="D2594" s="22">
        <v>8</v>
      </c>
      <c r="E2594" s="22" t="str">
        <f>VLOOKUP(A2594,[4]技术合作!$1:$1048576,3,FALSE)</f>
        <v>浙江省台州市</v>
      </c>
      <c r="F2594" s="21" t="s">
        <v>3708</v>
      </c>
      <c r="G2594" s="21" t="s">
        <v>503</v>
      </c>
      <c r="H2594" s="24"/>
    </row>
    <row r="2595" s="1" customFormat="1" spans="1:8">
      <c r="A2595" s="21" t="s">
        <v>503</v>
      </c>
      <c r="B2595" s="22" t="s">
        <v>504</v>
      </c>
      <c r="C2595" s="23" t="s">
        <v>4088</v>
      </c>
      <c r="D2595" s="22">
        <v>8</v>
      </c>
      <c r="E2595" s="22" t="str">
        <f>VLOOKUP(A2595,[4]技术合作!$1:$1048576,3,FALSE)</f>
        <v>浙江省台州市</v>
      </c>
      <c r="F2595" s="21" t="s">
        <v>4094</v>
      </c>
      <c r="G2595" s="21" t="s">
        <v>503</v>
      </c>
      <c r="H2595" s="24"/>
    </row>
    <row r="2596" s="1" customFormat="1" spans="1:8">
      <c r="A2596" s="21" t="s">
        <v>503</v>
      </c>
      <c r="B2596" s="22" t="s">
        <v>504</v>
      </c>
      <c r="C2596" s="23" t="s">
        <v>4088</v>
      </c>
      <c r="D2596" s="22">
        <v>8</v>
      </c>
      <c r="E2596" s="22" t="str">
        <f>VLOOKUP(A2596,[4]技术合作!$1:$1048576,3,FALSE)</f>
        <v>浙江省台州市</v>
      </c>
      <c r="F2596" s="21" t="s">
        <v>4095</v>
      </c>
      <c r="G2596" s="21" t="s">
        <v>503</v>
      </c>
      <c r="H2596" s="24"/>
    </row>
    <row r="2597" s="1" customFormat="1" spans="1:8">
      <c r="A2597" s="21" t="s">
        <v>506</v>
      </c>
      <c r="B2597" s="22" t="s">
        <v>507</v>
      </c>
      <c r="C2597" s="23" t="s">
        <v>4096</v>
      </c>
      <c r="D2597" s="22">
        <v>5</v>
      </c>
      <c r="E2597" s="22" t="str">
        <f>VLOOKUP(A2597,[4]技术合作!$1:$1048576,3,FALSE)</f>
        <v>浙江省杭州市</v>
      </c>
      <c r="F2597" s="29" t="s">
        <v>4097</v>
      </c>
      <c r="G2597" s="21" t="s">
        <v>506</v>
      </c>
      <c r="H2597" s="24"/>
    </row>
    <row r="2598" s="1" customFormat="1" spans="1:8">
      <c r="A2598" s="21" t="s">
        <v>506</v>
      </c>
      <c r="B2598" s="22" t="s">
        <v>507</v>
      </c>
      <c r="C2598" s="23" t="s">
        <v>4096</v>
      </c>
      <c r="D2598" s="22">
        <v>5</v>
      </c>
      <c r="E2598" s="22" t="str">
        <f>VLOOKUP(A2598,[4]技术合作!$1:$1048576,3,FALSE)</f>
        <v>浙江省杭州市</v>
      </c>
      <c r="F2598" s="21" t="s">
        <v>4098</v>
      </c>
      <c r="G2598" s="21" t="s">
        <v>506</v>
      </c>
      <c r="H2598" s="24"/>
    </row>
    <row r="2599" s="1" customFormat="1" spans="1:8">
      <c r="A2599" s="21" t="s">
        <v>506</v>
      </c>
      <c r="B2599" s="22" t="s">
        <v>507</v>
      </c>
      <c r="C2599" s="23" t="s">
        <v>4096</v>
      </c>
      <c r="D2599" s="22">
        <v>5</v>
      </c>
      <c r="E2599" s="22" t="str">
        <f>VLOOKUP(A2599,[4]技术合作!$1:$1048576,3,FALSE)</f>
        <v>浙江省杭州市</v>
      </c>
      <c r="F2599" s="29" t="s">
        <v>4099</v>
      </c>
      <c r="G2599" s="21" t="s">
        <v>506</v>
      </c>
      <c r="H2599" s="24"/>
    </row>
    <row r="2600" s="1" customFormat="1" spans="1:8">
      <c r="A2600" s="21" t="s">
        <v>506</v>
      </c>
      <c r="B2600" s="22" t="s">
        <v>507</v>
      </c>
      <c r="C2600" s="23" t="s">
        <v>4096</v>
      </c>
      <c r="D2600" s="22">
        <v>5</v>
      </c>
      <c r="E2600" s="22" t="str">
        <f>VLOOKUP(A2600,[4]技术合作!$1:$1048576,3,FALSE)</f>
        <v>浙江省杭州市</v>
      </c>
      <c r="F2600" s="21" t="s">
        <v>4100</v>
      </c>
      <c r="G2600" s="21" t="s">
        <v>506</v>
      </c>
      <c r="H2600" s="24"/>
    </row>
    <row r="2601" s="1" customFormat="1" spans="1:8">
      <c r="A2601" s="21" t="s">
        <v>506</v>
      </c>
      <c r="B2601" s="22" t="s">
        <v>507</v>
      </c>
      <c r="C2601" s="23" t="s">
        <v>4096</v>
      </c>
      <c r="D2601" s="22">
        <v>5</v>
      </c>
      <c r="E2601" s="22" t="str">
        <f>VLOOKUP(A2601,[4]技术合作!$1:$1048576,3,FALSE)</f>
        <v>浙江省杭州市</v>
      </c>
      <c r="F2601" s="21" t="s">
        <v>4101</v>
      </c>
      <c r="G2601" s="21" t="s">
        <v>506</v>
      </c>
      <c r="H2601" s="24"/>
    </row>
    <row r="2602" s="1" customFormat="1" spans="1:8">
      <c r="A2602" s="21" t="s">
        <v>509</v>
      </c>
      <c r="B2602" s="22" t="s">
        <v>510</v>
      </c>
      <c r="C2602" s="23" t="s">
        <v>4102</v>
      </c>
      <c r="D2602" s="22">
        <v>14</v>
      </c>
      <c r="E2602" s="22" t="str">
        <f>VLOOKUP(A2602,[4]技术合作!$1:$1048576,3,FALSE)</f>
        <v>北京市海淀区</v>
      </c>
      <c r="F2602" s="21" t="s">
        <v>4103</v>
      </c>
      <c r="G2602" s="21" t="s">
        <v>509</v>
      </c>
      <c r="H2602" s="24"/>
    </row>
    <row r="2603" s="1" customFormat="1" spans="1:8">
      <c r="A2603" s="21" t="s">
        <v>509</v>
      </c>
      <c r="B2603" s="22" t="s">
        <v>510</v>
      </c>
      <c r="C2603" s="23" t="s">
        <v>4102</v>
      </c>
      <c r="D2603" s="22">
        <v>14</v>
      </c>
      <c r="E2603" s="22" t="str">
        <f>VLOOKUP(A2603,[4]技术合作!$1:$1048576,3,FALSE)</f>
        <v>北京市海淀区</v>
      </c>
      <c r="F2603" s="21" t="s">
        <v>4104</v>
      </c>
      <c r="G2603" s="21" t="s">
        <v>509</v>
      </c>
      <c r="H2603" s="24"/>
    </row>
    <row r="2604" s="1" customFormat="1" spans="1:8">
      <c r="A2604" s="21" t="s">
        <v>509</v>
      </c>
      <c r="B2604" s="22" t="s">
        <v>510</v>
      </c>
      <c r="C2604" s="23" t="s">
        <v>4102</v>
      </c>
      <c r="D2604" s="22">
        <v>14</v>
      </c>
      <c r="E2604" s="22" t="str">
        <f>VLOOKUP(A2604,[4]技术合作!$1:$1048576,3,FALSE)</f>
        <v>北京市海淀区</v>
      </c>
      <c r="F2604" s="21" t="s">
        <v>4105</v>
      </c>
      <c r="G2604" s="21" t="s">
        <v>509</v>
      </c>
      <c r="H2604" s="24"/>
    </row>
    <row r="2605" s="1" customFormat="1" spans="1:8">
      <c r="A2605" s="21" t="s">
        <v>509</v>
      </c>
      <c r="B2605" s="22" t="s">
        <v>510</v>
      </c>
      <c r="C2605" s="23" t="s">
        <v>4102</v>
      </c>
      <c r="D2605" s="22">
        <v>14</v>
      </c>
      <c r="E2605" s="22" t="str">
        <f>VLOOKUP(A2605,[4]技术合作!$1:$1048576,3,FALSE)</f>
        <v>北京市海淀区</v>
      </c>
      <c r="F2605" s="21" t="s">
        <v>4106</v>
      </c>
      <c r="G2605" s="21" t="s">
        <v>509</v>
      </c>
      <c r="H2605" s="24"/>
    </row>
    <row r="2606" s="1" customFormat="1" spans="1:8">
      <c r="A2606" s="21" t="s">
        <v>509</v>
      </c>
      <c r="B2606" s="22" t="s">
        <v>510</v>
      </c>
      <c r="C2606" s="23" t="s">
        <v>4102</v>
      </c>
      <c r="D2606" s="22">
        <v>14</v>
      </c>
      <c r="E2606" s="22" t="str">
        <f>VLOOKUP(A2606,[4]技术合作!$1:$1048576,3,FALSE)</f>
        <v>北京市海淀区</v>
      </c>
      <c r="F2606" s="21" t="s">
        <v>4107</v>
      </c>
      <c r="G2606" s="21" t="s">
        <v>509</v>
      </c>
      <c r="H2606" s="24"/>
    </row>
    <row r="2607" s="1" customFormat="1" spans="1:8">
      <c r="A2607" s="21" t="s">
        <v>509</v>
      </c>
      <c r="B2607" s="22" t="s">
        <v>510</v>
      </c>
      <c r="C2607" s="23" t="s">
        <v>4102</v>
      </c>
      <c r="D2607" s="22">
        <v>14</v>
      </c>
      <c r="E2607" s="22" t="str">
        <f>VLOOKUP(A2607,[4]技术合作!$1:$1048576,3,FALSE)</f>
        <v>北京市海淀区</v>
      </c>
      <c r="F2607" s="21" t="s">
        <v>4108</v>
      </c>
      <c r="G2607" s="21" t="s">
        <v>509</v>
      </c>
      <c r="H2607" s="24"/>
    </row>
    <row r="2608" s="1" customFormat="1" spans="1:8">
      <c r="A2608" s="21" t="s">
        <v>509</v>
      </c>
      <c r="B2608" s="22" t="s">
        <v>510</v>
      </c>
      <c r="C2608" s="23" t="s">
        <v>4102</v>
      </c>
      <c r="D2608" s="22">
        <v>14</v>
      </c>
      <c r="E2608" s="22" t="str">
        <f>VLOOKUP(A2608,[4]技术合作!$1:$1048576,3,FALSE)</f>
        <v>北京市海淀区</v>
      </c>
      <c r="F2608" s="21" t="s">
        <v>4109</v>
      </c>
      <c r="G2608" s="21" t="s">
        <v>509</v>
      </c>
      <c r="H2608" s="24"/>
    </row>
    <row r="2609" s="1" customFormat="1" spans="1:8">
      <c r="A2609" s="21" t="s">
        <v>509</v>
      </c>
      <c r="B2609" s="22" t="s">
        <v>510</v>
      </c>
      <c r="C2609" s="23" t="s">
        <v>4102</v>
      </c>
      <c r="D2609" s="22">
        <v>14</v>
      </c>
      <c r="E2609" s="22" t="str">
        <f>VLOOKUP(A2609,[4]技术合作!$1:$1048576,3,FALSE)</f>
        <v>北京市海淀区</v>
      </c>
      <c r="F2609" s="21" t="s">
        <v>4110</v>
      </c>
      <c r="G2609" s="21" t="s">
        <v>509</v>
      </c>
      <c r="H2609" s="24"/>
    </row>
    <row r="2610" s="1" customFormat="1" spans="1:8">
      <c r="A2610" s="21" t="s">
        <v>509</v>
      </c>
      <c r="B2610" s="22" t="s">
        <v>510</v>
      </c>
      <c r="C2610" s="23" t="s">
        <v>4102</v>
      </c>
      <c r="D2610" s="22">
        <v>14</v>
      </c>
      <c r="E2610" s="22" t="str">
        <f>VLOOKUP(A2610,[4]技术合作!$1:$1048576,3,FALSE)</f>
        <v>北京市海淀区</v>
      </c>
      <c r="F2610" s="21" t="s">
        <v>4111</v>
      </c>
      <c r="G2610" s="21" t="s">
        <v>509</v>
      </c>
      <c r="H2610" s="24"/>
    </row>
    <row r="2611" s="1" customFormat="1" spans="1:8">
      <c r="A2611" s="21" t="s">
        <v>509</v>
      </c>
      <c r="B2611" s="22" t="s">
        <v>510</v>
      </c>
      <c r="C2611" s="23" t="s">
        <v>4102</v>
      </c>
      <c r="D2611" s="22">
        <v>14</v>
      </c>
      <c r="E2611" s="22" t="str">
        <f>VLOOKUP(A2611,[4]技术合作!$1:$1048576,3,FALSE)</f>
        <v>北京市海淀区</v>
      </c>
      <c r="F2611" s="21" t="s">
        <v>4112</v>
      </c>
      <c r="G2611" s="21" t="s">
        <v>509</v>
      </c>
      <c r="H2611" s="24"/>
    </row>
    <row r="2612" s="1" customFormat="1" spans="1:8">
      <c r="A2612" s="21" t="s">
        <v>509</v>
      </c>
      <c r="B2612" s="22" t="s">
        <v>510</v>
      </c>
      <c r="C2612" s="23" t="s">
        <v>4102</v>
      </c>
      <c r="D2612" s="22">
        <v>14</v>
      </c>
      <c r="E2612" s="22" t="str">
        <f>VLOOKUP(A2612,[4]技术合作!$1:$1048576,3,FALSE)</f>
        <v>北京市海淀区</v>
      </c>
      <c r="F2612" s="21" t="s">
        <v>4113</v>
      </c>
      <c r="G2612" s="21" t="s">
        <v>509</v>
      </c>
      <c r="H2612" s="24"/>
    </row>
    <row r="2613" s="1" customFormat="1" spans="1:8">
      <c r="A2613" s="21" t="s">
        <v>509</v>
      </c>
      <c r="B2613" s="22" t="s">
        <v>510</v>
      </c>
      <c r="C2613" s="23" t="s">
        <v>4102</v>
      </c>
      <c r="D2613" s="22">
        <v>14</v>
      </c>
      <c r="E2613" s="22" t="str">
        <f>VLOOKUP(A2613,[4]技术合作!$1:$1048576,3,FALSE)</f>
        <v>北京市海淀区</v>
      </c>
      <c r="F2613" s="21" t="s">
        <v>4114</v>
      </c>
      <c r="G2613" s="21" t="s">
        <v>509</v>
      </c>
      <c r="H2613" s="24"/>
    </row>
    <row r="2614" s="1" customFormat="1" spans="1:8">
      <c r="A2614" s="21" t="s">
        <v>509</v>
      </c>
      <c r="B2614" s="22" t="s">
        <v>510</v>
      </c>
      <c r="C2614" s="23" t="s">
        <v>4102</v>
      </c>
      <c r="D2614" s="22">
        <v>14</v>
      </c>
      <c r="E2614" s="22" t="str">
        <f>VLOOKUP(A2614,[4]技术合作!$1:$1048576,3,FALSE)</f>
        <v>北京市海淀区</v>
      </c>
      <c r="F2614" s="21" t="s">
        <v>4115</v>
      </c>
      <c r="G2614" s="21" t="s">
        <v>509</v>
      </c>
      <c r="H2614" s="24"/>
    </row>
    <row r="2615" s="1" customFormat="1" spans="1:8">
      <c r="A2615" s="21" t="s">
        <v>509</v>
      </c>
      <c r="B2615" s="22" t="s">
        <v>510</v>
      </c>
      <c r="C2615" s="23" t="s">
        <v>4102</v>
      </c>
      <c r="D2615" s="22">
        <v>14</v>
      </c>
      <c r="E2615" s="22" t="str">
        <f>VLOOKUP(A2615,[4]技术合作!$1:$1048576,3,FALSE)</f>
        <v>北京市海淀区</v>
      </c>
      <c r="F2615" s="21" t="s">
        <v>4116</v>
      </c>
      <c r="G2615" s="21" t="s">
        <v>509</v>
      </c>
      <c r="H2615" s="24"/>
    </row>
    <row r="2616" s="1" customFormat="1" spans="1:8">
      <c r="A2616" s="21" t="s">
        <v>512</v>
      </c>
      <c r="B2616" s="22" t="s">
        <v>513</v>
      </c>
      <c r="C2616" s="23" t="s">
        <v>4117</v>
      </c>
      <c r="D2616" s="22">
        <v>30</v>
      </c>
      <c r="E2616" s="22" t="str">
        <f>VLOOKUP(A2616,[4]技术合作!$1:$1048576,3,FALSE)</f>
        <v>北京市</v>
      </c>
      <c r="F2616" s="29" t="s">
        <v>4118</v>
      </c>
      <c r="G2616" s="21" t="s">
        <v>512</v>
      </c>
      <c r="H2616" s="24"/>
    </row>
    <row r="2617" s="1" customFormat="1" spans="1:8">
      <c r="A2617" s="21" t="s">
        <v>512</v>
      </c>
      <c r="B2617" s="22" t="s">
        <v>513</v>
      </c>
      <c r="C2617" s="23" t="s">
        <v>4117</v>
      </c>
      <c r="D2617" s="22">
        <v>30</v>
      </c>
      <c r="E2617" s="22" t="str">
        <f>VLOOKUP(A2617,[4]技术合作!$1:$1048576,3,FALSE)</f>
        <v>北京市</v>
      </c>
      <c r="F2617" s="21" t="s">
        <v>4119</v>
      </c>
      <c r="G2617" s="21" t="s">
        <v>512</v>
      </c>
      <c r="H2617" s="24"/>
    </row>
    <row r="2618" s="1" customFormat="1" spans="1:8">
      <c r="A2618" s="21" t="s">
        <v>512</v>
      </c>
      <c r="B2618" s="22" t="s">
        <v>513</v>
      </c>
      <c r="C2618" s="23" t="s">
        <v>4117</v>
      </c>
      <c r="D2618" s="22">
        <v>30</v>
      </c>
      <c r="E2618" s="22" t="str">
        <f>VLOOKUP(A2618,[4]技术合作!$1:$1048576,3,FALSE)</f>
        <v>北京市</v>
      </c>
      <c r="F2618" s="21" t="s">
        <v>4120</v>
      </c>
      <c r="G2618" s="21" t="s">
        <v>512</v>
      </c>
      <c r="H2618" s="24"/>
    </row>
    <row r="2619" s="1" customFormat="1" spans="1:8">
      <c r="A2619" s="21" t="s">
        <v>512</v>
      </c>
      <c r="B2619" s="22" t="s">
        <v>513</v>
      </c>
      <c r="C2619" s="23" t="s">
        <v>4117</v>
      </c>
      <c r="D2619" s="22">
        <v>30</v>
      </c>
      <c r="E2619" s="22" t="str">
        <f>VLOOKUP(A2619,[4]技术合作!$1:$1048576,3,FALSE)</f>
        <v>北京市</v>
      </c>
      <c r="F2619" s="21" t="s">
        <v>4121</v>
      </c>
      <c r="G2619" s="21" t="s">
        <v>512</v>
      </c>
      <c r="H2619" s="24"/>
    </row>
    <row r="2620" s="1" customFormat="1" spans="1:8">
      <c r="A2620" s="21" t="s">
        <v>512</v>
      </c>
      <c r="B2620" s="22" t="s">
        <v>513</v>
      </c>
      <c r="C2620" s="23" t="s">
        <v>4117</v>
      </c>
      <c r="D2620" s="22">
        <v>30</v>
      </c>
      <c r="E2620" s="22" t="str">
        <f>VLOOKUP(A2620,[4]技术合作!$1:$1048576,3,FALSE)</f>
        <v>北京市</v>
      </c>
      <c r="F2620" s="21" t="s">
        <v>4122</v>
      </c>
      <c r="G2620" s="21" t="s">
        <v>512</v>
      </c>
      <c r="H2620" s="24"/>
    </row>
    <row r="2621" s="1" customFormat="1" spans="1:8">
      <c r="A2621" s="21" t="s">
        <v>512</v>
      </c>
      <c r="B2621" s="22" t="s">
        <v>513</v>
      </c>
      <c r="C2621" s="23" t="s">
        <v>4117</v>
      </c>
      <c r="D2621" s="22">
        <v>30</v>
      </c>
      <c r="E2621" s="22" t="str">
        <f>VLOOKUP(A2621,[4]技术合作!$1:$1048576,3,FALSE)</f>
        <v>北京市</v>
      </c>
      <c r="F2621" s="21" t="s">
        <v>4123</v>
      </c>
      <c r="G2621" s="21" t="s">
        <v>512</v>
      </c>
      <c r="H2621" s="24"/>
    </row>
    <row r="2622" s="1" customFormat="1" spans="1:8">
      <c r="A2622" s="21" t="s">
        <v>512</v>
      </c>
      <c r="B2622" s="22" t="s">
        <v>513</v>
      </c>
      <c r="C2622" s="23" t="s">
        <v>4117</v>
      </c>
      <c r="D2622" s="22">
        <v>30</v>
      </c>
      <c r="E2622" s="22" t="str">
        <f>VLOOKUP(A2622,[4]技术合作!$1:$1048576,3,FALSE)</f>
        <v>北京市</v>
      </c>
      <c r="F2622" s="21" t="s">
        <v>4124</v>
      </c>
      <c r="G2622" s="21" t="s">
        <v>512</v>
      </c>
      <c r="H2622" s="24"/>
    </row>
    <row r="2623" s="1" customFormat="1" spans="1:8">
      <c r="A2623" s="21" t="s">
        <v>512</v>
      </c>
      <c r="B2623" s="22" t="s">
        <v>513</v>
      </c>
      <c r="C2623" s="23" t="s">
        <v>4117</v>
      </c>
      <c r="D2623" s="22">
        <v>30</v>
      </c>
      <c r="E2623" s="22" t="str">
        <f>VLOOKUP(A2623,[4]技术合作!$1:$1048576,3,FALSE)</f>
        <v>北京市</v>
      </c>
      <c r="F2623" s="21" t="s">
        <v>4125</v>
      </c>
      <c r="G2623" s="21" t="s">
        <v>512</v>
      </c>
      <c r="H2623" s="24"/>
    </row>
    <row r="2624" s="1" customFormat="1" spans="1:8">
      <c r="A2624" s="21" t="s">
        <v>512</v>
      </c>
      <c r="B2624" s="22" t="s">
        <v>513</v>
      </c>
      <c r="C2624" s="23" t="s">
        <v>4117</v>
      </c>
      <c r="D2624" s="22">
        <v>30</v>
      </c>
      <c r="E2624" s="22" t="str">
        <f>VLOOKUP(A2624,[4]技术合作!$1:$1048576,3,FALSE)</f>
        <v>北京市</v>
      </c>
      <c r="F2624" s="21" t="s">
        <v>4126</v>
      </c>
      <c r="G2624" s="21" t="s">
        <v>512</v>
      </c>
      <c r="H2624" s="24"/>
    </row>
    <row r="2625" s="1" customFormat="1" spans="1:8">
      <c r="A2625" s="21" t="s">
        <v>512</v>
      </c>
      <c r="B2625" s="22" t="s">
        <v>513</v>
      </c>
      <c r="C2625" s="23" t="s">
        <v>4117</v>
      </c>
      <c r="D2625" s="22">
        <v>30</v>
      </c>
      <c r="E2625" s="22" t="str">
        <f>VLOOKUP(A2625,[4]技术合作!$1:$1048576,3,FALSE)</f>
        <v>北京市</v>
      </c>
      <c r="F2625" s="21" t="s">
        <v>4127</v>
      </c>
      <c r="G2625" s="21" t="s">
        <v>512</v>
      </c>
      <c r="H2625" s="24"/>
    </row>
    <row r="2626" s="1" customFormat="1" spans="1:8">
      <c r="A2626" s="21" t="s">
        <v>512</v>
      </c>
      <c r="B2626" s="22" t="s">
        <v>513</v>
      </c>
      <c r="C2626" s="23" t="s">
        <v>4117</v>
      </c>
      <c r="D2626" s="22">
        <v>30</v>
      </c>
      <c r="E2626" s="22" t="str">
        <f>VLOOKUP(A2626,[4]技术合作!$1:$1048576,3,FALSE)</f>
        <v>北京市</v>
      </c>
      <c r="F2626" s="21" t="s">
        <v>4128</v>
      </c>
      <c r="G2626" s="21" t="s">
        <v>512</v>
      </c>
      <c r="H2626" s="24"/>
    </row>
    <row r="2627" s="1" customFormat="1" spans="1:8">
      <c r="A2627" s="21" t="s">
        <v>512</v>
      </c>
      <c r="B2627" s="22" t="s">
        <v>513</v>
      </c>
      <c r="C2627" s="23" t="s">
        <v>4117</v>
      </c>
      <c r="D2627" s="22">
        <v>30</v>
      </c>
      <c r="E2627" s="22" t="str">
        <f>VLOOKUP(A2627,[4]技术合作!$1:$1048576,3,FALSE)</f>
        <v>北京市</v>
      </c>
      <c r="F2627" s="21" t="s">
        <v>4129</v>
      </c>
      <c r="G2627" s="21" t="s">
        <v>512</v>
      </c>
      <c r="H2627" s="24"/>
    </row>
    <row r="2628" s="1" customFormat="1" spans="1:8">
      <c r="A2628" s="21" t="s">
        <v>512</v>
      </c>
      <c r="B2628" s="22" t="s">
        <v>513</v>
      </c>
      <c r="C2628" s="23" t="s">
        <v>4117</v>
      </c>
      <c r="D2628" s="22">
        <v>30</v>
      </c>
      <c r="E2628" s="22" t="str">
        <f>VLOOKUP(A2628,[4]技术合作!$1:$1048576,3,FALSE)</f>
        <v>北京市</v>
      </c>
      <c r="F2628" s="21" t="s">
        <v>4130</v>
      </c>
      <c r="G2628" s="21" t="s">
        <v>512</v>
      </c>
      <c r="H2628" s="24"/>
    </row>
    <row r="2629" s="1" customFormat="1" spans="1:8">
      <c r="A2629" s="21" t="s">
        <v>512</v>
      </c>
      <c r="B2629" s="22" t="s">
        <v>513</v>
      </c>
      <c r="C2629" s="23" t="s">
        <v>4117</v>
      </c>
      <c r="D2629" s="22">
        <v>30</v>
      </c>
      <c r="E2629" s="22" t="str">
        <f>VLOOKUP(A2629,[4]技术合作!$1:$1048576,3,FALSE)</f>
        <v>北京市</v>
      </c>
      <c r="F2629" s="21" t="s">
        <v>4131</v>
      </c>
      <c r="G2629" s="21" t="s">
        <v>512</v>
      </c>
      <c r="H2629" s="24"/>
    </row>
    <row r="2630" s="1" customFormat="1" spans="1:8">
      <c r="A2630" s="21" t="s">
        <v>512</v>
      </c>
      <c r="B2630" s="22" t="s">
        <v>513</v>
      </c>
      <c r="C2630" s="23" t="s">
        <v>4117</v>
      </c>
      <c r="D2630" s="22">
        <v>30</v>
      </c>
      <c r="E2630" s="22" t="str">
        <f>VLOOKUP(A2630,[4]技术合作!$1:$1048576,3,FALSE)</f>
        <v>北京市</v>
      </c>
      <c r="F2630" s="29" t="s">
        <v>4132</v>
      </c>
      <c r="G2630" s="21" t="s">
        <v>512</v>
      </c>
      <c r="H2630" s="24"/>
    </row>
    <row r="2631" s="1" customFormat="1" spans="1:8">
      <c r="A2631" s="21" t="s">
        <v>512</v>
      </c>
      <c r="B2631" s="22" t="s">
        <v>513</v>
      </c>
      <c r="C2631" s="23" t="s">
        <v>4117</v>
      </c>
      <c r="D2631" s="22">
        <v>30</v>
      </c>
      <c r="E2631" s="22" t="str">
        <f>VLOOKUP(A2631,[4]技术合作!$1:$1048576,3,FALSE)</f>
        <v>北京市</v>
      </c>
      <c r="F2631" s="21" t="s">
        <v>4133</v>
      </c>
      <c r="G2631" s="21" t="s">
        <v>512</v>
      </c>
      <c r="H2631" s="24"/>
    </row>
    <row r="2632" s="1" customFormat="1" spans="1:8">
      <c r="A2632" s="21" t="s">
        <v>512</v>
      </c>
      <c r="B2632" s="22" t="s">
        <v>513</v>
      </c>
      <c r="C2632" s="23" t="s">
        <v>4117</v>
      </c>
      <c r="D2632" s="22">
        <v>30</v>
      </c>
      <c r="E2632" s="22" t="str">
        <f>VLOOKUP(A2632,[4]技术合作!$1:$1048576,3,FALSE)</f>
        <v>北京市</v>
      </c>
      <c r="F2632" s="21" t="s">
        <v>4134</v>
      </c>
      <c r="G2632" s="21" t="s">
        <v>512</v>
      </c>
      <c r="H2632" s="24"/>
    </row>
    <row r="2633" s="1" customFormat="1" spans="1:8">
      <c r="A2633" s="21" t="s">
        <v>512</v>
      </c>
      <c r="B2633" s="22" t="s">
        <v>513</v>
      </c>
      <c r="C2633" s="23" t="s">
        <v>4117</v>
      </c>
      <c r="D2633" s="22">
        <v>30</v>
      </c>
      <c r="E2633" s="22" t="str">
        <f>VLOOKUP(A2633,[4]技术合作!$1:$1048576,3,FALSE)</f>
        <v>北京市</v>
      </c>
      <c r="F2633" s="21" t="s">
        <v>4135</v>
      </c>
      <c r="G2633" s="21" t="s">
        <v>512</v>
      </c>
      <c r="H2633" s="24"/>
    </row>
    <row r="2634" s="1" customFormat="1" spans="1:8">
      <c r="A2634" s="21" t="s">
        <v>512</v>
      </c>
      <c r="B2634" s="22" t="s">
        <v>513</v>
      </c>
      <c r="C2634" s="23" t="s">
        <v>4117</v>
      </c>
      <c r="D2634" s="22">
        <v>30</v>
      </c>
      <c r="E2634" s="22" t="str">
        <f>VLOOKUP(A2634,[4]技术合作!$1:$1048576,3,FALSE)</f>
        <v>北京市</v>
      </c>
      <c r="F2634" s="21" t="s">
        <v>4136</v>
      </c>
      <c r="G2634" s="21" t="s">
        <v>512</v>
      </c>
      <c r="H2634" s="24"/>
    </row>
    <row r="2635" s="1" customFormat="1" spans="1:8">
      <c r="A2635" s="21" t="s">
        <v>512</v>
      </c>
      <c r="B2635" s="22" t="s">
        <v>513</v>
      </c>
      <c r="C2635" s="23" t="s">
        <v>4117</v>
      </c>
      <c r="D2635" s="22">
        <v>30</v>
      </c>
      <c r="E2635" s="22" t="str">
        <f>VLOOKUP(A2635,[4]技术合作!$1:$1048576,3,FALSE)</f>
        <v>北京市</v>
      </c>
      <c r="F2635" s="21" t="s">
        <v>4137</v>
      </c>
      <c r="G2635" s="21" t="s">
        <v>512</v>
      </c>
      <c r="H2635" s="24"/>
    </row>
    <row r="2636" s="1" customFormat="1" ht="24" spans="1:8">
      <c r="A2636" s="21" t="s">
        <v>512</v>
      </c>
      <c r="B2636" s="22" t="s">
        <v>513</v>
      </c>
      <c r="C2636" s="23" t="s">
        <v>4117</v>
      </c>
      <c r="D2636" s="22">
        <v>30</v>
      </c>
      <c r="E2636" s="22" t="str">
        <f>VLOOKUP(A2636,[4]技术合作!$1:$1048576,3,FALSE)</f>
        <v>北京市</v>
      </c>
      <c r="F2636" s="29" t="s">
        <v>4138</v>
      </c>
      <c r="G2636" s="21" t="s">
        <v>512</v>
      </c>
      <c r="H2636" s="24"/>
    </row>
    <row r="2637" s="1" customFormat="1" spans="1:8">
      <c r="A2637" s="21" t="s">
        <v>512</v>
      </c>
      <c r="B2637" s="22" t="s">
        <v>513</v>
      </c>
      <c r="C2637" s="23" t="s">
        <v>4117</v>
      </c>
      <c r="D2637" s="22">
        <v>30</v>
      </c>
      <c r="E2637" s="22" t="str">
        <f>VLOOKUP(A2637,[4]技术合作!$1:$1048576,3,FALSE)</f>
        <v>北京市</v>
      </c>
      <c r="F2637" s="21" t="s">
        <v>4139</v>
      </c>
      <c r="G2637" s="21" t="s">
        <v>512</v>
      </c>
      <c r="H2637" s="24"/>
    </row>
    <row r="2638" s="1" customFormat="1" spans="1:8">
      <c r="A2638" s="21" t="s">
        <v>512</v>
      </c>
      <c r="B2638" s="22" t="s">
        <v>513</v>
      </c>
      <c r="C2638" s="23" t="s">
        <v>4117</v>
      </c>
      <c r="D2638" s="22">
        <v>30</v>
      </c>
      <c r="E2638" s="22" t="str">
        <f>VLOOKUP(A2638,[4]技术合作!$1:$1048576,3,FALSE)</f>
        <v>北京市</v>
      </c>
      <c r="F2638" s="21" t="s">
        <v>4140</v>
      </c>
      <c r="G2638" s="21" t="s">
        <v>512</v>
      </c>
      <c r="H2638" s="24"/>
    </row>
    <row r="2639" s="1" customFormat="1" spans="1:8">
      <c r="A2639" s="21" t="s">
        <v>512</v>
      </c>
      <c r="B2639" s="22" t="s">
        <v>513</v>
      </c>
      <c r="C2639" s="23" t="s">
        <v>4117</v>
      </c>
      <c r="D2639" s="22">
        <v>30</v>
      </c>
      <c r="E2639" s="22" t="str">
        <f>VLOOKUP(A2639,[4]技术合作!$1:$1048576,3,FALSE)</f>
        <v>北京市</v>
      </c>
      <c r="F2639" s="21" t="s">
        <v>4141</v>
      </c>
      <c r="G2639" s="21" t="s">
        <v>512</v>
      </c>
      <c r="H2639" s="24"/>
    </row>
    <row r="2640" s="1" customFormat="1" spans="1:8">
      <c r="A2640" s="21" t="s">
        <v>512</v>
      </c>
      <c r="B2640" s="22" t="s">
        <v>513</v>
      </c>
      <c r="C2640" s="23" t="s">
        <v>4117</v>
      </c>
      <c r="D2640" s="22">
        <v>30</v>
      </c>
      <c r="E2640" s="22" t="str">
        <f>VLOOKUP(A2640,[4]技术合作!$1:$1048576,3,FALSE)</f>
        <v>北京市</v>
      </c>
      <c r="F2640" s="21" t="s">
        <v>4142</v>
      </c>
      <c r="G2640" s="21" t="s">
        <v>512</v>
      </c>
      <c r="H2640" s="24"/>
    </row>
    <row r="2641" s="1" customFormat="1" spans="1:8">
      <c r="A2641" s="21" t="s">
        <v>512</v>
      </c>
      <c r="B2641" s="22" t="s">
        <v>513</v>
      </c>
      <c r="C2641" s="23" t="s">
        <v>4117</v>
      </c>
      <c r="D2641" s="22">
        <v>30</v>
      </c>
      <c r="E2641" s="22" t="str">
        <f>VLOOKUP(A2641,[4]技术合作!$1:$1048576,3,FALSE)</f>
        <v>北京市</v>
      </c>
      <c r="F2641" s="21" t="s">
        <v>4143</v>
      </c>
      <c r="G2641" s="21" t="s">
        <v>512</v>
      </c>
      <c r="H2641" s="24"/>
    </row>
    <row r="2642" s="1" customFormat="1" spans="1:8">
      <c r="A2642" s="21" t="s">
        <v>512</v>
      </c>
      <c r="B2642" s="22" t="s">
        <v>513</v>
      </c>
      <c r="C2642" s="23" t="s">
        <v>4117</v>
      </c>
      <c r="D2642" s="22">
        <v>30</v>
      </c>
      <c r="E2642" s="22" t="str">
        <f>VLOOKUP(A2642,[4]技术合作!$1:$1048576,3,FALSE)</f>
        <v>北京市</v>
      </c>
      <c r="F2642" s="21" t="s">
        <v>4144</v>
      </c>
      <c r="G2642" s="21" t="s">
        <v>512</v>
      </c>
      <c r="H2642" s="24"/>
    </row>
    <row r="2643" s="1" customFormat="1" spans="1:8">
      <c r="A2643" s="21" t="s">
        <v>512</v>
      </c>
      <c r="B2643" s="22" t="s">
        <v>513</v>
      </c>
      <c r="C2643" s="23" t="s">
        <v>4117</v>
      </c>
      <c r="D2643" s="22">
        <v>30</v>
      </c>
      <c r="E2643" s="22" t="str">
        <f>VLOOKUP(A2643,[4]技术合作!$1:$1048576,3,FALSE)</f>
        <v>北京市</v>
      </c>
      <c r="F2643" s="21" t="s">
        <v>4145</v>
      </c>
      <c r="G2643" s="21" t="s">
        <v>512</v>
      </c>
      <c r="H2643" s="24"/>
    </row>
    <row r="2644" s="1" customFormat="1" spans="1:8">
      <c r="A2644" s="21" t="s">
        <v>512</v>
      </c>
      <c r="B2644" s="22" t="s">
        <v>513</v>
      </c>
      <c r="C2644" s="23" t="s">
        <v>4117</v>
      </c>
      <c r="D2644" s="22">
        <v>30</v>
      </c>
      <c r="E2644" s="22" t="str">
        <f>VLOOKUP(A2644,[4]技术合作!$1:$1048576,3,FALSE)</f>
        <v>北京市</v>
      </c>
      <c r="F2644" s="21" t="s">
        <v>4146</v>
      </c>
      <c r="G2644" s="21" t="s">
        <v>512</v>
      </c>
      <c r="H2644" s="24"/>
    </row>
    <row r="2645" s="1" customFormat="1" spans="1:8">
      <c r="A2645" s="21" t="s">
        <v>512</v>
      </c>
      <c r="B2645" s="22" t="s">
        <v>513</v>
      </c>
      <c r="C2645" s="23" t="s">
        <v>4117</v>
      </c>
      <c r="D2645" s="22">
        <v>30</v>
      </c>
      <c r="E2645" s="22" t="str">
        <f>VLOOKUP(A2645,[4]技术合作!$1:$1048576,3,FALSE)</f>
        <v>北京市</v>
      </c>
      <c r="F2645" s="21" t="s">
        <v>4147</v>
      </c>
      <c r="G2645" s="21" t="s">
        <v>512</v>
      </c>
      <c r="H2645" s="24"/>
    </row>
    <row r="2646" s="1" customFormat="1" spans="1:8">
      <c r="A2646" s="21" t="s">
        <v>515</v>
      </c>
      <c r="B2646" s="22" t="s">
        <v>516</v>
      </c>
      <c r="C2646" s="23" t="s">
        <v>4148</v>
      </c>
      <c r="D2646" s="22">
        <v>8</v>
      </c>
      <c r="E2646" s="22" t="str">
        <f>VLOOKUP(A2646,[4]技术合作!$1:$1048576,3,FALSE)</f>
        <v>广东省深圳市</v>
      </c>
      <c r="F2646" s="21" t="s">
        <v>4149</v>
      </c>
      <c r="G2646" s="21" t="s">
        <v>515</v>
      </c>
      <c r="H2646" s="24"/>
    </row>
    <row r="2647" s="1" customFormat="1" spans="1:8">
      <c r="A2647" s="21" t="s">
        <v>515</v>
      </c>
      <c r="B2647" s="22" t="s">
        <v>516</v>
      </c>
      <c r="C2647" s="23" t="s">
        <v>4148</v>
      </c>
      <c r="D2647" s="22">
        <v>8</v>
      </c>
      <c r="E2647" s="22" t="str">
        <f>VLOOKUP(A2647,[4]技术合作!$1:$1048576,3,FALSE)</f>
        <v>广东省深圳市</v>
      </c>
      <c r="F2647" s="21" t="s">
        <v>4150</v>
      </c>
      <c r="G2647" s="21" t="s">
        <v>515</v>
      </c>
      <c r="H2647" s="24"/>
    </row>
    <row r="2648" s="1" customFormat="1" spans="1:8">
      <c r="A2648" s="21" t="s">
        <v>515</v>
      </c>
      <c r="B2648" s="22" t="s">
        <v>516</v>
      </c>
      <c r="C2648" s="23" t="s">
        <v>4148</v>
      </c>
      <c r="D2648" s="22">
        <v>8</v>
      </c>
      <c r="E2648" s="22" t="str">
        <f>VLOOKUP(A2648,[4]技术合作!$1:$1048576,3,FALSE)</f>
        <v>广东省深圳市</v>
      </c>
      <c r="F2648" s="21" t="s">
        <v>4151</v>
      </c>
      <c r="G2648" s="21" t="s">
        <v>515</v>
      </c>
      <c r="H2648" s="24"/>
    </row>
    <row r="2649" s="1" customFormat="1" spans="1:8">
      <c r="A2649" s="21" t="s">
        <v>515</v>
      </c>
      <c r="B2649" s="22" t="s">
        <v>516</v>
      </c>
      <c r="C2649" s="23" t="s">
        <v>4148</v>
      </c>
      <c r="D2649" s="22">
        <v>8</v>
      </c>
      <c r="E2649" s="22" t="str">
        <f>VLOOKUP(A2649,[4]技术合作!$1:$1048576,3,FALSE)</f>
        <v>广东省深圳市</v>
      </c>
      <c r="F2649" s="21" t="s">
        <v>4152</v>
      </c>
      <c r="G2649" s="21" t="s">
        <v>515</v>
      </c>
      <c r="H2649" s="24"/>
    </row>
    <row r="2650" s="1" customFormat="1" spans="1:8">
      <c r="A2650" s="21" t="s">
        <v>515</v>
      </c>
      <c r="B2650" s="22" t="s">
        <v>516</v>
      </c>
      <c r="C2650" s="23" t="s">
        <v>4148</v>
      </c>
      <c r="D2650" s="22">
        <v>8</v>
      </c>
      <c r="E2650" s="22" t="str">
        <f>VLOOKUP(A2650,[4]技术合作!$1:$1048576,3,FALSE)</f>
        <v>广东省深圳市</v>
      </c>
      <c r="F2650" s="21" t="s">
        <v>4153</v>
      </c>
      <c r="G2650" s="21" t="s">
        <v>515</v>
      </c>
      <c r="H2650" s="24"/>
    </row>
    <row r="2651" s="1" customFormat="1" spans="1:8">
      <c r="A2651" s="21" t="s">
        <v>515</v>
      </c>
      <c r="B2651" s="22" t="s">
        <v>516</v>
      </c>
      <c r="C2651" s="23" t="s">
        <v>4148</v>
      </c>
      <c r="D2651" s="22">
        <v>8</v>
      </c>
      <c r="E2651" s="22" t="str">
        <f>VLOOKUP(A2651,[4]技术合作!$1:$1048576,3,FALSE)</f>
        <v>广东省深圳市</v>
      </c>
      <c r="F2651" s="21" t="s">
        <v>4154</v>
      </c>
      <c r="G2651" s="21" t="s">
        <v>515</v>
      </c>
      <c r="H2651" s="24"/>
    </row>
    <row r="2652" s="1" customFormat="1" spans="1:8">
      <c r="A2652" s="21" t="s">
        <v>515</v>
      </c>
      <c r="B2652" s="22" t="s">
        <v>516</v>
      </c>
      <c r="C2652" s="23" t="s">
        <v>4148</v>
      </c>
      <c r="D2652" s="22">
        <v>8</v>
      </c>
      <c r="E2652" s="22" t="str">
        <f>VLOOKUP(A2652,[4]技术合作!$1:$1048576,3,FALSE)</f>
        <v>广东省深圳市</v>
      </c>
      <c r="F2652" s="21" t="s">
        <v>4155</v>
      </c>
      <c r="G2652" s="21" t="s">
        <v>515</v>
      </c>
      <c r="H2652" s="24"/>
    </row>
    <row r="2653" s="1" customFormat="1" spans="1:8">
      <c r="A2653" s="21" t="s">
        <v>515</v>
      </c>
      <c r="B2653" s="22" t="s">
        <v>516</v>
      </c>
      <c r="C2653" s="23" t="s">
        <v>4148</v>
      </c>
      <c r="D2653" s="22">
        <v>8</v>
      </c>
      <c r="E2653" s="22" t="str">
        <f>VLOOKUP(A2653,[4]技术合作!$1:$1048576,3,FALSE)</f>
        <v>广东省深圳市</v>
      </c>
      <c r="F2653" s="21" t="s">
        <v>4156</v>
      </c>
      <c r="G2653" s="21" t="s">
        <v>515</v>
      </c>
      <c r="H2653" s="24"/>
    </row>
    <row r="2654" s="1" customFormat="1" spans="1:8">
      <c r="A2654" s="21" t="s">
        <v>518</v>
      </c>
      <c r="B2654" s="22" t="s">
        <v>519</v>
      </c>
      <c r="C2654" s="23" t="s">
        <v>4157</v>
      </c>
      <c r="D2654" s="22">
        <v>4</v>
      </c>
      <c r="E2654" s="22" t="str">
        <f>VLOOKUP(A2654,[4]技术合作!$1:$1048576,3,FALSE)</f>
        <v>广东省深圳市</v>
      </c>
      <c r="F2654" s="21" t="s">
        <v>4158</v>
      </c>
      <c r="G2654" s="21" t="s">
        <v>518</v>
      </c>
      <c r="H2654" s="24"/>
    </row>
    <row r="2655" s="1" customFormat="1" spans="1:8">
      <c r="A2655" s="21" t="s">
        <v>518</v>
      </c>
      <c r="B2655" s="22" t="s">
        <v>519</v>
      </c>
      <c r="C2655" s="23" t="s">
        <v>4157</v>
      </c>
      <c r="D2655" s="22">
        <v>4</v>
      </c>
      <c r="E2655" s="22" t="str">
        <f>VLOOKUP(A2655,[4]技术合作!$1:$1048576,3,FALSE)</f>
        <v>广东省深圳市</v>
      </c>
      <c r="F2655" s="21" t="s">
        <v>4159</v>
      </c>
      <c r="G2655" s="21" t="s">
        <v>518</v>
      </c>
      <c r="H2655" s="24"/>
    </row>
    <row r="2656" s="1" customFormat="1" spans="1:8">
      <c r="A2656" s="21" t="s">
        <v>518</v>
      </c>
      <c r="B2656" s="22" t="s">
        <v>519</v>
      </c>
      <c r="C2656" s="23" t="s">
        <v>4157</v>
      </c>
      <c r="D2656" s="22">
        <v>4</v>
      </c>
      <c r="E2656" s="22" t="str">
        <f>VLOOKUP(A2656,[4]技术合作!$1:$1048576,3,FALSE)</f>
        <v>广东省深圳市</v>
      </c>
      <c r="F2656" s="21" t="s">
        <v>4160</v>
      </c>
      <c r="G2656" s="21" t="s">
        <v>518</v>
      </c>
      <c r="H2656" s="24"/>
    </row>
    <row r="2657" s="1" customFormat="1" spans="1:8">
      <c r="A2657" s="21" t="s">
        <v>518</v>
      </c>
      <c r="B2657" s="22" t="s">
        <v>519</v>
      </c>
      <c r="C2657" s="23" t="s">
        <v>4157</v>
      </c>
      <c r="D2657" s="22">
        <v>4</v>
      </c>
      <c r="E2657" s="22" t="str">
        <f>VLOOKUP(A2657,[4]技术合作!$1:$1048576,3,FALSE)</f>
        <v>广东省深圳市</v>
      </c>
      <c r="F2657" s="21" t="s">
        <v>4161</v>
      </c>
      <c r="G2657" s="21" t="s">
        <v>518</v>
      </c>
      <c r="H2657" s="24"/>
    </row>
    <row r="2658" s="1" customFormat="1" spans="1:8">
      <c r="A2658" s="21" t="s">
        <v>521</v>
      </c>
      <c r="B2658" s="22" t="s">
        <v>522</v>
      </c>
      <c r="C2658" s="23" t="s">
        <v>4162</v>
      </c>
      <c r="D2658" s="22">
        <v>10</v>
      </c>
      <c r="E2658" s="22" t="str">
        <f>VLOOKUP(A2658,[4]技术合作!$1:$1048576,3,FALSE)</f>
        <v>山东省龙口市</v>
      </c>
      <c r="F2658" s="21" t="s">
        <v>4163</v>
      </c>
      <c r="G2658" s="21" t="s">
        <v>521</v>
      </c>
      <c r="H2658" s="24"/>
    </row>
    <row r="2659" s="1" customFormat="1" spans="1:8">
      <c r="A2659" s="21" t="s">
        <v>521</v>
      </c>
      <c r="B2659" s="22" t="s">
        <v>522</v>
      </c>
      <c r="C2659" s="23" t="s">
        <v>4162</v>
      </c>
      <c r="D2659" s="22">
        <v>10</v>
      </c>
      <c r="E2659" s="22" t="str">
        <f>VLOOKUP(A2659,[4]技术合作!$1:$1048576,3,FALSE)</f>
        <v>山东省龙口市</v>
      </c>
      <c r="F2659" s="29" t="s">
        <v>4164</v>
      </c>
      <c r="G2659" s="21" t="s">
        <v>521</v>
      </c>
      <c r="H2659" s="24"/>
    </row>
    <row r="2660" s="1" customFormat="1" spans="1:8">
      <c r="A2660" s="21" t="s">
        <v>521</v>
      </c>
      <c r="B2660" s="22" t="s">
        <v>522</v>
      </c>
      <c r="C2660" s="23" t="s">
        <v>4162</v>
      </c>
      <c r="D2660" s="22">
        <v>10</v>
      </c>
      <c r="E2660" s="22" t="str">
        <f>VLOOKUP(A2660,[4]技术合作!$1:$1048576,3,FALSE)</f>
        <v>山东省龙口市</v>
      </c>
      <c r="F2660" s="21" t="s">
        <v>4165</v>
      </c>
      <c r="G2660" s="21" t="s">
        <v>521</v>
      </c>
      <c r="H2660" s="24"/>
    </row>
    <row r="2661" s="1" customFormat="1" spans="1:8">
      <c r="A2661" s="21" t="s">
        <v>521</v>
      </c>
      <c r="B2661" s="22" t="s">
        <v>522</v>
      </c>
      <c r="C2661" s="23" t="s">
        <v>4162</v>
      </c>
      <c r="D2661" s="22">
        <v>10</v>
      </c>
      <c r="E2661" s="22" t="str">
        <f>VLOOKUP(A2661,[4]技术合作!$1:$1048576,3,FALSE)</f>
        <v>山东省龙口市</v>
      </c>
      <c r="F2661" s="21" t="s">
        <v>4166</v>
      </c>
      <c r="G2661" s="21" t="s">
        <v>521</v>
      </c>
      <c r="H2661" s="24"/>
    </row>
    <row r="2662" s="1" customFormat="1" spans="1:8">
      <c r="A2662" s="21" t="s">
        <v>521</v>
      </c>
      <c r="B2662" s="22" t="s">
        <v>522</v>
      </c>
      <c r="C2662" s="23" t="s">
        <v>4162</v>
      </c>
      <c r="D2662" s="22">
        <v>10</v>
      </c>
      <c r="E2662" s="22" t="str">
        <f>VLOOKUP(A2662,[4]技术合作!$1:$1048576,3,FALSE)</f>
        <v>山东省龙口市</v>
      </c>
      <c r="F2662" s="21" t="s">
        <v>4167</v>
      </c>
      <c r="G2662" s="21" t="s">
        <v>521</v>
      </c>
      <c r="H2662" s="24"/>
    </row>
    <row r="2663" s="1" customFormat="1" spans="1:8">
      <c r="A2663" s="21" t="s">
        <v>521</v>
      </c>
      <c r="B2663" s="22" t="s">
        <v>522</v>
      </c>
      <c r="C2663" s="23" t="s">
        <v>4162</v>
      </c>
      <c r="D2663" s="22">
        <v>10</v>
      </c>
      <c r="E2663" s="22" t="str">
        <f>VLOOKUP(A2663,[4]技术合作!$1:$1048576,3,FALSE)</f>
        <v>山东省龙口市</v>
      </c>
      <c r="F2663" s="21" t="s">
        <v>4168</v>
      </c>
      <c r="G2663" s="21" t="s">
        <v>521</v>
      </c>
      <c r="H2663" s="24"/>
    </row>
    <row r="2664" s="1" customFormat="1" spans="1:8">
      <c r="A2664" s="21" t="s">
        <v>521</v>
      </c>
      <c r="B2664" s="22" t="s">
        <v>522</v>
      </c>
      <c r="C2664" s="23" t="s">
        <v>4162</v>
      </c>
      <c r="D2664" s="22">
        <v>10</v>
      </c>
      <c r="E2664" s="22" t="str">
        <f>VLOOKUP(A2664,[4]技术合作!$1:$1048576,3,FALSE)</f>
        <v>山东省龙口市</v>
      </c>
      <c r="F2664" s="21" t="s">
        <v>4169</v>
      </c>
      <c r="G2664" s="21" t="s">
        <v>521</v>
      </c>
      <c r="H2664" s="24"/>
    </row>
    <row r="2665" s="1" customFormat="1" spans="1:8">
      <c r="A2665" s="21" t="s">
        <v>521</v>
      </c>
      <c r="B2665" s="22" t="s">
        <v>522</v>
      </c>
      <c r="C2665" s="23" t="s">
        <v>4162</v>
      </c>
      <c r="D2665" s="22">
        <v>10</v>
      </c>
      <c r="E2665" s="22" t="str">
        <f>VLOOKUP(A2665,[4]技术合作!$1:$1048576,3,FALSE)</f>
        <v>山东省龙口市</v>
      </c>
      <c r="F2665" s="21" t="s">
        <v>4170</v>
      </c>
      <c r="G2665" s="21" t="s">
        <v>521</v>
      </c>
      <c r="H2665" s="24"/>
    </row>
    <row r="2666" s="1" customFormat="1" spans="1:8">
      <c r="A2666" s="21" t="s">
        <v>521</v>
      </c>
      <c r="B2666" s="22" t="s">
        <v>522</v>
      </c>
      <c r="C2666" s="23" t="s">
        <v>4162</v>
      </c>
      <c r="D2666" s="22">
        <v>10</v>
      </c>
      <c r="E2666" s="22" t="str">
        <f>VLOOKUP(A2666,[4]技术合作!$1:$1048576,3,FALSE)</f>
        <v>山东省龙口市</v>
      </c>
      <c r="F2666" s="29" t="s">
        <v>4171</v>
      </c>
      <c r="G2666" s="21" t="s">
        <v>521</v>
      </c>
      <c r="H2666" s="24"/>
    </row>
    <row r="2667" s="1" customFormat="1" spans="1:8">
      <c r="A2667" s="21" t="s">
        <v>521</v>
      </c>
      <c r="B2667" s="22" t="s">
        <v>522</v>
      </c>
      <c r="C2667" s="23" t="s">
        <v>4162</v>
      </c>
      <c r="D2667" s="22">
        <v>10</v>
      </c>
      <c r="E2667" s="22" t="str">
        <f>VLOOKUP(A2667,[4]技术合作!$1:$1048576,3,FALSE)</f>
        <v>山东省龙口市</v>
      </c>
      <c r="F2667" s="21" t="s">
        <v>4172</v>
      </c>
      <c r="G2667" s="21" t="s">
        <v>521</v>
      </c>
      <c r="H2667" s="24"/>
    </row>
    <row r="2668" s="1" customFormat="1" spans="1:8">
      <c r="A2668" s="21" t="s">
        <v>524</v>
      </c>
      <c r="B2668" s="22" t="s">
        <v>525</v>
      </c>
      <c r="C2668" s="23" t="s">
        <v>4173</v>
      </c>
      <c r="D2668" s="22">
        <v>5</v>
      </c>
      <c r="E2668" s="22" t="str">
        <f>VLOOKUP(A2668,[4]技术合作!$1:$1048576,3,FALSE)</f>
        <v>广东省深圳市</v>
      </c>
      <c r="F2668" s="21" t="s">
        <v>4174</v>
      </c>
      <c r="G2668" s="21" t="s">
        <v>524</v>
      </c>
      <c r="H2668" s="24"/>
    </row>
    <row r="2669" s="1" customFormat="1" spans="1:8">
      <c r="A2669" s="21" t="s">
        <v>524</v>
      </c>
      <c r="B2669" s="22" t="s">
        <v>525</v>
      </c>
      <c r="C2669" s="23" t="s">
        <v>4173</v>
      </c>
      <c r="D2669" s="22">
        <v>5</v>
      </c>
      <c r="E2669" s="22" t="str">
        <f>VLOOKUP(A2669,[4]技术合作!$1:$1048576,3,FALSE)</f>
        <v>广东省深圳市</v>
      </c>
      <c r="F2669" s="21" t="s">
        <v>4175</v>
      </c>
      <c r="G2669" s="21" t="s">
        <v>524</v>
      </c>
      <c r="H2669" s="24"/>
    </row>
    <row r="2670" s="1" customFormat="1" spans="1:8">
      <c r="A2670" s="21" t="s">
        <v>524</v>
      </c>
      <c r="B2670" s="22" t="s">
        <v>525</v>
      </c>
      <c r="C2670" s="23" t="s">
        <v>4173</v>
      </c>
      <c r="D2670" s="22">
        <v>5</v>
      </c>
      <c r="E2670" s="22" t="str">
        <f>VLOOKUP(A2670,[4]技术合作!$1:$1048576,3,FALSE)</f>
        <v>广东省深圳市</v>
      </c>
      <c r="F2670" s="29" t="s">
        <v>4176</v>
      </c>
      <c r="G2670" s="21" t="s">
        <v>524</v>
      </c>
      <c r="H2670" s="24"/>
    </row>
    <row r="2671" s="1" customFormat="1" spans="1:8">
      <c r="A2671" s="21" t="s">
        <v>524</v>
      </c>
      <c r="B2671" s="22" t="s">
        <v>525</v>
      </c>
      <c r="C2671" s="23" t="s">
        <v>4173</v>
      </c>
      <c r="D2671" s="22">
        <v>5</v>
      </c>
      <c r="E2671" s="22" t="str">
        <f>VLOOKUP(A2671,[4]技术合作!$1:$1048576,3,FALSE)</f>
        <v>广东省深圳市</v>
      </c>
      <c r="F2671" s="21" t="s">
        <v>4177</v>
      </c>
      <c r="G2671" s="21" t="s">
        <v>524</v>
      </c>
      <c r="H2671" s="24"/>
    </row>
    <row r="2672" s="1" customFormat="1" spans="1:8">
      <c r="A2672" s="21" t="s">
        <v>524</v>
      </c>
      <c r="B2672" s="22" t="s">
        <v>525</v>
      </c>
      <c r="C2672" s="23" t="s">
        <v>4173</v>
      </c>
      <c r="D2672" s="22">
        <v>5</v>
      </c>
      <c r="E2672" s="22" t="str">
        <f>VLOOKUP(A2672,[4]技术合作!$1:$1048576,3,FALSE)</f>
        <v>广东省深圳市</v>
      </c>
      <c r="F2672" s="21" t="s">
        <v>4178</v>
      </c>
      <c r="G2672" s="21" t="s">
        <v>524</v>
      </c>
      <c r="H2672" s="24"/>
    </row>
    <row r="2673" s="1" customFormat="1" spans="1:8">
      <c r="A2673" s="21" t="s">
        <v>527</v>
      </c>
      <c r="B2673" s="22" t="s">
        <v>528</v>
      </c>
      <c r="C2673" s="23" t="s">
        <v>4179</v>
      </c>
      <c r="D2673" s="22">
        <v>8</v>
      </c>
      <c r="E2673" s="22" t="str">
        <f>VLOOKUP(A2673,[4]技术合作!$1:$1048576,3,FALSE)</f>
        <v>广东省惠州市</v>
      </c>
      <c r="F2673" s="21" t="s">
        <v>4180</v>
      </c>
      <c r="G2673" s="21" t="s">
        <v>527</v>
      </c>
      <c r="H2673" s="24"/>
    </row>
    <row r="2674" s="1" customFormat="1" spans="1:8">
      <c r="A2674" s="21" t="s">
        <v>527</v>
      </c>
      <c r="B2674" s="22" t="s">
        <v>528</v>
      </c>
      <c r="C2674" s="23" t="s">
        <v>4179</v>
      </c>
      <c r="D2674" s="22">
        <v>8</v>
      </c>
      <c r="E2674" s="22" t="str">
        <f>VLOOKUP(A2674,[4]技术合作!$1:$1048576,3,FALSE)</f>
        <v>广东省惠州市</v>
      </c>
      <c r="F2674" s="21" t="s">
        <v>4181</v>
      </c>
      <c r="G2674" s="21" t="s">
        <v>527</v>
      </c>
      <c r="H2674" s="24"/>
    </row>
    <row r="2675" s="1" customFormat="1" spans="1:8">
      <c r="A2675" s="21" t="s">
        <v>527</v>
      </c>
      <c r="B2675" s="22" t="s">
        <v>528</v>
      </c>
      <c r="C2675" s="23" t="s">
        <v>4179</v>
      </c>
      <c r="D2675" s="22">
        <v>8</v>
      </c>
      <c r="E2675" s="22" t="str">
        <f>VLOOKUP(A2675,[4]技术合作!$1:$1048576,3,FALSE)</f>
        <v>广东省惠州市</v>
      </c>
      <c r="F2675" s="21" t="s">
        <v>4182</v>
      </c>
      <c r="G2675" s="21" t="s">
        <v>527</v>
      </c>
      <c r="H2675" s="24"/>
    </row>
    <row r="2676" s="1" customFormat="1" spans="1:8">
      <c r="A2676" s="21" t="s">
        <v>527</v>
      </c>
      <c r="B2676" s="22" t="s">
        <v>528</v>
      </c>
      <c r="C2676" s="23" t="s">
        <v>4179</v>
      </c>
      <c r="D2676" s="22">
        <v>8</v>
      </c>
      <c r="E2676" s="22" t="str">
        <f>VLOOKUP(A2676,[4]技术合作!$1:$1048576,3,FALSE)</f>
        <v>广东省惠州市</v>
      </c>
      <c r="F2676" s="21" t="s">
        <v>4183</v>
      </c>
      <c r="G2676" s="21" t="s">
        <v>527</v>
      </c>
      <c r="H2676" s="24"/>
    </row>
    <row r="2677" s="1" customFormat="1" spans="1:8">
      <c r="A2677" s="21" t="s">
        <v>527</v>
      </c>
      <c r="B2677" s="22" t="s">
        <v>528</v>
      </c>
      <c r="C2677" s="23" t="s">
        <v>4179</v>
      </c>
      <c r="D2677" s="22">
        <v>8</v>
      </c>
      <c r="E2677" s="22" t="str">
        <f>VLOOKUP(A2677,[4]技术合作!$1:$1048576,3,FALSE)</f>
        <v>广东省惠州市</v>
      </c>
      <c r="F2677" s="21" t="s">
        <v>4184</v>
      </c>
      <c r="G2677" s="21" t="s">
        <v>527</v>
      </c>
      <c r="H2677" s="24"/>
    </row>
    <row r="2678" s="1" customFormat="1" spans="1:8">
      <c r="A2678" s="21" t="s">
        <v>527</v>
      </c>
      <c r="B2678" s="22" t="s">
        <v>528</v>
      </c>
      <c r="C2678" s="23" t="s">
        <v>4179</v>
      </c>
      <c r="D2678" s="22">
        <v>8</v>
      </c>
      <c r="E2678" s="22" t="str">
        <f>VLOOKUP(A2678,[4]技术合作!$1:$1048576,3,FALSE)</f>
        <v>广东省惠州市</v>
      </c>
      <c r="F2678" s="21" t="s">
        <v>4185</v>
      </c>
      <c r="G2678" s="21" t="s">
        <v>527</v>
      </c>
      <c r="H2678" s="24"/>
    </row>
    <row r="2679" s="1" customFormat="1" ht="24" spans="1:8">
      <c r="A2679" s="21" t="s">
        <v>527</v>
      </c>
      <c r="B2679" s="22" t="s">
        <v>528</v>
      </c>
      <c r="C2679" s="23" t="s">
        <v>4179</v>
      </c>
      <c r="D2679" s="22">
        <v>8</v>
      </c>
      <c r="E2679" s="22" t="str">
        <f>VLOOKUP(A2679,[4]技术合作!$1:$1048576,3,FALSE)</f>
        <v>广东省惠州市</v>
      </c>
      <c r="F2679" s="29" t="s">
        <v>4186</v>
      </c>
      <c r="G2679" s="21" t="s">
        <v>527</v>
      </c>
      <c r="H2679" s="24"/>
    </row>
    <row r="2680" s="1" customFormat="1" spans="1:8">
      <c r="A2680" s="21" t="s">
        <v>527</v>
      </c>
      <c r="B2680" s="22" t="s">
        <v>528</v>
      </c>
      <c r="C2680" s="23" t="s">
        <v>4179</v>
      </c>
      <c r="D2680" s="22">
        <v>8</v>
      </c>
      <c r="E2680" s="22" t="str">
        <f>VLOOKUP(A2680,[4]技术合作!$1:$1048576,3,FALSE)</f>
        <v>广东省惠州市</v>
      </c>
      <c r="F2680" s="21" t="s">
        <v>4187</v>
      </c>
      <c r="G2680" s="21" t="s">
        <v>527</v>
      </c>
      <c r="H2680" s="24"/>
    </row>
    <row r="2681" s="1" customFormat="1" spans="1:8">
      <c r="A2681" s="21" t="s">
        <v>530</v>
      </c>
      <c r="B2681" s="22" t="s">
        <v>531</v>
      </c>
      <c r="C2681" s="23" t="s">
        <v>4188</v>
      </c>
      <c r="D2681" s="22">
        <v>4</v>
      </c>
      <c r="E2681" s="22" t="str">
        <f>VLOOKUP(A2681,[4]技术合作!$1:$1048576,3,FALSE)</f>
        <v>湖北省武汉市</v>
      </c>
      <c r="F2681" s="21" t="s">
        <v>4189</v>
      </c>
      <c r="G2681" s="21" t="s">
        <v>530</v>
      </c>
      <c r="H2681" s="24"/>
    </row>
    <row r="2682" s="1" customFormat="1" spans="1:8">
      <c r="A2682" s="21" t="s">
        <v>530</v>
      </c>
      <c r="B2682" s="22" t="s">
        <v>531</v>
      </c>
      <c r="C2682" s="23" t="s">
        <v>4188</v>
      </c>
      <c r="D2682" s="22">
        <v>4</v>
      </c>
      <c r="E2682" s="22" t="str">
        <f>VLOOKUP(A2682,[4]技术合作!$1:$1048576,3,FALSE)</f>
        <v>湖北省武汉市</v>
      </c>
      <c r="F2682" s="21" t="s">
        <v>4190</v>
      </c>
      <c r="G2682" s="21" t="s">
        <v>530</v>
      </c>
      <c r="H2682" s="24"/>
    </row>
    <row r="2683" s="1" customFormat="1" ht="12" customHeight="1" spans="1:8">
      <c r="A2683" s="21" t="s">
        <v>530</v>
      </c>
      <c r="B2683" s="22" t="s">
        <v>531</v>
      </c>
      <c r="C2683" s="23" t="s">
        <v>4188</v>
      </c>
      <c r="D2683" s="22">
        <v>4</v>
      </c>
      <c r="E2683" s="22" t="str">
        <f>VLOOKUP(A2683,[4]技术合作!$1:$1048576,3,FALSE)</f>
        <v>湖北省武汉市</v>
      </c>
      <c r="F2683" s="21" t="s">
        <v>4191</v>
      </c>
      <c r="G2683" s="21" t="s">
        <v>530</v>
      </c>
      <c r="H2683" s="24"/>
    </row>
    <row r="2684" s="1" customFormat="1" spans="1:8">
      <c r="A2684" s="21" t="s">
        <v>530</v>
      </c>
      <c r="B2684" s="22" t="s">
        <v>531</v>
      </c>
      <c r="C2684" s="23" t="s">
        <v>4188</v>
      </c>
      <c r="D2684" s="22">
        <v>4</v>
      </c>
      <c r="E2684" s="22" t="str">
        <f>VLOOKUP(A2684,[4]技术合作!$1:$1048576,3,FALSE)</f>
        <v>湖北省武汉市</v>
      </c>
      <c r="F2684" s="21" t="s">
        <v>4192</v>
      </c>
      <c r="G2684" s="21" t="s">
        <v>530</v>
      </c>
      <c r="H2684" s="24"/>
    </row>
    <row r="2685" s="1" customFormat="1" spans="1:8">
      <c r="A2685" s="21" t="s">
        <v>533</v>
      </c>
      <c r="B2685" s="22" t="s">
        <v>534</v>
      </c>
      <c r="C2685" s="23" t="s">
        <v>4193</v>
      </c>
      <c r="D2685" s="22">
        <v>4</v>
      </c>
      <c r="E2685" s="22" t="str">
        <f>VLOOKUP(A2685,[4]技术合作!$1:$1048576,3,FALSE)</f>
        <v>上海市</v>
      </c>
      <c r="F2685" s="21" t="s">
        <v>4194</v>
      </c>
      <c r="G2685" s="21" t="s">
        <v>533</v>
      </c>
      <c r="H2685" s="24"/>
    </row>
    <row r="2686" s="1" customFormat="1" spans="1:8">
      <c r="A2686" s="21" t="s">
        <v>533</v>
      </c>
      <c r="B2686" s="22" t="s">
        <v>534</v>
      </c>
      <c r="C2686" s="23" t="s">
        <v>4193</v>
      </c>
      <c r="D2686" s="22">
        <v>4</v>
      </c>
      <c r="E2686" s="22" t="str">
        <f>VLOOKUP(A2686,[4]技术合作!$1:$1048576,3,FALSE)</f>
        <v>上海市</v>
      </c>
      <c r="F2686" s="21" t="s">
        <v>4195</v>
      </c>
      <c r="G2686" s="21" t="s">
        <v>533</v>
      </c>
      <c r="H2686" s="24"/>
    </row>
    <row r="2687" s="1" customFormat="1" spans="1:8">
      <c r="A2687" s="21" t="s">
        <v>533</v>
      </c>
      <c r="B2687" s="22" t="s">
        <v>534</v>
      </c>
      <c r="C2687" s="23" t="s">
        <v>4193</v>
      </c>
      <c r="D2687" s="22">
        <v>4</v>
      </c>
      <c r="E2687" s="22" t="str">
        <f>VLOOKUP(A2687,[4]技术合作!$1:$1048576,3,FALSE)</f>
        <v>上海市</v>
      </c>
      <c r="F2687" s="21" t="s">
        <v>4196</v>
      </c>
      <c r="G2687" s="21" t="s">
        <v>533</v>
      </c>
      <c r="H2687" s="24"/>
    </row>
    <row r="2688" s="1" customFormat="1" spans="1:8">
      <c r="A2688" s="21" t="s">
        <v>533</v>
      </c>
      <c r="B2688" s="22" t="s">
        <v>534</v>
      </c>
      <c r="C2688" s="23" t="s">
        <v>4193</v>
      </c>
      <c r="D2688" s="22">
        <v>4</v>
      </c>
      <c r="E2688" s="22" t="str">
        <f>VLOOKUP(A2688,[4]技术合作!$1:$1048576,3,FALSE)</f>
        <v>上海市</v>
      </c>
      <c r="F2688" s="21" t="s">
        <v>4197</v>
      </c>
      <c r="G2688" s="21" t="s">
        <v>533</v>
      </c>
      <c r="H2688" s="24"/>
    </row>
    <row r="2689" s="1" customFormat="1" spans="1:8">
      <c r="A2689" s="21" t="s">
        <v>536</v>
      </c>
      <c r="B2689" s="22" t="s">
        <v>537</v>
      </c>
      <c r="C2689" s="23" t="s">
        <v>4198</v>
      </c>
      <c r="D2689" s="22">
        <v>12</v>
      </c>
      <c r="E2689" s="22" t="str">
        <f>VLOOKUP(A2689,[4]技术合作!$1:$1048576,3,FALSE)</f>
        <v>江苏省苏州市</v>
      </c>
      <c r="F2689" s="21" t="s">
        <v>4199</v>
      </c>
      <c r="G2689" s="21" t="s">
        <v>536</v>
      </c>
      <c r="H2689" s="24"/>
    </row>
    <row r="2690" s="1" customFormat="1" spans="1:8">
      <c r="A2690" s="21" t="s">
        <v>536</v>
      </c>
      <c r="B2690" s="22" t="s">
        <v>537</v>
      </c>
      <c r="C2690" s="23" t="s">
        <v>4198</v>
      </c>
      <c r="D2690" s="22">
        <v>12</v>
      </c>
      <c r="E2690" s="22" t="str">
        <f>VLOOKUP(A2690,[4]技术合作!$1:$1048576,3,FALSE)</f>
        <v>江苏省苏州市</v>
      </c>
      <c r="F2690" s="21" t="s">
        <v>4200</v>
      </c>
      <c r="G2690" s="21" t="s">
        <v>536</v>
      </c>
      <c r="H2690" s="24"/>
    </row>
    <row r="2691" s="1" customFormat="1" spans="1:8">
      <c r="A2691" s="21" t="s">
        <v>536</v>
      </c>
      <c r="B2691" s="22" t="s">
        <v>537</v>
      </c>
      <c r="C2691" s="23" t="s">
        <v>4198</v>
      </c>
      <c r="D2691" s="22">
        <v>12</v>
      </c>
      <c r="E2691" s="22" t="str">
        <f>VLOOKUP(A2691,[4]技术合作!$1:$1048576,3,FALSE)</f>
        <v>江苏省苏州市</v>
      </c>
      <c r="F2691" s="21" t="s">
        <v>4201</v>
      </c>
      <c r="G2691" s="21" t="s">
        <v>536</v>
      </c>
      <c r="H2691" s="24"/>
    </row>
    <row r="2692" s="1" customFormat="1" spans="1:8">
      <c r="A2692" s="21" t="s">
        <v>536</v>
      </c>
      <c r="B2692" s="22" t="s">
        <v>537</v>
      </c>
      <c r="C2692" s="23" t="s">
        <v>4198</v>
      </c>
      <c r="D2692" s="22">
        <v>12</v>
      </c>
      <c r="E2692" s="22" t="str">
        <f>VLOOKUP(A2692,[4]技术合作!$1:$1048576,3,FALSE)</f>
        <v>江苏省苏州市</v>
      </c>
      <c r="F2692" s="29" t="s">
        <v>4202</v>
      </c>
      <c r="G2692" s="21" t="s">
        <v>536</v>
      </c>
      <c r="H2692" s="24"/>
    </row>
    <row r="2693" s="1" customFormat="1" spans="1:8">
      <c r="A2693" s="21" t="s">
        <v>536</v>
      </c>
      <c r="B2693" s="22" t="s">
        <v>537</v>
      </c>
      <c r="C2693" s="23" t="s">
        <v>4198</v>
      </c>
      <c r="D2693" s="22">
        <v>12</v>
      </c>
      <c r="E2693" s="22" t="str">
        <f>VLOOKUP(A2693,[4]技术合作!$1:$1048576,3,FALSE)</f>
        <v>江苏省苏州市</v>
      </c>
      <c r="F2693" s="21" t="s">
        <v>4203</v>
      </c>
      <c r="G2693" s="21" t="s">
        <v>536</v>
      </c>
      <c r="H2693" s="24"/>
    </row>
    <row r="2694" s="1" customFormat="1" spans="1:8">
      <c r="A2694" s="21" t="s">
        <v>536</v>
      </c>
      <c r="B2694" s="22" t="s">
        <v>537</v>
      </c>
      <c r="C2694" s="23" t="s">
        <v>4198</v>
      </c>
      <c r="D2694" s="22">
        <v>12</v>
      </c>
      <c r="E2694" s="22" t="str">
        <f>VLOOKUP(A2694,[4]技术合作!$1:$1048576,3,FALSE)</f>
        <v>江苏省苏州市</v>
      </c>
      <c r="F2694" s="21" t="s">
        <v>4204</v>
      </c>
      <c r="G2694" s="21" t="s">
        <v>536</v>
      </c>
      <c r="H2694" s="24"/>
    </row>
    <row r="2695" s="1" customFormat="1" spans="1:8">
      <c r="A2695" s="21" t="s">
        <v>536</v>
      </c>
      <c r="B2695" s="22" t="s">
        <v>537</v>
      </c>
      <c r="C2695" s="23" t="s">
        <v>4198</v>
      </c>
      <c r="D2695" s="22">
        <v>12</v>
      </c>
      <c r="E2695" s="22" t="str">
        <f>VLOOKUP(A2695,[4]技术合作!$1:$1048576,3,FALSE)</f>
        <v>江苏省苏州市</v>
      </c>
      <c r="F2695" s="21" t="s">
        <v>4205</v>
      </c>
      <c r="G2695" s="21" t="s">
        <v>536</v>
      </c>
      <c r="H2695" s="24"/>
    </row>
    <row r="2696" s="1" customFormat="1" spans="1:8">
      <c r="A2696" s="21" t="s">
        <v>536</v>
      </c>
      <c r="B2696" s="22" t="s">
        <v>537</v>
      </c>
      <c r="C2696" s="23" t="s">
        <v>4198</v>
      </c>
      <c r="D2696" s="22">
        <v>12</v>
      </c>
      <c r="E2696" s="22" t="str">
        <f>VLOOKUP(A2696,[4]技术合作!$1:$1048576,3,FALSE)</f>
        <v>江苏省苏州市</v>
      </c>
      <c r="F2696" s="21" t="s">
        <v>4206</v>
      </c>
      <c r="G2696" s="21" t="s">
        <v>536</v>
      </c>
      <c r="H2696" s="24"/>
    </row>
    <row r="2697" s="1" customFormat="1" spans="1:8">
      <c r="A2697" s="21" t="s">
        <v>536</v>
      </c>
      <c r="B2697" s="22" t="s">
        <v>537</v>
      </c>
      <c r="C2697" s="23" t="s">
        <v>4198</v>
      </c>
      <c r="D2697" s="22">
        <v>12</v>
      </c>
      <c r="E2697" s="22" t="str">
        <f>VLOOKUP(A2697,[4]技术合作!$1:$1048576,3,FALSE)</f>
        <v>江苏省苏州市</v>
      </c>
      <c r="F2697" s="21" t="s">
        <v>4207</v>
      </c>
      <c r="G2697" s="21" t="s">
        <v>536</v>
      </c>
      <c r="H2697" s="24"/>
    </row>
    <row r="2698" s="1" customFormat="1" spans="1:8">
      <c r="A2698" s="21" t="s">
        <v>536</v>
      </c>
      <c r="B2698" s="22" t="s">
        <v>537</v>
      </c>
      <c r="C2698" s="23" t="s">
        <v>4198</v>
      </c>
      <c r="D2698" s="22">
        <v>12</v>
      </c>
      <c r="E2698" s="22" t="str">
        <f>VLOOKUP(A2698,[4]技术合作!$1:$1048576,3,FALSE)</f>
        <v>江苏省苏州市</v>
      </c>
      <c r="F2698" s="21" t="s">
        <v>4208</v>
      </c>
      <c r="G2698" s="21" t="s">
        <v>536</v>
      </c>
      <c r="H2698" s="24"/>
    </row>
    <row r="2699" s="1" customFormat="1" spans="1:8">
      <c r="A2699" s="21" t="s">
        <v>536</v>
      </c>
      <c r="B2699" s="22" t="s">
        <v>537</v>
      </c>
      <c r="C2699" s="23" t="s">
        <v>4198</v>
      </c>
      <c r="D2699" s="22">
        <v>12</v>
      </c>
      <c r="E2699" s="22" t="str">
        <f>VLOOKUP(A2699,[4]技术合作!$1:$1048576,3,FALSE)</f>
        <v>江苏省苏州市</v>
      </c>
      <c r="F2699" s="21" t="s">
        <v>4209</v>
      </c>
      <c r="G2699" s="21" t="s">
        <v>536</v>
      </c>
      <c r="H2699" s="24"/>
    </row>
    <row r="2700" s="1" customFormat="1" spans="1:8">
      <c r="A2700" s="21" t="s">
        <v>536</v>
      </c>
      <c r="B2700" s="22" t="s">
        <v>537</v>
      </c>
      <c r="C2700" s="23" t="s">
        <v>4198</v>
      </c>
      <c r="D2700" s="22">
        <v>12</v>
      </c>
      <c r="E2700" s="22" t="str">
        <f>VLOOKUP(A2700,[4]技术合作!$1:$1048576,3,FALSE)</f>
        <v>江苏省苏州市</v>
      </c>
      <c r="F2700" s="29" t="s">
        <v>4210</v>
      </c>
      <c r="G2700" s="21" t="s">
        <v>536</v>
      </c>
      <c r="H2700" s="24"/>
    </row>
    <row r="2701" s="1" customFormat="1" spans="1:8">
      <c r="A2701" s="21" t="s">
        <v>539</v>
      </c>
      <c r="B2701" s="22" t="s">
        <v>540</v>
      </c>
      <c r="C2701" s="23" t="s">
        <v>4211</v>
      </c>
      <c r="D2701" s="22">
        <v>7</v>
      </c>
      <c r="E2701" s="22" t="str">
        <f>VLOOKUP(A2701,[4]技术合作!$1:$1048576,3,FALSE)</f>
        <v>江苏省苏州市</v>
      </c>
      <c r="F2701" s="21" t="s">
        <v>4212</v>
      </c>
      <c r="G2701" s="21" t="s">
        <v>539</v>
      </c>
      <c r="H2701" s="24"/>
    </row>
    <row r="2702" s="1" customFormat="1" spans="1:8">
      <c r="A2702" s="21" t="s">
        <v>539</v>
      </c>
      <c r="B2702" s="22" t="s">
        <v>540</v>
      </c>
      <c r="C2702" s="23" t="s">
        <v>4211</v>
      </c>
      <c r="D2702" s="22">
        <v>7</v>
      </c>
      <c r="E2702" s="22" t="str">
        <f>VLOOKUP(A2702,[4]技术合作!$1:$1048576,3,FALSE)</f>
        <v>江苏省苏州市</v>
      </c>
      <c r="F2702" s="29" t="s">
        <v>4213</v>
      </c>
      <c r="G2702" s="21" t="s">
        <v>539</v>
      </c>
      <c r="H2702" s="24"/>
    </row>
    <row r="2703" s="1" customFormat="1" spans="1:8">
      <c r="A2703" s="21" t="s">
        <v>539</v>
      </c>
      <c r="B2703" s="22" t="s">
        <v>540</v>
      </c>
      <c r="C2703" s="23" t="s">
        <v>4211</v>
      </c>
      <c r="D2703" s="22">
        <v>7</v>
      </c>
      <c r="E2703" s="22" t="str">
        <f>VLOOKUP(A2703,[4]技术合作!$1:$1048576,3,FALSE)</f>
        <v>江苏省苏州市</v>
      </c>
      <c r="F2703" s="21" t="s">
        <v>4214</v>
      </c>
      <c r="G2703" s="21" t="s">
        <v>539</v>
      </c>
      <c r="H2703" s="24"/>
    </row>
    <row r="2704" s="1" customFormat="1" spans="1:8">
      <c r="A2704" s="21" t="s">
        <v>539</v>
      </c>
      <c r="B2704" s="22" t="s">
        <v>540</v>
      </c>
      <c r="C2704" s="23" t="s">
        <v>4211</v>
      </c>
      <c r="D2704" s="22">
        <v>7</v>
      </c>
      <c r="E2704" s="22" t="str">
        <f>VLOOKUP(A2704,[4]技术合作!$1:$1048576,3,FALSE)</f>
        <v>江苏省苏州市</v>
      </c>
      <c r="F2704" s="29" t="s">
        <v>4215</v>
      </c>
      <c r="G2704" s="21" t="s">
        <v>539</v>
      </c>
      <c r="H2704" s="24"/>
    </row>
    <row r="2705" s="1" customFormat="1" spans="1:8">
      <c r="A2705" s="21" t="s">
        <v>539</v>
      </c>
      <c r="B2705" s="22" t="s">
        <v>540</v>
      </c>
      <c r="C2705" s="23" t="s">
        <v>4211</v>
      </c>
      <c r="D2705" s="22">
        <v>7</v>
      </c>
      <c r="E2705" s="22" t="str">
        <f>VLOOKUP(A2705,[4]技术合作!$1:$1048576,3,FALSE)</f>
        <v>江苏省苏州市</v>
      </c>
      <c r="F2705" s="21" t="s">
        <v>4216</v>
      </c>
      <c r="G2705" s="21" t="s">
        <v>539</v>
      </c>
      <c r="H2705" s="24"/>
    </row>
    <row r="2706" s="1" customFormat="1" spans="1:8">
      <c r="A2706" s="21" t="s">
        <v>539</v>
      </c>
      <c r="B2706" s="22" t="s">
        <v>540</v>
      </c>
      <c r="C2706" s="23" t="s">
        <v>4211</v>
      </c>
      <c r="D2706" s="22">
        <v>7</v>
      </c>
      <c r="E2706" s="22" t="str">
        <f>VLOOKUP(A2706,[4]技术合作!$1:$1048576,3,FALSE)</f>
        <v>江苏省苏州市</v>
      </c>
      <c r="F2706" s="21" t="s">
        <v>4217</v>
      </c>
      <c r="G2706" s="21" t="s">
        <v>539</v>
      </c>
      <c r="H2706" s="24"/>
    </row>
    <row r="2707" s="1" customFormat="1" spans="1:8">
      <c r="A2707" s="21" t="s">
        <v>539</v>
      </c>
      <c r="B2707" s="22" t="s">
        <v>540</v>
      </c>
      <c r="C2707" s="23" t="s">
        <v>4211</v>
      </c>
      <c r="D2707" s="22">
        <v>7</v>
      </c>
      <c r="E2707" s="22" t="str">
        <f>VLOOKUP(A2707,[4]技术合作!$1:$1048576,3,FALSE)</f>
        <v>江苏省苏州市</v>
      </c>
      <c r="F2707" s="21" t="s">
        <v>4218</v>
      </c>
      <c r="G2707" s="21" t="s">
        <v>539</v>
      </c>
      <c r="H2707" s="24"/>
    </row>
    <row r="2708" s="1" customFormat="1" spans="1:8">
      <c r="A2708" s="21" t="s">
        <v>542</v>
      </c>
      <c r="B2708" s="22" t="s">
        <v>543</v>
      </c>
      <c r="C2708" s="23" t="s">
        <v>4219</v>
      </c>
      <c r="D2708" s="22">
        <v>14</v>
      </c>
      <c r="E2708" s="22" t="str">
        <f>VLOOKUP(A2708,[4]技术合作!$1:$1048576,3,FALSE)</f>
        <v>浙江省台州市</v>
      </c>
      <c r="F2708" s="21" t="s">
        <v>4220</v>
      </c>
      <c r="G2708" s="21" t="s">
        <v>542</v>
      </c>
      <c r="H2708" s="24"/>
    </row>
    <row r="2709" s="1" customFormat="1" spans="1:8">
      <c r="A2709" s="21" t="s">
        <v>542</v>
      </c>
      <c r="B2709" s="22" t="s">
        <v>543</v>
      </c>
      <c r="C2709" s="23" t="s">
        <v>4219</v>
      </c>
      <c r="D2709" s="22">
        <v>14</v>
      </c>
      <c r="E2709" s="22" t="str">
        <f>VLOOKUP(A2709,[4]技术合作!$1:$1048576,3,FALSE)</f>
        <v>浙江省台州市</v>
      </c>
      <c r="F2709" s="21" t="s">
        <v>4221</v>
      </c>
      <c r="G2709" s="21" t="s">
        <v>542</v>
      </c>
      <c r="H2709" s="24"/>
    </row>
    <row r="2710" s="1" customFormat="1" spans="1:8">
      <c r="A2710" s="21" t="s">
        <v>542</v>
      </c>
      <c r="B2710" s="22" t="s">
        <v>543</v>
      </c>
      <c r="C2710" s="23" t="s">
        <v>4219</v>
      </c>
      <c r="D2710" s="22">
        <v>14</v>
      </c>
      <c r="E2710" s="22" t="str">
        <f>VLOOKUP(A2710,[4]技术合作!$1:$1048576,3,FALSE)</f>
        <v>浙江省台州市</v>
      </c>
      <c r="F2710" s="21" t="s">
        <v>4222</v>
      </c>
      <c r="G2710" s="21" t="s">
        <v>542</v>
      </c>
      <c r="H2710" s="24"/>
    </row>
    <row r="2711" s="1" customFormat="1" spans="1:8">
      <c r="A2711" s="21" t="s">
        <v>542</v>
      </c>
      <c r="B2711" s="22" t="s">
        <v>543</v>
      </c>
      <c r="C2711" s="23" t="s">
        <v>4219</v>
      </c>
      <c r="D2711" s="22">
        <v>14</v>
      </c>
      <c r="E2711" s="22" t="str">
        <f>VLOOKUP(A2711,[4]技术合作!$1:$1048576,3,FALSE)</f>
        <v>浙江省台州市</v>
      </c>
      <c r="F2711" s="21" t="s">
        <v>4223</v>
      </c>
      <c r="G2711" s="21" t="s">
        <v>542</v>
      </c>
      <c r="H2711" s="24"/>
    </row>
    <row r="2712" s="1" customFormat="1" spans="1:8">
      <c r="A2712" s="21" t="s">
        <v>542</v>
      </c>
      <c r="B2712" s="22" t="s">
        <v>543</v>
      </c>
      <c r="C2712" s="23" t="s">
        <v>4219</v>
      </c>
      <c r="D2712" s="22">
        <v>14</v>
      </c>
      <c r="E2712" s="22" t="str">
        <f>VLOOKUP(A2712,[4]技术合作!$1:$1048576,3,FALSE)</f>
        <v>浙江省台州市</v>
      </c>
      <c r="F2712" s="21" t="s">
        <v>4224</v>
      </c>
      <c r="G2712" s="21" t="s">
        <v>542</v>
      </c>
      <c r="H2712" s="24"/>
    </row>
    <row r="2713" s="1" customFormat="1" spans="1:8">
      <c r="A2713" s="21" t="s">
        <v>542</v>
      </c>
      <c r="B2713" s="22" t="s">
        <v>543</v>
      </c>
      <c r="C2713" s="23" t="s">
        <v>4219</v>
      </c>
      <c r="D2713" s="22">
        <v>14</v>
      </c>
      <c r="E2713" s="22" t="str">
        <f>VLOOKUP(A2713,[4]技术合作!$1:$1048576,3,FALSE)</f>
        <v>浙江省台州市</v>
      </c>
      <c r="F2713" s="21" t="s">
        <v>4225</v>
      </c>
      <c r="G2713" s="21" t="s">
        <v>542</v>
      </c>
      <c r="H2713" s="24"/>
    </row>
    <row r="2714" s="1" customFormat="1" spans="1:8">
      <c r="A2714" s="21" t="s">
        <v>542</v>
      </c>
      <c r="B2714" s="22" t="s">
        <v>543</v>
      </c>
      <c r="C2714" s="23" t="s">
        <v>4219</v>
      </c>
      <c r="D2714" s="22">
        <v>14</v>
      </c>
      <c r="E2714" s="22" t="str">
        <f>VLOOKUP(A2714,[4]技术合作!$1:$1048576,3,FALSE)</f>
        <v>浙江省台州市</v>
      </c>
      <c r="F2714" s="21" t="s">
        <v>4226</v>
      </c>
      <c r="G2714" s="21" t="s">
        <v>542</v>
      </c>
      <c r="H2714" s="24"/>
    </row>
    <row r="2715" s="1" customFormat="1" spans="1:8">
      <c r="A2715" s="21" t="s">
        <v>542</v>
      </c>
      <c r="B2715" s="22" t="s">
        <v>543</v>
      </c>
      <c r="C2715" s="23" t="s">
        <v>4219</v>
      </c>
      <c r="D2715" s="22">
        <v>14</v>
      </c>
      <c r="E2715" s="22" t="str">
        <f>VLOOKUP(A2715,[4]技术合作!$1:$1048576,3,FALSE)</f>
        <v>浙江省台州市</v>
      </c>
      <c r="F2715" s="21" t="s">
        <v>4227</v>
      </c>
      <c r="G2715" s="21" t="s">
        <v>542</v>
      </c>
      <c r="H2715" s="24"/>
    </row>
    <row r="2716" s="1" customFormat="1" spans="1:8">
      <c r="A2716" s="21" t="s">
        <v>542</v>
      </c>
      <c r="B2716" s="22" t="s">
        <v>543</v>
      </c>
      <c r="C2716" s="23" t="s">
        <v>4219</v>
      </c>
      <c r="D2716" s="22">
        <v>14</v>
      </c>
      <c r="E2716" s="22" t="str">
        <f>VLOOKUP(A2716,[4]技术合作!$1:$1048576,3,FALSE)</f>
        <v>浙江省台州市</v>
      </c>
      <c r="F2716" s="21" t="s">
        <v>4228</v>
      </c>
      <c r="G2716" s="21" t="s">
        <v>542</v>
      </c>
      <c r="H2716" s="24"/>
    </row>
    <row r="2717" s="1" customFormat="1" spans="1:8">
      <c r="A2717" s="21" t="s">
        <v>542</v>
      </c>
      <c r="B2717" s="22" t="s">
        <v>543</v>
      </c>
      <c r="C2717" s="23" t="s">
        <v>4219</v>
      </c>
      <c r="D2717" s="22">
        <v>14</v>
      </c>
      <c r="E2717" s="22" t="str">
        <f>VLOOKUP(A2717,[4]技术合作!$1:$1048576,3,FALSE)</f>
        <v>浙江省台州市</v>
      </c>
      <c r="F2717" s="21" t="s">
        <v>4229</v>
      </c>
      <c r="G2717" s="21" t="s">
        <v>542</v>
      </c>
      <c r="H2717" s="24"/>
    </row>
    <row r="2718" s="1" customFormat="1" spans="1:8">
      <c r="A2718" s="21" t="s">
        <v>542</v>
      </c>
      <c r="B2718" s="22" t="s">
        <v>543</v>
      </c>
      <c r="C2718" s="23" t="s">
        <v>4219</v>
      </c>
      <c r="D2718" s="22">
        <v>14</v>
      </c>
      <c r="E2718" s="22" t="str">
        <f>VLOOKUP(A2718,[4]技术合作!$1:$1048576,3,FALSE)</f>
        <v>浙江省台州市</v>
      </c>
      <c r="F2718" s="21" t="s">
        <v>4230</v>
      </c>
      <c r="G2718" s="21" t="s">
        <v>542</v>
      </c>
      <c r="H2718" s="24"/>
    </row>
    <row r="2719" s="1" customFormat="1" spans="1:8">
      <c r="A2719" s="21" t="s">
        <v>542</v>
      </c>
      <c r="B2719" s="22" t="s">
        <v>543</v>
      </c>
      <c r="C2719" s="23" t="s">
        <v>4219</v>
      </c>
      <c r="D2719" s="22">
        <v>14</v>
      </c>
      <c r="E2719" s="22" t="str">
        <f>VLOOKUP(A2719,[4]技术合作!$1:$1048576,3,FALSE)</f>
        <v>浙江省台州市</v>
      </c>
      <c r="F2719" s="21" t="s">
        <v>4231</v>
      </c>
      <c r="G2719" s="21" t="s">
        <v>542</v>
      </c>
      <c r="H2719" s="24"/>
    </row>
    <row r="2720" s="1" customFormat="1" spans="1:8">
      <c r="A2720" s="21" t="s">
        <v>542</v>
      </c>
      <c r="B2720" s="22" t="s">
        <v>543</v>
      </c>
      <c r="C2720" s="23" t="s">
        <v>4219</v>
      </c>
      <c r="D2720" s="22">
        <v>14</v>
      </c>
      <c r="E2720" s="22" t="str">
        <f>VLOOKUP(A2720,[4]技术合作!$1:$1048576,3,FALSE)</f>
        <v>浙江省台州市</v>
      </c>
      <c r="F2720" s="21" t="s">
        <v>4232</v>
      </c>
      <c r="G2720" s="21" t="s">
        <v>542</v>
      </c>
      <c r="H2720" s="24"/>
    </row>
    <row r="2721" s="1" customFormat="1" spans="1:8">
      <c r="A2721" s="21" t="s">
        <v>542</v>
      </c>
      <c r="B2721" s="22" t="s">
        <v>543</v>
      </c>
      <c r="C2721" s="23" t="s">
        <v>4219</v>
      </c>
      <c r="D2721" s="22">
        <v>14</v>
      </c>
      <c r="E2721" s="22" t="str">
        <f>VLOOKUP(A2721,[4]技术合作!$1:$1048576,3,FALSE)</f>
        <v>浙江省台州市</v>
      </c>
      <c r="F2721" s="21" t="s">
        <v>4233</v>
      </c>
      <c r="G2721" s="21" t="s">
        <v>542</v>
      </c>
      <c r="H2721" s="24"/>
    </row>
    <row r="2722" s="1" customFormat="1" spans="1:8">
      <c r="A2722" s="21" t="s">
        <v>545</v>
      </c>
      <c r="B2722" s="22" t="s">
        <v>546</v>
      </c>
      <c r="C2722" s="23" t="s">
        <v>4234</v>
      </c>
      <c r="D2722" s="22">
        <v>14</v>
      </c>
      <c r="E2722" s="22" t="str">
        <f>VLOOKUP(A2722,[4]技术合作!$1:$1048576,3,FALSE)</f>
        <v>北京市</v>
      </c>
      <c r="F2722" s="21" t="s">
        <v>4235</v>
      </c>
      <c r="G2722" s="21" t="s">
        <v>545</v>
      </c>
      <c r="H2722" s="24"/>
    </row>
    <row r="2723" s="1" customFormat="1" spans="1:8">
      <c r="A2723" s="21" t="s">
        <v>545</v>
      </c>
      <c r="B2723" s="22" t="s">
        <v>546</v>
      </c>
      <c r="C2723" s="23" t="s">
        <v>4234</v>
      </c>
      <c r="D2723" s="22">
        <v>14</v>
      </c>
      <c r="E2723" s="22" t="str">
        <f>VLOOKUP(A2723,[4]技术合作!$1:$1048576,3,FALSE)</f>
        <v>北京市</v>
      </c>
      <c r="F2723" s="29" t="s">
        <v>4236</v>
      </c>
      <c r="G2723" s="21" t="s">
        <v>545</v>
      </c>
      <c r="H2723" s="24"/>
    </row>
    <row r="2724" s="1" customFormat="1" spans="1:8">
      <c r="A2724" s="21" t="s">
        <v>545</v>
      </c>
      <c r="B2724" s="22" t="s">
        <v>546</v>
      </c>
      <c r="C2724" s="23" t="s">
        <v>4234</v>
      </c>
      <c r="D2724" s="22">
        <v>14</v>
      </c>
      <c r="E2724" s="22" t="str">
        <f>VLOOKUP(A2724,[4]技术合作!$1:$1048576,3,FALSE)</f>
        <v>北京市</v>
      </c>
      <c r="F2724" s="21" t="s">
        <v>4237</v>
      </c>
      <c r="G2724" s="21" t="s">
        <v>545</v>
      </c>
      <c r="H2724" s="24"/>
    </row>
    <row r="2725" s="1" customFormat="1" spans="1:8">
      <c r="A2725" s="21" t="s">
        <v>545</v>
      </c>
      <c r="B2725" s="22" t="s">
        <v>546</v>
      </c>
      <c r="C2725" s="23" t="s">
        <v>4234</v>
      </c>
      <c r="D2725" s="22">
        <v>14</v>
      </c>
      <c r="E2725" s="22" t="str">
        <f>VLOOKUP(A2725,[4]技术合作!$1:$1048576,3,FALSE)</f>
        <v>北京市</v>
      </c>
      <c r="F2725" s="21" t="s">
        <v>4238</v>
      </c>
      <c r="G2725" s="21" t="s">
        <v>545</v>
      </c>
      <c r="H2725" s="24"/>
    </row>
    <row r="2726" s="1" customFormat="1" spans="1:8">
      <c r="A2726" s="21" t="s">
        <v>545</v>
      </c>
      <c r="B2726" s="22" t="s">
        <v>546</v>
      </c>
      <c r="C2726" s="23" t="s">
        <v>4234</v>
      </c>
      <c r="D2726" s="22">
        <v>14</v>
      </c>
      <c r="E2726" s="22" t="str">
        <f>VLOOKUP(A2726,[4]技术合作!$1:$1048576,3,FALSE)</f>
        <v>北京市</v>
      </c>
      <c r="F2726" s="21" t="s">
        <v>4239</v>
      </c>
      <c r="G2726" s="21" t="s">
        <v>545</v>
      </c>
      <c r="H2726" s="24"/>
    </row>
    <row r="2727" s="1" customFormat="1" spans="1:8">
      <c r="A2727" s="21" t="s">
        <v>545</v>
      </c>
      <c r="B2727" s="22" t="s">
        <v>546</v>
      </c>
      <c r="C2727" s="23" t="s">
        <v>4234</v>
      </c>
      <c r="D2727" s="22">
        <v>14</v>
      </c>
      <c r="E2727" s="22" t="str">
        <f>VLOOKUP(A2727,[4]技术合作!$1:$1048576,3,FALSE)</f>
        <v>北京市</v>
      </c>
      <c r="F2727" s="21" t="s">
        <v>4240</v>
      </c>
      <c r="G2727" s="21" t="s">
        <v>545</v>
      </c>
      <c r="H2727" s="24"/>
    </row>
    <row r="2728" s="1" customFormat="1" spans="1:8">
      <c r="A2728" s="21" t="s">
        <v>545</v>
      </c>
      <c r="B2728" s="22" t="s">
        <v>546</v>
      </c>
      <c r="C2728" s="23" t="s">
        <v>4234</v>
      </c>
      <c r="D2728" s="22">
        <v>14</v>
      </c>
      <c r="E2728" s="22" t="str">
        <f>VLOOKUP(A2728,[4]技术合作!$1:$1048576,3,FALSE)</f>
        <v>北京市</v>
      </c>
      <c r="F2728" s="21" t="s">
        <v>4241</v>
      </c>
      <c r="G2728" s="21" t="s">
        <v>545</v>
      </c>
      <c r="H2728" s="24"/>
    </row>
    <row r="2729" s="1" customFormat="1" spans="1:8">
      <c r="A2729" s="21" t="s">
        <v>545</v>
      </c>
      <c r="B2729" s="22" t="s">
        <v>546</v>
      </c>
      <c r="C2729" s="23" t="s">
        <v>4234</v>
      </c>
      <c r="D2729" s="22">
        <v>14</v>
      </c>
      <c r="E2729" s="22" t="str">
        <f>VLOOKUP(A2729,[4]技术合作!$1:$1048576,3,FALSE)</f>
        <v>北京市</v>
      </c>
      <c r="F2729" s="21" t="s">
        <v>4242</v>
      </c>
      <c r="G2729" s="21" t="s">
        <v>545</v>
      </c>
      <c r="H2729" s="24"/>
    </row>
    <row r="2730" s="1" customFormat="1" spans="1:8">
      <c r="A2730" s="21" t="s">
        <v>545</v>
      </c>
      <c r="B2730" s="22" t="s">
        <v>546</v>
      </c>
      <c r="C2730" s="23" t="s">
        <v>4234</v>
      </c>
      <c r="D2730" s="22">
        <v>14</v>
      </c>
      <c r="E2730" s="22" t="str">
        <f>VLOOKUP(A2730,[4]技术合作!$1:$1048576,3,FALSE)</f>
        <v>北京市</v>
      </c>
      <c r="F2730" s="21" t="s">
        <v>4243</v>
      </c>
      <c r="G2730" s="21" t="s">
        <v>545</v>
      </c>
      <c r="H2730" s="24"/>
    </row>
    <row r="2731" s="1" customFormat="1" spans="1:8">
      <c r="A2731" s="21" t="s">
        <v>545</v>
      </c>
      <c r="B2731" s="22" t="s">
        <v>546</v>
      </c>
      <c r="C2731" s="23" t="s">
        <v>4234</v>
      </c>
      <c r="D2731" s="22">
        <v>14</v>
      </c>
      <c r="E2731" s="22" t="str">
        <f>VLOOKUP(A2731,[4]技术合作!$1:$1048576,3,FALSE)</f>
        <v>北京市</v>
      </c>
      <c r="F2731" s="21" t="s">
        <v>4244</v>
      </c>
      <c r="G2731" s="21" t="s">
        <v>545</v>
      </c>
      <c r="H2731" s="24"/>
    </row>
    <row r="2732" s="1" customFormat="1" spans="1:8">
      <c r="A2732" s="21" t="s">
        <v>545</v>
      </c>
      <c r="B2732" s="22" t="s">
        <v>546</v>
      </c>
      <c r="C2732" s="23" t="s">
        <v>4234</v>
      </c>
      <c r="D2732" s="22">
        <v>14</v>
      </c>
      <c r="E2732" s="22" t="str">
        <f>VLOOKUP(A2732,[4]技术合作!$1:$1048576,3,FALSE)</f>
        <v>北京市</v>
      </c>
      <c r="F2732" s="21" t="s">
        <v>4245</v>
      </c>
      <c r="G2732" s="21" t="s">
        <v>545</v>
      </c>
      <c r="H2732" s="24"/>
    </row>
    <row r="2733" s="1" customFormat="1" spans="1:8">
      <c r="A2733" s="21" t="s">
        <v>545</v>
      </c>
      <c r="B2733" s="22" t="s">
        <v>546</v>
      </c>
      <c r="C2733" s="23" t="s">
        <v>4234</v>
      </c>
      <c r="D2733" s="22">
        <v>14</v>
      </c>
      <c r="E2733" s="22" t="str">
        <f>VLOOKUP(A2733,[4]技术合作!$1:$1048576,3,FALSE)</f>
        <v>北京市</v>
      </c>
      <c r="F2733" s="21" t="s">
        <v>3620</v>
      </c>
      <c r="G2733" s="21" t="s">
        <v>545</v>
      </c>
      <c r="H2733" s="24"/>
    </row>
    <row r="2734" s="1" customFormat="1" spans="1:8">
      <c r="A2734" s="21" t="s">
        <v>545</v>
      </c>
      <c r="B2734" s="22" t="s">
        <v>546</v>
      </c>
      <c r="C2734" s="23" t="s">
        <v>4234</v>
      </c>
      <c r="D2734" s="22">
        <v>14</v>
      </c>
      <c r="E2734" s="22" t="str">
        <f>VLOOKUP(A2734,[4]技术合作!$1:$1048576,3,FALSE)</f>
        <v>北京市</v>
      </c>
      <c r="F2734" s="21" t="s">
        <v>3624</v>
      </c>
      <c r="G2734" s="21" t="s">
        <v>545</v>
      </c>
      <c r="H2734" s="24"/>
    </row>
    <row r="2735" s="1" customFormat="1" spans="1:8">
      <c r="A2735" s="21" t="s">
        <v>545</v>
      </c>
      <c r="B2735" s="22" t="s">
        <v>546</v>
      </c>
      <c r="C2735" s="23" t="s">
        <v>4234</v>
      </c>
      <c r="D2735" s="22">
        <v>14</v>
      </c>
      <c r="E2735" s="22" t="str">
        <f>VLOOKUP(A2735,[4]技术合作!$1:$1048576,3,FALSE)</f>
        <v>北京市</v>
      </c>
      <c r="F2735" s="21" t="s">
        <v>4246</v>
      </c>
      <c r="G2735" s="21" t="s">
        <v>545</v>
      </c>
      <c r="H2735" s="24"/>
    </row>
    <row r="2736" s="1" customFormat="1" spans="1:8">
      <c r="A2736" s="21" t="s">
        <v>4247</v>
      </c>
      <c r="B2736" s="22" t="s">
        <v>4248</v>
      </c>
      <c r="C2736" s="23" t="s">
        <v>4249</v>
      </c>
      <c r="D2736" s="22">
        <v>14</v>
      </c>
      <c r="E2736" s="22" t="str">
        <f>VLOOKUP(A2736,[4]技术合作!$1:$1048576,3,FALSE)</f>
        <v>北京市</v>
      </c>
      <c r="F2736" s="21" t="s">
        <v>4250</v>
      </c>
      <c r="G2736" s="21" t="s">
        <v>4247</v>
      </c>
      <c r="H2736" s="24"/>
    </row>
    <row r="2737" s="1" customFormat="1" spans="1:8">
      <c r="A2737" s="21" t="s">
        <v>4247</v>
      </c>
      <c r="B2737" s="22" t="s">
        <v>4248</v>
      </c>
      <c r="C2737" s="23" t="s">
        <v>4249</v>
      </c>
      <c r="D2737" s="22">
        <v>14</v>
      </c>
      <c r="E2737" s="22" t="str">
        <f>VLOOKUP(A2737,[4]技术合作!$1:$1048576,3,FALSE)</f>
        <v>北京市</v>
      </c>
      <c r="F2737" s="21" t="s">
        <v>4251</v>
      </c>
      <c r="G2737" s="21" t="s">
        <v>4247</v>
      </c>
      <c r="H2737" s="24"/>
    </row>
    <row r="2738" s="1" customFormat="1" spans="1:8">
      <c r="A2738" s="21" t="s">
        <v>4247</v>
      </c>
      <c r="B2738" s="22" t="s">
        <v>4248</v>
      </c>
      <c r="C2738" s="23" t="s">
        <v>4249</v>
      </c>
      <c r="D2738" s="22">
        <v>14</v>
      </c>
      <c r="E2738" s="22" t="str">
        <f>VLOOKUP(A2738,[4]技术合作!$1:$1048576,3,FALSE)</f>
        <v>北京市</v>
      </c>
      <c r="F2738" s="21" t="s">
        <v>4252</v>
      </c>
      <c r="G2738" s="21" t="s">
        <v>4247</v>
      </c>
      <c r="H2738" s="24"/>
    </row>
    <row r="2739" s="1" customFormat="1" spans="1:8">
      <c r="A2739" s="21" t="s">
        <v>4247</v>
      </c>
      <c r="B2739" s="22" t="s">
        <v>4248</v>
      </c>
      <c r="C2739" s="23" t="s">
        <v>4249</v>
      </c>
      <c r="D2739" s="22">
        <v>14</v>
      </c>
      <c r="E2739" s="22" t="str">
        <f>VLOOKUP(A2739,[4]技术合作!$1:$1048576,3,FALSE)</f>
        <v>北京市</v>
      </c>
      <c r="F2739" s="21" t="s">
        <v>4253</v>
      </c>
      <c r="G2739" s="21" t="s">
        <v>4247</v>
      </c>
      <c r="H2739" s="24"/>
    </row>
    <row r="2740" s="1" customFormat="1" spans="1:8">
      <c r="A2740" s="21" t="s">
        <v>4247</v>
      </c>
      <c r="B2740" s="22" t="s">
        <v>4248</v>
      </c>
      <c r="C2740" s="23" t="s">
        <v>4249</v>
      </c>
      <c r="D2740" s="22">
        <v>14</v>
      </c>
      <c r="E2740" s="22" t="str">
        <f>VLOOKUP(A2740,[4]技术合作!$1:$1048576,3,FALSE)</f>
        <v>北京市</v>
      </c>
      <c r="F2740" s="21" t="s">
        <v>4254</v>
      </c>
      <c r="G2740" s="21" t="s">
        <v>4247</v>
      </c>
      <c r="H2740" s="24"/>
    </row>
    <row r="2741" s="1" customFormat="1" spans="1:8">
      <c r="A2741" s="21" t="s">
        <v>4247</v>
      </c>
      <c r="B2741" s="22" t="s">
        <v>4248</v>
      </c>
      <c r="C2741" s="23" t="s">
        <v>4249</v>
      </c>
      <c r="D2741" s="22">
        <v>14</v>
      </c>
      <c r="E2741" s="22" t="str">
        <f>VLOOKUP(A2741,[4]技术合作!$1:$1048576,3,FALSE)</f>
        <v>北京市</v>
      </c>
      <c r="F2741" s="21" t="s">
        <v>4255</v>
      </c>
      <c r="G2741" s="21" t="s">
        <v>4247</v>
      </c>
      <c r="H2741" s="24"/>
    </row>
    <row r="2742" s="1" customFormat="1" spans="1:8">
      <c r="A2742" s="21" t="s">
        <v>4247</v>
      </c>
      <c r="B2742" s="22" t="s">
        <v>4248</v>
      </c>
      <c r="C2742" s="23" t="s">
        <v>4249</v>
      </c>
      <c r="D2742" s="22">
        <v>14</v>
      </c>
      <c r="E2742" s="22" t="str">
        <f>VLOOKUP(A2742,[4]技术合作!$1:$1048576,3,FALSE)</f>
        <v>北京市</v>
      </c>
      <c r="F2742" s="21" t="s">
        <v>4256</v>
      </c>
      <c r="G2742" s="21" t="s">
        <v>4247</v>
      </c>
      <c r="H2742" s="24"/>
    </row>
    <row r="2743" s="1" customFormat="1" spans="1:8">
      <c r="A2743" s="21" t="s">
        <v>4247</v>
      </c>
      <c r="B2743" s="22" t="s">
        <v>4248</v>
      </c>
      <c r="C2743" s="23" t="s">
        <v>4249</v>
      </c>
      <c r="D2743" s="22">
        <v>14</v>
      </c>
      <c r="E2743" s="22" t="str">
        <f>VLOOKUP(A2743,[4]技术合作!$1:$1048576,3,FALSE)</f>
        <v>北京市</v>
      </c>
      <c r="F2743" s="21" t="s">
        <v>4257</v>
      </c>
      <c r="G2743" s="21" t="s">
        <v>4247</v>
      </c>
      <c r="H2743" s="24"/>
    </row>
    <row r="2744" s="1" customFormat="1" spans="1:8">
      <c r="A2744" s="21" t="s">
        <v>4247</v>
      </c>
      <c r="B2744" s="22" t="s">
        <v>4248</v>
      </c>
      <c r="C2744" s="23" t="s">
        <v>4249</v>
      </c>
      <c r="D2744" s="22">
        <v>14</v>
      </c>
      <c r="E2744" s="22" t="str">
        <f>VLOOKUP(A2744,[4]技术合作!$1:$1048576,3,FALSE)</f>
        <v>北京市</v>
      </c>
      <c r="F2744" s="21" t="s">
        <v>4258</v>
      </c>
      <c r="G2744" s="21" t="s">
        <v>4247</v>
      </c>
      <c r="H2744" s="24"/>
    </row>
    <row r="2745" s="1" customFormat="1" spans="1:8">
      <c r="A2745" s="21" t="s">
        <v>4247</v>
      </c>
      <c r="B2745" s="22" t="s">
        <v>4248</v>
      </c>
      <c r="C2745" s="23" t="s">
        <v>4249</v>
      </c>
      <c r="D2745" s="22">
        <v>14</v>
      </c>
      <c r="E2745" s="22" t="str">
        <f>VLOOKUP(A2745,[4]技术合作!$1:$1048576,3,FALSE)</f>
        <v>北京市</v>
      </c>
      <c r="F2745" s="21" t="s">
        <v>4259</v>
      </c>
      <c r="G2745" s="21" t="s">
        <v>4247</v>
      </c>
      <c r="H2745" s="24"/>
    </row>
    <row r="2746" s="1" customFormat="1" spans="1:8">
      <c r="A2746" s="21" t="s">
        <v>4247</v>
      </c>
      <c r="B2746" s="22" t="s">
        <v>4248</v>
      </c>
      <c r="C2746" s="23" t="s">
        <v>4249</v>
      </c>
      <c r="D2746" s="22">
        <v>14</v>
      </c>
      <c r="E2746" s="22" t="str">
        <f>VLOOKUP(A2746,[4]技术合作!$1:$1048576,3,FALSE)</f>
        <v>北京市</v>
      </c>
      <c r="F2746" s="21" t="s">
        <v>4260</v>
      </c>
      <c r="G2746" s="21" t="s">
        <v>4247</v>
      </c>
      <c r="H2746" s="24"/>
    </row>
    <row r="2747" s="1" customFormat="1" spans="1:8">
      <c r="A2747" s="21" t="s">
        <v>4247</v>
      </c>
      <c r="B2747" s="22" t="s">
        <v>4248</v>
      </c>
      <c r="C2747" s="23" t="s">
        <v>4249</v>
      </c>
      <c r="D2747" s="22">
        <v>14</v>
      </c>
      <c r="E2747" s="22" t="str">
        <f>VLOOKUP(A2747,[4]技术合作!$1:$1048576,3,FALSE)</f>
        <v>北京市</v>
      </c>
      <c r="F2747" s="21" t="s">
        <v>4261</v>
      </c>
      <c r="G2747" s="21" t="s">
        <v>4247</v>
      </c>
      <c r="H2747" s="24"/>
    </row>
    <row r="2748" s="1" customFormat="1" spans="1:8">
      <c r="A2748" s="21" t="s">
        <v>4247</v>
      </c>
      <c r="B2748" s="22" t="s">
        <v>4248</v>
      </c>
      <c r="C2748" s="23" t="s">
        <v>4249</v>
      </c>
      <c r="D2748" s="22">
        <v>14</v>
      </c>
      <c r="E2748" s="22" t="str">
        <f>VLOOKUP(A2748,[4]技术合作!$1:$1048576,3,FALSE)</f>
        <v>北京市</v>
      </c>
      <c r="F2748" s="21" t="s">
        <v>4262</v>
      </c>
      <c r="G2748" s="21" t="s">
        <v>4247</v>
      </c>
      <c r="H2748" s="24"/>
    </row>
    <row r="2749" s="1" customFormat="1" spans="1:8">
      <c r="A2749" s="21" t="s">
        <v>4247</v>
      </c>
      <c r="B2749" s="22" t="s">
        <v>4248</v>
      </c>
      <c r="C2749" s="23" t="s">
        <v>4249</v>
      </c>
      <c r="D2749" s="22">
        <v>14</v>
      </c>
      <c r="E2749" s="22" t="str">
        <f>VLOOKUP(A2749,[4]技术合作!$1:$1048576,3,FALSE)</f>
        <v>北京市</v>
      </c>
      <c r="F2749" s="21" t="s">
        <v>4263</v>
      </c>
      <c r="G2749" s="21" t="s">
        <v>4247</v>
      </c>
      <c r="H2749" s="24"/>
    </row>
    <row r="2750" s="1" customFormat="1" spans="1:8">
      <c r="A2750" s="21" t="s">
        <v>548</v>
      </c>
      <c r="B2750" s="22" t="s">
        <v>549</v>
      </c>
      <c r="C2750" s="23" t="s">
        <v>4264</v>
      </c>
      <c r="D2750" s="22">
        <v>11</v>
      </c>
      <c r="E2750" s="22" t="str">
        <f>VLOOKUP(A2750,[4]技术合作!$1:$1048576,3,FALSE)</f>
        <v>江苏省扬州市</v>
      </c>
      <c r="F2750" s="21" t="s">
        <v>4265</v>
      </c>
      <c r="G2750" s="21" t="s">
        <v>548</v>
      </c>
      <c r="H2750" s="24"/>
    </row>
    <row r="2751" s="1" customFormat="1" spans="1:8">
      <c r="A2751" s="21" t="s">
        <v>548</v>
      </c>
      <c r="B2751" s="22" t="s">
        <v>549</v>
      </c>
      <c r="C2751" s="23" t="s">
        <v>4264</v>
      </c>
      <c r="D2751" s="22">
        <v>11</v>
      </c>
      <c r="E2751" s="22" t="str">
        <f>VLOOKUP(A2751,[4]技术合作!$1:$1048576,3,FALSE)</f>
        <v>江苏省扬州市</v>
      </c>
      <c r="F2751" s="21" t="s">
        <v>4266</v>
      </c>
      <c r="G2751" s="21" t="s">
        <v>548</v>
      </c>
      <c r="H2751" s="24"/>
    </row>
    <row r="2752" s="1" customFormat="1" spans="1:8">
      <c r="A2752" s="21" t="s">
        <v>548</v>
      </c>
      <c r="B2752" s="22" t="s">
        <v>549</v>
      </c>
      <c r="C2752" s="23" t="s">
        <v>4264</v>
      </c>
      <c r="D2752" s="22">
        <v>11</v>
      </c>
      <c r="E2752" s="22" t="str">
        <f>VLOOKUP(A2752,[4]技术合作!$1:$1048576,3,FALSE)</f>
        <v>江苏省扬州市</v>
      </c>
      <c r="F2752" s="21" t="s">
        <v>4267</v>
      </c>
      <c r="G2752" s="21" t="s">
        <v>548</v>
      </c>
      <c r="H2752" s="24"/>
    </row>
    <row r="2753" s="1" customFormat="1" spans="1:8">
      <c r="A2753" s="21" t="s">
        <v>548</v>
      </c>
      <c r="B2753" s="22" t="s">
        <v>549</v>
      </c>
      <c r="C2753" s="23" t="s">
        <v>4264</v>
      </c>
      <c r="D2753" s="22">
        <v>11</v>
      </c>
      <c r="E2753" s="22" t="str">
        <f>VLOOKUP(A2753,[4]技术合作!$1:$1048576,3,FALSE)</f>
        <v>江苏省扬州市</v>
      </c>
      <c r="F2753" s="21" t="s">
        <v>4268</v>
      </c>
      <c r="G2753" s="21" t="s">
        <v>548</v>
      </c>
      <c r="H2753" s="24"/>
    </row>
    <row r="2754" s="1" customFormat="1" spans="1:8">
      <c r="A2754" s="21" t="s">
        <v>548</v>
      </c>
      <c r="B2754" s="22" t="s">
        <v>549</v>
      </c>
      <c r="C2754" s="23" t="s">
        <v>4264</v>
      </c>
      <c r="D2754" s="22">
        <v>11</v>
      </c>
      <c r="E2754" s="22" t="str">
        <f>VLOOKUP(A2754,[4]技术合作!$1:$1048576,3,FALSE)</f>
        <v>江苏省扬州市</v>
      </c>
      <c r="F2754" s="21" t="s">
        <v>4269</v>
      </c>
      <c r="G2754" s="21" t="s">
        <v>548</v>
      </c>
      <c r="H2754" s="24"/>
    </row>
    <row r="2755" s="1" customFormat="1" spans="1:8">
      <c r="A2755" s="21" t="s">
        <v>548</v>
      </c>
      <c r="B2755" s="22" t="s">
        <v>549</v>
      </c>
      <c r="C2755" s="23" t="s">
        <v>4264</v>
      </c>
      <c r="D2755" s="22">
        <v>11</v>
      </c>
      <c r="E2755" s="22" t="str">
        <f>VLOOKUP(A2755,[4]技术合作!$1:$1048576,3,FALSE)</f>
        <v>江苏省扬州市</v>
      </c>
      <c r="F2755" s="21" t="s">
        <v>4270</v>
      </c>
      <c r="G2755" s="21" t="s">
        <v>548</v>
      </c>
      <c r="H2755" s="24"/>
    </row>
    <row r="2756" s="1" customFormat="1" spans="1:8">
      <c r="A2756" s="21" t="s">
        <v>548</v>
      </c>
      <c r="B2756" s="22" t="s">
        <v>549</v>
      </c>
      <c r="C2756" s="23" t="s">
        <v>4264</v>
      </c>
      <c r="D2756" s="22">
        <v>11</v>
      </c>
      <c r="E2756" s="22" t="str">
        <f>VLOOKUP(A2756,[4]技术合作!$1:$1048576,3,FALSE)</f>
        <v>江苏省扬州市</v>
      </c>
      <c r="F2756" s="21" t="s">
        <v>4271</v>
      </c>
      <c r="G2756" s="21" t="s">
        <v>548</v>
      </c>
      <c r="H2756" s="24"/>
    </row>
    <row r="2757" s="1" customFormat="1" spans="1:8">
      <c r="A2757" s="21" t="s">
        <v>548</v>
      </c>
      <c r="B2757" s="22" t="s">
        <v>549</v>
      </c>
      <c r="C2757" s="23" t="s">
        <v>4264</v>
      </c>
      <c r="D2757" s="22">
        <v>11</v>
      </c>
      <c r="E2757" s="22" t="str">
        <f>VLOOKUP(A2757,[4]技术合作!$1:$1048576,3,FALSE)</f>
        <v>江苏省扬州市</v>
      </c>
      <c r="F2757" s="21" t="s">
        <v>4272</v>
      </c>
      <c r="G2757" s="21" t="s">
        <v>548</v>
      </c>
      <c r="H2757" s="24"/>
    </row>
    <row r="2758" s="1" customFormat="1" spans="1:8">
      <c r="A2758" s="21" t="s">
        <v>548</v>
      </c>
      <c r="B2758" s="22" t="s">
        <v>549</v>
      </c>
      <c r="C2758" s="23" t="s">
        <v>4264</v>
      </c>
      <c r="D2758" s="22">
        <v>11</v>
      </c>
      <c r="E2758" s="22" t="str">
        <f>VLOOKUP(A2758,[4]技术合作!$1:$1048576,3,FALSE)</f>
        <v>江苏省扬州市</v>
      </c>
      <c r="F2758" s="21" t="s">
        <v>4273</v>
      </c>
      <c r="G2758" s="21" t="s">
        <v>548</v>
      </c>
      <c r="H2758" s="24"/>
    </row>
    <row r="2759" s="1" customFormat="1" spans="1:8">
      <c r="A2759" s="21" t="s">
        <v>548</v>
      </c>
      <c r="B2759" s="22" t="s">
        <v>549</v>
      </c>
      <c r="C2759" s="23" t="s">
        <v>4264</v>
      </c>
      <c r="D2759" s="22">
        <v>11</v>
      </c>
      <c r="E2759" s="22" t="str">
        <f>VLOOKUP(A2759,[4]技术合作!$1:$1048576,3,FALSE)</f>
        <v>江苏省扬州市</v>
      </c>
      <c r="F2759" s="21" t="s">
        <v>4274</v>
      </c>
      <c r="G2759" s="21" t="s">
        <v>548</v>
      </c>
      <c r="H2759" s="24"/>
    </row>
    <row r="2760" s="1" customFormat="1" spans="1:8">
      <c r="A2760" s="21" t="s">
        <v>548</v>
      </c>
      <c r="B2760" s="22" t="s">
        <v>549</v>
      </c>
      <c r="C2760" s="23" t="s">
        <v>4264</v>
      </c>
      <c r="D2760" s="22">
        <v>11</v>
      </c>
      <c r="E2760" s="22" t="str">
        <f>VLOOKUP(A2760,[4]技术合作!$1:$1048576,3,FALSE)</f>
        <v>江苏省扬州市</v>
      </c>
      <c r="F2760" s="21" t="s">
        <v>4275</v>
      </c>
      <c r="G2760" s="21" t="s">
        <v>548</v>
      </c>
      <c r="H2760" s="24"/>
    </row>
    <row r="2761" s="1" customFormat="1" spans="1:8">
      <c r="A2761" s="21" t="s">
        <v>551</v>
      </c>
      <c r="B2761" s="22" t="s">
        <v>552</v>
      </c>
      <c r="C2761" s="23" t="s">
        <v>4276</v>
      </c>
      <c r="D2761" s="22">
        <v>5</v>
      </c>
      <c r="E2761" s="22" t="str">
        <f>VLOOKUP(A2761,[4]技术合作!$1:$1048576,3,FALSE)</f>
        <v>广东省深圳市</v>
      </c>
      <c r="F2761" s="29" t="s">
        <v>4277</v>
      </c>
      <c r="G2761" s="21" t="s">
        <v>551</v>
      </c>
      <c r="H2761" s="24"/>
    </row>
    <row r="2762" s="1" customFormat="1" spans="1:8">
      <c r="A2762" s="21" t="s">
        <v>551</v>
      </c>
      <c r="B2762" s="22" t="s">
        <v>552</v>
      </c>
      <c r="C2762" s="23" t="s">
        <v>4276</v>
      </c>
      <c r="D2762" s="22">
        <v>5</v>
      </c>
      <c r="E2762" s="22" t="str">
        <f>VLOOKUP(A2762,[4]技术合作!$1:$1048576,3,FALSE)</f>
        <v>广东省深圳市</v>
      </c>
      <c r="F2762" s="21" t="s">
        <v>4278</v>
      </c>
      <c r="G2762" s="21" t="s">
        <v>551</v>
      </c>
      <c r="H2762" s="24"/>
    </row>
    <row r="2763" s="1" customFormat="1" spans="1:8">
      <c r="A2763" s="21" t="s">
        <v>551</v>
      </c>
      <c r="B2763" s="22" t="s">
        <v>552</v>
      </c>
      <c r="C2763" s="23" t="s">
        <v>4276</v>
      </c>
      <c r="D2763" s="22">
        <v>5</v>
      </c>
      <c r="E2763" s="22" t="str">
        <f>VLOOKUP(A2763,[4]技术合作!$1:$1048576,3,FALSE)</f>
        <v>广东省深圳市</v>
      </c>
      <c r="F2763" s="21" t="s">
        <v>4279</v>
      </c>
      <c r="G2763" s="21" t="s">
        <v>551</v>
      </c>
      <c r="H2763" s="24"/>
    </row>
    <row r="2764" s="1" customFormat="1" spans="1:8">
      <c r="A2764" s="21" t="s">
        <v>551</v>
      </c>
      <c r="B2764" s="22" t="s">
        <v>552</v>
      </c>
      <c r="C2764" s="23" t="s">
        <v>4276</v>
      </c>
      <c r="D2764" s="22">
        <v>5</v>
      </c>
      <c r="E2764" s="22" t="str">
        <f>VLOOKUP(A2764,[4]技术合作!$1:$1048576,3,FALSE)</f>
        <v>广东省深圳市</v>
      </c>
      <c r="F2764" s="21" t="s">
        <v>4280</v>
      </c>
      <c r="G2764" s="21" t="s">
        <v>551</v>
      </c>
      <c r="H2764" s="24"/>
    </row>
    <row r="2765" s="1" customFormat="1" spans="1:8">
      <c r="A2765" s="21" t="s">
        <v>551</v>
      </c>
      <c r="B2765" s="22" t="s">
        <v>552</v>
      </c>
      <c r="C2765" s="23" t="s">
        <v>4276</v>
      </c>
      <c r="D2765" s="22">
        <v>5</v>
      </c>
      <c r="E2765" s="22" t="str">
        <f>VLOOKUP(A2765,[4]技术合作!$1:$1048576,3,FALSE)</f>
        <v>广东省深圳市</v>
      </c>
      <c r="F2765" s="21" t="s">
        <v>4281</v>
      </c>
      <c r="G2765" s="21" t="s">
        <v>551</v>
      </c>
      <c r="H2765" s="24"/>
    </row>
    <row r="2766" s="1" customFormat="1" spans="1:8">
      <c r="A2766" s="21" t="s">
        <v>554</v>
      </c>
      <c r="B2766" s="22" t="s">
        <v>555</v>
      </c>
      <c r="C2766" s="23" t="s">
        <v>4282</v>
      </c>
      <c r="D2766" s="22">
        <v>12</v>
      </c>
      <c r="E2766" s="22" t="str">
        <f>VLOOKUP(A2766,[4]技术合作!$1:$1048576,3,FALSE)</f>
        <v>江苏省苏州市</v>
      </c>
      <c r="F2766" s="29" t="s">
        <v>4283</v>
      </c>
      <c r="G2766" s="21" t="s">
        <v>554</v>
      </c>
      <c r="H2766" s="24"/>
    </row>
    <row r="2767" s="1" customFormat="1" spans="1:8">
      <c r="A2767" s="21" t="s">
        <v>554</v>
      </c>
      <c r="B2767" s="22" t="s">
        <v>555</v>
      </c>
      <c r="C2767" s="23" t="s">
        <v>4282</v>
      </c>
      <c r="D2767" s="22">
        <v>12</v>
      </c>
      <c r="E2767" s="22" t="str">
        <f>VLOOKUP(A2767,[4]技术合作!$1:$1048576,3,FALSE)</f>
        <v>江苏省苏州市</v>
      </c>
      <c r="F2767" s="21" t="s">
        <v>4284</v>
      </c>
      <c r="G2767" s="21" t="s">
        <v>554</v>
      </c>
      <c r="H2767" s="24"/>
    </row>
    <row r="2768" s="1" customFormat="1" spans="1:8">
      <c r="A2768" s="21" t="s">
        <v>554</v>
      </c>
      <c r="B2768" s="22" t="s">
        <v>555</v>
      </c>
      <c r="C2768" s="23" t="s">
        <v>4282</v>
      </c>
      <c r="D2768" s="22">
        <v>12</v>
      </c>
      <c r="E2768" s="22" t="str">
        <f>VLOOKUP(A2768,[4]技术合作!$1:$1048576,3,FALSE)</f>
        <v>江苏省苏州市</v>
      </c>
      <c r="F2768" s="21" t="s">
        <v>4285</v>
      </c>
      <c r="G2768" s="21" t="s">
        <v>554</v>
      </c>
      <c r="H2768" s="24"/>
    </row>
    <row r="2769" s="1" customFormat="1" spans="1:8">
      <c r="A2769" s="21" t="s">
        <v>554</v>
      </c>
      <c r="B2769" s="22" t="s">
        <v>555</v>
      </c>
      <c r="C2769" s="23" t="s">
        <v>4282</v>
      </c>
      <c r="D2769" s="22">
        <v>12</v>
      </c>
      <c r="E2769" s="22" t="str">
        <f>VLOOKUP(A2769,[4]技术合作!$1:$1048576,3,FALSE)</f>
        <v>江苏省苏州市</v>
      </c>
      <c r="F2769" s="21" t="s">
        <v>4286</v>
      </c>
      <c r="G2769" s="21" t="s">
        <v>554</v>
      </c>
      <c r="H2769" s="24"/>
    </row>
    <row r="2770" s="1" customFormat="1" spans="1:8">
      <c r="A2770" s="21" t="s">
        <v>554</v>
      </c>
      <c r="B2770" s="22" t="s">
        <v>555</v>
      </c>
      <c r="C2770" s="23" t="s">
        <v>4282</v>
      </c>
      <c r="D2770" s="22">
        <v>12</v>
      </c>
      <c r="E2770" s="22" t="str">
        <f>VLOOKUP(A2770,[4]技术合作!$1:$1048576,3,FALSE)</f>
        <v>江苏省苏州市</v>
      </c>
      <c r="F2770" s="21" t="s">
        <v>4287</v>
      </c>
      <c r="G2770" s="21" t="s">
        <v>554</v>
      </c>
      <c r="H2770" s="24"/>
    </row>
    <row r="2771" s="1" customFormat="1" spans="1:8">
      <c r="A2771" s="21" t="s">
        <v>554</v>
      </c>
      <c r="B2771" s="22" t="s">
        <v>555</v>
      </c>
      <c r="C2771" s="23" t="s">
        <v>4282</v>
      </c>
      <c r="D2771" s="22">
        <v>12</v>
      </c>
      <c r="E2771" s="22" t="str">
        <f>VLOOKUP(A2771,[4]技术合作!$1:$1048576,3,FALSE)</f>
        <v>江苏省苏州市</v>
      </c>
      <c r="F2771" s="21" t="s">
        <v>4288</v>
      </c>
      <c r="G2771" s="21" t="s">
        <v>554</v>
      </c>
      <c r="H2771" s="24"/>
    </row>
    <row r="2772" s="1" customFormat="1" spans="1:8">
      <c r="A2772" s="21" t="s">
        <v>554</v>
      </c>
      <c r="B2772" s="22" t="s">
        <v>555</v>
      </c>
      <c r="C2772" s="23" t="s">
        <v>4282</v>
      </c>
      <c r="D2772" s="22">
        <v>12</v>
      </c>
      <c r="E2772" s="22" t="str">
        <f>VLOOKUP(A2772,[4]技术合作!$1:$1048576,3,FALSE)</f>
        <v>江苏省苏州市</v>
      </c>
      <c r="F2772" s="21" t="s">
        <v>4289</v>
      </c>
      <c r="G2772" s="21" t="s">
        <v>554</v>
      </c>
      <c r="H2772" s="24"/>
    </row>
    <row r="2773" s="1" customFormat="1" spans="1:8">
      <c r="A2773" s="21" t="s">
        <v>554</v>
      </c>
      <c r="B2773" s="22" t="s">
        <v>555</v>
      </c>
      <c r="C2773" s="23" t="s">
        <v>4282</v>
      </c>
      <c r="D2773" s="22">
        <v>12</v>
      </c>
      <c r="E2773" s="22" t="str">
        <f>VLOOKUP(A2773,[4]技术合作!$1:$1048576,3,FALSE)</f>
        <v>江苏省苏州市</v>
      </c>
      <c r="F2773" s="21" t="s">
        <v>4290</v>
      </c>
      <c r="G2773" s="21" t="s">
        <v>554</v>
      </c>
      <c r="H2773" s="24"/>
    </row>
    <row r="2774" s="1" customFormat="1" spans="1:8">
      <c r="A2774" s="21" t="s">
        <v>554</v>
      </c>
      <c r="B2774" s="22" t="s">
        <v>555</v>
      </c>
      <c r="C2774" s="23" t="s">
        <v>4282</v>
      </c>
      <c r="D2774" s="22">
        <v>12</v>
      </c>
      <c r="E2774" s="22" t="str">
        <f>VLOOKUP(A2774,[4]技术合作!$1:$1048576,3,FALSE)</f>
        <v>江苏省苏州市</v>
      </c>
      <c r="F2774" s="21" t="s">
        <v>4291</v>
      </c>
      <c r="G2774" s="21" t="s">
        <v>554</v>
      </c>
      <c r="H2774" s="24"/>
    </row>
    <row r="2775" s="1" customFormat="1" spans="1:8">
      <c r="A2775" s="21" t="s">
        <v>554</v>
      </c>
      <c r="B2775" s="22" t="s">
        <v>555</v>
      </c>
      <c r="C2775" s="23" t="s">
        <v>4282</v>
      </c>
      <c r="D2775" s="22">
        <v>12</v>
      </c>
      <c r="E2775" s="22" t="str">
        <f>VLOOKUP(A2775,[4]技术合作!$1:$1048576,3,FALSE)</f>
        <v>江苏省苏州市</v>
      </c>
      <c r="F2775" s="21" t="s">
        <v>4292</v>
      </c>
      <c r="G2775" s="21" t="s">
        <v>554</v>
      </c>
      <c r="H2775" s="24"/>
    </row>
    <row r="2776" s="1" customFormat="1" spans="1:8">
      <c r="A2776" s="21" t="s">
        <v>554</v>
      </c>
      <c r="B2776" s="22" t="s">
        <v>555</v>
      </c>
      <c r="C2776" s="23" t="s">
        <v>4282</v>
      </c>
      <c r="D2776" s="22">
        <v>12</v>
      </c>
      <c r="E2776" s="22" t="str">
        <f>VLOOKUP(A2776,[4]技术合作!$1:$1048576,3,FALSE)</f>
        <v>江苏省苏州市</v>
      </c>
      <c r="F2776" s="21" t="s">
        <v>4293</v>
      </c>
      <c r="G2776" s="21" t="s">
        <v>554</v>
      </c>
      <c r="H2776" s="24"/>
    </row>
    <row r="2777" s="1" customFormat="1" spans="1:8">
      <c r="A2777" s="21" t="s">
        <v>554</v>
      </c>
      <c r="B2777" s="22" t="s">
        <v>555</v>
      </c>
      <c r="C2777" s="23" t="s">
        <v>4282</v>
      </c>
      <c r="D2777" s="22">
        <v>12</v>
      </c>
      <c r="E2777" s="22" t="str">
        <f>VLOOKUP(A2777,[4]技术合作!$1:$1048576,3,FALSE)</f>
        <v>江苏省苏州市</v>
      </c>
      <c r="F2777" s="21" t="s">
        <v>4294</v>
      </c>
      <c r="G2777" s="21" t="s">
        <v>554</v>
      </c>
      <c r="H2777" s="24"/>
    </row>
    <row r="2778" s="1" customFormat="1" spans="1:8">
      <c r="A2778" s="21" t="s">
        <v>557</v>
      </c>
      <c r="B2778" s="22" t="s">
        <v>558</v>
      </c>
      <c r="C2778" s="23" t="s">
        <v>4295</v>
      </c>
      <c r="D2778" s="22">
        <v>28</v>
      </c>
      <c r="E2778" s="22" t="str">
        <f>VLOOKUP(A2778,[4]技术合作!$1:$1048576,3,FALSE)</f>
        <v>江苏省常熟市</v>
      </c>
      <c r="F2778" s="29" t="s">
        <v>4296</v>
      </c>
      <c r="G2778" s="21" t="s">
        <v>557</v>
      </c>
      <c r="H2778" s="24"/>
    </row>
    <row r="2779" s="1" customFormat="1" spans="1:8">
      <c r="A2779" s="21" t="s">
        <v>557</v>
      </c>
      <c r="B2779" s="22" t="s">
        <v>558</v>
      </c>
      <c r="C2779" s="23" t="s">
        <v>4295</v>
      </c>
      <c r="D2779" s="22">
        <v>28</v>
      </c>
      <c r="E2779" s="22" t="str">
        <f>VLOOKUP(A2779,[4]技术合作!$1:$1048576,3,FALSE)</f>
        <v>江苏省常熟市</v>
      </c>
      <c r="F2779" s="21" t="s">
        <v>4297</v>
      </c>
      <c r="G2779" s="21" t="s">
        <v>557</v>
      </c>
      <c r="H2779" s="24"/>
    </row>
    <row r="2780" s="1" customFormat="1" spans="1:8">
      <c r="A2780" s="21" t="s">
        <v>557</v>
      </c>
      <c r="B2780" s="22" t="s">
        <v>558</v>
      </c>
      <c r="C2780" s="23" t="s">
        <v>4295</v>
      </c>
      <c r="D2780" s="22">
        <v>28</v>
      </c>
      <c r="E2780" s="22" t="str">
        <f>VLOOKUP(A2780,[4]技术合作!$1:$1048576,3,FALSE)</f>
        <v>江苏省常熟市</v>
      </c>
      <c r="F2780" s="21" t="s">
        <v>4298</v>
      </c>
      <c r="G2780" s="21" t="s">
        <v>557</v>
      </c>
      <c r="H2780" s="24"/>
    </row>
    <row r="2781" s="1" customFormat="1" spans="1:8">
      <c r="A2781" s="21" t="s">
        <v>557</v>
      </c>
      <c r="B2781" s="22" t="s">
        <v>558</v>
      </c>
      <c r="C2781" s="23" t="s">
        <v>4295</v>
      </c>
      <c r="D2781" s="22">
        <v>28</v>
      </c>
      <c r="E2781" s="22" t="str">
        <f>VLOOKUP(A2781,[4]技术合作!$1:$1048576,3,FALSE)</f>
        <v>江苏省常熟市</v>
      </c>
      <c r="F2781" s="21" t="s">
        <v>4299</v>
      </c>
      <c r="G2781" s="21" t="s">
        <v>557</v>
      </c>
      <c r="H2781" s="24"/>
    </row>
    <row r="2782" s="1" customFormat="1" spans="1:8">
      <c r="A2782" s="21" t="s">
        <v>557</v>
      </c>
      <c r="B2782" s="22" t="s">
        <v>558</v>
      </c>
      <c r="C2782" s="23" t="s">
        <v>4295</v>
      </c>
      <c r="D2782" s="22">
        <v>28</v>
      </c>
      <c r="E2782" s="22" t="str">
        <f>VLOOKUP(A2782,[4]技术合作!$1:$1048576,3,FALSE)</f>
        <v>江苏省常熟市</v>
      </c>
      <c r="F2782" s="21" t="s">
        <v>4300</v>
      </c>
      <c r="G2782" s="21" t="s">
        <v>557</v>
      </c>
      <c r="H2782" s="24"/>
    </row>
    <row r="2783" s="1" customFormat="1" spans="1:8">
      <c r="A2783" s="21" t="s">
        <v>557</v>
      </c>
      <c r="B2783" s="22" t="s">
        <v>558</v>
      </c>
      <c r="C2783" s="23" t="s">
        <v>4295</v>
      </c>
      <c r="D2783" s="22">
        <v>28</v>
      </c>
      <c r="E2783" s="22" t="str">
        <f>VLOOKUP(A2783,[4]技术合作!$1:$1048576,3,FALSE)</f>
        <v>江苏省常熟市</v>
      </c>
      <c r="F2783" s="21" t="s">
        <v>4301</v>
      </c>
      <c r="G2783" s="21" t="s">
        <v>557</v>
      </c>
      <c r="H2783" s="24"/>
    </row>
    <row r="2784" s="1" customFormat="1" spans="1:8">
      <c r="A2784" s="21" t="s">
        <v>557</v>
      </c>
      <c r="B2784" s="22" t="s">
        <v>558</v>
      </c>
      <c r="C2784" s="23" t="s">
        <v>4295</v>
      </c>
      <c r="D2784" s="22">
        <v>28</v>
      </c>
      <c r="E2784" s="22" t="str">
        <f>VLOOKUP(A2784,[4]技术合作!$1:$1048576,3,FALSE)</f>
        <v>江苏省常熟市</v>
      </c>
      <c r="F2784" s="21" t="s">
        <v>4302</v>
      </c>
      <c r="G2784" s="21" t="s">
        <v>557</v>
      </c>
      <c r="H2784" s="24"/>
    </row>
    <row r="2785" s="1" customFormat="1" spans="1:8">
      <c r="A2785" s="21" t="s">
        <v>557</v>
      </c>
      <c r="B2785" s="22" t="s">
        <v>558</v>
      </c>
      <c r="C2785" s="23" t="s">
        <v>4295</v>
      </c>
      <c r="D2785" s="22">
        <v>28</v>
      </c>
      <c r="E2785" s="22" t="str">
        <f>VLOOKUP(A2785,[4]技术合作!$1:$1048576,3,FALSE)</f>
        <v>江苏省常熟市</v>
      </c>
      <c r="F2785" s="21" t="s">
        <v>4303</v>
      </c>
      <c r="G2785" s="21" t="s">
        <v>557</v>
      </c>
      <c r="H2785" s="24"/>
    </row>
    <row r="2786" s="1" customFormat="1" spans="1:8">
      <c r="A2786" s="21" t="s">
        <v>557</v>
      </c>
      <c r="B2786" s="22" t="s">
        <v>558</v>
      </c>
      <c r="C2786" s="23" t="s">
        <v>4295</v>
      </c>
      <c r="D2786" s="22">
        <v>28</v>
      </c>
      <c r="E2786" s="22" t="str">
        <f>VLOOKUP(A2786,[4]技术合作!$1:$1048576,3,FALSE)</f>
        <v>江苏省常熟市</v>
      </c>
      <c r="F2786" s="21" t="s">
        <v>4304</v>
      </c>
      <c r="G2786" s="21" t="s">
        <v>557</v>
      </c>
      <c r="H2786" s="24"/>
    </row>
    <row r="2787" s="1" customFormat="1" spans="1:8">
      <c r="A2787" s="21" t="s">
        <v>557</v>
      </c>
      <c r="B2787" s="22" t="s">
        <v>558</v>
      </c>
      <c r="C2787" s="23" t="s">
        <v>4295</v>
      </c>
      <c r="D2787" s="22">
        <v>28</v>
      </c>
      <c r="E2787" s="22" t="str">
        <f>VLOOKUP(A2787,[4]技术合作!$1:$1048576,3,FALSE)</f>
        <v>江苏省常熟市</v>
      </c>
      <c r="F2787" s="21" t="s">
        <v>4305</v>
      </c>
      <c r="G2787" s="21" t="s">
        <v>557</v>
      </c>
      <c r="H2787" s="24"/>
    </row>
    <row r="2788" s="1" customFormat="1" spans="1:8">
      <c r="A2788" s="21" t="s">
        <v>557</v>
      </c>
      <c r="B2788" s="22" t="s">
        <v>558</v>
      </c>
      <c r="C2788" s="23" t="s">
        <v>4295</v>
      </c>
      <c r="D2788" s="22">
        <v>28</v>
      </c>
      <c r="E2788" s="22" t="str">
        <f>VLOOKUP(A2788,[4]技术合作!$1:$1048576,3,FALSE)</f>
        <v>江苏省常熟市</v>
      </c>
      <c r="F2788" s="21" t="s">
        <v>4306</v>
      </c>
      <c r="G2788" s="21" t="s">
        <v>557</v>
      </c>
      <c r="H2788" s="24"/>
    </row>
    <row r="2789" s="1" customFormat="1" spans="1:8">
      <c r="A2789" s="21" t="s">
        <v>557</v>
      </c>
      <c r="B2789" s="22" t="s">
        <v>558</v>
      </c>
      <c r="C2789" s="23" t="s">
        <v>4295</v>
      </c>
      <c r="D2789" s="22">
        <v>28</v>
      </c>
      <c r="E2789" s="22" t="str">
        <f>VLOOKUP(A2789,[4]技术合作!$1:$1048576,3,FALSE)</f>
        <v>江苏省常熟市</v>
      </c>
      <c r="F2789" s="21" t="s">
        <v>4307</v>
      </c>
      <c r="G2789" s="21" t="s">
        <v>557</v>
      </c>
      <c r="H2789" s="24"/>
    </row>
    <row r="2790" s="1" customFormat="1" ht="12" customHeight="1" spans="1:8">
      <c r="A2790" s="21" t="s">
        <v>557</v>
      </c>
      <c r="B2790" s="22" t="s">
        <v>558</v>
      </c>
      <c r="C2790" s="23" t="s">
        <v>4295</v>
      </c>
      <c r="D2790" s="22">
        <v>28</v>
      </c>
      <c r="E2790" s="22" t="str">
        <f>VLOOKUP(A2790,[4]技术合作!$1:$1048576,3,FALSE)</f>
        <v>江苏省常熟市</v>
      </c>
      <c r="F2790" s="21" t="s">
        <v>4308</v>
      </c>
      <c r="G2790" s="21" t="s">
        <v>557</v>
      </c>
      <c r="H2790" s="24"/>
    </row>
    <row r="2791" s="1" customFormat="1" spans="1:8">
      <c r="A2791" s="21" t="s">
        <v>557</v>
      </c>
      <c r="B2791" s="22" t="s">
        <v>558</v>
      </c>
      <c r="C2791" s="23" t="s">
        <v>4295</v>
      </c>
      <c r="D2791" s="22">
        <v>28</v>
      </c>
      <c r="E2791" s="22" t="str">
        <f>VLOOKUP(A2791,[4]技术合作!$1:$1048576,3,FALSE)</f>
        <v>江苏省常熟市</v>
      </c>
      <c r="F2791" s="21" t="s">
        <v>4309</v>
      </c>
      <c r="G2791" s="21" t="s">
        <v>557</v>
      </c>
      <c r="H2791" s="24"/>
    </row>
    <row r="2792" s="1" customFormat="1" spans="1:8">
      <c r="A2792" s="21" t="s">
        <v>557</v>
      </c>
      <c r="B2792" s="22" t="s">
        <v>558</v>
      </c>
      <c r="C2792" s="23" t="s">
        <v>4295</v>
      </c>
      <c r="D2792" s="22">
        <v>28</v>
      </c>
      <c r="E2792" s="22" t="str">
        <f>VLOOKUP(A2792,[4]技术合作!$1:$1048576,3,FALSE)</f>
        <v>江苏省常熟市</v>
      </c>
      <c r="F2792" s="21" t="s">
        <v>4310</v>
      </c>
      <c r="G2792" s="21" t="s">
        <v>557</v>
      </c>
      <c r="H2792" s="24"/>
    </row>
    <row r="2793" s="1" customFormat="1" spans="1:8">
      <c r="A2793" s="21" t="s">
        <v>557</v>
      </c>
      <c r="B2793" s="22" t="s">
        <v>558</v>
      </c>
      <c r="C2793" s="23" t="s">
        <v>4295</v>
      </c>
      <c r="D2793" s="22">
        <v>28</v>
      </c>
      <c r="E2793" s="22" t="str">
        <f>VLOOKUP(A2793,[4]技术合作!$1:$1048576,3,FALSE)</f>
        <v>江苏省常熟市</v>
      </c>
      <c r="F2793" s="21" t="s">
        <v>4311</v>
      </c>
      <c r="G2793" s="21" t="s">
        <v>557</v>
      </c>
      <c r="H2793" s="24"/>
    </row>
    <row r="2794" s="1" customFormat="1" spans="1:8">
      <c r="A2794" s="21" t="s">
        <v>557</v>
      </c>
      <c r="B2794" s="22" t="s">
        <v>558</v>
      </c>
      <c r="C2794" s="23" t="s">
        <v>4295</v>
      </c>
      <c r="D2794" s="22">
        <v>28</v>
      </c>
      <c r="E2794" s="22" t="str">
        <f>VLOOKUP(A2794,[4]技术合作!$1:$1048576,3,FALSE)</f>
        <v>江苏省常熟市</v>
      </c>
      <c r="F2794" s="21" t="s">
        <v>4312</v>
      </c>
      <c r="G2794" s="21" t="s">
        <v>557</v>
      </c>
      <c r="H2794" s="24"/>
    </row>
    <row r="2795" s="1" customFormat="1" spans="1:8">
      <c r="A2795" s="21" t="s">
        <v>557</v>
      </c>
      <c r="B2795" s="22" t="s">
        <v>558</v>
      </c>
      <c r="C2795" s="23" t="s">
        <v>4295</v>
      </c>
      <c r="D2795" s="22">
        <v>28</v>
      </c>
      <c r="E2795" s="22" t="str">
        <f>VLOOKUP(A2795,[4]技术合作!$1:$1048576,3,FALSE)</f>
        <v>江苏省常熟市</v>
      </c>
      <c r="F2795" s="21" t="s">
        <v>4313</v>
      </c>
      <c r="G2795" s="21" t="s">
        <v>557</v>
      </c>
      <c r="H2795" s="24"/>
    </row>
    <row r="2796" s="1" customFormat="1" spans="1:8">
      <c r="A2796" s="21" t="s">
        <v>557</v>
      </c>
      <c r="B2796" s="22" t="s">
        <v>558</v>
      </c>
      <c r="C2796" s="23" t="s">
        <v>4295</v>
      </c>
      <c r="D2796" s="22">
        <v>28</v>
      </c>
      <c r="E2796" s="22" t="str">
        <f>VLOOKUP(A2796,[4]技术合作!$1:$1048576,3,FALSE)</f>
        <v>江苏省常熟市</v>
      </c>
      <c r="F2796" s="21" t="s">
        <v>4314</v>
      </c>
      <c r="G2796" s="21" t="s">
        <v>557</v>
      </c>
      <c r="H2796" s="24"/>
    </row>
    <row r="2797" s="1" customFormat="1" spans="1:8">
      <c r="A2797" s="21" t="s">
        <v>557</v>
      </c>
      <c r="B2797" s="22" t="s">
        <v>558</v>
      </c>
      <c r="C2797" s="23" t="s">
        <v>4295</v>
      </c>
      <c r="D2797" s="22">
        <v>28</v>
      </c>
      <c r="E2797" s="22" t="str">
        <f>VLOOKUP(A2797,[4]技术合作!$1:$1048576,3,FALSE)</f>
        <v>江苏省常熟市</v>
      </c>
      <c r="F2797" s="21" t="s">
        <v>4315</v>
      </c>
      <c r="G2797" s="21" t="s">
        <v>557</v>
      </c>
      <c r="H2797" s="24"/>
    </row>
    <row r="2798" s="1" customFormat="1" ht="24" spans="1:8">
      <c r="A2798" s="21" t="s">
        <v>557</v>
      </c>
      <c r="B2798" s="22" t="s">
        <v>558</v>
      </c>
      <c r="C2798" s="23" t="s">
        <v>4295</v>
      </c>
      <c r="D2798" s="22">
        <v>28</v>
      </c>
      <c r="E2798" s="22" t="str">
        <f>VLOOKUP(A2798,[4]技术合作!$1:$1048576,3,FALSE)</f>
        <v>江苏省常熟市</v>
      </c>
      <c r="F2798" s="29" t="s">
        <v>4316</v>
      </c>
      <c r="G2798" s="21" t="s">
        <v>557</v>
      </c>
      <c r="H2798" s="24"/>
    </row>
    <row r="2799" s="1" customFormat="1" spans="1:8">
      <c r="A2799" s="21" t="s">
        <v>557</v>
      </c>
      <c r="B2799" s="22" t="s">
        <v>558</v>
      </c>
      <c r="C2799" s="23" t="s">
        <v>4295</v>
      </c>
      <c r="D2799" s="22">
        <v>28</v>
      </c>
      <c r="E2799" s="22" t="str">
        <f>VLOOKUP(A2799,[4]技术合作!$1:$1048576,3,FALSE)</f>
        <v>江苏省常熟市</v>
      </c>
      <c r="F2799" s="21" t="s">
        <v>4317</v>
      </c>
      <c r="G2799" s="21" t="s">
        <v>557</v>
      </c>
      <c r="H2799" s="24"/>
    </row>
    <row r="2800" s="1" customFormat="1" spans="1:8">
      <c r="A2800" s="21" t="s">
        <v>557</v>
      </c>
      <c r="B2800" s="22" t="s">
        <v>558</v>
      </c>
      <c r="C2800" s="23" t="s">
        <v>4295</v>
      </c>
      <c r="D2800" s="22">
        <v>28</v>
      </c>
      <c r="E2800" s="22" t="str">
        <f>VLOOKUP(A2800,[4]技术合作!$1:$1048576,3,FALSE)</f>
        <v>江苏省常熟市</v>
      </c>
      <c r="F2800" s="21" t="s">
        <v>4318</v>
      </c>
      <c r="G2800" s="21" t="s">
        <v>557</v>
      </c>
      <c r="H2800" s="24"/>
    </row>
    <row r="2801" s="1" customFormat="1" spans="1:8">
      <c r="A2801" s="21" t="s">
        <v>557</v>
      </c>
      <c r="B2801" s="22" t="s">
        <v>558</v>
      </c>
      <c r="C2801" s="23" t="s">
        <v>4295</v>
      </c>
      <c r="D2801" s="22">
        <v>28</v>
      </c>
      <c r="E2801" s="22" t="str">
        <f>VLOOKUP(A2801,[4]技术合作!$1:$1048576,3,FALSE)</f>
        <v>江苏省常熟市</v>
      </c>
      <c r="F2801" s="21" t="s">
        <v>4319</v>
      </c>
      <c r="G2801" s="21" t="s">
        <v>557</v>
      </c>
      <c r="H2801" s="24"/>
    </row>
    <row r="2802" s="1" customFormat="1" spans="1:8">
      <c r="A2802" s="21" t="s">
        <v>557</v>
      </c>
      <c r="B2802" s="22" t="s">
        <v>558</v>
      </c>
      <c r="C2802" s="23" t="s">
        <v>4295</v>
      </c>
      <c r="D2802" s="22">
        <v>28</v>
      </c>
      <c r="E2802" s="22" t="str">
        <f>VLOOKUP(A2802,[4]技术合作!$1:$1048576,3,FALSE)</f>
        <v>江苏省常熟市</v>
      </c>
      <c r="F2802" s="21" t="s">
        <v>4320</v>
      </c>
      <c r="G2802" s="21" t="s">
        <v>557</v>
      </c>
      <c r="H2802" s="24"/>
    </row>
    <row r="2803" s="1" customFormat="1" spans="1:8">
      <c r="A2803" s="21" t="s">
        <v>557</v>
      </c>
      <c r="B2803" s="22" t="s">
        <v>558</v>
      </c>
      <c r="C2803" s="23" t="s">
        <v>4295</v>
      </c>
      <c r="D2803" s="22">
        <v>28</v>
      </c>
      <c r="E2803" s="22" t="str">
        <f>VLOOKUP(A2803,[4]技术合作!$1:$1048576,3,FALSE)</f>
        <v>江苏省常熟市</v>
      </c>
      <c r="F2803" s="21" t="s">
        <v>4321</v>
      </c>
      <c r="G2803" s="21" t="s">
        <v>557</v>
      </c>
      <c r="H2803" s="24"/>
    </row>
    <row r="2804" s="1" customFormat="1" spans="1:8">
      <c r="A2804" s="21" t="s">
        <v>557</v>
      </c>
      <c r="B2804" s="22" t="s">
        <v>558</v>
      </c>
      <c r="C2804" s="23" t="s">
        <v>4295</v>
      </c>
      <c r="D2804" s="22">
        <v>28</v>
      </c>
      <c r="E2804" s="22" t="str">
        <f>VLOOKUP(A2804,[4]技术合作!$1:$1048576,3,FALSE)</f>
        <v>江苏省常熟市</v>
      </c>
      <c r="F2804" s="29" t="s">
        <v>4322</v>
      </c>
      <c r="G2804" s="21" t="s">
        <v>557</v>
      </c>
      <c r="H2804" s="24"/>
    </row>
    <row r="2805" s="1" customFormat="1" spans="1:8">
      <c r="A2805" s="21" t="s">
        <v>557</v>
      </c>
      <c r="B2805" s="22" t="s">
        <v>558</v>
      </c>
      <c r="C2805" s="23" t="s">
        <v>4295</v>
      </c>
      <c r="D2805" s="22">
        <v>28</v>
      </c>
      <c r="E2805" s="22" t="str">
        <f>VLOOKUP(A2805,[4]技术合作!$1:$1048576,3,FALSE)</f>
        <v>江苏省常熟市</v>
      </c>
      <c r="F2805" s="21" t="s">
        <v>4323</v>
      </c>
      <c r="G2805" s="21" t="s">
        <v>557</v>
      </c>
      <c r="H2805" s="24"/>
    </row>
    <row r="2806" s="1" customFormat="1" spans="1:8">
      <c r="A2806" s="21" t="s">
        <v>560</v>
      </c>
      <c r="B2806" s="22" t="s">
        <v>561</v>
      </c>
      <c r="C2806" s="23" t="s">
        <v>4324</v>
      </c>
      <c r="D2806" s="22">
        <v>6</v>
      </c>
      <c r="E2806" s="22" t="str">
        <f>VLOOKUP(A2806,[4]技术合作!$1:$1048576,3,FALSE)</f>
        <v>江苏省苏州市</v>
      </c>
      <c r="F2806" s="21" t="s">
        <v>4325</v>
      </c>
      <c r="G2806" s="21" t="s">
        <v>560</v>
      </c>
      <c r="H2806" s="24"/>
    </row>
    <row r="2807" s="1" customFormat="1" spans="1:8">
      <c r="A2807" s="21" t="s">
        <v>560</v>
      </c>
      <c r="B2807" s="22" t="s">
        <v>561</v>
      </c>
      <c r="C2807" s="23" t="s">
        <v>4324</v>
      </c>
      <c r="D2807" s="22">
        <v>6</v>
      </c>
      <c r="E2807" s="22" t="str">
        <f>VLOOKUP(A2807,[4]技术合作!$1:$1048576,3,FALSE)</f>
        <v>江苏省苏州市</v>
      </c>
      <c r="F2807" s="21" t="s">
        <v>4326</v>
      </c>
      <c r="G2807" s="21" t="s">
        <v>560</v>
      </c>
      <c r="H2807" s="24"/>
    </row>
    <row r="2808" s="1" customFormat="1" spans="1:8">
      <c r="A2808" s="21" t="s">
        <v>560</v>
      </c>
      <c r="B2808" s="22" t="s">
        <v>561</v>
      </c>
      <c r="C2808" s="23" t="s">
        <v>4324</v>
      </c>
      <c r="D2808" s="22">
        <v>6</v>
      </c>
      <c r="E2808" s="22" t="str">
        <f>VLOOKUP(A2808,[4]技术合作!$1:$1048576,3,FALSE)</f>
        <v>江苏省苏州市</v>
      </c>
      <c r="F2808" s="21" t="s">
        <v>4327</v>
      </c>
      <c r="G2808" s="21" t="s">
        <v>560</v>
      </c>
      <c r="H2808" s="24"/>
    </row>
    <row r="2809" s="1" customFormat="1" spans="1:8">
      <c r="A2809" s="21" t="s">
        <v>560</v>
      </c>
      <c r="B2809" s="22" t="s">
        <v>561</v>
      </c>
      <c r="C2809" s="23" t="s">
        <v>4324</v>
      </c>
      <c r="D2809" s="22">
        <v>6</v>
      </c>
      <c r="E2809" s="22" t="str">
        <f>VLOOKUP(A2809,[4]技术合作!$1:$1048576,3,FALSE)</f>
        <v>江苏省苏州市</v>
      </c>
      <c r="F2809" s="21" t="s">
        <v>2379</v>
      </c>
      <c r="G2809" s="21" t="s">
        <v>560</v>
      </c>
      <c r="H2809" s="24"/>
    </row>
    <row r="2810" s="1" customFormat="1" spans="1:8">
      <c r="A2810" s="21" t="s">
        <v>560</v>
      </c>
      <c r="B2810" s="22" t="s">
        <v>561</v>
      </c>
      <c r="C2810" s="23" t="s">
        <v>4324</v>
      </c>
      <c r="D2810" s="22">
        <v>6</v>
      </c>
      <c r="E2810" s="22" t="str">
        <f>VLOOKUP(A2810,[4]技术合作!$1:$1048576,3,FALSE)</f>
        <v>江苏省苏州市</v>
      </c>
      <c r="F2810" s="21" t="s">
        <v>4328</v>
      </c>
      <c r="G2810" s="21" t="s">
        <v>560</v>
      </c>
      <c r="H2810" s="24"/>
    </row>
    <row r="2811" s="1" customFormat="1" spans="1:8">
      <c r="A2811" s="21" t="s">
        <v>560</v>
      </c>
      <c r="B2811" s="22" t="s">
        <v>561</v>
      </c>
      <c r="C2811" s="23" t="s">
        <v>4324</v>
      </c>
      <c r="D2811" s="22">
        <v>6</v>
      </c>
      <c r="E2811" s="22" t="str">
        <f>VLOOKUP(A2811,[4]技术合作!$1:$1048576,3,FALSE)</f>
        <v>江苏省苏州市</v>
      </c>
      <c r="F2811" s="21" t="s">
        <v>4329</v>
      </c>
      <c r="G2811" s="21" t="s">
        <v>560</v>
      </c>
      <c r="H2811" s="24"/>
    </row>
    <row r="2812" s="1" customFormat="1" spans="1:8">
      <c r="A2812" s="21" t="s">
        <v>563</v>
      </c>
      <c r="B2812" s="22" t="s">
        <v>564</v>
      </c>
      <c r="C2812" s="23" t="s">
        <v>4330</v>
      </c>
      <c r="D2812" s="22">
        <v>13</v>
      </c>
      <c r="E2812" s="22" t="str">
        <f>VLOOKUP(A2812,[4]技术合作!$1:$1048576,3,FALSE)</f>
        <v>陕西省西安市</v>
      </c>
      <c r="F2812" s="21" t="s">
        <v>4331</v>
      </c>
      <c r="G2812" s="21" t="s">
        <v>563</v>
      </c>
      <c r="H2812" s="24"/>
    </row>
    <row r="2813" s="1" customFormat="1" spans="1:8">
      <c r="A2813" s="21" t="s">
        <v>563</v>
      </c>
      <c r="B2813" s="22" t="s">
        <v>564</v>
      </c>
      <c r="C2813" s="23" t="s">
        <v>4330</v>
      </c>
      <c r="D2813" s="22">
        <v>13</v>
      </c>
      <c r="E2813" s="22" t="str">
        <f>VLOOKUP(A2813,[4]技术合作!$1:$1048576,3,FALSE)</f>
        <v>陕西省西安市</v>
      </c>
      <c r="F2813" s="21" t="s">
        <v>4332</v>
      </c>
      <c r="G2813" s="21" t="s">
        <v>563</v>
      </c>
      <c r="H2813" s="24"/>
    </row>
    <row r="2814" s="1" customFormat="1" spans="1:8">
      <c r="A2814" s="21" t="s">
        <v>563</v>
      </c>
      <c r="B2814" s="22" t="s">
        <v>564</v>
      </c>
      <c r="C2814" s="23" t="s">
        <v>4330</v>
      </c>
      <c r="D2814" s="22">
        <v>13</v>
      </c>
      <c r="E2814" s="22" t="str">
        <f>VLOOKUP(A2814,[4]技术合作!$1:$1048576,3,FALSE)</f>
        <v>陕西省西安市</v>
      </c>
      <c r="F2814" s="21" t="s">
        <v>4333</v>
      </c>
      <c r="G2814" s="21" t="s">
        <v>563</v>
      </c>
      <c r="H2814" s="24"/>
    </row>
    <row r="2815" s="1" customFormat="1" spans="1:8">
      <c r="A2815" s="21" t="s">
        <v>563</v>
      </c>
      <c r="B2815" s="22" t="s">
        <v>564</v>
      </c>
      <c r="C2815" s="23" t="s">
        <v>4330</v>
      </c>
      <c r="D2815" s="22">
        <v>13</v>
      </c>
      <c r="E2815" s="22" t="str">
        <f>VLOOKUP(A2815,[4]技术合作!$1:$1048576,3,FALSE)</f>
        <v>陕西省西安市</v>
      </c>
      <c r="F2815" s="21" t="s">
        <v>4334</v>
      </c>
      <c r="G2815" s="21" t="s">
        <v>563</v>
      </c>
      <c r="H2815" s="24"/>
    </row>
    <row r="2816" s="1" customFormat="1" spans="1:8">
      <c r="A2816" s="21" t="s">
        <v>563</v>
      </c>
      <c r="B2816" s="22" t="s">
        <v>564</v>
      </c>
      <c r="C2816" s="23" t="s">
        <v>4330</v>
      </c>
      <c r="D2816" s="22">
        <v>13</v>
      </c>
      <c r="E2816" s="22" t="str">
        <f>VLOOKUP(A2816,[4]技术合作!$1:$1048576,3,FALSE)</f>
        <v>陕西省西安市</v>
      </c>
      <c r="F2816" s="21" t="s">
        <v>4335</v>
      </c>
      <c r="G2816" s="21" t="s">
        <v>563</v>
      </c>
      <c r="H2816" s="24"/>
    </row>
    <row r="2817" s="1" customFormat="1" spans="1:8">
      <c r="A2817" s="21" t="s">
        <v>563</v>
      </c>
      <c r="B2817" s="22" t="s">
        <v>564</v>
      </c>
      <c r="C2817" s="23" t="s">
        <v>4330</v>
      </c>
      <c r="D2817" s="22">
        <v>13</v>
      </c>
      <c r="E2817" s="22" t="str">
        <f>VLOOKUP(A2817,[4]技术合作!$1:$1048576,3,FALSE)</f>
        <v>陕西省西安市</v>
      </c>
      <c r="F2817" s="21" t="s">
        <v>4336</v>
      </c>
      <c r="G2817" s="21" t="s">
        <v>563</v>
      </c>
      <c r="H2817" s="24"/>
    </row>
    <row r="2818" s="1" customFormat="1" spans="1:8">
      <c r="A2818" s="21" t="s">
        <v>563</v>
      </c>
      <c r="B2818" s="22" t="s">
        <v>564</v>
      </c>
      <c r="C2818" s="23" t="s">
        <v>4330</v>
      </c>
      <c r="D2818" s="22">
        <v>13</v>
      </c>
      <c r="E2818" s="22" t="str">
        <f>VLOOKUP(A2818,[4]技术合作!$1:$1048576,3,FALSE)</f>
        <v>陕西省西安市</v>
      </c>
      <c r="F2818" s="21" t="s">
        <v>4337</v>
      </c>
      <c r="G2818" s="21" t="s">
        <v>563</v>
      </c>
      <c r="H2818" s="24"/>
    </row>
    <row r="2819" s="1" customFormat="1" spans="1:8">
      <c r="A2819" s="21" t="s">
        <v>563</v>
      </c>
      <c r="B2819" s="22" t="s">
        <v>564</v>
      </c>
      <c r="C2819" s="23" t="s">
        <v>4330</v>
      </c>
      <c r="D2819" s="22">
        <v>13</v>
      </c>
      <c r="E2819" s="22" t="str">
        <f>VLOOKUP(A2819,[4]技术合作!$1:$1048576,3,FALSE)</f>
        <v>陕西省西安市</v>
      </c>
      <c r="F2819" s="21" t="s">
        <v>4338</v>
      </c>
      <c r="G2819" s="21" t="s">
        <v>563</v>
      </c>
      <c r="H2819" s="24"/>
    </row>
    <row r="2820" s="1" customFormat="1" spans="1:8">
      <c r="A2820" s="21" t="s">
        <v>563</v>
      </c>
      <c r="B2820" s="22" t="s">
        <v>564</v>
      </c>
      <c r="C2820" s="23" t="s">
        <v>4330</v>
      </c>
      <c r="D2820" s="22">
        <v>13</v>
      </c>
      <c r="E2820" s="22" t="str">
        <f>VLOOKUP(A2820,[4]技术合作!$1:$1048576,3,FALSE)</f>
        <v>陕西省西安市</v>
      </c>
      <c r="F2820" s="21" t="s">
        <v>4339</v>
      </c>
      <c r="G2820" s="21" t="s">
        <v>563</v>
      </c>
      <c r="H2820" s="24"/>
    </row>
    <row r="2821" s="1" customFormat="1" spans="1:8">
      <c r="A2821" s="21" t="s">
        <v>563</v>
      </c>
      <c r="B2821" s="22" t="s">
        <v>564</v>
      </c>
      <c r="C2821" s="23" t="s">
        <v>4330</v>
      </c>
      <c r="D2821" s="22">
        <v>13</v>
      </c>
      <c r="E2821" s="22" t="str">
        <f>VLOOKUP(A2821,[4]技术合作!$1:$1048576,3,FALSE)</f>
        <v>陕西省西安市</v>
      </c>
      <c r="F2821" s="21" t="s">
        <v>4340</v>
      </c>
      <c r="G2821" s="21" t="s">
        <v>563</v>
      </c>
      <c r="H2821" s="24"/>
    </row>
    <row r="2822" s="1" customFormat="1" spans="1:8">
      <c r="A2822" s="21" t="s">
        <v>563</v>
      </c>
      <c r="B2822" s="22" t="s">
        <v>564</v>
      </c>
      <c r="C2822" s="23" t="s">
        <v>4330</v>
      </c>
      <c r="D2822" s="22">
        <v>13</v>
      </c>
      <c r="E2822" s="22" t="str">
        <f>VLOOKUP(A2822,[4]技术合作!$1:$1048576,3,FALSE)</f>
        <v>陕西省西安市</v>
      </c>
      <c r="F2822" s="21" t="s">
        <v>4341</v>
      </c>
      <c r="G2822" s="21" t="s">
        <v>563</v>
      </c>
      <c r="H2822" s="24"/>
    </row>
    <row r="2823" s="1" customFormat="1" spans="1:8">
      <c r="A2823" s="21" t="s">
        <v>563</v>
      </c>
      <c r="B2823" s="22" t="s">
        <v>564</v>
      </c>
      <c r="C2823" s="23" t="s">
        <v>4330</v>
      </c>
      <c r="D2823" s="22">
        <v>13</v>
      </c>
      <c r="E2823" s="22" t="str">
        <f>VLOOKUP(A2823,[4]技术合作!$1:$1048576,3,FALSE)</f>
        <v>陕西省西安市</v>
      </c>
      <c r="F2823" s="21" t="s">
        <v>4342</v>
      </c>
      <c r="G2823" s="21" t="s">
        <v>563</v>
      </c>
      <c r="H2823" s="24"/>
    </row>
    <row r="2824" s="1" customFormat="1" spans="1:8">
      <c r="A2824" s="21" t="s">
        <v>563</v>
      </c>
      <c r="B2824" s="22" t="s">
        <v>564</v>
      </c>
      <c r="C2824" s="23" t="s">
        <v>4330</v>
      </c>
      <c r="D2824" s="22">
        <v>13</v>
      </c>
      <c r="E2824" s="22" t="str">
        <f>VLOOKUP(A2824,[4]技术合作!$1:$1048576,3,FALSE)</f>
        <v>陕西省西安市</v>
      </c>
      <c r="F2824" s="21" t="s">
        <v>4343</v>
      </c>
      <c r="G2824" s="21" t="s">
        <v>563</v>
      </c>
      <c r="H2824" s="24"/>
    </row>
    <row r="2825" s="1" customFormat="1" spans="1:8">
      <c r="A2825" s="21" t="s">
        <v>566</v>
      </c>
      <c r="B2825" s="22" t="s">
        <v>567</v>
      </c>
      <c r="C2825" s="23" t="s">
        <v>4344</v>
      </c>
      <c r="D2825" s="22">
        <v>8</v>
      </c>
      <c r="E2825" s="22" t="str">
        <f>VLOOKUP(A2825,[4]技术合作!$1:$1048576,3,FALSE)</f>
        <v>广东省潮州市</v>
      </c>
      <c r="F2825" s="21" t="s">
        <v>4345</v>
      </c>
      <c r="G2825" s="21" t="s">
        <v>566</v>
      </c>
      <c r="H2825" s="24"/>
    </row>
    <row r="2826" s="1" customFormat="1" spans="1:8">
      <c r="A2826" s="21" t="s">
        <v>566</v>
      </c>
      <c r="B2826" s="22" t="s">
        <v>567</v>
      </c>
      <c r="C2826" s="23" t="s">
        <v>4344</v>
      </c>
      <c r="D2826" s="22">
        <v>8</v>
      </c>
      <c r="E2826" s="22" t="str">
        <f>VLOOKUP(A2826,[4]技术合作!$1:$1048576,3,FALSE)</f>
        <v>广东省潮州市</v>
      </c>
      <c r="F2826" s="21" t="s">
        <v>4346</v>
      </c>
      <c r="G2826" s="21" t="s">
        <v>566</v>
      </c>
      <c r="H2826" s="24"/>
    </row>
    <row r="2827" s="1" customFormat="1" spans="1:8">
      <c r="A2827" s="21" t="s">
        <v>566</v>
      </c>
      <c r="B2827" s="22" t="s">
        <v>567</v>
      </c>
      <c r="C2827" s="23" t="s">
        <v>4344</v>
      </c>
      <c r="D2827" s="22">
        <v>8</v>
      </c>
      <c r="E2827" s="22" t="str">
        <f>VLOOKUP(A2827,[4]技术合作!$1:$1048576,3,FALSE)</f>
        <v>广东省潮州市</v>
      </c>
      <c r="F2827" s="21" t="s">
        <v>4347</v>
      </c>
      <c r="G2827" s="21" t="s">
        <v>566</v>
      </c>
      <c r="H2827" s="24"/>
    </row>
    <row r="2828" s="1" customFormat="1" spans="1:8">
      <c r="A2828" s="21" t="s">
        <v>566</v>
      </c>
      <c r="B2828" s="22" t="s">
        <v>567</v>
      </c>
      <c r="C2828" s="23" t="s">
        <v>4344</v>
      </c>
      <c r="D2828" s="22">
        <v>8</v>
      </c>
      <c r="E2828" s="22" t="str">
        <f>VLOOKUP(A2828,[4]技术合作!$1:$1048576,3,FALSE)</f>
        <v>广东省潮州市</v>
      </c>
      <c r="F2828" s="21" t="s">
        <v>4348</v>
      </c>
      <c r="G2828" s="21" t="s">
        <v>566</v>
      </c>
      <c r="H2828" s="24"/>
    </row>
    <row r="2829" s="1" customFormat="1" spans="1:8">
      <c r="A2829" s="21" t="s">
        <v>566</v>
      </c>
      <c r="B2829" s="22" t="s">
        <v>567</v>
      </c>
      <c r="C2829" s="23" t="s">
        <v>4344</v>
      </c>
      <c r="D2829" s="22">
        <v>8</v>
      </c>
      <c r="E2829" s="22" t="str">
        <f>VLOOKUP(A2829,[4]技术合作!$1:$1048576,3,FALSE)</f>
        <v>广东省潮州市</v>
      </c>
      <c r="F2829" s="21" t="s">
        <v>4349</v>
      </c>
      <c r="G2829" s="21" t="s">
        <v>566</v>
      </c>
      <c r="H2829" s="24"/>
    </row>
    <row r="2830" s="1" customFormat="1" spans="1:8">
      <c r="A2830" s="21" t="s">
        <v>566</v>
      </c>
      <c r="B2830" s="22" t="s">
        <v>567</v>
      </c>
      <c r="C2830" s="23" t="s">
        <v>4344</v>
      </c>
      <c r="D2830" s="22">
        <v>8</v>
      </c>
      <c r="E2830" s="22" t="str">
        <f>VLOOKUP(A2830,[4]技术合作!$1:$1048576,3,FALSE)</f>
        <v>广东省潮州市</v>
      </c>
      <c r="F2830" s="21" t="s">
        <v>4350</v>
      </c>
      <c r="G2830" s="21" t="s">
        <v>566</v>
      </c>
      <c r="H2830" s="24"/>
    </row>
    <row r="2831" s="1" customFormat="1" ht="24" spans="1:8">
      <c r="A2831" s="21" t="s">
        <v>566</v>
      </c>
      <c r="B2831" s="22" t="s">
        <v>567</v>
      </c>
      <c r="C2831" s="23" t="s">
        <v>4344</v>
      </c>
      <c r="D2831" s="22">
        <v>8</v>
      </c>
      <c r="E2831" s="22" t="str">
        <f>VLOOKUP(A2831,[4]技术合作!$1:$1048576,3,FALSE)</f>
        <v>广东省潮州市</v>
      </c>
      <c r="F2831" s="29" t="s">
        <v>4351</v>
      </c>
      <c r="G2831" s="21" t="s">
        <v>566</v>
      </c>
      <c r="H2831" s="24"/>
    </row>
    <row r="2832" s="1" customFormat="1" spans="1:8">
      <c r="A2832" s="21" t="s">
        <v>566</v>
      </c>
      <c r="B2832" s="22" t="s">
        <v>567</v>
      </c>
      <c r="C2832" s="23" t="s">
        <v>4344</v>
      </c>
      <c r="D2832" s="22">
        <v>8</v>
      </c>
      <c r="E2832" s="22" t="str">
        <f>VLOOKUP(A2832,[4]技术合作!$1:$1048576,3,FALSE)</f>
        <v>广东省潮州市</v>
      </c>
      <c r="F2832" s="21" t="s">
        <v>4352</v>
      </c>
      <c r="G2832" s="21" t="s">
        <v>566</v>
      </c>
      <c r="H2832" s="24"/>
    </row>
    <row r="2833" s="1" customFormat="1" spans="1:8">
      <c r="A2833" s="21" t="s">
        <v>569</v>
      </c>
      <c r="B2833" s="22" t="s">
        <v>570</v>
      </c>
      <c r="C2833" s="23" t="s">
        <v>4353</v>
      </c>
      <c r="D2833" s="22">
        <v>4</v>
      </c>
      <c r="E2833" s="22" t="str">
        <f>VLOOKUP(A2833,[4]技术合作!$1:$1048576,3,FALSE)</f>
        <v>四川省成都市</v>
      </c>
      <c r="F2833" s="21" t="s">
        <v>4354</v>
      </c>
      <c r="G2833" s="21" t="s">
        <v>569</v>
      </c>
      <c r="H2833" s="24"/>
    </row>
    <row r="2834" s="1" customFormat="1" spans="1:8">
      <c r="A2834" s="21" t="s">
        <v>569</v>
      </c>
      <c r="B2834" s="22" t="s">
        <v>570</v>
      </c>
      <c r="C2834" s="23" t="s">
        <v>4353</v>
      </c>
      <c r="D2834" s="22">
        <v>4</v>
      </c>
      <c r="E2834" s="22" t="str">
        <f>VLOOKUP(A2834,[4]技术合作!$1:$1048576,3,FALSE)</f>
        <v>四川省成都市</v>
      </c>
      <c r="F2834" s="21" t="s">
        <v>4355</v>
      </c>
      <c r="G2834" s="21" t="s">
        <v>569</v>
      </c>
      <c r="H2834" s="24"/>
    </row>
    <row r="2835" s="1" customFormat="1" spans="1:8">
      <c r="A2835" s="21" t="s">
        <v>569</v>
      </c>
      <c r="B2835" s="22" t="s">
        <v>570</v>
      </c>
      <c r="C2835" s="23" t="s">
        <v>4353</v>
      </c>
      <c r="D2835" s="14">
        <v>4</v>
      </c>
      <c r="E2835" s="22" t="str">
        <f>VLOOKUP(A2835,[4]技术合作!$1:$1048576,3,FALSE)</f>
        <v>四川省成都市</v>
      </c>
      <c r="F2835" s="21" t="s">
        <v>4356</v>
      </c>
      <c r="G2835" s="21" t="s">
        <v>569</v>
      </c>
      <c r="H2835" s="24"/>
    </row>
    <row r="2836" s="1" customFormat="1" spans="1:8">
      <c r="A2836" s="21" t="s">
        <v>569</v>
      </c>
      <c r="B2836" s="22" t="s">
        <v>570</v>
      </c>
      <c r="C2836" s="23" t="s">
        <v>4353</v>
      </c>
      <c r="D2836" s="22">
        <v>4</v>
      </c>
      <c r="E2836" s="22" t="str">
        <f>VLOOKUP(A2836,[4]技术合作!$1:$1048576,3,FALSE)</f>
        <v>四川省成都市</v>
      </c>
      <c r="F2836" s="21" t="s">
        <v>4357</v>
      </c>
      <c r="G2836" s="21" t="s">
        <v>569</v>
      </c>
      <c r="H2836" s="24"/>
    </row>
    <row r="2837" s="1" customFormat="1" spans="1:8">
      <c r="A2837" s="21" t="s">
        <v>572</v>
      </c>
      <c r="B2837" s="22" t="s">
        <v>573</v>
      </c>
      <c r="C2837" s="23" t="s">
        <v>4358</v>
      </c>
      <c r="D2837" s="22">
        <v>21</v>
      </c>
      <c r="E2837" s="22" t="str">
        <f>VLOOKUP(A2837,[4]技术合作!$1:$1048576,3,FALSE)</f>
        <v>湖南省长沙市</v>
      </c>
      <c r="F2837" s="21" t="s">
        <v>4359</v>
      </c>
      <c r="G2837" s="21" t="s">
        <v>572</v>
      </c>
      <c r="H2837" s="24"/>
    </row>
    <row r="2838" s="1" customFormat="1" spans="1:8">
      <c r="A2838" s="21" t="s">
        <v>572</v>
      </c>
      <c r="B2838" s="22" t="s">
        <v>573</v>
      </c>
      <c r="C2838" s="23" t="s">
        <v>4358</v>
      </c>
      <c r="D2838" s="22">
        <v>21</v>
      </c>
      <c r="E2838" s="22" t="str">
        <f>VLOOKUP(A2838,[4]技术合作!$1:$1048576,3,FALSE)</f>
        <v>湖南省长沙市</v>
      </c>
      <c r="F2838" s="21" t="s">
        <v>4360</v>
      </c>
      <c r="G2838" s="21" t="s">
        <v>572</v>
      </c>
      <c r="H2838" s="24"/>
    </row>
    <row r="2839" s="1" customFormat="1" spans="1:8">
      <c r="A2839" s="21" t="s">
        <v>572</v>
      </c>
      <c r="B2839" s="22" t="s">
        <v>573</v>
      </c>
      <c r="C2839" s="23" t="s">
        <v>4358</v>
      </c>
      <c r="D2839" s="22">
        <v>21</v>
      </c>
      <c r="E2839" s="22" t="str">
        <f>VLOOKUP(A2839,[4]技术合作!$1:$1048576,3,FALSE)</f>
        <v>湖南省长沙市</v>
      </c>
      <c r="F2839" s="21" t="s">
        <v>4361</v>
      </c>
      <c r="G2839" s="21" t="s">
        <v>572</v>
      </c>
      <c r="H2839" s="24"/>
    </row>
    <row r="2840" s="1" customFormat="1" spans="1:8">
      <c r="A2840" s="21" t="s">
        <v>572</v>
      </c>
      <c r="B2840" s="22" t="s">
        <v>573</v>
      </c>
      <c r="C2840" s="23" t="s">
        <v>4358</v>
      </c>
      <c r="D2840" s="22">
        <v>21</v>
      </c>
      <c r="E2840" s="22" t="str">
        <f>VLOOKUP(A2840,[4]技术合作!$1:$1048576,3,FALSE)</f>
        <v>湖南省长沙市</v>
      </c>
      <c r="F2840" s="21" t="s">
        <v>4362</v>
      </c>
      <c r="G2840" s="21" t="s">
        <v>572</v>
      </c>
      <c r="H2840" s="24"/>
    </row>
    <row r="2841" s="1" customFormat="1" spans="1:8">
      <c r="A2841" s="21" t="s">
        <v>572</v>
      </c>
      <c r="B2841" s="22" t="s">
        <v>573</v>
      </c>
      <c r="C2841" s="23" t="s">
        <v>4358</v>
      </c>
      <c r="D2841" s="22">
        <v>21</v>
      </c>
      <c r="E2841" s="22" t="str">
        <f>VLOOKUP(A2841,[4]技术合作!$1:$1048576,3,FALSE)</f>
        <v>湖南省长沙市</v>
      </c>
      <c r="F2841" s="29" t="s">
        <v>4363</v>
      </c>
      <c r="G2841" s="21" t="s">
        <v>572</v>
      </c>
      <c r="H2841" s="24"/>
    </row>
    <row r="2842" s="1" customFormat="1" spans="1:8">
      <c r="A2842" s="21" t="s">
        <v>572</v>
      </c>
      <c r="B2842" s="22" t="s">
        <v>573</v>
      </c>
      <c r="C2842" s="23" t="s">
        <v>4358</v>
      </c>
      <c r="D2842" s="22">
        <v>21</v>
      </c>
      <c r="E2842" s="22" t="str">
        <f>VLOOKUP(A2842,[4]技术合作!$1:$1048576,3,FALSE)</f>
        <v>湖南省长沙市</v>
      </c>
      <c r="F2842" s="21" t="s">
        <v>4364</v>
      </c>
      <c r="G2842" s="21" t="s">
        <v>572</v>
      </c>
      <c r="H2842" s="24"/>
    </row>
    <row r="2843" s="1" customFormat="1" spans="1:8">
      <c r="A2843" s="21" t="s">
        <v>572</v>
      </c>
      <c r="B2843" s="22" t="s">
        <v>573</v>
      </c>
      <c r="C2843" s="23" t="s">
        <v>4358</v>
      </c>
      <c r="D2843" s="22">
        <v>21</v>
      </c>
      <c r="E2843" s="22" t="str">
        <f>VLOOKUP(A2843,[4]技术合作!$1:$1048576,3,FALSE)</f>
        <v>湖南省长沙市</v>
      </c>
      <c r="F2843" s="21" t="s">
        <v>4365</v>
      </c>
      <c r="G2843" s="21" t="s">
        <v>572</v>
      </c>
      <c r="H2843" s="24"/>
    </row>
    <row r="2844" s="1" customFormat="1" spans="1:8">
      <c r="A2844" s="21" t="s">
        <v>572</v>
      </c>
      <c r="B2844" s="22" t="s">
        <v>573</v>
      </c>
      <c r="C2844" s="23" t="s">
        <v>4358</v>
      </c>
      <c r="D2844" s="22">
        <v>21</v>
      </c>
      <c r="E2844" s="22" t="str">
        <f>VLOOKUP(A2844,[4]技术合作!$1:$1048576,3,FALSE)</f>
        <v>湖南省长沙市</v>
      </c>
      <c r="F2844" s="21" t="s">
        <v>4366</v>
      </c>
      <c r="G2844" s="21" t="s">
        <v>572</v>
      </c>
      <c r="H2844" s="24"/>
    </row>
    <row r="2845" s="1" customFormat="1" spans="1:8">
      <c r="A2845" s="21" t="s">
        <v>572</v>
      </c>
      <c r="B2845" s="22" t="s">
        <v>573</v>
      </c>
      <c r="C2845" s="23" t="s">
        <v>4358</v>
      </c>
      <c r="D2845" s="22">
        <v>21</v>
      </c>
      <c r="E2845" s="22" t="str">
        <f>VLOOKUP(A2845,[4]技术合作!$1:$1048576,3,FALSE)</f>
        <v>湖南省长沙市</v>
      </c>
      <c r="F2845" s="21" t="s">
        <v>4367</v>
      </c>
      <c r="G2845" s="21" t="s">
        <v>572</v>
      </c>
      <c r="H2845" s="24"/>
    </row>
    <row r="2846" s="1" customFormat="1" spans="1:8">
      <c r="A2846" s="21" t="s">
        <v>572</v>
      </c>
      <c r="B2846" s="22" t="s">
        <v>573</v>
      </c>
      <c r="C2846" s="23" t="s">
        <v>4358</v>
      </c>
      <c r="D2846" s="22">
        <v>21</v>
      </c>
      <c r="E2846" s="22" t="str">
        <f>VLOOKUP(A2846,[4]技术合作!$1:$1048576,3,FALSE)</f>
        <v>湖南省长沙市</v>
      </c>
      <c r="F2846" s="21" t="s">
        <v>4368</v>
      </c>
      <c r="G2846" s="21" t="s">
        <v>572</v>
      </c>
      <c r="H2846" s="24"/>
    </row>
    <row r="2847" s="1" customFormat="1" spans="1:8">
      <c r="A2847" s="21" t="s">
        <v>572</v>
      </c>
      <c r="B2847" s="22" t="s">
        <v>573</v>
      </c>
      <c r="C2847" s="23" t="s">
        <v>4358</v>
      </c>
      <c r="D2847" s="22">
        <v>21</v>
      </c>
      <c r="E2847" s="22" t="str">
        <f>VLOOKUP(A2847,[4]技术合作!$1:$1048576,3,FALSE)</f>
        <v>湖南省长沙市</v>
      </c>
      <c r="F2847" s="21" t="s">
        <v>4369</v>
      </c>
      <c r="G2847" s="21" t="s">
        <v>572</v>
      </c>
      <c r="H2847" s="24"/>
    </row>
    <row r="2848" s="1" customFormat="1" spans="1:8">
      <c r="A2848" s="21" t="s">
        <v>572</v>
      </c>
      <c r="B2848" s="22" t="s">
        <v>573</v>
      </c>
      <c r="C2848" s="23" t="s">
        <v>4358</v>
      </c>
      <c r="D2848" s="22">
        <v>21</v>
      </c>
      <c r="E2848" s="22" t="str">
        <f>VLOOKUP(A2848,[4]技术合作!$1:$1048576,3,FALSE)</f>
        <v>湖南省长沙市</v>
      </c>
      <c r="F2848" s="21" t="s">
        <v>4370</v>
      </c>
      <c r="G2848" s="21" t="s">
        <v>572</v>
      </c>
      <c r="H2848" s="24"/>
    </row>
    <row r="2849" s="1" customFormat="1" spans="1:8">
      <c r="A2849" s="21" t="s">
        <v>572</v>
      </c>
      <c r="B2849" s="22" t="s">
        <v>573</v>
      </c>
      <c r="C2849" s="23" t="s">
        <v>4358</v>
      </c>
      <c r="D2849" s="22">
        <v>21</v>
      </c>
      <c r="E2849" s="22" t="str">
        <f>VLOOKUP(A2849,[4]技术合作!$1:$1048576,3,FALSE)</f>
        <v>湖南省长沙市</v>
      </c>
      <c r="F2849" s="21" t="s">
        <v>4371</v>
      </c>
      <c r="G2849" s="21" t="s">
        <v>572</v>
      </c>
      <c r="H2849" s="24"/>
    </row>
    <row r="2850" s="1" customFormat="1" spans="1:8">
      <c r="A2850" s="21" t="s">
        <v>572</v>
      </c>
      <c r="B2850" s="22" t="s">
        <v>573</v>
      </c>
      <c r="C2850" s="23" t="s">
        <v>4358</v>
      </c>
      <c r="D2850" s="22">
        <v>21</v>
      </c>
      <c r="E2850" s="22" t="str">
        <f>VLOOKUP(A2850,[4]技术合作!$1:$1048576,3,FALSE)</f>
        <v>湖南省长沙市</v>
      </c>
      <c r="F2850" s="21" t="s">
        <v>4372</v>
      </c>
      <c r="G2850" s="21" t="s">
        <v>572</v>
      </c>
      <c r="H2850" s="24"/>
    </row>
    <row r="2851" s="1" customFormat="1" spans="1:8">
      <c r="A2851" s="21" t="s">
        <v>572</v>
      </c>
      <c r="B2851" s="22" t="s">
        <v>573</v>
      </c>
      <c r="C2851" s="23" t="s">
        <v>4358</v>
      </c>
      <c r="D2851" s="22">
        <v>21</v>
      </c>
      <c r="E2851" s="22" t="str">
        <f>VLOOKUP(A2851,[4]技术合作!$1:$1048576,3,FALSE)</f>
        <v>湖南省长沙市</v>
      </c>
      <c r="F2851" s="21" t="s">
        <v>4373</v>
      </c>
      <c r="G2851" s="21" t="s">
        <v>572</v>
      </c>
      <c r="H2851" s="24"/>
    </row>
    <row r="2852" s="1" customFormat="1" spans="1:8">
      <c r="A2852" s="21" t="s">
        <v>572</v>
      </c>
      <c r="B2852" s="22" t="s">
        <v>573</v>
      </c>
      <c r="C2852" s="23" t="s">
        <v>4358</v>
      </c>
      <c r="D2852" s="22">
        <v>21</v>
      </c>
      <c r="E2852" s="22" t="str">
        <f>VLOOKUP(A2852,[4]技术合作!$1:$1048576,3,FALSE)</f>
        <v>湖南省长沙市</v>
      </c>
      <c r="F2852" s="21" t="s">
        <v>4374</v>
      </c>
      <c r="G2852" s="21" t="s">
        <v>572</v>
      </c>
      <c r="H2852" s="24"/>
    </row>
    <row r="2853" s="1" customFormat="1" spans="1:8">
      <c r="A2853" s="21" t="s">
        <v>572</v>
      </c>
      <c r="B2853" s="22" t="s">
        <v>573</v>
      </c>
      <c r="C2853" s="23" t="s">
        <v>4358</v>
      </c>
      <c r="D2853" s="22">
        <v>21</v>
      </c>
      <c r="E2853" s="22" t="str">
        <f>VLOOKUP(A2853,[4]技术合作!$1:$1048576,3,FALSE)</f>
        <v>湖南省长沙市</v>
      </c>
      <c r="F2853" s="21" t="s">
        <v>4375</v>
      </c>
      <c r="G2853" s="21" t="s">
        <v>572</v>
      </c>
      <c r="H2853" s="24"/>
    </row>
    <row r="2854" s="1" customFormat="1" spans="1:8">
      <c r="A2854" s="21" t="s">
        <v>572</v>
      </c>
      <c r="B2854" s="22" t="s">
        <v>573</v>
      </c>
      <c r="C2854" s="23" t="s">
        <v>4358</v>
      </c>
      <c r="D2854" s="22">
        <v>21</v>
      </c>
      <c r="E2854" s="22" t="str">
        <f>VLOOKUP(A2854,[4]技术合作!$1:$1048576,3,FALSE)</f>
        <v>湖南省长沙市</v>
      </c>
      <c r="F2854" s="21" t="s">
        <v>4376</v>
      </c>
      <c r="G2854" s="21" t="s">
        <v>572</v>
      </c>
      <c r="H2854" s="24"/>
    </row>
    <row r="2855" s="1" customFormat="1" spans="1:8">
      <c r="A2855" s="21" t="s">
        <v>572</v>
      </c>
      <c r="B2855" s="22" t="s">
        <v>573</v>
      </c>
      <c r="C2855" s="23" t="s">
        <v>4358</v>
      </c>
      <c r="D2855" s="22">
        <v>21</v>
      </c>
      <c r="E2855" s="22" t="str">
        <f>VLOOKUP(A2855,[4]技术合作!$1:$1048576,3,FALSE)</f>
        <v>湖南省长沙市</v>
      </c>
      <c r="F2855" s="21" t="s">
        <v>4377</v>
      </c>
      <c r="G2855" s="21" t="s">
        <v>572</v>
      </c>
      <c r="H2855" s="24"/>
    </row>
    <row r="2856" s="1" customFormat="1" spans="1:8">
      <c r="A2856" s="21" t="s">
        <v>572</v>
      </c>
      <c r="B2856" s="22" t="s">
        <v>573</v>
      </c>
      <c r="C2856" s="23" t="s">
        <v>4358</v>
      </c>
      <c r="D2856" s="22">
        <v>21</v>
      </c>
      <c r="E2856" s="22" t="str">
        <f>VLOOKUP(A2856,[4]技术合作!$1:$1048576,3,FALSE)</f>
        <v>湖南省长沙市</v>
      </c>
      <c r="F2856" s="21" t="s">
        <v>4378</v>
      </c>
      <c r="G2856" s="21" t="s">
        <v>572</v>
      </c>
      <c r="H2856" s="24"/>
    </row>
    <row r="2857" s="1" customFormat="1" spans="1:8">
      <c r="A2857" s="21" t="s">
        <v>572</v>
      </c>
      <c r="B2857" s="22" t="s">
        <v>573</v>
      </c>
      <c r="C2857" s="23" t="s">
        <v>4358</v>
      </c>
      <c r="D2857" s="22">
        <v>21</v>
      </c>
      <c r="E2857" s="22" t="str">
        <f>VLOOKUP(A2857,[4]技术合作!$1:$1048576,3,FALSE)</f>
        <v>湖南省长沙市</v>
      </c>
      <c r="F2857" s="21" t="s">
        <v>4379</v>
      </c>
      <c r="G2857" s="21" t="s">
        <v>572</v>
      </c>
      <c r="H2857" s="24"/>
    </row>
    <row r="2858" s="1" customFormat="1" spans="1:8">
      <c r="A2858" s="21" t="s">
        <v>575</v>
      </c>
      <c r="B2858" s="22" t="s">
        <v>576</v>
      </c>
      <c r="C2858" s="23" t="s">
        <v>4380</v>
      </c>
      <c r="D2858" s="22">
        <v>10</v>
      </c>
      <c r="E2858" s="22" t="str">
        <f>VLOOKUP(A2858,[4]技术合作!$1:$1048576,3,FALSE)</f>
        <v>北京市</v>
      </c>
      <c r="F2858" s="21" t="s">
        <v>4381</v>
      </c>
      <c r="G2858" s="21" t="s">
        <v>575</v>
      </c>
      <c r="H2858" s="24"/>
    </row>
    <row r="2859" s="1" customFormat="1" spans="1:8">
      <c r="A2859" s="21" t="s">
        <v>575</v>
      </c>
      <c r="B2859" s="22" t="s">
        <v>576</v>
      </c>
      <c r="C2859" s="23" t="s">
        <v>4380</v>
      </c>
      <c r="D2859" s="22">
        <v>10</v>
      </c>
      <c r="E2859" s="22" t="str">
        <f>VLOOKUP(A2859,[4]技术合作!$1:$1048576,3,FALSE)</f>
        <v>北京市</v>
      </c>
      <c r="F2859" s="21" t="s">
        <v>4382</v>
      </c>
      <c r="G2859" s="21" t="s">
        <v>575</v>
      </c>
      <c r="H2859" s="24"/>
    </row>
    <row r="2860" s="1" customFormat="1" spans="1:8">
      <c r="A2860" s="21" t="s">
        <v>575</v>
      </c>
      <c r="B2860" s="22" t="s">
        <v>576</v>
      </c>
      <c r="C2860" s="23" t="s">
        <v>4380</v>
      </c>
      <c r="D2860" s="22">
        <v>10</v>
      </c>
      <c r="E2860" s="22" t="str">
        <f>VLOOKUP(A2860,[4]技术合作!$1:$1048576,3,FALSE)</f>
        <v>北京市</v>
      </c>
      <c r="F2860" s="21" t="s">
        <v>4383</v>
      </c>
      <c r="G2860" s="21" t="s">
        <v>575</v>
      </c>
      <c r="H2860" s="24"/>
    </row>
    <row r="2861" s="1" customFormat="1" spans="1:8">
      <c r="A2861" s="21" t="s">
        <v>575</v>
      </c>
      <c r="B2861" s="22" t="s">
        <v>576</v>
      </c>
      <c r="C2861" s="23" t="s">
        <v>4380</v>
      </c>
      <c r="D2861" s="22">
        <v>10</v>
      </c>
      <c r="E2861" s="22" t="str">
        <f>VLOOKUP(A2861,[4]技术合作!$1:$1048576,3,FALSE)</f>
        <v>北京市</v>
      </c>
      <c r="F2861" s="21" t="s">
        <v>4384</v>
      </c>
      <c r="G2861" s="21" t="s">
        <v>575</v>
      </c>
      <c r="H2861" s="24"/>
    </row>
    <row r="2862" s="1" customFormat="1" spans="1:8">
      <c r="A2862" s="21" t="s">
        <v>575</v>
      </c>
      <c r="B2862" s="22" t="s">
        <v>576</v>
      </c>
      <c r="C2862" s="23" t="s">
        <v>4380</v>
      </c>
      <c r="D2862" s="22">
        <v>10</v>
      </c>
      <c r="E2862" s="22" t="str">
        <f>VLOOKUP(A2862,[4]技术合作!$1:$1048576,3,FALSE)</f>
        <v>北京市</v>
      </c>
      <c r="F2862" s="21" t="s">
        <v>4385</v>
      </c>
      <c r="G2862" s="21" t="s">
        <v>575</v>
      </c>
      <c r="H2862" s="24"/>
    </row>
    <row r="2863" s="1" customFormat="1" spans="1:8">
      <c r="A2863" s="21" t="s">
        <v>575</v>
      </c>
      <c r="B2863" s="22" t="s">
        <v>576</v>
      </c>
      <c r="C2863" s="23" t="s">
        <v>4380</v>
      </c>
      <c r="D2863" s="22">
        <v>10</v>
      </c>
      <c r="E2863" s="22" t="str">
        <f>VLOOKUP(A2863,[4]技术合作!$1:$1048576,3,FALSE)</f>
        <v>北京市</v>
      </c>
      <c r="F2863" s="21" t="s">
        <v>4386</v>
      </c>
      <c r="G2863" s="21" t="s">
        <v>575</v>
      </c>
      <c r="H2863" s="24"/>
    </row>
    <row r="2864" s="1" customFormat="1" spans="1:8">
      <c r="A2864" s="21" t="s">
        <v>575</v>
      </c>
      <c r="B2864" s="22" t="s">
        <v>576</v>
      </c>
      <c r="C2864" s="23" t="s">
        <v>4380</v>
      </c>
      <c r="D2864" s="22">
        <v>10</v>
      </c>
      <c r="E2864" s="22" t="str">
        <f>VLOOKUP(A2864,[4]技术合作!$1:$1048576,3,FALSE)</f>
        <v>北京市</v>
      </c>
      <c r="F2864" s="21" t="s">
        <v>4387</v>
      </c>
      <c r="G2864" s="21" t="s">
        <v>575</v>
      </c>
      <c r="H2864" s="24"/>
    </row>
    <row r="2865" s="1" customFormat="1" spans="1:8">
      <c r="A2865" s="21" t="s">
        <v>575</v>
      </c>
      <c r="B2865" s="22" t="s">
        <v>576</v>
      </c>
      <c r="C2865" s="23" t="s">
        <v>4380</v>
      </c>
      <c r="D2865" s="22">
        <v>10</v>
      </c>
      <c r="E2865" s="22" t="str">
        <f>VLOOKUP(A2865,[4]技术合作!$1:$1048576,3,FALSE)</f>
        <v>北京市</v>
      </c>
      <c r="F2865" s="21" t="s">
        <v>4388</v>
      </c>
      <c r="G2865" s="21" t="s">
        <v>575</v>
      </c>
      <c r="H2865" s="24"/>
    </row>
    <row r="2866" s="1" customFormat="1" spans="1:8">
      <c r="A2866" s="21" t="s">
        <v>575</v>
      </c>
      <c r="B2866" s="22" t="s">
        <v>576</v>
      </c>
      <c r="C2866" s="23" t="s">
        <v>4380</v>
      </c>
      <c r="D2866" s="22">
        <v>10</v>
      </c>
      <c r="E2866" s="22" t="str">
        <f>VLOOKUP(A2866,[4]技术合作!$1:$1048576,3,FALSE)</f>
        <v>北京市</v>
      </c>
      <c r="F2866" s="21" t="s">
        <v>4389</v>
      </c>
      <c r="G2866" s="21" t="s">
        <v>575</v>
      </c>
      <c r="H2866" s="24"/>
    </row>
    <row r="2867" s="1" customFormat="1" spans="1:8">
      <c r="A2867" s="21" t="s">
        <v>575</v>
      </c>
      <c r="B2867" s="22" t="s">
        <v>576</v>
      </c>
      <c r="C2867" s="23" t="s">
        <v>4380</v>
      </c>
      <c r="D2867" s="22">
        <v>10</v>
      </c>
      <c r="E2867" s="22" t="str">
        <f>VLOOKUP(A2867,[4]技术合作!$1:$1048576,3,FALSE)</f>
        <v>北京市</v>
      </c>
      <c r="F2867" s="21" t="s">
        <v>4390</v>
      </c>
      <c r="G2867" s="21" t="s">
        <v>575</v>
      </c>
      <c r="H2867" s="24"/>
    </row>
    <row r="2868" s="1" customFormat="1" spans="1:8">
      <c r="A2868" s="21" t="s">
        <v>578</v>
      </c>
      <c r="B2868" s="22" t="s">
        <v>579</v>
      </c>
      <c r="C2868" s="23" t="s">
        <v>4391</v>
      </c>
      <c r="D2868" s="22">
        <v>3</v>
      </c>
      <c r="E2868" s="22" t="str">
        <f>VLOOKUP(A2868,[4]技术合作!$1:$1048576,3,FALSE)</f>
        <v>北京市</v>
      </c>
      <c r="F2868" s="21" t="s">
        <v>4392</v>
      </c>
      <c r="G2868" s="21" t="s">
        <v>578</v>
      </c>
      <c r="H2868" s="24"/>
    </row>
    <row r="2869" s="1" customFormat="1" spans="1:8">
      <c r="A2869" s="21" t="s">
        <v>578</v>
      </c>
      <c r="B2869" s="22" t="s">
        <v>579</v>
      </c>
      <c r="C2869" s="23" t="s">
        <v>4391</v>
      </c>
      <c r="D2869" s="22">
        <v>3</v>
      </c>
      <c r="E2869" s="22" t="str">
        <f>VLOOKUP(A2869,[4]技术合作!$1:$1048576,3,FALSE)</f>
        <v>北京市</v>
      </c>
      <c r="F2869" s="21" t="s">
        <v>4393</v>
      </c>
      <c r="G2869" s="21" t="s">
        <v>578</v>
      </c>
      <c r="H2869" s="24"/>
    </row>
    <row r="2870" s="1" customFormat="1" spans="1:8">
      <c r="A2870" s="21" t="s">
        <v>578</v>
      </c>
      <c r="B2870" s="22" t="s">
        <v>579</v>
      </c>
      <c r="C2870" s="23" t="s">
        <v>4391</v>
      </c>
      <c r="D2870" s="22">
        <v>3</v>
      </c>
      <c r="E2870" s="22" t="str">
        <f>VLOOKUP(A2870,[4]技术合作!$1:$1048576,3,FALSE)</f>
        <v>北京市</v>
      </c>
      <c r="F2870" s="21" t="s">
        <v>4394</v>
      </c>
      <c r="G2870" s="21" t="s">
        <v>578</v>
      </c>
      <c r="H2870" s="24"/>
    </row>
    <row r="2871" s="1" customFormat="1" spans="1:8">
      <c r="A2871" s="21" t="s">
        <v>581</v>
      </c>
      <c r="B2871" s="22" t="s">
        <v>582</v>
      </c>
      <c r="C2871" s="23" t="s">
        <v>4395</v>
      </c>
      <c r="D2871" s="22">
        <v>20</v>
      </c>
      <c r="E2871" s="22" t="str">
        <f>VLOOKUP(A2871,[4]技术合作!$1:$1048576,3,FALSE)</f>
        <v>北京市</v>
      </c>
      <c r="F2871" s="21" t="s">
        <v>4396</v>
      </c>
      <c r="G2871" s="21" t="s">
        <v>581</v>
      </c>
      <c r="H2871" s="24"/>
    </row>
    <row r="2872" s="1" customFormat="1" spans="1:8">
      <c r="A2872" s="21" t="s">
        <v>581</v>
      </c>
      <c r="B2872" s="22" t="s">
        <v>582</v>
      </c>
      <c r="C2872" s="23" t="s">
        <v>4395</v>
      </c>
      <c r="D2872" s="22">
        <v>20</v>
      </c>
      <c r="E2872" s="22" t="str">
        <f>VLOOKUP(A2872,[4]技术合作!$1:$1048576,3,FALSE)</f>
        <v>北京市</v>
      </c>
      <c r="F2872" s="21" t="s">
        <v>4397</v>
      </c>
      <c r="G2872" s="21" t="s">
        <v>581</v>
      </c>
      <c r="H2872" s="24"/>
    </row>
    <row r="2873" s="1" customFormat="1" spans="1:8">
      <c r="A2873" s="21" t="s">
        <v>581</v>
      </c>
      <c r="B2873" s="22" t="s">
        <v>582</v>
      </c>
      <c r="C2873" s="23" t="s">
        <v>4395</v>
      </c>
      <c r="D2873" s="22">
        <v>20</v>
      </c>
      <c r="E2873" s="22" t="str">
        <f>VLOOKUP(A2873,[4]技术合作!$1:$1048576,3,FALSE)</f>
        <v>北京市</v>
      </c>
      <c r="F2873" s="21" t="s">
        <v>4398</v>
      </c>
      <c r="G2873" s="21" t="s">
        <v>581</v>
      </c>
      <c r="H2873" s="24"/>
    </row>
    <row r="2874" s="1" customFormat="1" spans="1:8">
      <c r="A2874" s="21" t="s">
        <v>581</v>
      </c>
      <c r="B2874" s="22" t="s">
        <v>582</v>
      </c>
      <c r="C2874" s="23" t="s">
        <v>4395</v>
      </c>
      <c r="D2874" s="22">
        <v>20</v>
      </c>
      <c r="E2874" s="22" t="str">
        <f>VLOOKUP(A2874,[4]技术合作!$1:$1048576,3,FALSE)</f>
        <v>北京市</v>
      </c>
      <c r="F2874" s="21" t="s">
        <v>4399</v>
      </c>
      <c r="G2874" s="21" t="s">
        <v>581</v>
      </c>
      <c r="H2874" s="24"/>
    </row>
    <row r="2875" s="1" customFormat="1" spans="1:8">
      <c r="A2875" s="21" t="s">
        <v>581</v>
      </c>
      <c r="B2875" s="22" t="s">
        <v>582</v>
      </c>
      <c r="C2875" s="23" t="s">
        <v>4395</v>
      </c>
      <c r="D2875" s="22">
        <v>20</v>
      </c>
      <c r="E2875" s="22" t="str">
        <f>VLOOKUP(A2875,[4]技术合作!$1:$1048576,3,FALSE)</f>
        <v>北京市</v>
      </c>
      <c r="F2875" s="21" t="s">
        <v>4400</v>
      </c>
      <c r="G2875" s="21" t="s">
        <v>581</v>
      </c>
      <c r="H2875" s="24"/>
    </row>
    <row r="2876" s="1" customFormat="1" spans="1:8">
      <c r="A2876" s="21" t="s">
        <v>581</v>
      </c>
      <c r="B2876" s="22" t="s">
        <v>582</v>
      </c>
      <c r="C2876" s="23" t="s">
        <v>4395</v>
      </c>
      <c r="D2876" s="22">
        <v>20</v>
      </c>
      <c r="E2876" s="22" t="str">
        <f>VLOOKUP(A2876,[4]技术合作!$1:$1048576,3,FALSE)</f>
        <v>北京市</v>
      </c>
      <c r="F2876" s="21" t="s">
        <v>4401</v>
      </c>
      <c r="G2876" s="21" t="s">
        <v>581</v>
      </c>
      <c r="H2876" s="24"/>
    </row>
    <row r="2877" s="1" customFormat="1" spans="1:8">
      <c r="A2877" s="21" t="s">
        <v>581</v>
      </c>
      <c r="B2877" s="22" t="s">
        <v>582</v>
      </c>
      <c r="C2877" s="23" t="s">
        <v>4395</v>
      </c>
      <c r="D2877" s="22">
        <v>20</v>
      </c>
      <c r="E2877" s="22" t="str">
        <f>VLOOKUP(A2877,[4]技术合作!$1:$1048576,3,FALSE)</f>
        <v>北京市</v>
      </c>
      <c r="F2877" s="21" t="s">
        <v>4402</v>
      </c>
      <c r="G2877" s="21" t="s">
        <v>581</v>
      </c>
      <c r="H2877" s="24"/>
    </row>
    <row r="2878" s="1" customFormat="1" spans="1:8">
      <c r="A2878" s="21" t="s">
        <v>581</v>
      </c>
      <c r="B2878" s="22" t="s">
        <v>582</v>
      </c>
      <c r="C2878" s="23" t="s">
        <v>4395</v>
      </c>
      <c r="D2878" s="22">
        <v>20</v>
      </c>
      <c r="E2878" s="22" t="str">
        <f>VLOOKUP(A2878,[4]技术合作!$1:$1048576,3,FALSE)</f>
        <v>北京市</v>
      </c>
      <c r="F2878" s="21" t="s">
        <v>4403</v>
      </c>
      <c r="G2878" s="21" t="s">
        <v>581</v>
      </c>
      <c r="H2878" s="24"/>
    </row>
    <row r="2879" s="1" customFormat="1" spans="1:8">
      <c r="A2879" s="21" t="s">
        <v>581</v>
      </c>
      <c r="B2879" s="22" t="s">
        <v>582</v>
      </c>
      <c r="C2879" s="23" t="s">
        <v>4395</v>
      </c>
      <c r="D2879" s="22">
        <v>20</v>
      </c>
      <c r="E2879" s="22" t="str">
        <f>VLOOKUP(A2879,[4]技术合作!$1:$1048576,3,FALSE)</f>
        <v>北京市</v>
      </c>
      <c r="F2879" s="21" t="s">
        <v>4404</v>
      </c>
      <c r="G2879" s="21" t="s">
        <v>581</v>
      </c>
      <c r="H2879" s="24"/>
    </row>
    <row r="2880" s="1" customFormat="1" spans="1:8">
      <c r="A2880" s="21" t="s">
        <v>581</v>
      </c>
      <c r="B2880" s="22" t="s">
        <v>582</v>
      </c>
      <c r="C2880" s="23" t="s">
        <v>4395</v>
      </c>
      <c r="D2880" s="22">
        <v>20</v>
      </c>
      <c r="E2880" s="22" t="str">
        <f>VLOOKUP(A2880,[4]技术合作!$1:$1048576,3,FALSE)</f>
        <v>北京市</v>
      </c>
      <c r="F2880" s="21" t="s">
        <v>4405</v>
      </c>
      <c r="G2880" s="21" t="s">
        <v>581</v>
      </c>
      <c r="H2880" s="24"/>
    </row>
    <row r="2881" s="1" customFormat="1" spans="1:8">
      <c r="A2881" s="21" t="s">
        <v>581</v>
      </c>
      <c r="B2881" s="22" t="s">
        <v>582</v>
      </c>
      <c r="C2881" s="23" t="s">
        <v>4395</v>
      </c>
      <c r="D2881" s="22">
        <v>20</v>
      </c>
      <c r="E2881" s="22" t="str">
        <f>VLOOKUP(A2881,[4]技术合作!$1:$1048576,3,FALSE)</f>
        <v>北京市</v>
      </c>
      <c r="F2881" s="21" t="s">
        <v>4406</v>
      </c>
      <c r="G2881" s="21" t="s">
        <v>581</v>
      </c>
      <c r="H2881" s="24"/>
    </row>
    <row r="2882" s="1" customFormat="1" spans="1:8">
      <c r="A2882" s="21" t="s">
        <v>581</v>
      </c>
      <c r="B2882" s="22" t="s">
        <v>582</v>
      </c>
      <c r="C2882" s="23" t="s">
        <v>4395</v>
      </c>
      <c r="D2882" s="22">
        <v>20</v>
      </c>
      <c r="E2882" s="22" t="str">
        <f>VLOOKUP(A2882,[4]技术合作!$1:$1048576,3,FALSE)</f>
        <v>北京市</v>
      </c>
      <c r="F2882" s="21" t="s">
        <v>4407</v>
      </c>
      <c r="G2882" s="21" t="s">
        <v>581</v>
      </c>
      <c r="H2882" s="24"/>
    </row>
    <row r="2883" s="1" customFormat="1" spans="1:8">
      <c r="A2883" s="21" t="s">
        <v>581</v>
      </c>
      <c r="B2883" s="22" t="s">
        <v>582</v>
      </c>
      <c r="C2883" s="23" t="s">
        <v>4395</v>
      </c>
      <c r="D2883" s="22">
        <v>20</v>
      </c>
      <c r="E2883" s="22" t="str">
        <f>VLOOKUP(A2883,[4]技术合作!$1:$1048576,3,FALSE)</f>
        <v>北京市</v>
      </c>
      <c r="F2883" s="21" t="s">
        <v>4408</v>
      </c>
      <c r="G2883" s="21" t="s">
        <v>581</v>
      </c>
      <c r="H2883" s="24"/>
    </row>
    <row r="2884" s="1" customFormat="1" spans="1:8">
      <c r="A2884" s="21" t="s">
        <v>581</v>
      </c>
      <c r="B2884" s="22" t="s">
        <v>582</v>
      </c>
      <c r="C2884" s="23" t="s">
        <v>4395</v>
      </c>
      <c r="D2884" s="22">
        <v>20</v>
      </c>
      <c r="E2884" s="22" t="str">
        <f>VLOOKUP(A2884,[4]技术合作!$1:$1048576,3,FALSE)</f>
        <v>北京市</v>
      </c>
      <c r="F2884" s="21" t="s">
        <v>4409</v>
      </c>
      <c r="G2884" s="21" t="s">
        <v>581</v>
      </c>
      <c r="H2884" s="24"/>
    </row>
    <row r="2885" s="1" customFormat="1" spans="1:8">
      <c r="A2885" s="21" t="s">
        <v>581</v>
      </c>
      <c r="B2885" s="22" t="s">
        <v>582</v>
      </c>
      <c r="C2885" s="23" t="s">
        <v>4395</v>
      </c>
      <c r="D2885" s="22">
        <v>20</v>
      </c>
      <c r="E2885" s="22" t="str">
        <f>VLOOKUP(A2885,[4]技术合作!$1:$1048576,3,FALSE)</f>
        <v>北京市</v>
      </c>
      <c r="F2885" s="21" t="s">
        <v>4410</v>
      </c>
      <c r="G2885" s="21" t="s">
        <v>581</v>
      </c>
      <c r="H2885" s="24"/>
    </row>
    <row r="2886" s="1" customFormat="1" spans="1:8">
      <c r="A2886" s="21" t="s">
        <v>581</v>
      </c>
      <c r="B2886" s="22" t="s">
        <v>582</v>
      </c>
      <c r="C2886" s="23" t="s">
        <v>4395</v>
      </c>
      <c r="D2886" s="22">
        <v>20</v>
      </c>
      <c r="E2886" s="22" t="str">
        <f>VLOOKUP(A2886,[4]技术合作!$1:$1048576,3,FALSE)</f>
        <v>北京市</v>
      </c>
      <c r="F2886" s="21" t="s">
        <v>4411</v>
      </c>
      <c r="G2886" s="21" t="s">
        <v>581</v>
      </c>
      <c r="H2886" s="24"/>
    </row>
    <row r="2887" s="1" customFormat="1" spans="1:8">
      <c r="A2887" s="21" t="s">
        <v>581</v>
      </c>
      <c r="B2887" s="22" t="s">
        <v>582</v>
      </c>
      <c r="C2887" s="23" t="s">
        <v>4395</v>
      </c>
      <c r="D2887" s="22">
        <v>20</v>
      </c>
      <c r="E2887" s="22" t="str">
        <f>VLOOKUP(A2887,[4]技术合作!$1:$1048576,3,FALSE)</f>
        <v>北京市</v>
      </c>
      <c r="F2887" s="21" t="s">
        <v>4412</v>
      </c>
      <c r="G2887" s="21" t="s">
        <v>581</v>
      </c>
      <c r="H2887" s="24"/>
    </row>
    <row r="2888" s="1" customFormat="1" spans="1:8">
      <c r="A2888" s="21" t="s">
        <v>581</v>
      </c>
      <c r="B2888" s="22" t="s">
        <v>582</v>
      </c>
      <c r="C2888" s="23" t="s">
        <v>4395</v>
      </c>
      <c r="D2888" s="22">
        <v>20</v>
      </c>
      <c r="E2888" s="22" t="str">
        <f>VLOOKUP(A2888,[4]技术合作!$1:$1048576,3,FALSE)</f>
        <v>北京市</v>
      </c>
      <c r="F2888" s="21" t="s">
        <v>4413</v>
      </c>
      <c r="G2888" s="21" t="s">
        <v>581</v>
      </c>
      <c r="H2888" s="24"/>
    </row>
    <row r="2889" s="1" customFormat="1" spans="1:8">
      <c r="A2889" s="21" t="s">
        <v>581</v>
      </c>
      <c r="B2889" s="22" t="s">
        <v>582</v>
      </c>
      <c r="C2889" s="23" t="s">
        <v>4395</v>
      </c>
      <c r="D2889" s="22">
        <v>20</v>
      </c>
      <c r="E2889" s="22" t="str">
        <f>VLOOKUP(A2889,[4]技术合作!$1:$1048576,3,FALSE)</f>
        <v>北京市</v>
      </c>
      <c r="F2889" s="21" t="s">
        <v>4414</v>
      </c>
      <c r="G2889" s="21" t="s">
        <v>581</v>
      </c>
      <c r="H2889" s="24"/>
    </row>
    <row r="2890" s="1" customFormat="1" spans="1:8">
      <c r="A2890" s="21" t="s">
        <v>581</v>
      </c>
      <c r="B2890" s="22" t="s">
        <v>582</v>
      </c>
      <c r="C2890" s="23" t="s">
        <v>4395</v>
      </c>
      <c r="D2890" s="22">
        <v>20</v>
      </c>
      <c r="E2890" s="22" t="str">
        <f>VLOOKUP(A2890,[4]技术合作!$1:$1048576,3,FALSE)</f>
        <v>北京市</v>
      </c>
      <c r="F2890" s="21" t="s">
        <v>4415</v>
      </c>
      <c r="G2890" s="21" t="s">
        <v>581</v>
      </c>
      <c r="H2890" s="24"/>
    </row>
    <row r="2891" s="1" customFormat="1" spans="1:8">
      <c r="A2891" s="21" t="s">
        <v>584</v>
      </c>
      <c r="B2891" s="22" t="s">
        <v>585</v>
      </c>
      <c r="C2891" s="23" t="s">
        <v>4416</v>
      </c>
      <c r="D2891" s="22">
        <v>3</v>
      </c>
      <c r="E2891" s="22" t="str">
        <f>VLOOKUP(A2891,[4]技术合作!$1:$1048576,3,FALSE)</f>
        <v>广东省珠海市</v>
      </c>
      <c r="F2891" s="21" t="s">
        <v>4417</v>
      </c>
      <c r="G2891" s="21" t="s">
        <v>584</v>
      </c>
      <c r="H2891" s="24"/>
    </row>
    <row r="2892" s="1" customFormat="1" spans="1:8">
      <c r="A2892" s="21" t="s">
        <v>584</v>
      </c>
      <c r="B2892" s="22" t="s">
        <v>585</v>
      </c>
      <c r="C2892" s="23" t="s">
        <v>4416</v>
      </c>
      <c r="D2892" s="22">
        <v>3</v>
      </c>
      <c r="E2892" s="22" t="str">
        <f>VLOOKUP(A2892,[4]技术合作!$1:$1048576,3,FALSE)</f>
        <v>广东省珠海市</v>
      </c>
      <c r="F2892" s="21" t="s">
        <v>4418</v>
      </c>
      <c r="G2892" s="21" t="s">
        <v>584</v>
      </c>
      <c r="H2892" s="24"/>
    </row>
    <row r="2893" s="1" customFormat="1" spans="1:8">
      <c r="A2893" s="21" t="s">
        <v>584</v>
      </c>
      <c r="B2893" s="22" t="s">
        <v>585</v>
      </c>
      <c r="C2893" s="23" t="s">
        <v>4416</v>
      </c>
      <c r="D2893" s="22">
        <v>3</v>
      </c>
      <c r="E2893" s="22" t="str">
        <f>VLOOKUP(A2893,[4]技术合作!$1:$1048576,3,FALSE)</f>
        <v>广东省珠海市</v>
      </c>
      <c r="F2893" s="21" t="s">
        <v>4419</v>
      </c>
      <c r="G2893" s="21" t="s">
        <v>584</v>
      </c>
      <c r="H2893" s="24"/>
    </row>
    <row r="2894" s="1" customFormat="1" spans="1:8">
      <c r="A2894" s="21" t="s">
        <v>587</v>
      </c>
      <c r="B2894" s="22" t="s">
        <v>588</v>
      </c>
      <c r="C2894" s="23" t="s">
        <v>4420</v>
      </c>
      <c r="D2894" s="22">
        <v>3</v>
      </c>
      <c r="E2894" s="22" t="str">
        <f>VLOOKUP(A2894,[4]技术合作!$1:$1048576,3,FALSE)</f>
        <v>广东省东莞市</v>
      </c>
      <c r="F2894" s="21" t="s">
        <v>4421</v>
      </c>
      <c r="G2894" s="21" t="s">
        <v>587</v>
      </c>
      <c r="H2894" s="24"/>
    </row>
    <row r="2895" s="1" customFormat="1" spans="1:8">
      <c r="A2895" s="21" t="s">
        <v>587</v>
      </c>
      <c r="B2895" s="22" t="s">
        <v>588</v>
      </c>
      <c r="C2895" s="23" t="s">
        <v>4420</v>
      </c>
      <c r="D2895" s="22">
        <v>3</v>
      </c>
      <c r="E2895" s="22" t="str">
        <f>VLOOKUP(A2895,[4]技术合作!$1:$1048576,3,FALSE)</f>
        <v>广东省东莞市</v>
      </c>
      <c r="F2895" s="21" t="s">
        <v>4422</v>
      </c>
      <c r="G2895" s="21" t="s">
        <v>587</v>
      </c>
      <c r="H2895" s="24"/>
    </row>
    <row r="2896" s="1" customFormat="1" spans="1:8">
      <c r="A2896" s="21" t="s">
        <v>587</v>
      </c>
      <c r="B2896" s="22" t="s">
        <v>588</v>
      </c>
      <c r="C2896" s="23" t="s">
        <v>4420</v>
      </c>
      <c r="D2896" s="22">
        <v>3</v>
      </c>
      <c r="E2896" s="22" t="str">
        <f>VLOOKUP(A2896,[4]技术合作!$1:$1048576,3,FALSE)</f>
        <v>广东省东莞市</v>
      </c>
      <c r="F2896" s="21" t="s">
        <v>4423</v>
      </c>
      <c r="G2896" s="21" t="s">
        <v>587</v>
      </c>
      <c r="H2896" s="24"/>
    </row>
    <row r="2897" s="1" customFormat="1" spans="1:8">
      <c r="A2897" s="26" t="s">
        <v>590</v>
      </c>
      <c r="B2897" s="27" t="s">
        <v>591</v>
      </c>
      <c r="C2897" s="23" t="s">
        <v>4424</v>
      </c>
      <c r="D2897" s="22">
        <v>4</v>
      </c>
      <c r="E2897" s="22" t="str">
        <f>VLOOKUP(A2897,[4]技术合作!$1:$1048576,3,FALSE)</f>
        <v>湖南省长沙市</v>
      </c>
      <c r="F2897" s="21" t="s">
        <v>4425</v>
      </c>
      <c r="G2897" s="26" t="s">
        <v>590</v>
      </c>
      <c r="H2897" s="24"/>
    </row>
    <row r="2898" s="1" customFormat="1" spans="1:8">
      <c r="A2898" s="26" t="s">
        <v>590</v>
      </c>
      <c r="B2898" s="27" t="s">
        <v>591</v>
      </c>
      <c r="C2898" s="23" t="s">
        <v>4424</v>
      </c>
      <c r="D2898" s="22">
        <v>4</v>
      </c>
      <c r="E2898" s="22" t="str">
        <f>VLOOKUP(A2898,[4]技术合作!$1:$1048576,3,FALSE)</f>
        <v>湖南省长沙市</v>
      </c>
      <c r="F2898" s="21" t="s">
        <v>4426</v>
      </c>
      <c r="G2898" s="26" t="s">
        <v>590</v>
      </c>
      <c r="H2898" s="24"/>
    </row>
    <row r="2899" s="1" customFormat="1" spans="1:8">
      <c r="A2899" s="26" t="s">
        <v>590</v>
      </c>
      <c r="B2899" s="27" t="s">
        <v>591</v>
      </c>
      <c r="C2899" s="23" t="s">
        <v>4424</v>
      </c>
      <c r="D2899" s="22">
        <v>4</v>
      </c>
      <c r="E2899" s="22" t="str">
        <f>VLOOKUP(A2899,[4]技术合作!$1:$1048576,3,FALSE)</f>
        <v>湖南省长沙市</v>
      </c>
      <c r="F2899" s="21" t="s">
        <v>4427</v>
      </c>
      <c r="G2899" s="26" t="s">
        <v>590</v>
      </c>
      <c r="H2899" s="24"/>
    </row>
    <row r="2900" s="1" customFormat="1" spans="1:8">
      <c r="A2900" s="26" t="s">
        <v>590</v>
      </c>
      <c r="B2900" s="27" t="s">
        <v>591</v>
      </c>
      <c r="C2900" s="23" t="s">
        <v>4424</v>
      </c>
      <c r="D2900" s="22">
        <v>4</v>
      </c>
      <c r="E2900" s="22" t="str">
        <f>VLOOKUP(A2900,[4]技术合作!$1:$1048576,3,FALSE)</f>
        <v>湖南省长沙市</v>
      </c>
      <c r="F2900" s="29" t="s">
        <v>4428</v>
      </c>
      <c r="G2900" s="26" t="s">
        <v>590</v>
      </c>
      <c r="H2900" s="24"/>
    </row>
    <row r="2901" s="1" customFormat="1" spans="1:8">
      <c r="A2901" s="21" t="s">
        <v>596</v>
      </c>
      <c r="B2901" s="22" t="s">
        <v>597</v>
      </c>
      <c r="C2901" s="23" t="s">
        <v>4429</v>
      </c>
      <c r="D2901" s="22">
        <v>10</v>
      </c>
      <c r="E2901" s="22" t="str">
        <f>VLOOKUP(A2901,[4]技术合作!$1:$1048576,3,FALSE)</f>
        <v>山东省济南市</v>
      </c>
      <c r="F2901" s="21" t="s">
        <v>4430</v>
      </c>
      <c r="G2901" s="21" t="s">
        <v>596</v>
      </c>
      <c r="H2901" s="24"/>
    </row>
    <row r="2902" s="1" customFormat="1" spans="1:8">
      <c r="A2902" s="21" t="s">
        <v>596</v>
      </c>
      <c r="B2902" s="22" t="s">
        <v>597</v>
      </c>
      <c r="C2902" s="23" t="s">
        <v>4429</v>
      </c>
      <c r="D2902" s="22">
        <v>10</v>
      </c>
      <c r="E2902" s="22" t="str">
        <f>VLOOKUP(A2902,[4]技术合作!$1:$1048576,3,FALSE)</f>
        <v>山东省济南市</v>
      </c>
      <c r="F2902" s="21" t="s">
        <v>4431</v>
      </c>
      <c r="G2902" s="21" t="s">
        <v>596</v>
      </c>
      <c r="H2902" s="24"/>
    </row>
    <row r="2903" s="1" customFormat="1" spans="1:8">
      <c r="A2903" s="21" t="s">
        <v>596</v>
      </c>
      <c r="B2903" s="22" t="s">
        <v>597</v>
      </c>
      <c r="C2903" s="23" t="s">
        <v>4429</v>
      </c>
      <c r="D2903" s="22">
        <v>10</v>
      </c>
      <c r="E2903" s="22" t="str">
        <f>VLOOKUP(A2903,[4]技术合作!$1:$1048576,3,FALSE)</f>
        <v>山东省济南市</v>
      </c>
      <c r="F2903" s="21" t="s">
        <v>4432</v>
      </c>
      <c r="G2903" s="21" t="s">
        <v>596</v>
      </c>
      <c r="H2903" s="24"/>
    </row>
    <row r="2904" s="1" customFormat="1" spans="1:8">
      <c r="A2904" s="21" t="s">
        <v>596</v>
      </c>
      <c r="B2904" s="22" t="s">
        <v>597</v>
      </c>
      <c r="C2904" s="23" t="s">
        <v>4429</v>
      </c>
      <c r="D2904" s="22">
        <v>10</v>
      </c>
      <c r="E2904" s="22" t="str">
        <f>VLOOKUP(A2904,[4]技术合作!$1:$1048576,3,FALSE)</f>
        <v>山东省济南市</v>
      </c>
      <c r="F2904" s="21" t="s">
        <v>4433</v>
      </c>
      <c r="G2904" s="21" t="s">
        <v>596</v>
      </c>
      <c r="H2904" s="24"/>
    </row>
    <row r="2905" s="1" customFormat="1" spans="1:8">
      <c r="A2905" s="21" t="s">
        <v>596</v>
      </c>
      <c r="B2905" s="22" t="s">
        <v>597</v>
      </c>
      <c r="C2905" s="23" t="s">
        <v>4429</v>
      </c>
      <c r="D2905" s="22">
        <v>10</v>
      </c>
      <c r="E2905" s="22" t="str">
        <f>VLOOKUP(A2905,[4]技术合作!$1:$1048576,3,FALSE)</f>
        <v>山东省济南市</v>
      </c>
      <c r="F2905" s="21" t="s">
        <v>4434</v>
      </c>
      <c r="G2905" s="21" t="s">
        <v>596</v>
      </c>
      <c r="H2905" s="24"/>
    </row>
    <row r="2906" s="1" customFormat="1" spans="1:8">
      <c r="A2906" s="21" t="s">
        <v>596</v>
      </c>
      <c r="B2906" s="22" t="s">
        <v>597</v>
      </c>
      <c r="C2906" s="23" t="s">
        <v>4429</v>
      </c>
      <c r="D2906" s="22">
        <v>10</v>
      </c>
      <c r="E2906" s="22" t="str">
        <f>VLOOKUP(A2906,[4]技术合作!$1:$1048576,3,FALSE)</f>
        <v>山东省济南市</v>
      </c>
      <c r="F2906" s="21" t="s">
        <v>4435</v>
      </c>
      <c r="G2906" s="21" t="s">
        <v>596</v>
      </c>
      <c r="H2906" s="24"/>
    </row>
    <row r="2907" s="1" customFormat="1" spans="1:8">
      <c r="A2907" s="21" t="s">
        <v>596</v>
      </c>
      <c r="B2907" s="22" t="s">
        <v>597</v>
      </c>
      <c r="C2907" s="23" t="s">
        <v>4429</v>
      </c>
      <c r="D2907" s="22">
        <v>10</v>
      </c>
      <c r="E2907" s="22" t="str">
        <f>VLOOKUP(A2907,[4]技术合作!$1:$1048576,3,FALSE)</f>
        <v>山东省济南市</v>
      </c>
      <c r="F2907" s="21" t="s">
        <v>4436</v>
      </c>
      <c r="G2907" s="21" t="s">
        <v>596</v>
      </c>
      <c r="H2907" s="24"/>
    </row>
    <row r="2908" s="1" customFormat="1" spans="1:8">
      <c r="A2908" s="21" t="s">
        <v>596</v>
      </c>
      <c r="B2908" s="22" t="s">
        <v>597</v>
      </c>
      <c r="C2908" s="23" t="s">
        <v>4429</v>
      </c>
      <c r="D2908" s="22">
        <v>10</v>
      </c>
      <c r="E2908" s="22" t="str">
        <f>VLOOKUP(A2908,[4]技术合作!$1:$1048576,3,FALSE)</f>
        <v>山东省济南市</v>
      </c>
      <c r="F2908" s="21" t="s">
        <v>4437</v>
      </c>
      <c r="G2908" s="21" t="s">
        <v>596</v>
      </c>
      <c r="H2908" s="24"/>
    </row>
    <row r="2909" s="1" customFormat="1" spans="1:8">
      <c r="A2909" s="21" t="s">
        <v>596</v>
      </c>
      <c r="B2909" s="22" t="s">
        <v>597</v>
      </c>
      <c r="C2909" s="23" t="s">
        <v>4429</v>
      </c>
      <c r="D2909" s="22">
        <v>10</v>
      </c>
      <c r="E2909" s="22" t="str">
        <f>VLOOKUP(A2909,[4]技术合作!$1:$1048576,3,FALSE)</f>
        <v>山东省济南市</v>
      </c>
      <c r="F2909" s="21" t="s">
        <v>4438</v>
      </c>
      <c r="G2909" s="21" t="s">
        <v>596</v>
      </c>
      <c r="H2909" s="24"/>
    </row>
    <row r="2910" s="1" customFormat="1" spans="1:8">
      <c r="A2910" s="21" t="s">
        <v>596</v>
      </c>
      <c r="B2910" s="22" t="s">
        <v>597</v>
      </c>
      <c r="C2910" s="23" t="s">
        <v>4429</v>
      </c>
      <c r="D2910" s="22">
        <v>10</v>
      </c>
      <c r="E2910" s="22" t="str">
        <f>VLOOKUP(A2910,[4]技术合作!$1:$1048576,3,FALSE)</f>
        <v>山东省济南市</v>
      </c>
      <c r="F2910" s="21" t="s">
        <v>4439</v>
      </c>
      <c r="G2910" s="21" t="s">
        <v>596</v>
      </c>
      <c r="H2910" s="24"/>
    </row>
    <row r="2911" s="1" customFormat="1" spans="1:8">
      <c r="A2911" s="21" t="s">
        <v>599</v>
      </c>
      <c r="B2911" s="22" t="s">
        <v>600</v>
      </c>
      <c r="C2911" s="23" t="s">
        <v>4440</v>
      </c>
      <c r="D2911" s="22">
        <v>1</v>
      </c>
      <c r="E2911" s="22" t="str">
        <f>VLOOKUP(A2911,[4]技术合作!$1:$1048576,3,FALSE)</f>
        <v>四川省成都市</v>
      </c>
      <c r="F2911" s="21" t="s">
        <v>4441</v>
      </c>
      <c r="G2911" s="21" t="s">
        <v>599</v>
      </c>
      <c r="H2911" s="24"/>
    </row>
    <row r="2912" s="1" customFormat="1" spans="1:8">
      <c r="A2912" s="21" t="s">
        <v>602</v>
      </c>
      <c r="B2912" s="22" t="s">
        <v>603</v>
      </c>
      <c r="C2912" s="23" t="s">
        <v>4442</v>
      </c>
      <c r="D2912" s="22">
        <v>3</v>
      </c>
      <c r="E2912" s="22" t="str">
        <f>VLOOKUP(A2912,[4]技术合作!$1:$1048576,3,FALSE)</f>
        <v>四川省成都市</v>
      </c>
      <c r="F2912" s="21" t="s">
        <v>4443</v>
      </c>
      <c r="G2912" s="21" t="s">
        <v>602</v>
      </c>
      <c r="H2912" s="24"/>
    </row>
    <row r="2913" s="1" customFormat="1" spans="1:8">
      <c r="A2913" s="21" t="s">
        <v>602</v>
      </c>
      <c r="B2913" s="22" t="s">
        <v>603</v>
      </c>
      <c r="C2913" s="23" t="s">
        <v>4442</v>
      </c>
      <c r="D2913" s="22">
        <v>3</v>
      </c>
      <c r="E2913" s="22" t="str">
        <f>VLOOKUP(A2913,[4]技术合作!$1:$1048576,3,FALSE)</f>
        <v>四川省成都市</v>
      </c>
      <c r="F2913" s="21" t="s">
        <v>4444</v>
      </c>
      <c r="G2913" s="21" t="s">
        <v>602</v>
      </c>
      <c r="H2913" s="24"/>
    </row>
    <row r="2914" s="1" customFormat="1" spans="1:8">
      <c r="A2914" s="21" t="s">
        <v>602</v>
      </c>
      <c r="B2914" s="22" t="s">
        <v>603</v>
      </c>
      <c r="C2914" s="23" t="s">
        <v>4442</v>
      </c>
      <c r="D2914" s="22">
        <v>3</v>
      </c>
      <c r="E2914" s="22" t="str">
        <f>VLOOKUP(A2914,[4]技术合作!$1:$1048576,3,FALSE)</f>
        <v>四川省成都市</v>
      </c>
      <c r="F2914" s="21" t="s">
        <v>4445</v>
      </c>
      <c r="G2914" s="21" t="s">
        <v>602</v>
      </c>
      <c r="H2914" s="24"/>
    </row>
    <row r="2915" s="1" customFormat="1" spans="1:8">
      <c r="A2915" s="21" t="s">
        <v>605</v>
      </c>
      <c r="B2915" s="22" t="s">
        <v>606</v>
      </c>
      <c r="C2915" s="23" t="s">
        <v>4446</v>
      </c>
      <c r="D2915" s="22">
        <v>2</v>
      </c>
      <c r="E2915" s="22" t="str">
        <f>VLOOKUP(A2915,[4]技术合作!$1:$1048576,3,FALSE)</f>
        <v>广东省深圳市</v>
      </c>
      <c r="F2915" s="21" t="s">
        <v>4447</v>
      </c>
      <c r="G2915" s="21" t="s">
        <v>605</v>
      </c>
      <c r="H2915" s="24"/>
    </row>
    <row r="2916" s="1" customFormat="1" spans="1:8">
      <c r="A2916" s="21" t="s">
        <v>605</v>
      </c>
      <c r="B2916" s="22" t="s">
        <v>606</v>
      </c>
      <c r="C2916" s="23" t="s">
        <v>4446</v>
      </c>
      <c r="D2916" s="22">
        <v>2</v>
      </c>
      <c r="E2916" s="22" t="str">
        <f>VLOOKUP(A2916,[4]技术合作!$1:$1048576,3,FALSE)</f>
        <v>广东省深圳市</v>
      </c>
      <c r="F2916" s="21" t="s">
        <v>4448</v>
      </c>
      <c r="G2916" s="21" t="s">
        <v>605</v>
      </c>
      <c r="H2916" s="24"/>
    </row>
    <row r="2917" s="1" customFormat="1" spans="1:8">
      <c r="A2917" s="21" t="s">
        <v>608</v>
      </c>
      <c r="B2917" s="22" t="s">
        <v>609</v>
      </c>
      <c r="C2917" s="23" t="s">
        <v>4449</v>
      </c>
      <c r="D2917" s="22">
        <v>1</v>
      </c>
      <c r="E2917" s="22" t="str">
        <f>VLOOKUP(A2917,[4]技术合作!$1:$1048576,3,FALSE)</f>
        <v>湖北省武汉市</v>
      </c>
      <c r="F2917" s="21" t="s">
        <v>4450</v>
      </c>
      <c r="G2917" s="21" t="s">
        <v>608</v>
      </c>
      <c r="H2917" s="24"/>
    </row>
    <row r="2918" s="1" customFormat="1" spans="1:8">
      <c r="A2918" s="21" t="s">
        <v>611</v>
      </c>
      <c r="B2918" s="22" t="s">
        <v>612</v>
      </c>
      <c r="C2918" s="23" t="s">
        <v>4451</v>
      </c>
      <c r="D2918" s="22">
        <v>18</v>
      </c>
      <c r="E2918" s="22" t="str">
        <f>VLOOKUP(A2918,[4]技术合作!$1:$1048576,3,FALSE)</f>
        <v>广东省深圳市</v>
      </c>
      <c r="F2918" s="21" t="s">
        <v>4452</v>
      </c>
      <c r="G2918" s="21" t="s">
        <v>611</v>
      </c>
      <c r="H2918" s="24"/>
    </row>
    <row r="2919" s="1" customFormat="1" spans="1:8">
      <c r="A2919" s="21" t="s">
        <v>611</v>
      </c>
      <c r="B2919" s="22" t="s">
        <v>612</v>
      </c>
      <c r="C2919" s="23" t="s">
        <v>4451</v>
      </c>
      <c r="D2919" s="22">
        <v>18</v>
      </c>
      <c r="E2919" s="22" t="str">
        <f>VLOOKUP(A2919,[4]技术合作!$1:$1048576,3,FALSE)</f>
        <v>广东省深圳市</v>
      </c>
      <c r="F2919" s="21" t="s">
        <v>4453</v>
      </c>
      <c r="G2919" s="21" t="s">
        <v>611</v>
      </c>
      <c r="H2919" s="24"/>
    </row>
    <row r="2920" s="1" customFormat="1" spans="1:8">
      <c r="A2920" s="21" t="s">
        <v>611</v>
      </c>
      <c r="B2920" s="22" t="s">
        <v>612</v>
      </c>
      <c r="C2920" s="23" t="s">
        <v>4451</v>
      </c>
      <c r="D2920" s="22">
        <v>18</v>
      </c>
      <c r="E2920" s="22" t="str">
        <f>VLOOKUP(A2920,[4]技术合作!$1:$1048576,3,FALSE)</f>
        <v>广东省深圳市</v>
      </c>
      <c r="F2920" s="21" t="s">
        <v>4454</v>
      </c>
      <c r="G2920" s="21" t="s">
        <v>611</v>
      </c>
      <c r="H2920" s="24"/>
    </row>
    <row r="2921" s="1" customFormat="1" spans="1:8">
      <c r="A2921" s="21" t="s">
        <v>611</v>
      </c>
      <c r="B2921" s="22" t="s">
        <v>612</v>
      </c>
      <c r="C2921" s="23" t="s">
        <v>4451</v>
      </c>
      <c r="D2921" s="22">
        <v>18</v>
      </c>
      <c r="E2921" s="22" t="str">
        <f>VLOOKUP(A2921,[4]技术合作!$1:$1048576,3,FALSE)</f>
        <v>广东省深圳市</v>
      </c>
      <c r="F2921" s="29" t="s">
        <v>4455</v>
      </c>
      <c r="G2921" s="21" t="s">
        <v>611</v>
      </c>
      <c r="H2921" s="24"/>
    </row>
    <row r="2922" s="1" customFormat="1" spans="1:8">
      <c r="A2922" s="21" t="s">
        <v>611</v>
      </c>
      <c r="B2922" s="22" t="s">
        <v>612</v>
      </c>
      <c r="C2922" s="23" t="s">
        <v>4451</v>
      </c>
      <c r="D2922" s="22">
        <v>18</v>
      </c>
      <c r="E2922" s="22" t="str">
        <f>VLOOKUP(A2922,[4]技术合作!$1:$1048576,3,FALSE)</f>
        <v>广东省深圳市</v>
      </c>
      <c r="F2922" s="21" t="s">
        <v>4456</v>
      </c>
      <c r="G2922" s="21" t="s">
        <v>611</v>
      </c>
      <c r="H2922" s="24"/>
    </row>
    <row r="2923" s="1" customFormat="1" spans="1:8">
      <c r="A2923" s="21" t="s">
        <v>611</v>
      </c>
      <c r="B2923" s="22" t="s">
        <v>612</v>
      </c>
      <c r="C2923" s="23" t="s">
        <v>4451</v>
      </c>
      <c r="D2923" s="22">
        <v>18</v>
      </c>
      <c r="E2923" s="22" t="str">
        <f>VLOOKUP(A2923,[4]技术合作!$1:$1048576,3,FALSE)</f>
        <v>广东省深圳市</v>
      </c>
      <c r="F2923" s="21" t="s">
        <v>4457</v>
      </c>
      <c r="G2923" s="21" t="s">
        <v>611</v>
      </c>
      <c r="H2923" s="24"/>
    </row>
    <row r="2924" s="1" customFormat="1" spans="1:8">
      <c r="A2924" s="21" t="s">
        <v>611</v>
      </c>
      <c r="B2924" s="22" t="s">
        <v>612</v>
      </c>
      <c r="C2924" s="23" t="s">
        <v>4451</v>
      </c>
      <c r="D2924" s="22">
        <v>18</v>
      </c>
      <c r="E2924" s="22" t="str">
        <f>VLOOKUP(A2924,[4]技术合作!$1:$1048576,3,FALSE)</f>
        <v>广东省深圳市</v>
      </c>
      <c r="F2924" s="21" t="s">
        <v>4458</v>
      </c>
      <c r="G2924" s="21" t="s">
        <v>611</v>
      </c>
      <c r="H2924" s="24"/>
    </row>
    <row r="2925" s="1" customFormat="1" spans="1:8">
      <c r="A2925" s="21" t="s">
        <v>611</v>
      </c>
      <c r="B2925" s="22" t="s">
        <v>612</v>
      </c>
      <c r="C2925" s="23" t="s">
        <v>4451</v>
      </c>
      <c r="D2925" s="22">
        <v>18</v>
      </c>
      <c r="E2925" s="22" t="str">
        <f>VLOOKUP(A2925,[4]技术合作!$1:$1048576,3,FALSE)</f>
        <v>广东省深圳市</v>
      </c>
      <c r="F2925" s="21" t="s">
        <v>4459</v>
      </c>
      <c r="G2925" s="21" t="s">
        <v>611</v>
      </c>
      <c r="H2925" s="24"/>
    </row>
    <row r="2926" s="1" customFormat="1" spans="1:8">
      <c r="A2926" s="21" t="s">
        <v>611</v>
      </c>
      <c r="B2926" s="22" t="s">
        <v>612</v>
      </c>
      <c r="C2926" s="23" t="s">
        <v>4451</v>
      </c>
      <c r="D2926" s="22">
        <v>18</v>
      </c>
      <c r="E2926" s="22" t="str">
        <f>VLOOKUP(A2926,[4]技术合作!$1:$1048576,3,FALSE)</f>
        <v>广东省深圳市</v>
      </c>
      <c r="F2926" s="21" t="s">
        <v>4460</v>
      </c>
      <c r="G2926" s="21" t="s">
        <v>611</v>
      </c>
      <c r="H2926" s="24"/>
    </row>
    <row r="2927" s="1" customFormat="1" spans="1:8">
      <c r="A2927" s="21" t="s">
        <v>611</v>
      </c>
      <c r="B2927" s="22" t="s">
        <v>612</v>
      </c>
      <c r="C2927" s="23" t="s">
        <v>4451</v>
      </c>
      <c r="D2927" s="22">
        <v>18</v>
      </c>
      <c r="E2927" s="22" t="str">
        <f>VLOOKUP(A2927,[4]技术合作!$1:$1048576,3,FALSE)</f>
        <v>广东省深圳市</v>
      </c>
      <c r="F2927" s="21" t="s">
        <v>4461</v>
      </c>
      <c r="G2927" s="21" t="s">
        <v>611</v>
      </c>
      <c r="H2927" s="24"/>
    </row>
    <row r="2928" s="1" customFormat="1" spans="1:8">
      <c r="A2928" s="21" t="s">
        <v>611</v>
      </c>
      <c r="B2928" s="22" t="s">
        <v>612</v>
      </c>
      <c r="C2928" s="23" t="s">
        <v>4451</v>
      </c>
      <c r="D2928" s="22">
        <v>18</v>
      </c>
      <c r="E2928" s="22" t="str">
        <f>VLOOKUP(A2928,[4]技术合作!$1:$1048576,3,FALSE)</f>
        <v>广东省深圳市</v>
      </c>
      <c r="F2928" s="21" t="s">
        <v>4462</v>
      </c>
      <c r="G2928" s="21" t="s">
        <v>611</v>
      </c>
      <c r="H2928" s="24"/>
    </row>
    <row r="2929" s="1" customFormat="1" spans="1:8">
      <c r="A2929" s="21" t="s">
        <v>611</v>
      </c>
      <c r="B2929" s="22" t="s">
        <v>612</v>
      </c>
      <c r="C2929" s="23" t="s">
        <v>4451</v>
      </c>
      <c r="D2929" s="22">
        <v>18</v>
      </c>
      <c r="E2929" s="22" t="str">
        <f>VLOOKUP(A2929,[4]技术合作!$1:$1048576,3,FALSE)</f>
        <v>广东省深圳市</v>
      </c>
      <c r="F2929" s="21" t="s">
        <v>4463</v>
      </c>
      <c r="G2929" s="21" t="s">
        <v>611</v>
      </c>
      <c r="H2929" s="24"/>
    </row>
    <row r="2930" s="1" customFormat="1" spans="1:8">
      <c r="A2930" s="21" t="s">
        <v>611</v>
      </c>
      <c r="B2930" s="22" t="s">
        <v>612</v>
      </c>
      <c r="C2930" s="23" t="s">
        <v>4451</v>
      </c>
      <c r="D2930" s="22">
        <v>18</v>
      </c>
      <c r="E2930" s="22" t="str">
        <f>VLOOKUP(A2930,[4]技术合作!$1:$1048576,3,FALSE)</f>
        <v>广东省深圳市</v>
      </c>
      <c r="F2930" s="21" t="s">
        <v>4464</v>
      </c>
      <c r="G2930" s="21" t="s">
        <v>611</v>
      </c>
      <c r="H2930" s="24"/>
    </row>
    <row r="2931" s="1" customFormat="1" spans="1:8">
      <c r="A2931" s="21" t="s">
        <v>611</v>
      </c>
      <c r="B2931" s="22" t="s">
        <v>612</v>
      </c>
      <c r="C2931" s="23" t="s">
        <v>4451</v>
      </c>
      <c r="D2931" s="22">
        <v>18</v>
      </c>
      <c r="E2931" s="22" t="str">
        <f>VLOOKUP(A2931,[4]技术合作!$1:$1048576,3,FALSE)</f>
        <v>广东省深圳市</v>
      </c>
      <c r="F2931" s="21" t="s">
        <v>4465</v>
      </c>
      <c r="G2931" s="21" t="s">
        <v>611</v>
      </c>
      <c r="H2931" s="24"/>
    </row>
    <row r="2932" s="1" customFormat="1" spans="1:8">
      <c r="A2932" s="21" t="s">
        <v>611</v>
      </c>
      <c r="B2932" s="22" t="s">
        <v>612</v>
      </c>
      <c r="C2932" s="23" t="s">
        <v>4451</v>
      </c>
      <c r="D2932" s="22">
        <v>18</v>
      </c>
      <c r="E2932" s="22" t="str">
        <f>VLOOKUP(A2932,[4]技术合作!$1:$1048576,3,FALSE)</f>
        <v>广东省深圳市</v>
      </c>
      <c r="F2932" s="21" t="s">
        <v>4466</v>
      </c>
      <c r="G2932" s="21" t="s">
        <v>611</v>
      </c>
      <c r="H2932" s="24"/>
    </row>
    <row r="2933" s="1" customFormat="1" spans="1:8">
      <c r="A2933" s="21" t="s">
        <v>611</v>
      </c>
      <c r="B2933" s="22" t="s">
        <v>612</v>
      </c>
      <c r="C2933" s="23" t="s">
        <v>4451</v>
      </c>
      <c r="D2933" s="22">
        <v>18</v>
      </c>
      <c r="E2933" s="22" t="str">
        <f>VLOOKUP(A2933,[4]技术合作!$1:$1048576,3,FALSE)</f>
        <v>广东省深圳市</v>
      </c>
      <c r="F2933" s="21" t="s">
        <v>4467</v>
      </c>
      <c r="G2933" s="21" t="s">
        <v>611</v>
      </c>
      <c r="H2933" s="24"/>
    </row>
    <row r="2934" s="1" customFormat="1" spans="1:8">
      <c r="A2934" s="21" t="s">
        <v>611</v>
      </c>
      <c r="B2934" s="22" t="s">
        <v>612</v>
      </c>
      <c r="C2934" s="23" t="s">
        <v>4451</v>
      </c>
      <c r="D2934" s="22">
        <v>18</v>
      </c>
      <c r="E2934" s="22" t="str">
        <f>VLOOKUP(A2934,[4]技术合作!$1:$1048576,3,FALSE)</f>
        <v>广东省深圳市</v>
      </c>
      <c r="F2934" s="21" t="s">
        <v>4468</v>
      </c>
      <c r="G2934" s="21" t="s">
        <v>611</v>
      </c>
      <c r="H2934" s="24"/>
    </row>
    <row r="2935" s="1" customFormat="1" spans="1:8">
      <c r="A2935" s="21" t="s">
        <v>611</v>
      </c>
      <c r="B2935" s="22" t="s">
        <v>612</v>
      </c>
      <c r="C2935" s="23" t="s">
        <v>4451</v>
      </c>
      <c r="D2935" s="22">
        <v>18</v>
      </c>
      <c r="E2935" s="22" t="str">
        <f>VLOOKUP(A2935,[4]技术合作!$1:$1048576,3,FALSE)</f>
        <v>广东省深圳市</v>
      </c>
      <c r="F2935" s="21" t="s">
        <v>4469</v>
      </c>
      <c r="G2935" s="21" t="s">
        <v>611</v>
      </c>
      <c r="H2935" s="24"/>
    </row>
    <row r="2936" s="1" customFormat="1" spans="1:8">
      <c r="A2936" s="21" t="s">
        <v>614</v>
      </c>
      <c r="B2936" s="22" t="s">
        <v>615</v>
      </c>
      <c r="C2936" s="23" t="s">
        <v>4470</v>
      </c>
      <c r="D2936" s="22">
        <v>5</v>
      </c>
      <c r="E2936" s="22" t="str">
        <f>VLOOKUP(A2936,[4]技术合作!$1:$1048576,3,FALSE)</f>
        <v>广东省深圳市</v>
      </c>
      <c r="F2936" s="21" t="s">
        <v>4471</v>
      </c>
      <c r="G2936" s="21" t="s">
        <v>614</v>
      </c>
      <c r="H2936" s="24"/>
    </row>
    <row r="2937" s="1" customFormat="1" spans="1:8">
      <c r="A2937" s="21" t="s">
        <v>614</v>
      </c>
      <c r="B2937" s="22" t="s">
        <v>615</v>
      </c>
      <c r="C2937" s="23" t="s">
        <v>4470</v>
      </c>
      <c r="D2937" s="22">
        <v>5</v>
      </c>
      <c r="E2937" s="22" t="str">
        <f>VLOOKUP(A2937,[4]技术合作!$1:$1048576,3,FALSE)</f>
        <v>广东省深圳市</v>
      </c>
      <c r="F2937" s="21" t="s">
        <v>4472</v>
      </c>
      <c r="G2937" s="21" t="s">
        <v>614</v>
      </c>
      <c r="H2937" s="24"/>
    </row>
    <row r="2938" s="1" customFormat="1" spans="1:8">
      <c r="A2938" s="21" t="s">
        <v>614</v>
      </c>
      <c r="B2938" s="22" t="s">
        <v>615</v>
      </c>
      <c r="C2938" s="23" t="s">
        <v>4470</v>
      </c>
      <c r="D2938" s="22">
        <v>5</v>
      </c>
      <c r="E2938" s="22" t="str">
        <f>VLOOKUP(A2938,[4]技术合作!$1:$1048576,3,FALSE)</f>
        <v>广东省深圳市</v>
      </c>
      <c r="F2938" s="21" t="s">
        <v>4473</v>
      </c>
      <c r="G2938" s="21" t="s">
        <v>614</v>
      </c>
      <c r="H2938" s="24"/>
    </row>
    <row r="2939" s="1" customFormat="1" spans="1:8">
      <c r="A2939" s="21" t="s">
        <v>614</v>
      </c>
      <c r="B2939" s="22" t="s">
        <v>615</v>
      </c>
      <c r="C2939" s="23" t="s">
        <v>4470</v>
      </c>
      <c r="D2939" s="22">
        <v>5</v>
      </c>
      <c r="E2939" s="22" t="str">
        <f>VLOOKUP(A2939,[4]技术合作!$1:$1048576,3,FALSE)</f>
        <v>广东省深圳市</v>
      </c>
      <c r="F2939" s="21" t="s">
        <v>4474</v>
      </c>
      <c r="G2939" s="21" t="s">
        <v>614</v>
      </c>
      <c r="H2939" s="24"/>
    </row>
    <row r="2940" s="1" customFormat="1" spans="1:8">
      <c r="A2940" s="21" t="s">
        <v>614</v>
      </c>
      <c r="B2940" s="22" t="s">
        <v>615</v>
      </c>
      <c r="C2940" s="23" t="s">
        <v>4470</v>
      </c>
      <c r="D2940" s="22">
        <v>5</v>
      </c>
      <c r="E2940" s="22" t="str">
        <f>VLOOKUP(A2940,[4]技术合作!$1:$1048576,3,FALSE)</f>
        <v>广东省深圳市</v>
      </c>
      <c r="F2940" s="21" t="s">
        <v>4475</v>
      </c>
      <c r="G2940" s="21" t="s">
        <v>614</v>
      </c>
      <c r="H2940" s="24"/>
    </row>
    <row r="2941" s="1" customFormat="1" spans="1:8">
      <c r="A2941" s="21" t="s">
        <v>617</v>
      </c>
      <c r="B2941" s="22" t="s">
        <v>618</v>
      </c>
      <c r="C2941" s="23" t="s">
        <v>4476</v>
      </c>
      <c r="D2941" s="22">
        <v>7</v>
      </c>
      <c r="E2941" s="22" t="str">
        <f>VLOOKUP(A2941,[4]技术合作!$1:$1048576,3,FALSE)</f>
        <v>广东省深圳市</v>
      </c>
      <c r="F2941" s="21" t="s">
        <v>4477</v>
      </c>
      <c r="G2941" s="21" t="s">
        <v>617</v>
      </c>
      <c r="H2941" s="24"/>
    </row>
    <row r="2942" s="1" customFormat="1" spans="1:8">
      <c r="A2942" s="21" t="s">
        <v>617</v>
      </c>
      <c r="B2942" s="22" t="s">
        <v>618</v>
      </c>
      <c r="C2942" s="23" t="s">
        <v>4476</v>
      </c>
      <c r="D2942" s="22">
        <v>7</v>
      </c>
      <c r="E2942" s="22" t="str">
        <f>VLOOKUP(A2942,[4]技术合作!$1:$1048576,3,FALSE)</f>
        <v>广东省深圳市</v>
      </c>
      <c r="F2942" s="21" t="s">
        <v>4478</v>
      </c>
      <c r="G2942" s="21" t="s">
        <v>617</v>
      </c>
      <c r="H2942" s="24"/>
    </row>
    <row r="2943" s="1" customFormat="1" spans="1:8">
      <c r="A2943" s="21" t="s">
        <v>617</v>
      </c>
      <c r="B2943" s="22" t="s">
        <v>618</v>
      </c>
      <c r="C2943" s="23" t="s">
        <v>4476</v>
      </c>
      <c r="D2943" s="22">
        <v>7</v>
      </c>
      <c r="E2943" s="22" t="str">
        <f>VLOOKUP(A2943,[4]技术合作!$1:$1048576,3,FALSE)</f>
        <v>广东省深圳市</v>
      </c>
      <c r="F2943" s="21" t="s">
        <v>4479</v>
      </c>
      <c r="G2943" s="21" t="s">
        <v>617</v>
      </c>
      <c r="H2943" s="24"/>
    </row>
    <row r="2944" s="1" customFormat="1" spans="1:8">
      <c r="A2944" s="21" t="s">
        <v>617</v>
      </c>
      <c r="B2944" s="22" t="s">
        <v>618</v>
      </c>
      <c r="C2944" s="23" t="s">
        <v>4476</v>
      </c>
      <c r="D2944" s="22">
        <v>7</v>
      </c>
      <c r="E2944" s="22" t="str">
        <f>VLOOKUP(A2944,[4]技术合作!$1:$1048576,3,FALSE)</f>
        <v>广东省深圳市</v>
      </c>
      <c r="F2944" s="21" t="s">
        <v>4480</v>
      </c>
      <c r="G2944" s="21" t="s">
        <v>617</v>
      </c>
      <c r="H2944" s="24"/>
    </row>
    <row r="2945" s="1" customFormat="1" spans="1:8">
      <c r="A2945" s="21" t="s">
        <v>617</v>
      </c>
      <c r="B2945" s="22" t="s">
        <v>618</v>
      </c>
      <c r="C2945" s="23" t="s">
        <v>4476</v>
      </c>
      <c r="D2945" s="22">
        <v>7</v>
      </c>
      <c r="E2945" s="22" t="str">
        <f>VLOOKUP(A2945,[4]技术合作!$1:$1048576,3,FALSE)</f>
        <v>广东省深圳市</v>
      </c>
      <c r="F2945" s="21" t="s">
        <v>4481</v>
      </c>
      <c r="G2945" s="21" t="s">
        <v>617</v>
      </c>
      <c r="H2945" s="24"/>
    </row>
    <row r="2946" s="1" customFormat="1" spans="1:8">
      <c r="A2946" s="21" t="s">
        <v>617</v>
      </c>
      <c r="B2946" s="22" t="s">
        <v>618</v>
      </c>
      <c r="C2946" s="23" t="s">
        <v>4476</v>
      </c>
      <c r="D2946" s="22">
        <v>7</v>
      </c>
      <c r="E2946" s="22" t="str">
        <f>VLOOKUP(A2946,[4]技术合作!$1:$1048576,3,FALSE)</f>
        <v>广东省深圳市</v>
      </c>
      <c r="F2946" s="21" t="s">
        <v>4482</v>
      </c>
      <c r="G2946" s="21" t="s">
        <v>617</v>
      </c>
      <c r="H2946" s="24"/>
    </row>
    <row r="2947" s="1" customFormat="1" spans="1:8">
      <c r="A2947" s="21" t="s">
        <v>617</v>
      </c>
      <c r="B2947" s="22" t="s">
        <v>618</v>
      </c>
      <c r="C2947" s="23" t="s">
        <v>4476</v>
      </c>
      <c r="D2947" s="22">
        <v>7</v>
      </c>
      <c r="E2947" s="22" t="str">
        <f>VLOOKUP(A2947,[4]技术合作!$1:$1048576,3,FALSE)</f>
        <v>广东省深圳市</v>
      </c>
      <c r="F2947" s="21" t="s">
        <v>4483</v>
      </c>
      <c r="G2947" s="21" t="s">
        <v>617</v>
      </c>
      <c r="H2947" s="24"/>
    </row>
    <row r="2948" s="1" customFormat="1" spans="1:8">
      <c r="A2948" s="21" t="s">
        <v>620</v>
      </c>
      <c r="B2948" s="22" t="s">
        <v>621</v>
      </c>
      <c r="C2948" s="23" t="s">
        <v>4484</v>
      </c>
      <c r="D2948" s="22">
        <v>3</v>
      </c>
      <c r="E2948" s="22" t="str">
        <f>VLOOKUP(A2948,[4]技术合作!$1:$1048576,3,FALSE)</f>
        <v>浙江省嘉兴市</v>
      </c>
      <c r="F2948" s="21" t="s">
        <v>4485</v>
      </c>
      <c r="G2948" s="21" t="s">
        <v>620</v>
      </c>
      <c r="H2948" s="24"/>
    </row>
    <row r="2949" s="1" customFormat="1" spans="1:8">
      <c r="A2949" s="21" t="s">
        <v>620</v>
      </c>
      <c r="B2949" s="22" t="s">
        <v>621</v>
      </c>
      <c r="C2949" s="23" t="s">
        <v>4484</v>
      </c>
      <c r="D2949" s="22">
        <v>3</v>
      </c>
      <c r="E2949" s="22" t="str">
        <f>VLOOKUP(A2949,[4]技术合作!$1:$1048576,3,FALSE)</f>
        <v>浙江省嘉兴市</v>
      </c>
      <c r="F2949" s="21" t="s">
        <v>4486</v>
      </c>
      <c r="G2949" s="21" t="s">
        <v>620</v>
      </c>
      <c r="H2949" s="24"/>
    </row>
    <row r="2950" s="1" customFormat="1" spans="1:8">
      <c r="A2950" s="21" t="s">
        <v>620</v>
      </c>
      <c r="B2950" s="22" t="s">
        <v>621</v>
      </c>
      <c r="C2950" s="23" t="s">
        <v>4484</v>
      </c>
      <c r="D2950" s="22">
        <v>3</v>
      </c>
      <c r="E2950" s="22" t="str">
        <f>VLOOKUP(A2950,[4]技术合作!$1:$1048576,3,FALSE)</f>
        <v>浙江省嘉兴市</v>
      </c>
      <c r="F2950" s="21" t="s">
        <v>4487</v>
      </c>
      <c r="G2950" s="21" t="s">
        <v>620</v>
      </c>
      <c r="H2950" s="24"/>
    </row>
    <row r="2951" s="1" customFormat="1" spans="1:8">
      <c r="A2951" s="21" t="s">
        <v>623</v>
      </c>
      <c r="B2951" s="22" t="s">
        <v>624</v>
      </c>
      <c r="C2951" s="23" t="s">
        <v>4488</v>
      </c>
      <c r="D2951" s="22">
        <v>3</v>
      </c>
      <c r="E2951" s="22" t="str">
        <f>VLOOKUP(A2951,[4]技术合作!$1:$1048576,3,FALSE)</f>
        <v>江苏省无锡市</v>
      </c>
      <c r="F2951" s="21" t="s">
        <v>4489</v>
      </c>
      <c r="G2951" s="21" t="s">
        <v>623</v>
      </c>
      <c r="H2951" s="24"/>
    </row>
    <row r="2952" s="1" customFormat="1" spans="1:8">
      <c r="A2952" s="21" t="s">
        <v>623</v>
      </c>
      <c r="B2952" s="22" t="s">
        <v>624</v>
      </c>
      <c r="C2952" s="23" t="s">
        <v>4488</v>
      </c>
      <c r="D2952" s="22">
        <v>3</v>
      </c>
      <c r="E2952" s="22" t="str">
        <f>VLOOKUP(A2952,[4]技术合作!$1:$1048576,3,FALSE)</f>
        <v>江苏省无锡市</v>
      </c>
      <c r="F2952" s="21" t="s">
        <v>4490</v>
      </c>
      <c r="G2952" s="21" t="s">
        <v>623</v>
      </c>
      <c r="H2952" s="24"/>
    </row>
    <row r="2953" s="1" customFormat="1" spans="1:8">
      <c r="A2953" s="21" t="s">
        <v>623</v>
      </c>
      <c r="B2953" s="22" t="s">
        <v>624</v>
      </c>
      <c r="C2953" s="23" t="s">
        <v>4488</v>
      </c>
      <c r="D2953" s="22">
        <v>3</v>
      </c>
      <c r="E2953" s="22" t="str">
        <f>VLOOKUP(A2953,[4]技术合作!$1:$1048576,3,FALSE)</f>
        <v>江苏省无锡市</v>
      </c>
      <c r="F2953" s="21" t="s">
        <v>4491</v>
      </c>
      <c r="G2953" s="21" t="s">
        <v>623</v>
      </c>
      <c r="H2953" s="24"/>
    </row>
    <row r="2954" s="1" customFormat="1" ht="19" customHeight="1" spans="1:8">
      <c r="A2954" s="21" t="s">
        <v>626</v>
      </c>
      <c r="B2954" s="22" t="s">
        <v>627</v>
      </c>
      <c r="C2954" s="23" t="s">
        <v>4492</v>
      </c>
      <c r="D2954" s="22">
        <v>3</v>
      </c>
      <c r="E2954" s="22" t="str">
        <f>VLOOKUP(A2954,[4]技术合作!$1:$1048576,3,FALSE)</f>
        <v>江苏省无锡市</v>
      </c>
      <c r="F2954" s="21" t="s">
        <v>4493</v>
      </c>
      <c r="G2954" s="21" t="s">
        <v>626</v>
      </c>
      <c r="H2954" s="24"/>
    </row>
    <row r="2955" s="1" customFormat="1" spans="1:8">
      <c r="A2955" s="21" t="s">
        <v>626</v>
      </c>
      <c r="B2955" s="22" t="s">
        <v>627</v>
      </c>
      <c r="C2955" s="23" t="s">
        <v>4492</v>
      </c>
      <c r="D2955" s="22">
        <v>3</v>
      </c>
      <c r="E2955" s="22" t="str">
        <f>VLOOKUP(A2955,[4]技术合作!$1:$1048576,3,FALSE)</f>
        <v>江苏省无锡市</v>
      </c>
      <c r="F2955" s="21" t="s">
        <v>4494</v>
      </c>
      <c r="G2955" s="21" t="s">
        <v>626</v>
      </c>
      <c r="H2955" s="24"/>
    </row>
    <row r="2956" s="1" customFormat="1" spans="1:8">
      <c r="A2956" s="21" t="s">
        <v>626</v>
      </c>
      <c r="B2956" s="22" t="s">
        <v>627</v>
      </c>
      <c r="C2956" s="23" t="s">
        <v>4492</v>
      </c>
      <c r="D2956" s="22">
        <v>3</v>
      </c>
      <c r="E2956" s="22" t="str">
        <f>VLOOKUP(A2956,[4]技术合作!$1:$1048576,3,FALSE)</f>
        <v>江苏省无锡市</v>
      </c>
      <c r="F2956" s="23" t="s">
        <v>4495</v>
      </c>
      <c r="G2956" s="21" t="s">
        <v>626</v>
      </c>
      <c r="H2956" s="24"/>
    </row>
    <row r="2957" s="1" customFormat="1" spans="1:8">
      <c r="A2957" s="21" t="s">
        <v>629</v>
      </c>
      <c r="B2957" s="27" t="s">
        <v>630</v>
      </c>
      <c r="C2957" s="23" t="s">
        <v>4496</v>
      </c>
      <c r="D2957" s="22">
        <v>4</v>
      </c>
      <c r="E2957" s="22" t="str">
        <f>VLOOKUP(A2957,[4]技术合作!$1:$1048576,3,FALSE)</f>
        <v>广东省深圳市</v>
      </c>
      <c r="F2957" s="21" t="s">
        <v>4497</v>
      </c>
      <c r="G2957" s="21" t="s">
        <v>629</v>
      </c>
      <c r="H2957" s="24"/>
    </row>
    <row r="2958" s="1" customFormat="1" spans="1:8">
      <c r="A2958" s="21" t="s">
        <v>629</v>
      </c>
      <c r="B2958" s="27" t="s">
        <v>630</v>
      </c>
      <c r="C2958" s="23" t="s">
        <v>4496</v>
      </c>
      <c r="D2958" s="22">
        <v>4</v>
      </c>
      <c r="E2958" s="22" t="str">
        <f>VLOOKUP(A2958,[4]技术合作!$1:$1048576,3,FALSE)</f>
        <v>广东省深圳市</v>
      </c>
      <c r="F2958" s="21" t="s">
        <v>4498</v>
      </c>
      <c r="G2958" s="21" t="s">
        <v>629</v>
      </c>
      <c r="H2958" s="24"/>
    </row>
    <row r="2959" s="1" customFormat="1" spans="1:8">
      <c r="A2959" s="21" t="s">
        <v>629</v>
      </c>
      <c r="B2959" s="27" t="s">
        <v>630</v>
      </c>
      <c r="C2959" s="23" t="s">
        <v>4496</v>
      </c>
      <c r="D2959" s="22">
        <v>4</v>
      </c>
      <c r="E2959" s="22" t="str">
        <f>VLOOKUP(A2959,[4]技术合作!$1:$1048576,3,FALSE)</f>
        <v>广东省深圳市</v>
      </c>
      <c r="F2959" s="21" t="s">
        <v>4499</v>
      </c>
      <c r="G2959" s="21" t="s">
        <v>629</v>
      </c>
      <c r="H2959" s="24"/>
    </row>
    <row r="2960" s="1" customFormat="1" spans="1:8">
      <c r="A2960" s="21" t="s">
        <v>629</v>
      </c>
      <c r="B2960" s="27" t="s">
        <v>630</v>
      </c>
      <c r="C2960" s="23" t="s">
        <v>4496</v>
      </c>
      <c r="D2960" s="22">
        <v>4</v>
      </c>
      <c r="E2960" s="22" t="str">
        <f>VLOOKUP(A2960,[4]技术合作!$1:$1048576,3,FALSE)</f>
        <v>广东省深圳市</v>
      </c>
      <c r="F2960" s="21" t="s">
        <v>4500</v>
      </c>
      <c r="G2960" s="21" t="s">
        <v>629</v>
      </c>
      <c r="H2960" s="24"/>
    </row>
    <row r="2961" s="1" customFormat="1" spans="1:8">
      <c r="A2961" s="21" t="s">
        <v>632</v>
      </c>
      <c r="B2961" s="22" t="s">
        <v>633</v>
      </c>
      <c r="C2961" s="23" t="s">
        <v>4501</v>
      </c>
      <c r="D2961" s="22">
        <v>11</v>
      </c>
      <c r="E2961" s="22" t="str">
        <f>VLOOKUP(A2961,[4]技术合作!$1:$1048576,3,FALSE)</f>
        <v>浙江省宁波市</v>
      </c>
      <c r="F2961" s="21" t="s">
        <v>4502</v>
      </c>
      <c r="G2961" s="21" t="s">
        <v>632</v>
      </c>
      <c r="H2961" s="24"/>
    </row>
    <row r="2962" s="1" customFormat="1" spans="1:8">
      <c r="A2962" s="21" t="s">
        <v>632</v>
      </c>
      <c r="B2962" s="22" t="s">
        <v>633</v>
      </c>
      <c r="C2962" s="23" t="s">
        <v>4501</v>
      </c>
      <c r="D2962" s="22">
        <v>11</v>
      </c>
      <c r="E2962" s="22" t="str">
        <f>VLOOKUP(A2962,[4]技术合作!$1:$1048576,3,FALSE)</f>
        <v>浙江省宁波市</v>
      </c>
      <c r="F2962" s="21" t="s">
        <v>4503</v>
      </c>
      <c r="G2962" s="21" t="s">
        <v>632</v>
      </c>
      <c r="H2962" s="24"/>
    </row>
    <row r="2963" s="1" customFormat="1" spans="1:8">
      <c r="A2963" s="21" t="s">
        <v>632</v>
      </c>
      <c r="B2963" s="22" t="s">
        <v>633</v>
      </c>
      <c r="C2963" s="23" t="s">
        <v>4501</v>
      </c>
      <c r="D2963" s="22">
        <v>11</v>
      </c>
      <c r="E2963" s="22" t="str">
        <f>VLOOKUP(A2963,[4]技术合作!$1:$1048576,3,FALSE)</f>
        <v>浙江省宁波市</v>
      </c>
      <c r="F2963" s="29" t="s">
        <v>4504</v>
      </c>
      <c r="G2963" s="21" t="s">
        <v>632</v>
      </c>
      <c r="H2963" s="24"/>
    </row>
    <row r="2964" s="1" customFormat="1" spans="1:8">
      <c r="A2964" s="21" t="s">
        <v>632</v>
      </c>
      <c r="B2964" s="22" t="s">
        <v>633</v>
      </c>
      <c r="C2964" s="23" t="s">
        <v>4501</v>
      </c>
      <c r="D2964" s="22">
        <v>11</v>
      </c>
      <c r="E2964" s="22" t="str">
        <f>VLOOKUP(A2964,[4]技术合作!$1:$1048576,3,FALSE)</f>
        <v>浙江省宁波市</v>
      </c>
      <c r="F2964" s="21" t="s">
        <v>4505</v>
      </c>
      <c r="G2964" s="21" t="s">
        <v>632</v>
      </c>
      <c r="H2964" s="24"/>
    </row>
    <row r="2965" s="1" customFormat="1" spans="1:8">
      <c r="A2965" s="21" t="s">
        <v>632</v>
      </c>
      <c r="B2965" s="22" t="s">
        <v>633</v>
      </c>
      <c r="C2965" s="23" t="s">
        <v>4501</v>
      </c>
      <c r="D2965" s="22">
        <v>11</v>
      </c>
      <c r="E2965" s="22" t="str">
        <f>VLOOKUP(A2965,[4]技术合作!$1:$1048576,3,FALSE)</f>
        <v>浙江省宁波市</v>
      </c>
      <c r="F2965" s="21" t="s">
        <v>4506</v>
      </c>
      <c r="G2965" s="21" t="s">
        <v>632</v>
      </c>
      <c r="H2965" s="24"/>
    </row>
    <row r="2966" s="1" customFormat="1" spans="1:8">
      <c r="A2966" s="21" t="s">
        <v>632</v>
      </c>
      <c r="B2966" s="22" t="s">
        <v>633</v>
      </c>
      <c r="C2966" s="23" t="s">
        <v>4501</v>
      </c>
      <c r="D2966" s="22">
        <v>11</v>
      </c>
      <c r="E2966" s="22" t="str">
        <f>VLOOKUP(A2966,[4]技术合作!$1:$1048576,3,FALSE)</f>
        <v>浙江省宁波市</v>
      </c>
      <c r="F2966" s="21" t="s">
        <v>4507</v>
      </c>
      <c r="G2966" s="21" t="s">
        <v>632</v>
      </c>
      <c r="H2966" s="24"/>
    </row>
    <row r="2967" s="1" customFormat="1" spans="1:8">
      <c r="A2967" s="21" t="s">
        <v>632</v>
      </c>
      <c r="B2967" s="22" t="s">
        <v>633</v>
      </c>
      <c r="C2967" s="23" t="s">
        <v>4501</v>
      </c>
      <c r="D2967" s="22">
        <v>11</v>
      </c>
      <c r="E2967" s="22" t="str">
        <f>VLOOKUP(A2967,[4]技术合作!$1:$1048576,3,FALSE)</f>
        <v>浙江省宁波市</v>
      </c>
      <c r="F2967" s="21" t="s">
        <v>4508</v>
      </c>
      <c r="G2967" s="21" t="s">
        <v>632</v>
      </c>
      <c r="H2967" s="24"/>
    </row>
    <row r="2968" s="1" customFormat="1" spans="1:8">
      <c r="A2968" s="21" t="s">
        <v>632</v>
      </c>
      <c r="B2968" s="22" t="s">
        <v>633</v>
      </c>
      <c r="C2968" s="23" t="s">
        <v>4501</v>
      </c>
      <c r="D2968" s="22">
        <v>11</v>
      </c>
      <c r="E2968" s="22" t="str">
        <f>VLOOKUP(A2968,[4]技术合作!$1:$1048576,3,FALSE)</f>
        <v>浙江省宁波市</v>
      </c>
      <c r="F2968" s="21" t="s">
        <v>4509</v>
      </c>
      <c r="G2968" s="21" t="s">
        <v>632</v>
      </c>
      <c r="H2968" s="24"/>
    </row>
    <row r="2969" s="1" customFormat="1" spans="1:8">
      <c r="A2969" s="21" t="s">
        <v>632</v>
      </c>
      <c r="B2969" s="22" t="s">
        <v>633</v>
      </c>
      <c r="C2969" s="23" t="s">
        <v>4501</v>
      </c>
      <c r="D2969" s="22">
        <v>11</v>
      </c>
      <c r="E2969" s="22" t="str">
        <f>VLOOKUP(A2969,[4]技术合作!$1:$1048576,3,FALSE)</f>
        <v>浙江省宁波市</v>
      </c>
      <c r="F2969" s="21" t="s">
        <v>4510</v>
      </c>
      <c r="G2969" s="21" t="s">
        <v>632</v>
      </c>
      <c r="H2969" s="24"/>
    </row>
    <row r="2970" s="1" customFormat="1" spans="1:8">
      <c r="A2970" s="21" t="s">
        <v>632</v>
      </c>
      <c r="B2970" s="22" t="s">
        <v>633</v>
      </c>
      <c r="C2970" s="23" t="s">
        <v>4501</v>
      </c>
      <c r="D2970" s="22">
        <v>11</v>
      </c>
      <c r="E2970" s="22" t="str">
        <f>VLOOKUP(A2970,[4]技术合作!$1:$1048576,3,FALSE)</f>
        <v>浙江省宁波市</v>
      </c>
      <c r="F2970" s="29" t="s">
        <v>4511</v>
      </c>
      <c r="G2970" s="21" t="s">
        <v>632</v>
      </c>
      <c r="H2970" s="24"/>
    </row>
    <row r="2971" s="1" customFormat="1" spans="1:8">
      <c r="A2971" s="21" t="s">
        <v>632</v>
      </c>
      <c r="B2971" s="22" t="s">
        <v>633</v>
      </c>
      <c r="C2971" s="23" t="s">
        <v>4501</v>
      </c>
      <c r="D2971" s="22">
        <v>11</v>
      </c>
      <c r="E2971" s="22" t="str">
        <f>VLOOKUP(A2971,[4]技术合作!$1:$1048576,3,FALSE)</f>
        <v>浙江省宁波市</v>
      </c>
      <c r="F2971" s="21" t="s">
        <v>4512</v>
      </c>
      <c r="G2971" s="21" t="s">
        <v>632</v>
      </c>
      <c r="H2971" s="24"/>
    </row>
    <row r="2972" s="1" customFormat="1" spans="1:8">
      <c r="A2972" s="21" t="s">
        <v>635</v>
      </c>
      <c r="B2972" s="22" t="s">
        <v>636</v>
      </c>
      <c r="C2972" s="23" t="s">
        <v>4513</v>
      </c>
      <c r="D2972" s="22">
        <v>3</v>
      </c>
      <c r="E2972" s="22" t="str">
        <f>VLOOKUP(A2972,[4]技术合作!$1:$1048576,3,FALSE)</f>
        <v>广东省深圳市</v>
      </c>
      <c r="F2972" s="21" t="s">
        <v>4514</v>
      </c>
      <c r="G2972" s="21" t="s">
        <v>635</v>
      </c>
      <c r="H2972" s="24"/>
    </row>
    <row r="2973" s="1" customFormat="1" spans="1:8">
      <c r="A2973" s="21" t="s">
        <v>635</v>
      </c>
      <c r="B2973" s="22" t="s">
        <v>636</v>
      </c>
      <c r="C2973" s="23" t="s">
        <v>4513</v>
      </c>
      <c r="D2973" s="22">
        <v>3</v>
      </c>
      <c r="E2973" s="22" t="str">
        <f>VLOOKUP(A2973,[4]技术合作!$1:$1048576,3,FALSE)</f>
        <v>广东省深圳市</v>
      </c>
      <c r="F2973" s="21" t="s">
        <v>4515</v>
      </c>
      <c r="G2973" s="21" t="s">
        <v>635</v>
      </c>
      <c r="H2973" s="24"/>
    </row>
    <row r="2974" s="1" customFormat="1" spans="1:8">
      <c r="A2974" s="21" t="s">
        <v>635</v>
      </c>
      <c r="B2974" s="22" t="s">
        <v>636</v>
      </c>
      <c r="C2974" s="23" t="s">
        <v>4513</v>
      </c>
      <c r="D2974" s="22">
        <v>3</v>
      </c>
      <c r="E2974" s="22" t="str">
        <f>VLOOKUP(A2974,[4]技术合作!$1:$1048576,3,FALSE)</f>
        <v>广东省深圳市</v>
      </c>
      <c r="F2974" s="21" t="s">
        <v>4516</v>
      </c>
      <c r="G2974" s="21" t="s">
        <v>635</v>
      </c>
      <c r="H2974" s="24"/>
    </row>
    <row r="2975" s="1" customFormat="1" spans="1:8">
      <c r="A2975" s="21" t="s">
        <v>638</v>
      </c>
      <c r="B2975" s="22" t="s">
        <v>639</v>
      </c>
      <c r="C2975" s="23" t="s">
        <v>4517</v>
      </c>
      <c r="D2975" s="22">
        <v>1</v>
      </c>
      <c r="E2975" s="22" t="str">
        <f>VLOOKUP(A2975,[4]技术合作!$1:$1048576,3,FALSE)</f>
        <v>陕西省西安市</v>
      </c>
      <c r="F2975" s="21" t="s">
        <v>4518</v>
      </c>
      <c r="G2975" s="21" t="s">
        <v>638</v>
      </c>
      <c r="H2975" s="24"/>
    </row>
    <row r="2976" s="1" customFormat="1" spans="1:8">
      <c r="A2976" s="21" t="s">
        <v>641</v>
      </c>
      <c r="B2976" s="22" t="s">
        <v>642</v>
      </c>
      <c r="C2976" s="23" t="s">
        <v>4519</v>
      </c>
      <c r="D2976" s="22">
        <v>6</v>
      </c>
      <c r="E2976" s="22" t="str">
        <f>VLOOKUP(A2976,[4]技术合作!$1:$1048576,3,FALSE)</f>
        <v>浙江省杭州市</v>
      </c>
      <c r="F2976" s="21" t="s">
        <v>4520</v>
      </c>
      <c r="G2976" s="21" t="s">
        <v>641</v>
      </c>
      <c r="H2976" s="24"/>
    </row>
    <row r="2977" s="1" customFormat="1" spans="1:8">
      <c r="A2977" s="21" t="s">
        <v>641</v>
      </c>
      <c r="B2977" s="22" t="s">
        <v>642</v>
      </c>
      <c r="C2977" s="23" t="s">
        <v>4519</v>
      </c>
      <c r="D2977" s="22">
        <v>6</v>
      </c>
      <c r="E2977" s="22" t="str">
        <f>VLOOKUP(A2977,[4]技术合作!$1:$1048576,3,FALSE)</f>
        <v>浙江省杭州市</v>
      </c>
      <c r="F2977" s="21" t="s">
        <v>4521</v>
      </c>
      <c r="G2977" s="21" t="s">
        <v>641</v>
      </c>
      <c r="H2977" s="24"/>
    </row>
    <row r="2978" s="1" customFormat="1" spans="1:8">
      <c r="A2978" s="21" t="s">
        <v>641</v>
      </c>
      <c r="B2978" s="22" t="s">
        <v>642</v>
      </c>
      <c r="C2978" s="23" t="s">
        <v>4519</v>
      </c>
      <c r="D2978" s="22">
        <v>6</v>
      </c>
      <c r="E2978" s="22" t="str">
        <f>VLOOKUP(A2978,[4]技术合作!$1:$1048576,3,FALSE)</f>
        <v>浙江省杭州市</v>
      </c>
      <c r="F2978" s="21" t="s">
        <v>4522</v>
      </c>
      <c r="G2978" s="21" t="s">
        <v>641</v>
      </c>
      <c r="H2978" s="24"/>
    </row>
    <row r="2979" s="1" customFormat="1" spans="1:8">
      <c r="A2979" s="21" t="s">
        <v>641</v>
      </c>
      <c r="B2979" s="22" t="s">
        <v>642</v>
      </c>
      <c r="C2979" s="23" t="s">
        <v>4519</v>
      </c>
      <c r="D2979" s="22">
        <v>6</v>
      </c>
      <c r="E2979" s="22" t="str">
        <f>VLOOKUP(A2979,[4]技术合作!$1:$1048576,3,FALSE)</f>
        <v>浙江省杭州市</v>
      </c>
      <c r="F2979" s="21" t="s">
        <v>4523</v>
      </c>
      <c r="G2979" s="21" t="s">
        <v>641</v>
      </c>
      <c r="H2979" s="24"/>
    </row>
    <row r="2980" s="1" customFormat="1" spans="1:8">
      <c r="A2980" s="21" t="s">
        <v>641</v>
      </c>
      <c r="B2980" s="22" t="s">
        <v>642</v>
      </c>
      <c r="C2980" s="23" t="s">
        <v>4519</v>
      </c>
      <c r="D2980" s="22">
        <v>6</v>
      </c>
      <c r="E2980" s="22" t="str">
        <f>VLOOKUP(A2980,[4]技术合作!$1:$1048576,3,FALSE)</f>
        <v>浙江省杭州市</v>
      </c>
      <c r="F2980" s="21" t="s">
        <v>4524</v>
      </c>
      <c r="G2980" s="21" t="s">
        <v>641</v>
      </c>
      <c r="H2980" s="24"/>
    </row>
    <row r="2981" s="1" customFormat="1" spans="1:8">
      <c r="A2981" s="21" t="s">
        <v>641</v>
      </c>
      <c r="B2981" s="22" t="s">
        <v>642</v>
      </c>
      <c r="C2981" s="23" t="s">
        <v>4519</v>
      </c>
      <c r="D2981" s="22">
        <v>6</v>
      </c>
      <c r="E2981" s="22" t="str">
        <f>VLOOKUP(A2981,[4]技术合作!$1:$1048576,3,FALSE)</f>
        <v>浙江省杭州市</v>
      </c>
      <c r="F2981" s="21" t="s">
        <v>4525</v>
      </c>
      <c r="G2981" s="21" t="s">
        <v>641</v>
      </c>
      <c r="H2981" s="24"/>
    </row>
    <row r="2982" s="1" customFormat="1" spans="1:8">
      <c r="A2982" s="21" t="s">
        <v>644</v>
      </c>
      <c r="B2982" s="22" t="s">
        <v>645</v>
      </c>
      <c r="C2982" s="23" t="s">
        <v>4526</v>
      </c>
      <c r="D2982" s="22">
        <v>4</v>
      </c>
      <c r="E2982" s="22" t="str">
        <f>VLOOKUP(A2982,[4]技术合作!$1:$1048576,3,FALSE)</f>
        <v>上海市</v>
      </c>
      <c r="F2982" s="21" t="s">
        <v>4527</v>
      </c>
      <c r="G2982" s="21" t="s">
        <v>644</v>
      </c>
      <c r="H2982" s="24"/>
    </row>
    <row r="2983" s="1" customFormat="1" spans="1:8">
      <c r="A2983" s="21" t="s">
        <v>644</v>
      </c>
      <c r="B2983" s="22" t="s">
        <v>645</v>
      </c>
      <c r="C2983" s="23" t="s">
        <v>4526</v>
      </c>
      <c r="D2983" s="22">
        <v>4</v>
      </c>
      <c r="E2983" s="22" t="str">
        <f>VLOOKUP(A2983,[4]技术合作!$1:$1048576,3,FALSE)</f>
        <v>上海市</v>
      </c>
      <c r="F2983" s="21" t="s">
        <v>4528</v>
      </c>
      <c r="G2983" s="21" t="s">
        <v>644</v>
      </c>
      <c r="H2983" s="24"/>
    </row>
    <row r="2984" s="1" customFormat="1" spans="1:8">
      <c r="A2984" s="21" t="s">
        <v>644</v>
      </c>
      <c r="B2984" s="22" t="s">
        <v>645</v>
      </c>
      <c r="C2984" s="23" t="s">
        <v>4526</v>
      </c>
      <c r="D2984" s="22">
        <v>4</v>
      </c>
      <c r="E2984" s="22" t="str">
        <f>VLOOKUP(A2984,[4]技术合作!$1:$1048576,3,FALSE)</f>
        <v>上海市</v>
      </c>
      <c r="F2984" s="21" t="s">
        <v>4529</v>
      </c>
      <c r="G2984" s="21" t="s">
        <v>644</v>
      </c>
      <c r="H2984" s="24"/>
    </row>
    <row r="2985" s="1" customFormat="1" spans="1:8">
      <c r="A2985" s="21" t="s">
        <v>644</v>
      </c>
      <c r="B2985" s="22" t="s">
        <v>645</v>
      </c>
      <c r="C2985" s="23" t="s">
        <v>4526</v>
      </c>
      <c r="D2985" s="22">
        <v>4</v>
      </c>
      <c r="E2985" s="22" t="str">
        <f>VLOOKUP(A2985,[4]技术合作!$1:$1048576,3,FALSE)</f>
        <v>上海市</v>
      </c>
      <c r="F2985" s="21" t="s">
        <v>4530</v>
      </c>
      <c r="G2985" s="21" t="s">
        <v>644</v>
      </c>
      <c r="H2985" s="24"/>
    </row>
    <row r="2986" s="1" customFormat="1" spans="1:8">
      <c r="A2986" s="21" t="s">
        <v>647</v>
      </c>
      <c r="B2986" s="22" t="s">
        <v>648</v>
      </c>
      <c r="C2986" s="23" t="s">
        <v>4531</v>
      </c>
      <c r="D2986" s="22">
        <v>24</v>
      </c>
      <c r="E2986" s="22" t="str">
        <f>VLOOKUP(A2986,[4]技术合作!$1:$1048576,3,FALSE)</f>
        <v>广东省深圳市</v>
      </c>
      <c r="F2986" s="21" t="s">
        <v>4532</v>
      </c>
      <c r="G2986" s="21" t="s">
        <v>647</v>
      </c>
      <c r="H2986" s="24"/>
    </row>
    <row r="2987" s="1" customFormat="1" spans="1:8">
      <c r="A2987" s="21" t="s">
        <v>647</v>
      </c>
      <c r="B2987" s="22" t="s">
        <v>648</v>
      </c>
      <c r="C2987" s="23" t="s">
        <v>4531</v>
      </c>
      <c r="D2987" s="22">
        <v>24</v>
      </c>
      <c r="E2987" s="22" t="str">
        <f>VLOOKUP(A2987,[4]技术合作!$1:$1048576,3,FALSE)</f>
        <v>广东省深圳市</v>
      </c>
      <c r="F2987" s="21" t="s">
        <v>4533</v>
      </c>
      <c r="G2987" s="21" t="s">
        <v>647</v>
      </c>
      <c r="H2987" s="24"/>
    </row>
    <row r="2988" s="1" customFormat="1" spans="1:8">
      <c r="A2988" s="21" t="s">
        <v>647</v>
      </c>
      <c r="B2988" s="22" t="s">
        <v>648</v>
      </c>
      <c r="C2988" s="23" t="s">
        <v>4531</v>
      </c>
      <c r="D2988" s="22">
        <v>24</v>
      </c>
      <c r="E2988" s="22" t="str">
        <f>VLOOKUP(A2988,[4]技术合作!$1:$1048576,3,FALSE)</f>
        <v>广东省深圳市</v>
      </c>
      <c r="F2988" s="21" t="s">
        <v>4534</v>
      </c>
      <c r="G2988" s="21" t="s">
        <v>647</v>
      </c>
      <c r="H2988" s="24"/>
    </row>
    <row r="2989" s="1" customFormat="1" spans="1:8">
      <c r="A2989" s="21" t="s">
        <v>647</v>
      </c>
      <c r="B2989" s="22" t="s">
        <v>648</v>
      </c>
      <c r="C2989" s="23" t="s">
        <v>4531</v>
      </c>
      <c r="D2989" s="22">
        <v>24</v>
      </c>
      <c r="E2989" s="22" t="str">
        <f>VLOOKUP(A2989,[4]技术合作!$1:$1048576,3,FALSE)</f>
        <v>广东省深圳市</v>
      </c>
      <c r="F2989" s="21" t="s">
        <v>4535</v>
      </c>
      <c r="G2989" s="21" t="s">
        <v>647</v>
      </c>
      <c r="H2989" s="24"/>
    </row>
    <row r="2990" s="1" customFormat="1" spans="1:8">
      <c r="A2990" s="21" t="s">
        <v>647</v>
      </c>
      <c r="B2990" s="22" t="s">
        <v>648</v>
      </c>
      <c r="C2990" s="23" t="s">
        <v>4531</v>
      </c>
      <c r="D2990" s="22">
        <v>24</v>
      </c>
      <c r="E2990" s="22" t="str">
        <f>VLOOKUP(A2990,[4]技术合作!$1:$1048576,3,FALSE)</f>
        <v>广东省深圳市</v>
      </c>
      <c r="F2990" s="29" t="s">
        <v>4536</v>
      </c>
      <c r="G2990" s="21" t="s">
        <v>647</v>
      </c>
      <c r="H2990" s="24"/>
    </row>
    <row r="2991" s="1" customFormat="1" spans="1:8">
      <c r="A2991" s="21" t="s">
        <v>647</v>
      </c>
      <c r="B2991" s="22" t="s">
        <v>648</v>
      </c>
      <c r="C2991" s="23" t="s">
        <v>4531</v>
      </c>
      <c r="D2991" s="22">
        <v>24</v>
      </c>
      <c r="E2991" s="22" t="str">
        <f>VLOOKUP(A2991,[4]技术合作!$1:$1048576,3,FALSE)</f>
        <v>广东省深圳市</v>
      </c>
      <c r="F2991" s="21" t="s">
        <v>4537</v>
      </c>
      <c r="G2991" s="21" t="s">
        <v>647</v>
      </c>
      <c r="H2991" s="24"/>
    </row>
    <row r="2992" s="1" customFormat="1" spans="1:8">
      <c r="A2992" s="21" t="s">
        <v>647</v>
      </c>
      <c r="B2992" s="22" t="s">
        <v>648</v>
      </c>
      <c r="C2992" s="23" t="s">
        <v>4531</v>
      </c>
      <c r="D2992" s="22">
        <v>24</v>
      </c>
      <c r="E2992" s="22" t="str">
        <f>VLOOKUP(A2992,[4]技术合作!$1:$1048576,3,FALSE)</f>
        <v>广东省深圳市</v>
      </c>
      <c r="F2992" s="21" t="s">
        <v>4538</v>
      </c>
      <c r="G2992" s="21" t="s">
        <v>647</v>
      </c>
      <c r="H2992" s="24"/>
    </row>
    <row r="2993" s="1" customFormat="1" spans="1:8">
      <c r="A2993" s="21" t="s">
        <v>647</v>
      </c>
      <c r="B2993" s="22" t="s">
        <v>648</v>
      </c>
      <c r="C2993" s="23" t="s">
        <v>4531</v>
      </c>
      <c r="D2993" s="22">
        <v>24</v>
      </c>
      <c r="E2993" s="22" t="str">
        <f>VLOOKUP(A2993,[4]技术合作!$1:$1048576,3,FALSE)</f>
        <v>广东省深圳市</v>
      </c>
      <c r="F2993" s="21" t="s">
        <v>4539</v>
      </c>
      <c r="G2993" s="21" t="s">
        <v>647</v>
      </c>
      <c r="H2993" s="24"/>
    </row>
    <row r="2994" s="1" customFormat="1" spans="1:8">
      <c r="A2994" s="21" t="s">
        <v>647</v>
      </c>
      <c r="B2994" s="22" t="s">
        <v>648</v>
      </c>
      <c r="C2994" s="23" t="s">
        <v>4531</v>
      </c>
      <c r="D2994" s="22">
        <v>24</v>
      </c>
      <c r="E2994" s="22" t="str">
        <f>VLOOKUP(A2994,[4]技术合作!$1:$1048576,3,FALSE)</f>
        <v>广东省深圳市</v>
      </c>
      <c r="F2994" s="21" t="s">
        <v>4540</v>
      </c>
      <c r="G2994" s="21" t="s">
        <v>647</v>
      </c>
      <c r="H2994" s="24"/>
    </row>
    <row r="2995" s="1" customFormat="1" spans="1:8">
      <c r="A2995" s="21" t="s">
        <v>647</v>
      </c>
      <c r="B2995" s="22" t="s">
        <v>648</v>
      </c>
      <c r="C2995" s="23" t="s">
        <v>4531</v>
      </c>
      <c r="D2995" s="22">
        <v>24</v>
      </c>
      <c r="E2995" s="22" t="str">
        <f>VLOOKUP(A2995,[4]技术合作!$1:$1048576,3,FALSE)</f>
        <v>广东省深圳市</v>
      </c>
      <c r="F2995" s="21" t="s">
        <v>4541</v>
      </c>
      <c r="G2995" s="21" t="s">
        <v>647</v>
      </c>
      <c r="H2995" s="24"/>
    </row>
    <row r="2996" s="1" customFormat="1" spans="1:8">
      <c r="A2996" s="21" t="s">
        <v>647</v>
      </c>
      <c r="B2996" s="22" t="s">
        <v>648</v>
      </c>
      <c r="C2996" s="23" t="s">
        <v>4531</v>
      </c>
      <c r="D2996" s="22">
        <v>24</v>
      </c>
      <c r="E2996" s="22" t="str">
        <f>VLOOKUP(A2996,[4]技术合作!$1:$1048576,3,FALSE)</f>
        <v>广东省深圳市</v>
      </c>
      <c r="F2996" s="21" t="s">
        <v>4542</v>
      </c>
      <c r="G2996" s="21" t="s">
        <v>647</v>
      </c>
      <c r="H2996" s="24"/>
    </row>
    <row r="2997" s="1" customFormat="1" spans="1:8">
      <c r="A2997" s="21" t="s">
        <v>647</v>
      </c>
      <c r="B2997" s="22" t="s">
        <v>648</v>
      </c>
      <c r="C2997" s="23" t="s">
        <v>4531</v>
      </c>
      <c r="D2997" s="22">
        <v>24</v>
      </c>
      <c r="E2997" s="22" t="str">
        <f>VLOOKUP(A2997,[4]技术合作!$1:$1048576,3,FALSE)</f>
        <v>广东省深圳市</v>
      </c>
      <c r="F2997" s="21" t="s">
        <v>4543</v>
      </c>
      <c r="G2997" s="21" t="s">
        <v>647</v>
      </c>
      <c r="H2997" s="24"/>
    </row>
    <row r="2998" s="1" customFormat="1" spans="1:8">
      <c r="A2998" s="21" t="s">
        <v>647</v>
      </c>
      <c r="B2998" s="22" t="s">
        <v>648</v>
      </c>
      <c r="C2998" s="23" t="s">
        <v>4531</v>
      </c>
      <c r="D2998" s="22">
        <v>24</v>
      </c>
      <c r="E2998" s="22" t="str">
        <f>VLOOKUP(A2998,[4]技术合作!$1:$1048576,3,FALSE)</f>
        <v>广东省深圳市</v>
      </c>
      <c r="F2998" s="21" t="s">
        <v>4544</v>
      </c>
      <c r="G2998" s="21" t="s">
        <v>647</v>
      </c>
      <c r="H2998" s="24"/>
    </row>
    <row r="2999" s="1" customFormat="1" spans="1:8">
      <c r="A2999" s="21" t="s">
        <v>647</v>
      </c>
      <c r="B2999" s="22" t="s">
        <v>648</v>
      </c>
      <c r="C2999" s="23" t="s">
        <v>4531</v>
      </c>
      <c r="D2999" s="22">
        <v>24</v>
      </c>
      <c r="E2999" s="22" t="str">
        <f>VLOOKUP(A2999,[4]技术合作!$1:$1048576,3,FALSE)</f>
        <v>广东省深圳市</v>
      </c>
      <c r="F2999" s="21" t="s">
        <v>4545</v>
      </c>
      <c r="G2999" s="21" t="s">
        <v>647</v>
      </c>
      <c r="H2999" s="24"/>
    </row>
    <row r="3000" s="1" customFormat="1" spans="1:8">
      <c r="A3000" s="21" t="s">
        <v>647</v>
      </c>
      <c r="B3000" s="22" t="s">
        <v>648</v>
      </c>
      <c r="C3000" s="23" t="s">
        <v>4531</v>
      </c>
      <c r="D3000" s="22">
        <v>24</v>
      </c>
      <c r="E3000" s="22" t="str">
        <f>VLOOKUP(A3000,[4]技术合作!$1:$1048576,3,FALSE)</f>
        <v>广东省深圳市</v>
      </c>
      <c r="F3000" s="21" t="s">
        <v>4546</v>
      </c>
      <c r="G3000" s="21" t="s">
        <v>647</v>
      </c>
      <c r="H3000" s="24"/>
    </row>
    <row r="3001" s="1" customFormat="1" spans="1:8">
      <c r="A3001" s="21" t="s">
        <v>647</v>
      </c>
      <c r="B3001" s="22" t="s">
        <v>648</v>
      </c>
      <c r="C3001" s="23" t="s">
        <v>4531</v>
      </c>
      <c r="D3001" s="22">
        <v>24</v>
      </c>
      <c r="E3001" s="22" t="str">
        <f>VLOOKUP(A3001,[4]技术合作!$1:$1048576,3,FALSE)</f>
        <v>广东省深圳市</v>
      </c>
      <c r="F3001" s="21" t="s">
        <v>4547</v>
      </c>
      <c r="G3001" s="21" t="s">
        <v>647</v>
      </c>
      <c r="H3001" s="24"/>
    </row>
    <row r="3002" s="1" customFormat="1" spans="1:8">
      <c r="A3002" s="21" t="s">
        <v>647</v>
      </c>
      <c r="B3002" s="22" t="s">
        <v>648</v>
      </c>
      <c r="C3002" s="23" t="s">
        <v>4531</v>
      </c>
      <c r="D3002" s="22">
        <v>24</v>
      </c>
      <c r="E3002" s="22" t="str">
        <f>VLOOKUP(A3002,[4]技术合作!$1:$1048576,3,FALSE)</f>
        <v>广东省深圳市</v>
      </c>
      <c r="F3002" s="21" t="s">
        <v>4548</v>
      </c>
      <c r="G3002" s="21" t="s">
        <v>647</v>
      </c>
      <c r="H3002" s="24"/>
    </row>
    <row r="3003" s="1" customFormat="1" spans="1:8">
      <c r="A3003" s="21" t="s">
        <v>647</v>
      </c>
      <c r="B3003" s="22" t="s">
        <v>648</v>
      </c>
      <c r="C3003" s="23" t="s">
        <v>4531</v>
      </c>
      <c r="D3003" s="22">
        <v>24</v>
      </c>
      <c r="E3003" s="22" t="str">
        <f>VLOOKUP(A3003,[4]技术合作!$1:$1048576,3,FALSE)</f>
        <v>广东省深圳市</v>
      </c>
      <c r="F3003" s="21" t="s">
        <v>4549</v>
      </c>
      <c r="G3003" s="21" t="s">
        <v>647</v>
      </c>
      <c r="H3003" s="24"/>
    </row>
    <row r="3004" s="1" customFormat="1" spans="1:8">
      <c r="A3004" s="21" t="s">
        <v>647</v>
      </c>
      <c r="B3004" s="22" t="s">
        <v>648</v>
      </c>
      <c r="C3004" s="23" t="s">
        <v>4531</v>
      </c>
      <c r="D3004" s="22">
        <v>24</v>
      </c>
      <c r="E3004" s="22" t="str">
        <f>VLOOKUP(A3004,[4]技术合作!$1:$1048576,3,FALSE)</f>
        <v>广东省深圳市</v>
      </c>
      <c r="F3004" s="21" t="s">
        <v>4550</v>
      </c>
      <c r="G3004" s="21" t="s">
        <v>647</v>
      </c>
      <c r="H3004" s="24"/>
    </row>
    <row r="3005" s="1" customFormat="1" spans="1:8">
      <c r="A3005" s="21" t="s">
        <v>647</v>
      </c>
      <c r="B3005" s="22" t="s">
        <v>648</v>
      </c>
      <c r="C3005" s="23" t="s">
        <v>4531</v>
      </c>
      <c r="D3005" s="22">
        <v>24</v>
      </c>
      <c r="E3005" s="22" t="str">
        <f>VLOOKUP(A3005,[4]技术合作!$1:$1048576,3,FALSE)</f>
        <v>广东省深圳市</v>
      </c>
      <c r="F3005" s="21" t="s">
        <v>4551</v>
      </c>
      <c r="G3005" s="21" t="s">
        <v>647</v>
      </c>
      <c r="H3005" s="24"/>
    </row>
    <row r="3006" s="1" customFormat="1" spans="1:8">
      <c r="A3006" s="21" t="s">
        <v>647</v>
      </c>
      <c r="B3006" s="22" t="s">
        <v>648</v>
      </c>
      <c r="C3006" s="23" t="s">
        <v>4531</v>
      </c>
      <c r="D3006" s="22">
        <v>24</v>
      </c>
      <c r="E3006" s="22" t="str">
        <f>VLOOKUP(A3006,[4]技术合作!$1:$1048576,3,FALSE)</f>
        <v>广东省深圳市</v>
      </c>
      <c r="F3006" s="21" t="s">
        <v>4552</v>
      </c>
      <c r="G3006" s="21" t="s">
        <v>647</v>
      </c>
      <c r="H3006" s="24"/>
    </row>
    <row r="3007" s="1" customFormat="1" spans="1:8">
      <c r="A3007" s="21" t="s">
        <v>647</v>
      </c>
      <c r="B3007" s="22" t="s">
        <v>648</v>
      </c>
      <c r="C3007" s="23" t="s">
        <v>4531</v>
      </c>
      <c r="D3007" s="22">
        <v>24</v>
      </c>
      <c r="E3007" s="22" t="str">
        <f>VLOOKUP(A3007,[4]技术合作!$1:$1048576,3,FALSE)</f>
        <v>广东省深圳市</v>
      </c>
      <c r="F3007" s="21" t="s">
        <v>4553</v>
      </c>
      <c r="G3007" s="21" t="s">
        <v>647</v>
      </c>
      <c r="H3007" s="24"/>
    </row>
    <row r="3008" s="1" customFormat="1" spans="1:8">
      <c r="A3008" s="21" t="s">
        <v>647</v>
      </c>
      <c r="B3008" s="22" t="s">
        <v>648</v>
      </c>
      <c r="C3008" s="23" t="s">
        <v>4531</v>
      </c>
      <c r="D3008" s="22">
        <v>24</v>
      </c>
      <c r="E3008" s="22" t="str">
        <f>VLOOKUP(A3008,[4]技术合作!$1:$1048576,3,FALSE)</f>
        <v>广东省深圳市</v>
      </c>
      <c r="F3008" s="21" t="s">
        <v>4554</v>
      </c>
      <c r="G3008" s="21" t="s">
        <v>647</v>
      </c>
      <c r="H3008" s="24"/>
    </row>
    <row r="3009" s="1" customFormat="1" spans="1:8">
      <c r="A3009" s="21" t="s">
        <v>647</v>
      </c>
      <c r="B3009" s="22" t="s">
        <v>648</v>
      </c>
      <c r="C3009" s="23" t="s">
        <v>4531</v>
      </c>
      <c r="D3009" s="22">
        <v>24</v>
      </c>
      <c r="E3009" s="22" t="str">
        <f>VLOOKUP(A3009,[4]技术合作!$1:$1048576,3,FALSE)</f>
        <v>广东省深圳市</v>
      </c>
      <c r="F3009" s="21" t="s">
        <v>4555</v>
      </c>
      <c r="G3009" s="21" t="s">
        <v>647</v>
      </c>
      <c r="H3009" s="24"/>
    </row>
    <row r="3010" s="1" customFormat="1" spans="1:8">
      <c r="A3010" s="21" t="s">
        <v>650</v>
      </c>
      <c r="B3010" s="22" t="s">
        <v>651</v>
      </c>
      <c r="C3010" s="23" t="s">
        <v>4556</v>
      </c>
      <c r="D3010" s="22">
        <v>3</v>
      </c>
      <c r="E3010" s="22" t="str">
        <f>VLOOKUP(A3010,[4]技术合作!$1:$1048576,3,FALSE)</f>
        <v>广东省深圳市</v>
      </c>
      <c r="F3010" s="21" t="s">
        <v>4557</v>
      </c>
      <c r="G3010" s="21" t="s">
        <v>650</v>
      </c>
      <c r="H3010" s="24"/>
    </row>
    <row r="3011" s="1" customFormat="1" spans="1:8">
      <c r="A3011" s="21" t="s">
        <v>650</v>
      </c>
      <c r="B3011" s="22" t="s">
        <v>651</v>
      </c>
      <c r="C3011" s="23" t="s">
        <v>4556</v>
      </c>
      <c r="D3011" s="22">
        <v>3</v>
      </c>
      <c r="E3011" s="22" t="str">
        <f>VLOOKUP(A3011,[4]技术合作!$1:$1048576,3,FALSE)</f>
        <v>广东省深圳市</v>
      </c>
      <c r="F3011" s="29" t="s">
        <v>4558</v>
      </c>
      <c r="G3011" s="21" t="s">
        <v>650</v>
      </c>
      <c r="H3011" s="24"/>
    </row>
    <row r="3012" s="1" customFormat="1" spans="1:8">
      <c r="A3012" s="21" t="s">
        <v>650</v>
      </c>
      <c r="B3012" s="22" t="s">
        <v>651</v>
      </c>
      <c r="C3012" s="23" t="s">
        <v>4556</v>
      </c>
      <c r="D3012" s="22">
        <v>3</v>
      </c>
      <c r="E3012" s="22" t="str">
        <f>VLOOKUP(A3012,[4]技术合作!$1:$1048576,3,FALSE)</f>
        <v>广东省深圳市</v>
      </c>
      <c r="F3012" s="21" t="s">
        <v>4559</v>
      </c>
      <c r="G3012" s="21" t="s">
        <v>650</v>
      </c>
      <c r="H3012" s="24"/>
    </row>
    <row r="3013" s="1" customFormat="1" spans="1:8">
      <c r="A3013" s="21" t="s">
        <v>653</v>
      </c>
      <c r="B3013" s="22" t="s">
        <v>654</v>
      </c>
      <c r="C3013" s="23" t="s">
        <v>4560</v>
      </c>
      <c r="D3013" s="22">
        <v>2</v>
      </c>
      <c r="E3013" s="22" t="str">
        <f>VLOOKUP(A3013,[4]技术合作!$1:$1048576,3,FALSE)</f>
        <v>广东省珠海市</v>
      </c>
      <c r="F3013" s="21" t="s">
        <v>4561</v>
      </c>
      <c r="G3013" s="21" t="s">
        <v>653</v>
      </c>
      <c r="H3013" s="24"/>
    </row>
    <row r="3014" s="1" customFormat="1" spans="1:8">
      <c r="A3014" s="21" t="s">
        <v>653</v>
      </c>
      <c r="B3014" s="22" t="s">
        <v>654</v>
      </c>
      <c r="C3014" s="23" t="s">
        <v>4560</v>
      </c>
      <c r="D3014" s="22">
        <v>2</v>
      </c>
      <c r="E3014" s="22" t="str">
        <f>VLOOKUP(A3014,[4]技术合作!$1:$1048576,3,FALSE)</f>
        <v>广东省珠海市</v>
      </c>
      <c r="F3014" s="21" t="s">
        <v>4562</v>
      </c>
      <c r="G3014" s="21" t="s">
        <v>653</v>
      </c>
      <c r="H3014" s="24"/>
    </row>
    <row r="3015" s="1" customFormat="1" spans="1:8">
      <c r="A3015" s="21" t="s">
        <v>656</v>
      </c>
      <c r="B3015" s="22" t="s">
        <v>657</v>
      </c>
      <c r="C3015" s="23" t="s">
        <v>4563</v>
      </c>
      <c r="D3015" s="22">
        <v>3</v>
      </c>
      <c r="E3015" s="22" t="str">
        <f>VLOOKUP(A3015,[4]技术合作!$1:$1048576,3,FALSE)</f>
        <v>江苏省南通市</v>
      </c>
      <c r="F3015" s="21" t="s">
        <v>4564</v>
      </c>
      <c r="G3015" s="21" t="s">
        <v>656</v>
      </c>
      <c r="H3015" s="24"/>
    </row>
    <row r="3016" s="1" customFormat="1" spans="1:8">
      <c r="A3016" s="21" t="s">
        <v>656</v>
      </c>
      <c r="B3016" s="22" t="s">
        <v>657</v>
      </c>
      <c r="C3016" s="23" t="s">
        <v>4563</v>
      </c>
      <c r="D3016" s="22">
        <v>3</v>
      </c>
      <c r="E3016" s="22" t="str">
        <f>VLOOKUP(A3016,[4]技术合作!$1:$1048576,3,FALSE)</f>
        <v>江苏省南通市</v>
      </c>
      <c r="F3016" s="21" t="s">
        <v>4565</v>
      </c>
      <c r="G3016" s="21" t="s">
        <v>656</v>
      </c>
      <c r="H3016" s="24"/>
    </row>
    <row r="3017" s="1" customFormat="1" spans="1:8">
      <c r="A3017" s="21" t="s">
        <v>656</v>
      </c>
      <c r="B3017" s="22" t="s">
        <v>657</v>
      </c>
      <c r="C3017" s="23" t="s">
        <v>4563</v>
      </c>
      <c r="D3017" s="22">
        <v>3</v>
      </c>
      <c r="E3017" s="22" t="str">
        <f>VLOOKUP(A3017,[4]技术合作!$1:$1048576,3,FALSE)</f>
        <v>江苏省南通市</v>
      </c>
      <c r="F3017" s="21" t="s">
        <v>4566</v>
      </c>
      <c r="G3017" s="21" t="s">
        <v>656</v>
      </c>
      <c r="H3017" s="24"/>
    </row>
    <row r="3018" s="1" customFormat="1" spans="1:8">
      <c r="A3018" s="21" t="s">
        <v>659</v>
      </c>
      <c r="B3018" s="22" t="s">
        <v>660</v>
      </c>
      <c r="C3018" s="23" t="s">
        <v>4567</v>
      </c>
      <c r="D3018" s="22">
        <v>35</v>
      </c>
      <c r="E3018" s="22" t="str">
        <f>VLOOKUP(A3018,[4]技术合作!$1:$1048576,3,FALSE)</f>
        <v>上海市</v>
      </c>
      <c r="F3018" s="21" t="s">
        <v>4568</v>
      </c>
      <c r="G3018" s="21" t="s">
        <v>659</v>
      </c>
      <c r="H3018" s="24"/>
    </row>
    <row r="3019" s="1" customFormat="1" spans="1:8">
      <c r="A3019" s="21" t="s">
        <v>659</v>
      </c>
      <c r="B3019" s="22" t="s">
        <v>660</v>
      </c>
      <c r="C3019" s="23" t="s">
        <v>4567</v>
      </c>
      <c r="D3019" s="22">
        <v>35</v>
      </c>
      <c r="E3019" s="22" t="str">
        <f>VLOOKUP(A3019,[4]技术合作!$1:$1048576,3,FALSE)</f>
        <v>上海市</v>
      </c>
      <c r="F3019" s="21" t="s">
        <v>4569</v>
      </c>
      <c r="G3019" s="21" t="s">
        <v>659</v>
      </c>
      <c r="H3019" s="24"/>
    </row>
    <row r="3020" s="1" customFormat="1" spans="1:8">
      <c r="A3020" s="21" t="s">
        <v>659</v>
      </c>
      <c r="B3020" s="22" t="s">
        <v>660</v>
      </c>
      <c r="C3020" s="23" t="s">
        <v>4567</v>
      </c>
      <c r="D3020" s="22">
        <v>35</v>
      </c>
      <c r="E3020" s="22" t="str">
        <f>VLOOKUP(A3020,[4]技术合作!$1:$1048576,3,FALSE)</f>
        <v>上海市</v>
      </c>
      <c r="F3020" s="21" t="s">
        <v>4570</v>
      </c>
      <c r="G3020" s="21" t="s">
        <v>659</v>
      </c>
      <c r="H3020" s="24"/>
    </row>
    <row r="3021" s="1" customFormat="1" spans="1:8">
      <c r="A3021" s="21" t="s">
        <v>659</v>
      </c>
      <c r="B3021" s="22" t="s">
        <v>660</v>
      </c>
      <c r="C3021" s="23" t="s">
        <v>4567</v>
      </c>
      <c r="D3021" s="22">
        <v>35</v>
      </c>
      <c r="E3021" s="22" t="str">
        <f>VLOOKUP(A3021,[4]技术合作!$1:$1048576,3,FALSE)</f>
        <v>上海市</v>
      </c>
      <c r="F3021" s="21" t="s">
        <v>4571</v>
      </c>
      <c r="G3021" s="21" t="s">
        <v>659</v>
      </c>
      <c r="H3021" s="24"/>
    </row>
    <row r="3022" s="1" customFormat="1" spans="1:8">
      <c r="A3022" s="21" t="s">
        <v>659</v>
      </c>
      <c r="B3022" s="22" t="s">
        <v>660</v>
      </c>
      <c r="C3022" s="23" t="s">
        <v>4567</v>
      </c>
      <c r="D3022" s="22">
        <v>35</v>
      </c>
      <c r="E3022" s="22" t="str">
        <f>VLOOKUP(A3022,[4]技术合作!$1:$1048576,3,FALSE)</f>
        <v>上海市</v>
      </c>
      <c r="F3022" s="21" t="s">
        <v>4572</v>
      </c>
      <c r="G3022" s="21" t="s">
        <v>659</v>
      </c>
      <c r="H3022" s="24"/>
    </row>
    <row r="3023" s="1" customFormat="1" spans="1:8">
      <c r="A3023" s="21" t="s">
        <v>659</v>
      </c>
      <c r="B3023" s="22" t="s">
        <v>660</v>
      </c>
      <c r="C3023" s="23" t="s">
        <v>4567</v>
      </c>
      <c r="D3023" s="22">
        <v>35</v>
      </c>
      <c r="E3023" s="22" t="str">
        <f>VLOOKUP(A3023,[4]技术合作!$1:$1048576,3,FALSE)</f>
        <v>上海市</v>
      </c>
      <c r="F3023" s="21" t="s">
        <v>4573</v>
      </c>
      <c r="G3023" s="21" t="s">
        <v>659</v>
      </c>
      <c r="H3023" s="24"/>
    </row>
    <row r="3024" s="1" customFormat="1" spans="1:8">
      <c r="A3024" s="21" t="s">
        <v>659</v>
      </c>
      <c r="B3024" s="22" t="s">
        <v>660</v>
      </c>
      <c r="C3024" s="23" t="s">
        <v>4567</v>
      </c>
      <c r="D3024" s="22">
        <v>35</v>
      </c>
      <c r="E3024" s="22" t="str">
        <f>VLOOKUP(A3024,[4]技术合作!$1:$1048576,3,FALSE)</f>
        <v>上海市</v>
      </c>
      <c r="F3024" s="21" t="s">
        <v>4574</v>
      </c>
      <c r="G3024" s="21" t="s">
        <v>659</v>
      </c>
      <c r="H3024" s="24"/>
    </row>
    <row r="3025" s="1" customFormat="1" spans="1:8">
      <c r="A3025" s="21" t="s">
        <v>659</v>
      </c>
      <c r="B3025" s="22" t="s">
        <v>660</v>
      </c>
      <c r="C3025" s="23" t="s">
        <v>4567</v>
      </c>
      <c r="D3025" s="22">
        <v>35</v>
      </c>
      <c r="E3025" s="22" t="str">
        <f>VLOOKUP(A3025,[4]技术合作!$1:$1048576,3,FALSE)</f>
        <v>上海市</v>
      </c>
      <c r="F3025" s="21" t="s">
        <v>4575</v>
      </c>
      <c r="G3025" s="21" t="s">
        <v>659</v>
      </c>
      <c r="H3025" s="24"/>
    </row>
    <row r="3026" s="1" customFormat="1" spans="1:8">
      <c r="A3026" s="21" t="s">
        <v>659</v>
      </c>
      <c r="B3026" s="22" t="s">
        <v>660</v>
      </c>
      <c r="C3026" s="23" t="s">
        <v>4567</v>
      </c>
      <c r="D3026" s="22">
        <v>35</v>
      </c>
      <c r="E3026" s="22" t="str">
        <f>VLOOKUP(A3026,[4]技术合作!$1:$1048576,3,FALSE)</f>
        <v>上海市</v>
      </c>
      <c r="F3026" s="21" t="s">
        <v>4576</v>
      </c>
      <c r="G3026" s="21" t="s">
        <v>659</v>
      </c>
      <c r="H3026" s="24"/>
    </row>
    <row r="3027" s="1" customFormat="1" spans="1:8">
      <c r="A3027" s="21" t="s">
        <v>659</v>
      </c>
      <c r="B3027" s="22" t="s">
        <v>660</v>
      </c>
      <c r="C3027" s="23" t="s">
        <v>4567</v>
      </c>
      <c r="D3027" s="22">
        <v>35</v>
      </c>
      <c r="E3027" s="22" t="str">
        <f>VLOOKUP(A3027,[4]技术合作!$1:$1048576,3,FALSE)</f>
        <v>上海市</v>
      </c>
      <c r="F3027" s="21" t="s">
        <v>4577</v>
      </c>
      <c r="G3027" s="21" t="s">
        <v>659</v>
      </c>
      <c r="H3027" s="24"/>
    </row>
    <row r="3028" s="1" customFormat="1" spans="1:8">
      <c r="A3028" s="21" t="s">
        <v>659</v>
      </c>
      <c r="B3028" s="22" t="s">
        <v>660</v>
      </c>
      <c r="C3028" s="23" t="s">
        <v>4567</v>
      </c>
      <c r="D3028" s="22">
        <v>35</v>
      </c>
      <c r="E3028" s="22" t="str">
        <f>VLOOKUP(A3028,[4]技术合作!$1:$1048576,3,FALSE)</f>
        <v>上海市</v>
      </c>
      <c r="F3028" s="21" t="s">
        <v>4578</v>
      </c>
      <c r="G3028" s="21" t="s">
        <v>659</v>
      </c>
      <c r="H3028" s="24"/>
    </row>
    <row r="3029" s="1" customFormat="1" spans="1:8">
      <c r="A3029" s="21" t="s">
        <v>659</v>
      </c>
      <c r="B3029" s="22" t="s">
        <v>660</v>
      </c>
      <c r="C3029" s="23" t="s">
        <v>4567</v>
      </c>
      <c r="D3029" s="22">
        <v>35</v>
      </c>
      <c r="E3029" s="22" t="str">
        <f>VLOOKUP(A3029,[4]技术合作!$1:$1048576,3,FALSE)</f>
        <v>上海市</v>
      </c>
      <c r="F3029" s="21" t="s">
        <v>4579</v>
      </c>
      <c r="G3029" s="21" t="s">
        <v>659</v>
      </c>
      <c r="H3029" s="24"/>
    </row>
    <row r="3030" s="1" customFormat="1" spans="1:8">
      <c r="A3030" s="21" t="s">
        <v>659</v>
      </c>
      <c r="B3030" s="22" t="s">
        <v>660</v>
      </c>
      <c r="C3030" s="23" t="s">
        <v>4567</v>
      </c>
      <c r="D3030" s="22">
        <v>35</v>
      </c>
      <c r="E3030" s="22" t="str">
        <f>VLOOKUP(A3030,[4]技术合作!$1:$1048576,3,FALSE)</f>
        <v>上海市</v>
      </c>
      <c r="F3030" s="21" t="s">
        <v>4580</v>
      </c>
      <c r="G3030" s="21" t="s">
        <v>659</v>
      </c>
      <c r="H3030" s="24"/>
    </row>
    <row r="3031" s="1" customFormat="1" spans="1:8">
      <c r="A3031" s="21" t="s">
        <v>659</v>
      </c>
      <c r="B3031" s="22" t="s">
        <v>660</v>
      </c>
      <c r="C3031" s="23" t="s">
        <v>4567</v>
      </c>
      <c r="D3031" s="22">
        <v>35</v>
      </c>
      <c r="E3031" s="22" t="str">
        <f>VLOOKUP(A3031,[4]技术合作!$1:$1048576,3,FALSE)</f>
        <v>上海市</v>
      </c>
      <c r="F3031" s="21" t="s">
        <v>4581</v>
      </c>
      <c r="G3031" s="21" t="s">
        <v>659</v>
      </c>
      <c r="H3031" s="24"/>
    </row>
    <row r="3032" s="1" customFormat="1" spans="1:8">
      <c r="A3032" s="21" t="s">
        <v>659</v>
      </c>
      <c r="B3032" s="22" t="s">
        <v>660</v>
      </c>
      <c r="C3032" s="23" t="s">
        <v>4567</v>
      </c>
      <c r="D3032" s="22">
        <v>35</v>
      </c>
      <c r="E3032" s="22" t="str">
        <f>VLOOKUP(A3032,[4]技术合作!$1:$1048576,3,FALSE)</f>
        <v>上海市</v>
      </c>
      <c r="F3032" s="21" t="s">
        <v>4582</v>
      </c>
      <c r="G3032" s="21" t="s">
        <v>659</v>
      </c>
      <c r="H3032" s="24"/>
    </row>
    <row r="3033" s="1" customFormat="1" spans="1:8">
      <c r="A3033" s="21" t="s">
        <v>659</v>
      </c>
      <c r="B3033" s="22" t="s">
        <v>660</v>
      </c>
      <c r="C3033" s="23" t="s">
        <v>4567</v>
      </c>
      <c r="D3033" s="22">
        <v>35</v>
      </c>
      <c r="E3033" s="22" t="str">
        <f>VLOOKUP(A3033,[4]技术合作!$1:$1048576,3,FALSE)</f>
        <v>上海市</v>
      </c>
      <c r="F3033" s="21" t="s">
        <v>4583</v>
      </c>
      <c r="G3033" s="21" t="s">
        <v>659</v>
      </c>
      <c r="H3033" s="24"/>
    </row>
    <row r="3034" s="1" customFormat="1" spans="1:8">
      <c r="A3034" s="21" t="s">
        <v>659</v>
      </c>
      <c r="B3034" s="22" t="s">
        <v>660</v>
      </c>
      <c r="C3034" s="23" t="s">
        <v>4567</v>
      </c>
      <c r="D3034" s="22">
        <v>35</v>
      </c>
      <c r="E3034" s="22" t="str">
        <f>VLOOKUP(A3034,[4]技术合作!$1:$1048576,3,FALSE)</f>
        <v>上海市</v>
      </c>
      <c r="F3034" s="21" t="s">
        <v>4584</v>
      </c>
      <c r="G3034" s="21" t="s">
        <v>659</v>
      </c>
      <c r="H3034" s="24"/>
    </row>
    <row r="3035" s="1" customFormat="1" spans="1:8">
      <c r="A3035" s="21" t="s">
        <v>659</v>
      </c>
      <c r="B3035" s="22" t="s">
        <v>660</v>
      </c>
      <c r="C3035" s="23" t="s">
        <v>4567</v>
      </c>
      <c r="D3035" s="22">
        <v>35</v>
      </c>
      <c r="E3035" s="22" t="str">
        <f>VLOOKUP(A3035,[4]技术合作!$1:$1048576,3,FALSE)</f>
        <v>上海市</v>
      </c>
      <c r="F3035" s="21" t="s">
        <v>4585</v>
      </c>
      <c r="G3035" s="21" t="s">
        <v>659</v>
      </c>
      <c r="H3035" s="24"/>
    </row>
    <row r="3036" s="1" customFormat="1" spans="1:8">
      <c r="A3036" s="21" t="s">
        <v>659</v>
      </c>
      <c r="B3036" s="22" t="s">
        <v>660</v>
      </c>
      <c r="C3036" s="23" t="s">
        <v>4567</v>
      </c>
      <c r="D3036" s="22">
        <v>35</v>
      </c>
      <c r="E3036" s="22" t="str">
        <f>VLOOKUP(A3036,[4]技术合作!$1:$1048576,3,FALSE)</f>
        <v>上海市</v>
      </c>
      <c r="F3036" s="21" t="s">
        <v>4586</v>
      </c>
      <c r="G3036" s="21" t="s">
        <v>659</v>
      </c>
      <c r="H3036" s="24"/>
    </row>
    <row r="3037" s="1" customFormat="1" spans="1:8">
      <c r="A3037" s="21" t="s">
        <v>659</v>
      </c>
      <c r="B3037" s="22" t="s">
        <v>660</v>
      </c>
      <c r="C3037" s="23" t="s">
        <v>4567</v>
      </c>
      <c r="D3037" s="22">
        <v>35</v>
      </c>
      <c r="E3037" s="22" t="str">
        <f>VLOOKUP(A3037,[4]技术合作!$1:$1048576,3,FALSE)</f>
        <v>上海市</v>
      </c>
      <c r="F3037" s="21" t="s">
        <v>4587</v>
      </c>
      <c r="G3037" s="21" t="s">
        <v>659</v>
      </c>
      <c r="H3037" s="24"/>
    </row>
    <row r="3038" s="1" customFormat="1" spans="1:8">
      <c r="A3038" s="21" t="s">
        <v>659</v>
      </c>
      <c r="B3038" s="22" t="s">
        <v>660</v>
      </c>
      <c r="C3038" s="23" t="s">
        <v>4567</v>
      </c>
      <c r="D3038" s="22">
        <v>35</v>
      </c>
      <c r="E3038" s="22" t="str">
        <f>VLOOKUP(A3038,[4]技术合作!$1:$1048576,3,FALSE)</f>
        <v>上海市</v>
      </c>
      <c r="F3038" s="21" t="s">
        <v>4588</v>
      </c>
      <c r="G3038" s="21" t="s">
        <v>659</v>
      </c>
      <c r="H3038" s="24"/>
    </row>
    <row r="3039" s="1" customFormat="1" spans="1:8">
      <c r="A3039" s="21" t="s">
        <v>659</v>
      </c>
      <c r="B3039" s="22" t="s">
        <v>660</v>
      </c>
      <c r="C3039" s="23" t="s">
        <v>4567</v>
      </c>
      <c r="D3039" s="22">
        <v>35</v>
      </c>
      <c r="E3039" s="22" t="str">
        <f>VLOOKUP(A3039,[4]技术合作!$1:$1048576,3,FALSE)</f>
        <v>上海市</v>
      </c>
      <c r="F3039" s="21" t="s">
        <v>4589</v>
      </c>
      <c r="G3039" s="21" t="s">
        <v>659</v>
      </c>
      <c r="H3039" s="24"/>
    </row>
    <row r="3040" s="1" customFormat="1" spans="1:8">
      <c r="A3040" s="21" t="s">
        <v>659</v>
      </c>
      <c r="B3040" s="22" t="s">
        <v>660</v>
      </c>
      <c r="C3040" s="23" t="s">
        <v>4567</v>
      </c>
      <c r="D3040" s="22">
        <v>35</v>
      </c>
      <c r="E3040" s="22" t="str">
        <f>VLOOKUP(A3040,[4]技术合作!$1:$1048576,3,FALSE)</f>
        <v>上海市</v>
      </c>
      <c r="F3040" s="21" t="s">
        <v>4590</v>
      </c>
      <c r="G3040" s="21" t="s">
        <v>659</v>
      </c>
      <c r="H3040" s="24"/>
    </row>
    <row r="3041" s="1" customFormat="1" spans="1:8">
      <c r="A3041" s="21" t="s">
        <v>659</v>
      </c>
      <c r="B3041" s="22" t="s">
        <v>660</v>
      </c>
      <c r="C3041" s="23" t="s">
        <v>4567</v>
      </c>
      <c r="D3041" s="22">
        <v>35</v>
      </c>
      <c r="E3041" s="22" t="str">
        <f>VLOOKUP(A3041,[4]技术合作!$1:$1048576,3,FALSE)</f>
        <v>上海市</v>
      </c>
      <c r="F3041" s="21" t="s">
        <v>4591</v>
      </c>
      <c r="G3041" s="21" t="s">
        <v>659</v>
      </c>
      <c r="H3041" s="24"/>
    </row>
    <row r="3042" s="1" customFormat="1" spans="1:8">
      <c r="A3042" s="21" t="s">
        <v>659</v>
      </c>
      <c r="B3042" s="22" t="s">
        <v>660</v>
      </c>
      <c r="C3042" s="23" t="s">
        <v>4567</v>
      </c>
      <c r="D3042" s="22">
        <v>35</v>
      </c>
      <c r="E3042" s="22" t="str">
        <f>VLOOKUP(A3042,[4]技术合作!$1:$1048576,3,FALSE)</f>
        <v>上海市</v>
      </c>
      <c r="F3042" s="21" t="s">
        <v>4592</v>
      </c>
      <c r="G3042" s="21" t="s">
        <v>659</v>
      </c>
      <c r="H3042" s="24"/>
    </row>
    <row r="3043" s="1" customFormat="1" spans="1:8">
      <c r="A3043" s="21" t="s">
        <v>659</v>
      </c>
      <c r="B3043" s="22" t="s">
        <v>660</v>
      </c>
      <c r="C3043" s="23" t="s">
        <v>4567</v>
      </c>
      <c r="D3043" s="22">
        <v>35</v>
      </c>
      <c r="E3043" s="22" t="str">
        <f>VLOOKUP(A3043,[4]技术合作!$1:$1048576,3,FALSE)</f>
        <v>上海市</v>
      </c>
      <c r="F3043" s="21" t="s">
        <v>4593</v>
      </c>
      <c r="G3043" s="21" t="s">
        <v>659</v>
      </c>
      <c r="H3043" s="24"/>
    </row>
    <row r="3044" s="1" customFormat="1" spans="1:8">
      <c r="A3044" s="21" t="s">
        <v>659</v>
      </c>
      <c r="B3044" s="22" t="s">
        <v>660</v>
      </c>
      <c r="C3044" s="23" t="s">
        <v>4567</v>
      </c>
      <c r="D3044" s="22">
        <v>35</v>
      </c>
      <c r="E3044" s="22" t="str">
        <f>VLOOKUP(A3044,[4]技术合作!$1:$1048576,3,FALSE)</f>
        <v>上海市</v>
      </c>
      <c r="F3044" s="21" t="s">
        <v>4594</v>
      </c>
      <c r="G3044" s="21" t="s">
        <v>659</v>
      </c>
      <c r="H3044" s="24"/>
    </row>
    <row r="3045" s="1" customFormat="1" spans="1:8">
      <c r="A3045" s="21" t="s">
        <v>659</v>
      </c>
      <c r="B3045" s="22" t="s">
        <v>660</v>
      </c>
      <c r="C3045" s="23" t="s">
        <v>4567</v>
      </c>
      <c r="D3045" s="22">
        <v>35</v>
      </c>
      <c r="E3045" s="22" t="str">
        <f>VLOOKUP(A3045,[4]技术合作!$1:$1048576,3,FALSE)</f>
        <v>上海市</v>
      </c>
      <c r="F3045" s="21" t="s">
        <v>4595</v>
      </c>
      <c r="G3045" s="21" t="s">
        <v>659</v>
      </c>
      <c r="H3045" s="24"/>
    </row>
    <row r="3046" s="1" customFormat="1" spans="1:8">
      <c r="A3046" s="21" t="s">
        <v>659</v>
      </c>
      <c r="B3046" s="22" t="s">
        <v>660</v>
      </c>
      <c r="C3046" s="23" t="s">
        <v>4567</v>
      </c>
      <c r="D3046" s="22">
        <v>35</v>
      </c>
      <c r="E3046" s="22" t="str">
        <f>VLOOKUP(A3046,[4]技术合作!$1:$1048576,3,FALSE)</f>
        <v>上海市</v>
      </c>
      <c r="F3046" s="21" t="s">
        <v>4596</v>
      </c>
      <c r="G3046" s="21" t="s">
        <v>659</v>
      </c>
      <c r="H3046" s="24"/>
    </row>
    <row r="3047" s="1" customFormat="1" spans="1:8">
      <c r="A3047" s="21" t="s">
        <v>659</v>
      </c>
      <c r="B3047" s="22" t="s">
        <v>660</v>
      </c>
      <c r="C3047" s="23" t="s">
        <v>4567</v>
      </c>
      <c r="D3047" s="22">
        <v>35</v>
      </c>
      <c r="E3047" s="22" t="str">
        <f>VLOOKUP(A3047,[4]技术合作!$1:$1048576,3,FALSE)</f>
        <v>上海市</v>
      </c>
      <c r="F3047" s="21" t="s">
        <v>4597</v>
      </c>
      <c r="G3047" s="21" t="s">
        <v>659</v>
      </c>
      <c r="H3047" s="24"/>
    </row>
    <row r="3048" s="1" customFormat="1" spans="1:8">
      <c r="A3048" s="21" t="s">
        <v>659</v>
      </c>
      <c r="B3048" s="22" t="s">
        <v>660</v>
      </c>
      <c r="C3048" s="23" t="s">
        <v>4567</v>
      </c>
      <c r="D3048" s="22">
        <v>35</v>
      </c>
      <c r="E3048" s="22" t="str">
        <f>VLOOKUP(A3048,[4]技术合作!$1:$1048576,3,FALSE)</f>
        <v>上海市</v>
      </c>
      <c r="F3048" s="21" t="s">
        <v>4598</v>
      </c>
      <c r="G3048" s="21" t="s">
        <v>659</v>
      </c>
      <c r="H3048" s="24"/>
    </row>
    <row r="3049" s="1" customFormat="1" spans="1:8">
      <c r="A3049" s="21" t="s">
        <v>659</v>
      </c>
      <c r="B3049" s="22" t="s">
        <v>660</v>
      </c>
      <c r="C3049" s="23" t="s">
        <v>4567</v>
      </c>
      <c r="D3049" s="22">
        <v>35</v>
      </c>
      <c r="E3049" s="22" t="str">
        <f>VLOOKUP(A3049,[4]技术合作!$1:$1048576,3,FALSE)</f>
        <v>上海市</v>
      </c>
      <c r="F3049" s="21" t="s">
        <v>4599</v>
      </c>
      <c r="G3049" s="21" t="s">
        <v>659</v>
      </c>
      <c r="H3049" s="24"/>
    </row>
    <row r="3050" s="1" customFormat="1" spans="1:8">
      <c r="A3050" s="21" t="s">
        <v>659</v>
      </c>
      <c r="B3050" s="22" t="s">
        <v>660</v>
      </c>
      <c r="C3050" s="23" t="s">
        <v>4567</v>
      </c>
      <c r="D3050" s="22">
        <v>35</v>
      </c>
      <c r="E3050" s="22" t="str">
        <f>VLOOKUP(A3050,[4]技术合作!$1:$1048576,3,FALSE)</f>
        <v>上海市</v>
      </c>
      <c r="F3050" s="21" t="s">
        <v>4600</v>
      </c>
      <c r="G3050" s="21" t="s">
        <v>659</v>
      </c>
      <c r="H3050" s="24"/>
    </row>
    <row r="3051" s="1" customFormat="1" spans="1:8">
      <c r="A3051" s="21" t="s">
        <v>659</v>
      </c>
      <c r="B3051" s="22" t="s">
        <v>660</v>
      </c>
      <c r="C3051" s="23" t="s">
        <v>4567</v>
      </c>
      <c r="D3051" s="22">
        <v>35</v>
      </c>
      <c r="E3051" s="22" t="str">
        <f>VLOOKUP(A3051,[4]技术合作!$1:$1048576,3,FALSE)</f>
        <v>上海市</v>
      </c>
      <c r="F3051" s="21" t="s">
        <v>4601</v>
      </c>
      <c r="G3051" s="21" t="s">
        <v>659</v>
      </c>
      <c r="H3051" s="24"/>
    </row>
    <row r="3052" s="1" customFormat="1" spans="1:8">
      <c r="A3052" s="21" t="s">
        <v>659</v>
      </c>
      <c r="B3052" s="22" t="s">
        <v>660</v>
      </c>
      <c r="C3052" s="23" t="s">
        <v>4567</v>
      </c>
      <c r="D3052" s="22">
        <v>35</v>
      </c>
      <c r="E3052" s="22" t="str">
        <f>VLOOKUP(A3052,[4]技术合作!$1:$1048576,3,FALSE)</f>
        <v>上海市</v>
      </c>
      <c r="F3052" s="21" t="s">
        <v>4602</v>
      </c>
      <c r="G3052" s="21" t="s">
        <v>659</v>
      </c>
      <c r="H3052" s="24"/>
    </row>
    <row r="3053" s="1" customFormat="1" spans="1:8">
      <c r="A3053" s="21" t="s">
        <v>662</v>
      </c>
      <c r="B3053" s="22" t="s">
        <v>663</v>
      </c>
      <c r="C3053" s="23" t="s">
        <v>4603</v>
      </c>
      <c r="D3053" s="22">
        <v>4</v>
      </c>
      <c r="E3053" s="22" t="str">
        <f>VLOOKUP(A3053,[4]技术合作!$1:$1048576,3,FALSE)</f>
        <v>福建省厦门市</v>
      </c>
      <c r="F3053" s="21" t="s">
        <v>4604</v>
      </c>
      <c r="G3053" s="21" t="s">
        <v>662</v>
      </c>
      <c r="H3053" s="24"/>
    </row>
    <row r="3054" s="1" customFormat="1" spans="1:8">
      <c r="A3054" s="21" t="s">
        <v>662</v>
      </c>
      <c r="B3054" s="22" t="s">
        <v>663</v>
      </c>
      <c r="C3054" s="23" t="s">
        <v>4603</v>
      </c>
      <c r="D3054" s="22">
        <v>4</v>
      </c>
      <c r="E3054" s="22" t="str">
        <f>VLOOKUP(A3054,[4]技术合作!$1:$1048576,3,FALSE)</f>
        <v>福建省厦门市</v>
      </c>
      <c r="F3054" s="21" t="s">
        <v>4605</v>
      </c>
      <c r="G3054" s="21" t="s">
        <v>662</v>
      </c>
      <c r="H3054" s="24"/>
    </row>
    <row r="3055" s="1" customFormat="1" spans="1:8">
      <c r="A3055" s="21" t="s">
        <v>662</v>
      </c>
      <c r="B3055" s="22" t="s">
        <v>663</v>
      </c>
      <c r="C3055" s="23" t="s">
        <v>4603</v>
      </c>
      <c r="D3055" s="22">
        <v>4</v>
      </c>
      <c r="E3055" s="22" t="str">
        <f>VLOOKUP(A3055,[4]技术合作!$1:$1048576,3,FALSE)</f>
        <v>福建省厦门市</v>
      </c>
      <c r="F3055" s="21" t="s">
        <v>4606</v>
      </c>
      <c r="G3055" s="21" t="s">
        <v>662</v>
      </c>
      <c r="H3055" s="24"/>
    </row>
    <row r="3056" s="1" customFormat="1" spans="1:8">
      <c r="A3056" s="21" t="s">
        <v>662</v>
      </c>
      <c r="B3056" s="22" t="s">
        <v>663</v>
      </c>
      <c r="C3056" s="23" t="s">
        <v>4603</v>
      </c>
      <c r="D3056" s="22">
        <v>4</v>
      </c>
      <c r="E3056" s="22" t="str">
        <f>VLOOKUP(A3056,[4]技术合作!$1:$1048576,3,FALSE)</f>
        <v>福建省厦门市</v>
      </c>
      <c r="F3056" s="21" t="s">
        <v>4607</v>
      </c>
      <c r="G3056" s="21" t="s">
        <v>662</v>
      </c>
      <c r="H3056" s="24"/>
    </row>
    <row r="3057" s="1" customFormat="1" spans="1:8">
      <c r="A3057" s="21" t="s">
        <v>665</v>
      </c>
      <c r="B3057" s="22" t="s">
        <v>666</v>
      </c>
      <c r="C3057" s="23" t="s">
        <v>4608</v>
      </c>
      <c r="D3057" s="22">
        <v>5</v>
      </c>
      <c r="E3057" s="22" t="str">
        <f>VLOOKUP(A3057,[4]技术合作!$1:$1048576,3,FALSE)</f>
        <v>福建省厦门市</v>
      </c>
      <c r="F3057" s="21" t="s">
        <v>4609</v>
      </c>
      <c r="G3057" s="21" t="s">
        <v>665</v>
      </c>
      <c r="H3057" s="24"/>
    </row>
    <row r="3058" s="1" customFormat="1" spans="1:8">
      <c r="A3058" s="21" t="s">
        <v>665</v>
      </c>
      <c r="B3058" s="22" t="s">
        <v>666</v>
      </c>
      <c r="C3058" s="23" t="s">
        <v>4608</v>
      </c>
      <c r="D3058" s="22">
        <v>5</v>
      </c>
      <c r="E3058" s="22" t="str">
        <f>VLOOKUP(A3058,[4]技术合作!$1:$1048576,3,FALSE)</f>
        <v>福建省厦门市</v>
      </c>
      <c r="F3058" s="21" t="s">
        <v>4610</v>
      </c>
      <c r="G3058" s="21" t="s">
        <v>665</v>
      </c>
      <c r="H3058" s="24"/>
    </row>
    <row r="3059" s="1" customFormat="1" spans="1:8">
      <c r="A3059" s="21" t="s">
        <v>665</v>
      </c>
      <c r="B3059" s="22" t="s">
        <v>666</v>
      </c>
      <c r="C3059" s="23" t="s">
        <v>4608</v>
      </c>
      <c r="D3059" s="22">
        <v>5</v>
      </c>
      <c r="E3059" s="22" t="str">
        <f>VLOOKUP(A3059,[4]技术合作!$1:$1048576,3,FALSE)</f>
        <v>福建省厦门市</v>
      </c>
      <c r="F3059" s="21" t="s">
        <v>4611</v>
      </c>
      <c r="G3059" s="21" t="s">
        <v>665</v>
      </c>
      <c r="H3059" s="24"/>
    </row>
    <row r="3060" s="1" customFormat="1" spans="1:8">
      <c r="A3060" s="21" t="s">
        <v>665</v>
      </c>
      <c r="B3060" s="22" t="s">
        <v>666</v>
      </c>
      <c r="C3060" s="23" t="s">
        <v>4608</v>
      </c>
      <c r="D3060" s="22">
        <v>5</v>
      </c>
      <c r="E3060" s="22" t="str">
        <f>VLOOKUP(A3060,[4]技术合作!$1:$1048576,3,FALSE)</f>
        <v>福建省厦门市</v>
      </c>
      <c r="F3060" s="21" t="s">
        <v>4612</v>
      </c>
      <c r="G3060" s="21" t="s">
        <v>665</v>
      </c>
      <c r="H3060" s="24"/>
    </row>
    <row r="3061" s="1" customFormat="1" spans="1:8">
      <c r="A3061" s="21" t="s">
        <v>665</v>
      </c>
      <c r="B3061" s="22" t="s">
        <v>666</v>
      </c>
      <c r="C3061" s="23" t="s">
        <v>4608</v>
      </c>
      <c r="D3061" s="22">
        <v>5</v>
      </c>
      <c r="E3061" s="22" t="str">
        <f>VLOOKUP(A3061,[4]技术合作!$1:$1048576,3,FALSE)</f>
        <v>福建省厦门市</v>
      </c>
      <c r="F3061" s="21" t="s">
        <v>4613</v>
      </c>
      <c r="G3061" s="21" t="s">
        <v>665</v>
      </c>
      <c r="H3061" s="24"/>
    </row>
    <row r="3062" s="1" customFormat="1" spans="1:8">
      <c r="A3062" s="21" t="s">
        <v>668</v>
      </c>
      <c r="B3062" s="22" t="s">
        <v>669</v>
      </c>
      <c r="C3062" s="23" t="s">
        <v>4614</v>
      </c>
      <c r="D3062" s="22">
        <v>9</v>
      </c>
      <c r="E3062" s="22" t="str">
        <f>VLOOKUP(A3062,[4]技术合作!$1:$1048576,3,FALSE)</f>
        <v>广东省深圳市</v>
      </c>
      <c r="F3062" s="21" t="s">
        <v>4615</v>
      </c>
      <c r="G3062" s="21" t="s">
        <v>668</v>
      </c>
      <c r="H3062" s="24"/>
    </row>
    <row r="3063" s="1" customFormat="1" spans="1:8">
      <c r="A3063" s="21" t="s">
        <v>668</v>
      </c>
      <c r="B3063" s="22" t="s">
        <v>669</v>
      </c>
      <c r="C3063" s="23" t="s">
        <v>4614</v>
      </c>
      <c r="D3063" s="22">
        <v>9</v>
      </c>
      <c r="E3063" s="22" t="str">
        <f>VLOOKUP(A3063,[4]技术合作!$1:$1048576,3,FALSE)</f>
        <v>广东省深圳市</v>
      </c>
      <c r="F3063" s="21" t="s">
        <v>4616</v>
      </c>
      <c r="G3063" s="21" t="s">
        <v>668</v>
      </c>
      <c r="H3063" s="24"/>
    </row>
    <row r="3064" s="1" customFormat="1" spans="1:8">
      <c r="A3064" s="21" t="s">
        <v>668</v>
      </c>
      <c r="B3064" s="22" t="s">
        <v>669</v>
      </c>
      <c r="C3064" s="23" t="s">
        <v>4614</v>
      </c>
      <c r="D3064" s="22">
        <v>9</v>
      </c>
      <c r="E3064" s="22" t="str">
        <f>VLOOKUP(A3064,[4]技术合作!$1:$1048576,3,FALSE)</f>
        <v>广东省深圳市</v>
      </c>
      <c r="F3064" s="21" t="s">
        <v>4617</v>
      </c>
      <c r="G3064" s="21" t="s">
        <v>668</v>
      </c>
      <c r="H3064" s="24"/>
    </row>
    <row r="3065" s="1" customFormat="1" spans="1:8">
      <c r="A3065" s="21" t="s">
        <v>668</v>
      </c>
      <c r="B3065" s="22" t="s">
        <v>669</v>
      </c>
      <c r="C3065" s="23" t="s">
        <v>4614</v>
      </c>
      <c r="D3065" s="22">
        <v>9</v>
      </c>
      <c r="E3065" s="22" t="str">
        <f>VLOOKUP(A3065,[4]技术合作!$1:$1048576,3,FALSE)</f>
        <v>广东省深圳市</v>
      </c>
      <c r="F3065" s="29" t="s">
        <v>4618</v>
      </c>
      <c r="G3065" s="21" t="s">
        <v>668</v>
      </c>
      <c r="H3065" s="24"/>
    </row>
    <row r="3066" s="1" customFormat="1" spans="1:8">
      <c r="A3066" s="21" t="s">
        <v>668</v>
      </c>
      <c r="B3066" s="22" t="s">
        <v>669</v>
      </c>
      <c r="C3066" s="23" t="s">
        <v>4614</v>
      </c>
      <c r="D3066" s="22">
        <v>9</v>
      </c>
      <c r="E3066" s="22" t="str">
        <f>VLOOKUP(A3066,[4]技术合作!$1:$1048576,3,FALSE)</f>
        <v>广东省深圳市</v>
      </c>
      <c r="F3066" s="21" t="s">
        <v>4619</v>
      </c>
      <c r="G3066" s="21" t="s">
        <v>668</v>
      </c>
      <c r="H3066" s="24"/>
    </row>
    <row r="3067" s="1" customFormat="1" spans="1:8">
      <c r="A3067" s="21" t="s">
        <v>668</v>
      </c>
      <c r="B3067" s="22" t="s">
        <v>669</v>
      </c>
      <c r="C3067" s="23" t="s">
        <v>4614</v>
      </c>
      <c r="D3067" s="22">
        <v>9</v>
      </c>
      <c r="E3067" s="22" t="str">
        <f>VLOOKUP(A3067,[4]技术合作!$1:$1048576,3,FALSE)</f>
        <v>广东省深圳市</v>
      </c>
      <c r="F3067" s="21" t="s">
        <v>4620</v>
      </c>
      <c r="G3067" s="21" t="s">
        <v>668</v>
      </c>
      <c r="H3067" s="24"/>
    </row>
    <row r="3068" s="1" customFormat="1" spans="1:8">
      <c r="A3068" s="21" t="s">
        <v>668</v>
      </c>
      <c r="B3068" s="22" t="s">
        <v>669</v>
      </c>
      <c r="C3068" s="23" t="s">
        <v>4614</v>
      </c>
      <c r="D3068" s="22">
        <v>9</v>
      </c>
      <c r="E3068" s="22" t="str">
        <f>VLOOKUP(A3068,[4]技术合作!$1:$1048576,3,FALSE)</f>
        <v>广东省深圳市</v>
      </c>
      <c r="F3068" s="21" t="s">
        <v>4621</v>
      </c>
      <c r="G3068" s="21" t="s">
        <v>668</v>
      </c>
      <c r="H3068" s="24"/>
    </row>
    <row r="3069" s="1" customFormat="1" spans="1:8">
      <c r="A3069" s="21" t="s">
        <v>668</v>
      </c>
      <c r="B3069" s="22" t="s">
        <v>669</v>
      </c>
      <c r="C3069" s="23" t="s">
        <v>4614</v>
      </c>
      <c r="D3069" s="22">
        <v>9</v>
      </c>
      <c r="E3069" s="22" t="str">
        <f>VLOOKUP(A3069,[4]技术合作!$1:$1048576,3,FALSE)</f>
        <v>广东省深圳市</v>
      </c>
      <c r="F3069" s="21" t="s">
        <v>4622</v>
      </c>
      <c r="G3069" s="21" t="s">
        <v>668</v>
      </c>
      <c r="H3069" s="24"/>
    </row>
    <row r="3070" s="1" customFormat="1" spans="1:8">
      <c r="A3070" s="21" t="s">
        <v>668</v>
      </c>
      <c r="B3070" s="22" t="s">
        <v>669</v>
      </c>
      <c r="C3070" s="23" t="s">
        <v>4614</v>
      </c>
      <c r="D3070" s="22">
        <v>9</v>
      </c>
      <c r="E3070" s="22" t="str">
        <f>VLOOKUP(A3070,[4]技术合作!$1:$1048576,3,FALSE)</f>
        <v>广东省深圳市</v>
      </c>
      <c r="F3070" s="21" t="s">
        <v>4623</v>
      </c>
      <c r="G3070" s="21" t="s">
        <v>668</v>
      </c>
      <c r="H3070" s="24"/>
    </row>
    <row r="3071" s="1" customFormat="1" ht="24" spans="1:8">
      <c r="A3071" s="21" t="s">
        <v>671</v>
      </c>
      <c r="B3071" s="22" t="s">
        <v>672</v>
      </c>
      <c r="C3071" s="23" t="s">
        <v>4624</v>
      </c>
      <c r="D3071" s="22">
        <v>18</v>
      </c>
      <c r="E3071" s="22" t="str">
        <f>VLOOKUP(A3071,[4]技术合作!$1:$1048576,3,FALSE)</f>
        <v>广东省深圳市</v>
      </c>
      <c r="F3071" s="29" t="s">
        <v>4625</v>
      </c>
      <c r="G3071" s="21" t="s">
        <v>671</v>
      </c>
      <c r="H3071" s="24"/>
    </row>
    <row r="3072" s="1" customFormat="1" spans="1:8">
      <c r="A3072" s="21" t="s">
        <v>671</v>
      </c>
      <c r="B3072" s="22" t="s">
        <v>672</v>
      </c>
      <c r="C3072" s="23" t="s">
        <v>4624</v>
      </c>
      <c r="D3072" s="22">
        <v>18</v>
      </c>
      <c r="E3072" s="22" t="str">
        <f>VLOOKUP(A3072,[4]技术合作!$1:$1048576,3,FALSE)</f>
        <v>广东省深圳市</v>
      </c>
      <c r="F3072" s="29" t="s">
        <v>4626</v>
      </c>
      <c r="G3072" s="21" t="s">
        <v>671</v>
      </c>
      <c r="H3072" s="24"/>
    </row>
    <row r="3073" s="1" customFormat="1" spans="1:8">
      <c r="A3073" s="21" t="s">
        <v>671</v>
      </c>
      <c r="B3073" s="22" t="s">
        <v>672</v>
      </c>
      <c r="C3073" s="23" t="s">
        <v>4624</v>
      </c>
      <c r="D3073" s="22">
        <v>18</v>
      </c>
      <c r="E3073" s="22" t="str">
        <f>VLOOKUP(A3073,[4]技术合作!$1:$1048576,3,FALSE)</f>
        <v>广东省深圳市</v>
      </c>
      <c r="F3073" s="29" t="s">
        <v>4627</v>
      </c>
      <c r="G3073" s="21" t="s">
        <v>671</v>
      </c>
      <c r="H3073" s="24"/>
    </row>
    <row r="3074" s="1" customFormat="1" spans="1:8">
      <c r="A3074" s="21" t="s">
        <v>671</v>
      </c>
      <c r="B3074" s="22" t="s">
        <v>672</v>
      </c>
      <c r="C3074" s="23" t="s">
        <v>4624</v>
      </c>
      <c r="D3074" s="22">
        <v>18</v>
      </c>
      <c r="E3074" s="22" t="str">
        <f>VLOOKUP(A3074,[4]技术合作!$1:$1048576,3,FALSE)</f>
        <v>广东省深圳市</v>
      </c>
      <c r="F3074" s="29" t="s">
        <v>4628</v>
      </c>
      <c r="G3074" s="21" t="s">
        <v>671</v>
      </c>
      <c r="H3074" s="24"/>
    </row>
    <row r="3075" s="1" customFormat="1" spans="1:8">
      <c r="A3075" s="21" t="s">
        <v>671</v>
      </c>
      <c r="B3075" s="22" t="s">
        <v>672</v>
      </c>
      <c r="C3075" s="23" t="s">
        <v>4624</v>
      </c>
      <c r="D3075" s="22">
        <v>18</v>
      </c>
      <c r="E3075" s="22" t="str">
        <f>VLOOKUP(A3075,[4]技术合作!$1:$1048576,3,FALSE)</f>
        <v>广东省深圳市</v>
      </c>
      <c r="F3075" s="21" t="s">
        <v>4629</v>
      </c>
      <c r="G3075" s="21" t="s">
        <v>671</v>
      </c>
      <c r="H3075" s="24"/>
    </row>
    <row r="3076" s="1" customFormat="1" spans="1:8">
      <c r="A3076" s="21" t="s">
        <v>671</v>
      </c>
      <c r="B3076" s="22" t="s">
        <v>672</v>
      </c>
      <c r="C3076" s="23" t="s">
        <v>4624</v>
      </c>
      <c r="D3076" s="22">
        <v>18</v>
      </c>
      <c r="E3076" s="22" t="str">
        <f>VLOOKUP(A3076,[4]技术合作!$1:$1048576,3,FALSE)</f>
        <v>广东省深圳市</v>
      </c>
      <c r="F3076" s="29" t="s">
        <v>4630</v>
      </c>
      <c r="G3076" s="21" t="s">
        <v>671</v>
      </c>
      <c r="H3076" s="24"/>
    </row>
    <row r="3077" s="1" customFormat="1" spans="1:8">
      <c r="A3077" s="21" t="s">
        <v>671</v>
      </c>
      <c r="B3077" s="22" t="s">
        <v>672</v>
      </c>
      <c r="C3077" s="23" t="s">
        <v>4624</v>
      </c>
      <c r="D3077" s="22">
        <v>18</v>
      </c>
      <c r="E3077" s="22" t="str">
        <f>VLOOKUP(A3077,[4]技术合作!$1:$1048576,3,FALSE)</f>
        <v>广东省深圳市</v>
      </c>
      <c r="F3077" s="29" t="s">
        <v>4631</v>
      </c>
      <c r="G3077" s="21" t="s">
        <v>671</v>
      </c>
      <c r="H3077" s="24"/>
    </row>
    <row r="3078" s="1" customFormat="1" spans="1:8">
      <c r="A3078" s="21" t="s">
        <v>671</v>
      </c>
      <c r="B3078" s="22" t="s">
        <v>672</v>
      </c>
      <c r="C3078" s="23" t="s">
        <v>4624</v>
      </c>
      <c r="D3078" s="22">
        <v>18</v>
      </c>
      <c r="E3078" s="22" t="str">
        <f>VLOOKUP(A3078,[4]技术合作!$1:$1048576,3,FALSE)</f>
        <v>广东省深圳市</v>
      </c>
      <c r="F3078" s="29" t="s">
        <v>4632</v>
      </c>
      <c r="G3078" s="21" t="s">
        <v>671</v>
      </c>
      <c r="H3078" s="24"/>
    </row>
    <row r="3079" s="1" customFormat="1" spans="1:8">
      <c r="A3079" s="21" t="s">
        <v>671</v>
      </c>
      <c r="B3079" s="22" t="s">
        <v>672</v>
      </c>
      <c r="C3079" s="23" t="s">
        <v>4624</v>
      </c>
      <c r="D3079" s="22">
        <v>18</v>
      </c>
      <c r="E3079" s="22" t="str">
        <f>VLOOKUP(A3079,[4]技术合作!$1:$1048576,3,FALSE)</f>
        <v>广东省深圳市</v>
      </c>
      <c r="F3079" s="29" t="s">
        <v>4633</v>
      </c>
      <c r="G3079" s="21" t="s">
        <v>671</v>
      </c>
      <c r="H3079" s="24"/>
    </row>
    <row r="3080" s="1" customFormat="1" spans="1:8">
      <c r="A3080" s="21" t="s">
        <v>671</v>
      </c>
      <c r="B3080" s="22" t="s">
        <v>672</v>
      </c>
      <c r="C3080" s="23" t="s">
        <v>4624</v>
      </c>
      <c r="D3080" s="22">
        <v>18</v>
      </c>
      <c r="E3080" s="22" t="str">
        <f>VLOOKUP(A3080,[4]技术合作!$1:$1048576,3,FALSE)</f>
        <v>广东省深圳市</v>
      </c>
      <c r="F3080" s="29" t="s">
        <v>4634</v>
      </c>
      <c r="G3080" s="21" t="s">
        <v>671</v>
      </c>
      <c r="H3080" s="24"/>
    </row>
    <row r="3081" s="1" customFormat="1" spans="1:8">
      <c r="A3081" s="21" t="s">
        <v>671</v>
      </c>
      <c r="B3081" s="22" t="s">
        <v>672</v>
      </c>
      <c r="C3081" s="23" t="s">
        <v>4624</v>
      </c>
      <c r="D3081" s="22">
        <v>18</v>
      </c>
      <c r="E3081" s="22" t="str">
        <f>VLOOKUP(A3081,[4]技术合作!$1:$1048576,3,FALSE)</f>
        <v>广东省深圳市</v>
      </c>
      <c r="F3081" s="29" t="s">
        <v>4635</v>
      </c>
      <c r="G3081" s="21" t="s">
        <v>671</v>
      </c>
      <c r="H3081" s="24"/>
    </row>
    <row r="3082" s="1" customFormat="1" spans="1:8">
      <c r="A3082" s="21" t="s">
        <v>671</v>
      </c>
      <c r="B3082" s="22" t="s">
        <v>672</v>
      </c>
      <c r="C3082" s="23" t="s">
        <v>4624</v>
      </c>
      <c r="D3082" s="22">
        <v>18</v>
      </c>
      <c r="E3082" s="22" t="str">
        <f>VLOOKUP(A3082,[4]技术合作!$1:$1048576,3,FALSE)</f>
        <v>广东省深圳市</v>
      </c>
      <c r="F3082" s="29" t="s">
        <v>4636</v>
      </c>
      <c r="G3082" s="21" t="s">
        <v>671</v>
      </c>
      <c r="H3082" s="24"/>
    </row>
    <row r="3083" s="11" customFormat="1" ht="15" spans="1:22">
      <c r="A3083" s="21" t="s">
        <v>671</v>
      </c>
      <c r="B3083" s="22" t="s">
        <v>672</v>
      </c>
      <c r="C3083" s="23" t="s">
        <v>4624</v>
      </c>
      <c r="D3083" s="22">
        <v>18</v>
      </c>
      <c r="E3083" s="22" t="str">
        <f>VLOOKUP(A3083,[4]技术合作!$1:$1048576,3,FALSE)</f>
        <v>广东省深圳市</v>
      </c>
      <c r="F3083" s="29" t="s">
        <v>4637</v>
      </c>
      <c r="G3083" s="21" t="s">
        <v>671</v>
      </c>
      <c r="H3083" s="24"/>
      <c r="I3083" s="41"/>
      <c r="J3083" s="41"/>
      <c r="K3083" s="41"/>
      <c r="L3083" s="41"/>
      <c r="M3083" s="41"/>
      <c r="N3083" s="41"/>
      <c r="O3083" s="41"/>
      <c r="P3083" s="41"/>
      <c r="Q3083" s="41"/>
      <c r="R3083" s="41"/>
      <c r="S3083" s="41"/>
      <c r="T3083" s="41"/>
      <c r="U3083" s="41"/>
      <c r="V3083" s="41"/>
    </row>
    <row r="3084" s="11" customFormat="1" ht="15" spans="1:22">
      <c r="A3084" s="21" t="s">
        <v>671</v>
      </c>
      <c r="B3084" s="22" t="s">
        <v>672</v>
      </c>
      <c r="C3084" s="23" t="s">
        <v>4624</v>
      </c>
      <c r="D3084" s="22">
        <v>18</v>
      </c>
      <c r="E3084" s="22" t="str">
        <f>VLOOKUP(A3084,[4]技术合作!$1:$1048576,3,FALSE)</f>
        <v>广东省深圳市</v>
      </c>
      <c r="F3084" s="29" t="s">
        <v>4638</v>
      </c>
      <c r="G3084" s="21" t="s">
        <v>671</v>
      </c>
      <c r="H3084" s="24"/>
      <c r="I3084" s="41"/>
      <c r="J3084" s="41"/>
      <c r="K3084" s="41"/>
      <c r="L3084" s="41"/>
      <c r="M3084" s="41"/>
      <c r="N3084" s="41"/>
      <c r="O3084" s="41"/>
      <c r="P3084" s="41"/>
      <c r="Q3084" s="41"/>
      <c r="R3084" s="41"/>
      <c r="S3084" s="41"/>
      <c r="T3084" s="41"/>
      <c r="U3084" s="41"/>
      <c r="V3084" s="41"/>
    </row>
    <row r="3085" s="11" customFormat="1" ht="15" spans="1:22">
      <c r="A3085" s="21" t="s">
        <v>671</v>
      </c>
      <c r="B3085" s="22" t="s">
        <v>672</v>
      </c>
      <c r="C3085" s="23" t="s">
        <v>4624</v>
      </c>
      <c r="D3085" s="22">
        <v>18</v>
      </c>
      <c r="E3085" s="22" t="str">
        <f>VLOOKUP(A3085,[4]技术合作!$1:$1048576,3,FALSE)</f>
        <v>广东省深圳市</v>
      </c>
      <c r="F3085" s="21" t="s">
        <v>4639</v>
      </c>
      <c r="G3085" s="21" t="s">
        <v>671</v>
      </c>
      <c r="H3085" s="24"/>
      <c r="I3085" s="41"/>
      <c r="J3085" s="41"/>
      <c r="K3085" s="41"/>
      <c r="L3085" s="41"/>
      <c r="M3085" s="41"/>
      <c r="N3085" s="41"/>
      <c r="O3085" s="41"/>
      <c r="P3085" s="41"/>
      <c r="Q3085" s="41"/>
      <c r="R3085" s="41"/>
      <c r="S3085" s="41"/>
      <c r="T3085" s="41"/>
      <c r="U3085" s="41"/>
      <c r="V3085" s="41"/>
    </row>
    <row r="3086" s="11" customFormat="1" ht="15" spans="1:22">
      <c r="A3086" s="21" t="s">
        <v>671</v>
      </c>
      <c r="B3086" s="22" t="s">
        <v>672</v>
      </c>
      <c r="C3086" s="23" t="s">
        <v>4624</v>
      </c>
      <c r="D3086" s="22">
        <v>18</v>
      </c>
      <c r="E3086" s="22" t="str">
        <f>VLOOKUP(A3086,[4]技术合作!$1:$1048576,3,FALSE)</f>
        <v>广东省深圳市</v>
      </c>
      <c r="F3086" s="21" t="s">
        <v>4640</v>
      </c>
      <c r="G3086" s="21" t="s">
        <v>671</v>
      </c>
      <c r="H3086" s="24"/>
      <c r="I3086" s="41"/>
      <c r="J3086" s="41"/>
      <c r="K3086" s="41"/>
      <c r="L3086" s="41"/>
      <c r="M3086" s="41"/>
      <c r="N3086" s="41"/>
      <c r="O3086" s="41"/>
      <c r="P3086" s="41"/>
      <c r="Q3086" s="41"/>
      <c r="R3086" s="41"/>
      <c r="S3086" s="41"/>
      <c r="T3086" s="41"/>
      <c r="U3086" s="41"/>
      <c r="V3086" s="41"/>
    </row>
    <row r="3087" s="11" customFormat="1" ht="15" spans="1:22">
      <c r="A3087" s="21" t="s">
        <v>671</v>
      </c>
      <c r="B3087" s="22" t="s">
        <v>672</v>
      </c>
      <c r="C3087" s="23" t="s">
        <v>4624</v>
      </c>
      <c r="D3087" s="22">
        <v>18</v>
      </c>
      <c r="E3087" s="22" t="str">
        <f>VLOOKUP(A3087,[4]技术合作!$1:$1048576,3,FALSE)</f>
        <v>广东省深圳市</v>
      </c>
      <c r="F3087" s="29" t="s">
        <v>4641</v>
      </c>
      <c r="G3087" s="21" t="s">
        <v>671</v>
      </c>
      <c r="H3087" s="24"/>
      <c r="I3087" s="41"/>
      <c r="J3087" s="41"/>
      <c r="K3087" s="41"/>
      <c r="L3087" s="41"/>
      <c r="M3087" s="41"/>
      <c r="N3087" s="41"/>
      <c r="O3087" s="41"/>
      <c r="P3087" s="41"/>
      <c r="Q3087" s="41"/>
      <c r="R3087" s="41"/>
      <c r="S3087" s="41"/>
      <c r="T3087" s="41"/>
      <c r="U3087" s="41"/>
      <c r="V3087" s="41"/>
    </row>
    <row r="3088" s="11" customFormat="1" ht="15" spans="1:22">
      <c r="A3088" s="21" t="s">
        <v>671</v>
      </c>
      <c r="B3088" s="22" t="s">
        <v>672</v>
      </c>
      <c r="C3088" s="23" t="s">
        <v>4624</v>
      </c>
      <c r="D3088" s="22">
        <v>18</v>
      </c>
      <c r="E3088" s="22" t="str">
        <f>VLOOKUP(A3088,[4]技术合作!$1:$1048576,3,FALSE)</f>
        <v>广东省深圳市</v>
      </c>
      <c r="F3088" s="29" t="s">
        <v>4642</v>
      </c>
      <c r="G3088" s="21" t="s">
        <v>671</v>
      </c>
      <c r="H3088" s="24"/>
      <c r="I3088" s="41"/>
      <c r="J3088" s="41"/>
      <c r="K3088" s="41"/>
      <c r="L3088" s="41"/>
      <c r="M3088" s="41"/>
      <c r="N3088" s="41"/>
      <c r="O3088" s="41"/>
      <c r="P3088" s="41"/>
      <c r="Q3088" s="41"/>
      <c r="R3088" s="41"/>
      <c r="S3088" s="41"/>
      <c r="T3088" s="41"/>
      <c r="U3088" s="41"/>
      <c r="V3088" s="41"/>
    </row>
    <row r="3089" s="11" customFormat="1" ht="15" spans="1:22">
      <c r="A3089" s="21" t="s">
        <v>677</v>
      </c>
      <c r="B3089" s="22" t="s">
        <v>678</v>
      </c>
      <c r="C3089" s="23" t="s">
        <v>4643</v>
      </c>
      <c r="D3089" s="22">
        <v>13</v>
      </c>
      <c r="E3089" s="22" t="str">
        <f>VLOOKUP(A3089,[4]技术合作!$1:$1048576,3,FALSE)</f>
        <v>福建省厦门市</v>
      </c>
      <c r="F3089" s="25" t="s">
        <v>4644</v>
      </c>
      <c r="G3089" s="21" t="s">
        <v>677</v>
      </c>
      <c r="H3089" s="24"/>
      <c r="I3089" s="41"/>
      <c r="J3089" s="41"/>
      <c r="K3089" s="41"/>
      <c r="L3089" s="41"/>
      <c r="M3089" s="41"/>
      <c r="N3089" s="41"/>
      <c r="O3089" s="41"/>
      <c r="P3089" s="41"/>
      <c r="Q3089" s="41"/>
      <c r="R3089" s="41"/>
      <c r="S3089" s="41"/>
      <c r="T3089" s="41"/>
      <c r="U3089" s="41"/>
      <c r="V3089" s="41"/>
    </row>
    <row r="3090" s="11" customFormat="1" ht="15" spans="1:22">
      <c r="A3090" s="21" t="s">
        <v>677</v>
      </c>
      <c r="B3090" s="22" t="s">
        <v>678</v>
      </c>
      <c r="C3090" s="23" t="s">
        <v>4643</v>
      </c>
      <c r="D3090" s="22">
        <v>13</v>
      </c>
      <c r="E3090" s="22" t="str">
        <f>VLOOKUP(A3090,[4]技术合作!$1:$1048576,3,FALSE)</f>
        <v>福建省厦门市</v>
      </c>
      <c r="F3090" s="25" t="s">
        <v>4645</v>
      </c>
      <c r="G3090" s="21" t="s">
        <v>677</v>
      </c>
      <c r="H3090" s="24"/>
      <c r="I3090" s="41"/>
      <c r="J3090" s="41"/>
      <c r="K3090" s="41"/>
      <c r="L3090" s="41"/>
      <c r="M3090" s="41"/>
      <c r="N3090" s="41"/>
      <c r="O3090" s="41"/>
      <c r="P3090" s="41"/>
      <c r="Q3090" s="41"/>
      <c r="R3090" s="41"/>
      <c r="S3090" s="41"/>
      <c r="T3090" s="41"/>
      <c r="U3090" s="41"/>
      <c r="V3090" s="41"/>
    </row>
    <row r="3091" s="11" customFormat="1" ht="15" spans="1:22">
      <c r="A3091" s="21" t="s">
        <v>677</v>
      </c>
      <c r="B3091" s="22" t="s">
        <v>678</v>
      </c>
      <c r="C3091" s="23" t="s">
        <v>4643</v>
      </c>
      <c r="D3091" s="22">
        <v>13</v>
      </c>
      <c r="E3091" s="22" t="str">
        <f>VLOOKUP(A3091,[4]技术合作!$1:$1048576,3,FALSE)</f>
        <v>福建省厦门市</v>
      </c>
      <c r="F3091" s="25" t="s">
        <v>4646</v>
      </c>
      <c r="G3091" s="21" t="s">
        <v>677</v>
      </c>
      <c r="H3091" s="24"/>
      <c r="I3091" s="41"/>
      <c r="J3091" s="41"/>
      <c r="K3091" s="41"/>
      <c r="L3091" s="41"/>
      <c r="M3091" s="41"/>
      <c r="N3091" s="41"/>
      <c r="O3091" s="41"/>
      <c r="P3091" s="41"/>
      <c r="Q3091" s="41"/>
      <c r="R3091" s="41"/>
      <c r="S3091" s="41"/>
      <c r="T3091" s="41"/>
      <c r="U3091" s="41"/>
      <c r="V3091" s="41"/>
    </row>
    <row r="3092" s="11" customFormat="1" ht="15" spans="1:22">
      <c r="A3092" s="21" t="s">
        <v>677</v>
      </c>
      <c r="B3092" s="22" t="s">
        <v>678</v>
      </c>
      <c r="C3092" s="23" t="s">
        <v>4643</v>
      </c>
      <c r="D3092" s="22">
        <v>13</v>
      </c>
      <c r="E3092" s="22" t="str">
        <f>VLOOKUP(A3092,[4]技术合作!$1:$1048576,3,FALSE)</f>
        <v>福建省厦门市</v>
      </c>
      <c r="F3092" s="25" t="s">
        <v>4647</v>
      </c>
      <c r="G3092" s="21" t="s">
        <v>677</v>
      </c>
      <c r="H3092" s="24"/>
      <c r="I3092" s="41"/>
      <c r="J3092" s="41"/>
      <c r="K3092" s="41"/>
      <c r="L3092" s="41"/>
      <c r="M3092" s="41"/>
      <c r="N3092" s="41"/>
      <c r="O3092" s="41"/>
      <c r="P3092" s="41"/>
      <c r="Q3092" s="41"/>
      <c r="R3092" s="41"/>
      <c r="S3092" s="41"/>
      <c r="T3092" s="41"/>
      <c r="U3092" s="41"/>
      <c r="V3092" s="41"/>
    </row>
    <row r="3093" s="11" customFormat="1" ht="15" spans="1:22">
      <c r="A3093" s="21" t="s">
        <v>677</v>
      </c>
      <c r="B3093" s="22" t="s">
        <v>678</v>
      </c>
      <c r="C3093" s="23" t="s">
        <v>4643</v>
      </c>
      <c r="D3093" s="22">
        <v>13</v>
      </c>
      <c r="E3093" s="22" t="str">
        <f>VLOOKUP(A3093,[4]技术合作!$1:$1048576,3,FALSE)</f>
        <v>福建省厦门市</v>
      </c>
      <c r="F3093" s="25" t="s">
        <v>4648</v>
      </c>
      <c r="G3093" s="21" t="s">
        <v>677</v>
      </c>
      <c r="H3093" s="24"/>
      <c r="I3093" s="41"/>
      <c r="J3093" s="41"/>
      <c r="K3093" s="41"/>
      <c r="L3093" s="41"/>
      <c r="M3093" s="41"/>
      <c r="N3093" s="41"/>
      <c r="O3093" s="41"/>
      <c r="P3093" s="41"/>
      <c r="Q3093" s="41"/>
      <c r="R3093" s="41"/>
      <c r="S3093" s="41"/>
      <c r="T3093" s="41"/>
      <c r="U3093" s="41"/>
      <c r="V3093" s="41"/>
    </row>
    <row r="3094" s="11" customFormat="1" ht="15" spans="1:22">
      <c r="A3094" s="21" t="s">
        <v>677</v>
      </c>
      <c r="B3094" s="22" t="s">
        <v>678</v>
      </c>
      <c r="C3094" s="23" t="s">
        <v>4643</v>
      </c>
      <c r="D3094" s="22">
        <v>13</v>
      </c>
      <c r="E3094" s="22" t="str">
        <f>VLOOKUP(A3094,[4]技术合作!$1:$1048576,3,FALSE)</f>
        <v>福建省厦门市</v>
      </c>
      <c r="F3094" s="25" t="s">
        <v>4649</v>
      </c>
      <c r="G3094" s="21" t="s">
        <v>677</v>
      </c>
      <c r="H3094" s="24"/>
      <c r="I3094" s="41"/>
      <c r="J3094" s="41"/>
      <c r="K3094" s="41"/>
      <c r="L3094" s="41"/>
      <c r="M3094" s="41"/>
      <c r="N3094" s="41"/>
      <c r="O3094" s="41"/>
      <c r="P3094" s="41"/>
      <c r="Q3094" s="41"/>
      <c r="R3094" s="41"/>
      <c r="S3094" s="41"/>
      <c r="T3094" s="41"/>
      <c r="U3094" s="41"/>
      <c r="V3094" s="41"/>
    </row>
    <row r="3095" s="11" customFormat="1" ht="15" spans="1:22">
      <c r="A3095" s="21" t="s">
        <v>677</v>
      </c>
      <c r="B3095" s="22" t="s">
        <v>678</v>
      </c>
      <c r="C3095" s="23" t="s">
        <v>4643</v>
      </c>
      <c r="D3095" s="22">
        <v>13</v>
      </c>
      <c r="E3095" s="22" t="str">
        <f>VLOOKUP(A3095,[4]技术合作!$1:$1048576,3,FALSE)</f>
        <v>福建省厦门市</v>
      </c>
      <c r="F3095" s="25" t="s">
        <v>4650</v>
      </c>
      <c r="G3095" s="21" t="s">
        <v>677</v>
      </c>
      <c r="H3095" s="24"/>
      <c r="I3095" s="41"/>
      <c r="J3095" s="41"/>
      <c r="K3095" s="41"/>
      <c r="L3095" s="41"/>
      <c r="M3095" s="41"/>
      <c r="N3095" s="41"/>
      <c r="O3095" s="41"/>
      <c r="P3095" s="41"/>
      <c r="Q3095" s="41"/>
      <c r="R3095" s="41"/>
      <c r="S3095" s="41"/>
      <c r="T3095" s="41"/>
      <c r="U3095" s="41"/>
      <c r="V3095" s="41"/>
    </row>
    <row r="3096" s="11" customFormat="1" ht="15" spans="1:22">
      <c r="A3096" s="21" t="s">
        <v>677</v>
      </c>
      <c r="B3096" s="22" t="s">
        <v>678</v>
      </c>
      <c r="C3096" s="23" t="s">
        <v>4643</v>
      </c>
      <c r="D3096" s="22">
        <v>13</v>
      </c>
      <c r="E3096" s="22" t="str">
        <f>VLOOKUP(A3096,[4]技术合作!$1:$1048576,3,FALSE)</f>
        <v>福建省厦门市</v>
      </c>
      <c r="F3096" s="25" t="s">
        <v>4651</v>
      </c>
      <c r="G3096" s="21" t="s">
        <v>677</v>
      </c>
      <c r="H3096" s="24"/>
      <c r="I3096" s="41"/>
      <c r="J3096" s="41"/>
      <c r="K3096" s="41"/>
      <c r="L3096" s="41"/>
      <c r="M3096" s="41"/>
      <c r="N3096" s="41"/>
      <c r="O3096" s="41"/>
      <c r="P3096" s="41"/>
      <c r="Q3096" s="41"/>
      <c r="R3096" s="41"/>
      <c r="S3096" s="41"/>
      <c r="T3096" s="41"/>
      <c r="U3096" s="41"/>
      <c r="V3096" s="41"/>
    </row>
    <row r="3097" s="11" customFormat="1" ht="15" spans="1:22">
      <c r="A3097" s="21" t="s">
        <v>677</v>
      </c>
      <c r="B3097" s="22" t="s">
        <v>678</v>
      </c>
      <c r="C3097" s="23" t="s">
        <v>4643</v>
      </c>
      <c r="D3097" s="22">
        <v>13</v>
      </c>
      <c r="E3097" s="22" t="str">
        <f>VLOOKUP(A3097,[4]技术合作!$1:$1048576,3,FALSE)</f>
        <v>福建省厦门市</v>
      </c>
      <c r="F3097" s="25" t="s">
        <v>4652</v>
      </c>
      <c r="G3097" s="21" t="s">
        <v>677</v>
      </c>
      <c r="H3097" s="24"/>
      <c r="I3097" s="41"/>
      <c r="J3097" s="41"/>
      <c r="K3097" s="41"/>
      <c r="L3097" s="41"/>
      <c r="M3097" s="41"/>
      <c r="N3097" s="41"/>
      <c r="O3097" s="41"/>
      <c r="P3097" s="41"/>
      <c r="Q3097" s="41"/>
      <c r="R3097" s="41"/>
      <c r="S3097" s="41"/>
      <c r="T3097" s="41"/>
      <c r="U3097" s="41"/>
      <c r="V3097" s="41"/>
    </row>
    <row r="3098" s="11" customFormat="1" ht="15" spans="1:22">
      <c r="A3098" s="21" t="s">
        <v>677</v>
      </c>
      <c r="B3098" s="22" t="s">
        <v>678</v>
      </c>
      <c r="C3098" s="23" t="s">
        <v>4643</v>
      </c>
      <c r="D3098" s="22">
        <v>13</v>
      </c>
      <c r="E3098" s="22" t="str">
        <f>VLOOKUP(A3098,[4]技术合作!$1:$1048576,3,FALSE)</f>
        <v>福建省厦门市</v>
      </c>
      <c r="F3098" s="25" t="s">
        <v>4653</v>
      </c>
      <c r="G3098" s="21" t="s">
        <v>677</v>
      </c>
      <c r="H3098" s="24"/>
      <c r="I3098" s="41"/>
      <c r="J3098" s="41"/>
      <c r="K3098" s="41"/>
      <c r="L3098" s="41"/>
      <c r="M3098" s="41"/>
      <c r="N3098" s="41"/>
      <c r="O3098" s="41"/>
      <c r="P3098" s="41"/>
      <c r="Q3098" s="41"/>
      <c r="R3098" s="41"/>
      <c r="S3098" s="41"/>
      <c r="T3098" s="41"/>
      <c r="U3098" s="41"/>
      <c r="V3098" s="41"/>
    </row>
    <row r="3099" s="11" customFormat="1" ht="15" spans="1:22">
      <c r="A3099" s="21" t="s">
        <v>677</v>
      </c>
      <c r="B3099" s="22" t="s">
        <v>678</v>
      </c>
      <c r="C3099" s="23" t="s">
        <v>4643</v>
      </c>
      <c r="D3099" s="22">
        <v>13</v>
      </c>
      <c r="E3099" s="22" t="str">
        <f>VLOOKUP(A3099,[4]技术合作!$1:$1048576,3,FALSE)</f>
        <v>福建省厦门市</v>
      </c>
      <c r="F3099" s="25" t="s">
        <v>4654</v>
      </c>
      <c r="G3099" s="21" t="s">
        <v>677</v>
      </c>
      <c r="H3099" s="24"/>
      <c r="I3099" s="41"/>
      <c r="J3099" s="41"/>
      <c r="K3099" s="41"/>
      <c r="L3099" s="41"/>
      <c r="M3099" s="41"/>
      <c r="N3099" s="41"/>
      <c r="O3099" s="41"/>
      <c r="P3099" s="41"/>
      <c r="Q3099" s="41"/>
      <c r="R3099" s="41"/>
      <c r="S3099" s="41"/>
      <c r="T3099" s="41"/>
      <c r="U3099" s="41"/>
      <c r="V3099" s="41"/>
    </row>
    <row r="3100" s="11" customFormat="1" ht="15" spans="1:22">
      <c r="A3100" s="21" t="s">
        <v>677</v>
      </c>
      <c r="B3100" s="22" t="s">
        <v>678</v>
      </c>
      <c r="C3100" s="23" t="s">
        <v>4643</v>
      </c>
      <c r="D3100" s="22">
        <v>13</v>
      </c>
      <c r="E3100" s="22" t="str">
        <f>VLOOKUP(A3100,[4]技术合作!$1:$1048576,3,FALSE)</f>
        <v>福建省厦门市</v>
      </c>
      <c r="F3100" s="25" t="s">
        <v>4655</v>
      </c>
      <c r="G3100" s="21" t="s">
        <v>677</v>
      </c>
      <c r="H3100" s="24"/>
      <c r="I3100" s="41"/>
      <c r="J3100" s="41"/>
      <c r="K3100" s="41"/>
      <c r="L3100" s="41"/>
      <c r="M3100" s="41"/>
      <c r="N3100" s="41"/>
      <c r="O3100" s="41"/>
      <c r="P3100" s="41"/>
      <c r="Q3100" s="41"/>
      <c r="R3100" s="41"/>
      <c r="S3100" s="41"/>
      <c r="T3100" s="41"/>
      <c r="U3100" s="41"/>
      <c r="V3100" s="41"/>
    </row>
    <row r="3101" s="11" customFormat="1" ht="15" spans="1:22">
      <c r="A3101" s="21" t="s">
        <v>677</v>
      </c>
      <c r="B3101" s="22" t="s">
        <v>678</v>
      </c>
      <c r="C3101" s="23" t="s">
        <v>4643</v>
      </c>
      <c r="D3101" s="22">
        <v>13</v>
      </c>
      <c r="E3101" s="22" t="str">
        <f>VLOOKUP(A3101,[4]技术合作!$1:$1048576,3,FALSE)</f>
        <v>福建省厦门市</v>
      </c>
      <c r="F3101" s="25" t="s">
        <v>4656</v>
      </c>
      <c r="G3101" s="21" t="s">
        <v>677</v>
      </c>
      <c r="H3101" s="24"/>
      <c r="I3101" s="41"/>
      <c r="J3101" s="41"/>
      <c r="K3101" s="41"/>
      <c r="L3101" s="41"/>
      <c r="M3101" s="41"/>
      <c r="N3101" s="41"/>
      <c r="O3101" s="41"/>
      <c r="P3101" s="41"/>
      <c r="Q3101" s="41"/>
      <c r="R3101" s="41"/>
      <c r="S3101" s="41"/>
      <c r="T3101" s="41"/>
      <c r="U3101" s="41"/>
      <c r="V3101" s="41"/>
    </row>
    <row r="3102" s="11" customFormat="1" ht="15" spans="1:22">
      <c r="A3102" s="21" t="s">
        <v>680</v>
      </c>
      <c r="B3102" s="22" t="s">
        <v>681</v>
      </c>
      <c r="C3102" s="23" t="s">
        <v>4657</v>
      </c>
      <c r="D3102" s="22">
        <v>5</v>
      </c>
      <c r="E3102" s="22" t="str">
        <f>VLOOKUP(A3102,[4]技术合作!$1:$1048576,3,FALSE)</f>
        <v>北京市</v>
      </c>
      <c r="F3102" s="25" t="s">
        <v>4658</v>
      </c>
      <c r="G3102" s="21" t="s">
        <v>680</v>
      </c>
      <c r="H3102" s="24"/>
      <c r="I3102" s="41"/>
      <c r="J3102" s="41"/>
      <c r="K3102" s="41"/>
      <c r="L3102" s="41"/>
      <c r="M3102" s="41"/>
      <c r="N3102" s="41"/>
      <c r="O3102" s="41"/>
      <c r="P3102" s="41"/>
      <c r="Q3102" s="41"/>
      <c r="R3102" s="41"/>
      <c r="S3102" s="41"/>
      <c r="T3102" s="41"/>
      <c r="U3102" s="41"/>
      <c r="V3102" s="41"/>
    </row>
    <row r="3103" s="11" customFormat="1" ht="15" spans="1:22">
      <c r="A3103" s="21" t="s">
        <v>680</v>
      </c>
      <c r="B3103" s="22" t="s">
        <v>681</v>
      </c>
      <c r="C3103" s="23" t="s">
        <v>4657</v>
      </c>
      <c r="D3103" s="22">
        <v>5</v>
      </c>
      <c r="E3103" s="22" t="str">
        <f>VLOOKUP(A3103,[4]技术合作!$1:$1048576,3,FALSE)</f>
        <v>北京市</v>
      </c>
      <c r="F3103" s="25" t="s">
        <v>4659</v>
      </c>
      <c r="G3103" s="21" t="s">
        <v>680</v>
      </c>
      <c r="H3103" s="24"/>
      <c r="I3103" s="41"/>
      <c r="J3103" s="41"/>
      <c r="K3103" s="41"/>
      <c r="L3103" s="41"/>
      <c r="M3103" s="41"/>
      <c r="N3103" s="41"/>
      <c r="O3103" s="41"/>
      <c r="P3103" s="41"/>
      <c r="Q3103" s="41"/>
      <c r="R3103" s="41"/>
      <c r="S3103" s="41"/>
      <c r="T3103" s="41"/>
      <c r="U3103" s="41"/>
      <c r="V3103" s="41"/>
    </row>
    <row r="3104" s="11" customFormat="1" ht="15" spans="1:22">
      <c r="A3104" s="21" t="s">
        <v>680</v>
      </c>
      <c r="B3104" s="22" t="s">
        <v>681</v>
      </c>
      <c r="C3104" s="23" t="s">
        <v>4657</v>
      </c>
      <c r="D3104" s="22">
        <v>5</v>
      </c>
      <c r="E3104" s="22" t="str">
        <f>VLOOKUP(A3104,[4]技术合作!$1:$1048576,3,FALSE)</f>
        <v>北京市</v>
      </c>
      <c r="F3104" s="25" t="s">
        <v>4660</v>
      </c>
      <c r="G3104" s="21" t="s">
        <v>680</v>
      </c>
      <c r="H3104" s="24"/>
      <c r="I3104" s="41"/>
      <c r="J3104" s="41"/>
      <c r="K3104" s="41"/>
      <c r="L3104" s="41"/>
      <c r="M3104" s="41"/>
      <c r="N3104" s="41"/>
      <c r="O3104" s="41"/>
      <c r="P3104" s="41"/>
      <c r="Q3104" s="41"/>
      <c r="R3104" s="41"/>
      <c r="S3104" s="41"/>
      <c r="T3104" s="41"/>
      <c r="U3104" s="41"/>
      <c r="V3104" s="41"/>
    </row>
    <row r="3105" s="11" customFormat="1" ht="15" spans="1:22">
      <c r="A3105" s="21" t="s">
        <v>680</v>
      </c>
      <c r="B3105" s="22" t="s">
        <v>681</v>
      </c>
      <c r="C3105" s="23" t="s">
        <v>4657</v>
      </c>
      <c r="D3105" s="22">
        <v>5</v>
      </c>
      <c r="E3105" s="22" t="str">
        <f>VLOOKUP(A3105,[4]技术合作!$1:$1048576,3,FALSE)</f>
        <v>北京市</v>
      </c>
      <c r="F3105" s="25" t="s">
        <v>4661</v>
      </c>
      <c r="G3105" s="21" t="s">
        <v>680</v>
      </c>
      <c r="H3105" s="24"/>
      <c r="I3105" s="41"/>
      <c r="J3105" s="41"/>
      <c r="K3105" s="41"/>
      <c r="L3105" s="41"/>
      <c r="M3105" s="41"/>
      <c r="N3105" s="41"/>
      <c r="O3105" s="41"/>
      <c r="P3105" s="41"/>
      <c r="Q3105" s="41"/>
      <c r="R3105" s="41"/>
      <c r="S3105" s="41"/>
      <c r="T3105" s="41"/>
      <c r="U3105" s="41"/>
      <c r="V3105" s="41"/>
    </row>
    <row r="3106" s="11" customFormat="1" ht="15" spans="1:22">
      <c r="A3106" s="21" t="s">
        <v>680</v>
      </c>
      <c r="B3106" s="22" t="s">
        <v>681</v>
      </c>
      <c r="C3106" s="23" t="s">
        <v>4657</v>
      </c>
      <c r="D3106" s="22">
        <v>5</v>
      </c>
      <c r="E3106" s="22" t="str">
        <f>VLOOKUP(A3106,[4]技术合作!$1:$1048576,3,FALSE)</f>
        <v>北京市</v>
      </c>
      <c r="F3106" s="25" t="s">
        <v>4662</v>
      </c>
      <c r="G3106" s="21" t="s">
        <v>680</v>
      </c>
      <c r="H3106" s="24"/>
      <c r="I3106" s="41"/>
      <c r="J3106" s="41"/>
      <c r="K3106" s="41"/>
      <c r="L3106" s="41"/>
      <c r="M3106" s="41"/>
      <c r="N3106" s="41"/>
      <c r="O3106" s="41"/>
      <c r="P3106" s="41"/>
      <c r="Q3106" s="41"/>
      <c r="R3106" s="41"/>
      <c r="S3106" s="41"/>
      <c r="T3106" s="41"/>
      <c r="U3106" s="41"/>
      <c r="V3106" s="41"/>
    </row>
    <row r="3107" s="11" customFormat="1" ht="15" spans="1:22">
      <c r="A3107" s="21" t="s">
        <v>683</v>
      </c>
      <c r="B3107" s="22" t="s">
        <v>684</v>
      </c>
      <c r="C3107" s="23" t="s">
        <v>4663</v>
      </c>
      <c r="D3107" s="22">
        <v>13</v>
      </c>
      <c r="E3107" s="22" t="str">
        <f>VLOOKUP(A3107,[4]技术合作!$1:$1048576,3,FALSE)</f>
        <v>浙江省余姚市</v>
      </c>
      <c r="F3107" s="25" t="s">
        <v>4664</v>
      </c>
      <c r="G3107" s="21" t="s">
        <v>683</v>
      </c>
      <c r="H3107" s="24"/>
      <c r="I3107" s="41"/>
      <c r="J3107" s="41"/>
      <c r="K3107" s="41"/>
      <c r="L3107" s="41"/>
      <c r="M3107" s="41"/>
      <c r="N3107" s="41"/>
      <c r="O3107" s="41"/>
      <c r="P3107" s="41"/>
      <c r="Q3107" s="41"/>
      <c r="R3107" s="41"/>
      <c r="S3107" s="41"/>
      <c r="T3107" s="41"/>
      <c r="U3107" s="41"/>
      <c r="V3107" s="41"/>
    </row>
    <row r="3108" s="11" customFormat="1" ht="15" spans="1:22">
      <c r="A3108" s="21" t="s">
        <v>683</v>
      </c>
      <c r="B3108" s="22" t="s">
        <v>684</v>
      </c>
      <c r="C3108" s="23" t="s">
        <v>4663</v>
      </c>
      <c r="D3108" s="22">
        <v>13</v>
      </c>
      <c r="E3108" s="22" t="str">
        <f>VLOOKUP(A3108,[4]技术合作!$1:$1048576,3,FALSE)</f>
        <v>浙江省余姚市</v>
      </c>
      <c r="F3108" s="25" t="s">
        <v>4665</v>
      </c>
      <c r="G3108" s="21" t="s">
        <v>683</v>
      </c>
      <c r="H3108" s="24"/>
      <c r="I3108" s="41"/>
      <c r="J3108" s="41"/>
      <c r="K3108" s="41"/>
      <c r="L3108" s="41"/>
      <c r="M3108" s="41"/>
      <c r="N3108" s="41"/>
      <c r="O3108" s="41"/>
      <c r="P3108" s="41"/>
      <c r="Q3108" s="41"/>
      <c r="R3108" s="41"/>
      <c r="S3108" s="41"/>
      <c r="T3108" s="41"/>
      <c r="U3108" s="41"/>
      <c r="V3108" s="41"/>
    </row>
    <row r="3109" s="11" customFormat="1" ht="15" spans="1:22">
      <c r="A3109" s="21" t="s">
        <v>683</v>
      </c>
      <c r="B3109" s="22" t="s">
        <v>684</v>
      </c>
      <c r="C3109" s="23" t="s">
        <v>4663</v>
      </c>
      <c r="D3109" s="22">
        <v>13</v>
      </c>
      <c r="E3109" s="22" t="str">
        <f>VLOOKUP(A3109,[4]技术合作!$1:$1048576,3,FALSE)</f>
        <v>浙江省余姚市</v>
      </c>
      <c r="F3109" s="25" t="s">
        <v>4666</v>
      </c>
      <c r="G3109" s="21" t="s">
        <v>683</v>
      </c>
      <c r="H3109" s="24"/>
      <c r="I3109" s="41"/>
      <c r="J3109" s="41"/>
      <c r="K3109" s="41"/>
      <c r="L3109" s="41"/>
      <c r="M3109" s="41"/>
      <c r="N3109" s="41"/>
      <c r="O3109" s="41"/>
      <c r="P3109" s="41"/>
      <c r="Q3109" s="41"/>
      <c r="R3109" s="41"/>
      <c r="S3109" s="41"/>
      <c r="T3109" s="41"/>
      <c r="U3109" s="41"/>
      <c r="V3109" s="41"/>
    </row>
    <row r="3110" s="11" customFormat="1" ht="15" spans="1:22">
      <c r="A3110" s="21" t="s">
        <v>683</v>
      </c>
      <c r="B3110" s="22" t="s">
        <v>684</v>
      </c>
      <c r="C3110" s="23" t="s">
        <v>4663</v>
      </c>
      <c r="D3110" s="22">
        <v>13</v>
      </c>
      <c r="E3110" s="22" t="str">
        <f>VLOOKUP(A3110,[4]技术合作!$1:$1048576,3,FALSE)</f>
        <v>浙江省余姚市</v>
      </c>
      <c r="F3110" s="25" t="s">
        <v>4667</v>
      </c>
      <c r="G3110" s="21" t="s">
        <v>683</v>
      </c>
      <c r="H3110" s="24"/>
      <c r="I3110" s="41"/>
      <c r="J3110" s="41"/>
      <c r="K3110" s="41"/>
      <c r="L3110" s="41"/>
      <c r="M3110" s="41"/>
      <c r="N3110" s="41"/>
      <c r="O3110" s="41"/>
      <c r="P3110" s="41"/>
      <c r="Q3110" s="41"/>
      <c r="R3110" s="41"/>
      <c r="S3110" s="41"/>
      <c r="T3110" s="41"/>
      <c r="U3110" s="41"/>
      <c r="V3110" s="41"/>
    </row>
    <row r="3111" s="11" customFormat="1" ht="15" spans="1:22">
      <c r="A3111" s="21" t="s">
        <v>683</v>
      </c>
      <c r="B3111" s="22" t="s">
        <v>684</v>
      </c>
      <c r="C3111" s="23" t="s">
        <v>4663</v>
      </c>
      <c r="D3111" s="22">
        <v>13</v>
      </c>
      <c r="E3111" s="22" t="str">
        <f>VLOOKUP(A3111,[4]技术合作!$1:$1048576,3,FALSE)</f>
        <v>浙江省余姚市</v>
      </c>
      <c r="F3111" s="25" t="s">
        <v>4668</v>
      </c>
      <c r="G3111" s="21" t="s">
        <v>683</v>
      </c>
      <c r="H3111" s="24"/>
      <c r="I3111" s="41"/>
      <c r="J3111" s="41"/>
      <c r="K3111" s="41"/>
      <c r="L3111" s="41"/>
      <c r="M3111" s="41"/>
      <c r="N3111" s="41"/>
      <c r="O3111" s="41"/>
      <c r="P3111" s="41"/>
      <c r="Q3111" s="41"/>
      <c r="R3111" s="41"/>
      <c r="S3111" s="41"/>
      <c r="T3111" s="41"/>
      <c r="U3111" s="41"/>
      <c r="V3111" s="41"/>
    </row>
    <row r="3112" s="11" customFormat="1" ht="15" spans="1:22">
      <c r="A3112" s="21" t="s">
        <v>683</v>
      </c>
      <c r="B3112" s="22" t="s">
        <v>684</v>
      </c>
      <c r="C3112" s="23" t="s">
        <v>4663</v>
      </c>
      <c r="D3112" s="22">
        <v>13</v>
      </c>
      <c r="E3112" s="22" t="str">
        <f>VLOOKUP(A3112,[4]技术合作!$1:$1048576,3,FALSE)</f>
        <v>浙江省余姚市</v>
      </c>
      <c r="F3112" s="25" t="s">
        <v>4669</v>
      </c>
      <c r="G3112" s="21" t="s">
        <v>683</v>
      </c>
      <c r="H3112" s="24"/>
      <c r="I3112" s="41"/>
      <c r="J3112" s="41"/>
      <c r="K3112" s="41"/>
      <c r="L3112" s="41"/>
      <c r="M3112" s="41"/>
      <c r="N3112" s="41"/>
      <c r="O3112" s="41"/>
      <c r="P3112" s="41"/>
      <c r="Q3112" s="41"/>
      <c r="R3112" s="41"/>
      <c r="S3112" s="41"/>
      <c r="T3112" s="41"/>
      <c r="U3112" s="41"/>
      <c r="V3112" s="41"/>
    </row>
    <row r="3113" s="11" customFormat="1" ht="15" spans="1:22">
      <c r="A3113" s="21" t="s">
        <v>683</v>
      </c>
      <c r="B3113" s="22" t="s">
        <v>684</v>
      </c>
      <c r="C3113" s="23" t="s">
        <v>4663</v>
      </c>
      <c r="D3113" s="22">
        <v>13</v>
      </c>
      <c r="E3113" s="22" t="str">
        <f>VLOOKUP(A3113,[4]技术合作!$1:$1048576,3,FALSE)</f>
        <v>浙江省余姚市</v>
      </c>
      <c r="F3113" s="25" t="s">
        <v>4670</v>
      </c>
      <c r="G3113" s="21" t="s">
        <v>683</v>
      </c>
      <c r="H3113" s="24"/>
      <c r="I3113" s="41"/>
      <c r="J3113" s="41"/>
      <c r="K3113" s="41"/>
      <c r="L3113" s="41"/>
      <c r="M3113" s="41"/>
      <c r="N3113" s="41"/>
      <c r="O3113" s="41"/>
      <c r="P3113" s="41"/>
      <c r="Q3113" s="41"/>
      <c r="R3113" s="41"/>
      <c r="S3113" s="41"/>
      <c r="T3113" s="41"/>
      <c r="U3113" s="41"/>
      <c r="V3113" s="41"/>
    </row>
    <row r="3114" s="11" customFormat="1" ht="15" spans="1:22">
      <c r="A3114" s="21" t="s">
        <v>683</v>
      </c>
      <c r="B3114" s="22" t="s">
        <v>684</v>
      </c>
      <c r="C3114" s="23" t="s">
        <v>4663</v>
      </c>
      <c r="D3114" s="22">
        <v>13</v>
      </c>
      <c r="E3114" s="22" t="str">
        <f>VLOOKUP(A3114,[4]技术合作!$1:$1048576,3,FALSE)</f>
        <v>浙江省余姚市</v>
      </c>
      <c r="F3114" s="25" t="s">
        <v>4671</v>
      </c>
      <c r="G3114" s="21" t="s">
        <v>683</v>
      </c>
      <c r="H3114" s="24"/>
      <c r="I3114" s="41"/>
      <c r="J3114" s="41"/>
      <c r="K3114" s="41"/>
      <c r="L3114" s="41"/>
      <c r="M3114" s="41"/>
      <c r="N3114" s="41"/>
      <c r="O3114" s="41"/>
      <c r="P3114" s="41"/>
      <c r="Q3114" s="41"/>
      <c r="R3114" s="41"/>
      <c r="S3114" s="41"/>
      <c r="T3114" s="41"/>
      <c r="U3114" s="41"/>
      <c r="V3114" s="41"/>
    </row>
    <row r="3115" s="11" customFormat="1" ht="15" spans="1:22">
      <c r="A3115" s="21" t="s">
        <v>683</v>
      </c>
      <c r="B3115" s="22" t="s">
        <v>684</v>
      </c>
      <c r="C3115" s="23" t="s">
        <v>4663</v>
      </c>
      <c r="D3115" s="22">
        <v>13</v>
      </c>
      <c r="E3115" s="22" t="str">
        <f>VLOOKUP(A3115,[4]技术合作!$1:$1048576,3,FALSE)</f>
        <v>浙江省余姚市</v>
      </c>
      <c r="F3115" s="25" t="s">
        <v>4672</v>
      </c>
      <c r="G3115" s="21" t="s">
        <v>683</v>
      </c>
      <c r="H3115" s="24"/>
      <c r="I3115" s="41"/>
      <c r="J3115" s="41"/>
      <c r="K3115" s="41"/>
      <c r="L3115" s="41"/>
      <c r="M3115" s="41"/>
      <c r="N3115" s="41"/>
      <c r="O3115" s="41"/>
      <c r="P3115" s="41"/>
      <c r="Q3115" s="41"/>
      <c r="R3115" s="41"/>
      <c r="S3115" s="41"/>
      <c r="T3115" s="41"/>
      <c r="U3115" s="41"/>
      <c r="V3115" s="41"/>
    </row>
    <row r="3116" s="11" customFormat="1" ht="15" spans="1:22">
      <c r="A3116" s="21" t="s">
        <v>683</v>
      </c>
      <c r="B3116" s="22" t="s">
        <v>684</v>
      </c>
      <c r="C3116" s="23" t="s">
        <v>4663</v>
      </c>
      <c r="D3116" s="22">
        <v>13</v>
      </c>
      <c r="E3116" s="22" t="str">
        <f>VLOOKUP(A3116,[4]技术合作!$1:$1048576,3,FALSE)</f>
        <v>浙江省余姚市</v>
      </c>
      <c r="F3116" s="25" t="s">
        <v>4673</v>
      </c>
      <c r="G3116" s="21" t="s">
        <v>683</v>
      </c>
      <c r="H3116" s="24"/>
      <c r="I3116" s="41"/>
      <c r="J3116" s="41"/>
      <c r="K3116" s="41"/>
      <c r="L3116" s="41"/>
      <c r="M3116" s="41"/>
      <c r="N3116" s="41"/>
      <c r="O3116" s="41"/>
      <c r="P3116" s="41"/>
      <c r="Q3116" s="41"/>
      <c r="R3116" s="41"/>
      <c r="S3116" s="41"/>
      <c r="T3116" s="41"/>
      <c r="U3116" s="41"/>
      <c r="V3116" s="41"/>
    </row>
    <row r="3117" s="11" customFormat="1" ht="15" spans="1:22">
      <c r="A3117" s="21" t="s">
        <v>683</v>
      </c>
      <c r="B3117" s="22" t="s">
        <v>684</v>
      </c>
      <c r="C3117" s="23" t="s">
        <v>4663</v>
      </c>
      <c r="D3117" s="22">
        <v>13</v>
      </c>
      <c r="E3117" s="22" t="str">
        <f>VLOOKUP(A3117,[4]技术合作!$1:$1048576,3,FALSE)</f>
        <v>浙江省余姚市</v>
      </c>
      <c r="F3117" s="25" t="s">
        <v>4674</v>
      </c>
      <c r="G3117" s="21" t="s">
        <v>683</v>
      </c>
      <c r="H3117" s="24"/>
      <c r="I3117" s="41"/>
      <c r="J3117" s="41"/>
      <c r="K3117" s="41"/>
      <c r="L3117" s="41"/>
      <c r="M3117" s="41"/>
      <c r="N3117" s="41"/>
      <c r="O3117" s="41"/>
      <c r="P3117" s="41"/>
      <c r="Q3117" s="41"/>
      <c r="R3117" s="41"/>
      <c r="S3117" s="41"/>
      <c r="T3117" s="41"/>
      <c r="U3117" s="41"/>
      <c r="V3117" s="41"/>
    </row>
    <row r="3118" s="11" customFormat="1" ht="15" spans="1:22">
      <c r="A3118" s="21" t="s">
        <v>683</v>
      </c>
      <c r="B3118" s="22" t="s">
        <v>684</v>
      </c>
      <c r="C3118" s="23" t="s">
        <v>4663</v>
      </c>
      <c r="D3118" s="22">
        <v>13</v>
      </c>
      <c r="E3118" s="22" t="str">
        <f>VLOOKUP(A3118,[4]技术合作!$1:$1048576,3,FALSE)</f>
        <v>浙江省余姚市</v>
      </c>
      <c r="F3118" s="25" t="s">
        <v>4675</v>
      </c>
      <c r="G3118" s="21" t="s">
        <v>683</v>
      </c>
      <c r="H3118" s="24"/>
      <c r="I3118" s="41"/>
      <c r="J3118" s="41"/>
      <c r="K3118" s="41"/>
      <c r="L3118" s="41"/>
      <c r="M3118" s="41"/>
      <c r="N3118" s="41"/>
      <c r="O3118" s="41"/>
      <c r="P3118" s="41"/>
      <c r="Q3118" s="41"/>
      <c r="R3118" s="41"/>
      <c r="S3118" s="41"/>
      <c r="T3118" s="41"/>
      <c r="U3118" s="41"/>
      <c r="V3118" s="41"/>
    </row>
    <row r="3119" s="11" customFormat="1" ht="15" spans="1:22">
      <c r="A3119" s="21" t="s">
        <v>683</v>
      </c>
      <c r="B3119" s="22" t="s">
        <v>684</v>
      </c>
      <c r="C3119" s="23" t="s">
        <v>4663</v>
      </c>
      <c r="D3119" s="22">
        <v>13</v>
      </c>
      <c r="E3119" s="22" t="str">
        <f>VLOOKUP(A3119,[4]技术合作!$1:$1048576,3,FALSE)</f>
        <v>浙江省余姚市</v>
      </c>
      <c r="F3119" s="25" t="s">
        <v>4676</v>
      </c>
      <c r="G3119" s="21" t="s">
        <v>683</v>
      </c>
      <c r="H3119" s="24"/>
      <c r="I3119" s="41"/>
      <c r="J3119" s="41"/>
      <c r="K3119" s="41"/>
      <c r="L3119" s="41"/>
      <c r="M3119" s="41"/>
      <c r="N3119" s="41"/>
      <c r="O3119" s="41"/>
      <c r="P3119" s="41"/>
      <c r="Q3119" s="41"/>
      <c r="R3119" s="41"/>
      <c r="S3119" s="41"/>
      <c r="T3119" s="41"/>
      <c r="U3119" s="41"/>
      <c r="V3119" s="41"/>
    </row>
    <row r="3120" s="11" customFormat="1" ht="15" spans="1:22">
      <c r="A3120" s="21" t="s">
        <v>686</v>
      </c>
      <c r="B3120" s="22" t="s">
        <v>687</v>
      </c>
      <c r="C3120" s="23" t="s">
        <v>4677</v>
      </c>
      <c r="D3120" s="22">
        <v>11</v>
      </c>
      <c r="E3120" s="22" t="str">
        <f>VLOOKUP(A3120,[4]技术合作!$1:$1048576,3,FALSE)</f>
        <v>湖南省长沙市</v>
      </c>
      <c r="F3120" s="25" t="s">
        <v>4678</v>
      </c>
      <c r="G3120" s="21" t="s">
        <v>686</v>
      </c>
      <c r="H3120" s="24"/>
      <c r="I3120" s="41"/>
      <c r="J3120" s="41"/>
      <c r="K3120" s="41"/>
      <c r="L3120" s="41"/>
      <c r="M3120" s="41"/>
      <c r="N3120" s="41"/>
      <c r="O3120" s="41"/>
      <c r="P3120" s="41"/>
      <c r="Q3120" s="41"/>
      <c r="R3120" s="41"/>
      <c r="S3120" s="41"/>
      <c r="T3120" s="41"/>
      <c r="U3120" s="41"/>
      <c r="V3120" s="41"/>
    </row>
    <row r="3121" s="11" customFormat="1" ht="15" spans="1:22">
      <c r="A3121" s="21" t="s">
        <v>686</v>
      </c>
      <c r="B3121" s="22" t="s">
        <v>687</v>
      </c>
      <c r="C3121" s="23" t="s">
        <v>4677</v>
      </c>
      <c r="D3121" s="22">
        <v>11</v>
      </c>
      <c r="E3121" s="22" t="str">
        <f>VLOOKUP(A3121,[4]技术合作!$1:$1048576,3,FALSE)</f>
        <v>湖南省长沙市</v>
      </c>
      <c r="F3121" s="25" t="s">
        <v>4679</v>
      </c>
      <c r="G3121" s="21" t="s">
        <v>686</v>
      </c>
      <c r="H3121" s="24"/>
      <c r="I3121" s="41"/>
      <c r="J3121" s="41"/>
      <c r="K3121" s="41"/>
      <c r="L3121" s="41"/>
      <c r="M3121" s="41"/>
      <c r="N3121" s="41"/>
      <c r="O3121" s="41"/>
      <c r="P3121" s="41"/>
      <c r="Q3121" s="41"/>
      <c r="R3121" s="41"/>
      <c r="S3121" s="41"/>
      <c r="T3121" s="41"/>
      <c r="U3121" s="41"/>
      <c r="V3121" s="41"/>
    </row>
    <row r="3122" s="11" customFormat="1" ht="15" spans="1:22">
      <c r="A3122" s="21" t="s">
        <v>686</v>
      </c>
      <c r="B3122" s="22" t="s">
        <v>687</v>
      </c>
      <c r="C3122" s="23" t="s">
        <v>4677</v>
      </c>
      <c r="D3122" s="22">
        <v>11</v>
      </c>
      <c r="E3122" s="22" t="str">
        <f>VLOOKUP(A3122,[4]技术合作!$1:$1048576,3,FALSE)</f>
        <v>湖南省长沙市</v>
      </c>
      <c r="F3122" s="25" t="s">
        <v>4680</v>
      </c>
      <c r="G3122" s="21" t="s">
        <v>686</v>
      </c>
      <c r="H3122" s="24"/>
      <c r="I3122" s="41"/>
      <c r="J3122" s="41"/>
      <c r="K3122" s="41"/>
      <c r="L3122" s="41"/>
      <c r="M3122" s="41"/>
      <c r="N3122" s="41"/>
      <c r="O3122" s="41"/>
      <c r="P3122" s="41"/>
      <c r="Q3122" s="41"/>
      <c r="R3122" s="41"/>
      <c r="S3122" s="41"/>
      <c r="T3122" s="41"/>
      <c r="U3122" s="41"/>
      <c r="V3122" s="41"/>
    </row>
    <row r="3123" s="11" customFormat="1" ht="15" spans="1:22">
      <c r="A3123" s="21" t="s">
        <v>686</v>
      </c>
      <c r="B3123" s="22" t="s">
        <v>687</v>
      </c>
      <c r="C3123" s="23" t="s">
        <v>4677</v>
      </c>
      <c r="D3123" s="22">
        <v>11</v>
      </c>
      <c r="E3123" s="22" t="str">
        <f>VLOOKUP(A3123,[4]技术合作!$1:$1048576,3,FALSE)</f>
        <v>湖南省长沙市</v>
      </c>
      <c r="F3123" s="25" t="s">
        <v>4681</v>
      </c>
      <c r="G3123" s="21" t="s">
        <v>686</v>
      </c>
      <c r="H3123" s="24"/>
      <c r="I3123" s="41"/>
      <c r="J3123" s="41"/>
      <c r="K3123" s="41"/>
      <c r="L3123" s="41"/>
      <c r="M3123" s="41"/>
      <c r="N3123" s="41"/>
      <c r="O3123" s="41"/>
      <c r="P3123" s="41"/>
      <c r="Q3123" s="41"/>
      <c r="R3123" s="41"/>
      <c r="S3123" s="41"/>
      <c r="T3123" s="41"/>
      <c r="U3123" s="41"/>
      <c r="V3123" s="41"/>
    </row>
    <row r="3124" s="11" customFormat="1" ht="15" spans="1:22">
      <c r="A3124" s="21" t="s">
        <v>686</v>
      </c>
      <c r="B3124" s="22" t="s">
        <v>687</v>
      </c>
      <c r="C3124" s="23" t="s">
        <v>4677</v>
      </c>
      <c r="D3124" s="22">
        <v>11</v>
      </c>
      <c r="E3124" s="22" t="str">
        <f>VLOOKUP(A3124,[4]技术合作!$1:$1048576,3,FALSE)</f>
        <v>湖南省长沙市</v>
      </c>
      <c r="F3124" s="25" t="s">
        <v>4682</v>
      </c>
      <c r="G3124" s="21" t="s">
        <v>686</v>
      </c>
      <c r="H3124" s="24"/>
      <c r="I3124" s="41"/>
      <c r="J3124" s="41"/>
      <c r="K3124" s="41"/>
      <c r="L3124" s="41"/>
      <c r="M3124" s="41"/>
      <c r="N3124" s="41"/>
      <c r="O3124" s="41"/>
      <c r="P3124" s="41"/>
      <c r="Q3124" s="41"/>
      <c r="R3124" s="41"/>
      <c r="S3124" s="41"/>
      <c r="T3124" s="41"/>
      <c r="U3124" s="41"/>
      <c r="V3124" s="41"/>
    </row>
    <row r="3125" s="11" customFormat="1" ht="15" spans="1:22">
      <c r="A3125" s="21" t="s">
        <v>686</v>
      </c>
      <c r="B3125" s="22" t="s">
        <v>687</v>
      </c>
      <c r="C3125" s="23" t="s">
        <v>4677</v>
      </c>
      <c r="D3125" s="22">
        <v>11</v>
      </c>
      <c r="E3125" s="22" t="str">
        <f>VLOOKUP(A3125,[4]技术合作!$1:$1048576,3,FALSE)</f>
        <v>湖南省长沙市</v>
      </c>
      <c r="F3125" s="25" t="s">
        <v>4683</v>
      </c>
      <c r="G3125" s="21" t="s">
        <v>686</v>
      </c>
      <c r="H3125" s="24"/>
      <c r="I3125" s="41"/>
      <c r="J3125" s="41"/>
      <c r="K3125" s="41"/>
      <c r="L3125" s="41"/>
      <c r="M3125" s="41"/>
      <c r="N3125" s="41"/>
      <c r="O3125" s="41"/>
      <c r="P3125" s="41"/>
      <c r="Q3125" s="41"/>
      <c r="R3125" s="41"/>
      <c r="S3125" s="41"/>
      <c r="T3125" s="41"/>
      <c r="U3125" s="41"/>
      <c r="V3125" s="41"/>
    </row>
    <row r="3126" s="11" customFormat="1" ht="15" spans="1:22">
      <c r="A3126" s="21" t="s">
        <v>686</v>
      </c>
      <c r="B3126" s="22" t="s">
        <v>687</v>
      </c>
      <c r="C3126" s="23" t="s">
        <v>4677</v>
      </c>
      <c r="D3126" s="22">
        <v>11</v>
      </c>
      <c r="E3126" s="22" t="str">
        <f>VLOOKUP(A3126,[4]技术合作!$1:$1048576,3,FALSE)</f>
        <v>湖南省长沙市</v>
      </c>
      <c r="F3126" s="25" t="s">
        <v>4684</v>
      </c>
      <c r="G3126" s="21" t="s">
        <v>686</v>
      </c>
      <c r="H3126" s="24"/>
      <c r="I3126" s="41"/>
      <c r="J3126" s="41"/>
      <c r="K3126" s="41"/>
      <c r="L3126" s="41"/>
      <c r="M3126" s="41"/>
      <c r="N3126" s="41"/>
      <c r="O3126" s="41"/>
      <c r="P3126" s="41"/>
      <c r="Q3126" s="41"/>
      <c r="R3126" s="41"/>
      <c r="S3126" s="41"/>
      <c r="T3126" s="41"/>
      <c r="U3126" s="41"/>
      <c r="V3126" s="41"/>
    </row>
    <row r="3127" s="11" customFormat="1" ht="15" spans="1:22">
      <c r="A3127" s="21" t="s">
        <v>686</v>
      </c>
      <c r="B3127" s="22" t="s">
        <v>687</v>
      </c>
      <c r="C3127" s="23" t="s">
        <v>4677</v>
      </c>
      <c r="D3127" s="22">
        <v>11</v>
      </c>
      <c r="E3127" s="22" t="str">
        <f>VLOOKUP(A3127,[4]技术合作!$1:$1048576,3,FALSE)</f>
        <v>湖南省长沙市</v>
      </c>
      <c r="F3127" s="25" t="s">
        <v>4685</v>
      </c>
      <c r="G3127" s="21" t="s">
        <v>686</v>
      </c>
      <c r="H3127" s="24"/>
      <c r="I3127" s="41"/>
      <c r="J3127" s="41"/>
      <c r="K3127" s="41"/>
      <c r="L3127" s="41"/>
      <c r="M3127" s="41"/>
      <c r="N3127" s="41"/>
      <c r="O3127" s="41"/>
      <c r="P3127" s="41"/>
      <c r="Q3127" s="41"/>
      <c r="R3127" s="41"/>
      <c r="S3127" s="41"/>
      <c r="T3127" s="41"/>
      <c r="U3127" s="41"/>
      <c r="V3127" s="41"/>
    </row>
    <row r="3128" s="11" customFormat="1" ht="15" spans="1:22">
      <c r="A3128" s="21" t="s">
        <v>686</v>
      </c>
      <c r="B3128" s="22" t="s">
        <v>687</v>
      </c>
      <c r="C3128" s="23" t="s">
        <v>4677</v>
      </c>
      <c r="D3128" s="22">
        <v>11</v>
      </c>
      <c r="E3128" s="22" t="str">
        <f>VLOOKUP(A3128,[4]技术合作!$1:$1048576,3,FALSE)</f>
        <v>湖南省长沙市</v>
      </c>
      <c r="F3128" s="25" t="s">
        <v>4686</v>
      </c>
      <c r="G3128" s="21" t="s">
        <v>686</v>
      </c>
      <c r="H3128" s="24"/>
      <c r="I3128" s="41"/>
      <c r="J3128" s="41"/>
      <c r="K3128" s="41"/>
      <c r="L3128" s="41"/>
      <c r="M3128" s="41"/>
      <c r="N3128" s="41"/>
      <c r="O3128" s="41"/>
      <c r="P3128" s="41"/>
      <c r="Q3128" s="41"/>
      <c r="R3128" s="41"/>
      <c r="S3128" s="41"/>
      <c r="T3128" s="41"/>
      <c r="U3128" s="41"/>
      <c r="V3128" s="41"/>
    </row>
    <row r="3129" s="11" customFormat="1" ht="15" spans="1:22">
      <c r="A3129" s="21" t="s">
        <v>686</v>
      </c>
      <c r="B3129" s="22" t="s">
        <v>687</v>
      </c>
      <c r="C3129" s="23" t="s">
        <v>4677</v>
      </c>
      <c r="D3129" s="22">
        <v>11</v>
      </c>
      <c r="E3129" s="22" t="str">
        <f>VLOOKUP(A3129,[4]技术合作!$1:$1048576,3,FALSE)</f>
        <v>湖南省长沙市</v>
      </c>
      <c r="F3129" s="25" t="s">
        <v>4687</v>
      </c>
      <c r="G3129" s="21" t="s">
        <v>686</v>
      </c>
      <c r="H3129" s="24"/>
      <c r="I3129" s="41"/>
      <c r="J3129" s="41"/>
      <c r="K3129" s="41"/>
      <c r="L3129" s="41"/>
      <c r="M3129" s="41"/>
      <c r="N3129" s="41"/>
      <c r="O3129" s="41"/>
      <c r="P3129" s="41"/>
      <c r="Q3129" s="41"/>
      <c r="R3129" s="41"/>
      <c r="S3129" s="41"/>
      <c r="T3129" s="41"/>
      <c r="U3129" s="41"/>
      <c r="V3129" s="41"/>
    </row>
    <row r="3130" s="11" customFormat="1" ht="15" spans="1:22">
      <c r="A3130" s="21" t="s">
        <v>686</v>
      </c>
      <c r="B3130" s="22" t="s">
        <v>687</v>
      </c>
      <c r="C3130" s="23" t="s">
        <v>4677</v>
      </c>
      <c r="D3130" s="22">
        <v>11</v>
      </c>
      <c r="E3130" s="22" t="str">
        <f>VLOOKUP(A3130,[4]技术合作!$1:$1048576,3,FALSE)</f>
        <v>湖南省长沙市</v>
      </c>
      <c r="F3130" s="25" t="s">
        <v>4688</v>
      </c>
      <c r="G3130" s="21" t="s">
        <v>686</v>
      </c>
      <c r="H3130" s="24"/>
      <c r="I3130" s="41"/>
      <c r="J3130" s="41"/>
      <c r="K3130" s="41"/>
      <c r="L3130" s="41"/>
      <c r="M3130" s="41"/>
      <c r="N3130" s="41"/>
      <c r="O3130" s="41"/>
      <c r="P3130" s="41"/>
      <c r="Q3130" s="41"/>
      <c r="R3130" s="41"/>
      <c r="S3130" s="41"/>
      <c r="T3130" s="41"/>
      <c r="U3130" s="41"/>
      <c r="V3130" s="41"/>
    </row>
    <row r="3131" s="11" customFormat="1" ht="15" spans="1:22">
      <c r="A3131" s="21" t="s">
        <v>689</v>
      </c>
      <c r="B3131" s="22" t="s">
        <v>690</v>
      </c>
      <c r="C3131" s="23" t="s">
        <v>4689</v>
      </c>
      <c r="D3131" s="22">
        <v>8</v>
      </c>
      <c r="E3131" s="22" t="str">
        <f>VLOOKUP(A3131,[4]技术合作!$1:$1048576,3,FALSE)</f>
        <v>广东省深圳市</v>
      </c>
      <c r="F3131" s="25" t="s">
        <v>4690</v>
      </c>
      <c r="G3131" s="21" t="s">
        <v>689</v>
      </c>
      <c r="H3131" s="24"/>
      <c r="I3131" s="41"/>
      <c r="J3131" s="41"/>
      <c r="K3131" s="41"/>
      <c r="L3131" s="41"/>
      <c r="M3131" s="41"/>
      <c r="N3131" s="41"/>
      <c r="O3131" s="41"/>
      <c r="P3131" s="41"/>
      <c r="Q3131" s="41"/>
      <c r="R3131" s="41"/>
      <c r="S3131" s="41"/>
      <c r="T3131" s="41"/>
      <c r="U3131" s="41"/>
      <c r="V3131" s="41"/>
    </row>
    <row r="3132" s="11" customFormat="1" ht="15" spans="1:22">
      <c r="A3132" s="21" t="s">
        <v>689</v>
      </c>
      <c r="B3132" s="22" t="s">
        <v>690</v>
      </c>
      <c r="C3132" s="23" t="s">
        <v>4689</v>
      </c>
      <c r="D3132" s="22">
        <v>8</v>
      </c>
      <c r="E3132" s="22" t="str">
        <f>VLOOKUP(A3132,[4]技术合作!$1:$1048576,3,FALSE)</f>
        <v>广东省深圳市</v>
      </c>
      <c r="F3132" s="25" t="s">
        <v>4691</v>
      </c>
      <c r="G3132" s="21" t="s">
        <v>689</v>
      </c>
      <c r="H3132" s="24"/>
      <c r="I3132" s="41"/>
      <c r="J3132" s="41"/>
      <c r="K3132" s="41"/>
      <c r="L3132" s="41"/>
      <c r="M3132" s="41"/>
      <c r="N3132" s="41"/>
      <c r="O3132" s="41"/>
      <c r="P3132" s="41"/>
      <c r="Q3132" s="41"/>
      <c r="R3132" s="41"/>
      <c r="S3132" s="41"/>
      <c r="T3132" s="41"/>
      <c r="U3132" s="41"/>
      <c r="V3132" s="41"/>
    </row>
    <row r="3133" s="11" customFormat="1" ht="15" spans="1:22">
      <c r="A3133" s="21" t="s">
        <v>689</v>
      </c>
      <c r="B3133" s="22" t="s">
        <v>690</v>
      </c>
      <c r="C3133" s="23" t="s">
        <v>4689</v>
      </c>
      <c r="D3133" s="22">
        <v>8</v>
      </c>
      <c r="E3133" s="22" t="str">
        <f>VLOOKUP(A3133,[4]技术合作!$1:$1048576,3,FALSE)</f>
        <v>广东省深圳市</v>
      </c>
      <c r="F3133" s="25" t="s">
        <v>4692</v>
      </c>
      <c r="G3133" s="21" t="s">
        <v>689</v>
      </c>
      <c r="H3133" s="24"/>
      <c r="I3133" s="41"/>
      <c r="J3133" s="41"/>
      <c r="K3133" s="41"/>
      <c r="L3133" s="41"/>
      <c r="M3133" s="41"/>
      <c r="N3133" s="41"/>
      <c r="O3133" s="41"/>
      <c r="P3133" s="41"/>
      <c r="Q3133" s="41"/>
      <c r="R3133" s="41"/>
      <c r="S3133" s="41"/>
      <c r="T3133" s="41"/>
      <c r="U3133" s="41"/>
      <c r="V3133" s="41"/>
    </row>
    <row r="3134" s="11" customFormat="1" ht="15" spans="1:22">
      <c r="A3134" s="21" t="s">
        <v>689</v>
      </c>
      <c r="B3134" s="22" t="s">
        <v>690</v>
      </c>
      <c r="C3134" s="23" t="s">
        <v>4689</v>
      </c>
      <c r="D3134" s="22">
        <v>8</v>
      </c>
      <c r="E3134" s="22" t="str">
        <f>VLOOKUP(A3134,[4]技术合作!$1:$1048576,3,FALSE)</f>
        <v>广东省深圳市</v>
      </c>
      <c r="F3134" s="25" t="s">
        <v>4693</v>
      </c>
      <c r="G3134" s="21" t="s">
        <v>689</v>
      </c>
      <c r="H3134" s="24"/>
      <c r="I3134" s="41"/>
      <c r="J3134" s="41"/>
      <c r="K3134" s="41"/>
      <c r="L3134" s="41"/>
      <c r="M3134" s="41"/>
      <c r="N3134" s="41"/>
      <c r="O3134" s="41"/>
      <c r="P3134" s="41"/>
      <c r="Q3134" s="41"/>
      <c r="R3134" s="41"/>
      <c r="S3134" s="41"/>
      <c r="T3134" s="41"/>
      <c r="U3134" s="41"/>
      <c r="V3134" s="41"/>
    </row>
    <row r="3135" s="11" customFormat="1" ht="15" spans="1:22">
      <c r="A3135" s="21" t="s">
        <v>689</v>
      </c>
      <c r="B3135" s="22" t="s">
        <v>690</v>
      </c>
      <c r="C3135" s="23" t="s">
        <v>4689</v>
      </c>
      <c r="D3135" s="22">
        <v>8</v>
      </c>
      <c r="E3135" s="22" t="str">
        <f>VLOOKUP(A3135,[4]技术合作!$1:$1048576,3,FALSE)</f>
        <v>广东省深圳市</v>
      </c>
      <c r="F3135" s="25" t="s">
        <v>4694</v>
      </c>
      <c r="G3135" s="21" t="s">
        <v>689</v>
      </c>
      <c r="H3135" s="24"/>
      <c r="I3135" s="41"/>
      <c r="J3135" s="41"/>
      <c r="K3135" s="41"/>
      <c r="L3135" s="41"/>
      <c r="M3135" s="41"/>
      <c r="N3135" s="41"/>
      <c r="O3135" s="41"/>
      <c r="P3135" s="41"/>
      <c r="Q3135" s="41"/>
      <c r="R3135" s="41"/>
      <c r="S3135" s="41"/>
      <c r="T3135" s="41"/>
      <c r="U3135" s="41"/>
      <c r="V3135" s="41"/>
    </row>
    <row r="3136" s="11" customFormat="1" ht="15" spans="1:22">
      <c r="A3136" s="21" t="s">
        <v>689</v>
      </c>
      <c r="B3136" s="22" t="s">
        <v>690</v>
      </c>
      <c r="C3136" s="23" t="s">
        <v>4689</v>
      </c>
      <c r="D3136" s="22">
        <v>8</v>
      </c>
      <c r="E3136" s="22" t="str">
        <f>VLOOKUP(A3136,[4]技术合作!$1:$1048576,3,FALSE)</f>
        <v>广东省深圳市</v>
      </c>
      <c r="F3136" s="25" t="s">
        <v>4695</v>
      </c>
      <c r="G3136" s="21" t="s">
        <v>689</v>
      </c>
      <c r="H3136" s="24"/>
      <c r="I3136" s="41"/>
      <c r="J3136" s="41"/>
      <c r="K3136" s="41"/>
      <c r="L3136" s="41"/>
      <c r="M3136" s="41"/>
      <c r="N3136" s="41"/>
      <c r="O3136" s="41"/>
      <c r="P3136" s="41"/>
      <c r="Q3136" s="41"/>
      <c r="R3136" s="41"/>
      <c r="S3136" s="41"/>
      <c r="T3136" s="41"/>
      <c r="U3136" s="41"/>
      <c r="V3136" s="41"/>
    </row>
    <row r="3137" s="11" customFormat="1" ht="15" spans="1:22">
      <c r="A3137" s="21" t="s">
        <v>689</v>
      </c>
      <c r="B3137" s="22" t="s">
        <v>690</v>
      </c>
      <c r="C3137" s="23" t="s">
        <v>4689</v>
      </c>
      <c r="D3137" s="22">
        <v>8</v>
      </c>
      <c r="E3137" s="22" t="str">
        <f>VLOOKUP(A3137,[4]技术合作!$1:$1048576,3,FALSE)</f>
        <v>广东省深圳市</v>
      </c>
      <c r="F3137" s="25" t="s">
        <v>4696</v>
      </c>
      <c r="G3137" s="21" t="s">
        <v>689</v>
      </c>
      <c r="H3137" s="24"/>
      <c r="I3137" s="41"/>
      <c r="J3137" s="41"/>
      <c r="K3137" s="41"/>
      <c r="L3137" s="41"/>
      <c r="M3137" s="41"/>
      <c r="N3137" s="41"/>
      <c r="O3137" s="41"/>
      <c r="P3137" s="41"/>
      <c r="Q3137" s="41"/>
      <c r="R3137" s="41"/>
      <c r="S3137" s="41"/>
      <c r="T3137" s="41"/>
      <c r="U3137" s="41"/>
      <c r="V3137" s="41"/>
    </row>
    <row r="3138" s="11" customFormat="1" ht="15" spans="1:22">
      <c r="A3138" s="21" t="s">
        <v>689</v>
      </c>
      <c r="B3138" s="22" t="s">
        <v>690</v>
      </c>
      <c r="C3138" s="23" t="s">
        <v>4689</v>
      </c>
      <c r="D3138" s="22">
        <v>8</v>
      </c>
      <c r="E3138" s="22" t="str">
        <f>VLOOKUP(A3138,[4]技术合作!$1:$1048576,3,FALSE)</f>
        <v>广东省深圳市</v>
      </c>
      <c r="F3138" s="25" t="s">
        <v>4697</v>
      </c>
      <c r="G3138" s="21" t="s">
        <v>689</v>
      </c>
      <c r="H3138" s="24"/>
      <c r="I3138" s="41"/>
      <c r="J3138" s="41"/>
      <c r="K3138" s="41"/>
      <c r="L3138" s="41"/>
      <c r="M3138" s="41"/>
      <c r="N3138" s="41"/>
      <c r="O3138" s="41"/>
      <c r="P3138" s="41"/>
      <c r="Q3138" s="41"/>
      <c r="R3138" s="41"/>
      <c r="S3138" s="41"/>
      <c r="T3138" s="41"/>
      <c r="U3138" s="41"/>
      <c r="V3138" s="41"/>
    </row>
    <row r="3139" s="11" customFormat="1" ht="15" spans="1:22">
      <c r="A3139" s="21" t="s">
        <v>692</v>
      </c>
      <c r="B3139" s="22" t="s">
        <v>693</v>
      </c>
      <c r="C3139" s="23" t="s">
        <v>4698</v>
      </c>
      <c r="D3139" s="22">
        <v>5</v>
      </c>
      <c r="E3139" s="22" t="str">
        <f>VLOOKUP(A3139,[4]技术合作!$1:$1048576,3,FALSE)</f>
        <v>广东省深圳市</v>
      </c>
      <c r="F3139" s="25" t="s">
        <v>4699</v>
      </c>
      <c r="G3139" s="21" t="s">
        <v>692</v>
      </c>
      <c r="H3139" s="24"/>
      <c r="I3139" s="41"/>
      <c r="J3139" s="41"/>
      <c r="K3139" s="41"/>
      <c r="L3139" s="41"/>
      <c r="M3139" s="41"/>
      <c r="N3139" s="41"/>
      <c r="O3139" s="41"/>
      <c r="P3139" s="41"/>
      <c r="Q3139" s="41"/>
      <c r="R3139" s="41"/>
      <c r="S3139" s="41"/>
      <c r="T3139" s="41"/>
      <c r="U3139" s="41"/>
      <c r="V3139" s="41"/>
    </row>
    <row r="3140" s="11" customFormat="1" ht="15" spans="1:22">
      <c r="A3140" s="21" t="s">
        <v>692</v>
      </c>
      <c r="B3140" s="22" t="s">
        <v>693</v>
      </c>
      <c r="C3140" s="23" t="s">
        <v>4698</v>
      </c>
      <c r="D3140" s="22">
        <v>5</v>
      </c>
      <c r="E3140" s="22" t="str">
        <f>VLOOKUP(A3140,[4]技术合作!$1:$1048576,3,FALSE)</f>
        <v>广东省深圳市</v>
      </c>
      <c r="F3140" s="25" t="s">
        <v>4700</v>
      </c>
      <c r="G3140" s="21" t="s">
        <v>692</v>
      </c>
      <c r="H3140" s="24"/>
      <c r="I3140" s="41"/>
      <c r="J3140" s="41"/>
      <c r="K3140" s="41"/>
      <c r="L3140" s="41"/>
      <c r="M3140" s="41"/>
      <c r="N3140" s="41"/>
      <c r="O3140" s="41"/>
      <c r="P3140" s="41"/>
      <c r="Q3140" s="41"/>
      <c r="R3140" s="41"/>
      <c r="S3140" s="41"/>
      <c r="T3140" s="41"/>
      <c r="U3140" s="41"/>
      <c r="V3140" s="41"/>
    </row>
    <row r="3141" s="11" customFormat="1" ht="15" spans="1:22">
      <c r="A3141" s="21" t="s">
        <v>692</v>
      </c>
      <c r="B3141" s="22" t="s">
        <v>693</v>
      </c>
      <c r="C3141" s="23" t="s">
        <v>4698</v>
      </c>
      <c r="D3141" s="22">
        <v>5</v>
      </c>
      <c r="E3141" s="22" t="str">
        <f>VLOOKUP(A3141,[4]技术合作!$1:$1048576,3,FALSE)</f>
        <v>广东省深圳市</v>
      </c>
      <c r="F3141" s="25" t="s">
        <v>4701</v>
      </c>
      <c r="G3141" s="21" t="s">
        <v>692</v>
      </c>
      <c r="H3141" s="24"/>
      <c r="I3141" s="41"/>
      <c r="J3141" s="41"/>
      <c r="K3141" s="41"/>
      <c r="L3141" s="41"/>
      <c r="M3141" s="41"/>
      <c r="N3141" s="41"/>
      <c r="O3141" s="41"/>
      <c r="P3141" s="41"/>
      <c r="Q3141" s="41"/>
      <c r="R3141" s="41"/>
      <c r="S3141" s="41"/>
      <c r="T3141" s="41"/>
      <c r="U3141" s="41"/>
      <c r="V3141" s="41"/>
    </row>
    <row r="3142" s="11" customFormat="1" ht="15" spans="1:22">
      <c r="A3142" s="21" t="s">
        <v>692</v>
      </c>
      <c r="B3142" s="22" t="s">
        <v>693</v>
      </c>
      <c r="C3142" s="23" t="s">
        <v>4698</v>
      </c>
      <c r="D3142" s="22">
        <v>5</v>
      </c>
      <c r="E3142" s="22" t="str">
        <f>VLOOKUP(A3142,[4]技术合作!$1:$1048576,3,FALSE)</f>
        <v>广东省深圳市</v>
      </c>
      <c r="F3142" s="25" t="s">
        <v>4702</v>
      </c>
      <c r="G3142" s="21" t="s">
        <v>692</v>
      </c>
      <c r="H3142" s="24"/>
      <c r="I3142" s="41"/>
      <c r="J3142" s="41"/>
      <c r="K3142" s="41"/>
      <c r="L3142" s="41"/>
      <c r="M3142" s="41"/>
      <c r="N3142" s="41"/>
      <c r="O3142" s="41"/>
      <c r="P3142" s="41"/>
      <c r="Q3142" s="41"/>
      <c r="R3142" s="41"/>
      <c r="S3142" s="41"/>
      <c r="T3142" s="41"/>
      <c r="U3142" s="41"/>
      <c r="V3142" s="41"/>
    </row>
    <row r="3143" s="11" customFormat="1" ht="15" spans="1:22">
      <c r="A3143" s="21" t="s">
        <v>692</v>
      </c>
      <c r="B3143" s="22" t="s">
        <v>693</v>
      </c>
      <c r="C3143" s="23" t="s">
        <v>4698</v>
      </c>
      <c r="D3143" s="22">
        <v>5</v>
      </c>
      <c r="E3143" s="22" t="str">
        <f>VLOOKUP(A3143,[4]技术合作!$1:$1048576,3,FALSE)</f>
        <v>广东省深圳市</v>
      </c>
      <c r="F3143" s="25" t="s">
        <v>4703</v>
      </c>
      <c r="G3143" s="21" t="s">
        <v>692</v>
      </c>
      <c r="H3143" s="24"/>
      <c r="I3143" s="41"/>
      <c r="J3143" s="41"/>
      <c r="K3143" s="41"/>
      <c r="L3143" s="41"/>
      <c r="M3143" s="41"/>
      <c r="N3143" s="41"/>
      <c r="O3143" s="41"/>
      <c r="P3143" s="41"/>
      <c r="Q3143" s="41"/>
      <c r="R3143" s="41"/>
      <c r="S3143" s="41"/>
      <c r="T3143" s="41"/>
      <c r="U3143" s="41"/>
      <c r="V3143" s="41"/>
    </row>
    <row r="3144" s="11" customFormat="1" ht="15" spans="1:22">
      <c r="A3144" s="21" t="s">
        <v>695</v>
      </c>
      <c r="B3144" s="22" t="s">
        <v>696</v>
      </c>
      <c r="C3144" s="23" t="s">
        <v>4704</v>
      </c>
      <c r="D3144" s="22">
        <v>4</v>
      </c>
      <c r="E3144" s="22" t="str">
        <f>VLOOKUP(A3144,[4]技术合作!$1:$1048576,3,FALSE)</f>
        <v>广东省深圳市</v>
      </c>
      <c r="F3144" s="25" t="s">
        <v>4705</v>
      </c>
      <c r="G3144" s="21" t="s">
        <v>695</v>
      </c>
      <c r="H3144" s="24"/>
      <c r="I3144" s="41"/>
      <c r="J3144" s="41"/>
      <c r="K3144" s="41"/>
      <c r="L3144" s="41"/>
      <c r="M3144" s="41"/>
      <c r="N3144" s="41"/>
      <c r="O3144" s="41"/>
      <c r="P3144" s="41"/>
      <c r="Q3144" s="41"/>
      <c r="R3144" s="41"/>
      <c r="S3144" s="41"/>
      <c r="T3144" s="41"/>
      <c r="U3144" s="41"/>
      <c r="V3144" s="41"/>
    </row>
    <row r="3145" s="11" customFormat="1" ht="15" spans="1:22">
      <c r="A3145" s="21" t="s">
        <v>695</v>
      </c>
      <c r="B3145" s="22" t="s">
        <v>696</v>
      </c>
      <c r="C3145" s="23" t="s">
        <v>4704</v>
      </c>
      <c r="D3145" s="22">
        <v>4</v>
      </c>
      <c r="E3145" s="22" t="str">
        <f>VLOOKUP(A3145,[4]技术合作!$1:$1048576,3,FALSE)</f>
        <v>广东省深圳市</v>
      </c>
      <c r="F3145" s="25" t="s">
        <v>4706</v>
      </c>
      <c r="G3145" s="21" t="s">
        <v>695</v>
      </c>
      <c r="H3145" s="24"/>
      <c r="I3145" s="41"/>
      <c r="J3145" s="41"/>
      <c r="K3145" s="41"/>
      <c r="L3145" s="41"/>
      <c r="M3145" s="41"/>
      <c r="N3145" s="41"/>
      <c r="O3145" s="41"/>
      <c r="P3145" s="41"/>
      <c r="Q3145" s="41"/>
      <c r="R3145" s="41"/>
      <c r="S3145" s="41"/>
      <c r="T3145" s="41"/>
      <c r="U3145" s="41"/>
      <c r="V3145" s="41"/>
    </row>
    <row r="3146" s="11" customFormat="1" ht="15" spans="1:22">
      <c r="A3146" s="21" t="s">
        <v>695</v>
      </c>
      <c r="B3146" s="22" t="s">
        <v>696</v>
      </c>
      <c r="C3146" s="23" t="s">
        <v>4704</v>
      </c>
      <c r="D3146" s="22">
        <v>4</v>
      </c>
      <c r="E3146" s="22" t="str">
        <f>VLOOKUP(A3146,[4]技术合作!$1:$1048576,3,FALSE)</f>
        <v>广东省深圳市</v>
      </c>
      <c r="F3146" s="25" t="s">
        <v>4707</v>
      </c>
      <c r="G3146" s="21" t="s">
        <v>695</v>
      </c>
      <c r="H3146" s="24"/>
      <c r="I3146" s="41"/>
      <c r="J3146" s="41"/>
      <c r="K3146" s="41"/>
      <c r="L3146" s="41"/>
      <c r="M3146" s="41"/>
      <c r="N3146" s="41"/>
      <c r="O3146" s="41"/>
      <c r="P3146" s="41"/>
      <c r="Q3146" s="41"/>
      <c r="R3146" s="41"/>
      <c r="S3146" s="41"/>
      <c r="T3146" s="41"/>
      <c r="U3146" s="41"/>
      <c r="V3146" s="41"/>
    </row>
    <row r="3147" s="11" customFormat="1" ht="15" spans="1:22">
      <c r="A3147" s="21" t="s">
        <v>695</v>
      </c>
      <c r="B3147" s="22" t="s">
        <v>696</v>
      </c>
      <c r="C3147" s="23" t="s">
        <v>4704</v>
      </c>
      <c r="D3147" s="22">
        <v>4</v>
      </c>
      <c r="E3147" s="22" t="str">
        <f>VLOOKUP(A3147,[4]技术合作!$1:$1048576,3,FALSE)</f>
        <v>广东省深圳市</v>
      </c>
      <c r="F3147" s="25" t="s">
        <v>4708</v>
      </c>
      <c r="G3147" s="21" t="s">
        <v>695</v>
      </c>
      <c r="H3147" s="24"/>
      <c r="I3147" s="41"/>
      <c r="J3147" s="41"/>
      <c r="K3147" s="41"/>
      <c r="L3147" s="41"/>
      <c r="M3147" s="41"/>
      <c r="N3147" s="41"/>
      <c r="O3147" s="41"/>
      <c r="P3147" s="41"/>
      <c r="Q3147" s="41"/>
      <c r="R3147" s="41"/>
      <c r="S3147" s="41"/>
      <c r="T3147" s="41"/>
      <c r="U3147" s="41"/>
      <c r="V3147" s="41"/>
    </row>
    <row r="3148" s="11" customFormat="1" ht="15" spans="1:22">
      <c r="A3148" s="21" t="s">
        <v>698</v>
      </c>
      <c r="B3148" s="22" t="s">
        <v>699</v>
      </c>
      <c r="C3148" s="23" t="s">
        <v>4709</v>
      </c>
      <c r="D3148" s="22">
        <v>9</v>
      </c>
      <c r="E3148" s="22" t="str">
        <f>VLOOKUP(A3148,[4]技术合作!$1:$1048576,3,FALSE)</f>
        <v>广东省中山市</v>
      </c>
      <c r="F3148" s="25" t="s">
        <v>4710</v>
      </c>
      <c r="G3148" s="21" t="s">
        <v>698</v>
      </c>
      <c r="H3148" s="24"/>
      <c r="I3148" s="41"/>
      <c r="J3148" s="41"/>
      <c r="K3148" s="41"/>
      <c r="L3148" s="41"/>
      <c r="M3148" s="41"/>
      <c r="N3148" s="41"/>
      <c r="O3148" s="41"/>
      <c r="P3148" s="41"/>
      <c r="Q3148" s="41"/>
      <c r="R3148" s="41"/>
      <c r="S3148" s="41"/>
      <c r="T3148" s="41"/>
      <c r="U3148" s="41"/>
      <c r="V3148" s="41"/>
    </row>
    <row r="3149" s="11" customFormat="1" ht="15" spans="1:22">
      <c r="A3149" s="21" t="s">
        <v>698</v>
      </c>
      <c r="B3149" s="22" t="s">
        <v>699</v>
      </c>
      <c r="C3149" s="23" t="s">
        <v>4709</v>
      </c>
      <c r="D3149" s="22">
        <v>9</v>
      </c>
      <c r="E3149" s="22" t="str">
        <f>VLOOKUP(A3149,[4]技术合作!$1:$1048576,3,FALSE)</f>
        <v>广东省中山市</v>
      </c>
      <c r="F3149" s="25" t="s">
        <v>4711</v>
      </c>
      <c r="G3149" s="21" t="s">
        <v>698</v>
      </c>
      <c r="H3149" s="24"/>
      <c r="I3149" s="41"/>
      <c r="J3149" s="41"/>
      <c r="K3149" s="41"/>
      <c r="L3149" s="41"/>
      <c r="M3149" s="41"/>
      <c r="N3149" s="41"/>
      <c r="O3149" s="41"/>
      <c r="P3149" s="41"/>
      <c r="Q3149" s="41"/>
      <c r="R3149" s="41"/>
      <c r="S3149" s="41"/>
      <c r="T3149" s="41"/>
      <c r="U3149" s="41"/>
      <c r="V3149" s="41"/>
    </row>
    <row r="3150" s="11" customFormat="1" ht="15" spans="1:22">
      <c r="A3150" s="21" t="s">
        <v>698</v>
      </c>
      <c r="B3150" s="22" t="s">
        <v>699</v>
      </c>
      <c r="C3150" s="23" t="s">
        <v>4709</v>
      </c>
      <c r="D3150" s="22">
        <v>9</v>
      </c>
      <c r="E3150" s="22" t="str">
        <f>VLOOKUP(A3150,[4]技术合作!$1:$1048576,3,FALSE)</f>
        <v>广东省中山市</v>
      </c>
      <c r="F3150" s="25" t="s">
        <v>4712</v>
      </c>
      <c r="G3150" s="21" t="s">
        <v>698</v>
      </c>
      <c r="H3150" s="24"/>
      <c r="I3150" s="41"/>
      <c r="J3150" s="41"/>
      <c r="K3150" s="41"/>
      <c r="L3150" s="41"/>
      <c r="M3150" s="41"/>
      <c r="N3150" s="41"/>
      <c r="O3150" s="41"/>
      <c r="P3150" s="41"/>
      <c r="Q3150" s="41"/>
      <c r="R3150" s="41"/>
      <c r="S3150" s="41"/>
      <c r="T3150" s="41"/>
      <c r="U3150" s="41"/>
      <c r="V3150" s="41"/>
    </row>
    <row r="3151" s="11" customFormat="1" ht="15" spans="1:22">
      <c r="A3151" s="21" t="s">
        <v>698</v>
      </c>
      <c r="B3151" s="22" t="s">
        <v>699</v>
      </c>
      <c r="C3151" s="23" t="s">
        <v>4709</v>
      </c>
      <c r="D3151" s="22">
        <v>9</v>
      </c>
      <c r="E3151" s="22" t="str">
        <f>VLOOKUP(A3151,[4]技术合作!$1:$1048576,3,FALSE)</f>
        <v>广东省中山市</v>
      </c>
      <c r="F3151" s="25" t="s">
        <v>4713</v>
      </c>
      <c r="G3151" s="21" t="s">
        <v>698</v>
      </c>
      <c r="H3151" s="24"/>
      <c r="I3151" s="41"/>
      <c r="J3151" s="41"/>
      <c r="K3151" s="41"/>
      <c r="L3151" s="41"/>
      <c r="M3151" s="41"/>
      <c r="N3151" s="41"/>
      <c r="O3151" s="41"/>
      <c r="P3151" s="41"/>
      <c r="Q3151" s="41"/>
      <c r="R3151" s="41"/>
      <c r="S3151" s="41"/>
      <c r="T3151" s="41"/>
      <c r="U3151" s="41"/>
      <c r="V3151" s="41"/>
    </row>
    <row r="3152" s="11" customFormat="1" ht="15" spans="1:22">
      <c r="A3152" s="21" t="s">
        <v>698</v>
      </c>
      <c r="B3152" s="22" t="s">
        <v>699</v>
      </c>
      <c r="C3152" s="23" t="s">
        <v>4709</v>
      </c>
      <c r="D3152" s="22">
        <v>9</v>
      </c>
      <c r="E3152" s="22" t="str">
        <f>VLOOKUP(A3152,[4]技术合作!$1:$1048576,3,FALSE)</f>
        <v>广东省中山市</v>
      </c>
      <c r="F3152" s="25" t="s">
        <v>4714</v>
      </c>
      <c r="G3152" s="21" t="s">
        <v>698</v>
      </c>
      <c r="H3152" s="24"/>
      <c r="I3152" s="41"/>
      <c r="J3152" s="41"/>
      <c r="K3152" s="41"/>
      <c r="L3152" s="41"/>
      <c r="M3152" s="41"/>
      <c r="N3152" s="41"/>
      <c r="O3152" s="41"/>
      <c r="P3152" s="41"/>
      <c r="Q3152" s="41"/>
      <c r="R3152" s="41"/>
      <c r="S3152" s="41"/>
      <c r="T3152" s="41"/>
      <c r="U3152" s="41"/>
      <c r="V3152" s="41"/>
    </row>
    <row r="3153" s="11" customFormat="1" ht="15" spans="1:22">
      <c r="A3153" s="21" t="s">
        <v>698</v>
      </c>
      <c r="B3153" s="22" t="s">
        <v>699</v>
      </c>
      <c r="C3153" s="23" t="s">
        <v>4709</v>
      </c>
      <c r="D3153" s="22">
        <v>9</v>
      </c>
      <c r="E3153" s="22" t="str">
        <f>VLOOKUP(A3153,[4]技术合作!$1:$1048576,3,FALSE)</f>
        <v>广东省中山市</v>
      </c>
      <c r="F3153" s="25" t="s">
        <v>4715</v>
      </c>
      <c r="G3153" s="21" t="s">
        <v>698</v>
      </c>
      <c r="H3153" s="24"/>
      <c r="I3153" s="41"/>
      <c r="J3153" s="41"/>
      <c r="K3153" s="41"/>
      <c r="L3153" s="41"/>
      <c r="M3153" s="41"/>
      <c r="N3153" s="41"/>
      <c r="O3153" s="41"/>
      <c r="P3153" s="41"/>
      <c r="Q3153" s="41"/>
      <c r="R3153" s="41"/>
      <c r="S3153" s="41"/>
      <c r="T3153" s="41"/>
      <c r="U3153" s="41"/>
      <c r="V3153" s="41"/>
    </row>
    <row r="3154" s="11" customFormat="1" ht="15" spans="1:22">
      <c r="A3154" s="21" t="s">
        <v>698</v>
      </c>
      <c r="B3154" s="22" t="s">
        <v>699</v>
      </c>
      <c r="C3154" s="23" t="s">
        <v>4709</v>
      </c>
      <c r="D3154" s="22">
        <v>9</v>
      </c>
      <c r="E3154" s="22" t="str">
        <f>VLOOKUP(A3154,[4]技术合作!$1:$1048576,3,FALSE)</f>
        <v>广东省中山市</v>
      </c>
      <c r="F3154" s="25" t="s">
        <v>4716</v>
      </c>
      <c r="G3154" s="21" t="s">
        <v>698</v>
      </c>
      <c r="H3154" s="24"/>
      <c r="I3154" s="41"/>
      <c r="J3154" s="41"/>
      <c r="K3154" s="41"/>
      <c r="L3154" s="41"/>
      <c r="M3154" s="41"/>
      <c r="N3154" s="41"/>
      <c r="O3154" s="41"/>
      <c r="P3154" s="41"/>
      <c r="Q3154" s="41"/>
      <c r="R3154" s="41"/>
      <c r="S3154" s="41"/>
      <c r="T3154" s="41"/>
      <c r="U3154" s="41"/>
      <c r="V3154" s="41"/>
    </row>
    <row r="3155" s="11" customFormat="1" ht="15" spans="1:22">
      <c r="A3155" s="21" t="s">
        <v>698</v>
      </c>
      <c r="B3155" s="22" t="s">
        <v>699</v>
      </c>
      <c r="C3155" s="23" t="s">
        <v>4709</v>
      </c>
      <c r="D3155" s="22">
        <v>9</v>
      </c>
      <c r="E3155" s="22" t="str">
        <f>VLOOKUP(A3155,[4]技术合作!$1:$1048576,3,FALSE)</f>
        <v>广东省中山市</v>
      </c>
      <c r="F3155" s="25" t="s">
        <v>4717</v>
      </c>
      <c r="G3155" s="21" t="s">
        <v>698</v>
      </c>
      <c r="H3155" s="24"/>
      <c r="I3155" s="41"/>
      <c r="J3155" s="41"/>
      <c r="K3155" s="41"/>
      <c r="L3155" s="41"/>
      <c r="M3155" s="41"/>
      <c r="N3155" s="41"/>
      <c r="O3155" s="41"/>
      <c r="P3155" s="41"/>
      <c r="Q3155" s="41"/>
      <c r="R3155" s="41"/>
      <c r="S3155" s="41"/>
      <c r="T3155" s="41"/>
      <c r="U3155" s="41"/>
      <c r="V3155" s="41"/>
    </row>
    <row r="3156" s="11" customFormat="1" ht="15" spans="1:22">
      <c r="A3156" s="21" t="s">
        <v>698</v>
      </c>
      <c r="B3156" s="22" t="s">
        <v>699</v>
      </c>
      <c r="C3156" s="23" t="s">
        <v>4709</v>
      </c>
      <c r="D3156" s="22">
        <v>9</v>
      </c>
      <c r="E3156" s="22" t="str">
        <f>VLOOKUP(A3156,[4]技术合作!$1:$1048576,3,FALSE)</f>
        <v>广东省中山市</v>
      </c>
      <c r="F3156" s="25" t="s">
        <v>4718</v>
      </c>
      <c r="G3156" s="21" t="s">
        <v>698</v>
      </c>
      <c r="H3156" s="24"/>
      <c r="I3156" s="41"/>
      <c r="J3156" s="41"/>
      <c r="K3156" s="41"/>
      <c r="L3156" s="41"/>
      <c r="M3156" s="41"/>
      <c r="N3156" s="41"/>
      <c r="O3156" s="41"/>
      <c r="P3156" s="41"/>
      <c r="Q3156" s="41"/>
      <c r="R3156" s="41"/>
      <c r="S3156" s="41"/>
      <c r="T3156" s="41"/>
      <c r="U3156" s="41"/>
      <c r="V3156" s="41"/>
    </row>
    <row r="3157" s="11" customFormat="1" ht="15" spans="1:22">
      <c r="A3157" s="21" t="s">
        <v>701</v>
      </c>
      <c r="B3157" s="22" t="s">
        <v>702</v>
      </c>
      <c r="C3157" s="23" t="s">
        <v>4719</v>
      </c>
      <c r="D3157" s="22">
        <v>2</v>
      </c>
      <c r="E3157" s="22" t="str">
        <f>VLOOKUP(A3157,[4]技术合作!$1:$1048576,3,FALSE)</f>
        <v>浙江省杭州市</v>
      </c>
      <c r="F3157" s="25" t="s">
        <v>4720</v>
      </c>
      <c r="G3157" s="21" t="s">
        <v>701</v>
      </c>
      <c r="H3157" s="24"/>
      <c r="I3157" s="41"/>
      <c r="J3157" s="41"/>
      <c r="K3157" s="41"/>
      <c r="L3157" s="41"/>
      <c r="M3157" s="41"/>
      <c r="N3157" s="41"/>
      <c r="O3157" s="41"/>
      <c r="P3157" s="41"/>
      <c r="Q3157" s="41"/>
      <c r="R3157" s="41"/>
      <c r="S3157" s="41"/>
      <c r="T3157" s="41"/>
      <c r="U3157" s="41"/>
      <c r="V3157" s="41"/>
    </row>
    <row r="3158" s="11" customFormat="1" ht="15" spans="1:22">
      <c r="A3158" s="21" t="s">
        <v>701</v>
      </c>
      <c r="B3158" s="22" t="s">
        <v>702</v>
      </c>
      <c r="C3158" s="23" t="s">
        <v>4719</v>
      </c>
      <c r="D3158" s="22">
        <v>2</v>
      </c>
      <c r="E3158" s="22" t="str">
        <f>VLOOKUP(A3158,[4]技术合作!$1:$1048576,3,FALSE)</f>
        <v>浙江省杭州市</v>
      </c>
      <c r="F3158" s="25" t="s">
        <v>4721</v>
      </c>
      <c r="G3158" s="21" t="s">
        <v>701</v>
      </c>
      <c r="H3158" s="24"/>
      <c r="I3158" s="41"/>
      <c r="J3158" s="41"/>
      <c r="K3158" s="41"/>
      <c r="L3158" s="41"/>
      <c r="M3158" s="41"/>
      <c r="N3158" s="41"/>
      <c r="O3158" s="41"/>
      <c r="P3158" s="41"/>
      <c r="Q3158" s="41"/>
      <c r="R3158" s="41"/>
      <c r="S3158" s="41"/>
      <c r="T3158" s="41"/>
      <c r="U3158" s="41"/>
      <c r="V3158" s="41"/>
    </row>
    <row r="3159" s="11" customFormat="1" ht="15" spans="1:22">
      <c r="A3159" s="21" t="s">
        <v>704</v>
      </c>
      <c r="B3159" s="22" t="s">
        <v>705</v>
      </c>
      <c r="C3159" s="23" t="s">
        <v>4722</v>
      </c>
      <c r="D3159" s="22">
        <v>2</v>
      </c>
      <c r="E3159" s="22" t="str">
        <f>VLOOKUP(A3159,[4]技术合作!$1:$1048576,3,FALSE)</f>
        <v>河南省南阳市</v>
      </c>
      <c r="F3159" s="25" t="s">
        <v>4723</v>
      </c>
      <c r="G3159" s="21" t="s">
        <v>704</v>
      </c>
      <c r="H3159" s="24"/>
      <c r="I3159" s="41"/>
      <c r="J3159" s="41"/>
      <c r="K3159" s="41"/>
      <c r="L3159" s="41"/>
      <c r="M3159" s="41"/>
      <c r="N3159" s="41"/>
      <c r="O3159" s="41"/>
      <c r="P3159" s="41"/>
      <c r="Q3159" s="41"/>
      <c r="R3159" s="41"/>
      <c r="S3159" s="41"/>
      <c r="T3159" s="41"/>
      <c r="U3159" s="41"/>
      <c r="V3159" s="41"/>
    </row>
    <row r="3160" s="11" customFormat="1" ht="15" spans="1:22">
      <c r="A3160" s="21" t="s">
        <v>704</v>
      </c>
      <c r="B3160" s="22" t="s">
        <v>705</v>
      </c>
      <c r="C3160" s="23" t="s">
        <v>4722</v>
      </c>
      <c r="D3160" s="22">
        <v>2</v>
      </c>
      <c r="E3160" s="22" t="str">
        <f>VLOOKUP(A3160,[4]技术合作!$1:$1048576,3,FALSE)</f>
        <v>河南省南阳市</v>
      </c>
      <c r="F3160" s="25" t="s">
        <v>4724</v>
      </c>
      <c r="G3160" s="21" t="s">
        <v>704</v>
      </c>
      <c r="H3160" s="24"/>
      <c r="I3160" s="41"/>
      <c r="J3160" s="41"/>
      <c r="K3160" s="41"/>
      <c r="L3160" s="41"/>
      <c r="M3160" s="41"/>
      <c r="N3160" s="41"/>
      <c r="O3160" s="41"/>
      <c r="P3160" s="41"/>
      <c r="Q3160" s="41"/>
      <c r="R3160" s="41"/>
      <c r="S3160" s="41"/>
      <c r="T3160" s="41"/>
      <c r="U3160" s="41"/>
      <c r="V3160" s="41"/>
    </row>
    <row r="3161" s="11" customFormat="1" ht="15" spans="1:22">
      <c r="A3161" s="21" t="s">
        <v>704</v>
      </c>
      <c r="B3161" s="22" t="s">
        <v>708</v>
      </c>
      <c r="C3161" s="23" t="s">
        <v>4725</v>
      </c>
      <c r="D3161" s="22">
        <v>3</v>
      </c>
      <c r="E3161" s="22" t="str">
        <f>VLOOKUP(A3161,[4]技术合作!$1:$1048576,3,FALSE)</f>
        <v>河南省南阳市</v>
      </c>
      <c r="F3161" s="25" t="s">
        <v>4726</v>
      </c>
      <c r="G3161" s="21" t="s">
        <v>704</v>
      </c>
      <c r="H3161" s="24"/>
      <c r="I3161" s="41"/>
      <c r="J3161" s="41"/>
      <c r="K3161" s="41"/>
      <c r="L3161" s="41"/>
      <c r="M3161" s="41"/>
      <c r="N3161" s="41"/>
      <c r="O3161" s="41"/>
      <c r="P3161" s="41"/>
      <c r="Q3161" s="41"/>
      <c r="R3161" s="41"/>
      <c r="S3161" s="41"/>
      <c r="T3161" s="41"/>
      <c r="U3161" s="41"/>
      <c r="V3161" s="41"/>
    </row>
    <row r="3162" s="11" customFormat="1" ht="15" spans="1:22">
      <c r="A3162" s="21" t="s">
        <v>704</v>
      </c>
      <c r="B3162" s="22" t="s">
        <v>708</v>
      </c>
      <c r="C3162" s="23" t="s">
        <v>4725</v>
      </c>
      <c r="D3162" s="22">
        <v>3</v>
      </c>
      <c r="E3162" s="22" t="str">
        <f>VLOOKUP(A3162,[4]技术合作!$1:$1048576,3,FALSE)</f>
        <v>河南省南阳市</v>
      </c>
      <c r="F3162" s="25" t="s">
        <v>4727</v>
      </c>
      <c r="G3162" s="21" t="s">
        <v>704</v>
      </c>
      <c r="H3162" s="24"/>
      <c r="I3162" s="41"/>
      <c r="J3162" s="41"/>
      <c r="K3162" s="41"/>
      <c r="L3162" s="41"/>
      <c r="M3162" s="41"/>
      <c r="N3162" s="41"/>
      <c r="O3162" s="41"/>
      <c r="P3162" s="41"/>
      <c r="Q3162" s="41"/>
      <c r="R3162" s="41"/>
      <c r="S3162" s="41"/>
      <c r="T3162" s="41"/>
      <c r="U3162" s="41"/>
      <c r="V3162" s="41"/>
    </row>
    <row r="3163" s="11" customFormat="1" ht="15" spans="1:22">
      <c r="A3163" s="21" t="s">
        <v>704</v>
      </c>
      <c r="B3163" s="22" t="s">
        <v>708</v>
      </c>
      <c r="C3163" s="23" t="s">
        <v>4725</v>
      </c>
      <c r="D3163" s="22">
        <v>3</v>
      </c>
      <c r="E3163" s="22" t="str">
        <f>VLOOKUP(A3163,[4]技术合作!$1:$1048576,3,FALSE)</f>
        <v>河南省南阳市</v>
      </c>
      <c r="F3163" s="25" t="s">
        <v>4728</v>
      </c>
      <c r="G3163" s="21" t="s">
        <v>704</v>
      </c>
      <c r="H3163" s="24"/>
      <c r="I3163" s="41"/>
      <c r="J3163" s="41"/>
      <c r="K3163" s="41"/>
      <c r="L3163" s="41"/>
      <c r="M3163" s="41"/>
      <c r="N3163" s="41"/>
      <c r="O3163" s="41"/>
      <c r="P3163" s="41"/>
      <c r="Q3163" s="41"/>
      <c r="R3163" s="41"/>
      <c r="S3163" s="41"/>
      <c r="T3163" s="41"/>
      <c r="U3163" s="41"/>
      <c r="V3163" s="41"/>
    </row>
    <row r="3164" s="11" customFormat="1" ht="15" spans="1:22">
      <c r="A3164" s="21" t="s">
        <v>710</v>
      </c>
      <c r="B3164" s="22" t="s">
        <v>711</v>
      </c>
      <c r="C3164" s="23" t="s">
        <v>4729</v>
      </c>
      <c r="D3164" s="22">
        <v>3</v>
      </c>
      <c r="E3164" s="22" t="str">
        <f>VLOOKUP(A3164,[4]技术合作!$1:$1048576,3,FALSE)</f>
        <v>江苏省常州市</v>
      </c>
      <c r="F3164" s="25" t="s">
        <v>4730</v>
      </c>
      <c r="G3164" s="21" t="s">
        <v>710</v>
      </c>
      <c r="H3164" s="24"/>
      <c r="I3164" s="41"/>
      <c r="J3164" s="41"/>
      <c r="K3164" s="41"/>
      <c r="L3164" s="41"/>
      <c r="M3164" s="41"/>
      <c r="N3164" s="41"/>
      <c r="O3164" s="41"/>
      <c r="P3164" s="41"/>
      <c r="Q3164" s="41"/>
      <c r="R3164" s="41"/>
      <c r="S3164" s="41"/>
      <c r="T3164" s="41"/>
      <c r="U3164" s="41"/>
      <c r="V3164" s="41"/>
    </row>
    <row r="3165" s="11" customFormat="1" ht="15" spans="1:22">
      <c r="A3165" s="21" t="s">
        <v>710</v>
      </c>
      <c r="B3165" s="22" t="s">
        <v>711</v>
      </c>
      <c r="C3165" s="23" t="s">
        <v>4729</v>
      </c>
      <c r="D3165" s="22">
        <v>3</v>
      </c>
      <c r="E3165" s="22" t="str">
        <f>VLOOKUP(A3165,[4]技术合作!$1:$1048576,3,FALSE)</f>
        <v>江苏省常州市</v>
      </c>
      <c r="F3165" s="25" t="s">
        <v>4731</v>
      </c>
      <c r="G3165" s="21" t="s">
        <v>710</v>
      </c>
      <c r="H3165" s="24"/>
      <c r="I3165" s="41"/>
      <c r="J3165" s="41"/>
      <c r="K3165" s="41"/>
      <c r="L3165" s="41"/>
      <c r="M3165" s="41"/>
      <c r="N3165" s="41"/>
      <c r="O3165" s="41"/>
      <c r="P3165" s="41"/>
      <c r="Q3165" s="41"/>
      <c r="R3165" s="41"/>
      <c r="S3165" s="41"/>
      <c r="T3165" s="41"/>
      <c r="U3165" s="41"/>
      <c r="V3165" s="41"/>
    </row>
    <row r="3166" s="11" customFormat="1" ht="15" spans="1:22">
      <c r="A3166" s="21" t="s">
        <v>710</v>
      </c>
      <c r="B3166" s="22" t="s">
        <v>711</v>
      </c>
      <c r="C3166" s="23" t="s">
        <v>4729</v>
      </c>
      <c r="D3166" s="22">
        <v>3</v>
      </c>
      <c r="E3166" s="22" t="str">
        <f>VLOOKUP(A3166,[4]技术合作!$1:$1048576,3,FALSE)</f>
        <v>江苏省常州市</v>
      </c>
      <c r="F3166" s="25" t="s">
        <v>4732</v>
      </c>
      <c r="G3166" s="21" t="s">
        <v>710</v>
      </c>
      <c r="H3166" s="24"/>
      <c r="I3166" s="41"/>
      <c r="J3166" s="41"/>
      <c r="K3166" s="41"/>
      <c r="L3166" s="41"/>
      <c r="M3166" s="41"/>
      <c r="N3166" s="41"/>
      <c r="O3166" s="41"/>
      <c r="P3166" s="41"/>
      <c r="Q3166" s="41"/>
      <c r="R3166" s="41"/>
      <c r="S3166" s="41"/>
      <c r="T3166" s="41"/>
      <c r="U3166" s="41"/>
      <c r="V3166" s="41"/>
    </row>
    <row r="3167" s="11" customFormat="1" ht="15" spans="1:22">
      <c r="A3167" s="21" t="s">
        <v>713</v>
      </c>
      <c r="B3167" s="22" t="s">
        <v>714</v>
      </c>
      <c r="C3167" s="23" t="s">
        <v>4733</v>
      </c>
      <c r="D3167" s="22">
        <v>6</v>
      </c>
      <c r="E3167" s="22" t="str">
        <f>VLOOKUP(A3167,[4]技术合作!$1:$1048576,3,FALSE)</f>
        <v>浙江省杭州市</v>
      </c>
      <c r="F3167" s="25" t="s">
        <v>4734</v>
      </c>
      <c r="G3167" s="21" t="s">
        <v>713</v>
      </c>
      <c r="H3167" s="24"/>
      <c r="I3167" s="41"/>
      <c r="J3167" s="41"/>
      <c r="K3167" s="41"/>
      <c r="L3167" s="41"/>
      <c r="M3167" s="41"/>
      <c r="N3167" s="41"/>
      <c r="O3167" s="41"/>
      <c r="P3167" s="41"/>
      <c r="Q3167" s="41"/>
      <c r="R3167" s="41"/>
      <c r="S3167" s="41"/>
      <c r="T3167" s="41"/>
      <c r="U3167" s="41"/>
      <c r="V3167" s="41"/>
    </row>
    <row r="3168" s="11" customFormat="1" ht="15" spans="1:22">
      <c r="A3168" s="21" t="s">
        <v>713</v>
      </c>
      <c r="B3168" s="22" t="s">
        <v>714</v>
      </c>
      <c r="C3168" s="23" t="s">
        <v>4733</v>
      </c>
      <c r="D3168" s="22">
        <v>6</v>
      </c>
      <c r="E3168" s="22" t="str">
        <f>VLOOKUP(A3168,[4]技术合作!$1:$1048576,3,FALSE)</f>
        <v>浙江省杭州市</v>
      </c>
      <c r="F3168" s="25" t="s">
        <v>4735</v>
      </c>
      <c r="G3168" s="21" t="s">
        <v>713</v>
      </c>
      <c r="H3168" s="24"/>
      <c r="I3168" s="41"/>
      <c r="J3168" s="41"/>
      <c r="K3168" s="41"/>
      <c r="L3168" s="41"/>
      <c r="M3168" s="41"/>
      <c r="N3168" s="41"/>
      <c r="O3168" s="41"/>
      <c r="P3168" s="41"/>
      <c r="Q3168" s="41"/>
      <c r="R3168" s="41"/>
      <c r="S3168" s="41"/>
      <c r="T3168" s="41"/>
      <c r="U3168" s="41"/>
      <c r="V3168" s="41"/>
    </row>
    <row r="3169" s="11" customFormat="1" ht="15" spans="1:22">
      <c r="A3169" s="21" t="s">
        <v>713</v>
      </c>
      <c r="B3169" s="22" t="s">
        <v>714</v>
      </c>
      <c r="C3169" s="23" t="s">
        <v>4733</v>
      </c>
      <c r="D3169" s="22">
        <v>6</v>
      </c>
      <c r="E3169" s="22" t="str">
        <f>VLOOKUP(A3169,[4]技术合作!$1:$1048576,3,FALSE)</f>
        <v>浙江省杭州市</v>
      </c>
      <c r="F3169" s="25" t="s">
        <v>4736</v>
      </c>
      <c r="G3169" s="21" t="s">
        <v>713</v>
      </c>
      <c r="H3169" s="24"/>
      <c r="I3169" s="41"/>
      <c r="J3169" s="41"/>
      <c r="K3169" s="41"/>
      <c r="L3169" s="41"/>
      <c r="M3169" s="41"/>
      <c r="N3169" s="41"/>
      <c r="O3169" s="41"/>
      <c r="P3169" s="41"/>
      <c r="Q3169" s="41"/>
      <c r="R3169" s="41"/>
      <c r="S3169" s="41"/>
      <c r="T3169" s="41"/>
      <c r="U3169" s="41"/>
      <c r="V3169" s="41"/>
    </row>
    <row r="3170" s="11" customFormat="1" ht="15" spans="1:22">
      <c r="A3170" s="21" t="s">
        <v>713</v>
      </c>
      <c r="B3170" s="22" t="s">
        <v>714</v>
      </c>
      <c r="C3170" s="23" t="s">
        <v>4733</v>
      </c>
      <c r="D3170" s="22">
        <v>6</v>
      </c>
      <c r="E3170" s="22" t="str">
        <f>VLOOKUP(A3170,[4]技术合作!$1:$1048576,3,FALSE)</f>
        <v>浙江省杭州市</v>
      </c>
      <c r="F3170" s="25" t="s">
        <v>4737</v>
      </c>
      <c r="G3170" s="21" t="s">
        <v>713</v>
      </c>
      <c r="H3170" s="24"/>
      <c r="I3170" s="41"/>
      <c r="J3170" s="41"/>
      <c r="K3170" s="41"/>
      <c r="L3170" s="41"/>
      <c r="M3170" s="41"/>
      <c r="N3170" s="41"/>
      <c r="O3170" s="41"/>
      <c r="P3170" s="41"/>
      <c r="Q3170" s="41"/>
      <c r="R3170" s="41"/>
      <c r="S3170" s="41"/>
      <c r="T3170" s="41"/>
      <c r="U3170" s="41"/>
      <c r="V3170" s="41"/>
    </row>
    <row r="3171" s="11" customFormat="1" ht="15" spans="1:22">
      <c r="A3171" s="21" t="s">
        <v>713</v>
      </c>
      <c r="B3171" s="22" t="s">
        <v>714</v>
      </c>
      <c r="C3171" s="23" t="s">
        <v>4733</v>
      </c>
      <c r="D3171" s="22">
        <v>6</v>
      </c>
      <c r="E3171" s="22" t="str">
        <f>VLOOKUP(A3171,[4]技术合作!$1:$1048576,3,FALSE)</f>
        <v>浙江省杭州市</v>
      </c>
      <c r="F3171" s="25" t="s">
        <v>4738</v>
      </c>
      <c r="G3171" s="21" t="s">
        <v>713</v>
      </c>
      <c r="H3171" s="24"/>
      <c r="I3171" s="41"/>
      <c r="J3171" s="41"/>
      <c r="K3171" s="41"/>
      <c r="L3171" s="41"/>
      <c r="M3171" s="41"/>
      <c r="N3171" s="41"/>
      <c r="O3171" s="41"/>
      <c r="P3171" s="41"/>
      <c r="Q3171" s="41"/>
      <c r="R3171" s="41"/>
      <c r="S3171" s="41"/>
      <c r="T3171" s="41"/>
      <c r="U3171" s="41"/>
      <c r="V3171" s="41"/>
    </row>
    <row r="3172" s="11" customFormat="1" ht="15" spans="1:22">
      <c r="A3172" s="21" t="s">
        <v>713</v>
      </c>
      <c r="B3172" s="22" t="s">
        <v>714</v>
      </c>
      <c r="C3172" s="23" t="s">
        <v>4733</v>
      </c>
      <c r="D3172" s="22">
        <v>6</v>
      </c>
      <c r="E3172" s="22" t="str">
        <f>VLOOKUP(A3172,[4]技术合作!$1:$1048576,3,FALSE)</f>
        <v>浙江省杭州市</v>
      </c>
      <c r="F3172" s="25" t="s">
        <v>4739</v>
      </c>
      <c r="G3172" s="21" t="s">
        <v>713</v>
      </c>
      <c r="H3172" s="24"/>
      <c r="I3172" s="41"/>
      <c r="J3172" s="41"/>
      <c r="K3172" s="41"/>
      <c r="L3172" s="41"/>
      <c r="M3172" s="41"/>
      <c r="N3172" s="41"/>
      <c r="O3172" s="41"/>
      <c r="P3172" s="41"/>
      <c r="Q3172" s="41"/>
      <c r="R3172" s="41"/>
      <c r="S3172" s="41"/>
      <c r="T3172" s="41"/>
      <c r="U3172" s="41"/>
      <c r="V3172" s="41"/>
    </row>
    <row r="3173" s="11" customFormat="1" ht="15" spans="1:22">
      <c r="A3173" s="21" t="s">
        <v>716</v>
      </c>
      <c r="B3173" s="22" t="s">
        <v>717</v>
      </c>
      <c r="C3173" s="23" t="s">
        <v>4740</v>
      </c>
      <c r="D3173" s="22">
        <v>1</v>
      </c>
      <c r="E3173" s="22" t="str">
        <f>VLOOKUP(A3173,[4]技术合作!$1:$1048576,3,FALSE)</f>
        <v>广东省广州市</v>
      </c>
      <c r="F3173" s="25" t="s">
        <v>4741</v>
      </c>
      <c r="G3173" s="21" t="s">
        <v>716</v>
      </c>
      <c r="H3173" s="24"/>
      <c r="I3173" s="41"/>
      <c r="J3173" s="41"/>
      <c r="K3173" s="41"/>
      <c r="L3173" s="41"/>
      <c r="M3173" s="41"/>
      <c r="N3173" s="41"/>
      <c r="O3173" s="41"/>
      <c r="P3173" s="41"/>
      <c r="Q3173" s="41"/>
      <c r="R3173" s="41"/>
      <c r="S3173" s="41"/>
      <c r="T3173" s="41"/>
      <c r="U3173" s="41"/>
      <c r="V3173" s="41"/>
    </row>
    <row r="3174" s="11" customFormat="1" ht="15" spans="1:22">
      <c r="A3174" s="21" t="s">
        <v>719</v>
      </c>
      <c r="B3174" s="22" t="s">
        <v>720</v>
      </c>
      <c r="C3174" s="23" t="s">
        <v>4742</v>
      </c>
      <c r="D3174" s="22">
        <v>17</v>
      </c>
      <c r="E3174" s="22" t="str">
        <f>VLOOKUP(A3174,[4]技术合作!$1:$1048576,3,FALSE)</f>
        <v>湖南省株洲市</v>
      </c>
      <c r="F3174" s="25" t="s">
        <v>4743</v>
      </c>
      <c r="G3174" s="21" t="s">
        <v>719</v>
      </c>
      <c r="H3174" s="24"/>
      <c r="I3174" s="41"/>
      <c r="J3174" s="41"/>
      <c r="K3174" s="41"/>
      <c r="L3174" s="41"/>
      <c r="M3174" s="41"/>
      <c r="N3174" s="41"/>
      <c r="O3174" s="41"/>
      <c r="P3174" s="41"/>
      <c r="Q3174" s="41"/>
      <c r="R3174" s="41"/>
      <c r="S3174" s="41"/>
      <c r="T3174" s="41"/>
      <c r="U3174" s="41"/>
      <c r="V3174" s="41"/>
    </row>
    <row r="3175" s="11" customFormat="1" ht="15" spans="1:22">
      <c r="A3175" s="21" t="s">
        <v>719</v>
      </c>
      <c r="B3175" s="22" t="s">
        <v>720</v>
      </c>
      <c r="C3175" s="23" t="s">
        <v>4742</v>
      </c>
      <c r="D3175" s="22">
        <v>17</v>
      </c>
      <c r="E3175" s="22" t="str">
        <f>VLOOKUP(A3175,[4]技术合作!$1:$1048576,3,FALSE)</f>
        <v>湖南省株洲市</v>
      </c>
      <c r="F3175" s="25" t="s">
        <v>4744</v>
      </c>
      <c r="G3175" s="21" t="s">
        <v>719</v>
      </c>
      <c r="H3175" s="24"/>
      <c r="I3175" s="41"/>
      <c r="J3175" s="41"/>
      <c r="K3175" s="41"/>
      <c r="L3175" s="41"/>
      <c r="M3175" s="41"/>
      <c r="N3175" s="41"/>
      <c r="O3175" s="41"/>
      <c r="P3175" s="41"/>
      <c r="Q3175" s="41"/>
      <c r="R3175" s="41"/>
      <c r="S3175" s="41"/>
      <c r="T3175" s="41"/>
      <c r="U3175" s="41"/>
      <c r="V3175" s="41"/>
    </row>
    <row r="3176" s="11" customFormat="1" ht="15" spans="1:22">
      <c r="A3176" s="21" t="s">
        <v>719</v>
      </c>
      <c r="B3176" s="22" t="s">
        <v>720</v>
      </c>
      <c r="C3176" s="23" t="s">
        <v>4742</v>
      </c>
      <c r="D3176" s="22">
        <v>17</v>
      </c>
      <c r="E3176" s="22" t="str">
        <f>VLOOKUP(A3176,[4]技术合作!$1:$1048576,3,FALSE)</f>
        <v>湖南省株洲市</v>
      </c>
      <c r="F3176" s="25" t="s">
        <v>4745</v>
      </c>
      <c r="G3176" s="21" t="s">
        <v>719</v>
      </c>
      <c r="H3176" s="24"/>
      <c r="I3176" s="41"/>
      <c r="J3176" s="41"/>
      <c r="K3176" s="41"/>
      <c r="L3176" s="41"/>
      <c r="M3176" s="41"/>
      <c r="N3176" s="41"/>
      <c r="O3176" s="41"/>
      <c r="P3176" s="41"/>
      <c r="Q3176" s="41"/>
      <c r="R3176" s="41"/>
      <c r="S3176" s="41"/>
      <c r="T3176" s="41"/>
      <c r="U3176" s="41"/>
      <c r="V3176" s="41"/>
    </row>
    <row r="3177" s="11" customFormat="1" ht="15" spans="1:22">
      <c r="A3177" s="21" t="s">
        <v>719</v>
      </c>
      <c r="B3177" s="22" t="s">
        <v>720</v>
      </c>
      <c r="C3177" s="23" t="s">
        <v>4742</v>
      </c>
      <c r="D3177" s="22">
        <v>17</v>
      </c>
      <c r="E3177" s="22" t="str">
        <f>VLOOKUP(A3177,[4]技术合作!$1:$1048576,3,FALSE)</f>
        <v>湖南省株洲市</v>
      </c>
      <c r="F3177" s="25" t="s">
        <v>4746</v>
      </c>
      <c r="G3177" s="21" t="s">
        <v>719</v>
      </c>
      <c r="H3177" s="24"/>
      <c r="I3177" s="41"/>
      <c r="J3177" s="41"/>
      <c r="K3177" s="41"/>
      <c r="L3177" s="41"/>
      <c r="M3177" s="41"/>
      <c r="N3177" s="41"/>
      <c r="O3177" s="41"/>
      <c r="P3177" s="41"/>
      <c r="Q3177" s="41"/>
      <c r="R3177" s="41"/>
      <c r="S3177" s="41"/>
      <c r="T3177" s="41"/>
      <c r="U3177" s="41"/>
      <c r="V3177" s="41"/>
    </row>
    <row r="3178" s="11" customFormat="1" ht="15" spans="1:22">
      <c r="A3178" s="21" t="s">
        <v>719</v>
      </c>
      <c r="B3178" s="22" t="s">
        <v>720</v>
      </c>
      <c r="C3178" s="23" t="s">
        <v>4742</v>
      </c>
      <c r="D3178" s="22">
        <v>17</v>
      </c>
      <c r="E3178" s="22" t="str">
        <f>VLOOKUP(A3178,[4]技术合作!$1:$1048576,3,FALSE)</f>
        <v>湖南省株洲市</v>
      </c>
      <c r="F3178" s="25" t="s">
        <v>4747</v>
      </c>
      <c r="G3178" s="21" t="s">
        <v>719</v>
      </c>
      <c r="H3178" s="24"/>
      <c r="I3178" s="41"/>
      <c r="J3178" s="41"/>
      <c r="K3178" s="41"/>
      <c r="L3178" s="41"/>
      <c r="M3178" s="41"/>
      <c r="N3178" s="41"/>
      <c r="O3178" s="41"/>
      <c r="P3178" s="41"/>
      <c r="Q3178" s="41"/>
      <c r="R3178" s="41"/>
      <c r="S3178" s="41"/>
      <c r="T3178" s="41"/>
      <c r="U3178" s="41"/>
      <c r="V3178" s="41"/>
    </row>
    <row r="3179" s="11" customFormat="1" ht="15" spans="1:22">
      <c r="A3179" s="21" t="s">
        <v>719</v>
      </c>
      <c r="B3179" s="22" t="s">
        <v>720</v>
      </c>
      <c r="C3179" s="23" t="s">
        <v>4742</v>
      </c>
      <c r="D3179" s="22">
        <v>17</v>
      </c>
      <c r="E3179" s="22" t="str">
        <f>VLOOKUP(A3179,[4]技术合作!$1:$1048576,3,FALSE)</f>
        <v>湖南省株洲市</v>
      </c>
      <c r="F3179" s="25" t="s">
        <v>4748</v>
      </c>
      <c r="G3179" s="21" t="s">
        <v>719</v>
      </c>
      <c r="H3179" s="24"/>
      <c r="I3179" s="41"/>
      <c r="J3179" s="41"/>
      <c r="K3179" s="41"/>
      <c r="L3179" s="41"/>
      <c r="M3179" s="41"/>
      <c r="N3179" s="41"/>
      <c r="O3179" s="41"/>
      <c r="P3179" s="41"/>
      <c r="Q3179" s="41"/>
      <c r="R3179" s="41"/>
      <c r="S3179" s="41"/>
      <c r="T3179" s="41"/>
      <c r="U3179" s="41"/>
      <c r="V3179" s="41"/>
    </row>
    <row r="3180" s="11" customFormat="1" ht="15" spans="1:22">
      <c r="A3180" s="21" t="s">
        <v>719</v>
      </c>
      <c r="B3180" s="22" t="s">
        <v>720</v>
      </c>
      <c r="C3180" s="23" t="s">
        <v>4742</v>
      </c>
      <c r="D3180" s="22">
        <v>17</v>
      </c>
      <c r="E3180" s="22" t="str">
        <f>VLOOKUP(A3180,[4]技术合作!$1:$1048576,3,FALSE)</f>
        <v>湖南省株洲市</v>
      </c>
      <c r="F3180" s="25" t="s">
        <v>4749</v>
      </c>
      <c r="G3180" s="21" t="s">
        <v>719</v>
      </c>
      <c r="H3180" s="24"/>
      <c r="I3180" s="41"/>
      <c r="J3180" s="41"/>
      <c r="K3180" s="41"/>
      <c r="L3180" s="41"/>
      <c r="M3180" s="41"/>
      <c r="N3180" s="41"/>
      <c r="O3180" s="41"/>
      <c r="P3180" s="41"/>
      <c r="Q3180" s="41"/>
      <c r="R3180" s="41"/>
      <c r="S3180" s="41"/>
      <c r="T3180" s="41"/>
      <c r="U3180" s="41"/>
      <c r="V3180" s="41"/>
    </row>
    <row r="3181" s="11" customFormat="1" ht="15" spans="1:22">
      <c r="A3181" s="21" t="s">
        <v>719</v>
      </c>
      <c r="B3181" s="22" t="s">
        <v>720</v>
      </c>
      <c r="C3181" s="23" t="s">
        <v>4742</v>
      </c>
      <c r="D3181" s="22">
        <v>17</v>
      </c>
      <c r="E3181" s="22" t="str">
        <f>VLOOKUP(A3181,[4]技术合作!$1:$1048576,3,FALSE)</f>
        <v>湖南省株洲市</v>
      </c>
      <c r="F3181" s="25" t="s">
        <v>4750</v>
      </c>
      <c r="G3181" s="21" t="s">
        <v>719</v>
      </c>
      <c r="H3181" s="24"/>
      <c r="I3181" s="41"/>
      <c r="J3181" s="41"/>
      <c r="K3181" s="41"/>
      <c r="L3181" s="41"/>
      <c r="M3181" s="41"/>
      <c r="N3181" s="41"/>
      <c r="O3181" s="41"/>
      <c r="P3181" s="41"/>
      <c r="Q3181" s="41"/>
      <c r="R3181" s="41"/>
      <c r="S3181" s="41"/>
      <c r="T3181" s="41"/>
      <c r="U3181" s="41"/>
      <c r="V3181" s="41"/>
    </row>
    <row r="3182" s="11" customFormat="1" ht="15" spans="1:22">
      <c r="A3182" s="21" t="s">
        <v>719</v>
      </c>
      <c r="B3182" s="22" t="s">
        <v>720</v>
      </c>
      <c r="C3182" s="23" t="s">
        <v>4742</v>
      </c>
      <c r="D3182" s="22">
        <v>17</v>
      </c>
      <c r="E3182" s="22" t="str">
        <f>VLOOKUP(A3182,[4]技术合作!$1:$1048576,3,FALSE)</f>
        <v>湖南省株洲市</v>
      </c>
      <c r="F3182" s="25" t="s">
        <v>4751</v>
      </c>
      <c r="G3182" s="21" t="s">
        <v>719</v>
      </c>
      <c r="H3182" s="24"/>
      <c r="I3182" s="41"/>
      <c r="J3182" s="41"/>
      <c r="K3182" s="41"/>
      <c r="L3182" s="41"/>
      <c r="M3182" s="41"/>
      <c r="N3182" s="41"/>
      <c r="O3182" s="41"/>
      <c r="P3182" s="41"/>
      <c r="Q3182" s="41"/>
      <c r="R3182" s="41"/>
      <c r="S3182" s="41"/>
      <c r="T3182" s="41"/>
      <c r="U3182" s="41"/>
      <c r="V3182" s="41"/>
    </row>
    <row r="3183" s="11" customFormat="1" ht="15" spans="1:22">
      <c r="A3183" s="21" t="s">
        <v>719</v>
      </c>
      <c r="B3183" s="22" t="s">
        <v>720</v>
      </c>
      <c r="C3183" s="23" t="s">
        <v>4742</v>
      </c>
      <c r="D3183" s="22">
        <v>17</v>
      </c>
      <c r="E3183" s="22" t="str">
        <f>VLOOKUP(A3183,[4]技术合作!$1:$1048576,3,FALSE)</f>
        <v>湖南省株洲市</v>
      </c>
      <c r="F3183" s="25" t="s">
        <v>4752</v>
      </c>
      <c r="G3183" s="21" t="s">
        <v>719</v>
      </c>
      <c r="H3183" s="24"/>
      <c r="I3183" s="41"/>
      <c r="J3183" s="41"/>
      <c r="K3183" s="41"/>
      <c r="L3183" s="41"/>
      <c r="M3183" s="41"/>
      <c r="N3183" s="41"/>
      <c r="O3183" s="41"/>
      <c r="P3183" s="41"/>
      <c r="Q3183" s="41"/>
      <c r="R3183" s="41"/>
      <c r="S3183" s="41"/>
      <c r="T3183" s="41"/>
      <c r="U3183" s="41"/>
      <c r="V3183" s="41"/>
    </row>
    <row r="3184" s="11" customFormat="1" ht="15" spans="1:22">
      <c r="A3184" s="21" t="s">
        <v>719</v>
      </c>
      <c r="B3184" s="22" t="s">
        <v>720</v>
      </c>
      <c r="C3184" s="23" t="s">
        <v>4742</v>
      </c>
      <c r="D3184" s="22">
        <v>17</v>
      </c>
      <c r="E3184" s="22" t="str">
        <f>VLOOKUP(A3184,[4]技术合作!$1:$1048576,3,FALSE)</f>
        <v>湖南省株洲市</v>
      </c>
      <c r="F3184" s="25" t="s">
        <v>4753</v>
      </c>
      <c r="G3184" s="21" t="s">
        <v>719</v>
      </c>
      <c r="H3184" s="24"/>
      <c r="I3184" s="41"/>
      <c r="J3184" s="41"/>
      <c r="K3184" s="41"/>
      <c r="L3184" s="41"/>
      <c r="M3184" s="41"/>
      <c r="N3184" s="41"/>
      <c r="O3184" s="41"/>
      <c r="P3184" s="41"/>
      <c r="Q3184" s="41"/>
      <c r="R3184" s="41"/>
      <c r="S3184" s="41"/>
      <c r="T3184" s="41"/>
      <c r="U3184" s="41"/>
      <c r="V3184" s="41"/>
    </row>
    <row r="3185" s="11" customFormat="1" ht="15" spans="1:22">
      <c r="A3185" s="21" t="s">
        <v>719</v>
      </c>
      <c r="B3185" s="22" t="s">
        <v>720</v>
      </c>
      <c r="C3185" s="23" t="s">
        <v>4742</v>
      </c>
      <c r="D3185" s="22">
        <v>17</v>
      </c>
      <c r="E3185" s="22" t="str">
        <f>VLOOKUP(A3185,[4]技术合作!$1:$1048576,3,FALSE)</f>
        <v>湖南省株洲市</v>
      </c>
      <c r="F3185" s="25" t="s">
        <v>4754</v>
      </c>
      <c r="G3185" s="21" t="s">
        <v>719</v>
      </c>
      <c r="H3185" s="24"/>
      <c r="I3185" s="41"/>
      <c r="J3185" s="41"/>
      <c r="K3185" s="41"/>
      <c r="L3185" s="41"/>
      <c r="M3185" s="41"/>
      <c r="N3185" s="41"/>
      <c r="O3185" s="41"/>
      <c r="P3185" s="41"/>
      <c r="Q3185" s="41"/>
      <c r="R3185" s="41"/>
      <c r="S3185" s="41"/>
      <c r="T3185" s="41"/>
      <c r="U3185" s="41"/>
      <c r="V3185" s="41"/>
    </row>
    <row r="3186" s="11" customFormat="1" ht="15" spans="1:22">
      <c r="A3186" s="21" t="s">
        <v>719</v>
      </c>
      <c r="B3186" s="22" t="s">
        <v>720</v>
      </c>
      <c r="C3186" s="23" t="s">
        <v>4742</v>
      </c>
      <c r="D3186" s="22">
        <v>17</v>
      </c>
      <c r="E3186" s="22" t="str">
        <f>VLOOKUP(A3186,[4]技术合作!$1:$1048576,3,FALSE)</f>
        <v>湖南省株洲市</v>
      </c>
      <c r="F3186" s="25" t="s">
        <v>4755</v>
      </c>
      <c r="G3186" s="21" t="s">
        <v>719</v>
      </c>
      <c r="H3186" s="24"/>
      <c r="I3186" s="41"/>
      <c r="J3186" s="41"/>
      <c r="K3186" s="41"/>
      <c r="L3186" s="41"/>
      <c r="M3186" s="41"/>
      <c r="N3186" s="41"/>
      <c r="O3186" s="41"/>
      <c r="P3186" s="41"/>
      <c r="Q3186" s="41"/>
      <c r="R3186" s="41"/>
      <c r="S3186" s="41"/>
      <c r="T3186" s="41"/>
      <c r="U3186" s="41"/>
      <c r="V3186" s="41"/>
    </row>
    <row r="3187" s="11" customFormat="1" ht="15" spans="1:22">
      <c r="A3187" s="21" t="s">
        <v>719</v>
      </c>
      <c r="B3187" s="22" t="s">
        <v>720</v>
      </c>
      <c r="C3187" s="23" t="s">
        <v>4742</v>
      </c>
      <c r="D3187" s="22">
        <v>17</v>
      </c>
      <c r="E3187" s="22" t="str">
        <f>VLOOKUP(A3187,[4]技术合作!$1:$1048576,3,FALSE)</f>
        <v>湖南省株洲市</v>
      </c>
      <c r="F3187" s="25" t="s">
        <v>4756</v>
      </c>
      <c r="G3187" s="21" t="s">
        <v>719</v>
      </c>
      <c r="H3187" s="24"/>
      <c r="I3187" s="41"/>
      <c r="J3187" s="41"/>
      <c r="K3187" s="41"/>
      <c r="L3187" s="41"/>
      <c r="M3187" s="41"/>
      <c r="N3187" s="41"/>
      <c r="O3187" s="41"/>
      <c r="P3187" s="41"/>
      <c r="Q3187" s="41"/>
      <c r="R3187" s="41"/>
      <c r="S3187" s="41"/>
      <c r="T3187" s="41"/>
      <c r="U3187" s="41"/>
      <c r="V3187" s="41"/>
    </row>
    <row r="3188" s="11" customFormat="1" ht="15" spans="1:22">
      <c r="A3188" s="21" t="s">
        <v>719</v>
      </c>
      <c r="B3188" s="22" t="s">
        <v>720</v>
      </c>
      <c r="C3188" s="23" t="s">
        <v>4742</v>
      </c>
      <c r="D3188" s="22">
        <v>17</v>
      </c>
      <c r="E3188" s="22" t="str">
        <f>VLOOKUP(A3188,[4]技术合作!$1:$1048576,3,FALSE)</f>
        <v>湖南省株洲市</v>
      </c>
      <c r="F3188" s="25" t="s">
        <v>4757</v>
      </c>
      <c r="G3188" s="21" t="s">
        <v>719</v>
      </c>
      <c r="H3188" s="24"/>
      <c r="I3188" s="41"/>
      <c r="J3188" s="41"/>
      <c r="K3188" s="41"/>
      <c r="L3188" s="41"/>
      <c r="M3188" s="41"/>
      <c r="N3188" s="41"/>
      <c r="O3188" s="41"/>
      <c r="P3188" s="41"/>
      <c r="Q3188" s="41"/>
      <c r="R3188" s="41"/>
      <c r="S3188" s="41"/>
      <c r="T3188" s="41"/>
      <c r="U3188" s="41"/>
      <c r="V3188" s="41"/>
    </row>
    <row r="3189" s="11" customFormat="1" ht="15" spans="1:22">
      <c r="A3189" s="21" t="s">
        <v>719</v>
      </c>
      <c r="B3189" s="22" t="s">
        <v>720</v>
      </c>
      <c r="C3189" s="23" t="s">
        <v>4742</v>
      </c>
      <c r="D3189" s="22">
        <v>17</v>
      </c>
      <c r="E3189" s="22" t="str">
        <f>VLOOKUP(A3189,[4]技术合作!$1:$1048576,3,FALSE)</f>
        <v>湖南省株洲市</v>
      </c>
      <c r="F3189" s="25" t="s">
        <v>4758</v>
      </c>
      <c r="G3189" s="21" t="s">
        <v>719</v>
      </c>
      <c r="H3189" s="24"/>
      <c r="I3189" s="41"/>
      <c r="J3189" s="41"/>
      <c r="K3189" s="41"/>
      <c r="L3189" s="41"/>
      <c r="M3189" s="41"/>
      <c r="N3189" s="41"/>
      <c r="O3189" s="41"/>
      <c r="P3189" s="41"/>
      <c r="Q3189" s="41"/>
      <c r="R3189" s="41"/>
      <c r="S3189" s="41"/>
      <c r="T3189" s="41"/>
      <c r="U3189" s="41"/>
      <c r="V3189" s="41"/>
    </row>
    <row r="3190" s="11" customFormat="1" ht="15" spans="1:22">
      <c r="A3190" s="21" t="s">
        <v>719</v>
      </c>
      <c r="B3190" s="22" t="s">
        <v>720</v>
      </c>
      <c r="C3190" s="23" t="s">
        <v>4742</v>
      </c>
      <c r="D3190" s="22">
        <v>17</v>
      </c>
      <c r="E3190" s="22" t="str">
        <f>VLOOKUP(A3190,[4]技术合作!$1:$1048576,3,FALSE)</f>
        <v>湖南省株洲市</v>
      </c>
      <c r="F3190" s="25" t="s">
        <v>4759</v>
      </c>
      <c r="G3190" s="21" t="s">
        <v>719</v>
      </c>
      <c r="H3190" s="24"/>
      <c r="I3190" s="41"/>
      <c r="J3190" s="41"/>
      <c r="K3190" s="41"/>
      <c r="L3190" s="41"/>
      <c r="M3190" s="41"/>
      <c r="N3190" s="41"/>
      <c r="O3190" s="41"/>
      <c r="P3190" s="41"/>
      <c r="Q3190" s="41"/>
      <c r="R3190" s="41"/>
      <c r="S3190" s="41"/>
      <c r="T3190" s="41"/>
      <c r="U3190" s="41"/>
      <c r="V3190" s="41"/>
    </row>
    <row r="3191" s="11" customFormat="1" ht="15" spans="1:22">
      <c r="A3191" s="21" t="s">
        <v>722</v>
      </c>
      <c r="B3191" s="22" t="s">
        <v>723</v>
      </c>
      <c r="C3191" s="23" t="s">
        <v>4760</v>
      </c>
      <c r="D3191" s="22">
        <v>4</v>
      </c>
      <c r="E3191" s="22" t="str">
        <f>VLOOKUP(A3191,[4]技术合作!$1:$1048576,3,FALSE)</f>
        <v>广东省惠州市</v>
      </c>
      <c r="F3191" s="25" t="s">
        <v>4761</v>
      </c>
      <c r="G3191" s="21" t="s">
        <v>722</v>
      </c>
      <c r="H3191" s="24"/>
      <c r="I3191" s="41"/>
      <c r="J3191" s="41"/>
      <c r="K3191" s="41"/>
      <c r="L3191" s="41"/>
      <c r="M3191" s="41"/>
      <c r="N3191" s="41"/>
      <c r="O3191" s="41"/>
      <c r="P3191" s="41"/>
      <c r="Q3191" s="41"/>
      <c r="R3191" s="41"/>
      <c r="S3191" s="41"/>
      <c r="T3191" s="41"/>
      <c r="U3191" s="41"/>
      <c r="V3191" s="41"/>
    </row>
    <row r="3192" s="11" customFormat="1" ht="15" spans="1:22">
      <c r="A3192" s="21" t="s">
        <v>722</v>
      </c>
      <c r="B3192" s="22" t="s">
        <v>723</v>
      </c>
      <c r="C3192" s="23" t="s">
        <v>4760</v>
      </c>
      <c r="D3192" s="22">
        <v>4</v>
      </c>
      <c r="E3192" s="22" t="str">
        <f>VLOOKUP(A3192,[4]技术合作!$1:$1048576,3,FALSE)</f>
        <v>广东省惠州市</v>
      </c>
      <c r="F3192" s="25" t="s">
        <v>4762</v>
      </c>
      <c r="G3192" s="21" t="s">
        <v>722</v>
      </c>
      <c r="H3192" s="24"/>
      <c r="I3192" s="41"/>
      <c r="J3192" s="41"/>
      <c r="K3192" s="41"/>
      <c r="L3192" s="41"/>
      <c r="M3192" s="41"/>
      <c r="N3192" s="41"/>
      <c r="O3192" s="41"/>
      <c r="P3192" s="41"/>
      <c r="Q3192" s="41"/>
      <c r="R3192" s="41"/>
      <c r="S3192" s="41"/>
      <c r="T3192" s="41"/>
      <c r="U3192" s="41"/>
      <c r="V3192" s="41"/>
    </row>
    <row r="3193" s="11" customFormat="1" ht="15" spans="1:22">
      <c r="A3193" s="21" t="s">
        <v>722</v>
      </c>
      <c r="B3193" s="22" t="s">
        <v>723</v>
      </c>
      <c r="C3193" s="23" t="s">
        <v>4760</v>
      </c>
      <c r="D3193" s="22">
        <v>4</v>
      </c>
      <c r="E3193" s="22" t="str">
        <f>VLOOKUP(A3193,[4]技术合作!$1:$1048576,3,FALSE)</f>
        <v>广东省惠州市</v>
      </c>
      <c r="F3193" s="25" t="s">
        <v>4763</v>
      </c>
      <c r="G3193" s="21" t="s">
        <v>722</v>
      </c>
      <c r="H3193" s="24"/>
      <c r="I3193" s="41"/>
      <c r="J3193" s="41"/>
      <c r="K3193" s="41"/>
      <c r="L3193" s="41"/>
      <c r="M3193" s="41"/>
      <c r="N3193" s="41"/>
      <c r="O3193" s="41"/>
      <c r="P3193" s="41"/>
      <c r="Q3193" s="41"/>
      <c r="R3193" s="41"/>
      <c r="S3193" s="41"/>
      <c r="T3193" s="41"/>
      <c r="U3193" s="41"/>
      <c r="V3193" s="41"/>
    </row>
    <row r="3194" s="11" customFormat="1" ht="15" spans="1:22">
      <c r="A3194" s="21" t="s">
        <v>722</v>
      </c>
      <c r="B3194" s="22" t="s">
        <v>723</v>
      </c>
      <c r="C3194" s="23" t="s">
        <v>4760</v>
      </c>
      <c r="D3194" s="22">
        <v>4</v>
      </c>
      <c r="E3194" s="22" t="str">
        <f>VLOOKUP(A3194,[4]技术合作!$1:$1048576,3,FALSE)</f>
        <v>广东省惠州市</v>
      </c>
      <c r="F3194" s="25" t="s">
        <v>4764</v>
      </c>
      <c r="G3194" s="21" t="s">
        <v>722</v>
      </c>
      <c r="H3194" s="24"/>
      <c r="I3194" s="41"/>
      <c r="J3194" s="41"/>
      <c r="K3194" s="41"/>
      <c r="L3194" s="41"/>
      <c r="M3194" s="41"/>
      <c r="N3194" s="41"/>
      <c r="O3194" s="41"/>
      <c r="P3194" s="41"/>
      <c r="Q3194" s="41"/>
      <c r="R3194" s="41"/>
      <c r="S3194" s="41"/>
      <c r="T3194" s="41"/>
      <c r="U3194" s="41"/>
      <c r="V3194" s="41"/>
    </row>
    <row r="3195" s="11" customFormat="1" ht="15" spans="1:22">
      <c r="A3195" s="21" t="s">
        <v>725</v>
      </c>
      <c r="B3195" s="22" t="s">
        <v>726</v>
      </c>
      <c r="C3195" s="23" t="s">
        <v>4765</v>
      </c>
      <c r="D3195" s="22">
        <v>2</v>
      </c>
      <c r="E3195" s="22" t="str">
        <f>VLOOKUP(A3195,[4]技术合作!$1:$1048576,3,FALSE)</f>
        <v>广东省深圳市</v>
      </c>
      <c r="F3195" s="25" t="s">
        <v>4766</v>
      </c>
      <c r="G3195" s="21" t="s">
        <v>725</v>
      </c>
      <c r="H3195" s="24"/>
      <c r="I3195" s="41"/>
      <c r="J3195" s="41"/>
      <c r="K3195" s="41"/>
      <c r="L3195" s="41"/>
      <c r="M3195" s="41"/>
      <c r="N3195" s="41"/>
      <c r="O3195" s="41"/>
      <c r="P3195" s="41"/>
      <c r="Q3195" s="41"/>
      <c r="R3195" s="41"/>
      <c r="S3195" s="41"/>
      <c r="T3195" s="41"/>
      <c r="U3195" s="41"/>
      <c r="V3195" s="41"/>
    </row>
    <row r="3196" s="11" customFormat="1" ht="15" spans="1:22">
      <c r="A3196" s="21" t="s">
        <v>725</v>
      </c>
      <c r="B3196" s="22" t="s">
        <v>726</v>
      </c>
      <c r="C3196" s="23" t="s">
        <v>4765</v>
      </c>
      <c r="D3196" s="22">
        <v>2</v>
      </c>
      <c r="E3196" s="22" t="str">
        <f>VLOOKUP(A3196,[4]技术合作!$1:$1048576,3,FALSE)</f>
        <v>广东省深圳市</v>
      </c>
      <c r="F3196" s="25" t="s">
        <v>4767</v>
      </c>
      <c r="G3196" s="21" t="s">
        <v>725</v>
      </c>
      <c r="H3196" s="24"/>
      <c r="I3196" s="41"/>
      <c r="J3196" s="41"/>
      <c r="K3196" s="41"/>
      <c r="L3196" s="41"/>
      <c r="M3196" s="41"/>
      <c r="N3196" s="41"/>
      <c r="O3196" s="41"/>
      <c r="P3196" s="41"/>
      <c r="Q3196" s="41"/>
      <c r="R3196" s="41"/>
      <c r="S3196" s="41"/>
      <c r="T3196" s="41"/>
      <c r="U3196" s="41"/>
      <c r="V3196" s="41"/>
    </row>
    <row r="3197" s="11" customFormat="1" ht="15" spans="1:22">
      <c r="A3197" s="21" t="s">
        <v>728</v>
      </c>
      <c r="B3197" s="22" t="s">
        <v>729</v>
      </c>
      <c r="C3197" s="23" t="s">
        <v>4768</v>
      </c>
      <c r="D3197" s="22">
        <v>8</v>
      </c>
      <c r="E3197" s="22" t="str">
        <f>VLOOKUP(A3197,[4]技术合作!$1:$1048576,3,FALSE)</f>
        <v>浙江省杭州市</v>
      </c>
      <c r="F3197" s="25" t="s">
        <v>4769</v>
      </c>
      <c r="G3197" s="21" t="s">
        <v>728</v>
      </c>
      <c r="H3197" s="24"/>
      <c r="I3197" s="41"/>
      <c r="J3197" s="41"/>
      <c r="K3197" s="41"/>
      <c r="L3197" s="41"/>
      <c r="M3197" s="41"/>
      <c r="N3197" s="41"/>
      <c r="O3197" s="41"/>
      <c r="P3197" s="41"/>
      <c r="Q3197" s="41"/>
      <c r="R3197" s="41"/>
      <c r="S3197" s="41"/>
      <c r="T3197" s="41"/>
      <c r="U3197" s="41"/>
      <c r="V3197" s="41"/>
    </row>
    <row r="3198" s="11" customFormat="1" ht="15" spans="1:22">
      <c r="A3198" s="21" t="s">
        <v>728</v>
      </c>
      <c r="B3198" s="22" t="s">
        <v>729</v>
      </c>
      <c r="C3198" s="23" t="s">
        <v>4768</v>
      </c>
      <c r="D3198" s="22">
        <v>8</v>
      </c>
      <c r="E3198" s="22" t="str">
        <f>VLOOKUP(A3198,[4]技术合作!$1:$1048576,3,FALSE)</f>
        <v>浙江省杭州市</v>
      </c>
      <c r="F3198" s="25" t="s">
        <v>4770</v>
      </c>
      <c r="G3198" s="21" t="s">
        <v>728</v>
      </c>
      <c r="H3198" s="24"/>
      <c r="I3198" s="41"/>
      <c r="J3198" s="41"/>
      <c r="K3198" s="41"/>
      <c r="L3198" s="41"/>
      <c r="M3198" s="41"/>
      <c r="N3198" s="41"/>
      <c r="O3198" s="41"/>
      <c r="P3198" s="41"/>
      <c r="Q3198" s="41"/>
      <c r="R3198" s="41"/>
      <c r="S3198" s="41"/>
      <c r="T3198" s="41"/>
      <c r="U3198" s="41"/>
      <c r="V3198" s="41"/>
    </row>
    <row r="3199" s="11" customFormat="1" ht="15" spans="1:22">
      <c r="A3199" s="21" t="s">
        <v>728</v>
      </c>
      <c r="B3199" s="22" t="s">
        <v>729</v>
      </c>
      <c r="C3199" s="23" t="s">
        <v>4768</v>
      </c>
      <c r="D3199" s="22">
        <v>8</v>
      </c>
      <c r="E3199" s="22" t="str">
        <f>VLOOKUP(A3199,[4]技术合作!$1:$1048576,3,FALSE)</f>
        <v>浙江省杭州市</v>
      </c>
      <c r="F3199" s="25" t="s">
        <v>4771</v>
      </c>
      <c r="G3199" s="21" t="s">
        <v>728</v>
      </c>
      <c r="H3199" s="24"/>
      <c r="I3199" s="41"/>
      <c r="J3199" s="41"/>
      <c r="K3199" s="41"/>
      <c r="L3199" s="41"/>
      <c r="M3199" s="41"/>
      <c r="N3199" s="41"/>
      <c r="O3199" s="41"/>
      <c r="P3199" s="41"/>
      <c r="Q3199" s="41"/>
      <c r="R3199" s="41"/>
      <c r="S3199" s="41"/>
      <c r="T3199" s="41"/>
      <c r="U3199" s="41"/>
      <c r="V3199" s="41"/>
    </row>
    <row r="3200" s="11" customFormat="1" ht="15" spans="1:22">
      <c r="A3200" s="21" t="s">
        <v>728</v>
      </c>
      <c r="B3200" s="22" t="s">
        <v>729</v>
      </c>
      <c r="C3200" s="23" t="s">
        <v>4768</v>
      </c>
      <c r="D3200" s="22">
        <v>8</v>
      </c>
      <c r="E3200" s="22" t="str">
        <f>VLOOKUP(A3200,[4]技术合作!$1:$1048576,3,FALSE)</f>
        <v>浙江省杭州市</v>
      </c>
      <c r="F3200" s="25" t="s">
        <v>4772</v>
      </c>
      <c r="G3200" s="21" t="s">
        <v>728</v>
      </c>
      <c r="H3200" s="24"/>
      <c r="I3200" s="41"/>
      <c r="J3200" s="41"/>
      <c r="K3200" s="41"/>
      <c r="L3200" s="41"/>
      <c r="M3200" s="41"/>
      <c r="N3200" s="41"/>
      <c r="O3200" s="41"/>
      <c r="P3200" s="41"/>
      <c r="Q3200" s="41"/>
      <c r="R3200" s="41"/>
      <c r="S3200" s="41"/>
      <c r="T3200" s="41"/>
      <c r="U3200" s="41"/>
      <c r="V3200" s="41"/>
    </row>
    <row r="3201" s="11" customFormat="1" ht="15" spans="1:22">
      <c r="A3201" s="21" t="s">
        <v>728</v>
      </c>
      <c r="B3201" s="22" t="s">
        <v>729</v>
      </c>
      <c r="C3201" s="23" t="s">
        <v>4768</v>
      </c>
      <c r="D3201" s="22">
        <v>8</v>
      </c>
      <c r="E3201" s="22" t="str">
        <f>VLOOKUP(A3201,[4]技术合作!$1:$1048576,3,FALSE)</f>
        <v>浙江省杭州市</v>
      </c>
      <c r="F3201" s="25" t="s">
        <v>4773</v>
      </c>
      <c r="G3201" s="21" t="s">
        <v>728</v>
      </c>
      <c r="H3201" s="24"/>
      <c r="I3201" s="41"/>
      <c r="J3201" s="41"/>
      <c r="K3201" s="41"/>
      <c r="L3201" s="41"/>
      <c r="M3201" s="41"/>
      <c r="N3201" s="41"/>
      <c r="O3201" s="41"/>
      <c r="P3201" s="41"/>
      <c r="Q3201" s="41"/>
      <c r="R3201" s="41"/>
      <c r="S3201" s="41"/>
      <c r="T3201" s="41"/>
      <c r="U3201" s="41"/>
      <c r="V3201" s="41"/>
    </row>
    <row r="3202" s="11" customFormat="1" ht="15" spans="1:22">
      <c r="A3202" s="21" t="s">
        <v>728</v>
      </c>
      <c r="B3202" s="22" t="s">
        <v>729</v>
      </c>
      <c r="C3202" s="23" t="s">
        <v>4768</v>
      </c>
      <c r="D3202" s="22">
        <v>8</v>
      </c>
      <c r="E3202" s="22" t="str">
        <f>VLOOKUP(A3202,[4]技术合作!$1:$1048576,3,FALSE)</f>
        <v>浙江省杭州市</v>
      </c>
      <c r="F3202" s="25" t="s">
        <v>4774</v>
      </c>
      <c r="G3202" s="21" t="s">
        <v>728</v>
      </c>
      <c r="H3202" s="24"/>
      <c r="I3202" s="41"/>
      <c r="J3202" s="41"/>
      <c r="K3202" s="41"/>
      <c r="L3202" s="41"/>
      <c r="M3202" s="41"/>
      <c r="N3202" s="41"/>
      <c r="O3202" s="41"/>
      <c r="P3202" s="41"/>
      <c r="Q3202" s="41"/>
      <c r="R3202" s="41"/>
      <c r="S3202" s="41"/>
      <c r="T3202" s="41"/>
      <c r="U3202" s="41"/>
      <c r="V3202" s="41"/>
    </row>
    <row r="3203" s="11" customFormat="1" ht="15" spans="1:22">
      <c r="A3203" s="21" t="s">
        <v>728</v>
      </c>
      <c r="B3203" s="22" t="s">
        <v>729</v>
      </c>
      <c r="C3203" s="23" t="s">
        <v>4768</v>
      </c>
      <c r="D3203" s="22">
        <v>8</v>
      </c>
      <c r="E3203" s="22" t="str">
        <f>VLOOKUP(A3203,[4]技术合作!$1:$1048576,3,FALSE)</f>
        <v>浙江省杭州市</v>
      </c>
      <c r="F3203" s="25" t="s">
        <v>4775</v>
      </c>
      <c r="G3203" s="21" t="s">
        <v>728</v>
      </c>
      <c r="H3203" s="24"/>
      <c r="I3203" s="41"/>
      <c r="J3203" s="41"/>
      <c r="K3203" s="41"/>
      <c r="L3203" s="41"/>
      <c r="M3203" s="41"/>
      <c r="N3203" s="41"/>
      <c r="O3203" s="41"/>
      <c r="P3203" s="41"/>
      <c r="Q3203" s="41"/>
      <c r="R3203" s="41"/>
      <c r="S3203" s="41"/>
      <c r="T3203" s="41"/>
      <c r="U3203" s="41"/>
      <c r="V3203" s="41"/>
    </row>
    <row r="3204" s="11" customFormat="1" ht="15" spans="1:22">
      <c r="A3204" s="21" t="s">
        <v>728</v>
      </c>
      <c r="B3204" s="22" t="s">
        <v>729</v>
      </c>
      <c r="C3204" s="23" t="s">
        <v>4768</v>
      </c>
      <c r="D3204" s="22">
        <v>8</v>
      </c>
      <c r="E3204" s="22" t="str">
        <f>VLOOKUP(A3204,[4]技术合作!$1:$1048576,3,FALSE)</f>
        <v>浙江省杭州市</v>
      </c>
      <c r="F3204" s="25" t="s">
        <v>4776</v>
      </c>
      <c r="G3204" s="21" t="s">
        <v>728</v>
      </c>
      <c r="H3204" s="24"/>
      <c r="I3204" s="41"/>
      <c r="J3204" s="41"/>
      <c r="K3204" s="41"/>
      <c r="L3204" s="41"/>
      <c r="M3204" s="41"/>
      <c r="N3204" s="41"/>
      <c r="O3204" s="41"/>
      <c r="P3204" s="41"/>
      <c r="Q3204" s="41"/>
      <c r="R3204" s="41"/>
      <c r="S3204" s="41"/>
      <c r="T3204" s="41"/>
      <c r="U3204" s="41"/>
      <c r="V3204" s="41"/>
    </row>
    <row r="3205" s="11" customFormat="1" ht="15" spans="1:22">
      <c r="A3205" s="21" t="s">
        <v>730</v>
      </c>
      <c r="B3205" s="22" t="s">
        <v>731</v>
      </c>
      <c r="C3205" s="23" t="s">
        <v>4777</v>
      </c>
      <c r="D3205" s="22">
        <v>4</v>
      </c>
      <c r="E3205" s="22" t="str">
        <f>VLOOKUP(A3205,[4]技术合作!$1:$1048576,3,FALSE)</f>
        <v>湖北省武汉市</v>
      </c>
      <c r="F3205" s="25" t="s">
        <v>4778</v>
      </c>
      <c r="G3205" s="21" t="s">
        <v>730</v>
      </c>
      <c r="H3205" s="24"/>
      <c r="I3205" s="41"/>
      <c r="J3205" s="41"/>
      <c r="K3205" s="41"/>
      <c r="L3205" s="41"/>
      <c r="M3205" s="41"/>
      <c r="N3205" s="41"/>
      <c r="O3205" s="41"/>
      <c r="P3205" s="41"/>
      <c r="Q3205" s="41"/>
      <c r="R3205" s="41"/>
      <c r="S3205" s="41"/>
      <c r="T3205" s="41"/>
      <c r="U3205" s="41"/>
      <c r="V3205" s="41"/>
    </row>
    <row r="3206" s="11" customFormat="1" ht="15" spans="1:22">
      <c r="A3206" s="21" t="s">
        <v>730</v>
      </c>
      <c r="B3206" s="22" t="s">
        <v>731</v>
      </c>
      <c r="C3206" s="23" t="s">
        <v>4777</v>
      </c>
      <c r="D3206" s="22">
        <v>4</v>
      </c>
      <c r="E3206" s="22" t="str">
        <f>VLOOKUP(A3206,[4]技术合作!$1:$1048576,3,FALSE)</f>
        <v>湖北省武汉市</v>
      </c>
      <c r="F3206" s="25" t="s">
        <v>4779</v>
      </c>
      <c r="G3206" s="21" t="s">
        <v>730</v>
      </c>
      <c r="H3206" s="24"/>
      <c r="I3206" s="41"/>
      <c r="J3206" s="41"/>
      <c r="K3206" s="41"/>
      <c r="L3206" s="41"/>
      <c r="M3206" s="41"/>
      <c r="N3206" s="41"/>
      <c r="O3206" s="41"/>
      <c r="P3206" s="41"/>
      <c r="Q3206" s="41"/>
      <c r="R3206" s="41"/>
      <c r="S3206" s="41"/>
      <c r="T3206" s="41"/>
      <c r="U3206" s="41"/>
      <c r="V3206" s="41"/>
    </row>
    <row r="3207" s="11" customFormat="1" ht="15" spans="1:22">
      <c r="A3207" s="21" t="s">
        <v>730</v>
      </c>
      <c r="B3207" s="22" t="s">
        <v>731</v>
      </c>
      <c r="C3207" s="23" t="s">
        <v>4777</v>
      </c>
      <c r="D3207" s="22">
        <v>4</v>
      </c>
      <c r="E3207" s="22" t="str">
        <f>VLOOKUP(A3207,[4]技术合作!$1:$1048576,3,FALSE)</f>
        <v>湖北省武汉市</v>
      </c>
      <c r="F3207" s="25" t="s">
        <v>4780</v>
      </c>
      <c r="G3207" s="21" t="s">
        <v>730</v>
      </c>
      <c r="H3207" s="24"/>
      <c r="I3207" s="41"/>
      <c r="J3207" s="41"/>
      <c r="K3207" s="41"/>
      <c r="L3207" s="41"/>
      <c r="M3207" s="41"/>
      <c r="N3207" s="41"/>
      <c r="O3207" s="41"/>
      <c r="P3207" s="41"/>
      <c r="Q3207" s="41"/>
      <c r="R3207" s="41"/>
      <c r="S3207" s="41"/>
      <c r="T3207" s="41"/>
      <c r="U3207" s="41"/>
      <c r="V3207" s="41"/>
    </row>
    <row r="3208" s="11" customFormat="1" ht="15" spans="1:22">
      <c r="A3208" s="21" t="s">
        <v>730</v>
      </c>
      <c r="B3208" s="22" t="s">
        <v>731</v>
      </c>
      <c r="C3208" s="23" t="s">
        <v>4777</v>
      </c>
      <c r="D3208" s="22">
        <v>4</v>
      </c>
      <c r="E3208" s="22" t="str">
        <f>VLOOKUP(A3208,[4]技术合作!$1:$1048576,3,FALSE)</f>
        <v>湖北省武汉市</v>
      </c>
      <c r="F3208" s="25" t="s">
        <v>4781</v>
      </c>
      <c r="G3208" s="21" t="s">
        <v>730</v>
      </c>
      <c r="H3208" s="24"/>
      <c r="I3208" s="41"/>
      <c r="J3208" s="41"/>
      <c r="K3208" s="41"/>
      <c r="L3208" s="41"/>
      <c r="M3208" s="41"/>
      <c r="N3208" s="41"/>
      <c r="O3208" s="41"/>
      <c r="P3208" s="41"/>
      <c r="Q3208" s="41"/>
      <c r="R3208" s="41"/>
      <c r="S3208" s="41"/>
      <c r="T3208" s="41"/>
      <c r="U3208" s="41"/>
      <c r="V3208" s="41"/>
    </row>
    <row r="3209" s="11" customFormat="1" ht="15" spans="1:22">
      <c r="A3209" s="21" t="s">
        <v>733</v>
      </c>
      <c r="B3209" s="22" t="s">
        <v>734</v>
      </c>
      <c r="C3209" s="23" t="s">
        <v>4782</v>
      </c>
      <c r="D3209" s="22">
        <v>3</v>
      </c>
      <c r="E3209" s="22" t="str">
        <f>VLOOKUP(A3209,[4]技术合作!$1:$1048576,3,FALSE)</f>
        <v>广东省深圳市</v>
      </c>
      <c r="F3209" s="25" t="s">
        <v>4783</v>
      </c>
      <c r="G3209" s="21" t="s">
        <v>733</v>
      </c>
      <c r="H3209" s="24"/>
      <c r="I3209" s="41"/>
      <c r="J3209" s="41"/>
      <c r="K3209" s="41"/>
      <c r="L3209" s="41"/>
      <c r="M3209" s="41"/>
      <c r="N3209" s="41"/>
      <c r="O3209" s="41"/>
      <c r="P3209" s="41"/>
      <c r="Q3209" s="41"/>
      <c r="R3209" s="41"/>
      <c r="S3209" s="41"/>
      <c r="T3209" s="41"/>
      <c r="U3209" s="41"/>
      <c r="V3209" s="41"/>
    </row>
    <row r="3210" s="11" customFormat="1" ht="15" spans="1:22">
      <c r="A3210" s="21" t="s">
        <v>733</v>
      </c>
      <c r="B3210" s="22" t="s">
        <v>734</v>
      </c>
      <c r="C3210" s="23" t="s">
        <v>4782</v>
      </c>
      <c r="D3210" s="22">
        <v>3</v>
      </c>
      <c r="E3210" s="22" t="str">
        <f>VLOOKUP(A3210,[4]技术合作!$1:$1048576,3,FALSE)</f>
        <v>广东省深圳市</v>
      </c>
      <c r="F3210" s="25" t="s">
        <v>4784</v>
      </c>
      <c r="G3210" s="21" t="s">
        <v>733</v>
      </c>
      <c r="H3210" s="24"/>
      <c r="I3210" s="41"/>
      <c r="J3210" s="41"/>
      <c r="K3210" s="41"/>
      <c r="L3210" s="41"/>
      <c r="M3210" s="41"/>
      <c r="N3210" s="41"/>
      <c r="O3210" s="41"/>
      <c r="P3210" s="41"/>
      <c r="Q3210" s="41"/>
      <c r="R3210" s="41"/>
      <c r="S3210" s="41"/>
      <c r="T3210" s="41"/>
      <c r="U3210" s="41"/>
      <c r="V3210" s="41"/>
    </row>
    <row r="3211" s="11" customFormat="1" ht="15" spans="1:22">
      <c r="A3211" s="21" t="s">
        <v>733</v>
      </c>
      <c r="B3211" s="22" t="s">
        <v>734</v>
      </c>
      <c r="C3211" s="23" t="s">
        <v>4782</v>
      </c>
      <c r="D3211" s="22">
        <v>3</v>
      </c>
      <c r="E3211" s="22" t="str">
        <f>VLOOKUP(A3211,[4]技术合作!$1:$1048576,3,FALSE)</f>
        <v>广东省深圳市</v>
      </c>
      <c r="F3211" s="25" t="s">
        <v>4785</v>
      </c>
      <c r="G3211" s="21" t="s">
        <v>733</v>
      </c>
      <c r="H3211" s="24"/>
      <c r="I3211" s="41"/>
      <c r="J3211" s="41"/>
      <c r="K3211" s="41"/>
      <c r="L3211" s="41"/>
      <c r="M3211" s="41"/>
      <c r="N3211" s="41"/>
      <c r="O3211" s="41"/>
      <c r="P3211" s="41"/>
      <c r="Q3211" s="41"/>
      <c r="R3211" s="41"/>
      <c r="S3211" s="41"/>
      <c r="T3211" s="41"/>
      <c r="U3211" s="41"/>
      <c r="V3211" s="41"/>
    </row>
    <row r="3212" s="11" customFormat="1" ht="15" spans="1:22">
      <c r="A3212" s="21" t="s">
        <v>4786</v>
      </c>
      <c r="B3212" s="22" t="s">
        <v>1208</v>
      </c>
      <c r="C3212" s="23" t="s">
        <v>4787</v>
      </c>
      <c r="D3212" s="22">
        <v>3</v>
      </c>
      <c r="E3212" s="22" t="str">
        <f>VLOOKUP(A3212,[4]技术合作!$1:$1048576,3,FALSE)</f>
        <v>上海市</v>
      </c>
      <c r="F3212" s="25" t="s">
        <v>4788</v>
      </c>
      <c r="G3212" s="21" t="s">
        <v>4786</v>
      </c>
      <c r="H3212" s="24"/>
      <c r="I3212" s="41"/>
      <c r="J3212" s="41"/>
      <c r="K3212" s="41"/>
      <c r="L3212" s="41"/>
      <c r="M3212" s="41"/>
      <c r="N3212" s="41"/>
      <c r="O3212" s="41"/>
      <c r="P3212" s="41"/>
      <c r="Q3212" s="41"/>
      <c r="R3212" s="41"/>
      <c r="S3212" s="41"/>
      <c r="T3212" s="41"/>
      <c r="U3212" s="41"/>
      <c r="V3212" s="41"/>
    </row>
    <row r="3213" s="11" customFormat="1" ht="15" spans="1:22">
      <c r="A3213" s="21" t="s">
        <v>4786</v>
      </c>
      <c r="B3213" s="22" t="s">
        <v>1208</v>
      </c>
      <c r="C3213" s="23" t="s">
        <v>4787</v>
      </c>
      <c r="D3213" s="22">
        <v>3</v>
      </c>
      <c r="E3213" s="22" t="str">
        <f>VLOOKUP(A3213,[4]技术合作!$1:$1048576,3,FALSE)</f>
        <v>上海市</v>
      </c>
      <c r="F3213" s="25" t="s">
        <v>4789</v>
      </c>
      <c r="G3213" s="21" t="s">
        <v>4786</v>
      </c>
      <c r="H3213" s="24"/>
      <c r="I3213" s="41"/>
      <c r="J3213" s="41"/>
      <c r="K3213" s="41"/>
      <c r="L3213" s="41"/>
      <c r="M3213" s="41"/>
      <c r="N3213" s="41"/>
      <c r="O3213" s="41"/>
      <c r="P3213" s="41"/>
      <c r="Q3213" s="41"/>
      <c r="R3213" s="41"/>
      <c r="S3213" s="41"/>
      <c r="T3213" s="41"/>
      <c r="U3213" s="41"/>
      <c r="V3213" s="41"/>
    </row>
    <row r="3214" s="11" customFormat="1" ht="15" spans="1:22">
      <c r="A3214" s="21" t="s">
        <v>4786</v>
      </c>
      <c r="B3214" s="22" t="s">
        <v>1208</v>
      </c>
      <c r="C3214" s="23" t="s">
        <v>4787</v>
      </c>
      <c r="D3214" s="22">
        <v>3</v>
      </c>
      <c r="E3214" s="22" t="str">
        <f>VLOOKUP(A3214,[4]技术合作!$1:$1048576,3,FALSE)</f>
        <v>上海市</v>
      </c>
      <c r="F3214" s="25" t="s">
        <v>4790</v>
      </c>
      <c r="G3214" s="21" t="s">
        <v>4786</v>
      </c>
      <c r="H3214" s="24"/>
      <c r="I3214" s="41"/>
      <c r="J3214" s="41"/>
      <c r="K3214" s="41"/>
      <c r="L3214" s="41"/>
      <c r="M3214" s="41"/>
      <c r="N3214" s="41"/>
      <c r="O3214" s="41"/>
      <c r="P3214" s="41"/>
      <c r="Q3214" s="41"/>
      <c r="R3214" s="41"/>
      <c r="S3214" s="41"/>
      <c r="T3214" s="41"/>
      <c r="U3214" s="41"/>
      <c r="V3214" s="41"/>
    </row>
    <row r="3215" s="11" customFormat="1" ht="15" spans="1:22">
      <c r="A3215" s="21" t="s">
        <v>4791</v>
      </c>
      <c r="B3215" s="22" t="s">
        <v>1209</v>
      </c>
      <c r="C3215" s="23" t="s">
        <v>4792</v>
      </c>
      <c r="D3215" s="22">
        <v>3</v>
      </c>
      <c r="E3215" s="22" t="str">
        <f>VLOOKUP(A3215,[4]技术合作!$1:$1048576,3,FALSE)</f>
        <v>江苏省无锡市</v>
      </c>
      <c r="F3215" s="25" t="s">
        <v>4793</v>
      </c>
      <c r="G3215" s="21" t="s">
        <v>4791</v>
      </c>
      <c r="H3215" s="24"/>
      <c r="I3215" s="41"/>
      <c r="J3215" s="41"/>
      <c r="K3215" s="41"/>
      <c r="L3215" s="41"/>
      <c r="M3215" s="41"/>
      <c r="N3215" s="41"/>
      <c r="O3215" s="41"/>
      <c r="P3215" s="41"/>
      <c r="Q3215" s="41"/>
      <c r="R3215" s="41"/>
      <c r="S3215" s="41"/>
      <c r="T3215" s="41"/>
      <c r="U3215" s="41"/>
      <c r="V3215" s="41"/>
    </row>
    <row r="3216" s="11" customFormat="1" ht="15" spans="1:22">
      <c r="A3216" s="21" t="s">
        <v>4791</v>
      </c>
      <c r="B3216" s="22" t="s">
        <v>1209</v>
      </c>
      <c r="C3216" s="23" t="s">
        <v>4792</v>
      </c>
      <c r="D3216" s="22">
        <v>3</v>
      </c>
      <c r="E3216" s="22" t="str">
        <f>VLOOKUP(A3216,[4]技术合作!$1:$1048576,3,FALSE)</f>
        <v>江苏省无锡市</v>
      </c>
      <c r="F3216" s="25" t="s">
        <v>4794</v>
      </c>
      <c r="G3216" s="21" t="s">
        <v>4791</v>
      </c>
      <c r="H3216" s="24"/>
      <c r="I3216" s="41"/>
      <c r="J3216" s="41"/>
      <c r="K3216" s="41"/>
      <c r="L3216" s="41"/>
      <c r="M3216" s="41"/>
      <c r="N3216" s="41"/>
      <c r="O3216" s="41"/>
      <c r="P3216" s="41"/>
      <c r="Q3216" s="41"/>
      <c r="R3216" s="41"/>
      <c r="S3216" s="41"/>
      <c r="T3216" s="41"/>
      <c r="U3216" s="41"/>
      <c r="V3216" s="41"/>
    </row>
    <row r="3217" s="11" customFormat="1" ht="15" spans="1:22">
      <c r="A3217" s="21" t="s">
        <v>4791</v>
      </c>
      <c r="B3217" s="22" t="s">
        <v>1209</v>
      </c>
      <c r="C3217" s="23" t="s">
        <v>4792</v>
      </c>
      <c r="D3217" s="22">
        <v>3</v>
      </c>
      <c r="E3217" s="22" t="str">
        <f>VLOOKUP(A3217,[4]技术合作!$1:$1048576,3,FALSE)</f>
        <v>江苏省无锡市</v>
      </c>
      <c r="F3217" s="25" t="s">
        <v>4795</v>
      </c>
      <c r="G3217" s="21" t="s">
        <v>4791</v>
      </c>
      <c r="H3217" s="24"/>
      <c r="I3217" s="41"/>
      <c r="J3217" s="41"/>
      <c r="K3217" s="41"/>
      <c r="L3217" s="41"/>
      <c r="M3217" s="41"/>
      <c r="N3217" s="41"/>
      <c r="O3217" s="41"/>
      <c r="P3217" s="41"/>
      <c r="Q3217" s="41"/>
      <c r="R3217" s="41"/>
      <c r="S3217" s="41"/>
      <c r="T3217" s="41"/>
      <c r="U3217" s="41"/>
      <c r="V3217" s="41"/>
    </row>
    <row r="3218" s="11" customFormat="1" ht="15" spans="1:22">
      <c r="A3218" s="21" t="s">
        <v>4796</v>
      </c>
      <c r="B3218" s="22" t="s">
        <v>1210</v>
      </c>
      <c r="C3218" s="23" t="s">
        <v>4797</v>
      </c>
      <c r="D3218" s="22">
        <v>4</v>
      </c>
      <c r="E3218" s="22" t="str">
        <f>VLOOKUP(A3218,[4]技术合作!$1:$1048576,3,FALSE)</f>
        <v>江西省吉安市</v>
      </c>
      <c r="F3218" s="25" t="s">
        <v>4798</v>
      </c>
      <c r="G3218" s="21" t="s">
        <v>4796</v>
      </c>
      <c r="H3218" s="24"/>
      <c r="I3218" s="41"/>
      <c r="J3218" s="41"/>
      <c r="K3218" s="41"/>
      <c r="L3218" s="41"/>
      <c r="M3218" s="41"/>
      <c r="N3218" s="41"/>
      <c r="O3218" s="41"/>
      <c r="P3218" s="41"/>
      <c r="Q3218" s="41"/>
      <c r="R3218" s="41"/>
      <c r="S3218" s="41"/>
      <c r="T3218" s="41"/>
      <c r="U3218" s="41"/>
      <c r="V3218" s="41"/>
    </row>
    <row r="3219" s="11" customFormat="1" ht="15" spans="1:22">
      <c r="A3219" s="21" t="s">
        <v>4796</v>
      </c>
      <c r="B3219" s="22" t="s">
        <v>1210</v>
      </c>
      <c r="C3219" s="23" t="s">
        <v>4797</v>
      </c>
      <c r="D3219" s="22">
        <v>4</v>
      </c>
      <c r="E3219" s="22" t="str">
        <f>VLOOKUP(A3219,[4]技术合作!$1:$1048576,3,FALSE)</f>
        <v>江西省吉安市</v>
      </c>
      <c r="F3219" s="25" t="s">
        <v>4799</v>
      </c>
      <c r="G3219" s="21" t="s">
        <v>4796</v>
      </c>
      <c r="H3219" s="24"/>
      <c r="I3219" s="41"/>
      <c r="J3219" s="41"/>
      <c r="K3219" s="41"/>
      <c r="L3219" s="41"/>
      <c r="M3219" s="41"/>
      <c r="N3219" s="41"/>
      <c r="O3219" s="41"/>
      <c r="P3219" s="41"/>
      <c r="Q3219" s="41"/>
      <c r="R3219" s="41"/>
      <c r="S3219" s="41"/>
      <c r="T3219" s="41"/>
      <c r="U3219" s="41"/>
      <c r="V3219" s="41"/>
    </row>
    <row r="3220" s="11" customFormat="1" ht="15" spans="1:22">
      <c r="A3220" s="21" t="s">
        <v>4796</v>
      </c>
      <c r="B3220" s="22" t="s">
        <v>1210</v>
      </c>
      <c r="C3220" s="23" t="s">
        <v>4797</v>
      </c>
      <c r="D3220" s="22">
        <v>4</v>
      </c>
      <c r="E3220" s="22" t="str">
        <f>VLOOKUP(A3220,[4]技术合作!$1:$1048576,3,FALSE)</f>
        <v>江西省吉安市</v>
      </c>
      <c r="F3220" s="25" t="s">
        <v>4800</v>
      </c>
      <c r="G3220" s="21" t="s">
        <v>4796</v>
      </c>
      <c r="H3220" s="24"/>
      <c r="I3220" s="41"/>
      <c r="J3220" s="41"/>
      <c r="K3220" s="41"/>
      <c r="L3220" s="41"/>
      <c r="M3220" s="41"/>
      <c r="N3220" s="41"/>
      <c r="O3220" s="41"/>
      <c r="P3220" s="41"/>
      <c r="Q3220" s="41"/>
      <c r="R3220" s="41"/>
      <c r="S3220" s="41"/>
      <c r="T3220" s="41"/>
      <c r="U3220" s="41"/>
      <c r="V3220" s="41"/>
    </row>
    <row r="3221" s="11" customFormat="1" ht="15" spans="1:22">
      <c r="A3221" s="21" t="s">
        <v>4796</v>
      </c>
      <c r="B3221" s="22" t="s">
        <v>1210</v>
      </c>
      <c r="C3221" s="23" t="s">
        <v>4797</v>
      </c>
      <c r="D3221" s="22">
        <v>4</v>
      </c>
      <c r="E3221" s="22" t="str">
        <f>VLOOKUP(A3221,[4]技术合作!$1:$1048576,3,FALSE)</f>
        <v>江西省吉安市</v>
      </c>
      <c r="F3221" s="25" t="s">
        <v>4801</v>
      </c>
      <c r="G3221" s="21" t="s">
        <v>4796</v>
      </c>
      <c r="H3221" s="24"/>
      <c r="I3221" s="41"/>
      <c r="J3221" s="41"/>
      <c r="K3221" s="41"/>
      <c r="L3221" s="41"/>
      <c r="M3221" s="41"/>
      <c r="N3221" s="41"/>
      <c r="O3221" s="41"/>
      <c r="P3221" s="41"/>
      <c r="Q3221" s="41"/>
      <c r="R3221" s="41"/>
      <c r="S3221" s="41"/>
      <c r="T3221" s="41"/>
      <c r="U3221" s="41"/>
      <c r="V3221" s="41"/>
    </row>
    <row r="3222" s="11" customFormat="1" ht="15" spans="1:22">
      <c r="A3222" s="21" t="s">
        <v>736</v>
      </c>
      <c r="B3222" s="22" t="s">
        <v>737</v>
      </c>
      <c r="C3222" s="23" t="s">
        <v>4802</v>
      </c>
      <c r="D3222" s="22">
        <v>1</v>
      </c>
      <c r="E3222" s="22" t="str">
        <f>VLOOKUP(A3222,[4]技术合作!$1:$1048576,3,FALSE)</f>
        <v>广东省东莞市</v>
      </c>
      <c r="F3222" s="25" t="s">
        <v>4803</v>
      </c>
      <c r="G3222" s="21" t="s">
        <v>736</v>
      </c>
      <c r="H3222" s="24"/>
      <c r="I3222" s="41"/>
      <c r="J3222" s="41"/>
      <c r="K3222" s="41"/>
      <c r="L3222" s="41"/>
      <c r="M3222" s="41"/>
      <c r="N3222" s="41"/>
      <c r="O3222" s="41"/>
      <c r="P3222" s="41"/>
      <c r="Q3222" s="41"/>
      <c r="R3222" s="41"/>
      <c r="S3222" s="41"/>
      <c r="T3222" s="41"/>
      <c r="U3222" s="41"/>
      <c r="V3222" s="41"/>
    </row>
    <row r="3223" s="11" customFormat="1" ht="15" spans="1:22">
      <c r="A3223" s="21" t="s">
        <v>4804</v>
      </c>
      <c r="B3223" s="22" t="s">
        <v>1224</v>
      </c>
      <c r="C3223" s="23" t="s">
        <v>4805</v>
      </c>
      <c r="D3223" s="22">
        <v>6</v>
      </c>
      <c r="E3223" s="22" t="str">
        <f>VLOOKUP(A3223,[4]技术合作!$1:$1048576,3,FALSE)</f>
        <v>广东省东莞市</v>
      </c>
      <c r="F3223" s="25" t="s">
        <v>4806</v>
      </c>
      <c r="G3223" s="21" t="s">
        <v>4804</v>
      </c>
      <c r="H3223" s="24"/>
      <c r="I3223" s="41"/>
      <c r="J3223" s="41"/>
      <c r="K3223" s="41"/>
      <c r="L3223" s="41"/>
      <c r="M3223" s="41"/>
      <c r="N3223" s="41"/>
      <c r="O3223" s="41"/>
      <c r="P3223" s="41"/>
      <c r="Q3223" s="41"/>
      <c r="R3223" s="41"/>
      <c r="S3223" s="41"/>
      <c r="T3223" s="41"/>
      <c r="U3223" s="41"/>
      <c r="V3223" s="41"/>
    </row>
    <row r="3224" s="11" customFormat="1" ht="15" spans="1:22">
      <c r="A3224" s="21" t="s">
        <v>4804</v>
      </c>
      <c r="B3224" s="22" t="s">
        <v>1224</v>
      </c>
      <c r="C3224" s="23" t="s">
        <v>4805</v>
      </c>
      <c r="D3224" s="22">
        <v>6</v>
      </c>
      <c r="E3224" s="22" t="str">
        <f>VLOOKUP(A3224,[4]技术合作!$1:$1048576,3,FALSE)</f>
        <v>广东省东莞市</v>
      </c>
      <c r="F3224" s="25" t="s">
        <v>4807</v>
      </c>
      <c r="G3224" s="21" t="s">
        <v>4804</v>
      </c>
      <c r="H3224" s="24"/>
      <c r="I3224" s="41"/>
      <c r="J3224" s="41"/>
      <c r="K3224" s="41"/>
      <c r="L3224" s="41"/>
      <c r="M3224" s="41"/>
      <c r="N3224" s="41"/>
      <c r="O3224" s="41"/>
      <c r="P3224" s="41"/>
      <c r="Q3224" s="41"/>
      <c r="R3224" s="41"/>
      <c r="S3224" s="41"/>
      <c r="T3224" s="41"/>
      <c r="U3224" s="41"/>
      <c r="V3224" s="41"/>
    </row>
    <row r="3225" s="11" customFormat="1" ht="15" spans="1:22">
      <c r="A3225" s="21" t="s">
        <v>4804</v>
      </c>
      <c r="B3225" s="22" t="s">
        <v>1224</v>
      </c>
      <c r="C3225" s="23" t="s">
        <v>4805</v>
      </c>
      <c r="D3225" s="22">
        <v>6</v>
      </c>
      <c r="E3225" s="22" t="str">
        <f>VLOOKUP(A3225,[4]技术合作!$1:$1048576,3,FALSE)</f>
        <v>广东省东莞市</v>
      </c>
      <c r="F3225" s="25" t="s">
        <v>4808</v>
      </c>
      <c r="G3225" s="21" t="s">
        <v>4804</v>
      </c>
      <c r="H3225" s="24"/>
      <c r="I3225" s="41"/>
      <c r="J3225" s="41"/>
      <c r="K3225" s="41"/>
      <c r="L3225" s="41"/>
      <c r="M3225" s="41"/>
      <c r="N3225" s="41"/>
      <c r="O3225" s="41"/>
      <c r="P3225" s="41"/>
      <c r="Q3225" s="41"/>
      <c r="R3225" s="41"/>
      <c r="S3225" s="41"/>
      <c r="T3225" s="41"/>
      <c r="U3225" s="41"/>
      <c r="V3225" s="41"/>
    </row>
    <row r="3226" s="11" customFormat="1" ht="15" spans="1:22">
      <c r="A3226" s="21" t="s">
        <v>4804</v>
      </c>
      <c r="B3226" s="22" t="s">
        <v>1224</v>
      </c>
      <c r="C3226" s="23" t="s">
        <v>4805</v>
      </c>
      <c r="D3226" s="22">
        <v>6</v>
      </c>
      <c r="E3226" s="22" t="str">
        <f>VLOOKUP(A3226,[4]技术合作!$1:$1048576,3,FALSE)</f>
        <v>广东省东莞市</v>
      </c>
      <c r="F3226" s="25" t="s">
        <v>4809</v>
      </c>
      <c r="G3226" s="21" t="s">
        <v>4804</v>
      </c>
      <c r="H3226" s="24"/>
      <c r="I3226" s="41"/>
      <c r="J3226" s="41"/>
      <c r="K3226" s="41"/>
      <c r="L3226" s="41"/>
      <c r="M3226" s="41"/>
      <c r="N3226" s="41"/>
      <c r="O3226" s="41"/>
      <c r="P3226" s="41"/>
      <c r="Q3226" s="41"/>
      <c r="R3226" s="41"/>
      <c r="S3226" s="41"/>
      <c r="T3226" s="41"/>
      <c r="U3226" s="41"/>
      <c r="V3226" s="41"/>
    </row>
    <row r="3227" s="11" customFormat="1" ht="15" spans="1:22">
      <c r="A3227" s="21" t="s">
        <v>4804</v>
      </c>
      <c r="B3227" s="22" t="s">
        <v>1224</v>
      </c>
      <c r="C3227" s="23" t="s">
        <v>4805</v>
      </c>
      <c r="D3227" s="22">
        <v>6</v>
      </c>
      <c r="E3227" s="22" t="str">
        <f>VLOOKUP(A3227,[4]技术合作!$1:$1048576,3,FALSE)</f>
        <v>广东省东莞市</v>
      </c>
      <c r="F3227" s="25" t="s">
        <v>4810</v>
      </c>
      <c r="G3227" s="21" t="s">
        <v>4804</v>
      </c>
      <c r="H3227" s="24"/>
      <c r="I3227" s="41"/>
      <c r="J3227" s="41"/>
      <c r="K3227" s="41"/>
      <c r="L3227" s="41"/>
      <c r="M3227" s="41"/>
      <c r="N3227" s="41"/>
      <c r="O3227" s="41"/>
      <c r="P3227" s="41"/>
      <c r="Q3227" s="41"/>
      <c r="R3227" s="41"/>
      <c r="S3227" s="41"/>
      <c r="T3227" s="41"/>
      <c r="U3227" s="41"/>
      <c r="V3227" s="41"/>
    </row>
    <row r="3228" s="11" customFormat="1" ht="15" spans="1:22">
      <c r="A3228" s="21" t="s">
        <v>4804</v>
      </c>
      <c r="B3228" s="22" t="s">
        <v>1224</v>
      </c>
      <c r="C3228" s="23" t="s">
        <v>4805</v>
      </c>
      <c r="D3228" s="22">
        <v>6</v>
      </c>
      <c r="E3228" s="22" t="str">
        <f>VLOOKUP(A3228,[4]技术合作!$1:$1048576,3,FALSE)</f>
        <v>广东省东莞市</v>
      </c>
      <c r="F3228" s="25" t="s">
        <v>4811</v>
      </c>
      <c r="G3228" s="21" t="s">
        <v>4804</v>
      </c>
      <c r="H3228" s="24"/>
      <c r="I3228" s="41"/>
      <c r="J3228" s="41"/>
      <c r="K3228" s="41"/>
      <c r="L3228" s="41"/>
      <c r="M3228" s="41"/>
      <c r="N3228" s="41"/>
      <c r="O3228" s="41"/>
      <c r="P3228" s="41"/>
      <c r="Q3228" s="41"/>
      <c r="R3228" s="41"/>
      <c r="S3228" s="41"/>
      <c r="T3228" s="41"/>
      <c r="U3228" s="41"/>
      <c r="V3228" s="41"/>
    </row>
    <row r="3229" s="11" customFormat="1" ht="15" spans="1:22">
      <c r="A3229" s="21" t="s">
        <v>4812</v>
      </c>
      <c r="B3229" s="22" t="s">
        <v>1242</v>
      </c>
      <c r="C3229" s="23" t="s">
        <v>4813</v>
      </c>
      <c r="D3229" s="22">
        <v>3</v>
      </c>
      <c r="E3229" s="22" t="str">
        <f>VLOOKUP(A3229,[4]技术合作!$1:$1048576,3,FALSE)</f>
        <v>上海市</v>
      </c>
      <c r="F3229" s="25" t="s">
        <v>4814</v>
      </c>
      <c r="G3229" s="21" t="s">
        <v>4812</v>
      </c>
      <c r="H3229" s="24"/>
      <c r="I3229" s="41"/>
      <c r="J3229" s="41"/>
      <c r="K3229" s="41"/>
      <c r="L3229" s="41"/>
      <c r="M3229" s="41"/>
      <c r="N3229" s="41"/>
      <c r="O3229" s="41"/>
      <c r="P3229" s="41"/>
      <c r="Q3229" s="41"/>
      <c r="R3229" s="41"/>
      <c r="S3229" s="41"/>
      <c r="T3229" s="41"/>
      <c r="U3229" s="41"/>
      <c r="V3229" s="41"/>
    </row>
    <row r="3230" s="11" customFormat="1" ht="15" spans="1:22">
      <c r="A3230" s="21" t="s">
        <v>4812</v>
      </c>
      <c r="B3230" s="22" t="s">
        <v>1242</v>
      </c>
      <c r="C3230" s="23" t="s">
        <v>4813</v>
      </c>
      <c r="D3230" s="22">
        <v>3</v>
      </c>
      <c r="E3230" s="22" t="str">
        <f>VLOOKUP(A3230,[4]技术合作!$1:$1048576,3,FALSE)</f>
        <v>上海市</v>
      </c>
      <c r="F3230" s="25" t="s">
        <v>4815</v>
      </c>
      <c r="G3230" s="21" t="s">
        <v>4812</v>
      </c>
      <c r="H3230" s="24"/>
      <c r="I3230" s="41"/>
      <c r="J3230" s="41"/>
      <c r="K3230" s="41"/>
      <c r="L3230" s="41"/>
      <c r="M3230" s="41"/>
      <c r="N3230" s="41"/>
      <c r="O3230" s="41"/>
      <c r="P3230" s="41"/>
      <c r="Q3230" s="41"/>
      <c r="R3230" s="41"/>
      <c r="S3230" s="41"/>
      <c r="T3230" s="41"/>
      <c r="U3230" s="41"/>
      <c r="V3230" s="41"/>
    </row>
    <row r="3231" s="11" customFormat="1" ht="15" spans="1:22">
      <c r="A3231" s="21" t="s">
        <v>4812</v>
      </c>
      <c r="B3231" s="22" t="s">
        <v>1242</v>
      </c>
      <c r="C3231" s="23" t="s">
        <v>4813</v>
      </c>
      <c r="D3231" s="22">
        <v>3</v>
      </c>
      <c r="E3231" s="22" t="str">
        <f>VLOOKUP(A3231,[4]技术合作!$1:$1048576,3,FALSE)</f>
        <v>上海市</v>
      </c>
      <c r="F3231" s="25" t="s">
        <v>4816</v>
      </c>
      <c r="G3231" s="21" t="s">
        <v>4812</v>
      </c>
      <c r="H3231" s="24"/>
      <c r="I3231" s="41"/>
      <c r="J3231" s="41"/>
      <c r="K3231" s="41"/>
      <c r="L3231" s="41"/>
      <c r="M3231" s="41"/>
      <c r="N3231" s="41"/>
      <c r="O3231" s="41"/>
      <c r="P3231" s="41"/>
      <c r="Q3231" s="41"/>
      <c r="R3231" s="41"/>
      <c r="S3231" s="41"/>
      <c r="T3231" s="41"/>
      <c r="U3231" s="41"/>
      <c r="V3231" s="41"/>
    </row>
    <row r="3232" s="11" customFormat="1" ht="15" spans="1:22">
      <c r="A3232" s="21" t="s">
        <v>4817</v>
      </c>
      <c r="B3232" s="22" t="s">
        <v>1243</v>
      </c>
      <c r="C3232" s="23" t="s">
        <v>4818</v>
      </c>
      <c r="D3232" s="22">
        <v>8</v>
      </c>
      <c r="E3232" s="22" t="str">
        <f>VLOOKUP(A3232,[4]技术合作!$1:$1048576,3,FALSE)</f>
        <v>河南省郑州市</v>
      </c>
      <c r="F3232" s="25" t="s">
        <v>4819</v>
      </c>
      <c r="G3232" s="21" t="s">
        <v>4817</v>
      </c>
      <c r="H3232" s="24"/>
      <c r="I3232" s="41"/>
      <c r="J3232" s="41"/>
      <c r="K3232" s="41"/>
      <c r="L3232" s="41"/>
      <c r="M3232" s="41"/>
      <c r="N3232" s="41"/>
      <c r="O3232" s="41"/>
      <c r="P3232" s="41"/>
      <c r="Q3232" s="41"/>
      <c r="R3232" s="41"/>
      <c r="S3232" s="41"/>
      <c r="T3232" s="41"/>
      <c r="U3232" s="41"/>
      <c r="V3232" s="41"/>
    </row>
    <row r="3233" s="11" customFormat="1" ht="15" spans="1:22">
      <c r="A3233" s="21" t="s">
        <v>4817</v>
      </c>
      <c r="B3233" s="22" t="s">
        <v>1243</v>
      </c>
      <c r="C3233" s="23" t="s">
        <v>4818</v>
      </c>
      <c r="D3233" s="22">
        <v>8</v>
      </c>
      <c r="E3233" s="22" t="str">
        <f>VLOOKUP(A3233,[4]技术合作!$1:$1048576,3,FALSE)</f>
        <v>河南省郑州市</v>
      </c>
      <c r="F3233" s="25" t="s">
        <v>4820</v>
      </c>
      <c r="G3233" s="21" t="s">
        <v>4817</v>
      </c>
      <c r="H3233" s="24"/>
      <c r="I3233" s="41"/>
      <c r="J3233" s="41"/>
      <c r="K3233" s="41"/>
      <c r="L3233" s="41"/>
      <c r="M3233" s="41"/>
      <c r="N3233" s="41"/>
      <c r="O3233" s="41"/>
      <c r="P3233" s="41"/>
      <c r="Q3233" s="41"/>
      <c r="R3233" s="41"/>
      <c r="S3233" s="41"/>
      <c r="T3233" s="41"/>
      <c r="U3233" s="41"/>
      <c r="V3233" s="41"/>
    </row>
    <row r="3234" s="11" customFormat="1" ht="15" spans="1:22">
      <c r="A3234" s="21" t="s">
        <v>4817</v>
      </c>
      <c r="B3234" s="22" t="s">
        <v>1243</v>
      </c>
      <c r="C3234" s="23" t="s">
        <v>4818</v>
      </c>
      <c r="D3234" s="22">
        <v>8</v>
      </c>
      <c r="E3234" s="22" t="str">
        <f>VLOOKUP(A3234,[4]技术合作!$1:$1048576,3,FALSE)</f>
        <v>河南省郑州市</v>
      </c>
      <c r="F3234" s="25" t="s">
        <v>4821</v>
      </c>
      <c r="G3234" s="21" t="s">
        <v>4817</v>
      </c>
      <c r="H3234" s="24"/>
      <c r="I3234" s="41"/>
      <c r="J3234" s="41"/>
      <c r="K3234" s="41"/>
      <c r="L3234" s="41"/>
      <c r="M3234" s="41"/>
      <c r="N3234" s="41"/>
      <c r="O3234" s="41"/>
      <c r="P3234" s="41"/>
      <c r="Q3234" s="41"/>
      <c r="R3234" s="41"/>
      <c r="S3234" s="41"/>
      <c r="T3234" s="41"/>
      <c r="U3234" s="41"/>
      <c r="V3234" s="41"/>
    </row>
    <row r="3235" s="11" customFormat="1" ht="15" spans="1:22">
      <c r="A3235" s="21" t="s">
        <v>4817</v>
      </c>
      <c r="B3235" s="22" t="s">
        <v>1243</v>
      </c>
      <c r="C3235" s="23" t="s">
        <v>4818</v>
      </c>
      <c r="D3235" s="22">
        <v>8</v>
      </c>
      <c r="E3235" s="22" t="str">
        <f>VLOOKUP(A3235,[4]技术合作!$1:$1048576,3,FALSE)</f>
        <v>河南省郑州市</v>
      </c>
      <c r="F3235" s="25" t="s">
        <v>4822</v>
      </c>
      <c r="G3235" s="21" t="s">
        <v>4817</v>
      </c>
      <c r="H3235" s="24"/>
      <c r="I3235" s="41"/>
      <c r="J3235" s="41"/>
      <c r="K3235" s="41"/>
      <c r="L3235" s="41"/>
      <c r="M3235" s="41"/>
      <c r="N3235" s="41"/>
      <c r="O3235" s="41"/>
      <c r="P3235" s="41"/>
      <c r="Q3235" s="41"/>
      <c r="R3235" s="41"/>
      <c r="S3235" s="41"/>
      <c r="T3235" s="41"/>
      <c r="U3235" s="41"/>
      <c r="V3235" s="41"/>
    </row>
    <row r="3236" s="11" customFormat="1" ht="15" spans="1:22">
      <c r="A3236" s="21" t="s">
        <v>4817</v>
      </c>
      <c r="B3236" s="22" t="s">
        <v>1243</v>
      </c>
      <c r="C3236" s="23" t="s">
        <v>4818</v>
      </c>
      <c r="D3236" s="22">
        <v>8</v>
      </c>
      <c r="E3236" s="22" t="str">
        <f>VLOOKUP(A3236,[4]技术合作!$1:$1048576,3,FALSE)</f>
        <v>河南省郑州市</v>
      </c>
      <c r="F3236" s="25" t="s">
        <v>4823</v>
      </c>
      <c r="G3236" s="21" t="s">
        <v>4817</v>
      </c>
      <c r="H3236" s="24"/>
      <c r="I3236" s="41"/>
      <c r="J3236" s="41"/>
      <c r="K3236" s="41"/>
      <c r="L3236" s="41"/>
      <c r="M3236" s="41"/>
      <c r="N3236" s="41"/>
      <c r="O3236" s="41"/>
      <c r="P3236" s="41"/>
      <c r="Q3236" s="41"/>
      <c r="R3236" s="41"/>
      <c r="S3236" s="41"/>
      <c r="T3236" s="41"/>
      <c r="U3236" s="41"/>
      <c r="V3236" s="41"/>
    </row>
    <row r="3237" s="11" customFormat="1" ht="15" spans="1:22">
      <c r="A3237" s="21" t="s">
        <v>4817</v>
      </c>
      <c r="B3237" s="22" t="s">
        <v>1243</v>
      </c>
      <c r="C3237" s="23" t="s">
        <v>4818</v>
      </c>
      <c r="D3237" s="22">
        <v>8</v>
      </c>
      <c r="E3237" s="22" t="str">
        <f>VLOOKUP(A3237,[4]技术合作!$1:$1048576,3,FALSE)</f>
        <v>河南省郑州市</v>
      </c>
      <c r="F3237" s="25" t="s">
        <v>4824</v>
      </c>
      <c r="G3237" s="21" t="s">
        <v>4817</v>
      </c>
      <c r="H3237" s="24"/>
      <c r="I3237" s="41"/>
      <c r="J3237" s="41"/>
      <c r="K3237" s="41"/>
      <c r="L3237" s="41"/>
      <c r="M3237" s="41"/>
      <c r="N3237" s="41"/>
      <c r="O3237" s="41"/>
      <c r="P3237" s="41"/>
      <c r="Q3237" s="41"/>
      <c r="R3237" s="41"/>
      <c r="S3237" s="41"/>
      <c r="T3237" s="41"/>
      <c r="U3237" s="41"/>
      <c r="V3237" s="41"/>
    </row>
    <row r="3238" s="11" customFormat="1" ht="15" spans="1:22">
      <c r="A3238" s="21" t="s">
        <v>4817</v>
      </c>
      <c r="B3238" s="22" t="s">
        <v>1243</v>
      </c>
      <c r="C3238" s="23" t="s">
        <v>4818</v>
      </c>
      <c r="D3238" s="22">
        <v>8</v>
      </c>
      <c r="E3238" s="22" t="str">
        <f>VLOOKUP(A3238,[4]技术合作!$1:$1048576,3,FALSE)</f>
        <v>河南省郑州市</v>
      </c>
      <c r="F3238" s="25" t="s">
        <v>4825</v>
      </c>
      <c r="G3238" s="21" t="s">
        <v>4817</v>
      </c>
      <c r="H3238" s="24"/>
      <c r="I3238" s="41"/>
      <c r="J3238" s="41"/>
      <c r="K3238" s="41"/>
      <c r="L3238" s="41"/>
      <c r="M3238" s="41"/>
      <c r="N3238" s="41"/>
      <c r="O3238" s="41"/>
      <c r="P3238" s="41"/>
      <c r="Q3238" s="41"/>
      <c r="R3238" s="41"/>
      <c r="S3238" s="41"/>
      <c r="T3238" s="41"/>
      <c r="U3238" s="41"/>
      <c r="V3238" s="41"/>
    </row>
    <row r="3239" s="11" customFormat="1" ht="15" spans="1:22">
      <c r="A3239" s="21" t="s">
        <v>4817</v>
      </c>
      <c r="B3239" s="22" t="s">
        <v>1243</v>
      </c>
      <c r="C3239" s="23" t="s">
        <v>4818</v>
      </c>
      <c r="D3239" s="22">
        <v>8</v>
      </c>
      <c r="E3239" s="22" t="str">
        <f>VLOOKUP(A3239,[4]技术合作!$1:$1048576,3,FALSE)</f>
        <v>河南省郑州市</v>
      </c>
      <c r="F3239" s="25" t="s">
        <v>4826</v>
      </c>
      <c r="G3239" s="21" t="s">
        <v>4817</v>
      </c>
      <c r="H3239" s="24"/>
      <c r="I3239" s="41"/>
      <c r="J3239" s="41"/>
      <c r="K3239" s="41"/>
      <c r="L3239" s="41"/>
      <c r="M3239" s="41"/>
      <c r="N3239" s="41"/>
      <c r="O3239" s="41"/>
      <c r="P3239" s="41"/>
      <c r="Q3239" s="41"/>
      <c r="R3239" s="41"/>
      <c r="S3239" s="41"/>
      <c r="T3239" s="41"/>
      <c r="U3239" s="41"/>
      <c r="V3239" s="41"/>
    </row>
    <row r="3240" s="11" customFormat="1" ht="15" spans="1:22">
      <c r="A3240" s="21" t="s">
        <v>4827</v>
      </c>
      <c r="B3240" s="22" t="s">
        <v>1244</v>
      </c>
      <c r="C3240" s="23" t="s">
        <v>4828</v>
      </c>
      <c r="D3240" s="22">
        <v>2</v>
      </c>
      <c r="E3240" s="22" t="str">
        <f>VLOOKUP(A3240,[4]技术合作!$1:$1048576,3,FALSE)</f>
        <v>广东省深圳市</v>
      </c>
      <c r="F3240" s="25" t="s">
        <v>4829</v>
      </c>
      <c r="G3240" s="21" t="s">
        <v>4827</v>
      </c>
      <c r="H3240" s="24"/>
      <c r="I3240" s="41"/>
      <c r="J3240" s="41"/>
      <c r="K3240" s="41"/>
      <c r="L3240" s="41"/>
      <c r="M3240" s="41"/>
      <c r="N3240" s="41"/>
      <c r="O3240" s="41"/>
      <c r="P3240" s="41"/>
      <c r="Q3240" s="41"/>
      <c r="R3240" s="41"/>
      <c r="S3240" s="41"/>
      <c r="T3240" s="41"/>
      <c r="U3240" s="41"/>
      <c r="V3240" s="41"/>
    </row>
    <row r="3241" s="11" customFormat="1" ht="15" spans="1:22">
      <c r="A3241" s="21" t="s">
        <v>4827</v>
      </c>
      <c r="B3241" s="22" t="s">
        <v>1244</v>
      </c>
      <c r="C3241" s="23" t="s">
        <v>4828</v>
      </c>
      <c r="D3241" s="22">
        <v>2</v>
      </c>
      <c r="E3241" s="22" t="str">
        <f>VLOOKUP(A3241,[4]技术合作!$1:$1048576,3,FALSE)</f>
        <v>广东省深圳市</v>
      </c>
      <c r="F3241" s="25" t="s">
        <v>4830</v>
      </c>
      <c r="G3241" s="21" t="s">
        <v>4827</v>
      </c>
      <c r="H3241" s="24"/>
      <c r="I3241" s="41"/>
      <c r="J3241" s="41"/>
      <c r="K3241" s="41"/>
      <c r="L3241" s="41"/>
      <c r="M3241" s="41"/>
      <c r="N3241" s="41"/>
      <c r="O3241" s="41"/>
      <c r="P3241" s="41"/>
      <c r="Q3241" s="41"/>
      <c r="R3241" s="41"/>
      <c r="S3241" s="41"/>
      <c r="T3241" s="41"/>
      <c r="U3241" s="41"/>
      <c r="V3241" s="41"/>
    </row>
    <row r="3242" s="11" customFormat="1" ht="15" spans="1:22">
      <c r="A3242" s="21" t="s">
        <v>4831</v>
      </c>
      <c r="B3242" s="22" t="s">
        <v>1245</v>
      </c>
      <c r="C3242" s="23" t="s">
        <v>4832</v>
      </c>
      <c r="D3242" s="22">
        <v>2</v>
      </c>
      <c r="E3242" s="22" t="str">
        <f>VLOOKUP(A3242,[4]技术合作!$1:$1048576,3,FALSE)</f>
        <v>广东省深圳市</v>
      </c>
      <c r="F3242" s="25" t="s">
        <v>4833</v>
      </c>
      <c r="G3242" s="21" t="s">
        <v>4831</v>
      </c>
      <c r="H3242" s="24"/>
      <c r="I3242" s="41"/>
      <c r="J3242" s="41"/>
      <c r="K3242" s="41"/>
      <c r="L3242" s="41"/>
      <c r="M3242" s="41"/>
      <c r="N3242" s="41"/>
      <c r="O3242" s="41"/>
      <c r="P3242" s="41"/>
      <c r="Q3242" s="41"/>
      <c r="R3242" s="41"/>
      <c r="S3242" s="41"/>
      <c r="T3242" s="41"/>
      <c r="U3242" s="41"/>
      <c r="V3242" s="41"/>
    </row>
    <row r="3243" s="11" customFormat="1" ht="15" spans="1:22">
      <c r="A3243" s="21" t="s">
        <v>4831</v>
      </c>
      <c r="B3243" s="22" t="s">
        <v>1245</v>
      </c>
      <c r="C3243" s="23" t="s">
        <v>4832</v>
      </c>
      <c r="D3243" s="22">
        <v>2</v>
      </c>
      <c r="E3243" s="22" t="str">
        <f>VLOOKUP(A3243,[4]技术合作!$1:$1048576,3,FALSE)</f>
        <v>广东省深圳市</v>
      </c>
      <c r="F3243" s="25" t="s">
        <v>4834</v>
      </c>
      <c r="G3243" s="21" t="s">
        <v>4831</v>
      </c>
      <c r="H3243" s="24"/>
      <c r="I3243" s="41"/>
      <c r="J3243" s="41"/>
      <c r="K3243" s="41"/>
      <c r="L3243" s="41"/>
      <c r="M3243" s="41"/>
      <c r="N3243" s="41"/>
      <c r="O3243" s="41"/>
      <c r="P3243" s="41"/>
      <c r="Q3243" s="41"/>
      <c r="R3243" s="41"/>
      <c r="S3243" s="41"/>
      <c r="T3243" s="41"/>
      <c r="U3243" s="41"/>
      <c r="V3243" s="41"/>
    </row>
    <row r="3244" s="11" customFormat="1" ht="15" spans="1:22">
      <c r="A3244" s="21" t="s">
        <v>4835</v>
      </c>
      <c r="B3244" s="22" t="s">
        <v>1246</v>
      </c>
      <c r="C3244" s="23" t="s">
        <v>4836</v>
      </c>
      <c r="D3244" s="22">
        <v>1</v>
      </c>
      <c r="E3244" s="22" t="str">
        <f>VLOOKUP(A3244,[4]技术合作!$1:$1048576,3,FALSE)</f>
        <v>陕西省西安市</v>
      </c>
      <c r="F3244" s="25" t="s">
        <v>4837</v>
      </c>
      <c r="G3244" s="21" t="s">
        <v>4835</v>
      </c>
      <c r="H3244" s="24"/>
      <c r="I3244" s="41"/>
      <c r="J3244" s="41"/>
      <c r="K3244" s="41"/>
      <c r="L3244" s="41"/>
      <c r="M3244" s="41"/>
      <c r="N3244" s="41"/>
      <c r="O3244" s="41"/>
      <c r="P3244" s="41"/>
      <c r="Q3244" s="41"/>
      <c r="R3244" s="41"/>
      <c r="S3244" s="41"/>
      <c r="T3244" s="41"/>
      <c r="U3244" s="41"/>
      <c r="V3244" s="41"/>
    </row>
    <row r="3245" s="11" customFormat="1" ht="15" spans="1:22">
      <c r="A3245" s="21" t="s">
        <v>4838</v>
      </c>
      <c r="B3245" s="22" t="s">
        <v>1247</v>
      </c>
      <c r="C3245" s="23" t="s">
        <v>4839</v>
      </c>
      <c r="D3245" s="22">
        <v>4</v>
      </c>
      <c r="E3245" s="22" t="str">
        <f>VLOOKUP(A3245,[4]技术合作!$1:$1048576,3,FALSE)</f>
        <v>安徽省合肥市</v>
      </c>
      <c r="F3245" s="25" t="s">
        <v>4840</v>
      </c>
      <c r="G3245" s="21" t="s">
        <v>4838</v>
      </c>
      <c r="H3245" s="24"/>
      <c r="I3245" s="41"/>
      <c r="J3245" s="41"/>
      <c r="K3245" s="41"/>
      <c r="L3245" s="41"/>
      <c r="M3245" s="41"/>
      <c r="N3245" s="41"/>
      <c r="O3245" s="41"/>
      <c r="P3245" s="41"/>
      <c r="Q3245" s="41"/>
      <c r="R3245" s="41"/>
      <c r="S3245" s="41"/>
      <c r="T3245" s="41"/>
      <c r="U3245" s="41"/>
      <c r="V3245" s="41"/>
    </row>
    <row r="3246" s="11" customFormat="1" ht="15" spans="1:22">
      <c r="A3246" s="21" t="s">
        <v>4838</v>
      </c>
      <c r="B3246" s="22" t="s">
        <v>1247</v>
      </c>
      <c r="C3246" s="23" t="s">
        <v>4839</v>
      </c>
      <c r="D3246" s="22">
        <v>4</v>
      </c>
      <c r="E3246" s="22" t="str">
        <f>VLOOKUP(A3246,[4]技术合作!$1:$1048576,3,FALSE)</f>
        <v>安徽省合肥市</v>
      </c>
      <c r="F3246" s="25" t="s">
        <v>4841</v>
      </c>
      <c r="G3246" s="21" t="s">
        <v>4838</v>
      </c>
      <c r="H3246" s="24"/>
      <c r="I3246" s="41"/>
      <c r="J3246" s="41"/>
      <c r="K3246" s="41"/>
      <c r="L3246" s="41"/>
      <c r="M3246" s="41"/>
      <c r="N3246" s="41"/>
      <c r="O3246" s="41"/>
      <c r="P3246" s="41"/>
      <c r="Q3246" s="41"/>
      <c r="R3246" s="41"/>
      <c r="S3246" s="41"/>
      <c r="T3246" s="41"/>
      <c r="U3246" s="41"/>
      <c r="V3246" s="41"/>
    </row>
    <row r="3247" s="11" customFormat="1" ht="15" spans="1:22">
      <c r="A3247" s="21" t="s">
        <v>4838</v>
      </c>
      <c r="B3247" s="22" t="s">
        <v>1247</v>
      </c>
      <c r="C3247" s="23" t="s">
        <v>4839</v>
      </c>
      <c r="D3247" s="22">
        <v>4</v>
      </c>
      <c r="E3247" s="22" t="str">
        <f>VLOOKUP(A3247,[4]技术合作!$1:$1048576,3,FALSE)</f>
        <v>安徽省合肥市</v>
      </c>
      <c r="F3247" s="25" t="s">
        <v>4842</v>
      </c>
      <c r="G3247" s="21" t="s">
        <v>4838</v>
      </c>
      <c r="H3247" s="24"/>
      <c r="I3247" s="41"/>
      <c r="J3247" s="41"/>
      <c r="K3247" s="41"/>
      <c r="L3247" s="41"/>
      <c r="M3247" s="41"/>
      <c r="N3247" s="41"/>
      <c r="O3247" s="41"/>
      <c r="P3247" s="41"/>
      <c r="Q3247" s="41"/>
      <c r="R3247" s="41"/>
      <c r="S3247" s="41"/>
      <c r="T3247" s="41"/>
      <c r="U3247" s="41"/>
      <c r="V3247" s="41"/>
    </row>
    <row r="3248" s="11" customFormat="1" ht="15" spans="1:22">
      <c r="A3248" s="21" t="s">
        <v>4838</v>
      </c>
      <c r="B3248" s="22" t="s">
        <v>1247</v>
      </c>
      <c r="C3248" s="23" t="s">
        <v>4839</v>
      </c>
      <c r="D3248" s="22">
        <v>4</v>
      </c>
      <c r="E3248" s="22" t="str">
        <f>VLOOKUP(A3248,[4]技术合作!$1:$1048576,3,FALSE)</f>
        <v>安徽省合肥市</v>
      </c>
      <c r="F3248" s="25" t="s">
        <v>4843</v>
      </c>
      <c r="G3248" s="21" t="s">
        <v>4838</v>
      </c>
      <c r="H3248" s="24"/>
      <c r="I3248" s="41"/>
      <c r="J3248" s="41"/>
      <c r="K3248" s="41"/>
      <c r="L3248" s="41"/>
      <c r="M3248" s="41"/>
      <c r="N3248" s="41"/>
      <c r="O3248" s="41"/>
      <c r="P3248" s="41"/>
      <c r="Q3248" s="41"/>
      <c r="R3248" s="41"/>
      <c r="S3248" s="41"/>
      <c r="T3248" s="41"/>
      <c r="U3248" s="41"/>
      <c r="V3248" s="41"/>
    </row>
    <row r="3249" s="11" customFormat="1" ht="15" spans="1:22">
      <c r="A3249" s="21" t="s">
        <v>4844</v>
      </c>
      <c r="B3249" s="22" t="s">
        <v>1248</v>
      </c>
      <c r="C3249" s="23" t="s">
        <v>4845</v>
      </c>
      <c r="D3249" s="22">
        <v>1</v>
      </c>
      <c r="E3249" s="22" t="str">
        <f>VLOOKUP(A3249,[4]技术合作!$1:$1048576,3,FALSE)</f>
        <v>江苏省无锡市</v>
      </c>
      <c r="F3249" s="25" t="s">
        <v>4846</v>
      </c>
      <c r="G3249" s="21" t="s">
        <v>4844</v>
      </c>
      <c r="H3249" s="24"/>
      <c r="I3249" s="41"/>
      <c r="J3249" s="41"/>
      <c r="K3249" s="41"/>
      <c r="L3249" s="41"/>
      <c r="M3249" s="41"/>
      <c r="N3249" s="41"/>
      <c r="O3249" s="41"/>
      <c r="P3249" s="41"/>
      <c r="Q3249" s="41"/>
      <c r="R3249" s="41"/>
      <c r="S3249" s="41"/>
      <c r="T3249" s="41"/>
      <c r="U3249" s="41"/>
      <c r="V3249" s="41"/>
    </row>
    <row r="3250" s="11" customFormat="1" ht="15" spans="1:22">
      <c r="A3250" s="21" t="s">
        <v>4847</v>
      </c>
      <c r="B3250" s="22" t="s">
        <v>1249</v>
      </c>
      <c r="C3250" s="23" t="s">
        <v>4848</v>
      </c>
      <c r="D3250" s="22">
        <v>2</v>
      </c>
      <c r="E3250" s="22" t="str">
        <f>VLOOKUP(A3250,[4]技术合作!$1:$1048576,3,FALSE)</f>
        <v>广东省东莞市</v>
      </c>
      <c r="F3250" s="25" t="s">
        <v>4849</v>
      </c>
      <c r="G3250" s="21" t="s">
        <v>4847</v>
      </c>
      <c r="H3250" s="24"/>
      <c r="I3250" s="41"/>
      <c r="J3250" s="41"/>
      <c r="K3250" s="41"/>
      <c r="L3250" s="41"/>
      <c r="M3250" s="41"/>
      <c r="N3250" s="41"/>
      <c r="O3250" s="41"/>
      <c r="P3250" s="41"/>
      <c r="Q3250" s="41"/>
      <c r="R3250" s="41"/>
      <c r="S3250" s="41"/>
      <c r="T3250" s="41"/>
      <c r="U3250" s="41"/>
      <c r="V3250" s="41"/>
    </row>
    <row r="3251" s="11" customFormat="1" ht="15" spans="1:22">
      <c r="A3251" s="21" t="s">
        <v>4847</v>
      </c>
      <c r="B3251" s="22" t="s">
        <v>1249</v>
      </c>
      <c r="C3251" s="23" t="s">
        <v>4848</v>
      </c>
      <c r="D3251" s="22">
        <v>2</v>
      </c>
      <c r="E3251" s="22" t="str">
        <f>VLOOKUP(A3251,[4]技术合作!$1:$1048576,3,FALSE)</f>
        <v>广东省东莞市</v>
      </c>
      <c r="F3251" s="25" t="s">
        <v>4850</v>
      </c>
      <c r="G3251" s="21" t="s">
        <v>4847</v>
      </c>
      <c r="H3251" s="24"/>
      <c r="I3251" s="41"/>
      <c r="J3251" s="41"/>
      <c r="K3251" s="41"/>
      <c r="L3251" s="41"/>
      <c r="M3251" s="41"/>
      <c r="N3251" s="41"/>
      <c r="O3251" s="41"/>
      <c r="P3251" s="41"/>
      <c r="Q3251" s="41"/>
      <c r="R3251" s="41"/>
      <c r="S3251" s="41"/>
      <c r="T3251" s="41"/>
      <c r="U3251" s="41"/>
      <c r="V3251" s="41"/>
    </row>
    <row r="3252" s="11" customFormat="1" ht="15" spans="1:22">
      <c r="A3252" s="21" t="s">
        <v>4851</v>
      </c>
      <c r="B3252" s="22" t="s">
        <v>1250</v>
      </c>
      <c r="C3252" s="23" t="s">
        <v>4852</v>
      </c>
      <c r="D3252" s="22">
        <v>1</v>
      </c>
      <c r="E3252" s="22" t="str">
        <f>VLOOKUP(A3252,[4]技术合作!$1:$1048576,3,FALSE)</f>
        <v>河北省邯郸市</v>
      </c>
      <c r="F3252" s="25" t="s">
        <v>4853</v>
      </c>
      <c r="G3252" s="21" t="s">
        <v>4851</v>
      </c>
      <c r="H3252" s="24"/>
      <c r="I3252" s="41"/>
      <c r="J3252" s="41"/>
      <c r="K3252" s="41"/>
      <c r="L3252" s="41"/>
      <c r="M3252" s="41"/>
      <c r="N3252" s="41"/>
      <c r="O3252" s="41"/>
      <c r="P3252" s="41"/>
      <c r="Q3252" s="41"/>
      <c r="R3252" s="41"/>
      <c r="S3252" s="41"/>
      <c r="T3252" s="41"/>
      <c r="U3252" s="41"/>
      <c r="V3252" s="41"/>
    </row>
    <row r="3253" s="11" customFormat="1" ht="15" spans="1:22">
      <c r="A3253" s="21" t="s">
        <v>4854</v>
      </c>
      <c r="B3253" s="22" t="s">
        <v>1252</v>
      </c>
      <c r="C3253" s="42" t="s">
        <v>4855</v>
      </c>
      <c r="D3253" s="27">
        <v>5</v>
      </c>
      <c r="E3253" s="22" t="str">
        <f>VLOOKUP(A3253,[4]技术合作!$1:$1048576,3,FALSE)</f>
        <v>广东省深圳市</v>
      </c>
      <c r="F3253" s="25" t="s">
        <v>4856</v>
      </c>
      <c r="G3253" s="21" t="s">
        <v>4854</v>
      </c>
      <c r="H3253" s="24"/>
      <c r="I3253" s="41"/>
      <c r="J3253" s="41"/>
      <c r="K3253" s="41"/>
      <c r="L3253" s="41"/>
      <c r="M3253" s="41"/>
      <c r="N3253" s="41"/>
      <c r="O3253" s="41"/>
      <c r="P3253" s="41"/>
      <c r="Q3253" s="41"/>
      <c r="R3253" s="41"/>
      <c r="S3253" s="41"/>
      <c r="T3253" s="41"/>
      <c r="U3253" s="41"/>
      <c r="V3253" s="41"/>
    </row>
    <row r="3254" s="11" customFormat="1" ht="15" spans="1:22">
      <c r="A3254" s="21" t="s">
        <v>4854</v>
      </c>
      <c r="B3254" s="22" t="s">
        <v>1252</v>
      </c>
      <c r="C3254" s="42" t="s">
        <v>4855</v>
      </c>
      <c r="D3254" s="27">
        <v>5</v>
      </c>
      <c r="E3254" s="22" t="str">
        <f>VLOOKUP(A3254,[4]技术合作!$1:$1048576,3,FALSE)</f>
        <v>广东省深圳市</v>
      </c>
      <c r="F3254" s="25" t="s">
        <v>4857</v>
      </c>
      <c r="G3254" s="21" t="s">
        <v>4854</v>
      </c>
      <c r="H3254" s="24"/>
      <c r="I3254" s="41"/>
      <c r="J3254" s="41"/>
      <c r="K3254" s="41"/>
      <c r="L3254" s="41"/>
      <c r="M3254" s="41"/>
      <c r="N3254" s="41"/>
      <c r="O3254" s="41"/>
      <c r="P3254" s="41"/>
      <c r="Q3254" s="41"/>
      <c r="R3254" s="41"/>
      <c r="S3254" s="41"/>
      <c r="T3254" s="41"/>
      <c r="U3254" s="41"/>
      <c r="V3254" s="41"/>
    </row>
    <row r="3255" s="11" customFormat="1" ht="15" spans="1:22">
      <c r="A3255" s="21" t="s">
        <v>4854</v>
      </c>
      <c r="B3255" s="22" t="s">
        <v>1252</v>
      </c>
      <c r="C3255" s="42" t="s">
        <v>4855</v>
      </c>
      <c r="D3255" s="27">
        <v>5</v>
      </c>
      <c r="E3255" s="22" t="str">
        <f>VLOOKUP(A3255,[4]技术合作!$1:$1048576,3,FALSE)</f>
        <v>广东省深圳市</v>
      </c>
      <c r="F3255" s="25" t="s">
        <v>4858</v>
      </c>
      <c r="G3255" s="21" t="s">
        <v>4854</v>
      </c>
      <c r="H3255" s="24"/>
      <c r="I3255" s="41"/>
      <c r="J3255" s="41"/>
      <c r="K3255" s="41"/>
      <c r="L3255" s="41"/>
      <c r="M3255" s="41"/>
      <c r="N3255" s="41"/>
      <c r="O3255" s="41"/>
      <c r="P3255" s="41"/>
      <c r="Q3255" s="41"/>
      <c r="R3255" s="41"/>
      <c r="S3255" s="41"/>
      <c r="T3255" s="41"/>
      <c r="U3255" s="41"/>
      <c r="V3255" s="41"/>
    </row>
    <row r="3256" s="11" customFormat="1" ht="15" spans="1:22">
      <c r="A3256" s="21" t="s">
        <v>4854</v>
      </c>
      <c r="B3256" s="22" t="s">
        <v>1252</v>
      </c>
      <c r="C3256" s="42" t="s">
        <v>4855</v>
      </c>
      <c r="D3256" s="27">
        <v>5</v>
      </c>
      <c r="E3256" s="22" t="str">
        <f>VLOOKUP(A3256,[4]技术合作!$1:$1048576,3,FALSE)</f>
        <v>广东省深圳市</v>
      </c>
      <c r="F3256" s="25" t="s">
        <v>4859</v>
      </c>
      <c r="G3256" s="21" t="s">
        <v>4854</v>
      </c>
      <c r="H3256" s="24"/>
      <c r="I3256" s="41"/>
      <c r="J3256" s="41"/>
      <c r="K3256" s="41"/>
      <c r="L3256" s="41"/>
      <c r="M3256" s="41"/>
      <c r="N3256" s="41"/>
      <c r="O3256" s="41"/>
      <c r="P3256" s="41"/>
      <c r="Q3256" s="41"/>
      <c r="R3256" s="41"/>
      <c r="S3256" s="41"/>
      <c r="T3256" s="41"/>
      <c r="U3256" s="41"/>
      <c r="V3256" s="41"/>
    </row>
    <row r="3257" s="11" customFormat="1" ht="15" spans="1:22">
      <c r="A3257" s="21" t="s">
        <v>4854</v>
      </c>
      <c r="B3257" s="22" t="s">
        <v>1252</v>
      </c>
      <c r="C3257" s="42" t="s">
        <v>4855</v>
      </c>
      <c r="D3257" s="27">
        <v>5</v>
      </c>
      <c r="E3257" s="22" t="str">
        <f>VLOOKUP(A3257,[4]技术合作!$1:$1048576,3,FALSE)</f>
        <v>广东省深圳市</v>
      </c>
      <c r="F3257" s="25" t="s">
        <v>4860</v>
      </c>
      <c r="G3257" s="21" t="s">
        <v>4854</v>
      </c>
      <c r="H3257" s="24"/>
      <c r="I3257" s="41"/>
      <c r="J3257" s="41"/>
      <c r="K3257" s="41"/>
      <c r="L3257" s="41"/>
      <c r="M3257" s="41"/>
      <c r="N3257" s="41"/>
      <c r="O3257" s="41"/>
      <c r="P3257" s="41"/>
      <c r="Q3257" s="41"/>
      <c r="R3257" s="41"/>
      <c r="S3257" s="41"/>
      <c r="T3257" s="41"/>
      <c r="U3257" s="41"/>
      <c r="V3257" s="41"/>
    </row>
    <row r="3258" s="11" customFormat="1" ht="15" spans="1:22">
      <c r="A3258" s="21" t="s">
        <v>739</v>
      </c>
      <c r="B3258" s="22" t="s">
        <v>740</v>
      </c>
      <c r="C3258" s="23" t="s">
        <v>4861</v>
      </c>
      <c r="D3258" s="22">
        <v>18</v>
      </c>
      <c r="E3258" s="22" t="str">
        <f>VLOOKUP(A3258,[4]技术合作!$1:$1048576,3,FALSE)</f>
        <v>山东省青岛市</v>
      </c>
      <c r="F3258" s="25" t="s">
        <v>4862</v>
      </c>
      <c r="G3258" s="21" t="s">
        <v>739</v>
      </c>
      <c r="H3258" s="24"/>
      <c r="I3258" s="41"/>
      <c r="J3258" s="41"/>
      <c r="K3258" s="41"/>
      <c r="L3258" s="41"/>
      <c r="M3258" s="41"/>
      <c r="N3258" s="41"/>
      <c r="O3258" s="41"/>
      <c r="P3258" s="41"/>
      <c r="Q3258" s="41"/>
      <c r="R3258" s="41"/>
      <c r="S3258" s="41"/>
      <c r="T3258" s="41"/>
      <c r="U3258" s="41"/>
      <c r="V3258" s="41"/>
    </row>
    <row r="3259" s="11" customFormat="1" ht="15" spans="1:22">
      <c r="A3259" s="21" t="s">
        <v>739</v>
      </c>
      <c r="B3259" s="22" t="s">
        <v>740</v>
      </c>
      <c r="C3259" s="23" t="s">
        <v>4861</v>
      </c>
      <c r="D3259" s="22">
        <v>18</v>
      </c>
      <c r="E3259" s="22" t="str">
        <f>VLOOKUP(A3259,[4]技术合作!$1:$1048576,3,FALSE)</f>
        <v>山东省青岛市</v>
      </c>
      <c r="F3259" s="25" t="s">
        <v>4863</v>
      </c>
      <c r="G3259" s="21" t="s">
        <v>739</v>
      </c>
      <c r="H3259" s="24"/>
      <c r="I3259" s="41"/>
      <c r="J3259" s="41"/>
      <c r="K3259" s="41"/>
      <c r="L3259" s="41"/>
      <c r="M3259" s="41"/>
      <c r="N3259" s="41"/>
      <c r="O3259" s="41"/>
      <c r="P3259" s="41"/>
      <c r="Q3259" s="41"/>
      <c r="R3259" s="41"/>
      <c r="S3259" s="41"/>
      <c r="T3259" s="41"/>
      <c r="U3259" s="41"/>
      <c r="V3259" s="41"/>
    </row>
    <row r="3260" s="11" customFormat="1" ht="15" spans="1:22">
      <c r="A3260" s="21" t="s">
        <v>739</v>
      </c>
      <c r="B3260" s="22" t="s">
        <v>740</v>
      </c>
      <c r="C3260" s="23" t="s">
        <v>4861</v>
      </c>
      <c r="D3260" s="22">
        <v>18</v>
      </c>
      <c r="E3260" s="22" t="str">
        <f>VLOOKUP(A3260,[4]技术合作!$1:$1048576,3,FALSE)</f>
        <v>山东省青岛市</v>
      </c>
      <c r="F3260" s="25" t="s">
        <v>4864</v>
      </c>
      <c r="G3260" s="21" t="s">
        <v>739</v>
      </c>
      <c r="H3260" s="24"/>
      <c r="I3260" s="41"/>
      <c r="J3260" s="41"/>
      <c r="K3260" s="41"/>
      <c r="L3260" s="41"/>
      <c r="M3260" s="41"/>
      <c r="N3260" s="41"/>
      <c r="O3260" s="41"/>
      <c r="P3260" s="41"/>
      <c r="Q3260" s="41"/>
      <c r="R3260" s="41"/>
      <c r="S3260" s="41"/>
      <c r="T3260" s="41"/>
      <c r="U3260" s="41"/>
      <c r="V3260" s="41"/>
    </row>
    <row r="3261" s="11" customFormat="1" ht="15" spans="1:22">
      <c r="A3261" s="21" t="s">
        <v>739</v>
      </c>
      <c r="B3261" s="22" t="s">
        <v>740</v>
      </c>
      <c r="C3261" s="23" t="s">
        <v>4861</v>
      </c>
      <c r="D3261" s="22">
        <v>18</v>
      </c>
      <c r="E3261" s="22" t="str">
        <f>VLOOKUP(A3261,[4]技术合作!$1:$1048576,3,FALSE)</f>
        <v>山东省青岛市</v>
      </c>
      <c r="F3261" s="25" t="s">
        <v>4865</v>
      </c>
      <c r="G3261" s="21" t="s">
        <v>739</v>
      </c>
      <c r="H3261" s="24"/>
      <c r="I3261" s="41"/>
      <c r="J3261" s="41"/>
      <c r="K3261" s="41"/>
      <c r="L3261" s="41"/>
      <c r="M3261" s="41"/>
      <c r="N3261" s="41"/>
      <c r="O3261" s="41"/>
      <c r="P3261" s="41"/>
      <c r="Q3261" s="41"/>
      <c r="R3261" s="41"/>
      <c r="S3261" s="41"/>
      <c r="T3261" s="41"/>
      <c r="U3261" s="41"/>
      <c r="V3261" s="41"/>
    </row>
    <row r="3262" s="11" customFormat="1" ht="15" spans="1:22">
      <c r="A3262" s="21" t="s">
        <v>739</v>
      </c>
      <c r="B3262" s="22" t="s">
        <v>740</v>
      </c>
      <c r="C3262" s="23" t="s">
        <v>4861</v>
      </c>
      <c r="D3262" s="22">
        <v>18</v>
      </c>
      <c r="E3262" s="22" t="str">
        <f>VLOOKUP(A3262,[4]技术合作!$1:$1048576,3,FALSE)</f>
        <v>山东省青岛市</v>
      </c>
      <c r="F3262" s="25" t="s">
        <v>4866</v>
      </c>
      <c r="G3262" s="21" t="s">
        <v>739</v>
      </c>
      <c r="H3262" s="24"/>
      <c r="I3262" s="41"/>
      <c r="J3262" s="41"/>
      <c r="K3262" s="41"/>
      <c r="L3262" s="41"/>
      <c r="M3262" s="41"/>
      <c r="N3262" s="41"/>
      <c r="O3262" s="41"/>
      <c r="P3262" s="41"/>
      <c r="Q3262" s="41"/>
      <c r="R3262" s="41"/>
      <c r="S3262" s="41"/>
      <c r="T3262" s="41"/>
      <c r="U3262" s="41"/>
      <c r="V3262" s="41"/>
    </row>
    <row r="3263" s="11" customFormat="1" ht="15" spans="1:22">
      <c r="A3263" s="21" t="s">
        <v>739</v>
      </c>
      <c r="B3263" s="22" t="s">
        <v>740</v>
      </c>
      <c r="C3263" s="23" t="s">
        <v>4861</v>
      </c>
      <c r="D3263" s="22">
        <v>18</v>
      </c>
      <c r="E3263" s="22" t="str">
        <f>VLOOKUP(A3263,[4]技术合作!$1:$1048576,3,FALSE)</f>
        <v>山东省青岛市</v>
      </c>
      <c r="F3263" s="25" t="s">
        <v>4867</v>
      </c>
      <c r="G3263" s="21" t="s">
        <v>739</v>
      </c>
      <c r="H3263" s="24"/>
      <c r="I3263" s="41"/>
      <c r="J3263" s="41"/>
      <c r="K3263" s="41"/>
      <c r="L3263" s="41"/>
      <c r="M3263" s="41"/>
      <c r="N3263" s="41"/>
      <c r="O3263" s="41"/>
      <c r="P3263" s="41"/>
      <c r="Q3263" s="41"/>
      <c r="R3263" s="41"/>
      <c r="S3263" s="41"/>
      <c r="T3263" s="41"/>
      <c r="U3263" s="41"/>
      <c r="V3263" s="41"/>
    </row>
    <row r="3264" s="11" customFormat="1" ht="15" spans="1:22">
      <c r="A3264" s="21" t="s">
        <v>739</v>
      </c>
      <c r="B3264" s="22" t="s">
        <v>740</v>
      </c>
      <c r="C3264" s="23" t="s">
        <v>4861</v>
      </c>
      <c r="D3264" s="22">
        <v>18</v>
      </c>
      <c r="E3264" s="22" t="str">
        <f>VLOOKUP(A3264,[4]技术合作!$1:$1048576,3,FALSE)</f>
        <v>山东省青岛市</v>
      </c>
      <c r="F3264" s="25" t="s">
        <v>4868</v>
      </c>
      <c r="G3264" s="21" t="s">
        <v>739</v>
      </c>
      <c r="H3264" s="24"/>
      <c r="I3264" s="41"/>
      <c r="J3264" s="41"/>
      <c r="K3264" s="41"/>
      <c r="L3264" s="41"/>
      <c r="M3264" s="41"/>
      <c r="N3264" s="41"/>
      <c r="O3264" s="41"/>
      <c r="P3264" s="41"/>
      <c r="Q3264" s="41"/>
      <c r="R3264" s="41"/>
      <c r="S3264" s="41"/>
      <c r="T3264" s="41"/>
      <c r="U3264" s="41"/>
      <c r="V3264" s="41"/>
    </row>
    <row r="3265" s="11" customFormat="1" ht="15" spans="1:22">
      <c r="A3265" s="21" t="s">
        <v>739</v>
      </c>
      <c r="B3265" s="22" t="s">
        <v>740</v>
      </c>
      <c r="C3265" s="23" t="s">
        <v>4861</v>
      </c>
      <c r="D3265" s="22">
        <v>18</v>
      </c>
      <c r="E3265" s="22" t="str">
        <f>VLOOKUP(A3265,[4]技术合作!$1:$1048576,3,FALSE)</f>
        <v>山东省青岛市</v>
      </c>
      <c r="F3265" s="25" t="s">
        <v>4869</v>
      </c>
      <c r="G3265" s="21" t="s">
        <v>739</v>
      </c>
      <c r="H3265" s="24"/>
      <c r="I3265" s="41"/>
      <c r="J3265" s="41"/>
      <c r="K3265" s="41"/>
      <c r="L3265" s="41"/>
      <c r="M3265" s="41"/>
      <c r="N3265" s="41"/>
      <c r="O3265" s="41"/>
      <c r="P3265" s="41"/>
      <c r="Q3265" s="41"/>
      <c r="R3265" s="41"/>
      <c r="S3265" s="41"/>
      <c r="T3265" s="41"/>
      <c r="U3265" s="41"/>
      <c r="V3265" s="41"/>
    </row>
    <row r="3266" s="11" customFormat="1" ht="15" spans="1:22">
      <c r="A3266" s="21" t="s">
        <v>739</v>
      </c>
      <c r="B3266" s="22" t="s">
        <v>740</v>
      </c>
      <c r="C3266" s="23" t="s">
        <v>4861</v>
      </c>
      <c r="D3266" s="22">
        <v>18</v>
      </c>
      <c r="E3266" s="22" t="str">
        <f>VLOOKUP(A3266,[4]技术合作!$1:$1048576,3,FALSE)</f>
        <v>山东省青岛市</v>
      </c>
      <c r="F3266" s="25" t="s">
        <v>4870</v>
      </c>
      <c r="G3266" s="21" t="s">
        <v>739</v>
      </c>
      <c r="H3266" s="24"/>
      <c r="I3266" s="41"/>
      <c r="J3266" s="41"/>
      <c r="K3266" s="41"/>
      <c r="L3266" s="41"/>
      <c r="M3266" s="41"/>
      <c r="N3266" s="41"/>
      <c r="O3266" s="41"/>
      <c r="P3266" s="41"/>
      <c r="Q3266" s="41"/>
      <c r="R3266" s="41"/>
      <c r="S3266" s="41"/>
      <c r="T3266" s="41"/>
      <c r="U3266" s="41"/>
      <c r="V3266" s="41"/>
    </row>
    <row r="3267" s="11" customFormat="1" ht="15" spans="1:22">
      <c r="A3267" s="21" t="s">
        <v>739</v>
      </c>
      <c r="B3267" s="22" t="s">
        <v>740</v>
      </c>
      <c r="C3267" s="23" t="s">
        <v>4861</v>
      </c>
      <c r="D3267" s="22">
        <v>18</v>
      </c>
      <c r="E3267" s="22" t="str">
        <f>VLOOKUP(A3267,[4]技术合作!$1:$1048576,3,FALSE)</f>
        <v>山东省青岛市</v>
      </c>
      <c r="F3267" s="25" t="s">
        <v>4871</v>
      </c>
      <c r="G3267" s="21" t="s">
        <v>739</v>
      </c>
      <c r="H3267" s="24"/>
      <c r="I3267" s="41"/>
      <c r="J3267" s="41"/>
      <c r="K3267" s="41"/>
      <c r="L3267" s="41"/>
      <c r="M3267" s="41"/>
      <c r="N3267" s="41"/>
      <c r="O3267" s="41"/>
      <c r="P3267" s="41"/>
      <c r="Q3267" s="41"/>
      <c r="R3267" s="41"/>
      <c r="S3267" s="41"/>
      <c r="T3267" s="41"/>
      <c r="U3267" s="41"/>
      <c r="V3267" s="41"/>
    </row>
    <row r="3268" s="11" customFormat="1" ht="15" spans="1:22">
      <c r="A3268" s="21" t="s">
        <v>739</v>
      </c>
      <c r="B3268" s="22" t="s">
        <v>740</v>
      </c>
      <c r="C3268" s="23" t="s">
        <v>4861</v>
      </c>
      <c r="D3268" s="22">
        <v>18</v>
      </c>
      <c r="E3268" s="22" t="str">
        <f>VLOOKUP(A3268,[4]技术合作!$1:$1048576,3,FALSE)</f>
        <v>山东省青岛市</v>
      </c>
      <c r="F3268" s="25" t="s">
        <v>4872</v>
      </c>
      <c r="G3268" s="21" t="s">
        <v>739</v>
      </c>
      <c r="H3268" s="24"/>
      <c r="I3268" s="41"/>
      <c r="J3268" s="41"/>
      <c r="K3268" s="41"/>
      <c r="L3268" s="41"/>
      <c r="M3268" s="41"/>
      <c r="N3268" s="41"/>
      <c r="O3268" s="41"/>
      <c r="P3268" s="41"/>
      <c r="Q3268" s="41"/>
      <c r="R3268" s="41"/>
      <c r="S3268" s="41"/>
      <c r="T3268" s="41"/>
      <c r="U3268" s="41"/>
      <c r="V3268" s="41"/>
    </row>
    <row r="3269" s="11" customFormat="1" ht="15" spans="1:22">
      <c r="A3269" s="21" t="s">
        <v>739</v>
      </c>
      <c r="B3269" s="22" t="s">
        <v>740</v>
      </c>
      <c r="C3269" s="23" t="s">
        <v>4861</v>
      </c>
      <c r="D3269" s="22">
        <v>18</v>
      </c>
      <c r="E3269" s="22" t="str">
        <f>VLOOKUP(A3269,[4]技术合作!$1:$1048576,3,FALSE)</f>
        <v>山东省青岛市</v>
      </c>
      <c r="F3269" s="25" t="s">
        <v>4873</v>
      </c>
      <c r="G3269" s="21" t="s">
        <v>739</v>
      </c>
      <c r="H3269" s="24"/>
      <c r="I3269" s="41"/>
      <c r="J3269" s="41"/>
      <c r="K3269" s="41"/>
      <c r="L3269" s="41"/>
      <c r="M3269" s="41"/>
      <c r="N3269" s="41"/>
      <c r="O3269" s="41"/>
      <c r="P3269" s="41"/>
      <c r="Q3269" s="41"/>
      <c r="R3269" s="41"/>
      <c r="S3269" s="41"/>
      <c r="T3269" s="41"/>
      <c r="U3269" s="41"/>
      <c r="V3269" s="41"/>
    </row>
    <row r="3270" s="11" customFormat="1" ht="15" spans="1:22">
      <c r="A3270" s="21" t="s">
        <v>739</v>
      </c>
      <c r="B3270" s="22" t="s">
        <v>740</v>
      </c>
      <c r="C3270" s="23" t="s">
        <v>4861</v>
      </c>
      <c r="D3270" s="22">
        <v>18</v>
      </c>
      <c r="E3270" s="22" t="str">
        <f>VLOOKUP(A3270,[4]技术合作!$1:$1048576,3,FALSE)</f>
        <v>山东省青岛市</v>
      </c>
      <c r="F3270" s="25" t="s">
        <v>4874</v>
      </c>
      <c r="G3270" s="21" t="s">
        <v>739</v>
      </c>
      <c r="H3270" s="24"/>
      <c r="I3270" s="41"/>
      <c r="J3270" s="41"/>
      <c r="K3270" s="41"/>
      <c r="L3270" s="41"/>
      <c r="M3270" s="41"/>
      <c r="N3270" s="41"/>
      <c r="O3270" s="41"/>
      <c r="P3270" s="41"/>
      <c r="Q3270" s="41"/>
      <c r="R3270" s="41"/>
      <c r="S3270" s="41"/>
      <c r="T3270" s="41"/>
      <c r="U3270" s="41"/>
      <c r="V3270" s="41"/>
    </row>
    <row r="3271" s="11" customFormat="1" ht="15" spans="1:22">
      <c r="A3271" s="21" t="s">
        <v>739</v>
      </c>
      <c r="B3271" s="22" t="s">
        <v>740</v>
      </c>
      <c r="C3271" s="23" t="s">
        <v>4861</v>
      </c>
      <c r="D3271" s="22">
        <v>18</v>
      </c>
      <c r="E3271" s="22" t="str">
        <f>VLOOKUP(A3271,[4]技术合作!$1:$1048576,3,FALSE)</f>
        <v>山东省青岛市</v>
      </c>
      <c r="F3271" s="25" t="s">
        <v>4875</v>
      </c>
      <c r="G3271" s="21" t="s">
        <v>739</v>
      </c>
      <c r="H3271" s="24"/>
      <c r="I3271" s="41"/>
      <c r="J3271" s="41"/>
      <c r="K3271" s="41"/>
      <c r="L3271" s="41"/>
      <c r="M3271" s="41"/>
      <c r="N3271" s="41"/>
      <c r="O3271" s="41"/>
      <c r="P3271" s="41"/>
      <c r="Q3271" s="41"/>
      <c r="R3271" s="41"/>
      <c r="S3271" s="41"/>
      <c r="T3271" s="41"/>
      <c r="U3271" s="41"/>
      <c r="V3271" s="41"/>
    </row>
    <row r="3272" s="11" customFormat="1" ht="15" spans="1:22">
      <c r="A3272" s="21" t="s">
        <v>739</v>
      </c>
      <c r="B3272" s="22" t="s">
        <v>740</v>
      </c>
      <c r="C3272" s="23" t="s">
        <v>4861</v>
      </c>
      <c r="D3272" s="22">
        <v>18</v>
      </c>
      <c r="E3272" s="22" t="str">
        <f>VLOOKUP(A3272,[4]技术合作!$1:$1048576,3,FALSE)</f>
        <v>山东省青岛市</v>
      </c>
      <c r="F3272" s="25" t="s">
        <v>4876</v>
      </c>
      <c r="G3272" s="21" t="s">
        <v>739</v>
      </c>
      <c r="H3272" s="24"/>
      <c r="I3272" s="41"/>
      <c r="J3272" s="41"/>
      <c r="K3272" s="41"/>
      <c r="L3272" s="41"/>
      <c r="M3272" s="41"/>
      <c r="N3272" s="41"/>
      <c r="O3272" s="41"/>
      <c r="P3272" s="41"/>
      <c r="Q3272" s="41"/>
      <c r="R3272" s="41"/>
      <c r="S3272" s="41"/>
      <c r="T3272" s="41"/>
      <c r="U3272" s="41"/>
      <c r="V3272" s="41"/>
    </row>
    <row r="3273" s="11" customFormat="1" ht="15" spans="1:22">
      <c r="A3273" s="21" t="s">
        <v>739</v>
      </c>
      <c r="B3273" s="22" t="s">
        <v>740</v>
      </c>
      <c r="C3273" s="23" t="s">
        <v>4861</v>
      </c>
      <c r="D3273" s="22">
        <v>18</v>
      </c>
      <c r="E3273" s="22" t="str">
        <f>VLOOKUP(A3273,[4]技术合作!$1:$1048576,3,FALSE)</f>
        <v>山东省青岛市</v>
      </c>
      <c r="F3273" s="25" t="s">
        <v>4877</v>
      </c>
      <c r="G3273" s="21" t="s">
        <v>739</v>
      </c>
      <c r="H3273" s="24"/>
      <c r="I3273" s="41"/>
      <c r="J3273" s="41"/>
      <c r="K3273" s="41"/>
      <c r="L3273" s="41"/>
      <c r="M3273" s="41"/>
      <c r="N3273" s="41"/>
      <c r="O3273" s="41"/>
      <c r="P3273" s="41"/>
      <c r="Q3273" s="41"/>
      <c r="R3273" s="41"/>
      <c r="S3273" s="41"/>
      <c r="T3273" s="41"/>
      <c r="U3273" s="41"/>
      <c r="V3273" s="41"/>
    </row>
    <row r="3274" s="11" customFormat="1" ht="15" spans="1:22">
      <c r="A3274" s="21" t="s">
        <v>739</v>
      </c>
      <c r="B3274" s="22" t="s">
        <v>740</v>
      </c>
      <c r="C3274" s="23" t="s">
        <v>4861</v>
      </c>
      <c r="D3274" s="22">
        <v>18</v>
      </c>
      <c r="E3274" s="22" t="str">
        <f>VLOOKUP(A3274,[4]技术合作!$1:$1048576,3,FALSE)</f>
        <v>山东省青岛市</v>
      </c>
      <c r="F3274" s="25" t="s">
        <v>4878</v>
      </c>
      <c r="G3274" s="21" t="s">
        <v>739</v>
      </c>
      <c r="H3274" s="24"/>
      <c r="I3274" s="41"/>
      <c r="J3274" s="41"/>
      <c r="K3274" s="41"/>
      <c r="L3274" s="41"/>
      <c r="M3274" s="41"/>
      <c r="N3274" s="41"/>
      <c r="O3274" s="41"/>
      <c r="P3274" s="41"/>
      <c r="Q3274" s="41"/>
      <c r="R3274" s="41"/>
      <c r="S3274" s="41"/>
      <c r="T3274" s="41"/>
      <c r="U3274" s="41"/>
      <c r="V3274" s="41"/>
    </row>
    <row r="3275" s="11" customFormat="1" ht="15" spans="1:22">
      <c r="A3275" s="21" t="s">
        <v>739</v>
      </c>
      <c r="B3275" s="22" t="s">
        <v>740</v>
      </c>
      <c r="C3275" s="23" t="s">
        <v>4861</v>
      </c>
      <c r="D3275" s="22">
        <v>18</v>
      </c>
      <c r="E3275" s="22" t="str">
        <f>VLOOKUP(A3275,[4]技术合作!$1:$1048576,3,FALSE)</f>
        <v>山东省青岛市</v>
      </c>
      <c r="F3275" s="25" t="s">
        <v>4879</v>
      </c>
      <c r="G3275" s="21" t="s">
        <v>739</v>
      </c>
      <c r="H3275" s="24"/>
      <c r="I3275" s="41"/>
      <c r="J3275" s="41"/>
      <c r="K3275" s="41"/>
      <c r="L3275" s="41"/>
      <c r="M3275" s="41"/>
      <c r="N3275" s="41"/>
      <c r="O3275" s="41"/>
      <c r="P3275" s="41"/>
      <c r="Q3275" s="41"/>
      <c r="R3275" s="41"/>
      <c r="S3275" s="41"/>
      <c r="T3275" s="41"/>
      <c r="U3275" s="41"/>
      <c r="V3275" s="41"/>
    </row>
    <row r="3276" s="11" customFormat="1" ht="15" spans="1:22">
      <c r="A3276" s="21" t="s">
        <v>742</v>
      </c>
      <c r="B3276" s="22" t="s">
        <v>743</v>
      </c>
      <c r="C3276" s="42" t="s">
        <v>4880</v>
      </c>
      <c r="D3276" s="27">
        <v>193</v>
      </c>
      <c r="E3276" s="22" t="str">
        <f>VLOOKUP(A3276,[4]技术合作!$1:$1048576,3,FALSE)</f>
        <v>北京市</v>
      </c>
      <c r="F3276" s="25" t="s">
        <v>4881</v>
      </c>
      <c r="G3276" s="21" t="s">
        <v>742</v>
      </c>
      <c r="H3276" s="24"/>
      <c r="I3276" s="41"/>
      <c r="J3276" s="41"/>
      <c r="K3276" s="41"/>
      <c r="L3276" s="41"/>
      <c r="M3276" s="41"/>
      <c r="N3276" s="41"/>
      <c r="O3276" s="41"/>
      <c r="P3276" s="41"/>
      <c r="Q3276" s="41"/>
      <c r="R3276" s="41"/>
      <c r="S3276" s="41"/>
      <c r="T3276" s="41"/>
      <c r="U3276" s="41"/>
      <c r="V3276" s="41"/>
    </row>
    <row r="3277" s="11" customFormat="1" ht="15" spans="1:22">
      <c r="A3277" s="21" t="s">
        <v>742</v>
      </c>
      <c r="B3277" s="22" t="s">
        <v>743</v>
      </c>
      <c r="C3277" s="42" t="s">
        <v>4880</v>
      </c>
      <c r="D3277" s="27">
        <v>193</v>
      </c>
      <c r="E3277" s="22" t="str">
        <f>VLOOKUP(A3277,[4]技术合作!$1:$1048576,3,FALSE)</f>
        <v>北京市</v>
      </c>
      <c r="F3277" s="25" t="s">
        <v>4882</v>
      </c>
      <c r="G3277" s="21" t="s">
        <v>742</v>
      </c>
      <c r="H3277" s="24"/>
      <c r="I3277" s="41"/>
      <c r="J3277" s="41"/>
      <c r="K3277" s="41"/>
      <c r="L3277" s="41"/>
      <c r="M3277" s="41"/>
      <c r="N3277" s="41"/>
      <c r="O3277" s="41"/>
      <c r="P3277" s="41"/>
      <c r="Q3277" s="41"/>
      <c r="R3277" s="41"/>
      <c r="S3277" s="41"/>
      <c r="T3277" s="41"/>
      <c r="U3277" s="41"/>
      <c r="V3277" s="41"/>
    </row>
    <row r="3278" s="11" customFormat="1" ht="15" spans="1:22">
      <c r="A3278" s="21" t="s">
        <v>742</v>
      </c>
      <c r="B3278" s="22" t="s">
        <v>743</v>
      </c>
      <c r="C3278" s="42" t="s">
        <v>4880</v>
      </c>
      <c r="D3278" s="27">
        <v>193</v>
      </c>
      <c r="E3278" s="22" t="str">
        <f>VLOOKUP(A3278,[4]技术合作!$1:$1048576,3,FALSE)</f>
        <v>北京市</v>
      </c>
      <c r="F3278" s="25" t="s">
        <v>4883</v>
      </c>
      <c r="G3278" s="21" t="s">
        <v>742</v>
      </c>
      <c r="H3278" s="24"/>
      <c r="I3278" s="41"/>
      <c r="J3278" s="41"/>
      <c r="K3278" s="41"/>
      <c r="L3278" s="41"/>
      <c r="M3278" s="41"/>
      <c r="N3278" s="41"/>
      <c r="O3278" s="41"/>
      <c r="P3278" s="41"/>
      <c r="Q3278" s="41"/>
      <c r="R3278" s="41"/>
      <c r="S3278" s="41"/>
      <c r="T3278" s="41"/>
      <c r="U3278" s="41"/>
      <c r="V3278" s="41"/>
    </row>
    <row r="3279" s="11" customFormat="1" ht="15" spans="1:22">
      <c r="A3279" s="21" t="s">
        <v>742</v>
      </c>
      <c r="B3279" s="22" t="s">
        <v>743</v>
      </c>
      <c r="C3279" s="42" t="s">
        <v>4880</v>
      </c>
      <c r="D3279" s="27">
        <v>193</v>
      </c>
      <c r="E3279" s="22" t="str">
        <f>VLOOKUP(A3279,[4]技术合作!$1:$1048576,3,FALSE)</f>
        <v>北京市</v>
      </c>
      <c r="F3279" s="25" t="s">
        <v>4884</v>
      </c>
      <c r="G3279" s="21" t="s">
        <v>742</v>
      </c>
      <c r="H3279" s="24"/>
      <c r="I3279" s="41"/>
      <c r="J3279" s="41"/>
      <c r="K3279" s="41"/>
      <c r="L3279" s="41"/>
      <c r="M3279" s="41"/>
      <c r="N3279" s="41"/>
      <c r="O3279" s="41"/>
      <c r="P3279" s="41"/>
      <c r="Q3279" s="41"/>
      <c r="R3279" s="41"/>
      <c r="S3279" s="41"/>
      <c r="T3279" s="41"/>
      <c r="U3279" s="41"/>
      <c r="V3279" s="41"/>
    </row>
    <row r="3280" s="11" customFormat="1" ht="15" spans="1:22">
      <c r="A3280" s="21" t="s">
        <v>742</v>
      </c>
      <c r="B3280" s="22" t="s">
        <v>743</v>
      </c>
      <c r="C3280" s="42" t="s">
        <v>4880</v>
      </c>
      <c r="D3280" s="27">
        <v>193</v>
      </c>
      <c r="E3280" s="22" t="str">
        <f>VLOOKUP(A3280,[4]技术合作!$1:$1048576,3,FALSE)</f>
        <v>北京市</v>
      </c>
      <c r="F3280" s="25" t="s">
        <v>4885</v>
      </c>
      <c r="G3280" s="21" t="s">
        <v>742</v>
      </c>
      <c r="H3280" s="24"/>
      <c r="I3280" s="41"/>
      <c r="J3280" s="41"/>
      <c r="K3280" s="41"/>
      <c r="L3280" s="41"/>
      <c r="M3280" s="41"/>
      <c r="N3280" s="41"/>
      <c r="O3280" s="41"/>
      <c r="P3280" s="41"/>
      <c r="Q3280" s="41"/>
      <c r="R3280" s="41"/>
      <c r="S3280" s="41"/>
      <c r="T3280" s="41"/>
      <c r="U3280" s="41"/>
      <c r="V3280" s="41"/>
    </row>
    <row r="3281" s="11" customFormat="1" ht="15" spans="1:22">
      <c r="A3281" s="21" t="s">
        <v>742</v>
      </c>
      <c r="B3281" s="22" t="s">
        <v>743</v>
      </c>
      <c r="C3281" s="42" t="s">
        <v>4880</v>
      </c>
      <c r="D3281" s="27">
        <v>193</v>
      </c>
      <c r="E3281" s="22" t="str">
        <f>VLOOKUP(A3281,[4]技术合作!$1:$1048576,3,FALSE)</f>
        <v>北京市</v>
      </c>
      <c r="F3281" s="25" t="s">
        <v>4886</v>
      </c>
      <c r="G3281" s="21" t="s">
        <v>742</v>
      </c>
      <c r="H3281" s="24"/>
      <c r="I3281" s="41"/>
      <c r="J3281" s="41"/>
      <c r="K3281" s="41"/>
      <c r="L3281" s="41"/>
      <c r="M3281" s="41"/>
      <c r="N3281" s="41"/>
      <c r="O3281" s="41"/>
      <c r="P3281" s="41"/>
      <c r="Q3281" s="41"/>
      <c r="R3281" s="41"/>
      <c r="S3281" s="41"/>
      <c r="T3281" s="41"/>
      <c r="U3281" s="41"/>
      <c r="V3281" s="41"/>
    </row>
    <row r="3282" s="11" customFormat="1" ht="15" spans="1:22">
      <c r="A3282" s="21" t="s">
        <v>742</v>
      </c>
      <c r="B3282" s="22" t="s">
        <v>743</v>
      </c>
      <c r="C3282" s="42" t="s">
        <v>4880</v>
      </c>
      <c r="D3282" s="27">
        <v>193</v>
      </c>
      <c r="E3282" s="22" t="str">
        <f>VLOOKUP(A3282,[4]技术合作!$1:$1048576,3,FALSE)</f>
        <v>北京市</v>
      </c>
      <c r="F3282" s="25" t="s">
        <v>4887</v>
      </c>
      <c r="G3282" s="21" t="s">
        <v>742</v>
      </c>
      <c r="H3282" s="24"/>
      <c r="I3282" s="41"/>
      <c r="J3282" s="41"/>
      <c r="K3282" s="41"/>
      <c r="L3282" s="41"/>
      <c r="M3282" s="41"/>
      <c r="N3282" s="41"/>
      <c r="O3282" s="41"/>
      <c r="P3282" s="41"/>
      <c r="Q3282" s="41"/>
      <c r="R3282" s="41"/>
      <c r="S3282" s="41"/>
      <c r="T3282" s="41"/>
      <c r="U3282" s="41"/>
      <c r="V3282" s="41"/>
    </row>
    <row r="3283" s="11" customFormat="1" ht="15" spans="1:22">
      <c r="A3283" s="21" t="s">
        <v>742</v>
      </c>
      <c r="B3283" s="22" t="s">
        <v>743</v>
      </c>
      <c r="C3283" s="42" t="s">
        <v>4880</v>
      </c>
      <c r="D3283" s="27">
        <v>193</v>
      </c>
      <c r="E3283" s="22" t="str">
        <f>VLOOKUP(A3283,[4]技术合作!$1:$1048576,3,FALSE)</f>
        <v>北京市</v>
      </c>
      <c r="F3283" s="25" t="s">
        <v>4888</v>
      </c>
      <c r="G3283" s="21" t="s">
        <v>742</v>
      </c>
      <c r="H3283" s="24"/>
      <c r="I3283" s="41"/>
      <c r="J3283" s="41"/>
      <c r="K3283" s="41"/>
      <c r="L3283" s="41"/>
      <c r="M3283" s="41"/>
      <c r="N3283" s="41"/>
      <c r="O3283" s="41"/>
      <c r="P3283" s="41"/>
      <c r="Q3283" s="41"/>
      <c r="R3283" s="41"/>
      <c r="S3283" s="41"/>
      <c r="T3283" s="41"/>
      <c r="U3283" s="41"/>
      <c r="V3283" s="41"/>
    </row>
    <row r="3284" s="11" customFormat="1" ht="15" spans="1:22">
      <c r="A3284" s="21" t="s">
        <v>742</v>
      </c>
      <c r="B3284" s="22" t="s">
        <v>743</v>
      </c>
      <c r="C3284" s="42" t="s">
        <v>4880</v>
      </c>
      <c r="D3284" s="27">
        <v>193</v>
      </c>
      <c r="E3284" s="22" t="str">
        <f>VLOOKUP(A3284,[4]技术合作!$1:$1048576,3,FALSE)</f>
        <v>北京市</v>
      </c>
      <c r="F3284" s="25" t="s">
        <v>4889</v>
      </c>
      <c r="G3284" s="21" t="s">
        <v>742</v>
      </c>
      <c r="H3284" s="24"/>
      <c r="I3284" s="41"/>
      <c r="J3284" s="41"/>
      <c r="K3284" s="41"/>
      <c r="L3284" s="41"/>
      <c r="M3284" s="41"/>
      <c r="N3284" s="41"/>
      <c r="O3284" s="41"/>
      <c r="P3284" s="41"/>
      <c r="Q3284" s="41"/>
      <c r="R3284" s="41"/>
      <c r="S3284" s="41"/>
      <c r="T3284" s="41"/>
      <c r="U3284" s="41"/>
      <c r="V3284" s="41"/>
    </row>
    <row r="3285" s="11" customFormat="1" ht="15" spans="1:22">
      <c r="A3285" s="21" t="s">
        <v>742</v>
      </c>
      <c r="B3285" s="22" t="s">
        <v>743</v>
      </c>
      <c r="C3285" s="42" t="s">
        <v>4880</v>
      </c>
      <c r="D3285" s="27">
        <v>193</v>
      </c>
      <c r="E3285" s="22" t="str">
        <f>VLOOKUP(A3285,[4]技术合作!$1:$1048576,3,FALSE)</f>
        <v>北京市</v>
      </c>
      <c r="F3285" s="25" t="s">
        <v>4890</v>
      </c>
      <c r="G3285" s="21" t="s">
        <v>742</v>
      </c>
      <c r="H3285" s="24"/>
      <c r="I3285" s="41"/>
      <c r="J3285" s="41"/>
      <c r="K3285" s="41"/>
      <c r="L3285" s="41"/>
      <c r="M3285" s="41"/>
      <c r="N3285" s="41"/>
      <c r="O3285" s="41"/>
      <c r="P3285" s="41"/>
      <c r="Q3285" s="41"/>
      <c r="R3285" s="41"/>
      <c r="S3285" s="41"/>
      <c r="T3285" s="41"/>
      <c r="U3285" s="41"/>
      <c r="V3285" s="41"/>
    </row>
    <row r="3286" s="11" customFormat="1" ht="15" spans="1:22">
      <c r="A3286" s="21" t="s">
        <v>742</v>
      </c>
      <c r="B3286" s="22" t="s">
        <v>743</v>
      </c>
      <c r="C3286" s="42" t="s">
        <v>4880</v>
      </c>
      <c r="D3286" s="27">
        <v>193</v>
      </c>
      <c r="E3286" s="22" t="str">
        <f>VLOOKUP(A3286,[4]技术合作!$1:$1048576,3,FALSE)</f>
        <v>北京市</v>
      </c>
      <c r="F3286" s="25" t="s">
        <v>4891</v>
      </c>
      <c r="G3286" s="21" t="s">
        <v>742</v>
      </c>
      <c r="H3286" s="24"/>
      <c r="I3286" s="41"/>
      <c r="J3286" s="41"/>
      <c r="K3286" s="41"/>
      <c r="L3286" s="41"/>
      <c r="M3286" s="41"/>
      <c r="N3286" s="41"/>
      <c r="O3286" s="41"/>
      <c r="P3286" s="41"/>
      <c r="Q3286" s="41"/>
      <c r="R3286" s="41"/>
      <c r="S3286" s="41"/>
      <c r="T3286" s="41"/>
      <c r="U3286" s="41"/>
      <c r="V3286" s="41"/>
    </row>
    <row r="3287" s="11" customFormat="1" ht="15" spans="1:22">
      <c r="A3287" s="21" t="s">
        <v>742</v>
      </c>
      <c r="B3287" s="22" t="s">
        <v>743</v>
      </c>
      <c r="C3287" s="42" t="s">
        <v>4880</v>
      </c>
      <c r="D3287" s="27">
        <v>193</v>
      </c>
      <c r="E3287" s="22" t="str">
        <f>VLOOKUP(A3287,[4]技术合作!$1:$1048576,3,FALSE)</f>
        <v>北京市</v>
      </c>
      <c r="F3287" s="25" t="s">
        <v>4892</v>
      </c>
      <c r="G3287" s="21" t="s">
        <v>742</v>
      </c>
      <c r="H3287" s="24"/>
      <c r="I3287" s="41"/>
      <c r="J3287" s="41"/>
      <c r="K3287" s="41"/>
      <c r="L3287" s="41"/>
      <c r="M3287" s="41"/>
      <c r="N3287" s="41"/>
      <c r="O3287" s="41"/>
      <c r="P3287" s="41"/>
      <c r="Q3287" s="41"/>
      <c r="R3287" s="41"/>
      <c r="S3287" s="41"/>
      <c r="T3287" s="41"/>
      <c r="U3287" s="41"/>
      <c r="V3287" s="41"/>
    </row>
    <row r="3288" s="11" customFormat="1" ht="15" spans="1:22">
      <c r="A3288" s="21" t="s">
        <v>742</v>
      </c>
      <c r="B3288" s="22" t="s">
        <v>743</v>
      </c>
      <c r="C3288" s="42" t="s">
        <v>4880</v>
      </c>
      <c r="D3288" s="27">
        <v>193</v>
      </c>
      <c r="E3288" s="22" t="str">
        <f>VLOOKUP(A3288,[4]技术合作!$1:$1048576,3,FALSE)</f>
        <v>北京市</v>
      </c>
      <c r="F3288" s="25" t="s">
        <v>4893</v>
      </c>
      <c r="G3288" s="21" t="s">
        <v>742</v>
      </c>
      <c r="H3288" s="24"/>
      <c r="I3288" s="41"/>
      <c r="J3288" s="41"/>
      <c r="K3288" s="41"/>
      <c r="L3288" s="41"/>
      <c r="M3288" s="41"/>
      <c r="N3288" s="41"/>
      <c r="O3288" s="41"/>
      <c r="P3288" s="41"/>
      <c r="Q3288" s="41"/>
      <c r="R3288" s="41"/>
      <c r="S3288" s="41"/>
      <c r="T3288" s="41"/>
      <c r="U3288" s="41"/>
      <c r="V3288" s="41"/>
    </row>
    <row r="3289" s="11" customFormat="1" ht="15" spans="1:22">
      <c r="A3289" s="21" t="s">
        <v>742</v>
      </c>
      <c r="B3289" s="22" t="s">
        <v>743</v>
      </c>
      <c r="C3289" s="42" t="s">
        <v>4880</v>
      </c>
      <c r="D3289" s="27">
        <v>193</v>
      </c>
      <c r="E3289" s="22" t="str">
        <f>VLOOKUP(A3289,[4]技术合作!$1:$1048576,3,FALSE)</f>
        <v>北京市</v>
      </c>
      <c r="F3289" s="25" t="s">
        <v>4894</v>
      </c>
      <c r="G3289" s="21" t="s">
        <v>742</v>
      </c>
      <c r="H3289" s="24"/>
      <c r="I3289" s="41"/>
      <c r="J3289" s="41"/>
      <c r="K3289" s="41"/>
      <c r="L3289" s="41"/>
      <c r="M3289" s="41"/>
      <c r="N3289" s="41"/>
      <c r="O3289" s="41"/>
      <c r="P3289" s="41"/>
      <c r="Q3289" s="41"/>
      <c r="R3289" s="41"/>
      <c r="S3289" s="41"/>
      <c r="T3289" s="41"/>
      <c r="U3289" s="41"/>
      <c r="V3289" s="41"/>
    </row>
    <row r="3290" s="11" customFormat="1" ht="15" spans="1:22">
      <c r="A3290" s="21" t="s">
        <v>742</v>
      </c>
      <c r="B3290" s="22" t="s">
        <v>743</v>
      </c>
      <c r="C3290" s="42" t="s">
        <v>4880</v>
      </c>
      <c r="D3290" s="27">
        <v>193</v>
      </c>
      <c r="E3290" s="22" t="str">
        <f>VLOOKUP(A3290,[4]技术合作!$1:$1048576,3,FALSE)</f>
        <v>北京市</v>
      </c>
      <c r="F3290" s="25" t="s">
        <v>4895</v>
      </c>
      <c r="G3290" s="21" t="s">
        <v>742</v>
      </c>
      <c r="H3290" s="24"/>
      <c r="I3290" s="41"/>
      <c r="J3290" s="41"/>
      <c r="K3290" s="41"/>
      <c r="L3290" s="41"/>
      <c r="M3290" s="41"/>
      <c r="N3290" s="41"/>
      <c r="O3290" s="41"/>
      <c r="P3290" s="41"/>
      <c r="Q3290" s="41"/>
      <c r="R3290" s="41"/>
      <c r="S3290" s="41"/>
      <c r="T3290" s="41"/>
      <c r="U3290" s="41"/>
      <c r="V3290" s="41"/>
    </row>
    <row r="3291" s="11" customFormat="1" ht="15" spans="1:22">
      <c r="A3291" s="21" t="s">
        <v>742</v>
      </c>
      <c r="B3291" s="22" t="s">
        <v>743</v>
      </c>
      <c r="C3291" s="42" t="s">
        <v>4880</v>
      </c>
      <c r="D3291" s="27">
        <v>193</v>
      </c>
      <c r="E3291" s="22" t="str">
        <f>VLOOKUP(A3291,[4]技术合作!$1:$1048576,3,FALSE)</f>
        <v>北京市</v>
      </c>
      <c r="F3291" s="25" t="s">
        <v>4896</v>
      </c>
      <c r="G3291" s="21" t="s">
        <v>742</v>
      </c>
      <c r="H3291" s="24"/>
      <c r="I3291" s="41"/>
      <c r="J3291" s="41"/>
      <c r="K3291" s="41"/>
      <c r="L3291" s="41"/>
      <c r="M3291" s="41"/>
      <c r="N3291" s="41"/>
      <c r="O3291" s="41"/>
      <c r="P3291" s="41"/>
      <c r="Q3291" s="41"/>
      <c r="R3291" s="41"/>
      <c r="S3291" s="41"/>
      <c r="T3291" s="41"/>
      <c r="U3291" s="41"/>
      <c r="V3291" s="41"/>
    </row>
    <row r="3292" s="11" customFormat="1" ht="15" spans="1:22">
      <c r="A3292" s="21" t="s">
        <v>742</v>
      </c>
      <c r="B3292" s="22" t="s">
        <v>743</v>
      </c>
      <c r="C3292" s="42" t="s">
        <v>4880</v>
      </c>
      <c r="D3292" s="27">
        <v>193</v>
      </c>
      <c r="E3292" s="22" t="str">
        <f>VLOOKUP(A3292,[4]技术合作!$1:$1048576,3,FALSE)</f>
        <v>北京市</v>
      </c>
      <c r="F3292" s="25" t="s">
        <v>4897</v>
      </c>
      <c r="G3292" s="21" t="s">
        <v>742</v>
      </c>
      <c r="H3292" s="24"/>
      <c r="I3292" s="41"/>
      <c r="J3292" s="41"/>
      <c r="K3292" s="41"/>
      <c r="L3292" s="41"/>
      <c r="M3292" s="41"/>
      <c r="N3292" s="41"/>
      <c r="O3292" s="41"/>
      <c r="P3292" s="41"/>
      <c r="Q3292" s="41"/>
      <c r="R3292" s="41"/>
      <c r="S3292" s="41"/>
      <c r="T3292" s="41"/>
      <c r="U3292" s="41"/>
      <c r="V3292" s="41"/>
    </row>
    <row r="3293" s="11" customFormat="1" ht="15" spans="1:22">
      <c r="A3293" s="21" t="s">
        <v>742</v>
      </c>
      <c r="B3293" s="22" t="s">
        <v>743</v>
      </c>
      <c r="C3293" s="42" t="s">
        <v>4880</v>
      </c>
      <c r="D3293" s="27">
        <v>193</v>
      </c>
      <c r="E3293" s="22" t="str">
        <f>VLOOKUP(A3293,[4]技术合作!$1:$1048576,3,FALSE)</f>
        <v>北京市</v>
      </c>
      <c r="F3293" s="25" t="s">
        <v>4898</v>
      </c>
      <c r="G3293" s="21" t="s">
        <v>742</v>
      </c>
      <c r="H3293" s="24"/>
      <c r="I3293" s="41"/>
      <c r="J3293" s="41"/>
      <c r="K3293" s="41"/>
      <c r="L3293" s="41"/>
      <c r="M3293" s="41"/>
      <c r="N3293" s="41"/>
      <c r="O3293" s="41"/>
      <c r="P3293" s="41"/>
      <c r="Q3293" s="41"/>
      <c r="R3293" s="41"/>
      <c r="S3293" s="41"/>
      <c r="T3293" s="41"/>
      <c r="U3293" s="41"/>
      <c r="V3293" s="41"/>
    </row>
    <row r="3294" s="11" customFormat="1" ht="15" spans="1:22">
      <c r="A3294" s="21" t="s">
        <v>742</v>
      </c>
      <c r="B3294" s="22" t="s">
        <v>743</v>
      </c>
      <c r="C3294" s="42" t="s">
        <v>4880</v>
      </c>
      <c r="D3294" s="27">
        <v>193</v>
      </c>
      <c r="E3294" s="22" t="str">
        <f>VLOOKUP(A3294,[4]技术合作!$1:$1048576,3,FALSE)</f>
        <v>北京市</v>
      </c>
      <c r="F3294" s="25" t="s">
        <v>4899</v>
      </c>
      <c r="G3294" s="21" t="s">
        <v>742</v>
      </c>
      <c r="H3294" s="24"/>
      <c r="I3294" s="41"/>
      <c r="J3294" s="41"/>
      <c r="K3294" s="41"/>
      <c r="L3294" s="41"/>
      <c r="M3294" s="41"/>
      <c r="N3294" s="41"/>
      <c r="O3294" s="41"/>
      <c r="P3294" s="41"/>
      <c r="Q3294" s="41"/>
      <c r="R3294" s="41"/>
      <c r="S3294" s="41"/>
      <c r="T3294" s="41"/>
      <c r="U3294" s="41"/>
      <c r="V3294" s="41"/>
    </row>
    <row r="3295" s="11" customFormat="1" ht="15" spans="1:22">
      <c r="A3295" s="21" t="s">
        <v>742</v>
      </c>
      <c r="B3295" s="22" t="s">
        <v>743</v>
      </c>
      <c r="C3295" s="42" t="s">
        <v>4880</v>
      </c>
      <c r="D3295" s="27">
        <v>193</v>
      </c>
      <c r="E3295" s="22" t="str">
        <f>VLOOKUP(A3295,[4]技术合作!$1:$1048576,3,FALSE)</f>
        <v>北京市</v>
      </c>
      <c r="F3295" s="25" t="s">
        <v>4900</v>
      </c>
      <c r="G3295" s="21" t="s">
        <v>742</v>
      </c>
      <c r="H3295" s="24"/>
      <c r="I3295" s="41"/>
      <c r="J3295" s="41"/>
      <c r="K3295" s="41"/>
      <c r="L3295" s="41"/>
      <c r="M3295" s="41"/>
      <c r="N3295" s="41"/>
      <c r="O3295" s="41"/>
      <c r="P3295" s="41"/>
      <c r="Q3295" s="41"/>
      <c r="R3295" s="41"/>
      <c r="S3295" s="41"/>
      <c r="T3295" s="41"/>
      <c r="U3295" s="41"/>
      <c r="V3295" s="41"/>
    </row>
    <row r="3296" s="11" customFormat="1" ht="15" spans="1:22">
      <c r="A3296" s="21" t="s">
        <v>742</v>
      </c>
      <c r="B3296" s="22" t="s">
        <v>743</v>
      </c>
      <c r="C3296" s="42" t="s">
        <v>4880</v>
      </c>
      <c r="D3296" s="27">
        <v>193</v>
      </c>
      <c r="E3296" s="22" t="str">
        <f>VLOOKUP(A3296,[4]技术合作!$1:$1048576,3,FALSE)</f>
        <v>北京市</v>
      </c>
      <c r="F3296" s="25" t="s">
        <v>4901</v>
      </c>
      <c r="G3296" s="21" t="s">
        <v>742</v>
      </c>
      <c r="H3296" s="24"/>
      <c r="I3296" s="41"/>
      <c r="J3296" s="41"/>
      <c r="K3296" s="41"/>
      <c r="L3296" s="41"/>
      <c r="M3296" s="41"/>
      <c r="N3296" s="41"/>
      <c r="O3296" s="41"/>
      <c r="P3296" s="41"/>
      <c r="Q3296" s="41"/>
      <c r="R3296" s="41"/>
      <c r="S3296" s="41"/>
      <c r="T3296" s="41"/>
      <c r="U3296" s="41"/>
      <c r="V3296" s="41"/>
    </row>
    <row r="3297" s="11" customFormat="1" ht="15" spans="1:22">
      <c r="A3297" s="21" t="s">
        <v>742</v>
      </c>
      <c r="B3297" s="22" t="s">
        <v>743</v>
      </c>
      <c r="C3297" s="42" t="s">
        <v>4880</v>
      </c>
      <c r="D3297" s="27">
        <v>193</v>
      </c>
      <c r="E3297" s="22" t="str">
        <f>VLOOKUP(A3297,[4]技术合作!$1:$1048576,3,FALSE)</f>
        <v>北京市</v>
      </c>
      <c r="F3297" s="25" t="s">
        <v>4902</v>
      </c>
      <c r="G3297" s="21" t="s">
        <v>742</v>
      </c>
      <c r="H3297" s="24"/>
      <c r="I3297" s="41"/>
      <c r="J3297" s="41"/>
      <c r="K3297" s="41"/>
      <c r="L3297" s="41"/>
      <c r="M3297" s="41"/>
      <c r="N3297" s="41"/>
      <c r="O3297" s="41"/>
      <c r="P3297" s="41"/>
      <c r="Q3297" s="41"/>
      <c r="R3297" s="41"/>
      <c r="S3297" s="41"/>
      <c r="T3297" s="41"/>
      <c r="U3297" s="41"/>
      <c r="V3297" s="41"/>
    </row>
    <row r="3298" s="11" customFormat="1" ht="15" spans="1:22">
      <c r="A3298" s="21" t="s">
        <v>742</v>
      </c>
      <c r="B3298" s="22" t="s">
        <v>743</v>
      </c>
      <c r="C3298" s="42" t="s">
        <v>4880</v>
      </c>
      <c r="D3298" s="27">
        <v>193</v>
      </c>
      <c r="E3298" s="22" t="str">
        <f>VLOOKUP(A3298,[4]技术合作!$1:$1048576,3,FALSE)</f>
        <v>北京市</v>
      </c>
      <c r="F3298" s="25" t="s">
        <v>4903</v>
      </c>
      <c r="G3298" s="21" t="s">
        <v>742</v>
      </c>
      <c r="H3298" s="24"/>
      <c r="I3298" s="41"/>
      <c r="J3298" s="41"/>
      <c r="K3298" s="41"/>
      <c r="L3298" s="41"/>
      <c r="M3298" s="41"/>
      <c r="N3298" s="41"/>
      <c r="O3298" s="41"/>
      <c r="P3298" s="41"/>
      <c r="Q3298" s="41"/>
      <c r="R3298" s="41"/>
      <c r="S3298" s="41"/>
      <c r="T3298" s="41"/>
      <c r="U3298" s="41"/>
      <c r="V3298" s="41"/>
    </row>
    <row r="3299" s="11" customFormat="1" ht="15" spans="1:22">
      <c r="A3299" s="21" t="s">
        <v>742</v>
      </c>
      <c r="B3299" s="22" t="s">
        <v>743</v>
      </c>
      <c r="C3299" s="42" t="s">
        <v>4880</v>
      </c>
      <c r="D3299" s="27">
        <v>193</v>
      </c>
      <c r="E3299" s="22" t="str">
        <f>VLOOKUP(A3299,[4]技术合作!$1:$1048576,3,FALSE)</f>
        <v>北京市</v>
      </c>
      <c r="F3299" s="25" t="s">
        <v>4904</v>
      </c>
      <c r="G3299" s="21" t="s">
        <v>742</v>
      </c>
      <c r="H3299" s="24"/>
      <c r="I3299" s="41"/>
      <c r="J3299" s="41"/>
      <c r="K3299" s="41"/>
      <c r="L3299" s="41"/>
      <c r="M3299" s="41"/>
      <c r="N3299" s="41"/>
      <c r="O3299" s="41"/>
      <c r="P3299" s="41"/>
      <c r="Q3299" s="41"/>
      <c r="R3299" s="41"/>
      <c r="S3299" s="41"/>
      <c r="T3299" s="41"/>
      <c r="U3299" s="41"/>
      <c r="V3299" s="41"/>
    </row>
    <row r="3300" s="11" customFormat="1" ht="15" spans="1:22">
      <c r="A3300" s="21" t="s">
        <v>742</v>
      </c>
      <c r="B3300" s="22" t="s">
        <v>743</v>
      </c>
      <c r="C3300" s="42" t="s">
        <v>4880</v>
      </c>
      <c r="D3300" s="27">
        <v>193</v>
      </c>
      <c r="E3300" s="22" t="str">
        <f>VLOOKUP(A3300,[4]技术合作!$1:$1048576,3,FALSE)</f>
        <v>北京市</v>
      </c>
      <c r="F3300" s="25" t="s">
        <v>4905</v>
      </c>
      <c r="G3300" s="21" t="s">
        <v>742</v>
      </c>
      <c r="H3300" s="24"/>
      <c r="I3300" s="41"/>
      <c r="J3300" s="41"/>
      <c r="K3300" s="41"/>
      <c r="L3300" s="41"/>
      <c r="M3300" s="41"/>
      <c r="N3300" s="41"/>
      <c r="O3300" s="41"/>
      <c r="P3300" s="41"/>
      <c r="Q3300" s="41"/>
      <c r="R3300" s="41"/>
      <c r="S3300" s="41"/>
      <c r="T3300" s="41"/>
      <c r="U3300" s="41"/>
      <c r="V3300" s="41"/>
    </row>
    <row r="3301" s="11" customFormat="1" ht="15" spans="1:22">
      <c r="A3301" s="21" t="s">
        <v>742</v>
      </c>
      <c r="B3301" s="22" t="s">
        <v>743</v>
      </c>
      <c r="C3301" s="42" t="s">
        <v>4880</v>
      </c>
      <c r="D3301" s="27">
        <v>193</v>
      </c>
      <c r="E3301" s="22" t="str">
        <f>VLOOKUP(A3301,[4]技术合作!$1:$1048576,3,FALSE)</f>
        <v>北京市</v>
      </c>
      <c r="F3301" s="25" t="s">
        <v>4906</v>
      </c>
      <c r="G3301" s="21" t="s">
        <v>742</v>
      </c>
      <c r="H3301" s="24"/>
      <c r="I3301" s="41"/>
      <c r="J3301" s="41"/>
      <c r="K3301" s="41"/>
      <c r="L3301" s="41"/>
      <c r="M3301" s="41"/>
      <c r="N3301" s="41"/>
      <c r="O3301" s="41"/>
      <c r="P3301" s="41"/>
      <c r="Q3301" s="41"/>
      <c r="R3301" s="41"/>
      <c r="S3301" s="41"/>
      <c r="T3301" s="41"/>
      <c r="U3301" s="41"/>
      <c r="V3301" s="41"/>
    </row>
    <row r="3302" s="11" customFormat="1" ht="15" spans="1:22">
      <c r="A3302" s="21" t="s">
        <v>742</v>
      </c>
      <c r="B3302" s="22" t="s">
        <v>743</v>
      </c>
      <c r="C3302" s="42" t="s">
        <v>4880</v>
      </c>
      <c r="D3302" s="27">
        <v>193</v>
      </c>
      <c r="E3302" s="22" t="str">
        <f>VLOOKUP(A3302,[4]技术合作!$1:$1048576,3,FALSE)</f>
        <v>北京市</v>
      </c>
      <c r="F3302" s="25" t="s">
        <v>4907</v>
      </c>
      <c r="G3302" s="21" t="s">
        <v>742</v>
      </c>
      <c r="H3302" s="24"/>
      <c r="I3302" s="41"/>
      <c r="J3302" s="41"/>
      <c r="K3302" s="41"/>
      <c r="L3302" s="41"/>
      <c r="M3302" s="41"/>
      <c r="N3302" s="41"/>
      <c r="O3302" s="41"/>
      <c r="P3302" s="41"/>
      <c r="Q3302" s="41"/>
      <c r="R3302" s="41"/>
      <c r="S3302" s="41"/>
      <c r="T3302" s="41"/>
      <c r="U3302" s="41"/>
      <c r="V3302" s="41"/>
    </row>
    <row r="3303" s="11" customFormat="1" ht="15" spans="1:22">
      <c r="A3303" s="21" t="s">
        <v>742</v>
      </c>
      <c r="B3303" s="22" t="s">
        <v>743</v>
      </c>
      <c r="C3303" s="42" t="s">
        <v>4880</v>
      </c>
      <c r="D3303" s="27">
        <v>193</v>
      </c>
      <c r="E3303" s="22" t="str">
        <f>VLOOKUP(A3303,[4]技术合作!$1:$1048576,3,FALSE)</f>
        <v>北京市</v>
      </c>
      <c r="F3303" s="25" t="s">
        <v>4908</v>
      </c>
      <c r="G3303" s="21" t="s">
        <v>742</v>
      </c>
      <c r="H3303" s="24"/>
      <c r="I3303" s="41"/>
      <c r="J3303" s="41"/>
      <c r="K3303" s="41"/>
      <c r="L3303" s="41"/>
      <c r="M3303" s="41"/>
      <c r="N3303" s="41"/>
      <c r="O3303" s="41"/>
      <c r="P3303" s="41"/>
      <c r="Q3303" s="41"/>
      <c r="R3303" s="41"/>
      <c r="S3303" s="41"/>
      <c r="T3303" s="41"/>
      <c r="U3303" s="41"/>
      <c r="V3303" s="41"/>
    </row>
    <row r="3304" s="11" customFormat="1" ht="15" spans="1:22">
      <c r="A3304" s="21" t="s">
        <v>742</v>
      </c>
      <c r="B3304" s="22" t="s">
        <v>743</v>
      </c>
      <c r="C3304" s="42" t="s">
        <v>4880</v>
      </c>
      <c r="D3304" s="27">
        <v>193</v>
      </c>
      <c r="E3304" s="22" t="str">
        <f>VLOOKUP(A3304,[4]技术合作!$1:$1048576,3,FALSE)</f>
        <v>北京市</v>
      </c>
      <c r="F3304" s="25" t="s">
        <v>4909</v>
      </c>
      <c r="G3304" s="21" t="s">
        <v>742</v>
      </c>
      <c r="H3304" s="24"/>
      <c r="I3304" s="41"/>
      <c r="J3304" s="41"/>
      <c r="K3304" s="41"/>
      <c r="L3304" s="41"/>
      <c r="M3304" s="41"/>
      <c r="N3304" s="41"/>
      <c r="O3304" s="41"/>
      <c r="P3304" s="41"/>
      <c r="Q3304" s="41"/>
      <c r="R3304" s="41"/>
      <c r="S3304" s="41"/>
      <c r="T3304" s="41"/>
      <c r="U3304" s="41"/>
      <c r="V3304" s="41"/>
    </row>
    <row r="3305" s="11" customFormat="1" ht="15" spans="1:22">
      <c r="A3305" s="21" t="s">
        <v>742</v>
      </c>
      <c r="B3305" s="22" t="s">
        <v>743</v>
      </c>
      <c r="C3305" s="42" t="s">
        <v>4880</v>
      </c>
      <c r="D3305" s="27">
        <v>193</v>
      </c>
      <c r="E3305" s="22" t="str">
        <f>VLOOKUP(A3305,[4]技术合作!$1:$1048576,3,FALSE)</f>
        <v>北京市</v>
      </c>
      <c r="F3305" s="25" t="s">
        <v>4910</v>
      </c>
      <c r="G3305" s="21" t="s">
        <v>742</v>
      </c>
      <c r="H3305" s="24"/>
      <c r="I3305" s="41"/>
      <c r="J3305" s="41"/>
      <c r="K3305" s="41"/>
      <c r="L3305" s="41"/>
      <c r="M3305" s="41"/>
      <c r="N3305" s="41"/>
      <c r="O3305" s="41"/>
      <c r="P3305" s="41"/>
      <c r="Q3305" s="41"/>
      <c r="R3305" s="41"/>
      <c r="S3305" s="41"/>
      <c r="T3305" s="41"/>
      <c r="U3305" s="41"/>
      <c r="V3305" s="41"/>
    </row>
    <row r="3306" s="11" customFormat="1" ht="15" spans="1:22">
      <c r="A3306" s="21" t="s">
        <v>742</v>
      </c>
      <c r="B3306" s="22" t="s">
        <v>743</v>
      </c>
      <c r="C3306" s="42" t="s">
        <v>4880</v>
      </c>
      <c r="D3306" s="27">
        <v>193</v>
      </c>
      <c r="E3306" s="22" t="str">
        <f>VLOOKUP(A3306,[4]技术合作!$1:$1048576,3,FALSE)</f>
        <v>北京市</v>
      </c>
      <c r="F3306" s="25" t="s">
        <v>4911</v>
      </c>
      <c r="G3306" s="21" t="s">
        <v>742</v>
      </c>
      <c r="H3306" s="24"/>
      <c r="I3306" s="41"/>
      <c r="J3306" s="41"/>
      <c r="K3306" s="41"/>
      <c r="L3306" s="41"/>
      <c r="M3306" s="41"/>
      <c r="N3306" s="41"/>
      <c r="O3306" s="41"/>
      <c r="P3306" s="41"/>
      <c r="Q3306" s="41"/>
      <c r="R3306" s="41"/>
      <c r="S3306" s="41"/>
      <c r="T3306" s="41"/>
      <c r="U3306" s="41"/>
      <c r="V3306" s="41"/>
    </row>
    <row r="3307" s="11" customFormat="1" ht="15" spans="1:22">
      <c r="A3307" s="21" t="s">
        <v>742</v>
      </c>
      <c r="B3307" s="22" t="s">
        <v>743</v>
      </c>
      <c r="C3307" s="42" t="s">
        <v>4880</v>
      </c>
      <c r="D3307" s="27">
        <v>193</v>
      </c>
      <c r="E3307" s="22" t="str">
        <f>VLOOKUP(A3307,[4]技术合作!$1:$1048576,3,FALSE)</f>
        <v>北京市</v>
      </c>
      <c r="F3307" s="25" t="s">
        <v>4912</v>
      </c>
      <c r="G3307" s="21" t="s">
        <v>742</v>
      </c>
      <c r="H3307" s="24"/>
      <c r="I3307" s="41"/>
      <c r="J3307" s="41"/>
      <c r="K3307" s="41"/>
      <c r="L3307" s="41"/>
      <c r="M3307" s="41"/>
      <c r="N3307" s="41"/>
      <c r="O3307" s="41"/>
      <c r="P3307" s="41"/>
      <c r="Q3307" s="41"/>
      <c r="R3307" s="41"/>
      <c r="S3307" s="41"/>
      <c r="T3307" s="41"/>
      <c r="U3307" s="41"/>
      <c r="V3307" s="41"/>
    </row>
    <row r="3308" s="11" customFormat="1" ht="15" spans="1:22">
      <c r="A3308" s="21" t="s">
        <v>742</v>
      </c>
      <c r="B3308" s="22" t="s">
        <v>743</v>
      </c>
      <c r="C3308" s="42" t="s">
        <v>4880</v>
      </c>
      <c r="D3308" s="27">
        <v>193</v>
      </c>
      <c r="E3308" s="22" t="str">
        <f>VLOOKUP(A3308,[4]技术合作!$1:$1048576,3,FALSE)</f>
        <v>北京市</v>
      </c>
      <c r="F3308" s="25" t="s">
        <v>4913</v>
      </c>
      <c r="G3308" s="21" t="s">
        <v>742</v>
      </c>
      <c r="H3308" s="24"/>
      <c r="I3308" s="41"/>
      <c r="J3308" s="41"/>
      <c r="K3308" s="41"/>
      <c r="L3308" s="41"/>
      <c r="M3308" s="41"/>
      <c r="N3308" s="41"/>
      <c r="O3308" s="41"/>
      <c r="P3308" s="41"/>
      <c r="Q3308" s="41"/>
      <c r="R3308" s="41"/>
      <c r="S3308" s="41"/>
      <c r="T3308" s="41"/>
      <c r="U3308" s="41"/>
      <c r="V3308" s="41"/>
    </row>
    <row r="3309" s="11" customFormat="1" ht="15" spans="1:22">
      <c r="A3309" s="21" t="s">
        <v>742</v>
      </c>
      <c r="B3309" s="22" t="s">
        <v>743</v>
      </c>
      <c r="C3309" s="42" t="s">
        <v>4880</v>
      </c>
      <c r="D3309" s="27">
        <v>193</v>
      </c>
      <c r="E3309" s="22" t="str">
        <f>VLOOKUP(A3309,[4]技术合作!$1:$1048576,3,FALSE)</f>
        <v>北京市</v>
      </c>
      <c r="F3309" s="25" t="s">
        <v>4914</v>
      </c>
      <c r="G3309" s="21" t="s">
        <v>742</v>
      </c>
      <c r="H3309" s="24"/>
      <c r="I3309" s="41"/>
      <c r="J3309" s="41"/>
      <c r="K3309" s="41"/>
      <c r="L3309" s="41"/>
      <c r="M3309" s="41"/>
      <c r="N3309" s="41"/>
      <c r="O3309" s="41"/>
      <c r="P3309" s="41"/>
      <c r="Q3309" s="41"/>
      <c r="R3309" s="41"/>
      <c r="S3309" s="41"/>
      <c r="T3309" s="41"/>
      <c r="U3309" s="41"/>
      <c r="V3309" s="41"/>
    </row>
    <row r="3310" s="11" customFormat="1" ht="15" spans="1:22">
      <c r="A3310" s="21" t="s">
        <v>742</v>
      </c>
      <c r="B3310" s="22" t="s">
        <v>743</v>
      </c>
      <c r="C3310" s="42" t="s">
        <v>4880</v>
      </c>
      <c r="D3310" s="27">
        <v>193</v>
      </c>
      <c r="E3310" s="22" t="str">
        <f>VLOOKUP(A3310,[4]技术合作!$1:$1048576,3,FALSE)</f>
        <v>北京市</v>
      </c>
      <c r="F3310" s="25" t="s">
        <v>4915</v>
      </c>
      <c r="G3310" s="21" t="s">
        <v>742</v>
      </c>
      <c r="H3310" s="24"/>
      <c r="I3310" s="41"/>
      <c r="J3310" s="41"/>
      <c r="K3310" s="41"/>
      <c r="L3310" s="41"/>
      <c r="M3310" s="41"/>
      <c r="N3310" s="41"/>
      <c r="O3310" s="41"/>
      <c r="P3310" s="41"/>
      <c r="Q3310" s="41"/>
      <c r="R3310" s="41"/>
      <c r="S3310" s="41"/>
      <c r="T3310" s="41"/>
      <c r="U3310" s="41"/>
      <c r="V3310" s="41"/>
    </row>
    <row r="3311" s="11" customFormat="1" ht="15" spans="1:22">
      <c r="A3311" s="21" t="s">
        <v>742</v>
      </c>
      <c r="B3311" s="22" t="s">
        <v>743</v>
      </c>
      <c r="C3311" s="42" t="s">
        <v>4880</v>
      </c>
      <c r="D3311" s="27">
        <v>193</v>
      </c>
      <c r="E3311" s="22" t="str">
        <f>VLOOKUP(A3311,[4]技术合作!$1:$1048576,3,FALSE)</f>
        <v>北京市</v>
      </c>
      <c r="F3311" s="25" t="s">
        <v>4916</v>
      </c>
      <c r="G3311" s="21" t="s">
        <v>742</v>
      </c>
      <c r="H3311" s="24"/>
      <c r="I3311" s="41"/>
      <c r="J3311" s="41"/>
      <c r="K3311" s="41"/>
      <c r="L3311" s="41"/>
      <c r="M3311" s="41"/>
      <c r="N3311" s="41"/>
      <c r="O3311" s="41"/>
      <c r="P3311" s="41"/>
      <c r="Q3311" s="41"/>
      <c r="R3311" s="41"/>
      <c r="S3311" s="41"/>
      <c r="T3311" s="41"/>
      <c r="U3311" s="41"/>
      <c r="V3311" s="41"/>
    </row>
    <row r="3312" s="11" customFormat="1" ht="15" spans="1:22">
      <c r="A3312" s="21" t="s">
        <v>742</v>
      </c>
      <c r="B3312" s="22" t="s">
        <v>743</v>
      </c>
      <c r="C3312" s="42" t="s">
        <v>4880</v>
      </c>
      <c r="D3312" s="27">
        <v>193</v>
      </c>
      <c r="E3312" s="22" t="str">
        <f>VLOOKUP(A3312,[4]技术合作!$1:$1048576,3,FALSE)</f>
        <v>北京市</v>
      </c>
      <c r="F3312" s="25" t="s">
        <v>4917</v>
      </c>
      <c r="G3312" s="21" t="s">
        <v>742</v>
      </c>
      <c r="H3312" s="24"/>
      <c r="I3312" s="41"/>
      <c r="J3312" s="41"/>
      <c r="K3312" s="41"/>
      <c r="L3312" s="41"/>
      <c r="M3312" s="41"/>
      <c r="N3312" s="41"/>
      <c r="O3312" s="41"/>
      <c r="P3312" s="41"/>
      <c r="Q3312" s="41"/>
      <c r="R3312" s="41"/>
      <c r="S3312" s="41"/>
      <c r="T3312" s="41"/>
      <c r="U3312" s="41"/>
      <c r="V3312" s="41"/>
    </row>
    <row r="3313" s="11" customFormat="1" ht="15" spans="1:22">
      <c r="A3313" s="21" t="s">
        <v>742</v>
      </c>
      <c r="B3313" s="22" t="s">
        <v>743</v>
      </c>
      <c r="C3313" s="42" t="s">
        <v>4880</v>
      </c>
      <c r="D3313" s="27">
        <v>193</v>
      </c>
      <c r="E3313" s="22" t="str">
        <f>VLOOKUP(A3313,[4]技术合作!$1:$1048576,3,FALSE)</f>
        <v>北京市</v>
      </c>
      <c r="F3313" s="25" t="s">
        <v>4918</v>
      </c>
      <c r="G3313" s="21" t="s">
        <v>742</v>
      </c>
      <c r="H3313" s="24"/>
      <c r="I3313" s="41"/>
      <c r="J3313" s="41"/>
      <c r="K3313" s="41"/>
      <c r="L3313" s="41"/>
      <c r="M3313" s="41"/>
      <c r="N3313" s="41"/>
      <c r="O3313" s="41"/>
      <c r="P3313" s="41"/>
      <c r="Q3313" s="41"/>
      <c r="R3313" s="41"/>
      <c r="S3313" s="41"/>
      <c r="T3313" s="41"/>
      <c r="U3313" s="41"/>
      <c r="V3313" s="41"/>
    </row>
    <row r="3314" s="11" customFormat="1" ht="15" spans="1:22">
      <c r="A3314" s="21" t="s">
        <v>742</v>
      </c>
      <c r="B3314" s="22" t="s">
        <v>743</v>
      </c>
      <c r="C3314" s="42" t="s">
        <v>4880</v>
      </c>
      <c r="D3314" s="27">
        <v>193</v>
      </c>
      <c r="E3314" s="22" t="str">
        <f>VLOOKUP(A3314,[4]技术合作!$1:$1048576,3,FALSE)</f>
        <v>北京市</v>
      </c>
      <c r="F3314" s="25" t="s">
        <v>4919</v>
      </c>
      <c r="G3314" s="21" t="s">
        <v>742</v>
      </c>
      <c r="H3314" s="24"/>
      <c r="I3314" s="41"/>
      <c r="J3314" s="41"/>
      <c r="K3314" s="41"/>
      <c r="L3314" s="41"/>
      <c r="M3314" s="41"/>
      <c r="N3314" s="41"/>
      <c r="O3314" s="41"/>
      <c r="P3314" s="41"/>
      <c r="Q3314" s="41"/>
      <c r="R3314" s="41"/>
      <c r="S3314" s="41"/>
      <c r="T3314" s="41"/>
      <c r="U3314" s="41"/>
      <c r="V3314" s="41"/>
    </row>
    <row r="3315" s="11" customFormat="1" ht="15" spans="1:22">
      <c r="A3315" s="21" t="s">
        <v>742</v>
      </c>
      <c r="B3315" s="22" t="s">
        <v>743</v>
      </c>
      <c r="C3315" s="42" t="s">
        <v>4880</v>
      </c>
      <c r="D3315" s="27">
        <v>193</v>
      </c>
      <c r="E3315" s="22" t="str">
        <f>VLOOKUP(A3315,[4]技术合作!$1:$1048576,3,FALSE)</f>
        <v>北京市</v>
      </c>
      <c r="F3315" s="25" t="s">
        <v>4920</v>
      </c>
      <c r="G3315" s="21" t="s">
        <v>742</v>
      </c>
      <c r="H3315" s="24"/>
      <c r="I3315" s="41"/>
      <c r="J3315" s="41"/>
      <c r="K3315" s="41"/>
      <c r="L3315" s="41"/>
      <c r="M3315" s="41"/>
      <c r="N3315" s="41"/>
      <c r="O3315" s="41"/>
      <c r="P3315" s="41"/>
      <c r="Q3315" s="41"/>
      <c r="R3315" s="41"/>
      <c r="S3315" s="41"/>
      <c r="T3315" s="41"/>
      <c r="U3315" s="41"/>
      <c r="V3315" s="41"/>
    </row>
    <row r="3316" s="11" customFormat="1" ht="15" spans="1:22">
      <c r="A3316" s="21" t="s">
        <v>742</v>
      </c>
      <c r="B3316" s="22" t="s">
        <v>743</v>
      </c>
      <c r="C3316" s="42" t="s">
        <v>4880</v>
      </c>
      <c r="D3316" s="27">
        <v>193</v>
      </c>
      <c r="E3316" s="22" t="str">
        <f>VLOOKUP(A3316,[4]技术合作!$1:$1048576,3,FALSE)</f>
        <v>北京市</v>
      </c>
      <c r="F3316" s="25" t="s">
        <v>4921</v>
      </c>
      <c r="G3316" s="21" t="s">
        <v>742</v>
      </c>
      <c r="H3316" s="24"/>
      <c r="I3316" s="41"/>
      <c r="J3316" s="41"/>
      <c r="K3316" s="41"/>
      <c r="L3316" s="41"/>
      <c r="M3316" s="41"/>
      <c r="N3316" s="41"/>
      <c r="O3316" s="41"/>
      <c r="P3316" s="41"/>
      <c r="Q3316" s="41"/>
      <c r="R3316" s="41"/>
      <c r="S3316" s="41"/>
      <c r="T3316" s="41"/>
      <c r="U3316" s="41"/>
      <c r="V3316" s="41"/>
    </row>
    <row r="3317" s="11" customFormat="1" ht="15" spans="1:22">
      <c r="A3317" s="21" t="s">
        <v>742</v>
      </c>
      <c r="B3317" s="22" t="s">
        <v>743</v>
      </c>
      <c r="C3317" s="42" t="s">
        <v>4880</v>
      </c>
      <c r="D3317" s="27">
        <v>193</v>
      </c>
      <c r="E3317" s="22" t="str">
        <f>VLOOKUP(A3317,[4]技术合作!$1:$1048576,3,FALSE)</f>
        <v>北京市</v>
      </c>
      <c r="F3317" s="25" t="s">
        <v>4922</v>
      </c>
      <c r="G3317" s="21" t="s">
        <v>742</v>
      </c>
      <c r="H3317" s="24"/>
      <c r="I3317" s="41"/>
      <c r="J3317" s="41"/>
      <c r="K3317" s="41"/>
      <c r="L3317" s="41"/>
      <c r="M3317" s="41"/>
      <c r="N3317" s="41"/>
      <c r="O3317" s="41"/>
      <c r="P3317" s="41"/>
      <c r="Q3317" s="41"/>
      <c r="R3317" s="41"/>
      <c r="S3317" s="41"/>
      <c r="T3317" s="41"/>
      <c r="U3317" s="41"/>
      <c r="V3317" s="41"/>
    </row>
    <row r="3318" s="11" customFormat="1" ht="15" spans="1:22">
      <c r="A3318" s="21" t="s">
        <v>742</v>
      </c>
      <c r="B3318" s="22" t="s">
        <v>743</v>
      </c>
      <c r="C3318" s="42" t="s">
        <v>4880</v>
      </c>
      <c r="D3318" s="27">
        <v>193</v>
      </c>
      <c r="E3318" s="22" t="str">
        <f>VLOOKUP(A3318,[4]技术合作!$1:$1048576,3,FALSE)</f>
        <v>北京市</v>
      </c>
      <c r="F3318" s="25" t="s">
        <v>4923</v>
      </c>
      <c r="G3318" s="21" t="s">
        <v>742</v>
      </c>
      <c r="H3318" s="24"/>
      <c r="I3318" s="41"/>
      <c r="J3318" s="41"/>
      <c r="K3318" s="41"/>
      <c r="L3318" s="41"/>
      <c r="M3318" s="41"/>
      <c r="N3318" s="41"/>
      <c r="O3318" s="41"/>
      <c r="P3318" s="41"/>
      <c r="Q3318" s="41"/>
      <c r="R3318" s="41"/>
      <c r="S3318" s="41"/>
      <c r="T3318" s="41"/>
      <c r="U3318" s="41"/>
      <c r="V3318" s="41"/>
    </row>
    <row r="3319" s="11" customFormat="1" ht="15" spans="1:22">
      <c r="A3319" s="21" t="s">
        <v>742</v>
      </c>
      <c r="B3319" s="22" t="s">
        <v>743</v>
      </c>
      <c r="C3319" s="42" t="s">
        <v>4880</v>
      </c>
      <c r="D3319" s="27">
        <v>193</v>
      </c>
      <c r="E3319" s="22" t="str">
        <f>VLOOKUP(A3319,[4]技术合作!$1:$1048576,3,FALSE)</f>
        <v>北京市</v>
      </c>
      <c r="F3319" s="25" t="s">
        <v>4924</v>
      </c>
      <c r="G3319" s="21" t="s">
        <v>742</v>
      </c>
      <c r="H3319" s="24"/>
      <c r="I3319" s="41"/>
      <c r="J3319" s="41"/>
      <c r="K3319" s="41"/>
      <c r="L3319" s="41"/>
      <c r="M3319" s="41"/>
      <c r="N3319" s="41"/>
      <c r="O3319" s="41"/>
      <c r="P3319" s="41"/>
      <c r="Q3319" s="41"/>
      <c r="R3319" s="41"/>
      <c r="S3319" s="41"/>
      <c r="T3319" s="41"/>
      <c r="U3319" s="41"/>
      <c r="V3319" s="41"/>
    </row>
    <row r="3320" s="11" customFormat="1" ht="15" spans="1:22">
      <c r="A3320" s="21" t="s">
        <v>742</v>
      </c>
      <c r="B3320" s="22" t="s">
        <v>743</v>
      </c>
      <c r="C3320" s="42" t="s">
        <v>4880</v>
      </c>
      <c r="D3320" s="27">
        <v>193</v>
      </c>
      <c r="E3320" s="22" t="str">
        <f>VLOOKUP(A3320,[4]技术合作!$1:$1048576,3,FALSE)</f>
        <v>北京市</v>
      </c>
      <c r="F3320" s="25" t="s">
        <v>4925</v>
      </c>
      <c r="G3320" s="21" t="s">
        <v>742</v>
      </c>
      <c r="H3320" s="24"/>
      <c r="I3320" s="41"/>
      <c r="J3320" s="41"/>
      <c r="K3320" s="41"/>
      <c r="L3320" s="41"/>
      <c r="M3320" s="41"/>
      <c r="N3320" s="41"/>
      <c r="O3320" s="41"/>
      <c r="P3320" s="41"/>
      <c r="Q3320" s="41"/>
      <c r="R3320" s="41"/>
      <c r="S3320" s="41"/>
      <c r="T3320" s="41"/>
      <c r="U3320" s="41"/>
      <c r="V3320" s="41"/>
    </row>
    <row r="3321" s="11" customFormat="1" ht="15" spans="1:22">
      <c r="A3321" s="21" t="s">
        <v>742</v>
      </c>
      <c r="B3321" s="22" t="s">
        <v>743</v>
      </c>
      <c r="C3321" s="42" t="s">
        <v>4880</v>
      </c>
      <c r="D3321" s="27">
        <v>193</v>
      </c>
      <c r="E3321" s="22" t="str">
        <f>VLOOKUP(A3321,[4]技术合作!$1:$1048576,3,FALSE)</f>
        <v>北京市</v>
      </c>
      <c r="F3321" s="25" t="s">
        <v>4926</v>
      </c>
      <c r="G3321" s="21" t="s">
        <v>742</v>
      </c>
      <c r="H3321" s="24"/>
      <c r="I3321" s="41"/>
      <c r="J3321" s="41"/>
      <c r="K3321" s="41"/>
      <c r="L3321" s="41"/>
      <c r="M3321" s="41"/>
      <c r="N3321" s="41"/>
      <c r="O3321" s="41"/>
      <c r="P3321" s="41"/>
      <c r="Q3321" s="41"/>
      <c r="R3321" s="41"/>
      <c r="S3321" s="41"/>
      <c r="T3321" s="41"/>
      <c r="U3321" s="41"/>
      <c r="V3321" s="41"/>
    </row>
    <row r="3322" s="11" customFormat="1" ht="15" spans="1:22">
      <c r="A3322" s="21" t="s">
        <v>742</v>
      </c>
      <c r="B3322" s="22" t="s">
        <v>743</v>
      </c>
      <c r="C3322" s="42" t="s">
        <v>4880</v>
      </c>
      <c r="D3322" s="27">
        <v>193</v>
      </c>
      <c r="E3322" s="22" t="str">
        <f>VLOOKUP(A3322,[4]技术合作!$1:$1048576,3,FALSE)</f>
        <v>北京市</v>
      </c>
      <c r="F3322" s="25" t="s">
        <v>4927</v>
      </c>
      <c r="G3322" s="21" t="s">
        <v>742</v>
      </c>
      <c r="H3322" s="24"/>
      <c r="I3322" s="41"/>
      <c r="J3322" s="41"/>
      <c r="K3322" s="41"/>
      <c r="L3322" s="41"/>
      <c r="M3322" s="41"/>
      <c r="N3322" s="41"/>
      <c r="O3322" s="41"/>
      <c r="P3322" s="41"/>
      <c r="Q3322" s="41"/>
      <c r="R3322" s="41"/>
      <c r="S3322" s="41"/>
      <c r="T3322" s="41"/>
      <c r="U3322" s="41"/>
      <c r="V3322" s="41"/>
    </row>
    <row r="3323" s="11" customFormat="1" ht="15" spans="1:22">
      <c r="A3323" s="21" t="s">
        <v>742</v>
      </c>
      <c r="B3323" s="22" t="s">
        <v>743</v>
      </c>
      <c r="C3323" s="42" t="s">
        <v>4880</v>
      </c>
      <c r="D3323" s="27">
        <v>193</v>
      </c>
      <c r="E3323" s="22" t="str">
        <f>VLOOKUP(A3323,[4]技术合作!$1:$1048576,3,FALSE)</f>
        <v>北京市</v>
      </c>
      <c r="F3323" s="25" t="s">
        <v>4928</v>
      </c>
      <c r="G3323" s="21" t="s">
        <v>742</v>
      </c>
      <c r="H3323" s="24"/>
      <c r="I3323" s="41"/>
      <c r="J3323" s="41"/>
      <c r="K3323" s="41"/>
      <c r="L3323" s="41"/>
      <c r="M3323" s="41"/>
      <c r="N3323" s="41"/>
      <c r="O3323" s="41"/>
      <c r="P3323" s="41"/>
      <c r="Q3323" s="41"/>
      <c r="R3323" s="41"/>
      <c r="S3323" s="41"/>
      <c r="T3323" s="41"/>
      <c r="U3323" s="41"/>
      <c r="V3323" s="41"/>
    </row>
    <row r="3324" s="11" customFormat="1" ht="15" spans="1:22">
      <c r="A3324" s="21" t="s">
        <v>742</v>
      </c>
      <c r="B3324" s="22" t="s">
        <v>743</v>
      </c>
      <c r="C3324" s="42" t="s">
        <v>4880</v>
      </c>
      <c r="D3324" s="27">
        <v>193</v>
      </c>
      <c r="E3324" s="22" t="str">
        <f>VLOOKUP(A3324,[4]技术合作!$1:$1048576,3,FALSE)</f>
        <v>北京市</v>
      </c>
      <c r="F3324" s="25" t="s">
        <v>4929</v>
      </c>
      <c r="G3324" s="21" t="s">
        <v>742</v>
      </c>
      <c r="H3324" s="24"/>
      <c r="I3324" s="41"/>
      <c r="J3324" s="41"/>
      <c r="K3324" s="41"/>
      <c r="L3324" s="41"/>
      <c r="M3324" s="41"/>
      <c r="N3324" s="41"/>
      <c r="O3324" s="41"/>
      <c r="P3324" s="41"/>
      <c r="Q3324" s="41"/>
      <c r="R3324" s="41"/>
      <c r="S3324" s="41"/>
      <c r="T3324" s="41"/>
      <c r="U3324" s="41"/>
      <c r="V3324" s="41"/>
    </row>
    <row r="3325" s="11" customFormat="1" ht="15" spans="1:22">
      <c r="A3325" s="21" t="s">
        <v>742</v>
      </c>
      <c r="B3325" s="22" t="s">
        <v>743</v>
      </c>
      <c r="C3325" s="42" t="s">
        <v>4880</v>
      </c>
      <c r="D3325" s="27">
        <v>193</v>
      </c>
      <c r="E3325" s="22" t="str">
        <f>VLOOKUP(A3325,[4]技术合作!$1:$1048576,3,FALSE)</f>
        <v>北京市</v>
      </c>
      <c r="F3325" s="25" t="s">
        <v>4930</v>
      </c>
      <c r="G3325" s="21" t="s">
        <v>742</v>
      </c>
      <c r="H3325" s="24"/>
      <c r="I3325" s="41"/>
      <c r="J3325" s="41"/>
      <c r="K3325" s="41"/>
      <c r="L3325" s="41"/>
      <c r="M3325" s="41"/>
      <c r="N3325" s="41"/>
      <c r="O3325" s="41"/>
      <c r="P3325" s="41"/>
      <c r="Q3325" s="41"/>
      <c r="R3325" s="41"/>
      <c r="S3325" s="41"/>
      <c r="T3325" s="41"/>
      <c r="U3325" s="41"/>
      <c r="V3325" s="41"/>
    </row>
    <row r="3326" s="11" customFormat="1" ht="15" spans="1:22">
      <c r="A3326" s="21" t="s">
        <v>742</v>
      </c>
      <c r="B3326" s="22" t="s">
        <v>743</v>
      </c>
      <c r="C3326" s="42" t="s">
        <v>4880</v>
      </c>
      <c r="D3326" s="27">
        <v>193</v>
      </c>
      <c r="E3326" s="22" t="str">
        <f>VLOOKUP(A3326,[4]技术合作!$1:$1048576,3,FALSE)</f>
        <v>北京市</v>
      </c>
      <c r="F3326" s="25" t="s">
        <v>4931</v>
      </c>
      <c r="G3326" s="21" t="s">
        <v>742</v>
      </c>
      <c r="H3326" s="24"/>
      <c r="I3326" s="41"/>
      <c r="J3326" s="41"/>
      <c r="K3326" s="41"/>
      <c r="L3326" s="41"/>
      <c r="M3326" s="41"/>
      <c r="N3326" s="41"/>
      <c r="O3326" s="41"/>
      <c r="P3326" s="41"/>
      <c r="Q3326" s="41"/>
      <c r="R3326" s="41"/>
      <c r="S3326" s="41"/>
      <c r="T3326" s="41"/>
      <c r="U3326" s="41"/>
      <c r="V3326" s="41"/>
    </row>
    <row r="3327" s="11" customFormat="1" ht="15" spans="1:22">
      <c r="A3327" s="21" t="s">
        <v>742</v>
      </c>
      <c r="B3327" s="22" t="s">
        <v>743</v>
      </c>
      <c r="C3327" s="42" t="s">
        <v>4880</v>
      </c>
      <c r="D3327" s="27">
        <v>193</v>
      </c>
      <c r="E3327" s="22" t="str">
        <f>VLOOKUP(A3327,[4]技术合作!$1:$1048576,3,FALSE)</f>
        <v>北京市</v>
      </c>
      <c r="F3327" s="25" t="s">
        <v>4932</v>
      </c>
      <c r="G3327" s="21" t="s">
        <v>742</v>
      </c>
      <c r="H3327" s="24"/>
      <c r="I3327" s="41"/>
      <c r="J3327" s="41"/>
      <c r="K3327" s="41"/>
      <c r="L3327" s="41"/>
      <c r="M3327" s="41"/>
      <c r="N3327" s="41"/>
      <c r="O3327" s="41"/>
      <c r="P3327" s="41"/>
      <c r="Q3327" s="41"/>
      <c r="R3327" s="41"/>
      <c r="S3327" s="41"/>
      <c r="T3327" s="41"/>
      <c r="U3327" s="41"/>
      <c r="V3327" s="41"/>
    </row>
    <row r="3328" s="11" customFormat="1" ht="15" spans="1:22">
      <c r="A3328" s="21" t="s">
        <v>742</v>
      </c>
      <c r="B3328" s="22" t="s">
        <v>743</v>
      </c>
      <c r="C3328" s="42" t="s">
        <v>4880</v>
      </c>
      <c r="D3328" s="27">
        <v>193</v>
      </c>
      <c r="E3328" s="22" t="str">
        <f>VLOOKUP(A3328,[4]技术合作!$1:$1048576,3,FALSE)</f>
        <v>北京市</v>
      </c>
      <c r="F3328" s="25" t="s">
        <v>4933</v>
      </c>
      <c r="G3328" s="21" t="s">
        <v>742</v>
      </c>
      <c r="H3328" s="24"/>
      <c r="I3328" s="41"/>
      <c r="J3328" s="41"/>
      <c r="K3328" s="41"/>
      <c r="L3328" s="41"/>
      <c r="M3328" s="41"/>
      <c r="N3328" s="41"/>
      <c r="O3328" s="41"/>
      <c r="P3328" s="41"/>
      <c r="Q3328" s="41"/>
      <c r="R3328" s="41"/>
      <c r="S3328" s="41"/>
      <c r="T3328" s="41"/>
      <c r="U3328" s="41"/>
      <c r="V3328" s="41"/>
    </row>
    <row r="3329" s="11" customFormat="1" ht="15" spans="1:22">
      <c r="A3329" s="21" t="s">
        <v>742</v>
      </c>
      <c r="B3329" s="22" t="s">
        <v>743</v>
      </c>
      <c r="C3329" s="42" t="s">
        <v>4880</v>
      </c>
      <c r="D3329" s="27">
        <v>193</v>
      </c>
      <c r="E3329" s="22" t="str">
        <f>VLOOKUP(A3329,[4]技术合作!$1:$1048576,3,FALSE)</f>
        <v>北京市</v>
      </c>
      <c r="F3329" s="25" t="s">
        <v>4934</v>
      </c>
      <c r="G3329" s="21" t="s">
        <v>742</v>
      </c>
      <c r="H3329" s="24"/>
      <c r="I3329" s="41"/>
      <c r="J3329" s="41"/>
      <c r="K3329" s="41"/>
      <c r="L3329" s="41"/>
      <c r="M3329" s="41"/>
      <c r="N3329" s="41"/>
      <c r="O3329" s="41"/>
      <c r="P3329" s="41"/>
      <c r="Q3329" s="41"/>
      <c r="R3329" s="41"/>
      <c r="S3329" s="41"/>
      <c r="T3329" s="41"/>
      <c r="U3329" s="41"/>
      <c r="V3329" s="41"/>
    </row>
    <row r="3330" s="11" customFormat="1" ht="15" spans="1:22">
      <c r="A3330" s="21" t="s">
        <v>742</v>
      </c>
      <c r="B3330" s="22" t="s">
        <v>743</v>
      </c>
      <c r="C3330" s="42" t="s">
        <v>4880</v>
      </c>
      <c r="D3330" s="27">
        <v>193</v>
      </c>
      <c r="E3330" s="22" t="str">
        <f>VLOOKUP(A3330,[4]技术合作!$1:$1048576,3,FALSE)</f>
        <v>北京市</v>
      </c>
      <c r="F3330" s="25" t="s">
        <v>4935</v>
      </c>
      <c r="G3330" s="21" t="s">
        <v>742</v>
      </c>
      <c r="H3330" s="24"/>
      <c r="I3330" s="41"/>
      <c r="J3330" s="41"/>
      <c r="K3330" s="41"/>
      <c r="L3330" s="41"/>
      <c r="M3330" s="41"/>
      <c r="N3330" s="41"/>
      <c r="O3330" s="41"/>
      <c r="P3330" s="41"/>
      <c r="Q3330" s="41"/>
      <c r="R3330" s="41"/>
      <c r="S3330" s="41"/>
      <c r="T3330" s="41"/>
      <c r="U3330" s="41"/>
      <c r="V3330" s="41"/>
    </row>
    <row r="3331" s="11" customFormat="1" ht="15" spans="1:22">
      <c r="A3331" s="21" t="s">
        <v>742</v>
      </c>
      <c r="B3331" s="22" t="s">
        <v>743</v>
      </c>
      <c r="C3331" s="42" t="s">
        <v>4880</v>
      </c>
      <c r="D3331" s="27">
        <v>193</v>
      </c>
      <c r="E3331" s="22" t="str">
        <f>VLOOKUP(A3331,[4]技术合作!$1:$1048576,3,FALSE)</f>
        <v>北京市</v>
      </c>
      <c r="F3331" s="25" t="s">
        <v>4936</v>
      </c>
      <c r="G3331" s="21" t="s">
        <v>742</v>
      </c>
      <c r="H3331" s="24"/>
      <c r="I3331" s="41"/>
      <c r="J3331" s="41"/>
      <c r="K3331" s="41"/>
      <c r="L3331" s="41"/>
      <c r="M3331" s="41"/>
      <c r="N3331" s="41"/>
      <c r="O3331" s="41"/>
      <c r="P3331" s="41"/>
      <c r="Q3331" s="41"/>
      <c r="R3331" s="41"/>
      <c r="S3331" s="41"/>
      <c r="T3331" s="41"/>
      <c r="U3331" s="41"/>
      <c r="V3331" s="41"/>
    </row>
    <row r="3332" s="11" customFormat="1" ht="15" spans="1:22">
      <c r="A3332" s="21" t="s">
        <v>742</v>
      </c>
      <c r="B3332" s="22" t="s">
        <v>743</v>
      </c>
      <c r="C3332" s="42" t="s">
        <v>4880</v>
      </c>
      <c r="D3332" s="27">
        <v>193</v>
      </c>
      <c r="E3332" s="22" t="str">
        <f>VLOOKUP(A3332,[4]技术合作!$1:$1048576,3,FALSE)</f>
        <v>北京市</v>
      </c>
      <c r="F3332" s="25" t="s">
        <v>4937</v>
      </c>
      <c r="G3332" s="21" t="s">
        <v>742</v>
      </c>
      <c r="H3332" s="24"/>
      <c r="I3332" s="41"/>
      <c r="J3332" s="41"/>
      <c r="K3332" s="41"/>
      <c r="L3332" s="41"/>
      <c r="M3332" s="41"/>
      <c r="N3332" s="41"/>
      <c r="O3332" s="41"/>
      <c r="P3332" s="41"/>
      <c r="Q3332" s="41"/>
      <c r="R3332" s="41"/>
      <c r="S3332" s="41"/>
      <c r="T3332" s="41"/>
      <c r="U3332" s="41"/>
      <c r="V3332" s="41"/>
    </row>
    <row r="3333" s="11" customFormat="1" ht="15" spans="1:22">
      <c r="A3333" s="21" t="s">
        <v>742</v>
      </c>
      <c r="B3333" s="22" t="s">
        <v>743</v>
      </c>
      <c r="C3333" s="42" t="s">
        <v>4880</v>
      </c>
      <c r="D3333" s="27">
        <v>193</v>
      </c>
      <c r="E3333" s="22" t="str">
        <f>VLOOKUP(A3333,[4]技术合作!$1:$1048576,3,FALSE)</f>
        <v>北京市</v>
      </c>
      <c r="F3333" s="25" t="s">
        <v>4938</v>
      </c>
      <c r="G3333" s="21" t="s">
        <v>742</v>
      </c>
      <c r="H3333" s="24"/>
      <c r="I3333" s="41"/>
      <c r="J3333" s="41"/>
      <c r="K3333" s="41"/>
      <c r="L3333" s="41"/>
      <c r="M3333" s="41"/>
      <c r="N3333" s="41"/>
      <c r="O3333" s="41"/>
      <c r="P3333" s="41"/>
      <c r="Q3333" s="41"/>
      <c r="R3333" s="41"/>
      <c r="S3333" s="41"/>
      <c r="T3333" s="41"/>
      <c r="U3333" s="41"/>
      <c r="V3333" s="41"/>
    </row>
    <row r="3334" s="11" customFormat="1" ht="15" spans="1:22">
      <c r="A3334" s="21" t="s">
        <v>742</v>
      </c>
      <c r="B3334" s="22" t="s">
        <v>743</v>
      </c>
      <c r="C3334" s="42" t="s">
        <v>4880</v>
      </c>
      <c r="D3334" s="27">
        <v>193</v>
      </c>
      <c r="E3334" s="22" t="str">
        <f>VLOOKUP(A3334,[4]技术合作!$1:$1048576,3,FALSE)</f>
        <v>北京市</v>
      </c>
      <c r="F3334" s="25" t="s">
        <v>4939</v>
      </c>
      <c r="G3334" s="21" t="s">
        <v>742</v>
      </c>
      <c r="H3334" s="24"/>
      <c r="I3334" s="41"/>
      <c r="J3334" s="41"/>
      <c r="K3334" s="41"/>
      <c r="L3334" s="41"/>
      <c r="M3334" s="41"/>
      <c r="N3334" s="41"/>
      <c r="O3334" s="41"/>
      <c r="P3334" s="41"/>
      <c r="Q3334" s="41"/>
      <c r="R3334" s="41"/>
      <c r="S3334" s="41"/>
      <c r="T3334" s="41"/>
      <c r="U3334" s="41"/>
      <c r="V3334" s="41"/>
    </row>
    <row r="3335" s="11" customFormat="1" ht="15" spans="1:22">
      <c r="A3335" s="21" t="s">
        <v>742</v>
      </c>
      <c r="B3335" s="22" t="s">
        <v>743</v>
      </c>
      <c r="C3335" s="42" t="s">
        <v>4880</v>
      </c>
      <c r="D3335" s="27">
        <v>193</v>
      </c>
      <c r="E3335" s="22" t="str">
        <f>VLOOKUP(A3335,[4]技术合作!$1:$1048576,3,FALSE)</f>
        <v>北京市</v>
      </c>
      <c r="F3335" s="25" t="s">
        <v>4940</v>
      </c>
      <c r="G3335" s="21" t="s">
        <v>742</v>
      </c>
      <c r="H3335" s="24"/>
      <c r="I3335" s="41"/>
      <c r="J3335" s="41"/>
      <c r="K3335" s="41"/>
      <c r="L3335" s="41"/>
      <c r="M3335" s="41"/>
      <c r="N3335" s="41"/>
      <c r="O3335" s="41"/>
      <c r="P3335" s="41"/>
      <c r="Q3335" s="41"/>
      <c r="R3335" s="41"/>
      <c r="S3335" s="41"/>
      <c r="T3335" s="41"/>
      <c r="U3335" s="41"/>
      <c r="V3335" s="41"/>
    </row>
    <row r="3336" s="11" customFormat="1" ht="15" spans="1:22">
      <c r="A3336" s="21" t="s">
        <v>742</v>
      </c>
      <c r="B3336" s="22" t="s">
        <v>743</v>
      </c>
      <c r="C3336" s="42" t="s">
        <v>4880</v>
      </c>
      <c r="D3336" s="27">
        <v>193</v>
      </c>
      <c r="E3336" s="22" t="str">
        <f>VLOOKUP(A3336,[4]技术合作!$1:$1048576,3,FALSE)</f>
        <v>北京市</v>
      </c>
      <c r="F3336" s="25" t="s">
        <v>4941</v>
      </c>
      <c r="G3336" s="21" t="s">
        <v>742</v>
      </c>
      <c r="H3336" s="24"/>
      <c r="I3336" s="41"/>
      <c r="J3336" s="41"/>
      <c r="K3336" s="41"/>
      <c r="L3336" s="41"/>
      <c r="M3336" s="41"/>
      <c r="N3336" s="41"/>
      <c r="O3336" s="41"/>
      <c r="P3336" s="41"/>
      <c r="Q3336" s="41"/>
      <c r="R3336" s="41"/>
      <c r="S3336" s="41"/>
      <c r="T3336" s="41"/>
      <c r="U3336" s="41"/>
      <c r="V3336" s="41"/>
    </row>
    <row r="3337" s="11" customFormat="1" ht="15" spans="1:22">
      <c r="A3337" s="21" t="s">
        <v>742</v>
      </c>
      <c r="B3337" s="22" t="s">
        <v>743</v>
      </c>
      <c r="C3337" s="42" t="s">
        <v>4880</v>
      </c>
      <c r="D3337" s="27">
        <v>193</v>
      </c>
      <c r="E3337" s="22" t="str">
        <f>VLOOKUP(A3337,[4]技术合作!$1:$1048576,3,FALSE)</f>
        <v>北京市</v>
      </c>
      <c r="F3337" s="25" t="s">
        <v>4942</v>
      </c>
      <c r="G3337" s="21" t="s">
        <v>742</v>
      </c>
      <c r="H3337" s="24"/>
      <c r="I3337" s="41"/>
      <c r="J3337" s="41"/>
      <c r="K3337" s="41"/>
      <c r="L3337" s="41"/>
      <c r="M3337" s="41"/>
      <c r="N3337" s="41"/>
      <c r="O3337" s="41"/>
      <c r="P3337" s="41"/>
      <c r="Q3337" s="41"/>
      <c r="R3337" s="41"/>
      <c r="S3337" s="41"/>
      <c r="T3337" s="41"/>
      <c r="U3337" s="41"/>
      <c r="V3337" s="41"/>
    </row>
    <row r="3338" s="11" customFormat="1" ht="15" spans="1:22">
      <c r="A3338" s="21" t="s">
        <v>742</v>
      </c>
      <c r="B3338" s="22" t="s">
        <v>743</v>
      </c>
      <c r="C3338" s="42" t="s">
        <v>4880</v>
      </c>
      <c r="D3338" s="27">
        <v>193</v>
      </c>
      <c r="E3338" s="22" t="str">
        <f>VLOOKUP(A3338,[4]技术合作!$1:$1048576,3,FALSE)</f>
        <v>北京市</v>
      </c>
      <c r="F3338" s="25" t="s">
        <v>4943</v>
      </c>
      <c r="G3338" s="21" t="s">
        <v>742</v>
      </c>
      <c r="H3338" s="24"/>
      <c r="I3338" s="41"/>
      <c r="J3338" s="41"/>
      <c r="K3338" s="41"/>
      <c r="L3338" s="41"/>
      <c r="M3338" s="41"/>
      <c r="N3338" s="41"/>
      <c r="O3338" s="41"/>
      <c r="P3338" s="41"/>
      <c r="Q3338" s="41"/>
      <c r="R3338" s="41"/>
      <c r="S3338" s="41"/>
      <c r="T3338" s="41"/>
      <c r="U3338" s="41"/>
      <c r="V3338" s="41"/>
    </row>
    <row r="3339" s="11" customFormat="1" ht="15" spans="1:22">
      <c r="A3339" s="21" t="s">
        <v>742</v>
      </c>
      <c r="B3339" s="22" t="s">
        <v>743</v>
      </c>
      <c r="C3339" s="42" t="s">
        <v>4880</v>
      </c>
      <c r="D3339" s="27">
        <v>193</v>
      </c>
      <c r="E3339" s="22" t="str">
        <f>VLOOKUP(A3339,[4]技术合作!$1:$1048576,3,FALSE)</f>
        <v>北京市</v>
      </c>
      <c r="F3339" s="25" t="s">
        <v>4944</v>
      </c>
      <c r="G3339" s="21" t="s">
        <v>742</v>
      </c>
      <c r="H3339" s="24"/>
      <c r="I3339" s="41"/>
      <c r="J3339" s="41"/>
      <c r="K3339" s="41"/>
      <c r="L3339" s="41"/>
      <c r="M3339" s="41"/>
      <c r="N3339" s="41"/>
      <c r="O3339" s="41"/>
      <c r="P3339" s="41"/>
      <c r="Q3339" s="41"/>
      <c r="R3339" s="41"/>
      <c r="S3339" s="41"/>
      <c r="T3339" s="41"/>
      <c r="U3339" s="41"/>
      <c r="V3339" s="41"/>
    </row>
    <row r="3340" s="11" customFormat="1" ht="15" spans="1:22">
      <c r="A3340" s="21" t="s">
        <v>742</v>
      </c>
      <c r="B3340" s="22" t="s">
        <v>743</v>
      </c>
      <c r="C3340" s="42" t="s">
        <v>4880</v>
      </c>
      <c r="D3340" s="27">
        <v>193</v>
      </c>
      <c r="E3340" s="22" t="str">
        <f>VLOOKUP(A3340,[4]技术合作!$1:$1048576,3,FALSE)</f>
        <v>北京市</v>
      </c>
      <c r="F3340" s="25" t="s">
        <v>4945</v>
      </c>
      <c r="G3340" s="21" t="s">
        <v>742</v>
      </c>
      <c r="H3340" s="24"/>
      <c r="I3340" s="41"/>
      <c r="J3340" s="41"/>
      <c r="K3340" s="41"/>
      <c r="L3340" s="41"/>
      <c r="M3340" s="41"/>
      <c r="N3340" s="41"/>
      <c r="O3340" s="41"/>
      <c r="P3340" s="41"/>
      <c r="Q3340" s="41"/>
      <c r="R3340" s="41"/>
      <c r="S3340" s="41"/>
      <c r="T3340" s="41"/>
      <c r="U3340" s="41"/>
      <c r="V3340" s="41"/>
    </row>
    <row r="3341" s="11" customFormat="1" ht="15" spans="1:22">
      <c r="A3341" s="21" t="s">
        <v>742</v>
      </c>
      <c r="B3341" s="22" t="s">
        <v>743</v>
      </c>
      <c r="C3341" s="42" t="s">
        <v>4880</v>
      </c>
      <c r="D3341" s="27">
        <v>193</v>
      </c>
      <c r="E3341" s="22" t="str">
        <f>VLOOKUP(A3341,[4]技术合作!$1:$1048576,3,FALSE)</f>
        <v>北京市</v>
      </c>
      <c r="F3341" s="25" t="s">
        <v>4946</v>
      </c>
      <c r="G3341" s="21" t="s">
        <v>742</v>
      </c>
      <c r="H3341" s="24"/>
      <c r="I3341" s="41"/>
      <c r="J3341" s="41"/>
      <c r="K3341" s="41"/>
      <c r="L3341" s="41"/>
      <c r="M3341" s="41"/>
      <c r="N3341" s="41"/>
      <c r="O3341" s="41"/>
      <c r="P3341" s="41"/>
      <c r="Q3341" s="41"/>
      <c r="R3341" s="41"/>
      <c r="S3341" s="41"/>
      <c r="T3341" s="41"/>
      <c r="U3341" s="41"/>
      <c r="V3341" s="41"/>
    </row>
    <row r="3342" s="11" customFormat="1" ht="15" spans="1:22">
      <c r="A3342" s="21" t="s">
        <v>742</v>
      </c>
      <c r="B3342" s="22" t="s">
        <v>743</v>
      </c>
      <c r="C3342" s="42" t="s">
        <v>4880</v>
      </c>
      <c r="D3342" s="27">
        <v>193</v>
      </c>
      <c r="E3342" s="22" t="str">
        <f>VLOOKUP(A3342,[4]技术合作!$1:$1048576,3,FALSE)</f>
        <v>北京市</v>
      </c>
      <c r="F3342" s="25" t="s">
        <v>4947</v>
      </c>
      <c r="G3342" s="21" t="s">
        <v>742</v>
      </c>
      <c r="H3342" s="24"/>
      <c r="I3342" s="41"/>
      <c r="J3342" s="41"/>
      <c r="K3342" s="41"/>
      <c r="L3342" s="41"/>
      <c r="M3342" s="41"/>
      <c r="N3342" s="41"/>
      <c r="O3342" s="41"/>
      <c r="P3342" s="41"/>
      <c r="Q3342" s="41"/>
      <c r="R3342" s="41"/>
      <c r="S3342" s="41"/>
      <c r="T3342" s="41"/>
      <c r="U3342" s="41"/>
      <c r="V3342" s="41"/>
    </row>
    <row r="3343" s="11" customFormat="1" ht="15" spans="1:22">
      <c r="A3343" s="21" t="s">
        <v>742</v>
      </c>
      <c r="B3343" s="22" t="s">
        <v>743</v>
      </c>
      <c r="C3343" s="42" t="s">
        <v>4880</v>
      </c>
      <c r="D3343" s="27">
        <v>193</v>
      </c>
      <c r="E3343" s="22" t="str">
        <f>VLOOKUP(A3343,[4]技术合作!$1:$1048576,3,FALSE)</f>
        <v>北京市</v>
      </c>
      <c r="F3343" s="25" t="s">
        <v>4948</v>
      </c>
      <c r="G3343" s="21" t="s">
        <v>742</v>
      </c>
      <c r="H3343" s="24"/>
      <c r="I3343" s="41"/>
      <c r="J3343" s="41"/>
      <c r="K3343" s="41"/>
      <c r="L3343" s="41"/>
      <c r="M3343" s="41"/>
      <c r="N3343" s="41"/>
      <c r="O3343" s="41"/>
      <c r="P3343" s="41"/>
      <c r="Q3343" s="41"/>
      <c r="R3343" s="41"/>
      <c r="S3343" s="41"/>
      <c r="T3343" s="41"/>
      <c r="U3343" s="41"/>
      <c r="V3343" s="41"/>
    </row>
    <row r="3344" s="11" customFormat="1" ht="15" spans="1:22">
      <c r="A3344" s="21" t="s">
        <v>742</v>
      </c>
      <c r="B3344" s="22" t="s">
        <v>743</v>
      </c>
      <c r="C3344" s="42" t="s">
        <v>4880</v>
      </c>
      <c r="D3344" s="27">
        <v>193</v>
      </c>
      <c r="E3344" s="22" t="str">
        <f>VLOOKUP(A3344,[4]技术合作!$1:$1048576,3,FALSE)</f>
        <v>北京市</v>
      </c>
      <c r="F3344" s="25" t="s">
        <v>4949</v>
      </c>
      <c r="G3344" s="21" t="s">
        <v>742</v>
      </c>
      <c r="H3344" s="24"/>
      <c r="I3344" s="41"/>
      <c r="J3344" s="41"/>
      <c r="K3344" s="41"/>
      <c r="L3344" s="41"/>
      <c r="M3344" s="41"/>
      <c r="N3344" s="41"/>
      <c r="O3344" s="41"/>
      <c r="P3344" s="41"/>
      <c r="Q3344" s="41"/>
      <c r="R3344" s="41"/>
      <c r="S3344" s="41"/>
      <c r="T3344" s="41"/>
      <c r="U3344" s="41"/>
      <c r="V3344" s="41"/>
    </row>
    <row r="3345" s="11" customFormat="1" ht="15" spans="1:22">
      <c r="A3345" s="21" t="s">
        <v>742</v>
      </c>
      <c r="B3345" s="22" t="s">
        <v>743</v>
      </c>
      <c r="C3345" s="42" t="s">
        <v>4880</v>
      </c>
      <c r="D3345" s="27">
        <v>193</v>
      </c>
      <c r="E3345" s="22" t="str">
        <f>VLOOKUP(A3345,[4]技术合作!$1:$1048576,3,FALSE)</f>
        <v>北京市</v>
      </c>
      <c r="F3345" s="25" t="s">
        <v>4950</v>
      </c>
      <c r="G3345" s="21" t="s">
        <v>742</v>
      </c>
      <c r="H3345" s="24"/>
      <c r="I3345" s="41"/>
      <c r="J3345" s="41"/>
      <c r="K3345" s="41"/>
      <c r="L3345" s="41"/>
      <c r="M3345" s="41"/>
      <c r="N3345" s="41"/>
      <c r="O3345" s="41"/>
      <c r="P3345" s="41"/>
      <c r="Q3345" s="41"/>
      <c r="R3345" s="41"/>
      <c r="S3345" s="41"/>
      <c r="T3345" s="41"/>
      <c r="U3345" s="41"/>
      <c r="V3345" s="41"/>
    </row>
    <row r="3346" s="11" customFormat="1" ht="15" spans="1:22">
      <c r="A3346" s="21" t="s">
        <v>742</v>
      </c>
      <c r="B3346" s="22" t="s">
        <v>743</v>
      </c>
      <c r="C3346" s="42" t="s">
        <v>4880</v>
      </c>
      <c r="D3346" s="27">
        <v>193</v>
      </c>
      <c r="E3346" s="22" t="str">
        <f>VLOOKUP(A3346,[4]技术合作!$1:$1048576,3,FALSE)</f>
        <v>北京市</v>
      </c>
      <c r="F3346" s="25" t="s">
        <v>4951</v>
      </c>
      <c r="G3346" s="21" t="s">
        <v>742</v>
      </c>
      <c r="H3346" s="24"/>
      <c r="I3346" s="41"/>
      <c r="J3346" s="41"/>
      <c r="K3346" s="41"/>
      <c r="L3346" s="41"/>
      <c r="M3346" s="41"/>
      <c r="N3346" s="41"/>
      <c r="O3346" s="41"/>
      <c r="P3346" s="41"/>
      <c r="Q3346" s="41"/>
      <c r="R3346" s="41"/>
      <c r="S3346" s="41"/>
      <c r="T3346" s="41"/>
      <c r="U3346" s="41"/>
      <c r="V3346" s="41"/>
    </row>
    <row r="3347" s="11" customFormat="1" ht="15" spans="1:22">
      <c r="A3347" s="21" t="s">
        <v>742</v>
      </c>
      <c r="B3347" s="22" t="s">
        <v>743</v>
      </c>
      <c r="C3347" s="42" t="s">
        <v>4880</v>
      </c>
      <c r="D3347" s="27">
        <v>193</v>
      </c>
      <c r="E3347" s="22" t="str">
        <f>VLOOKUP(A3347,[4]技术合作!$1:$1048576,3,FALSE)</f>
        <v>北京市</v>
      </c>
      <c r="F3347" s="25" t="s">
        <v>4952</v>
      </c>
      <c r="G3347" s="21" t="s">
        <v>742</v>
      </c>
      <c r="H3347" s="24"/>
      <c r="I3347" s="41"/>
      <c r="J3347" s="41"/>
      <c r="K3347" s="41"/>
      <c r="L3347" s="41"/>
      <c r="M3347" s="41"/>
      <c r="N3347" s="41"/>
      <c r="O3347" s="41"/>
      <c r="P3347" s="41"/>
      <c r="Q3347" s="41"/>
      <c r="R3347" s="41"/>
      <c r="S3347" s="41"/>
      <c r="T3347" s="41"/>
      <c r="U3347" s="41"/>
      <c r="V3347" s="41"/>
    </row>
    <row r="3348" s="11" customFormat="1" ht="15" spans="1:22">
      <c r="A3348" s="21" t="s">
        <v>742</v>
      </c>
      <c r="B3348" s="22" t="s">
        <v>743</v>
      </c>
      <c r="C3348" s="42" t="s">
        <v>4880</v>
      </c>
      <c r="D3348" s="27">
        <v>193</v>
      </c>
      <c r="E3348" s="22" t="str">
        <f>VLOOKUP(A3348,[4]技术合作!$1:$1048576,3,FALSE)</f>
        <v>北京市</v>
      </c>
      <c r="F3348" s="25" t="s">
        <v>4953</v>
      </c>
      <c r="G3348" s="21" t="s">
        <v>742</v>
      </c>
      <c r="H3348" s="24"/>
      <c r="I3348" s="41"/>
      <c r="J3348" s="41"/>
      <c r="K3348" s="41"/>
      <c r="L3348" s="41"/>
      <c r="M3348" s="41"/>
      <c r="N3348" s="41"/>
      <c r="O3348" s="41"/>
      <c r="P3348" s="41"/>
      <c r="Q3348" s="41"/>
      <c r="R3348" s="41"/>
      <c r="S3348" s="41"/>
      <c r="T3348" s="41"/>
      <c r="U3348" s="41"/>
      <c r="V3348" s="41"/>
    </row>
    <row r="3349" s="11" customFormat="1" ht="15" spans="1:22">
      <c r="A3349" s="21" t="s">
        <v>742</v>
      </c>
      <c r="B3349" s="22" t="s">
        <v>743</v>
      </c>
      <c r="C3349" s="42" t="s">
        <v>4880</v>
      </c>
      <c r="D3349" s="27">
        <v>193</v>
      </c>
      <c r="E3349" s="22" t="str">
        <f>VLOOKUP(A3349,[4]技术合作!$1:$1048576,3,FALSE)</f>
        <v>北京市</v>
      </c>
      <c r="F3349" s="25" t="s">
        <v>4954</v>
      </c>
      <c r="G3349" s="21" t="s">
        <v>742</v>
      </c>
      <c r="H3349" s="24"/>
      <c r="I3349" s="41"/>
      <c r="J3349" s="41"/>
      <c r="K3349" s="41"/>
      <c r="L3349" s="41"/>
      <c r="M3349" s="41"/>
      <c r="N3349" s="41"/>
      <c r="O3349" s="41"/>
      <c r="P3349" s="41"/>
      <c r="Q3349" s="41"/>
      <c r="R3349" s="41"/>
      <c r="S3349" s="41"/>
      <c r="T3349" s="41"/>
      <c r="U3349" s="41"/>
      <c r="V3349" s="41"/>
    </row>
    <row r="3350" s="11" customFormat="1" ht="15" spans="1:22">
      <c r="A3350" s="21" t="s">
        <v>742</v>
      </c>
      <c r="B3350" s="22" t="s">
        <v>743</v>
      </c>
      <c r="C3350" s="42" t="s">
        <v>4880</v>
      </c>
      <c r="D3350" s="27">
        <v>193</v>
      </c>
      <c r="E3350" s="22" t="str">
        <f>VLOOKUP(A3350,[4]技术合作!$1:$1048576,3,FALSE)</f>
        <v>北京市</v>
      </c>
      <c r="F3350" s="25" t="s">
        <v>4955</v>
      </c>
      <c r="G3350" s="21" t="s">
        <v>742</v>
      </c>
      <c r="H3350" s="24"/>
      <c r="I3350" s="41"/>
      <c r="J3350" s="41"/>
      <c r="K3350" s="41"/>
      <c r="L3350" s="41"/>
      <c r="M3350" s="41"/>
      <c r="N3350" s="41"/>
      <c r="O3350" s="41"/>
      <c r="P3350" s="41"/>
      <c r="Q3350" s="41"/>
      <c r="R3350" s="41"/>
      <c r="S3350" s="41"/>
      <c r="T3350" s="41"/>
      <c r="U3350" s="41"/>
      <c r="V3350" s="41"/>
    </row>
    <row r="3351" s="11" customFormat="1" ht="15" spans="1:22">
      <c r="A3351" s="21" t="s">
        <v>742</v>
      </c>
      <c r="B3351" s="22" t="s">
        <v>743</v>
      </c>
      <c r="C3351" s="42" t="s">
        <v>4880</v>
      </c>
      <c r="D3351" s="27">
        <v>193</v>
      </c>
      <c r="E3351" s="22" t="str">
        <f>VLOOKUP(A3351,[4]技术合作!$1:$1048576,3,FALSE)</f>
        <v>北京市</v>
      </c>
      <c r="F3351" s="25" t="s">
        <v>4956</v>
      </c>
      <c r="G3351" s="21" t="s">
        <v>742</v>
      </c>
      <c r="H3351" s="24"/>
      <c r="I3351" s="41"/>
      <c r="J3351" s="41"/>
      <c r="K3351" s="41"/>
      <c r="L3351" s="41"/>
      <c r="M3351" s="41"/>
      <c r="N3351" s="41"/>
      <c r="O3351" s="41"/>
      <c r="P3351" s="41"/>
      <c r="Q3351" s="41"/>
      <c r="R3351" s="41"/>
      <c r="S3351" s="41"/>
      <c r="T3351" s="41"/>
      <c r="U3351" s="41"/>
      <c r="V3351" s="41"/>
    </row>
    <row r="3352" s="11" customFormat="1" ht="15" spans="1:22">
      <c r="A3352" s="21" t="s">
        <v>742</v>
      </c>
      <c r="B3352" s="22" t="s">
        <v>743</v>
      </c>
      <c r="C3352" s="42" t="s">
        <v>4880</v>
      </c>
      <c r="D3352" s="27">
        <v>193</v>
      </c>
      <c r="E3352" s="22" t="str">
        <f>VLOOKUP(A3352,[4]技术合作!$1:$1048576,3,FALSE)</f>
        <v>北京市</v>
      </c>
      <c r="F3352" s="25" t="s">
        <v>4957</v>
      </c>
      <c r="G3352" s="21" t="s">
        <v>742</v>
      </c>
      <c r="H3352" s="24"/>
      <c r="I3352" s="41"/>
      <c r="J3352" s="41"/>
      <c r="K3352" s="41"/>
      <c r="L3352" s="41"/>
      <c r="M3352" s="41"/>
      <c r="N3352" s="41"/>
      <c r="O3352" s="41"/>
      <c r="P3352" s="41"/>
      <c r="Q3352" s="41"/>
      <c r="R3352" s="41"/>
      <c r="S3352" s="41"/>
      <c r="T3352" s="41"/>
      <c r="U3352" s="41"/>
      <c r="V3352" s="41"/>
    </row>
    <row r="3353" s="11" customFormat="1" ht="15" spans="1:22">
      <c r="A3353" s="21" t="s">
        <v>742</v>
      </c>
      <c r="B3353" s="22" t="s">
        <v>743</v>
      </c>
      <c r="C3353" s="42" t="s">
        <v>4880</v>
      </c>
      <c r="D3353" s="27">
        <v>193</v>
      </c>
      <c r="E3353" s="22" t="str">
        <f>VLOOKUP(A3353,[4]技术合作!$1:$1048576,3,FALSE)</f>
        <v>北京市</v>
      </c>
      <c r="F3353" s="25" t="s">
        <v>4958</v>
      </c>
      <c r="G3353" s="21" t="s">
        <v>742</v>
      </c>
      <c r="H3353" s="24"/>
      <c r="I3353" s="41"/>
      <c r="J3353" s="41"/>
      <c r="K3353" s="41"/>
      <c r="L3353" s="41"/>
      <c r="M3353" s="41"/>
      <c r="N3353" s="41"/>
      <c r="O3353" s="41"/>
      <c r="P3353" s="41"/>
      <c r="Q3353" s="41"/>
      <c r="R3353" s="41"/>
      <c r="S3353" s="41"/>
      <c r="T3353" s="41"/>
      <c r="U3353" s="41"/>
      <c r="V3353" s="41"/>
    </row>
    <row r="3354" s="11" customFormat="1" ht="15" spans="1:22">
      <c r="A3354" s="21" t="s">
        <v>742</v>
      </c>
      <c r="B3354" s="22" t="s">
        <v>743</v>
      </c>
      <c r="C3354" s="42" t="s">
        <v>4880</v>
      </c>
      <c r="D3354" s="27">
        <v>193</v>
      </c>
      <c r="E3354" s="22" t="str">
        <f>VLOOKUP(A3354,[4]技术合作!$1:$1048576,3,FALSE)</f>
        <v>北京市</v>
      </c>
      <c r="F3354" s="25" t="s">
        <v>4959</v>
      </c>
      <c r="G3354" s="21" t="s">
        <v>742</v>
      </c>
      <c r="H3354" s="24"/>
      <c r="I3354" s="41"/>
      <c r="J3354" s="41"/>
      <c r="K3354" s="41"/>
      <c r="L3354" s="41"/>
      <c r="M3354" s="41"/>
      <c r="N3354" s="41"/>
      <c r="O3354" s="41"/>
      <c r="P3354" s="41"/>
      <c r="Q3354" s="41"/>
      <c r="R3354" s="41"/>
      <c r="S3354" s="41"/>
      <c r="T3354" s="41"/>
      <c r="U3354" s="41"/>
      <c r="V3354" s="41"/>
    </row>
    <row r="3355" s="11" customFormat="1" ht="15" spans="1:22">
      <c r="A3355" s="21" t="s">
        <v>742</v>
      </c>
      <c r="B3355" s="22" t="s">
        <v>743</v>
      </c>
      <c r="C3355" s="42" t="s">
        <v>4880</v>
      </c>
      <c r="D3355" s="27">
        <v>193</v>
      </c>
      <c r="E3355" s="22" t="str">
        <f>VLOOKUP(A3355,[4]技术合作!$1:$1048576,3,FALSE)</f>
        <v>北京市</v>
      </c>
      <c r="F3355" s="25" t="s">
        <v>4960</v>
      </c>
      <c r="G3355" s="21" t="s">
        <v>742</v>
      </c>
      <c r="H3355" s="24"/>
      <c r="I3355" s="41"/>
      <c r="J3355" s="41"/>
      <c r="K3355" s="41"/>
      <c r="L3355" s="41"/>
      <c r="M3355" s="41"/>
      <c r="N3355" s="41"/>
      <c r="O3355" s="41"/>
      <c r="P3355" s="41"/>
      <c r="Q3355" s="41"/>
      <c r="R3355" s="41"/>
      <c r="S3355" s="41"/>
      <c r="T3355" s="41"/>
      <c r="U3355" s="41"/>
      <c r="V3355" s="41"/>
    </row>
    <row r="3356" s="11" customFormat="1" ht="15" spans="1:22">
      <c r="A3356" s="21" t="s">
        <v>742</v>
      </c>
      <c r="B3356" s="22" t="s">
        <v>743</v>
      </c>
      <c r="C3356" s="42" t="s">
        <v>4880</v>
      </c>
      <c r="D3356" s="27">
        <v>193</v>
      </c>
      <c r="E3356" s="22" t="str">
        <f>VLOOKUP(A3356,[4]技术合作!$1:$1048576,3,FALSE)</f>
        <v>北京市</v>
      </c>
      <c r="F3356" s="25" t="s">
        <v>4961</v>
      </c>
      <c r="G3356" s="21" t="s">
        <v>742</v>
      </c>
      <c r="H3356" s="24"/>
      <c r="I3356" s="41"/>
      <c r="J3356" s="41"/>
      <c r="K3356" s="41"/>
      <c r="L3356" s="41"/>
      <c r="M3356" s="41"/>
      <c r="N3356" s="41"/>
      <c r="O3356" s="41"/>
      <c r="P3356" s="41"/>
      <c r="Q3356" s="41"/>
      <c r="R3356" s="41"/>
      <c r="S3356" s="41"/>
      <c r="T3356" s="41"/>
      <c r="U3356" s="41"/>
      <c r="V3356" s="41"/>
    </row>
    <row r="3357" s="11" customFormat="1" ht="15" spans="1:22">
      <c r="A3357" s="21" t="s">
        <v>742</v>
      </c>
      <c r="B3357" s="22" t="s">
        <v>743</v>
      </c>
      <c r="C3357" s="42" t="s">
        <v>4880</v>
      </c>
      <c r="D3357" s="27">
        <v>193</v>
      </c>
      <c r="E3357" s="22" t="str">
        <f>VLOOKUP(A3357,[4]技术合作!$1:$1048576,3,FALSE)</f>
        <v>北京市</v>
      </c>
      <c r="F3357" s="25" t="s">
        <v>4962</v>
      </c>
      <c r="G3357" s="21" t="s">
        <v>742</v>
      </c>
      <c r="H3357" s="24"/>
      <c r="I3357" s="41"/>
      <c r="J3357" s="41"/>
      <c r="K3357" s="41"/>
      <c r="L3357" s="41"/>
      <c r="M3357" s="41"/>
      <c r="N3357" s="41"/>
      <c r="O3357" s="41"/>
      <c r="P3357" s="41"/>
      <c r="Q3357" s="41"/>
      <c r="R3357" s="41"/>
      <c r="S3357" s="41"/>
      <c r="T3357" s="41"/>
      <c r="U3357" s="41"/>
      <c r="V3357" s="41"/>
    </row>
    <row r="3358" s="11" customFormat="1" ht="15" spans="1:22">
      <c r="A3358" s="21" t="s">
        <v>742</v>
      </c>
      <c r="B3358" s="22" t="s">
        <v>743</v>
      </c>
      <c r="C3358" s="42" t="s">
        <v>4880</v>
      </c>
      <c r="D3358" s="27">
        <v>193</v>
      </c>
      <c r="E3358" s="22" t="str">
        <f>VLOOKUP(A3358,[4]技术合作!$1:$1048576,3,FALSE)</f>
        <v>北京市</v>
      </c>
      <c r="F3358" s="25" t="s">
        <v>4963</v>
      </c>
      <c r="G3358" s="21" t="s">
        <v>742</v>
      </c>
      <c r="H3358" s="24"/>
      <c r="I3358" s="41"/>
      <c r="J3358" s="41"/>
      <c r="K3358" s="41"/>
      <c r="L3358" s="41"/>
      <c r="M3358" s="41"/>
      <c r="N3358" s="41"/>
      <c r="O3358" s="41"/>
      <c r="P3358" s="41"/>
      <c r="Q3358" s="41"/>
      <c r="R3358" s="41"/>
      <c r="S3358" s="41"/>
      <c r="T3358" s="41"/>
      <c r="U3358" s="41"/>
      <c r="V3358" s="41"/>
    </row>
    <row r="3359" s="11" customFormat="1" ht="15" spans="1:22">
      <c r="A3359" s="21" t="s">
        <v>742</v>
      </c>
      <c r="B3359" s="22" t="s">
        <v>743</v>
      </c>
      <c r="C3359" s="42" t="s">
        <v>4880</v>
      </c>
      <c r="D3359" s="27">
        <v>193</v>
      </c>
      <c r="E3359" s="22" t="str">
        <f>VLOOKUP(A3359,[4]技术合作!$1:$1048576,3,FALSE)</f>
        <v>北京市</v>
      </c>
      <c r="F3359" s="25" t="s">
        <v>4964</v>
      </c>
      <c r="G3359" s="21" t="s">
        <v>742</v>
      </c>
      <c r="H3359" s="24"/>
      <c r="I3359" s="41"/>
      <c r="J3359" s="41"/>
      <c r="K3359" s="41"/>
      <c r="L3359" s="41"/>
      <c r="M3359" s="41"/>
      <c r="N3359" s="41"/>
      <c r="O3359" s="41"/>
      <c r="P3359" s="41"/>
      <c r="Q3359" s="41"/>
      <c r="R3359" s="41"/>
      <c r="S3359" s="41"/>
      <c r="T3359" s="41"/>
      <c r="U3359" s="41"/>
      <c r="V3359" s="41"/>
    </row>
    <row r="3360" s="11" customFormat="1" ht="15" spans="1:22">
      <c r="A3360" s="21" t="s">
        <v>742</v>
      </c>
      <c r="B3360" s="22" t="s">
        <v>743</v>
      </c>
      <c r="C3360" s="42" t="s">
        <v>4880</v>
      </c>
      <c r="D3360" s="27">
        <v>193</v>
      </c>
      <c r="E3360" s="22" t="str">
        <f>VLOOKUP(A3360,[4]技术合作!$1:$1048576,3,FALSE)</f>
        <v>北京市</v>
      </c>
      <c r="F3360" s="25" t="s">
        <v>4965</v>
      </c>
      <c r="G3360" s="21" t="s">
        <v>742</v>
      </c>
      <c r="H3360" s="24"/>
      <c r="I3360" s="41"/>
      <c r="J3360" s="41"/>
      <c r="K3360" s="41"/>
      <c r="L3360" s="41"/>
      <c r="M3360" s="41"/>
      <c r="N3360" s="41"/>
      <c r="O3360" s="41"/>
      <c r="P3360" s="41"/>
      <c r="Q3360" s="41"/>
      <c r="R3360" s="41"/>
      <c r="S3360" s="41"/>
      <c r="T3360" s="41"/>
      <c r="U3360" s="41"/>
      <c r="V3360" s="41"/>
    </row>
    <row r="3361" s="11" customFormat="1" ht="15" spans="1:22">
      <c r="A3361" s="21" t="s">
        <v>742</v>
      </c>
      <c r="B3361" s="22" t="s">
        <v>743</v>
      </c>
      <c r="C3361" s="42" t="s">
        <v>4880</v>
      </c>
      <c r="D3361" s="27">
        <v>193</v>
      </c>
      <c r="E3361" s="22" t="str">
        <f>VLOOKUP(A3361,[4]技术合作!$1:$1048576,3,FALSE)</f>
        <v>北京市</v>
      </c>
      <c r="F3361" s="25" t="s">
        <v>4966</v>
      </c>
      <c r="G3361" s="21" t="s">
        <v>742</v>
      </c>
      <c r="H3361" s="24"/>
      <c r="I3361" s="41"/>
      <c r="J3361" s="41"/>
      <c r="K3361" s="41"/>
      <c r="L3361" s="41"/>
      <c r="M3361" s="41"/>
      <c r="N3361" s="41"/>
      <c r="O3361" s="41"/>
      <c r="P3361" s="41"/>
      <c r="Q3361" s="41"/>
      <c r="R3361" s="41"/>
      <c r="S3361" s="41"/>
      <c r="T3361" s="41"/>
      <c r="U3361" s="41"/>
      <c r="V3361" s="41"/>
    </row>
    <row r="3362" s="11" customFormat="1" ht="15" spans="1:22">
      <c r="A3362" s="21" t="s">
        <v>742</v>
      </c>
      <c r="B3362" s="22" t="s">
        <v>743</v>
      </c>
      <c r="C3362" s="42" t="s">
        <v>4880</v>
      </c>
      <c r="D3362" s="27">
        <v>193</v>
      </c>
      <c r="E3362" s="22" t="str">
        <f>VLOOKUP(A3362,[4]技术合作!$1:$1048576,3,FALSE)</f>
        <v>北京市</v>
      </c>
      <c r="F3362" s="25" t="s">
        <v>4967</v>
      </c>
      <c r="G3362" s="21" t="s">
        <v>742</v>
      </c>
      <c r="H3362" s="24"/>
      <c r="I3362" s="41"/>
      <c r="J3362" s="41"/>
      <c r="K3362" s="41"/>
      <c r="L3362" s="41"/>
      <c r="M3362" s="41"/>
      <c r="N3362" s="41"/>
      <c r="O3362" s="41"/>
      <c r="P3362" s="41"/>
      <c r="Q3362" s="41"/>
      <c r="R3362" s="41"/>
      <c r="S3362" s="41"/>
      <c r="T3362" s="41"/>
      <c r="U3362" s="41"/>
      <c r="V3362" s="41"/>
    </row>
    <row r="3363" s="11" customFormat="1" ht="15" spans="1:22">
      <c r="A3363" s="21" t="s">
        <v>742</v>
      </c>
      <c r="B3363" s="22" t="s">
        <v>743</v>
      </c>
      <c r="C3363" s="42" t="s">
        <v>4880</v>
      </c>
      <c r="D3363" s="27">
        <v>193</v>
      </c>
      <c r="E3363" s="22" t="str">
        <f>VLOOKUP(A3363,[4]技术合作!$1:$1048576,3,FALSE)</f>
        <v>北京市</v>
      </c>
      <c r="F3363" s="25" t="s">
        <v>4968</v>
      </c>
      <c r="G3363" s="21" t="s">
        <v>742</v>
      </c>
      <c r="H3363" s="24"/>
      <c r="I3363" s="41"/>
      <c r="J3363" s="41"/>
      <c r="K3363" s="41"/>
      <c r="L3363" s="41"/>
      <c r="M3363" s="41"/>
      <c r="N3363" s="41"/>
      <c r="O3363" s="41"/>
      <c r="P3363" s="41"/>
      <c r="Q3363" s="41"/>
      <c r="R3363" s="41"/>
      <c r="S3363" s="41"/>
      <c r="T3363" s="41"/>
      <c r="U3363" s="41"/>
      <c r="V3363" s="41"/>
    </row>
    <row r="3364" s="11" customFormat="1" ht="15" spans="1:22">
      <c r="A3364" s="21" t="s">
        <v>742</v>
      </c>
      <c r="B3364" s="22" t="s">
        <v>743</v>
      </c>
      <c r="C3364" s="42" t="s">
        <v>4880</v>
      </c>
      <c r="D3364" s="27">
        <v>193</v>
      </c>
      <c r="E3364" s="22" t="str">
        <f>VLOOKUP(A3364,[4]技术合作!$1:$1048576,3,FALSE)</f>
        <v>北京市</v>
      </c>
      <c r="F3364" s="25" t="s">
        <v>4969</v>
      </c>
      <c r="G3364" s="21" t="s">
        <v>742</v>
      </c>
      <c r="H3364" s="24"/>
      <c r="I3364" s="41"/>
      <c r="J3364" s="41"/>
      <c r="K3364" s="41"/>
      <c r="L3364" s="41"/>
      <c r="M3364" s="41"/>
      <c r="N3364" s="41"/>
      <c r="O3364" s="41"/>
      <c r="P3364" s="41"/>
      <c r="Q3364" s="41"/>
      <c r="R3364" s="41"/>
      <c r="S3364" s="41"/>
      <c r="T3364" s="41"/>
      <c r="U3364" s="41"/>
      <c r="V3364" s="41"/>
    </row>
    <row r="3365" s="11" customFormat="1" ht="15" spans="1:22">
      <c r="A3365" s="21" t="s">
        <v>742</v>
      </c>
      <c r="B3365" s="22" t="s">
        <v>743</v>
      </c>
      <c r="C3365" s="42" t="s">
        <v>4880</v>
      </c>
      <c r="D3365" s="27">
        <v>193</v>
      </c>
      <c r="E3365" s="22" t="str">
        <f>VLOOKUP(A3365,[4]技术合作!$1:$1048576,3,FALSE)</f>
        <v>北京市</v>
      </c>
      <c r="F3365" s="25" t="s">
        <v>4970</v>
      </c>
      <c r="G3365" s="21" t="s">
        <v>742</v>
      </c>
      <c r="H3365" s="24"/>
      <c r="I3365" s="41"/>
      <c r="J3365" s="41"/>
      <c r="K3365" s="41"/>
      <c r="L3365" s="41"/>
      <c r="M3365" s="41"/>
      <c r="N3365" s="41"/>
      <c r="O3365" s="41"/>
      <c r="P3365" s="41"/>
      <c r="Q3365" s="41"/>
      <c r="R3365" s="41"/>
      <c r="S3365" s="41"/>
      <c r="T3365" s="41"/>
      <c r="U3365" s="41"/>
      <c r="V3365" s="41"/>
    </row>
    <row r="3366" s="11" customFormat="1" ht="15" spans="1:22">
      <c r="A3366" s="21" t="s">
        <v>742</v>
      </c>
      <c r="B3366" s="22" t="s">
        <v>743</v>
      </c>
      <c r="C3366" s="42" t="s">
        <v>4880</v>
      </c>
      <c r="D3366" s="27">
        <v>193</v>
      </c>
      <c r="E3366" s="22" t="str">
        <f>VLOOKUP(A3366,[4]技术合作!$1:$1048576,3,FALSE)</f>
        <v>北京市</v>
      </c>
      <c r="F3366" s="25" t="s">
        <v>4971</v>
      </c>
      <c r="G3366" s="21" t="s">
        <v>742</v>
      </c>
      <c r="H3366" s="24"/>
      <c r="I3366" s="41"/>
      <c r="J3366" s="41"/>
      <c r="K3366" s="41"/>
      <c r="L3366" s="41"/>
      <c r="M3366" s="41"/>
      <c r="N3366" s="41"/>
      <c r="O3366" s="41"/>
      <c r="P3366" s="41"/>
      <c r="Q3366" s="41"/>
      <c r="R3366" s="41"/>
      <c r="S3366" s="41"/>
      <c r="T3366" s="41"/>
      <c r="U3366" s="41"/>
      <c r="V3366" s="41"/>
    </row>
    <row r="3367" s="11" customFormat="1" ht="15" spans="1:22">
      <c r="A3367" s="21" t="s">
        <v>742</v>
      </c>
      <c r="B3367" s="22" t="s">
        <v>743</v>
      </c>
      <c r="C3367" s="42" t="s">
        <v>4880</v>
      </c>
      <c r="D3367" s="27">
        <v>193</v>
      </c>
      <c r="E3367" s="22" t="str">
        <f>VLOOKUP(A3367,[4]技术合作!$1:$1048576,3,FALSE)</f>
        <v>北京市</v>
      </c>
      <c r="F3367" s="25" t="s">
        <v>4972</v>
      </c>
      <c r="G3367" s="21" t="s">
        <v>742</v>
      </c>
      <c r="H3367" s="24"/>
      <c r="I3367" s="41"/>
      <c r="J3367" s="41"/>
      <c r="K3367" s="41"/>
      <c r="L3367" s="41"/>
      <c r="M3367" s="41"/>
      <c r="N3367" s="41"/>
      <c r="O3367" s="41"/>
      <c r="P3367" s="41"/>
      <c r="Q3367" s="41"/>
      <c r="R3367" s="41"/>
      <c r="S3367" s="41"/>
      <c r="T3367" s="41"/>
      <c r="U3367" s="41"/>
      <c r="V3367" s="41"/>
    </row>
    <row r="3368" s="11" customFormat="1" ht="15" spans="1:22">
      <c r="A3368" s="21" t="s">
        <v>742</v>
      </c>
      <c r="B3368" s="22" t="s">
        <v>743</v>
      </c>
      <c r="C3368" s="42" t="s">
        <v>4880</v>
      </c>
      <c r="D3368" s="27">
        <v>193</v>
      </c>
      <c r="E3368" s="22" t="str">
        <f>VLOOKUP(A3368,[4]技术合作!$1:$1048576,3,FALSE)</f>
        <v>北京市</v>
      </c>
      <c r="F3368" s="25" t="s">
        <v>4973</v>
      </c>
      <c r="G3368" s="21" t="s">
        <v>742</v>
      </c>
      <c r="H3368" s="24"/>
      <c r="I3368" s="41"/>
      <c r="J3368" s="41"/>
      <c r="K3368" s="41"/>
      <c r="L3368" s="41"/>
      <c r="M3368" s="41"/>
      <c r="N3368" s="41"/>
      <c r="O3368" s="41"/>
      <c r="P3368" s="41"/>
      <c r="Q3368" s="41"/>
      <c r="R3368" s="41"/>
      <c r="S3368" s="41"/>
      <c r="T3368" s="41"/>
      <c r="U3368" s="41"/>
      <c r="V3368" s="41"/>
    </row>
    <row r="3369" s="11" customFormat="1" ht="15" spans="1:22">
      <c r="A3369" s="21" t="s">
        <v>742</v>
      </c>
      <c r="B3369" s="22" t="s">
        <v>743</v>
      </c>
      <c r="C3369" s="42" t="s">
        <v>4880</v>
      </c>
      <c r="D3369" s="27">
        <v>193</v>
      </c>
      <c r="E3369" s="22" t="str">
        <f>VLOOKUP(A3369,[4]技术合作!$1:$1048576,3,FALSE)</f>
        <v>北京市</v>
      </c>
      <c r="F3369" s="25" t="s">
        <v>4974</v>
      </c>
      <c r="G3369" s="21" t="s">
        <v>742</v>
      </c>
      <c r="H3369" s="24"/>
      <c r="I3369" s="41"/>
      <c r="J3369" s="41"/>
      <c r="K3369" s="41"/>
      <c r="L3369" s="41"/>
      <c r="M3369" s="41"/>
      <c r="N3369" s="41"/>
      <c r="O3369" s="41"/>
      <c r="P3369" s="41"/>
      <c r="Q3369" s="41"/>
      <c r="R3369" s="41"/>
      <c r="S3369" s="41"/>
      <c r="T3369" s="41"/>
      <c r="U3369" s="41"/>
      <c r="V3369" s="41"/>
    </row>
    <row r="3370" s="11" customFormat="1" ht="15" spans="1:22">
      <c r="A3370" s="21" t="s">
        <v>742</v>
      </c>
      <c r="B3370" s="22" t="s">
        <v>743</v>
      </c>
      <c r="C3370" s="42" t="s">
        <v>4880</v>
      </c>
      <c r="D3370" s="27">
        <v>193</v>
      </c>
      <c r="E3370" s="22" t="str">
        <f>VLOOKUP(A3370,[4]技术合作!$1:$1048576,3,FALSE)</f>
        <v>北京市</v>
      </c>
      <c r="F3370" s="25" t="s">
        <v>4975</v>
      </c>
      <c r="G3370" s="21" t="s">
        <v>742</v>
      </c>
      <c r="H3370" s="24"/>
      <c r="I3370" s="41"/>
      <c r="J3370" s="41"/>
      <c r="K3370" s="41"/>
      <c r="L3370" s="41"/>
      <c r="M3370" s="41"/>
      <c r="N3370" s="41"/>
      <c r="O3370" s="41"/>
      <c r="P3370" s="41"/>
      <c r="Q3370" s="41"/>
      <c r="R3370" s="41"/>
      <c r="S3370" s="41"/>
      <c r="T3370" s="41"/>
      <c r="U3370" s="41"/>
      <c r="V3370" s="41"/>
    </row>
    <row r="3371" s="11" customFormat="1" ht="15" spans="1:22">
      <c r="A3371" s="21" t="s">
        <v>742</v>
      </c>
      <c r="B3371" s="22" t="s">
        <v>743</v>
      </c>
      <c r="C3371" s="42" t="s">
        <v>4880</v>
      </c>
      <c r="D3371" s="27">
        <v>193</v>
      </c>
      <c r="E3371" s="22" t="str">
        <f>VLOOKUP(A3371,[4]技术合作!$1:$1048576,3,FALSE)</f>
        <v>北京市</v>
      </c>
      <c r="F3371" s="25" t="s">
        <v>4976</v>
      </c>
      <c r="G3371" s="21" t="s">
        <v>742</v>
      </c>
      <c r="H3371" s="24"/>
      <c r="I3371" s="41"/>
      <c r="J3371" s="41"/>
      <c r="K3371" s="41"/>
      <c r="L3371" s="41"/>
      <c r="M3371" s="41"/>
      <c r="N3371" s="41"/>
      <c r="O3371" s="41"/>
      <c r="P3371" s="41"/>
      <c r="Q3371" s="41"/>
      <c r="R3371" s="41"/>
      <c r="S3371" s="41"/>
      <c r="T3371" s="41"/>
      <c r="U3371" s="41"/>
      <c r="V3371" s="41"/>
    </row>
    <row r="3372" s="11" customFormat="1" ht="15" spans="1:22">
      <c r="A3372" s="21" t="s">
        <v>742</v>
      </c>
      <c r="B3372" s="22" t="s">
        <v>743</v>
      </c>
      <c r="C3372" s="42" t="s">
        <v>4880</v>
      </c>
      <c r="D3372" s="27">
        <v>193</v>
      </c>
      <c r="E3372" s="22" t="str">
        <f>VLOOKUP(A3372,[4]技术合作!$1:$1048576,3,FALSE)</f>
        <v>北京市</v>
      </c>
      <c r="F3372" s="25" t="s">
        <v>4977</v>
      </c>
      <c r="G3372" s="21" t="s">
        <v>742</v>
      </c>
      <c r="H3372" s="24"/>
      <c r="I3372" s="41"/>
      <c r="J3372" s="41"/>
      <c r="K3372" s="41"/>
      <c r="L3372" s="41"/>
      <c r="M3372" s="41"/>
      <c r="N3372" s="41"/>
      <c r="O3372" s="41"/>
      <c r="P3372" s="41"/>
      <c r="Q3372" s="41"/>
      <c r="R3372" s="41"/>
      <c r="S3372" s="41"/>
      <c r="T3372" s="41"/>
      <c r="U3372" s="41"/>
      <c r="V3372" s="41"/>
    </row>
    <row r="3373" s="11" customFormat="1" ht="16.2" customHeight="1" spans="1:22">
      <c r="A3373" s="21" t="s">
        <v>742</v>
      </c>
      <c r="B3373" s="22" t="s">
        <v>743</v>
      </c>
      <c r="C3373" s="42" t="s">
        <v>4880</v>
      </c>
      <c r="D3373" s="27">
        <v>193</v>
      </c>
      <c r="E3373" s="22" t="str">
        <f>VLOOKUP(A3373,[4]技术合作!$1:$1048576,3,FALSE)</f>
        <v>北京市</v>
      </c>
      <c r="F3373" s="25" t="s">
        <v>4978</v>
      </c>
      <c r="G3373" s="21" t="s">
        <v>742</v>
      </c>
      <c r="H3373" s="24"/>
      <c r="I3373" s="41"/>
      <c r="J3373" s="41"/>
      <c r="K3373" s="41"/>
      <c r="L3373" s="41"/>
      <c r="M3373" s="41"/>
      <c r="N3373" s="41"/>
      <c r="O3373" s="41"/>
      <c r="P3373" s="41"/>
      <c r="Q3373" s="41"/>
      <c r="R3373" s="41"/>
      <c r="S3373" s="41"/>
      <c r="T3373" s="41"/>
      <c r="U3373" s="41"/>
      <c r="V3373" s="41"/>
    </row>
    <row r="3374" s="11" customFormat="1" ht="15" spans="1:22">
      <c r="A3374" s="21" t="s">
        <v>742</v>
      </c>
      <c r="B3374" s="22" t="s">
        <v>743</v>
      </c>
      <c r="C3374" s="42" t="s">
        <v>4880</v>
      </c>
      <c r="D3374" s="27">
        <v>193</v>
      </c>
      <c r="E3374" s="22" t="str">
        <f>VLOOKUP(A3374,[4]技术合作!$1:$1048576,3,FALSE)</f>
        <v>北京市</v>
      </c>
      <c r="F3374" s="25" t="s">
        <v>4979</v>
      </c>
      <c r="G3374" s="21" t="s">
        <v>742</v>
      </c>
      <c r="H3374" s="24"/>
      <c r="I3374" s="41"/>
      <c r="J3374" s="41"/>
      <c r="K3374" s="41"/>
      <c r="L3374" s="41"/>
      <c r="M3374" s="41"/>
      <c r="N3374" s="41"/>
      <c r="O3374" s="41"/>
      <c r="P3374" s="41"/>
      <c r="Q3374" s="41"/>
      <c r="R3374" s="41"/>
      <c r="S3374" s="41"/>
      <c r="T3374" s="41"/>
      <c r="U3374" s="41"/>
      <c r="V3374" s="41"/>
    </row>
    <row r="3375" s="11" customFormat="1" ht="15" spans="1:22">
      <c r="A3375" s="21" t="s">
        <v>742</v>
      </c>
      <c r="B3375" s="22" t="s">
        <v>743</v>
      </c>
      <c r="C3375" s="42" t="s">
        <v>4880</v>
      </c>
      <c r="D3375" s="27">
        <v>193</v>
      </c>
      <c r="E3375" s="22" t="str">
        <f>VLOOKUP(A3375,[4]技术合作!$1:$1048576,3,FALSE)</f>
        <v>北京市</v>
      </c>
      <c r="F3375" s="25" t="s">
        <v>4980</v>
      </c>
      <c r="G3375" s="21" t="s">
        <v>742</v>
      </c>
      <c r="H3375" s="24"/>
      <c r="I3375" s="41"/>
      <c r="J3375" s="41"/>
      <c r="K3375" s="41"/>
      <c r="L3375" s="41"/>
      <c r="M3375" s="41"/>
      <c r="N3375" s="41"/>
      <c r="O3375" s="41"/>
      <c r="P3375" s="41"/>
      <c r="Q3375" s="41"/>
      <c r="R3375" s="41"/>
      <c r="S3375" s="41"/>
      <c r="T3375" s="41"/>
      <c r="U3375" s="41"/>
      <c r="V3375" s="41"/>
    </row>
    <row r="3376" s="11" customFormat="1" ht="15" spans="1:22">
      <c r="A3376" s="21" t="s">
        <v>742</v>
      </c>
      <c r="B3376" s="22" t="s">
        <v>743</v>
      </c>
      <c r="C3376" s="42" t="s">
        <v>4880</v>
      </c>
      <c r="D3376" s="27">
        <v>193</v>
      </c>
      <c r="E3376" s="22" t="str">
        <f>VLOOKUP(A3376,[4]技术合作!$1:$1048576,3,FALSE)</f>
        <v>北京市</v>
      </c>
      <c r="F3376" s="25" t="s">
        <v>4981</v>
      </c>
      <c r="G3376" s="21" t="s">
        <v>742</v>
      </c>
      <c r="H3376" s="24"/>
      <c r="I3376" s="41"/>
      <c r="J3376" s="41"/>
      <c r="K3376" s="41"/>
      <c r="L3376" s="41"/>
      <c r="M3376" s="41"/>
      <c r="N3376" s="41"/>
      <c r="O3376" s="41"/>
      <c r="P3376" s="41"/>
      <c r="Q3376" s="41"/>
      <c r="R3376" s="41"/>
      <c r="S3376" s="41"/>
      <c r="T3376" s="41"/>
      <c r="U3376" s="41"/>
      <c r="V3376" s="41"/>
    </row>
    <row r="3377" s="11" customFormat="1" ht="15" spans="1:22">
      <c r="A3377" s="21" t="s">
        <v>742</v>
      </c>
      <c r="B3377" s="22" t="s">
        <v>743</v>
      </c>
      <c r="C3377" s="42" t="s">
        <v>4880</v>
      </c>
      <c r="D3377" s="27">
        <v>193</v>
      </c>
      <c r="E3377" s="22" t="str">
        <f>VLOOKUP(A3377,[4]技术合作!$1:$1048576,3,FALSE)</f>
        <v>北京市</v>
      </c>
      <c r="F3377" s="25" t="s">
        <v>4982</v>
      </c>
      <c r="G3377" s="21" t="s">
        <v>742</v>
      </c>
      <c r="H3377" s="24"/>
      <c r="I3377" s="41"/>
      <c r="J3377" s="41"/>
      <c r="K3377" s="41"/>
      <c r="L3377" s="41"/>
      <c r="M3377" s="41"/>
      <c r="N3377" s="41"/>
      <c r="O3377" s="41"/>
      <c r="P3377" s="41"/>
      <c r="Q3377" s="41"/>
      <c r="R3377" s="41"/>
      <c r="S3377" s="41"/>
      <c r="T3377" s="41"/>
      <c r="U3377" s="41"/>
      <c r="V3377" s="41"/>
    </row>
    <row r="3378" s="11" customFormat="1" ht="15" spans="1:22">
      <c r="A3378" s="21" t="s">
        <v>742</v>
      </c>
      <c r="B3378" s="22" t="s">
        <v>743</v>
      </c>
      <c r="C3378" s="42" t="s">
        <v>4880</v>
      </c>
      <c r="D3378" s="27">
        <v>193</v>
      </c>
      <c r="E3378" s="22" t="str">
        <f>VLOOKUP(A3378,[4]技术合作!$1:$1048576,3,FALSE)</f>
        <v>北京市</v>
      </c>
      <c r="F3378" s="25" t="s">
        <v>4983</v>
      </c>
      <c r="G3378" s="21" t="s">
        <v>742</v>
      </c>
      <c r="H3378" s="24"/>
      <c r="I3378" s="41"/>
      <c r="J3378" s="41"/>
      <c r="K3378" s="41"/>
      <c r="L3378" s="41"/>
      <c r="M3378" s="41"/>
      <c r="N3378" s="41"/>
      <c r="O3378" s="41"/>
      <c r="P3378" s="41"/>
      <c r="Q3378" s="41"/>
      <c r="R3378" s="41"/>
      <c r="S3378" s="41"/>
      <c r="T3378" s="41"/>
      <c r="U3378" s="41"/>
      <c r="V3378" s="41"/>
    </row>
    <row r="3379" s="11" customFormat="1" ht="15" spans="1:22">
      <c r="A3379" s="21" t="s">
        <v>742</v>
      </c>
      <c r="B3379" s="22" t="s">
        <v>743</v>
      </c>
      <c r="C3379" s="42" t="s">
        <v>4880</v>
      </c>
      <c r="D3379" s="27">
        <v>193</v>
      </c>
      <c r="E3379" s="22" t="str">
        <f>VLOOKUP(A3379,[4]技术合作!$1:$1048576,3,FALSE)</f>
        <v>北京市</v>
      </c>
      <c r="F3379" s="25" t="s">
        <v>4984</v>
      </c>
      <c r="G3379" s="21" t="s">
        <v>742</v>
      </c>
      <c r="H3379" s="24"/>
      <c r="I3379" s="41"/>
      <c r="J3379" s="41"/>
      <c r="K3379" s="41"/>
      <c r="L3379" s="41"/>
      <c r="M3379" s="41"/>
      <c r="N3379" s="41"/>
      <c r="O3379" s="41"/>
      <c r="P3379" s="41"/>
      <c r="Q3379" s="41"/>
      <c r="R3379" s="41"/>
      <c r="S3379" s="41"/>
      <c r="T3379" s="41"/>
      <c r="U3379" s="41"/>
      <c r="V3379" s="41"/>
    </row>
    <row r="3380" s="11" customFormat="1" ht="15" spans="1:22">
      <c r="A3380" s="21" t="s">
        <v>742</v>
      </c>
      <c r="B3380" s="22" t="s">
        <v>743</v>
      </c>
      <c r="C3380" s="42" t="s">
        <v>4880</v>
      </c>
      <c r="D3380" s="27">
        <v>193</v>
      </c>
      <c r="E3380" s="22" t="str">
        <f>VLOOKUP(A3380,[4]技术合作!$1:$1048576,3,FALSE)</f>
        <v>北京市</v>
      </c>
      <c r="F3380" s="25" t="s">
        <v>4985</v>
      </c>
      <c r="G3380" s="21" t="s">
        <v>742</v>
      </c>
      <c r="H3380" s="24"/>
      <c r="I3380" s="41"/>
      <c r="J3380" s="41"/>
      <c r="K3380" s="41"/>
      <c r="L3380" s="41"/>
      <c r="M3380" s="41"/>
      <c r="N3380" s="41"/>
      <c r="O3380" s="41"/>
      <c r="P3380" s="41"/>
      <c r="Q3380" s="41"/>
      <c r="R3380" s="41"/>
      <c r="S3380" s="41"/>
      <c r="T3380" s="41"/>
      <c r="U3380" s="41"/>
      <c r="V3380" s="41"/>
    </row>
    <row r="3381" s="11" customFormat="1" ht="15" spans="1:22">
      <c r="A3381" s="21" t="s">
        <v>742</v>
      </c>
      <c r="B3381" s="22" t="s">
        <v>743</v>
      </c>
      <c r="C3381" s="42" t="s">
        <v>4880</v>
      </c>
      <c r="D3381" s="27">
        <v>193</v>
      </c>
      <c r="E3381" s="22" t="str">
        <f>VLOOKUP(A3381,[4]技术合作!$1:$1048576,3,FALSE)</f>
        <v>北京市</v>
      </c>
      <c r="F3381" s="25" t="s">
        <v>4986</v>
      </c>
      <c r="G3381" s="21" t="s">
        <v>742</v>
      </c>
      <c r="H3381" s="24"/>
      <c r="I3381" s="41"/>
      <c r="J3381" s="41"/>
      <c r="K3381" s="41"/>
      <c r="L3381" s="41"/>
      <c r="M3381" s="41"/>
      <c r="N3381" s="41"/>
      <c r="O3381" s="41"/>
      <c r="P3381" s="41"/>
      <c r="Q3381" s="41"/>
      <c r="R3381" s="41"/>
      <c r="S3381" s="41"/>
      <c r="T3381" s="41"/>
      <c r="U3381" s="41"/>
      <c r="V3381" s="41"/>
    </row>
    <row r="3382" s="11" customFormat="1" ht="15" spans="1:22">
      <c r="A3382" s="21" t="s">
        <v>742</v>
      </c>
      <c r="B3382" s="22" t="s">
        <v>743</v>
      </c>
      <c r="C3382" s="42" t="s">
        <v>4880</v>
      </c>
      <c r="D3382" s="27">
        <v>193</v>
      </c>
      <c r="E3382" s="22" t="str">
        <f>VLOOKUP(A3382,[4]技术合作!$1:$1048576,3,FALSE)</f>
        <v>北京市</v>
      </c>
      <c r="F3382" s="25" t="s">
        <v>4987</v>
      </c>
      <c r="G3382" s="21" t="s">
        <v>742</v>
      </c>
      <c r="H3382" s="24"/>
      <c r="I3382" s="41"/>
      <c r="J3382" s="41"/>
      <c r="K3382" s="41"/>
      <c r="L3382" s="41"/>
      <c r="M3382" s="41"/>
      <c r="N3382" s="41"/>
      <c r="O3382" s="41"/>
      <c r="P3382" s="41"/>
      <c r="Q3382" s="41"/>
      <c r="R3382" s="41"/>
      <c r="S3382" s="41"/>
      <c r="T3382" s="41"/>
      <c r="U3382" s="41"/>
      <c r="V3382" s="41"/>
    </row>
    <row r="3383" s="11" customFormat="1" ht="15" spans="1:22">
      <c r="A3383" s="21" t="s">
        <v>742</v>
      </c>
      <c r="B3383" s="22" t="s">
        <v>743</v>
      </c>
      <c r="C3383" s="42" t="s">
        <v>4880</v>
      </c>
      <c r="D3383" s="27">
        <v>193</v>
      </c>
      <c r="E3383" s="22" t="str">
        <f>VLOOKUP(A3383,[4]技术合作!$1:$1048576,3,FALSE)</f>
        <v>北京市</v>
      </c>
      <c r="F3383" s="25" t="s">
        <v>4988</v>
      </c>
      <c r="G3383" s="21" t="s">
        <v>742</v>
      </c>
      <c r="H3383" s="24"/>
      <c r="I3383" s="41"/>
      <c r="J3383" s="41"/>
      <c r="K3383" s="41"/>
      <c r="L3383" s="41"/>
      <c r="M3383" s="41"/>
      <c r="N3383" s="41"/>
      <c r="O3383" s="41"/>
      <c r="P3383" s="41"/>
      <c r="Q3383" s="41"/>
      <c r="R3383" s="41"/>
      <c r="S3383" s="41"/>
      <c r="T3383" s="41"/>
      <c r="U3383" s="41"/>
      <c r="V3383" s="41"/>
    </row>
    <row r="3384" s="11" customFormat="1" ht="15" spans="1:22">
      <c r="A3384" s="21" t="s">
        <v>742</v>
      </c>
      <c r="B3384" s="22" t="s">
        <v>743</v>
      </c>
      <c r="C3384" s="42" t="s">
        <v>4880</v>
      </c>
      <c r="D3384" s="27">
        <v>193</v>
      </c>
      <c r="E3384" s="22" t="str">
        <f>VLOOKUP(A3384,[4]技术合作!$1:$1048576,3,FALSE)</f>
        <v>北京市</v>
      </c>
      <c r="F3384" s="25" t="s">
        <v>4989</v>
      </c>
      <c r="G3384" s="21" t="s">
        <v>742</v>
      </c>
      <c r="H3384" s="24"/>
      <c r="I3384" s="41"/>
      <c r="J3384" s="41"/>
      <c r="K3384" s="41"/>
      <c r="L3384" s="41"/>
      <c r="M3384" s="41"/>
      <c r="N3384" s="41"/>
      <c r="O3384" s="41"/>
      <c r="P3384" s="41"/>
      <c r="Q3384" s="41"/>
      <c r="R3384" s="41"/>
      <c r="S3384" s="41"/>
      <c r="T3384" s="41"/>
      <c r="U3384" s="41"/>
      <c r="V3384" s="41"/>
    </row>
    <row r="3385" s="11" customFormat="1" ht="15" spans="1:22">
      <c r="A3385" s="21" t="s">
        <v>742</v>
      </c>
      <c r="B3385" s="22" t="s">
        <v>743</v>
      </c>
      <c r="C3385" s="42" t="s">
        <v>4880</v>
      </c>
      <c r="D3385" s="27">
        <v>193</v>
      </c>
      <c r="E3385" s="22" t="str">
        <f>VLOOKUP(A3385,[4]技术合作!$1:$1048576,3,FALSE)</f>
        <v>北京市</v>
      </c>
      <c r="F3385" s="25" t="s">
        <v>4990</v>
      </c>
      <c r="G3385" s="21" t="s">
        <v>742</v>
      </c>
      <c r="H3385" s="24"/>
      <c r="I3385" s="41"/>
      <c r="J3385" s="41"/>
      <c r="K3385" s="41"/>
      <c r="L3385" s="41"/>
      <c r="M3385" s="41"/>
      <c r="N3385" s="41"/>
      <c r="O3385" s="41"/>
      <c r="P3385" s="41"/>
      <c r="Q3385" s="41"/>
      <c r="R3385" s="41"/>
      <c r="S3385" s="41"/>
      <c r="T3385" s="41"/>
      <c r="U3385" s="41"/>
      <c r="V3385" s="41"/>
    </row>
    <row r="3386" s="11" customFormat="1" ht="15" spans="1:22">
      <c r="A3386" s="21" t="s">
        <v>742</v>
      </c>
      <c r="B3386" s="22" t="s">
        <v>743</v>
      </c>
      <c r="C3386" s="42" t="s">
        <v>4880</v>
      </c>
      <c r="D3386" s="27">
        <v>193</v>
      </c>
      <c r="E3386" s="22" t="str">
        <f>VLOOKUP(A3386,[4]技术合作!$1:$1048576,3,FALSE)</f>
        <v>北京市</v>
      </c>
      <c r="F3386" s="25" t="s">
        <v>4991</v>
      </c>
      <c r="G3386" s="21" t="s">
        <v>742</v>
      </c>
      <c r="H3386" s="24"/>
      <c r="I3386" s="41"/>
      <c r="J3386" s="41"/>
      <c r="K3386" s="41"/>
      <c r="L3386" s="41"/>
      <c r="M3386" s="41"/>
      <c r="N3386" s="41"/>
      <c r="O3386" s="41"/>
      <c r="P3386" s="41"/>
      <c r="Q3386" s="41"/>
      <c r="R3386" s="41"/>
      <c r="S3386" s="41"/>
      <c r="T3386" s="41"/>
      <c r="U3386" s="41"/>
      <c r="V3386" s="41"/>
    </row>
    <row r="3387" s="11" customFormat="1" ht="15" spans="1:22">
      <c r="A3387" s="21" t="s">
        <v>742</v>
      </c>
      <c r="B3387" s="22" t="s">
        <v>743</v>
      </c>
      <c r="C3387" s="42" t="s">
        <v>4880</v>
      </c>
      <c r="D3387" s="27">
        <v>193</v>
      </c>
      <c r="E3387" s="22" t="str">
        <f>VLOOKUP(A3387,[4]技术合作!$1:$1048576,3,FALSE)</f>
        <v>北京市</v>
      </c>
      <c r="F3387" s="25" t="s">
        <v>4992</v>
      </c>
      <c r="G3387" s="21" t="s">
        <v>742</v>
      </c>
      <c r="H3387" s="24"/>
      <c r="I3387" s="41"/>
      <c r="J3387" s="41"/>
      <c r="K3387" s="41"/>
      <c r="L3387" s="41"/>
      <c r="M3387" s="41"/>
      <c r="N3387" s="41"/>
      <c r="O3387" s="41"/>
      <c r="P3387" s="41"/>
      <c r="Q3387" s="41"/>
      <c r="R3387" s="41"/>
      <c r="S3387" s="41"/>
      <c r="T3387" s="41"/>
      <c r="U3387" s="41"/>
      <c r="V3387" s="41"/>
    </row>
    <row r="3388" s="11" customFormat="1" ht="15" spans="1:22">
      <c r="A3388" s="21" t="s">
        <v>742</v>
      </c>
      <c r="B3388" s="22" t="s">
        <v>743</v>
      </c>
      <c r="C3388" s="42" t="s">
        <v>4880</v>
      </c>
      <c r="D3388" s="27">
        <v>193</v>
      </c>
      <c r="E3388" s="22" t="str">
        <f>VLOOKUP(A3388,[4]技术合作!$1:$1048576,3,FALSE)</f>
        <v>北京市</v>
      </c>
      <c r="F3388" s="25" t="s">
        <v>4993</v>
      </c>
      <c r="G3388" s="21" t="s">
        <v>742</v>
      </c>
      <c r="H3388" s="24"/>
      <c r="I3388" s="41"/>
      <c r="J3388" s="41"/>
      <c r="K3388" s="41"/>
      <c r="L3388" s="41"/>
      <c r="M3388" s="41"/>
      <c r="N3388" s="41"/>
      <c r="O3388" s="41"/>
      <c r="P3388" s="41"/>
      <c r="Q3388" s="41"/>
      <c r="R3388" s="41"/>
      <c r="S3388" s="41"/>
      <c r="T3388" s="41"/>
      <c r="U3388" s="41"/>
      <c r="V3388" s="41"/>
    </row>
    <row r="3389" s="11" customFormat="1" ht="15" spans="1:22">
      <c r="A3389" s="21" t="s">
        <v>742</v>
      </c>
      <c r="B3389" s="22" t="s">
        <v>743</v>
      </c>
      <c r="C3389" s="42" t="s">
        <v>4880</v>
      </c>
      <c r="D3389" s="27">
        <v>193</v>
      </c>
      <c r="E3389" s="22" t="str">
        <f>VLOOKUP(A3389,[4]技术合作!$1:$1048576,3,FALSE)</f>
        <v>北京市</v>
      </c>
      <c r="F3389" s="25" t="s">
        <v>4994</v>
      </c>
      <c r="G3389" s="21" t="s">
        <v>742</v>
      </c>
      <c r="H3389" s="24"/>
      <c r="I3389" s="41"/>
      <c r="J3389" s="41"/>
      <c r="K3389" s="41"/>
      <c r="L3389" s="41"/>
      <c r="M3389" s="41"/>
      <c r="N3389" s="41"/>
      <c r="O3389" s="41"/>
      <c r="P3389" s="41"/>
      <c r="Q3389" s="41"/>
      <c r="R3389" s="41"/>
      <c r="S3389" s="41"/>
      <c r="T3389" s="41"/>
      <c r="U3389" s="41"/>
      <c r="V3389" s="41"/>
    </row>
    <row r="3390" s="11" customFormat="1" ht="15" spans="1:22">
      <c r="A3390" s="21" t="s">
        <v>742</v>
      </c>
      <c r="B3390" s="22" t="s">
        <v>743</v>
      </c>
      <c r="C3390" s="42" t="s">
        <v>4880</v>
      </c>
      <c r="D3390" s="27">
        <v>193</v>
      </c>
      <c r="E3390" s="22" t="str">
        <f>VLOOKUP(A3390,[4]技术合作!$1:$1048576,3,FALSE)</f>
        <v>北京市</v>
      </c>
      <c r="F3390" s="25" t="s">
        <v>4995</v>
      </c>
      <c r="G3390" s="21" t="s">
        <v>742</v>
      </c>
      <c r="H3390" s="24"/>
      <c r="I3390" s="41"/>
      <c r="J3390" s="41"/>
      <c r="K3390" s="41"/>
      <c r="L3390" s="41"/>
      <c r="M3390" s="41"/>
      <c r="N3390" s="41"/>
      <c r="O3390" s="41"/>
      <c r="P3390" s="41"/>
      <c r="Q3390" s="41"/>
      <c r="R3390" s="41"/>
      <c r="S3390" s="41"/>
      <c r="T3390" s="41"/>
      <c r="U3390" s="41"/>
      <c r="V3390" s="41"/>
    </row>
    <row r="3391" s="11" customFormat="1" ht="15" spans="1:22">
      <c r="A3391" s="21" t="s">
        <v>742</v>
      </c>
      <c r="B3391" s="22" t="s">
        <v>743</v>
      </c>
      <c r="C3391" s="42" t="s">
        <v>4880</v>
      </c>
      <c r="D3391" s="27">
        <v>193</v>
      </c>
      <c r="E3391" s="22" t="str">
        <f>VLOOKUP(A3391,[4]技术合作!$1:$1048576,3,FALSE)</f>
        <v>北京市</v>
      </c>
      <c r="F3391" s="25" t="s">
        <v>4996</v>
      </c>
      <c r="G3391" s="21" t="s">
        <v>742</v>
      </c>
      <c r="H3391" s="24"/>
      <c r="I3391" s="41"/>
      <c r="J3391" s="41"/>
      <c r="K3391" s="41"/>
      <c r="L3391" s="41"/>
      <c r="M3391" s="41"/>
      <c r="N3391" s="41"/>
      <c r="O3391" s="41"/>
      <c r="P3391" s="41"/>
      <c r="Q3391" s="41"/>
      <c r="R3391" s="41"/>
      <c r="S3391" s="41"/>
      <c r="T3391" s="41"/>
      <c r="U3391" s="41"/>
      <c r="V3391" s="41"/>
    </row>
    <row r="3392" s="11" customFormat="1" ht="15" spans="1:22">
      <c r="A3392" s="21" t="s">
        <v>742</v>
      </c>
      <c r="B3392" s="22" t="s">
        <v>743</v>
      </c>
      <c r="C3392" s="42" t="s">
        <v>4880</v>
      </c>
      <c r="D3392" s="27">
        <v>193</v>
      </c>
      <c r="E3392" s="22" t="str">
        <f>VLOOKUP(A3392,[4]技术合作!$1:$1048576,3,FALSE)</f>
        <v>北京市</v>
      </c>
      <c r="F3392" s="25" t="s">
        <v>4997</v>
      </c>
      <c r="G3392" s="21" t="s">
        <v>742</v>
      </c>
      <c r="H3392" s="24"/>
      <c r="I3392" s="41"/>
      <c r="J3392" s="41"/>
      <c r="K3392" s="41"/>
      <c r="L3392" s="41"/>
      <c r="M3392" s="41"/>
      <c r="N3392" s="41"/>
      <c r="O3392" s="41"/>
      <c r="P3392" s="41"/>
      <c r="Q3392" s="41"/>
      <c r="R3392" s="41"/>
      <c r="S3392" s="41"/>
      <c r="T3392" s="41"/>
      <c r="U3392" s="41"/>
      <c r="V3392" s="41"/>
    </row>
    <row r="3393" s="11" customFormat="1" ht="15" spans="1:22">
      <c r="A3393" s="21" t="s">
        <v>742</v>
      </c>
      <c r="B3393" s="22" t="s">
        <v>743</v>
      </c>
      <c r="C3393" s="42" t="s">
        <v>4880</v>
      </c>
      <c r="D3393" s="27">
        <v>193</v>
      </c>
      <c r="E3393" s="22" t="str">
        <f>VLOOKUP(A3393,[4]技术合作!$1:$1048576,3,FALSE)</f>
        <v>北京市</v>
      </c>
      <c r="F3393" s="25" t="s">
        <v>4998</v>
      </c>
      <c r="G3393" s="21" t="s">
        <v>742</v>
      </c>
      <c r="H3393" s="24"/>
      <c r="I3393" s="41"/>
      <c r="J3393" s="41"/>
      <c r="K3393" s="41"/>
      <c r="L3393" s="41"/>
      <c r="M3393" s="41"/>
      <c r="N3393" s="41"/>
      <c r="O3393" s="41"/>
      <c r="P3393" s="41"/>
      <c r="Q3393" s="41"/>
      <c r="R3393" s="41"/>
      <c r="S3393" s="41"/>
      <c r="T3393" s="41"/>
      <c r="U3393" s="41"/>
      <c r="V3393" s="41"/>
    </row>
    <row r="3394" s="11" customFormat="1" ht="15" spans="1:22">
      <c r="A3394" s="21" t="s">
        <v>742</v>
      </c>
      <c r="B3394" s="22" t="s">
        <v>743</v>
      </c>
      <c r="C3394" s="42" t="s">
        <v>4880</v>
      </c>
      <c r="D3394" s="27">
        <v>193</v>
      </c>
      <c r="E3394" s="22" t="str">
        <f>VLOOKUP(A3394,[4]技术合作!$1:$1048576,3,FALSE)</f>
        <v>北京市</v>
      </c>
      <c r="F3394" s="25" t="s">
        <v>4999</v>
      </c>
      <c r="G3394" s="21" t="s">
        <v>742</v>
      </c>
      <c r="H3394" s="24"/>
      <c r="I3394" s="41"/>
      <c r="J3394" s="41"/>
      <c r="K3394" s="41"/>
      <c r="L3394" s="41"/>
      <c r="M3394" s="41"/>
      <c r="N3394" s="41"/>
      <c r="O3394" s="41"/>
      <c r="P3394" s="41"/>
      <c r="Q3394" s="41"/>
      <c r="R3394" s="41"/>
      <c r="S3394" s="41"/>
      <c r="T3394" s="41"/>
      <c r="U3394" s="41"/>
      <c r="V3394" s="41"/>
    </row>
    <row r="3395" s="11" customFormat="1" ht="15" spans="1:22">
      <c r="A3395" s="21" t="s">
        <v>742</v>
      </c>
      <c r="B3395" s="22" t="s">
        <v>743</v>
      </c>
      <c r="C3395" s="42" t="s">
        <v>4880</v>
      </c>
      <c r="D3395" s="27">
        <v>193</v>
      </c>
      <c r="E3395" s="22" t="str">
        <f>VLOOKUP(A3395,[4]技术合作!$1:$1048576,3,FALSE)</f>
        <v>北京市</v>
      </c>
      <c r="F3395" s="25" t="s">
        <v>5000</v>
      </c>
      <c r="G3395" s="21" t="s">
        <v>742</v>
      </c>
      <c r="H3395" s="24"/>
      <c r="I3395" s="41"/>
      <c r="J3395" s="41"/>
      <c r="K3395" s="41"/>
      <c r="L3395" s="41"/>
      <c r="M3395" s="41"/>
      <c r="N3395" s="41"/>
      <c r="O3395" s="41"/>
      <c r="P3395" s="41"/>
      <c r="Q3395" s="41"/>
      <c r="R3395" s="41"/>
      <c r="S3395" s="41"/>
      <c r="T3395" s="41"/>
      <c r="U3395" s="41"/>
      <c r="V3395" s="41"/>
    </row>
    <row r="3396" s="11" customFormat="1" ht="15" spans="1:22">
      <c r="A3396" s="21" t="s">
        <v>742</v>
      </c>
      <c r="B3396" s="22" t="s">
        <v>743</v>
      </c>
      <c r="C3396" s="42" t="s">
        <v>4880</v>
      </c>
      <c r="D3396" s="27">
        <v>193</v>
      </c>
      <c r="E3396" s="22" t="str">
        <f>VLOOKUP(A3396,[4]技术合作!$1:$1048576,3,FALSE)</f>
        <v>北京市</v>
      </c>
      <c r="F3396" s="25" t="s">
        <v>5001</v>
      </c>
      <c r="G3396" s="21" t="s">
        <v>742</v>
      </c>
      <c r="H3396" s="24"/>
      <c r="I3396" s="41"/>
      <c r="J3396" s="41"/>
      <c r="K3396" s="41"/>
      <c r="L3396" s="41"/>
      <c r="M3396" s="41"/>
      <c r="N3396" s="41"/>
      <c r="O3396" s="41"/>
      <c r="P3396" s="41"/>
      <c r="Q3396" s="41"/>
      <c r="R3396" s="41"/>
      <c r="S3396" s="41"/>
      <c r="T3396" s="41"/>
      <c r="U3396" s="41"/>
      <c r="V3396" s="41"/>
    </row>
    <row r="3397" s="11" customFormat="1" ht="15" spans="1:22">
      <c r="A3397" s="21" t="s">
        <v>742</v>
      </c>
      <c r="B3397" s="22" t="s">
        <v>743</v>
      </c>
      <c r="C3397" s="42" t="s">
        <v>4880</v>
      </c>
      <c r="D3397" s="27">
        <v>193</v>
      </c>
      <c r="E3397" s="22" t="str">
        <f>VLOOKUP(A3397,[4]技术合作!$1:$1048576,3,FALSE)</f>
        <v>北京市</v>
      </c>
      <c r="F3397" s="25" t="s">
        <v>5002</v>
      </c>
      <c r="G3397" s="21" t="s">
        <v>742</v>
      </c>
      <c r="H3397" s="24"/>
      <c r="I3397" s="41"/>
      <c r="J3397" s="41"/>
      <c r="K3397" s="41"/>
      <c r="L3397" s="41"/>
      <c r="M3397" s="41"/>
      <c r="N3397" s="41"/>
      <c r="O3397" s="41"/>
      <c r="P3397" s="41"/>
      <c r="Q3397" s="41"/>
      <c r="R3397" s="41"/>
      <c r="S3397" s="41"/>
      <c r="T3397" s="41"/>
      <c r="U3397" s="41"/>
      <c r="V3397" s="41"/>
    </row>
    <row r="3398" s="11" customFormat="1" ht="15" spans="1:22">
      <c r="A3398" s="21" t="s">
        <v>742</v>
      </c>
      <c r="B3398" s="22" t="s">
        <v>743</v>
      </c>
      <c r="C3398" s="42" t="s">
        <v>4880</v>
      </c>
      <c r="D3398" s="27">
        <v>193</v>
      </c>
      <c r="E3398" s="22" t="str">
        <f>VLOOKUP(A3398,[4]技术合作!$1:$1048576,3,FALSE)</f>
        <v>北京市</v>
      </c>
      <c r="F3398" s="25" t="s">
        <v>5003</v>
      </c>
      <c r="G3398" s="21" t="s">
        <v>742</v>
      </c>
      <c r="H3398" s="24"/>
      <c r="I3398" s="41"/>
      <c r="J3398" s="41"/>
      <c r="K3398" s="41"/>
      <c r="L3398" s="41"/>
      <c r="M3398" s="41"/>
      <c r="N3398" s="41"/>
      <c r="O3398" s="41"/>
      <c r="P3398" s="41"/>
      <c r="Q3398" s="41"/>
      <c r="R3398" s="41"/>
      <c r="S3398" s="41"/>
      <c r="T3398" s="41"/>
      <c r="U3398" s="41"/>
      <c r="V3398" s="41"/>
    </row>
    <row r="3399" s="11" customFormat="1" ht="15" spans="1:22">
      <c r="A3399" s="21" t="s">
        <v>742</v>
      </c>
      <c r="B3399" s="22" t="s">
        <v>743</v>
      </c>
      <c r="C3399" s="42" t="s">
        <v>4880</v>
      </c>
      <c r="D3399" s="27">
        <v>193</v>
      </c>
      <c r="E3399" s="22" t="str">
        <f>VLOOKUP(A3399,[4]技术合作!$1:$1048576,3,FALSE)</f>
        <v>北京市</v>
      </c>
      <c r="F3399" s="25" t="s">
        <v>5004</v>
      </c>
      <c r="G3399" s="21" t="s">
        <v>742</v>
      </c>
      <c r="H3399" s="24"/>
      <c r="I3399" s="41"/>
      <c r="J3399" s="41"/>
      <c r="K3399" s="41"/>
      <c r="L3399" s="41"/>
      <c r="M3399" s="41"/>
      <c r="N3399" s="41"/>
      <c r="O3399" s="41"/>
      <c r="P3399" s="41"/>
      <c r="Q3399" s="41"/>
      <c r="R3399" s="41"/>
      <c r="S3399" s="41"/>
      <c r="T3399" s="41"/>
      <c r="U3399" s="41"/>
      <c r="V3399" s="41"/>
    </row>
    <row r="3400" s="11" customFormat="1" ht="15" spans="1:22">
      <c r="A3400" s="21" t="s">
        <v>742</v>
      </c>
      <c r="B3400" s="22" t="s">
        <v>743</v>
      </c>
      <c r="C3400" s="42" t="s">
        <v>4880</v>
      </c>
      <c r="D3400" s="27">
        <v>193</v>
      </c>
      <c r="E3400" s="22" t="str">
        <f>VLOOKUP(A3400,[4]技术合作!$1:$1048576,3,FALSE)</f>
        <v>北京市</v>
      </c>
      <c r="F3400" s="25" t="s">
        <v>5005</v>
      </c>
      <c r="G3400" s="21" t="s">
        <v>742</v>
      </c>
      <c r="H3400" s="24"/>
      <c r="I3400" s="41"/>
      <c r="J3400" s="41"/>
      <c r="K3400" s="41"/>
      <c r="L3400" s="41"/>
      <c r="M3400" s="41"/>
      <c r="N3400" s="41"/>
      <c r="O3400" s="41"/>
      <c r="P3400" s="41"/>
      <c r="Q3400" s="41"/>
      <c r="R3400" s="41"/>
      <c r="S3400" s="41"/>
      <c r="T3400" s="41"/>
      <c r="U3400" s="41"/>
      <c r="V3400" s="41"/>
    </row>
    <row r="3401" s="11" customFormat="1" ht="15" spans="1:22">
      <c r="A3401" s="21" t="s">
        <v>742</v>
      </c>
      <c r="B3401" s="22" t="s">
        <v>743</v>
      </c>
      <c r="C3401" s="42" t="s">
        <v>4880</v>
      </c>
      <c r="D3401" s="27">
        <v>193</v>
      </c>
      <c r="E3401" s="22" t="str">
        <f>VLOOKUP(A3401,[4]技术合作!$1:$1048576,3,FALSE)</f>
        <v>北京市</v>
      </c>
      <c r="F3401" s="25" t="s">
        <v>5006</v>
      </c>
      <c r="G3401" s="21" t="s">
        <v>742</v>
      </c>
      <c r="H3401" s="24"/>
      <c r="I3401" s="41"/>
      <c r="J3401" s="41"/>
      <c r="K3401" s="41"/>
      <c r="L3401" s="41"/>
      <c r="M3401" s="41"/>
      <c r="N3401" s="41"/>
      <c r="O3401" s="41"/>
      <c r="P3401" s="41"/>
      <c r="Q3401" s="41"/>
      <c r="R3401" s="41"/>
      <c r="S3401" s="41"/>
      <c r="T3401" s="41"/>
      <c r="U3401" s="41"/>
      <c r="V3401" s="41"/>
    </row>
    <row r="3402" s="11" customFormat="1" ht="15" spans="1:22">
      <c r="A3402" s="21" t="s">
        <v>742</v>
      </c>
      <c r="B3402" s="22" t="s">
        <v>743</v>
      </c>
      <c r="C3402" s="42" t="s">
        <v>4880</v>
      </c>
      <c r="D3402" s="27">
        <v>193</v>
      </c>
      <c r="E3402" s="22" t="str">
        <f>VLOOKUP(A3402,[4]技术合作!$1:$1048576,3,FALSE)</f>
        <v>北京市</v>
      </c>
      <c r="F3402" s="25" t="s">
        <v>5007</v>
      </c>
      <c r="G3402" s="21" t="s">
        <v>742</v>
      </c>
      <c r="H3402" s="24"/>
      <c r="I3402" s="41"/>
      <c r="J3402" s="41"/>
      <c r="K3402" s="41"/>
      <c r="L3402" s="41"/>
      <c r="M3402" s="41"/>
      <c r="N3402" s="41"/>
      <c r="O3402" s="41"/>
      <c r="P3402" s="41"/>
      <c r="Q3402" s="41"/>
      <c r="R3402" s="41"/>
      <c r="S3402" s="41"/>
      <c r="T3402" s="41"/>
      <c r="U3402" s="41"/>
      <c r="V3402" s="41"/>
    </row>
    <row r="3403" s="11" customFormat="1" ht="15" spans="1:22">
      <c r="A3403" s="21" t="s">
        <v>742</v>
      </c>
      <c r="B3403" s="22" t="s">
        <v>743</v>
      </c>
      <c r="C3403" s="42" t="s">
        <v>4880</v>
      </c>
      <c r="D3403" s="27">
        <v>193</v>
      </c>
      <c r="E3403" s="22" t="str">
        <f>VLOOKUP(A3403,[4]技术合作!$1:$1048576,3,FALSE)</f>
        <v>北京市</v>
      </c>
      <c r="F3403" s="25" t="s">
        <v>5008</v>
      </c>
      <c r="G3403" s="21" t="s">
        <v>742</v>
      </c>
      <c r="H3403" s="24"/>
      <c r="I3403" s="41"/>
      <c r="J3403" s="41"/>
      <c r="K3403" s="41"/>
      <c r="L3403" s="41"/>
      <c r="M3403" s="41"/>
      <c r="N3403" s="41"/>
      <c r="O3403" s="41"/>
      <c r="P3403" s="41"/>
      <c r="Q3403" s="41"/>
      <c r="R3403" s="41"/>
      <c r="S3403" s="41"/>
      <c r="T3403" s="41"/>
      <c r="U3403" s="41"/>
      <c r="V3403" s="41"/>
    </row>
    <row r="3404" s="11" customFormat="1" ht="15" spans="1:22">
      <c r="A3404" s="21" t="s">
        <v>742</v>
      </c>
      <c r="B3404" s="22" t="s">
        <v>743</v>
      </c>
      <c r="C3404" s="42" t="s">
        <v>4880</v>
      </c>
      <c r="D3404" s="27">
        <v>193</v>
      </c>
      <c r="E3404" s="22" t="str">
        <f>VLOOKUP(A3404,[4]技术合作!$1:$1048576,3,FALSE)</f>
        <v>北京市</v>
      </c>
      <c r="F3404" s="25" t="s">
        <v>5009</v>
      </c>
      <c r="G3404" s="21" t="s">
        <v>742</v>
      </c>
      <c r="H3404" s="24"/>
      <c r="I3404" s="41"/>
      <c r="J3404" s="41"/>
      <c r="K3404" s="41"/>
      <c r="L3404" s="41"/>
      <c r="M3404" s="41"/>
      <c r="N3404" s="41"/>
      <c r="O3404" s="41"/>
      <c r="P3404" s="41"/>
      <c r="Q3404" s="41"/>
      <c r="R3404" s="41"/>
      <c r="S3404" s="41"/>
      <c r="T3404" s="41"/>
      <c r="U3404" s="41"/>
      <c r="V3404" s="41"/>
    </row>
    <row r="3405" s="11" customFormat="1" ht="15" spans="1:22">
      <c r="A3405" s="21" t="s">
        <v>742</v>
      </c>
      <c r="B3405" s="22" t="s">
        <v>743</v>
      </c>
      <c r="C3405" s="42" t="s">
        <v>4880</v>
      </c>
      <c r="D3405" s="27">
        <v>193</v>
      </c>
      <c r="E3405" s="22" t="str">
        <f>VLOOKUP(A3405,[4]技术合作!$1:$1048576,3,FALSE)</f>
        <v>北京市</v>
      </c>
      <c r="F3405" s="25" t="s">
        <v>5010</v>
      </c>
      <c r="G3405" s="21" t="s">
        <v>742</v>
      </c>
      <c r="H3405" s="24"/>
      <c r="I3405" s="41"/>
      <c r="J3405" s="41"/>
      <c r="K3405" s="41"/>
      <c r="L3405" s="41"/>
      <c r="M3405" s="41"/>
      <c r="N3405" s="41"/>
      <c r="O3405" s="41"/>
      <c r="P3405" s="41"/>
      <c r="Q3405" s="41"/>
      <c r="R3405" s="41"/>
      <c r="S3405" s="41"/>
      <c r="T3405" s="41"/>
      <c r="U3405" s="41"/>
      <c r="V3405" s="41"/>
    </row>
    <row r="3406" s="11" customFormat="1" ht="15" spans="1:22">
      <c r="A3406" s="21" t="s">
        <v>742</v>
      </c>
      <c r="B3406" s="22" t="s">
        <v>743</v>
      </c>
      <c r="C3406" s="42" t="s">
        <v>4880</v>
      </c>
      <c r="D3406" s="27">
        <v>193</v>
      </c>
      <c r="E3406" s="22" t="str">
        <f>VLOOKUP(A3406,[4]技术合作!$1:$1048576,3,FALSE)</f>
        <v>北京市</v>
      </c>
      <c r="F3406" s="25" t="s">
        <v>5011</v>
      </c>
      <c r="G3406" s="21" t="s">
        <v>742</v>
      </c>
      <c r="H3406" s="24"/>
      <c r="I3406" s="41"/>
      <c r="J3406" s="41"/>
      <c r="K3406" s="41"/>
      <c r="L3406" s="41"/>
      <c r="M3406" s="41"/>
      <c r="N3406" s="41"/>
      <c r="O3406" s="41"/>
      <c r="P3406" s="41"/>
      <c r="Q3406" s="41"/>
      <c r="R3406" s="41"/>
      <c r="S3406" s="41"/>
      <c r="T3406" s="41"/>
      <c r="U3406" s="41"/>
      <c r="V3406" s="41"/>
    </row>
    <row r="3407" s="11" customFormat="1" ht="15" spans="1:22">
      <c r="A3407" s="21" t="s">
        <v>742</v>
      </c>
      <c r="B3407" s="22" t="s">
        <v>743</v>
      </c>
      <c r="C3407" s="42" t="s">
        <v>4880</v>
      </c>
      <c r="D3407" s="27">
        <v>193</v>
      </c>
      <c r="E3407" s="22" t="str">
        <f>VLOOKUP(A3407,[4]技术合作!$1:$1048576,3,FALSE)</f>
        <v>北京市</v>
      </c>
      <c r="F3407" s="25" t="s">
        <v>5012</v>
      </c>
      <c r="G3407" s="21" t="s">
        <v>742</v>
      </c>
      <c r="H3407" s="24"/>
      <c r="I3407" s="41"/>
      <c r="J3407" s="41"/>
      <c r="K3407" s="41"/>
      <c r="L3407" s="41"/>
      <c r="M3407" s="41"/>
      <c r="N3407" s="41"/>
      <c r="O3407" s="41"/>
      <c r="P3407" s="41"/>
      <c r="Q3407" s="41"/>
      <c r="R3407" s="41"/>
      <c r="S3407" s="41"/>
      <c r="T3407" s="41"/>
      <c r="U3407" s="41"/>
      <c r="V3407" s="41"/>
    </row>
    <row r="3408" s="11" customFormat="1" ht="15" spans="1:22">
      <c r="A3408" s="21" t="s">
        <v>742</v>
      </c>
      <c r="B3408" s="22" t="s">
        <v>743</v>
      </c>
      <c r="C3408" s="42" t="s">
        <v>4880</v>
      </c>
      <c r="D3408" s="27">
        <v>193</v>
      </c>
      <c r="E3408" s="22" t="str">
        <f>VLOOKUP(A3408,[4]技术合作!$1:$1048576,3,FALSE)</f>
        <v>北京市</v>
      </c>
      <c r="F3408" s="25" t="s">
        <v>5013</v>
      </c>
      <c r="G3408" s="21" t="s">
        <v>742</v>
      </c>
      <c r="H3408" s="24"/>
      <c r="I3408" s="41"/>
      <c r="J3408" s="41"/>
      <c r="K3408" s="41"/>
      <c r="L3408" s="41"/>
      <c r="M3408" s="41"/>
      <c r="N3408" s="41"/>
      <c r="O3408" s="41"/>
      <c r="P3408" s="41"/>
      <c r="Q3408" s="41"/>
      <c r="R3408" s="41"/>
      <c r="S3408" s="41"/>
      <c r="T3408" s="41"/>
      <c r="U3408" s="41"/>
      <c r="V3408" s="41"/>
    </row>
    <row r="3409" s="11" customFormat="1" ht="15" spans="1:22">
      <c r="A3409" s="21" t="s">
        <v>742</v>
      </c>
      <c r="B3409" s="22" t="s">
        <v>743</v>
      </c>
      <c r="C3409" s="42" t="s">
        <v>4880</v>
      </c>
      <c r="D3409" s="27">
        <v>193</v>
      </c>
      <c r="E3409" s="22" t="str">
        <f>VLOOKUP(A3409,[4]技术合作!$1:$1048576,3,FALSE)</f>
        <v>北京市</v>
      </c>
      <c r="F3409" s="25" t="s">
        <v>5014</v>
      </c>
      <c r="G3409" s="21" t="s">
        <v>742</v>
      </c>
      <c r="H3409" s="24"/>
      <c r="I3409" s="41"/>
      <c r="J3409" s="41"/>
      <c r="K3409" s="41"/>
      <c r="L3409" s="41"/>
      <c r="M3409" s="41"/>
      <c r="N3409" s="41"/>
      <c r="O3409" s="41"/>
      <c r="P3409" s="41"/>
      <c r="Q3409" s="41"/>
      <c r="R3409" s="41"/>
      <c r="S3409" s="41"/>
      <c r="T3409" s="41"/>
      <c r="U3409" s="41"/>
      <c r="V3409" s="41"/>
    </row>
    <row r="3410" s="11" customFormat="1" ht="15" spans="1:22">
      <c r="A3410" s="21" t="s">
        <v>742</v>
      </c>
      <c r="B3410" s="22" t="s">
        <v>743</v>
      </c>
      <c r="C3410" s="42" t="s">
        <v>4880</v>
      </c>
      <c r="D3410" s="27">
        <v>193</v>
      </c>
      <c r="E3410" s="22" t="str">
        <f>VLOOKUP(A3410,[4]技术合作!$1:$1048576,3,FALSE)</f>
        <v>北京市</v>
      </c>
      <c r="F3410" s="25" t="s">
        <v>5015</v>
      </c>
      <c r="G3410" s="21" t="s">
        <v>742</v>
      </c>
      <c r="H3410" s="24"/>
      <c r="I3410" s="41"/>
      <c r="J3410" s="41"/>
      <c r="K3410" s="41"/>
      <c r="L3410" s="41"/>
      <c r="M3410" s="41"/>
      <c r="N3410" s="41"/>
      <c r="O3410" s="41"/>
      <c r="P3410" s="41"/>
      <c r="Q3410" s="41"/>
      <c r="R3410" s="41"/>
      <c r="S3410" s="41"/>
      <c r="T3410" s="41"/>
      <c r="U3410" s="41"/>
      <c r="V3410" s="41"/>
    </row>
    <row r="3411" s="11" customFormat="1" ht="15" spans="1:22">
      <c r="A3411" s="21" t="s">
        <v>742</v>
      </c>
      <c r="B3411" s="22" t="s">
        <v>743</v>
      </c>
      <c r="C3411" s="42" t="s">
        <v>4880</v>
      </c>
      <c r="D3411" s="27">
        <v>193</v>
      </c>
      <c r="E3411" s="22" t="str">
        <f>VLOOKUP(A3411,[4]技术合作!$1:$1048576,3,FALSE)</f>
        <v>北京市</v>
      </c>
      <c r="F3411" s="25" t="s">
        <v>5016</v>
      </c>
      <c r="G3411" s="21" t="s">
        <v>742</v>
      </c>
      <c r="H3411" s="24"/>
      <c r="I3411" s="41"/>
      <c r="J3411" s="41"/>
      <c r="K3411" s="41"/>
      <c r="L3411" s="41"/>
      <c r="M3411" s="41"/>
      <c r="N3411" s="41"/>
      <c r="O3411" s="41"/>
      <c r="P3411" s="41"/>
      <c r="Q3411" s="41"/>
      <c r="R3411" s="41"/>
      <c r="S3411" s="41"/>
      <c r="T3411" s="41"/>
      <c r="U3411" s="41"/>
      <c r="V3411" s="41"/>
    </row>
    <row r="3412" s="11" customFormat="1" ht="15" spans="1:22">
      <c r="A3412" s="21" t="s">
        <v>742</v>
      </c>
      <c r="B3412" s="22" t="s">
        <v>743</v>
      </c>
      <c r="C3412" s="42" t="s">
        <v>4880</v>
      </c>
      <c r="D3412" s="27">
        <v>193</v>
      </c>
      <c r="E3412" s="22" t="str">
        <f>VLOOKUP(A3412,[4]技术合作!$1:$1048576,3,FALSE)</f>
        <v>北京市</v>
      </c>
      <c r="F3412" s="25" t="s">
        <v>5017</v>
      </c>
      <c r="G3412" s="21" t="s">
        <v>742</v>
      </c>
      <c r="H3412" s="24"/>
      <c r="I3412" s="41"/>
      <c r="J3412" s="41"/>
      <c r="K3412" s="41"/>
      <c r="L3412" s="41"/>
      <c r="M3412" s="41"/>
      <c r="N3412" s="41"/>
      <c r="O3412" s="41"/>
      <c r="P3412" s="41"/>
      <c r="Q3412" s="41"/>
      <c r="R3412" s="41"/>
      <c r="S3412" s="41"/>
      <c r="T3412" s="41"/>
      <c r="U3412" s="41"/>
      <c r="V3412" s="41"/>
    </row>
    <row r="3413" s="11" customFormat="1" ht="15" spans="1:22">
      <c r="A3413" s="21" t="s">
        <v>742</v>
      </c>
      <c r="B3413" s="22" t="s">
        <v>743</v>
      </c>
      <c r="C3413" s="42" t="s">
        <v>4880</v>
      </c>
      <c r="D3413" s="27">
        <v>193</v>
      </c>
      <c r="E3413" s="22" t="str">
        <f>VLOOKUP(A3413,[4]技术合作!$1:$1048576,3,FALSE)</f>
        <v>北京市</v>
      </c>
      <c r="F3413" s="25" t="s">
        <v>5018</v>
      </c>
      <c r="G3413" s="21" t="s">
        <v>742</v>
      </c>
      <c r="H3413" s="24"/>
      <c r="I3413" s="41"/>
      <c r="J3413" s="41"/>
      <c r="K3413" s="41"/>
      <c r="L3413" s="41"/>
      <c r="M3413" s="41"/>
      <c r="N3413" s="41"/>
      <c r="O3413" s="41"/>
      <c r="P3413" s="41"/>
      <c r="Q3413" s="41"/>
      <c r="R3413" s="41"/>
      <c r="S3413" s="41"/>
      <c r="T3413" s="41"/>
      <c r="U3413" s="41"/>
      <c r="V3413" s="41"/>
    </row>
    <row r="3414" s="11" customFormat="1" ht="15" spans="1:22">
      <c r="A3414" s="21" t="s">
        <v>742</v>
      </c>
      <c r="B3414" s="22" t="s">
        <v>743</v>
      </c>
      <c r="C3414" s="42" t="s">
        <v>4880</v>
      </c>
      <c r="D3414" s="27">
        <v>193</v>
      </c>
      <c r="E3414" s="22" t="str">
        <f>VLOOKUP(A3414,[4]技术合作!$1:$1048576,3,FALSE)</f>
        <v>北京市</v>
      </c>
      <c r="F3414" s="25" t="s">
        <v>5019</v>
      </c>
      <c r="G3414" s="21" t="s">
        <v>742</v>
      </c>
      <c r="H3414" s="24"/>
      <c r="I3414" s="41"/>
      <c r="J3414" s="41"/>
      <c r="K3414" s="41"/>
      <c r="L3414" s="41"/>
      <c r="M3414" s="41"/>
      <c r="N3414" s="41"/>
      <c r="O3414" s="41"/>
      <c r="P3414" s="41"/>
      <c r="Q3414" s="41"/>
      <c r="R3414" s="41"/>
      <c r="S3414" s="41"/>
      <c r="T3414" s="41"/>
      <c r="U3414" s="41"/>
      <c r="V3414" s="41"/>
    </row>
    <row r="3415" s="11" customFormat="1" ht="15" spans="1:22">
      <c r="A3415" s="21" t="s">
        <v>742</v>
      </c>
      <c r="B3415" s="22" t="s">
        <v>743</v>
      </c>
      <c r="C3415" s="42" t="s">
        <v>4880</v>
      </c>
      <c r="D3415" s="27">
        <v>193</v>
      </c>
      <c r="E3415" s="22" t="str">
        <f>VLOOKUP(A3415,[4]技术合作!$1:$1048576,3,FALSE)</f>
        <v>北京市</v>
      </c>
      <c r="F3415" s="25" t="s">
        <v>5020</v>
      </c>
      <c r="G3415" s="21" t="s">
        <v>742</v>
      </c>
      <c r="H3415" s="24"/>
      <c r="I3415" s="41"/>
      <c r="J3415" s="41"/>
      <c r="K3415" s="41"/>
      <c r="L3415" s="41"/>
      <c r="M3415" s="41"/>
      <c r="N3415" s="41"/>
      <c r="O3415" s="41"/>
      <c r="P3415" s="41"/>
      <c r="Q3415" s="41"/>
      <c r="R3415" s="41"/>
      <c r="S3415" s="41"/>
      <c r="T3415" s="41"/>
      <c r="U3415" s="41"/>
      <c r="V3415" s="41"/>
    </row>
    <row r="3416" s="11" customFormat="1" ht="15" spans="1:22">
      <c r="A3416" s="21" t="s">
        <v>742</v>
      </c>
      <c r="B3416" s="22" t="s">
        <v>743</v>
      </c>
      <c r="C3416" s="42" t="s">
        <v>4880</v>
      </c>
      <c r="D3416" s="27">
        <v>193</v>
      </c>
      <c r="E3416" s="22" t="str">
        <f>VLOOKUP(A3416,[4]技术合作!$1:$1048576,3,FALSE)</f>
        <v>北京市</v>
      </c>
      <c r="F3416" s="25" t="s">
        <v>5020</v>
      </c>
      <c r="G3416" s="21" t="s">
        <v>742</v>
      </c>
      <c r="H3416" s="24"/>
      <c r="I3416" s="41"/>
      <c r="J3416" s="41"/>
      <c r="K3416" s="41"/>
      <c r="L3416" s="41"/>
      <c r="M3416" s="41"/>
      <c r="N3416" s="41"/>
      <c r="O3416" s="41"/>
      <c r="P3416" s="41"/>
      <c r="Q3416" s="41"/>
      <c r="R3416" s="41"/>
      <c r="S3416" s="41"/>
      <c r="T3416" s="41"/>
      <c r="U3416" s="41"/>
      <c r="V3416" s="41"/>
    </row>
    <row r="3417" s="11" customFormat="1" ht="15" spans="1:22">
      <c r="A3417" s="21" t="s">
        <v>742</v>
      </c>
      <c r="B3417" s="22" t="s">
        <v>743</v>
      </c>
      <c r="C3417" s="42" t="s">
        <v>4880</v>
      </c>
      <c r="D3417" s="27">
        <v>193</v>
      </c>
      <c r="E3417" s="22" t="str">
        <f>VLOOKUP(A3417,[4]技术合作!$1:$1048576,3,FALSE)</f>
        <v>北京市</v>
      </c>
      <c r="F3417" s="25" t="s">
        <v>5021</v>
      </c>
      <c r="G3417" s="21" t="s">
        <v>742</v>
      </c>
      <c r="H3417" s="24"/>
      <c r="I3417" s="41"/>
      <c r="J3417" s="41"/>
      <c r="K3417" s="41"/>
      <c r="L3417" s="41"/>
      <c r="M3417" s="41"/>
      <c r="N3417" s="41"/>
      <c r="O3417" s="41"/>
      <c r="P3417" s="41"/>
      <c r="Q3417" s="41"/>
      <c r="R3417" s="41"/>
      <c r="S3417" s="41"/>
      <c r="T3417" s="41"/>
      <c r="U3417" s="41"/>
      <c r="V3417" s="41"/>
    </row>
    <row r="3418" s="11" customFormat="1" ht="15" spans="1:22">
      <c r="A3418" s="21" t="s">
        <v>742</v>
      </c>
      <c r="B3418" s="22" t="s">
        <v>743</v>
      </c>
      <c r="C3418" s="42" t="s">
        <v>4880</v>
      </c>
      <c r="D3418" s="27">
        <v>193</v>
      </c>
      <c r="E3418" s="22" t="str">
        <f>VLOOKUP(A3418,[4]技术合作!$1:$1048576,3,FALSE)</f>
        <v>北京市</v>
      </c>
      <c r="F3418" s="25" t="s">
        <v>5022</v>
      </c>
      <c r="G3418" s="21" t="s">
        <v>742</v>
      </c>
      <c r="H3418" s="24"/>
      <c r="I3418" s="41"/>
      <c r="J3418" s="41"/>
      <c r="K3418" s="41"/>
      <c r="L3418" s="41"/>
      <c r="M3418" s="41"/>
      <c r="N3418" s="41"/>
      <c r="O3418" s="41"/>
      <c r="P3418" s="41"/>
      <c r="Q3418" s="41"/>
      <c r="R3418" s="41"/>
      <c r="S3418" s="41"/>
      <c r="T3418" s="41"/>
      <c r="U3418" s="41"/>
      <c r="V3418" s="41"/>
    </row>
    <row r="3419" s="11" customFormat="1" ht="15" spans="1:22">
      <c r="A3419" s="21" t="s">
        <v>742</v>
      </c>
      <c r="B3419" s="22" t="s">
        <v>743</v>
      </c>
      <c r="C3419" s="42" t="s">
        <v>4880</v>
      </c>
      <c r="D3419" s="27">
        <v>193</v>
      </c>
      <c r="E3419" s="22" t="str">
        <f>VLOOKUP(A3419,[4]技术合作!$1:$1048576,3,FALSE)</f>
        <v>北京市</v>
      </c>
      <c r="F3419" s="25" t="s">
        <v>5023</v>
      </c>
      <c r="G3419" s="21" t="s">
        <v>742</v>
      </c>
      <c r="H3419" s="24"/>
      <c r="I3419" s="41"/>
      <c r="J3419" s="41"/>
      <c r="K3419" s="41"/>
      <c r="L3419" s="41"/>
      <c r="M3419" s="41"/>
      <c r="N3419" s="41"/>
      <c r="O3419" s="41"/>
      <c r="P3419" s="41"/>
      <c r="Q3419" s="41"/>
      <c r="R3419" s="41"/>
      <c r="S3419" s="41"/>
      <c r="T3419" s="41"/>
      <c r="U3419" s="41"/>
      <c r="V3419" s="41"/>
    </row>
    <row r="3420" s="11" customFormat="1" ht="15" spans="1:22">
      <c r="A3420" s="21" t="s">
        <v>742</v>
      </c>
      <c r="B3420" s="22" t="s">
        <v>743</v>
      </c>
      <c r="C3420" s="42" t="s">
        <v>4880</v>
      </c>
      <c r="D3420" s="27">
        <v>193</v>
      </c>
      <c r="E3420" s="22" t="str">
        <f>VLOOKUP(A3420,[4]技术合作!$1:$1048576,3,FALSE)</f>
        <v>北京市</v>
      </c>
      <c r="F3420" s="25" t="s">
        <v>5024</v>
      </c>
      <c r="G3420" s="21" t="s">
        <v>742</v>
      </c>
      <c r="H3420" s="24"/>
      <c r="I3420" s="41"/>
      <c r="J3420" s="41"/>
      <c r="K3420" s="41"/>
      <c r="L3420" s="41"/>
      <c r="M3420" s="41"/>
      <c r="N3420" s="41"/>
      <c r="O3420" s="41"/>
      <c r="P3420" s="41"/>
      <c r="Q3420" s="41"/>
      <c r="R3420" s="41"/>
      <c r="S3420" s="41"/>
      <c r="T3420" s="41"/>
      <c r="U3420" s="41"/>
      <c r="V3420" s="41"/>
    </row>
    <row r="3421" s="11" customFormat="1" ht="15" spans="1:22">
      <c r="A3421" s="21" t="s">
        <v>742</v>
      </c>
      <c r="B3421" s="22" t="s">
        <v>743</v>
      </c>
      <c r="C3421" s="42" t="s">
        <v>4880</v>
      </c>
      <c r="D3421" s="27">
        <v>193</v>
      </c>
      <c r="E3421" s="22" t="str">
        <f>VLOOKUP(A3421,[4]技术合作!$1:$1048576,3,FALSE)</f>
        <v>北京市</v>
      </c>
      <c r="F3421" s="25" t="s">
        <v>5025</v>
      </c>
      <c r="G3421" s="21" t="s">
        <v>742</v>
      </c>
      <c r="H3421" s="24"/>
      <c r="I3421" s="41"/>
      <c r="J3421" s="41"/>
      <c r="K3421" s="41"/>
      <c r="L3421" s="41"/>
      <c r="M3421" s="41"/>
      <c r="N3421" s="41"/>
      <c r="O3421" s="41"/>
      <c r="P3421" s="41"/>
      <c r="Q3421" s="41"/>
      <c r="R3421" s="41"/>
      <c r="S3421" s="41"/>
      <c r="T3421" s="41"/>
      <c r="U3421" s="41"/>
      <c r="V3421" s="41"/>
    </row>
    <row r="3422" s="11" customFormat="1" ht="15" spans="1:22">
      <c r="A3422" s="21" t="s">
        <v>742</v>
      </c>
      <c r="B3422" s="22" t="s">
        <v>743</v>
      </c>
      <c r="C3422" s="42" t="s">
        <v>4880</v>
      </c>
      <c r="D3422" s="27">
        <v>193</v>
      </c>
      <c r="E3422" s="22" t="str">
        <f>VLOOKUP(A3422,[4]技术合作!$1:$1048576,3,FALSE)</f>
        <v>北京市</v>
      </c>
      <c r="F3422" s="25" t="s">
        <v>5026</v>
      </c>
      <c r="G3422" s="21" t="s">
        <v>742</v>
      </c>
      <c r="H3422" s="24"/>
      <c r="I3422" s="41"/>
      <c r="J3422" s="41"/>
      <c r="K3422" s="41"/>
      <c r="L3422" s="41"/>
      <c r="M3422" s="41"/>
      <c r="N3422" s="41"/>
      <c r="O3422" s="41"/>
      <c r="P3422" s="41"/>
      <c r="Q3422" s="41"/>
      <c r="R3422" s="41"/>
      <c r="S3422" s="41"/>
      <c r="T3422" s="41"/>
      <c r="U3422" s="41"/>
      <c r="V3422" s="41"/>
    </row>
    <row r="3423" s="11" customFormat="1" ht="15" spans="1:22">
      <c r="A3423" s="21" t="s">
        <v>742</v>
      </c>
      <c r="B3423" s="22" t="s">
        <v>743</v>
      </c>
      <c r="C3423" s="42" t="s">
        <v>4880</v>
      </c>
      <c r="D3423" s="27">
        <v>193</v>
      </c>
      <c r="E3423" s="22" t="str">
        <f>VLOOKUP(A3423,[4]技术合作!$1:$1048576,3,FALSE)</f>
        <v>北京市</v>
      </c>
      <c r="F3423" s="25" t="s">
        <v>5027</v>
      </c>
      <c r="G3423" s="21" t="s">
        <v>742</v>
      </c>
      <c r="H3423" s="24"/>
      <c r="I3423" s="41"/>
      <c r="J3423" s="41"/>
      <c r="K3423" s="41"/>
      <c r="L3423" s="41"/>
      <c r="M3423" s="41"/>
      <c r="N3423" s="41"/>
      <c r="O3423" s="41"/>
      <c r="P3423" s="41"/>
      <c r="Q3423" s="41"/>
      <c r="R3423" s="41"/>
      <c r="S3423" s="41"/>
      <c r="T3423" s="41"/>
      <c r="U3423" s="41"/>
      <c r="V3423" s="41"/>
    </row>
    <row r="3424" s="11" customFormat="1" ht="15" spans="1:22">
      <c r="A3424" s="21" t="s">
        <v>742</v>
      </c>
      <c r="B3424" s="22" t="s">
        <v>743</v>
      </c>
      <c r="C3424" s="42" t="s">
        <v>4880</v>
      </c>
      <c r="D3424" s="27">
        <v>193</v>
      </c>
      <c r="E3424" s="22" t="str">
        <f>VLOOKUP(A3424,[4]技术合作!$1:$1048576,3,FALSE)</f>
        <v>北京市</v>
      </c>
      <c r="F3424" s="25" t="s">
        <v>5028</v>
      </c>
      <c r="G3424" s="21" t="s">
        <v>742</v>
      </c>
      <c r="H3424" s="24"/>
      <c r="I3424" s="41"/>
      <c r="J3424" s="41"/>
      <c r="K3424" s="41"/>
      <c r="L3424" s="41"/>
      <c r="M3424" s="41"/>
      <c r="N3424" s="41"/>
      <c r="O3424" s="41"/>
      <c r="P3424" s="41"/>
      <c r="Q3424" s="41"/>
      <c r="R3424" s="41"/>
      <c r="S3424" s="41"/>
      <c r="T3424" s="41"/>
      <c r="U3424" s="41"/>
      <c r="V3424" s="41"/>
    </row>
    <row r="3425" s="11" customFormat="1" ht="15" spans="1:22">
      <c r="A3425" s="21" t="s">
        <v>742</v>
      </c>
      <c r="B3425" s="22" t="s">
        <v>743</v>
      </c>
      <c r="C3425" s="42" t="s">
        <v>4880</v>
      </c>
      <c r="D3425" s="27">
        <v>193</v>
      </c>
      <c r="E3425" s="22" t="str">
        <f>VLOOKUP(A3425,[4]技术合作!$1:$1048576,3,FALSE)</f>
        <v>北京市</v>
      </c>
      <c r="F3425" s="25" t="s">
        <v>5029</v>
      </c>
      <c r="G3425" s="21" t="s">
        <v>742</v>
      </c>
      <c r="H3425" s="24"/>
      <c r="I3425" s="41"/>
      <c r="J3425" s="41"/>
      <c r="K3425" s="41"/>
      <c r="L3425" s="41"/>
      <c r="M3425" s="41"/>
      <c r="N3425" s="41"/>
      <c r="O3425" s="41"/>
      <c r="P3425" s="41"/>
      <c r="Q3425" s="41"/>
      <c r="R3425" s="41"/>
      <c r="S3425" s="41"/>
      <c r="T3425" s="41"/>
      <c r="U3425" s="41"/>
      <c r="V3425" s="41"/>
    </row>
    <row r="3426" s="11" customFormat="1" ht="15" spans="1:22">
      <c r="A3426" s="21" t="s">
        <v>742</v>
      </c>
      <c r="B3426" s="22" t="s">
        <v>743</v>
      </c>
      <c r="C3426" s="42" t="s">
        <v>4880</v>
      </c>
      <c r="D3426" s="27">
        <v>193</v>
      </c>
      <c r="E3426" s="22" t="str">
        <f>VLOOKUP(A3426,[4]技术合作!$1:$1048576,3,FALSE)</f>
        <v>北京市</v>
      </c>
      <c r="F3426" s="25" t="s">
        <v>5030</v>
      </c>
      <c r="G3426" s="21" t="s">
        <v>742</v>
      </c>
      <c r="H3426" s="24"/>
      <c r="I3426" s="41"/>
      <c r="J3426" s="41"/>
      <c r="K3426" s="41"/>
      <c r="L3426" s="41"/>
      <c r="M3426" s="41"/>
      <c r="N3426" s="41"/>
      <c r="O3426" s="41"/>
      <c r="P3426" s="41"/>
      <c r="Q3426" s="41"/>
      <c r="R3426" s="41"/>
      <c r="S3426" s="41"/>
      <c r="T3426" s="41"/>
      <c r="U3426" s="41"/>
      <c r="V3426" s="41"/>
    </row>
    <row r="3427" s="11" customFormat="1" ht="15" spans="1:22">
      <c r="A3427" s="21" t="s">
        <v>742</v>
      </c>
      <c r="B3427" s="22" t="s">
        <v>743</v>
      </c>
      <c r="C3427" s="42" t="s">
        <v>4880</v>
      </c>
      <c r="D3427" s="27">
        <v>193</v>
      </c>
      <c r="E3427" s="22" t="str">
        <f>VLOOKUP(A3427,[4]技术合作!$1:$1048576,3,FALSE)</f>
        <v>北京市</v>
      </c>
      <c r="F3427" s="25" t="s">
        <v>5031</v>
      </c>
      <c r="G3427" s="21" t="s">
        <v>742</v>
      </c>
      <c r="H3427" s="24"/>
      <c r="I3427" s="41"/>
      <c r="J3427" s="41"/>
      <c r="K3427" s="41"/>
      <c r="L3427" s="41"/>
      <c r="M3427" s="41"/>
      <c r="N3427" s="41"/>
      <c r="O3427" s="41"/>
      <c r="P3427" s="41"/>
      <c r="Q3427" s="41"/>
      <c r="R3427" s="41"/>
      <c r="S3427" s="41"/>
      <c r="T3427" s="41"/>
      <c r="U3427" s="41"/>
      <c r="V3427" s="41"/>
    </row>
    <row r="3428" s="11" customFormat="1" ht="15" spans="1:22">
      <c r="A3428" s="21" t="s">
        <v>742</v>
      </c>
      <c r="B3428" s="22" t="s">
        <v>743</v>
      </c>
      <c r="C3428" s="42" t="s">
        <v>4880</v>
      </c>
      <c r="D3428" s="27">
        <v>193</v>
      </c>
      <c r="E3428" s="22" t="str">
        <f>VLOOKUP(A3428,[4]技术合作!$1:$1048576,3,FALSE)</f>
        <v>北京市</v>
      </c>
      <c r="F3428" s="25" t="s">
        <v>5032</v>
      </c>
      <c r="G3428" s="21" t="s">
        <v>742</v>
      </c>
      <c r="H3428" s="24"/>
      <c r="I3428" s="41"/>
      <c r="J3428" s="41"/>
      <c r="K3428" s="41"/>
      <c r="L3428" s="41"/>
      <c r="M3428" s="41"/>
      <c r="N3428" s="41"/>
      <c r="O3428" s="41"/>
      <c r="P3428" s="41"/>
      <c r="Q3428" s="41"/>
      <c r="R3428" s="41"/>
      <c r="S3428" s="41"/>
      <c r="T3428" s="41"/>
      <c r="U3428" s="41"/>
      <c r="V3428" s="41"/>
    </row>
    <row r="3429" s="11" customFormat="1" ht="15" spans="1:22">
      <c r="A3429" s="21" t="s">
        <v>742</v>
      </c>
      <c r="B3429" s="22" t="s">
        <v>743</v>
      </c>
      <c r="C3429" s="42" t="s">
        <v>4880</v>
      </c>
      <c r="D3429" s="27">
        <v>193</v>
      </c>
      <c r="E3429" s="22" t="str">
        <f>VLOOKUP(A3429,[4]技术合作!$1:$1048576,3,FALSE)</f>
        <v>北京市</v>
      </c>
      <c r="F3429" s="25" t="s">
        <v>5033</v>
      </c>
      <c r="G3429" s="21" t="s">
        <v>742</v>
      </c>
      <c r="H3429" s="24"/>
      <c r="I3429" s="41"/>
      <c r="J3429" s="41"/>
      <c r="K3429" s="41"/>
      <c r="L3429" s="41"/>
      <c r="M3429" s="41"/>
      <c r="N3429" s="41"/>
      <c r="O3429" s="41"/>
      <c r="P3429" s="41"/>
      <c r="Q3429" s="41"/>
      <c r="R3429" s="41"/>
      <c r="S3429" s="41"/>
      <c r="T3429" s="41"/>
      <c r="U3429" s="41"/>
      <c r="V3429" s="41"/>
    </row>
    <row r="3430" s="11" customFormat="1" ht="15" spans="1:22">
      <c r="A3430" s="21" t="s">
        <v>742</v>
      </c>
      <c r="B3430" s="22" t="s">
        <v>743</v>
      </c>
      <c r="C3430" s="42" t="s">
        <v>4880</v>
      </c>
      <c r="D3430" s="27">
        <v>193</v>
      </c>
      <c r="E3430" s="22" t="str">
        <f>VLOOKUP(A3430,[4]技术合作!$1:$1048576,3,FALSE)</f>
        <v>北京市</v>
      </c>
      <c r="F3430" s="25" t="s">
        <v>5034</v>
      </c>
      <c r="G3430" s="21" t="s">
        <v>742</v>
      </c>
      <c r="H3430" s="24"/>
      <c r="I3430" s="41"/>
      <c r="J3430" s="41"/>
      <c r="K3430" s="41"/>
      <c r="L3430" s="41"/>
      <c r="M3430" s="41"/>
      <c r="N3430" s="41"/>
      <c r="O3430" s="41"/>
      <c r="P3430" s="41"/>
      <c r="Q3430" s="41"/>
      <c r="R3430" s="41"/>
      <c r="S3430" s="41"/>
      <c r="T3430" s="41"/>
      <c r="U3430" s="41"/>
      <c r="V3430" s="41"/>
    </row>
    <row r="3431" s="11" customFormat="1" ht="15" spans="1:22">
      <c r="A3431" s="21" t="s">
        <v>742</v>
      </c>
      <c r="B3431" s="22" t="s">
        <v>743</v>
      </c>
      <c r="C3431" s="42" t="s">
        <v>4880</v>
      </c>
      <c r="D3431" s="27">
        <v>193</v>
      </c>
      <c r="E3431" s="22" t="str">
        <f>VLOOKUP(A3431,[4]技术合作!$1:$1048576,3,FALSE)</f>
        <v>北京市</v>
      </c>
      <c r="F3431" s="25" t="s">
        <v>5035</v>
      </c>
      <c r="G3431" s="21" t="s">
        <v>742</v>
      </c>
      <c r="H3431" s="24"/>
      <c r="I3431" s="41"/>
      <c r="J3431" s="41"/>
      <c r="K3431" s="41"/>
      <c r="L3431" s="41"/>
      <c r="M3431" s="41"/>
      <c r="N3431" s="41"/>
      <c r="O3431" s="41"/>
      <c r="P3431" s="41"/>
      <c r="Q3431" s="41"/>
      <c r="R3431" s="41"/>
      <c r="S3431" s="41"/>
      <c r="T3431" s="41"/>
      <c r="U3431" s="41"/>
      <c r="V3431" s="41"/>
    </row>
    <row r="3432" s="11" customFormat="1" ht="15" spans="1:22">
      <c r="A3432" s="21" t="s">
        <v>742</v>
      </c>
      <c r="B3432" s="22" t="s">
        <v>743</v>
      </c>
      <c r="C3432" s="42" t="s">
        <v>4880</v>
      </c>
      <c r="D3432" s="27">
        <v>193</v>
      </c>
      <c r="E3432" s="22" t="str">
        <f>VLOOKUP(A3432,[4]技术合作!$1:$1048576,3,FALSE)</f>
        <v>北京市</v>
      </c>
      <c r="F3432" s="25" t="s">
        <v>5036</v>
      </c>
      <c r="G3432" s="21" t="s">
        <v>742</v>
      </c>
      <c r="H3432" s="24"/>
      <c r="I3432" s="41"/>
      <c r="J3432" s="41"/>
      <c r="K3432" s="41"/>
      <c r="L3432" s="41"/>
      <c r="M3432" s="41"/>
      <c r="N3432" s="41"/>
      <c r="O3432" s="41"/>
      <c r="P3432" s="41"/>
      <c r="Q3432" s="41"/>
      <c r="R3432" s="41"/>
      <c r="S3432" s="41"/>
      <c r="T3432" s="41"/>
      <c r="U3432" s="41"/>
      <c r="V3432" s="41"/>
    </row>
    <row r="3433" s="11" customFormat="1" ht="15" spans="1:22">
      <c r="A3433" s="21" t="s">
        <v>742</v>
      </c>
      <c r="B3433" s="22" t="s">
        <v>743</v>
      </c>
      <c r="C3433" s="42" t="s">
        <v>4880</v>
      </c>
      <c r="D3433" s="27">
        <v>193</v>
      </c>
      <c r="E3433" s="22" t="str">
        <f>VLOOKUP(A3433,[4]技术合作!$1:$1048576,3,FALSE)</f>
        <v>北京市</v>
      </c>
      <c r="F3433" s="25" t="s">
        <v>5037</v>
      </c>
      <c r="G3433" s="21" t="s">
        <v>742</v>
      </c>
      <c r="H3433" s="24"/>
      <c r="I3433" s="41"/>
      <c r="J3433" s="41"/>
      <c r="K3433" s="41"/>
      <c r="L3433" s="41"/>
      <c r="M3433" s="41"/>
      <c r="N3433" s="41"/>
      <c r="O3433" s="41"/>
      <c r="P3433" s="41"/>
      <c r="Q3433" s="41"/>
      <c r="R3433" s="41"/>
      <c r="S3433" s="41"/>
      <c r="T3433" s="41"/>
      <c r="U3433" s="41"/>
      <c r="V3433" s="41"/>
    </row>
    <row r="3434" s="11" customFormat="1" ht="15" spans="1:22">
      <c r="A3434" s="21" t="s">
        <v>742</v>
      </c>
      <c r="B3434" s="22" t="s">
        <v>743</v>
      </c>
      <c r="C3434" s="42" t="s">
        <v>4880</v>
      </c>
      <c r="D3434" s="27">
        <v>193</v>
      </c>
      <c r="E3434" s="22" t="str">
        <f>VLOOKUP(A3434,[4]技术合作!$1:$1048576,3,FALSE)</f>
        <v>北京市</v>
      </c>
      <c r="F3434" s="25" t="s">
        <v>5038</v>
      </c>
      <c r="G3434" s="21" t="s">
        <v>742</v>
      </c>
      <c r="H3434" s="24"/>
      <c r="I3434" s="41"/>
      <c r="J3434" s="41"/>
      <c r="K3434" s="41"/>
      <c r="L3434" s="41"/>
      <c r="M3434" s="41"/>
      <c r="N3434" s="41"/>
      <c r="O3434" s="41"/>
      <c r="P3434" s="41"/>
      <c r="Q3434" s="41"/>
      <c r="R3434" s="41"/>
      <c r="S3434" s="41"/>
      <c r="T3434" s="41"/>
      <c r="U3434" s="41"/>
      <c r="V3434" s="41"/>
    </row>
    <row r="3435" s="11" customFormat="1" ht="15" spans="1:22">
      <c r="A3435" s="21" t="s">
        <v>742</v>
      </c>
      <c r="B3435" s="22" t="s">
        <v>743</v>
      </c>
      <c r="C3435" s="42" t="s">
        <v>4880</v>
      </c>
      <c r="D3435" s="27">
        <v>193</v>
      </c>
      <c r="E3435" s="22" t="str">
        <f>VLOOKUP(A3435,[4]技术合作!$1:$1048576,3,FALSE)</f>
        <v>北京市</v>
      </c>
      <c r="F3435" s="25" t="s">
        <v>5039</v>
      </c>
      <c r="G3435" s="21" t="s">
        <v>742</v>
      </c>
      <c r="H3435" s="24"/>
      <c r="I3435" s="41"/>
      <c r="J3435" s="41"/>
      <c r="K3435" s="41"/>
      <c r="L3435" s="41"/>
      <c r="M3435" s="41"/>
      <c r="N3435" s="41"/>
      <c r="O3435" s="41"/>
      <c r="P3435" s="41"/>
      <c r="Q3435" s="41"/>
      <c r="R3435" s="41"/>
      <c r="S3435" s="41"/>
      <c r="T3435" s="41"/>
      <c r="U3435" s="41"/>
      <c r="V3435" s="41"/>
    </row>
    <row r="3436" s="11" customFormat="1" ht="15" spans="1:22">
      <c r="A3436" s="21" t="s">
        <v>742</v>
      </c>
      <c r="B3436" s="22" t="s">
        <v>743</v>
      </c>
      <c r="C3436" s="42" t="s">
        <v>4880</v>
      </c>
      <c r="D3436" s="27">
        <v>193</v>
      </c>
      <c r="E3436" s="22" t="str">
        <f>VLOOKUP(A3436,[4]技术合作!$1:$1048576,3,FALSE)</f>
        <v>北京市</v>
      </c>
      <c r="F3436" s="25" t="s">
        <v>5040</v>
      </c>
      <c r="G3436" s="21" t="s">
        <v>742</v>
      </c>
      <c r="H3436" s="24"/>
      <c r="I3436" s="41"/>
      <c r="J3436" s="41"/>
      <c r="K3436" s="41"/>
      <c r="L3436" s="41"/>
      <c r="M3436" s="41"/>
      <c r="N3436" s="41"/>
      <c r="O3436" s="41"/>
      <c r="P3436" s="41"/>
      <c r="Q3436" s="41"/>
      <c r="R3436" s="41"/>
      <c r="S3436" s="41"/>
      <c r="T3436" s="41"/>
      <c r="U3436" s="41"/>
      <c r="V3436" s="41"/>
    </row>
    <row r="3437" s="11" customFormat="1" ht="15" spans="1:22">
      <c r="A3437" s="21" t="s">
        <v>742</v>
      </c>
      <c r="B3437" s="22" t="s">
        <v>743</v>
      </c>
      <c r="C3437" s="42" t="s">
        <v>4880</v>
      </c>
      <c r="D3437" s="27">
        <v>193</v>
      </c>
      <c r="E3437" s="22" t="str">
        <f>VLOOKUP(A3437,[4]技术合作!$1:$1048576,3,FALSE)</f>
        <v>北京市</v>
      </c>
      <c r="F3437" s="25" t="s">
        <v>5041</v>
      </c>
      <c r="G3437" s="21" t="s">
        <v>742</v>
      </c>
      <c r="H3437" s="24"/>
      <c r="I3437" s="41"/>
      <c r="J3437" s="41"/>
      <c r="K3437" s="41"/>
      <c r="L3437" s="41"/>
      <c r="M3437" s="41"/>
      <c r="N3437" s="41"/>
      <c r="O3437" s="41"/>
      <c r="P3437" s="41"/>
      <c r="Q3437" s="41"/>
      <c r="R3437" s="41"/>
      <c r="S3437" s="41"/>
      <c r="T3437" s="41"/>
      <c r="U3437" s="41"/>
      <c r="V3437" s="41"/>
    </row>
    <row r="3438" s="11" customFormat="1" ht="15" spans="1:22">
      <c r="A3438" s="21" t="s">
        <v>742</v>
      </c>
      <c r="B3438" s="22" t="s">
        <v>743</v>
      </c>
      <c r="C3438" s="42" t="s">
        <v>4880</v>
      </c>
      <c r="D3438" s="27">
        <v>193</v>
      </c>
      <c r="E3438" s="22" t="str">
        <f>VLOOKUP(A3438,[4]技术合作!$1:$1048576,3,FALSE)</f>
        <v>北京市</v>
      </c>
      <c r="F3438" s="25" t="s">
        <v>5042</v>
      </c>
      <c r="G3438" s="21" t="s">
        <v>742</v>
      </c>
      <c r="H3438" s="24"/>
      <c r="I3438" s="41"/>
      <c r="J3438" s="41"/>
      <c r="K3438" s="41"/>
      <c r="L3438" s="41"/>
      <c r="M3438" s="41"/>
      <c r="N3438" s="41"/>
      <c r="O3438" s="41"/>
      <c r="P3438" s="41"/>
      <c r="Q3438" s="41"/>
      <c r="R3438" s="41"/>
      <c r="S3438" s="41"/>
      <c r="T3438" s="41"/>
      <c r="U3438" s="41"/>
      <c r="V3438" s="41"/>
    </row>
    <row r="3439" s="11" customFormat="1" ht="15" spans="1:22">
      <c r="A3439" s="21" t="s">
        <v>742</v>
      </c>
      <c r="B3439" s="22" t="s">
        <v>743</v>
      </c>
      <c r="C3439" s="42" t="s">
        <v>4880</v>
      </c>
      <c r="D3439" s="27">
        <v>193</v>
      </c>
      <c r="E3439" s="22" t="str">
        <f>VLOOKUP(A3439,[4]技术合作!$1:$1048576,3,FALSE)</f>
        <v>北京市</v>
      </c>
      <c r="F3439" s="25" t="s">
        <v>5043</v>
      </c>
      <c r="G3439" s="21" t="s">
        <v>742</v>
      </c>
      <c r="H3439" s="24"/>
      <c r="I3439" s="41"/>
      <c r="J3439" s="41"/>
      <c r="K3439" s="41"/>
      <c r="L3439" s="41"/>
      <c r="M3439" s="41"/>
      <c r="N3439" s="41"/>
      <c r="O3439" s="41"/>
      <c r="P3439" s="41"/>
      <c r="Q3439" s="41"/>
      <c r="R3439" s="41"/>
      <c r="S3439" s="41"/>
      <c r="T3439" s="41"/>
      <c r="U3439" s="41"/>
      <c r="V3439" s="41"/>
    </row>
    <row r="3440" s="11" customFormat="1" ht="15" spans="1:22">
      <c r="A3440" s="21" t="s">
        <v>742</v>
      </c>
      <c r="B3440" s="22" t="s">
        <v>743</v>
      </c>
      <c r="C3440" s="42" t="s">
        <v>4880</v>
      </c>
      <c r="D3440" s="27">
        <v>193</v>
      </c>
      <c r="E3440" s="22" t="str">
        <f>VLOOKUP(A3440,[4]技术合作!$1:$1048576,3,FALSE)</f>
        <v>北京市</v>
      </c>
      <c r="F3440" s="25" t="s">
        <v>5044</v>
      </c>
      <c r="G3440" s="21" t="s">
        <v>742</v>
      </c>
      <c r="H3440" s="24"/>
      <c r="I3440" s="41"/>
      <c r="J3440" s="41"/>
      <c r="K3440" s="41"/>
      <c r="L3440" s="41"/>
      <c r="M3440" s="41"/>
      <c r="N3440" s="41"/>
      <c r="O3440" s="41"/>
      <c r="P3440" s="41"/>
      <c r="Q3440" s="41"/>
      <c r="R3440" s="41"/>
      <c r="S3440" s="41"/>
      <c r="T3440" s="41"/>
      <c r="U3440" s="41"/>
      <c r="V3440" s="41"/>
    </row>
    <row r="3441" s="11" customFormat="1" ht="15" spans="1:22">
      <c r="A3441" s="21" t="s">
        <v>742</v>
      </c>
      <c r="B3441" s="22" t="s">
        <v>743</v>
      </c>
      <c r="C3441" s="42" t="s">
        <v>4880</v>
      </c>
      <c r="D3441" s="27">
        <v>193</v>
      </c>
      <c r="E3441" s="22" t="str">
        <f>VLOOKUP(A3441,[4]技术合作!$1:$1048576,3,FALSE)</f>
        <v>北京市</v>
      </c>
      <c r="F3441" s="25" t="s">
        <v>5045</v>
      </c>
      <c r="G3441" s="21" t="s">
        <v>742</v>
      </c>
      <c r="H3441" s="24"/>
      <c r="I3441" s="41"/>
      <c r="J3441" s="41"/>
      <c r="K3441" s="41"/>
      <c r="L3441" s="41"/>
      <c r="M3441" s="41"/>
      <c r="N3441" s="41"/>
      <c r="O3441" s="41"/>
      <c r="P3441" s="41"/>
      <c r="Q3441" s="41"/>
      <c r="R3441" s="41"/>
      <c r="S3441" s="41"/>
      <c r="T3441" s="41"/>
      <c r="U3441" s="41"/>
      <c r="V3441" s="41"/>
    </row>
    <row r="3442" s="11" customFormat="1" ht="15" spans="1:22">
      <c r="A3442" s="21" t="s">
        <v>742</v>
      </c>
      <c r="B3442" s="22" t="s">
        <v>743</v>
      </c>
      <c r="C3442" s="42" t="s">
        <v>4880</v>
      </c>
      <c r="D3442" s="27">
        <v>193</v>
      </c>
      <c r="E3442" s="22" t="str">
        <f>VLOOKUP(A3442,[4]技术合作!$1:$1048576,3,FALSE)</f>
        <v>北京市</v>
      </c>
      <c r="F3442" s="25" t="s">
        <v>5046</v>
      </c>
      <c r="G3442" s="21" t="s">
        <v>742</v>
      </c>
      <c r="H3442" s="24"/>
      <c r="I3442" s="41"/>
      <c r="J3442" s="41"/>
      <c r="K3442" s="41"/>
      <c r="L3442" s="41"/>
      <c r="M3442" s="41"/>
      <c r="N3442" s="41"/>
      <c r="O3442" s="41"/>
      <c r="P3442" s="41"/>
      <c r="Q3442" s="41"/>
      <c r="R3442" s="41"/>
      <c r="S3442" s="41"/>
      <c r="T3442" s="41"/>
      <c r="U3442" s="41"/>
      <c r="V3442" s="41"/>
    </row>
    <row r="3443" s="11" customFormat="1" ht="15" spans="1:22">
      <c r="A3443" s="21" t="s">
        <v>742</v>
      </c>
      <c r="B3443" s="22" t="s">
        <v>743</v>
      </c>
      <c r="C3443" s="42" t="s">
        <v>4880</v>
      </c>
      <c r="D3443" s="27">
        <v>193</v>
      </c>
      <c r="E3443" s="22" t="str">
        <f>VLOOKUP(A3443,[4]技术合作!$1:$1048576,3,FALSE)</f>
        <v>北京市</v>
      </c>
      <c r="F3443" s="25" t="s">
        <v>5047</v>
      </c>
      <c r="G3443" s="21" t="s">
        <v>742</v>
      </c>
      <c r="H3443" s="24"/>
      <c r="I3443" s="41"/>
      <c r="J3443" s="41"/>
      <c r="K3443" s="41"/>
      <c r="L3443" s="41"/>
      <c r="M3443" s="41"/>
      <c r="N3443" s="41"/>
      <c r="O3443" s="41"/>
      <c r="P3443" s="41"/>
      <c r="Q3443" s="41"/>
      <c r="R3443" s="41"/>
      <c r="S3443" s="41"/>
      <c r="T3443" s="41"/>
      <c r="U3443" s="41"/>
      <c r="V3443" s="41"/>
    </row>
    <row r="3444" s="11" customFormat="1" ht="15" spans="1:22">
      <c r="A3444" s="21" t="s">
        <v>742</v>
      </c>
      <c r="B3444" s="22" t="s">
        <v>743</v>
      </c>
      <c r="C3444" s="42" t="s">
        <v>4880</v>
      </c>
      <c r="D3444" s="27">
        <v>193</v>
      </c>
      <c r="E3444" s="22" t="str">
        <f>VLOOKUP(A3444,[4]技术合作!$1:$1048576,3,FALSE)</f>
        <v>北京市</v>
      </c>
      <c r="F3444" s="25" t="s">
        <v>5048</v>
      </c>
      <c r="G3444" s="21" t="s">
        <v>742</v>
      </c>
      <c r="H3444" s="24"/>
      <c r="I3444" s="41"/>
      <c r="J3444" s="41"/>
      <c r="K3444" s="41"/>
      <c r="L3444" s="41"/>
      <c r="M3444" s="41"/>
      <c r="N3444" s="41"/>
      <c r="O3444" s="41"/>
      <c r="P3444" s="41"/>
      <c r="Q3444" s="41"/>
      <c r="R3444" s="41"/>
      <c r="S3444" s="41"/>
      <c r="T3444" s="41"/>
      <c r="U3444" s="41"/>
      <c r="V3444" s="41"/>
    </row>
    <row r="3445" s="11" customFormat="1" ht="15" spans="1:22">
      <c r="A3445" s="21" t="s">
        <v>742</v>
      </c>
      <c r="B3445" s="22" t="s">
        <v>743</v>
      </c>
      <c r="C3445" s="42" t="s">
        <v>4880</v>
      </c>
      <c r="D3445" s="27">
        <v>193</v>
      </c>
      <c r="E3445" s="22" t="str">
        <f>VLOOKUP(A3445,[4]技术合作!$1:$1048576,3,FALSE)</f>
        <v>北京市</v>
      </c>
      <c r="F3445" s="25" t="s">
        <v>5049</v>
      </c>
      <c r="G3445" s="21" t="s">
        <v>742</v>
      </c>
      <c r="H3445" s="24"/>
      <c r="I3445" s="41"/>
      <c r="J3445" s="41"/>
      <c r="K3445" s="41"/>
      <c r="L3445" s="41"/>
      <c r="M3445" s="41"/>
      <c r="N3445" s="41"/>
      <c r="O3445" s="41"/>
      <c r="P3445" s="41"/>
      <c r="Q3445" s="41"/>
      <c r="R3445" s="41"/>
      <c r="S3445" s="41"/>
      <c r="T3445" s="41"/>
      <c r="U3445" s="41"/>
      <c r="V3445" s="41"/>
    </row>
    <row r="3446" s="11" customFormat="1" ht="15" spans="1:22">
      <c r="A3446" s="21" t="s">
        <v>742</v>
      </c>
      <c r="B3446" s="22" t="s">
        <v>743</v>
      </c>
      <c r="C3446" s="42" t="s">
        <v>4880</v>
      </c>
      <c r="D3446" s="27">
        <v>193</v>
      </c>
      <c r="E3446" s="22" t="str">
        <f>VLOOKUP(A3446,[4]技术合作!$1:$1048576,3,FALSE)</f>
        <v>北京市</v>
      </c>
      <c r="F3446" s="25" t="s">
        <v>5050</v>
      </c>
      <c r="G3446" s="21" t="s">
        <v>742</v>
      </c>
      <c r="H3446" s="24"/>
      <c r="I3446" s="41"/>
      <c r="J3446" s="41"/>
      <c r="K3446" s="41"/>
      <c r="L3446" s="41"/>
      <c r="M3446" s="41"/>
      <c r="N3446" s="41"/>
      <c r="O3446" s="41"/>
      <c r="P3446" s="41"/>
      <c r="Q3446" s="41"/>
      <c r="R3446" s="41"/>
      <c r="S3446" s="41"/>
      <c r="T3446" s="41"/>
      <c r="U3446" s="41"/>
      <c r="V3446" s="41"/>
    </row>
    <row r="3447" s="11" customFormat="1" ht="15" spans="1:22">
      <c r="A3447" s="21" t="s">
        <v>742</v>
      </c>
      <c r="B3447" s="22" t="s">
        <v>743</v>
      </c>
      <c r="C3447" s="42" t="s">
        <v>4880</v>
      </c>
      <c r="D3447" s="27">
        <v>193</v>
      </c>
      <c r="E3447" s="22" t="str">
        <f>VLOOKUP(A3447,[4]技术合作!$1:$1048576,3,FALSE)</f>
        <v>北京市</v>
      </c>
      <c r="F3447" s="25" t="s">
        <v>5051</v>
      </c>
      <c r="G3447" s="21" t="s">
        <v>742</v>
      </c>
      <c r="H3447" s="24"/>
      <c r="I3447" s="41"/>
      <c r="J3447" s="41"/>
      <c r="K3447" s="41"/>
      <c r="L3447" s="41"/>
      <c r="M3447" s="41"/>
      <c r="N3447" s="41"/>
      <c r="O3447" s="41"/>
      <c r="P3447" s="41"/>
      <c r="Q3447" s="41"/>
      <c r="R3447" s="41"/>
      <c r="S3447" s="41"/>
      <c r="T3447" s="41"/>
      <c r="U3447" s="41"/>
      <c r="V3447" s="41"/>
    </row>
    <row r="3448" s="11" customFormat="1" ht="15" spans="1:22">
      <c r="A3448" s="21" t="s">
        <v>742</v>
      </c>
      <c r="B3448" s="22" t="s">
        <v>743</v>
      </c>
      <c r="C3448" s="42" t="s">
        <v>4880</v>
      </c>
      <c r="D3448" s="27">
        <v>193</v>
      </c>
      <c r="E3448" s="22" t="str">
        <f>VLOOKUP(A3448,[4]技术合作!$1:$1048576,3,FALSE)</f>
        <v>北京市</v>
      </c>
      <c r="F3448" s="25" t="s">
        <v>5052</v>
      </c>
      <c r="G3448" s="21" t="s">
        <v>742</v>
      </c>
      <c r="H3448" s="24"/>
      <c r="I3448" s="41"/>
      <c r="J3448" s="41"/>
      <c r="K3448" s="41"/>
      <c r="L3448" s="41"/>
      <c r="M3448" s="41"/>
      <c r="N3448" s="41"/>
      <c r="O3448" s="41"/>
      <c r="P3448" s="41"/>
      <c r="Q3448" s="41"/>
      <c r="R3448" s="41"/>
      <c r="S3448" s="41"/>
      <c r="T3448" s="41"/>
      <c r="U3448" s="41"/>
      <c r="V3448" s="41"/>
    </row>
    <row r="3449" s="11" customFormat="1" ht="15" spans="1:22">
      <c r="A3449" s="21" t="s">
        <v>742</v>
      </c>
      <c r="B3449" s="22" t="s">
        <v>743</v>
      </c>
      <c r="C3449" s="42" t="s">
        <v>4880</v>
      </c>
      <c r="D3449" s="27">
        <v>193</v>
      </c>
      <c r="E3449" s="22" t="str">
        <f>VLOOKUP(A3449,[4]技术合作!$1:$1048576,3,FALSE)</f>
        <v>北京市</v>
      </c>
      <c r="F3449" s="25" t="s">
        <v>5053</v>
      </c>
      <c r="G3449" s="21" t="s">
        <v>742</v>
      </c>
      <c r="H3449" s="24"/>
      <c r="I3449" s="41"/>
      <c r="J3449" s="41"/>
      <c r="K3449" s="41"/>
      <c r="L3449" s="41"/>
      <c r="M3449" s="41"/>
      <c r="N3449" s="41"/>
      <c r="O3449" s="41"/>
      <c r="P3449" s="41"/>
      <c r="Q3449" s="41"/>
      <c r="R3449" s="41"/>
      <c r="S3449" s="41"/>
      <c r="T3449" s="41"/>
      <c r="U3449" s="41"/>
      <c r="V3449" s="41"/>
    </row>
    <row r="3450" s="11" customFormat="1" ht="15" spans="1:22">
      <c r="A3450" s="21" t="s">
        <v>742</v>
      </c>
      <c r="B3450" s="22" t="s">
        <v>743</v>
      </c>
      <c r="C3450" s="42" t="s">
        <v>4880</v>
      </c>
      <c r="D3450" s="27">
        <v>193</v>
      </c>
      <c r="E3450" s="22" t="str">
        <f>VLOOKUP(A3450,[4]技术合作!$1:$1048576,3,FALSE)</f>
        <v>北京市</v>
      </c>
      <c r="F3450" s="25" t="s">
        <v>5054</v>
      </c>
      <c r="G3450" s="21" t="s">
        <v>742</v>
      </c>
      <c r="H3450" s="24"/>
      <c r="I3450" s="41"/>
      <c r="J3450" s="41"/>
      <c r="K3450" s="41"/>
      <c r="L3450" s="41"/>
      <c r="M3450" s="41"/>
      <c r="N3450" s="41"/>
      <c r="O3450" s="41"/>
      <c r="P3450" s="41"/>
      <c r="Q3450" s="41"/>
      <c r="R3450" s="41"/>
      <c r="S3450" s="41"/>
      <c r="T3450" s="41"/>
      <c r="U3450" s="41"/>
      <c r="V3450" s="41"/>
    </row>
    <row r="3451" s="11" customFormat="1" ht="15" spans="1:22">
      <c r="A3451" s="21" t="s">
        <v>742</v>
      </c>
      <c r="B3451" s="22" t="s">
        <v>743</v>
      </c>
      <c r="C3451" s="42" t="s">
        <v>4880</v>
      </c>
      <c r="D3451" s="27">
        <v>193</v>
      </c>
      <c r="E3451" s="22" t="str">
        <f>VLOOKUP(A3451,[4]技术合作!$1:$1048576,3,FALSE)</f>
        <v>北京市</v>
      </c>
      <c r="F3451" s="25" t="s">
        <v>5055</v>
      </c>
      <c r="G3451" s="21" t="s">
        <v>742</v>
      </c>
      <c r="H3451" s="24"/>
      <c r="I3451" s="41"/>
      <c r="J3451" s="41"/>
      <c r="K3451" s="41"/>
      <c r="L3451" s="41"/>
      <c r="M3451" s="41"/>
      <c r="N3451" s="41"/>
      <c r="O3451" s="41"/>
      <c r="P3451" s="41"/>
      <c r="Q3451" s="41"/>
      <c r="R3451" s="41"/>
      <c r="S3451" s="41"/>
      <c r="T3451" s="41"/>
      <c r="U3451" s="41"/>
      <c r="V3451" s="41"/>
    </row>
    <row r="3452" s="11" customFormat="1" ht="15" spans="1:22">
      <c r="A3452" s="21" t="s">
        <v>742</v>
      </c>
      <c r="B3452" s="22" t="s">
        <v>743</v>
      </c>
      <c r="C3452" s="42" t="s">
        <v>4880</v>
      </c>
      <c r="D3452" s="27">
        <v>193</v>
      </c>
      <c r="E3452" s="22" t="str">
        <f>VLOOKUP(A3452,[4]技术合作!$1:$1048576,3,FALSE)</f>
        <v>北京市</v>
      </c>
      <c r="F3452" s="25" t="s">
        <v>5056</v>
      </c>
      <c r="G3452" s="21" t="s">
        <v>742</v>
      </c>
      <c r="H3452" s="24"/>
      <c r="I3452" s="41"/>
      <c r="J3452" s="41"/>
      <c r="K3452" s="41"/>
      <c r="L3452" s="41"/>
      <c r="M3452" s="41"/>
      <c r="N3452" s="41"/>
      <c r="O3452" s="41"/>
      <c r="P3452" s="41"/>
      <c r="Q3452" s="41"/>
      <c r="R3452" s="41"/>
      <c r="S3452" s="41"/>
      <c r="T3452" s="41"/>
      <c r="U3452" s="41"/>
      <c r="V3452" s="41"/>
    </row>
    <row r="3453" s="11" customFormat="1" ht="15" spans="1:22">
      <c r="A3453" s="21" t="s">
        <v>742</v>
      </c>
      <c r="B3453" s="22" t="s">
        <v>743</v>
      </c>
      <c r="C3453" s="42" t="s">
        <v>4880</v>
      </c>
      <c r="D3453" s="27">
        <v>193</v>
      </c>
      <c r="E3453" s="22" t="str">
        <f>VLOOKUP(A3453,[4]技术合作!$1:$1048576,3,FALSE)</f>
        <v>北京市</v>
      </c>
      <c r="F3453" s="25" t="s">
        <v>5057</v>
      </c>
      <c r="G3453" s="21" t="s">
        <v>742</v>
      </c>
      <c r="H3453" s="24"/>
      <c r="I3453" s="41"/>
      <c r="J3453" s="41"/>
      <c r="K3453" s="41"/>
      <c r="L3453" s="41"/>
      <c r="M3453" s="41"/>
      <c r="N3453" s="41"/>
      <c r="O3453" s="41"/>
      <c r="P3453" s="41"/>
      <c r="Q3453" s="41"/>
      <c r="R3453" s="41"/>
      <c r="S3453" s="41"/>
      <c r="T3453" s="41"/>
      <c r="U3453" s="41"/>
      <c r="V3453" s="41"/>
    </row>
    <row r="3454" s="11" customFormat="1" ht="15" spans="1:22">
      <c r="A3454" s="21" t="s">
        <v>742</v>
      </c>
      <c r="B3454" s="22" t="s">
        <v>743</v>
      </c>
      <c r="C3454" s="42" t="s">
        <v>4880</v>
      </c>
      <c r="D3454" s="27">
        <v>193</v>
      </c>
      <c r="E3454" s="22" t="str">
        <f>VLOOKUP(A3454,[4]技术合作!$1:$1048576,3,FALSE)</f>
        <v>北京市</v>
      </c>
      <c r="F3454" s="25" t="s">
        <v>5058</v>
      </c>
      <c r="G3454" s="21" t="s">
        <v>742</v>
      </c>
      <c r="H3454" s="24"/>
      <c r="I3454" s="41"/>
      <c r="J3454" s="41"/>
      <c r="K3454" s="41"/>
      <c r="L3454" s="41"/>
      <c r="M3454" s="41"/>
      <c r="N3454" s="41"/>
      <c r="O3454" s="41"/>
      <c r="P3454" s="41"/>
      <c r="Q3454" s="41"/>
      <c r="R3454" s="41"/>
      <c r="S3454" s="41"/>
      <c r="T3454" s="41"/>
      <c r="U3454" s="41"/>
      <c r="V3454" s="41"/>
    </row>
    <row r="3455" s="11" customFormat="1" ht="15" spans="1:22">
      <c r="A3455" s="21" t="s">
        <v>742</v>
      </c>
      <c r="B3455" s="22" t="s">
        <v>743</v>
      </c>
      <c r="C3455" s="42" t="s">
        <v>4880</v>
      </c>
      <c r="D3455" s="27">
        <v>193</v>
      </c>
      <c r="E3455" s="22" t="str">
        <f>VLOOKUP(A3455,[4]技术合作!$1:$1048576,3,FALSE)</f>
        <v>北京市</v>
      </c>
      <c r="F3455" s="25" t="s">
        <v>5059</v>
      </c>
      <c r="G3455" s="21" t="s">
        <v>742</v>
      </c>
      <c r="H3455" s="24"/>
      <c r="I3455" s="41"/>
      <c r="J3455" s="41"/>
      <c r="K3455" s="41"/>
      <c r="L3455" s="41"/>
      <c r="M3455" s="41"/>
      <c r="N3455" s="41"/>
      <c r="O3455" s="41"/>
      <c r="P3455" s="41"/>
      <c r="Q3455" s="41"/>
      <c r="R3455" s="41"/>
      <c r="S3455" s="41"/>
      <c r="T3455" s="41"/>
      <c r="U3455" s="41"/>
      <c r="V3455" s="41"/>
    </row>
    <row r="3456" s="11" customFormat="1" ht="15" spans="1:22">
      <c r="A3456" s="21" t="s">
        <v>742</v>
      </c>
      <c r="B3456" s="22" t="s">
        <v>743</v>
      </c>
      <c r="C3456" s="42" t="s">
        <v>4880</v>
      </c>
      <c r="D3456" s="27">
        <v>193</v>
      </c>
      <c r="E3456" s="22" t="str">
        <f>VLOOKUP(A3456,[4]技术合作!$1:$1048576,3,FALSE)</f>
        <v>北京市</v>
      </c>
      <c r="F3456" s="25" t="s">
        <v>5060</v>
      </c>
      <c r="G3456" s="21" t="s">
        <v>742</v>
      </c>
      <c r="H3456" s="24"/>
      <c r="I3456" s="41"/>
      <c r="J3456" s="41"/>
      <c r="K3456" s="41"/>
      <c r="L3456" s="41"/>
      <c r="M3456" s="41"/>
      <c r="N3456" s="41"/>
      <c r="O3456" s="41"/>
      <c r="P3456" s="41"/>
      <c r="Q3456" s="41"/>
      <c r="R3456" s="41"/>
      <c r="S3456" s="41"/>
      <c r="T3456" s="41"/>
      <c r="U3456" s="41"/>
      <c r="V3456" s="41"/>
    </row>
    <row r="3457" s="11" customFormat="1" ht="15" spans="1:22">
      <c r="A3457" s="21" t="s">
        <v>742</v>
      </c>
      <c r="B3457" s="22" t="s">
        <v>743</v>
      </c>
      <c r="C3457" s="42" t="s">
        <v>4880</v>
      </c>
      <c r="D3457" s="27">
        <v>193</v>
      </c>
      <c r="E3457" s="22" t="str">
        <f>VLOOKUP(A3457,[4]技术合作!$1:$1048576,3,FALSE)</f>
        <v>北京市</v>
      </c>
      <c r="F3457" s="25" t="s">
        <v>5061</v>
      </c>
      <c r="G3457" s="21" t="s">
        <v>742</v>
      </c>
      <c r="H3457" s="24"/>
      <c r="I3457" s="41"/>
      <c r="J3457" s="41"/>
      <c r="K3457" s="41"/>
      <c r="L3457" s="41"/>
      <c r="M3457" s="41"/>
      <c r="N3457" s="41"/>
      <c r="O3457" s="41"/>
      <c r="P3457" s="41"/>
      <c r="Q3457" s="41"/>
      <c r="R3457" s="41"/>
      <c r="S3457" s="41"/>
      <c r="T3457" s="41"/>
      <c r="U3457" s="41"/>
      <c r="V3457" s="41"/>
    </row>
    <row r="3458" s="11" customFormat="1" ht="15" spans="1:22">
      <c r="A3458" s="21" t="s">
        <v>742</v>
      </c>
      <c r="B3458" s="22" t="s">
        <v>743</v>
      </c>
      <c r="C3458" s="42" t="s">
        <v>4880</v>
      </c>
      <c r="D3458" s="27">
        <v>193</v>
      </c>
      <c r="E3458" s="22" t="str">
        <f>VLOOKUP(A3458,[4]技术合作!$1:$1048576,3,FALSE)</f>
        <v>北京市</v>
      </c>
      <c r="F3458" s="25" t="s">
        <v>5062</v>
      </c>
      <c r="G3458" s="21" t="s">
        <v>742</v>
      </c>
      <c r="H3458" s="24"/>
      <c r="I3458" s="41"/>
      <c r="J3458" s="41"/>
      <c r="K3458" s="41"/>
      <c r="L3458" s="41"/>
      <c r="M3458" s="41"/>
      <c r="N3458" s="41"/>
      <c r="O3458" s="41"/>
      <c r="P3458" s="41"/>
      <c r="Q3458" s="41"/>
      <c r="R3458" s="41"/>
      <c r="S3458" s="41"/>
      <c r="T3458" s="41"/>
      <c r="U3458" s="41"/>
      <c r="V3458" s="41"/>
    </row>
    <row r="3459" s="11" customFormat="1" ht="15" spans="1:22">
      <c r="A3459" s="21" t="s">
        <v>742</v>
      </c>
      <c r="B3459" s="22" t="s">
        <v>743</v>
      </c>
      <c r="C3459" s="42" t="s">
        <v>4880</v>
      </c>
      <c r="D3459" s="27">
        <v>193</v>
      </c>
      <c r="E3459" s="22" t="str">
        <f>VLOOKUP(A3459,[4]技术合作!$1:$1048576,3,FALSE)</f>
        <v>北京市</v>
      </c>
      <c r="F3459" s="25" t="s">
        <v>5063</v>
      </c>
      <c r="G3459" s="21" t="s">
        <v>742</v>
      </c>
      <c r="H3459" s="24"/>
      <c r="I3459" s="41"/>
      <c r="J3459" s="41"/>
      <c r="K3459" s="41"/>
      <c r="L3459" s="41"/>
      <c r="M3459" s="41"/>
      <c r="N3459" s="41"/>
      <c r="O3459" s="41"/>
      <c r="P3459" s="41"/>
      <c r="Q3459" s="41"/>
      <c r="R3459" s="41"/>
      <c r="S3459" s="41"/>
      <c r="T3459" s="41"/>
      <c r="U3459" s="41"/>
      <c r="V3459" s="41"/>
    </row>
    <row r="3460" s="11" customFormat="1" ht="15" spans="1:22">
      <c r="A3460" s="21" t="s">
        <v>742</v>
      </c>
      <c r="B3460" s="22" t="s">
        <v>743</v>
      </c>
      <c r="C3460" s="42" t="s">
        <v>4880</v>
      </c>
      <c r="D3460" s="27">
        <v>193</v>
      </c>
      <c r="E3460" s="22" t="str">
        <f>VLOOKUP(A3460,[4]技术合作!$1:$1048576,3,FALSE)</f>
        <v>北京市</v>
      </c>
      <c r="F3460" s="25" t="s">
        <v>5064</v>
      </c>
      <c r="G3460" s="21" t="s">
        <v>742</v>
      </c>
      <c r="H3460" s="24"/>
      <c r="I3460" s="41"/>
      <c r="J3460" s="41"/>
      <c r="K3460" s="41"/>
      <c r="L3460" s="41"/>
      <c r="M3460" s="41"/>
      <c r="N3460" s="41"/>
      <c r="O3460" s="41"/>
      <c r="P3460" s="41"/>
      <c r="Q3460" s="41"/>
      <c r="R3460" s="41"/>
      <c r="S3460" s="41"/>
      <c r="T3460" s="41"/>
      <c r="U3460" s="41"/>
      <c r="V3460" s="41"/>
    </row>
    <row r="3461" s="11" customFormat="1" ht="15" spans="1:22">
      <c r="A3461" s="21" t="s">
        <v>742</v>
      </c>
      <c r="B3461" s="22" t="s">
        <v>743</v>
      </c>
      <c r="C3461" s="42" t="s">
        <v>4880</v>
      </c>
      <c r="D3461" s="27">
        <v>193</v>
      </c>
      <c r="E3461" s="22" t="str">
        <f>VLOOKUP(A3461,[4]技术合作!$1:$1048576,3,FALSE)</f>
        <v>北京市</v>
      </c>
      <c r="F3461" s="25" t="s">
        <v>5065</v>
      </c>
      <c r="G3461" s="21" t="s">
        <v>742</v>
      </c>
      <c r="H3461" s="24"/>
      <c r="I3461" s="41"/>
      <c r="J3461" s="41"/>
      <c r="K3461" s="41"/>
      <c r="L3461" s="41"/>
      <c r="M3461" s="41"/>
      <c r="N3461" s="41"/>
      <c r="O3461" s="41"/>
      <c r="P3461" s="41"/>
      <c r="Q3461" s="41"/>
      <c r="R3461" s="41"/>
      <c r="S3461" s="41"/>
      <c r="T3461" s="41"/>
      <c r="U3461" s="41"/>
      <c r="V3461" s="41"/>
    </row>
    <row r="3462" s="11" customFormat="1" ht="15" spans="1:22">
      <c r="A3462" s="21" t="s">
        <v>742</v>
      </c>
      <c r="B3462" s="22" t="s">
        <v>743</v>
      </c>
      <c r="C3462" s="42" t="s">
        <v>4880</v>
      </c>
      <c r="D3462" s="27">
        <v>193</v>
      </c>
      <c r="E3462" s="22" t="str">
        <f>VLOOKUP(A3462,[4]技术合作!$1:$1048576,3,FALSE)</f>
        <v>北京市</v>
      </c>
      <c r="F3462" s="25" t="s">
        <v>5066</v>
      </c>
      <c r="G3462" s="21" t="s">
        <v>742</v>
      </c>
      <c r="H3462" s="24"/>
      <c r="I3462" s="41"/>
      <c r="J3462" s="41"/>
      <c r="K3462" s="41"/>
      <c r="L3462" s="41"/>
      <c r="M3462" s="41"/>
      <c r="N3462" s="41"/>
      <c r="O3462" s="41"/>
      <c r="P3462" s="41"/>
      <c r="Q3462" s="41"/>
      <c r="R3462" s="41"/>
      <c r="S3462" s="41"/>
      <c r="T3462" s="41"/>
      <c r="U3462" s="41"/>
      <c r="V3462" s="41"/>
    </row>
    <row r="3463" s="11" customFormat="1" ht="15" spans="1:22">
      <c r="A3463" s="21" t="s">
        <v>742</v>
      </c>
      <c r="B3463" s="22" t="s">
        <v>743</v>
      </c>
      <c r="C3463" s="42" t="s">
        <v>4880</v>
      </c>
      <c r="D3463" s="27">
        <v>193</v>
      </c>
      <c r="E3463" s="22" t="str">
        <f>VLOOKUP(A3463,[4]技术合作!$1:$1048576,3,FALSE)</f>
        <v>北京市</v>
      </c>
      <c r="F3463" s="25" t="s">
        <v>5067</v>
      </c>
      <c r="G3463" s="21" t="s">
        <v>742</v>
      </c>
      <c r="H3463" s="24"/>
      <c r="I3463" s="41"/>
      <c r="J3463" s="41"/>
      <c r="K3463" s="41"/>
      <c r="L3463" s="41"/>
      <c r="M3463" s="41"/>
      <c r="N3463" s="41"/>
      <c r="O3463" s="41"/>
      <c r="P3463" s="41"/>
      <c r="Q3463" s="41"/>
      <c r="R3463" s="41"/>
      <c r="S3463" s="41"/>
      <c r="T3463" s="41"/>
      <c r="U3463" s="41"/>
      <c r="V3463" s="41"/>
    </row>
    <row r="3464" s="11" customFormat="1" ht="15" spans="1:22">
      <c r="A3464" s="21" t="s">
        <v>742</v>
      </c>
      <c r="B3464" s="22" t="s">
        <v>743</v>
      </c>
      <c r="C3464" s="42" t="s">
        <v>4880</v>
      </c>
      <c r="D3464" s="27">
        <v>193</v>
      </c>
      <c r="E3464" s="22" t="str">
        <f>VLOOKUP(A3464,[4]技术合作!$1:$1048576,3,FALSE)</f>
        <v>北京市</v>
      </c>
      <c r="F3464" s="25" t="s">
        <v>5068</v>
      </c>
      <c r="G3464" s="21" t="s">
        <v>742</v>
      </c>
      <c r="H3464" s="24"/>
      <c r="I3464" s="41"/>
      <c r="J3464" s="41"/>
      <c r="K3464" s="41"/>
      <c r="L3464" s="41"/>
      <c r="M3464" s="41"/>
      <c r="N3464" s="41"/>
      <c r="O3464" s="41"/>
      <c r="P3464" s="41"/>
      <c r="Q3464" s="41"/>
      <c r="R3464" s="41"/>
      <c r="S3464" s="41"/>
      <c r="T3464" s="41"/>
      <c r="U3464" s="41"/>
      <c r="V3464" s="41"/>
    </row>
    <row r="3465" s="11" customFormat="1" ht="15" spans="1:22">
      <c r="A3465" s="21" t="s">
        <v>742</v>
      </c>
      <c r="B3465" s="22" t="s">
        <v>743</v>
      </c>
      <c r="C3465" s="42" t="s">
        <v>4880</v>
      </c>
      <c r="D3465" s="27">
        <v>193</v>
      </c>
      <c r="E3465" s="22" t="str">
        <f>VLOOKUP(A3465,[4]技术合作!$1:$1048576,3,FALSE)</f>
        <v>北京市</v>
      </c>
      <c r="F3465" s="25" t="s">
        <v>5069</v>
      </c>
      <c r="G3465" s="21" t="s">
        <v>742</v>
      </c>
      <c r="H3465" s="24"/>
      <c r="I3465" s="41"/>
      <c r="J3465" s="41"/>
      <c r="K3465" s="41"/>
      <c r="L3465" s="41"/>
      <c r="M3465" s="41"/>
      <c r="N3465" s="41"/>
      <c r="O3465" s="41"/>
      <c r="P3465" s="41"/>
      <c r="Q3465" s="41"/>
      <c r="R3465" s="41"/>
      <c r="S3465" s="41"/>
      <c r="T3465" s="41"/>
      <c r="U3465" s="41"/>
      <c r="V3465" s="41"/>
    </row>
    <row r="3466" s="11" customFormat="1" ht="15" spans="1:22">
      <c r="A3466" s="21" t="s">
        <v>742</v>
      </c>
      <c r="B3466" s="22" t="s">
        <v>743</v>
      </c>
      <c r="C3466" s="42" t="s">
        <v>4880</v>
      </c>
      <c r="D3466" s="27">
        <v>193</v>
      </c>
      <c r="E3466" s="22" t="str">
        <f>VLOOKUP(A3466,[4]技术合作!$1:$1048576,3,FALSE)</f>
        <v>北京市</v>
      </c>
      <c r="F3466" s="25" t="s">
        <v>5070</v>
      </c>
      <c r="G3466" s="21" t="s">
        <v>742</v>
      </c>
      <c r="H3466" s="24"/>
      <c r="I3466" s="41"/>
      <c r="J3466" s="41"/>
      <c r="K3466" s="41"/>
      <c r="L3466" s="41"/>
      <c r="M3466" s="41"/>
      <c r="N3466" s="41"/>
      <c r="O3466" s="41"/>
      <c r="P3466" s="41"/>
      <c r="Q3466" s="41"/>
      <c r="R3466" s="41"/>
      <c r="S3466" s="41"/>
      <c r="T3466" s="41"/>
      <c r="U3466" s="41"/>
      <c r="V3466" s="41"/>
    </row>
    <row r="3467" s="11" customFormat="1" ht="15" spans="1:22">
      <c r="A3467" s="21" t="s">
        <v>742</v>
      </c>
      <c r="B3467" s="22" t="s">
        <v>743</v>
      </c>
      <c r="C3467" s="42" t="s">
        <v>4880</v>
      </c>
      <c r="D3467" s="27">
        <v>193</v>
      </c>
      <c r="E3467" s="22" t="str">
        <f>VLOOKUP(A3467,[4]技术合作!$1:$1048576,3,FALSE)</f>
        <v>北京市</v>
      </c>
      <c r="F3467" s="25" t="s">
        <v>5071</v>
      </c>
      <c r="G3467" s="21" t="s">
        <v>742</v>
      </c>
      <c r="H3467" s="24"/>
      <c r="I3467" s="41"/>
      <c r="J3467" s="41"/>
      <c r="K3467" s="41"/>
      <c r="L3467" s="41"/>
      <c r="M3467" s="41"/>
      <c r="N3467" s="41"/>
      <c r="O3467" s="41"/>
      <c r="P3467" s="41"/>
      <c r="Q3467" s="41"/>
      <c r="R3467" s="41"/>
      <c r="S3467" s="41"/>
      <c r="T3467" s="41"/>
      <c r="U3467" s="41"/>
      <c r="V3467" s="41"/>
    </row>
    <row r="3468" s="11" customFormat="1" ht="15" spans="1:22">
      <c r="A3468" s="21" t="s">
        <v>742</v>
      </c>
      <c r="B3468" s="22" t="s">
        <v>743</v>
      </c>
      <c r="C3468" s="42" t="s">
        <v>4880</v>
      </c>
      <c r="D3468" s="27">
        <v>193</v>
      </c>
      <c r="E3468" s="22" t="str">
        <f>VLOOKUP(A3468,[4]技术合作!$1:$1048576,3,FALSE)</f>
        <v>北京市</v>
      </c>
      <c r="F3468" s="25" t="s">
        <v>5072</v>
      </c>
      <c r="G3468" s="21" t="s">
        <v>742</v>
      </c>
      <c r="H3468" s="24"/>
      <c r="I3468" s="41"/>
      <c r="J3468" s="41"/>
      <c r="K3468" s="41"/>
      <c r="L3468" s="41"/>
      <c r="M3468" s="41"/>
      <c r="N3468" s="41"/>
      <c r="O3468" s="41"/>
      <c r="P3468" s="41"/>
      <c r="Q3468" s="41"/>
      <c r="R3468" s="41"/>
      <c r="S3468" s="41"/>
      <c r="T3468" s="41"/>
      <c r="U3468" s="41"/>
      <c r="V3468" s="41"/>
    </row>
    <row r="3469" s="11" customFormat="1" ht="15" spans="1:22">
      <c r="A3469" s="21" t="s">
        <v>5073</v>
      </c>
      <c r="B3469" s="22" t="s">
        <v>1211</v>
      </c>
      <c r="C3469" s="23" t="s">
        <v>5074</v>
      </c>
      <c r="D3469" s="22">
        <v>17</v>
      </c>
      <c r="E3469" s="22" t="str">
        <f>VLOOKUP(A3469,[4]技术合作!$1:$1048576,3,FALSE)</f>
        <v>北京市</v>
      </c>
      <c r="F3469" s="25" t="s">
        <v>5075</v>
      </c>
      <c r="G3469" s="21" t="s">
        <v>5073</v>
      </c>
      <c r="H3469" s="24"/>
      <c r="I3469" s="41"/>
      <c r="J3469" s="41"/>
      <c r="K3469" s="41"/>
      <c r="L3469" s="41"/>
      <c r="M3469" s="41"/>
      <c r="N3469" s="41"/>
      <c r="O3469" s="41"/>
      <c r="P3469" s="41"/>
      <c r="Q3469" s="41"/>
      <c r="R3469" s="41"/>
      <c r="S3469" s="41"/>
      <c r="T3469" s="41"/>
      <c r="U3469" s="41"/>
      <c r="V3469" s="41"/>
    </row>
    <row r="3470" s="11" customFormat="1" ht="15" spans="1:22">
      <c r="A3470" s="21" t="s">
        <v>5073</v>
      </c>
      <c r="B3470" s="22" t="s">
        <v>1211</v>
      </c>
      <c r="C3470" s="23" t="s">
        <v>5074</v>
      </c>
      <c r="D3470" s="22">
        <v>17</v>
      </c>
      <c r="E3470" s="22" t="str">
        <f>VLOOKUP(A3470,[4]技术合作!$1:$1048576,3,FALSE)</f>
        <v>北京市</v>
      </c>
      <c r="F3470" s="25" t="s">
        <v>5076</v>
      </c>
      <c r="G3470" s="21" t="s">
        <v>5073</v>
      </c>
      <c r="H3470" s="24"/>
      <c r="I3470" s="41"/>
      <c r="J3470" s="41"/>
      <c r="K3470" s="41"/>
      <c r="L3470" s="41"/>
      <c r="M3470" s="41"/>
      <c r="N3470" s="41"/>
      <c r="O3470" s="41"/>
      <c r="P3470" s="41"/>
      <c r="Q3470" s="41"/>
      <c r="R3470" s="41"/>
      <c r="S3470" s="41"/>
      <c r="T3470" s="41"/>
      <c r="U3470" s="41"/>
      <c r="V3470" s="41"/>
    </row>
    <row r="3471" s="11" customFormat="1" ht="15" spans="1:22">
      <c r="A3471" s="21" t="s">
        <v>5073</v>
      </c>
      <c r="B3471" s="22" t="s">
        <v>1211</v>
      </c>
      <c r="C3471" s="23" t="s">
        <v>5074</v>
      </c>
      <c r="D3471" s="22">
        <v>17</v>
      </c>
      <c r="E3471" s="22" t="str">
        <f>VLOOKUP(A3471,[4]技术合作!$1:$1048576,3,FALSE)</f>
        <v>北京市</v>
      </c>
      <c r="F3471" s="25" t="s">
        <v>5077</v>
      </c>
      <c r="G3471" s="21" t="s">
        <v>5073</v>
      </c>
      <c r="H3471" s="24"/>
      <c r="I3471" s="41"/>
      <c r="J3471" s="41"/>
      <c r="K3471" s="41"/>
      <c r="L3471" s="41"/>
      <c r="M3471" s="41"/>
      <c r="N3471" s="41"/>
      <c r="O3471" s="41"/>
      <c r="P3471" s="41"/>
      <c r="Q3471" s="41"/>
      <c r="R3471" s="41"/>
      <c r="S3471" s="41"/>
      <c r="T3471" s="41"/>
      <c r="U3471" s="41"/>
      <c r="V3471" s="41"/>
    </row>
    <row r="3472" s="11" customFormat="1" ht="15" spans="1:22">
      <c r="A3472" s="21" t="s">
        <v>5073</v>
      </c>
      <c r="B3472" s="22" t="s">
        <v>1211</v>
      </c>
      <c r="C3472" s="23" t="s">
        <v>5074</v>
      </c>
      <c r="D3472" s="22">
        <v>17</v>
      </c>
      <c r="E3472" s="22" t="str">
        <f>VLOOKUP(A3472,[4]技术合作!$1:$1048576,3,FALSE)</f>
        <v>北京市</v>
      </c>
      <c r="F3472" s="25" t="s">
        <v>5078</v>
      </c>
      <c r="G3472" s="21" t="s">
        <v>5073</v>
      </c>
      <c r="H3472" s="24"/>
      <c r="I3472" s="41"/>
      <c r="J3472" s="41"/>
      <c r="K3472" s="41"/>
      <c r="L3472" s="41"/>
      <c r="M3472" s="41"/>
      <c r="N3472" s="41"/>
      <c r="O3472" s="41"/>
      <c r="P3472" s="41"/>
      <c r="Q3472" s="41"/>
      <c r="R3472" s="41"/>
      <c r="S3472" s="41"/>
      <c r="T3472" s="41"/>
      <c r="U3472" s="41"/>
      <c r="V3472" s="41"/>
    </row>
    <row r="3473" s="11" customFormat="1" ht="15" spans="1:22">
      <c r="A3473" s="21" t="s">
        <v>5073</v>
      </c>
      <c r="B3473" s="22" t="s">
        <v>1211</v>
      </c>
      <c r="C3473" s="23" t="s">
        <v>5074</v>
      </c>
      <c r="D3473" s="22">
        <v>17</v>
      </c>
      <c r="E3473" s="22" t="str">
        <f>VLOOKUP(A3473,[4]技术合作!$1:$1048576,3,FALSE)</f>
        <v>北京市</v>
      </c>
      <c r="F3473" s="25" t="s">
        <v>5079</v>
      </c>
      <c r="G3473" s="21" t="s">
        <v>5073</v>
      </c>
      <c r="H3473" s="24"/>
      <c r="I3473" s="41"/>
      <c r="J3473" s="41"/>
      <c r="K3473" s="41"/>
      <c r="L3473" s="41"/>
      <c r="M3473" s="41"/>
      <c r="N3473" s="41"/>
      <c r="O3473" s="41"/>
      <c r="P3473" s="41"/>
      <c r="Q3473" s="41"/>
      <c r="R3473" s="41"/>
      <c r="S3473" s="41"/>
      <c r="T3473" s="41"/>
      <c r="U3473" s="41"/>
      <c r="V3473" s="41"/>
    </row>
    <row r="3474" s="11" customFormat="1" ht="15" spans="1:22">
      <c r="A3474" s="21" t="s">
        <v>5073</v>
      </c>
      <c r="B3474" s="22" t="s">
        <v>1211</v>
      </c>
      <c r="C3474" s="23" t="s">
        <v>5074</v>
      </c>
      <c r="D3474" s="22">
        <v>17</v>
      </c>
      <c r="E3474" s="22" t="str">
        <f>VLOOKUP(A3474,[4]技术合作!$1:$1048576,3,FALSE)</f>
        <v>北京市</v>
      </c>
      <c r="F3474" s="25" t="s">
        <v>5080</v>
      </c>
      <c r="G3474" s="21" t="s">
        <v>5073</v>
      </c>
      <c r="H3474" s="24"/>
      <c r="I3474" s="41"/>
      <c r="J3474" s="41"/>
      <c r="K3474" s="41"/>
      <c r="L3474" s="41"/>
      <c r="M3474" s="41"/>
      <c r="N3474" s="41"/>
      <c r="O3474" s="41"/>
      <c r="P3474" s="41"/>
      <c r="Q3474" s="41"/>
      <c r="R3474" s="41"/>
      <c r="S3474" s="41"/>
      <c r="T3474" s="41"/>
      <c r="U3474" s="41"/>
      <c r="V3474" s="41"/>
    </row>
    <row r="3475" s="11" customFormat="1" ht="15" spans="1:22">
      <c r="A3475" s="21" t="s">
        <v>5073</v>
      </c>
      <c r="B3475" s="22" t="s">
        <v>1211</v>
      </c>
      <c r="C3475" s="23" t="s">
        <v>5074</v>
      </c>
      <c r="D3475" s="22">
        <v>17</v>
      </c>
      <c r="E3475" s="22" t="str">
        <f>VLOOKUP(A3475,[4]技术合作!$1:$1048576,3,FALSE)</f>
        <v>北京市</v>
      </c>
      <c r="F3475" s="25" t="s">
        <v>5081</v>
      </c>
      <c r="G3475" s="21" t="s">
        <v>5073</v>
      </c>
      <c r="H3475" s="24"/>
      <c r="I3475" s="41"/>
      <c r="J3475" s="41"/>
      <c r="K3475" s="41"/>
      <c r="L3475" s="41"/>
      <c r="M3475" s="41"/>
      <c r="N3475" s="41"/>
      <c r="O3475" s="41"/>
      <c r="P3475" s="41"/>
      <c r="Q3475" s="41"/>
      <c r="R3475" s="41"/>
      <c r="S3475" s="41"/>
      <c r="T3475" s="41"/>
      <c r="U3475" s="41"/>
      <c r="V3475" s="41"/>
    </row>
    <row r="3476" s="11" customFormat="1" ht="15" spans="1:22">
      <c r="A3476" s="21" t="s">
        <v>5073</v>
      </c>
      <c r="B3476" s="22" t="s">
        <v>1211</v>
      </c>
      <c r="C3476" s="23" t="s">
        <v>5074</v>
      </c>
      <c r="D3476" s="22">
        <v>17</v>
      </c>
      <c r="E3476" s="22" t="str">
        <f>VLOOKUP(A3476,[4]技术合作!$1:$1048576,3,FALSE)</f>
        <v>北京市</v>
      </c>
      <c r="F3476" s="25" t="s">
        <v>5082</v>
      </c>
      <c r="G3476" s="21" t="s">
        <v>5073</v>
      </c>
      <c r="H3476" s="24"/>
      <c r="I3476" s="41"/>
      <c r="J3476" s="41"/>
      <c r="K3476" s="41"/>
      <c r="L3476" s="41"/>
      <c r="M3476" s="41"/>
      <c r="N3476" s="41"/>
      <c r="O3476" s="41"/>
      <c r="P3476" s="41"/>
      <c r="Q3476" s="41"/>
      <c r="R3476" s="41"/>
      <c r="S3476" s="41"/>
      <c r="T3476" s="41"/>
      <c r="U3476" s="41"/>
      <c r="V3476" s="41"/>
    </row>
    <row r="3477" s="11" customFormat="1" ht="15" spans="1:22">
      <c r="A3477" s="21" t="s">
        <v>5073</v>
      </c>
      <c r="B3477" s="22" t="s">
        <v>1211</v>
      </c>
      <c r="C3477" s="23" t="s">
        <v>5074</v>
      </c>
      <c r="D3477" s="22">
        <v>17</v>
      </c>
      <c r="E3477" s="22" t="str">
        <f>VLOOKUP(A3477,[4]技术合作!$1:$1048576,3,FALSE)</f>
        <v>北京市</v>
      </c>
      <c r="F3477" s="25" t="s">
        <v>5083</v>
      </c>
      <c r="G3477" s="21" t="s">
        <v>5073</v>
      </c>
      <c r="H3477" s="24"/>
      <c r="I3477" s="41"/>
      <c r="J3477" s="41"/>
      <c r="K3477" s="41"/>
      <c r="L3477" s="41"/>
      <c r="M3477" s="41"/>
      <c r="N3477" s="41"/>
      <c r="O3477" s="41"/>
      <c r="P3477" s="41"/>
      <c r="Q3477" s="41"/>
      <c r="R3477" s="41"/>
      <c r="S3477" s="41"/>
      <c r="T3477" s="41"/>
      <c r="U3477" s="41"/>
      <c r="V3477" s="41"/>
    </row>
    <row r="3478" s="11" customFormat="1" ht="15" spans="1:22">
      <c r="A3478" s="21" t="s">
        <v>5073</v>
      </c>
      <c r="B3478" s="22" t="s">
        <v>1211</v>
      </c>
      <c r="C3478" s="23" t="s">
        <v>5074</v>
      </c>
      <c r="D3478" s="22">
        <v>17</v>
      </c>
      <c r="E3478" s="22" t="str">
        <f>VLOOKUP(A3478,[4]技术合作!$1:$1048576,3,FALSE)</f>
        <v>北京市</v>
      </c>
      <c r="F3478" s="25" t="s">
        <v>5084</v>
      </c>
      <c r="G3478" s="21" t="s">
        <v>5073</v>
      </c>
      <c r="H3478" s="24"/>
      <c r="I3478" s="41"/>
      <c r="J3478" s="41"/>
      <c r="K3478" s="41"/>
      <c r="L3478" s="41"/>
      <c r="M3478" s="41"/>
      <c r="N3478" s="41"/>
      <c r="O3478" s="41"/>
      <c r="P3478" s="41"/>
      <c r="Q3478" s="41"/>
      <c r="R3478" s="41"/>
      <c r="S3478" s="41"/>
      <c r="T3478" s="41"/>
      <c r="U3478" s="41"/>
      <c r="V3478" s="41"/>
    </row>
    <row r="3479" s="11" customFormat="1" ht="15" spans="1:22">
      <c r="A3479" s="21" t="s">
        <v>5073</v>
      </c>
      <c r="B3479" s="22" t="s">
        <v>1211</v>
      </c>
      <c r="C3479" s="23" t="s">
        <v>5074</v>
      </c>
      <c r="D3479" s="22">
        <v>17</v>
      </c>
      <c r="E3479" s="22" t="str">
        <f>VLOOKUP(A3479,[4]技术合作!$1:$1048576,3,FALSE)</f>
        <v>北京市</v>
      </c>
      <c r="F3479" s="25" t="s">
        <v>5085</v>
      </c>
      <c r="G3479" s="21" t="s">
        <v>5073</v>
      </c>
      <c r="H3479" s="24"/>
      <c r="I3479" s="41"/>
      <c r="J3479" s="41"/>
      <c r="K3479" s="41"/>
      <c r="L3479" s="41"/>
      <c r="M3479" s="41"/>
      <c r="N3479" s="41"/>
      <c r="O3479" s="41"/>
      <c r="P3479" s="41"/>
      <c r="Q3479" s="41"/>
      <c r="R3479" s="41"/>
      <c r="S3479" s="41"/>
      <c r="T3479" s="41"/>
      <c r="U3479" s="41"/>
      <c r="V3479" s="41"/>
    </row>
    <row r="3480" s="11" customFormat="1" ht="15" spans="1:22">
      <c r="A3480" s="21" t="s">
        <v>5073</v>
      </c>
      <c r="B3480" s="22" t="s">
        <v>1211</v>
      </c>
      <c r="C3480" s="23" t="s">
        <v>5074</v>
      </c>
      <c r="D3480" s="22">
        <v>17</v>
      </c>
      <c r="E3480" s="22" t="str">
        <f>VLOOKUP(A3480,[4]技术合作!$1:$1048576,3,FALSE)</f>
        <v>北京市</v>
      </c>
      <c r="F3480" s="25" t="s">
        <v>5086</v>
      </c>
      <c r="G3480" s="21" t="s">
        <v>5073</v>
      </c>
      <c r="H3480" s="24"/>
      <c r="I3480" s="41"/>
      <c r="J3480" s="41"/>
      <c r="K3480" s="41"/>
      <c r="L3480" s="41"/>
      <c r="M3480" s="41"/>
      <c r="N3480" s="41"/>
      <c r="O3480" s="41"/>
      <c r="P3480" s="41"/>
      <c r="Q3480" s="41"/>
      <c r="R3480" s="41"/>
      <c r="S3480" s="41"/>
      <c r="T3480" s="41"/>
      <c r="U3480" s="41"/>
      <c r="V3480" s="41"/>
    </row>
    <row r="3481" s="11" customFormat="1" ht="15" spans="1:22">
      <c r="A3481" s="21" t="s">
        <v>5073</v>
      </c>
      <c r="B3481" s="22" t="s">
        <v>1211</v>
      </c>
      <c r="C3481" s="23" t="s">
        <v>5074</v>
      </c>
      <c r="D3481" s="22">
        <v>17</v>
      </c>
      <c r="E3481" s="22" t="str">
        <f>VLOOKUP(A3481,[4]技术合作!$1:$1048576,3,FALSE)</f>
        <v>北京市</v>
      </c>
      <c r="F3481" s="25" t="s">
        <v>5087</v>
      </c>
      <c r="G3481" s="21" t="s">
        <v>5073</v>
      </c>
      <c r="H3481" s="24"/>
      <c r="I3481" s="41"/>
      <c r="J3481" s="41"/>
      <c r="K3481" s="41"/>
      <c r="L3481" s="41"/>
      <c r="M3481" s="41"/>
      <c r="N3481" s="41"/>
      <c r="O3481" s="41"/>
      <c r="P3481" s="41"/>
      <c r="Q3481" s="41"/>
      <c r="R3481" s="41"/>
      <c r="S3481" s="41"/>
      <c r="T3481" s="41"/>
      <c r="U3481" s="41"/>
      <c r="V3481" s="41"/>
    </row>
    <row r="3482" s="11" customFormat="1" ht="15" spans="1:22">
      <c r="A3482" s="21" t="s">
        <v>5073</v>
      </c>
      <c r="B3482" s="22" t="s">
        <v>1211</v>
      </c>
      <c r="C3482" s="23" t="s">
        <v>5074</v>
      </c>
      <c r="D3482" s="22">
        <v>17</v>
      </c>
      <c r="E3482" s="22" t="str">
        <f>VLOOKUP(A3482,[4]技术合作!$1:$1048576,3,FALSE)</f>
        <v>北京市</v>
      </c>
      <c r="F3482" s="25" t="s">
        <v>5088</v>
      </c>
      <c r="G3482" s="21" t="s">
        <v>5073</v>
      </c>
      <c r="H3482" s="24"/>
      <c r="I3482" s="41"/>
      <c r="J3482" s="41"/>
      <c r="K3482" s="41"/>
      <c r="L3482" s="41"/>
      <c r="M3482" s="41"/>
      <c r="N3482" s="41"/>
      <c r="O3482" s="41"/>
      <c r="P3482" s="41"/>
      <c r="Q3482" s="41"/>
      <c r="R3482" s="41"/>
      <c r="S3482" s="41"/>
      <c r="T3482" s="41"/>
      <c r="U3482" s="41"/>
      <c r="V3482" s="41"/>
    </row>
    <row r="3483" s="11" customFormat="1" ht="15" spans="1:22">
      <c r="A3483" s="21" t="s">
        <v>5073</v>
      </c>
      <c r="B3483" s="22" t="s">
        <v>1211</v>
      </c>
      <c r="C3483" s="23" t="s">
        <v>5074</v>
      </c>
      <c r="D3483" s="22">
        <v>17</v>
      </c>
      <c r="E3483" s="22" t="str">
        <f>VLOOKUP(A3483,[4]技术合作!$1:$1048576,3,FALSE)</f>
        <v>北京市</v>
      </c>
      <c r="F3483" s="25" t="s">
        <v>5089</v>
      </c>
      <c r="G3483" s="21" t="s">
        <v>5073</v>
      </c>
      <c r="H3483" s="24"/>
      <c r="I3483" s="41"/>
      <c r="J3483" s="41"/>
      <c r="K3483" s="41"/>
      <c r="L3483" s="41"/>
      <c r="M3483" s="41"/>
      <c r="N3483" s="41"/>
      <c r="O3483" s="41"/>
      <c r="P3483" s="41"/>
      <c r="Q3483" s="41"/>
      <c r="R3483" s="41"/>
      <c r="S3483" s="41"/>
      <c r="T3483" s="41"/>
      <c r="U3483" s="41"/>
      <c r="V3483" s="41"/>
    </row>
    <row r="3484" s="11" customFormat="1" ht="15" spans="1:22">
      <c r="A3484" s="21" t="s">
        <v>5073</v>
      </c>
      <c r="B3484" s="22" t="s">
        <v>1211</v>
      </c>
      <c r="C3484" s="23" t="s">
        <v>5074</v>
      </c>
      <c r="D3484" s="22">
        <v>17</v>
      </c>
      <c r="E3484" s="22" t="str">
        <f>VLOOKUP(A3484,[4]技术合作!$1:$1048576,3,FALSE)</f>
        <v>北京市</v>
      </c>
      <c r="F3484" s="25" t="s">
        <v>5090</v>
      </c>
      <c r="G3484" s="21" t="s">
        <v>5073</v>
      </c>
      <c r="H3484" s="24"/>
      <c r="I3484" s="41"/>
      <c r="J3484" s="41"/>
      <c r="K3484" s="41"/>
      <c r="L3484" s="41"/>
      <c r="M3484" s="41"/>
      <c r="N3484" s="41"/>
      <c r="O3484" s="41"/>
      <c r="P3484" s="41"/>
      <c r="Q3484" s="41"/>
      <c r="R3484" s="41"/>
      <c r="S3484" s="41"/>
      <c r="T3484" s="41"/>
      <c r="U3484" s="41"/>
      <c r="V3484" s="41"/>
    </row>
    <row r="3485" s="11" customFormat="1" ht="15" spans="1:22">
      <c r="A3485" s="21" t="s">
        <v>5073</v>
      </c>
      <c r="B3485" s="22" t="s">
        <v>1211</v>
      </c>
      <c r="C3485" s="23" t="s">
        <v>5074</v>
      </c>
      <c r="D3485" s="22">
        <v>17</v>
      </c>
      <c r="E3485" s="22" t="str">
        <f>VLOOKUP(A3485,[4]技术合作!$1:$1048576,3,FALSE)</f>
        <v>北京市</v>
      </c>
      <c r="F3485" s="25" t="s">
        <v>5091</v>
      </c>
      <c r="G3485" s="21" t="s">
        <v>5073</v>
      </c>
      <c r="H3485" s="24"/>
      <c r="I3485" s="41"/>
      <c r="J3485" s="41"/>
      <c r="K3485" s="41"/>
      <c r="L3485" s="41"/>
      <c r="M3485" s="41"/>
      <c r="N3485" s="41"/>
      <c r="O3485" s="41"/>
      <c r="P3485" s="41"/>
      <c r="Q3485" s="41"/>
      <c r="R3485" s="41"/>
      <c r="S3485" s="41"/>
      <c r="T3485" s="41"/>
      <c r="U3485" s="41"/>
      <c r="V3485" s="41"/>
    </row>
    <row r="3486" s="11" customFormat="1" ht="15" spans="1:22">
      <c r="A3486" s="21" t="s">
        <v>745</v>
      </c>
      <c r="B3486" s="22" t="s">
        <v>746</v>
      </c>
      <c r="C3486" s="23" t="s">
        <v>5092</v>
      </c>
      <c r="D3486" s="22">
        <v>4</v>
      </c>
      <c r="E3486" s="22" t="str">
        <f>VLOOKUP(A3486,[4]技术合作!$1:$1048576,3,FALSE)</f>
        <v>浙江省宁波市</v>
      </c>
      <c r="F3486" s="25" t="s">
        <v>5093</v>
      </c>
      <c r="G3486" s="21" t="s">
        <v>745</v>
      </c>
      <c r="H3486" s="24"/>
      <c r="I3486" s="41"/>
      <c r="J3486" s="41"/>
      <c r="K3486" s="41"/>
      <c r="L3486" s="41"/>
      <c r="M3486" s="41"/>
      <c r="N3486" s="41"/>
      <c r="O3486" s="41"/>
      <c r="P3486" s="41"/>
      <c r="Q3486" s="41"/>
      <c r="R3486" s="41"/>
      <c r="S3486" s="41"/>
      <c r="T3486" s="41"/>
      <c r="U3486" s="41"/>
      <c r="V3486" s="41"/>
    </row>
    <row r="3487" s="11" customFormat="1" ht="15" spans="1:22">
      <c r="A3487" s="21" t="s">
        <v>745</v>
      </c>
      <c r="B3487" s="22" t="s">
        <v>746</v>
      </c>
      <c r="C3487" s="23" t="s">
        <v>5092</v>
      </c>
      <c r="D3487" s="22">
        <v>4</v>
      </c>
      <c r="E3487" s="22" t="str">
        <f>VLOOKUP(A3487,[4]技术合作!$1:$1048576,3,FALSE)</f>
        <v>浙江省宁波市</v>
      </c>
      <c r="F3487" s="25" t="s">
        <v>5094</v>
      </c>
      <c r="G3487" s="21" t="s">
        <v>745</v>
      </c>
      <c r="H3487" s="24"/>
      <c r="I3487" s="41"/>
      <c r="J3487" s="41"/>
      <c r="K3487" s="41"/>
      <c r="L3487" s="41"/>
      <c r="M3487" s="41"/>
      <c r="N3487" s="41"/>
      <c r="O3487" s="41"/>
      <c r="P3487" s="41"/>
      <c r="Q3487" s="41"/>
      <c r="R3487" s="41"/>
      <c r="S3487" s="41"/>
      <c r="T3487" s="41"/>
      <c r="U3487" s="41"/>
      <c r="V3487" s="41"/>
    </row>
    <row r="3488" s="11" customFormat="1" ht="15" spans="1:22">
      <c r="A3488" s="21" t="s">
        <v>745</v>
      </c>
      <c r="B3488" s="22" t="s">
        <v>746</v>
      </c>
      <c r="C3488" s="23" t="s">
        <v>5092</v>
      </c>
      <c r="D3488" s="22">
        <v>4</v>
      </c>
      <c r="E3488" s="22" t="str">
        <f>VLOOKUP(A3488,[4]技术合作!$1:$1048576,3,FALSE)</f>
        <v>浙江省宁波市</v>
      </c>
      <c r="F3488" s="25" t="s">
        <v>5095</v>
      </c>
      <c r="G3488" s="21" t="s">
        <v>745</v>
      </c>
      <c r="H3488" s="24"/>
      <c r="I3488" s="41"/>
      <c r="J3488" s="41"/>
      <c r="K3488" s="41"/>
      <c r="L3488" s="41"/>
      <c r="M3488" s="41"/>
      <c r="N3488" s="41"/>
      <c r="O3488" s="41"/>
      <c r="P3488" s="41"/>
      <c r="Q3488" s="41"/>
      <c r="R3488" s="41"/>
      <c r="S3488" s="41"/>
      <c r="T3488" s="41"/>
      <c r="U3488" s="41"/>
      <c r="V3488" s="41"/>
    </row>
    <row r="3489" s="11" customFormat="1" ht="15" spans="1:22">
      <c r="A3489" s="21" t="s">
        <v>745</v>
      </c>
      <c r="B3489" s="22" t="s">
        <v>746</v>
      </c>
      <c r="C3489" s="23" t="s">
        <v>5092</v>
      </c>
      <c r="D3489" s="22">
        <v>4</v>
      </c>
      <c r="E3489" s="22" t="str">
        <f>VLOOKUP(A3489,[4]技术合作!$1:$1048576,3,FALSE)</f>
        <v>浙江省宁波市</v>
      </c>
      <c r="F3489" s="25" t="s">
        <v>5096</v>
      </c>
      <c r="G3489" s="21" t="s">
        <v>745</v>
      </c>
      <c r="H3489" s="24"/>
      <c r="I3489" s="41"/>
      <c r="J3489" s="41"/>
      <c r="K3489" s="41"/>
      <c r="L3489" s="41"/>
      <c r="M3489" s="41"/>
      <c r="N3489" s="41"/>
      <c r="O3489" s="41"/>
      <c r="P3489" s="41"/>
      <c r="Q3489" s="41"/>
      <c r="R3489" s="41"/>
      <c r="S3489" s="41"/>
      <c r="T3489" s="41"/>
      <c r="U3489" s="41"/>
      <c r="V3489" s="41"/>
    </row>
    <row r="3490" s="11" customFormat="1" ht="15" spans="1:22">
      <c r="A3490" s="21" t="s">
        <v>748</v>
      </c>
      <c r="B3490" s="22" t="s">
        <v>749</v>
      </c>
      <c r="C3490" s="23" t="s">
        <v>5097</v>
      </c>
      <c r="D3490" s="22">
        <v>26</v>
      </c>
      <c r="E3490" s="22" t="str">
        <f>VLOOKUP(A3490,[4]技术合作!$1:$1048576,3,FALSE)</f>
        <v>上海市</v>
      </c>
      <c r="F3490" s="25" t="s">
        <v>5098</v>
      </c>
      <c r="G3490" s="21" t="s">
        <v>748</v>
      </c>
      <c r="H3490" s="24"/>
      <c r="I3490" s="41"/>
      <c r="J3490" s="41"/>
      <c r="K3490" s="41"/>
      <c r="L3490" s="41"/>
      <c r="M3490" s="41"/>
      <c r="N3490" s="41"/>
      <c r="O3490" s="41"/>
      <c r="P3490" s="41"/>
      <c r="Q3490" s="41"/>
      <c r="R3490" s="41"/>
      <c r="S3490" s="41"/>
      <c r="T3490" s="41"/>
      <c r="U3490" s="41"/>
      <c r="V3490" s="41"/>
    </row>
    <row r="3491" s="11" customFormat="1" ht="15" spans="1:22">
      <c r="A3491" s="21" t="s">
        <v>748</v>
      </c>
      <c r="B3491" s="22" t="s">
        <v>749</v>
      </c>
      <c r="C3491" s="23" t="s">
        <v>5097</v>
      </c>
      <c r="D3491" s="22">
        <v>26</v>
      </c>
      <c r="E3491" s="22" t="str">
        <f>VLOOKUP(A3491,[4]技术合作!$1:$1048576,3,FALSE)</f>
        <v>上海市</v>
      </c>
      <c r="F3491" s="25" t="s">
        <v>5099</v>
      </c>
      <c r="G3491" s="21" t="s">
        <v>748</v>
      </c>
      <c r="H3491" s="24"/>
      <c r="I3491" s="41"/>
      <c r="J3491" s="41"/>
      <c r="K3491" s="41"/>
      <c r="L3491" s="41"/>
      <c r="M3491" s="41"/>
      <c r="N3491" s="41"/>
      <c r="O3491" s="41"/>
      <c r="P3491" s="41"/>
      <c r="Q3491" s="41"/>
      <c r="R3491" s="41"/>
      <c r="S3491" s="41"/>
      <c r="T3491" s="41"/>
      <c r="U3491" s="41"/>
      <c r="V3491" s="41"/>
    </row>
    <row r="3492" s="11" customFormat="1" ht="15" spans="1:22">
      <c r="A3492" s="21" t="s">
        <v>748</v>
      </c>
      <c r="B3492" s="22" t="s">
        <v>749</v>
      </c>
      <c r="C3492" s="23" t="s">
        <v>5097</v>
      </c>
      <c r="D3492" s="22">
        <v>26</v>
      </c>
      <c r="E3492" s="22" t="str">
        <f>VLOOKUP(A3492,[4]技术合作!$1:$1048576,3,FALSE)</f>
        <v>上海市</v>
      </c>
      <c r="F3492" s="25" t="s">
        <v>5100</v>
      </c>
      <c r="G3492" s="21" t="s">
        <v>748</v>
      </c>
      <c r="H3492" s="24"/>
      <c r="I3492" s="41"/>
      <c r="J3492" s="41"/>
      <c r="K3492" s="41"/>
      <c r="L3492" s="41"/>
      <c r="M3492" s="41"/>
      <c r="N3492" s="41"/>
      <c r="O3492" s="41"/>
      <c r="P3492" s="41"/>
      <c r="Q3492" s="41"/>
      <c r="R3492" s="41"/>
      <c r="S3492" s="41"/>
      <c r="T3492" s="41"/>
      <c r="U3492" s="41"/>
      <c r="V3492" s="41"/>
    </row>
    <row r="3493" s="11" customFormat="1" ht="15" spans="1:22">
      <c r="A3493" s="21" t="s">
        <v>748</v>
      </c>
      <c r="B3493" s="22" t="s">
        <v>749</v>
      </c>
      <c r="C3493" s="23" t="s">
        <v>5097</v>
      </c>
      <c r="D3493" s="22">
        <v>26</v>
      </c>
      <c r="E3493" s="22" t="str">
        <f>VLOOKUP(A3493,[4]技术合作!$1:$1048576,3,FALSE)</f>
        <v>上海市</v>
      </c>
      <c r="F3493" s="25" t="s">
        <v>5101</v>
      </c>
      <c r="G3493" s="21" t="s">
        <v>748</v>
      </c>
      <c r="H3493" s="24"/>
      <c r="I3493" s="41"/>
      <c r="J3493" s="41"/>
      <c r="K3493" s="41"/>
      <c r="L3493" s="41"/>
      <c r="M3493" s="41"/>
      <c r="N3493" s="41"/>
      <c r="O3493" s="41"/>
      <c r="P3493" s="41"/>
      <c r="Q3493" s="41"/>
      <c r="R3493" s="41"/>
      <c r="S3493" s="41"/>
      <c r="T3493" s="41"/>
      <c r="U3493" s="41"/>
      <c r="V3493" s="41"/>
    </row>
    <row r="3494" s="11" customFormat="1" ht="15" spans="1:22">
      <c r="A3494" s="21" t="s">
        <v>748</v>
      </c>
      <c r="B3494" s="22" t="s">
        <v>749</v>
      </c>
      <c r="C3494" s="23" t="s">
        <v>5097</v>
      </c>
      <c r="D3494" s="22">
        <v>26</v>
      </c>
      <c r="E3494" s="22" t="str">
        <f>VLOOKUP(A3494,[4]技术合作!$1:$1048576,3,FALSE)</f>
        <v>上海市</v>
      </c>
      <c r="F3494" s="25" t="s">
        <v>5102</v>
      </c>
      <c r="G3494" s="21" t="s">
        <v>748</v>
      </c>
      <c r="H3494" s="24"/>
      <c r="I3494" s="41"/>
      <c r="J3494" s="41"/>
      <c r="K3494" s="41"/>
      <c r="L3494" s="41"/>
      <c r="M3494" s="41"/>
      <c r="N3494" s="41"/>
      <c r="O3494" s="41"/>
      <c r="P3494" s="41"/>
      <c r="Q3494" s="41"/>
      <c r="R3494" s="41"/>
      <c r="S3494" s="41"/>
      <c r="T3494" s="41"/>
      <c r="U3494" s="41"/>
      <c r="V3494" s="41"/>
    </row>
    <row r="3495" s="11" customFormat="1" ht="15" spans="1:22">
      <c r="A3495" s="21" t="s">
        <v>748</v>
      </c>
      <c r="B3495" s="22" t="s">
        <v>749</v>
      </c>
      <c r="C3495" s="23" t="s">
        <v>5097</v>
      </c>
      <c r="D3495" s="22">
        <v>26</v>
      </c>
      <c r="E3495" s="22" t="str">
        <f>VLOOKUP(A3495,[4]技术合作!$1:$1048576,3,FALSE)</f>
        <v>上海市</v>
      </c>
      <c r="F3495" s="25" t="s">
        <v>5103</v>
      </c>
      <c r="G3495" s="21" t="s">
        <v>748</v>
      </c>
      <c r="H3495" s="24"/>
      <c r="I3495" s="41"/>
      <c r="J3495" s="41"/>
      <c r="K3495" s="41"/>
      <c r="L3495" s="41"/>
      <c r="M3495" s="41"/>
      <c r="N3495" s="41"/>
      <c r="O3495" s="41"/>
      <c r="P3495" s="41"/>
      <c r="Q3495" s="41"/>
      <c r="R3495" s="41"/>
      <c r="S3495" s="41"/>
      <c r="T3495" s="41"/>
      <c r="U3495" s="41"/>
      <c r="V3495" s="41"/>
    </row>
    <row r="3496" s="11" customFormat="1" ht="15" spans="1:22">
      <c r="A3496" s="21" t="s">
        <v>748</v>
      </c>
      <c r="B3496" s="22" t="s">
        <v>749</v>
      </c>
      <c r="C3496" s="23" t="s">
        <v>5097</v>
      </c>
      <c r="D3496" s="22">
        <v>26</v>
      </c>
      <c r="E3496" s="22" t="str">
        <f>VLOOKUP(A3496,[4]技术合作!$1:$1048576,3,FALSE)</f>
        <v>上海市</v>
      </c>
      <c r="F3496" s="25" t="s">
        <v>5104</v>
      </c>
      <c r="G3496" s="21" t="s">
        <v>748</v>
      </c>
      <c r="H3496" s="24"/>
      <c r="I3496" s="41"/>
      <c r="J3496" s="41"/>
      <c r="K3496" s="41"/>
      <c r="L3496" s="41"/>
      <c r="M3496" s="41"/>
      <c r="N3496" s="41"/>
      <c r="O3496" s="41"/>
      <c r="P3496" s="41"/>
      <c r="Q3496" s="41"/>
      <c r="R3496" s="41"/>
      <c r="S3496" s="41"/>
      <c r="T3496" s="41"/>
      <c r="U3496" s="41"/>
      <c r="V3496" s="41"/>
    </row>
    <row r="3497" s="11" customFormat="1" ht="15" spans="1:22">
      <c r="A3497" s="21" t="s">
        <v>748</v>
      </c>
      <c r="B3497" s="22" t="s">
        <v>749</v>
      </c>
      <c r="C3497" s="23" t="s">
        <v>5097</v>
      </c>
      <c r="D3497" s="22">
        <v>26</v>
      </c>
      <c r="E3497" s="22" t="str">
        <f>VLOOKUP(A3497,[4]技术合作!$1:$1048576,3,FALSE)</f>
        <v>上海市</v>
      </c>
      <c r="F3497" s="25" t="s">
        <v>5105</v>
      </c>
      <c r="G3497" s="21" t="s">
        <v>748</v>
      </c>
      <c r="H3497" s="24"/>
      <c r="I3497" s="41"/>
      <c r="J3497" s="41"/>
      <c r="K3497" s="41"/>
      <c r="L3497" s="41"/>
      <c r="M3497" s="41"/>
      <c r="N3497" s="41"/>
      <c r="O3497" s="41"/>
      <c r="P3497" s="41"/>
      <c r="Q3497" s="41"/>
      <c r="R3497" s="41"/>
      <c r="S3497" s="41"/>
      <c r="T3497" s="41"/>
      <c r="U3497" s="41"/>
      <c r="V3497" s="41"/>
    </row>
    <row r="3498" s="11" customFormat="1" ht="15" spans="1:22">
      <c r="A3498" s="21" t="s">
        <v>748</v>
      </c>
      <c r="B3498" s="22" t="s">
        <v>749</v>
      </c>
      <c r="C3498" s="23" t="s">
        <v>5097</v>
      </c>
      <c r="D3498" s="22">
        <v>26</v>
      </c>
      <c r="E3498" s="22" t="str">
        <f>VLOOKUP(A3498,[4]技术合作!$1:$1048576,3,FALSE)</f>
        <v>上海市</v>
      </c>
      <c r="F3498" s="25" t="s">
        <v>5106</v>
      </c>
      <c r="G3498" s="21" t="s">
        <v>748</v>
      </c>
      <c r="H3498" s="24"/>
      <c r="I3498" s="41"/>
      <c r="J3498" s="41"/>
      <c r="K3498" s="41"/>
      <c r="L3498" s="41"/>
      <c r="M3498" s="41"/>
      <c r="N3498" s="41"/>
      <c r="O3498" s="41"/>
      <c r="P3498" s="41"/>
      <c r="Q3498" s="41"/>
      <c r="R3498" s="41"/>
      <c r="S3498" s="41"/>
      <c r="T3498" s="41"/>
      <c r="U3498" s="41"/>
      <c r="V3498" s="41"/>
    </row>
    <row r="3499" s="11" customFormat="1" ht="15" spans="1:22">
      <c r="A3499" s="21" t="s">
        <v>748</v>
      </c>
      <c r="B3499" s="22" t="s">
        <v>749</v>
      </c>
      <c r="C3499" s="23" t="s">
        <v>5097</v>
      </c>
      <c r="D3499" s="22">
        <v>26</v>
      </c>
      <c r="E3499" s="22" t="str">
        <f>VLOOKUP(A3499,[4]技术合作!$1:$1048576,3,FALSE)</f>
        <v>上海市</v>
      </c>
      <c r="F3499" s="25" t="s">
        <v>5107</v>
      </c>
      <c r="G3499" s="21" t="s">
        <v>748</v>
      </c>
      <c r="H3499" s="24"/>
      <c r="I3499" s="41"/>
      <c r="J3499" s="41"/>
      <c r="K3499" s="41"/>
      <c r="L3499" s="41"/>
      <c r="M3499" s="41"/>
      <c r="N3499" s="41"/>
      <c r="O3499" s="41"/>
      <c r="P3499" s="41"/>
      <c r="Q3499" s="41"/>
      <c r="R3499" s="41"/>
      <c r="S3499" s="41"/>
      <c r="T3499" s="41"/>
      <c r="U3499" s="41"/>
      <c r="V3499" s="41"/>
    </row>
    <row r="3500" s="11" customFormat="1" ht="15" spans="1:22">
      <c r="A3500" s="21" t="s">
        <v>748</v>
      </c>
      <c r="B3500" s="22" t="s">
        <v>749</v>
      </c>
      <c r="C3500" s="23" t="s">
        <v>5097</v>
      </c>
      <c r="D3500" s="22">
        <v>26</v>
      </c>
      <c r="E3500" s="22" t="str">
        <f>VLOOKUP(A3500,[4]技术合作!$1:$1048576,3,FALSE)</f>
        <v>上海市</v>
      </c>
      <c r="F3500" s="25" t="s">
        <v>5108</v>
      </c>
      <c r="G3500" s="21" t="s">
        <v>748</v>
      </c>
      <c r="H3500" s="24"/>
      <c r="I3500" s="41"/>
      <c r="J3500" s="41"/>
      <c r="K3500" s="41"/>
      <c r="L3500" s="41"/>
      <c r="M3500" s="41"/>
      <c r="N3500" s="41"/>
      <c r="O3500" s="41"/>
      <c r="P3500" s="41"/>
      <c r="Q3500" s="41"/>
      <c r="R3500" s="41"/>
      <c r="S3500" s="41"/>
      <c r="T3500" s="41"/>
      <c r="U3500" s="41"/>
      <c r="V3500" s="41"/>
    </row>
    <row r="3501" s="11" customFormat="1" ht="15" spans="1:22">
      <c r="A3501" s="21" t="s">
        <v>748</v>
      </c>
      <c r="B3501" s="22" t="s">
        <v>749</v>
      </c>
      <c r="C3501" s="23" t="s">
        <v>5097</v>
      </c>
      <c r="D3501" s="22">
        <v>26</v>
      </c>
      <c r="E3501" s="22" t="str">
        <f>VLOOKUP(A3501,[4]技术合作!$1:$1048576,3,FALSE)</f>
        <v>上海市</v>
      </c>
      <c r="F3501" s="25" t="s">
        <v>5109</v>
      </c>
      <c r="G3501" s="21" t="s">
        <v>748</v>
      </c>
      <c r="H3501" s="24"/>
      <c r="I3501" s="41"/>
      <c r="J3501" s="41"/>
      <c r="K3501" s="41"/>
      <c r="L3501" s="41"/>
      <c r="M3501" s="41"/>
      <c r="N3501" s="41"/>
      <c r="O3501" s="41"/>
      <c r="P3501" s="41"/>
      <c r="Q3501" s="41"/>
      <c r="R3501" s="41"/>
      <c r="S3501" s="41"/>
      <c r="T3501" s="41"/>
      <c r="U3501" s="41"/>
      <c r="V3501" s="41"/>
    </row>
    <row r="3502" s="11" customFormat="1" ht="15" spans="1:22">
      <c r="A3502" s="21" t="s">
        <v>748</v>
      </c>
      <c r="B3502" s="22" t="s">
        <v>749</v>
      </c>
      <c r="C3502" s="23" t="s">
        <v>5097</v>
      </c>
      <c r="D3502" s="22">
        <v>26</v>
      </c>
      <c r="E3502" s="22" t="str">
        <f>VLOOKUP(A3502,[4]技术合作!$1:$1048576,3,FALSE)</f>
        <v>上海市</v>
      </c>
      <c r="F3502" s="25" t="s">
        <v>5110</v>
      </c>
      <c r="G3502" s="21" t="s">
        <v>748</v>
      </c>
      <c r="H3502" s="24"/>
      <c r="I3502" s="41"/>
      <c r="J3502" s="41"/>
      <c r="K3502" s="41"/>
      <c r="L3502" s="41"/>
      <c r="M3502" s="41"/>
      <c r="N3502" s="41"/>
      <c r="O3502" s="41"/>
      <c r="P3502" s="41"/>
      <c r="Q3502" s="41"/>
      <c r="R3502" s="41"/>
      <c r="S3502" s="41"/>
      <c r="T3502" s="41"/>
      <c r="U3502" s="41"/>
      <c r="V3502" s="41"/>
    </row>
    <row r="3503" s="11" customFormat="1" ht="15" spans="1:22">
      <c r="A3503" s="21" t="s">
        <v>748</v>
      </c>
      <c r="B3503" s="22" t="s">
        <v>749</v>
      </c>
      <c r="C3503" s="23" t="s">
        <v>5097</v>
      </c>
      <c r="D3503" s="22">
        <v>26</v>
      </c>
      <c r="E3503" s="22" t="str">
        <f>VLOOKUP(A3503,[4]技术合作!$1:$1048576,3,FALSE)</f>
        <v>上海市</v>
      </c>
      <c r="F3503" s="25" t="s">
        <v>5111</v>
      </c>
      <c r="G3503" s="21" t="s">
        <v>748</v>
      </c>
      <c r="H3503" s="24"/>
      <c r="I3503" s="41"/>
      <c r="J3503" s="41"/>
      <c r="K3503" s="41"/>
      <c r="L3503" s="41"/>
      <c r="M3503" s="41"/>
      <c r="N3503" s="41"/>
      <c r="O3503" s="41"/>
      <c r="P3503" s="41"/>
      <c r="Q3503" s="41"/>
      <c r="R3503" s="41"/>
      <c r="S3503" s="41"/>
      <c r="T3503" s="41"/>
      <c r="U3503" s="41"/>
      <c r="V3503" s="41"/>
    </row>
    <row r="3504" s="11" customFormat="1" ht="15" spans="1:22">
      <c r="A3504" s="21" t="s">
        <v>748</v>
      </c>
      <c r="B3504" s="22" t="s">
        <v>749</v>
      </c>
      <c r="C3504" s="23" t="s">
        <v>5097</v>
      </c>
      <c r="D3504" s="22">
        <v>26</v>
      </c>
      <c r="E3504" s="22" t="str">
        <f>VLOOKUP(A3504,[4]技术合作!$1:$1048576,3,FALSE)</f>
        <v>上海市</v>
      </c>
      <c r="F3504" s="25" t="s">
        <v>5112</v>
      </c>
      <c r="G3504" s="21" t="s">
        <v>748</v>
      </c>
      <c r="H3504" s="24"/>
      <c r="I3504" s="41"/>
      <c r="J3504" s="41"/>
      <c r="K3504" s="41"/>
      <c r="L3504" s="41"/>
      <c r="M3504" s="41"/>
      <c r="N3504" s="41"/>
      <c r="O3504" s="41"/>
      <c r="P3504" s="41"/>
      <c r="Q3504" s="41"/>
      <c r="R3504" s="41"/>
      <c r="S3504" s="41"/>
      <c r="T3504" s="41"/>
      <c r="U3504" s="41"/>
      <c r="V3504" s="41"/>
    </row>
    <row r="3505" s="11" customFormat="1" ht="15" spans="1:22">
      <c r="A3505" s="21" t="s">
        <v>748</v>
      </c>
      <c r="B3505" s="22" t="s">
        <v>749</v>
      </c>
      <c r="C3505" s="23" t="s">
        <v>5097</v>
      </c>
      <c r="D3505" s="22">
        <v>26</v>
      </c>
      <c r="E3505" s="22" t="str">
        <f>VLOOKUP(A3505,[4]技术合作!$1:$1048576,3,FALSE)</f>
        <v>上海市</v>
      </c>
      <c r="F3505" s="25" t="s">
        <v>5113</v>
      </c>
      <c r="G3505" s="21" t="s">
        <v>748</v>
      </c>
      <c r="H3505" s="24"/>
      <c r="I3505" s="41"/>
      <c r="J3505" s="41"/>
      <c r="K3505" s="41"/>
      <c r="L3505" s="41"/>
      <c r="M3505" s="41"/>
      <c r="N3505" s="41"/>
      <c r="O3505" s="41"/>
      <c r="P3505" s="41"/>
      <c r="Q3505" s="41"/>
      <c r="R3505" s="41"/>
      <c r="S3505" s="41"/>
      <c r="T3505" s="41"/>
      <c r="U3505" s="41"/>
      <c r="V3505" s="41"/>
    </row>
    <row r="3506" s="11" customFormat="1" ht="15" spans="1:22">
      <c r="A3506" s="21" t="s">
        <v>748</v>
      </c>
      <c r="B3506" s="22" t="s">
        <v>749</v>
      </c>
      <c r="C3506" s="23" t="s">
        <v>5097</v>
      </c>
      <c r="D3506" s="22">
        <v>26</v>
      </c>
      <c r="E3506" s="22" t="str">
        <f>VLOOKUP(A3506,[4]技术合作!$1:$1048576,3,FALSE)</f>
        <v>上海市</v>
      </c>
      <c r="F3506" s="25" t="s">
        <v>5114</v>
      </c>
      <c r="G3506" s="21" t="s">
        <v>748</v>
      </c>
      <c r="H3506" s="24"/>
      <c r="I3506" s="41"/>
      <c r="J3506" s="41"/>
      <c r="K3506" s="41"/>
      <c r="L3506" s="41"/>
      <c r="M3506" s="41"/>
      <c r="N3506" s="41"/>
      <c r="O3506" s="41"/>
      <c r="P3506" s="41"/>
      <c r="Q3506" s="41"/>
      <c r="R3506" s="41"/>
      <c r="S3506" s="41"/>
      <c r="T3506" s="41"/>
      <c r="U3506" s="41"/>
      <c r="V3506" s="41"/>
    </row>
    <row r="3507" s="11" customFormat="1" ht="15" spans="1:22">
      <c r="A3507" s="21" t="s">
        <v>748</v>
      </c>
      <c r="B3507" s="22" t="s">
        <v>749</v>
      </c>
      <c r="C3507" s="23" t="s">
        <v>5097</v>
      </c>
      <c r="D3507" s="22">
        <v>26</v>
      </c>
      <c r="E3507" s="22" t="str">
        <f>VLOOKUP(A3507,[4]技术合作!$1:$1048576,3,FALSE)</f>
        <v>上海市</v>
      </c>
      <c r="F3507" s="25" t="s">
        <v>5115</v>
      </c>
      <c r="G3507" s="21" t="s">
        <v>748</v>
      </c>
      <c r="H3507" s="24"/>
      <c r="I3507" s="41"/>
      <c r="J3507" s="41"/>
      <c r="K3507" s="41"/>
      <c r="L3507" s="41"/>
      <c r="M3507" s="41"/>
      <c r="N3507" s="41"/>
      <c r="O3507" s="41"/>
      <c r="P3507" s="41"/>
      <c r="Q3507" s="41"/>
      <c r="R3507" s="41"/>
      <c r="S3507" s="41"/>
      <c r="T3507" s="41"/>
      <c r="U3507" s="41"/>
      <c r="V3507" s="41"/>
    </row>
    <row r="3508" s="11" customFormat="1" ht="15" spans="1:22">
      <c r="A3508" s="21" t="s">
        <v>748</v>
      </c>
      <c r="B3508" s="22" t="s">
        <v>749</v>
      </c>
      <c r="C3508" s="23" t="s">
        <v>5097</v>
      </c>
      <c r="D3508" s="22">
        <v>26</v>
      </c>
      <c r="E3508" s="22" t="str">
        <f>VLOOKUP(A3508,[4]技术合作!$1:$1048576,3,FALSE)</f>
        <v>上海市</v>
      </c>
      <c r="F3508" s="25" t="s">
        <v>5116</v>
      </c>
      <c r="G3508" s="21" t="s">
        <v>748</v>
      </c>
      <c r="H3508" s="24"/>
      <c r="I3508" s="41"/>
      <c r="J3508" s="41"/>
      <c r="K3508" s="41"/>
      <c r="L3508" s="41"/>
      <c r="M3508" s="41"/>
      <c r="N3508" s="41"/>
      <c r="O3508" s="41"/>
      <c r="P3508" s="41"/>
      <c r="Q3508" s="41"/>
      <c r="R3508" s="41"/>
      <c r="S3508" s="41"/>
      <c r="T3508" s="41"/>
      <c r="U3508" s="41"/>
      <c r="V3508" s="41"/>
    </row>
    <row r="3509" s="11" customFormat="1" ht="15" spans="1:22">
      <c r="A3509" s="21" t="s">
        <v>748</v>
      </c>
      <c r="B3509" s="22" t="s">
        <v>749</v>
      </c>
      <c r="C3509" s="23" t="s">
        <v>5097</v>
      </c>
      <c r="D3509" s="22">
        <v>26</v>
      </c>
      <c r="E3509" s="22" t="str">
        <f>VLOOKUP(A3509,[4]技术合作!$1:$1048576,3,FALSE)</f>
        <v>上海市</v>
      </c>
      <c r="F3509" s="25" t="s">
        <v>5117</v>
      </c>
      <c r="G3509" s="21" t="s">
        <v>748</v>
      </c>
      <c r="H3509" s="24"/>
      <c r="I3509" s="41"/>
      <c r="J3509" s="41"/>
      <c r="K3509" s="41"/>
      <c r="L3509" s="41"/>
      <c r="M3509" s="41"/>
      <c r="N3509" s="41"/>
      <c r="O3509" s="41"/>
      <c r="P3509" s="41"/>
      <c r="Q3509" s="41"/>
      <c r="R3509" s="41"/>
      <c r="S3509" s="41"/>
      <c r="T3509" s="41"/>
      <c r="U3509" s="41"/>
      <c r="V3509" s="41"/>
    </row>
    <row r="3510" s="11" customFormat="1" ht="15" spans="1:22">
      <c r="A3510" s="21" t="s">
        <v>748</v>
      </c>
      <c r="B3510" s="22" t="s">
        <v>749</v>
      </c>
      <c r="C3510" s="23" t="s">
        <v>5097</v>
      </c>
      <c r="D3510" s="22">
        <v>26</v>
      </c>
      <c r="E3510" s="22" t="str">
        <f>VLOOKUP(A3510,[4]技术合作!$1:$1048576,3,FALSE)</f>
        <v>上海市</v>
      </c>
      <c r="F3510" s="25" t="s">
        <v>5118</v>
      </c>
      <c r="G3510" s="21" t="s">
        <v>748</v>
      </c>
      <c r="H3510" s="24"/>
      <c r="I3510" s="41"/>
      <c r="J3510" s="41"/>
      <c r="K3510" s="41"/>
      <c r="L3510" s="41"/>
      <c r="M3510" s="41"/>
      <c r="N3510" s="41"/>
      <c r="O3510" s="41"/>
      <c r="P3510" s="41"/>
      <c r="Q3510" s="41"/>
      <c r="R3510" s="41"/>
      <c r="S3510" s="41"/>
      <c r="T3510" s="41"/>
      <c r="U3510" s="41"/>
      <c r="V3510" s="41"/>
    </row>
    <row r="3511" s="11" customFormat="1" ht="15" spans="1:22">
      <c r="A3511" s="21" t="s">
        <v>748</v>
      </c>
      <c r="B3511" s="22" t="s">
        <v>749</v>
      </c>
      <c r="C3511" s="23" t="s">
        <v>5097</v>
      </c>
      <c r="D3511" s="22">
        <v>26</v>
      </c>
      <c r="E3511" s="22" t="str">
        <f>VLOOKUP(A3511,[4]技术合作!$1:$1048576,3,FALSE)</f>
        <v>上海市</v>
      </c>
      <c r="F3511" s="25" t="s">
        <v>5119</v>
      </c>
      <c r="G3511" s="21" t="s">
        <v>748</v>
      </c>
      <c r="H3511" s="24"/>
      <c r="I3511" s="41"/>
      <c r="J3511" s="41"/>
      <c r="K3511" s="41"/>
      <c r="L3511" s="41"/>
      <c r="M3511" s="41"/>
      <c r="N3511" s="41"/>
      <c r="O3511" s="41"/>
      <c r="P3511" s="41"/>
      <c r="Q3511" s="41"/>
      <c r="R3511" s="41"/>
      <c r="S3511" s="41"/>
      <c r="T3511" s="41"/>
      <c r="U3511" s="41"/>
      <c r="V3511" s="41"/>
    </row>
    <row r="3512" s="11" customFormat="1" ht="15" spans="1:22">
      <c r="A3512" s="21" t="s">
        <v>748</v>
      </c>
      <c r="B3512" s="22" t="s">
        <v>749</v>
      </c>
      <c r="C3512" s="23" t="s">
        <v>5097</v>
      </c>
      <c r="D3512" s="22">
        <v>26</v>
      </c>
      <c r="E3512" s="22" t="str">
        <f>VLOOKUP(A3512,[4]技术合作!$1:$1048576,3,FALSE)</f>
        <v>上海市</v>
      </c>
      <c r="F3512" s="25" t="s">
        <v>5120</v>
      </c>
      <c r="G3512" s="21" t="s">
        <v>748</v>
      </c>
      <c r="H3512" s="24"/>
      <c r="I3512" s="41"/>
      <c r="J3512" s="41"/>
      <c r="K3512" s="41"/>
      <c r="L3512" s="41"/>
      <c r="M3512" s="41"/>
      <c r="N3512" s="41"/>
      <c r="O3512" s="41"/>
      <c r="P3512" s="41"/>
      <c r="Q3512" s="41"/>
      <c r="R3512" s="41"/>
      <c r="S3512" s="41"/>
      <c r="T3512" s="41"/>
      <c r="U3512" s="41"/>
      <c r="V3512" s="41"/>
    </row>
    <row r="3513" s="11" customFormat="1" ht="15" spans="1:22">
      <c r="A3513" s="21" t="s">
        <v>748</v>
      </c>
      <c r="B3513" s="22" t="s">
        <v>749</v>
      </c>
      <c r="C3513" s="23" t="s">
        <v>5097</v>
      </c>
      <c r="D3513" s="22">
        <v>26</v>
      </c>
      <c r="E3513" s="22" t="str">
        <f>VLOOKUP(A3513,[4]技术合作!$1:$1048576,3,FALSE)</f>
        <v>上海市</v>
      </c>
      <c r="F3513" s="25" t="s">
        <v>5121</v>
      </c>
      <c r="G3513" s="21" t="s">
        <v>748</v>
      </c>
      <c r="H3513" s="24"/>
      <c r="I3513" s="41"/>
      <c r="J3513" s="41"/>
      <c r="K3513" s="41"/>
      <c r="L3513" s="41"/>
      <c r="M3513" s="41"/>
      <c r="N3513" s="41"/>
      <c r="O3513" s="41"/>
      <c r="P3513" s="41"/>
      <c r="Q3513" s="41"/>
      <c r="R3513" s="41"/>
      <c r="S3513" s="41"/>
      <c r="T3513" s="41"/>
      <c r="U3513" s="41"/>
      <c r="V3513" s="41"/>
    </row>
    <row r="3514" s="11" customFormat="1" ht="15" spans="1:22">
      <c r="A3514" s="21" t="s">
        <v>748</v>
      </c>
      <c r="B3514" s="22" t="s">
        <v>749</v>
      </c>
      <c r="C3514" s="23" t="s">
        <v>5097</v>
      </c>
      <c r="D3514" s="22">
        <v>26</v>
      </c>
      <c r="E3514" s="22" t="str">
        <f>VLOOKUP(A3514,[4]技术合作!$1:$1048576,3,FALSE)</f>
        <v>上海市</v>
      </c>
      <c r="F3514" s="25" t="s">
        <v>5122</v>
      </c>
      <c r="G3514" s="21" t="s">
        <v>748</v>
      </c>
      <c r="H3514" s="24"/>
      <c r="I3514" s="41"/>
      <c r="J3514" s="41"/>
      <c r="K3514" s="41"/>
      <c r="L3514" s="41"/>
      <c r="M3514" s="41"/>
      <c r="N3514" s="41"/>
      <c r="O3514" s="41"/>
      <c r="P3514" s="41"/>
      <c r="Q3514" s="41"/>
      <c r="R3514" s="41"/>
      <c r="S3514" s="41"/>
      <c r="T3514" s="41"/>
      <c r="U3514" s="41"/>
      <c r="V3514" s="41"/>
    </row>
    <row r="3515" s="11" customFormat="1" ht="15" spans="1:22">
      <c r="A3515" s="21" t="s">
        <v>748</v>
      </c>
      <c r="B3515" s="22" t="s">
        <v>749</v>
      </c>
      <c r="C3515" s="23" t="s">
        <v>5097</v>
      </c>
      <c r="D3515" s="22">
        <v>26</v>
      </c>
      <c r="E3515" s="22" t="str">
        <f>VLOOKUP(A3515,[4]技术合作!$1:$1048576,3,FALSE)</f>
        <v>上海市</v>
      </c>
      <c r="F3515" s="25" t="s">
        <v>5123</v>
      </c>
      <c r="G3515" s="21" t="s">
        <v>748</v>
      </c>
      <c r="H3515" s="24"/>
      <c r="I3515" s="41"/>
      <c r="J3515" s="41"/>
      <c r="K3515" s="41"/>
      <c r="L3515" s="41"/>
      <c r="M3515" s="41"/>
      <c r="N3515" s="41"/>
      <c r="O3515" s="41"/>
      <c r="P3515" s="41"/>
      <c r="Q3515" s="41"/>
      <c r="R3515" s="41"/>
      <c r="S3515" s="41"/>
      <c r="T3515" s="41"/>
      <c r="U3515" s="41"/>
      <c r="V3515" s="41"/>
    </row>
    <row r="3516" s="11" customFormat="1" ht="15" spans="1:22">
      <c r="A3516" s="21" t="s">
        <v>751</v>
      </c>
      <c r="B3516" s="22" t="s">
        <v>752</v>
      </c>
      <c r="C3516" s="23" t="s">
        <v>5124</v>
      </c>
      <c r="D3516" s="22">
        <v>3</v>
      </c>
      <c r="E3516" s="22" t="str">
        <f>VLOOKUP(A3516,[4]技术合作!$1:$1048576,3,FALSE)</f>
        <v>上海市</v>
      </c>
      <c r="F3516" s="25" t="s">
        <v>5125</v>
      </c>
      <c r="G3516" s="21" t="s">
        <v>751</v>
      </c>
      <c r="H3516" s="24"/>
      <c r="I3516" s="41"/>
      <c r="J3516" s="41"/>
      <c r="K3516" s="41"/>
      <c r="L3516" s="41"/>
      <c r="M3516" s="41"/>
      <c r="N3516" s="41"/>
      <c r="O3516" s="41"/>
      <c r="P3516" s="41"/>
      <c r="Q3516" s="41"/>
      <c r="R3516" s="41"/>
      <c r="S3516" s="41"/>
      <c r="T3516" s="41"/>
      <c r="U3516" s="41"/>
      <c r="V3516" s="41"/>
    </row>
    <row r="3517" s="11" customFormat="1" ht="15" spans="1:22">
      <c r="A3517" s="21" t="s">
        <v>751</v>
      </c>
      <c r="B3517" s="22" t="s">
        <v>752</v>
      </c>
      <c r="C3517" s="23" t="s">
        <v>5124</v>
      </c>
      <c r="D3517" s="22">
        <v>3</v>
      </c>
      <c r="E3517" s="22" t="str">
        <f>VLOOKUP(A3517,[4]技术合作!$1:$1048576,3,FALSE)</f>
        <v>上海市</v>
      </c>
      <c r="F3517" s="25" t="s">
        <v>5126</v>
      </c>
      <c r="G3517" s="21" t="s">
        <v>751</v>
      </c>
      <c r="H3517" s="24"/>
      <c r="I3517" s="41"/>
      <c r="J3517" s="41"/>
      <c r="K3517" s="41"/>
      <c r="L3517" s="41"/>
      <c r="M3517" s="41"/>
      <c r="N3517" s="41"/>
      <c r="O3517" s="41"/>
      <c r="P3517" s="41"/>
      <c r="Q3517" s="41"/>
      <c r="R3517" s="41"/>
      <c r="S3517" s="41"/>
      <c r="T3517" s="41"/>
      <c r="U3517" s="41"/>
      <c r="V3517" s="41"/>
    </row>
    <row r="3518" s="11" customFormat="1" ht="15" spans="1:22">
      <c r="A3518" s="21" t="s">
        <v>751</v>
      </c>
      <c r="B3518" s="22" t="s">
        <v>752</v>
      </c>
      <c r="C3518" s="23" t="s">
        <v>5124</v>
      </c>
      <c r="D3518" s="22">
        <v>3</v>
      </c>
      <c r="E3518" s="22" t="str">
        <f>VLOOKUP(A3518,[4]技术合作!$1:$1048576,3,FALSE)</f>
        <v>上海市</v>
      </c>
      <c r="F3518" s="25" t="s">
        <v>5127</v>
      </c>
      <c r="G3518" s="21" t="s">
        <v>751</v>
      </c>
      <c r="H3518" s="24"/>
      <c r="I3518" s="41"/>
      <c r="J3518" s="41"/>
      <c r="K3518" s="41"/>
      <c r="L3518" s="41"/>
      <c r="M3518" s="41"/>
      <c r="N3518" s="41"/>
      <c r="O3518" s="41"/>
      <c r="P3518" s="41"/>
      <c r="Q3518" s="41"/>
      <c r="R3518" s="41"/>
      <c r="S3518" s="41"/>
      <c r="T3518" s="41"/>
      <c r="U3518" s="41"/>
      <c r="V3518" s="41"/>
    </row>
    <row r="3519" s="11" customFormat="1" ht="15" spans="1:22">
      <c r="A3519" s="21" t="s">
        <v>754</v>
      </c>
      <c r="B3519" s="22" t="s">
        <v>755</v>
      </c>
      <c r="C3519" s="23" t="s">
        <v>5128</v>
      </c>
      <c r="D3519" s="22">
        <v>12</v>
      </c>
      <c r="E3519" s="22" t="str">
        <f>VLOOKUP(A3519,[4]技术合作!$1:$1048576,3,FALSE)</f>
        <v>广东省东莞市</v>
      </c>
      <c r="F3519" s="25" t="s">
        <v>5129</v>
      </c>
      <c r="G3519" s="21" t="s">
        <v>754</v>
      </c>
      <c r="H3519" s="24"/>
      <c r="I3519" s="41"/>
      <c r="J3519" s="41"/>
      <c r="K3519" s="41"/>
      <c r="L3519" s="41"/>
      <c r="M3519" s="41"/>
      <c r="N3519" s="41"/>
      <c r="O3519" s="41"/>
      <c r="P3519" s="41"/>
      <c r="Q3519" s="41"/>
      <c r="R3519" s="41"/>
      <c r="S3519" s="41"/>
      <c r="T3519" s="41"/>
      <c r="U3519" s="41"/>
      <c r="V3519" s="41"/>
    </row>
    <row r="3520" s="11" customFormat="1" ht="15" spans="1:22">
      <c r="A3520" s="21" t="s">
        <v>754</v>
      </c>
      <c r="B3520" s="22" t="s">
        <v>755</v>
      </c>
      <c r="C3520" s="23" t="s">
        <v>5128</v>
      </c>
      <c r="D3520" s="22">
        <v>12</v>
      </c>
      <c r="E3520" s="22" t="str">
        <f>VLOOKUP(A3520,[4]技术合作!$1:$1048576,3,FALSE)</f>
        <v>广东省东莞市</v>
      </c>
      <c r="F3520" s="25" t="s">
        <v>5130</v>
      </c>
      <c r="G3520" s="21" t="s">
        <v>754</v>
      </c>
      <c r="H3520" s="24"/>
      <c r="I3520" s="41"/>
      <c r="J3520" s="41"/>
      <c r="K3520" s="41"/>
      <c r="L3520" s="41"/>
      <c r="M3520" s="41"/>
      <c r="N3520" s="41"/>
      <c r="O3520" s="41"/>
      <c r="P3520" s="41"/>
      <c r="Q3520" s="41"/>
      <c r="R3520" s="41"/>
      <c r="S3520" s="41"/>
      <c r="T3520" s="41"/>
      <c r="U3520" s="41"/>
      <c r="V3520" s="41"/>
    </row>
    <row r="3521" s="11" customFormat="1" ht="15" spans="1:22">
      <c r="A3521" s="21" t="s">
        <v>754</v>
      </c>
      <c r="B3521" s="22" t="s">
        <v>755</v>
      </c>
      <c r="C3521" s="23" t="s">
        <v>5128</v>
      </c>
      <c r="D3521" s="22">
        <v>12</v>
      </c>
      <c r="E3521" s="22" t="str">
        <f>VLOOKUP(A3521,[4]技术合作!$1:$1048576,3,FALSE)</f>
        <v>广东省东莞市</v>
      </c>
      <c r="F3521" s="25" t="s">
        <v>5131</v>
      </c>
      <c r="G3521" s="21" t="s">
        <v>754</v>
      </c>
      <c r="H3521" s="24"/>
      <c r="I3521" s="41"/>
      <c r="J3521" s="41"/>
      <c r="K3521" s="41"/>
      <c r="L3521" s="41"/>
      <c r="M3521" s="41"/>
      <c r="N3521" s="41"/>
      <c r="O3521" s="41"/>
      <c r="P3521" s="41"/>
      <c r="Q3521" s="41"/>
      <c r="R3521" s="41"/>
      <c r="S3521" s="41"/>
      <c r="T3521" s="41"/>
      <c r="U3521" s="41"/>
      <c r="V3521" s="41"/>
    </row>
    <row r="3522" s="11" customFormat="1" ht="15" spans="1:22">
      <c r="A3522" s="21" t="s">
        <v>754</v>
      </c>
      <c r="B3522" s="22" t="s">
        <v>755</v>
      </c>
      <c r="C3522" s="23" t="s">
        <v>5128</v>
      </c>
      <c r="D3522" s="22">
        <v>12</v>
      </c>
      <c r="E3522" s="22" t="str">
        <f>VLOOKUP(A3522,[4]技术合作!$1:$1048576,3,FALSE)</f>
        <v>广东省东莞市</v>
      </c>
      <c r="F3522" s="25" t="s">
        <v>5132</v>
      </c>
      <c r="G3522" s="21" t="s">
        <v>754</v>
      </c>
      <c r="H3522" s="24"/>
      <c r="I3522" s="41"/>
      <c r="J3522" s="41"/>
      <c r="K3522" s="41"/>
      <c r="L3522" s="41"/>
      <c r="M3522" s="41"/>
      <c r="N3522" s="41"/>
      <c r="O3522" s="41"/>
      <c r="P3522" s="41"/>
      <c r="Q3522" s="41"/>
      <c r="R3522" s="41"/>
      <c r="S3522" s="41"/>
      <c r="T3522" s="41"/>
      <c r="U3522" s="41"/>
      <c r="V3522" s="41"/>
    </row>
    <row r="3523" s="11" customFormat="1" ht="15" spans="1:22">
      <c r="A3523" s="21" t="s">
        <v>754</v>
      </c>
      <c r="B3523" s="22" t="s">
        <v>755</v>
      </c>
      <c r="C3523" s="23" t="s">
        <v>5128</v>
      </c>
      <c r="D3523" s="22">
        <v>12</v>
      </c>
      <c r="E3523" s="22" t="str">
        <f>VLOOKUP(A3523,[4]技术合作!$1:$1048576,3,FALSE)</f>
        <v>广东省东莞市</v>
      </c>
      <c r="F3523" s="25" t="s">
        <v>5133</v>
      </c>
      <c r="G3523" s="21" t="s">
        <v>754</v>
      </c>
      <c r="H3523" s="24"/>
      <c r="I3523" s="41"/>
      <c r="J3523" s="41"/>
      <c r="K3523" s="41"/>
      <c r="L3523" s="41"/>
      <c r="M3523" s="41"/>
      <c r="N3523" s="41"/>
      <c r="O3523" s="41"/>
      <c r="P3523" s="41"/>
      <c r="Q3523" s="41"/>
      <c r="R3523" s="41"/>
      <c r="S3523" s="41"/>
      <c r="T3523" s="41"/>
      <c r="U3523" s="41"/>
      <c r="V3523" s="41"/>
    </row>
    <row r="3524" s="11" customFormat="1" ht="15" spans="1:22">
      <c r="A3524" s="21" t="s">
        <v>754</v>
      </c>
      <c r="B3524" s="22" t="s">
        <v>755</v>
      </c>
      <c r="C3524" s="23" t="s">
        <v>5128</v>
      </c>
      <c r="D3524" s="22">
        <v>12</v>
      </c>
      <c r="E3524" s="22" t="str">
        <f>VLOOKUP(A3524,[4]技术合作!$1:$1048576,3,FALSE)</f>
        <v>广东省东莞市</v>
      </c>
      <c r="F3524" s="25" t="s">
        <v>5134</v>
      </c>
      <c r="G3524" s="21" t="s">
        <v>754</v>
      </c>
      <c r="H3524" s="24"/>
      <c r="I3524" s="41"/>
      <c r="J3524" s="41"/>
      <c r="K3524" s="41"/>
      <c r="L3524" s="41"/>
      <c r="M3524" s="41"/>
      <c r="N3524" s="41"/>
      <c r="O3524" s="41"/>
      <c r="P3524" s="41"/>
      <c r="Q3524" s="41"/>
      <c r="R3524" s="41"/>
      <c r="S3524" s="41"/>
      <c r="T3524" s="41"/>
      <c r="U3524" s="41"/>
      <c r="V3524" s="41"/>
    </row>
    <row r="3525" s="11" customFormat="1" ht="15" spans="1:22">
      <c r="A3525" s="21" t="s">
        <v>754</v>
      </c>
      <c r="B3525" s="22" t="s">
        <v>755</v>
      </c>
      <c r="C3525" s="23" t="s">
        <v>5128</v>
      </c>
      <c r="D3525" s="22">
        <v>12</v>
      </c>
      <c r="E3525" s="22" t="str">
        <f>VLOOKUP(A3525,[4]技术合作!$1:$1048576,3,FALSE)</f>
        <v>广东省东莞市</v>
      </c>
      <c r="F3525" s="25" t="s">
        <v>5135</v>
      </c>
      <c r="G3525" s="21" t="s">
        <v>754</v>
      </c>
      <c r="H3525" s="24"/>
      <c r="I3525" s="41"/>
      <c r="J3525" s="41"/>
      <c r="K3525" s="41"/>
      <c r="L3525" s="41"/>
      <c r="M3525" s="41"/>
      <c r="N3525" s="41"/>
      <c r="O3525" s="41"/>
      <c r="P3525" s="41"/>
      <c r="Q3525" s="41"/>
      <c r="R3525" s="41"/>
      <c r="S3525" s="41"/>
      <c r="T3525" s="41"/>
      <c r="U3525" s="41"/>
      <c r="V3525" s="41"/>
    </row>
    <row r="3526" s="11" customFormat="1" ht="15" spans="1:22">
      <c r="A3526" s="21" t="s">
        <v>754</v>
      </c>
      <c r="B3526" s="22" t="s">
        <v>755</v>
      </c>
      <c r="C3526" s="23" t="s">
        <v>5128</v>
      </c>
      <c r="D3526" s="22">
        <v>12</v>
      </c>
      <c r="E3526" s="22" t="str">
        <f>VLOOKUP(A3526,[4]技术合作!$1:$1048576,3,FALSE)</f>
        <v>广东省东莞市</v>
      </c>
      <c r="F3526" s="25" t="s">
        <v>5136</v>
      </c>
      <c r="G3526" s="21" t="s">
        <v>754</v>
      </c>
      <c r="H3526" s="24"/>
      <c r="I3526" s="41"/>
      <c r="J3526" s="41"/>
      <c r="K3526" s="41"/>
      <c r="L3526" s="41"/>
      <c r="M3526" s="41"/>
      <c r="N3526" s="41"/>
      <c r="O3526" s="41"/>
      <c r="P3526" s="41"/>
      <c r="Q3526" s="41"/>
      <c r="R3526" s="41"/>
      <c r="S3526" s="41"/>
      <c r="T3526" s="41"/>
      <c r="U3526" s="41"/>
      <c r="V3526" s="41"/>
    </row>
    <row r="3527" s="11" customFormat="1" ht="15" spans="1:22">
      <c r="A3527" s="21" t="s">
        <v>754</v>
      </c>
      <c r="B3527" s="22" t="s">
        <v>755</v>
      </c>
      <c r="C3527" s="23" t="s">
        <v>5128</v>
      </c>
      <c r="D3527" s="22">
        <v>12</v>
      </c>
      <c r="E3527" s="22" t="str">
        <f>VLOOKUP(A3527,[4]技术合作!$1:$1048576,3,FALSE)</f>
        <v>广东省东莞市</v>
      </c>
      <c r="F3527" s="25" t="s">
        <v>5137</v>
      </c>
      <c r="G3527" s="21" t="s">
        <v>754</v>
      </c>
      <c r="H3527" s="24"/>
      <c r="I3527" s="41"/>
      <c r="J3527" s="41"/>
      <c r="K3527" s="41"/>
      <c r="L3527" s="41"/>
      <c r="M3527" s="41"/>
      <c r="N3527" s="41"/>
      <c r="O3527" s="41"/>
      <c r="P3527" s="41"/>
      <c r="Q3527" s="41"/>
      <c r="R3527" s="41"/>
      <c r="S3527" s="41"/>
      <c r="T3527" s="41"/>
      <c r="U3527" s="41"/>
      <c r="V3527" s="41"/>
    </row>
    <row r="3528" s="11" customFormat="1" ht="15" spans="1:22">
      <c r="A3528" s="21" t="s">
        <v>754</v>
      </c>
      <c r="B3528" s="22" t="s">
        <v>755</v>
      </c>
      <c r="C3528" s="23" t="s">
        <v>5128</v>
      </c>
      <c r="D3528" s="22">
        <v>12</v>
      </c>
      <c r="E3528" s="22" t="str">
        <f>VLOOKUP(A3528,[4]技术合作!$1:$1048576,3,FALSE)</f>
        <v>广东省东莞市</v>
      </c>
      <c r="F3528" s="25" t="s">
        <v>5138</v>
      </c>
      <c r="G3528" s="21" t="s">
        <v>754</v>
      </c>
      <c r="H3528" s="24"/>
      <c r="I3528" s="41"/>
      <c r="J3528" s="41"/>
      <c r="K3528" s="41"/>
      <c r="L3528" s="41"/>
      <c r="M3528" s="41"/>
      <c r="N3528" s="41"/>
      <c r="O3528" s="41"/>
      <c r="P3528" s="41"/>
      <c r="Q3528" s="41"/>
      <c r="R3528" s="41"/>
      <c r="S3528" s="41"/>
      <c r="T3528" s="41"/>
      <c r="U3528" s="41"/>
      <c r="V3528" s="41"/>
    </row>
    <row r="3529" s="11" customFormat="1" ht="15" spans="1:22">
      <c r="A3529" s="21" t="s">
        <v>754</v>
      </c>
      <c r="B3529" s="22" t="s">
        <v>755</v>
      </c>
      <c r="C3529" s="23" t="s">
        <v>5128</v>
      </c>
      <c r="D3529" s="22">
        <v>12</v>
      </c>
      <c r="E3529" s="22" t="str">
        <f>VLOOKUP(A3529,[4]技术合作!$1:$1048576,3,FALSE)</f>
        <v>广东省东莞市</v>
      </c>
      <c r="F3529" s="25" t="s">
        <v>5139</v>
      </c>
      <c r="G3529" s="21" t="s">
        <v>754</v>
      </c>
      <c r="H3529" s="24"/>
      <c r="I3529" s="41"/>
      <c r="J3529" s="41"/>
      <c r="K3529" s="41"/>
      <c r="L3529" s="41"/>
      <c r="M3529" s="41"/>
      <c r="N3529" s="41"/>
      <c r="O3529" s="41"/>
      <c r="P3529" s="41"/>
      <c r="Q3529" s="41"/>
      <c r="R3529" s="41"/>
      <c r="S3529" s="41"/>
      <c r="T3529" s="41"/>
      <c r="U3529" s="41"/>
      <c r="V3529" s="41"/>
    </row>
    <row r="3530" s="11" customFormat="1" ht="15" spans="1:22">
      <c r="A3530" s="21" t="s">
        <v>754</v>
      </c>
      <c r="B3530" s="22" t="s">
        <v>755</v>
      </c>
      <c r="C3530" s="23" t="s">
        <v>5128</v>
      </c>
      <c r="D3530" s="22">
        <v>12</v>
      </c>
      <c r="E3530" s="22" t="str">
        <f>VLOOKUP(A3530,[4]技术合作!$1:$1048576,3,FALSE)</f>
        <v>广东省东莞市</v>
      </c>
      <c r="F3530" s="25" t="s">
        <v>5140</v>
      </c>
      <c r="G3530" s="21" t="s">
        <v>754</v>
      </c>
      <c r="H3530" s="24"/>
      <c r="I3530" s="41"/>
      <c r="J3530" s="41"/>
      <c r="K3530" s="41"/>
      <c r="L3530" s="41"/>
      <c r="M3530" s="41"/>
      <c r="N3530" s="41"/>
      <c r="O3530" s="41"/>
      <c r="P3530" s="41"/>
      <c r="Q3530" s="41"/>
      <c r="R3530" s="41"/>
      <c r="S3530" s="41"/>
      <c r="T3530" s="41"/>
      <c r="U3530" s="41"/>
      <c r="V3530" s="41"/>
    </row>
    <row r="3531" s="11" customFormat="1" ht="15" spans="1:22">
      <c r="A3531" s="21" t="s">
        <v>757</v>
      </c>
      <c r="B3531" s="22" t="s">
        <v>758</v>
      </c>
      <c r="C3531" s="23" t="s">
        <v>5141</v>
      </c>
      <c r="D3531" s="22">
        <v>27</v>
      </c>
      <c r="E3531" s="22" t="str">
        <f>VLOOKUP(A3531,[4]技术合作!$1:$1048576,3,FALSE)</f>
        <v>北京市</v>
      </c>
      <c r="F3531" s="25" t="s">
        <v>5142</v>
      </c>
      <c r="G3531" s="21" t="s">
        <v>757</v>
      </c>
      <c r="H3531" s="24"/>
      <c r="I3531" s="41"/>
      <c r="J3531" s="41"/>
      <c r="K3531" s="41"/>
      <c r="L3531" s="41"/>
      <c r="M3531" s="41"/>
      <c r="N3531" s="41"/>
      <c r="O3531" s="41"/>
      <c r="P3531" s="41"/>
      <c r="Q3531" s="41"/>
      <c r="R3531" s="41"/>
      <c r="S3531" s="41"/>
      <c r="T3531" s="41"/>
      <c r="U3531" s="41"/>
      <c r="V3531" s="41"/>
    </row>
    <row r="3532" s="11" customFormat="1" ht="15" spans="1:22">
      <c r="A3532" s="21" t="s">
        <v>757</v>
      </c>
      <c r="B3532" s="22" t="s">
        <v>758</v>
      </c>
      <c r="C3532" s="23" t="s">
        <v>5141</v>
      </c>
      <c r="D3532" s="22">
        <v>27</v>
      </c>
      <c r="E3532" s="22" t="str">
        <f>VLOOKUP(A3532,[4]技术合作!$1:$1048576,3,FALSE)</f>
        <v>北京市</v>
      </c>
      <c r="F3532" s="25" t="s">
        <v>5143</v>
      </c>
      <c r="G3532" s="21" t="s">
        <v>757</v>
      </c>
      <c r="H3532" s="24"/>
      <c r="I3532" s="41"/>
      <c r="J3532" s="41"/>
      <c r="K3532" s="41"/>
      <c r="L3532" s="41"/>
      <c r="M3532" s="41"/>
      <c r="N3532" s="41"/>
      <c r="O3532" s="41"/>
      <c r="P3532" s="41"/>
      <c r="Q3532" s="41"/>
      <c r="R3532" s="41"/>
      <c r="S3532" s="41"/>
      <c r="T3532" s="41"/>
      <c r="U3532" s="41"/>
      <c r="V3532" s="41"/>
    </row>
    <row r="3533" s="11" customFormat="1" ht="15" spans="1:22">
      <c r="A3533" s="21" t="s">
        <v>757</v>
      </c>
      <c r="B3533" s="22" t="s">
        <v>758</v>
      </c>
      <c r="C3533" s="23" t="s">
        <v>5141</v>
      </c>
      <c r="D3533" s="22">
        <v>27</v>
      </c>
      <c r="E3533" s="22" t="str">
        <f>VLOOKUP(A3533,[4]技术合作!$1:$1048576,3,FALSE)</f>
        <v>北京市</v>
      </c>
      <c r="F3533" s="25" t="s">
        <v>5144</v>
      </c>
      <c r="G3533" s="21" t="s">
        <v>757</v>
      </c>
      <c r="H3533" s="24"/>
      <c r="I3533" s="41"/>
      <c r="J3533" s="41"/>
      <c r="K3533" s="41"/>
      <c r="L3533" s="41"/>
      <c r="M3533" s="41"/>
      <c r="N3533" s="41"/>
      <c r="O3533" s="41"/>
      <c r="P3533" s="41"/>
      <c r="Q3533" s="41"/>
      <c r="R3533" s="41"/>
      <c r="S3533" s="41"/>
      <c r="T3533" s="41"/>
      <c r="U3533" s="41"/>
      <c r="V3533" s="41"/>
    </row>
    <row r="3534" s="11" customFormat="1" ht="15" spans="1:22">
      <c r="A3534" s="21" t="s">
        <v>757</v>
      </c>
      <c r="B3534" s="22" t="s">
        <v>758</v>
      </c>
      <c r="C3534" s="23" t="s">
        <v>5141</v>
      </c>
      <c r="D3534" s="22">
        <v>27</v>
      </c>
      <c r="E3534" s="22" t="str">
        <f>VLOOKUP(A3534,[4]技术合作!$1:$1048576,3,FALSE)</f>
        <v>北京市</v>
      </c>
      <c r="F3534" s="25" t="s">
        <v>5145</v>
      </c>
      <c r="G3534" s="21" t="s">
        <v>757</v>
      </c>
      <c r="H3534" s="24"/>
      <c r="I3534" s="41"/>
      <c r="J3534" s="41"/>
      <c r="K3534" s="41"/>
      <c r="L3534" s="41"/>
      <c r="M3534" s="41"/>
      <c r="N3534" s="41"/>
      <c r="O3534" s="41"/>
      <c r="P3534" s="41"/>
      <c r="Q3534" s="41"/>
      <c r="R3534" s="41"/>
      <c r="S3534" s="41"/>
      <c r="T3534" s="41"/>
      <c r="U3534" s="41"/>
      <c r="V3534" s="41"/>
    </row>
    <row r="3535" s="11" customFormat="1" ht="15" spans="1:22">
      <c r="A3535" s="21" t="s">
        <v>757</v>
      </c>
      <c r="B3535" s="22" t="s">
        <v>758</v>
      </c>
      <c r="C3535" s="23" t="s">
        <v>5141</v>
      </c>
      <c r="D3535" s="22">
        <v>27</v>
      </c>
      <c r="E3535" s="22" t="str">
        <f>VLOOKUP(A3535,[4]技术合作!$1:$1048576,3,FALSE)</f>
        <v>北京市</v>
      </c>
      <c r="F3535" s="25" t="s">
        <v>5146</v>
      </c>
      <c r="G3535" s="21" t="s">
        <v>757</v>
      </c>
      <c r="H3535" s="24"/>
      <c r="I3535" s="41"/>
      <c r="J3535" s="41"/>
      <c r="K3535" s="41"/>
      <c r="L3535" s="41"/>
      <c r="M3535" s="41"/>
      <c r="N3535" s="41"/>
      <c r="O3535" s="41"/>
      <c r="P3535" s="41"/>
      <c r="Q3535" s="41"/>
      <c r="R3535" s="41"/>
      <c r="S3535" s="41"/>
      <c r="T3535" s="41"/>
      <c r="U3535" s="41"/>
      <c r="V3535" s="41"/>
    </row>
    <row r="3536" s="11" customFormat="1" ht="15" spans="1:22">
      <c r="A3536" s="21" t="s">
        <v>757</v>
      </c>
      <c r="B3536" s="22" t="s">
        <v>758</v>
      </c>
      <c r="C3536" s="23" t="s">
        <v>5141</v>
      </c>
      <c r="D3536" s="22">
        <v>27</v>
      </c>
      <c r="E3536" s="22" t="str">
        <f>VLOOKUP(A3536,[4]技术合作!$1:$1048576,3,FALSE)</f>
        <v>北京市</v>
      </c>
      <c r="F3536" s="25" t="s">
        <v>5147</v>
      </c>
      <c r="G3536" s="21" t="s">
        <v>757</v>
      </c>
      <c r="H3536" s="24"/>
      <c r="I3536" s="41"/>
      <c r="J3536" s="41"/>
      <c r="K3536" s="41"/>
      <c r="L3536" s="41"/>
      <c r="M3536" s="41"/>
      <c r="N3536" s="41"/>
      <c r="O3536" s="41"/>
      <c r="P3536" s="41"/>
      <c r="Q3536" s="41"/>
      <c r="R3536" s="41"/>
      <c r="S3536" s="41"/>
      <c r="T3536" s="41"/>
      <c r="U3536" s="41"/>
      <c r="V3536" s="41"/>
    </row>
    <row r="3537" s="11" customFormat="1" ht="15" spans="1:22">
      <c r="A3537" s="21" t="s">
        <v>757</v>
      </c>
      <c r="B3537" s="22" t="s">
        <v>758</v>
      </c>
      <c r="C3537" s="23" t="s">
        <v>5141</v>
      </c>
      <c r="D3537" s="22">
        <v>27</v>
      </c>
      <c r="E3537" s="22" t="str">
        <f>VLOOKUP(A3537,[4]技术合作!$1:$1048576,3,FALSE)</f>
        <v>北京市</v>
      </c>
      <c r="F3537" s="25" t="s">
        <v>5148</v>
      </c>
      <c r="G3537" s="21" t="s">
        <v>757</v>
      </c>
      <c r="H3537" s="24"/>
      <c r="I3537" s="41"/>
      <c r="J3537" s="41"/>
      <c r="K3537" s="41"/>
      <c r="L3537" s="41"/>
      <c r="M3537" s="41"/>
      <c r="N3537" s="41"/>
      <c r="O3537" s="41"/>
      <c r="P3537" s="41"/>
      <c r="Q3537" s="41"/>
      <c r="R3537" s="41"/>
      <c r="S3537" s="41"/>
      <c r="T3537" s="41"/>
      <c r="U3537" s="41"/>
      <c r="V3537" s="41"/>
    </row>
    <row r="3538" s="11" customFormat="1" ht="15" spans="1:22">
      <c r="A3538" s="21" t="s">
        <v>757</v>
      </c>
      <c r="B3538" s="22" t="s">
        <v>758</v>
      </c>
      <c r="C3538" s="23" t="s">
        <v>5141</v>
      </c>
      <c r="D3538" s="22">
        <v>27</v>
      </c>
      <c r="E3538" s="22" t="str">
        <f>VLOOKUP(A3538,[4]技术合作!$1:$1048576,3,FALSE)</f>
        <v>北京市</v>
      </c>
      <c r="F3538" s="25" t="s">
        <v>5149</v>
      </c>
      <c r="G3538" s="21" t="s">
        <v>757</v>
      </c>
      <c r="H3538" s="24"/>
      <c r="I3538" s="41"/>
      <c r="J3538" s="41"/>
      <c r="K3538" s="41"/>
      <c r="L3538" s="41"/>
      <c r="M3538" s="41"/>
      <c r="N3538" s="41"/>
      <c r="O3538" s="41"/>
      <c r="P3538" s="41"/>
      <c r="Q3538" s="41"/>
      <c r="R3538" s="41"/>
      <c r="S3538" s="41"/>
      <c r="T3538" s="41"/>
      <c r="U3538" s="41"/>
      <c r="V3538" s="41"/>
    </row>
    <row r="3539" s="11" customFormat="1" ht="15" spans="1:22">
      <c r="A3539" s="21" t="s">
        <v>757</v>
      </c>
      <c r="B3539" s="22" t="s">
        <v>758</v>
      </c>
      <c r="C3539" s="23" t="s">
        <v>5141</v>
      </c>
      <c r="D3539" s="22">
        <v>27</v>
      </c>
      <c r="E3539" s="22" t="str">
        <f>VLOOKUP(A3539,[4]技术合作!$1:$1048576,3,FALSE)</f>
        <v>北京市</v>
      </c>
      <c r="F3539" s="25" t="s">
        <v>5150</v>
      </c>
      <c r="G3539" s="21" t="s">
        <v>757</v>
      </c>
      <c r="H3539" s="24"/>
      <c r="I3539" s="41"/>
      <c r="J3539" s="41"/>
      <c r="K3539" s="41"/>
      <c r="L3539" s="41"/>
      <c r="M3539" s="41"/>
      <c r="N3539" s="41"/>
      <c r="O3539" s="41"/>
      <c r="P3539" s="41"/>
      <c r="Q3539" s="41"/>
      <c r="R3539" s="41"/>
      <c r="S3539" s="41"/>
      <c r="T3539" s="41"/>
      <c r="U3539" s="41"/>
      <c r="V3539" s="41"/>
    </row>
    <row r="3540" s="11" customFormat="1" ht="15" spans="1:22">
      <c r="A3540" s="21" t="s">
        <v>757</v>
      </c>
      <c r="B3540" s="22" t="s">
        <v>758</v>
      </c>
      <c r="C3540" s="23" t="s">
        <v>5141</v>
      </c>
      <c r="D3540" s="22">
        <v>27</v>
      </c>
      <c r="E3540" s="22" t="str">
        <f>VLOOKUP(A3540,[4]技术合作!$1:$1048576,3,FALSE)</f>
        <v>北京市</v>
      </c>
      <c r="F3540" s="25" t="s">
        <v>5151</v>
      </c>
      <c r="G3540" s="21" t="s">
        <v>757</v>
      </c>
      <c r="H3540" s="24"/>
      <c r="I3540" s="41"/>
      <c r="J3540" s="41"/>
      <c r="K3540" s="41"/>
      <c r="L3540" s="41"/>
      <c r="M3540" s="41"/>
      <c r="N3540" s="41"/>
      <c r="O3540" s="41"/>
      <c r="P3540" s="41"/>
      <c r="Q3540" s="41"/>
      <c r="R3540" s="41"/>
      <c r="S3540" s="41"/>
      <c r="T3540" s="41"/>
      <c r="U3540" s="41"/>
      <c r="V3540" s="41"/>
    </row>
    <row r="3541" s="11" customFormat="1" ht="15" spans="1:22">
      <c r="A3541" s="21" t="s">
        <v>757</v>
      </c>
      <c r="B3541" s="22" t="s">
        <v>758</v>
      </c>
      <c r="C3541" s="23" t="s">
        <v>5141</v>
      </c>
      <c r="D3541" s="22">
        <v>27</v>
      </c>
      <c r="E3541" s="22" t="str">
        <f>VLOOKUP(A3541,[4]技术合作!$1:$1048576,3,FALSE)</f>
        <v>北京市</v>
      </c>
      <c r="F3541" s="25" t="s">
        <v>5152</v>
      </c>
      <c r="G3541" s="21" t="s">
        <v>757</v>
      </c>
      <c r="H3541" s="24"/>
      <c r="I3541" s="41"/>
      <c r="J3541" s="41"/>
      <c r="K3541" s="41"/>
      <c r="L3541" s="41"/>
      <c r="M3541" s="41"/>
      <c r="N3541" s="41"/>
      <c r="O3541" s="41"/>
      <c r="P3541" s="41"/>
      <c r="Q3541" s="41"/>
      <c r="R3541" s="41"/>
      <c r="S3541" s="41"/>
      <c r="T3541" s="41"/>
      <c r="U3541" s="41"/>
      <c r="V3541" s="41"/>
    </row>
    <row r="3542" s="11" customFormat="1" ht="15" spans="1:22">
      <c r="A3542" s="21" t="s">
        <v>757</v>
      </c>
      <c r="B3542" s="22" t="s">
        <v>758</v>
      </c>
      <c r="C3542" s="23" t="s">
        <v>5141</v>
      </c>
      <c r="D3542" s="22">
        <v>27</v>
      </c>
      <c r="E3542" s="22" t="str">
        <f>VLOOKUP(A3542,[4]技术合作!$1:$1048576,3,FALSE)</f>
        <v>北京市</v>
      </c>
      <c r="F3542" s="25" t="s">
        <v>5153</v>
      </c>
      <c r="G3542" s="21" t="s">
        <v>757</v>
      </c>
      <c r="H3542" s="24"/>
      <c r="I3542" s="41"/>
      <c r="J3542" s="41"/>
      <c r="K3542" s="41"/>
      <c r="L3542" s="41"/>
      <c r="M3542" s="41"/>
      <c r="N3542" s="41"/>
      <c r="O3542" s="41"/>
      <c r="P3542" s="41"/>
      <c r="Q3542" s="41"/>
      <c r="R3542" s="41"/>
      <c r="S3542" s="41"/>
      <c r="T3542" s="41"/>
      <c r="U3542" s="41"/>
      <c r="V3542" s="41"/>
    </row>
    <row r="3543" s="11" customFormat="1" ht="15" spans="1:22">
      <c r="A3543" s="21" t="s">
        <v>757</v>
      </c>
      <c r="B3543" s="22" t="s">
        <v>758</v>
      </c>
      <c r="C3543" s="23" t="s">
        <v>5141</v>
      </c>
      <c r="D3543" s="22">
        <v>27</v>
      </c>
      <c r="E3543" s="22" t="str">
        <f>VLOOKUP(A3543,[4]技术合作!$1:$1048576,3,FALSE)</f>
        <v>北京市</v>
      </c>
      <c r="F3543" s="25" t="s">
        <v>5154</v>
      </c>
      <c r="G3543" s="21" t="s">
        <v>757</v>
      </c>
      <c r="H3543" s="24"/>
      <c r="I3543" s="41"/>
      <c r="J3543" s="41"/>
      <c r="K3543" s="41"/>
      <c r="L3543" s="41"/>
      <c r="M3543" s="41"/>
      <c r="N3543" s="41"/>
      <c r="O3543" s="41"/>
      <c r="P3543" s="41"/>
      <c r="Q3543" s="41"/>
      <c r="R3543" s="41"/>
      <c r="S3543" s="41"/>
      <c r="T3543" s="41"/>
      <c r="U3543" s="41"/>
      <c r="V3543" s="41"/>
    </row>
    <row r="3544" s="11" customFormat="1" ht="15" spans="1:22">
      <c r="A3544" s="21" t="s">
        <v>757</v>
      </c>
      <c r="B3544" s="22" t="s">
        <v>758</v>
      </c>
      <c r="C3544" s="23" t="s">
        <v>5141</v>
      </c>
      <c r="D3544" s="22">
        <v>27</v>
      </c>
      <c r="E3544" s="22" t="str">
        <f>VLOOKUP(A3544,[4]技术合作!$1:$1048576,3,FALSE)</f>
        <v>北京市</v>
      </c>
      <c r="F3544" s="25" t="s">
        <v>5155</v>
      </c>
      <c r="G3544" s="21" t="s">
        <v>757</v>
      </c>
      <c r="H3544" s="24"/>
      <c r="I3544" s="41"/>
      <c r="J3544" s="41"/>
      <c r="K3544" s="41"/>
      <c r="L3544" s="41"/>
      <c r="M3544" s="41"/>
      <c r="N3544" s="41"/>
      <c r="O3544" s="41"/>
      <c r="P3544" s="41"/>
      <c r="Q3544" s="41"/>
      <c r="R3544" s="41"/>
      <c r="S3544" s="41"/>
      <c r="T3544" s="41"/>
      <c r="U3544" s="41"/>
      <c r="V3544" s="41"/>
    </row>
    <row r="3545" s="11" customFormat="1" ht="15" spans="1:22">
      <c r="A3545" s="21" t="s">
        <v>757</v>
      </c>
      <c r="B3545" s="22" t="s">
        <v>758</v>
      </c>
      <c r="C3545" s="23" t="s">
        <v>5141</v>
      </c>
      <c r="D3545" s="22">
        <v>27</v>
      </c>
      <c r="E3545" s="22" t="str">
        <f>VLOOKUP(A3545,[4]技术合作!$1:$1048576,3,FALSE)</f>
        <v>北京市</v>
      </c>
      <c r="F3545" s="25" t="s">
        <v>5156</v>
      </c>
      <c r="G3545" s="21" t="s">
        <v>757</v>
      </c>
      <c r="H3545" s="24"/>
      <c r="I3545" s="41"/>
      <c r="J3545" s="41"/>
      <c r="K3545" s="41"/>
      <c r="L3545" s="41"/>
      <c r="M3545" s="41"/>
      <c r="N3545" s="41"/>
      <c r="O3545" s="41"/>
      <c r="P3545" s="41"/>
      <c r="Q3545" s="41"/>
      <c r="R3545" s="41"/>
      <c r="S3545" s="41"/>
      <c r="T3545" s="41"/>
      <c r="U3545" s="41"/>
      <c r="V3545" s="41"/>
    </row>
    <row r="3546" s="11" customFormat="1" ht="15" spans="1:22">
      <c r="A3546" s="21" t="s">
        <v>757</v>
      </c>
      <c r="B3546" s="22" t="s">
        <v>758</v>
      </c>
      <c r="C3546" s="23" t="s">
        <v>5141</v>
      </c>
      <c r="D3546" s="22">
        <v>27</v>
      </c>
      <c r="E3546" s="22" t="str">
        <f>VLOOKUP(A3546,[4]技术合作!$1:$1048576,3,FALSE)</f>
        <v>北京市</v>
      </c>
      <c r="F3546" s="25" t="s">
        <v>5157</v>
      </c>
      <c r="G3546" s="21" t="s">
        <v>757</v>
      </c>
      <c r="H3546" s="24"/>
      <c r="I3546" s="41"/>
      <c r="J3546" s="41"/>
      <c r="K3546" s="41"/>
      <c r="L3546" s="41"/>
      <c r="M3546" s="41"/>
      <c r="N3546" s="41"/>
      <c r="O3546" s="41"/>
      <c r="P3546" s="41"/>
      <c r="Q3546" s="41"/>
      <c r="R3546" s="41"/>
      <c r="S3546" s="41"/>
      <c r="T3546" s="41"/>
      <c r="U3546" s="41"/>
      <c r="V3546" s="41"/>
    </row>
    <row r="3547" s="11" customFormat="1" ht="15" spans="1:22">
      <c r="A3547" s="21" t="s">
        <v>757</v>
      </c>
      <c r="B3547" s="22" t="s">
        <v>758</v>
      </c>
      <c r="C3547" s="23" t="s">
        <v>5141</v>
      </c>
      <c r="D3547" s="22">
        <v>27</v>
      </c>
      <c r="E3547" s="22" t="str">
        <f>VLOOKUP(A3547,[4]技术合作!$1:$1048576,3,FALSE)</f>
        <v>北京市</v>
      </c>
      <c r="F3547" s="25" t="s">
        <v>5158</v>
      </c>
      <c r="G3547" s="21" t="s">
        <v>757</v>
      </c>
      <c r="H3547" s="24"/>
      <c r="I3547" s="41"/>
      <c r="J3547" s="41"/>
      <c r="K3547" s="41"/>
      <c r="L3547" s="41"/>
      <c r="M3547" s="41"/>
      <c r="N3547" s="41"/>
      <c r="O3547" s="41"/>
      <c r="P3547" s="41"/>
      <c r="Q3547" s="41"/>
      <c r="R3547" s="41"/>
      <c r="S3547" s="41"/>
      <c r="T3547" s="41"/>
      <c r="U3547" s="41"/>
      <c r="V3547" s="41"/>
    </row>
    <row r="3548" s="11" customFormat="1" ht="15" spans="1:22">
      <c r="A3548" s="21" t="s">
        <v>757</v>
      </c>
      <c r="B3548" s="22" t="s">
        <v>758</v>
      </c>
      <c r="C3548" s="23" t="s">
        <v>5141</v>
      </c>
      <c r="D3548" s="22">
        <v>27</v>
      </c>
      <c r="E3548" s="22" t="str">
        <f>VLOOKUP(A3548,[4]技术合作!$1:$1048576,3,FALSE)</f>
        <v>北京市</v>
      </c>
      <c r="F3548" s="25" t="s">
        <v>5159</v>
      </c>
      <c r="G3548" s="21" t="s">
        <v>757</v>
      </c>
      <c r="H3548" s="24"/>
      <c r="I3548" s="41"/>
      <c r="J3548" s="41"/>
      <c r="K3548" s="41"/>
      <c r="L3548" s="41"/>
      <c r="M3548" s="41"/>
      <c r="N3548" s="41"/>
      <c r="O3548" s="41"/>
      <c r="P3548" s="41"/>
      <c r="Q3548" s="41"/>
      <c r="R3548" s="41"/>
      <c r="S3548" s="41"/>
      <c r="T3548" s="41"/>
      <c r="U3548" s="41"/>
      <c r="V3548" s="41"/>
    </row>
    <row r="3549" s="11" customFormat="1" ht="15" spans="1:22">
      <c r="A3549" s="21" t="s">
        <v>757</v>
      </c>
      <c r="B3549" s="22" t="s">
        <v>758</v>
      </c>
      <c r="C3549" s="23" t="s">
        <v>5141</v>
      </c>
      <c r="D3549" s="22">
        <v>27</v>
      </c>
      <c r="E3549" s="22" t="str">
        <f>VLOOKUP(A3549,[4]技术合作!$1:$1048576,3,FALSE)</f>
        <v>北京市</v>
      </c>
      <c r="F3549" s="25" t="s">
        <v>5160</v>
      </c>
      <c r="G3549" s="21" t="s">
        <v>757</v>
      </c>
      <c r="H3549" s="24"/>
      <c r="I3549" s="41"/>
      <c r="J3549" s="41"/>
      <c r="K3549" s="41"/>
      <c r="L3549" s="41"/>
      <c r="M3549" s="41"/>
      <c r="N3549" s="41"/>
      <c r="O3549" s="41"/>
      <c r="P3549" s="41"/>
      <c r="Q3549" s="41"/>
      <c r="R3549" s="41"/>
      <c r="S3549" s="41"/>
      <c r="T3549" s="41"/>
      <c r="U3549" s="41"/>
      <c r="V3549" s="41"/>
    </row>
    <row r="3550" s="11" customFormat="1" ht="15" spans="1:22">
      <c r="A3550" s="21" t="s">
        <v>757</v>
      </c>
      <c r="B3550" s="22" t="s">
        <v>758</v>
      </c>
      <c r="C3550" s="23" t="s">
        <v>5141</v>
      </c>
      <c r="D3550" s="22">
        <v>27</v>
      </c>
      <c r="E3550" s="22" t="str">
        <f>VLOOKUP(A3550,[4]技术合作!$1:$1048576,3,FALSE)</f>
        <v>北京市</v>
      </c>
      <c r="F3550" s="25" t="s">
        <v>5161</v>
      </c>
      <c r="G3550" s="21" t="s">
        <v>757</v>
      </c>
      <c r="H3550" s="24"/>
      <c r="I3550" s="41"/>
      <c r="J3550" s="41"/>
      <c r="K3550" s="41"/>
      <c r="L3550" s="41"/>
      <c r="M3550" s="41"/>
      <c r="N3550" s="41"/>
      <c r="O3550" s="41"/>
      <c r="P3550" s="41"/>
      <c r="Q3550" s="41"/>
      <c r="R3550" s="41"/>
      <c r="S3550" s="41"/>
      <c r="T3550" s="41"/>
      <c r="U3550" s="41"/>
      <c r="V3550" s="41"/>
    </row>
    <row r="3551" s="11" customFormat="1" ht="15" spans="1:22">
      <c r="A3551" s="21" t="s">
        <v>757</v>
      </c>
      <c r="B3551" s="22" t="s">
        <v>758</v>
      </c>
      <c r="C3551" s="23" t="s">
        <v>5141</v>
      </c>
      <c r="D3551" s="22">
        <v>27</v>
      </c>
      <c r="E3551" s="22" t="str">
        <f>VLOOKUP(A3551,[4]技术合作!$1:$1048576,3,FALSE)</f>
        <v>北京市</v>
      </c>
      <c r="F3551" s="25" t="s">
        <v>5162</v>
      </c>
      <c r="G3551" s="21" t="s">
        <v>757</v>
      </c>
      <c r="H3551" s="24"/>
      <c r="I3551" s="41"/>
      <c r="J3551" s="41"/>
      <c r="K3551" s="41"/>
      <c r="L3551" s="41"/>
      <c r="M3551" s="41"/>
      <c r="N3551" s="41"/>
      <c r="O3551" s="41"/>
      <c r="P3551" s="41"/>
      <c r="Q3551" s="41"/>
      <c r="R3551" s="41"/>
      <c r="S3551" s="41"/>
      <c r="T3551" s="41"/>
      <c r="U3551" s="41"/>
      <c r="V3551" s="41"/>
    </row>
    <row r="3552" s="11" customFormat="1" ht="15" spans="1:22">
      <c r="A3552" s="21" t="s">
        <v>757</v>
      </c>
      <c r="B3552" s="22" t="s">
        <v>758</v>
      </c>
      <c r="C3552" s="23" t="s">
        <v>5141</v>
      </c>
      <c r="D3552" s="22">
        <v>27</v>
      </c>
      <c r="E3552" s="22" t="str">
        <f>VLOOKUP(A3552,[4]技术合作!$1:$1048576,3,FALSE)</f>
        <v>北京市</v>
      </c>
      <c r="F3552" s="25" t="s">
        <v>5163</v>
      </c>
      <c r="G3552" s="21" t="s">
        <v>757</v>
      </c>
      <c r="H3552" s="24"/>
      <c r="I3552" s="41"/>
      <c r="J3552" s="41"/>
      <c r="K3552" s="41"/>
      <c r="L3552" s="41"/>
      <c r="M3552" s="41"/>
      <c r="N3552" s="41"/>
      <c r="O3552" s="41"/>
      <c r="P3552" s="41"/>
      <c r="Q3552" s="41"/>
      <c r="R3552" s="41"/>
      <c r="S3552" s="41"/>
      <c r="T3552" s="41"/>
      <c r="U3552" s="41"/>
      <c r="V3552" s="41"/>
    </row>
    <row r="3553" s="11" customFormat="1" ht="15" spans="1:22">
      <c r="A3553" s="21" t="s">
        <v>757</v>
      </c>
      <c r="B3553" s="22" t="s">
        <v>758</v>
      </c>
      <c r="C3553" s="23" t="s">
        <v>5141</v>
      </c>
      <c r="D3553" s="22">
        <v>27</v>
      </c>
      <c r="E3553" s="22" t="str">
        <f>VLOOKUP(A3553,[4]技术合作!$1:$1048576,3,FALSE)</f>
        <v>北京市</v>
      </c>
      <c r="F3553" s="25" t="s">
        <v>5164</v>
      </c>
      <c r="G3553" s="21" t="s">
        <v>757</v>
      </c>
      <c r="H3553" s="24"/>
      <c r="I3553" s="41"/>
      <c r="J3553" s="41"/>
      <c r="K3553" s="41"/>
      <c r="L3553" s="41"/>
      <c r="M3553" s="41"/>
      <c r="N3553" s="41"/>
      <c r="O3553" s="41"/>
      <c r="P3553" s="41"/>
      <c r="Q3553" s="41"/>
      <c r="R3553" s="41"/>
      <c r="S3553" s="41"/>
      <c r="T3553" s="41"/>
      <c r="U3553" s="41"/>
      <c r="V3553" s="41"/>
    </row>
    <row r="3554" s="11" customFormat="1" ht="15" spans="1:22">
      <c r="A3554" s="21" t="s">
        <v>757</v>
      </c>
      <c r="B3554" s="22" t="s">
        <v>758</v>
      </c>
      <c r="C3554" s="23" t="s">
        <v>5141</v>
      </c>
      <c r="D3554" s="22">
        <v>27</v>
      </c>
      <c r="E3554" s="22" t="str">
        <f>VLOOKUP(A3554,[4]技术合作!$1:$1048576,3,FALSE)</f>
        <v>北京市</v>
      </c>
      <c r="F3554" s="25" t="s">
        <v>5165</v>
      </c>
      <c r="G3554" s="21" t="s">
        <v>757</v>
      </c>
      <c r="H3554" s="24"/>
      <c r="I3554" s="41"/>
      <c r="J3554" s="41"/>
      <c r="K3554" s="41"/>
      <c r="L3554" s="41"/>
      <c r="M3554" s="41"/>
      <c r="N3554" s="41"/>
      <c r="O3554" s="41"/>
      <c r="P3554" s="41"/>
      <c r="Q3554" s="41"/>
      <c r="R3554" s="41"/>
      <c r="S3554" s="41"/>
      <c r="T3554" s="41"/>
      <c r="U3554" s="41"/>
      <c r="V3554" s="41"/>
    </row>
    <row r="3555" s="11" customFormat="1" ht="15" spans="1:22">
      <c r="A3555" s="21" t="s">
        <v>757</v>
      </c>
      <c r="B3555" s="22" t="s">
        <v>758</v>
      </c>
      <c r="C3555" s="23" t="s">
        <v>5141</v>
      </c>
      <c r="D3555" s="22">
        <v>27</v>
      </c>
      <c r="E3555" s="22" t="str">
        <f>VLOOKUP(A3555,[4]技术合作!$1:$1048576,3,FALSE)</f>
        <v>北京市</v>
      </c>
      <c r="F3555" s="25" t="s">
        <v>5166</v>
      </c>
      <c r="G3555" s="21" t="s">
        <v>757</v>
      </c>
      <c r="H3555" s="24"/>
      <c r="I3555" s="41"/>
      <c r="J3555" s="41"/>
      <c r="K3555" s="41"/>
      <c r="L3555" s="41"/>
      <c r="M3555" s="41"/>
      <c r="N3555" s="41"/>
      <c r="O3555" s="41"/>
      <c r="P3555" s="41"/>
      <c r="Q3555" s="41"/>
      <c r="R3555" s="41"/>
      <c r="S3555" s="41"/>
      <c r="T3555" s="41"/>
      <c r="U3555" s="41"/>
      <c r="V3555" s="41"/>
    </row>
    <row r="3556" s="11" customFormat="1" ht="15" spans="1:22">
      <c r="A3556" s="21" t="s">
        <v>757</v>
      </c>
      <c r="B3556" s="22" t="s">
        <v>758</v>
      </c>
      <c r="C3556" s="23" t="s">
        <v>5141</v>
      </c>
      <c r="D3556" s="22">
        <v>27</v>
      </c>
      <c r="E3556" s="22" t="str">
        <f>VLOOKUP(A3556,[4]技术合作!$1:$1048576,3,FALSE)</f>
        <v>北京市</v>
      </c>
      <c r="F3556" s="25" t="s">
        <v>5167</v>
      </c>
      <c r="G3556" s="21" t="s">
        <v>757</v>
      </c>
      <c r="H3556" s="24"/>
      <c r="I3556" s="41"/>
      <c r="J3556" s="41"/>
      <c r="K3556" s="41"/>
      <c r="L3556" s="41"/>
      <c r="M3556" s="41"/>
      <c r="N3556" s="41"/>
      <c r="O3556" s="41"/>
      <c r="P3556" s="41"/>
      <c r="Q3556" s="41"/>
      <c r="R3556" s="41"/>
      <c r="S3556" s="41"/>
      <c r="T3556" s="41"/>
      <c r="U3556" s="41"/>
      <c r="V3556" s="41"/>
    </row>
    <row r="3557" s="11" customFormat="1" ht="15" spans="1:22">
      <c r="A3557" s="21" t="s">
        <v>757</v>
      </c>
      <c r="B3557" s="22" t="s">
        <v>758</v>
      </c>
      <c r="C3557" s="23" t="s">
        <v>5141</v>
      </c>
      <c r="D3557" s="22">
        <v>27</v>
      </c>
      <c r="E3557" s="22" t="str">
        <f>VLOOKUP(A3557,[4]技术合作!$1:$1048576,3,FALSE)</f>
        <v>北京市</v>
      </c>
      <c r="F3557" s="25" t="s">
        <v>5168</v>
      </c>
      <c r="G3557" s="21" t="s">
        <v>757</v>
      </c>
      <c r="H3557" s="24"/>
      <c r="I3557" s="41"/>
      <c r="J3557" s="41"/>
      <c r="K3557" s="41"/>
      <c r="L3557" s="41"/>
      <c r="M3557" s="41"/>
      <c r="N3557" s="41"/>
      <c r="O3557" s="41"/>
      <c r="P3557" s="41"/>
      <c r="Q3557" s="41"/>
      <c r="R3557" s="41"/>
      <c r="S3557" s="41"/>
      <c r="T3557" s="41"/>
      <c r="U3557" s="41"/>
      <c r="V3557" s="41"/>
    </row>
    <row r="3558" s="11" customFormat="1" ht="15" spans="1:22">
      <c r="A3558" s="21" t="s">
        <v>760</v>
      </c>
      <c r="B3558" s="22" t="s">
        <v>761</v>
      </c>
      <c r="C3558" s="23" t="s">
        <v>5169</v>
      </c>
      <c r="D3558" s="22">
        <v>19</v>
      </c>
      <c r="E3558" s="22" t="str">
        <f>VLOOKUP(A3558,[4]技术合作!$1:$1048576,3,FALSE)</f>
        <v>福建省福州市</v>
      </c>
      <c r="F3558" s="25" t="s">
        <v>5170</v>
      </c>
      <c r="G3558" s="21" t="s">
        <v>760</v>
      </c>
      <c r="H3558" s="24"/>
      <c r="I3558" s="41"/>
      <c r="J3558" s="41"/>
      <c r="K3558" s="41"/>
      <c r="L3558" s="41"/>
      <c r="M3558" s="41"/>
      <c r="N3558" s="41"/>
      <c r="O3558" s="41"/>
      <c r="P3558" s="41"/>
      <c r="Q3558" s="41"/>
      <c r="R3558" s="41"/>
      <c r="S3558" s="41"/>
      <c r="T3558" s="41"/>
      <c r="U3558" s="41"/>
      <c r="V3558" s="41"/>
    </row>
    <row r="3559" s="11" customFormat="1" ht="15" spans="1:22">
      <c r="A3559" s="21" t="s">
        <v>760</v>
      </c>
      <c r="B3559" s="22" t="s">
        <v>761</v>
      </c>
      <c r="C3559" s="23" t="s">
        <v>5169</v>
      </c>
      <c r="D3559" s="22">
        <v>19</v>
      </c>
      <c r="E3559" s="22" t="str">
        <f>VLOOKUP(A3559,[4]技术合作!$1:$1048576,3,FALSE)</f>
        <v>福建省福州市</v>
      </c>
      <c r="F3559" s="25" t="s">
        <v>5171</v>
      </c>
      <c r="G3559" s="21" t="s">
        <v>760</v>
      </c>
      <c r="H3559" s="24"/>
      <c r="I3559" s="41"/>
      <c r="J3559" s="41"/>
      <c r="K3559" s="41"/>
      <c r="L3559" s="41"/>
      <c r="M3559" s="41"/>
      <c r="N3559" s="41"/>
      <c r="O3559" s="41"/>
      <c r="P3559" s="41"/>
      <c r="Q3559" s="41"/>
      <c r="R3559" s="41"/>
      <c r="S3559" s="41"/>
      <c r="T3559" s="41"/>
      <c r="U3559" s="41"/>
      <c r="V3559" s="41"/>
    </row>
    <row r="3560" s="11" customFormat="1" ht="15" spans="1:22">
      <c r="A3560" s="21" t="s">
        <v>760</v>
      </c>
      <c r="B3560" s="22" t="s">
        <v>761</v>
      </c>
      <c r="C3560" s="23" t="s">
        <v>5169</v>
      </c>
      <c r="D3560" s="22">
        <v>19</v>
      </c>
      <c r="E3560" s="22" t="str">
        <f>VLOOKUP(A3560,[4]技术合作!$1:$1048576,3,FALSE)</f>
        <v>福建省福州市</v>
      </c>
      <c r="F3560" s="25" t="s">
        <v>5172</v>
      </c>
      <c r="G3560" s="21" t="s">
        <v>760</v>
      </c>
      <c r="H3560" s="24"/>
      <c r="I3560" s="41"/>
      <c r="J3560" s="41"/>
      <c r="K3560" s="41"/>
      <c r="L3560" s="41"/>
      <c r="M3560" s="41"/>
      <c r="N3560" s="41"/>
      <c r="O3560" s="41"/>
      <c r="P3560" s="41"/>
      <c r="Q3560" s="41"/>
      <c r="R3560" s="41"/>
      <c r="S3560" s="41"/>
      <c r="T3560" s="41"/>
      <c r="U3560" s="41"/>
      <c r="V3560" s="41"/>
    </row>
    <row r="3561" s="11" customFormat="1" ht="15" spans="1:22">
      <c r="A3561" s="21" t="s">
        <v>760</v>
      </c>
      <c r="B3561" s="22" t="s">
        <v>761</v>
      </c>
      <c r="C3561" s="23" t="s">
        <v>5169</v>
      </c>
      <c r="D3561" s="22">
        <v>19</v>
      </c>
      <c r="E3561" s="22" t="str">
        <f>VLOOKUP(A3561,[4]技术合作!$1:$1048576,3,FALSE)</f>
        <v>福建省福州市</v>
      </c>
      <c r="F3561" s="25" t="s">
        <v>5173</v>
      </c>
      <c r="G3561" s="21" t="s">
        <v>760</v>
      </c>
      <c r="H3561" s="24"/>
      <c r="I3561" s="41"/>
      <c r="J3561" s="41"/>
      <c r="K3561" s="41"/>
      <c r="L3561" s="41"/>
      <c r="M3561" s="41"/>
      <c r="N3561" s="41"/>
      <c r="O3561" s="41"/>
      <c r="P3561" s="41"/>
      <c r="Q3561" s="41"/>
      <c r="R3561" s="41"/>
      <c r="S3561" s="41"/>
      <c r="T3561" s="41"/>
      <c r="U3561" s="41"/>
      <c r="V3561" s="41"/>
    </row>
    <row r="3562" s="11" customFormat="1" ht="15" spans="1:22">
      <c r="A3562" s="21" t="s">
        <v>760</v>
      </c>
      <c r="B3562" s="22" t="s">
        <v>761</v>
      </c>
      <c r="C3562" s="23" t="s">
        <v>5169</v>
      </c>
      <c r="D3562" s="22">
        <v>19</v>
      </c>
      <c r="E3562" s="22" t="str">
        <f>VLOOKUP(A3562,[4]技术合作!$1:$1048576,3,FALSE)</f>
        <v>福建省福州市</v>
      </c>
      <c r="F3562" s="25" t="s">
        <v>5174</v>
      </c>
      <c r="G3562" s="21" t="s">
        <v>760</v>
      </c>
      <c r="H3562" s="24"/>
      <c r="I3562" s="41"/>
      <c r="J3562" s="41"/>
      <c r="K3562" s="41"/>
      <c r="L3562" s="41"/>
      <c r="M3562" s="41"/>
      <c r="N3562" s="41"/>
      <c r="O3562" s="41"/>
      <c r="P3562" s="41"/>
      <c r="Q3562" s="41"/>
      <c r="R3562" s="41"/>
      <c r="S3562" s="41"/>
      <c r="T3562" s="41"/>
      <c r="U3562" s="41"/>
      <c r="V3562" s="41"/>
    </row>
    <row r="3563" s="11" customFormat="1" ht="15" spans="1:22">
      <c r="A3563" s="21" t="s">
        <v>760</v>
      </c>
      <c r="B3563" s="22" t="s">
        <v>761</v>
      </c>
      <c r="C3563" s="23" t="s">
        <v>5169</v>
      </c>
      <c r="D3563" s="22">
        <v>19</v>
      </c>
      <c r="E3563" s="22" t="str">
        <f>VLOOKUP(A3563,[4]技术合作!$1:$1048576,3,FALSE)</f>
        <v>福建省福州市</v>
      </c>
      <c r="F3563" s="25" t="s">
        <v>5175</v>
      </c>
      <c r="G3563" s="21" t="s">
        <v>760</v>
      </c>
      <c r="H3563" s="24"/>
      <c r="I3563" s="41"/>
      <c r="J3563" s="41"/>
      <c r="K3563" s="41"/>
      <c r="L3563" s="41"/>
      <c r="M3563" s="41"/>
      <c r="N3563" s="41"/>
      <c r="O3563" s="41"/>
      <c r="P3563" s="41"/>
      <c r="Q3563" s="41"/>
      <c r="R3563" s="41"/>
      <c r="S3563" s="41"/>
      <c r="T3563" s="41"/>
      <c r="U3563" s="41"/>
      <c r="V3563" s="41"/>
    </row>
    <row r="3564" s="11" customFormat="1" ht="15" spans="1:22">
      <c r="A3564" s="21" t="s">
        <v>760</v>
      </c>
      <c r="B3564" s="22" t="s">
        <v>761</v>
      </c>
      <c r="C3564" s="23" t="s">
        <v>5169</v>
      </c>
      <c r="D3564" s="22">
        <v>19</v>
      </c>
      <c r="E3564" s="22" t="str">
        <f>VLOOKUP(A3564,[4]技术合作!$1:$1048576,3,FALSE)</f>
        <v>福建省福州市</v>
      </c>
      <c r="F3564" s="25" t="s">
        <v>5176</v>
      </c>
      <c r="G3564" s="21" t="s">
        <v>760</v>
      </c>
      <c r="H3564" s="24"/>
      <c r="I3564" s="41"/>
      <c r="J3564" s="41"/>
      <c r="K3564" s="41"/>
      <c r="L3564" s="41"/>
      <c r="M3564" s="41"/>
      <c r="N3564" s="41"/>
      <c r="O3564" s="41"/>
      <c r="P3564" s="41"/>
      <c r="Q3564" s="41"/>
      <c r="R3564" s="41"/>
      <c r="S3564" s="41"/>
      <c r="T3564" s="41"/>
      <c r="U3564" s="41"/>
      <c r="V3564" s="41"/>
    </row>
    <row r="3565" s="11" customFormat="1" ht="15" spans="1:22">
      <c r="A3565" s="21" t="s">
        <v>760</v>
      </c>
      <c r="B3565" s="22" t="s">
        <v>761</v>
      </c>
      <c r="C3565" s="23" t="s">
        <v>5169</v>
      </c>
      <c r="D3565" s="22">
        <v>19</v>
      </c>
      <c r="E3565" s="22" t="str">
        <f>VLOOKUP(A3565,[4]技术合作!$1:$1048576,3,FALSE)</f>
        <v>福建省福州市</v>
      </c>
      <c r="F3565" s="25" t="s">
        <v>5177</v>
      </c>
      <c r="G3565" s="21" t="s">
        <v>760</v>
      </c>
      <c r="H3565" s="24"/>
      <c r="I3565" s="41"/>
      <c r="J3565" s="41"/>
      <c r="K3565" s="41"/>
      <c r="L3565" s="41"/>
      <c r="M3565" s="41"/>
      <c r="N3565" s="41"/>
      <c r="O3565" s="41"/>
      <c r="P3565" s="41"/>
      <c r="Q3565" s="41"/>
      <c r="R3565" s="41"/>
      <c r="S3565" s="41"/>
      <c r="T3565" s="41"/>
      <c r="U3565" s="41"/>
      <c r="V3565" s="41"/>
    </row>
    <row r="3566" s="11" customFormat="1" ht="15" spans="1:22">
      <c r="A3566" s="21" t="s">
        <v>760</v>
      </c>
      <c r="B3566" s="22" t="s">
        <v>761</v>
      </c>
      <c r="C3566" s="23" t="s">
        <v>5169</v>
      </c>
      <c r="D3566" s="22">
        <v>19</v>
      </c>
      <c r="E3566" s="22" t="str">
        <f>VLOOKUP(A3566,[4]技术合作!$1:$1048576,3,FALSE)</f>
        <v>福建省福州市</v>
      </c>
      <c r="F3566" s="25" t="s">
        <v>5178</v>
      </c>
      <c r="G3566" s="21" t="s">
        <v>760</v>
      </c>
      <c r="H3566" s="24"/>
      <c r="I3566" s="41"/>
      <c r="J3566" s="41"/>
      <c r="K3566" s="41"/>
      <c r="L3566" s="41"/>
      <c r="M3566" s="41"/>
      <c r="N3566" s="41"/>
      <c r="O3566" s="41"/>
      <c r="P3566" s="41"/>
      <c r="Q3566" s="41"/>
      <c r="R3566" s="41"/>
      <c r="S3566" s="41"/>
      <c r="T3566" s="41"/>
      <c r="U3566" s="41"/>
      <c r="V3566" s="41"/>
    </row>
    <row r="3567" s="11" customFormat="1" ht="15" spans="1:22">
      <c r="A3567" s="21" t="s">
        <v>760</v>
      </c>
      <c r="B3567" s="22" t="s">
        <v>761</v>
      </c>
      <c r="C3567" s="23" t="s">
        <v>5169</v>
      </c>
      <c r="D3567" s="22">
        <v>19</v>
      </c>
      <c r="E3567" s="22" t="str">
        <f>VLOOKUP(A3567,[4]技术合作!$1:$1048576,3,FALSE)</f>
        <v>福建省福州市</v>
      </c>
      <c r="F3567" s="25" t="s">
        <v>5179</v>
      </c>
      <c r="G3567" s="21" t="s">
        <v>760</v>
      </c>
      <c r="H3567" s="24"/>
      <c r="I3567" s="41"/>
      <c r="J3567" s="41"/>
      <c r="K3567" s="41"/>
      <c r="L3567" s="41"/>
      <c r="M3567" s="41"/>
      <c r="N3567" s="41"/>
      <c r="O3567" s="41"/>
      <c r="P3567" s="41"/>
      <c r="Q3567" s="41"/>
      <c r="R3567" s="41"/>
      <c r="S3567" s="41"/>
      <c r="T3567" s="41"/>
      <c r="U3567" s="41"/>
      <c r="V3567" s="41"/>
    </row>
    <row r="3568" s="11" customFormat="1" ht="15" spans="1:22">
      <c r="A3568" s="21" t="s">
        <v>760</v>
      </c>
      <c r="B3568" s="22" t="s">
        <v>761</v>
      </c>
      <c r="C3568" s="23" t="s">
        <v>5169</v>
      </c>
      <c r="D3568" s="22">
        <v>19</v>
      </c>
      <c r="E3568" s="22" t="str">
        <f>VLOOKUP(A3568,[4]技术合作!$1:$1048576,3,FALSE)</f>
        <v>福建省福州市</v>
      </c>
      <c r="F3568" s="25" t="s">
        <v>5180</v>
      </c>
      <c r="G3568" s="21" t="s">
        <v>760</v>
      </c>
      <c r="H3568" s="24"/>
      <c r="I3568" s="41"/>
      <c r="J3568" s="41"/>
      <c r="K3568" s="41"/>
      <c r="L3568" s="41"/>
      <c r="M3568" s="41"/>
      <c r="N3568" s="41"/>
      <c r="O3568" s="41"/>
      <c r="P3568" s="41"/>
      <c r="Q3568" s="41"/>
      <c r="R3568" s="41"/>
      <c r="S3568" s="41"/>
      <c r="T3568" s="41"/>
      <c r="U3568" s="41"/>
      <c r="V3568" s="41"/>
    </row>
    <row r="3569" s="11" customFormat="1" ht="15" spans="1:22">
      <c r="A3569" s="21" t="s">
        <v>760</v>
      </c>
      <c r="B3569" s="22" t="s">
        <v>761</v>
      </c>
      <c r="C3569" s="23" t="s">
        <v>5169</v>
      </c>
      <c r="D3569" s="22">
        <v>19</v>
      </c>
      <c r="E3569" s="22" t="str">
        <f>VLOOKUP(A3569,[4]技术合作!$1:$1048576,3,FALSE)</f>
        <v>福建省福州市</v>
      </c>
      <c r="F3569" s="25" t="s">
        <v>5181</v>
      </c>
      <c r="G3569" s="21" t="s">
        <v>760</v>
      </c>
      <c r="H3569" s="24"/>
      <c r="I3569" s="41"/>
      <c r="J3569" s="41"/>
      <c r="K3569" s="41"/>
      <c r="L3569" s="41"/>
      <c r="M3569" s="41"/>
      <c r="N3569" s="41"/>
      <c r="O3569" s="41"/>
      <c r="P3569" s="41"/>
      <c r="Q3569" s="41"/>
      <c r="R3569" s="41"/>
      <c r="S3569" s="41"/>
      <c r="T3569" s="41"/>
      <c r="U3569" s="41"/>
      <c r="V3569" s="41"/>
    </row>
    <row r="3570" s="11" customFormat="1" ht="15" spans="1:22">
      <c r="A3570" s="21" t="s">
        <v>760</v>
      </c>
      <c r="B3570" s="22" t="s">
        <v>761</v>
      </c>
      <c r="C3570" s="23" t="s">
        <v>5169</v>
      </c>
      <c r="D3570" s="22">
        <v>19</v>
      </c>
      <c r="E3570" s="22" t="str">
        <f>VLOOKUP(A3570,[4]技术合作!$1:$1048576,3,FALSE)</f>
        <v>福建省福州市</v>
      </c>
      <c r="F3570" s="25" t="s">
        <v>5182</v>
      </c>
      <c r="G3570" s="21" t="s">
        <v>760</v>
      </c>
      <c r="H3570" s="24"/>
      <c r="I3570" s="41"/>
      <c r="J3570" s="41"/>
      <c r="K3570" s="41"/>
      <c r="L3570" s="41"/>
      <c r="M3570" s="41"/>
      <c r="N3570" s="41"/>
      <c r="O3570" s="41"/>
      <c r="P3570" s="41"/>
      <c r="Q3570" s="41"/>
      <c r="R3570" s="41"/>
      <c r="S3570" s="41"/>
      <c r="T3570" s="41"/>
      <c r="U3570" s="41"/>
      <c r="V3570" s="41"/>
    </row>
    <row r="3571" s="11" customFormat="1" ht="15" spans="1:22">
      <c r="A3571" s="21" t="s">
        <v>760</v>
      </c>
      <c r="B3571" s="22" t="s">
        <v>761</v>
      </c>
      <c r="C3571" s="23" t="s">
        <v>5169</v>
      </c>
      <c r="D3571" s="22">
        <v>19</v>
      </c>
      <c r="E3571" s="22" t="str">
        <f>VLOOKUP(A3571,[4]技术合作!$1:$1048576,3,FALSE)</f>
        <v>福建省福州市</v>
      </c>
      <c r="F3571" s="25" t="s">
        <v>5183</v>
      </c>
      <c r="G3571" s="21" t="s">
        <v>760</v>
      </c>
      <c r="H3571" s="24"/>
      <c r="I3571" s="41"/>
      <c r="J3571" s="41"/>
      <c r="K3571" s="41"/>
      <c r="L3571" s="41"/>
      <c r="M3571" s="41"/>
      <c r="N3571" s="41"/>
      <c r="O3571" s="41"/>
      <c r="P3571" s="41"/>
      <c r="Q3571" s="41"/>
      <c r="R3571" s="41"/>
      <c r="S3571" s="41"/>
      <c r="T3571" s="41"/>
      <c r="U3571" s="41"/>
      <c r="V3571" s="41"/>
    </row>
    <row r="3572" s="11" customFormat="1" ht="15" spans="1:22">
      <c r="A3572" s="21" t="s">
        <v>760</v>
      </c>
      <c r="B3572" s="22" t="s">
        <v>761</v>
      </c>
      <c r="C3572" s="23" t="s">
        <v>5169</v>
      </c>
      <c r="D3572" s="22">
        <v>19</v>
      </c>
      <c r="E3572" s="22" t="str">
        <f>VLOOKUP(A3572,[4]技术合作!$1:$1048576,3,FALSE)</f>
        <v>福建省福州市</v>
      </c>
      <c r="F3572" s="25" t="s">
        <v>5184</v>
      </c>
      <c r="G3572" s="21" t="s">
        <v>760</v>
      </c>
      <c r="H3572" s="24"/>
      <c r="I3572" s="41"/>
      <c r="J3572" s="41"/>
      <c r="K3572" s="41"/>
      <c r="L3572" s="41"/>
      <c r="M3572" s="41"/>
      <c r="N3572" s="41"/>
      <c r="O3572" s="41"/>
      <c r="P3572" s="41"/>
      <c r="Q3572" s="41"/>
      <c r="R3572" s="41"/>
      <c r="S3572" s="41"/>
      <c r="T3572" s="41"/>
      <c r="U3572" s="41"/>
      <c r="V3572" s="41"/>
    </row>
    <row r="3573" s="11" customFormat="1" ht="15" spans="1:22">
      <c r="A3573" s="21" t="s">
        <v>760</v>
      </c>
      <c r="B3573" s="22" t="s">
        <v>761</v>
      </c>
      <c r="C3573" s="23" t="s">
        <v>5169</v>
      </c>
      <c r="D3573" s="22">
        <v>19</v>
      </c>
      <c r="E3573" s="22" t="str">
        <f>VLOOKUP(A3573,[4]技术合作!$1:$1048576,3,FALSE)</f>
        <v>福建省福州市</v>
      </c>
      <c r="F3573" s="25" t="s">
        <v>5185</v>
      </c>
      <c r="G3573" s="21" t="s">
        <v>760</v>
      </c>
      <c r="H3573" s="24"/>
      <c r="I3573" s="41"/>
      <c r="J3573" s="41"/>
      <c r="K3573" s="41"/>
      <c r="L3573" s="41"/>
      <c r="M3573" s="41"/>
      <c r="N3573" s="41"/>
      <c r="O3573" s="41"/>
      <c r="P3573" s="41"/>
      <c r="Q3573" s="41"/>
      <c r="R3573" s="41"/>
      <c r="S3573" s="41"/>
      <c r="T3573" s="41"/>
      <c r="U3573" s="41"/>
      <c r="V3573" s="41"/>
    </row>
    <row r="3574" s="11" customFormat="1" ht="15" spans="1:22">
      <c r="A3574" s="21" t="s">
        <v>760</v>
      </c>
      <c r="B3574" s="22" t="s">
        <v>761</v>
      </c>
      <c r="C3574" s="23" t="s">
        <v>5169</v>
      </c>
      <c r="D3574" s="22">
        <v>19</v>
      </c>
      <c r="E3574" s="22" t="str">
        <f>VLOOKUP(A3574,[4]技术合作!$1:$1048576,3,FALSE)</f>
        <v>福建省福州市</v>
      </c>
      <c r="F3574" s="25" t="s">
        <v>5186</v>
      </c>
      <c r="G3574" s="21" t="s">
        <v>760</v>
      </c>
      <c r="H3574" s="24"/>
      <c r="I3574" s="41"/>
      <c r="J3574" s="41"/>
      <c r="K3574" s="41"/>
      <c r="L3574" s="41"/>
      <c r="M3574" s="41"/>
      <c r="N3574" s="41"/>
      <c r="O3574" s="41"/>
      <c r="P3574" s="41"/>
      <c r="Q3574" s="41"/>
      <c r="R3574" s="41"/>
      <c r="S3574" s="41"/>
      <c r="T3574" s="41"/>
      <c r="U3574" s="41"/>
      <c r="V3574" s="41"/>
    </row>
    <row r="3575" s="11" customFormat="1" ht="15" spans="1:22">
      <c r="A3575" s="21" t="s">
        <v>760</v>
      </c>
      <c r="B3575" s="22" t="s">
        <v>761</v>
      </c>
      <c r="C3575" s="23" t="s">
        <v>5169</v>
      </c>
      <c r="D3575" s="22">
        <v>19</v>
      </c>
      <c r="E3575" s="22" t="str">
        <f>VLOOKUP(A3575,[4]技术合作!$1:$1048576,3,FALSE)</f>
        <v>福建省福州市</v>
      </c>
      <c r="F3575" s="25" t="s">
        <v>5187</v>
      </c>
      <c r="G3575" s="21" t="s">
        <v>760</v>
      </c>
      <c r="H3575" s="24"/>
      <c r="I3575" s="41"/>
      <c r="J3575" s="41"/>
      <c r="K3575" s="41"/>
      <c r="L3575" s="41"/>
      <c r="M3575" s="41"/>
      <c r="N3575" s="41"/>
      <c r="O3575" s="41"/>
      <c r="P3575" s="41"/>
      <c r="Q3575" s="41"/>
      <c r="R3575" s="41"/>
      <c r="S3575" s="41"/>
      <c r="T3575" s="41"/>
      <c r="U3575" s="41"/>
      <c r="V3575" s="41"/>
    </row>
    <row r="3576" s="11" customFormat="1" ht="15" spans="1:22">
      <c r="A3576" s="21" t="s">
        <v>760</v>
      </c>
      <c r="B3576" s="22" t="s">
        <v>761</v>
      </c>
      <c r="C3576" s="23" t="s">
        <v>5169</v>
      </c>
      <c r="D3576" s="22">
        <v>19</v>
      </c>
      <c r="E3576" s="22" t="str">
        <f>VLOOKUP(A3576,[4]技术合作!$1:$1048576,3,FALSE)</f>
        <v>福建省福州市</v>
      </c>
      <c r="F3576" s="25" t="s">
        <v>5188</v>
      </c>
      <c r="G3576" s="21" t="s">
        <v>760</v>
      </c>
      <c r="H3576" s="24"/>
      <c r="I3576" s="41"/>
      <c r="J3576" s="41"/>
      <c r="K3576" s="41"/>
      <c r="L3576" s="41"/>
      <c r="M3576" s="41"/>
      <c r="N3576" s="41"/>
      <c r="O3576" s="41"/>
      <c r="P3576" s="41"/>
      <c r="Q3576" s="41"/>
      <c r="R3576" s="41"/>
      <c r="S3576" s="41"/>
      <c r="T3576" s="41"/>
      <c r="U3576" s="41"/>
      <c r="V3576" s="41"/>
    </row>
    <row r="3577" s="11" customFormat="1" ht="15" spans="1:22">
      <c r="A3577" s="21" t="s">
        <v>763</v>
      </c>
      <c r="B3577" s="22" t="s">
        <v>764</v>
      </c>
      <c r="C3577" s="23" t="s">
        <v>5189</v>
      </c>
      <c r="D3577" s="22">
        <v>10</v>
      </c>
      <c r="E3577" s="22" t="str">
        <f>VLOOKUP(A3577,[4]技术合作!$1:$1048576,3,FALSE)</f>
        <v>安徽省铜陵市</v>
      </c>
      <c r="F3577" s="25" t="s">
        <v>5190</v>
      </c>
      <c r="G3577" s="21" t="s">
        <v>763</v>
      </c>
      <c r="H3577" s="24"/>
      <c r="I3577" s="41"/>
      <c r="J3577" s="41"/>
      <c r="K3577" s="41"/>
      <c r="L3577" s="41"/>
      <c r="M3577" s="41"/>
      <c r="N3577" s="41"/>
      <c r="O3577" s="41"/>
      <c r="P3577" s="41"/>
      <c r="Q3577" s="41"/>
      <c r="R3577" s="41"/>
      <c r="S3577" s="41"/>
      <c r="T3577" s="41"/>
      <c r="U3577" s="41"/>
      <c r="V3577" s="41"/>
    </row>
    <row r="3578" s="11" customFormat="1" ht="15" spans="1:22">
      <c r="A3578" s="21" t="s">
        <v>763</v>
      </c>
      <c r="B3578" s="22" t="s">
        <v>764</v>
      </c>
      <c r="C3578" s="23" t="s">
        <v>5189</v>
      </c>
      <c r="D3578" s="22">
        <v>10</v>
      </c>
      <c r="E3578" s="22" t="str">
        <f>VLOOKUP(A3578,[4]技术合作!$1:$1048576,3,FALSE)</f>
        <v>安徽省铜陵市</v>
      </c>
      <c r="F3578" s="25" t="s">
        <v>5191</v>
      </c>
      <c r="G3578" s="21" t="s">
        <v>763</v>
      </c>
      <c r="H3578" s="24"/>
      <c r="I3578" s="41"/>
      <c r="J3578" s="41"/>
      <c r="K3578" s="41"/>
      <c r="L3578" s="41"/>
      <c r="M3578" s="41"/>
      <c r="N3578" s="41"/>
      <c r="O3578" s="41"/>
      <c r="P3578" s="41"/>
      <c r="Q3578" s="41"/>
      <c r="R3578" s="41"/>
      <c r="S3578" s="41"/>
      <c r="T3578" s="41"/>
      <c r="U3578" s="41"/>
      <c r="V3578" s="41"/>
    </row>
    <row r="3579" s="11" customFormat="1" ht="15" spans="1:22">
      <c r="A3579" s="21" t="s">
        <v>763</v>
      </c>
      <c r="B3579" s="22" t="s">
        <v>764</v>
      </c>
      <c r="C3579" s="23" t="s">
        <v>5189</v>
      </c>
      <c r="D3579" s="22">
        <v>10</v>
      </c>
      <c r="E3579" s="22" t="str">
        <f>VLOOKUP(A3579,[4]技术合作!$1:$1048576,3,FALSE)</f>
        <v>安徽省铜陵市</v>
      </c>
      <c r="F3579" s="25" t="s">
        <v>5192</v>
      </c>
      <c r="G3579" s="21" t="s">
        <v>763</v>
      </c>
      <c r="H3579" s="24"/>
      <c r="I3579" s="41"/>
      <c r="J3579" s="41"/>
      <c r="K3579" s="41"/>
      <c r="L3579" s="41"/>
      <c r="M3579" s="41"/>
      <c r="N3579" s="41"/>
      <c r="O3579" s="41"/>
      <c r="P3579" s="41"/>
      <c r="Q3579" s="41"/>
      <c r="R3579" s="41"/>
      <c r="S3579" s="41"/>
      <c r="T3579" s="41"/>
      <c r="U3579" s="41"/>
      <c r="V3579" s="41"/>
    </row>
    <row r="3580" s="11" customFormat="1" ht="15" spans="1:22">
      <c r="A3580" s="21" t="s">
        <v>763</v>
      </c>
      <c r="B3580" s="22" t="s">
        <v>764</v>
      </c>
      <c r="C3580" s="23" t="s">
        <v>5189</v>
      </c>
      <c r="D3580" s="22">
        <v>10</v>
      </c>
      <c r="E3580" s="22" t="str">
        <f>VLOOKUP(A3580,[4]技术合作!$1:$1048576,3,FALSE)</f>
        <v>安徽省铜陵市</v>
      </c>
      <c r="F3580" s="25" t="s">
        <v>5193</v>
      </c>
      <c r="G3580" s="21" t="s">
        <v>763</v>
      </c>
      <c r="H3580" s="24"/>
      <c r="I3580" s="41"/>
      <c r="J3580" s="41"/>
      <c r="K3580" s="41"/>
      <c r="L3580" s="41"/>
      <c r="M3580" s="41"/>
      <c r="N3580" s="41"/>
      <c r="O3580" s="41"/>
      <c r="P3580" s="41"/>
      <c r="Q3580" s="41"/>
      <c r="R3580" s="41"/>
      <c r="S3580" s="41"/>
      <c r="T3580" s="41"/>
      <c r="U3580" s="41"/>
      <c r="V3580" s="41"/>
    </row>
    <row r="3581" s="11" customFormat="1" ht="15" spans="1:22">
      <c r="A3581" s="21" t="s">
        <v>763</v>
      </c>
      <c r="B3581" s="22" t="s">
        <v>764</v>
      </c>
      <c r="C3581" s="23" t="s">
        <v>5189</v>
      </c>
      <c r="D3581" s="22">
        <v>10</v>
      </c>
      <c r="E3581" s="22" t="str">
        <f>VLOOKUP(A3581,[4]技术合作!$1:$1048576,3,FALSE)</f>
        <v>安徽省铜陵市</v>
      </c>
      <c r="F3581" s="25" t="s">
        <v>5194</v>
      </c>
      <c r="G3581" s="21" t="s">
        <v>763</v>
      </c>
      <c r="H3581" s="24"/>
      <c r="I3581" s="41"/>
      <c r="J3581" s="41"/>
      <c r="K3581" s="41"/>
      <c r="L3581" s="41"/>
      <c r="M3581" s="41"/>
      <c r="N3581" s="41"/>
      <c r="O3581" s="41"/>
      <c r="P3581" s="41"/>
      <c r="Q3581" s="41"/>
      <c r="R3581" s="41"/>
      <c r="S3581" s="41"/>
      <c r="T3581" s="41"/>
      <c r="U3581" s="41"/>
      <c r="V3581" s="41"/>
    </row>
    <row r="3582" s="11" customFormat="1" ht="15" spans="1:22">
      <c r="A3582" s="21" t="s">
        <v>763</v>
      </c>
      <c r="B3582" s="22" t="s">
        <v>764</v>
      </c>
      <c r="C3582" s="23" t="s">
        <v>5189</v>
      </c>
      <c r="D3582" s="22">
        <v>10</v>
      </c>
      <c r="E3582" s="22" t="str">
        <f>VLOOKUP(A3582,[4]技术合作!$1:$1048576,3,FALSE)</f>
        <v>安徽省铜陵市</v>
      </c>
      <c r="F3582" s="25" t="s">
        <v>5195</v>
      </c>
      <c r="G3582" s="21" t="s">
        <v>763</v>
      </c>
      <c r="H3582" s="24"/>
      <c r="I3582" s="41"/>
      <c r="J3582" s="41"/>
      <c r="K3582" s="41"/>
      <c r="L3582" s="41"/>
      <c r="M3582" s="41"/>
      <c r="N3582" s="41"/>
      <c r="O3582" s="41"/>
      <c r="P3582" s="41"/>
      <c r="Q3582" s="41"/>
      <c r="R3582" s="41"/>
      <c r="S3582" s="41"/>
      <c r="T3582" s="41"/>
      <c r="U3582" s="41"/>
      <c r="V3582" s="41"/>
    </row>
    <row r="3583" s="11" customFormat="1" ht="15" spans="1:22">
      <c r="A3583" s="21" t="s">
        <v>763</v>
      </c>
      <c r="B3583" s="22" t="s">
        <v>764</v>
      </c>
      <c r="C3583" s="23" t="s">
        <v>5189</v>
      </c>
      <c r="D3583" s="22">
        <v>10</v>
      </c>
      <c r="E3583" s="22" t="str">
        <f>VLOOKUP(A3583,[4]技术合作!$1:$1048576,3,FALSE)</f>
        <v>安徽省铜陵市</v>
      </c>
      <c r="F3583" s="25" t="s">
        <v>5196</v>
      </c>
      <c r="G3583" s="21" t="s">
        <v>763</v>
      </c>
      <c r="H3583" s="24"/>
      <c r="I3583" s="41"/>
      <c r="J3583" s="41"/>
      <c r="K3583" s="41"/>
      <c r="L3583" s="41"/>
      <c r="M3583" s="41"/>
      <c r="N3583" s="41"/>
      <c r="O3583" s="41"/>
      <c r="P3583" s="41"/>
      <c r="Q3583" s="41"/>
      <c r="R3583" s="41"/>
      <c r="S3583" s="41"/>
      <c r="T3583" s="41"/>
      <c r="U3583" s="41"/>
      <c r="V3583" s="41"/>
    </row>
    <row r="3584" s="11" customFormat="1" ht="15" spans="1:22">
      <c r="A3584" s="21" t="s">
        <v>763</v>
      </c>
      <c r="B3584" s="22" t="s">
        <v>764</v>
      </c>
      <c r="C3584" s="23" t="s">
        <v>5189</v>
      </c>
      <c r="D3584" s="22">
        <v>10</v>
      </c>
      <c r="E3584" s="22" t="str">
        <f>VLOOKUP(A3584,[4]技术合作!$1:$1048576,3,FALSE)</f>
        <v>安徽省铜陵市</v>
      </c>
      <c r="F3584" s="25" t="s">
        <v>5197</v>
      </c>
      <c r="G3584" s="21" t="s">
        <v>763</v>
      </c>
      <c r="H3584" s="24"/>
      <c r="I3584" s="41"/>
      <c r="J3584" s="41"/>
      <c r="K3584" s="41"/>
      <c r="L3584" s="41"/>
      <c r="M3584" s="41"/>
      <c r="N3584" s="41"/>
      <c r="O3584" s="41"/>
      <c r="P3584" s="41"/>
      <c r="Q3584" s="41"/>
      <c r="R3584" s="41"/>
      <c r="S3584" s="41"/>
      <c r="T3584" s="41"/>
      <c r="U3584" s="41"/>
      <c r="V3584" s="41"/>
    </row>
    <row r="3585" s="11" customFormat="1" ht="15" spans="1:22">
      <c r="A3585" s="21" t="s">
        <v>763</v>
      </c>
      <c r="B3585" s="22" t="s">
        <v>764</v>
      </c>
      <c r="C3585" s="23" t="s">
        <v>5189</v>
      </c>
      <c r="D3585" s="22">
        <v>10</v>
      </c>
      <c r="E3585" s="22" t="str">
        <f>VLOOKUP(A3585,[4]技术合作!$1:$1048576,3,FALSE)</f>
        <v>安徽省铜陵市</v>
      </c>
      <c r="F3585" s="25" t="s">
        <v>5198</v>
      </c>
      <c r="G3585" s="21" t="s">
        <v>763</v>
      </c>
      <c r="H3585" s="24"/>
      <c r="I3585" s="41"/>
      <c r="J3585" s="41"/>
      <c r="K3585" s="41"/>
      <c r="L3585" s="41"/>
      <c r="M3585" s="41"/>
      <c r="N3585" s="41"/>
      <c r="O3585" s="41"/>
      <c r="P3585" s="41"/>
      <c r="Q3585" s="41"/>
      <c r="R3585" s="41"/>
      <c r="S3585" s="41"/>
      <c r="T3585" s="41"/>
      <c r="U3585" s="41"/>
      <c r="V3585" s="41"/>
    </row>
    <row r="3586" s="11" customFormat="1" ht="15" spans="1:22">
      <c r="A3586" s="21" t="s">
        <v>763</v>
      </c>
      <c r="B3586" s="22" t="s">
        <v>764</v>
      </c>
      <c r="C3586" s="23" t="s">
        <v>5189</v>
      </c>
      <c r="D3586" s="22">
        <v>10</v>
      </c>
      <c r="E3586" s="22" t="str">
        <f>VLOOKUP(A3586,[4]技术合作!$1:$1048576,3,FALSE)</f>
        <v>安徽省铜陵市</v>
      </c>
      <c r="F3586" s="25" t="s">
        <v>5199</v>
      </c>
      <c r="G3586" s="21" t="s">
        <v>763</v>
      </c>
      <c r="H3586" s="24"/>
      <c r="I3586" s="41"/>
      <c r="J3586" s="41"/>
      <c r="K3586" s="41"/>
      <c r="L3586" s="41"/>
      <c r="M3586" s="41"/>
      <c r="N3586" s="41"/>
      <c r="O3586" s="41"/>
      <c r="P3586" s="41"/>
      <c r="Q3586" s="41"/>
      <c r="R3586" s="41"/>
      <c r="S3586" s="41"/>
      <c r="T3586" s="41"/>
      <c r="U3586" s="41"/>
      <c r="V3586" s="41"/>
    </row>
    <row r="3587" s="11" customFormat="1" ht="16.2" customHeight="1" spans="1:22">
      <c r="A3587" s="21" t="s">
        <v>766</v>
      </c>
      <c r="B3587" s="22" t="s">
        <v>767</v>
      </c>
      <c r="C3587" s="23" t="s">
        <v>5200</v>
      </c>
      <c r="D3587" s="22">
        <v>38</v>
      </c>
      <c r="E3587" s="22" t="str">
        <f>VLOOKUP(A3587,[4]技术合作!$1:$1048576,3,FALSE)</f>
        <v>湖北省荆州市</v>
      </c>
      <c r="F3587" s="25" t="s">
        <v>5201</v>
      </c>
      <c r="G3587" s="21" t="s">
        <v>766</v>
      </c>
      <c r="H3587" s="24"/>
      <c r="I3587" s="41"/>
      <c r="J3587" s="41"/>
      <c r="K3587" s="41"/>
      <c r="L3587" s="41"/>
      <c r="M3587" s="41"/>
      <c r="N3587" s="41"/>
      <c r="O3587" s="41"/>
      <c r="P3587" s="41"/>
      <c r="Q3587" s="41"/>
      <c r="R3587" s="41"/>
      <c r="S3587" s="41"/>
      <c r="T3587" s="41"/>
      <c r="U3587" s="41"/>
      <c r="V3587" s="41"/>
    </row>
    <row r="3588" s="11" customFormat="1" ht="15" spans="1:22">
      <c r="A3588" s="21" t="s">
        <v>766</v>
      </c>
      <c r="B3588" s="22" t="s">
        <v>767</v>
      </c>
      <c r="C3588" s="23" t="s">
        <v>5200</v>
      </c>
      <c r="D3588" s="22">
        <v>38</v>
      </c>
      <c r="E3588" s="22" t="str">
        <f>VLOOKUP(A3588,[4]技术合作!$1:$1048576,3,FALSE)</f>
        <v>湖北省荆州市</v>
      </c>
      <c r="F3588" s="25" t="s">
        <v>5202</v>
      </c>
      <c r="G3588" s="21" t="s">
        <v>766</v>
      </c>
      <c r="H3588" s="24"/>
      <c r="I3588" s="41"/>
      <c r="J3588" s="41"/>
      <c r="K3588" s="41"/>
      <c r="L3588" s="41"/>
      <c r="M3588" s="41"/>
      <c r="N3588" s="41"/>
      <c r="O3588" s="41"/>
      <c r="P3588" s="41"/>
      <c r="Q3588" s="41"/>
      <c r="R3588" s="41"/>
      <c r="S3588" s="41"/>
      <c r="T3588" s="41"/>
      <c r="U3588" s="41"/>
      <c r="V3588" s="41"/>
    </row>
    <row r="3589" s="11" customFormat="1" ht="15" spans="1:22">
      <c r="A3589" s="21" t="s">
        <v>766</v>
      </c>
      <c r="B3589" s="22" t="s">
        <v>767</v>
      </c>
      <c r="C3589" s="23" t="s">
        <v>5200</v>
      </c>
      <c r="D3589" s="22">
        <v>38</v>
      </c>
      <c r="E3589" s="22" t="str">
        <f>VLOOKUP(A3589,[4]技术合作!$1:$1048576,3,FALSE)</f>
        <v>湖北省荆州市</v>
      </c>
      <c r="F3589" s="25" t="s">
        <v>5203</v>
      </c>
      <c r="G3589" s="21" t="s">
        <v>766</v>
      </c>
      <c r="H3589" s="24"/>
      <c r="I3589" s="41"/>
      <c r="J3589" s="41"/>
      <c r="K3589" s="41"/>
      <c r="L3589" s="41"/>
      <c r="M3589" s="41"/>
      <c r="N3589" s="41"/>
      <c r="O3589" s="41"/>
      <c r="P3589" s="41"/>
      <c r="Q3589" s="41"/>
      <c r="R3589" s="41"/>
      <c r="S3589" s="41"/>
      <c r="T3589" s="41"/>
      <c r="U3589" s="41"/>
      <c r="V3589" s="41"/>
    </row>
    <row r="3590" s="11" customFormat="1" ht="15" spans="1:22">
      <c r="A3590" s="21" t="s">
        <v>766</v>
      </c>
      <c r="B3590" s="22" t="s">
        <v>767</v>
      </c>
      <c r="C3590" s="23" t="s">
        <v>5200</v>
      </c>
      <c r="D3590" s="22">
        <v>38</v>
      </c>
      <c r="E3590" s="22" t="str">
        <f>VLOOKUP(A3590,[4]技术合作!$1:$1048576,3,FALSE)</f>
        <v>湖北省荆州市</v>
      </c>
      <c r="F3590" s="25" t="s">
        <v>5204</v>
      </c>
      <c r="G3590" s="21" t="s">
        <v>766</v>
      </c>
      <c r="H3590" s="24"/>
      <c r="I3590" s="41"/>
      <c r="J3590" s="41"/>
      <c r="K3590" s="41"/>
      <c r="L3590" s="41"/>
      <c r="M3590" s="41"/>
      <c r="N3590" s="41"/>
      <c r="O3590" s="41"/>
      <c r="P3590" s="41"/>
      <c r="Q3590" s="41"/>
      <c r="R3590" s="41"/>
      <c r="S3590" s="41"/>
      <c r="T3590" s="41"/>
      <c r="U3590" s="41"/>
      <c r="V3590" s="41"/>
    </row>
    <row r="3591" s="11" customFormat="1" ht="15" spans="1:22">
      <c r="A3591" s="21" t="s">
        <v>766</v>
      </c>
      <c r="B3591" s="22" t="s">
        <v>767</v>
      </c>
      <c r="C3591" s="23" t="s">
        <v>5200</v>
      </c>
      <c r="D3591" s="22">
        <v>38</v>
      </c>
      <c r="E3591" s="22" t="str">
        <f>VLOOKUP(A3591,[4]技术合作!$1:$1048576,3,FALSE)</f>
        <v>湖北省荆州市</v>
      </c>
      <c r="F3591" s="25" t="s">
        <v>5205</v>
      </c>
      <c r="G3591" s="21" t="s">
        <v>766</v>
      </c>
      <c r="H3591" s="24"/>
      <c r="I3591" s="41"/>
      <c r="J3591" s="41"/>
      <c r="K3591" s="41"/>
      <c r="L3591" s="41"/>
      <c r="M3591" s="41"/>
      <c r="N3591" s="41"/>
      <c r="O3591" s="41"/>
      <c r="P3591" s="41"/>
      <c r="Q3591" s="41"/>
      <c r="R3591" s="41"/>
      <c r="S3591" s="41"/>
      <c r="T3591" s="41"/>
      <c r="U3591" s="41"/>
      <c r="V3591" s="41"/>
    </row>
    <row r="3592" s="11" customFormat="1" ht="15" spans="1:22">
      <c r="A3592" s="21" t="s">
        <v>766</v>
      </c>
      <c r="B3592" s="22" t="s">
        <v>767</v>
      </c>
      <c r="C3592" s="23" t="s">
        <v>5200</v>
      </c>
      <c r="D3592" s="22">
        <v>38</v>
      </c>
      <c r="E3592" s="22" t="str">
        <f>VLOOKUP(A3592,[4]技术合作!$1:$1048576,3,FALSE)</f>
        <v>湖北省荆州市</v>
      </c>
      <c r="F3592" s="25" t="s">
        <v>5206</v>
      </c>
      <c r="G3592" s="21" t="s">
        <v>766</v>
      </c>
      <c r="H3592" s="24"/>
      <c r="I3592" s="41"/>
      <c r="J3592" s="41"/>
      <c r="K3592" s="41"/>
      <c r="L3592" s="41"/>
      <c r="M3592" s="41"/>
      <c r="N3592" s="41"/>
      <c r="O3592" s="41"/>
      <c r="P3592" s="41"/>
      <c r="Q3592" s="41"/>
      <c r="R3592" s="41"/>
      <c r="S3592" s="41"/>
      <c r="T3592" s="41"/>
      <c r="U3592" s="41"/>
      <c r="V3592" s="41"/>
    </row>
    <row r="3593" s="11" customFormat="1" ht="15" spans="1:22">
      <c r="A3593" s="21" t="s">
        <v>766</v>
      </c>
      <c r="B3593" s="22" t="s">
        <v>767</v>
      </c>
      <c r="C3593" s="23" t="s">
        <v>5200</v>
      </c>
      <c r="D3593" s="22">
        <v>38</v>
      </c>
      <c r="E3593" s="22" t="str">
        <f>VLOOKUP(A3593,[4]技术合作!$1:$1048576,3,FALSE)</f>
        <v>湖北省荆州市</v>
      </c>
      <c r="F3593" s="25" t="s">
        <v>5207</v>
      </c>
      <c r="G3593" s="21" t="s">
        <v>766</v>
      </c>
      <c r="H3593" s="24"/>
      <c r="I3593" s="41"/>
      <c r="J3593" s="41"/>
      <c r="K3593" s="41"/>
      <c r="L3593" s="41"/>
      <c r="M3593" s="41"/>
      <c r="N3593" s="41"/>
      <c r="O3593" s="41"/>
      <c r="P3593" s="41"/>
      <c r="Q3593" s="41"/>
      <c r="R3593" s="41"/>
      <c r="S3593" s="41"/>
      <c r="T3593" s="41"/>
      <c r="U3593" s="41"/>
      <c r="V3593" s="41"/>
    </row>
    <row r="3594" s="11" customFormat="1" ht="15" spans="1:22">
      <c r="A3594" s="21" t="s">
        <v>766</v>
      </c>
      <c r="B3594" s="22" t="s">
        <v>767</v>
      </c>
      <c r="C3594" s="23" t="s">
        <v>5200</v>
      </c>
      <c r="D3594" s="22">
        <v>38</v>
      </c>
      <c r="E3594" s="22" t="str">
        <f>VLOOKUP(A3594,[4]技术合作!$1:$1048576,3,FALSE)</f>
        <v>湖北省荆州市</v>
      </c>
      <c r="F3594" s="25" t="s">
        <v>5208</v>
      </c>
      <c r="G3594" s="21" t="s">
        <v>766</v>
      </c>
      <c r="H3594" s="24"/>
      <c r="I3594" s="41"/>
      <c r="J3594" s="41"/>
      <c r="K3594" s="41"/>
      <c r="L3594" s="41"/>
      <c r="M3594" s="41"/>
      <c r="N3594" s="41"/>
      <c r="O3594" s="41"/>
      <c r="P3594" s="41"/>
      <c r="Q3594" s="41"/>
      <c r="R3594" s="41"/>
      <c r="S3594" s="41"/>
      <c r="T3594" s="41"/>
      <c r="U3594" s="41"/>
      <c r="V3594" s="41"/>
    </row>
    <row r="3595" s="11" customFormat="1" ht="15" spans="1:22">
      <c r="A3595" s="21" t="s">
        <v>766</v>
      </c>
      <c r="B3595" s="22" t="s">
        <v>767</v>
      </c>
      <c r="C3595" s="23" t="s">
        <v>5200</v>
      </c>
      <c r="D3595" s="22">
        <v>38</v>
      </c>
      <c r="E3595" s="22" t="str">
        <f>VLOOKUP(A3595,[4]技术合作!$1:$1048576,3,FALSE)</f>
        <v>湖北省荆州市</v>
      </c>
      <c r="F3595" s="25" t="s">
        <v>5209</v>
      </c>
      <c r="G3595" s="21" t="s">
        <v>766</v>
      </c>
      <c r="H3595" s="24"/>
      <c r="I3595" s="41"/>
      <c r="J3595" s="41"/>
      <c r="K3595" s="41"/>
      <c r="L3595" s="41"/>
      <c r="M3595" s="41"/>
      <c r="N3595" s="41"/>
      <c r="O3595" s="41"/>
      <c r="P3595" s="41"/>
      <c r="Q3595" s="41"/>
      <c r="R3595" s="41"/>
      <c r="S3595" s="41"/>
      <c r="T3595" s="41"/>
      <c r="U3595" s="41"/>
      <c r="V3595" s="41"/>
    </row>
    <row r="3596" s="11" customFormat="1" ht="15" spans="1:22">
      <c r="A3596" s="21" t="s">
        <v>766</v>
      </c>
      <c r="B3596" s="22" t="s">
        <v>767</v>
      </c>
      <c r="C3596" s="23" t="s">
        <v>5200</v>
      </c>
      <c r="D3596" s="22">
        <v>38</v>
      </c>
      <c r="E3596" s="22" t="str">
        <f>VLOOKUP(A3596,[4]技术合作!$1:$1048576,3,FALSE)</f>
        <v>湖北省荆州市</v>
      </c>
      <c r="F3596" s="25" t="s">
        <v>5210</v>
      </c>
      <c r="G3596" s="21" t="s">
        <v>766</v>
      </c>
      <c r="H3596" s="24"/>
      <c r="I3596" s="41"/>
      <c r="J3596" s="41"/>
      <c r="K3596" s="41"/>
      <c r="L3596" s="41"/>
      <c r="M3596" s="41"/>
      <c r="N3596" s="41"/>
      <c r="O3596" s="41"/>
      <c r="P3596" s="41"/>
      <c r="Q3596" s="41"/>
      <c r="R3596" s="41"/>
      <c r="S3596" s="41"/>
      <c r="T3596" s="41"/>
      <c r="U3596" s="41"/>
      <c r="V3596" s="41"/>
    </row>
    <row r="3597" s="11" customFormat="1" ht="15" spans="1:22">
      <c r="A3597" s="21" t="s">
        <v>766</v>
      </c>
      <c r="B3597" s="22" t="s">
        <v>767</v>
      </c>
      <c r="C3597" s="23" t="s">
        <v>5200</v>
      </c>
      <c r="D3597" s="22">
        <v>38</v>
      </c>
      <c r="E3597" s="22" t="str">
        <f>VLOOKUP(A3597,[4]技术合作!$1:$1048576,3,FALSE)</f>
        <v>湖北省荆州市</v>
      </c>
      <c r="F3597" s="25" t="s">
        <v>5211</v>
      </c>
      <c r="G3597" s="21" t="s">
        <v>766</v>
      </c>
      <c r="H3597" s="24"/>
      <c r="I3597" s="41"/>
      <c r="J3597" s="41"/>
      <c r="K3597" s="41"/>
      <c r="L3597" s="41"/>
      <c r="M3597" s="41"/>
      <c r="N3597" s="41"/>
      <c r="O3597" s="41"/>
      <c r="P3597" s="41"/>
      <c r="Q3597" s="41"/>
      <c r="R3597" s="41"/>
      <c r="S3597" s="41"/>
      <c r="T3597" s="41"/>
      <c r="U3597" s="41"/>
      <c r="V3597" s="41"/>
    </row>
    <row r="3598" s="11" customFormat="1" ht="15" spans="1:22">
      <c r="A3598" s="21" t="s">
        <v>766</v>
      </c>
      <c r="B3598" s="22" t="s">
        <v>767</v>
      </c>
      <c r="C3598" s="23" t="s">
        <v>5200</v>
      </c>
      <c r="D3598" s="22">
        <v>38</v>
      </c>
      <c r="E3598" s="22" t="str">
        <f>VLOOKUP(A3598,[4]技术合作!$1:$1048576,3,FALSE)</f>
        <v>湖北省荆州市</v>
      </c>
      <c r="F3598" s="25" t="s">
        <v>5212</v>
      </c>
      <c r="G3598" s="21" t="s">
        <v>766</v>
      </c>
      <c r="H3598" s="24"/>
      <c r="I3598" s="41"/>
      <c r="J3598" s="41"/>
      <c r="K3598" s="41"/>
      <c r="L3598" s="41"/>
      <c r="M3598" s="41"/>
      <c r="N3598" s="41"/>
      <c r="O3598" s="41"/>
      <c r="P3598" s="41"/>
      <c r="Q3598" s="41"/>
      <c r="R3598" s="41"/>
      <c r="S3598" s="41"/>
      <c r="T3598" s="41"/>
      <c r="U3598" s="41"/>
      <c r="V3598" s="41"/>
    </row>
    <row r="3599" s="11" customFormat="1" ht="15" spans="1:22">
      <c r="A3599" s="21" t="s">
        <v>766</v>
      </c>
      <c r="B3599" s="22" t="s">
        <v>767</v>
      </c>
      <c r="C3599" s="23" t="s">
        <v>5200</v>
      </c>
      <c r="D3599" s="22">
        <v>38</v>
      </c>
      <c r="E3599" s="22" t="str">
        <f>VLOOKUP(A3599,[4]技术合作!$1:$1048576,3,FALSE)</f>
        <v>湖北省荆州市</v>
      </c>
      <c r="F3599" s="25" t="s">
        <v>5213</v>
      </c>
      <c r="G3599" s="21" t="s">
        <v>766</v>
      </c>
      <c r="H3599" s="24"/>
      <c r="I3599" s="41"/>
      <c r="J3599" s="41"/>
      <c r="K3599" s="41"/>
      <c r="L3599" s="41"/>
      <c r="M3599" s="41"/>
      <c r="N3599" s="41"/>
      <c r="O3599" s="41"/>
      <c r="P3599" s="41"/>
      <c r="Q3599" s="41"/>
      <c r="R3599" s="41"/>
      <c r="S3599" s="41"/>
      <c r="T3599" s="41"/>
      <c r="U3599" s="41"/>
      <c r="V3599" s="41"/>
    </row>
    <row r="3600" s="11" customFormat="1" ht="15" spans="1:22">
      <c r="A3600" s="21" t="s">
        <v>766</v>
      </c>
      <c r="B3600" s="22" t="s">
        <v>767</v>
      </c>
      <c r="C3600" s="23" t="s">
        <v>5200</v>
      </c>
      <c r="D3600" s="22">
        <v>38</v>
      </c>
      <c r="E3600" s="22" t="str">
        <f>VLOOKUP(A3600,[4]技术合作!$1:$1048576,3,FALSE)</f>
        <v>湖北省荆州市</v>
      </c>
      <c r="F3600" s="25" t="s">
        <v>5214</v>
      </c>
      <c r="G3600" s="21" t="s">
        <v>766</v>
      </c>
      <c r="H3600" s="24"/>
      <c r="I3600" s="41"/>
      <c r="J3600" s="41"/>
      <c r="K3600" s="41"/>
      <c r="L3600" s="41"/>
      <c r="M3600" s="41"/>
      <c r="N3600" s="41"/>
      <c r="O3600" s="41"/>
      <c r="P3600" s="41"/>
      <c r="Q3600" s="41"/>
      <c r="R3600" s="41"/>
      <c r="S3600" s="41"/>
      <c r="T3600" s="41"/>
      <c r="U3600" s="41"/>
      <c r="V3600" s="41"/>
    </row>
    <row r="3601" s="11" customFormat="1" ht="15" spans="1:22">
      <c r="A3601" s="21" t="s">
        <v>766</v>
      </c>
      <c r="B3601" s="22" t="s">
        <v>767</v>
      </c>
      <c r="C3601" s="23" t="s">
        <v>5200</v>
      </c>
      <c r="D3601" s="22">
        <v>38</v>
      </c>
      <c r="E3601" s="22" t="str">
        <f>VLOOKUP(A3601,[4]技术合作!$1:$1048576,3,FALSE)</f>
        <v>湖北省荆州市</v>
      </c>
      <c r="F3601" s="25" t="s">
        <v>5215</v>
      </c>
      <c r="G3601" s="21" t="s">
        <v>766</v>
      </c>
      <c r="H3601" s="24"/>
      <c r="I3601" s="41"/>
      <c r="J3601" s="41"/>
      <c r="K3601" s="41"/>
      <c r="L3601" s="41"/>
      <c r="M3601" s="41"/>
      <c r="N3601" s="41"/>
      <c r="O3601" s="41"/>
      <c r="P3601" s="41"/>
      <c r="Q3601" s="41"/>
      <c r="R3601" s="41"/>
      <c r="S3601" s="41"/>
      <c r="T3601" s="41"/>
      <c r="U3601" s="41"/>
      <c r="V3601" s="41"/>
    </row>
    <row r="3602" s="11" customFormat="1" ht="15" spans="1:22">
      <c r="A3602" s="21" t="s">
        <v>766</v>
      </c>
      <c r="B3602" s="22" t="s">
        <v>767</v>
      </c>
      <c r="C3602" s="23" t="s">
        <v>5200</v>
      </c>
      <c r="D3602" s="22">
        <v>38</v>
      </c>
      <c r="E3602" s="22" t="str">
        <f>VLOOKUP(A3602,[4]技术合作!$1:$1048576,3,FALSE)</f>
        <v>湖北省荆州市</v>
      </c>
      <c r="F3602" s="25" t="s">
        <v>5216</v>
      </c>
      <c r="G3602" s="21" t="s">
        <v>766</v>
      </c>
      <c r="H3602" s="24"/>
      <c r="I3602" s="41"/>
      <c r="J3602" s="41"/>
      <c r="K3602" s="41"/>
      <c r="L3602" s="41"/>
      <c r="M3602" s="41"/>
      <c r="N3602" s="41"/>
      <c r="O3602" s="41"/>
      <c r="P3602" s="41"/>
      <c r="Q3602" s="41"/>
      <c r="R3602" s="41"/>
      <c r="S3602" s="41"/>
      <c r="T3602" s="41"/>
      <c r="U3602" s="41"/>
      <c r="V3602" s="41"/>
    </row>
    <row r="3603" s="11" customFormat="1" ht="15" spans="1:22">
      <c r="A3603" s="21" t="s">
        <v>766</v>
      </c>
      <c r="B3603" s="22" t="s">
        <v>767</v>
      </c>
      <c r="C3603" s="23" t="s">
        <v>5200</v>
      </c>
      <c r="D3603" s="22">
        <v>38</v>
      </c>
      <c r="E3603" s="22" t="str">
        <f>VLOOKUP(A3603,[4]技术合作!$1:$1048576,3,FALSE)</f>
        <v>湖北省荆州市</v>
      </c>
      <c r="F3603" s="25" t="s">
        <v>5217</v>
      </c>
      <c r="G3603" s="21" t="s">
        <v>766</v>
      </c>
      <c r="H3603" s="24"/>
      <c r="I3603" s="41"/>
      <c r="J3603" s="41"/>
      <c r="K3603" s="41"/>
      <c r="L3603" s="41"/>
      <c r="M3603" s="41"/>
      <c r="N3603" s="41"/>
      <c r="O3603" s="41"/>
      <c r="P3603" s="41"/>
      <c r="Q3603" s="41"/>
      <c r="R3603" s="41"/>
      <c r="S3603" s="41"/>
      <c r="T3603" s="41"/>
      <c r="U3603" s="41"/>
      <c r="V3603" s="41"/>
    </row>
    <row r="3604" s="11" customFormat="1" ht="15" spans="1:22">
      <c r="A3604" s="21" t="s">
        <v>766</v>
      </c>
      <c r="B3604" s="22" t="s">
        <v>767</v>
      </c>
      <c r="C3604" s="23" t="s">
        <v>5200</v>
      </c>
      <c r="D3604" s="22">
        <v>38</v>
      </c>
      <c r="E3604" s="22" t="str">
        <f>VLOOKUP(A3604,[4]技术合作!$1:$1048576,3,FALSE)</f>
        <v>湖北省荆州市</v>
      </c>
      <c r="F3604" s="25" t="s">
        <v>5218</v>
      </c>
      <c r="G3604" s="21" t="s">
        <v>766</v>
      </c>
      <c r="H3604" s="24"/>
      <c r="I3604" s="41"/>
      <c r="J3604" s="41"/>
      <c r="K3604" s="41"/>
      <c r="L3604" s="41"/>
      <c r="M3604" s="41"/>
      <c r="N3604" s="41"/>
      <c r="O3604" s="41"/>
      <c r="P3604" s="41"/>
      <c r="Q3604" s="41"/>
      <c r="R3604" s="41"/>
      <c r="S3604" s="41"/>
      <c r="T3604" s="41"/>
      <c r="U3604" s="41"/>
      <c r="V3604" s="41"/>
    </row>
    <row r="3605" s="11" customFormat="1" ht="15" spans="1:22">
      <c r="A3605" s="21" t="s">
        <v>766</v>
      </c>
      <c r="B3605" s="22" t="s">
        <v>767</v>
      </c>
      <c r="C3605" s="23" t="s">
        <v>5200</v>
      </c>
      <c r="D3605" s="22">
        <v>38</v>
      </c>
      <c r="E3605" s="22" t="str">
        <f>VLOOKUP(A3605,[4]技术合作!$1:$1048576,3,FALSE)</f>
        <v>湖北省荆州市</v>
      </c>
      <c r="F3605" s="25" t="s">
        <v>5219</v>
      </c>
      <c r="G3605" s="21" t="s">
        <v>766</v>
      </c>
      <c r="H3605" s="24"/>
      <c r="I3605" s="41"/>
      <c r="J3605" s="41"/>
      <c r="K3605" s="41"/>
      <c r="L3605" s="41"/>
      <c r="M3605" s="41"/>
      <c r="N3605" s="41"/>
      <c r="O3605" s="41"/>
      <c r="P3605" s="41"/>
      <c r="Q3605" s="41"/>
      <c r="R3605" s="41"/>
      <c r="S3605" s="41"/>
      <c r="T3605" s="41"/>
      <c r="U3605" s="41"/>
      <c r="V3605" s="41"/>
    </row>
    <row r="3606" s="11" customFormat="1" ht="15" spans="1:22">
      <c r="A3606" s="21" t="s">
        <v>766</v>
      </c>
      <c r="B3606" s="22" t="s">
        <v>767</v>
      </c>
      <c r="C3606" s="23" t="s">
        <v>5200</v>
      </c>
      <c r="D3606" s="22">
        <v>38</v>
      </c>
      <c r="E3606" s="22" t="str">
        <f>VLOOKUP(A3606,[4]技术合作!$1:$1048576,3,FALSE)</f>
        <v>湖北省荆州市</v>
      </c>
      <c r="F3606" s="25" t="s">
        <v>5220</v>
      </c>
      <c r="G3606" s="21" t="s">
        <v>766</v>
      </c>
      <c r="H3606" s="24"/>
      <c r="I3606" s="41"/>
      <c r="J3606" s="41"/>
      <c r="K3606" s="41"/>
      <c r="L3606" s="41"/>
      <c r="M3606" s="41"/>
      <c r="N3606" s="41"/>
      <c r="O3606" s="41"/>
      <c r="P3606" s="41"/>
      <c r="Q3606" s="41"/>
      <c r="R3606" s="41"/>
      <c r="S3606" s="41"/>
      <c r="T3606" s="41"/>
      <c r="U3606" s="41"/>
      <c r="V3606" s="41"/>
    </row>
    <row r="3607" s="11" customFormat="1" ht="15" spans="1:22">
      <c r="A3607" s="21" t="s">
        <v>766</v>
      </c>
      <c r="B3607" s="22" t="s">
        <v>767</v>
      </c>
      <c r="C3607" s="23" t="s">
        <v>5200</v>
      </c>
      <c r="D3607" s="22">
        <v>38</v>
      </c>
      <c r="E3607" s="22" t="str">
        <f>VLOOKUP(A3607,[4]技术合作!$1:$1048576,3,FALSE)</f>
        <v>湖北省荆州市</v>
      </c>
      <c r="F3607" s="25" t="s">
        <v>5221</v>
      </c>
      <c r="G3607" s="21" t="s">
        <v>766</v>
      </c>
      <c r="H3607" s="24"/>
      <c r="I3607" s="41"/>
      <c r="J3607" s="41"/>
      <c r="K3607" s="41"/>
      <c r="L3607" s="41"/>
      <c r="M3607" s="41"/>
      <c r="N3607" s="41"/>
      <c r="O3607" s="41"/>
      <c r="P3607" s="41"/>
      <c r="Q3607" s="41"/>
      <c r="R3607" s="41"/>
      <c r="S3607" s="41"/>
      <c r="T3607" s="41"/>
      <c r="U3607" s="41"/>
      <c r="V3607" s="41"/>
    </row>
    <row r="3608" s="11" customFormat="1" ht="15" spans="1:22">
      <c r="A3608" s="21" t="s">
        <v>766</v>
      </c>
      <c r="B3608" s="22" t="s">
        <v>767</v>
      </c>
      <c r="C3608" s="23" t="s">
        <v>5200</v>
      </c>
      <c r="D3608" s="22">
        <v>38</v>
      </c>
      <c r="E3608" s="22" t="str">
        <f>VLOOKUP(A3608,[4]技术合作!$1:$1048576,3,FALSE)</f>
        <v>湖北省荆州市</v>
      </c>
      <c r="F3608" s="25" t="s">
        <v>5222</v>
      </c>
      <c r="G3608" s="21" t="s">
        <v>766</v>
      </c>
      <c r="H3608" s="24"/>
      <c r="I3608" s="41"/>
      <c r="J3608" s="41"/>
      <c r="K3608" s="41"/>
      <c r="L3608" s="41"/>
      <c r="M3608" s="41"/>
      <c r="N3608" s="41"/>
      <c r="O3608" s="41"/>
      <c r="P3608" s="41"/>
      <c r="Q3608" s="41"/>
      <c r="R3608" s="41"/>
      <c r="S3608" s="41"/>
      <c r="T3608" s="41"/>
      <c r="U3608" s="41"/>
      <c r="V3608" s="41"/>
    </row>
    <row r="3609" s="11" customFormat="1" ht="15" spans="1:22">
      <c r="A3609" s="21" t="s">
        <v>766</v>
      </c>
      <c r="B3609" s="22" t="s">
        <v>767</v>
      </c>
      <c r="C3609" s="23" t="s">
        <v>5200</v>
      </c>
      <c r="D3609" s="22">
        <v>38</v>
      </c>
      <c r="E3609" s="22" t="str">
        <f>VLOOKUP(A3609,[4]技术合作!$1:$1048576,3,FALSE)</f>
        <v>湖北省荆州市</v>
      </c>
      <c r="F3609" s="25" t="s">
        <v>5223</v>
      </c>
      <c r="G3609" s="21" t="s">
        <v>766</v>
      </c>
      <c r="H3609" s="24"/>
      <c r="I3609" s="41"/>
      <c r="J3609" s="41"/>
      <c r="K3609" s="41"/>
      <c r="L3609" s="41"/>
      <c r="M3609" s="41"/>
      <c r="N3609" s="41"/>
      <c r="O3609" s="41"/>
      <c r="P3609" s="41"/>
      <c r="Q3609" s="41"/>
      <c r="R3609" s="41"/>
      <c r="S3609" s="41"/>
      <c r="T3609" s="41"/>
      <c r="U3609" s="41"/>
      <c r="V3609" s="41"/>
    </row>
    <row r="3610" s="11" customFormat="1" ht="15" spans="1:22">
      <c r="A3610" s="21" t="s">
        <v>766</v>
      </c>
      <c r="B3610" s="22" t="s">
        <v>767</v>
      </c>
      <c r="C3610" s="23" t="s">
        <v>5200</v>
      </c>
      <c r="D3610" s="22">
        <v>38</v>
      </c>
      <c r="E3610" s="22" t="str">
        <f>VLOOKUP(A3610,[4]技术合作!$1:$1048576,3,FALSE)</f>
        <v>湖北省荆州市</v>
      </c>
      <c r="F3610" s="25" t="s">
        <v>5224</v>
      </c>
      <c r="G3610" s="21" t="s">
        <v>766</v>
      </c>
      <c r="H3610" s="24"/>
      <c r="I3610" s="41"/>
      <c r="J3610" s="41"/>
      <c r="K3610" s="41"/>
      <c r="L3610" s="41"/>
      <c r="M3610" s="41"/>
      <c r="N3610" s="41"/>
      <c r="O3610" s="41"/>
      <c r="P3610" s="41"/>
      <c r="Q3610" s="41"/>
      <c r="R3610" s="41"/>
      <c r="S3610" s="41"/>
      <c r="T3610" s="41"/>
      <c r="U3610" s="41"/>
      <c r="V3610" s="41"/>
    </row>
    <row r="3611" s="11" customFormat="1" ht="15" spans="1:22">
      <c r="A3611" s="21" t="s">
        <v>766</v>
      </c>
      <c r="B3611" s="22" t="s">
        <v>767</v>
      </c>
      <c r="C3611" s="23" t="s">
        <v>5200</v>
      </c>
      <c r="D3611" s="22">
        <v>38</v>
      </c>
      <c r="E3611" s="22" t="str">
        <f>VLOOKUP(A3611,[4]技术合作!$1:$1048576,3,FALSE)</f>
        <v>湖北省荆州市</v>
      </c>
      <c r="F3611" s="25" t="s">
        <v>5225</v>
      </c>
      <c r="G3611" s="21" t="s">
        <v>766</v>
      </c>
      <c r="H3611" s="24"/>
      <c r="I3611" s="41"/>
      <c r="J3611" s="41"/>
      <c r="K3611" s="41"/>
      <c r="L3611" s="41"/>
      <c r="M3611" s="41"/>
      <c r="N3611" s="41"/>
      <c r="O3611" s="41"/>
      <c r="P3611" s="41"/>
      <c r="Q3611" s="41"/>
      <c r="R3611" s="41"/>
      <c r="S3611" s="41"/>
      <c r="T3611" s="41"/>
      <c r="U3611" s="41"/>
      <c r="V3611" s="41"/>
    </row>
    <row r="3612" s="11" customFormat="1" ht="15" spans="1:22">
      <c r="A3612" s="21" t="s">
        <v>766</v>
      </c>
      <c r="B3612" s="22" t="s">
        <v>767</v>
      </c>
      <c r="C3612" s="23" t="s">
        <v>5200</v>
      </c>
      <c r="D3612" s="22">
        <v>38</v>
      </c>
      <c r="E3612" s="22" t="str">
        <f>VLOOKUP(A3612,[4]技术合作!$1:$1048576,3,FALSE)</f>
        <v>湖北省荆州市</v>
      </c>
      <c r="F3612" s="25" t="s">
        <v>5226</v>
      </c>
      <c r="G3612" s="21" t="s">
        <v>766</v>
      </c>
      <c r="H3612" s="24"/>
      <c r="I3612" s="41"/>
      <c r="J3612" s="41"/>
      <c r="K3612" s="41"/>
      <c r="L3612" s="41"/>
      <c r="M3612" s="41"/>
      <c r="N3612" s="41"/>
      <c r="O3612" s="41"/>
      <c r="P3612" s="41"/>
      <c r="Q3612" s="41"/>
      <c r="R3612" s="41"/>
      <c r="S3612" s="41"/>
      <c r="T3612" s="41"/>
      <c r="U3612" s="41"/>
      <c r="V3612" s="41"/>
    </row>
    <row r="3613" s="11" customFormat="1" ht="15" spans="1:22">
      <c r="A3613" s="21" t="s">
        <v>766</v>
      </c>
      <c r="B3613" s="22" t="s">
        <v>767</v>
      </c>
      <c r="C3613" s="23" t="s">
        <v>5200</v>
      </c>
      <c r="D3613" s="22">
        <v>38</v>
      </c>
      <c r="E3613" s="22" t="str">
        <f>VLOOKUP(A3613,[4]技术合作!$1:$1048576,3,FALSE)</f>
        <v>湖北省荆州市</v>
      </c>
      <c r="F3613" s="25" t="s">
        <v>5227</v>
      </c>
      <c r="G3613" s="21" t="s">
        <v>766</v>
      </c>
      <c r="H3613" s="24"/>
      <c r="I3613" s="41"/>
      <c r="J3613" s="41"/>
      <c r="K3613" s="41"/>
      <c r="L3613" s="41"/>
      <c r="M3613" s="41"/>
      <c r="N3613" s="41"/>
      <c r="O3613" s="41"/>
      <c r="P3613" s="41"/>
      <c r="Q3613" s="41"/>
      <c r="R3613" s="41"/>
      <c r="S3613" s="41"/>
      <c r="T3613" s="41"/>
      <c r="U3613" s="41"/>
      <c r="V3613" s="41"/>
    </row>
    <row r="3614" s="11" customFormat="1" ht="15" spans="1:22">
      <c r="A3614" s="21" t="s">
        <v>766</v>
      </c>
      <c r="B3614" s="22" t="s">
        <v>767</v>
      </c>
      <c r="C3614" s="23" t="s">
        <v>5200</v>
      </c>
      <c r="D3614" s="22">
        <v>38</v>
      </c>
      <c r="E3614" s="22" t="str">
        <f>VLOOKUP(A3614,[4]技术合作!$1:$1048576,3,FALSE)</f>
        <v>湖北省荆州市</v>
      </c>
      <c r="F3614" s="25" t="s">
        <v>5228</v>
      </c>
      <c r="G3614" s="21" t="s">
        <v>766</v>
      </c>
      <c r="H3614" s="24"/>
      <c r="I3614" s="41"/>
      <c r="J3614" s="41"/>
      <c r="K3614" s="41"/>
      <c r="L3614" s="41"/>
      <c r="M3614" s="41"/>
      <c r="N3614" s="41"/>
      <c r="O3614" s="41"/>
      <c r="P3614" s="41"/>
      <c r="Q3614" s="41"/>
      <c r="R3614" s="41"/>
      <c r="S3614" s="41"/>
      <c r="T3614" s="41"/>
      <c r="U3614" s="41"/>
      <c r="V3614" s="41"/>
    </row>
    <row r="3615" s="11" customFormat="1" ht="15" spans="1:22">
      <c r="A3615" s="21" t="s">
        <v>766</v>
      </c>
      <c r="B3615" s="22" t="s">
        <v>767</v>
      </c>
      <c r="C3615" s="23" t="s">
        <v>5200</v>
      </c>
      <c r="D3615" s="22">
        <v>38</v>
      </c>
      <c r="E3615" s="22" t="str">
        <f>VLOOKUP(A3615,[4]技术合作!$1:$1048576,3,FALSE)</f>
        <v>湖北省荆州市</v>
      </c>
      <c r="F3615" s="25" t="s">
        <v>5229</v>
      </c>
      <c r="G3615" s="21" t="s">
        <v>766</v>
      </c>
      <c r="H3615" s="24"/>
      <c r="I3615" s="41"/>
      <c r="J3615" s="41"/>
      <c r="K3615" s="41"/>
      <c r="L3615" s="41"/>
      <c r="M3615" s="41"/>
      <c r="N3615" s="41"/>
      <c r="O3615" s="41"/>
      <c r="P3615" s="41"/>
      <c r="Q3615" s="41"/>
      <c r="R3615" s="41"/>
      <c r="S3615" s="41"/>
      <c r="T3615" s="41"/>
      <c r="U3615" s="41"/>
      <c r="V3615" s="41"/>
    </row>
    <row r="3616" s="11" customFormat="1" ht="15" spans="1:22">
      <c r="A3616" s="21" t="s">
        <v>766</v>
      </c>
      <c r="B3616" s="22" t="s">
        <v>767</v>
      </c>
      <c r="C3616" s="23" t="s">
        <v>5200</v>
      </c>
      <c r="D3616" s="22">
        <v>38</v>
      </c>
      <c r="E3616" s="22" t="str">
        <f>VLOOKUP(A3616,[4]技术合作!$1:$1048576,3,FALSE)</f>
        <v>湖北省荆州市</v>
      </c>
      <c r="F3616" s="25" t="s">
        <v>5230</v>
      </c>
      <c r="G3616" s="21" t="s">
        <v>766</v>
      </c>
      <c r="H3616" s="24"/>
      <c r="I3616" s="41"/>
      <c r="J3616" s="41"/>
      <c r="K3616" s="41"/>
      <c r="L3616" s="41"/>
      <c r="M3616" s="41"/>
      <c r="N3616" s="41"/>
      <c r="O3616" s="41"/>
      <c r="P3616" s="41"/>
      <c r="Q3616" s="41"/>
      <c r="R3616" s="41"/>
      <c r="S3616" s="41"/>
      <c r="T3616" s="41"/>
      <c r="U3616" s="41"/>
      <c r="V3616" s="41"/>
    </row>
    <row r="3617" s="11" customFormat="1" ht="15" spans="1:22">
      <c r="A3617" s="21" t="s">
        <v>766</v>
      </c>
      <c r="B3617" s="22" t="s">
        <v>767</v>
      </c>
      <c r="C3617" s="23" t="s">
        <v>5200</v>
      </c>
      <c r="D3617" s="22">
        <v>38</v>
      </c>
      <c r="E3617" s="22" t="str">
        <f>VLOOKUP(A3617,[4]技术合作!$1:$1048576,3,FALSE)</f>
        <v>湖北省荆州市</v>
      </c>
      <c r="F3617" s="25" t="s">
        <v>5231</v>
      </c>
      <c r="G3617" s="21" t="s">
        <v>766</v>
      </c>
      <c r="H3617" s="24"/>
      <c r="I3617" s="41"/>
      <c r="J3617" s="41"/>
      <c r="K3617" s="41"/>
      <c r="L3617" s="41"/>
      <c r="M3617" s="41"/>
      <c r="N3617" s="41"/>
      <c r="O3617" s="41"/>
      <c r="P3617" s="41"/>
      <c r="Q3617" s="41"/>
      <c r="R3617" s="41"/>
      <c r="S3617" s="41"/>
      <c r="T3617" s="41"/>
      <c r="U3617" s="41"/>
      <c r="V3617" s="41"/>
    </row>
    <row r="3618" s="11" customFormat="1" ht="15" spans="1:22">
      <c r="A3618" s="21" t="s">
        <v>766</v>
      </c>
      <c r="B3618" s="22" t="s">
        <v>767</v>
      </c>
      <c r="C3618" s="23" t="s">
        <v>5200</v>
      </c>
      <c r="D3618" s="22">
        <v>38</v>
      </c>
      <c r="E3618" s="22" t="str">
        <f>VLOOKUP(A3618,[4]技术合作!$1:$1048576,3,FALSE)</f>
        <v>湖北省荆州市</v>
      </c>
      <c r="F3618" s="25" t="s">
        <v>5232</v>
      </c>
      <c r="G3618" s="21" t="s">
        <v>766</v>
      </c>
      <c r="H3618" s="24"/>
      <c r="I3618" s="41"/>
      <c r="J3618" s="41"/>
      <c r="K3618" s="41"/>
      <c r="L3618" s="41"/>
      <c r="M3618" s="41"/>
      <c r="N3618" s="41"/>
      <c r="O3618" s="41"/>
      <c r="P3618" s="41"/>
      <c r="Q3618" s="41"/>
      <c r="R3618" s="41"/>
      <c r="S3618" s="41"/>
      <c r="T3618" s="41"/>
      <c r="U3618" s="41"/>
      <c r="V3618" s="41"/>
    </row>
    <row r="3619" s="11" customFormat="1" ht="15" spans="1:22">
      <c r="A3619" s="21" t="s">
        <v>766</v>
      </c>
      <c r="B3619" s="22" t="s">
        <v>767</v>
      </c>
      <c r="C3619" s="23" t="s">
        <v>5200</v>
      </c>
      <c r="D3619" s="22">
        <v>38</v>
      </c>
      <c r="E3619" s="22" t="str">
        <f>VLOOKUP(A3619,[4]技术合作!$1:$1048576,3,FALSE)</f>
        <v>湖北省荆州市</v>
      </c>
      <c r="F3619" s="25" t="s">
        <v>5233</v>
      </c>
      <c r="G3619" s="21" t="s">
        <v>766</v>
      </c>
      <c r="H3619" s="24"/>
      <c r="I3619" s="41"/>
      <c r="J3619" s="41"/>
      <c r="K3619" s="41"/>
      <c r="L3619" s="41"/>
      <c r="M3619" s="41"/>
      <c r="N3619" s="41"/>
      <c r="O3619" s="41"/>
      <c r="P3619" s="41"/>
      <c r="Q3619" s="41"/>
      <c r="R3619" s="41"/>
      <c r="S3619" s="41"/>
      <c r="T3619" s="41"/>
      <c r="U3619" s="41"/>
      <c r="V3619" s="41"/>
    </row>
    <row r="3620" s="11" customFormat="1" ht="15" spans="1:22">
      <c r="A3620" s="21" t="s">
        <v>766</v>
      </c>
      <c r="B3620" s="22" t="s">
        <v>767</v>
      </c>
      <c r="C3620" s="23" t="s">
        <v>5200</v>
      </c>
      <c r="D3620" s="22">
        <v>38</v>
      </c>
      <c r="E3620" s="22" t="str">
        <f>VLOOKUP(A3620,[4]技术合作!$1:$1048576,3,FALSE)</f>
        <v>湖北省荆州市</v>
      </c>
      <c r="F3620" s="25" t="s">
        <v>5234</v>
      </c>
      <c r="G3620" s="21" t="s">
        <v>766</v>
      </c>
      <c r="H3620" s="24"/>
      <c r="I3620" s="41"/>
      <c r="J3620" s="41"/>
      <c r="K3620" s="41"/>
      <c r="L3620" s="41"/>
      <c r="M3620" s="41"/>
      <c r="N3620" s="41"/>
      <c r="O3620" s="41"/>
      <c r="P3620" s="41"/>
      <c r="Q3620" s="41"/>
      <c r="R3620" s="41"/>
      <c r="S3620" s="41"/>
      <c r="T3620" s="41"/>
      <c r="U3620" s="41"/>
      <c r="V3620" s="41"/>
    </row>
    <row r="3621" s="11" customFormat="1" ht="15" spans="1:22">
      <c r="A3621" s="21" t="s">
        <v>766</v>
      </c>
      <c r="B3621" s="22" t="s">
        <v>767</v>
      </c>
      <c r="C3621" s="23" t="s">
        <v>5200</v>
      </c>
      <c r="D3621" s="22">
        <v>38</v>
      </c>
      <c r="E3621" s="22" t="str">
        <f>VLOOKUP(A3621,[4]技术合作!$1:$1048576,3,FALSE)</f>
        <v>湖北省荆州市</v>
      </c>
      <c r="F3621" s="25" t="s">
        <v>5235</v>
      </c>
      <c r="G3621" s="21" t="s">
        <v>766</v>
      </c>
      <c r="H3621" s="24"/>
      <c r="I3621" s="41"/>
      <c r="J3621" s="41"/>
      <c r="K3621" s="41"/>
      <c r="L3621" s="41"/>
      <c r="M3621" s="41"/>
      <c r="N3621" s="41"/>
      <c r="O3621" s="41"/>
      <c r="P3621" s="41"/>
      <c r="Q3621" s="41"/>
      <c r="R3621" s="41"/>
      <c r="S3621" s="41"/>
      <c r="T3621" s="41"/>
      <c r="U3621" s="41"/>
      <c r="V3621" s="41"/>
    </row>
    <row r="3622" s="11" customFormat="1" ht="15" spans="1:22">
      <c r="A3622" s="21" t="s">
        <v>766</v>
      </c>
      <c r="B3622" s="22" t="s">
        <v>767</v>
      </c>
      <c r="C3622" s="23" t="s">
        <v>5200</v>
      </c>
      <c r="D3622" s="22">
        <v>38</v>
      </c>
      <c r="E3622" s="22" t="str">
        <f>VLOOKUP(A3622,[4]技术合作!$1:$1048576,3,FALSE)</f>
        <v>湖北省荆州市</v>
      </c>
      <c r="F3622" s="25" t="s">
        <v>5236</v>
      </c>
      <c r="G3622" s="21" t="s">
        <v>766</v>
      </c>
      <c r="H3622" s="24"/>
      <c r="I3622" s="41"/>
      <c r="J3622" s="41"/>
      <c r="K3622" s="41"/>
      <c r="L3622" s="41"/>
      <c r="M3622" s="41"/>
      <c r="N3622" s="41"/>
      <c r="O3622" s="41"/>
      <c r="P3622" s="41"/>
      <c r="Q3622" s="41"/>
      <c r="R3622" s="41"/>
      <c r="S3622" s="41"/>
      <c r="T3622" s="41"/>
      <c r="U3622" s="41"/>
      <c r="V3622" s="41"/>
    </row>
    <row r="3623" s="11" customFormat="1" ht="15" spans="1:22">
      <c r="A3623" s="21" t="s">
        <v>766</v>
      </c>
      <c r="B3623" s="22" t="s">
        <v>767</v>
      </c>
      <c r="C3623" s="23" t="s">
        <v>5200</v>
      </c>
      <c r="D3623" s="22">
        <v>38</v>
      </c>
      <c r="E3623" s="22" t="str">
        <f>VLOOKUP(A3623,[4]技术合作!$1:$1048576,3,FALSE)</f>
        <v>湖北省荆州市</v>
      </c>
      <c r="F3623" s="25" t="s">
        <v>5237</v>
      </c>
      <c r="G3623" s="21" t="s">
        <v>766</v>
      </c>
      <c r="H3623" s="24"/>
      <c r="I3623" s="41"/>
      <c r="J3623" s="41"/>
      <c r="K3623" s="41"/>
      <c r="L3623" s="41"/>
      <c r="M3623" s="41"/>
      <c r="N3623" s="41"/>
      <c r="O3623" s="41"/>
      <c r="P3623" s="41"/>
      <c r="Q3623" s="41"/>
      <c r="R3623" s="41"/>
      <c r="S3623" s="41"/>
      <c r="T3623" s="41"/>
      <c r="U3623" s="41"/>
      <c r="V3623" s="41"/>
    </row>
    <row r="3624" s="11" customFormat="1" ht="15" spans="1:22">
      <c r="A3624" s="21" t="s">
        <v>766</v>
      </c>
      <c r="B3624" s="22" t="s">
        <v>767</v>
      </c>
      <c r="C3624" s="23" t="s">
        <v>5200</v>
      </c>
      <c r="D3624" s="22">
        <v>38</v>
      </c>
      <c r="E3624" s="22" t="str">
        <f>VLOOKUP(A3624,[4]技术合作!$1:$1048576,3,FALSE)</f>
        <v>湖北省荆州市</v>
      </c>
      <c r="F3624" s="25" t="s">
        <v>5238</v>
      </c>
      <c r="G3624" s="21" t="s">
        <v>766</v>
      </c>
      <c r="H3624" s="24"/>
      <c r="I3624" s="41"/>
      <c r="J3624" s="41"/>
      <c r="K3624" s="41"/>
      <c r="L3624" s="41"/>
      <c r="M3624" s="41"/>
      <c r="N3624" s="41"/>
      <c r="O3624" s="41"/>
      <c r="P3624" s="41"/>
      <c r="Q3624" s="41"/>
      <c r="R3624" s="41"/>
      <c r="S3624" s="41"/>
      <c r="T3624" s="41"/>
      <c r="U3624" s="41"/>
      <c r="V3624" s="41"/>
    </row>
    <row r="3625" s="11" customFormat="1" ht="15" spans="1:22">
      <c r="A3625" s="21" t="s">
        <v>769</v>
      </c>
      <c r="B3625" s="22" t="s">
        <v>770</v>
      </c>
      <c r="C3625" s="42" t="s">
        <v>5239</v>
      </c>
      <c r="D3625" s="27">
        <v>49</v>
      </c>
      <c r="E3625" s="22" t="str">
        <f>VLOOKUP(A3625,[4]技术合作!$1:$1048576,3,FALSE)</f>
        <v>北京市</v>
      </c>
      <c r="F3625" s="25" t="s">
        <v>5240</v>
      </c>
      <c r="G3625" s="21" t="s">
        <v>769</v>
      </c>
      <c r="H3625" s="24"/>
      <c r="I3625" s="41"/>
      <c r="J3625" s="41"/>
      <c r="K3625" s="41"/>
      <c r="L3625" s="41"/>
      <c r="M3625" s="41"/>
      <c r="N3625" s="41"/>
      <c r="O3625" s="41"/>
      <c r="P3625" s="41"/>
      <c r="Q3625" s="41"/>
      <c r="R3625" s="41"/>
      <c r="S3625" s="41"/>
      <c r="T3625" s="41"/>
      <c r="U3625" s="41"/>
      <c r="V3625" s="41"/>
    </row>
    <row r="3626" s="11" customFormat="1" ht="15" spans="1:22">
      <c r="A3626" s="21" t="s">
        <v>769</v>
      </c>
      <c r="B3626" s="22" t="s">
        <v>770</v>
      </c>
      <c r="C3626" s="42" t="s">
        <v>5239</v>
      </c>
      <c r="D3626" s="27">
        <v>49</v>
      </c>
      <c r="E3626" s="22" t="str">
        <f>VLOOKUP(A3626,[4]技术合作!$1:$1048576,3,FALSE)</f>
        <v>北京市</v>
      </c>
      <c r="F3626" s="25" t="s">
        <v>5241</v>
      </c>
      <c r="G3626" s="21" t="s">
        <v>769</v>
      </c>
      <c r="H3626" s="24"/>
      <c r="I3626" s="41"/>
      <c r="J3626" s="41"/>
      <c r="K3626" s="41"/>
      <c r="L3626" s="41"/>
      <c r="M3626" s="41"/>
      <c r="N3626" s="41"/>
      <c r="O3626" s="41"/>
      <c r="P3626" s="41"/>
      <c r="Q3626" s="41"/>
      <c r="R3626" s="41"/>
      <c r="S3626" s="41"/>
      <c r="T3626" s="41"/>
      <c r="U3626" s="41"/>
      <c r="V3626" s="41"/>
    </row>
    <row r="3627" s="11" customFormat="1" ht="15" spans="1:22">
      <c r="A3627" s="21" t="s">
        <v>769</v>
      </c>
      <c r="B3627" s="22" t="s">
        <v>770</v>
      </c>
      <c r="C3627" s="42" t="s">
        <v>5239</v>
      </c>
      <c r="D3627" s="27">
        <v>49</v>
      </c>
      <c r="E3627" s="22" t="str">
        <f>VLOOKUP(A3627,[4]技术合作!$1:$1048576,3,FALSE)</f>
        <v>北京市</v>
      </c>
      <c r="F3627" s="25" t="s">
        <v>5242</v>
      </c>
      <c r="G3627" s="21" t="s">
        <v>769</v>
      </c>
      <c r="H3627" s="24"/>
      <c r="I3627" s="41"/>
      <c r="J3627" s="41"/>
      <c r="K3627" s="41"/>
      <c r="L3627" s="41"/>
      <c r="M3627" s="41"/>
      <c r="N3627" s="41"/>
      <c r="O3627" s="41"/>
      <c r="P3627" s="41"/>
      <c r="Q3627" s="41"/>
      <c r="R3627" s="41"/>
      <c r="S3627" s="41"/>
      <c r="T3627" s="41"/>
      <c r="U3627" s="41"/>
      <c r="V3627" s="41"/>
    </row>
    <row r="3628" s="11" customFormat="1" ht="15" spans="1:22">
      <c r="A3628" s="21" t="s">
        <v>769</v>
      </c>
      <c r="B3628" s="22" t="s">
        <v>770</v>
      </c>
      <c r="C3628" s="42" t="s">
        <v>5239</v>
      </c>
      <c r="D3628" s="27">
        <v>49</v>
      </c>
      <c r="E3628" s="22" t="str">
        <f>VLOOKUP(A3628,[4]技术合作!$1:$1048576,3,FALSE)</f>
        <v>北京市</v>
      </c>
      <c r="F3628" s="25" t="s">
        <v>5243</v>
      </c>
      <c r="G3628" s="21" t="s">
        <v>769</v>
      </c>
      <c r="H3628" s="24"/>
      <c r="I3628" s="41"/>
      <c r="J3628" s="41"/>
      <c r="K3628" s="41"/>
      <c r="L3628" s="41"/>
      <c r="M3628" s="41"/>
      <c r="N3628" s="41"/>
      <c r="O3628" s="41"/>
      <c r="P3628" s="41"/>
      <c r="Q3628" s="41"/>
      <c r="R3628" s="41"/>
      <c r="S3628" s="41"/>
      <c r="T3628" s="41"/>
      <c r="U3628" s="41"/>
      <c r="V3628" s="41"/>
    </row>
    <row r="3629" s="11" customFormat="1" ht="15" spans="1:22">
      <c r="A3629" s="21" t="s">
        <v>769</v>
      </c>
      <c r="B3629" s="22" t="s">
        <v>770</v>
      </c>
      <c r="C3629" s="42" t="s">
        <v>5239</v>
      </c>
      <c r="D3629" s="27">
        <v>49</v>
      </c>
      <c r="E3629" s="22" t="str">
        <f>VLOOKUP(A3629,[4]技术合作!$1:$1048576,3,FALSE)</f>
        <v>北京市</v>
      </c>
      <c r="F3629" s="25" t="s">
        <v>5244</v>
      </c>
      <c r="G3629" s="21" t="s">
        <v>769</v>
      </c>
      <c r="H3629" s="24"/>
      <c r="I3629" s="41"/>
      <c r="J3629" s="41"/>
      <c r="K3629" s="41"/>
      <c r="L3629" s="41"/>
      <c r="M3629" s="41"/>
      <c r="N3629" s="41"/>
      <c r="O3629" s="41"/>
      <c r="P3629" s="41"/>
      <c r="Q3629" s="41"/>
      <c r="R3629" s="41"/>
      <c r="S3629" s="41"/>
      <c r="T3629" s="41"/>
      <c r="U3629" s="41"/>
      <c r="V3629" s="41"/>
    </row>
    <row r="3630" s="11" customFormat="1" ht="15" spans="1:22">
      <c r="A3630" s="21" t="s">
        <v>769</v>
      </c>
      <c r="B3630" s="22" t="s">
        <v>770</v>
      </c>
      <c r="C3630" s="42" t="s">
        <v>5239</v>
      </c>
      <c r="D3630" s="27">
        <v>49</v>
      </c>
      <c r="E3630" s="22" t="str">
        <f>VLOOKUP(A3630,[4]技术合作!$1:$1048576,3,FALSE)</f>
        <v>北京市</v>
      </c>
      <c r="F3630" s="25" t="s">
        <v>5245</v>
      </c>
      <c r="G3630" s="21" t="s">
        <v>769</v>
      </c>
      <c r="H3630" s="24"/>
      <c r="I3630" s="41"/>
      <c r="J3630" s="41"/>
      <c r="K3630" s="41"/>
      <c r="L3630" s="41"/>
      <c r="M3630" s="41"/>
      <c r="N3630" s="41"/>
      <c r="O3630" s="41"/>
      <c r="P3630" s="41"/>
      <c r="Q3630" s="41"/>
      <c r="R3630" s="41"/>
      <c r="S3630" s="41"/>
      <c r="T3630" s="41"/>
      <c r="U3630" s="41"/>
      <c r="V3630" s="41"/>
    </row>
    <row r="3631" s="11" customFormat="1" ht="15" spans="1:22">
      <c r="A3631" s="21" t="s">
        <v>769</v>
      </c>
      <c r="B3631" s="22" t="s">
        <v>770</v>
      </c>
      <c r="C3631" s="42" t="s">
        <v>5239</v>
      </c>
      <c r="D3631" s="27">
        <v>49</v>
      </c>
      <c r="E3631" s="22" t="str">
        <f>VLOOKUP(A3631,[4]技术合作!$1:$1048576,3,FALSE)</f>
        <v>北京市</v>
      </c>
      <c r="F3631" s="25" t="s">
        <v>5246</v>
      </c>
      <c r="G3631" s="21" t="s">
        <v>769</v>
      </c>
      <c r="H3631" s="24"/>
      <c r="I3631" s="41"/>
      <c r="J3631" s="41"/>
      <c r="K3631" s="41"/>
      <c r="L3631" s="41"/>
      <c r="M3631" s="41"/>
      <c r="N3631" s="41"/>
      <c r="O3631" s="41"/>
      <c r="P3631" s="41"/>
      <c r="Q3631" s="41"/>
      <c r="R3631" s="41"/>
      <c r="S3631" s="41"/>
      <c r="T3631" s="41"/>
      <c r="U3631" s="41"/>
      <c r="V3631" s="41"/>
    </row>
    <row r="3632" s="11" customFormat="1" ht="15" spans="1:22">
      <c r="A3632" s="21" t="s">
        <v>769</v>
      </c>
      <c r="B3632" s="22" t="s">
        <v>770</v>
      </c>
      <c r="C3632" s="42" t="s">
        <v>5239</v>
      </c>
      <c r="D3632" s="27">
        <v>49</v>
      </c>
      <c r="E3632" s="22" t="str">
        <f>VLOOKUP(A3632,[4]技术合作!$1:$1048576,3,FALSE)</f>
        <v>北京市</v>
      </c>
      <c r="F3632" s="25" t="s">
        <v>5247</v>
      </c>
      <c r="G3632" s="21" t="s">
        <v>769</v>
      </c>
      <c r="H3632" s="24"/>
      <c r="I3632" s="41"/>
      <c r="J3632" s="41"/>
      <c r="K3632" s="41"/>
      <c r="L3632" s="41"/>
      <c r="M3632" s="41"/>
      <c r="N3632" s="41"/>
      <c r="O3632" s="41"/>
      <c r="P3632" s="41"/>
      <c r="Q3632" s="41"/>
      <c r="R3632" s="41"/>
      <c r="S3632" s="41"/>
      <c r="T3632" s="41"/>
      <c r="U3632" s="41"/>
      <c r="V3632" s="41"/>
    </row>
    <row r="3633" s="11" customFormat="1" ht="15" spans="1:22">
      <c r="A3633" s="21" t="s">
        <v>769</v>
      </c>
      <c r="B3633" s="22" t="s">
        <v>770</v>
      </c>
      <c r="C3633" s="42" t="s">
        <v>5239</v>
      </c>
      <c r="D3633" s="27">
        <v>49</v>
      </c>
      <c r="E3633" s="22" t="str">
        <f>VLOOKUP(A3633,[4]技术合作!$1:$1048576,3,FALSE)</f>
        <v>北京市</v>
      </c>
      <c r="F3633" s="25" t="s">
        <v>5248</v>
      </c>
      <c r="G3633" s="21" t="s">
        <v>769</v>
      </c>
      <c r="H3633" s="24"/>
      <c r="I3633" s="41"/>
      <c r="J3633" s="41"/>
      <c r="K3633" s="41"/>
      <c r="L3633" s="41"/>
      <c r="M3633" s="41"/>
      <c r="N3633" s="41"/>
      <c r="O3633" s="41"/>
      <c r="P3633" s="41"/>
      <c r="Q3633" s="41"/>
      <c r="R3633" s="41"/>
      <c r="S3633" s="41"/>
      <c r="T3633" s="41"/>
      <c r="U3633" s="41"/>
      <c r="V3633" s="41"/>
    </row>
    <row r="3634" s="11" customFormat="1" ht="15" spans="1:22">
      <c r="A3634" s="21" t="s">
        <v>769</v>
      </c>
      <c r="B3634" s="22" t="s">
        <v>770</v>
      </c>
      <c r="C3634" s="42" t="s">
        <v>5239</v>
      </c>
      <c r="D3634" s="27">
        <v>49</v>
      </c>
      <c r="E3634" s="22" t="str">
        <f>VLOOKUP(A3634,[4]技术合作!$1:$1048576,3,FALSE)</f>
        <v>北京市</v>
      </c>
      <c r="F3634" s="25" t="s">
        <v>5249</v>
      </c>
      <c r="G3634" s="21" t="s">
        <v>769</v>
      </c>
      <c r="H3634" s="24"/>
      <c r="I3634" s="41"/>
      <c r="J3634" s="41"/>
      <c r="K3634" s="41"/>
      <c r="L3634" s="41"/>
      <c r="M3634" s="41"/>
      <c r="N3634" s="41"/>
      <c r="O3634" s="41"/>
      <c r="P3634" s="41"/>
      <c r="Q3634" s="41"/>
      <c r="R3634" s="41"/>
      <c r="S3634" s="41"/>
      <c r="T3634" s="41"/>
      <c r="U3634" s="41"/>
      <c r="V3634" s="41"/>
    </row>
    <row r="3635" s="11" customFormat="1" ht="15" spans="1:22">
      <c r="A3635" s="21" t="s">
        <v>769</v>
      </c>
      <c r="B3635" s="22" t="s">
        <v>770</v>
      </c>
      <c r="C3635" s="42" t="s">
        <v>5239</v>
      </c>
      <c r="D3635" s="27">
        <v>49</v>
      </c>
      <c r="E3635" s="22" t="str">
        <f>VLOOKUP(A3635,[4]技术合作!$1:$1048576,3,FALSE)</f>
        <v>北京市</v>
      </c>
      <c r="F3635" s="25" t="s">
        <v>5250</v>
      </c>
      <c r="G3635" s="21" t="s">
        <v>769</v>
      </c>
      <c r="H3635" s="24"/>
      <c r="I3635" s="41"/>
      <c r="J3635" s="41"/>
      <c r="K3635" s="41"/>
      <c r="L3635" s="41"/>
      <c r="M3635" s="41"/>
      <c r="N3635" s="41"/>
      <c r="O3635" s="41"/>
      <c r="P3635" s="41"/>
      <c r="Q3635" s="41"/>
      <c r="R3635" s="41"/>
      <c r="S3635" s="41"/>
      <c r="T3635" s="41"/>
      <c r="U3635" s="41"/>
      <c r="V3635" s="41"/>
    </row>
    <row r="3636" s="11" customFormat="1" ht="15" spans="1:22">
      <c r="A3636" s="21" t="s">
        <v>769</v>
      </c>
      <c r="B3636" s="22" t="s">
        <v>770</v>
      </c>
      <c r="C3636" s="42" t="s">
        <v>5239</v>
      </c>
      <c r="D3636" s="27">
        <v>49</v>
      </c>
      <c r="E3636" s="22" t="str">
        <f>VLOOKUP(A3636,[4]技术合作!$1:$1048576,3,FALSE)</f>
        <v>北京市</v>
      </c>
      <c r="F3636" s="25" t="s">
        <v>5251</v>
      </c>
      <c r="G3636" s="21" t="s">
        <v>769</v>
      </c>
      <c r="H3636" s="24"/>
      <c r="I3636" s="41"/>
      <c r="J3636" s="41"/>
      <c r="K3636" s="41"/>
      <c r="L3636" s="41"/>
      <c r="M3636" s="41"/>
      <c r="N3636" s="41"/>
      <c r="O3636" s="41"/>
      <c r="P3636" s="41"/>
      <c r="Q3636" s="41"/>
      <c r="R3636" s="41"/>
      <c r="S3636" s="41"/>
      <c r="T3636" s="41"/>
      <c r="U3636" s="41"/>
      <c r="V3636" s="41"/>
    </row>
    <row r="3637" s="11" customFormat="1" ht="15" spans="1:22">
      <c r="A3637" s="21" t="s">
        <v>769</v>
      </c>
      <c r="B3637" s="22" t="s">
        <v>770</v>
      </c>
      <c r="C3637" s="42" t="s">
        <v>5239</v>
      </c>
      <c r="D3637" s="27">
        <v>49</v>
      </c>
      <c r="E3637" s="22" t="str">
        <f>VLOOKUP(A3637,[4]技术合作!$1:$1048576,3,FALSE)</f>
        <v>北京市</v>
      </c>
      <c r="F3637" s="25" t="s">
        <v>5252</v>
      </c>
      <c r="G3637" s="21" t="s">
        <v>769</v>
      </c>
      <c r="H3637" s="24"/>
      <c r="I3637" s="41"/>
      <c r="J3637" s="41"/>
      <c r="K3637" s="41"/>
      <c r="L3637" s="41"/>
      <c r="M3637" s="41"/>
      <c r="N3637" s="41"/>
      <c r="O3637" s="41"/>
      <c r="P3637" s="41"/>
      <c r="Q3637" s="41"/>
      <c r="R3637" s="41"/>
      <c r="S3637" s="41"/>
      <c r="T3637" s="41"/>
      <c r="U3637" s="41"/>
      <c r="V3637" s="41"/>
    </row>
    <row r="3638" s="11" customFormat="1" ht="15" spans="1:22">
      <c r="A3638" s="21" t="s">
        <v>769</v>
      </c>
      <c r="B3638" s="22" t="s">
        <v>770</v>
      </c>
      <c r="C3638" s="42" t="s">
        <v>5239</v>
      </c>
      <c r="D3638" s="27">
        <v>49</v>
      </c>
      <c r="E3638" s="22" t="str">
        <f>VLOOKUP(A3638,[4]技术合作!$1:$1048576,3,FALSE)</f>
        <v>北京市</v>
      </c>
      <c r="F3638" s="25" t="s">
        <v>5253</v>
      </c>
      <c r="G3638" s="21" t="s">
        <v>769</v>
      </c>
      <c r="H3638" s="24"/>
      <c r="I3638" s="41"/>
      <c r="J3638" s="41"/>
      <c r="K3638" s="41"/>
      <c r="L3638" s="41"/>
      <c r="M3638" s="41"/>
      <c r="N3638" s="41"/>
      <c r="O3638" s="41"/>
      <c r="P3638" s="41"/>
      <c r="Q3638" s="41"/>
      <c r="R3638" s="41"/>
      <c r="S3638" s="41"/>
      <c r="T3638" s="41"/>
      <c r="U3638" s="41"/>
      <c r="V3638" s="41"/>
    </row>
    <row r="3639" s="11" customFormat="1" ht="15" spans="1:22">
      <c r="A3639" s="21" t="s">
        <v>769</v>
      </c>
      <c r="B3639" s="22" t="s">
        <v>770</v>
      </c>
      <c r="C3639" s="42" t="s">
        <v>5239</v>
      </c>
      <c r="D3639" s="27">
        <v>49</v>
      </c>
      <c r="E3639" s="22" t="str">
        <f>VLOOKUP(A3639,[4]技术合作!$1:$1048576,3,FALSE)</f>
        <v>北京市</v>
      </c>
      <c r="F3639" s="25" t="s">
        <v>5254</v>
      </c>
      <c r="G3639" s="21" t="s">
        <v>769</v>
      </c>
      <c r="H3639" s="24"/>
      <c r="I3639" s="41"/>
      <c r="J3639" s="41"/>
      <c r="K3639" s="41"/>
      <c r="L3639" s="41"/>
      <c r="M3639" s="41"/>
      <c r="N3639" s="41"/>
      <c r="O3639" s="41"/>
      <c r="P3639" s="41"/>
      <c r="Q3639" s="41"/>
      <c r="R3639" s="41"/>
      <c r="S3639" s="41"/>
      <c r="T3639" s="41"/>
      <c r="U3639" s="41"/>
      <c r="V3639" s="41"/>
    </row>
    <row r="3640" s="11" customFormat="1" ht="15" spans="1:22">
      <c r="A3640" s="21" t="s">
        <v>769</v>
      </c>
      <c r="B3640" s="22" t="s">
        <v>770</v>
      </c>
      <c r="C3640" s="42" t="s">
        <v>5239</v>
      </c>
      <c r="D3640" s="27">
        <v>49</v>
      </c>
      <c r="E3640" s="22" t="str">
        <f>VLOOKUP(A3640,[4]技术合作!$1:$1048576,3,FALSE)</f>
        <v>北京市</v>
      </c>
      <c r="F3640" s="25" t="s">
        <v>5255</v>
      </c>
      <c r="G3640" s="21" t="s">
        <v>769</v>
      </c>
      <c r="H3640" s="24"/>
      <c r="I3640" s="41"/>
      <c r="J3640" s="41"/>
      <c r="K3640" s="41"/>
      <c r="L3640" s="41"/>
      <c r="M3640" s="41"/>
      <c r="N3640" s="41"/>
      <c r="O3640" s="41"/>
      <c r="P3640" s="41"/>
      <c r="Q3640" s="41"/>
      <c r="R3640" s="41"/>
      <c r="S3640" s="41"/>
      <c r="T3640" s="41"/>
      <c r="U3640" s="41"/>
      <c r="V3640" s="41"/>
    </row>
    <row r="3641" s="11" customFormat="1" ht="15" spans="1:22">
      <c r="A3641" s="21" t="s">
        <v>769</v>
      </c>
      <c r="B3641" s="22" t="s">
        <v>770</v>
      </c>
      <c r="C3641" s="42" t="s">
        <v>5239</v>
      </c>
      <c r="D3641" s="27">
        <v>49</v>
      </c>
      <c r="E3641" s="22" t="str">
        <f>VLOOKUP(A3641,[4]技术合作!$1:$1048576,3,FALSE)</f>
        <v>北京市</v>
      </c>
      <c r="F3641" s="25" t="s">
        <v>5256</v>
      </c>
      <c r="G3641" s="21" t="s">
        <v>769</v>
      </c>
      <c r="H3641" s="24"/>
      <c r="I3641" s="41"/>
      <c r="J3641" s="41"/>
      <c r="K3641" s="41"/>
      <c r="L3641" s="41"/>
      <c r="M3641" s="41"/>
      <c r="N3641" s="41"/>
      <c r="O3641" s="41"/>
      <c r="P3641" s="41"/>
      <c r="Q3641" s="41"/>
      <c r="R3641" s="41"/>
      <c r="S3641" s="41"/>
      <c r="T3641" s="41"/>
      <c r="U3641" s="41"/>
      <c r="V3641" s="41"/>
    </row>
    <row r="3642" s="11" customFormat="1" ht="15" spans="1:22">
      <c r="A3642" s="21" t="s">
        <v>769</v>
      </c>
      <c r="B3642" s="22" t="s">
        <v>770</v>
      </c>
      <c r="C3642" s="42" t="s">
        <v>5239</v>
      </c>
      <c r="D3642" s="27">
        <v>49</v>
      </c>
      <c r="E3642" s="22" t="str">
        <f>VLOOKUP(A3642,[4]技术合作!$1:$1048576,3,FALSE)</f>
        <v>北京市</v>
      </c>
      <c r="F3642" s="25" t="s">
        <v>5257</v>
      </c>
      <c r="G3642" s="21" t="s">
        <v>769</v>
      </c>
      <c r="H3642" s="24"/>
      <c r="I3642" s="41"/>
      <c r="J3642" s="41"/>
      <c r="K3642" s="41"/>
      <c r="L3642" s="41"/>
      <c r="M3642" s="41"/>
      <c r="N3642" s="41"/>
      <c r="O3642" s="41"/>
      <c r="P3642" s="41"/>
      <c r="Q3642" s="41"/>
      <c r="R3642" s="41"/>
      <c r="S3642" s="41"/>
      <c r="T3642" s="41"/>
      <c r="U3642" s="41"/>
      <c r="V3642" s="41"/>
    </row>
    <row r="3643" s="11" customFormat="1" ht="15" spans="1:22">
      <c r="A3643" s="21" t="s">
        <v>769</v>
      </c>
      <c r="B3643" s="22" t="s">
        <v>770</v>
      </c>
      <c r="C3643" s="42" t="s">
        <v>5239</v>
      </c>
      <c r="D3643" s="27">
        <v>49</v>
      </c>
      <c r="E3643" s="22" t="str">
        <f>VLOOKUP(A3643,[4]技术合作!$1:$1048576,3,FALSE)</f>
        <v>北京市</v>
      </c>
      <c r="F3643" s="25" t="s">
        <v>5258</v>
      </c>
      <c r="G3643" s="21" t="s">
        <v>769</v>
      </c>
      <c r="H3643" s="24"/>
      <c r="I3643" s="41"/>
      <c r="J3643" s="41"/>
      <c r="K3643" s="41"/>
      <c r="L3643" s="41"/>
      <c r="M3643" s="41"/>
      <c r="N3643" s="41"/>
      <c r="O3643" s="41"/>
      <c r="P3643" s="41"/>
      <c r="Q3643" s="41"/>
      <c r="R3643" s="41"/>
      <c r="S3643" s="41"/>
      <c r="T3643" s="41"/>
      <c r="U3643" s="41"/>
      <c r="V3643" s="41"/>
    </row>
    <row r="3644" s="11" customFormat="1" ht="15" spans="1:22">
      <c r="A3644" s="21" t="s">
        <v>769</v>
      </c>
      <c r="B3644" s="22" t="s">
        <v>770</v>
      </c>
      <c r="C3644" s="42" t="s">
        <v>5239</v>
      </c>
      <c r="D3644" s="27">
        <v>49</v>
      </c>
      <c r="E3644" s="22" t="str">
        <f>VLOOKUP(A3644,[4]技术合作!$1:$1048576,3,FALSE)</f>
        <v>北京市</v>
      </c>
      <c r="F3644" s="25" t="s">
        <v>5259</v>
      </c>
      <c r="G3644" s="21" t="s">
        <v>769</v>
      </c>
      <c r="H3644" s="24"/>
      <c r="I3644" s="41"/>
      <c r="J3644" s="41"/>
      <c r="K3644" s="41"/>
      <c r="L3644" s="41"/>
      <c r="M3644" s="41"/>
      <c r="N3644" s="41"/>
      <c r="O3644" s="41"/>
      <c r="P3644" s="41"/>
      <c r="Q3644" s="41"/>
      <c r="R3644" s="41"/>
      <c r="S3644" s="41"/>
      <c r="T3644" s="41"/>
      <c r="U3644" s="41"/>
      <c r="V3644" s="41"/>
    </row>
    <row r="3645" s="11" customFormat="1" ht="15" spans="1:22">
      <c r="A3645" s="21" t="s">
        <v>769</v>
      </c>
      <c r="B3645" s="22" t="s">
        <v>770</v>
      </c>
      <c r="C3645" s="42" t="s">
        <v>5239</v>
      </c>
      <c r="D3645" s="27">
        <v>49</v>
      </c>
      <c r="E3645" s="22" t="str">
        <f>VLOOKUP(A3645,[4]技术合作!$1:$1048576,3,FALSE)</f>
        <v>北京市</v>
      </c>
      <c r="F3645" s="25" t="s">
        <v>5260</v>
      </c>
      <c r="G3645" s="21" t="s">
        <v>769</v>
      </c>
      <c r="H3645" s="24"/>
      <c r="I3645" s="41"/>
      <c r="J3645" s="41"/>
      <c r="K3645" s="41"/>
      <c r="L3645" s="41"/>
      <c r="M3645" s="41"/>
      <c r="N3645" s="41"/>
      <c r="O3645" s="41"/>
      <c r="P3645" s="41"/>
      <c r="Q3645" s="41"/>
      <c r="R3645" s="41"/>
      <c r="S3645" s="41"/>
      <c r="T3645" s="41"/>
      <c r="U3645" s="41"/>
      <c r="V3645" s="41"/>
    </row>
    <row r="3646" s="11" customFormat="1" ht="15" spans="1:22">
      <c r="A3646" s="21" t="s">
        <v>769</v>
      </c>
      <c r="B3646" s="22" t="s">
        <v>770</v>
      </c>
      <c r="C3646" s="42" t="s">
        <v>5239</v>
      </c>
      <c r="D3646" s="27">
        <v>49</v>
      </c>
      <c r="E3646" s="22" t="str">
        <f>VLOOKUP(A3646,[4]技术合作!$1:$1048576,3,FALSE)</f>
        <v>北京市</v>
      </c>
      <c r="F3646" s="25" t="s">
        <v>5261</v>
      </c>
      <c r="G3646" s="21" t="s">
        <v>769</v>
      </c>
      <c r="H3646" s="24"/>
      <c r="I3646" s="41"/>
      <c r="J3646" s="41"/>
      <c r="K3646" s="41"/>
      <c r="L3646" s="41"/>
      <c r="M3646" s="41"/>
      <c r="N3646" s="41"/>
      <c r="O3646" s="41"/>
      <c r="P3646" s="41"/>
      <c r="Q3646" s="41"/>
      <c r="R3646" s="41"/>
      <c r="S3646" s="41"/>
      <c r="T3646" s="41"/>
      <c r="U3646" s="41"/>
      <c r="V3646" s="41"/>
    </row>
    <row r="3647" s="11" customFormat="1" ht="15" spans="1:22">
      <c r="A3647" s="21" t="s">
        <v>769</v>
      </c>
      <c r="B3647" s="22" t="s">
        <v>770</v>
      </c>
      <c r="C3647" s="42" t="s">
        <v>5239</v>
      </c>
      <c r="D3647" s="27">
        <v>49</v>
      </c>
      <c r="E3647" s="22" t="str">
        <f>VLOOKUP(A3647,[4]技术合作!$1:$1048576,3,FALSE)</f>
        <v>北京市</v>
      </c>
      <c r="F3647" s="25" t="s">
        <v>5262</v>
      </c>
      <c r="G3647" s="21" t="s">
        <v>769</v>
      </c>
      <c r="H3647" s="24"/>
      <c r="I3647" s="41"/>
      <c r="J3647" s="41"/>
      <c r="K3647" s="41"/>
      <c r="L3647" s="41"/>
      <c r="M3647" s="41"/>
      <c r="N3647" s="41"/>
      <c r="O3647" s="41"/>
      <c r="P3647" s="41"/>
      <c r="Q3647" s="41"/>
      <c r="R3647" s="41"/>
      <c r="S3647" s="41"/>
      <c r="T3647" s="41"/>
      <c r="U3647" s="41"/>
      <c r="V3647" s="41"/>
    </row>
    <row r="3648" s="11" customFormat="1" ht="15" spans="1:22">
      <c r="A3648" s="21" t="s">
        <v>769</v>
      </c>
      <c r="B3648" s="22" t="s">
        <v>770</v>
      </c>
      <c r="C3648" s="42" t="s">
        <v>5239</v>
      </c>
      <c r="D3648" s="27">
        <v>49</v>
      </c>
      <c r="E3648" s="22" t="str">
        <f>VLOOKUP(A3648,[4]技术合作!$1:$1048576,3,FALSE)</f>
        <v>北京市</v>
      </c>
      <c r="F3648" s="25" t="s">
        <v>5263</v>
      </c>
      <c r="G3648" s="21" t="s">
        <v>769</v>
      </c>
      <c r="H3648" s="24"/>
      <c r="I3648" s="41"/>
      <c r="J3648" s="41"/>
      <c r="K3648" s="41"/>
      <c r="L3648" s="41"/>
      <c r="M3648" s="41"/>
      <c r="N3648" s="41"/>
      <c r="O3648" s="41"/>
      <c r="P3648" s="41"/>
      <c r="Q3648" s="41"/>
      <c r="R3648" s="41"/>
      <c r="S3648" s="41"/>
      <c r="T3648" s="41"/>
      <c r="U3648" s="41"/>
      <c r="V3648" s="41"/>
    </row>
    <row r="3649" s="11" customFormat="1" ht="15" spans="1:22">
      <c r="A3649" s="21" t="s">
        <v>769</v>
      </c>
      <c r="B3649" s="22" t="s">
        <v>770</v>
      </c>
      <c r="C3649" s="42" t="s">
        <v>5239</v>
      </c>
      <c r="D3649" s="27">
        <v>49</v>
      </c>
      <c r="E3649" s="22" t="str">
        <f>VLOOKUP(A3649,[4]技术合作!$1:$1048576,3,FALSE)</f>
        <v>北京市</v>
      </c>
      <c r="F3649" s="25" t="s">
        <v>5264</v>
      </c>
      <c r="G3649" s="21" t="s">
        <v>769</v>
      </c>
      <c r="H3649" s="24"/>
      <c r="I3649" s="41"/>
      <c r="J3649" s="41"/>
      <c r="K3649" s="41"/>
      <c r="L3649" s="41"/>
      <c r="M3649" s="41"/>
      <c r="N3649" s="41"/>
      <c r="O3649" s="41"/>
      <c r="P3649" s="41"/>
      <c r="Q3649" s="41"/>
      <c r="R3649" s="41"/>
      <c r="S3649" s="41"/>
      <c r="T3649" s="41"/>
      <c r="U3649" s="41"/>
      <c r="V3649" s="41"/>
    </row>
    <row r="3650" s="11" customFormat="1" ht="15" spans="1:22">
      <c r="A3650" s="21" t="s">
        <v>769</v>
      </c>
      <c r="B3650" s="22" t="s">
        <v>770</v>
      </c>
      <c r="C3650" s="42" t="s">
        <v>5239</v>
      </c>
      <c r="D3650" s="27">
        <v>49</v>
      </c>
      <c r="E3650" s="22" t="str">
        <f>VLOOKUP(A3650,[4]技术合作!$1:$1048576,3,FALSE)</f>
        <v>北京市</v>
      </c>
      <c r="F3650" s="25" t="s">
        <v>5265</v>
      </c>
      <c r="G3650" s="21" t="s">
        <v>769</v>
      </c>
      <c r="H3650" s="24"/>
      <c r="I3650" s="41"/>
      <c r="J3650" s="41"/>
      <c r="K3650" s="41"/>
      <c r="L3650" s="41"/>
      <c r="M3650" s="41"/>
      <c r="N3650" s="41"/>
      <c r="O3650" s="41"/>
      <c r="P3650" s="41"/>
      <c r="Q3650" s="41"/>
      <c r="R3650" s="41"/>
      <c r="S3650" s="41"/>
      <c r="T3650" s="41"/>
      <c r="U3650" s="41"/>
      <c r="V3650" s="41"/>
    </row>
    <row r="3651" s="11" customFormat="1" ht="15" spans="1:22">
      <c r="A3651" s="21" t="s">
        <v>769</v>
      </c>
      <c r="B3651" s="22" t="s">
        <v>770</v>
      </c>
      <c r="C3651" s="42" t="s">
        <v>5239</v>
      </c>
      <c r="D3651" s="27">
        <v>49</v>
      </c>
      <c r="E3651" s="22" t="str">
        <f>VLOOKUP(A3651,[4]技术合作!$1:$1048576,3,FALSE)</f>
        <v>北京市</v>
      </c>
      <c r="F3651" s="25" t="s">
        <v>5266</v>
      </c>
      <c r="G3651" s="21" t="s">
        <v>769</v>
      </c>
      <c r="H3651" s="24"/>
      <c r="I3651" s="41"/>
      <c r="J3651" s="41"/>
      <c r="K3651" s="41"/>
      <c r="L3651" s="41"/>
      <c r="M3651" s="41"/>
      <c r="N3651" s="41"/>
      <c r="O3651" s="41"/>
      <c r="P3651" s="41"/>
      <c r="Q3651" s="41"/>
      <c r="R3651" s="41"/>
      <c r="S3651" s="41"/>
      <c r="T3651" s="41"/>
      <c r="U3651" s="41"/>
      <c r="V3651" s="41"/>
    </row>
    <row r="3652" s="11" customFormat="1" ht="15" spans="1:22">
      <c r="A3652" s="21" t="s">
        <v>769</v>
      </c>
      <c r="B3652" s="22" t="s">
        <v>770</v>
      </c>
      <c r="C3652" s="42" t="s">
        <v>5239</v>
      </c>
      <c r="D3652" s="27">
        <v>49</v>
      </c>
      <c r="E3652" s="22" t="str">
        <f>VLOOKUP(A3652,[4]技术合作!$1:$1048576,3,FALSE)</f>
        <v>北京市</v>
      </c>
      <c r="F3652" s="25" t="s">
        <v>5267</v>
      </c>
      <c r="G3652" s="21" t="s">
        <v>769</v>
      </c>
      <c r="H3652" s="24"/>
      <c r="I3652" s="41"/>
      <c r="J3652" s="41"/>
      <c r="K3652" s="41"/>
      <c r="L3652" s="41"/>
      <c r="M3652" s="41"/>
      <c r="N3652" s="41"/>
      <c r="O3652" s="41"/>
      <c r="P3652" s="41"/>
      <c r="Q3652" s="41"/>
      <c r="R3652" s="41"/>
      <c r="S3652" s="41"/>
      <c r="T3652" s="41"/>
      <c r="U3652" s="41"/>
      <c r="V3652" s="41"/>
    </row>
    <row r="3653" s="11" customFormat="1" ht="15" spans="1:22">
      <c r="A3653" s="21" t="s">
        <v>769</v>
      </c>
      <c r="B3653" s="22" t="s">
        <v>770</v>
      </c>
      <c r="C3653" s="42" t="s">
        <v>5239</v>
      </c>
      <c r="D3653" s="27">
        <v>49</v>
      </c>
      <c r="E3653" s="22" t="str">
        <f>VLOOKUP(A3653,[4]技术合作!$1:$1048576,3,FALSE)</f>
        <v>北京市</v>
      </c>
      <c r="F3653" s="25" t="s">
        <v>5268</v>
      </c>
      <c r="G3653" s="21" t="s">
        <v>769</v>
      </c>
      <c r="H3653" s="24"/>
      <c r="I3653" s="41"/>
      <c r="J3653" s="41"/>
      <c r="K3653" s="41"/>
      <c r="L3653" s="41"/>
      <c r="M3653" s="41"/>
      <c r="N3653" s="41"/>
      <c r="O3653" s="41"/>
      <c r="P3653" s="41"/>
      <c r="Q3653" s="41"/>
      <c r="R3653" s="41"/>
      <c r="S3653" s="41"/>
      <c r="T3653" s="41"/>
      <c r="U3653" s="41"/>
      <c r="V3653" s="41"/>
    </row>
    <row r="3654" s="11" customFormat="1" ht="15" spans="1:22">
      <c r="A3654" s="21" t="s">
        <v>769</v>
      </c>
      <c r="B3654" s="22" t="s">
        <v>770</v>
      </c>
      <c r="C3654" s="42" t="s">
        <v>5239</v>
      </c>
      <c r="D3654" s="27">
        <v>49</v>
      </c>
      <c r="E3654" s="22" t="str">
        <f>VLOOKUP(A3654,[4]技术合作!$1:$1048576,3,FALSE)</f>
        <v>北京市</v>
      </c>
      <c r="F3654" s="25" t="s">
        <v>5269</v>
      </c>
      <c r="G3654" s="21" t="s">
        <v>769</v>
      </c>
      <c r="H3654" s="24"/>
      <c r="I3654" s="41"/>
      <c r="J3654" s="41"/>
      <c r="K3654" s="41"/>
      <c r="L3654" s="41"/>
      <c r="M3654" s="41"/>
      <c r="N3654" s="41"/>
      <c r="O3654" s="41"/>
      <c r="P3654" s="41"/>
      <c r="Q3654" s="41"/>
      <c r="R3654" s="41"/>
      <c r="S3654" s="41"/>
      <c r="T3654" s="41"/>
      <c r="U3654" s="41"/>
      <c r="V3654" s="41"/>
    </row>
    <row r="3655" s="11" customFormat="1" ht="15" spans="1:22">
      <c r="A3655" s="21" t="s">
        <v>769</v>
      </c>
      <c r="B3655" s="22" t="s">
        <v>770</v>
      </c>
      <c r="C3655" s="42" t="s">
        <v>5239</v>
      </c>
      <c r="D3655" s="27">
        <v>49</v>
      </c>
      <c r="E3655" s="22" t="str">
        <f>VLOOKUP(A3655,[4]技术合作!$1:$1048576,3,FALSE)</f>
        <v>北京市</v>
      </c>
      <c r="F3655" s="25" t="s">
        <v>5270</v>
      </c>
      <c r="G3655" s="21" t="s">
        <v>769</v>
      </c>
      <c r="H3655" s="24"/>
      <c r="I3655" s="41"/>
      <c r="J3655" s="41"/>
      <c r="K3655" s="41"/>
      <c r="L3655" s="41"/>
      <c r="M3655" s="41"/>
      <c r="N3655" s="41"/>
      <c r="O3655" s="41"/>
      <c r="P3655" s="41"/>
      <c r="Q3655" s="41"/>
      <c r="R3655" s="41"/>
      <c r="S3655" s="41"/>
      <c r="T3655" s="41"/>
      <c r="U3655" s="41"/>
      <c r="V3655" s="41"/>
    </row>
    <row r="3656" s="11" customFormat="1" ht="15" spans="1:22">
      <c r="A3656" s="21" t="s">
        <v>769</v>
      </c>
      <c r="B3656" s="22" t="s">
        <v>770</v>
      </c>
      <c r="C3656" s="42" t="s">
        <v>5239</v>
      </c>
      <c r="D3656" s="27">
        <v>49</v>
      </c>
      <c r="E3656" s="22" t="str">
        <f>VLOOKUP(A3656,[4]技术合作!$1:$1048576,3,FALSE)</f>
        <v>北京市</v>
      </c>
      <c r="F3656" s="25" t="s">
        <v>5271</v>
      </c>
      <c r="G3656" s="21" t="s">
        <v>769</v>
      </c>
      <c r="H3656" s="24"/>
      <c r="I3656" s="41"/>
      <c r="J3656" s="41"/>
      <c r="K3656" s="41"/>
      <c r="L3656" s="41"/>
      <c r="M3656" s="41"/>
      <c r="N3656" s="41"/>
      <c r="O3656" s="41"/>
      <c r="P3656" s="41"/>
      <c r="Q3656" s="41"/>
      <c r="R3656" s="41"/>
      <c r="S3656" s="41"/>
      <c r="T3656" s="41"/>
      <c r="U3656" s="41"/>
      <c r="V3656" s="41"/>
    </row>
    <row r="3657" s="11" customFormat="1" ht="15" spans="1:22">
      <c r="A3657" s="21" t="s">
        <v>769</v>
      </c>
      <c r="B3657" s="22" t="s">
        <v>770</v>
      </c>
      <c r="C3657" s="42" t="s">
        <v>5239</v>
      </c>
      <c r="D3657" s="27">
        <v>49</v>
      </c>
      <c r="E3657" s="22" t="str">
        <f>VLOOKUP(A3657,[4]技术合作!$1:$1048576,3,FALSE)</f>
        <v>北京市</v>
      </c>
      <c r="F3657" s="25" t="s">
        <v>5272</v>
      </c>
      <c r="G3657" s="21" t="s">
        <v>769</v>
      </c>
      <c r="H3657" s="24"/>
      <c r="I3657" s="41"/>
      <c r="J3657" s="41"/>
      <c r="K3657" s="41"/>
      <c r="L3657" s="41"/>
      <c r="M3657" s="41"/>
      <c r="N3657" s="41"/>
      <c r="O3657" s="41"/>
      <c r="P3657" s="41"/>
      <c r="Q3657" s="41"/>
      <c r="R3657" s="41"/>
      <c r="S3657" s="41"/>
      <c r="T3657" s="41"/>
      <c r="U3657" s="41"/>
      <c r="V3657" s="41"/>
    </row>
    <row r="3658" s="11" customFormat="1" ht="15" spans="1:22">
      <c r="A3658" s="21" t="s">
        <v>769</v>
      </c>
      <c r="B3658" s="22" t="s">
        <v>770</v>
      </c>
      <c r="C3658" s="42" t="s">
        <v>5239</v>
      </c>
      <c r="D3658" s="27">
        <v>49</v>
      </c>
      <c r="E3658" s="22" t="str">
        <f>VLOOKUP(A3658,[4]技术合作!$1:$1048576,3,FALSE)</f>
        <v>北京市</v>
      </c>
      <c r="F3658" s="25" t="s">
        <v>5273</v>
      </c>
      <c r="G3658" s="21" t="s">
        <v>769</v>
      </c>
      <c r="H3658" s="24"/>
      <c r="I3658" s="41"/>
      <c r="J3658" s="41"/>
      <c r="K3658" s="41"/>
      <c r="L3658" s="41"/>
      <c r="M3658" s="41"/>
      <c r="N3658" s="41"/>
      <c r="O3658" s="41"/>
      <c r="P3658" s="41"/>
      <c r="Q3658" s="41"/>
      <c r="R3658" s="41"/>
      <c r="S3658" s="41"/>
      <c r="T3658" s="41"/>
      <c r="U3658" s="41"/>
      <c r="V3658" s="41"/>
    </row>
    <row r="3659" s="11" customFormat="1" ht="15" spans="1:22">
      <c r="A3659" s="21" t="s">
        <v>769</v>
      </c>
      <c r="B3659" s="22" t="s">
        <v>770</v>
      </c>
      <c r="C3659" s="42" t="s">
        <v>5239</v>
      </c>
      <c r="D3659" s="27">
        <v>49</v>
      </c>
      <c r="E3659" s="22" t="str">
        <f>VLOOKUP(A3659,[4]技术合作!$1:$1048576,3,FALSE)</f>
        <v>北京市</v>
      </c>
      <c r="F3659" s="25" t="s">
        <v>5274</v>
      </c>
      <c r="G3659" s="21" t="s">
        <v>769</v>
      </c>
      <c r="H3659" s="24"/>
      <c r="I3659" s="41"/>
      <c r="J3659" s="41"/>
      <c r="K3659" s="41"/>
      <c r="L3659" s="41"/>
      <c r="M3659" s="41"/>
      <c r="N3659" s="41"/>
      <c r="O3659" s="41"/>
      <c r="P3659" s="41"/>
      <c r="Q3659" s="41"/>
      <c r="R3659" s="41"/>
      <c r="S3659" s="41"/>
      <c r="T3659" s="41"/>
      <c r="U3659" s="41"/>
      <c r="V3659" s="41"/>
    </row>
    <row r="3660" s="11" customFormat="1" ht="15" spans="1:22">
      <c r="A3660" s="21" t="s">
        <v>769</v>
      </c>
      <c r="B3660" s="22" t="s">
        <v>770</v>
      </c>
      <c r="C3660" s="42" t="s">
        <v>5239</v>
      </c>
      <c r="D3660" s="27">
        <v>49</v>
      </c>
      <c r="E3660" s="22" t="str">
        <f>VLOOKUP(A3660,[4]技术合作!$1:$1048576,3,FALSE)</f>
        <v>北京市</v>
      </c>
      <c r="F3660" s="25" t="s">
        <v>5275</v>
      </c>
      <c r="G3660" s="21" t="s">
        <v>769</v>
      </c>
      <c r="H3660" s="24"/>
      <c r="I3660" s="41"/>
      <c r="J3660" s="41"/>
      <c r="K3660" s="41"/>
      <c r="L3660" s="41"/>
      <c r="M3660" s="41"/>
      <c r="N3660" s="41"/>
      <c r="O3660" s="41"/>
      <c r="P3660" s="41"/>
      <c r="Q3660" s="41"/>
      <c r="R3660" s="41"/>
      <c r="S3660" s="41"/>
      <c r="T3660" s="41"/>
      <c r="U3660" s="41"/>
      <c r="V3660" s="41"/>
    </row>
    <row r="3661" s="11" customFormat="1" ht="15" spans="1:22">
      <c r="A3661" s="21" t="s">
        <v>769</v>
      </c>
      <c r="B3661" s="22" t="s">
        <v>770</v>
      </c>
      <c r="C3661" s="42" t="s">
        <v>5239</v>
      </c>
      <c r="D3661" s="27">
        <v>49</v>
      </c>
      <c r="E3661" s="22" t="str">
        <f>VLOOKUP(A3661,[4]技术合作!$1:$1048576,3,FALSE)</f>
        <v>北京市</v>
      </c>
      <c r="F3661" s="25" t="s">
        <v>5276</v>
      </c>
      <c r="G3661" s="21" t="s">
        <v>769</v>
      </c>
      <c r="H3661" s="24"/>
      <c r="I3661" s="41"/>
      <c r="J3661" s="41"/>
      <c r="K3661" s="41"/>
      <c r="L3661" s="41"/>
      <c r="M3661" s="41"/>
      <c r="N3661" s="41"/>
      <c r="O3661" s="41"/>
      <c r="P3661" s="41"/>
      <c r="Q3661" s="41"/>
      <c r="R3661" s="41"/>
      <c r="S3661" s="41"/>
      <c r="T3661" s="41"/>
      <c r="U3661" s="41"/>
      <c r="V3661" s="41"/>
    </row>
    <row r="3662" s="11" customFormat="1" ht="15" spans="1:22">
      <c r="A3662" s="21" t="s">
        <v>769</v>
      </c>
      <c r="B3662" s="22" t="s">
        <v>770</v>
      </c>
      <c r="C3662" s="42" t="s">
        <v>5239</v>
      </c>
      <c r="D3662" s="27">
        <v>49</v>
      </c>
      <c r="E3662" s="22" t="str">
        <f>VLOOKUP(A3662,[4]技术合作!$1:$1048576,3,FALSE)</f>
        <v>北京市</v>
      </c>
      <c r="F3662" s="25" t="s">
        <v>5277</v>
      </c>
      <c r="G3662" s="21" t="s">
        <v>769</v>
      </c>
      <c r="H3662" s="24"/>
      <c r="I3662" s="41"/>
      <c r="J3662" s="41"/>
      <c r="K3662" s="41"/>
      <c r="L3662" s="41"/>
      <c r="M3662" s="41"/>
      <c r="N3662" s="41"/>
      <c r="O3662" s="41"/>
      <c r="P3662" s="41"/>
      <c r="Q3662" s="41"/>
      <c r="R3662" s="41"/>
      <c r="S3662" s="41"/>
      <c r="T3662" s="41"/>
      <c r="U3662" s="41"/>
      <c r="V3662" s="41"/>
    </row>
    <row r="3663" s="11" customFormat="1" ht="15" spans="1:22">
      <c r="A3663" s="21" t="s">
        <v>769</v>
      </c>
      <c r="B3663" s="22" t="s">
        <v>770</v>
      </c>
      <c r="C3663" s="42" t="s">
        <v>5239</v>
      </c>
      <c r="D3663" s="27">
        <v>49</v>
      </c>
      <c r="E3663" s="22" t="str">
        <f>VLOOKUP(A3663,[4]技术合作!$1:$1048576,3,FALSE)</f>
        <v>北京市</v>
      </c>
      <c r="F3663" s="25" t="s">
        <v>5278</v>
      </c>
      <c r="G3663" s="21" t="s">
        <v>769</v>
      </c>
      <c r="H3663" s="24"/>
      <c r="I3663" s="41"/>
      <c r="J3663" s="41"/>
      <c r="K3663" s="41"/>
      <c r="L3663" s="41"/>
      <c r="M3663" s="41"/>
      <c r="N3663" s="41"/>
      <c r="O3663" s="41"/>
      <c r="P3663" s="41"/>
      <c r="Q3663" s="41"/>
      <c r="R3663" s="41"/>
      <c r="S3663" s="41"/>
      <c r="T3663" s="41"/>
      <c r="U3663" s="41"/>
      <c r="V3663" s="41"/>
    </row>
    <row r="3664" s="11" customFormat="1" ht="15" spans="1:22">
      <c r="A3664" s="21" t="s">
        <v>769</v>
      </c>
      <c r="B3664" s="22" t="s">
        <v>770</v>
      </c>
      <c r="C3664" s="42" t="s">
        <v>5239</v>
      </c>
      <c r="D3664" s="27">
        <v>49</v>
      </c>
      <c r="E3664" s="22" t="str">
        <f>VLOOKUP(A3664,[4]技术合作!$1:$1048576,3,FALSE)</f>
        <v>北京市</v>
      </c>
      <c r="F3664" s="25" t="s">
        <v>5279</v>
      </c>
      <c r="G3664" s="21" t="s">
        <v>769</v>
      </c>
      <c r="H3664" s="24"/>
      <c r="I3664" s="41"/>
      <c r="J3664" s="41"/>
      <c r="K3664" s="41"/>
      <c r="L3664" s="41"/>
      <c r="M3664" s="41"/>
      <c r="N3664" s="41"/>
      <c r="O3664" s="41"/>
      <c r="P3664" s="41"/>
      <c r="Q3664" s="41"/>
      <c r="R3664" s="41"/>
      <c r="S3664" s="41"/>
      <c r="T3664" s="41"/>
      <c r="U3664" s="41"/>
      <c r="V3664" s="41"/>
    </row>
    <row r="3665" s="11" customFormat="1" ht="15" spans="1:22">
      <c r="A3665" s="21" t="s">
        <v>769</v>
      </c>
      <c r="B3665" s="22" t="s">
        <v>770</v>
      </c>
      <c r="C3665" s="42" t="s">
        <v>5239</v>
      </c>
      <c r="D3665" s="27">
        <v>49</v>
      </c>
      <c r="E3665" s="22" t="str">
        <f>VLOOKUP(A3665,[4]技术合作!$1:$1048576,3,FALSE)</f>
        <v>北京市</v>
      </c>
      <c r="F3665" s="25" t="s">
        <v>5280</v>
      </c>
      <c r="G3665" s="21" t="s">
        <v>769</v>
      </c>
      <c r="H3665" s="24"/>
      <c r="I3665" s="41"/>
      <c r="J3665" s="41"/>
      <c r="K3665" s="41"/>
      <c r="L3665" s="41"/>
      <c r="M3665" s="41"/>
      <c r="N3665" s="41"/>
      <c r="O3665" s="41"/>
      <c r="P3665" s="41"/>
      <c r="Q3665" s="41"/>
      <c r="R3665" s="41"/>
      <c r="S3665" s="41"/>
      <c r="T3665" s="41"/>
      <c r="U3665" s="41"/>
      <c r="V3665" s="41"/>
    </row>
    <row r="3666" s="11" customFormat="1" ht="15" spans="1:22">
      <c r="A3666" s="21" t="s">
        <v>769</v>
      </c>
      <c r="B3666" s="22" t="s">
        <v>770</v>
      </c>
      <c r="C3666" s="42" t="s">
        <v>5239</v>
      </c>
      <c r="D3666" s="27">
        <v>49</v>
      </c>
      <c r="E3666" s="22" t="str">
        <f>VLOOKUP(A3666,[4]技术合作!$1:$1048576,3,FALSE)</f>
        <v>北京市</v>
      </c>
      <c r="F3666" s="25" t="s">
        <v>5281</v>
      </c>
      <c r="G3666" s="21" t="s">
        <v>769</v>
      </c>
      <c r="H3666" s="24"/>
      <c r="I3666" s="41"/>
      <c r="J3666" s="41"/>
      <c r="K3666" s="41"/>
      <c r="L3666" s="41"/>
      <c r="M3666" s="41"/>
      <c r="N3666" s="41"/>
      <c r="O3666" s="41"/>
      <c r="P3666" s="41"/>
      <c r="Q3666" s="41"/>
      <c r="R3666" s="41"/>
      <c r="S3666" s="41"/>
      <c r="T3666" s="41"/>
      <c r="U3666" s="41"/>
      <c r="V3666" s="41"/>
    </row>
    <row r="3667" s="11" customFormat="1" ht="15" spans="1:22">
      <c r="A3667" s="21" t="s">
        <v>769</v>
      </c>
      <c r="B3667" s="22" t="s">
        <v>770</v>
      </c>
      <c r="C3667" s="42" t="s">
        <v>5239</v>
      </c>
      <c r="D3667" s="27">
        <v>49</v>
      </c>
      <c r="E3667" s="22" t="str">
        <f>VLOOKUP(A3667,[4]技术合作!$1:$1048576,3,FALSE)</f>
        <v>北京市</v>
      </c>
      <c r="F3667" s="25" t="s">
        <v>5282</v>
      </c>
      <c r="G3667" s="21" t="s">
        <v>769</v>
      </c>
      <c r="H3667" s="24"/>
      <c r="I3667" s="41"/>
      <c r="J3667" s="41"/>
      <c r="K3667" s="41"/>
      <c r="L3667" s="41"/>
      <c r="M3667" s="41"/>
      <c r="N3667" s="41"/>
      <c r="O3667" s="41"/>
      <c r="P3667" s="41"/>
      <c r="Q3667" s="41"/>
      <c r="R3667" s="41"/>
      <c r="S3667" s="41"/>
      <c r="T3667" s="41"/>
      <c r="U3667" s="41"/>
      <c r="V3667" s="41"/>
    </row>
    <row r="3668" s="11" customFormat="1" ht="15" spans="1:22">
      <c r="A3668" s="21" t="s">
        <v>769</v>
      </c>
      <c r="B3668" s="22" t="s">
        <v>770</v>
      </c>
      <c r="C3668" s="42" t="s">
        <v>5239</v>
      </c>
      <c r="D3668" s="27">
        <v>49</v>
      </c>
      <c r="E3668" s="22" t="str">
        <f>VLOOKUP(A3668,[4]技术合作!$1:$1048576,3,FALSE)</f>
        <v>北京市</v>
      </c>
      <c r="F3668" s="25" t="s">
        <v>5283</v>
      </c>
      <c r="G3668" s="21" t="s">
        <v>769</v>
      </c>
      <c r="H3668" s="24"/>
      <c r="I3668" s="41"/>
      <c r="J3668" s="41"/>
      <c r="K3668" s="41"/>
      <c r="L3668" s="41"/>
      <c r="M3668" s="41"/>
      <c r="N3668" s="41"/>
      <c r="O3668" s="41"/>
      <c r="P3668" s="41"/>
      <c r="Q3668" s="41"/>
      <c r="R3668" s="41"/>
      <c r="S3668" s="41"/>
      <c r="T3668" s="41"/>
      <c r="U3668" s="41"/>
      <c r="V3668" s="41"/>
    </row>
    <row r="3669" s="11" customFormat="1" ht="15" spans="1:22">
      <c r="A3669" s="21" t="s">
        <v>769</v>
      </c>
      <c r="B3669" s="22" t="s">
        <v>770</v>
      </c>
      <c r="C3669" s="42" t="s">
        <v>5239</v>
      </c>
      <c r="D3669" s="27">
        <v>49</v>
      </c>
      <c r="E3669" s="22" t="str">
        <f>VLOOKUP(A3669,[4]技术合作!$1:$1048576,3,FALSE)</f>
        <v>北京市</v>
      </c>
      <c r="F3669" s="25" t="s">
        <v>5284</v>
      </c>
      <c r="G3669" s="21" t="s">
        <v>769</v>
      </c>
      <c r="H3669" s="24"/>
      <c r="I3669" s="41"/>
      <c r="J3669" s="41"/>
      <c r="K3669" s="41"/>
      <c r="L3669" s="41"/>
      <c r="M3669" s="41"/>
      <c r="N3669" s="41"/>
      <c r="O3669" s="41"/>
      <c r="P3669" s="41"/>
      <c r="Q3669" s="41"/>
      <c r="R3669" s="41"/>
      <c r="S3669" s="41"/>
      <c r="T3669" s="41"/>
      <c r="U3669" s="41"/>
      <c r="V3669" s="41"/>
    </row>
    <row r="3670" s="11" customFormat="1" ht="15" spans="1:22">
      <c r="A3670" s="21" t="s">
        <v>769</v>
      </c>
      <c r="B3670" s="22" t="s">
        <v>770</v>
      </c>
      <c r="C3670" s="42" t="s">
        <v>5239</v>
      </c>
      <c r="D3670" s="27">
        <v>49</v>
      </c>
      <c r="E3670" s="22" t="str">
        <f>VLOOKUP(A3670,[4]技术合作!$1:$1048576,3,FALSE)</f>
        <v>北京市</v>
      </c>
      <c r="F3670" s="25" t="s">
        <v>5285</v>
      </c>
      <c r="G3670" s="21" t="s">
        <v>769</v>
      </c>
      <c r="H3670" s="24"/>
      <c r="I3670" s="41"/>
      <c r="J3670" s="41"/>
      <c r="K3670" s="41"/>
      <c r="L3670" s="41"/>
      <c r="M3670" s="41"/>
      <c r="N3670" s="41"/>
      <c r="O3670" s="41"/>
      <c r="P3670" s="41"/>
      <c r="Q3670" s="41"/>
      <c r="R3670" s="41"/>
      <c r="S3670" s="41"/>
      <c r="T3670" s="41"/>
      <c r="U3670" s="41"/>
      <c r="V3670" s="41"/>
    </row>
    <row r="3671" s="11" customFormat="1" ht="15" spans="1:22">
      <c r="A3671" s="21" t="s">
        <v>769</v>
      </c>
      <c r="B3671" s="22" t="s">
        <v>770</v>
      </c>
      <c r="C3671" s="42" t="s">
        <v>5239</v>
      </c>
      <c r="D3671" s="27">
        <v>49</v>
      </c>
      <c r="E3671" s="22" t="str">
        <f>VLOOKUP(A3671,[4]技术合作!$1:$1048576,3,FALSE)</f>
        <v>北京市</v>
      </c>
      <c r="F3671" s="25" t="s">
        <v>5286</v>
      </c>
      <c r="G3671" s="21" t="s">
        <v>769</v>
      </c>
      <c r="H3671" s="24"/>
      <c r="I3671" s="41"/>
      <c r="J3671" s="41"/>
      <c r="K3671" s="41"/>
      <c r="L3671" s="41"/>
      <c r="M3671" s="41"/>
      <c r="N3671" s="41"/>
      <c r="O3671" s="41"/>
      <c r="P3671" s="41"/>
      <c r="Q3671" s="41"/>
      <c r="R3671" s="41"/>
      <c r="S3671" s="41"/>
      <c r="T3671" s="41"/>
      <c r="U3671" s="41"/>
      <c r="V3671" s="41"/>
    </row>
    <row r="3672" s="11" customFormat="1" ht="15" spans="1:22">
      <c r="A3672" s="21" t="s">
        <v>769</v>
      </c>
      <c r="B3672" s="22" t="s">
        <v>770</v>
      </c>
      <c r="C3672" s="42" t="s">
        <v>5239</v>
      </c>
      <c r="D3672" s="27">
        <v>49</v>
      </c>
      <c r="E3672" s="22" t="str">
        <f>VLOOKUP(A3672,[4]技术合作!$1:$1048576,3,FALSE)</f>
        <v>北京市</v>
      </c>
      <c r="F3672" s="25" t="s">
        <v>5287</v>
      </c>
      <c r="G3672" s="21" t="s">
        <v>769</v>
      </c>
      <c r="H3672" s="24"/>
      <c r="I3672" s="41"/>
      <c r="J3672" s="41"/>
      <c r="K3672" s="41"/>
      <c r="L3672" s="41"/>
      <c r="M3672" s="41"/>
      <c r="N3672" s="41"/>
      <c r="O3672" s="41"/>
      <c r="P3672" s="41"/>
      <c r="Q3672" s="41"/>
      <c r="R3672" s="41"/>
      <c r="S3672" s="41"/>
      <c r="T3672" s="41"/>
      <c r="U3672" s="41"/>
      <c r="V3672" s="41"/>
    </row>
    <row r="3673" s="11" customFormat="1" ht="15" spans="1:22">
      <c r="A3673" s="21" t="s">
        <v>769</v>
      </c>
      <c r="B3673" s="22" t="s">
        <v>770</v>
      </c>
      <c r="C3673" s="42" t="s">
        <v>5239</v>
      </c>
      <c r="D3673" s="27">
        <v>49</v>
      </c>
      <c r="E3673" s="22" t="str">
        <f>VLOOKUP(A3673,[4]技术合作!$1:$1048576,3,FALSE)</f>
        <v>北京市</v>
      </c>
      <c r="F3673" s="25" t="s">
        <v>5288</v>
      </c>
      <c r="G3673" s="21" t="s">
        <v>769</v>
      </c>
      <c r="H3673" s="24"/>
      <c r="I3673" s="41"/>
      <c r="J3673" s="41"/>
      <c r="K3673" s="41"/>
      <c r="L3673" s="41"/>
      <c r="M3673" s="41"/>
      <c r="N3673" s="41"/>
      <c r="O3673" s="41"/>
      <c r="P3673" s="41"/>
      <c r="Q3673" s="41"/>
      <c r="R3673" s="41"/>
      <c r="S3673" s="41"/>
      <c r="T3673" s="41"/>
      <c r="U3673" s="41"/>
      <c r="V3673" s="41"/>
    </row>
    <row r="3674" s="11" customFormat="1" ht="15" spans="1:22">
      <c r="A3674" s="21" t="s">
        <v>772</v>
      </c>
      <c r="B3674" s="22" t="s">
        <v>773</v>
      </c>
      <c r="C3674" s="23" t="s">
        <v>5289</v>
      </c>
      <c r="D3674" s="22">
        <v>8</v>
      </c>
      <c r="E3674" s="22" t="str">
        <f>VLOOKUP(A3674,[4]技术合作!$1:$1048576,3,FALSE)</f>
        <v>北京市</v>
      </c>
      <c r="F3674" s="25" t="s">
        <v>5290</v>
      </c>
      <c r="G3674" s="21" t="s">
        <v>772</v>
      </c>
      <c r="H3674" s="24"/>
      <c r="I3674" s="41"/>
      <c r="J3674" s="41"/>
      <c r="K3674" s="41"/>
      <c r="L3674" s="41"/>
      <c r="M3674" s="41"/>
      <c r="N3674" s="41"/>
      <c r="O3674" s="41"/>
      <c r="P3674" s="41"/>
      <c r="Q3674" s="41"/>
      <c r="R3674" s="41"/>
      <c r="S3674" s="41"/>
      <c r="T3674" s="41"/>
      <c r="U3674" s="41"/>
      <c r="V3674" s="41"/>
    </row>
    <row r="3675" s="11" customFormat="1" ht="15" spans="1:22">
      <c r="A3675" s="21" t="s">
        <v>772</v>
      </c>
      <c r="B3675" s="22" t="s">
        <v>773</v>
      </c>
      <c r="C3675" s="23" t="s">
        <v>5289</v>
      </c>
      <c r="D3675" s="22">
        <v>8</v>
      </c>
      <c r="E3675" s="22" t="str">
        <f>VLOOKUP(A3675,[4]技术合作!$1:$1048576,3,FALSE)</f>
        <v>北京市</v>
      </c>
      <c r="F3675" s="25" t="s">
        <v>5291</v>
      </c>
      <c r="G3675" s="21" t="s">
        <v>772</v>
      </c>
      <c r="H3675" s="24"/>
      <c r="I3675" s="41"/>
      <c r="J3675" s="41"/>
      <c r="K3675" s="41"/>
      <c r="L3675" s="41"/>
      <c r="M3675" s="41"/>
      <c r="N3675" s="41"/>
      <c r="O3675" s="41"/>
      <c r="P3675" s="41"/>
      <c r="Q3675" s="41"/>
      <c r="R3675" s="41"/>
      <c r="S3675" s="41"/>
      <c r="T3675" s="41"/>
      <c r="U3675" s="41"/>
      <c r="V3675" s="41"/>
    </row>
    <row r="3676" s="11" customFormat="1" ht="15" spans="1:22">
      <c r="A3676" s="21" t="s">
        <v>772</v>
      </c>
      <c r="B3676" s="22" t="s">
        <v>773</v>
      </c>
      <c r="C3676" s="23" t="s">
        <v>5289</v>
      </c>
      <c r="D3676" s="22">
        <v>8</v>
      </c>
      <c r="E3676" s="22" t="str">
        <f>VLOOKUP(A3676,[4]技术合作!$1:$1048576,3,FALSE)</f>
        <v>北京市</v>
      </c>
      <c r="F3676" s="25" t="s">
        <v>5292</v>
      </c>
      <c r="G3676" s="21" t="s">
        <v>772</v>
      </c>
      <c r="H3676" s="24"/>
      <c r="I3676" s="41"/>
      <c r="J3676" s="41"/>
      <c r="K3676" s="41"/>
      <c r="L3676" s="41"/>
      <c r="M3676" s="41"/>
      <c r="N3676" s="41"/>
      <c r="O3676" s="41"/>
      <c r="P3676" s="41"/>
      <c r="Q3676" s="41"/>
      <c r="R3676" s="41"/>
      <c r="S3676" s="41"/>
      <c r="T3676" s="41"/>
      <c r="U3676" s="41"/>
      <c r="V3676" s="41"/>
    </row>
    <row r="3677" s="11" customFormat="1" ht="15" spans="1:22">
      <c r="A3677" s="21" t="s">
        <v>772</v>
      </c>
      <c r="B3677" s="22" t="s">
        <v>773</v>
      </c>
      <c r="C3677" s="23" t="s">
        <v>5289</v>
      </c>
      <c r="D3677" s="22">
        <v>8</v>
      </c>
      <c r="E3677" s="22" t="str">
        <f>VLOOKUP(A3677,[4]技术合作!$1:$1048576,3,FALSE)</f>
        <v>北京市</v>
      </c>
      <c r="F3677" s="25" t="s">
        <v>5293</v>
      </c>
      <c r="G3677" s="21" t="s">
        <v>772</v>
      </c>
      <c r="H3677" s="24"/>
      <c r="I3677" s="41"/>
      <c r="J3677" s="41"/>
      <c r="K3677" s="41"/>
      <c r="L3677" s="41"/>
      <c r="M3677" s="41"/>
      <c r="N3677" s="41"/>
      <c r="O3677" s="41"/>
      <c r="P3677" s="41"/>
      <c r="Q3677" s="41"/>
      <c r="R3677" s="41"/>
      <c r="S3677" s="41"/>
      <c r="T3677" s="41"/>
      <c r="U3677" s="41"/>
      <c r="V3677" s="41"/>
    </row>
    <row r="3678" s="11" customFormat="1" ht="15" spans="1:22">
      <c r="A3678" s="21" t="s">
        <v>772</v>
      </c>
      <c r="B3678" s="22" t="s">
        <v>773</v>
      </c>
      <c r="C3678" s="23" t="s">
        <v>5289</v>
      </c>
      <c r="D3678" s="22">
        <v>8</v>
      </c>
      <c r="E3678" s="22" t="str">
        <f>VLOOKUP(A3678,[4]技术合作!$1:$1048576,3,FALSE)</f>
        <v>北京市</v>
      </c>
      <c r="F3678" s="25" t="s">
        <v>5294</v>
      </c>
      <c r="G3678" s="21" t="s">
        <v>772</v>
      </c>
      <c r="H3678" s="24"/>
      <c r="I3678" s="41"/>
      <c r="J3678" s="41"/>
      <c r="K3678" s="41"/>
      <c r="L3678" s="41"/>
      <c r="M3678" s="41"/>
      <c r="N3678" s="41"/>
      <c r="O3678" s="41"/>
      <c r="P3678" s="41"/>
      <c r="Q3678" s="41"/>
      <c r="R3678" s="41"/>
      <c r="S3678" s="41"/>
      <c r="T3678" s="41"/>
      <c r="U3678" s="41"/>
      <c r="V3678" s="41"/>
    </row>
    <row r="3679" s="11" customFormat="1" ht="15" spans="1:22">
      <c r="A3679" s="21" t="s">
        <v>772</v>
      </c>
      <c r="B3679" s="22" t="s">
        <v>773</v>
      </c>
      <c r="C3679" s="23" t="s">
        <v>5289</v>
      </c>
      <c r="D3679" s="22">
        <v>8</v>
      </c>
      <c r="E3679" s="22" t="str">
        <f>VLOOKUP(A3679,[4]技术合作!$1:$1048576,3,FALSE)</f>
        <v>北京市</v>
      </c>
      <c r="F3679" s="25" t="s">
        <v>5295</v>
      </c>
      <c r="G3679" s="21" t="s">
        <v>772</v>
      </c>
      <c r="H3679" s="24"/>
      <c r="I3679" s="41"/>
      <c r="J3679" s="41"/>
      <c r="K3679" s="41"/>
      <c r="L3679" s="41"/>
      <c r="M3679" s="41"/>
      <c r="N3679" s="41"/>
      <c r="O3679" s="41"/>
      <c r="P3679" s="41"/>
      <c r="Q3679" s="41"/>
      <c r="R3679" s="41"/>
      <c r="S3679" s="41"/>
      <c r="T3679" s="41"/>
      <c r="U3679" s="41"/>
      <c r="V3679" s="41"/>
    </row>
    <row r="3680" s="11" customFormat="1" ht="15" spans="1:22">
      <c r="A3680" s="21" t="s">
        <v>772</v>
      </c>
      <c r="B3680" s="22" t="s">
        <v>773</v>
      </c>
      <c r="C3680" s="23" t="s">
        <v>5289</v>
      </c>
      <c r="D3680" s="22">
        <v>8</v>
      </c>
      <c r="E3680" s="22" t="str">
        <f>VLOOKUP(A3680,[4]技术合作!$1:$1048576,3,FALSE)</f>
        <v>北京市</v>
      </c>
      <c r="F3680" s="25" t="s">
        <v>5296</v>
      </c>
      <c r="G3680" s="21" t="s">
        <v>772</v>
      </c>
      <c r="H3680" s="24"/>
      <c r="I3680" s="41"/>
      <c r="J3680" s="41"/>
      <c r="K3680" s="41"/>
      <c r="L3680" s="41"/>
      <c r="M3680" s="41"/>
      <c r="N3680" s="41"/>
      <c r="O3680" s="41"/>
      <c r="P3680" s="41"/>
      <c r="Q3680" s="41"/>
      <c r="R3680" s="41"/>
      <c r="S3680" s="41"/>
      <c r="T3680" s="41"/>
      <c r="U3680" s="41"/>
      <c r="V3680" s="41"/>
    </row>
    <row r="3681" s="11" customFormat="1" ht="15" spans="1:22">
      <c r="A3681" s="21" t="s">
        <v>772</v>
      </c>
      <c r="B3681" s="22" t="s">
        <v>773</v>
      </c>
      <c r="C3681" s="23" t="s">
        <v>5289</v>
      </c>
      <c r="D3681" s="22">
        <v>8</v>
      </c>
      <c r="E3681" s="22" t="str">
        <f>VLOOKUP(A3681,[4]技术合作!$1:$1048576,3,FALSE)</f>
        <v>北京市</v>
      </c>
      <c r="F3681" s="25" t="s">
        <v>5297</v>
      </c>
      <c r="G3681" s="21" t="s">
        <v>772</v>
      </c>
      <c r="H3681" s="24"/>
      <c r="I3681" s="41"/>
      <c r="J3681" s="41"/>
      <c r="K3681" s="41"/>
      <c r="L3681" s="41"/>
      <c r="M3681" s="41"/>
      <c r="N3681" s="41"/>
      <c r="O3681" s="41"/>
      <c r="P3681" s="41"/>
      <c r="Q3681" s="41"/>
      <c r="R3681" s="41"/>
      <c r="S3681" s="41"/>
      <c r="T3681" s="41"/>
      <c r="U3681" s="41"/>
      <c r="V3681" s="41"/>
    </row>
    <row r="3682" s="11" customFormat="1" ht="15" spans="1:22">
      <c r="A3682" s="21" t="s">
        <v>775</v>
      </c>
      <c r="B3682" s="22" t="s">
        <v>776</v>
      </c>
      <c r="C3682" s="23" t="s">
        <v>5298</v>
      </c>
      <c r="D3682" s="22">
        <v>19</v>
      </c>
      <c r="E3682" s="22" t="str">
        <f>VLOOKUP(A3682,[4]技术合作!$1:$1048576,3,FALSE)</f>
        <v>浙江省海宁市</v>
      </c>
      <c r="F3682" s="25" t="s">
        <v>5299</v>
      </c>
      <c r="G3682" s="21" t="s">
        <v>775</v>
      </c>
      <c r="H3682" s="24"/>
      <c r="I3682" s="41"/>
      <c r="J3682" s="41"/>
      <c r="K3682" s="41"/>
      <c r="L3682" s="41"/>
      <c r="M3682" s="41"/>
      <c r="N3682" s="41"/>
      <c r="O3682" s="41"/>
      <c r="P3682" s="41"/>
      <c r="Q3682" s="41"/>
      <c r="R3682" s="41"/>
      <c r="S3682" s="41"/>
      <c r="T3682" s="41"/>
      <c r="U3682" s="41"/>
      <c r="V3682" s="41"/>
    </row>
    <row r="3683" s="11" customFormat="1" ht="15" spans="1:22">
      <c r="A3683" s="21" t="s">
        <v>775</v>
      </c>
      <c r="B3683" s="22" t="s">
        <v>776</v>
      </c>
      <c r="C3683" s="23" t="s">
        <v>5298</v>
      </c>
      <c r="D3683" s="22">
        <v>19</v>
      </c>
      <c r="E3683" s="22" t="str">
        <f>VLOOKUP(A3683,[4]技术合作!$1:$1048576,3,FALSE)</f>
        <v>浙江省海宁市</v>
      </c>
      <c r="F3683" s="25" t="s">
        <v>5300</v>
      </c>
      <c r="G3683" s="21" t="s">
        <v>775</v>
      </c>
      <c r="H3683" s="24"/>
      <c r="I3683" s="41"/>
      <c r="J3683" s="41"/>
      <c r="K3683" s="41"/>
      <c r="L3683" s="41"/>
      <c r="M3683" s="41"/>
      <c r="N3683" s="41"/>
      <c r="O3683" s="41"/>
      <c r="P3683" s="41"/>
      <c r="Q3683" s="41"/>
      <c r="R3683" s="41"/>
      <c r="S3683" s="41"/>
      <c r="T3683" s="41"/>
      <c r="U3683" s="41"/>
      <c r="V3683" s="41"/>
    </row>
    <row r="3684" s="11" customFormat="1" ht="15" spans="1:22">
      <c r="A3684" s="21" t="s">
        <v>775</v>
      </c>
      <c r="B3684" s="22" t="s">
        <v>776</v>
      </c>
      <c r="C3684" s="23" t="s">
        <v>5298</v>
      </c>
      <c r="D3684" s="22">
        <v>19</v>
      </c>
      <c r="E3684" s="22" t="str">
        <f>VLOOKUP(A3684,[4]技术合作!$1:$1048576,3,FALSE)</f>
        <v>浙江省海宁市</v>
      </c>
      <c r="F3684" s="25" t="s">
        <v>5301</v>
      </c>
      <c r="G3684" s="21" t="s">
        <v>775</v>
      </c>
      <c r="H3684" s="24"/>
      <c r="I3684" s="41"/>
      <c r="J3684" s="41"/>
      <c r="K3684" s="41"/>
      <c r="L3684" s="41"/>
      <c r="M3684" s="41"/>
      <c r="N3684" s="41"/>
      <c r="O3684" s="41"/>
      <c r="P3684" s="41"/>
      <c r="Q3684" s="41"/>
      <c r="R3684" s="41"/>
      <c r="S3684" s="41"/>
      <c r="T3684" s="41"/>
      <c r="U3684" s="41"/>
      <c r="V3684" s="41"/>
    </row>
    <row r="3685" s="11" customFormat="1" ht="15" spans="1:22">
      <c r="A3685" s="21" t="s">
        <v>775</v>
      </c>
      <c r="B3685" s="22" t="s">
        <v>776</v>
      </c>
      <c r="C3685" s="23" t="s">
        <v>5298</v>
      </c>
      <c r="D3685" s="22">
        <v>19</v>
      </c>
      <c r="E3685" s="22" t="str">
        <f>VLOOKUP(A3685,[4]技术合作!$1:$1048576,3,FALSE)</f>
        <v>浙江省海宁市</v>
      </c>
      <c r="F3685" s="25" t="s">
        <v>5302</v>
      </c>
      <c r="G3685" s="21" t="s">
        <v>775</v>
      </c>
      <c r="H3685" s="24"/>
      <c r="I3685" s="41"/>
      <c r="J3685" s="41"/>
      <c r="K3685" s="41"/>
      <c r="L3685" s="41"/>
      <c r="M3685" s="41"/>
      <c r="N3685" s="41"/>
      <c r="O3685" s="41"/>
      <c r="P3685" s="41"/>
      <c r="Q3685" s="41"/>
      <c r="R3685" s="41"/>
      <c r="S3685" s="41"/>
      <c r="T3685" s="41"/>
      <c r="U3685" s="41"/>
      <c r="V3685" s="41"/>
    </row>
    <row r="3686" s="11" customFormat="1" ht="15" spans="1:22">
      <c r="A3686" s="21" t="s">
        <v>775</v>
      </c>
      <c r="B3686" s="22" t="s">
        <v>776</v>
      </c>
      <c r="C3686" s="23" t="s">
        <v>5298</v>
      </c>
      <c r="D3686" s="22">
        <v>19</v>
      </c>
      <c r="E3686" s="22" t="str">
        <f>VLOOKUP(A3686,[4]技术合作!$1:$1048576,3,FALSE)</f>
        <v>浙江省海宁市</v>
      </c>
      <c r="F3686" s="25" t="s">
        <v>5303</v>
      </c>
      <c r="G3686" s="21" t="s">
        <v>775</v>
      </c>
      <c r="H3686" s="24"/>
      <c r="I3686" s="41"/>
      <c r="J3686" s="41"/>
      <c r="K3686" s="41"/>
      <c r="L3686" s="41"/>
      <c r="M3686" s="41"/>
      <c r="N3686" s="41"/>
      <c r="O3686" s="41"/>
      <c r="P3686" s="41"/>
      <c r="Q3686" s="41"/>
      <c r="R3686" s="41"/>
      <c r="S3686" s="41"/>
      <c r="T3686" s="41"/>
      <c r="U3686" s="41"/>
      <c r="V3686" s="41"/>
    </row>
    <row r="3687" s="11" customFormat="1" ht="15" spans="1:22">
      <c r="A3687" s="21" t="s">
        <v>775</v>
      </c>
      <c r="B3687" s="22" t="s">
        <v>776</v>
      </c>
      <c r="C3687" s="23" t="s">
        <v>5298</v>
      </c>
      <c r="D3687" s="22">
        <v>19</v>
      </c>
      <c r="E3687" s="22" t="str">
        <f>VLOOKUP(A3687,[4]技术合作!$1:$1048576,3,FALSE)</f>
        <v>浙江省海宁市</v>
      </c>
      <c r="F3687" s="25" t="s">
        <v>5304</v>
      </c>
      <c r="G3687" s="21" t="s">
        <v>775</v>
      </c>
      <c r="H3687" s="24"/>
      <c r="I3687" s="41"/>
      <c r="J3687" s="41"/>
      <c r="K3687" s="41"/>
      <c r="L3687" s="41"/>
      <c r="M3687" s="41"/>
      <c r="N3687" s="41"/>
      <c r="O3687" s="41"/>
      <c r="P3687" s="41"/>
      <c r="Q3687" s="41"/>
      <c r="R3687" s="41"/>
      <c r="S3687" s="41"/>
      <c r="T3687" s="41"/>
      <c r="U3687" s="41"/>
      <c r="V3687" s="41"/>
    </row>
    <row r="3688" s="11" customFormat="1" ht="15" spans="1:22">
      <c r="A3688" s="21" t="s">
        <v>775</v>
      </c>
      <c r="B3688" s="22" t="s">
        <v>776</v>
      </c>
      <c r="C3688" s="23" t="s">
        <v>5298</v>
      </c>
      <c r="D3688" s="22">
        <v>19</v>
      </c>
      <c r="E3688" s="22" t="str">
        <f>VLOOKUP(A3688,[4]技术合作!$1:$1048576,3,FALSE)</f>
        <v>浙江省海宁市</v>
      </c>
      <c r="F3688" s="25" t="s">
        <v>5305</v>
      </c>
      <c r="G3688" s="21" t="s">
        <v>775</v>
      </c>
      <c r="H3688" s="24"/>
      <c r="I3688" s="41"/>
      <c r="J3688" s="41"/>
      <c r="K3688" s="41"/>
      <c r="L3688" s="41"/>
      <c r="M3688" s="41"/>
      <c r="N3688" s="41"/>
      <c r="O3688" s="41"/>
      <c r="P3688" s="41"/>
      <c r="Q3688" s="41"/>
      <c r="R3688" s="41"/>
      <c r="S3688" s="41"/>
      <c r="T3688" s="41"/>
      <c r="U3688" s="41"/>
      <c r="V3688" s="41"/>
    </row>
    <row r="3689" s="11" customFormat="1" ht="15" spans="1:22">
      <c r="A3689" s="21" t="s">
        <v>775</v>
      </c>
      <c r="B3689" s="22" t="s">
        <v>776</v>
      </c>
      <c r="C3689" s="23" t="s">
        <v>5298</v>
      </c>
      <c r="D3689" s="22">
        <v>19</v>
      </c>
      <c r="E3689" s="22" t="str">
        <f>VLOOKUP(A3689,[4]技术合作!$1:$1048576,3,FALSE)</f>
        <v>浙江省海宁市</v>
      </c>
      <c r="F3689" s="25" t="s">
        <v>5306</v>
      </c>
      <c r="G3689" s="21" t="s">
        <v>775</v>
      </c>
      <c r="H3689" s="24"/>
      <c r="I3689" s="41"/>
      <c r="J3689" s="41"/>
      <c r="K3689" s="41"/>
      <c r="L3689" s="41"/>
      <c r="M3689" s="41"/>
      <c r="N3689" s="41"/>
      <c r="O3689" s="41"/>
      <c r="P3689" s="41"/>
      <c r="Q3689" s="41"/>
      <c r="R3689" s="41"/>
      <c r="S3689" s="41"/>
      <c r="T3689" s="41"/>
      <c r="U3689" s="41"/>
      <c r="V3689" s="41"/>
    </row>
    <row r="3690" s="11" customFormat="1" ht="15" spans="1:22">
      <c r="A3690" s="21" t="s">
        <v>775</v>
      </c>
      <c r="B3690" s="22" t="s">
        <v>776</v>
      </c>
      <c r="C3690" s="23" t="s">
        <v>5298</v>
      </c>
      <c r="D3690" s="22">
        <v>19</v>
      </c>
      <c r="E3690" s="22" t="str">
        <f>VLOOKUP(A3690,[4]技术合作!$1:$1048576,3,FALSE)</f>
        <v>浙江省海宁市</v>
      </c>
      <c r="F3690" s="25" t="s">
        <v>5303</v>
      </c>
      <c r="G3690" s="21" t="s">
        <v>775</v>
      </c>
      <c r="H3690" s="24"/>
      <c r="I3690" s="41"/>
      <c r="J3690" s="41"/>
      <c r="K3690" s="41"/>
      <c r="L3690" s="41"/>
      <c r="M3690" s="41"/>
      <c r="N3690" s="41"/>
      <c r="O3690" s="41"/>
      <c r="P3690" s="41"/>
      <c r="Q3690" s="41"/>
      <c r="R3690" s="41"/>
      <c r="S3690" s="41"/>
      <c r="T3690" s="41"/>
      <c r="U3690" s="41"/>
      <c r="V3690" s="41"/>
    </row>
    <row r="3691" s="11" customFormat="1" ht="15" spans="1:22">
      <c r="A3691" s="21" t="s">
        <v>775</v>
      </c>
      <c r="B3691" s="22" t="s">
        <v>776</v>
      </c>
      <c r="C3691" s="23" t="s">
        <v>5298</v>
      </c>
      <c r="D3691" s="22">
        <v>19</v>
      </c>
      <c r="E3691" s="22" t="str">
        <f>VLOOKUP(A3691,[4]技术合作!$1:$1048576,3,FALSE)</f>
        <v>浙江省海宁市</v>
      </c>
      <c r="F3691" s="25" t="s">
        <v>5307</v>
      </c>
      <c r="G3691" s="21" t="s">
        <v>775</v>
      </c>
      <c r="H3691" s="24"/>
      <c r="I3691" s="41"/>
      <c r="J3691" s="41"/>
      <c r="K3691" s="41"/>
      <c r="L3691" s="41"/>
      <c r="M3691" s="41"/>
      <c r="N3691" s="41"/>
      <c r="O3691" s="41"/>
      <c r="P3691" s="41"/>
      <c r="Q3691" s="41"/>
      <c r="R3691" s="41"/>
      <c r="S3691" s="41"/>
      <c r="T3691" s="41"/>
      <c r="U3691" s="41"/>
      <c r="V3691" s="41"/>
    </row>
    <row r="3692" s="11" customFormat="1" ht="15" spans="1:22">
      <c r="A3692" s="21" t="s">
        <v>775</v>
      </c>
      <c r="B3692" s="22" t="s">
        <v>776</v>
      </c>
      <c r="C3692" s="23" t="s">
        <v>5298</v>
      </c>
      <c r="D3692" s="22">
        <v>19</v>
      </c>
      <c r="E3692" s="22" t="str">
        <f>VLOOKUP(A3692,[4]技术合作!$1:$1048576,3,FALSE)</f>
        <v>浙江省海宁市</v>
      </c>
      <c r="F3692" s="25" t="s">
        <v>5308</v>
      </c>
      <c r="G3692" s="21" t="s">
        <v>775</v>
      </c>
      <c r="H3692" s="24"/>
      <c r="I3692" s="41"/>
      <c r="J3692" s="41"/>
      <c r="K3692" s="41"/>
      <c r="L3692" s="41"/>
      <c r="M3692" s="41"/>
      <c r="N3692" s="41"/>
      <c r="O3692" s="41"/>
      <c r="P3692" s="41"/>
      <c r="Q3692" s="41"/>
      <c r="R3692" s="41"/>
      <c r="S3692" s="41"/>
      <c r="T3692" s="41"/>
      <c r="U3692" s="41"/>
      <c r="V3692" s="41"/>
    </row>
    <row r="3693" s="11" customFormat="1" ht="15" spans="1:22">
      <c r="A3693" s="21" t="s">
        <v>775</v>
      </c>
      <c r="B3693" s="22" t="s">
        <v>776</v>
      </c>
      <c r="C3693" s="23" t="s">
        <v>5298</v>
      </c>
      <c r="D3693" s="22">
        <v>19</v>
      </c>
      <c r="E3693" s="22" t="str">
        <f>VLOOKUP(A3693,[4]技术合作!$1:$1048576,3,FALSE)</f>
        <v>浙江省海宁市</v>
      </c>
      <c r="F3693" s="25" t="s">
        <v>5309</v>
      </c>
      <c r="G3693" s="21" t="s">
        <v>775</v>
      </c>
      <c r="H3693" s="24"/>
      <c r="I3693" s="41"/>
      <c r="J3693" s="41"/>
      <c r="K3693" s="41"/>
      <c r="L3693" s="41"/>
      <c r="M3693" s="41"/>
      <c r="N3693" s="41"/>
      <c r="O3693" s="41"/>
      <c r="P3693" s="41"/>
      <c r="Q3693" s="41"/>
      <c r="R3693" s="41"/>
      <c r="S3693" s="41"/>
      <c r="T3693" s="41"/>
      <c r="U3693" s="41"/>
      <c r="V3693" s="41"/>
    </row>
    <row r="3694" s="11" customFormat="1" ht="15" spans="1:22">
      <c r="A3694" s="21" t="s">
        <v>775</v>
      </c>
      <c r="B3694" s="22" t="s">
        <v>776</v>
      </c>
      <c r="C3694" s="23" t="s">
        <v>5298</v>
      </c>
      <c r="D3694" s="22">
        <v>19</v>
      </c>
      <c r="E3694" s="22" t="str">
        <f>VLOOKUP(A3694,[4]技术合作!$1:$1048576,3,FALSE)</f>
        <v>浙江省海宁市</v>
      </c>
      <c r="F3694" s="25" t="s">
        <v>5310</v>
      </c>
      <c r="G3694" s="21" t="s">
        <v>775</v>
      </c>
      <c r="H3694" s="24"/>
      <c r="I3694" s="41"/>
      <c r="J3694" s="41"/>
      <c r="K3694" s="41"/>
      <c r="L3694" s="41"/>
      <c r="M3694" s="41"/>
      <c r="N3694" s="41"/>
      <c r="O3694" s="41"/>
      <c r="P3694" s="41"/>
      <c r="Q3694" s="41"/>
      <c r="R3694" s="41"/>
      <c r="S3694" s="41"/>
      <c r="T3694" s="41"/>
      <c r="U3694" s="41"/>
      <c r="V3694" s="41"/>
    </row>
    <row r="3695" s="11" customFormat="1" ht="15" spans="1:22">
      <c r="A3695" s="21" t="s">
        <v>775</v>
      </c>
      <c r="B3695" s="22" t="s">
        <v>776</v>
      </c>
      <c r="C3695" s="23" t="s">
        <v>5298</v>
      </c>
      <c r="D3695" s="22">
        <v>19</v>
      </c>
      <c r="E3695" s="22" t="str">
        <f>VLOOKUP(A3695,[4]技术合作!$1:$1048576,3,FALSE)</f>
        <v>浙江省海宁市</v>
      </c>
      <c r="F3695" s="25" t="s">
        <v>5311</v>
      </c>
      <c r="G3695" s="21" t="s">
        <v>775</v>
      </c>
      <c r="H3695" s="24"/>
      <c r="I3695" s="41"/>
      <c r="J3695" s="41"/>
      <c r="K3695" s="41"/>
      <c r="L3695" s="41"/>
      <c r="M3695" s="41"/>
      <c r="N3695" s="41"/>
      <c r="O3695" s="41"/>
      <c r="P3695" s="41"/>
      <c r="Q3695" s="41"/>
      <c r="R3695" s="41"/>
      <c r="S3695" s="41"/>
      <c r="T3695" s="41"/>
      <c r="U3695" s="41"/>
      <c r="V3695" s="41"/>
    </row>
    <row r="3696" s="11" customFormat="1" ht="15" spans="1:22">
      <c r="A3696" s="21" t="s">
        <v>775</v>
      </c>
      <c r="B3696" s="22" t="s">
        <v>776</v>
      </c>
      <c r="C3696" s="23" t="s">
        <v>5298</v>
      </c>
      <c r="D3696" s="22">
        <v>19</v>
      </c>
      <c r="E3696" s="22" t="str">
        <f>VLOOKUP(A3696,[4]技术合作!$1:$1048576,3,FALSE)</f>
        <v>浙江省海宁市</v>
      </c>
      <c r="F3696" s="25" t="s">
        <v>5312</v>
      </c>
      <c r="G3696" s="21" t="s">
        <v>775</v>
      </c>
      <c r="H3696" s="24"/>
      <c r="I3696" s="41"/>
      <c r="J3696" s="41"/>
      <c r="K3696" s="41"/>
      <c r="L3696" s="41"/>
      <c r="M3696" s="41"/>
      <c r="N3696" s="41"/>
      <c r="O3696" s="41"/>
      <c r="P3696" s="41"/>
      <c r="Q3696" s="41"/>
      <c r="R3696" s="41"/>
      <c r="S3696" s="41"/>
      <c r="T3696" s="41"/>
      <c r="U3696" s="41"/>
      <c r="V3696" s="41"/>
    </row>
    <row r="3697" s="11" customFormat="1" ht="15" spans="1:22">
      <c r="A3697" s="21" t="s">
        <v>775</v>
      </c>
      <c r="B3697" s="22" t="s">
        <v>776</v>
      </c>
      <c r="C3697" s="23" t="s">
        <v>5298</v>
      </c>
      <c r="D3697" s="22">
        <v>19</v>
      </c>
      <c r="E3697" s="22" t="str">
        <f>VLOOKUP(A3697,[4]技术合作!$1:$1048576,3,FALSE)</f>
        <v>浙江省海宁市</v>
      </c>
      <c r="F3697" s="25" t="s">
        <v>5313</v>
      </c>
      <c r="G3697" s="21" t="s">
        <v>775</v>
      </c>
      <c r="H3697" s="24"/>
      <c r="I3697" s="41"/>
      <c r="J3697" s="41"/>
      <c r="K3697" s="41"/>
      <c r="L3697" s="41"/>
      <c r="M3697" s="41"/>
      <c r="N3697" s="41"/>
      <c r="O3697" s="41"/>
      <c r="P3697" s="41"/>
      <c r="Q3697" s="41"/>
      <c r="R3697" s="41"/>
      <c r="S3697" s="41"/>
      <c r="T3697" s="41"/>
      <c r="U3697" s="41"/>
      <c r="V3697" s="41"/>
    </row>
    <row r="3698" s="11" customFormat="1" ht="15" spans="1:22">
      <c r="A3698" s="21" t="s">
        <v>775</v>
      </c>
      <c r="B3698" s="22" t="s">
        <v>776</v>
      </c>
      <c r="C3698" s="23" t="s">
        <v>5298</v>
      </c>
      <c r="D3698" s="22">
        <v>19</v>
      </c>
      <c r="E3698" s="22" t="str">
        <f>VLOOKUP(A3698,[4]技术合作!$1:$1048576,3,FALSE)</f>
        <v>浙江省海宁市</v>
      </c>
      <c r="F3698" s="25" t="s">
        <v>5314</v>
      </c>
      <c r="G3698" s="21" t="s">
        <v>775</v>
      </c>
      <c r="H3698" s="24"/>
      <c r="I3698" s="41"/>
      <c r="J3698" s="41"/>
      <c r="K3698" s="41"/>
      <c r="L3698" s="41"/>
      <c r="M3698" s="41"/>
      <c r="N3698" s="41"/>
      <c r="O3698" s="41"/>
      <c r="P3698" s="41"/>
      <c r="Q3698" s="41"/>
      <c r="R3698" s="41"/>
      <c r="S3698" s="41"/>
      <c r="T3698" s="41"/>
      <c r="U3698" s="41"/>
      <c r="V3698" s="41"/>
    </row>
    <row r="3699" s="11" customFormat="1" ht="15" spans="1:22">
      <c r="A3699" s="21" t="s">
        <v>775</v>
      </c>
      <c r="B3699" s="22" t="s">
        <v>776</v>
      </c>
      <c r="C3699" s="23" t="s">
        <v>5298</v>
      </c>
      <c r="D3699" s="22">
        <v>19</v>
      </c>
      <c r="E3699" s="22" t="str">
        <f>VLOOKUP(A3699,[4]技术合作!$1:$1048576,3,FALSE)</f>
        <v>浙江省海宁市</v>
      </c>
      <c r="F3699" s="25" t="s">
        <v>4484</v>
      </c>
      <c r="G3699" s="21" t="s">
        <v>775</v>
      </c>
      <c r="H3699" s="24"/>
      <c r="I3699" s="41"/>
      <c r="J3699" s="41"/>
      <c r="K3699" s="41"/>
      <c r="L3699" s="41"/>
      <c r="M3699" s="41"/>
      <c r="N3699" s="41"/>
      <c r="O3699" s="41"/>
      <c r="P3699" s="41"/>
      <c r="Q3699" s="41"/>
      <c r="R3699" s="41"/>
      <c r="S3699" s="41"/>
      <c r="T3699" s="41"/>
      <c r="U3699" s="41"/>
      <c r="V3699" s="41"/>
    </row>
    <row r="3700" s="11" customFormat="1" ht="15" spans="1:22">
      <c r="A3700" s="21" t="s">
        <v>775</v>
      </c>
      <c r="B3700" s="22" t="s">
        <v>776</v>
      </c>
      <c r="C3700" s="23" t="s">
        <v>5298</v>
      </c>
      <c r="D3700" s="22">
        <v>19</v>
      </c>
      <c r="E3700" s="22" t="str">
        <f>VLOOKUP(A3700,[4]技术合作!$1:$1048576,3,FALSE)</f>
        <v>浙江省海宁市</v>
      </c>
      <c r="F3700" s="25" t="s">
        <v>5315</v>
      </c>
      <c r="G3700" s="21" t="s">
        <v>775</v>
      </c>
      <c r="H3700" s="24"/>
      <c r="I3700" s="41"/>
      <c r="J3700" s="41"/>
      <c r="K3700" s="41"/>
      <c r="L3700" s="41"/>
      <c r="M3700" s="41"/>
      <c r="N3700" s="41"/>
      <c r="O3700" s="41"/>
      <c r="P3700" s="41"/>
      <c r="Q3700" s="41"/>
      <c r="R3700" s="41"/>
      <c r="S3700" s="41"/>
      <c r="T3700" s="41"/>
      <c r="U3700" s="41"/>
      <c r="V3700" s="41"/>
    </row>
    <row r="3701" s="11" customFormat="1" ht="15" spans="1:22">
      <c r="A3701" s="21" t="s">
        <v>778</v>
      </c>
      <c r="B3701" s="22" t="s">
        <v>779</v>
      </c>
      <c r="C3701" s="23" t="s">
        <v>5316</v>
      </c>
      <c r="D3701" s="22">
        <v>6</v>
      </c>
      <c r="E3701" s="22" t="str">
        <f>VLOOKUP(A3701,[4]技术合作!$1:$1048576,3,FALSE)</f>
        <v>湖北省武汉市</v>
      </c>
      <c r="F3701" s="25" t="s">
        <v>5317</v>
      </c>
      <c r="G3701" s="21" t="s">
        <v>778</v>
      </c>
      <c r="H3701" s="24"/>
      <c r="I3701" s="41"/>
      <c r="J3701" s="41"/>
      <c r="K3701" s="41"/>
      <c r="L3701" s="41"/>
      <c r="M3701" s="41"/>
      <c r="N3701" s="41"/>
      <c r="O3701" s="41"/>
      <c r="P3701" s="41"/>
      <c r="Q3701" s="41"/>
      <c r="R3701" s="41"/>
      <c r="S3701" s="41"/>
      <c r="T3701" s="41"/>
      <c r="U3701" s="41"/>
      <c r="V3701" s="41"/>
    </row>
    <row r="3702" s="11" customFormat="1" ht="15" spans="1:22">
      <c r="A3702" s="21" t="s">
        <v>778</v>
      </c>
      <c r="B3702" s="22" t="s">
        <v>779</v>
      </c>
      <c r="C3702" s="23" t="s">
        <v>5316</v>
      </c>
      <c r="D3702" s="22">
        <v>6</v>
      </c>
      <c r="E3702" s="22" t="str">
        <f>VLOOKUP(A3702,[4]技术合作!$1:$1048576,3,FALSE)</f>
        <v>湖北省武汉市</v>
      </c>
      <c r="F3702" s="25" t="s">
        <v>5318</v>
      </c>
      <c r="G3702" s="21" t="s">
        <v>778</v>
      </c>
      <c r="H3702" s="24"/>
      <c r="I3702" s="41"/>
      <c r="J3702" s="41"/>
      <c r="K3702" s="41"/>
      <c r="L3702" s="41"/>
      <c r="M3702" s="41"/>
      <c r="N3702" s="41"/>
      <c r="O3702" s="41"/>
      <c r="P3702" s="41"/>
      <c r="Q3702" s="41"/>
      <c r="R3702" s="41"/>
      <c r="S3702" s="41"/>
      <c r="T3702" s="41"/>
      <c r="U3702" s="41"/>
      <c r="V3702" s="41"/>
    </row>
    <row r="3703" s="11" customFormat="1" ht="15" spans="1:22">
      <c r="A3703" s="21" t="s">
        <v>778</v>
      </c>
      <c r="B3703" s="22" t="s">
        <v>779</v>
      </c>
      <c r="C3703" s="23" t="s">
        <v>5316</v>
      </c>
      <c r="D3703" s="22">
        <v>6</v>
      </c>
      <c r="E3703" s="22" t="str">
        <f>VLOOKUP(A3703,[4]技术合作!$1:$1048576,3,FALSE)</f>
        <v>湖北省武汉市</v>
      </c>
      <c r="F3703" s="25" t="s">
        <v>5319</v>
      </c>
      <c r="G3703" s="21" t="s">
        <v>778</v>
      </c>
      <c r="H3703" s="24"/>
      <c r="I3703" s="41"/>
      <c r="J3703" s="41"/>
      <c r="K3703" s="41"/>
      <c r="L3703" s="41"/>
      <c r="M3703" s="41"/>
      <c r="N3703" s="41"/>
      <c r="O3703" s="41"/>
      <c r="P3703" s="41"/>
      <c r="Q3703" s="41"/>
      <c r="R3703" s="41"/>
      <c r="S3703" s="41"/>
      <c r="T3703" s="41"/>
      <c r="U3703" s="41"/>
      <c r="V3703" s="41"/>
    </row>
    <row r="3704" s="11" customFormat="1" ht="15" spans="1:22">
      <c r="A3704" s="21" t="s">
        <v>778</v>
      </c>
      <c r="B3704" s="22" t="s">
        <v>779</v>
      </c>
      <c r="C3704" s="23" t="s">
        <v>5316</v>
      </c>
      <c r="D3704" s="22">
        <v>6</v>
      </c>
      <c r="E3704" s="22" t="str">
        <f>VLOOKUP(A3704,[4]技术合作!$1:$1048576,3,FALSE)</f>
        <v>湖北省武汉市</v>
      </c>
      <c r="F3704" s="25" t="s">
        <v>5320</v>
      </c>
      <c r="G3704" s="21" t="s">
        <v>778</v>
      </c>
      <c r="H3704" s="24"/>
      <c r="I3704" s="41"/>
      <c r="J3704" s="41"/>
      <c r="K3704" s="41"/>
      <c r="L3704" s="41"/>
      <c r="M3704" s="41"/>
      <c r="N3704" s="41"/>
      <c r="O3704" s="41"/>
      <c r="P3704" s="41"/>
      <c r="Q3704" s="41"/>
      <c r="R3704" s="41"/>
      <c r="S3704" s="41"/>
      <c r="T3704" s="41"/>
      <c r="U3704" s="41"/>
      <c r="V3704" s="41"/>
    </row>
    <row r="3705" s="11" customFormat="1" ht="15" spans="1:22">
      <c r="A3705" s="21" t="s">
        <v>778</v>
      </c>
      <c r="B3705" s="22" t="s">
        <v>779</v>
      </c>
      <c r="C3705" s="23" t="s">
        <v>5316</v>
      </c>
      <c r="D3705" s="22">
        <v>6</v>
      </c>
      <c r="E3705" s="22" t="str">
        <f>VLOOKUP(A3705,[4]技术合作!$1:$1048576,3,FALSE)</f>
        <v>湖北省武汉市</v>
      </c>
      <c r="F3705" s="25" t="s">
        <v>5321</v>
      </c>
      <c r="G3705" s="21" t="s">
        <v>778</v>
      </c>
      <c r="H3705" s="24"/>
      <c r="I3705" s="41"/>
      <c r="J3705" s="41"/>
      <c r="K3705" s="41"/>
      <c r="L3705" s="41"/>
      <c r="M3705" s="41"/>
      <c r="N3705" s="41"/>
      <c r="O3705" s="41"/>
      <c r="P3705" s="41"/>
      <c r="Q3705" s="41"/>
      <c r="R3705" s="41"/>
      <c r="S3705" s="41"/>
      <c r="T3705" s="41"/>
      <c r="U3705" s="41"/>
      <c r="V3705" s="41"/>
    </row>
    <row r="3706" s="11" customFormat="1" ht="15" spans="1:22">
      <c r="A3706" s="21" t="s">
        <v>778</v>
      </c>
      <c r="B3706" s="22" t="s">
        <v>779</v>
      </c>
      <c r="C3706" s="23" t="s">
        <v>5316</v>
      </c>
      <c r="D3706" s="22">
        <v>6</v>
      </c>
      <c r="E3706" s="22" t="str">
        <f>VLOOKUP(A3706,[4]技术合作!$1:$1048576,3,FALSE)</f>
        <v>湖北省武汉市</v>
      </c>
      <c r="F3706" s="25" t="s">
        <v>5322</v>
      </c>
      <c r="G3706" s="21" t="s">
        <v>778</v>
      </c>
      <c r="H3706" s="24"/>
      <c r="I3706" s="41"/>
      <c r="J3706" s="41"/>
      <c r="K3706" s="41"/>
      <c r="L3706" s="41"/>
      <c r="M3706" s="41"/>
      <c r="N3706" s="41"/>
      <c r="O3706" s="41"/>
      <c r="P3706" s="41"/>
      <c r="Q3706" s="41"/>
      <c r="R3706" s="41"/>
      <c r="S3706" s="41"/>
      <c r="T3706" s="41"/>
      <c r="U3706" s="41"/>
      <c r="V3706" s="41"/>
    </row>
    <row r="3707" s="11" customFormat="1" ht="15" spans="1:22">
      <c r="A3707" s="21" t="s">
        <v>781</v>
      </c>
      <c r="B3707" s="22" t="s">
        <v>782</v>
      </c>
      <c r="C3707" s="23" t="s">
        <v>5323</v>
      </c>
      <c r="D3707" s="22">
        <v>3</v>
      </c>
      <c r="E3707" s="22" t="str">
        <f>VLOOKUP(A3707,[4]技术合作!$1:$1048576,3,FALSE)</f>
        <v>四川省成都市</v>
      </c>
      <c r="F3707" s="25" t="s">
        <v>5324</v>
      </c>
      <c r="G3707" s="21" t="s">
        <v>781</v>
      </c>
      <c r="H3707" s="24"/>
      <c r="I3707" s="41"/>
      <c r="J3707" s="41"/>
      <c r="K3707" s="41"/>
      <c r="L3707" s="41"/>
      <c r="M3707" s="41"/>
      <c r="N3707" s="41"/>
      <c r="O3707" s="41"/>
      <c r="P3707" s="41"/>
      <c r="Q3707" s="41"/>
      <c r="R3707" s="41"/>
      <c r="S3707" s="41"/>
      <c r="T3707" s="41"/>
      <c r="U3707" s="41"/>
      <c r="V3707" s="41"/>
    </row>
    <row r="3708" s="11" customFormat="1" ht="15" spans="1:22">
      <c r="A3708" s="21" t="s">
        <v>781</v>
      </c>
      <c r="B3708" s="22" t="s">
        <v>782</v>
      </c>
      <c r="C3708" s="23" t="s">
        <v>5323</v>
      </c>
      <c r="D3708" s="22">
        <v>3</v>
      </c>
      <c r="E3708" s="22" t="str">
        <f>VLOOKUP(A3708,[4]技术合作!$1:$1048576,3,FALSE)</f>
        <v>四川省成都市</v>
      </c>
      <c r="F3708" s="25" t="s">
        <v>5325</v>
      </c>
      <c r="G3708" s="21" t="s">
        <v>781</v>
      </c>
      <c r="H3708" s="24"/>
      <c r="I3708" s="41"/>
      <c r="J3708" s="41"/>
      <c r="K3708" s="41"/>
      <c r="L3708" s="41"/>
      <c r="M3708" s="41"/>
      <c r="N3708" s="41"/>
      <c r="O3708" s="41"/>
      <c r="P3708" s="41"/>
      <c r="Q3708" s="41"/>
      <c r="R3708" s="41"/>
      <c r="S3708" s="41"/>
      <c r="T3708" s="41"/>
      <c r="U3708" s="41"/>
      <c r="V3708" s="41"/>
    </row>
    <row r="3709" s="11" customFormat="1" ht="15" spans="1:22">
      <c r="A3709" s="21" t="s">
        <v>781</v>
      </c>
      <c r="B3709" s="22" t="s">
        <v>782</v>
      </c>
      <c r="C3709" s="23" t="s">
        <v>5323</v>
      </c>
      <c r="D3709" s="22">
        <v>3</v>
      </c>
      <c r="E3709" s="22" t="str">
        <f>VLOOKUP(A3709,[4]技术合作!$1:$1048576,3,FALSE)</f>
        <v>四川省成都市</v>
      </c>
      <c r="F3709" s="25" t="s">
        <v>4171</v>
      </c>
      <c r="G3709" s="21" t="s">
        <v>781</v>
      </c>
      <c r="H3709" s="24"/>
      <c r="I3709" s="41"/>
      <c r="J3709" s="41"/>
      <c r="K3709" s="41"/>
      <c r="L3709" s="41"/>
      <c r="M3709" s="41"/>
      <c r="N3709" s="41"/>
      <c r="O3709" s="41"/>
      <c r="P3709" s="41"/>
      <c r="Q3709" s="41"/>
      <c r="R3709" s="41"/>
      <c r="S3709" s="41"/>
      <c r="T3709" s="41"/>
      <c r="U3709" s="41"/>
      <c r="V3709" s="41"/>
    </row>
    <row r="3710" s="11" customFormat="1" ht="15" spans="1:22">
      <c r="A3710" s="21" t="s">
        <v>784</v>
      </c>
      <c r="B3710" s="22" t="s">
        <v>785</v>
      </c>
      <c r="C3710" s="23" t="s">
        <v>5326</v>
      </c>
      <c r="D3710" s="22">
        <v>9</v>
      </c>
      <c r="E3710" s="22" t="str">
        <f>VLOOKUP(A3710,[4]技术合作!$1:$1048576,3,FALSE)</f>
        <v>湖北省武汉市</v>
      </c>
      <c r="F3710" s="25" t="s">
        <v>5327</v>
      </c>
      <c r="G3710" s="21" t="s">
        <v>784</v>
      </c>
      <c r="H3710" s="24"/>
      <c r="I3710" s="41"/>
      <c r="J3710" s="41"/>
      <c r="K3710" s="41"/>
      <c r="L3710" s="41"/>
      <c r="M3710" s="41"/>
      <c r="N3710" s="41"/>
      <c r="O3710" s="41"/>
      <c r="P3710" s="41"/>
      <c r="Q3710" s="41"/>
      <c r="R3710" s="41"/>
      <c r="S3710" s="41"/>
      <c r="T3710" s="41"/>
      <c r="U3710" s="41"/>
      <c r="V3710" s="41"/>
    </row>
    <row r="3711" s="11" customFormat="1" ht="15" spans="1:22">
      <c r="A3711" s="21" t="s">
        <v>784</v>
      </c>
      <c r="B3711" s="22" t="s">
        <v>785</v>
      </c>
      <c r="C3711" s="23" t="s">
        <v>5326</v>
      </c>
      <c r="D3711" s="22">
        <v>9</v>
      </c>
      <c r="E3711" s="22" t="str">
        <f>VLOOKUP(A3711,[4]技术合作!$1:$1048576,3,FALSE)</f>
        <v>湖北省武汉市</v>
      </c>
      <c r="F3711" s="25" t="s">
        <v>5328</v>
      </c>
      <c r="G3711" s="21" t="s">
        <v>784</v>
      </c>
      <c r="H3711" s="24"/>
      <c r="I3711" s="41"/>
      <c r="J3711" s="41"/>
      <c r="K3711" s="41"/>
      <c r="L3711" s="41"/>
      <c r="M3711" s="41"/>
      <c r="N3711" s="41"/>
      <c r="O3711" s="41"/>
      <c r="P3711" s="41"/>
      <c r="Q3711" s="41"/>
      <c r="R3711" s="41"/>
      <c r="S3711" s="41"/>
      <c r="T3711" s="41"/>
      <c r="U3711" s="41"/>
      <c r="V3711" s="41"/>
    </row>
    <row r="3712" s="11" customFormat="1" ht="15" spans="1:22">
      <c r="A3712" s="21" t="s">
        <v>784</v>
      </c>
      <c r="B3712" s="22" t="s">
        <v>785</v>
      </c>
      <c r="C3712" s="23" t="s">
        <v>5326</v>
      </c>
      <c r="D3712" s="22">
        <v>9</v>
      </c>
      <c r="E3712" s="22" t="str">
        <f>VLOOKUP(A3712,[4]技术合作!$1:$1048576,3,FALSE)</f>
        <v>湖北省武汉市</v>
      </c>
      <c r="F3712" s="25" t="s">
        <v>5329</v>
      </c>
      <c r="G3712" s="21" t="s">
        <v>784</v>
      </c>
      <c r="H3712" s="24"/>
      <c r="I3712" s="41"/>
      <c r="J3712" s="41"/>
      <c r="K3712" s="41"/>
      <c r="L3712" s="41"/>
      <c r="M3712" s="41"/>
      <c r="N3712" s="41"/>
      <c r="O3712" s="41"/>
      <c r="P3712" s="41"/>
      <c r="Q3712" s="41"/>
      <c r="R3712" s="41"/>
      <c r="S3712" s="41"/>
      <c r="T3712" s="41"/>
      <c r="U3712" s="41"/>
      <c r="V3712" s="41"/>
    </row>
    <row r="3713" s="11" customFormat="1" ht="15" spans="1:22">
      <c r="A3713" s="21" t="s">
        <v>784</v>
      </c>
      <c r="B3713" s="22" t="s">
        <v>785</v>
      </c>
      <c r="C3713" s="23" t="s">
        <v>5326</v>
      </c>
      <c r="D3713" s="22">
        <v>9</v>
      </c>
      <c r="E3713" s="22" t="str">
        <f>VLOOKUP(A3713,[4]技术合作!$1:$1048576,3,FALSE)</f>
        <v>湖北省武汉市</v>
      </c>
      <c r="F3713" s="25" t="s">
        <v>5330</v>
      </c>
      <c r="G3713" s="21" t="s">
        <v>784</v>
      </c>
      <c r="H3713" s="24"/>
      <c r="I3713" s="41"/>
      <c r="J3713" s="41"/>
      <c r="K3713" s="41"/>
      <c r="L3713" s="41"/>
      <c r="M3713" s="41"/>
      <c r="N3713" s="41"/>
      <c r="O3713" s="41"/>
      <c r="P3713" s="41"/>
      <c r="Q3713" s="41"/>
      <c r="R3713" s="41"/>
      <c r="S3713" s="41"/>
      <c r="T3713" s="41"/>
      <c r="U3713" s="41"/>
      <c r="V3713" s="41"/>
    </row>
    <row r="3714" s="11" customFormat="1" ht="15" spans="1:22">
      <c r="A3714" s="21" t="s">
        <v>784</v>
      </c>
      <c r="B3714" s="22" t="s">
        <v>785</v>
      </c>
      <c r="C3714" s="23" t="s">
        <v>5326</v>
      </c>
      <c r="D3714" s="22">
        <v>9</v>
      </c>
      <c r="E3714" s="22" t="str">
        <f>VLOOKUP(A3714,[4]技术合作!$1:$1048576,3,FALSE)</f>
        <v>湖北省武汉市</v>
      </c>
      <c r="F3714" s="25" t="s">
        <v>5331</v>
      </c>
      <c r="G3714" s="21" t="s">
        <v>784</v>
      </c>
      <c r="H3714" s="24"/>
      <c r="I3714" s="41"/>
      <c r="J3714" s="41"/>
      <c r="K3714" s="41"/>
      <c r="L3714" s="41"/>
      <c r="M3714" s="41"/>
      <c r="N3714" s="41"/>
      <c r="O3714" s="41"/>
      <c r="P3714" s="41"/>
      <c r="Q3714" s="41"/>
      <c r="R3714" s="41"/>
      <c r="S3714" s="41"/>
      <c r="T3714" s="41"/>
      <c r="U3714" s="41"/>
      <c r="V3714" s="41"/>
    </row>
    <row r="3715" s="11" customFormat="1" ht="15" spans="1:22">
      <c r="A3715" s="21" t="s">
        <v>784</v>
      </c>
      <c r="B3715" s="22" t="s">
        <v>785</v>
      </c>
      <c r="C3715" s="23" t="s">
        <v>5326</v>
      </c>
      <c r="D3715" s="22">
        <v>9</v>
      </c>
      <c r="E3715" s="22" t="str">
        <f>VLOOKUP(A3715,[4]技术合作!$1:$1048576,3,FALSE)</f>
        <v>湖北省武汉市</v>
      </c>
      <c r="F3715" s="25" t="s">
        <v>5332</v>
      </c>
      <c r="G3715" s="21" t="s">
        <v>784</v>
      </c>
      <c r="H3715" s="24"/>
      <c r="I3715" s="41"/>
      <c r="J3715" s="41"/>
      <c r="K3715" s="41"/>
      <c r="L3715" s="41"/>
      <c r="M3715" s="41"/>
      <c r="N3715" s="41"/>
      <c r="O3715" s="41"/>
      <c r="P3715" s="41"/>
      <c r="Q3715" s="41"/>
      <c r="R3715" s="41"/>
      <c r="S3715" s="41"/>
      <c r="T3715" s="41"/>
      <c r="U3715" s="41"/>
      <c r="V3715" s="41"/>
    </row>
    <row r="3716" s="11" customFormat="1" ht="15" spans="1:22">
      <c r="A3716" s="21" t="s">
        <v>784</v>
      </c>
      <c r="B3716" s="22" t="s">
        <v>785</v>
      </c>
      <c r="C3716" s="23" t="s">
        <v>5326</v>
      </c>
      <c r="D3716" s="22">
        <v>9</v>
      </c>
      <c r="E3716" s="22" t="str">
        <f>VLOOKUP(A3716,[4]技术合作!$1:$1048576,3,FALSE)</f>
        <v>湖北省武汉市</v>
      </c>
      <c r="F3716" s="25" t="s">
        <v>5333</v>
      </c>
      <c r="G3716" s="21" t="s">
        <v>784</v>
      </c>
      <c r="H3716" s="24"/>
      <c r="I3716" s="41"/>
      <c r="J3716" s="41"/>
      <c r="K3716" s="41"/>
      <c r="L3716" s="41"/>
      <c r="M3716" s="41"/>
      <c r="N3716" s="41"/>
      <c r="O3716" s="41"/>
      <c r="P3716" s="41"/>
      <c r="Q3716" s="41"/>
      <c r="R3716" s="41"/>
      <c r="S3716" s="41"/>
      <c r="T3716" s="41"/>
      <c r="U3716" s="41"/>
      <c r="V3716" s="41"/>
    </row>
    <row r="3717" s="11" customFormat="1" ht="15" spans="1:22">
      <c r="A3717" s="21" t="s">
        <v>784</v>
      </c>
      <c r="B3717" s="22" t="s">
        <v>785</v>
      </c>
      <c r="C3717" s="23" t="s">
        <v>5326</v>
      </c>
      <c r="D3717" s="22">
        <v>9</v>
      </c>
      <c r="E3717" s="22" t="str">
        <f>VLOOKUP(A3717,[4]技术合作!$1:$1048576,3,FALSE)</f>
        <v>湖北省武汉市</v>
      </c>
      <c r="F3717" s="25" t="s">
        <v>5334</v>
      </c>
      <c r="G3717" s="21" t="s">
        <v>784</v>
      </c>
      <c r="H3717" s="24"/>
      <c r="I3717" s="41"/>
      <c r="J3717" s="41"/>
      <c r="K3717" s="41"/>
      <c r="L3717" s="41"/>
      <c r="M3717" s="41"/>
      <c r="N3717" s="41"/>
      <c r="O3717" s="41"/>
      <c r="P3717" s="41"/>
      <c r="Q3717" s="41"/>
      <c r="R3717" s="41"/>
      <c r="S3717" s="41"/>
      <c r="T3717" s="41"/>
      <c r="U3717" s="41"/>
      <c r="V3717" s="41"/>
    </row>
    <row r="3718" s="11" customFormat="1" ht="15" spans="1:22">
      <c r="A3718" s="21" t="s">
        <v>784</v>
      </c>
      <c r="B3718" s="22" t="s">
        <v>785</v>
      </c>
      <c r="C3718" s="23" t="s">
        <v>5326</v>
      </c>
      <c r="D3718" s="22">
        <v>9</v>
      </c>
      <c r="E3718" s="22" t="str">
        <f>VLOOKUP(A3718,[4]技术合作!$1:$1048576,3,FALSE)</f>
        <v>湖北省武汉市</v>
      </c>
      <c r="F3718" s="25" t="s">
        <v>5335</v>
      </c>
      <c r="G3718" s="21" t="s">
        <v>784</v>
      </c>
      <c r="H3718" s="24"/>
      <c r="I3718" s="41"/>
      <c r="J3718" s="41"/>
      <c r="K3718" s="41"/>
      <c r="L3718" s="41"/>
      <c r="M3718" s="41"/>
      <c r="N3718" s="41"/>
      <c r="O3718" s="41"/>
      <c r="P3718" s="41"/>
      <c r="Q3718" s="41"/>
      <c r="R3718" s="41"/>
      <c r="S3718" s="41"/>
      <c r="T3718" s="41"/>
      <c r="U3718" s="41"/>
      <c r="V3718" s="41"/>
    </row>
    <row r="3719" s="11" customFormat="1" ht="15" spans="1:22">
      <c r="A3719" s="21" t="s">
        <v>787</v>
      </c>
      <c r="B3719" s="22" t="s">
        <v>788</v>
      </c>
      <c r="C3719" s="23" t="s">
        <v>5336</v>
      </c>
      <c r="D3719" s="22">
        <v>4</v>
      </c>
      <c r="E3719" s="22" t="str">
        <f>VLOOKUP(A3719,[4]技术合作!$1:$1048576,3,FALSE)</f>
        <v>吉林省吉林市</v>
      </c>
      <c r="F3719" s="25" t="s">
        <v>5337</v>
      </c>
      <c r="G3719" s="21" t="s">
        <v>787</v>
      </c>
      <c r="H3719" s="24"/>
      <c r="I3719" s="41"/>
      <c r="J3719" s="41"/>
      <c r="K3719" s="41"/>
      <c r="L3719" s="41"/>
      <c r="M3719" s="41"/>
      <c r="N3719" s="41"/>
      <c r="O3719" s="41"/>
      <c r="P3719" s="41"/>
      <c r="Q3719" s="41"/>
      <c r="R3719" s="41"/>
      <c r="S3719" s="41"/>
      <c r="T3719" s="41"/>
      <c r="U3719" s="41"/>
      <c r="V3719" s="41"/>
    </row>
    <row r="3720" s="11" customFormat="1" ht="15" spans="1:22">
      <c r="A3720" s="21" t="s">
        <v>787</v>
      </c>
      <c r="B3720" s="22" t="s">
        <v>788</v>
      </c>
      <c r="C3720" s="23" t="s">
        <v>5336</v>
      </c>
      <c r="D3720" s="22">
        <v>4</v>
      </c>
      <c r="E3720" s="22" t="str">
        <f>VLOOKUP(A3720,[4]技术合作!$1:$1048576,3,FALSE)</f>
        <v>吉林省吉林市</v>
      </c>
      <c r="F3720" s="25" t="s">
        <v>5338</v>
      </c>
      <c r="G3720" s="21" t="s">
        <v>787</v>
      </c>
      <c r="H3720" s="24"/>
      <c r="I3720" s="41"/>
      <c r="J3720" s="41"/>
      <c r="K3720" s="41"/>
      <c r="L3720" s="41"/>
      <c r="M3720" s="41"/>
      <c r="N3720" s="41"/>
      <c r="O3720" s="41"/>
      <c r="P3720" s="41"/>
      <c r="Q3720" s="41"/>
      <c r="R3720" s="41"/>
      <c r="S3720" s="41"/>
      <c r="T3720" s="41"/>
      <c r="U3720" s="41"/>
      <c r="V3720" s="41"/>
    </row>
    <row r="3721" s="11" customFormat="1" ht="15" spans="1:22">
      <c r="A3721" s="21" t="s">
        <v>787</v>
      </c>
      <c r="B3721" s="22" t="s">
        <v>788</v>
      </c>
      <c r="C3721" s="23" t="s">
        <v>5336</v>
      </c>
      <c r="D3721" s="22">
        <v>4</v>
      </c>
      <c r="E3721" s="22" t="str">
        <f>VLOOKUP(A3721,[4]技术合作!$1:$1048576,3,FALSE)</f>
        <v>吉林省吉林市</v>
      </c>
      <c r="F3721" s="25" t="s">
        <v>5339</v>
      </c>
      <c r="G3721" s="21" t="s">
        <v>787</v>
      </c>
      <c r="H3721" s="24"/>
      <c r="I3721" s="41"/>
      <c r="J3721" s="41"/>
      <c r="K3721" s="41"/>
      <c r="L3721" s="41"/>
      <c r="M3721" s="41"/>
      <c r="N3721" s="41"/>
      <c r="O3721" s="41"/>
      <c r="P3721" s="41"/>
      <c r="Q3721" s="41"/>
      <c r="R3721" s="41"/>
      <c r="S3721" s="41"/>
      <c r="T3721" s="41"/>
      <c r="U3721" s="41"/>
      <c r="V3721" s="41"/>
    </row>
    <row r="3722" s="11" customFormat="1" ht="15" spans="1:22">
      <c r="A3722" s="21" t="s">
        <v>787</v>
      </c>
      <c r="B3722" s="22" t="s">
        <v>788</v>
      </c>
      <c r="C3722" s="23" t="s">
        <v>5336</v>
      </c>
      <c r="D3722" s="22">
        <v>4</v>
      </c>
      <c r="E3722" s="22" t="str">
        <f>VLOOKUP(A3722,[4]技术合作!$1:$1048576,3,FALSE)</f>
        <v>吉林省吉林市</v>
      </c>
      <c r="F3722" s="25" t="s">
        <v>5340</v>
      </c>
      <c r="G3722" s="21" t="s">
        <v>787</v>
      </c>
      <c r="H3722" s="24"/>
      <c r="I3722" s="41"/>
      <c r="J3722" s="41"/>
      <c r="K3722" s="41"/>
      <c r="L3722" s="41"/>
      <c r="M3722" s="41"/>
      <c r="N3722" s="41"/>
      <c r="O3722" s="41"/>
      <c r="P3722" s="41"/>
      <c r="Q3722" s="41"/>
      <c r="R3722" s="41"/>
      <c r="S3722" s="41"/>
      <c r="T3722" s="41"/>
      <c r="U3722" s="41"/>
      <c r="V3722" s="41"/>
    </row>
    <row r="3723" s="11" customFormat="1" ht="15" spans="1:22">
      <c r="A3723" s="21" t="s">
        <v>790</v>
      </c>
      <c r="B3723" s="22" t="s">
        <v>791</v>
      </c>
      <c r="C3723" s="23" t="s">
        <v>5341</v>
      </c>
      <c r="D3723" s="22">
        <v>21</v>
      </c>
      <c r="E3723" s="22" t="str">
        <f>VLOOKUP(A3723,[4]技术合作!$1:$1048576,3,FALSE)</f>
        <v>江西省南昌市</v>
      </c>
      <c r="F3723" s="25" t="s">
        <v>5342</v>
      </c>
      <c r="G3723" s="21" t="s">
        <v>790</v>
      </c>
      <c r="H3723" s="24"/>
      <c r="I3723" s="41"/>
      <c r="J3723" s="41"/>
      <c r="K3723" s="41"/>
      <c r="L3723" s="41"/>
      <c r="M3723" s="41"/>
      <c r="N3723" s="41"/>
      <c r="O3723" s="41"/>
      <c r="P3723" s="41"/>
      <c r="Q3723" s="41"/>
      <c r="R3723" s="41"/>
      <c r="S3723" s="41"/>
      <c r="T3723" s="41"/>
      <c r="U3723" s="41"/>
      <c r="V3723" s="41"/>
    </row>
    <row r="3724" s="11" customFormat="1" ht="15" spans="1:22">
      <c r="A3724" s="21" t="s">
        <v>790</v>
      </c>
      <c r="B3724" s="22" t="s">
        <v>791</v>
      </c>
      <c r="C3724" s="23" t="s">
        <v>5341</v>
      </c>
      <c r="D3724" s="22">
        <v>21</v>
      </c>
      <c r="E3724" s="22" t="str">
        <f>VLOOKUP(A3724,[4]技术合作!$1:$1048576,3,FALSE)</f>
        <v>江西省南昌市</v>
      </c>
      <c r="F3724" s="25" t="s">
        <v>5343</v>
      </c>
      <c r="G3724" s="21" t="s">
        <v>790</v>
      </c>
      <c r="H3724" s="24"/>
      <c r="I3724" s="41"/>
      <c r="J3724" s="41"/>
      <c r="K3724" s="41"/>
      <c r="L3724" s="41"/>
      <c r="M3724" s="41"/>
      <c r="N3724" s="41"/>
      <c r="O3724" s="41"/>
      <c r="P3724" s="41"/>
      <c r="Q3724" s="41"/>
      <c r="R3724" s="41"/>
      <c r="S3724" s="41"/>
      <c r="T3724" s="41"/>
      <c r="U3724" s="41"/>
      <c r="V3724" s="41"/>
    </row>
    <row r="3725" s="11" customFormat="1" ht="15" spans="1:22">
      <c r="A3725" s="21" t="s">
        <v>790</v>
      </c>
      <c r="B3725" s="22" t="s">
        <v>791</v>
      </c>
      <c r="C3725" s="23" t="s">
        <v>5341</v>
      </c>
      <c r="D3725" s="22">
        <v>21</v>
      </c>
      <c r="E3725" s="22" t="str">
        <f>VLOOKUP(A3725,[4]技术合作!$1:$1048576,3,FALSE)</f>
        <v>江西省南昌市</v>
      </c>
      <c r="F3725" s="25" t="s">
        <v>5344</v>
      </c>
      <c r="G3725" s="21" t="s">
        <v>790</v>
      </c>
      <c r="H3725" s="24"/>
      <c r="I3725" s="41"/>
      <c r="J3725" s="41"/>
      <c r="K3725" s="41"/>
      <c r="L3725" s="41"/>
      <c r="M3725" s="41"/>
      <c r="N3725" s="41"/>
      <c r="O3725" s="41"/>
      <c r="P3725" s="41"/>
      <c r="Q3725" s="41"/>
      <c r="R3725" s="41"/>
      <c r="S3725" s="41"/>
      <c r="T3725" s="41"/>
      <c r="U3725" s="41"/>
      <c r="V3725" s="41"/>
    </row>
    <row r="3726" s="11" customFormat="1" ht="15" spans="1:22">
      <c r="A3726" s="21" t="s">
        <v>790</v>
      </c>
      <c r="B3726" s="22" t="s">
        <v>791</v>
      </c>
      <c r="C3726" s="23" t="s">
        <v>5341</v>
      </c>
      <c r="D3726" s="22">
        <v>21</v>
      </c>
      <c r="E3726" s="22" t="str">
        <f>VLOOKUP(A3726,[4]技术合作!$1:$1048576,3,FALSE)</f>
        <v>江西省南昌市</v>
      </c>
      <c r="F3726" s="25" t="s">
        <v>5345</v>
      </c>
      <c r="G3726" s="21" t="s">
        <v>790</v>
      </c>
      <c r="H3726" s="24"/>
      <c r="I3726" s="41"/>
      <c r="J3726" s="41"/>
      <c r="K3726" s="41"/>
      <c r="L3726" s="41"/>
      <c r="M3726" s="41"/>
      <c r="N3726" s="41"/>
      <c r="O3726" s="41"/>
      <c r="P3726" s="41"/>
      <c r="Q3726" s="41"/>
      <c r="R3726" s="41"/>
      <c r="S3726" s="41"/>
      <c r="T3726" s="41"/>
      <c r="U3726" s="41"/>
      <c r="V3726" s="41"/>
    </row>
    <row r="3727" s="11" customFormat="1" ht="15" spans="1:22">
      <c r="A3727" s="21" t="s">
        <v>790</v>
      </c>
      <c r="B3727" s="22" t="s">
        <v>791</v>
      </c>
      <c r="C3727" s="23" t="s">
        <v>5341</v>
      </c>
      <c r="D3727" s="22">
        <v>21</v>
      </c>
      <c r="E3727" s="22" t="str">
        <f>VLOOKUP(A3727,[4]技术合作!$1:$1048576,3,FALSE)</f>
        <v>江西省南昌市</v>
      </c>
      <c r="F3727" s="25" t="s">
        <v>5346</v>
      </c>
      <c r="G3727" s="21" t="s">
        <v>790</v>
      </c>
      <c r="H3727" s="24"/>
      <c r="I3727" s="41"/>
      <c r="J3727" s="41"/>
      <c r="K3727" s="41"/>
      <c r="L3727" s="41"/>
      <c r="M3727" s="41"/>
      <c r="N3727" s="41"/>
      <c r="O3727" s="41"/>
      <c r="P3727" s="41"/>
      <c r="Q3727" s="41"/>
      <c r="R3727" s="41"/>
      <c r="S3727" s="41"/>
      <c r="T3727" s="41"/>
      <c r="U3727" s="41"/>
      <c r="V3727" s="41"/>
    </row>
    <row r="3728" s="11" customFormat="1" ht="15" spans="1:22">
      <c r="A3728" s="21" t="s">
        <v>790</v>
      </c>
      <c r="B3728" s="22" t="s">
        <v>791</v>
      </c>
      <c r="C3728" s="23" t="s">
        <v>5341</v>
      </c>
      <c r="D3728" s="22">
        <v>21</v>
      </c>
      <c r="E3728" s="22" t="str">
        <f>VLOOKUP(A3728,[4]技术合作!$1:$1048576,3,FALSE)</f>
        <v>江西省南昌市</v>
      </c>
      <c r="F3728" s="25" t="s">
        <v>5347</v>
      </c>
      <c r="G3728" s="21" t="s">
        <v>790</v>
      </c>
      <c r="H3728" s="24"/>
      <c r="I3728" s="41"/>
      <c r="J3728" s="41"/>
      <c r="K3728" s="41"/>
      <c r="L3728" s="41"/>
      <c r="M3728" s="41"/>
      <c r="N3728" s="41"/>
      <c r="O3728" s="41"/>
      <c r="P3728" s="41"/>
      <c r="Q3728" s="41"/>
      <c r="R3728" s="41"/>
      <c r="S3728" s="41"/>
      <c r="T3728" s="41"/>
      <c r="U3728" s="41"/>
      <c r="V3728" s="41"/>
    </row>
    <row r="3729" s="11" customFormat="1" ht="15" spans="1:22">
      <c r="A3729" s="21" t="s">
        <v>790</v>
      </c>
      <c r="B3729" s="22" t="s">
        <v>791</v>
      </c>
      <c r="C3729" s="23" t="s">
        <v>5341</v>
      </c>
      <c r="D3729" s="22">
        <v>21</v>
      </c>
      <c r="E3729" s="22" t="str">
        <f>VLOOKUP(A3729,[4]技术合作!$1:$1048576,3,FALSE)</f>
        <v>江西省南昌市</v>
      </c>
      <c r="F3729" s="25" t="s">
        <v>5348</v>
      </c>
      <c r="G3729" s="21" t="s">
        <v>790</v>
      </c>
      <c r="H3729" s="24"/>
      <c r="I3729" s="41"/>
      <c r="J3729" s="41"/>
      <c r="K3729" s="41"/>
      <c r="L3729" s="41"/>
      <c r="M3729" s="41"/>
      <c r="N3729" s="41"/>
      <c r="O3729" s="41"/>
      <c r="P3729" s="41"/>
      <c r="Q3729" s="41"/>
      <c r="R3729" s="41"/>
      <c r="S3729" s="41"/>
      <c r="T3729" s="41"/>
      <c r="U3729" s="41"/>
      <c r="V3729" s="41"/>
    </row>
    <row r="3730" s="11" customFormat="1" ht="15" spans="1:22">
      <c r="A3730" s="21" t="s">
        <v>790</v>
      </c>
      <c r="B3730" s="22" t="s">
        <v>791</v>
      </c>
      <c r="C3730" s="23" t="s">
        <v>5341</v>
      </c>
      <c r="D3730" s="22">
        <v>21</v>
      </c>
      <c r="E3730" s="22" t="str">
        <f>VLOOKUP(A3730,[4]技术合作!$1:$1048576,3,FALSE)</f>
        <v>江西省南昌市</v>
      </c>
      <c r="F3730" s="25" t="s">
        <v>5349</v>
      </c>
      <c r="G3730" s="21" t="s">
        <v>790</v>
      </c>
      <c r="H3730" s="24"/>
      <c r="I3730" s="41"/>
      <c r="J3730" s="41"/>
      <c r="K3730" s="41"/>
      <c r="L3730" s="41"/>
      <c r="M3730" s="41"/>
      <c r="N3730" s="41"/>
      <c r="O3730" s="41"/>
      <c r="P3730" s="41"/>
      <c r="Q3730" s="41"/>
      <c r="R3730" s="41"/>
      <c r="S3730" s="41"/>
      <c r="T3730" s="41"/>
      <c r="U3730" s="41"/>
      <c r="V3730" s="41"/>
    </row>
    <row r="3731" s="11" customFormat="1" ht="15" spans="1:22">
      <c r="A3731" s="21" t="s">
        <v>790</v>
      </c>
      <c r="B3731" s="22" t="s">
        <v>791</v>
      </c>
      <c r="C3731" s="23" t="s">
        <v>5341</v>
      </c>
      <c r="D3731" s="22">
        <v>21</v>
      </c>
      <c r="E3731" s="22" t="str">
        <f>VLOOKUP(A3731,[4]技术合作!$1:$1048576,3,FALSE)</f>
        <v>江西省南昌市</v>
      </c>
      <c r="F3731" s="25" t="s">
        <v>5350</v>
      </c>
      <c r="G3731" s="21" t="s">
        <v>790</v>
      </c>
      <c r="H3731" s="24"/>
      <c r="I3731" s="41"/>
      <c r="J3731" s="41"/>
      <c r="K3731" s="41"/>
      <c r="L3731" s="41"/>
      <c r="M3731" s="41"/>
      <c r="N3731" s="41"/>
      <c r="O3731" s="41"/>
      <c r="P3731" s="41"/>
      <c r="Q3731" s="41"/>
      <c r="R3731" s="41"/>
      <c r="S3731" s="41"/>
      <c r="T3731" s="41"/>
      <c r="U3731" s="41"/>
      <c r="V3731" s="41"/>
    </row>
    <row r="3732" s="11" customFormat="1" ht="15" spans="1:22">
      <c r="A3732" s="21" t="s">
        <v>790</v>
      </c>
      <c r="B3732" s="22" t="s">
        <v>791</v>
      </c>
      <c r="C3732" s="23" t="s">
        <v>5341</v>
      </c>
      <c r="D3732" s="22">
        <v>21</v>
      </c>
      <c r="E3732" s="22" t="str">
        <f>VLOOKUP(A3732,[4]技术合作!$1:$1048576,3,FALSE)</f>
        <v>江西省南昌市</v>
      </c>
      <c r="F3732" s="25" t="s">
        <v>5351</v>
      </c>
      <c r="G3732" s="21" t="s">
        <v>790</v>
      </c>
      <c r="H3732" s="24"/>
      <c r="I3732" s="41"/>
      <c r="J3732" s="41"/>
      <c r="K3732" s="41"/>
      <c r="L3732" s="41"/>
      <c r="M3732" s="41"/>
      <c r="N3732" s="41"/>
      <c r="O3732" s="41"/>
      <c r="P3732" s="41"/>
      <c r="Q3732" s="41"/>
      <c r="R3732" s="41"/>
      <c r="S3732" s="41"/>
      <c r="T3732" s="41"/>
      <c r="U3732" s="41"/>
      <c r="V3732" s="41"/>
    </row>
    <row r="3733" s="11" customFormat="1" ht="15" spans="1:22">
      <c r="A3733" s="21" t="s">
        <v>790</v>
      </c>
      <c r="B3733" s="22" t="s">
        <v>791</v>
      </c>
      <c r="C3733" s="23" t="s">
        <v>5341</v>
      </c>
      <c r="D3733" s="22">
        <v>21</v>
      </c>
      <c r="E3733" s="22" t="str">
        <f>VLOOKUP(A3733,[4]技术合作!$1:$1048576,3,FALSE)</f>
        <v>江西省南昌市</v>
      </c>
      <c r="F3733" s="25" t="s">
        <v>5352</v>
      </c>
      <c r="G3733" s="21" t="s">
        <v>790</v>
      </c>
      <c r="H3733" s="24"/>
      <c r="I3733" s="41"/>
      <c r="J3733" s="41"/>
      <c r="K3733" s="41"/>
      <c r="L3733" s="41"/>
      <c r="M3733" s="41"/>
      <c r="N3733" s="41"/>
      <c r="O3733" s="41"/>
      <c r="P3733" s="41"/>
      <c r="Q3733" s="41"/>
      <c r="R3733" s="41"/>
      <c r="S3733" s="41"/>
      <c r="T3733" s="41"/>
      <c r="U3733" s="41"/>
      <c r="V3733" s="41"/>
    </row>
    <row r="3734" s="11" customFormat="1" ht="15" spans="1:22">
      <c r="A3734" s="21" t="s">
        <v>790</v>
      </c>
      <c r="B3734" s="22" t="s">
        <v>791</v>
      </c>
      <c r="C3734" s="23" t="s">
        <v>5341</v>
      </c>
      <c r="D3734" s="22">
        <v>21</v>
      </c>
      <c r="E3734" s="22" t="str">
        <f>VLOOKUP(A3734,[4]技术合作!$1:$1048576,3,FALSE)</f>
        <v>江西省南昌市</v>
      </c>
      <c r="F3734" s="25" t="s">
        <v>5353</v>
      </c>
      <c r="G3734" s="21" t="s">
        <v>790</v>
      </c>
      <c r="H3734" s="24"/>
      <c r="I3734" s="41"/>
      <c r="J3734" s="41"/>
      <c r="K3734" s="41"/>
      <c r="L3734" s="41"/>
      <c r="M3734" s="41"/>
      <c r="N3734" s="41"/>
      <c r="O3734" s="41"/>
      <c r="P3734" s="41"/>
      <c r="Q3734" s="41"/>
      <c r="R3734" s="41"/>
      <c r="S3734" s="41"/>
      <c r="T3734" s="41"/>
      <c r="U3734" s="41"/>
      <c r="V3734" s="41"/>
    </row>
    <row r="3735" s="11" customFormat="1" ht="15" spans="1:22">
      <c r="A3735" s="21" t="s">
        <v>790</v>
      </c>
      <c r="B3735" s="22" t="s">
        <v>791</v>
      </c>
      <c r="C3735" s="23" t="s">
        <v>5341</v>
      </c>
      <c r="D3735" s="22">
        <v>21</v>
      </c>
      <c r="E3735" s="22" t="str">
        <f>VLOOKUP(A3735,[4]技术合作!$1:$1048576,3,FALSE)</f>
        <v>江西省南昌市</v>
      </c>
      <c r="F3735" s="25" t="s">
        <v>5354</v>
      </c>
      <c r="G3735" s="21" t="s">
        <v>790</v>
      </c>
      <c r="H3735" s="24"/>
      <c r="I3735" s="41"/>
      <c r="J3735" s="41"/>
      <c r="K3735" s="41"/>
      <c r="L3735" s="41"/>
      <c r="M3735" s="41"/>
      <c r="N3735" s="41"/>
      <c r="O3735" s="41"/>
      <c r="P3735" s="41"/>
      <c r="Q3735" s="41"/>
      <c r="R3735" s="41"/>
      <c r="S3735" s="41"/>
      <c r="T3735" s="41"/>
      <c r="U3735" s="41"/>
      <c r="V3735" s="41"/>
    </row>
    <row r="3736" s="11" customFormat="1" ht="15" spans="1:22">
      <c r="A3736" s="21" t="s">
        <v>790</v>
      </c>
      <c r="B3736" s="22" t="s">
        <v>791</v>
      </c>
      <c r="C3736" s="23" t="s">
        <v>5341</v>
      </c>
      <c r="D3736" s="22">
        <v>21</v>
      </c>
      <c r="E3736" s="22" t="str">
        <f>VLOOKUP(A3736,[4]技术合作!$1:$1048576,3,FALSE)</f>
        <v>江西省南昌市</v>
      </c>
      <c r="F3736" s="25" t="s">
        <v>5355</v>
      </c>
      <c r="G3736" s="21" t="s">
        <v>790</v>
      </c>
      <c r="H3736" s="24"/>
      <c r="I3736" s="41"/>
      <c r="J3736" s="41"/>
      <c r="K3736" s="41"/>
      <c r="L3736" s="41"/>
      <c r="M3736" s="41"/>
      <c r="N3736" s="41"/>
      <c r="O3736" s="41"/>
      <c r="P3736" s="41"/>
      <c r="Q3736" s="41"/>
      <c r="R3736" s="41"/>
      <c r="S3736" s="41"/>
      <c r="T3736" s="41"/>
      <c r="U3736" s="41"/>
      <c r="V3736" s="41"/>
    </row>
    <row r="3737" s="11" customFormat="1" ht="15" spans="1:22">
      <c r="A3737" s="21" t="s">
        <v>790</v>
      </c>
      <c r="B3737" s="22" t="s">
        <v>791</v>
      </c>
      <c r="C3737" s="23" t="s">
        <v>5341</v>
      </c>
      <c r="D3737" s="22">
        <v>21</v>
      </c>
      <c r="E3737" s="22" t="str">
        <f>VLOOKUP(A3737,[4]技术合作!$1:$1048576,3,FALSE)</f>
        <v>江西省南昌市</v>
      </c>
      <c r="F3737" s="25" t="s">
        <v>5356</v>
      </c>
      <c r="G3737" s="21" t="s">
        <v>790</v>
      </c>
      <c r="H3737" s="24"/>
      <c r="I3737" s="41"/>
      <c r="J3737" s="41"/>
      <c r="K3737" s="41"/>
      <c r="L3737" s="41"/>
      <c r="M3737" s="41"/>
      <c r="N3737" s="41"/>
      <c r="O3737" s="41"/>
      <c r="P3737" s="41"/>
      <c r="Q3737" s="41"/>
      <c r="R3737" s="41"/>
      <c r="S3737" s="41"/>
      <c r="T3737" s="41"/>
      <c r="U3737" s="41"/>
      <c r="V3737" s="41"/>
    </row>
    <row r="3738" s="11" customFormat="1" ht="15" spans="1:22">
      <c r="A3738" s="21" t="s">
        <v>790</v>
      </c>
      <c r="B3738" s="22" t="s">
        <v>791</v>
      </c>
      <c r="C3738" s="23" t="s">
        <v>5341</v>
      </c>
      <c r="D3738" s="22">
        <v>21</v>
      </c>
      <c r="E3738" s="22" t="str">
        <f>VLOOKUP(A3738,[4]技术合作!$1:$1048576,3,FALSE)</f>
        <v>江西省南昌市</v>
      </c>
      <c r="F3738" s="25" t="s">
        <v>5357</v>
      </c>
      <c r="G3738" s="21" t="s">
        <v>790</v>
      </c>
      <c r="H3738" s="24"/>
      <c r="I3738" s="41"/>
      <c r="J3738" s="41"/>
      <c r="K3738" s="41"/>
      <c r="L3738" s="41"/>
      <c r="M3738" s="41"/>
      <c r="N3738" s="41"/>
      <c r="O3738" s="41"/>
      <c r="P3738" s="41"/>
      <c r="Q3738" s="41"/>
      <c r="R3738" s="41"/>
      <c r="S3738" s="41"/>
      <c r="T3738" s="41"/>
      <c r="U3738" s="41"/>
      <c r="V3738" s="41"/>
    </row>
    <row r="3739" s="11" customFormat="1" ht="15" spans="1:22">
      <c r="A3739" s="21" t="s">
        <v>790</v>
      </c>
      <c r="B3739" s="22" t="s">
        <v>791</v>
      </c>
      <c r="C3739" s="23" t="s">
        <v>5341</v>
      </c>
      <c r="D3739" s="22">
        <v>21</v>
      </c>
      <c r="E3739" s="22" t="str">
        <f>VLOOKUP(A3739,[4]技术合作!$1:$1048576,3,FALSE)</f>
        <v>江西省南昌市</v>
      </c>
      <c r="F3739" s="25" t="s">
        <v>5358</v>
      </c>
      <c r="G3739" s="21" t="s">
        <v>790</v>
      </c>
      <c r="H3739" s="24"/>
      <c r="I3739" s="41"/>
      <c r="J3739" s="41"/>
      <c r="K3739" s="41"/>
      <c r="L3739" s="41"/>
      <c r="M3739" s="41"/>
      <c r="N3739" s="41"/>
      <c r="O3739" s="41"/>
      <c r="P3739" s="41"/>
      <c r="Q3739" s="41"/>
      <c r="R3739" s="41"/>
      <c r="S3739" s="41"/>
      <c r="T3739" s="41"/>
      <c r="U3739" s="41"/>
      <c r="V3739" s="41"/>
    </row>
    <row r="3740" s="11" customFormat="1" ht="15" spans="1:22">
      <c r="A3740" s="21" t="s">
        <v>790</v>
      </c>
      <c r="B3740" s="22" t="s">
        <v>791</v>
      </c>
      <c r="C3740" s="23" t="s">
        <v>5341</v>
      </c>
      <c r="D3740" s="22">
        <v>21</v>
      </c>
      <c r="E3740" s="22" t="str">
        <f>VLOOKUP(A3740,[4]技术合作!$1:$1048576,3,FALSE)</f>
        <v>江西省南昌市</v>
      </c>
      <c r="F3740" s="25" t="s">
        <v>5359</v>
      </c>
      <c r="G3740" s="21" t="s">
        <v>790</v>
      </c>
      <c r="H3740" s="24"/>
      <c r="I3740" s="41"/>
      <c r="J3740" s="41"/>
      <c r="K3740" s="41"/>
      <c r="L3740" s="41"/>
      <c r="M3740" s="41"/>
      <c r="N3740" s="41"/>
      <c r="O3740" s="41"/>
      <c r="P3740" s="41"/>
      <c r="Q3740" s="41"/>
      <c r="R3740" s="41"/>
      <c r="S3740" s="41"/>
      <c r="T3740" s="41"/>
      <c r="U3740" s="41"/>
      <c r="V3740" s="41"/>
    </row>
    <row r="3741" s="11" customFormat="1" ht="15" spans="1:22">
      <c r="A3741" s="21" t="s">
        <v>790</v>
      </c>
      <c r="B3741" s="22" t="s">
        <v>791</v>
      </c>
      <c r="C3741" s="23" t="s">
        <v>5341</v>
      </c>
      <c r="D3741" s="22">
        <v>21</v>
      </c>
      <c r="E3741" s="22" t="str">
        <f>VLOOKUP(A3741,[4]技术合作!$1:$1048576,3,FALSE)</f>
        <v>江西省南昌市</v>
      </c>
      <c r="F3741" s="25" t="s">
        <v>5360</v>
      </c>
      <c r="G3741" s="21" t="s">
        <v>790</v>
      </c>
      <c r="H3741" s="24"/>
      <c r="I3741" s="41"/>
      <c r="J3741" s="41"/>
      <c r="K3741" s="41"/>
      <c r="L3741" s="41"/>
      <c r="M3741" s="41"/>
      <c r="N3741" s="41"/>
      <c r="O3741" s="41"/>
      <c r="P3741" s="41"/>
      <c r="Q3741" s="41"/>
      <c r="R3741" s="41"/>
      <c r="S3741" s="41"/>
      <c r="T3741" s="41"/>
      <c r="U3741" s="41"/>
      <c r="V3741" s="41"/>
    </row>
    <row r="3742" s="11" customFormat="1" ht="15" spans="1:22">
      <c r="A3742" s="21" t="s">
        <v>790</v>
      </c>
      <c r="B3742" s="22" t="s">
        <v>791</v>
      </c>
      <c r="C3742" s="23" t="s">
        <v>5341</v>
      </c>
      <c r="D3742" s="22">
        <v>21</v>
      </c>
      <c r="E3742" s="22" t="str">
        <f>VLOOKUP(A3742,[4]技术合作!$1:$1048576,3,FALSE)</f>
        <v>江西省南昌市</v>
      </c>
      <c r="F3742" s="25" t="s">
        <v>5361</v>
      </c>
      <c r="G3742" s="21" t="s">
        <v>790</v>
      </c>
      <c r="H3742" s="24"/>
      <c r="I3742" s="41"/>
      <c r="J3742" s="41"/>
      <c r="K3742" s="41"/>
      <c r="L3742" s="41"/>
      <c r="M3742" s="41"/>
      <c r="N3742" s="41"/>
      <c r="O3742" s="41"/>
      <c r="P3742" s="41"/>
      <c r="Q3742" s="41"/>
      <c r="R3742" s="41"/>
      <c r="S3742" s="41"/>
      <c r="T3742" s="41"/>
      <c r="U3742" s="41"/>
      <c r="V3742" s="41"/>
    </row>
    <row r="3743" s="11" customFormat="1" ht="15" spans="1:22">
      <c r="A3743" s="21" t="s">
        <v>790</v>
      </c>
      <c r="B3743" s="22" t="s">
        <v>791</v>
      </c>
      <c r="C3743" s="23" t="s">
        <v>5341</v>
      </c>
      <c r="D3743" s="22">
        <v>21</v>
      </c>
      <c r="E3743" s="22" t="str">
        <f>VLOOKUP(A3743,[4]技术合作!$1:$1048576,3,FALSE)</f>
        <v>江西省南昌市</v>
      </c>
      <c r="F3743" s="25" t="s">
        <v>5362</v>
      </c>
      <c r="G3743" s="21" t="s">
        <v>790</v>
      </c>
      <c r="H3743" s="24"/>
      <c r="I3743" s="41"/>
      <c r="J3743" s="41"/>
      <c r="K3743" s="41"/>
      <c r="L3743" s="41"/>
      <c r="M3743" s="41"/>
      <c r="N3743" s="41"/>
      <c r="O3743" s="41"/>
      <c r="P3743" s="41"/>
      <c r="Q3743" s="41"/>
      <c r="R3743" s="41"/>
      <c r="S3743" s="41"/>
      <c r="T3743" s="41"/>
      <c r="U3743" s="41"/>
      <c r="V3743" s="41"/>
    </row>
    <row r="3744" s="11" customFormat="1" ht="15" spans="1:22">
      <c r="A3744" s="21" t="s">
        <v>793</v>
      </c>
      <c r="B3744" s="22" t="s">
        <v>794</v>
      </c>
      <c r="C3744" s="23" t="s">
        <v>5363</v>
      </c>
      <c r="D3744" s="22">
        <v>11</v>
      </c>
      <c r="E3744" s="22" t="str">
        <f>VLOOKUP(A3744,[4]技术合作!$1:$1048576,3,FALSE)</f>
        <v>北京市</v>
      </c>
      <c r="F3744" s="25" t="s">
        <v>5364</v>
      </c>
      <c r="G3744" s="21" t="s">
        <v>793</v>
      </c>
      <c r="H3744" s="24"/>
      <c r="I3744" s="41"/>
      <c r="J3744" s="41"/>
      <c r="K3744" s="41"/>
      <c r="L3744" s="41"/>
      <c r="M3744" s="41"/>
      <c r="N3744" s="41"/>
      <c r="O3744" s="41"/>
      <c r="P3744" s="41"/>
      <c r="Q3744" s="41"/>
      <c r="R3744" s="41"/>
      <c r="S3744" s="41"/>
      <c r="T3744" s="41"/>
      <c r="U3744" s="41"/>
      <c r="V3744" s="41"/>
    </row>
    <row r="3745" s="11" customFormat="1" ht="15" spans="1:22">
      <c r="A3745" s="21" t="s">
        <v>793</v>
      </c>
      <c r="B3745" s="22" t="s">
        <v>794</v>
      </c>
      <c r="C3745" s="23" t="s">
        <v>5363</v>
      </c>
      <c r="D3745" s="22">
        <v>11</v>
      </c>
      <c r="E3745" s="22" t="str">
        <f>VLOOKUP(A3745,[4]技术合作!$1:$1048576,3,FALSE)</f>
        <v>北京市</v>
      </c>
      <c r="F3745" s="25" t="s">
        <v>5365</v>
      </c>
      <c r="G3745" s="21" t="s">
        <v>793</v>
      </c>
      <c r="H3745" s="24"/>
      <c r="I3745" s="41"/>
      <c r="J3745" s="41"/>
      <c r="K3745" s="41"/>
      <c r="L3745" s="41"/>
      <c r="M3745" s="41"/>
      <c r="N3745" s="41"/>
      <c r="O3745" s="41"/>
      <c r="P3745" s="41"/>
      <c r="Q3745" s="41"/>
      <c r="R3745" s="41"/>
      <c r="S3745" s="41"/>
      <c r="T3745" s="41"/>
      <c r="U3745" s="41"/>
      <c r="V3745" s="41"/>
    </row>
    <row r="3746" s="11" customFormat="1" ht="15" spans="1:22">
      <c r="A3746" s="21" t="s">
        <v>793</v>
      </c>
      <c r="B3746" s="22" t="s">
        <v>794</v>
      </c>
      <c r="C3746" s="23" t="s">
        <v>5363</v>
      </c>
      <c r="D3746" s="22">
        <v>11</v>
      </c>
      <c r="E3746" s="22" t="str">
        <f>VLOOKUP(A3746,[4]技术合作!$1:$1048576,3,FALSE)</f>
        <v>北京市</v>
      </c>
      <c r="F3746" s="25" t="s">
        <v>5366</v>
      </c>
      <c r="G3746" s="21" t="s">
        <v>793</v>
      </c>
      <c r="H3746" s="24"/>
      <c r="I3746" s="41"/>
      <c r="J3746" s="41"/>
      <c r="K3746" s="41"/>
      <c r="L3746" s="41"/>
      <c r="M3746" s="41"/>
      <c r="N3746" s="41"/>
      <c r="O3746" s="41"/>
      <c r="P3746" s="41"/>
      <c r="Q3746" s="41"/>
      <c r="R3746" s="41"/>
      <c r="S3746" s="41"/>
      <c r="T3746" s="41"/>
      <c r="U3746" s="41"/>
      <c r="V3746" s="41"/>
    </row>
    <row r="3747" s="11" customFormat="1" ht="15" spans="1:22">
      <c r="A3747" s="21" t="s">
        <v>793</v>
      </c>
      <c r="B3747" s="22" t="s">
        <v>794</v>
      </c>
      <c r="C3747" s="23" t="s">
        <v>5363</v>
      </c>
      <c r="D3747" s="22">
        <v>11</v>
      </c>
      <c r="E3747" s="22" t="str">
        <f>VLOOKUP(A3747,[4]技术合作!$1:$1048576,3,FALSE)</f>
        <v>北京市</v>
      </c>
      <c r="F3747" s="25" t="s">
        <v>5367</v>
      </c>
      <c r="G3747" s="21" t="s">
        <v>793</v>
      </c>
      <c r="H3747" s="24"/>
      <c r="I3747" s="41"/>
      <c r="J3747" s="41"/>
      <c r="K3747" s="41"/>
      <c r="L3747" s="41"/>
      <c r="M3747" s="41"/>
      <c r="N3747" s="41"/>
      <c r="O3747" s="41"/>
      <c r="P3747" s="41"/>
      <c r="Q3747" s="41"/>
      <c r="R3747" s="41"/>
      <c r="S3747" s="41"/>
      <c r="T3747" s="41"/>
      <c r="U3747" s="41"/>
      <c r="V3747" s="41"/>
    </row>
    <row r="3748" s="11" customFormat="1" ht="15" spans="1:22">
      <c r="A3748" s="21" t="s">
        <v>793</v>
      </c>
      <c r="B3748" s="22" t="s">
        <v>794</v>
      </c>
      <c r="C3748" s="23" t="s">
        <v>5363</v>
      </c>
      <c r="D3748" s="22">
        <v>11</v>
      </c>
      <c r="E3748" s="22" t="str">
        <f>VLOOKUP(A3748,[4]技术合作!$1:$1048576,3,FALSE)</f>
        <v>北京市</v>
      </c>
      <c r="F3748" s="25" t="s">
        <v>5368</v>
      </c>
      <c r="G3748" s="21" t="s">
        <v>793</v>
      </c>
      <c r="H3748" s="24"/>
      <c r="I3748" s="41"/>
      <c r="J3748" s="41"/>
      <c r="K3748" s="41"/>
      <c r="L3748" s="41"/>
      <c r="M3748" s="41"/>
      <c r="N3748" s="41"/>
      <c r="O3748" s="41"/>
      <c r="P3748" s="41"/>
      <c r="Q3748" s="41"/>
      <c r="R3748" s="41"/>
      <c r="S3748" s="41"/>
      <c r="T3748" s="41"/>
      <c r="U3748" s="41"/>
      <c r="V3748" s="41"/>
    </row>
    <row r="3749" s="11" customFormat="1" ht="15" spans="1:22">
      <c r="A3749" s="21" t="s">
        <v>793</v>
      </c>
      <c r="B3749" s="22" t="s">
        <v>794</v>
      </c>
      <c r="C3749" s="23" t="s">
        <v>5363</v>
      </c>
      <c r="D3749" s="22">
        <v>11</v>
      </c>
      <c r="E3749" s="22" t="str">
        <f>VLOOKUP(A3749,[4]技术合作!$1:$1048576,3,FALSE)</f>
        <v>北京市</v>
      </c>
      <c r="F3749" s="25" t="s">
        <v>5369</v>
      </c>
      <c r="G3749" s="21" t="s">
        <v>793</v>
      </c>
      <c r="H3749" s="24"/>
      <c r="I3749" s="41"/>
      <c r="J3749" s="41"/>
      <c r="K3749" s="41"/>
      <c r="L3749" s="41"/>
      <c r="M3749" s="41"/>
      <c r="N3749" s="41"/>
      <c r="O3749" s="41"/>
      <c r="P3749" s="41"/>
      <c r="Q3749" s="41"/>
      <c r="R3749" s="41"/>
      <c r="S3749" s="41"/>
      <c r="T3749" s="41"/>
      <c r="U3749" s="41"/>
      <c r="V3749" s="41"/>
    </row>
    <row r="3750" s="11" customFormat="1" ht="15" spans="1:22">
      <c r="A3750" s="21" t="s">
        <v>793</v>
      </c>
      <c r="B3750" s="22" t="s">
        <v>794</v>
      </c>
      <c r="C3750" s="23" t="s">
        <v>5363</v>
      </c>
      <c r="D3750" s="22">
        <v>11</v>
      </c>
      <c r="E3750" s="22" t="str">
        <f>VLOOKUP(A3750,[4]技术合作!$1:$1048576,3,FALSE)</f>
        <v>北京市</v>
      </c>
      <c r="F3750" s="25" t="s">
        <v>5370</v>
      </c>
      <c r="G3750" s="21" t="s">
        <v>793</v>
      </c>
      <c r="H3750" s="24"/>
      <c r="I3750" s="41"/>
      <c r="J3750" s="41"/>
      <c r="K3750" s="41"/>
      <c r="L3750" s="41"/>
      <c r="M3750" s="41"/>
      <c r="N3750" s="41"/>
      <c r="O3750" s="41"/>
      <c r="P3750" s="41"/>
      <c r="Q3750" s="41"/>
      <c r="R3750" s="41"/>
      <c r="S3750" s="41"/>
      <c r="T3750" s="41"/>
      <c r="U3750" s="41"/>
      <c r="V3750" s="41"/>
    </row>
    <row r="3751" s="11" customFormat="1" ht="15" spans="1:22">
      <c r="A3751" s="21" t="s">
        <v>793</v>
      </c>
      <c r="B3751" s="22" t="s">
        <v>794</v>
      </c>
      <c r="C3751" s="23" t="s">
        <v>5363</v>
      </c>
      <c r="D3751" s="22">
        <v>11</v>
      </c>
      <c r="E3751" s="22" t="str">
        <f>VLOOKUP(A3751,[4]技术合作!$1:$1048576,3,FALSE)</f>
        <v>北京市</v>
      </c>
      <c r="F3751" s="25" t="s">
        <v>5371</v>
      </c>
      <c r="G3751" s="21" t="s">
        <v>793</v>
      </c>
      <c r="H3751" s="24"/>
      <c r="I3751" s="41"/>
      <c r="J3751" s="41"/>
      <c r="K3751" s="41"/>
      <c r="L3751" s="41"/>
      <c r="M3751" s="41"/>
      <c r="N3751" s="41"/>
      <c r="O3751" s="41"/>
      <c r="P3751" s="41"/>
      <c r="Q3751" s="41"/>
      <c r="R3751" s="41"/>
      <c r="S3751" s="41"/>
      <c r="T3751" s="41"/>
      <c r="U3751" s="41"/>
      <c r="V3751" s="41"/>
    </row>
    <row r="3752" s="11" customFormat="1" ht="15" spans="1:22">
      <c r="A3752" s="21" t="s">
        <v>793</v>
      </c>
      <c r="B3752" s="22" t="s">
        <v>794</v>
      </c>
      <c r="C3752" s="23" t="s">
        <v>5363</v>
      </c>
      <c r="D3752" s="22">
        <v>11</v>
      </c>
      <c r="E3752" s="22" t="str">
        <f>VLOOKUP(A3752,[4]技术合作!$1:$1048576,3,FALSE)</f>
        <v>北京市</v>
      </c>
      <c r="F3752" s="25" t="s">
        <v>5372</v>
      </c>
      <c r="G3752" s="21" t="s">
        <v>793</v>
      </c>
      <c r="H3752" s="24"/>
      <c r="I3752" s="41"/>
      <c r="J3752" s="41"/>
      <c r="K3752" s="41"/>
      <c r="L3752" s="41"/>
      <c r="M3752" s="41"/>
      <c r="N3752" s="41"/>
      <c r="O3752" s="41"/>
      <c r="P3752" s="41"/>
      <c r="Q3752" s="41"/>
      <c r="R3752" s="41"/>
      <c r="S3752" s="41"/>
      <c r="T3752" s="41"/>
      <c r="U3752" s="41"/>
      <c r="V3752" s="41"/>
    </row>
    <row r="3753" s="11" customFormat="1" ht="15" spans="1:22">
      <c r="A3753" s="21" t="s">
        <v>793</v>
      </c>
      <c r="B3753" s="22" t="s">
        <v>794</v>
      </c>
      <c r="C3753" s="23" t="s">
        <v>5363</v>
      </c>
      <c r="D3753" s="22">
        <v>11</v>
      </c>
      <c r="E3753" s="22" t="str">
        <f>VLOOKUP(A3753,[4]技术合作!$1:$1048576,3,FALSE)</f>
        <v>北京市</v>
      </c>
      <c r="F3753" s="25" t="s">
        <v>5373</v>
      </c>
      <c r="G3753" s="21" t="s">
        <v>793</v>
      </c>
      <c r="H3753" s="24"/>
      <c r="I3753" s="41"/>
      <c r="J3753" s="41"/>
      <c r="K3753" s="41"/>
      <c r="L3753" s="41"/>
      <c r="M3753" s="41"/>
      <c r="N3753" s="41"/>
      <c r="O3753" s="41"/>
      <c r="P3753" s="41"/>
      <c r="Q3753" s="41"/>
      <c r="R3753" s="41"/>
      <c r="S3753" s="41"/>
      <c r="T3753" s="41"/>
      <c r="U3753" s="41"/>
      <c r="V3753" s="41"/>
    </row>
    <row r="3754" s="11" customFormat="1" ht="15" spans="1:22">
      <c r="A3754" s="21" t="s">
        <v>793</v>
      </c>
      <c r="B3754" s="22" t="s">
        <v>794</v>
      </c>
      <c r="C3754" s="23" t="s">
        <v>5363</v>
      </c>
      <c r="D3754" s="22">
        <v>11</v>
      </c>
      <c r="E3754" s="22" t="str">
        <f>VLOOKUP(A3754,[4]技术合作!$1:$1048576,3,FALSE)</f>
        <v>北京市</v>
      </c>
      <c r="F3754" s="25" t="s">
        <v>5374</v>
      </c>
      <c r="G3754" s="21" t="s">
        <v>793</v>
      </c>
      <c r="H3754" s="24"/>
      <c r="I3754" s="41"/>
      <c r="J3754" s="41"/>
      <c r="K3754" s="41"/>
      <c r="L3754" s="41"/>
      <c r="M3754" s="41"/>
      <c r="N3754" s="41"/>
      <c r="O3754" s="41"/>
      <c r="P3754" s="41"/>
      <c r="Q3754" s="41"/>
      <c r="R3754" s="41"/>
      <c r="S3754" s="41"/>
      <c r="T3754" s="41"/>
      <c r="U3754" s="41"/>
      <c r="V3754" s="41"/>
    </row>
    <row r="3755" s="11" customFormat="1" ht="15" spans="1:22">
      <c r="A3755" s="21" t="s">
        <v>796</v>
      </c>
      <c r="B3755" s="22" t="s">
        <v>797</v>
      </c>
      <c r="C3755" s="23" t="s">
        <v>5375</v>
      </c>
      <c r="D3755" s="22">
        <v>4</v>
      </c>
      <c r="E3755" s="22" t="str">
        <f>VLOOKUP(A3755,[4]技术合作!$1:$1048576,3,FALSE)</f>
        <v>北京市</v>
      </c>
      <c r="F3755" s="25" t="s">
        <v>5376</v>
      </c>
      <c r="G3755" s="21" t="s">
        <v>796</v>
      </c>
      <c r="H3755" s="24"/>
      <c r="I3755" s="41"/>
      <c r="J3755" s="41"/>
      <c r="K3755" s="41"/>
      <c r="L3755" s="41"/>
      <c r="M3755" s="41"/>
      <c r="N3755" s="41"/>
      <c r="O3755" s="41"/>
      <c r="P3755" s="41"/>
      <c r="Q3755" s="41"/>
      <c r="R3755" s="41"/>
      <c r="S3755" s="41"/>
      <c r="T3755" s="41"/>
      <c r="U3755" s="41"/>
      <c r="V3755" s="41"/>
    </row>
    <row r="3756" s="11" customFormat="1" ht="15" spans="1:22">
      <c r="A3756" s="21" t="s">
        <v>796</v>
      </c>
      <c r="B3756" s="22" t="s">
        <v>797</v>
      </c>
      <c r="C3756" s="23" t="s">
        <v>5375</v>
      </c>
      <c r="D3756" s="22">
        <v>4</v>
      </c>
      <c r="E3756" s="22" t="str">
        <f>VLOOKUP(A3756,[4]技术合作!$1:$1048576,3,FALSE)</f>
        <v>北京市</v>
      </c>
      <c r="F3756" s="25" t="s">
        <v>5377</v>
      </c>
      <c r="G3756" s="21" t="s">
        <v>796</v>
      </c>
      <c r="H3756" s="24"/>
      <c r="I3756" s="41"/>
      <c r="J3756" s="41"/>
      <c r="K3756" s="41"/>
      <c r="L3756" s="41"/>
      <c r="M3756" s="41"/>
      <c r="N3756" s="41"/>
      <c r="O3756" s="41"/>
      <c r="P3756" s="41"/>
      <c r="Q3756" s="41"/>
      <c r="R3756" s="41"/>
      <c r="S3756" s="41"/>
      <c r="T3756" s="41"/>
      <c r="U3756" s="41"/>
      <c r="V3756" s="41"/>
    </row>
    <row r="3757" s="11" customFormat="1" ht="15" spans="1:22">
      <c r="A3757" s="21" t="s">
        <v>796</v>
      </c>
      <c r="B3757" s="22" t="s">
        <v>797</v>
      </c>
      <c r="C3757" s="23" t="s">
        <v>5375</v>
      </c>
      <c r="D3757" s="22">
        <v>4</v>
      </c>
      <c r="E3757" s="22" t="str">
        <f>VLOOKUP(A3757,[4]技术合作!$1:$1048576,3,FALSE)</f>
        <v>北京市</v>
      </c>
      <c r="F3757" s="25" t="s">
        <v>5378</v>
      </c>
      <c r="G3757" s="21" t="s">
        <v>796</v>
      </c>
      <c r="H3757" s="24"/>
      <c r="I3757" s="41"/>
      <c r="J3757" s="41"/>
      <c r="K3757" s="41"/>
      <c r="L3757" s="41"/>
      <c r="M3757" s="41"/>
      <c r="N3757" s="41"/>
      <c r="O3757" s="41"/>
      <c r="P3757" s="41"/>
      <c r="Q3757" s="41"/>
      <c r="R3757" s="41"/>
      <c r="S3757" s="41"/>
      <c r="T3757" s="41"/>
      <c r="U3757" s="41"/>
      <c r="V3757" s="41"/>
    </row>
    <row r="3758" s="11" customFormat="1" ht="15" spans="1:22">
      <c r="A3758" s="21" t="s">
        <v>796</v>
      </c>
      <c r="B3758" s="22" t="s">
        <v>797</v>
      </c>
      <c r="C3758" s="23" t="s">
        <v>5375</v>
      </c>
      <c r="D3758" s="22">
        <v>4</v>
      </c>
      <c r="E3758" s="22" t="str">
        <f>VLOOKUP(A3758,[4]技术合作!$1:$1048576,3,FALSE)</f>
        <v>北京市</v>
      </c>
      <c r="F3758" s="25" t="s">
        <v>5379</v>
      </c>
      <c r="G3758" s="21" t="s">
        <v>796</v>
      </c>
      <c r="H3758" s="24"/>
      <c r="I3758" s="41"/>
      <c r="J3758" s="41"/>
      <c r="K3758" s="41"/>
      <c r="L3758" s="41"/>
      <c r="M3758" s="41"/>
      <c r="N3758" s="41"/>
      <c r="O3758" s="41"/>
      <c r="P3758" s="41"/>
      <c r="Q3758" s="41"/>
      <c r="R3758" s="41"/>
      <c r="S3758" s="41"/>
      <c r="T3758" s="41"/>
      <c r="U3758" s="41"/>
      <c r="V3758" s="41"/>
    </row>
    <row r="3759" s="11" customFormat="1" ht="15" spans="1:22">
      <c r="A3759" s="21" t="s">
        <v>799</v>
      </c>
      <c r="B3759" s="22" t="s">
        <v>800</v>
      </c>
      <c r="C3759" s="23" t="s">
        <v>5380</v>
      </c>
      <c r="D3759" s="22">
        <v>17</v>
      </c>
      <c r="E3759" s="22" t="str">
        <f>VLOOKUP(A3759,[4]技术合作!$1:$1048576,3,FALSE)</f>
        <v>浙江省杭州市</v>
      </c>
      <c r="F3759" s="25" t="s">
        <v>5381</v>
      </c>
      <c r="G3759" s="21" t="s">
        <v>799</v>
      </c>
      <c r="H3759" s="24"/>
      <c r="I3759" s="41"/>
      <c r="J3759" s="41"/>
      <c r="K3759" s="41"/>
      <c r="L3759" s="41"/>
      <c r="M3759" s="41"/>
      <c r="N3759" s="41"/>
      <c r="O3759" s="41"/>
      <c r="P3759" s="41"/>
      <c r="Q3759" s="41"/>
      <c r="R3759" s="41"/>
      <c r="S3759" s="41"/>
      <c r="T3759" s="41"/>
      <c r="U3759" s="41"/>
      <c r="V3759" s="41"/>
    </row>
    <row r="3760" s="11" customFormat="1" ht="15" spans="1:22">
      <c r="A3760" s="21" t="s">
        <v>799</v>
      </c>
      <c r="B3760" s="22" t="s">
        <v>800</v>
      </c>
      <c r="C3760" s="23" t="s">
        <v>5380</v>
      </c>
      <c r="D3760" s="22">
        <v>17</v>
      </c>
      <c r="E3760" s="22" t="str">
        <f>VLOOKUP(A3760,[4]技术合作!$1:$1048576,3,FALSE)</f>
        <v>浙江省杭州市</v>
      </c>
      <c r="F3760" s="25" t="s">
        <v>5382</v>
      </c>
      <c r="G3760" s="21" t="s">
        <v>799</v>
      </c>
      <c r="H3760" s="24"/>
      <c r="I3760" s="41"/>
      <c r="J3760" s="41"/>
      <c r="K3760" s="41"/>
      <c r="L3760" s="41"/>
      <c r="M3760" s="41"/>
      <c r="N3760" s="41"/>
      <c r="O3760" s="41"/>
      <c r="P3760" s="41"/>
      <c r="Q3760" s="41"/>
      <c r="R3760" s="41"/>
      <c r="S3760" s="41"/>
      <c r="T3760" s="41"/>
      <c r="U3760" s="41"/>
      <c r="V3760" s="41"/>
    </row>
    <row r="3761" s="11" customFormat="1" ht="15" spans="1:22">
      <c r="A3761" s="21" t="s">
        <v>799</v>
      </c>
      <c r="B3761" s="22" t="s">
        <v>800</v>
      </c>
      <c r="C3761" s="23" t="s">
        <v>5380</v>
      </c>
      <c r="D3761" s="22">
        <v>17</v>
      </c>
      <c r="E3761" s="22" t="str">
        <f>VLOOKUP(A3761,[4]技术合作!$1:$1048576,3,FALSE)</f>
        <v>浙江省杭州市</v>
      </c>
      <c r="F3761" s="25" t="s">
        <v>5383</v>
      </c>
      <c r="G3761" s="21" t="s">
        <v>799</v>
      </c>
      <c r="H3761" s="24"/>
      <c r="I3761" s="41"/>
      <c r="J3761" s="41"/>
      <c r="K3761" s="41"/>
      <c r="L3761" s="41"/>
      <c r="M3761" s="41"/>
      <c r="N3761" s="41"/>
      <c r="O3761" s="41"/>
      <c r="P3761" s="41"/>
      <c r="Q3761" s="41"/>
      <c r="R3761" s="41"/>
      <c r="S3761" s="41"/>
      <c r="T3761" s="41"/>
      <c r="U3761" s="41"/>
      <c r="V3761" s="41"/>
    </row>
    <row r="3762" s="11" customFormat="1" ht="15" spans="1:22">
      <c r="A3762" s="21" t="s">
        <v>799</v>
      </c>
      <c r="B3762" s="22" t="s">
        <v>800</v>
      </c>
      <c r="C3762" s="23" t="s">
        <v>5380</v>
      </c>
      <c r="D3762" s="22">
        <v>17</v>
      </c>
      <c r="E3762" s="22" t="str">
        <f>VLOOKUP(A3762,[4]技术合作!$1:$1048576,3,FALSE)</f>
        <v>浙江省杭州市</v>
      </c>
      <c r="F3762" s="25" t="s">
        <v>5384</v>
      </c>
      <c r="G3762" s="21" t="s">
        <v>799</v>
      </c>
      <c r="H3762" s="24"/>
      <c r="I3762" s="41"/>
      <c r="J3762" s="41"/>
      <c r="K3762" s="41"/>
      <c r="L3762" s="41"/>
      <c r="M3762" s="41"/>
      <c r="N3762" s="41"/>
      <c r="O3762" s="41"/>
      <c r="P3762" s="41"/>
      <c r="Q3762" s="41"/>
      <c r="R3762" s="41"/>
      <c r="S3762" s="41"/>
      <c r="T3762" s="41"/>
      <c r="U3762" s="41"/>
      <c r="V3762" s="41"/>
    </row>
    <row r="3763" s="11" customFormat="1" ht="15" spans="1:22">
      <c r="A3763" s="21" t="s">
        <v>799</v>
      </c>
      <c r="B3763" s="22" t="s">
        <v>800</v>
      </c>
      <c r="C3763" s="23" t="s">
        <v>5380</v>
      </c>
      <c r="D3763" s="22">
        <v>17</v>
      </c>
      <c r="E3763" s="22" t="str">
        <f>VLOOKUP(A3763,[4]技术合作!$1:$1048576,3,FALSE)</f>
        <v>浙江省杭州市</v>
      </c>
      <c r="F3763" s="25" t="s">
        <v>5385</v>
      </c>
      <c r="G3763" s="21" t="s">
        <v>799</v>
      </c>
      <c r="H3763" s="24"/>
      <c r="I3763" s="41"/>
      <c r="J3763" s="41"/>
      <c r="K3763" s="41"/>
      <c r="L3763" s="41"/>
      <c r="M3763" s="41"/>
      <c r="N3763" s="41"/>
      <c r="O3763" s="41"/>
      <c r="P3763" s="41"/>
      <c r="Q3763" s="41"/>
      <c r="R3763" s="41"/>
      <c r="S3763" s="41"/>
      <c r="T3763" s="41"/>
      <c r="U3763" s="41"/>
      <c r="V3763" s="41"/>
    </row>
    <row r="3764" s="11" customFormat="1" ht="15" spans="1:22">
      <c r="A3764" s="21" t="s">
        <v>799</v>
      </c>
      <c r="B3764" s="22" t="s">
        <v>800</v>
      </c>
      <c r="C3764" s="23" t="s">
        <v>5380</v>
      </c>
      <c r="D3764" s="22">
        <v>17</v>
      </c>
      <c r="E3764" s="22" t="str">
        <f>VLOOKUP(A3764,[4]技术合作!$1:$1048576,3,FALSE)</f>
        <v>浙江省杭州市</v>
      </c>
      <c r="F3764" s="25" t="s">
        <v>5386</v>
      </c>
      <c r="G3764" s="21" t="s">
        <v>799</v>
      </c>
      <c r="H3764" s="24"/>
      <c r="I3764" s="41"/>
      <c r="J3764" s="41"/>
      <c r="K3764" s="41"/>
      <c r="L3764" s="41"/>
      <c r="M3764" s="41"/>
      <c r="N3764" s="41"/>
      <c r="O3764" s="41"/>
      <c r="P3764" s="41"/>
      <c r="Q3764" s="41"/>
      <c r="R3764" s="41"/>
      <c r="S3764" s="41"/>
      <c r="T3764" s="41"/>
      <c r="U3764" s="41"/>
      <c r="V3764" s="41"/>
    </row>
    <row r="3765" s="11" customFormat="1" ht="15" spans="1:22">
      <c r="A3765" s="21" t="s">
        <v>799</v>
      </c>
      <c r="B3765" s="22" t="s">
        <v>800</v>
      </c>
      <c r="C3765" s="23" t="s">
        <v>5380</v>
      </c>
      <c r="D3765" s="22">
        <v>17</v>
      </c>
      <c r="E3765" s="22" t="str">
        <f>VLOOKUP(A3765,[4]技术合作!$1:$1048576,3,FALSE)</f>
        <v>浙江省杭州市</v>
      </c>
      <c r="F3765" s="25" t="s">
        <v>5387</v>
      </c>
      <c r="G3765" s="21" t="s">
        <v>799</v>
      </c>
      <c r="H3765" s="24"/>
      <c r="I3765" s="41"/>
      <c r="J3765" s="41"/>
      <c r="K3765" s="41"/>
      <c r="L3765" s="41"/>
      <c r="M3765" s="41"/>
      <c r="N3765" s="41"/>
      <c r="O3765" s="41"/>
      <c r="P3765" s="41"/>
      <c r="Q3765" s="41"/>
      <c r="R3765" s="41"/>
      <c r="S3765" s="41"/>
      <c r="T3765" s="41"/>
      <c r="U3765" s="41"/>
      <c r="V3765" s="41"/>
    </row>
    <row r="3766" s="11" customFormat="1" ht="15" spans="1:22">
      <c r="A3766" s="21" t="s">
        <v>799</v>
      </c>
      <c r="B3766" s="22" t="s">
        <v>800</v>
      </c>
      <c r="C3766" s="23" t="s">
        <v>5380</v>
      </c>
      <c r="D3766" s="22">
        <v>17</v>
      </c>
      <c r="E3766" s="22" t="str">
        <f>VLOOKUP(A3766,[4]技术合作!$1:$1048576,3,FALSE)</f>
        <v>浙江省杭州市</v>
      </c>
      <c r="F3766" s="25" t="s">
        <v>5388</v>
      </c>
      <c r="G3766" s="21" t="s">
        <v>799</v>
      </c>
      <c r="H3766" s="24"/>
      <c r="I3766" s="41"/>
      <c r="J3766" s="41"/>
      <c r="K3766" s="41"/>
      <c r="L3766" s="41"/>
      <c r="M3766" s="41"/>
      <c r="N3766" s="41"/>
      <c r="O3766" s="41"/>
      <c r="P3766" s="41"/>
      <c r="Q3766" s="41"/>
      <c r="R3766" s="41"/>
      <c r="S3766" s="41"/>
      <c r="T3766" s="41"/>
      <c r="U3766" s="41"/>
      <c r="V3766" s="41"/>
    </row>
    <row r="3767" s="11" customFormat="1" ht="15" spans="1:22">
      <c r="A3767" s="21" t="s">
        <v>799</v>
      </c>
      <c r="B3767" s="22" t="s">
        <v>800</v>
      </c>
      <c r="C3767" s="23" t="s">
        <v>5380</v>
      </c>
      <c r="D3767" s="22">
        <v>17</v>
      </c>
      <c r="E3767" s="22" t="str">
        <f>VLOOKUP(A3767,[4]技术合作!$1:$1048576,3,FALSE)</f>
        <v>浙江省杭州市</v>
      </c>
      <c r="F3767" s="25" t="s">
        <v>5389</v>
      </c>
      <c r="G3767" s="21" t="s">
        <v>799</v>
      </c>
      <c r="H3767" s="24"/>
      <c r="I3767" s="41"/>
      <c r="J3767" s="41"/>
      <c r="K3767" s="41"/>
      <c r="L3767" s="41"/>
      <c r="M3767" s="41"/>
      <c r="N3767" s="41"/>
      <c r="O3767" s="41"/>
      <c r="P3767" s="41"/>
      <c r="Q3767" s="41"/>
      <c r="R3767" s="41"/>
      <c r="S3767" s="41"/>
      <c r="T3767" s="41"/>
      <c r="U3767" s="41"/>
      <c r="V3767" s="41"/>
    </row>
    <row r="3768" s="11" customFormat="1" ht="15" spans="1:22">
      <c r="A3768" s="21" t="s">
        <v>799</v>
      </c>
      <c r="B3768" s="22" t="s">
        <v>800</v>
      </c>
      <c r="C3768" s="23" t="s">
        <v>5380</v>
      </c>
      <c r="D3768" s="22">
        <v>17</v>
      </c>
      <c r="E3768" s="22" t="str">
        <f>VLOOKUP(A3768,[4]技术合作!$1:$1048576,3,FALSE)</f>
        <v>浙江省杭州市</v>
      </c>
      <c r="F3768" s="25" t="s">
        <v>5390</v>
      </c>
      <c r="G3768" s="21" t="s">
        <v>799</v>
      </c>
      <c r="H3768" s="24"/>
      <c r="I3768" s="41"/>
      <c r="J3768" s="41"/>
      <c r="K3768" s="41"/>
      <c r="L3768" s="41"/>
      <c r="M3768" s="41"/>
      <c r="N3768" s="41"/>
      <c r="O3768" s="41"/>
      <c r="P3768" s="41"/>
      <c r="Q3768" s="41"/>
      <c r="R3768" s="41"/>
      <c r="S3768" s="41"/>
      <c r="T3768" s="41"/>
      <c r="U3768" s="41"/>
      <c r="V3768" s="41"/>
    </row>
    <row r="3769" s="11" customFormat="1" ht="15" spans="1:22">
      <c r="A3769" s="21" t="s">
        <v>799</v>
      </c>
      <c r="B3769" s="22" t="s">
        <v>800</v>
      </c>
      <c r="C3769" s="23" t="s">
        <v>5380</v>
      </c>
      <c r="D3769" s="22">
        <v>17</v>
      </c>
      <c r="E3769" s="22" t="str">
        <f>VLOOKUP(A3769,[4]技术合作!$1:$1048576,3,FALSE)</f>
        <v>浙江省杭州市</v>
      </c>
      <c r="F3769" s="25" t="s">
        <v>5391</v>
      </c>
      <c r="G3769" s="21" t="s">
        <v>799</v>
      </c>
      <c r="H3769" s="24"/>
      <c r="I3769" s="41"/>
      <c r="J3769" s="41"/>
      <c r="K3769" s="41"/>
      <c r="L3769" s="41"/>
      <c r="M3769" s="41"/>
      <c r="N3769" s="41"/>
      <c r="O3769" s="41"/>
      <c r="P3769" s="41"/>
      <c r="Q3769" s="41"/>
      <c r="R3769" s="41"/>
      <c r="S3769" s="41"/>
      <c r="T3769" s="41"/>
      <c r="U3769" s="41"/>
      <c r="V3769" s="41"/>
    </row>
    <row r="3770" s="11" customFormat="1" ht="15" spans="1:22">
      <c r="A3770" s="21" t="s">
        <v>799</v>
      </c>
      <c r="B3770" s="22" t="s">
        <v>800</v>
      </c>
      <c r="C3770" s="23" t="s">
        <v>5380</v>
      </c>
      <c r="D3770" s="22">
        <v>17</v>
      </c>
      <c r="E3770" s="22" t="str">
        <f>VLOOKUP(A3770,[4]技术合作!$1:$1048576,3,FALSE)</f>
        <v>浙江省杭州市</v>
      </c>
      <c r="F3770" s="25" t="s">
        <v>5392</v>
      </c>
      <c r="G3770" s="21" t="s">
        <v>799</v>
      </c>
      <c r="H3770" s="24"/>
      <c r="I3770" s="41"/>
      <c r="J3770" s="41"/>
      <c r="K3770" s="41"/>
      <c r="L3770" s="41"/>
      <c r="M3770" s="41"/>
      <c r="N3770" s="41"/>
      <c r="O3770" s="41"/>
      <c r="P3770" s="41"/>
      <c r="Q3770" s="41"/>
      <c r="R3770" s="41"/>
      <c r="S3770" s="41"/>
      <c r="T3770" s="41"/>
      <c r="U3770" s="41"/>
      <c r="V3770" s="41"/>
    </row>
    <row r="3771" s="11" customFormat="1" ht="15" spans="1:22">
      <c r="A3771" s="21" t="s">
        <v>799</v>
      </c>
      <c r="B3771" s="22" t="s">
        <v>800</v>
      </c>
      <c r="C3771" s="23" t="s">
        <v>5380</v>
      </c>
      <c r="D3771" s="22">
        <v>17</v>
      </c>
      <c r="E3771" s="22" t="str">
        <f>VLOOKUP(A3771,[4]技术合作!$1:$1048576,3,FALSE)</f>
        <v>浙江省杭州市</v>
      </c>
      <c r="F3771" s="25" t="s">
        <v>5393</v>
      </c>
      <c r="G3771" s="21" t="s">
        <v>799</v>
      </c>
      <c r="H3771" s="24"/>
      <c r="I3771" s="41"/>
      <c r="J3771" s="41"/>
      <c r="K3771" s="41"/>
      <c r="L3771" s="41"/>
      <c r="M3771" s="41"/>
      <c r="N3771" s="41"/>
      <c r="O3771" s="41"/>
      <c r="P3771" s="41"/>
      <c r="Q3771" s="41"/>
      <c r="R3771" s="41"/>
      <c r="S3771" s="41"/>
      <c r="T3771" s="41"/>
      <c r="U3771" s="41"/>
      <c r="V3771" s="41"/>
    </row>
    <row r="3772" s="11" customFormat="1" ht="15" spans="1:22">
      <c r="A3772" s="21" t="s">
        <v>799</v>
      </c>
      <c r="B3772" s="22" t="s">
        <v>800</v>
      </c>
      <c r="C3772" s="23" t="s">
        <v>5380</v>
      </c>
      <c r="D3772" s="22">
        <v>17</v>
      </c>
      <c r="E3772" s="22" t="str">
        <f>VLOOKUP(A3772,[4]技术合作!$1:$1048576,3,FALSE)</f>
        <v>浙江省杭州市</v>
      </c>
      <c r="F3772" s="25" t="s">
        <v>5394</v>
      </c>
      <c r="G3772" s="21" t="s">
        <v>799</v>
      </c>
      <c r="H3772" s="24"/>
      <c r="I3772" s="41"/>
      <c r="J3772" s="41"/>
      <c r="K3772" s="41"/>
      <c r="L3772" s="41"/>
      <c r="M3772" s="41"/>
      <c r="N3772" s="41"/>
      <c r="O3772" s="41"/>
      <c r="P3772" s="41"/>
      <c r="Q3772" s="41"/>
      <c r="R3772" s="41"/>
      <c r="S3772" s="41"/>
      <c r="T3772" s="41"/>
      <c r="U3772" s="41"/>
      <c r="V3772" s="41"/>
    </row>
    <row r="3773" s="11" customFormat="1" ht="15" spans="1:22">
      <c r="A3773" s="21" t="s">
        <v>799</v>
      </c>
      <c r="B3773" s="22" t="s">
        <v>800</v>
      </c>
      <c r="C3773" s="23" t="s">
        <v>5380</v>
      </c>
      <c r="D3773" s="22">
        <v>17</v>
      </c>
      <c r="E3773" s="22" t="str">
        <f>VLOOKUP(A3773,[4]技术合作!$1:$1048576,3,FALSE)</f>
        <v>浙江省杭州市</v>
      </c>
      <c r="F3773" s="25" t="s">
        <v>5395</v>
      </c>
      <c r="G3773" s="21" t="s">
        <v>799</v>
      </c>
      <c r="H3773" s="24"/>
      <c r="I3773" s="41"/>
      <c r="J3773" s="41"/>
      <c r="K3773" s="41"/>
      <c r="L3773" s="41"/>
      <c r="M3773" s="41"/>
      <c r="N3773" s="41"/>
      <c r="O3773" s="41"/>
      <c r="P3773" s="41"/>
      <c r="Q3773" s="41"/>
      <c r="R3773" s="41"/>
      <c r="S3773" s="41"/>
      <c r="T3773" s="41"/>
      <c r="U3773" s="41"/>
      <c r="V3773" s="41"/>
    </row>
    <row r="3774" s="11" customFormat="1" ht="15" spans="1:22">
      <c r="A3774" s="21" t="s">
        <v>799</v>
      </c>
      <c r="B3774" s="22" t="s">
        <v>800</v>
      </c>
      <c r="C3774" s="23" t="s">
        <v>5380</v>
      </c>
      <c r="D3774" s="22">
        <v>17</v>
      </c>
      <c r="E3774" s="22" t="str">
        <f>VLOOKUP(A3774,[4]技术合作!$1:$1048576,3,FALSE)</f>
        <v>浙江省杭州市</v>
      </c>
      <c r="F3774" s="25" t="s">
        <v>5396</v>
      </c>
      <c r="G3774" s="21" t="s">
        <v>799</v>
      </c>
      <c r="H3774" s="24"/>
      <c r="I3774" s="41"/>
      <c r="J3774" s="41"/>
      <c r="K3774" s="41"/>
      <c r="L3774" s="41"/>
      <c r="M3774" s="41"/>
      <c r="N3774" s="41"/>
      <c r="O3774" s="41"/>
      <c r="P3774" s="41"/>
      <c r="Q3774" s="41"/>
      <c r="R3774" s="41"/>
      <c r="S3774" s="41"/>
      <c r="T3774" s="41"/>
      <c r="U3774" s="41"/>
      <c r="V3774" s="41"/>
    </row>
    <row r="3775" s="11" customFormat="1" ht="15" spans="1:22">
      <c r="A3775" s="21" t="s">
        <v>799</v>
      </c>
      <c r="B3775" s="22" t="s">
        <v>800</v>
      </c>
      <c r="C3775" s="23" t="s">
        <v>5380</v>
      </c>
      <c r="D3775" s="22">
        <v>17</v>
      </c>
      <c r="E3775" s="22" t="str">
        <f>VLOOKUP(A3775,[4]技术合作!$1:$1048576,3,FALSE)</f>
        <v>浙江省杭州市</v>
      </c>
      <c r="F3775" s="25" t="s">
        <v>5397</v>
      </c>
      <c r="G3775" s="21" t="s">
        <v>799</v>
      </c>
      <c r="H3775" s="24"/>
      <c r="I3775" s="41"/>
      <c r="J3775" s="41"/>
      <c r="K3775" s="41"/>
      <c r="L3775" s="41"/>
      <c r="M3775" s="41"/>
      <c r="N3775" s="41"/>
      <c r="O3775" s="41"/>
      <c r="P3775" s="41"/>
      <c r="Q3775" s="41"/>
      <c r="R3775" s="41"/>
      <c r="S3775" s="41"/>
      <c r="T3775" s="41"/>
      <c r="U3775" s="41"/>
      <c r="V3775" s="41"/>
    </row>
    <row r="3776" s="11" customFormat="1" ht="15" spans="1:22">
      <c r="A3776" s="21" t="s">
        <v>802</v>
      </c>
      <c r="B3776" s="22" t="s">
        <v>803</v>
      </c>
      <c r="C3776" s="23" t="s">
        <v>5398</v>
      </c>
      <c r="D3776" s="22">
        <v>31</v>
      </c>
      <c r="E3776" s="22" t="str">
        <f>VLOOKUP(A3776,[4]技术合作!$1:$1048576,3,FALSE)</f>
        <v>湖北省武汉市</v>
      </c>
      <c r="F3776" s="25" t="s">
        <v>5399</v>
      </c>
      <c r="G3776" s="21" t="s">
        <v>802</v>
      </c>
      <c r="H3776" s="24"/>
      <c r="I3776" s="41"/>
      <c r="J3776" s="41"/>
      <c r="K3776" s="41"/>
      <c r="L3776" s="41"/>
      <c r="M3776" s="41"/>
      <c r="N3776" s="41"/>
      <c r="O3776" s="41"/>
      <c r="P3776" s="41"/>
      <c r="Q3776" s="41"/>
      <c r="R3776" s="41"/>
      <c r="S3776" s="41"/>
      <c r="T3776" s="41"/>
      <c r="U3776" s="41"/>
      <c r="V3776" s="41"/>
    </row>
    <row r="3777" s="11" customFormat="1" ht="15" spans="1:22">
      <c r="A3777" s="21" t="s">
        <v>802</v>
      </c>
      <c r="B3777" s="22" t="s">
        <v>803</v>
      </c>
      <c r="C3777" s="23" t="s">
        <v>5398</v>
      </c>
      <c r="D3777" s="22">
        <v>31</v>
      </c>
      <c r="E3777" s="22" t="str">
        <f>VLOOKUP(A3777,[4]技术合作!$1:$1048576,3,FALSE)</f>
        <v>湖北省武汉市</v>
      </c>
      <c r="F3777" s="25" t="s">
        <v>5400</v>
      </c>
      <c r="G3777" s="21" t="s">
        <v>802</v>
      </c>
      <c r="H3777" s="24"/>
      <c r="I3777" s="41"/>
      <c r="J3777" s="41"/>
      <c r="K3777" s="41"/>
      <c r="L3777" s="41"/>
      <c r="M3777" s="41"/>
      <c r="N3777" s="41"/>
      <c r="O3777" s="41"/>
      <c r="P3777" s="41"/>
      <c r="Q3777" s="41"/>
      <c r="R3777" s="41"/>
      <c r="S3777" s="41"/>
      <c r="T3777" s="41"/>
      <c r="U3777" s="41"/>
      <c r="V3777" s="41"/>
    </row>
    <row r="3778" s="11" customFormat="1" ht="15" spans="1:22">
      <c r="A3778" s="21" t="s">
        <v>802</v>
      </c>
      <c r="B3778" s="22" t="s">
        <v>803</v>
      </c>
      <c r="C3778" s="23" t="s">
        <v>5398</v>
      </c>
      <c r="D3778" s="22">
        <v>31</v>
      </c>
      <c r="E3778" s="22" t="str">
        <f>VLOOKUP(A3778,[4]技术合作!$1:$1048576,3,FALSE)</f>
        <v>湖北省武汉市</v>
      </c>
      <c r="F3778" s="25" t="s">
        <v>5401</v>
      </c>
      <c r="G3778" s="21" t="s">
        <v>802</v>
      </c>
      <c r="H3778" s="24"/>
      <c r="I3778" s="41"/>
      <c r="J3778" s="41"/>
      <c r="K3778" s="41"/>
      <c r="L3778" s="41"/>
      <c r="M3778" s="41"/>
      <c r="N3778" s="41"/>
      <c r="O3778" s="41"/>
      <c r="P3778" s="41"/>
      <c r="Q3778" s="41"/>
      <c r="R3778" s="41"/>
      <c r="S3778" s="41"/>
      <c r="T3778" s="41"/>
      <c r="U3778" s="41"/>
      <c r="V3778" s="41"/>
    </row>
    <row r="3779" s="11" customFormat="1" ht="15" spans="1:22">
      <c r="A3779" s="21" t="s">
        <v>802</v>
      </c>
      <c r="B3779" s="22" t="s">
        <v>803</v>
      </c>
      <c r="C3779" s="23" t="s">
        <v>5398</v>
      </c>
      <c r="D3779" s="22">
        <v>31</v>
      </c>
      <c r="E3779" s="22" t="str">
        <f>VLOOKUP(A3779,[4]技术合作!$1:$1048576,3,FALSE)</f>
        <v>湖北省武汉市</v>
      </c>
      <c r="F3779" s="25" t="s">
        <v>5402</v>
      </c>
      <c r="G3779" s="21" t="s">
        <v>802</v>
      </c>
      <c r="H3779" s="24"/>
      <c r="I3779" s="41"/>
      <c r="J3779" s="41"/>
      <c r="K3779" s="41"/>
      <c r="L3779" s="41"/>
      <c r="M3779" s="41"/>
      <c r="N3779" s="41"/>
      <c r="O3779" s="41"/>
      <c r="P3779" s="41"/>
      <c r="Q3779" s="41"/>
      <c r="R3779" s="41"/>
      <c r="S3779" s="41"/>
      <c r="T3779" s="41"/>
      <c r="U3779" s="41"/>
      <c r="V3779" s="41"/>
    </row>
    <row r="3780" s="11" customFormat="1" ht="15" spans="1:22">
      <c r="A3780" s="21" t="s">
        <v>802</v>
      </c>
      <c r="B3780" s="22" t="s">
        <v>803</v>
      </c>
      <c r="C3780" s="23" t="s">
        <v>5398</v>
      </c>
      <c r="D3780" s="22">
        <v>31</v>
      </c>
      <c r="E3780" s="22" t="str">
        <f>VLOOKUP(A3780,[4]技术合作!$1:$1048576,3,FALSE)</f>
        <v>湖北省武汉市</v>
      </c>
      <c r="F3780" s="25" t="s">
        <v>5403</v>
      </c>
      <c r="G3780" s="21" t="s">
        <v>802</v>
      </c>
      <c r="H3780" s="24"/>
      <c r="I3780" s="41"/>
      <c r="J3780" s="41"/>
      <c r="K3780" s="41"/>
      <c r="L3780" s="41"/>
      <c r="M3780" s="41"/>
      <c r="N3780" s="41"/>
      <c r="O3780" s="41"/>
      <c r="P3780" s="41"/>
      <c r="Q3780" s="41"/>
      <c r="R3780" s="41"/>
      <c r="S3780" s="41"/>
      <c r="T3780" s="41"/>
      <c r="U3780" s="41"/>
      <c r="V3780" s="41"/>
    </row>
    <row r="3781" s="11" customFormat="1" ht="15" spans="1:22">
      <c r="A3781" s="21" t="s">
        <v>802</v>
      </c>
      <c r="B3781" s="22" t="s">
        <v>803</v>
      </c>
      <c r="C3781" s="23" t="s">
        <v>5398</v>
      </c>
      <c r="D3781" s="22">
        <v>31</v>
      </c>
      <c r="E3781" s="22" t="str">
        <f>VLOOKUP(A3781,[4]技术合作!$1:$1048576,3,FALSE)</f>
        <v>湖北省武汉市</v>
      </c>
      <c r="F3781" s="25" t="s">
        <v>5404</v>
      </c>
      <c r="G3781" s="21" t="s">
        <v>802</v>
      </c>
      <c r="H3781" s="24"/>
      <c r="I3781" s="41"/>
      <c r="J3781" s="41"/>
      <c r="K3781" s="41"/>
      <c r="L3781" s="41"/>
      <c r="M3781" s="41"/>
      <c r="N3781" s="41"/>
      <c r="O3781" s="41"/>
      <c r="P3781" s="41"/>
      <c r="Q3781" s="41"/>
      <c r="R3781" s="41"/>
      <c r="S3781" s="41"/>
      <c r="T3781" s="41"/>
      <c r="U3781" s="41"/>
      <c r="V3781" s="41"/>
    </row>
    <row r="3782" s="11" customFormat="1" ht="15" spans="1:22">
      <c r="A3782" s="21" t="s">
        <v>802</v>
      </c>
      <c r="B3782" s="22" t="s">
        <v>803</v>
      </c>
      <c r="C3782" s="23" t="s">
        <v>5398</v>
      </c>
      <c r="D3782" s="22">
        <v>31</v>
      </c>
      <c r="E3782" s="22" t="str">
        <f>VLOOKUP(A3782,[4]技术合作!$1:$1048576,3,FALSE)</f>
        <v>湖北省武汉市</v>
      </c>
      <c r="F3782" s="25" t="s">
        <v>5405</v>
      </c>
      <c r="G3782" s="21" t="s">
        <v>802</v>
      </c>
      <c r="H3782" s="24"/>
      <c r="I3782" s="41"/>
      <c r="J3782" s="41"/>
      <c r="K3782" s="41"/>
      <c r="L3782" s="41"/>
      <c r="M3782" s="41"/>
      <c r="N3782" s="41"/>
      <c r="O3782" s="41"/>
      <c r="P3782" s="41"/>
      <c r="Q3782" s="41"/>
      <c r="R3782" s="41"/>
      <c r="S3782" s="41"/>
      <c r="T3782" s="41"/>
      <c r="U3782" s="41"/>
      <c r="V3782" s="41"/>
    </row>
    <row r="3783" s="11" customFormat="1" ht="15" spans="1:22">
      <c r="A3783" s="21" t="s">
        <v>802</v>
      </c>
      <c r="B3783" s="22" t="s">
        <v>803</v>
      </c>
      <c r="C3783" s="23" t="s">
        <v>5398</v>
      </c>
      <c r="D3783" s="22">
        <v>31</v>
      </c>
      <c r="E3783" s="22" t="str">
        <f>VLOOKUP(A3783,[4]技术合作!$1:$1048576,3,FALSE)</f>
        <v>湖北省武汉市</v>
      </c>
      <c r="F3783" s="25" t="s">
        <v>5406</v>
      </c>
      <c r="G3783" s="21" t="s">
        <v>802</v>
      </c>
      <c r="H3783" s="24"/>
      <c r="I3783" s="41"/>
      <c r="J3783" s="41"/>
      <c r="K3783" s="41"/>
      <c r="L3783" s="41"/>
      <c r="M3783" s="41"/>
      <c r="N3783" s="41"/>
      <c r="O3783" s="41"/>
      <c r="P3783" s="41"/>
      <c r="Q3783" s="41"/>
      <c r="R3783" s="41"/>
      <c r="S3783" s="41"/>
      <c r="T3783" s="41"/>
      <c r="U3783" s="41"/>
      <c r="V3783" s="41"/>
    </row>
    <row r="3784" s="11" customFormat="1" ht="15" spans="1:22">
      <c r="A3784" s="21" t="s">
        <v>802</v>
      </c>
      <c r="B3784" s="22" t="s">
        <v>803</v>
      </c>
      <c r="C3784" s="23" t="s">
        <v>5398</v>
      </c>
      <c r="D3784" s="22">
        <v>31</v>
      </c>
      <c r="E3784" s="22" t="str">
        <f>VLOOKUP(A3784,[4]技术合作!$1:$1048576,3,FALSE)</f>
        <v>湖北省武汉市</v>
      </c>
      <c r="F3784" s="25" t="s">
        <v>5407</v>
      </c>
      <c r="G3784" s="21" t="s">
        <v>802</v>
      </c>
      <c r="H3784" s="24"/>
      <c r="I3784" s="41"/>
      <c r="J3784" s="41"/>
      <c r="K3784" s="41"/>
      <c r="L3784" s="41"/>
      <c r="M3784" s="41"/>
      <c r="N3784" s="41"/>
      <c r="O3784" s="41"/>
      <c r="P3784" s="41"/>
      <c r="Q3784" s="41"/>
      <c r="R3784" s="41"/>
      <c r="S3784" s="41"/>
      <c r="T3784" s="41"/>
      <c r="U3784" s="41"/>
      <c r="V3784" s="41"/>
    </row>
    <row r="3785" s="11" customFormat="1" ht="15" spans="1:22">
      <c r="A3785" s="21" t="s">
        <v>802</v>
      </c>
      <c r="B3785" s="22" t="s">
        <v>803</v>
      </c>
      <c r="C3785" s="23" t="s">
        <v>5398</v>
      </c>
      <c r="D3785" s="22">
        <v>31</v>
      </c>
      <c r="E3785" s="22" t="str">
        <f>VLOOKUP(A3785,[4]技术合作!$1:$1048576,3,FALSE)</f>
        <v>湖北省武汉市</v>
      </c>
      <c r="F3785" s="25" t="s">
        <v>5408</v>
      </c>
      <c r="G3785" s="21" t="s">
        <v>802</v>
      </c>
      <c r="H3785" s="24"/>
      <c r="I3785" s="41"/>
      <c r="J3785" s="41"/>
      <c r="K3785" s="41"/>
      <c r="L3785" s="41"/>
      <c r="M3785" s="41"/>
      <c r="N3785" s="41"/>
      <c r="O3785" s="41"/>
      <c r="P3785" s="41"/>
      <c r="Q3785" s="41"/>
      <c r="R3785" s="41"/>
      <c r="S3785" s="41"/>
      <c r="T3785" s="41"/>
      <c r="U3785" s="41"/>
      <c r="V3785" s="41"/>
    </row>
    <row r="3786" s="11" customFormat="1" ht="15" spans="1:22">
      <c r="A3786" s="21" t="s">
        <v>802</v>
      </c>
      <c r="B3786" s="22" t="s">
        <v>803</v>
      </c>
      <c r="C3786" s="23" t="s">
        <v>5398</v>
      </c>
      <c r="D3786" s="22">
        <v>31</v>
      </c>
      <c r="E3786" s="22" t="str">
        <f>VLOOKUP(A3786,[4]技术合作!$1:$1048576,3,FALSE)</f>
        <v>湖北省武汉市</v>
      </c>
      <c r="F3786" s="25" t="s">
        <v>5409</v>
      </c>
      <c r="G3786" s="21" t="s">
        <v>802</v>
      </c>
      <c r="H3786" s="24"/>
      <c r="I3786" s="41"/>
      <c r="J3786" s="41"/>
      <c r="K3786" s="41"/>
      <c r="L3786" s="41"/>
      <c r="M3786" s="41"/>
      <c r="N3786" s="41"/>
      <c r="O3786" s="41"/>
      <c r="P3786" s="41"/>
      <c r="Q3786" s="41"/>
      <c r="R3786" s="41"/>
      <c r="S3786" s="41"/>
      <c r="T3786" s="41"/>
      <c r="U3786" s="41"/>
      <c r="V3786" s="41"/>
    </row>
    <row r="3787" s="11" customFormat="1" ht="15" spans="1:22">
      <c r="A3787" s="21" t="s">
        <v>802</v>
      </c>
      <c r="B3787" s="22" t="s">
        <v>803</v>
      </c>
      <c r="C3787" s="23" t="s">
        <v>5398</v>
      </c>
      <c r="D3787" s="22">
        <v>31</v>
      </c>
      <c r="E3787" s="22" t="str">
        <f>VLOOKUP(A3787,[4]技术合作!$1:$1048576,3,FALSE)</f>
        <v>湖北省武汉市</v>
      </c>
      <c r="F3787" s="25" t="s">
        <v>5410</v>
      </c>
      <c r="G3787" s="21" t="s">
        <v>802</v>
      </c>
      <c r="H3787" s="24"/>
      <c r="I3787" s="41"/>
      <c r="J3787" s="41"/>
      <c r="K3787" s="41"/>
      <c r="L3787" s="41"/>
      <c r="M3787" s="41"/>
      <c r="N3787" s="41"/>
      <c r="O3787" s="41"/>
      <c r="P3787" s="41"/>
      <c r="Q3787" s="41"/>
      <c r="R3787" s="41"/>
      <c r="S3787" s="41"/>
      <c r="T3787" s="41"/>
      <c r="U3787" s="41"/>
      <c r="V3787" s="41"/>
    </row>
    <row r="3788" s="11" customFormat="1" ht="15" spans="1:22">
      <c r="A3788" s="21" t="s">
        <v>802</v>
      </c>
      <c r="B3788" s="22" t="s">
        <v>803</v>
      </c>
      <c r="C3788" s="23" t="s">
        <v>5398</v>
      </c>
      <c r="D3788" s="22">
        <v>31</v>
      </c>
      <c r="E3788" s="22" t="str">
        <f>VLOOKUP(A3788,[4]技术合作!$1:$1048576,3,FALSE)</f>
        <v>湖北省武汉市</v>
      </c>
      <c r="F3788" s="25" t="s">
        <v>5411</v>
      </c>
      <c r="G3788" s="21" t="s">
        <v>802</v>
      </c>
      <c r="H3788" s="24"/>
      <c r="I3788" s="41"/>
      <c r="J3788" s="41"/>
      <c r="K3788" s="41"/>
      <c r="L3788" s="41"/>
      <c r="M3788" s="41"/>
      <c r="N3788" s="41"/>
      <c r="O3788" s="41"/>
      <c r="P3788" s="41"/>
      <c r="Q3788" s="41"/>
      <c r="R3788" s="41"/>
      <c r="S3788" s="41"/>
      <c r="T3788" s="41"/>
      <c r="U3788" s="41"/>
      <c r="V3788" s="41"/>
    </row>
    <row r="3789" s="11" customFormat="1" ht="15" spans="1:22">
      <c r="A3789" s="21" t="s">
        <v>802</v>
      </c>
      <c r="B3789" s="22" t="s">
        <v>803</v>
      </c>
      <c r="C3789" s="23" t="s">
        <v>5398</v>
      </c>
      <c r="D3789" s="22">
        <v>31</v>
      </c>
      <c r="E3789" s="22" t="str">
        <f>VLOOKUP(A3789,[4]技术合作!$1:$1048576,3,FALSE)</f>
        <v>湖北省武汉市</v>
      </c>
      <c r="F3789" s="25" t="s">
        <v>5412</v>
      </c>
      <c r="G3789" s="21" t="s">
        <v>802</v>
      </c>
      <c r="H3789" s="24"/>
      <c r="I3789" s="41"/>
      <c r="J3789" s="41"/>
      <c r="K3789" s="41"/>
      <c r="L3789" s="41"/>
      <c r="M3789" s="41"/>
      <c r="N3789" s="41"/>
      <c r="O3789" s="41"/>
      <c r="P3789" s="41"/>
      <c r="Q3789" s="41"/>
      <c r="R3789" s="41"/>
      <c r="S3789" s="41"/>
      <c r="T3789" s="41"/>
      <c r="U3789" s="41"/>
      <c r="V3789" s="41"/>
    </row>
    <row r="3790" s="11" customFormat="1" ht="15" spans="1:22">
      <c r="A3790" s="21" t="s">
        <v>802</v>
      </c>
      <c r="B3790" s="22" t="s">
        <v>803</v>
      </c>
      <c r="C3790" s="23" t="s">
        <v>5398</v>
      </c>
      <c r="D3790" s="22">
        <v>31</v>
      </c>
      <c r="E3790" s="22" t="str">
        <f>VLOOKUP(A3790,[4]技术合作!$1:$1048576,3,FALSE)</f>
        <v>湖北省武汉市</v>
      </c>
      <c r="F3790" s="25" t="s">
        <v>5413</v>
      </c>
      <c r="G3790" s="21" t="s">
        <v>802</v>
      </c>
      <c r="H3790" s="24"/>
      <c r="I3790" s="41"/>
      <c r="J3790" s="41"/>
      <c r="K3790" s="41"/>
      <c r="L3790" s="41"/>
      <c r="M3790" s="41"/>
      <c r="N3790" s="41"/>
      <c r="O3790" s="41"/>
      <c r="P3790" s="41"/>
      <c r="Q3790" s="41"/>
      <c r="R3790" s="41"/>
      <c r="S3790" s="41"/>
      <c r="T3790" s="41"/>
      <c r="U3790" s="41"/>
      <c r="V3790" s="41"/>
    </row>
    <row r="3791" s="11" customFormat="1" ht="15" spans="1:22">
      <c r="A3791" s="21" t="s">
        <v>802</v>
      </c>
      <c r="B3791" s="22" t="s">
        <v>803</v>
      </c>
      <c r="C3791" s="23" t="s">
        <v>5398</v>
      </c>
      <c r="D3791" s="22">
        <v>31</v>
      </c>
      <c r="E3791" s="22" t="str">
        <f>VLOOKUP(A3791,[4]技术合作!$1:$1048576,3,FALSE)</f>
        <v>湖北省武汉市</v>
      </c>
      <c r="F3791" s="25" t="s">
        <v>5414</v>
      </c>
      <c r="G3791" s="21" t="s">
        <v>802</v>
      </c>
      <c r="H3791" s="24"/>
      <c r="I3791" s="41"/>
      <c r="J3791" s="41"/>
      <c r="K3791" s="41"/>
      <c r="L3791" s="41"/>
      <c r="M3791" s="41"/>
      <c r="N3791" s="41"/>
      <c r="O3791" s="41"/>
      <c r="P3791" s="41"/>
      <c r="Q3791" s="41"/>
      <c r="R3791" s="41"/>
      <c r="S3791" s="41"/>
      <c r="T3791" s="41"/>
      <c r="U3791" s="41"/>
      <c r="V3791" s="41"/>
    </row>
    <row r="3792" s="11" customFormat="1" ht="15" spans="1:22">
      <c r="A3792" s="21" t="s">
        <v>802</v>
      </c>
      <c r="B3792" s="22" t="s">
        <v>803</v>
      </c>
      <c r="C3792" s="23" t="s">
        <v>5398</v>
      </c>
      <c r="D3792" s="22">
        <v>31</v>
      </c>
      <c r="E3792" s="22" t="str">
        <f>VLOOKUP(A3792,[4]技术合作!$1:$1048576,3,FALSE)</f>
        <v>湖北省武汉市</v>
      </c>
      <c r="F3792" s="25" t="s">
        <v>5415</v>
      </c>
      <c r="G3792" s="21" t="s">
        <v>802</v>
      </c>
      <c r="H3792" s="24"/>
      <c r="I3792" s="41"/>
      <c r="J3792" s="41"/>
      <c r="K3792" s="41"/>
      <c r="L3792" s="41"/>
      <c r="M3792" s="41"/>
      <c r="N3792" s="41"/>
      <c r="O3792" s="41"/>
      <c r="P3792" s="41"/>
      <c r="Q3792" s="41"/>
      <c r="R3792" s="41"/>
      <c r="S3792" s="41"/>
      <c r="T3792" s="41"/>
      <c r="U3792" s="41"/>
      <c r="V3792" s="41"/>
    </row>
    <row r="3793" s="11" customFormat="1" ht="15" spans="1:22">
      <c r="A3793" s="21" t="s">
        <v>802</v>
      </c>
      <c r="B3793" s="22" t="s">
        <v>803</v>
      </c>
      <c r="C3793" s="23" t="s">
        <v>5398</v>
      </c>
      <c r="D3793" s="22">
        <v>31</v>
      </c>
      <c r="E3793" s="22" t="str">
        <f>VLOOKUP(A3793,[4]技术合作!$1:$1048576,3,FALSE)</f>
        <v>湖北省武汉市</v>
      </c>
      <c r="F3793" s="25" t="s">
        <v>5416</v>
      </c>
      <c r="G3793" s="21" t="s">
        <v>802</v>
      </c>
      <c r="H3793" s="24"/>
      <c r="I3793" s="41"/>
      <c r="J3793" s="41"/>
      <c r="K3793" s="41"/>
      <c r="L3793" s="41"/>
      <c r="M3793" s="41"/>
      <c r="N3793" s="41"/>
      <c r="O3793" s="41"/>
      <c r="P3793" s="41"/>
      <c r="Q3793" s="41"/>
      <c r="R3793" s="41"/>
      <c r="S3793" s="41"/>
      <c r="T3793" s="41"/>
      <c r="U3793" s="41"/>
      <c r="V3793" s="41"/>
    </row>
    <row r="3794" s="11" customFormat="1" ht="15" spans="1:22">
      <c r="A3794" s="21" t="s">
        <v>802</v>
      </c>
      <c r="B3794" s="22" t="s">
        <v>803</v>
      </c>
      <c r="C3794" s="23" t="s">
        <v>5398</v>
      </c>
      <c r="D3794" s="22">
        <v>31</v>
      </c>
      <c r="E3794" s="22" t="str">
        <f>VLOOKUP(A3794,[4]技术合作!$1:$1048576,3,FALSE)</f>
        <v>湖北省武汉市</v>
      </c>
      <c r="F3794" s="25" t="s">
        <v>5417</v>
      </c>
      <c r="G3794" s="21" t="s">
        <v>802</v>
      </c>
      <c r="H3794" s="24"/>
      <c r="I3794" s="41"/>
      <c r="J3794" s="41"/>
      <c r="K3794" s="41"/>
      <c r="L3794" s="41"/>
      <c r="M3794" s="41"/>
      <c r="N3794" s="41"/>
      <c r="O3794" s="41"/>
      <c r="P3794" s="41"/>
      <c r="Q3794" s="41"/>
      <c r="R3794" s="41"/>
      <c r="S3794" s="41"/>
      <c r="T3794" s="41"/>
      <c r="U3794" s="41"/>
      <c r="V3794" s="41"/>
    </row>
    <row r="3795" s="11" customFormat="1" ht="15" spans="1:22">
      <c r="A3795" s="21" t="s">
        <v>802</v>
      </c>
      <c r="B3795" s="22" t="s">
        <v>803</v>
      </c>
      <c r="C3795" s="23" t="s">
        <v>5398</v>
      </c>
      <c r="D3795" s="22">
        <v>31</v>
      </c>
      <c r="E3795" s="22" t="str">
        <f>VLOOKUP(A3795,[4]技术合作!$1:$1048576,3,FALSE)</f>
        <v>湖北省武汉市</v>
      </c>
      <c r="F3795" s="25" t="s">
        <v>5418</v>
      </c>
      <c r="G3795" s="21" t="s">
        <v>802</v>
      </c>
      <c r="H3795" s="24"/>
      <c r="I3795" s="41"/>
      <c r="J3795" s="41"/>
      <c r="K3795" s="41"/>
      <c r="L3795" s="41"/>
      <c r="M3795" s="41"/>
      <c r="N3795" s="41"/>
      <c r="O3795" s="41"/>
      <c r="P3795" s="41"/>
      <c r="Q3795" s="41"/>
      <c r="R3795" s="41"/>
      <c r="S3795" s="41"/>
      <c r="T3795" s="41"/>
      <c r="U3795" s="41"/>
      <c r="V3795" s="41"/>
    </row>
    <row r="3796" s="11" customFormat="1" ht="15" spans="1:22">
      <c r="A3796" s="21" t="s">
        <v>802</v>
      </c>
      <c r="B3796" s="22" t="s">
        <v>803</v>
      </c>
      <c r="C3796" s="23" t="s">
        <v>5398</v>
      </c>
      <c r="D3796" s="22">
        <v>31</v>
      </c>
      <c r="E3796" s="22" t="str">
        <f>VLOOKUP(A3796,[4]技术合作!$1:$1048576,3,FALSE)</f>
        <v>湖北省武汉市</v>
      </c>
      <c r="F3796" s="25" t="s">
        <v>5419</v>
      </c>
      <c r="G3796" s="21" t="s">
        <v>802</v>
      </c>
      <c r="H3796" s="24"/>
      <c r="I3796" s="41"/>
      <c r="J3796" s="41"/>
      <c r="K3796" s="41"/>
      <c r="L3796" s="41"/>
      <c r="M3796" s="41"/>
      <c r="N3796" s="41"/>
      <c r="O3796" s="41"/>
      <c r="P3796" s="41"/>
      <c r="Q3796" s="41"/>
      <c r="R3796" s="41"/>
      <c r="S3796" s="41"/>
      <c r="T3796" s="41"/>
      <c r="U3796" s="41"/>
      <c r="V3796" s="41"/>
    </row>
    <row r="3797" s="11" customFormat="1" ht="15" spans="1:22">
      <c r="A3797" s="21" t="s">
        <v>802</v>
      </c>
      <c r="B3797" s="22" t="s">
        <v>803</v>
      </c>
      <c r="C3797" s="23" t="s">
        <v>5398</v>
      </c>
      <c r="D3797" s="22">
        <v>31</v>
      </c>
      <c r="E3797" s="22" t="str">
        <f>VLOOKUP(A3797,[4]技术合作!$1:$1048576,3,FALSE)</f>
        <v>湖北省武汉市</v>
      </c>
      <c r="F3797" s="25" t="s">
        <v>5420</v>
      </c>
      <c r="G3797" s="21" t="s">
        <v>802</v>
      </c>
      <c r="H3797" s="24"/>
      <c r="I3797" s="41"/>
      <c r="J3797" s="41"/>
      <c r="K3797" s="41"/>
      <c r="L3797" s="41"/>
      <c r="M3797" s="41"/>
      <c r="N3797" s="41"/>
      <c r="O3797" s="41"/>
      <c r="P3797" s="41"/>
      <c r="Q3797" s="41"/>
      <c r="R3797" s="41"/>
      <c r="S3797" s="41"/>
      <c r="T3797" s="41"/>
      <c r="U3797" s="41"/>
      <c r="V3797" s="41"/>
    </row>
    <row r="3798" s="11" customFormat="1" ht="15" spans="1:22">
      <c r="A3798" s="21" t="s">
        <v>802</v>
      </c>
      <c r="B3798" s="22" t="s">
        <v>803</v>
      </c>
      <c r="C3798" s="23" t="s">
        <v>5398</v>
      </c>
      <c r="D3798" s="22">
        <v>31</v>
      </c>
      <c r="E3798" s="22" t="str">
        <f>VLOOKUP(A3798,[4]技术合作!$1:$1048576,3,FALSE)</f>
        <v>湖北省武汉市</v>
      </c>
      <c r="F3798" s="25" t="s">
        <v>5421</v>
      </c>
      <c r="G3798" s="21" t="s">
        <v>802</v>
      </c>
      <c r="H3798" s="24"/>
      <c r="I3798" s="41"/>
      <c r="J3798" s="41"/>
      <c r="K3798" s="41"/>
      <c r="L3798" s="41"/>
      <c r="M3798" s="41"/>
      <c r="N3798" s="41"/>
      <c r="O3798" s="41"/>
      <c r="P3798" s="41"/>
      <c r="Q3798" s="41"/>
      <c r="R3798" s="41"/>
      <c r="S3798" s="41"/>
      <c r="T3798" s="41"/>
      <c r="U3798" s="41"/>
      <c r="V3798" s="41"/>
    </row>
    <row r="3799" s="11" customFormat="1" ht="15" spans="1:22">
      <c r="A3799" s="21" t="s">
        <v>802</v>
      </c>
      <c r="B3799" s="22" t="s">
        <v>803</v>
      </c>
      <c r="C3799" s="23" t="s">
        <v>5398</v>
      </c>
      <c r="D3799" s="22">
        <v>31</v>
      </c>
      <c r="E3799" s="22" t="str">
        <f>VLOOKUP(A3799,[4]技术合作!$1:$1048576,3,FALSE)</f>
        <v>湖北省武汉市</v>
      </c>
      <c r="F3799" s="25" t="s">
        <v>5422</v>
      </c>
      <c r="G3799" s="21" t="s">
        <v>802</v>
      </c>
      <c r="H3799" s="24"/>
      <c r="I3799" s="41"/>
      <c r="J3799" s="41"/>
      <c r="K3799" s="41"/>
      <c r="L3799" s="41"/>
      <c r="M3799" s="41"/>
      <c r="N3799" s="41"/>
      <c r="O3799" s="41"/>
      <c r="P3799" s="41"/>
      <c r="Q3799" s="41"/>
      <c r="R3799" s="41"/>
      <c r="S3799" s="41"/>
      <c r="T3799" s="41"/>
      <c r="U3799" s="41"/>
      <c r="V3799" s="41"/>
    </row>
    <row r="3800" s="11" customFormat="1" ht="15" spans="1:22">
      <c r="A3800" s="21" t="s">
        <v>802</v>
      </c>
      <c r="B3800" s="22" t="s">
        <v>803</v>
      </c>
      <c r="C3800" s="23" t="s">
        <v>5398</v>
      </c>
      <c r="D3800" s="22">
        <v>31</v>
      </c>
      <c r="E3800" s="22" t="str">
        <f>VLOOKUP(A3800,[4]技术合作!$1:$1048576,3,FALSE)</f>
        <v>湖北省武汉市</v>
      </c>
      <c r="F3800" s="25" t="s">
        <v>5423</v>
      </c>
      <c r="G3800" s="21" t="s">
        <v>802</v>
      </c>
      <c r="H3800" s="24"/>
      <c r="I3800" s="41"/>
      <c r="J3800" s="41"/>
      <c r="K3800" s="41"/>
      <c r="L3800" s="41"/>
      <c r="M3800" s="41"/>
      <c r="N3800" s="41"/>
      <c r="O3800" s="41"/>
      <c r="P3800" s="41"/>
      <c r="Q3800" s="41"/>
      <c r="R3800" s="41"/>
      <c r="S3800" s="41"/>
      <c r="T3800" s="41"/>
      <c r="U3800" s="41"/>
      <c r="V3800" s="41"/>
    </row>
    <row r="3801" s="11" customFormat="1" ht="15" spans="1:22">
      <c r="A3801" s="21" t="s">
        <v>802</v>
      </c>
      <c r="B3801" s="22" t="s">
        <v>803</v>
      </c>
      <c r="C3801" s="23" t="s">
        <v>5398</v>
      </c>
      <c r="D3801" s="22">
        <v>31</v>
      </c>
      <c r="E3801" s="22" t="str">
        <f>VLOOKUP(A3801,[4]技术合作!$1:$1048576,3,FALSE)</f>
        <v>湖北省武汉市</v>
      </c>
      <c r="F3801" s="25" t="s">
        <v>5424</v>
      </c>
      <c r="G3801" s="21" t="s">
        <v>802</v>
      </c>
      <c r="H3801" s="24"/>
      <c r="I3801" s="41"/>
      <c r="J3801" s="41"/>
      <c r="K3801" s="41"/>
      <c r="L3801" s="41"/>
      <c r="M3801" s="41"/>
      <c r="N3801" s="41"/>
      <c r="O3801" s="41"/>
      <c r="P3801" s="41"/>
      <c r="Q3801" s="41"/>
      <c r="R3801" s="41"/>
      <c r="S3801" s="41"/>
      <c r="T3801" s="41"/>
      <c r="U3801" s="41"/>
      <c r="V3801" s="41"/>
    </row>
    <row r="3802" s="11" customFormat="1" ht="15" spans="1:22">
      <c r="A3802" s="21" t="s">
        <v>802</v>
      </c>
      <c r="B3802" s="22" t="s">
        <v>803</v>
      </c>
      <c r="C3802" s="23" t="s">
        <v>5398</v>
      </c>
      <c r="D3802" s="22">
        <v>31</v>
      </c>
      <c r="E3802" s="22" t="str">
        <f>VLOOKUP(A3802,[4]技术合作!$1:$1048576,3,FALSE)</f>
        <v>湖北省武汉市</v>
      </c>
      <c r="F3802" s="25" t="s">
        <v>5425</v>
      </c>
      <c r="G3802" s="21" t="s">
        <v>802</v>
      </c>
      <c r="H3802" s="24"/>
      <c r="I3802" s="41"/>
      <c r="J3802" s="41"/>
      <c r="K3802" s="41"/>
      <c r="L3802" s="41"/>
      <c r="M3802" s="41"/>
      <c r="N3802" s="41"/>
      <c r="O3802" s="41"/>
      <c r="P3802" s="41"/>
      <c r="Q3802" s="41"/>
      <c r="R3802" s="41"/>
      <c r="S3802" s="41"/>
      <c r="T3802" s="41"/>
      <c r="U3802" s="41"/>
      <c r="V3802" s="41"/>
    </row>
    <row r="3803" s="11" customFormat="1" ht="15" spans="1:22">
      <c r="A3803" s="21" t="s">
        <v>802</v>
      </c>
      <c r="B3803" s="22" t="s">
        <v>803</v>
      </c>
      <c r="C3803" s="23" t="s">
        <v>5398</v>
      </c>
      <c r="D3803" s="22">
        <v>31</v>
      </c>
      <c r="E3803" s="22" t="str">
        <f>VLOOKUP(A3803,[4]技术合作!$1:$1048576,3,FALSE)</f>
        <v>湖北省武汉市</v>
      </c>
      <c r="F3803" s="25" t="s">
        <v>5426</v>
      </c>
      <c r="G3803" s="21" t="s">
        <v>802</v>
      </c>
      <c r="H3803" s="24"/>
      <c r="I3803" s="41"/>
      <c r="J3803" s="41"/>
      <c r="K3803" s="41"/>
      <c r="L3803" s="41"/>
      <c r="M3803" s="41"/>
      <c r="N3803" s="41"/>
      <c r="O3803" s="41"/>
      <c r="P3803" s="41"/>
      <c r="Q3803" s="41"/>
      <c r="R3803" s="41"/>
      <c r="S3803" s="41"/>
      <c r="T3803" s="41"/>
      <c r="U3803" s="41"/>
      <c r="V3803" s="41"/>
    </row>
    <row r="3804" s="11" customFormat="1" ht="15" spans="1:22">
      <c r="A3804" s="21" t="s">
        <v>802</v>
      </c>
      <c r="B3804" s="22" t="s">
        <v>803</v>
      </c>
      <c r="C3804" s="23" t="s">
        <v>5398</v>
      </c>
      <c r="D3804" s="22">
        <v>31</v>
      </c>
      <c r="E3804" s="22" t="str">
        <f>VLOOKUP(A3804,[4]技术合作!$1:$1048576,3,FALSE)</f>
        <v>湖北省武汉市</v>
      </c>
      <c r="F3804" s="25" t="s">
        <v>5427</v>
      </c>
      <c r="G3804" s="21" t="s">
        <v>802</v>
      </c>
      <c r="H3804" s="24"/>
      <c r="I3804" s="41"/>
      <c r="J3804" s="41"/>
      <c r="K3804" s="41"/>
      <c r="L3804" s="41"/>
      <c r="M3804" s="41"/>
      <c r="N3804" s="41"/>
      <c r="O3804" s="41"/>
      <c r="P3804" s="41"/>
      <c r="Q3804" s="41"/>
      <c r="R3804" s="41"/>
      <c r="S3804" s="41"/>
      <c r="T3804" s="41"/>
      <c r="U3804" s="41"/>
      <c r="V3804" s="41"/>
    </row>
    <row r="3805" s="11" customFormat="1" ht="15" spans="1:22">
      <c r="A3805" s="21" t="s">
        <v>802</v>
      </c>
      <c r="B3805" s="22" t="s">
        <v>803</v>
      </c>
      <c r="C3805" s="23" t="s">
        <v>5398</v>
      </c>
      <c r="D3805" s="22">
        <v>31</v>
      </c>
      <c r="E3805" s="22" t="str">
        <f>VLOOKUP(A3805,[4]技术合作!$1:$1048576,3,FALSE)</f>
        <v>湖北省武汉市</v>
      </c>
      <c r="F3805" s="25" t="s">
        <v>5428</v>
      </c>
      <c r="G3805" s="21" t="s">
        <v>802</v>
      </c>
      <c r="H3805" s="24"/>
      <c r="I3805" s="41"/>
      <c r="J3805" s="41"/>
      <c r="K3805" s="41"/>
      <c r="L3805" s="41"/>
      <c r="M3805" s="41"/>
      <c r="N3805" s="41"/>
      <c r="O3805" s="41"/>
      <c r="P3805" s="41"/>
      <c r="Q3805" s="41"/>
      <c r="R3805" s="41"/>
      <c r="S3805" s="41"/>
      <c r="T3805" s="41"/>
      <c r="U3805" s="41"/>
      <c r="V3805" s="41"/>
    </row>
    <row r="3806" s="11" customFormat="1" ht="15" spans="1:22">
      <c r="A3806" s="21" t="s">
        <v>802</v>
      </c>
      <c r="B3806" s="22" t="s">
        <v>803</v>
      </c>
      <c r="C3806" s="23" t="s">
        <v>5398</v>
      </c>
      <c r="D3806" s="22">
        <v>31</v>
      </c>
      <c r="E3806" s="22" t="str">
        <f>VLOOKUP(A3806,[4]技术合作!$1:$1048576,3,FALSE)</f>
        <v>湖北省武汉市</v>
      </c>
      <c r="F3806" s="25" t="s">
        <v>5429</v>
      </c>
      <c r="G3806" s="21" t="s">
        <v>802</v>
      </c>
      <c r="H3806" s="24"/>
      <c r="I3806" s="41"/>
      <c r="J3806" s="41"/>
      <c r="K3806" s="41"/>
      <c r="L3806" s="41"/>
      <c r="M3806" s="41"/>
      <c r="N3806" s="41"/>
      <c r="O3806" s="41"/>
      <c r="P3806" s="41"/>
      <c r="Q3806" s="41"/>
      <c r="R3806" s="41"/>
      <c r="S3806" s="41"/>
      <c r="T3806" s="41"/>
      <c r="U3806" s="41"/>
      <c r="V3806" s="41"/>
    </row>
    <row r="3807" s="11" customFormat="1" ht="15" spans="1:22">
      <c r="A3807" s="21" t="s">
        <v>805</v>
      </c>
      <c r="B3807" s="22" t="s">
        <v>806</v>
      </c>
      <c r="C3807" s="42" t="s">
        <v>5430</v>
      </c>
      <c r="D3807" s="27">
        <v>53</v>
      </c>
      <c r="E3807" s="22" t="str">
        <f>VLOOKUP(A3807,[4]技术合作!$1:$1048576,3,FALSE)</f>
        <v>广东省深圳市</v>
      </c>
      <c r="F3807" s="25" t="s">
        <v>5431</v>
      </c>
      <c r="G3807" s="21" t="s">
        <v>805</v>
      </c>
      <c r="H3807" s="24"/>
      <c r="I3807" s="41"/>
      <c r="J3807" s="41"/>
      <c r="K3807" s="41"/>
      <c r="L3807" s="41"/>
      <c r="M3807" s="41"/>
      <c r="N3807" s="41"/>
      <c r="O3807" s="41"/>
      <c r="P3807" s="41"/>
      <c r="Q3807" s="41"/>
      <c r="R3807" s="41"/>
      <c r="S3807" s="41"/>
      <c r="T3807" s="41"/>
      <c r="U3807" s="41"/>
      <c r="V3807" s="41"/>
    </row>
    <row r="3808" s="11" customFormat="1" ht="15" spans="1:22">
      <c r="A3808" s="21" t="s">
        <v>805</v>
      </c>
      <c r="B3808" s="22" t="s">
        <v>806</v>
      </c>
      <c r="C3808" s="42" t="s">
        <v>5430</v>
      </c>
      <c r="D3808" s="27">
        <v>53</v>
      </c>
      <c r="E3808" s="22" t="str">
        <f>VLOOKUP(A3808,[4]技术合作!$1:$1048576,3,FALSE)</f>
        <v>广东省深圳市</v>
      </c>
      <c r="F3808" s="25" t="s">
        <v>5432</v>
      </c>
      <c r="G3808" s="21" t="s">
        <v>805</v>
      </c>
      <c r="H3808" s="24"/>
      <c r="I3808" s="41"/>
      <c r="J3808" s="41"/>
      <c r="K3808" s="41"/>
      <c r="L3808" s="41"/>
      <c r="M3808" s="41"/>
      <c r="N3808" s="41"/>
      <c r="O3808" s="41"/>
      <c r="P3808" s="41"/>
      <c r="Q3808" s="41"/>
      <c r="R3808" s="41"/>
      <c r="S3808" s="41"/>
      <c r="T3808" s="41"/>
      <c r="U3808" s="41"/>
      <c r="V3808" s="41"/>
    </row>
    <row r="3809" s="11" customFormat="1" ht="15" spans="1:22">
      <c r="A3809" s="21" t="s">
        <v>805</v>
      </c>
      <c r="B3809" s="22" t="s">
        <v>806</v>
      </c>
      <c r="C3809" s="42" t="s">
        <v>5430</v>
      </c>
      <c r="D3809" s="27">
        <v>53</v>
      </c>
      <c r="E3809" s="22" t="str">
        <f>VLOOKUP(A3809,[4]技术合作!$1:$1048576,3,FALSE)</f>
        <v>广东省深圳市</v>
      </c>
      <c r="F3809" s="25" t="s">
        <v>5433</v>
      </c>
      <c r="G3809" s="21" t="s">
        <v>805</v>
      </c>
      <c r="H3809" s="24"/>
      <c r="I3809" s="41"/>
      <c r="J3809" s="41"/>
      <c r="K3809" s="41"/>
      <c r="L3809" s="41"/>
      <c r="M3809" s="41"/>
      <c r="N3809" s="41"/>
      <c r="O3809" s="41"/>
      <c r="P3809" s="41"/>
      <c r="Q3809" s="41"/>
      <c r="R3809" s="41"/>
      <c r="S3809" s="41"/>
      <c r="T3809" s="41"/>
      <c r="U3809" s="41"/>
      <c r="V3809" s="41"/>
    </row>
    <row r="3810" s="11" customFormat="1" ht="15" spans="1:22">
      <c r="A3810" s="21" t="s">
        <v>805</v>
      </c>
      <c r="B3810" s="22" t="s">
        <v>806</v>
      </c>
      <c r="C3810" s="42" t="s">
        <v>5430</v>
      </c>
      <c r="D3810" s="27">
        <v>53</v>
      </c>
      <c r="E3810" s="22" t="str">
        <f>VLOOKUP(A3810,[4]技术合作!$1:$1048576,3,FALSE)</f>
        <v>广东省深圳市</v>
      </c>
      <c r="F3810" s="25" t="s">
        <v>5434</v>
      </c>
      <c r="G3810" s="21" t="s">
        <v>805</v>
      </c>
      <c r="H3810" s="24"/>
      <c r="I3810" s="41"/>
      <c r="J3810" s="41"/>
      <c r="K3810" s="41"/>
      <c r="L3810" s="41"/>
      <c r="M3810" s="41"/>
      <c r="N3810" s="41"/>
      <c r="O3810" s="41"/>
      <c r="P3810" s="41"/>
      <c r="Q3810" s="41"/>
      <c r="R3810" s="41"/>
      <c r="S3810" s="41"/>
      <c r="T3810" s="41"/>
      <c r="U3810" s="41"/>
      <c r="V3810" s="41"/>
    </row>
    <row r="3811" s="11" customFormat="1" ht="15" spans="1:22">
      <c r="A3811" s="21" t="s">
        <v>805</v>
      </c>
      <c r="B3811" s="22" t="s">
        <v>806</v>
      </c>
      <c r="C3811" s="42" t="s">
        <v>5430</v>
      </c>
      <c r="D3811" s="27">
        <v>53</v>
      </c>
      <c r="E3811" s="22" t="str">
        <f>VLOOKUP(A3811,[4]技术合作!$1:$1048576,3,FALSE)</f>
        <v>广东省深圳市</v>
      </c>
      <c r="F3811" s="25" t="s">
        <v>5435</v>
      </c>
      <c r="G3811" s="21" t="s">
        <v>805</v>
      </c>
      <c r="H3811" s="24"/>
      <c r="I3811" s="41"/>
      <c r="J3811" s="41"/>
      <c r="K3811" s="41"/>
      <c r="L3811" s="41"/>
      <c r="M3811" s="41"/>
      <c r="N3811" s="41"/>
      <c r="O3811" s="41"/>
      <c r="P3811" s="41"/>
      <c r="Q3811" s="41"/>
      <c r="R3811" s="41"/>
      <c r="S3811" s="41"/>
      <c r="T3811" s="41"/>
      <c r="U3811" s="41"/>
      <c r="V3811" s="41"/>
    </row>
    <row r="3812" s="11" customFormat="1" ht="15" spans="1:22">
      <c r="A3812" s="21" t="s">
        <v>805</v>
      </c>
      <c r="B3812" s="22" t="s">
        <v>806</v>
      </c>
      <c r="C3812" s="42" t="s">
        <v>5430</v>
      </c>
      <c r="D3812" s="27">
        <v>53</v>
      </c>
      <c r="E3812" s="22" t="str">
        <f>VLOOKUP(A3812,[4]技术合作!$1:$1048576,3,FALSE)</f>
        <v>广东省深圳市</v>
      </c>
      <c r="F3812" s="25" t="s">
        <v>5436</v>
      </c>
      <c r="G3812" s="21" t="s">
        <v>805</v>
      </c>
      <c r="H3812" s="24"/>
      <c r="I3812" s="41"/>
      <c r="J3812" s="41"/>
      <c r="K3812" s="41"/>
      <c r="L3812" s="41"/>
      <c r="M3812" s="41"/>
      <c r="N3812" s="41"/>
      <c r="O3812" s="41"/>
      <c r="P3812" s="41"/>
      <c r="Q3812" s="41"/>
      <c r="R3812" s="41"/>
      <c r="S3812" s="41"/>
      <c r="T3812" s="41"/>
      <c r="U3812" s="41"/>
      <c r="V3812" s="41"/>
    </row>
    <row r="3813" s="11" customFormat="1" ht="15" spans="1:22">
      <c r="A3813" s="21" t="s">
        <v>805</v>
      </c>
      <c r="B3813" s="22" t="s">
        <v>806</v>
      </c>
      <c r="C3813" s="42" t="s">
        <v>5430</v>
      </c>
      <c r="D3813" s="27">
        <v>53</v>
      </c>
      <c r="E3813" s="22" t="str">
        <f>VLOOKUP(A3813,[4]技术合作!$1:$1048576,3,FALSE)</f>
        <v>广东省深圳市</v>
      </c>
      <c r="F3813" s="25" t="s">
        <v>5437</v>
      </c>
      <c r="G3813" s="21" t="s">
        <v>805</v>
      </c>
      <c r="H3813" s="24"/>
      <c r="I3813" s="41"/>
      <c r="J3813" s="41"/>
      <c r="K3813" s="41"/>
      <c r="L3813" s="41"/>
      <c r="M3813" s="41"/>
      <c r="N3813" s="41"/>
      <c r="O3813" s="41"/>
      <c r="P3813" s="41"/>
      <c r="Q3813" s="41"/>
      <c r="R3813" s="41"/>
      <c r="S3813" s="41"/>
      <c r="T3813" s="41"/>
      <c r="U3813" s="41"/>
      <c r="V3813" s="41"/>
    </row>
    <row r="3814" s="11" customFormat="1" ht="15" spans="1:22">
      <c r="A3814" s="21" t="s">
        <v>805</v>
      </c>
      <c r="B3814" s="22" t="s">
        <v>806</v>
      </c>
      <c r="C3814" s="42" t="s">
        <v>5430</v>
      </c>
      <c r="D3814" s="27">
        <v>53</v>
      </c>
      <c r="E3814" s="22" t="str">
        <f>VLOOKUP(A3814,[4]技术合作!$1:$1048576,3,FALSE)</f>
        <v>广东省深圳市</v>
      </c>
      <c r="F3814" s="25" t="s">
        <v>5438</v>
      </c>
      <c r="G3814" s="21" t="s">
        <v>805</v>
      </c>
      <c r="H3814" s="24"/>
      <c r="I3814" s="41"/>
      <c r="J3814" s="41"/>
      <c r="K3814" s="41"/>
      <c r="L3814" s="41"/>
      <c r="M3814" s="41"/>
      <c r="N3814" s="41"/>
      <c r="O3814" s="41"/>
      <c r="P3814" s="41"/>
      <c r="Q3814" s="41"/>
      <c r="R3814" s="41"/>
      <c r="S3814" s="41"/>
      <c r="T3814" s="41"/>
      <c r="U3814" s="41"/>
      <c r="V3814" s="41"/>
    </row>
    <row r="3815" s="11" customFormat="1" ht="15" spans="1:22">
      <c r="A3815" s="21" t="s">
        <v>805</v>
      </c>
      <c r="B3815" s="22" t="s">
        <v>806</v>
      </c>
      <c r="C3815" s="42" t="s">
        <v>5430</v>
      </c>
      <c r="D3815" s="27">
        <v>53</v>
      </c>
      <c r="E3815" s="22" t="str">
        <f>VLOOKUP(A3815,[4]技术合作!$1:$1048576,3,FALSE)</f>
        <v>广东省深圳市</v>
      </c>
      <c r="F3815" s="25" t="s">
        <v>5439</v>
      </c>
      <c r="G3815" s="21" t="s">
        <v>805</v>
      </c>
      <c r="H3815" s="24"/>
      <c r="I3815" s="41"/>
      <c r="J3815" s="41"/>
      <c r="K3815" s="41"/>
      <c r="L3815" s="41"/>
      <c r="M3815" s="41"/>
      <c r="N3815" s="41"/>
      <c r="O3815" s="41"/>
      <c r="P3815" s="41"/>
      <c r="Q3815" s="41"/>
      <c r="R3815" s="41"/>
      <c r="S3815" s="41"/>
      <c r="T3815" s="41"/>
      <c r="U3815" s="41"/>
      <c r="V3815" s="41"/>
    </row>
    <row r="3816" s="11" customFormat="1" ht="15" spans="1:22">
      <c r="A3816" s="21" t="s">
        <v>805</v>
      </c>
      <c r="B3816" s="22" t="s">
        <v>806</v>
      </c>
      <c r="C3816" s="42" t="s">
        <v>5430</v>
      </c>
      <c r="D3816" s="27">
        <v>53</v>
      </c>
      <c r="E3816" s="22" t="str">
        <f>VLOOKUP(A3816,[4]技术合作!$1:$1048576,3,FALSE)</f>
        <v>广东省深圳市</v>
      </c>
      <c r="F3816" s="25" t="s">
        <v>5440</v>
      </c>
      <c r="G3816" s="21" t="s">
        <v>805</v>
      </c>
      <c r="H3816" s="24"/>
      <c r="I3816" s="41"/>
      <c r="J3816" s="41"/>
      <c r="K3816" s="41"/>
      <c r="L3816" s="41"/>
      <c r="M3816" s="41"/>
      <c r="N3816" s="41"/>
      <c r="O3816" s="41"/>
      <c r="P3816" s="41"/>
      <c r="Q3816" s="41"/>
      <c r="R3816" s="41"/>
      <c r="S3816" s="41"/>
      <c r="T3816" s="41"/>
      <c r="U3816" s="41"/>
      <c r="V3816" s="41"/>
    </row>
    <row r="3817" s="11" customFormat="1" ht="15" spans="1:22">
      <c r="A3817" s="21" t="s">
        <v>805</v>
      </c>
      <c r="B3817" s="22" t="s">
        <v>806</v>
      </c>
      <c r="C3817" s="42" t="s">
        <v>5430</v>
      </c>
      <c r="D3817" s="27">
        <v>53</v>
      </c>
      <c r="E3817" s="22" t="str">
        <f>VLOOKUP(A3817,[4]技术合作!$1:$1048576,3,FALSE)</f>
        <v>广东省深圳市</v>
      </c>
      <c r="F3817" s="25" t="s">
        <v>5441</v>
      </c>
      <c r="G3817" s="21" t="s">
        <v>805</v>
      </c>
      <c r="H3817" s="24"/>
      <c r="I3817" s="41"/>
      <c r="J3817" s="41"/>
      <c r="K3817" s="41"/>
      <c r="L3817" s="41"/>
      <c r="M3817" s="41"/>
      <c r="N3817" s="41"/>
      <c r="O3817" s="41"/>
      <c r="P3817" s="41"/>
      <c r="Q3817" s="41"/>
      <c r="R3817" s="41"/>
      <c r="S3817" s="41"/>
      <c r="T3817" s="41"/>
      <c r="U3817" s="41"/>
      <c r="V3817" s="41"/>
    </row>
    <row r="3818" s="11" customFormat="1" ht="15" spans="1:22">
      <c r="A3818" s="21" t="s">
        <v>805</v>
      </c>
      <c r="B3818" s="22" t="s">
        <v>806</v>
      </c>
      <c r="C3818" s="42" t="s">
        <v>5430</v>
      </c>
      <c r="D3818" s="27">
        <v>53</v>
      </c>
      <c r="E3818" s="22" t="str">
        <f>VLOOKUP(A3818,[4]技术合作!$1:$1048576,3,FALSE)</f>
        <v>广东省深圳市</v>
      </c>
      <c r="F3818" s="25" t="s">
        <v>5442</v>
      </c>
      <c r="G3818" s="21" t="s">
        <v>805</v>
      </c>
      <c r="H3818" s="24"/>
      <c r="I3818" s="41"/>
      <c r="J3818" s="41"/>
      <c r="K3818" s="41"/>
      <c r="L3818" s="41"/>
      <c r="M3818" s="41"/>
      <c r="N3818" s="41"/>
      <c r="O3818" s="41"/>
      <c r="P3818" s="41"/>
      <c r="Q3818" s="41"/>
      <c r="R3818" s="41"/>
      <c r="S3818" s="41"/>
      <c r="T3818" s="41"/>
      <c r="U3818" s="41"/>
      <c r="V3818" s="41"/>
    </row>
    <row r="3819" s="11" customFormat="1" ht="15" spans="1:22">
      <c r="A3819" s="21" t="s">
        <v>805</v>
      </c>
      <c r="B3819" s="22" t="s">
        <v>806</v>
      </c>
      <c r="C3819" s="42" t="s">
        <v>5430</v>
      </c>
      <c r="D3819" s="27">
        <v>53</v>
      </c>
      <c r="E3819" s="22" t="str">
        <f>VLOOKUP(A3819,[4]技术合作!$1:$1048576,3,FALSE)</f>
        <v>广东省深圳市</v>
      </c>
      <c r="F3819" s="25" t="s">
        <v>5443</v>
      </c>
      <c r="G3819" s="21" t="s">
        <v>805</v>
      </c>
      <c r="H3819" s="24"/>
      <c r="I3819" s="41"/>
      <c r="J3819" s="41"/>
      <c r="K3819" s="41"/>
      <c r="L3819" s="41"/>
      <c r="M3819" s="41"/>
      <c r="N3819" s="41"/>
      <c r="O3819" s="41"/>
      <c r="P3819" s="41"/>
      <c r="Q3819" s="41"/>
      <c r="R3819" s="41"/>
      <c r="S3819" s="41"/>
      <c r="T3819" s="41"/>
      <c r="U3819" s="41"/>
      <c r="V3819" s="41"/>
    </row>
    <row r="3820" s="11" customFormat="1" ht="15" spans="1:22">
      <c r="A3820" s="21" t="s">
        <v>805</v>
      </c>
      <c r="B3820" s="22" t="s">
        <v>806</v>
      </c>
      <c r="C3820" s="42" t="s">
        <v>5430</v>
      </c>
      <c r="D3820" s="27">
        <v>53</v>
      </c>
      <c r="E3820" s="22" t="str">
        <f>VLOOKUP(A3820,[4]技术合作!$1:$1048576,3,FALSE)</f>
        <v>广东省深圳市</v>
      </c>
      <c r="F3820" s="25" t="s">
        <v>5444</v>
      </c>
      <c r="G3820" s="21" t="s">
        <v>805</v>
      </c>
      <c r="H3820" s="24"/>
      <c r="I3820" s="41"/>
      <c r="J3820" s="41"/>
      <c r="K3820" s="41"/>
      <c r="L3820" s="41"/>
      <c r="M3820" s="41"/>
      <c r="N3820" s="41"/>
      <c r="O3820" s="41"/>
      <c r="P3820" s="41"/>
      <c r="Q3820" s="41"/>
      <c r="R3820" s="41"/>
      <c r="S3820" s="41"/>
      <c r="T3820" s="41"/>
      <c r="U3820" s="41"/>
      <c r="V3820" s="41"/>
    </row>
    <row r="3821" s="11" customFormat="1" ht="15" spans="1:22">
      <c r="A3821" s="21" t="s">
        <v>805</v>
      </c>
      <c r="B3821" s="22" t="s">
        <v>806</v>
      </c>
      <c r="C3821" s="42" t="s">
        <v>5430</v>
      </c>
      <c r="D3821" s="27">
        <v>53</v>
      </c>
      <c r="E3821" s="22" t="str">
        <f>VLOOKUP(A3821,[4]技术合作!$1:$1048576,3,FALSE)</f>
        <v>广东省深圳市</v>
      </c>
      <c r="F3821" s="25" t="s">
        <v>5445</v>
      </c>
      <c r="G3821" s="21" t="s">
        <v>805</v>
      </c>
      <c r="H3821" s="24"/>
      <c r="I3821" s="41"/>
      <c r="J3821" s="41"/>
      <c r="K3821" s="41"/>
      <c r="L3821" s="41"/>
      <c r="M3821" s="41"/>
      <c r="N3821" s="41"/>
      <c r="O3821" s="41"/>
      <c r="P3821" s="41"/>
      <c r="Q3821" s="41"/>
      <c r="R3821" s="41"/>
      <c r="S3821" s="41"/>
      <c r="T3821" s="41"/>
      <c r="U3821" s="41"/>
      <c r="V3821" s="41"/>
    </row>
    <row r="3822" s="11" customFormat="1" ht="15" spans="1:22">
      <c r="A3822" s="21" t="s">
        <v>805</v>
      </c>
      <c r="B3822" s="22" t="s">
        <v>806</v>
      </c>
      <c r="C3822" s="42" t="s">
        <v>5430</v>
      </c>
      <c r="D3822" s="27">
        <v>53</v>
      </c>
      <c r="E3822" s="22" t="str">
        <f>VLOOKUP(A3822,[4]技术合作!$1:$1048576,3,FALSE)</f>
        <v>广东省深圳市</v>
      </c>
      <c r="F3822" s="25" t="s">
        <v>5446</v>
      </c>
      <c r="G3822" s="21" t="s">
        <v>805</v>
      </c>
      <c r="H3822" s="24"/>
      <c r="I3822" s="41"/>
      <c r="J3822" s="41"/>
      <c r="K3822" s="41"/>
      <c r="L3822" s="41"/>
      <c r="M3822" s="41"/>
      <c r="N3822" s="41"/>
      <c r="O3822" s="41"/>
      <c r="P3822" s="41"/>
      <c r="Q3822" s="41"/>
      <c r="R3822" s="41"/>
      <c r="S3822" s="41"/>
      <c r="T3822" s="41"/>
      <c r="U3822" s="41"/>
      <c r="V3822" s="41"/>
    </row>
    <row r="3823" s="11" customFormat="1" ht="15" spans="1:22">
      <c r="A3823" s="21" t="s">
        <v>805</v>
      </c>
      <c r="B3823" s="22" t="s">
        <v>806</v>
      </c>
      <c r="C3823" s="42" t="s">
        <v>5430</v>
      </c>
      <c r="D3823" s="27">
        <v>53</v>
      </c>
      <c r="E3823" s="22" t="str">
        <f>VLOOKUP(A3823,[4]技术合作!$1:$1048576,3,FALSE)</f>
        <v>广东省深圳市</v>
      </c>
      <c r="F3823" s="25" t="s">
        <v>5447</v>
      </c>
      <c r="G3823" s="21" t="s">
        <v>805</v>
      </c>
      <c r="H3823" s="24"/>
      <c r="I3823" s="41"/>
      <c r="J3823" s="41"/>
      <c r="K3823" s="41"/>
      <c r="L3823" s="41"/>
      <c r="M3823" s="41"/>
      <c r="N3823" s="41"/>
      <c r="O3823" s="41"/>
      <c r="P3823" s="41"/>
      <c r="Q3823" s="41"/>
      <c r="R3823" s="41"/>
      <c r="S3823" s="41"/>
      <c r="T3823" s="41"/>
      <c r="U3823" s="41"/>
      <c r="V3823" s="41"/>
    </row>
    <row r="3824" s="11" customFormat="1" ht="15" spans="1:22">
      <c r="A3824" s="21" t="s">
        <v>805</v>
      </c>
      <c r="B3824" s="22" t="s">
        <v>806</v>
      </c>
      <c r="C3824" s="42" t="s">
        <v>5430</v>
      </c>
      <c r="D3824" s="27">
        <v>53</v>
      </c>
      <c r="E3824" s="22" t="str">
        <f>VLOOKUP(A3824,[4]技术合作!$1:$1048576,3,FALSE)</f>
        <v>广东省深圳市</v>
      </c>
      <c r="F3824" s="25" t="s">
        <v>5448</v>
      </c>
      <c r="G3824" s="21" t="s">
        <v>805</v>
      </c>
      <c r="H3824" s="24"/>
      <c r="I3824" s="41"/>
      <c r="J3824" s="41"/>
      <c r="K3824" s="41"/>
      <c r="L3824" s="41"/>
      <c r="M3824" s="41"/>
      <c r="N3824" s="41"/>
      <c r="O3824" s="41"/>
      <c r="P3824" s="41"/>
      <c r="Q3824" s="41"/>
      <c r="R3824" s="41"/>
      <c r="S3824" s="41"/>
      <c r="T3824" s="41"/>
      <c r="U3824" s="41"/>
      <c r="V3824" s="41"/>
    </row>
    <row r="3825" s="11" customFormat="1" ht="15" spans="1:22">
      <c r="A3825" s="21" t="s">
        <v>805</v>
      </c>
      <c r="B3825" s="22" t="s">
        <v>806</v>
      </c>
      <c r="C3825" s="42" t="s">
        <v>5430</v>
      </c>
      <c r="D3825" s="27">
        <v>53</v>
      </c>
      <c r="E3825" s="22" t="str">
        <f>VLOOKUP(A3825,[4]技术合作!$1:$1048576,3,FALSE)</f>
        <v>广东省深圳市</v>
      </c>
      <c r="F3825" s="25" t="s">
        <v>5449</v>
      </c>
      <c r="G3825" s="21" t="s">
        <v>805</v>
      </c>
      <c r="H3825" s="24"/>
      <c r="I3825" s="41"/>
      <c r="J3825" s="41"/>
      <c r="K3825" s="41"/>
      <c r="L3825" s="41"/>
      <c r="M3825" s="41"/>
      <c r="N3825" s="41"/>
      <c r="O3825" s="41"/>
      <c r="P3825" s="41"/>
      <c r="Q3825" s="41"/>
      <c r="R3825" s="41"/>
      <c r="S3825" s="41"/>
      <c r="T3825" s="41"/>
      <c r="U3825" s="41"/>
      <c r="V3825" s="41"/>
    </row>
    <row r="3826" s="11" customFormat="1" ht="15" spans="1:22">
      <c r="A3826" s="21" t="s">
        <v>805</v>
      </c>
      <c r="B3826" s="22" t="s">
        <v>806</v>
      </c>
      <c r="C3826" s="42" t="s">
        <v>5430</v>
      </c>
      <c r="D3826" s="27">
        <v>53</v>
      </c>
      <c r="E3826" s="22" t="str">
        <f>VLOOKUP(A3826,[4]技术合作!$1:$1048576,3,FALSE)</f>
        <v>广东省深圳市</v>
      </c>
      <c r="F3826" s="25" t="s">
        <v>5450</v>
      </c>
      <c r="G3826" s="21" t="s">
        <v>805</v>
      </c>
      <c r="H3826" s="24"/>
      <c r="I3826" s="41"/>
      <c r="J3826" s="41"/>
      <c r="K3826" s="41"/>
      <c r="L3826" s="41"/>
      <c r="M3826" s="41"/>
      <c r="N3826" s="41"/>
      <c r="O3826" s="41"/>
      <c r="P3826" s="41"/>
      <c r="Q3826" s="41"/>
      <c r="R3826" s="41"/>
      <c r="S3826" s="41"/>
      <c r="T3826" s="41"/>
      <c r="U3826" s="41"/>
      <c r="V3826" s="41"/>
    </row>
    <row r="3827" s="11" customFormat="1" ht="15" spans="1:22">
      <c r="A3827" s="21" t="s">
        <v>805</v>
      </c>
      <c r="B3827" s="22" t="s">
        <v>806</v>
      </c>
      <c r="C3827" s="42" t="s">
        <v>5430</v>
      </c>
      <c r="D3827" s="27">
        <v>53</v>
      </c>
      <c r="E3827" s="22" t="str">
        <f>VLOOKUP(A3827,[4]技术合作!$1:$1048576,3,FALSE)</f>
        <v>广东省深圳市</v>
      </c>
      <c r="F3827" s="25" t="s">
        <v>5451</v>
      </c>
      <c r="G3827" s="21" t="s">
        <v>805</v>
      </c>
      <c r="H3827" s="24"/>
      <c r="I3827" s="41"/>
      <c r="J3827" s="41"/>
      <c r="K3827" s="41"/>
      <c r="L3827" s="41"/>
      <c r="M3827" s="41"/>
      <c r="N3827" s="41"/>
      <c r="O3827" s="41"/>
      <c r="P3827" s="41"/>
      <c r="Q3827" s="41"/>
      <c r="R3827" s="41"/>
      <c r="S3827" s="41"/>
      <c r="T3827" s="41"/>
      <c r="U3827" s="41"/>
      <c r="V3827" s="41"/>
    </row>
    <row r="3828" s="11" customFormat="1" ht="15" spans="1:22">
      <c r="A3828" s="21" t="s">
        <v>805</v>
      </c>
      <c r="B3828" s="22" t="s">
        <v>806</v>
      </c>
      <c r="C3828" s="42" t="s">
        <v>5430</v>
      </c>
      <c r="D3828" s="27">
        <v>53</v>
      </c>
      <c r="E3828" s="22" t="str">
        <f>VLOOKUP(A3828,[4]技术合作!$1:$1048576,3,FALSE)</f>
        <v>广东省深圳市</v>
      </c>
      <c r="F3828" s="25" t="s">
        <v>5452</v>
      </c>
      <c r="G3828" s="21" t="s">
        <v>805</v>
      </c>
      <c r="H3828" s="24"/>
      <c r="I3828" s="41"/>
      <c r="J3828" s="41"/>
      <c r="K3828" s="41"/>
      <c r="L3828" s="41"/>
      <c r="M3828" s="41"/>
      <c r="N3828" s="41"/>
      <c r="O3828" s="41"/>
      <c r="P3828" s="41"/>
      <c r="Q3828" s="41"/>
      <c r="R3828" s="41"/>
      <c r="S3828" s="41"/>
      <c r="T3828" s="41"/>
      <c r="U3828" s="41"/>
      <c r="V3828" s="41"/>
    </row>
    <row r="3829" s="11" customFormat="1" ht="15" spans="1:22">
      <c r="A3829" s="21" t="s">
        <v>805</v>
      </c>
      <c r="B3829" s="22" t="s">
        <v>806</v>
      </c>
      <c r="C3829" s="42" t="s">
        <v>5430</v>
      </c>
      <c r="D3829" s="27">
        <v>53</v>
      </c>
      <c r="E3829" s="22" t="str">
        <f>VLOOKUP(A3829,[4]技术合作!$1:$1048576,3,FALSE)</f>
        <v>广东省深圳市</v>
      </c>
      <c r="F3829" s="25" t="s">
        <v>5453</v>
      </c>
      <c r="G3829" s="21" t="s">
        <v>805</v>
      </c>
      <c r="H3829" s="24"/>
      <c r="I3829" s="41"/>
      <c r="J3829" s="41"/>
      <c r="K3829" s="41"/>
      <c r="L3829" s="41"/>
      <c r="M3829" s="41"/>
      <c r="N3829" s="41"/>
      <c r="O3829" s="41"/>
      <c r="P3829" s="41"/>
      <c r="Q3829" s="41"/>
      <c r="R3829" s="41"/>
      <c r="S3829" s="41"/>
      <c r="T3829" s="41"/>
      <c r="U3829" s="41"/>
      <c r="V3829" s="41"/>
    </row>
    <row r="3830" s="11" customFormat="1" ht="15" spans="1:22">
      <c r="A3830" s="21" t="s">
        <v>805</v>
      </c>
      <c r="B3830" s="22" t="s">
        <v>806</v>
      </c>
      <c r="C3830" s="42" t="s">
        <v>5430</v>
      </c>
      <c r="D3830" s="27">
        <v>53</v>
      </c>
      <c r="E3830" s="22" t="str">
        <f>VLOOKUP(A3830,[4]技术合作!$1:$1048576,3,FALSE)</f>
        <v>广东省深圳市</v>
      </c>
      <c r="F3830" s="25" t="s">
        <v>5454</v>
      </c>
      <c r="G3830" s="21" t="s">
        <v>805</v>
      </c>
      <c r="H3830" s="24"/>
      <c r="I3830" s="41"/>
      <c r="J3830" s="41"/>
      <c r="K3830" s="41"/>
      <c r="L3830" s="41"/>
      <c r="M3830" s="41"/>
      <c r="N3830" s="41"/>
      <c r="O3830" s="41"/>
      <c r="P3830" s="41"/>
      <c r="Q3830" s="41"/>
      <c r="R3830" s="41"/>
      <c r="S3830" s="41"/>
      <c r="T3830" s="41"/>
      <c r="U3830" s="41"/>
      <c r="V3830" s="41"/>
    </row>
    <row r="3831" s="11" customFormat="1" ht="15" spans="1:22">
      <c r="A3831" s="21" t="s">
        <v>805</v>
      </c>
      <c r="B3831" s="22" t="s">
        <v>806</v>
      </c>
      <c r="C3831" s="42" t="s">
        <v>5430</v>
      </c>
      <c r="D3831" s="27">
        <v>53</v>
      </c>
      <c r="E3831" s="22" t="str">
        <f>VLOOKUP(A3831,[4]技术合作!$1:$1048576,3,FALSE)</f>
        <v>广东省深圳市</v>
      </c>
      <c r="F3831" s="25" t="s">
        <v>5455</v>
      </c>
      <c r="G3831" s="21" t="s">
        <v>805</v>
      </c>
      <c r="H3831" s="24"/>
      <c r="I3831" s="41"/>
      <c r="J3831" s="41"/>
      <c r="K3831" s="41"/>
      <c r="L3831" s="41"/>
      <c r="M3831" s="41"/>
      <c r="N3831" s="41"/>
      <c r="O3831" s="41"/>
      <c r="P3831" s="41"/>
      <c r="Q3831" s="41"/>
      <c r="R3831" s="41"/>
      <c r="S3831" s="41"/>
      <c r="T3831" s="41"/>
      <c r="U3831" s="41"/>
      <c r="V3831" s="41"/>
    </row>
    <row r="3832" s="11" customFormat="1" ht="15" spans="1:22">
      <c r="A3832" s="21" t="s">
        <v>805</v>
      </c>
      <c r="B3832" s="22" t="s">
        <v>806</v>
      </c>
      <c r="C3832" s="42" t="s">
        <v>5430</v>
      </c>
      <c r="D3832" s="27">
        <v>53</v>
      </c>
      <c r="E3832" s="22" t="str">
        <f>VLOOKUP(A3832,[4]技术合作!$1:$1048576,3,FALSE)</f>
        <v>广东省深圳市</v>
      </c>
      <c r="F3832" s="25" t="s">
        <v>5456</v>
      </c>
      <c r="G3832" s="21" t="s">
        <v>805</v>
      </c>
      <c r="H3832" s="24"/>
      <c r="I3832" s="41"/>
      <c r="J3832" s="41"/>
      <c r="K3832" s="41"/>
      <c r="L3832" s="41"/>
      <c r="M3832" s="41"/>
      <c r="N3832" s="41"/>
      <c r="O3832" s="41"/>
      <c r="P3832" s="41"/>
      <c r="Q3832" s="41"/>
      <c r="R3832" s="41"/>
      <c r="S3832" s="41"/>
      <c r="T3832" s="41"/>
      <c r="U3832" s="41"/>
      <c r="V3832" s="41"/>
    </row>
    <row r="3833" s="11" customFormat="1" ht="15" spans="1:22">
      <c r="A3833" s="21" t="s">
        <v>805</v>
      </c>
      <c r="B3833" s="22" t="s">
        <v>806</v>
      </c>
      <c r="C3833" s="42" t="s">
        <v>5430</v>
      </c>
      <c r="D3833" s="27">
        <v>53</v>
      </c>
      <c r="E3833" s="22" t="str">
        <f>VLOOKUP(A3833,[4]技术合作!$1:$1048576,3,FALSE)</f>
        <v>广东省深圳市</v>
      </c>
      <c r="F3833" s="25" t="s">
        <v>5457</v>
      </c>
      <c r="G3833" s="21" t="s">
        <v>805</v>
      </c>
      <c r="H3833" s="24"/>
      <c r="I3833" s="41"/>
      <c r="J3833" s="41"/>
      <c r="K3833" s="41"/>
      <c r="L3833" s="41"/>
      <c r="M3833" s="41"/>
      <c r="N3833" s="41"/>
      <c r="O3833" s="41"/>
      <c r="P3833" s="41"/>
      <c r="Q3833" s="41"/>
      <c r="R3833" s="41"/>
      <c r="S3833" s="41"/>
      <c r="T3833" s="41"/>
      <c r="U3833" s="41"/>
      <c r="V3833" s="41"/>
    </row>
    <row r="3834" s="11" customFormat="1" ht="15" spans="1:22">
      <c r="A3834" s="21" t="s">
        <v>805</v>
      </c>
      <c r="B3834" s="22" t="s">
        <v>806</v>
      </c>
      <c r="C3834" s="42" t="s">
        <v>5430</v>
      </c>
      <c r="D3834" s="27">
        <v>53</v>
      </c>
      <c r="E3834" s="22" t="str">
        <f>VLOOKUP(A3834,[4]技术合作!$1:$1048576,3,FALSE)</f>
        <v>广东省深圳市</v>
      </c>
      <c r="F3834" s="25" t="s">
        <v>5458</v>
      </c>
      <c r="G3834" s="21" t="s">
        <v>805</v>
      </c>
      <c r="H3834" s="24"/>
      <c r="I3834" s="41"/>
      <c r="J3834" s="41"/>
      <c r="K3834" s="41"/>
      <c r="L3834" s="41"/>
      <c r="M3834" s="41"/>
      <c r="N3834" s="41"/>
      <c r="O3834" s="41"/>
      <c r="P3834" s="41"/>
      <c r="Q3834" s="41"/>
      <c r="R3834" s="41"/>
      <c r="S3834" s="41"/>
      <c r="T3834" s="41"/>
      <c r="U3834" s="41"/>
      <c r="V3834" s="41"/>
    </row>
    <row r="3835" s="11" customFormat="1" ht="15" spans="1:22">
      <c r="A3835" s="21" t="s">
        <v>805</v>
      </c>
      <c r="B3835" s="22" t="s">
        <v>806</v>
      </c>
      <c r="C3835" s="42" t="s">
        <v>5430</v>
      </c>
      <c r="D3835" s="27">
        <v>53</v>
      </c>
      <c r="E3835" s="22" t="str">
        <f>VLOOKUP(A3835,[4]技术合作!$1:$1048576,3,FALSE)</f>
        <v>广东省深圳市</v>
      </c>
      <c r="F3835" s="25" t="s">
        <v>5459</v>
      </c>
      <c r="G3835" s="21" t="s">
        <v>805</v>
      </c>
      <c r="H3835" s="24"/>
      <c r="I3835" s="41"/>
      <c r="J3835" s="41"/>
      <c r="K3835" s="41"/>
      <c r="L3835" s="41"/>
      <c r="M3835" s="41"/>
      <c r="N3835" s="41"/>
      <c r="O3835" s="41"/>
      <c r="P3835" s="41"/>
      <c r="Q3835" s="41"/>
      <c r="R3835" s="41"/>
      <c r="S3835" s="41"/>
      <c r="T3835" s="41"/>
      <c r="U3835" s="41"/>
      <c r="V3835" s="41"/>
    </row>
    <row r="3836" s="11" customFormat="1" ht="15" spans="1:22">
      <c r="A3836" s="21" t="s">
        <v>805</v>
      </c>
      <c r="B3836" s="22" t="s">
        <v>806</v>
      </c>
      <c r="C3836" s="42" t="s">
        <v>5430</v>
      </c>
      <c r="D3836" s="27">
        <v>53</v>
      </c>
      <c r="E3836" s="22" t="str">
        <f>VLOOKUP(A3836,[4]技术合作!$1:$1048576,3,FALSE)</f>
        <v>广东省深圳市</v>
      </c>
      <c r="F3836" s="25" t="s">
        <v>5460</v>
      </c>
      <c r="G3836" s="21" t="s">
        <v>805</v>
      </c>
      <c r="H3836" s="24"/>
      <c r="I3836" s="41"/>
      <c r="J3836" s="41"/>
      <c r="K3836" s="41"/>
      <c r="L3836" s="41"/>
      <c r="M3836" s="41"/>
      <c r="N3836" s="41"/>
      <c r="O3836" s="41"/>
      <c r="P3836" s="41"/>
      <c r="Q3836" s="41"/>
      <c r="R3836" s="41"/>
      <c r="S3836" s="41"/>
      <c r="T3836" s="41"/>
      <c r="U3836" s="41"/>
      <c r="V3836" s="41"/>
    </row>
    <row r="3837" s="11" customFormat="1" ht="15" spans="1:22">
      <c r="A3837" s="21" t="s">
        <v>805</v>
      </c>
      <c r="B3837" s="22" t="s">
        <v>806</v>
      </c>
      <c r="C3837" s="42" t="s">
        <v>5430</v>
      </c>
      <c r="D3837" s="27">
        <v>53</v>
      </c>
      <c r="E3837" s="22" t="str">
        <f>VLOOKUP(A3837,[4]技术合作!$1:$1048576,3,FALSE)</f>
        <v>广东省深圳市</v>
      </c>
      <c r="F3837" s="25" t="s">
        <v>5461</v>
      </c>
      <c r="G3837" s="21" t="s">
        <v>805</v>
      </c>
      <c r="H3837" s="24"/>
      <c r="I3837" s="41"/>
      <c r="J3837" s="41"/>
      <c r="K3837" s="41"/>
      <c r="L3837" s="41"/>
      <c r="M3837" s="41"/>
      <c r="N3837" s="41"/>
      <c r="O3837" s="41"/>
      <c r="P3837" s="41"/>
      <c r="Q3837" s="41"/>
      <c r="R3837" s="41"/>
      <c r="S3837" s="41"/>
      <c r="T3837" s="41"/>
      <c r="U3837" s="41"/>
      <c r="V3837" s="41"/>
    </row>
    <row r="3838" s="11" customFormat="1" ht="15" spans="1:22">
      <c r="A3838" s="21" t="s">
        <v>805</v>
      </c>
      <c r="B3838" s="22" t="s">
        <v>806</v>
      </c>
      <c r="C3838" s="42" t="s">
        <v>5430</v>
      </c>
      <c r="D3838" s="27">
        <v>53</v>
      </c>
      <c r="E3838" s="22" t="str">
        <f>VLOOKUP(A3838,[4]技术合作!$1:$1048576,3,FALSE)</f>
        <v>广东省深圳市</v>
      </c>
      <c r="F3838" s="25" t="s">
        <v>5462</v>
      </c>
      <c r="G3838" s="21" t="s">
        <v>805</v>
      </c>
      <c r="H3838" s="24"/>
      <c r="I3838" s="41"/>
      <c r="J3838" s="41"/>
      <c r="K3838" s="41"/>
      <c r="L3838" s="41"/>
      <c r="M3838" s="41"/>
      <c r="N3838" s="41"/>
      <c r="O3838" s="41"/>
      <c r="P3838" s="41"/>
      <c r="Q3838" s="41"/>
      <c r="R3838" s="41"/>
      <c r="S3838" s="41"/>
      <c r="T3838" s="41"/>
      <c r="U3838" s="41"/>
      <c r="V3838" s="41"/>
    </row>
    <row r="3839" s="11" customFormat="1" ht="15" spans="1:22">
      <c r="A3839" s="21" t="s">
        <v>805</v>
      </c>
      <c r="B3839" s="22" t="s">
        <v>806</v>
      </c>
      <c r="C3839" s="42" t="s">
        <v>5430</v>
      </c>
      <c r="D3839" s="27">
        <v>53</v>
      </c>
      <c r="E3839" s="22" t="str">
        <f>VLOOKUP(A3839,[4]技术合作!$1:$1048576,3,FALSE)</f>
        <v>广东省深圳市</v>
      </c>
      <c r="F3839" s="25" t="s">
        <v>5463</v>
      </c>
      <c r="G3839" s="21" t="s">
        <v>805</v>
      </c>
      <c r="H3839" s="24"/>
      <c r="I3839" s="41"/>
      <c r="J3839" s="41"/>
      <c r="K3839" s="41"/>
      <c r="L3839" s="41"/>
      <c r="M3839" s="41"/>
      <c r="N3839" s="41"/>
      <c r="O3839" s="41"/>
      <c r="P3839" s="41"/>
      <c r="Q3839" s="41"/>
      <c r="R3839" s="41"/>
      <c r="S3839" s="41"/>
      <c r="T3839" s="41"/>
      <c r="U3839" s="41"/>
      <c r="V3839" s="41"/>
    </row>
    <row r="3840" s="11" customFormat="1" ht="15" spans="1:22">
      <c r="A3840" s="21" t="s">
        <v>805</v>
      </c>
      <c r="B3840" s="22" t="s">
        <v>806</v>
      </c>
      <c r="C3840" s="42" t="s">
        <v>5430</v>
      </c>
      <c r="D3840" s="27">
        <v>53</v>
      </c>
      <c r="E3840" s="22" t="str">
        <f>VLOOKUP(A3840,[4]技术合作!$1:$1048576,3,FALSE)</f>
        <v>广东省深圳市</v>
      </c>
      <c r="F3840" s="25" t="s">
        <v>5464</v>
      </c>
      <c r="G3840" s="21" t="s">
        <v>805</v>
      </c>
      <c r="H3840" s="24"/>
      <c r="I3840" s="41"/>
      <c r="J3840" s="41"/>
      <c r="K3840" s="41"/>
      <c r="L3840" s="41"/>
      <c r="M3840" s="41"/>
      <c r="N3840" s="41"/>
      <c r="O3840" s="41"/>
      <c r="P3840" s="41"/>
      <c r="Q3840" s="41"/>
      <c r="R3840" s="41"/>
      <c r="S3840" s="41"/>
      <c r="T3840" s="41"/>
      <c r="U3840" s="41"/>
      <c r="V3840" s="41"/>
    </row>
    <row r="3841" s="11" customFormat="1" ht="15" spans="1:22">
      <c r="A3841" s="21" t="s">
        <v>805</v>
      </c>
      <c r="B3841" s="22" t="s">
        <v>806</v>
      </c>
      <c r="C3841" s="42" t="s">
        <v>5430</v>
      </c>
      <c r="D3841" s="27">
        <v>53</v>
      </c>
      <c r="E3841" s="22" t="str">
        <f>VLOOKUP(A3841,[4]技术合作!$1:$1048576,3,FALSE)</f>
        <v>广东省深圳市</v>
      </c>
      <c r="F3841" s="25" t="s">
        <v>5465</v>
      </c>
      <c r="G3841" s="21" t="s">
        <v>805</v>
      </c>
      <c r="H3841" s="24"/>
      <c r="I3841" s="41"/>
      <c r="J3841" s="41"/>
      <c r="K3841" s="41"/>
      <c r="L3841" s="41"/>
      <c r="M3841" s="41"/>
      <c r="N3841" s="41"/>
      <c r="O3841" s="41"/>
      <c r="P3841" s="41"/>
      <c r="Q3841" s="41"/>
      <c r="R3841" s="41"/>
      <c r="S3841" s="41"/>
      <c r="T3841" s="41"/>
      <c r="U3841" s="41"/>
      <c r="V3841" s="41"/>
    </row>
    <row r="3842" s="11" customFormat="1" ht="15" spans="1:22">
      <c r="A3842" s="21" t="s">
        <v>805</v>
      </c>
      <c r="B3842" s="22" t="s">
        <v>806</v>
      </c>
      <c r="C3842" s="42" t="s">
        <v>5430</v>
      </c>
      <c r="D3842" s="27">
        <v>53</v>
      </c>
      <c r="E3842" s="22" t="str">
        <f>VLOOKUP(A3842,[4]技术合作!$1:$1048576,3,FALSE)</f>
        <v>广东省深圳市</v>
      </c>
      <c r="F3842" s="25" t="s">
        <v>5466</v>
      </c>
      <c r="G3842" s="21" t="s">
        <v>805</v>
      </c>
      <c r="H3842" s="24"/>
      <c r="I3842" s="41"/>
      <c r="J3842" s="41"/>
      <c r="K3842" s="41"/>
      <c r="L3842" s="41"/>
      <c r="M3842" s="41"/>
      <c r="N3842" s="41"/>
      <c r="O3842" s="41"/>
      <c r="P3842" s="41"/>
      <c r="Q3842" s="41"/>
      <c r="R3842" s="41"/>
      <c r="S3842" s="41"/>
      <c r="T3842" s="41"/>
      <c r="U3842" s="41"/>
      <c r="V3842" s="41"/>
    </row>
    <row r="3843" s="11" customFormat="1" ht="15" spans="1:22">
      <c r="A3843" s="21" t="s">
        <v>805</v>
      </c>
      <c r="B3843" s="22" t="s">
        <v>806</v>
      </c>
      <c r="C3843" s="42" t="s">
        <v>5430</v>
      </c>
      <c r="D3843" s="27">
        <v>53</v>
      </c>
      <c r="E3843" s="22" t="str">
        <f>VLOOKUP(A3843,[4]技术合作!$1:$1048576,3,FALSE)</f>
        <v>广东省深圳市</v>
      </c>
      <c r="F3843" s="25" t="s">
        <v>5467</v>
      </c>
      <c r="G3843" s="21" t="s">
        <v>805</v>
      </c>
      <c r="H3843" s="24"/>
      <c r="I3843" s="41"/>
      <c r="J3843" s="41"/>
      <c r="K3843" s="41"/>
      <c r="L3843" s="41"/>
      <c r="M3843" s="41"/>
      <c r="N3843" s="41"/>
      <c r="O3843" s="41"/>
      <c r="P3843" s="41"/>
      <c r="Q3843" s="41"/>
      <c r="R3843" s="41"/>
      <c r="S3843" s="41"/>
      <c r="T3843" s="41"/>
      <c r="U3843" s="41"/>
      <c r="V3843" s="41"/>
    </row>
    <row r="3844" s="11" customFormat="1" ht="15" spans="1:22">
      <c r="A3844" s="21" t="s">
        <v>805</v>
      </c>
      <c r="B3844" s="22" t="s">
        <v>806</v>
      </c>
      <c r="C3844" s="42" t="s">
        <v>5430</v>
      </c>
      <c r="D3844" s="27">
        <v>53</v>
      </c>
      <c r="E3844" s="22" t="str">
        <f>VLOOKUP(A3844,[4]技术合作!$1:$1048576,3,FALSE)</f>
        <v>广东省深圳市</v>
      </c>
      <c r="F3844" s="25" t="s">
        <v>5468</v>
      </c>
      <c r="G3844" s="21" t="s">
        <v>805</v>
      </c>
      <c r="H3844" s="24"/>
      <c r="I3844" s="41"/>
      <c r="J3844" s="41"/>
      <c r="K3844" s="41"/>
      <c r="L3844" s="41"/>
      <c r="M3844" s="41"/>
      <c r="N3844" s="41"/>
      <c r="O3844" s="41"/>
      <c r="P3844" s="41"/>
      <c r="Q3844" s="41"/>
      <c r="R3844" s="41"/>
      <c r="S3844" s="41"/>
      <c r="T3844" s="41"/>
      <c r="U3844" s="41"/>
      <c r="V3844" s="41"/>
    </row>
    <row r="3845" s="11" customFormat="1" ht="15" spans="1:22">
      <c r="A3845" s="21" t="s">
        <v>805</v>
      </c>
      <c r="B3845" s="22" t="s">
        <v>806</v>
      </c>
      <c r="C3845" s="42" t="s">
        <v>5430</v>
      </c>
      <c r="D3845" s="27">
        <v>53</v>
      </c>
      <c r="E3845" s="22" t="str">
        <f>VLOOKUP(A3845,[4]技术合作!$1:$1048576,3,FALSE)</f>
        <v>广东省深圳市</v>
      </c>
      <c r="F3845" s="25" t="s">
        <v>2064</v>
      </c>
      <c r="G3845" s="21" t="s">
        <v>805</v>
      </c>
      <c r="H3845" s="24"/>
      <c r="I3845" s="41"/>
      <c r="J3845" s="41"/>
      <c r="K3845" s="41"/>
      <c r="L3845" s="41"/>
      <c r="M3845" s="41"/>
      <c r="N3845" s="41"/>
      <c r="O3845" s="41"/>
      <c r="P3845" s="41"/>
      <c r="Q3845" s="41"/>
      <c r="R3845" s="41"/>
      <c r="S3845" s="41"/>
      <c r="T3845" s="41"/>
      <c r="U3845" s="41"/>
      <c r="V3845" s="41"/>
    </row>
    <row r="3846" s="11" customFormat="1" ht="15" spans="1:22">
      <c r="A3846" s="21" t="s">
        <v>805</v>
      </c>
      <c r="B3846" s="22" t="s">
        <v>806</v>
      </c>
      <c r="C3846" s="42" t="s">
        <v>5430</v>
      </c>
      <c r="D3846" s="27">
        <v>53</v>
      </c>
      <c r="E3846" s="22" t="str">
        <f>VLOOKUP(A3846,[4]技术合作!$1:$1048576,3,FALSE)</f>
        <v>广东省深圳市</v>
      </c>
      <c r="F3846" s="25" t="s">
        <v>5469</v>
      </c>
      <c r="G3846" s="21" t="s">
        <v>805</v>
      </c>
      <c r="H3846" s="24"/>
      <c r="I3846" s="41"/>
      <c r="J3846" s="41"/>
      <c r="K3846" s="41"/>
      <c r="L3846" s="41"/>
      <c r="M3846" s="41"/>
      <c r="N3846" s="41"/>
      <c r="O3846" s="41"/>
      <c r="P3846" s="41"/>
      <c r="Q3846" s="41"/>
      <c r="R3846" s="41"/>
      <c r="S3846" s="41"/>
      <c r="T3846" s="41"/>
      <c r="U3846" s="41"/>
      <c r="V3846" s="41"/>
    </row>
    <row r="3847" s="11" customFormat="1" ht="15" spans="1:22">
      <c r="A3847" s="21" t="s">
        <v>805</v>
      </c>
      <c r="B3847" s="22" t="s">
        <v>806</v>
      </c>
      <c r="C3847" s="42" t="s">
        <v>5430</v>
      </c>
      <c r="D3847" s="27">
        <v>53</v>
      </c>
      <c r="E3847" s="22" t="str">
        <f>VLOOKUP(A3847,[4]技术合作!$1:$1048576,3,FALSE)</f>
        <v>广东省深圳市</v>
      </c>
      <c r="F3847" s="25" t="s">
        <v>5470</v>
      </c>
      <c r="G3847" s="21" t="s">
        <v>805</v>
      </c>
      <c r="H3847" s="24"/>
      <c r="I3847" s="41"/>
      <c r="J3847" s="41"/>
      <c r="K3847" s="41"/>
      <c r="L3847" s="41"/>
      <c r="M3847" s="41"/>
      <c r="N3847" s="41"/>
      <c r="O3847" s="41"/>
      <c r="P3847" s="41"/>
      <c r="Q3847" s="41"/>
      <c r="R3847" s="41"/>
      <c r="S3847" s="41"/>
      <c r="T3847" s="41"/>
      <c r="U3847" s="41"/>
      <c r="V3847" s="41"/>
    </row>
    <row r="3848" s="11" customFormat="1" ht="15" spans="1:22">
      <c r="A3848" s="21" t="s">
        <v>805</v>
      </c>
      <c r="B3848" s="22" t="s">
        <v>806</v>
      </c>
      <c r="C3848" s="42" t="s">
        <v>5430</v>
      </c>
      <c r="D3848" s="27">
        <v>53</v>
      </c>
      <c r="E3848" s="22" t="str">
        <f>VLOOKUP(A3848,[4]技术合作!$1:$1048576,3,FALSE)</f>
        <v>广东省深圳市</v>
      </c>
      <c r="F3848" s="25" t="s">
        <v>5471</v>
      </c>
      <c r="G3848" s="21" t="s">
        <v>805</v>
      </c>
      <c r="H3848" s="24"/>
      <c r="I3848" s="41"/>
      <c r="J3848" s="41"/>
      <c r="K3848" s="41"/>
      <c r="L3848" s="41"/>
      <c r="M3848" s="41"/>
      <c r="N3848" s="41"/>
      <c r="O3848" s="41"/>
      <c r="P3848" s="41"/>
      <c r="Q3848" s="41"/>
      <c r="R3848" s="41"/>
      <c r="S3848" s="41"/>
      <c r="T3848" s="41"/>
      <c r="U3848" s="41"/>
      <c r="V3848" s="41"/>
    </row>
    <row r="3849" s="11" customFormat="1" ht="15" spans="1:22">
      <c r="A3849" s="21" t="s">
        <v>805</v>
      </c>
      <c r="B3849" s="22" t="s">
        <v>806</v>
      </c>
      <c r="C3849" s="42" t="s">
        <v>5430</v>
      </c>
      <c r="D3849" s="27">
        <v>53</v>
      </c>
      <c r="E3849" s="22" t="str">
        <f>VLOOKUP(A3849,[4]技术合作!$1:$1048576,3,FALSE)</f>
        <v>广东省深圳市</v>
      </c>
      <c r="F3849" s="25" t="s">
        <v>5472</v>
      </c>
      <c r="G3849" s="21" t="s">
        <v>805</v>
      </c>
      <c r="H3849" s="24"/>
      <c r="I3849" s="41"/>
      <c r="J3849" s="41"/>
      <c r="K3849" s="41"/>
      <c r="L3849" s="41"/>
      <c r="M3849" s="41"/>
      <c r="N3849" s="41"/>
      <c r="O3849" s="41"/>
      <c r="P3849" s="41"/>
      <c r="Q3849" s="41"/>
      <c r="R3849" s="41"/>
      <c r="S3849" s="41"/>
      <c r="T3849" s="41"/>
      <c r="U3849" s="41"/>
      <c r="V3849" s="41"/>
    </row>
    <row r="3850" s="11" customFormat="1" ht="15" spans="1:22">
      <c r="A3850" s="21" t="s">
        <v>805</v>
      </c>
      <c r="B3850" s="22" t="s">
        <v>806</v>
      </c>
      <c r="C3850" s="42" t="s">
        <v>5430</v>
      </c>
      <c r="D3850" s="27">
        <v>53</v>
      </c>
      <c r="E3850" s="22" t="str">
        <f>VLOOKUP(A3850,[4]技术合作!$1:$1048576,3,FALSE)</f>
        <v>广东省深圳市</v>
      </c>
      <c r="F3850" s="25" t="s">
        <v>5473</v>
      </c>
      <c r="G3850" s="21" t="s">
        <v>805</v>
      </c>
      <c r="H3850" s="24"/>
      <c r="I3850" s="41"/>
      <c r="J3850" s="41"/>
      <c r="K3850" s="41"/>
      <c r="L3850" s="41"/>
      <c r="M3850" s="41"/>
      <c r="N3850" s="41"/>
      <c r="O3850" s="41"/>
      <c r="P3850" s="41"/>
      <c r="Q3850" s="41"/>
      <c r="R3850" s="41"/>
      <c r="S3850" s="41"/>
      <c r="T3850" s="41"/>
      <c r="U3850" s="41"/>
      <c r="V3850" s="41"/>
    </row>
    <row r="3851" s="11" customFormat="1" ht="15" spans="1:22">
      <c r="A3851" s="21" t="s">
        <v>805</v>
      </c>
      <c r="B3851" s="22" t="s">
        <v>806</v>
      </c>
      <c r="C3851" s="42" t="s">
        <v>5430</v>
      </c>
      <c r="D3851" s="27">
        <v>53</v>
      </c>
      <c r="E3851" s="22" t="str">
        <f>VLOOKUP(A3851,[4]技术合作!$1:$1048576,3,FALSE)</f>
        <v>广东省深圳市</v>
      </c>
      <c r="F3851" s="25" t="s">
        <v>5474</v>
      </c>
      <c r="G3851" s="21" t="s">
        <v>805</v>
      </c>
      <c r="H3851" s="24"/>
      <c r="I3851" s="41"/>
      <c r="J3851" s="41"/>
      <c r="K3851" s="41"/>
      <c r="L3851" s="41"/>
      <c r="M3851" s="41"/>
      <c r="N3851" s="41"/>
      <c r="O3851" s="41"/>
      <c r="P3851" s="41"/>
      <c r="Q3851" s="41"/>
      <c r="R3851" s="41"/>
      <c r="S3851" s="41"/>
      <c r="T3851" s="41"/>
      <c r="U3851" s="41"/>
      <c r="V3851" s="41"/>
    </row>
    <row r="3852" s="11" customFormat="1" ht="15" spans="1:22">
      <c r="A3852" s="21" t="s">
        <v>805</v>
      </c>
      <c r="B3852" s="22" t="s">
        <v>806</v>
      </c>
      <c r="C3852" s="42" t="s">
        <v>5430</v>
      </c>
      <c r="D3852" s="27">
        <v>53</v>
      </c>
      <c r="E3852" s="22" t="str">
        <f>VLOOKUP(A3852,[4]技术合作!$1:$1048576,3,FALSE)</f>
        <v>广东省深圳市</v>
      </c>
      <c r="F3852" s="25" t="s">
        <v>5475</v>
      </c>
      <c r="G3852" s="21" t="s">
        <v>805</v>
      </c>
      <c r="H3852" s="24"/>
      <c r="I3852" s="41"/>
      <c r="J3852" s="41"/>
      <c r="K3852" s="41"/>
      <c r="L3852" s="41"/>
      <c r="M3852" s="41"/>
      <c r="N3852" s="41"/>
      <c r="O3852" s="41"/>
      <c r="P3852" s="41"/>
      <c r="Q3852" s="41"/>
      <c r="R3852" s="41"/>
      <c r="S3852" s="41"/>
      <c r="T3852" s="41"/>
      <c r="U3852" s="41"/>
      <c r="V3852" s="41"/>
    </row>
    <row r="3853" s="11" customFormat="1" ht="15" spans="1:22">
      <c r="A3853" s="21" t="s">
        <v>805</v>
      </c>
      <c r="B3853" s="22" t="s">
        <v>806</v>
      </c>
      <c r="C3853" s="42" t="s">
        <v>5430</v>
      </c>
      <c r="D3853" s="27">
        <v>53</v>
      </c>
      <c r="E3853" s="22" t="str">
        <f>VLOOKUP(A3853,[4]技术合作!$1:$1048576,3,FALSE)</f>
        <v>广东省深圳市</v>
      </c>
      <c r="F3853" s="25" t="s">
        <v>5476</v>
      </c>
      <c r="G3853" s="21" t="s">
        <v>805</v>
      </c>
      <c r="H3853" s="24"/>
      <c r="I3853" s="41"/>
      <c r="J3853" s="41"/>
      <c r="K3853" s="41"/>
      <c r="L3853" s="41"/>
      <c r="M3853" s="41"/>
      <c r="N3853" s="41"/>
      <c r="O3853" s="41"/>
      <c r="P3853" s="41"/>
      <c r="Q3853" s="41"/>
      <c r="R3853" s="41"/>
      <c r="S3853" s="41"/>
      <c r="T3853" s="41"/>
      <c r="U3853" s="41"/>
      <c r="V3853" s="41"/>
    </row>
    <row r="3854" s="11" customFormat="1" ht="15" spans="1:22">
      <c r="A3854" s="21" t="s">
        <v>805</v>
      </c>
      <c r="B3854" s="22" t="s">
        <v>806</v>
      </c>
      <c r="C3854" s="42" t="s">
        <v>5430</v>
      </c>
      <c r="D3854" s="27">
        <v>53</v>
      </c>
      <c r="E3854" s="22" t="str">
        <f>VLOOKUP(A3854,[4]技术合作!$1:$1048576,3,FALSE)</f>
        <v>广东省深圳市</v>
      </c>
      <c r="F3854" s="25" t="s">
        <v>5477</v>
      </c>
      <c r="G3854" s="21" t="s">
        <v>805</v>
      </c>
      <c r="H3854" s="24"/>
      <c r="I3854" s="41"/>
      <c r="J3854" s="41"/>
      <c r="K3854" s="41"/>
      <c r="L3854" s="41"/>
      <c r="M3854" s="41"/>
      <c r="N3854" s="41"/>
      <c r="O3854" s="41"/>
      <c r="P3854" s="41"/>
      <c r="Q3854" s="41"/>
      <c r="R3854" s="41"/>
      <c r="S3854" s="41"/>
      <c r="T3854" s="41"/>
      <c r="U3854" s="41"/>
      <c r="V3854" s="41"/>
    </row>
    <row r="3855" s="11" customFormat="1" ht="15" spans="1:22">
      <c r="A3855" s="21" t="s">
        <v>805</v>
      </c>
      <c r="B3855" s="22" t="s">
        <v>806</v>
      </c>
      <c r="C3855" s="42" t="s">
        <v>5430</v>
      </c>
      <c r="D3855" s="27">
        <v>53</v>
      </c>
      <c r="E3855" s="22" t="str">
        <f>VLOOKUP(A3855,[4]技术合作!$1:$1048576,3,FALSE)</f>
        <v>广东省深圳市</v>
      </c>
      <c r="F3855" s="25" t="s">
        <v>5478</v>
      </c>
      <c r="G3855" s="21" t="s">
        <v>805</v>
      </c>
      <c r="H3855" s="24"/>
      <c r="I3855" s="41"/>
      <c r="J3855" s="41"/>
      <c r="K3855" s="41"/>
      <c r="L3855" s="41"/>
      <c r="M3855" s="41"/>
      <c r="N3855" s="41"/>
      <c r="O3855" s="41"/>
      <c r="P3855" s="41"/>
      <c r="Q3855" s="41"/>
      <c r="R3855" s="41"/>
      <c r="S3855" s="41"/>
      <c r="T3855" s="41"/>
      <c r="U3855" s="41"/>
      <c r="V3855" s="41"/>
    </row>
    <row r="3856" s="11" customFormat="1" ht="15" spans="1:22">
      <c r="A3856" s="21" t="s">
        <v>805</v>
      </c>
      <c r="B3856" s="22" t="s">
        <v>806</v>
      </c>
      <c r="C3856" s="42" t="s">
        <v>5430</v>
      </c>
      <c r="D3856" s="27">
        <v>53</v>
      </c>
      <c r="E3856" s="22" t="str">
        <f>VLOOKUP(A3856,[4]技术合作!$1:$1048576,3,FALSE)</f>
        <v>广东省深圳市</v>
      </c>
      <c r="F3856" s="25" t="s">
        <v>5479</v>
      </c>
      <c r="G3856" s="21" t="s">
        <v>805</v>
      </c>
      <c r="H3856" s="24"/>
      <c r="I3856" s="41"/>
      <c r="J3856" s="41"/>
      <c r="K3856" s="41"/>
      <c r="L3856" s="41"/>
      <c r="M3856" s="41"/>
      <c r="N3856" s="41"/>
      <c r="O3856" s="41"/>
      <c r="P3856" s="41"/>
      <c r="Q3856" s="41"/>
      <c r="R3856" s="41"/>
      <c r="S3856" s="41"/>
      <c r="T3856" s="41"/>
      <c r="U3856" s="41"/>
      <c r="V3856" s="41"/>
    </row>
    <row r="3857" s="11" customFormat="1" ht="15" spans="1:22">
      <c r="A3857" s="21" t="s">
        <v>805</v>
      </c>
      <c r="B3857" s="22" t="s">
        <v>806</v>
      </c>
      <c r="C3857" s="42" t="s">
        <v>5430</v>
      </c>
      <c r="D3857" s="27">
        <v>53</v>
      </c>
      <c r="E3857" s="22" t="str">
        <f>VLOOKUP(A3857,[4]技术合作!$1:$1048576,3,FALSE)</f>
        <v>广东省深圳市</v>
      </c>
      <c r="F3857" s="25" t="s">
        <v>5480</v>
      </c>
      <c r="G3857" s="21" t="s">
        <v>805</v>
      </c>
      <c r="H3857" s="24"/>
      <c r="I3857" s="41"/>
      <c r="J3857" s="41"/>
      <c r="K3857" s="41"/>
      <c r="L3857" s="41"/>
      <c r="M3857" s="41"/>
      <c r="N3857" s="41"/>
      <c r="O3857" s="41"/>
      <c r="P3857" s="41"/>
      <c r="Q3857" s="41"/>
      <c r="R3857" s="41"/>
      <c r="S3857" s="41"/>
      <c r="T3857" s="41"/>
      <c r="U3857" s="41"/>
      <c r="V3857" s="41"/>
    </row>
    <row r="3858" s="11" customFormat="1" ht="15" spans="1:22">
      <c r="A3858" s="21" t="s">
        <v>805</v>
      </c>
      <c r="B3858" s="22" t="s">
        <v>806</v>
      </c>
      <c r="C3858" s="42" t="s">
        <v>5430</v>
      </c>
      <c r="D3858" s="27">
        <v>53</v>
      </c>
      <c r="E3858" s="22" t="str">
        <f>VLOOKUP(A3858,[4]技术合作!$1:$1048576,3,FALSE)</f>
        <v>广东省深圳市</v>
      </c>
      <c r="F3858" s="25" t="s">
        <v>5481</v>
      </c>
      <c r="G3858" s="21" t="s">
        <v>805</v>
      </c>
      <c r="H3858" s="24"/>
      <c r="I3858" s="41"/>
      <c r="J3858" s="41"/>
      <c r="K3858" s="41"/>
      <c r="L3858" s="41"/>
      <c r="M3858" s="41"/>
      <c r="N3858" s="41"/>
      <c r="O3858" s="41"/>
      <c r="P3858" s="41"/>
      <c r="Q3858" s="41"/>
      <c r="R3858" s="41"/>
      <c r="S3858" s="41"/>
      <c r="T3858" s="41"/>
      <c r="U3858" s="41"/>
      <c r="V3858" s="41"/>
    </row>
    <row r="3859" s="11" customFormat="1" ht="15" spans="1:22">
      <c r="A3859" s="21" t="s">
        <v>805</v>
      </c>
      <c r="B3859" s="22" t="s">
        <v>806</v>
      </c>
      <c r="C3859" s="42" t="s">
        <v>5430</v>
      </c>
      <c r="D3859" s="27">
        <v>53</v>
      </c>
      <c r="E3859" s="22" t="str">
        <f>VLOOKUP(A3859,[4]技术合作!$1:$1048576,3,FALSE)</f>
        <v>广东省深圳市</v>
      </c>
      <c r="F3859" s="25" t="s">
        <v>5482</v>
      </c>
      <c r="G3859" s="21" t="s">
        <v>805</v>
      </c>
      <c r="H3859" s="24"/>
      <c r="I3859" s="41"/>
      <c r="J3859" s="41"/>
      <c r="K3859" s="41"/>
      <c r="L3859" s="41"/>
      <c r="M3859" s="41"/>
      <c r="N3859" s="41"/>
      <c r="O3859" s="41"/>
      <c r="P3859" s="41"/>
      <c r="Q3859" s="41"/>
      <c r="R3859" s="41"/>
      <c r="S3859" s="41"/>
      <c r="T3859" s="41"/>
      <c r="U3859" s="41"/>
      <c r="V3859" s="41"/>
    </row>
    <row r="3860" s="11" customFormat="1" ht="15" spans="1:22">
      <c r="A3860" s="21" t="s">
        <v>808</v>
      </c>
      <c r="B3860" s="22" t="s">
        <v>809</v>
      </c>
      <c r="C3860" s="42" t="s">
        <v>5483</v>
      </c>
      <c r="D3860" s="27">
        <v>9</v>
      </c>
      <c r="E3860" s="22" t="str">
        <f>VLOOKUP(A3860,[4]技术合作!$1:$1048576,3,FALSE)</f>
        <v>安徽省蚌埠市</v>
      </c>
      <c r="F3860" s="25" t="s">
        <v>5484</v>
      </c>
      <c r="G3860" s="21" t="s">
        <v>808</v>
      </c>
      <c r="H3860" s="24"/>
      <c r="I3860" s="41"/>
      <c r="J3860" s="41"/>
      <c r="K3860" s="41"/>
      <c r="L3860" s="41"/>
      <c r="M3860" s="41"/>
      <c r="N3860" s="41"/>
      <c r="O3860" s="41"/>
      <c r="P3860" s="41"/>
      <c r="Q3860" s="41"/>
      <c r="R3860" s="41"/>
      <c r="S3860" s="41"/>
      <c r="T3860" s="41"/>
      <c r="U3860" s="41"/>
      <c r="V3860" s="41"/>
    </row>
    <row r="3861" s="11" customFormat="1" ht="15" spans="1:22">
      <c r="A3861" s="21" t="s">
        <v>808</v>
      </c>
      <c r="B3861" s="22" t="s">
        <v>809</v>
      </c>
      <c r="C3861" s="42" t="s">
        <v>5483</v>
      </c>
      <c r="D3861" s="27">
        <v>9</v>
      </c>
      <c r="E3861" s="22" t="str">
        <f>VLOOKUP(A3861,[4]技术合作!$1:$1048576,3,FALSE)</f>
        <v>安徽省蚌埠市</v>
      </c>
      <c r="F3861" s="25" t="s">
        <v>5485</v>
      </c>
      <c r="G3861" s="21" t="s">
        <v>808</v>
      </c>
      <c r="H3861" s="24"/>
      <c r="I3861" s="41"/>
      <c r="J3861" s="41"/>
      <c r="K3861" s="41"/>
      <c r="L3861" s="41"/>
      <c r="M3861" s="41"/>
      <c r="N3861" s="41"/>
      <c r="O3861" s="41"/>
      <c r="P3861" s="41"/>
      <c r="Q3861" s="41"/>
      <c r="R3861" s="41"/>
      <c r="S3861" s="41"/>
      <c r="T3861" s="41"/>
      <c r="U3861" s="41"/>
      <c r="V3861" s="41"/>
    </row>
    <row r="3862" s="11" customFormat="1" ht="15" spans="1:22">
      <c r="A3862" s="21" t="s">
        <v>808</v>
      </c>
      <c r="B3862" s="22" t="s">
        <v>809</v>
      </c>
      <c r="C3862" s="42" t="s">
        <v>5483</v>
      </c>
      <c r="D3862" s="27">
        <v>9</v>
      </c>
      <c r="E3862" s="22" t="str">
        <f>VLOOKUP(A3862,[4]技术合作!$1:$1048576,3,FALSE)</f>
        <v>安徽省蚌埠市</v>
      </c>
      <c r="F3862" s="25" t="s">
        <v>5486</v>
      </c>
      <c r="G3862" s="21" t="s">
        <v>808</v>
      </c>
      <c r="H3862" s="24"/>
      <c r="I3862" s="41"/>
      <c r="J3862" s="41"/>
      <c r="K3862" s="41"/>
      <c r="L3862" s="41"/>
      <c r="M3862" s="41"/>
      <c r="N3862" s="41"/>
      <c r="O3862" s="41"/>
      <c r="P3862" s="41"/>
      <c r="Q3862" s="41"/>
      <c r="R3862" s="41"/>
      <c r="S3862" s="41"/>
      <c r="T3862" s="41"/>
      <c r="U3862" s="41"/>
      <c r="V3862" s="41"/>
    </row>
    <row r="3863" s="11" customFormat="1" ht="15" spans="1:22">
      <c r="A3863" s="21" t="s">
        <v>808</v>
      </c>
      <c r="B3863" s="22" t="s">
        <v>809</v>
      </c>
      <c r="C3863" s="42" t="s">
        <v>5483</v>
      </c>
      <c r="D3863" s="27">
        <v>9</v>
      </c>
      <c r="E3863" s="22" t="str">
        <f>VLOOKUP(A3863,[4]技术合作!$1:$1048576,3,FALSE)</f>
        <v>安徽省蚌埠市</v>
      </c>
      <c r="F3863" s="25" t="s">
        <v>5487</v>
      </c>
      <c r="G3863" s="21" t="s">
        <v>808</v>
      </c>
      <c r="H3863" s="24"/>
      <c r="I3863" s="41"/>
      <c r="J3863" s="41"/>
      <c r="K3863" s="41"/>
      <c r="L3863" s="41"/>
      <c r="M3863" s="41"/>
      <c r="N3863" s="41"/>
      <c r="O3863" s="41"/>
      <c r="P3863" s="41"/>
      <c r="Q3863" s="41"/>
      <c r="R3863" s="41"/>
      <c r="S3863" s="41"/>
      <c r="T3863" s="41"/>
      <c r="U3863" s="41"/>
      <c r="V3863" s="41"/>
    </row>
    <row r="3864" s="11" customFormat="1" ht="15" spans="1:22">
      <c r="A3864" s="21" t="s">
        <v>808</v>
      </c>
      <c r="B3864" s="22" t="s">
        <v>809</v>
      </c>
      <c r="C3864" s="42" t="s">
        <v>5483</v>
      </c>
      <c r="D3864" s="27">
        <v>9</v>
      </c>
      <c r="E3864" s="22" t="str">
        <f>VLOOKUP(A3864,[4]技术合作!$1:$1048576,3,FALSE)</f>
        <v>安徽省蚌埠市</v>
      </c>
      <c r="F3864" s="25" t="s">
        <v>5488</v>
      </c>
      <c r="G3864" s="21" t="s">
        <v>808</v>
      </c>
      <c r="H3864" s="24"/>
      <c r="I3864" s="41"/>
      <c r="J3864" s="41"/>
      <c r="K3864" s="41"/>
      <c r="L3864" s="41"/>
      <c r="M3864" s="41"/>
      <c r="N3864" s="41"/>
      <c r="O3864" s="41"/>
      <c r="P3864" s="41"/>
      <c r="Q3864" s="41"/>
      <c r="R3864" s="41"/>
      <c r="S3864" s="41"/>
      <c r="T3864" s="41"/>
      <c r="U3864" s="41"/>
      <c r="V3864" s="41"/>
    </row>
    <row r="3865" s="11" customFormat="1" ht="15" spans="1:22">
      <c r="A3865" s="21" t="s">
        <v>808</v>
      </c>
      <c r="B3865" s="22" t="s">
        <v>809</v>
      </c>
      <c r="C3865" s="42" t="s">
        <v>5483</v>
      </c>
      <c r="D3865" s="27">
        <v>9</v>
      </c>
      <c r="E3865" s="22" t="str">
        <f>VLOOKUP(A3865,[4]技术合作!$1:$1048576,3,FALSE)</f>
        <v>安徽省蚌埠市</v>
      </c>
      <c r="F3865" s="25" t="s">
        <v>5489</v>
      </c>
      <c r="G3865" s="21" t="s">
        <v>808</v>
      </c>
      <c r="H3865" s="24"/>
      <c r="I3865" s="41"/>
      <c r="J3865" s="41"/>
      <c r="K3865" s="41"/>
      <c r="L3865" s="41"/>
      <c r="M3865" s="41"/>
      <c r="N3865" s="41"/>
      <c r="O3865" s="41"/>
      <c r="P3865" s="41"/>
      <c r="Q3865" s="41"/>
      <c r="R3865" s="41"/>
      <c r="S3865" s="41"/>
      <c r="T3865" s="41"/>
      <c r="U3865" s="41"/>
      <c r="V3865" s="41"/>
    </row>
    <row r="3866" s="11" customFormat="1" ht="15" spans="1:22">
      <c r="A3866" s="21" t="s">
        <v>808</v>
      </c>
      <c r="B3866" s="22" t="s">
        <v>809</v>
      </c>
      <c r="C3866" s="42" t="s">
        <v>5483</v>
      </c>
      <c r="D3866" s="27">
        <v>9</v>
      </c>
      <c r="E3866" s="22" t="str">
        <f>VLOOKUP(A3866,[4]技术合作!$1:$1048576,3,FALSE)</f>
        <v>安徽省蚌埠市</v>
      </c>
      <c r="F3866" s="25" t="s">
        <v>5490</v>
      </c>
      <c r="G3866" s="21" t="s">
        <v>808</v>
      </c>
      <c r="H3866" s="24"/>
      <c r="I3866" s="41"/>
      <c r="J3866" s="41"/>
      <c r="K3866" s="41"/>
      <c r="L3866" s="41"/>
      <c r="M3866" s="41"/>
      <c r="N3866" s="41"/>
      <c r="O3866" s="41"/>
      <c r="P3866" s="41"/>
      <c r="Q3866" s="41"/>
      <c r="R3866" s="41"/>
      <c r="S3866" s="41"/>
      <c r="T3866" s="41"/>
      <c r="U3866" s="41"/>
      <c r="V3866" s="41"/>
    </row>
    <row r="3867" s="11" customFormat="1" ht="15" spans="1:22">
      <c r="A3867" s="21" t="s">
        <v>808</v>
      </c>
      <c r="B3867" s="22" t="s">
        <v>809</v>
      </c>
      <c r="C3867" s="42" t="s">
        <v>5483</v>
      </c>
      <c r="D3867" s="27">
        <v>9</v>
      </c>
      <c r="E3867" s="22" t="str">
        <f>VLOOKUP(A3867,[4]技术合作!$1:$1048576,3,FALSE)</f>
        <v>安徽省蚌埠市</v>
      </c>
      <c r="F3867" s="25" t="s">
        <v>5491</v>
      </c>
      <c r="G3867" s="21" t="s">
        <v>808</v>
      </c>
      <c r="H3867" s="24"/>
      <c r="I3867" s="41"/>
      <c r="J3867" s="41"/>
      <c r="K3867" s="41"/>
      <c r="L3867" s="41"/>
      <c r="M3867" s="41"/>
      <c r="N3867" s="41"/>
      <c r="O3867" s="41"/>
      <c r="P3867" s="41"/>
      <c r="Q3867" s="41"/>
      <c r="R3867" s="41"/>
      <c r="S3867" s="41"/>
      <c r="T3867" s="41"/>
      <c r="U3867" s="41"/>
      <c r="V3867" s="41"/>
    </row>
    <row r="3868" s="11" customFormat="1" ht="15" spans="1:22">
      <c r="A3868" s="21" t="s">
        <v>808</v>
      </c>
      <c r="B3868" s="22" t="s">
        <v>809</v>
      </c>
      <c r="C3868" s="42" t="s">
        <v>5483</v>
      </c>
      <c r="D3868" s="27">
        <v>9</v>
      </c>
      <c r="E3868" s="22" t="str">
        <f>VLOOKUP(A3868,[4]技术合作!$1:$1048576,3,FALSE)</f>
        <v>安徽省蚌埠市</v>
      </c>
      <c r="F3868" s="25" t="s">
        <v>5492</v>
      </c>
      <c r="G3868" s="21" t="s">
        <v>808</v>
      </c>
      <c r="H3868" s="24"/>
      <c r="I3868" s="41"/>
      <c r="J3868" s="41"/>
      <c r="K3868" s="41"/>
      <c r="L3868" s="41"/>
      <c r="M3868" s="41"/>
      <c r="N3868" s="41"/>
      <c r="O3868" s="41"/>
      <c r="P3868" s="41"/>
      <c r="Q3868" s="41"/>
      <c r="R3868" s="41"/>
      <c r="S3868" s="41"/>
      <c r="T3868" s="41"/>
      <c r="U3868" s="41"/>
      <c r="V3868" s="41"/>
    </row>
    <row r="3869" s="11" customFormat="1" ht="15" spans="1:22">
      <c r="A3869" s="21" t="s">
        <v>811</v>
      </c>
      <c r="B3869" s="22" t="s">
        <v>812</v>
      </c>
      <c r="C3869" s="25" t="s">
        <v>5493</v>
      </c>
      <c r="D3869" s="43">
        <v>6</v>
      </c>
      <c r="E3869" s="22" t="str">
        <f>VLOOKUP(A3869,[4]技术合作!$1:$1048576,3,FALSE)</f>
        <v>江苏省南京市</v>
      </c>
      <c r="F3869" s="25" t="s">
        <v>5494</v>
      </c>
      <c r="G3869" s="21" t="s">
        <v>811</v>
      </c>
      <c r="H3869" s="24"/>
      <c r="I3869" s="41"/>
      <c r="J3869" s="41"/>
      <c r="K3869" s="41"/>
      <c r="L3869" s="41"/>
      <c r="M3869" s="41"/>
      <c r="N3869" s="41"/>
      <c r="O3869" s="41"/>
      <c r="P3869" s="41"/>
      <c r="Q3869" s="41"/>
      <c r="R3869" s="41"/>
      <c r="S3869" s="41"/>
      <c r="T3869" s="41"/>
      <c r="U3869" s="41"/>
      <c r="V3869" s="41"/>
    </row>
    <row r="3870" s="11" customFormat="1" ht="15" spans="1:22">
      <c r="A3870" s="21" t="s">
        <v>811</v>
      </c>
      <c r="B3870" s="22" t="s">
        <v>812</v>
      </c>
      <c r="C3870" s="25" t="s">
        <v>5493</v>
      </c>
      <c r="D3870" s="43">
        <v>6</v>
      </c>
      <c r="E3870" s="22" t="str">
        <f>VLOOKUP(A3870,[4]技术合作!$1:$1048576,3,FALSE)</f>
        <v>江苏省南京市</v>
      </c>
      <c r="F3870" s="25" t="s">
        <v>5495</v>
      </c>
      <c r="G3870" s="21" t="s">
        <v>811</v>
      </c>
      <c r="H3870" s="24"/>
      <c r="I3870" s="41"/>
      <c r="J3870" s="41"/>
      <c r="K3870" s="41"/>
      <c r="L3870" s="41"/>
      <c r="M3870" s="41"/>
      <c r="N3870" s="41"/>
      <c r="O3870" s="41"/>
      <c r="P3870" s="41"/>
      <c r="Q3870" s="41"/>
      <c r="R3870" s="41"/>
      <c r="S3870" s="41"/>
      <c r="T3870" s="41"/>
      <c r="U3870" s="41"/>
      <c r="V3870" s="41"/>
    </row>
    <row r="3871" s="11" customFormat="1" ht="15" spans="1:22">
      <c r="A3871" s="21" t="s">
        <v>811</v>
      </c>
      <c r="B3871" s="22" t="s">
        <v>812</v>
      </c>
      <c r="C3871" s="25" t="s">
        <v>5493</v>
      </c>
      <c r="D3871" s="43">
        <v>6</v>
      </c>
      <c r="E3871" s="22" t="str">
        <f>VLOOKUP(A3871,[4]技术合作!$1:$1048576,3,FALSE)</f>
        <v>江苏省南京市</v>
      </c>
      <c r="F3871" s="25" t="s">
        <v>5496</v>
      </c>
      <c r="G3871" s="21" t="s">
        <v>811</v>
      </c>
      <c r="H3871" s="24"/>
      <c r="I3871" s="41"/>
      <c r="J3871" s="41"/>
      <c r="K3871" s="41"/>
      <c r="L3871" s="41"/>
      <c r="M3871" s="41"/>
      <c r="N3871" s="41"/>
      <c r="O3871" s="41"/>
      <c r="P3871" s="41"/>
      <c r="Q3871" s="41"/>
      <c r="R3871" s="41"/>
      <c r="S3871" s="41"/>
      <c r="T3871" s="41"/>
      <c r="U3871" s="41"/>
      <c r="V3871" s="41"/>
    </row>
    <row r="3872" s="11" customFormat="1" ht="15" spans="1:22">
      <c r="A3872" s="21" t="s">
        <v>811</v>
      </c>
      <c r="B3872" s="22" t="s">
        <v>812</v>
      </c>
      <c r="C3872" s="25" t="s">
        <v>5493</v>
      </c>
      <c r="D3872" s="43">
        <v>6</v>
      </c>
      <c r="E3872" s="22" t="str">
        <f>VLOOKUP(A3872,[4]技术合作!$1:$1048576,3,FALSE)</f>
        <v>江苏省南京市</v>
      </c>
      <c r="F3872" s="25" t="s">
        <v>5497</v>
      </c>
      <c r="G3872" s="21" t="s">
        <v>811</v>
      </c>
      <c r="H3872" s="24"/>
      <c r="I3872" s="41"/>
      <c r="J3872" s="41"/>
      <c r="K3872" s="41"/>
      <c r="L3872" s="41"/>
      <c r="M3872" s="41"/>
      <c r="N3872" s="41"/>
      <c r="O3872" s="41"/>
      <c r="P3872" s="41"/>
      <c r="Q3872" s="41"/>
      <c r="R3872" s="41"/>
      <c r="S3872" s="41"/>
      <c r="T3872" s="41"/>
      <c r="U3872" s="41"/>
      <c r="V3872" s="41"/>
    </row>
    <row r="3873" s="11" customFormat="1" ht="15" spans="1:22">
      <c r="A3873" s="21" t="s">
        <v>811</v>
      </c>
      <c r="B3873" s="22" t="s">
        <v>812</v>
      </c>
      <c r="C3873" s="25" t="s">
        <v>5493</v>
      </c>
      <c r="D3873" s="43">
        <v>6</v>
      </c>
      <c r="E3873" s="22" t="str">
        <f>VLOOKUP(A3873,[4]技术合作!$1:$1048576,3,FALSE)</f>
        <v>江苏省南京市</v>
      </c>
      <c r="F3873" s="25" t="s">
        <v>5498</v>
      </c>
      <c r="G3873" s="21" t="s">
        <v>811</v>
      </c>
      <c r="H3873" s="24"/>
      <c r="I3873" s="41"/>
      <c r="J3873" s="41"/>
      <c r="K3873" s="41"/>
      <c r="L3873" s="41"/>
      <c r="M3873" s="41"/>
      <c r="N3873" s="41"/>
      <c r="O3873" s="41"/>
      <c r="P3873" s="41"/>
      <c r="Q3873" s="41"/>
      <c r="R3873" s="41"/>
      <c r="S3873" s="41"/>
      <c r="T3873" s="41"/>
      <c r="U3873" s="41"/>
      <c r="V3873" s="41"/>
    </row>
    <row r="3874" s="11" customFormat="1" ht="15" spans="1:22">
      <c r="A3874" s="21" t="s">
        <v>811</v>
      </c>
      <c r="B3874" s="22" t="s">
        <v>812</v>
      </c>
      <c r="C3874" s="25" t="s">
        <v>5493</v>
      </c>
      <c r="D3874" s="43">
        <v>6</v>
      </c>
      <c r="E3874" s="22" t="str">
        <f>VLOOKUP(A3874,[4]技术合作!$1:$1048576,3,FALSE)</f>
        <v>江苏省南京市</v>
      </c>
      <c r="F3874" s="25" t="s">
        <v>5499</v>
      </c>
      <c r="G3874" s="21" t="s">
        <v>811</v>
      </c>
      <c r="H3874" s="24"/>
      <c r="I3874" s="41"/>
      <c r="J3874" s="41"/>
      <c r="K3874" s="41"/>
      <c r="L3874" s="41"/>
      <c r="M3874" s="41"/>
      <c r="N3874" s="41"/>
      <c r="O3874" s="41"/>
      <c r="P3874" s="41"/>
      <c r="Q3874" s="41"/>
      <c r="R3874" s="41"/>
      <c r="S3874" s="41"/>
      <c r="T3874" s="41"/>
      <c r="U3874" s="41"/>
      <c r="V3874" s="41"/>
    </row>
    <row r="3875" s="11" customFormat="1" ht="15" spans="1:22">
      <c r="A3875" s="21" t="s">
        <v>814</v>
      </c>
      <c r="B3875" s="22" t="s">
        <v>815</v>
      </c>
      <c r="C3875" s="25" t="s">
        <v>5500</v>
      </c>
      <c r="D3875" s="43">
        <v>4</v>
      </c>
      <c r="E3875" s="22" t="str">
        <f>VLOOKUP(A3875,[4]技术合作!$1:$1048576,3,FALSE)</f>
        <v>福建省厦门市</v>
      </c>
      <c r="F3875" s="25" t="s">
        <v>5501</v>
      </c>
      <c r="G3875" s="21" t="s">
        <v>814</v>
      </c>
      <c r="H3875" s="24"/>
      <c r="I3875" s="41"/>
      <c r="J3875" s="41"/>
      <c r="K3875" s="41"/>
      <c r="L3875" s="41"/>
      <c r="M3875" s="41"/>
      <c r="N3875" s="41"/>
      <c r="O3875" s="41"/>
      <c r="P3875" s="41"/>
      <c r="Q3875" s="41"/>
      <c r="R3875" s="41"/>
      <c r="S3875" s="41"/>
      <c r="T3875" s="41"/>
      <c r="U3875" s="41"/>
      <c r="V3875" s="41"/>
    </row>
    <row r="3876" s="11" customFormat="1" ht="15" spans="1:22">
      <c r="A3876" s="21" t="s">
        <v>814</v>
      </c>
      <c r="B3876" s="22" t="s">
        <v>815</v>
      </c>
      <c r="C3876" s="25" t="s">
        <v>5500</v>
      </c>
      <c r="D3876" s="43">
        <v>4</v>
      </c>
      <c r="E3876" s="22" t="str">
        <f>VLOOKUP(A3876,[4]技术合作!$1:$1048576,3,FALSE)</f>
        <v>福建省厦门市</v>
      </c>
      <c r="F3876" s="25" t="s">
        <v>5502</v>
      </c>
      <c r="G3876" s="21" t="s">
        <v>814</v>
      </c>
      <c r="H3876" s="24"/>
      <c r="I3876" s="41"/>
      <c r="J3876" s="41"/>
      <c r="K3876" s="41"/>
      <c r="L3876" s="41"/>
      <c r="M3876" s="41"/>
      <c r="N3876" s="41"/>
      <c r="O3876" s="41"/>
      <c r="P3876" s="41"/>
      <c r="Q3876" s="41"/>
      <c r="R3876" s="41"/>
      <c r="S3876" s="41"/>
      <c r="T3876" s="41"/>
      <c r="U3876" s="41"/>
      <c r="V3876" s="41"/>
    </row>
    <row r="3877" s="11" customFormat="1" ht="15" spans="1:22">
      <c r="A3877" s="21" t="s">
        <v>814</v>
      </c>
      <c r="B3877" s="22" t="s">
        <v>815</v>
      </c>
      <c r="C3877" s="25" t="s">
        <v>5500</v>
      </c>
      <c r="D3877" s="43">
        <v>4</v>
      </c>
      <c r="E3877" s="22" t="str">
        <f>VLOOKUP(A3877,[4]技术合作!$1:$1048576,3,FALSE)</f>
        <v>福建省厦门市</v>
      </c>
      <c r="F3877" s="25" t="s">
        <v>5503</v>
      </c>
      <c r="G3877" s="21" t="s">
        <v>814</v>
      </c>
      <c r="H3877" s="24"/>
      <c r="I3877" s="41"/>
      <c r="J3877" s="41"/>
      <c r="K3877" s="41"/>
      <c r="L3877" s="41"/>
      <c r="M3877" s="41"/>
      <c r="N3877" s="41"/>
      <c r="O3877" s="41"/>
      <c r="P3877" s="41"/>
      <c r="Q3877" s="41"/>
      <c r="R3877" s="41"/>
      <c r="S3877" s="41"/>
      <c r="T3877" s="41"/>
      <c r="U3877" s="41"/>
      <c r="V3877" s="41"/>
    </row>
    <row r="3878" s="11" customFormat="1" ht="15" spans="1:22">
      <c r="A3878" s="21" t="s">
        <v>814</v>
      </c>
      <c r="B3878" s="22" t="s">
        <v>815</v>
      </c>
      <c r="C3878" s="25" t="s">
        <v>5500</v>
      </c>
      <c r="D3878" s="43">
        <v>4</v>
      </c>
      <c r="E3878" s="22" t="str">
        <f>VLOOKUP(A3878,[4]技术合作!$1:$1048576,3,FALSE)</f>
        <v>福建省厦门市</v>
      </c>
      <c r="F3878" s="25" t="s">
        <v>5504</v>
      </c>
      <c r="G3878" s="21" t="s">
        <v>814</v>
      </c>
      <c r="H3878" s="24"/>
      <c r="I3878" s="41"/>
      <c r="J3878" s="41"/>
      <c r="K3878" s="41"/>
      <c r="L3878" s="41"/>
      <c r="M3878" s="41"/>
      <c r="N3878" s="41"/>
      <c r="O3878" s="41"/>
      <c r="P3878" s="41"/>
      <c r="Q3878" s="41"/>
      <c r="R3878" s="41"/>
      <c r="S3878" s="41"/>
      <c r="T3878" s="41"/>
      <c r="U3878" s="41"/>
      <c r="V3878" s="41"/>
    </row>
    <row r="3879" s="11" customFormat="1" ht="15" spans="1:22">
      <c r="A3879" s="21" t="s">
        <v>817</v>
      </c>
      <c r="B3879" s="22" t="s">
        <v>818</v>
      </c>
      <c r="C3879" s="25" t="s">
        <v>5505</v>
      </c>
      <c r="D3879" s="43">
        <v>11</v>
      </c>
      <c r="E3879" s="22" t="str">
        <f>VLOOKUP(A3879,[4]技术合作!$1:$1048576,3,FALSE)</f>
        <v>江苏省江阴市</v>
      </c>
      <c r="F3879" s="25" t="s">
        <v>5506</v>
      </c>
      <c r="G3879" s="21" t="s">
        <v>817</v>
      </c>
      <c r="H3879" s="24"/>
      <c r="I3879" s="41"/>
      <c r="J3879" s="41"/>
      <c r="K3879" s="41"/>
      <c r="L3879" s="41"/>
      <c r="M3879" s="41"/>
      <c r="N3879" s="41"/>
      <c r="O3879" s="41"/>
      <c r="P3879" s="41"/>
      <c r="Q3879" s="41"/>
      <c r="R3879" s="41"/>
      <c r="S3879" s="41"/>
      <c r="T3879" s="41"/>
      <c r="U3879" s="41"/>
      <c r="V3879" s="41"/>
    </row>
    <row r="3880" s="11" customFormat="1" ht="15" spans="1:22">
      <c r="A3880" s="21" t="s">
        <v>817</v>
      </c>
      <c r="B3880" s="22" t="s">
        <v>818</v>
      </c>
      <c r="C3880" s="25" t="s">
        <v>5505</v>
      </c>
      <c r="D3880" s="43">
        <v>11</v>
      </c>
      <c r="E3880" s="22" t="str">
        <f>VLOOKUP(A3880,[4]技术合作!$1:$1048576,3,FALSE)</f>
        <v>江苏省江阴市</v>
      </c>
      <c r="F3880" s="25" t="s">
        <v>5507</v>
      </c>
      <c r="G3880" s="21" t="s">
        <v>817</v>
      </c>
      <c r="H3880" s="24"/>
      <c r="I3880" s="41"/>
      <c r="J3880" s="41"/>
      <c r="K3880" s="41"/>
      <c r="L3880" s="41"/>
      <c r="M3880" s="41"/>
      <c r="N3880" s="41"/>
      <c r="O3880" s="41"/>
      <c r="P3880" s="41"/>
      <c r="Q3880" s="41"/>
      <c r="R3880" s="41"/>
      <c r="S3880" s="41"/>
      <c r="T3880" s="41"/>
      <c r="U3880" s="41"/>
      <c r="V3880" s="41"/>
    </row>
    <row r="3881" s="11" customFormat="1" ht="15" spans="1:22">
      <c r="A3881" s="21" t="s">
        <v>817</v>
      </c>
      <c r="B3881" s="22" t="s">
        <v>818</v>
      </c>
      <c r="C3881" s="25" t="s">
        <v>5505</v>
      </c>
      <c r="D3881" s="43">
        <v>11</v>
      </c>
      <c r="E3881" s="22" t="str">
        <f>VLOOKUP(A3881,[4]技术合作!$1:$1048576,3,FALSE)</f>
        <v>江苏省江阴市</v>
      </c>
      <c r="F3881" s="25" t="s">
        <v>5508</v>
      </c>
      <c r="G3881" s="21" t="s">
        <v>817</v>
      </c>
      <c r="H3881" s="24"/>
      <c r="I3881" s="41"/>
      <c r="J3881" s="41"/>
      <c r="K3881" s="41"/>
      <c r="L3881" s="41"/>
      <c r="M3881" s="41"/>
      <c r="N3881" s="41"/>
      <c r="O3881" s="41"/>
      <c r="P3881" s="41"/>
      <c r="Q3881" s="41"/>
      <c r="R3881" s="41"/>
      <c r="S3881" s="41"/>
      <c r="T3881" s="41"/>
      <c r="U3881" s="41"/>
      <c r="V3881" s="41"/>
    </row>
    <row r="3882" s="11" customFormat="1" ht="15" spans="1:22">
      <c r="A3882" s="21" t="s">
        <v>817</v>
      </c>
      <c r="B3882" s="22" t="s">
        <v>818</v>
      </c>
      <c r="C3882" s="25" t="s">
        <v>5505</v>
      </c>
      <c r="D3882" s="43">
        <v>11</v>
      </c>
      <c r="E3882" s="22" t="str">
        <f>VLOOKUP(A3882,[4]技术合作!$1:$1048576,3,FALSE)</f>
        <v>江苏省江阴市</v>
      </c>
      <c r="F3882" s="25" t="s">
        <v>5509</v>
      </c>
      <c r="G3882" s="21" t="s">
        <v>817</v>
      </c>
      <c r="H3882" s="24"/>
      <c r="I3882" s="41"/>
      <c r="J3882" s="41"/>
      <c r="K3882" s="41"/>
      <c r="L3882" s="41"/>
      <c r="M3882" s="41"/>
      <c r="N3882" s="41"/>
      <c r="O3882" s="41"/>
      <c r="P3882" s="41"/>
      <c r="Q3882" s="41"/>
      <c r="R3882" s="41"/>
      <c r="S3882" s="41"/>
      <c r="T3882" s="41"/>
      <c r="U3882" s="41"/>
      <c r="V3882" s="41"/>
    </row>
    <row r="3883" s="11" customFormat="1" ht="15" spans="1:22">
      <c r="A3883" s="21" t="s">
        <v>817</v>
      </c>
      <c r="B3883" s="22" t="s">
        <v>818</v>
      </c>
      <c r="C3883" s="25" t="s">
        <v>5505</v>
      </c>
      <c r="D3883" s="43">
        <v>11</v>
      </c>
      <c r="E3883" s="22" t="str">
        <f>VLOOKUP(A3883,[4]技术合作!$1:$1048576,3,FALSE)</f>
        <v>江苏省江阴市</v>
      </c>
      <c r="F3883" s="25" t="s">
        <v>5510</v>
      </c>
      <c r="G3883" s="21" t="s">
        <v>817</v>
      </c>
      <c r="H3883" s="24"/>
      <c r="I3883" s="41"/>
      <c r="J3883" s="41"/>
      <c r="K3883" s="41"/>
      <c r="L3883" s="41"/>
      <c r="M3883" s="41"/>
      <c r="N3883" s="41"/>
      <c r="O3883" s="41"/>
      <c r="P3883" s="41"/>
      <c r="Q3883" s="41"/>
      <c r="R3883" s="41"/>
      <c r="S3883" s="41"/>
      <c r="T3883" s="41"/>
      <c r="U3883" s="41"/>
      <c r="V3883" s="41"/>
    </row>
    <row r="3884" s="11" customFormat="1" ht="15" spans="1:22">
      <c r="A3884" s="21" t="s">
        <v>817</v>
      </c>
      <c r="B3884" s="22" t="s">
        <v>818</v>
      </c>
      <c r="C3884" s="25" t="s">
        <v>5505</v>
      </c>
      <c r="D3884" s="43">
        <v>11</v>
      </c>
      <c r="E3884" s="22" t="str">
        <f>VLOOKUP(A3884,[4]技术合作!$1:$1048576,3,FALSE)</f>
        <v>江苏省江阴市</v>
      </c>
      <c r="F3884" s="25" t="s">
        <v>5511</v>
      </c>
      <c r="G3884" s="21" t="s">
        <v>817</v>
      </c>
      <c r="H3884" s="24"/>
      <c r="I3884" s="41"/>
      <c r="J3884" s="41"/>
      <c r="K3884" s="41"/>
      <c r="L3884" s="41"/>
      <c r="M3884" s="41"/>
      <c r="N3884" s="41"/>
      <c r="O3884" s="41"/>
      <c r="P3884" s="41"/>
      <c r="Q3884" s="41"/>
      <c r="R3884" s="41"/>
      <c r="S3884" s="41"/>
      <c r="T3884" s="41"/>
      <c r="U3884" s="41"/>
      <c r="V3884" s="41"/>
    </row>
    <row r="3885" s="11" customFormat="1" ht="15" spans="1:22">
      <c r="A3885" s="21" t="s">
        <v>817</v>
      </c>
      <c r="B3885" s="22" t="s">
        <v>818</v>
      </c>
      <c r="C3885" s="25" t="s">
        <v>5505</v>
      </c>
      <c r="D3885" s="43">
        <v>11</v>
      </c>
      <c r="E3885" s="22" t="str">
        <f>VLOOKUP(A3885,[4]技术合作!$1:$1048576,3,FALSE)</f>
        <v>江苏省江阴市</v>
      </c>
      <c r="F3885" s="25" t="s">
        <v>5512</v>
      </c>
      <c r="G3885" s="21" t="s">
        <v>817</v>
      </c>
      <c r="H3885" s="24"/>
      <c r="I3885" s="41"/>
      <c r="J3885" s="41"/>
      <c r="K3885" s="41"/>
      <c r="L3885" s="41"/>
      <c r="M3885" s="41"/>
      <c r="N3885" s="41"/>
      <c r="O3885" s="41"/>
      <c r="P3885" s="41"/>
      <c r="Q3885" s="41"/>
      <c r="R3885" s="41"/>
      <c r="S3885" s="41"/>
      <c r="T3885" s="41"/>
      <c r="U3885" s="41"/>
      <c r="V3885" s="41"/>
    </row>
    <row r="3886" s="11" customFormat="1" ht="15" spans="1:22">
      <c r="A3886" s="21" t="s">
        <v>817</v>
      </c>
      <c r="B3886" s="22" t="s">
        <v>818</v>
      </c>
      <c r="C3886" s="25" t="s">
        <v>5505</v>
      </c>
      <c r="D3886" s="43">
        <v>11</v>
      </c>
      <c r="E3886" s="22" t="str">
        <f>VLOOKUP(A3886,[4]技术合作!$1:$1048576,3,FALSE)</f>
        <v>江苏省江阴市</v>
      </c>
      <c r="F3886" s="25" t="s">
        <v>5513</v>
      </c>
      <c r="G3886" s="21" t="s">
        <v>817</v>
      </c>
      <c r="H3886" s="24"/>
      <c r="I3886" s="41"/>
      <c r="J3886" s="41"/>
      <c r="K3886" s="41"/>
      <c r="L3886" s="41"/>
      <c r="M3886" s="41"/>
      <c r="N3886" s="41"/>
      <c r="O3886" s="41"/>
      <c r="P3886" s="41"/>
      <c r="Q3886" s="41"/>
      <c r="R3886" s="41"/>
      <c r="S3886" s="41"/>
      <c r="T3886" s="41"/>
      <c r="U3886" s="41"/>
      <c r="V3886" s="41"/>
    </row>
    <row r="3887" s="11" customFormat="1" ht="15" spans="1:22">
      <c r="A3887" s="21" t="s">
        <v>817</v>
      </c>
      <c r="B3887" s="22" t="s">
        <v>818</v>
      </c>
      <c r="C3887" s="25" t="s">
        <v>5505</v>
      </c>
      <c r="D3887" s="43">
        <v>11</v>
      </c>
      <c r="E3887" s="22" t="str">
        <f>VLOOKUP(A3887,[4]技术合作!$1:$1048576,3,FALSE)</f>
        <v>江苏省江阴市</v>
      </c>
      <c r="F3887" s="25" t="s">
        <v>5514</v>
      </c>
      <c r="G3887" s="21" t="s">
        <v>817</v>
      </c>
      <c r="H3887" s="24"/>
      <c r="I3887" s="41"/>
      <c r="J3887" s="41"/>
      <c r="K3887" s="41"/>
      <c r="L3887" s="41"/>
      <c r="M3887" s="41"/>
      <c r="N3887" s="41"/>
      <c r="O3887" s="41"/>
      <c r="P3887" s="41"/>
      <c r="Q3887" s="41"/>
      <c r="R3887" s="41"/>
      <c r="S3887" s="41"/>
      <c r="T3887" s="41"/>
      <c r="U3887" s="41"/>
      <c r="V3887" s="41"/>
    </row>
    <row r="3888" s="11" customFormat="1" ht="15" spans="1:22">
      <c r="A3888" s="21" t="s">
        <v>817</v>
      </c>
      <c r="B3888" s="22" t="s">
        <v>818</v>
      </c>
      <c r="C3888" s="25" t="s">
        <v>5505</v>
      </c>
      <c r="D3888" s="43">
        <v>11</v>
      </c>
      <c r="E3888" s="22" t="str">
        <f>VLOOKUP(A3888,[4]技术合作!$1:$1048576,3,FALSE)</f>
        <v>江苏省江阴市</v>
      </c>
      <c r="F3888" s="25" t="s">
        <v>5515</v>
      </c>
      <c r="G3888" s="21" t="s">
        <v>817</v>
      </c>
      <c r="H3888" s="24"/>
      <c r="I3888" s="41"/>
      <c r="J3888" s="41"/>
      <c r="K3888" s="41"/>
      <c r="L3888" s="41"/>
      <c r="M3888" s="41"/>
      <c r="N3888" s="41"/>
      <c r="O3888" s="41"/>
      <c r="P3888" s="41"/>
      <c r="Q3888" s="41"/>
      <c r="R3888" s="41"/>
      <c r="S3888" s="41"/>
      <c r="T3888" s="41"/>
      <c r="U3888" s="41"/>
      <c r="V3888" s="41"/>
    </row>
    <row r="3889" s="11" customFormat="1" ht="15" spans="1:22">
      <c r="A3889" s="21" t="s">
        <v>817</v>
      </c>
      <c r="B3889" s="22" t="s">
        <v>818</v>
      </c>
      <c r="C3889" s="25" t="s">
        <v>5505</v>
      </c>
      <c r="D3889" s="43">
        <v>11</v>
      </c>
      <c r="E3889" s="22" t="str">
        <f>VLOOKUP(A3889,[4]技术合作!$1:$1048576,3,FALSE)</f>
        <v>江苏省江阴市</v>
      </c>
      <c r="F3889" s="25" t="s">
        <v>2149</v>
      </c>
      <c r="G3889" s="21" t="s">
        <v>817</v>
      </c>
      <c r="H3889" s="24"/>
      <c r="I3889" s="41"/>
      <c r="J3889" s="41"/>
      <c r="K3889" s="41"/>
      <c r="L3889" s="41"/>
      <c r="M3889" s="41"/>
      <c r="N3889" s="41"/>
      <c r="O3889" s="41"/>
      <c r="P3889" s="41"/>
      <c r="Q3889" s="41"/>
      <c r="R3889" s="41"/>
      <c r="S3889" s="41"/>
      <c r="T3889" s="41"/>
      <c r="U3889" s="41"/>
      <c r="V3889" s="41"/>
    </row>
    <row r="3890" s="11" customFormat="1" ht="15" spans="1:22">
      <c r="A3890" s="21" t="s">
        <v>820</v>
      </c>
      <c r="B3890" s="22" t="s">
        <v>821</v>
      </c>
      <c r="C3890" s="25" t="s">
        <v>5516</v>
      </c>
      <c r="D3890" s="43">
        <v>34</v>
      </c>
      <c r="E3890" s="22" t="e">
        <f>VLOOKUP(A3890,[4]技术合作!$1:$1048576,3,FALSE)</f>
        <v>#N/A</v>
      </c>
      <c r="F3890" s="25" t="s">
        <v>5517</v>
      </c>
      <c r="G3890" s="21" t="s">
        <v>820</v>
      </c>
      <c r="H3890" s="24"/>
      <c r="I3890" s="41"/>
      <c r="J3890" s="41"/>
      <c r="K3890" s="41"/>
      <c r="L3890" s="41"/>
      <c r="M3890" s="41"/>
      <c r="N3890" s="41"/>
      <c r="O3890" s="41"/>
      <c r="P3890" s="41"/>
      <c r="Q3890" s="41"/>
      <c r="R3890" s="41"/>
      <c r="S3890" s="41"/>
      <c r="T3890" s="41"/>
      <c r="U3890" s="41"/>
      <c r="V3890" s="41"/>
    </row>
    <row r="3891" s="11" customFormat="1" ht="15" spans="1:22">
      <c r="A3891" s="21" t="s">
        <v>820</v>
      </c>
      <c r="B3891" s="22" t="s">
        <v>821</v>
      </c>
      <c r="C3891" s="25" t="s">
        <v>5516</v>
      </c>
      <c r="D3891" s="43">
        <v>34</v>
      </c>
      <c r="E3891" s="22" t="e">
        <f>VLOOKUP(A3891,[4]技术合作!$1:$1048576,3,FALSE)</f>
        <v>#N/A</v>
      </c>
      <c r="F3891" s="25" t="s">
        <v>5518</v>
      </c>
      <c r="G3891" s="21" t="s">
        <v>820</v>
      </c>
      <c r="H3891" s="24"/>
      <c r="I3891" s="41"/>
      <c r="J3891" s="41"/>
      <c r="K3891" s="41"/>
      <c r="L3891" s="41"/>
      <c r="M3891" s="41"/>
      <c r="N3891" s="41"/>
      <c r="O3891" s="41"/>
      <c r="P3891" s="41"/>
      <c r="Q3891" s="41"/>
      <c r="R3891" s="41"/>
      <c r="S3891" s="41"/>
      <c r="T3891" s="41"/>
      <c r="U3891" s="41"/>
      <c r="V3891" s="41"/>
    </row>
    <row r="3892" s="11" customFormat="1" ht="15" spans="1:22">
      <c r="A3892" s="21" t="s">
        <v>820</v>
      </c>
      <c r="B3892" s="22" t="s">
        <v>821</v>
      </c>
      <c r="C3892" s="25" t="s">
        <v>5516</v>
      </c>
      <c r="D3892" s="43">
        <v>34</v>
      </c>
      <c r="E3892" s="22" t="e">
        <f>VLOOKUP(A3892,[4]技术合作!$1:$1048576,3,FALSE)</f>
        <v>#N/A</v>
      </c>
      <c r="F3892" s="25" t="s">
        <v>5519</v>
      </c>
      <c r="G3892" s="21" t="s">
        <v>820</v>
      </c>
      <c r="H3892" s="24"/>
      <c r="I3892" s="41"/>
      <c r="J3892" s="41"/>
      <c r="K3892" s="41"/>
      <c r="L3892" s="41"/>
      <c r="M3892" s="41"/>
      <c r="N3892" s="41"/>
      <c r="O3892" s="41"/>
      <c r="P3892" s="41"/>
      <c r="Q3892" s="41"/>
      <c r="R3892" s="41"/>
      <c r="S3892" s="41"/>
      <c r="T3892" s="41"/>
      <c r="U3892" s="41"/>
      <c r="V3892" s="41"/>
    </row>
    <row r="3893" s="11" customFormat="1" ht="15" spans="1:22">
      <c r="A3893" s="21" t="s">
        <v>820</v>
      </c>
      <c r="B3893" s="22" t="s">
        <v>821</v>
      </c>
      <c r="C3893" s="25" t="s">
        <v>5516</v>
      </c>
      <c r="D3893" s="43">
        <v>34</v>
      </c>
      <c r="E3893" s="22" t="e">
        <f>VLOOKUP(A3893,[4]技术合作!$1:$1048576,3,FALSE)</f>
        <v>#N/A</v>
      </c>
      <c r="F3893" s="25" t="s">
        <v>5520</v>
      </c>
      <c r="G3893" s="21" t="s">
        <v>820</v>
      </c>
      <c r="H3893" s="24"/>
      <c r="I3893" s="41"/>
      <c r="J3893" s="41"/>
      <c r="K3893" s="41"/>
      <c r="L3893" s="41"/>
      <c r="M3893" s="41"/>
      <c r="N3893" s="41"/>
      <c r="O3893" s="41"/>
      <c r="P3893" s="41"/>
      <c r="Q3893" s="41"/>
      <c r="R3893" s="41"/>
      <c r="S3893" s="41"/>
      <c r="T3893" s="41"/>
      <c r="U3893" s="41"/>
      <c r="V3893" s="41"/>
    </row>
    <row r="3894" s="11" customFormat="1" ht="15" spans="1:22">
      <c r="A3894" s="21" t="s">
        <v>820</v>
      </c>
      <c r="B3894" s="22" t="s">
        <v>821</v>
      </c>
      <c r="C3894" s="25" t="s">
        <v>5516</v>
      </c>
      <c r="D3894" s="43">
        <v>34</v>
      </c>
      <c r="E3894" s="22" t="e">
        <f>VLOOKUP(A3894,[4]技术合作!$1:$1048576,3,FALSE)</f>
        <v>#N/A</v>
      </c>
      <c r="F3894" s="25" t="s">
        <v>5521</v>
      </c>
      <c r="G3894" s="21" t="s">
        <v>820</v>
      </c>
      <c r="H3894" s="24"/>
      <c r="I3894" s="41"/>
      <c r="J3894" s="41"/>
      <c r="K3894" s="41"/>
      <c r="L3894" s="41"/>
      <c r="M3894" s="41"/>
      <c r="N3894" s="41"/>
      <c r="O3894" s="41"/>
      <c r="P3894" s="41"/>
      <c r="Q3894" s="41"/>
      <c r="R3894" s="41"/>
      <c r="S3894" s="41"/>
      <c r="T3894" s="41"/>
      <c r="U3894" s="41"/>
      <c r="V3894" s="41"/>
    </row>
    <row r="3895" s="11" customFormat="1" ht="15" spans="1:22">
      <c r="A3895" s="21" t="s">
        <v>820</v>
      </c>
      <c r="B3895" s="22" t="s">
        <v>821</v>
      </c>
      <c r="C3895" s="25" t="s">
        <v>5516</v>
      </c>
      <c r="D3895" s="43">
        <v>34</v>
      </c>
      <c r="E3895" s="22" t="e">
        <f>VLOOKUP(A3895,[4]技术合作!$1:$1048576,3,FALSE)</f>
        <v>#N/A</v>
      </c>
      <c r="F3895" s="25" t="s">
        <v>5522</v>
      </c>
      <c r="G3895" s="21" t="s">
        <v>820</v>
      </c>
      <c r="H3895" s="24"/>
      <c r="I3895" s="41"/>
      <c r="J3895" s="41"/>
      <c r="K3895" s="41"/>
      <c r="L3895" s="41"/>
      <c r="M3895" s="41"/>
      <c r="N3895" s="41"/>
      <c r="O3895" s="41"/>
      <c r="P3895" s="41"/>
      <c r="Q3895" s="41"/>
      <c r="R3895" s="41"/>
      <c r="S3895" s="41"/>
      <c r="T3895" s="41"/>
      <c r="U3895" s="41"/>
      <c r="V3895" s="41"/>
    </row>
    <row r="3896" s="11" customFormat="1" ht="15" spans="1:22">
      <c r="A3896" s="21" t="s">
        <v>820</v>
      </c>
      <c r="B3896" s="22" t="s">
        <v>821</v>
      </c>
      <c r="C3896" s="25" t="s">
        <v>5516</v>
      </c>
      <c r="D3896" s="43">
        <v>34</v>
      </c>
      <c r="E3896" s="22" t="e">
        <f>VLOOKUP(A3896,[4]技术合作!$1:$1048576,3,FALSE)</f>
        <v>#N/A</v>
      </c>
      <c r="F3896" s="25" t="s">
        <v>5523</v>
      </c>
      <c r="G3896" s="21" t="s">
        <v>820</v>
      </c>
      <c r="H3896" s="24"/>
      <c r="I3896" s="41"/>
      <c r="J3896" s="41"/>
      <c r="K3896" s="41"/>
      <c r="L3896" s="41"/>
      <c r="M3896" s="41"/>
      <c r="N3896" s="41"/>
      <c r="O3896" s="41"/>
      <c r="P3896" s="41"/>
      <c r="Q3896" s="41"/>
      <c r="R3896" s="41"/>
      <c r="S3896" s="41"/>
      <c r="T3896" s="41"/>
      <c r="U3896" s="41"/>
      <c r="V3896" s="41"/>
    </row>
    <row r="3897" s="11" customFormat="1" ht="15" spans="1:22">
      <c r="A3897" s="21" t="s">
        <v>820</v>
      </c>
      <c r="B3897" s="22" t="s">
        <v>821</v>
      </c>
      <c r="C3897" s="25" t="s">
        <v>5516</v>
      </c>
      <c r="D3897" s="43">
        <v>34</v>
      </c>
      <c r="E3897" s="22" t="e">
        <f>VLOOKUP(A3897,[4]技术合作!$1:$1048576,3,FALSE)</f>
        <v>#N/A</v>
      </c>
      <c r="F3897" s="25" t="s">
        <v>5524</v>
      </c>
      <c r="G3897" s="21" t="s">
        <v>820</v>
      </c>
      <c r="H3897" s="24"/>
      <c r="I3897" s="41"/>
      <c r="J3897" s="41"/>
      <c r="K3897" s="41"/>
      <c r="L3897" s="41"/>
      <c r="M3897" s="41"/>
      <c r="N3897" s="41"/>
      <c r="O3897" s="41"/>
      <c r="P3897" s="41"/>
      <c r="Q3897" s="41"/>
      <c r="R3897" s="41"/>
      <c r="S3897" s="41"/>
      <c r="T3897" s="41"/>
      <c r="U3897" s="41"/>
      <c r="V3897" s="41"/>
    </row>
    <row r="3898" s="11" customFormat="1" ht="15" spans="1:22">
      <c r="A3898" s="21" t="s">
        <v>820</v>
      </c>
      <c r="B3898" s="22" t="s">
        <v>821</v>
      </c>
      <c r="C3898" s="25" t="s">
        <v>5516</v>
      </c>
      <c r="D3898" s="43">
        <v>34</v>
      </c>
      <c r="E3898" s="22" t="e">
        <f>VLOOKUP(A3898,[4]技术合作!$1:$1048576,3,FALSE)</f>
        <v>#N/A</v>
      </c>
      <c r="F3898" s="25" t="s">
        <v>5525</v>
      </c>
      <c r="G3898" s="21" t="s">
        <v>820</v>
      </c>
      <c r="H3898" s="24"/>
      <c r="I3898" s="41"/>
      <c r="J3898" s="41"/>
      <c r="K3898" s="41"/>
      <c r="L3898" s="41"/>
      <c r="M3898" s="41"/>
      <c r="N3898" s="41"/>
      <c r="O3898" s="41"/>
      <c r="P3898" s="41"/>
      <c r="Q3898" s="41"/>
      <c r="R3898" s="41"/>
      <c r="S3898" s="41"/>
      <c r="T3898" s="41"/>
      <c r="U3898" s="41"/>
      <c r="V3898" s="41"/>
    </row>
    <row r="3899" s="11" customFormat="1" ht="15" spans="1:22">
      <c r="A3899" s="21" t="s">
        <v>820</v>
      </c>
      <c r="B3899" s="22" t="s">
        <v>821</v>
      </c>
      <c r="C3899" s="25" t="s">
        <v>5516</v>
      </c>
      <c r="D3899" s="43">
        <v>34</v>
      </c>
      <c r="E3899" s="22" t="e">
        <f>VLOOKUP(A3899,[4]技术合作!$1:$1048576,3,FALSE)</f>
        <v>#N/A</v>
      </c>
      <c r="F3899" s="25" t="s">
        <v>5526</v>
      </c>
      <c r="G3899" s="21" t="s">
        <v>820</v>
      </c>
      <c r="H3899" s="24"/>
      <c r="I3899" s="41"/>
      <c r="J3899" s="41"/>
      <c r="K3899" s="41"/>
      <c r="L3899" s="41"/>
      <c r="M3899" s="41"/>
      <c r="N3899" s="41"/>
      <c r="O3899" s="41"/>
      <c r="P3899" s="41"/>
      <c r="Q3899" s="41"/>
      <c r="R3899" s="41"/>
      <c r="S3899" s="41"/>
      <c r="T3899" s="41"/>
      <c r="U3899" s="41"/>
      <c r="V3899" s="41"/>
    </row>
    <row r="3900" s="11" customFormat="1" ht="15" spans="1:22">
      <c r="A3900" s="21" t="s">
        <v>820</v>
      </c>
      <c r="B3900" s="22" t="s">
        <v>821</v>
      </c>
      <c r="C3900" s="25" t="s">
        <v>5516</v>
      </c>
      <c r="D3900" s="43">
        <v>34</v>
      </c>
      <c r="E3900" s="22" t="e">
        <f>VLOOKUP(A3900,[4]技术合作!$1:$1048576,3,FALSE)</f>
        <v>#N/A</v>
      </c>
      <c r="F3900" s="25" t="s">
        <v>5527</v>
      </c>
      <c r="G3900" s="21" t="s">
        <v>820</v>
      </c>
      <c r="H3900" s="24"/>
      <c r="I3900" s="41"/>
      <c r="J3900" s="41"/>
      <c r="K3900" s="41"/>
      <c r="L3900" s="41"/>
      <c r="M3900" s="41"/>
      <c r="N3900" s="41"/>
      <c r="O3900" s="41"/>
      <c r="P3900" s="41"/>
      <c r="Q3900" s="41"/>
      <c r="R3900" s="41"/>
      <c r="S3900" s="41"/>
      <c r="T3900" s="41"/>
      <c r="U3900" s="41"/>
      <c r="V3900" s="41"/>
    </row>
    <row r="3901" s="11" customFormat="1" ht="15" spans="1:22">
      <c r="A3901" s="21" t="s">
        <v>820</v>
      </c>
      <c r="B3901" s="22" t="s">
        <v>821</v>
      </c>
      <c r="C3901" s="25" t="s">
        <v>5516</v>
      </c>
      <c r="D3901" s="43">
        <v>34</v>
      </c>
      <c r="E3901" s="22" t="e">
        <f>VLOOKUP(A3901,[4]技术合作!$1:$1048576,3,FALSE)</f>
        <v>#N/A</v>
      </c>
      <c r="F3901" s="25" t="s">
        <v>5528</v>
      </c>
      <c r="G3901" s="21" t="s">
        <v>820</v>
      </c>
      <c r="H3901" s="24"/>
      <c r="I3901" s="41"/>
      <c r="J3901" s="41"/>
      <c r="K3901" s="41"/>
      <c r="L3901" s="41"/>
      <c r="M3901" s="41"/>
      <c r="N3901" s="41"/>
      <c r="O3901" s="41"/>
      <c r="P3901" s="41"/>
      <c r="Q3901" s="41"/>
      <c r="R3901" s="41"/>
      <c r="S3901" s="41"/>
      <c r="T3901" s="41"/>
      <c r="U3901" s="41"/>
      <c r="V3901" s="41"/>
    </row>
    <row r="3902" s="11" customFormat="1" ht="15" spans="1:22">
      <c r="A3902" s="21" t="s">
        <v>820</v>
      </c>
      <c r="B3902" s="22" t="s">
        <v>821</v>
      </c>
      <c r="C3902" s="25" t="s">
        <v>5516</v>
      </c>
      <c r="D3902" s="43">
        <v>34</v>
      </c>
      <c r="E3902" s="22" t="e">
        <f>VLOOKUP(A3902,[4]技术合作!$1:$1048576,3,FALSE)</f>
        <v>#N/A</v>
      </c>
      <c r="F3902" s="25" t="s">
        <v>5529</v>
      </c>
      <c r="G3902" s="21" t="s">
        <v>820</v>
      </c>
      <c r="H3902" s="24"/>
      <c r="I3902" s="41"/>
      <c r="J3902" s="41"/>
      <c r="K3902" s="41"/>
      <c r="L3902" s="41"/>
      <c r="M3902" s="41"/>
      <c r="N3902" s="41"/>
      <c r="O3902" s="41"/>
      <c r="P3902" s="41"/>
      <c r="Q3902" s="41"/>
      <c r="R3902" s="41"/>
      <c r="S3902" s="41"/>
      <c r="T3902" s="41"/>
      <c r="U3902" s="41"/>
      <c r="V3902" s="41"/>
    </row>
    <row r="3903" s="11" customFormat="1" ht="15" spans="1:22">
      <c r="A3903" s="21" t="s">
        <v>820</v>
      </c>
      <c r="B3903" s="22" t="s">
        <v>821</v>
      </c>
      <c r="C3903" s="25" t="s">
        <v>5516</v>
      </c>
      <c r="D3903" s="43">
        <v>34</v>
      </c>
      <c r="E3903" s="22" t="e">
        <f>VLOOKUP(A3903,[4]技术合作!$1:$1048576,3,FALSE)</f>
        <v>#N/A</v>
      </c>
      <c r="F3903" s="25" t="s">
        <v>5530</v>
      </c>
      <c r="G3903" s="21" t="s">
        <v>820</v>
      </c>
      <c r="H3903" s="24"/>
      <c r="I3903" s="41"/>
      <c r="J3903" s="41"/>
      <c r="K3903" s="41"/>
      <c r="L3903" s="41"/>
      <c r="M3903" s="41"/>
      <c r="N3903" s="41"/>
      <c r="O3903" s="41"/>
      <c r="P3903" s="41"/>
      <c r="Q3903" s="41"/>
      <c r="R3903" s="41"/>
      <c r="S3903" s="41"/>
      <c r="T3903" s="41"/>
      <c r="U3903" s="41"/>
      <c r="V3903" s="41"/>
    </row>
    <row r="3904" s="11" customFormat="1" ht="15" spans="1:22">
      <c r="A3904" s="21" t="s">
        <v>820</v>
      </c>
      <c r="B3904" s="22" t="s">
        <v>821</v>
      </c>
      <c r="C3904" s="25" t="s">
        <v>5516</v>
      </c>
      <c r="D3904" s="43">
        <v>34</v>
      </c>
      <c r="E3904" s="22" t="e">
        <f>VLOOKUP(A3904,[4]技术合作!$1:$1048576,3,FALSE)</f>
        <v>#N/A</v>
      </c>
      <c r="F3904" s="25" t="s">
        <v>5531</v>
      </c>
      <c r="G3904" s="21" t="s">
        <v>820</v>
      </c>
      <c r="H3904" s="24"/>
      <c r="I3904" s="41"/>
      <c r="J3904" s="41"/>
      <c r="K3904" s="41"/>
      <c r="L3904" s="41"/>
      <c r="M3904" s="41"/>
      <c r="N3904" s="41"/>
      <c r="O3904" s="41"/>
      <c r="P3904" s="41"/>
      <c r="Q3904" s="41"/>
      <c r="R3904" s="41"/>
      <c r="S3904" s="41"/>
      <c r="T3904" s="41"/>
      <c r="U3904" s="41"/>
      <c r="V3904" s="41"/>
    </row>
    <row r="3905" s="11" customFormat="1" ht="15" spans="1:22">
      <c r="A3905" s="21" t="s">
        <v>820</v>
      </c>
      <c r="B3905" s="22" t="s">
        <v>821</v>
      </c>
      <c r="C3905" s="25" t="s">
        <v>5516</v>
      </c>
      <c r="D3905" s="43">
        <v>34</v>
      </c>
      <c r="E3905" s="22" t="e">
        <f>VLOOKUP(A3905,[4]技术合作!$1:$1048576,3,FALSE)</f>
        <v>#N/A</v>
      </c>
      <c r="F3905" s="25" t="s">
        <v>5532</v>
      </c>
      <c r="G3905" s="21" t="s">
        <v>820</v>
      </c>
      <c r="H3905" s="24"/>
      <c r="I3905" s="41"/>
      <c r="J3905" s="41"/>
      <c r="K3905" s="41"/>
      <c r="L3905" s="41"/>
      <c r="M3905" s="41"/>
      <c r="N3905" s="41"/>
      <c r="O3905" s="41"/>
      <c r="P3905" s="41"/>
      <c r="Q3905" s="41"/>
      <c r="R3905" s="41"/>
      <c r="S3905" s="41"/>
      <c r="T3905" s="41"/>
      <c r="U3905" s="41"/>
      <c r="V3905" s="41"/>
    </row>
    <row r="3906" s="11" customFormat="1" ht="15" spans="1:22">
      <c r="A3906" s="21" t="s">
        <v>820</v>
      </c>
      <c r="B3906" s="22" t="s">
        <v>821</v>
      </c>
      <c r="C3906" s="25" t="s">
        <v>5516</v>
      </c>
      <c r="D3906" s="43">
        <v>34</v>
      </c>
      <c r="E3906" s="22" t="e">
        <f>VLOOKUP(A3906,[4]技术合作!$1:$1048576,3,FALSE)</f>
        <v>#N/A</v>
      </c>
      <c r="F3906" s="25" t="s">
        <v>5533</v>
      </c>
      <c r="G3906" s="21" t="s">
        <v>820</v>
      </c>
      <c r="H3906" s="24"/>
      <c r="I3906" s="41"/>
      <c r="J3906" s="41"/>
      <c r="K3906" s="41"/>
      <c r="L3906" s="41"/>
      <c r="M3906" s="41"/>
      <c r="N3906" s="41"/>
      <c r="O3906" s="41"/>
      <c r="P3906" s="41"/>
      <c r="Q3906" s="41"/>
      <c r="R3906" s="41"/>
      <c r="S3906" s="41"/>
      <c r="T3906" s="41"/>
      <c r="U3906" s="41"/>
      <c r="V3906" s="41"/>
    </row>
    <row r="3907" s="11" customFormat="1" ht="15" spans="1:22">
      <c r="A3907" s="21" t="s">
        <v>820</v>
      </c>
      <c r="B3907" s="22" t="s">
        <v>821</v>
      </c>
      <c r="C3907" s="25" t="s">
        <v>5516</v>
      </c>
      <c r="D3907" s="43">
        <v>34</v>
      </c>
      <c r="E3907" s="22" t="e">
        <f>VLOOKUP(A3907,[4]技术合作!$1:$1048576,3,FALSE)</f>
        <v>#N/A</v>
      </c>
      <c r="F3907" s="25" t="s">
        <v>5534</v>
      </c>
      <c r="G3907" s="21" t="s">
        <v>820</v>
      </c>
      <c r="H3907" s="24"/>
      <c r="I3907" s="41"/>
      <c r="J3907" s="41"/>
      <c r="K3907" s="41"/>
      <c r="L3907" s="41"/>
      <c r="M3907" s="41"/>
      <c r="N3907" s="41"/>
      <c r="O3907" s="41"/>
      <c r="P3907" s="41"/>
      <c r="Q3907" s="41"/>
      <c r="R3907" s="41"/>
      <c r="S3907" s="41"/>
      <c r="T3907" s="41"/>
      <c r="U3907" s="41"/>
      <c r="V3907" s="41"/>
    </row>
    <row r="3908" s="11" customFormat="1" ht="15" spans="1:22">
      <c r="A3908" s="21" t="s">
        <v>820</v>
      </c>
      <c r="B3908" s="22" t="s">
        <v>821</v>
      </c>
      <c r="C3908" s="25" t="s">
        <v>5516</v>
      </c>
      <c r="D3908" s="43">
        <v>34</v>
      </c>
      <c r="E3908" s="22" t="e">
        <f>VLOOKUP(A3908,[4]技术合作!$1:$1048576,3,FALSE)</f>
        <v>#N/A</v>
      </c>
      <c r="F3908" s="25" t="s">
        <v>5535</v>
      </c>
      <c r="G3908" s="21" t="s">
        <v>820</v>
      </c>
      <c r="H3908" s="24"/>
      <c r="I3908" s="41"/>
      <c r="J3908" s="41"/>
      <c r="K3908" s="41"/>
      <c r="L3908" s="41"/>
      <c r="M3908" s="41"/>
      <c r="N3908" s="41"/>
      <c r="O3908" s="41"/>
      <c r="P3908" s="41"/>
      <c r="Q3908" s="41"/>
      <c r="R3908" s="41"/>
      <c r="S3908" s="41"/>
      <c r="T3908" s="41"/>
      <c r="U3908" s="41"/>
      <c r="V3908" s="41"/>
    </row>
    <row r="3909" s="11" customFormat="1" ht="15" spans="1:22">
      <c r="A3909" s="21" t="s">
        <v>820</v>
      </c>
      <c r="B3909" s="22" t="s">
        <v>821</v>
      </c>
      <c r="C3909" s="25" t="s">
        <v>5516</v>
      </c>
      <c r="D3909" s="43">
        <v>34</v>
      </c>
      <c r="E3909" s="22" t="e">
        <f>VLOOKUP(A3909,[4]技术合作!$1:$1048576,3,FALSE)</f>
        <v>#N/A</v>
      </c>
      <c r="F3909" s="25" t="s">
        <v>5536</v>
      </c>
      <c r="G3909" s="21" t="s">
        <v>820</v>
      </c>
      <c r="H3909" s="24"/>
      <c r="I3909" s="41"/>
      <c r="J3909" s="41"/>
      <c r="K3909" s="41"/>
      <c r="L3909" s="41"/>
      <c r="M3909" s="41"/>
      <c r="N3909" s="41"/>
      <c r="O3909" s="41"/>
      <c r="P3909" s="41"/>
      <c r="Q3909" s="41"/>
      <c r="R3909" s="41"/>
      <c r="S3909" s="41"/>
      <c r="T3909" s="41"/>
      <c r="U3909" s="41"/>
      <c r="V3909" s="41"/>
    </row>
    <row r="3910" s="11" customFormat="1" ht="15" spans="1:22">
      <c r="A3910" s="21" t="s">
        <v>820</v>
      </c>
      <c r="B3910" s="22" t="s">
        <v>821</v>
      </c>
      <c r="C3910" s="25" t="s">
        <v>5516</v>
      </c>
      <c r="D3910" s="43">
        <v>34</v>
      </c>
      <c r="E3910" s="22" t="e">
        <f>VLOOKUP(A3910,[4]技术合作!$1:$1048576,3,FALSE)</f>
        <v>#N/A</v>
      </c>
      <c r="F3910" s="25" t="s">
        <v>5537</v>
      </c>
      <c r="G3910" s="21" t="s">
        <v>820</v>
      </c>
      <c r="H3910" s="24"/>
      <c r="I3910" s="41"/>
      <c r="J3910" s="41"/>
      <c r="K3910" s="41"/>
      <c r="L3910" s="41"/>
      <c r="M3910" s="41"/>
      <c r="N3910" s="41"/>
      <c r="O3910" s="41"/>
      <c r="P3910" s="41"/>
      <c r="Q3910" s="41"/>
      <c r="R3910" s="41"/>
      <c r="S3910" s="41"/>
      <c r="T3910" s="41"/>
      <c r="U3910" s="41"/>
      <c r="V3910" s="41"/>
    </row>
    <row r="3911" s="11" customFormat="1" ht="15" spans="1:22">
      <c r="A3911" s="21" t="s">
        <v>820</v>
      </c>
      <c r="B3911" s="22" t="s">
        <v>821</v>
      </c>
      <c r="C3911" s="25" t="s">
        <v>5516</v>
      </c>
      <c r="D3911" s="43">
        <v>34</v>
      </c>
      <c r="E3911" s="22" t="e">
        <f>VLOOKUP(A3911,[4]技术合作!$1:$1048576,3,FALSE)</f>
        <v>#N/A</v>
      </c>
      <c r="F3911" s="25" t="s">
        <v>5538</v>
      </c>
      <c r="G3911" s="21" t="s">
        <v>820</v>
      </c>
      <c r="H3911" s="24"/>
      <c r="I3911" s="41"/>
      <c r="J3911" s="41"/>
      <c r="K3911" s="41"/>
      <c r="L3911" s="41"/>
      <c r="M3911" s="41"/>
      <c r="N3911" s="41"/>
      <c r="O3911" s="41"/>
      <c r="P3911" s="41"/>
      <c r="Q3911" s="41"/>
      <c r="R3911" s="41"/>
      <c r="S3911" s="41"/>
      <c r="T3911" s="41"/>
      <c r="U3911" s="41"/>
      <c r="V3911" s="41"/>
    </row>
    <row r="3912" s="11" customFormat="1" ht="15" spans="1:22">
      <c r="A3912" s="21" t="s">
        <v>820</v>
      </c>
      <c r="B3912" s="22" t="s">
        <v>821</v>
      </c>
      <c r="C3912" s="25" t="s">
        <v>5516</v>
      </c>
      <c r="D3912" s="43">
        <v>34</v>
      </c>
      <c r="E3912" s="22" t="e">
        <f>VLOOKUP(A3912,[4]技术合作!$1:$1048576,3,FALSE)</f>
        <v>#N/A</v>
      </c>
      <c r="F3912" s="25" t="s">
        <v>5539</v>
      </c>
      <c r="G3912" s="21" t="s">
        <v>820</v>
      </c>
      <c r="H3912" s="24"/>
      <c r="I3912" s="41"/>
      <c r="J3912" s="41"/>
      <c r="K3912" s="41"/>
      <c r="L3912" s="41"/>
      <c r="M3912" s="41"/>
      <c r="N3912" s="41"/>
      <c r="O3912" s="41"/>
      <c r="P3912" s="41"/>
      <c r="Q3912" s="41"/>
      <c r="R3912" s="41"/>
      <c r="S3912" s="41"/>
      <c r="T3912" s="41"/>
      <c r="U3912" s="41"/>
      <c r="V3912" s="41"/>
    </row>
    <row r="3913" s="11" customFormat="1" ht="15" spans="1:22">
      <c r="A3913" s="21" t="s">
        <v>820</v>
      </c>
      <c r="B3913" s="22" t="s">
        <v>821</v>
      </c>
      <c r="C3913" s="25" t="s">
        <v>5516</v>
      </c>
      <c r="D3913" s="43">
        <v>34</v>
      </c>
      <c r="E3913" s="22" t="e">
        <f>VLOOKUP(A3913,[4]技术合作!$1:$1048576,3,FALSE)</f>
        <v>#N/A</v>
      </c>
      <c r="F3913" s="25" t="s">
        <v>5540</v>
      </c>
      <c r="G3913" s="21" t="s">
        <v>820</v>
      </c>
      <c r="H3913" s="24"/>
      <c r="I3913" s="41"/>
      <c r="J3913" s="41"/>
      <c r="K3913" s="41"/>
      <c r="L3913" s="41"/>
      <c r="M3913" s="41"/>
      <c r="N3913" s="41"/>
      <c r="O3913" s="41"/>
      <c r="P3913" s="41"/>
      <c r="Q3913" s="41"/>
      <c r="R3913" s="41"/>
      <c r="S3913" s="41"/>
      <c r="T3913" s="41"/>
      <c r="U3913" s="41"/>
      <c r="V3913" s="41"/>
    </row>
    <row r="3914" s="11" customFormat="1" ht="15" spans="1:22">
      <c r="A3914" s="21" t="s">
        <v>820</v>
      </c>
      <c r="B3914" s="22" t="s">
        <v>821</v>
      </c>
      <c r="C3914" s="25" t="s">
        <v>5516</v>
      </c>
      <c r="D3914" s="43">
        <v>34</v>
      </c>
      <c r="E3914" s="22" t="e">
        <f>VLOOKUP(A3914,[4]技术合作!$1:$1048576,3,FALSE)</f>
        <v>#N/A</v>
      </c>
      <c r="F3914" s="25" t="s">
        <v>5541</v>
      </c>
      <c r="G3914" s="21" t="s">
        <v>820</v>
      </c>
      <c r="H3914" s="24"/>
      <c r="I3914" s="41"/>
      <c r="J3914" s="41"/>
      <c r="K3914" s="41"/>
      <c r="L3914" s="41"/>
      <c r="M3914" s="41"/>
      <c r="N3914" s="41"/>
      <c r="O3914" s="41"/>
      <c r="P3914" s="41"/>
      <c r="Q3914" s="41"/>
      <c r="R3914" s="41"/>
      <c r="S3914" s="41"/>
      <c r="T3914" s="41"/>
      <c r="U3914" s="41"/>
      <c r="V3914" s="41"/>
    </row>
    <row r="3915" s="11" customFormat="1" ht="15" spans="1:22">
      <c r="A3915" s="21" t="s">
        <v>820</v>
      </c>
      <c r="B3915" s="22" t="s">
        <v>821</v>
      </c>
      <c r="C3915" s="25" t="s">
        <v>5516</v>
      </c>
      <c r="D3915" s="43">
        <v>34</v>
      </c>
      <c r="E3915" s="22" t="e">
        <f>VLOOKUP(A3915,[4]技术合作!$1:$1048576,3,FALSE)</f>
        <v>#N/A</v>
      </c>
      <c r="F3915" s="25" t="s">
        <v>5542</v>
      </c>
      <c r="G3915" s="21" t="s">
        <v>820</v>
      </c>
      <c r="H3915" s="24"/>
      <c r="I3915" s="41"/>
      <c r="J3915" s="41"/>
      <c r="K3915" s="41"/>
      <c r="L3915" s="41"/>
      <c r="M3915" s="41"/>
      <c r="N3915" s="41"/>
      <c r="O3915" s="41"/>
      <c r="P3915" s="41"/>
      <c r="Q3915" s="41"/>
      <c r="R3915" s="41"/>
      <c r="S3915" s="41"/>
      <c r="T3915" s="41"/>
      <c r="U3915" s="41"/>
      <c r="V3915" s="41"/>
    </row>
    <row r="3916" s="11" customFormat="1" ht="15" spans="1:22">
      <c r="A3916" s="21" t="s">
        <v>820</v>
      </c>
      <c r="B3916" s="22" t="s">
        <v>821</v>
      </c>
      <c r="C3916" s="25" t="s">
        <v>5516</v>
      </c>
      <c r="D3916" s="43">
        <v>34</v>
      </c>
      <c r="E3916" s="22" t="e">
        <f>VLOOKUP(A3916,[4]技术合作!$1:$1048576,3,FALSE)</f>
        <v>#N/A</v>
      </c>
      <c r="F3916" s="25" t="s">
        <v>5543</v>
      </c>
      <c r="G3916" s="21" t="s">
        <v>820</v>
      </c>
      <c r="H3916" s="24"/>
      <c r="I3916" s="41"/>
      <c r="J3916" s="41"/>
      <c r="K3916" s="41"/>
      <c r="L3916" s="41"/>
      <c r="M3916" s="41"/>
      <c r="N3916" s="41"/>
      <c r="O3916" s="41"/>
      <c r="P3916" s="41"/>
      <c r="Q3916" s="41"/>
      <c r="R3916" s="41"/>
      <c r="S3916" s="41"/>
      <c r="T3916" s="41"/>
      <c r="U3916" s="41"/>
      <c r="V3916" s="41"/>
    </row>
    <row r="3917" s="11" customFormat="1" ht="15" spans="1:22">
      <c r="A3917" s="21" t="s">
        <v>820</v>
      </c>
      <c r="B3917" s="22" t="s">
        <v>821</v>
      </c>
      <c r="C3917" s="25" t="s">
        <v>5516</v>
      </c>
      <c r="D3917" s="43">
        <v>34</v>
      </c>
      <c r="E3917" s="22" t="e">
        <f>VLOOKUP(A3917,[4]技术合作!$1:$1048576,3,FALSE)</f>
        <v>#N/A</v>
      </c>
      <c r="F3917" s="25" t="s">
        <v>5544</v>
      </c>
      <c r="G3917" s="21" t="s">
        <v>820</v>
      </c>
      <c r="H3917" s="24"/>
      <c r="I3917" s="41"/>
      <c r="J3917" s="41"/>
      <c r="K3917" s="41"/>
      <c r="L3917" s="41"/>
      <c r="M3917" s="41"/>
      <c r="N3917" s="41"/>
      <c r="O3917" s="41"/>
      <c r="P3917" s="41"/>
      <c r="Q3917" s="41"/>
      <c r="R3917" s="41"/>
      <c r="S3917" s="41"/>
      <c r="T3917" s="41"/>
      <c r="U3917" s="41"/>
      <c r="V3917" s="41"/>
    </row>
    <row r="3918" s="11" customFormat="1" ht="15" spans="1:22">
      <c r="A3918" s="21" t="s">
        <v>820</v>
      </c>
      <c r="B3918" s="22" t="s">
        <v>821</v>
      </c>
      <c r="C3918" s="25" t="s">
        <v>5516</v>
      </c>
      <c r="D3918" s="43">
        <v>34</v>
      </c>
      <c r="E3918" s="22" t="e">
        <f>VLOOKUP(A3918,[4]技术合作!$1:$1048576,3,FALSE)</f>
        <v>#N/A</v>
      </c>
      <c r="F3918" s="25" t="s">
        <v>5545</v>
      </c>
      <c r="G3918" s="21" t="s">
        <v>820</v>
      </c>
      <c r="H3918" s="24"/>
      <c r="I3918" s="41"/>
      <c r="J3918" s="41"/>
      <c r="K3918" s="41"/>
      <c r="L3918" s="41"/>
      <c r="M3918" s="41"/>
      <c r="N3918" s="41"/>
      <c r="O3918" s="41"/>
      <c r="P3918" s="41"/>
      <c r="Q3918" s="41"/>
      <c r="R3918" s="41"/>
      <c r="S3918" s="41"/>
      <c r="T3918" s="41"/>
      <c r="U3918" s="41"/>
      <c r="V3918" s="41"/>
    </row>
    <row r="3919" s="11" customFormat="1" ht="15" spans="1:22">
      <c r="A3919" s="21" t="s">
        <v>820</v>
      </c>
      <c r="B3919" s="22" t="s">
        <v>821</v>
      </c>
      <c r="C3919" s="25" t="s">
        <v>5516</v>
      </c>
      <c r="D3919" s="43">
        <v>34</v>
      </c>
      <c r="E3919" s="22" t="e">
        <f>VLOOKUP(A3919,[4]技术合作!$1:$1048576,3,FALSE)</f>
        <v>#N/A</v>
      </c>
      <c r="F3919" s="25" t="s">
        <v>5546</v>
      </c>
      <c r="G3919" s="21" t="s">
        <v>820</v>
      </c>
      <c r="H3919" s="24"/>
      <c r="I3919" s="41"/>
      <c r="J3919" s="41"/>
      <c r="K3919" s="41"/>
      <c r="L3919" s="41"/>
      <c r="M3919" s="41"/>
      <c r="N3919" s="41"/>
      <c r="O3919" s="41"/>
      <c r="P3919" s="41"/>
      <c r="Q3919" s="41"/>
      <c r="R3919" s="41"/>
      <c r="S3919" s="41"/>
      <c r="T3919" s="41"/>
      <c r="U3919" s="41"/>
      <c r="V3919" s="41"/>
    </row>
    <row r="3920" s="11" customFormat="1" ht="15" spans="1:22">
      <c r="A3920" s="21" t="s">
        <v>820</v>
      </c>
      <c r="B3920" s="22" t="s">
        <v>821</v>
      </c>
      <c r="C3920" s="25" t="s">
        <v>5516</v>
      </c>
      <c r="D3920" s="43">
        <v>34</v>
      </c>
      <c r="E3920" s="22" t="e">
        <f>VLOOKUP(A3920,[4]技术合作!$1:$1048576,3,FALSE)</f>
        <v>#N/A</v>
      </c>
      <c r="F3920" s="25" t="s">
        <v>5547</v>
      </c>
      <c r="G3920" s="21" t="s">
        <v>820</v>
      </c>
      <c r="H3920" s="24"/>
      <c r="I3920" s="41"/>
      <c r="J3920" s="41"/>
      <c r="K3920" s="41"/>
      <c r="L3920" s="41"/>
      <c r="M3920" s="41"/>
      <c r="N3920" s="41"/>
      <c r="O3920" s="41"/>
      <c r="P3920" s="41"/>
      <c r="Q3920" s="41"/>
      <c r="R3920" s="41"/>
      <c r="S3920" s="41"/>
      <c r="T3920" s="41"/>
      <c r="U3920" s="41"/>
      <c r="V3920" s="41"/>
    </row>
    <row r="3921" s="11" customFormat="1" ht="15" spans="1:22">
      <c r="A3921" s="21" t="s">
        <v>820</v>
      </c>
      <c r="B3921" s="22" t="s">
        <v>821</v>
      </c>
      <c r="C3921" s="25" t="s">
        <v>5516</v>
      </c>
      <c r="D3921" s="43">
        <v>34</v>
      </c>
      <c r="E3921" s="22" t="e">
        <f>VLOOKUP(A3921,[4]技术合作!$1:$1048576,3,FALSE)</f>
        <v>#N/A</v>
      </c>
      <c r="F3921" s="25" t="s">
        <v>5548</v>
      </c>
      <c r="G3921" s="21" t="s">
        <v>820</v>
      </c>
      <c r="H3921" s="24"/>
      <c r="I3921" s="41"/>
      <c r="J3921" s="41"/>
      <c r="K3921" s="41"/>
      <c r="L3921" s="41"/>
      <c r="M3921" s="41"/>
      <c r="N3921" s="41"/>
      <c r="O3921" s="41"/>
      <c r="P3921" s="41"/>
      <c r="Q3921" s="41"/>
      <c r="R3921" s="41"/>
      <c r="S3921" s="41"/>
      <c r="T3921" s="41"/>
      <c r="U3921" s="41"/>
      <c r="V3921" s="41"/>
    </row>
    <row r="3922" s="11" customFormat="1" ht="15" spans="1:22">
      <c r="A3922" s="21" t="s">
        <v>820</v>
      </c>
      <c r="B3922" s="22" t="s">
        <v>821</v>
      </c>
      <c r="C3922" s="25" t="s">
        <v>5516</v>
      </c>
      <c r="D3922" s="43">
        <v>34</v>
      </c>
      <c r="E3922" s="22" t="e">
        <f>VLOOKUP(A3922,[4]技术合作!$1:$1048576,3,FALSE)</f>
        <v>#N/A</v>
      </c>
      <c r="F3922" s="25" t="s">
        <v>5549</v>
      </c>
      <c r="G3922" s="21" t="s">
        <v>820</v>
      </c>
      <c r="H3922" s="24"/>
      <c r="I3922" s="41"/>
      <c r="J3922" s="41"/>
      <c r="K3922" s="41"/>
      <c r="L3922" s="41"/>
      <c r="M3922" s="41"/>
      <c r="N3922" s="41"/>
      <c r="O3922" s="41"/>
      <c r="P3922" s="41"/>
      <c r="Q3922" s="41"/>
      <c r="R3922" s="41"/>
      <c r="S3922" s="41"/>
      <c r="T3922" s="41"/>
      <c r="U3922" s="41"/>
      <c r="V3922" s="41"/>
    </row>
    <row r="3923" s="11" customFormat="1" ht="15" spans="1:22">
      <c r="A3923" s="21" t="s">
        <v>820</v>
      </c>
      <c r="B3923" s="22" t="s">
        <v>821</v>
      </c>
      <c r="C3923" s="25" t="s">
        <v>5516</v>
      </c>
      <c r="D3923" s="43">
        <v>34</v>
      </c>
      <c r="E3923" s="22" t="e">
        <f>VLOOKUP(A3923,[4]技术合作!$1:$1048576,3,FALSE)</f>
        <v>#N/A</v>
      </c>
      <c r="F3923" s="25" t="s">
        <v>5550</v>
      </c>
      <c r="G3923" s="21" t="s">
        <v>820</v>
      </c>
      <c r="H3923" s="24"/>
      <c r="I3923" s="41"/>
      <c r="J3923" s="41"/>
      <c r="K3923" s="41"/>
      <c r="L3923" s="41"/>
      <c r="M3923" s="41"/>
      <c r="N3923" s="41"/>
      <c r="O3923" s="41"/>
      <c r="P3923" s="41"/>
      <c r="Q3923" s="41"/>
      <c r="R3923" s="41"/>
      <c r="S3923" s="41"/>
      <c r="T3923" s="41"/>
      <c r="U3923" s="41"/>
      <c r="V3923" s="41"/>
    </row>
    <row r="3924" s="11" customFormat="1" ht="15" spans="1:22">
      <c r="A3924" s="21" t="s">
        <v>823</v>
      </c>
      <c r="B3924" s="22" t="s">
        <v>824</v>
      </c>
      <c r="C3924" s="25" t="s">
        <v>5551</v>
      </c>
      <c r="D3924" s="43">
        <v>60</v>
      </c>
      <c r="E3924" s="22" t="str">
        <f>VLOOKUP(A3924,[4]技术合作!$1:$1048576,3,FALSE)</f>
        <v>江苏省无锡市</v>
      </c>
      <c r="F3924" s="25" t="s">
        <v>5552</v>
      </c>
      <c r="G3924" s="21" t="s">
        <v>823</v>
      </c>
      <c r="H3924" s="24"/>
      <c r="I3924" s="41"/>
      <c r="J3924" s="41"/>
      <c r="K3924" s="41"/>
      <c r="L3924" s="41"/>
      <c r="M3924" s="41"/>
      <c r="N3924" s="41"/>
      <c r="O3924" s="41"/>
      <c r="P3924" s="41"/>
      <c r="Q3924" s="41"/>
      <c r="R3924" s="41"/>
      <c r="S3924" s="41"/>
      <c r="T3924" s="41"/>
      <c r="U3924" s="41"/>
      <c r="V3924" s="41"/>
    </row>
    <row r="3925" s="11" customFormat="1" ht="15" spans="1:22">
      <c r="A3925" s="21" t="s">
        <v>823</v>
      </c>
      <c r="B3925" s="22" t="s">
        <v>824</v>
      </c>
      <c r="C3925" s="25" t="s">
        <v>5551</v>
      </c>
      <c r="D3925" s="43">
        <v>60</v>
      </c>
      <c r="E3925" s="22" t="str">
        <f>VLOOKUP(A3925,[4]技术合作!$1:$1048576,3,FALSE)</f>
        <v>江苏省无锡市</v>
      </c>
      <c r="F3925" s="25" t="s">
        <v>5553</v>
      </c>
      <c r="G3925" s="21" t="s">
        <v>823</v>
      </c>
      <c r="H3925" s="24"/>
      <c r="I3925" s="41"/>
      <c r="J3925" s="41"/>
      <c r="K3925" s="41"/>
      <c r="L3925" s="41"/>
      <c r="M3925" s="41"/>
      <c r="N3925" s="41"/>
      <c r="O3925" s="41"/>
      <c r="P3925" s="41"/>
      <c r="Q3925" s="41"/>
      <c r="R3925" s="41"/>
      <c r="S3925" s="41"/>
      <c r="T3925" s="41"/>
      <c r="U3925" s="41"/>
      <c r="V3925" s="41"/>
    </row>
    <row r="3926" s="11" customFormat="1" ht="15" spans="1:22">
      <c r="A3926" s="21" t="s">
        <v>823</v>
      </c>
      <c r="B3926" s="22" t="s">
        <v>824</v>
      </c>
      <c r="C3926" s="25" t="s">
        <v>5551</v>
      </c>
      <c r="D3926" s="43">
        <v>60</v>
      </c>
      <c r="E3926" s="22" t="str">
        <f>VLOOKUP(A3926,[4]技术合作!$1:$1048576,3,FALSE)</f>
        <v>江苏省无锡市</v>
      </c>
      <c r="F3926" s="25" t="s">
        <v>5554</v>
      </c>
      <c r="G3926" s="21" t="s">
        <v>823</v>
      </c>
      <c r="H3926" s="24"/>
      <c r="I3926" s="41"/>
      <c r="J3926" s="41"/>
      <c r="K3926" s="41"/>
      <c r="L3926" s="41"/>
      <c r="M3926" s="41"/>
      <c r="N3926" s="41"/>
      <c r="O3926" s="41"/>
      <c r="P3926" s="41"/>
      <c r="Q3926" s="41"/>
      <c r="R3926" s="41"/>
      <c r="S3926" s="41"/>
      <c r="T3926" s="41"/>
      <c r="U3926" s="41"/>
      <c r="V3926" s="41"/>
    </row>
    <row r="3927" s="11" customFormat="1" ht="15" spans="1:22">
      <c r="A3927" s="21" t="s">
        <v>823</v>
      </c>
      <c r="B3927" s="22" t="s">
        <v>824</v>
      </c>
      <c r="C3927" s="25" t="s">
        <v>5551</v>
      </c>
      <c r="D3927" s="43">
        <v>60</v>
      </c>
      <c r="E3927" s="22" t="str">
        <f>VLOOKUP(A3927,[4]技术合作!$1:$1048576,3,FALSE)</f>
        <v>江苏省无锡市</v>
      </c>
      <c r="F3927" s="25" t="s">
        <v>5555</v>
      </c>
      <c r="G3927" s="21" t="s">
        <v>823</v>
      </c>
      <c r="H3927" s="24"/>
      <c r="I3927" s="41"/>
      <c r="J3927" s="41"/>
      <c r="K3927" s="41"/>
      <c r="L3927" s="41"/>
      <c r="M3927" s="41"/>
      <c r="N3927" s="41"/>
      <c r="O3927" s="41"/>
      <c r="P3927" s="41"/>
      <c r="Q3927" s="41"/>
      <c r="R3927" s="41"/>
      <c r="S3927" s="41"/>
      <c r="T3927" s="41"/>
      <c r="U3927" s="41"/>
      <c r="V3927" s="41"/>
    </row>
    <row r="3928" s="11" customFormat="1" ht="15" spans="1:22">
      <c r="A3928" s="21" t="s">
        <v>823</v>
      </c>
      <c r="B3928" s="22" t="s">
        <v>824</v>
      </c>
      <c r="C3928" s="25" t="s">
        <v>5551</v>
      </c>
      <c r="D3928" s="43">
        <v>60</v>
      </c>
      <c r="E3928" s="22" t="str">
        <f>VLOOKUP(A3928,[4]技术合作!$1:$1048576,3,FALSE)</f>
        <v>江苏省无锡市</v>
      </c>
      <c r="F3928" s="25" t="s">
        <v>5556</v>
      </c>
      <c r="G3928" s="21" t="s">
        <v>823</v>
      </c>
      <c r="H3928" s="24"/>
      <c r="I3928" s="41"/>
      <c r="J3928" s="41"/>
      <c r="K3928" s="41"/>
      <c r="L3928" s="41"/>
      <c r="M3928" s="41"/>
      <c r="N3928" s="41"/>
      <c r="O3928" s="41"/>
      <c r="P3928" s="41"/>
      <c r="Q3928" s="41"/>
      <c r="R3928" s="41"/>
      <c r="S3928" s="41"/>
      <c r="T3928" s="41"/>
      <c r="U3928" s="41"/>
      <c r="V3928" s="41"/>
    </row>
    <row r="3929" s="11" customFormat="1" ht="15" spans="1:22">
      <c r="A3929" s="21" t="s">
        <v>823</v>
      </c>
      <c r="B3929" s="22" t="s">
        <v>824</v>
      </c>
      <c r="C3929" s="25" t="s">
        <v>5551</v>
      </c>
      <c r="D3929" s="43">
        <v>60</v>
      </c>
      <c r="E3929" s="22" t="str">
        <f>VLOOKUP(A3929,[4]技术合作!$1:$1048576,3,FALSE)</f>
        <v>江苏省无锡市</v>
      </c>
      <c r="F3929" s="25" t="s">
        <v>5557</v>
      </c>
      <c r="G3929" s="21" t="s">
        <v>823</v>
      </c>
      <c r="H3929" s="24"/>
      <c r="I3929" s="41"/>
      <c r="J3929" s="41"/>
      <c r="K3929" s="41"/>
      <c r="L3929" s="41"/>
      <c r="M3929" s="41"/>
      <c r="N3929" s="41"/>
      <c r="O3929" s="41"/>
      <c r="P3929" s="41"/>
      <c r="Q3929" s="41"/>
      <c r="R3929" s="41"/>
      <c r="S3929" s="41"/>
      <c r="T3929" s="41"/>
      <c r="U3929" s="41"/>
      <c r="V3929" s="41"/>
    </row>
    <row r="3930" s="11" customFormat="1" ht="15" spans="1:22">
      <c r="A3930" s="21" t="s">
        <v>823</v>
      </c>
      <c r="B3930" s="22" t="s">
        <v>824</v>
      </c>
      <c r="C3930" s="25" t="s">
        <v>5551</v>
      </c>
      <c r="D3930" s="43">
        <v>60</v>
      </c>
      <c r="E3930" s="22" t="str">
        <f>VLOOKUP(A3930,[4]技术合作!$1:$1048576,3,FALSE)</f>
        <v>江苏省无锡市</v>
      </c>
      <c r="F3930" s="25" t="s">
        <v>5558</v>
      </c>
      <c r="G3930" s="21" t="s">
        <v>823</v>
      </c>
      <c r="H3930" s="24"/>
      <c r="I3930" s="41"/>
      <c r="J3930" s="41"/>
      <c r="K3930" s="41"/>
      <c r="L3930" s="41"/>
      <c r="M3930" s="41"/>
      <c r="N3930" s="41"/>
      <c r="O3930" s="41"/>
      <c r="P3930" s="41"/>
      <c r="Q3930" s="41"/>
      <c r="R3930" s="41"/>
      <c r="S3930" s="41"/>
      <c r="T3930" s="41"/>
      <c r="U3930" s="41"/>
      <c r="V3930" s="41"/>
    </row>
    <row r="3931" s="11" customFormat="1" ht="15" spans="1:22">
      <c r="A3931" s="21" t="s">
        <v>823</v>
      </c>
      <c r="B3931" s="22" t="s">
        <v>824</v>
      </c>
      <c r="C3931" s="25" t="s">
        <v>5551</v>
      </c>
      <c r="D3931" s="43">
        <v>60</v>
      </c>
      <c r="E3931" s="22" t="str">
        <f>VLOOKUP(A3931,[4]技术合作!$1:$1048576,3,FALSE)</f>
        <v>江苏省无锡市</v>
      </c>
      <c r="F3931" s="25" t="s">
        <v>5559</v>
      </c>
      <c r="G3931" s="21" t="s">
        <v>823</v>
      </c>
      <c r="H3931" s="24"/>
      <c r="I3931" s="41"/>
      <c r="J3931" s="41"/>
      <c r="K3931" s="41"/>
      <c r="L3931" s="41"/>
      <c r="M3931" s="41"/>
      <c r="N3931" s="41"/>
      <c r="O3931" s="41"/>
      <c r="P3931" s="41"/>
      <c r="Q3931" s="41"/>
      <c r="R3931" s="41"/>
      <c r="S3931" s="41"/>
      <c r="T3931" s="41"/>
      <c r="U3931" s="41"/>
      <c r="V3931" s="41"/>
    </row>
    <row r="3932" s="11" customFormat="1" ht="15" spans="1:22">
      <c r="A3932" s="21" t="s">
        <v>823</v>
      </c>
      <c r="B3932" s="22" t="s">
        <v>824</v>
      </c>
      <c r="C3932" s="25" t="s">
        <v>5551</v>
      </c>
      <c r="D3932" s="43">
        <v>60</v>
      </c>
      <c r="E3932" s="22" t="str">
        <f>VLOOKUP(A3932,[4]技术合作!$1:$1048576,3,FALSE)</f>
        <v>江苏省无锡市</v>
      </c>
      <c r="F3932" s="25" t="s">
        <v>5560</v>
      </c>
      <c r="G3932" s="21" t="s">
        <v>823</v>
      </c>
      <c r="H3932" s="24"/>
      <c r="I3932" s="41"/>
      <c r="J3932" s="41"/>
      <c r="K3932" s="41"/>
      <c r="L3932" s="41"/>
      <c r="M3932" s="41"/>
      <c r="N3932" s="41"/>
      <c r="O3932" s="41"/>
      <c r="P3932" s="41"/>
      <c r="Q3932" s="41"/>
      <c r="R3932" s="41"/>
      <c r="S3932" s="41"/>
      <c r="T3932" s="41"/>
      <c r="U3932" s="41"/>
      <c r="V3932" s="41"/>
    </row>
    <row r="3933" s="11" customFormat="1" ht="15" spans="1:22">
      <c r="A3933" s="21" t="s">
        <v>823</v>
      </c>
      <c r="B3933" s="22" t="s">
        <v>824</v>
      </c>
      <c r="C3933" s="25" t="s">
        <v>5551</v>
      </c>
      <c r="D3933" s="43">
        <v>60</v>
      </c>
      <c r="E3933" s="22" t="str">
        <f>VLOOKUP(A3933,[4]技术合作!$1:$1048576,3,FALSE)</f>
        <v>江苏省无锡市</v>
      </c>
      <c r="F3933" s="25" t="s">
        <v>5561</v>
      </c>
      <c r="G3933" s="21" t="s">
        <v>823</v>
      </c>
      <c r="H3933" s="24"/>
      <c r="I3933" s="41"/>
      <c r="J3933" s="41"/>
      <c r="K3933" s="41"/>
      <c r="L3933" s="41"/>
      <c r="M3933" s="41"/>
      <c r="N3933" s="41"/>
      <c r="O3933" s="41"/>
      <c r="P3933" s="41"/>
      <c r="Q3933" s="41"/>
      <c r="R3933" s="41"/>
      <c r="S3933" s="41"/>
      <c r="T3933" s="41"/>
      <c r="U3933" s="41"/>
      <c r="V3933" s="41"/>
    </row>
    <row r="3934" s="11" customFormat="1" ht="15" spans="1:22">
      <c r="A3934" s="21" t="s">
        <v>823</v>
      </c>
      <c r="B3934" s="22" t="s">
        <v>824</v>
      </c>
      <c r="C3934" s="25" t="s">
        <v>5551</v>
      </c>
      <c r="D3934" s="43">
        <v>60</v>
      </c>
      <c r="E3934" s="22" t="str">
        <f>VLOOKUP(A3934,[4]技术合作!$1:$1048576,3,FALSE)</f>
        <v>江苏省无锡市</v>
      </c>
      <c r="F3934" s="25" t="s">
        <v>5562</v>
      </c>
      <c r="G3934" s="21" t="s">
        <v>823</v>
      </c>
      <c r="H3934" s="24"/>
      <c r="I3934" s="41"/>
      <c r="J3934" s="41"/>
      <c r="K3934" s="41"/>
      <c r="L3934" s="41"/>
      <c r="M3934" s="41"/>
      <c r="N3934" s="41"/>
      <c r="O3934" s="41"/>
      <c r="P3934" s="41"/>
      <c r="Q3934" s="41"/>
      <c r="R3934" s="41"/>
      <c r="S3934" s="41"/>
      <c r="T3934" s="41"/>
      <c r="U3934" s="41"/>
      <c r="V3934" s="41"/>
    </row>
    <row r="3935" s="11" customFormat="1" ht="15" spans="1:22">
      <c r="A3935" s="21" t="s">
        <v>823</v>
      </c>
      <c r="B3935" s="22" t="s">
        <v>824</v>
      </c>
      <c r="C3935" s="25" t="s">
        <v>5551</v>
      </c>
      <c r="D3935" s="43">
        <v>60</v>
      </c>
      <c r="E3935" s="22" t="str">
        <f>VLOOKUP(A3935,[4]技术合作!$1:$1048576,3,FALSE)</f>
        <v>江苏省无锡市</v>
      </c>
      <c r="F3935" s="25" t="s">
        <v>5563</v>
      </c>
      <c r="G3935" s="21" t="s">
        <v>823</v>
      </c>
      <c r="H3935" s="24"/>
      <c r="I3935" s="41"/>
      <c r="J3935" s="41"/>
      <c r="K3935" s="41"/>
      <c r="L3935" s="41"/>
      <c r="M3935" s="41"/>
      <c r="N3935" s="41"/>
      <c r="O3935" s="41"/>
      <c r="P3935" s="41"/>
      <c r="Q3935" s="41"/>
      <c r="R3935" s="41"/>
      <c r="S3935" s="41"/>
      <c r="T3935" s="41"/>
      <c r="U3935" s="41"/>
      <c r="V3935" s="41"/>
    </row>
    <row r="3936" s="11" customFormat="1" ht="15" spans="1:22">
      <c r="A3936" s="21" t="s">
        <v>823</v>
      </c>
      <c r="B3936" s="22" t="s">
        <v>824</v>
      </c>
      <c r="C3936" s="25" t="s">
        <v>5551</v>
      </c>
      <c r="D3936" s="43">
        <v>60</v>
      </c>
      <c r="E3936" s="22" t="str">
        <f>VLOOKUP(A3936,[4]技术合作!$1:$1048576,3,FALSE)</f>
        <v>江苏省无锡市</v>
      </c>
      <c r="F3936" s="25" t="s">
        <v>5564</v>
      </c>
      <c r="G3936" s="21" t="s">
        <v>823</v>
      </c>
      <c r="H3936" s="24"/>
      <c r="I3936" s="41"/>
      <c r="J3936" s="41"/>
      <c r="K3936" s="41"/>
      <c r="L3936" s="41"/>
      <c r="M3936" s="41"/>
      <c r="N3936" s="41"/>
      <c r="O3936" s="41"/>
      <c r="P3936" s="41"/>
      <c r="Q3936" s="41"/>
      <c r="R3936" s="41"/>
      <c r="S3936" s="41"/>
      <c r="T3936" s="41"/>
      <c r="U3936" s="41"/>
      <c r="V3936" s="41"/>
    </row>
    <row r="3937" s="11" customFormat="1" ht="16.2" customHeight="1" spans="1:22">
      <c r="A3937" s="21" t="s">
        <v>823</v>
      </c>
      <c r="B3937" s="22" t="s">
        <v>824</v>
      </c>
      <c r="C3937" s="25" t="s">
        <v>5551</v>
      </c>
      <c r="D3937" s="43">
        <v>60</v>
      </c>
      <c r="E3937" s="22" t="str">
        <f>VLOOKUP(A3937,[4]技术合作!$1:$1048576,3,FALSE)</f>
        <v>江苏省无锡市</v>
      </c>
      <c r="F3937" s="25" t="s">
        <v>5565</v>
      </c>
      <c r="G3937" s="21" t="s">
        <v>823</v>
      </c>
      <c r="H3937" s="24"/>
      <c r="I3937" s="41"/>
      <c r="J3937" s="41"/>
      <c r="K3937" s="41"/>
      <c r="L3937" s="41"/>
      <c r="M3937" s="41"/>
      <c r="N3937" s="41"/>
      <c r="O3937" s="41"/>
      <c r="P3937" s="41"/>
      <c r="Q3937" s="41"/>
      <c r="R3937" s="41"/>
      <c r="S3937" s="41"/>
      <c r="T3937" s="41"/>
      <c r="U3937" s="41"/>
      <c r="V3937" s="41"/>
    </row>
    <row r="3938" s="11" customFormat="1" ht="15" spans="1:22">
      <c r="A3938" s="21" t="s">
        <v>823</v>
      </c>
      <c r="B3938" s="22" t="s">
        <v>824</v>
      </c>
      <c r="C3938" s="25" t="s">
        <v>5551</v>
      </c>
      <c r="D3938" s="43">
        <v>60</v>
      </c>
      <c r="E3938" s="22" t="str">
        <f>VLOOKUP(A3938,[4]技术合作!$1:$1048576,3,FALSE)</f>
        <v>江苏省无锡市</v>
      </c>
      <c r="F3938" s="25" t="s">
        <v>5566</v>
      </c>
      <c r="G3938" s="21" t="s">
        <v>823</v>
      </c>
      <c r="H3938" s="24"/>
      <c r="I3938" s="41"/>
      <c r="J3938" s="41"/>
      <c r="K3938" s="41"/>
      <c r="L3938" s="41"/>
      <c r="M3938" s="41"/>
      <c r="N3938" s="41"/>
      <c r="O3938" s="41"/>
      <c r="P3938" s="41"/>
      <c r="Q3938" s="41"/>
      <c r="R3938" s="41"/>
      <c r="S3938" s="41"/>
      <c r="T3938" s="41"/>
      <c r="U3938" s="41"/>
      <c r="V3938" s="41"/>
    </row>
    <row r="3939" s="11" customFormat="1" ht="15" spans="1:22">
      <c r="A3939" s="21" t="s">
        <v>823</v>
      </c>
      <c r="B3939" s="22" t="s">
        <v>824</v>
      </c>
      <c r="C3939" s="25" t="s">
        <v>5551</v>
      </c>
      <c r="D3939" s="43">
        <v>60</v>
      </c>
      <c r="E3939" s="22" t="str">
        <f>VLOOKUP(A3939,[4]技术合作!$1:$1048576,3,FALSE)</f>
        <v>江苏省无锡市</v>
      </c>
      <c r="F3939" s="25" t="s">
        <v>5567</v>
      </c>
      <c r="G3939" s="21" t="s">
        <v>823</v>
      </c>
      <c r="H3939" s="24"/>
      <c r="I3939" s="41"/>
      <c r="J3939" s="41"/>
      <c r="K3939" s="41"/>
      <c r="L3939" s="41"/>
      <c r="M3939" s="41"/>
      <c r="N3939" s="41"/>
      <c r="O3939" s="41"/>
      <c r="P3939" s="41"/>
      <c r="Q3939" s="41"/>
      <c r="R3939" s="41"/>
      <c r="S3939" s="41"/>
      <c r="T3939" s="41"/>
      <c r="U3939" s="41"/>
      <c r="V3939" s="41"/>
    </row>
    <row r="3940" s="11" customFormat="1" ht="15" spans="1:22">
      <c r="A3940" s="21" t="s">
        <v>823</v>
      </c>
      <c r="B3940" s="22" t="s">
        <v>824</v>
      </c>
      <c r="C3940" s="25" t="s">
        <v>5551</v>
      </c>
      <c r="D3940" s="43">
        <v>60</v>
      </c>
      <c r="E3940" s="22" t="str">
        <f>VLOOKUP(A3940,[4]技术合作!$1:$1048576,3,FALSE)</f>
        <v>江苏省无锡市</v>
      </c>
      <c r="F3940" s="25" t="s">
        <v>5568</v>
      </c>
      <c r="G3940" s="21" t="s">
        <v>823</v>
      </c>
      <c r="H3940" s="24"/>
      <c r="I3940" s="41"/>
      <c r="J3940" s="41"/>
      <c r="K3940" s="41"/>
      <c r="L3940" s="41"/>
      <c r="M3940" s="41"/>
      <c r="N3940" s="41"/>
      <c r="O3940" s="41"/>
      <c r="P3940" s="41"/>
      <c r="Q3940" s="41"/>
      <c r="R3940" s="41"/>
      <c r="S3940" s="41"/>
      <c r="T3940" s="41"/>
      <c r="U3940" s="41"/>
      <c r="V3940" s="41"/>
    </row>
    <row r="3941" s="11" customFormat="1" ht="15" spans="1:22">
      <c r="A3941" s="21" t="s">
        <v>823</v>
      </c>
      <c r="B3941" s="22" t="s">
        <v>824</v>
      </c>
      <c r="C3941" s="25" t="s">
        <v>5551</v>
      </c>
      <c r="D3941" s="43">
        <v>60</v>
      </c>
      <c r="E3941" s="22" t="str">
        <f>VLOOKUP(A3941,[4]技术合作!$1:$1048576,3,FALSE)</f>
        <v>江苏省无锡市</v>
      </c>
      <c r="F3941" s="25" t="s">
        <v>5569</v>
      </c>
      <c r="G3941" s="21" t="s">
        <v>823</v>
      </c>
      <c r="H3941" s="24"/>
      <c r="I3941" s="41"/>
      <c r="J3941" s="41"/>
      <c r="K3941" s="41"/>
      <c r="L3941" s="41"/>
      <c r="M3941" s="41"/>
      <c r="N3941" s="41"/>
      <c r="O3941" s="41"/>
      <c r="P3941" s="41"/>
      <c r="Q3941" s="41"/>
      <c r="R3941" s="41"/>
      <c r="S3941" s="41"/>
      <c r="T3941" s="41"/>
      <c r="U3941" s="41"/>
      <c r="V3941" s="41"/>
    </row>
    <row r="3942" s="11" customFormat="1" ht="15" spans="1:22">
      <c r="A3942" s="21" t="s">
        <v>823</v>
      </c>
      <c r="B3942" s="22" t="s">
        <v>824</v>
      </c>
      <c r="C3942" s="25" t="s">
        <v>5551</v>
      </c>
      <c r="D3942" s="43">
        <v>60</v>
      </c>
      <c r="E3942" s="22" t="str">
        <f>VLOOKUP(A3942,[4]技术合作!$1:$1048576,3,FALSE)</f>
        <v>江苏省无锡市</v>
      </c>
      <c r="F3942" s="25" t="s">
        <v>5570</v>
      </c>
      <c r="G3942" s="21" t="s">
        <v>823</v>
      </c>
      <c r="H3942" s="24"/>
      <c r="I3942" s="41"/>
      <c r="J3942" s="41"/>
      <c r="K3942" s="41"/>
      <c r="L3942" s="41"/>
      <c r="M3942" s="41"/>
      <c r="N3942" s="41"/>
      <c r="O3942" s="41"/>
      <c r="P3942" s="41"/>
      <c r="Q3942" s="41"/>
      <c r="R3942" s="41"/>
      <c r="S3942" s="41"/>
      <c r="T3942" s="41"/>
      <c r="U3942" s="41"/>
      <c r="V3942" s="41"/>
    </row>
    <row r="3943" s="11" customFormat="1" ht="15" spans="1:22">
      <c r="A3943" s="21" t="s">
        <v>823</v>
      </c>
      <c r="B3943" s="22" t="s">
        <v>824</v>
      </c>
      <c r="C3943" s="25" t="s">
        <v>5551</v>
      </c>
      <c r="D3943" s="43">
        <v>60</v>
      </c>
      <c r="E3943" s="22" t="str">
        <f>VLOOKUP(A3943,[4]技术合作!$1:$1048576,3,FALSE)</f>
        <v>江苏省无锡市</v>
      </c>
      <c r="F3943" s="25" t="s">
        <v>5571</v>
      </c>
      <c r="G3943" s="21" t="s">
        <v>823</v>
      </c>
      <c r="H3943" s="24"/>
      <c r="I3943" s="41"/>
      <c r="J3943" s="41"/>
      <c r="K3943" s="41"/>
      <c r="L3943" s="41"/>
      <c r="M3943" s="41"/>
      <c r="N3943" s="41"/>
      <c r="O3943" s="41"/>
      <c r="P3943" s="41"/>
      <c r="Q3943" s="41"/>
      <c r="R3943" s="41"/>
      <c r="S3943" s="41"/>
      <c r="T3943" s="41"/>
      <c r="U3943" s="41"/>
      <c r="V3943" s="41"/>
    </row>
    <row r="3944" s="11" customFormat="1" ht="15" spans="1:22">
      <c r="A3944" s="21" t="s">
        <v>823</v>
      </c>
      <c r="B3944" s="22" t="s">
        <v>824</v>
      </c>
      <c r="C3944" s="25" t="s">
        <v>5551</v>
      </c>
      <c r="D3944" s="43">
        <v>60</v>
      </c>
      <c r="E3944" s="22" t="str">
        <f>VLOOKUP(A3944,[4]技术合作!$1:$1048576,3,FALSE)</f>
        <v>江苏省无锡市</v>
      </c>
      <c r="F3944" s="25" t="s">
        <v>5572</v>
      </c>
      <c r="G3944" s="21" t="s">
        <v>823</v>
      </c>
      <c r="H3944" s="24"/>
      <c r="I3944" s="41"/>
      <c r="J3944" s="41"/>
      <c r="K3944" s="41"/>
      <c r="L3944" s="41"/>
      <c r="M3944" s="41"/>
      <c r="N3944" s="41"/>
      <c r="O3944" s="41"/>
      <c r="P3944" s="41"/>
      <c r="Q3944" s="41"/>
      <c r="R3944" s="41"/>
      <c r="S3944" s="41"/>
      <c r="T3944" s="41"/>
      <c r="U3944" s="41"/>
      <c r="V3944" s="41"/>
    </row>
    <row r="3945" s="11" customFormat="1" ht="15" spans="1:22">
      <c r="A3945" s="21" t="s">
        <v>823</v>
      </c>
      <c r="B3945" s="22" t="s">
        <v>824</v>
      </c>
      <c r="C3945" s="25" t="s">
        <v>5551</v>
      </c>
      <c r="D3945" s="43">
        <v>60</v>
      </c>
      <c r="E3945" s="22" t="str">
        <f>VLOOKUP(A3945,[4]技术合作!$1:$1048576,3,FALSE)</f>
        <v>江苏省无锡市</v>
      </c>
      <c r="F3945" s="25" t="s">
        <v>5573</v>
      </c>
      <c r="G3945" s="21" t="s">
        <v>823</v>
      </c>
      <c r="H3945" s="24"/>
      <c r="I3945" s="41"/>
      <c r="J3945" s="41"/>
      <c r="K3945" s="41"/>
      <c r="L3945" s="41"/>
      <c r="M3945" s="41"/>
      <c r="N3945" s="41"/>
      <c r="O3945" s="41"/>
      <c r="P3945" s="41"/>
      <c r="Q3945" s="41"/>
      <c r="R3945" s="41"/>
      <c r="S3945" s="41"/>
      <c r="T3945" s="41"/>
      <c r="U3945" s="41"/>
      <c r="V3945" s="41"/>
    </row>
    <row r="3946" s="11" customFormat="1" ht="15" spans="1:22">
      <c r="A3946" s="21" t="s">
        <v>823</v>
      </c>
      <c r="B3946" s="22" t="s">
        <v>824</v>
      </c>
      <c r="C3946" s="25" t="s">
        <v>5551</v>
      </c>
      <c r="D3946" s="43">
        <v>60</v>
      </c>
      <c r="E3946" s="22" t="str">
        <f>VLOOKUP(A3946,[4]技术合作!$1:$1048576,3,FALSE)</f>
        <v>江苏省无锡市</v>
      </c>
      <c r="F3946" s="25" t="s">
        <v>5574</v>
      </c>
      <c r="G3946" s="21" t="s">
        <v>823</v>
      </c>
      <c r="H3946" s="24"/>
      <c r="I3946" s="41"/>
      <c r="J3946" s="41"/>
      <c r="K3946" s="41"/>
      <c r="L3946" s="41"/>
      <c r="M3946" s="41"/>
      <c r="N3946" s="41"/>
      <c r="O3946" s="41"/>
      <c r="P3946" s="41"/>
      <c r="Q3946" s="41"/>
      <c r="R3946" s="41"/>
      <c r="S3946" s="41"/>
      <c r="T3946" s="41"/>
      <c r="U3946" s="41"/>
      <c r="V3946" s="41"/>
    </row>
    <row r="3947" s="11" customFormat="1" ht="15" spans="1:22">
      <c r="A3947" s="21" t="s">
        <v>823</v>
      </c>
      <c r="B3947" s="22" t="s">
        <v>824</v>
      </c>
      <c r="C3947" s="25" t="s">
        <v>5551</v>
      </c>
      <c r="D3947" s="43">
        <v>60</v>
      </c>
      <c r="E3947" s="22" t="str">
        <f>VLOOKUP(A3947,[4]技术合作!$1:$1048576,3,FALSE)</f>
        <v>江苏省无锡市</v>
      </c>
      <c r="F3947" s="25" t="s">
        <v>5575</v>
      </c>
      <c r="G3947" s="21" t="s">
        <v>823</v>
      </c>
      <c r="H3947" s="24"/>
      <c r="I3947" s="41"/>
      <c r="J3947" s="41"/>
      <c r="K3947" s="41"/>
      <c r="L3947" s="41"/>
      <c r="M3947" s="41"/>
      <c r="N3947" s="41"/>
      <c r="O3947" s="41"/>
      <c r="P3947" s="41"/>
      <c r="Q3947" s="41"/>
      <c r="R3947" s="41"/>
      <c r="S3947" s="41"/>
      <c r="T3947" s="41"/>
      <c r="U3947" s="41"/>
      <c r="V3947" s="41"/>
    </row>
    <row r="3948" s="11" customFormat="1" ht="15" spans="1:22">
      <c r="A3948" s="21" t="s">
        <v>823</v>
      </c>
      <c r="B3948" s="22" t="s">
        <v>824</v>
      </c>
      <c r="C3948" s="25" t="s">
        <v>5551</v>
      </c>
      <c r="D3948" s="43">
        <v>60</v>
      </c>
      <c r="E3948" s="22" t="str">
        <f>VLOOKUP(A3948,[4]技术合作!$1:$1048576,3,FALSE)</f>
        <v>江苏省无锡市</v>
      </c>
      <c r="F3948" s="25" t="s">
        <v>5576</v>
      </c>
      <c r="G3948" s="21" t="s">
        <v>823</v>
      </c>
      <c r="H3948" s="24"/>
      <c r="I3948" s="41"/>
      <c r="J3948" s="41"/>
      <c r="K3948" s="41"/>
      <c r="L3948" s="41"/>
      <c r="M3948" s="41"/>
      <c r="N3948" s="41"/>
      <c r="O3948" s="41"/>
      <c r="P3948" s="41"/>
      <c r="Q3948" s="41"/>
      <c r="R3948" s="41"/>
      <c r="S3948" s="41"/>
      <c r="T3948" s="41"/>
      <c r="U3948" s="41"/>
      <c r="V3948" s="41"/>
    </row>
    <row r="3949" s="11" customFormat="1" ht="15" spans="1:22">
      <c r="A3949" s="21" t="s">
        <v>823</v>
      </c>
      <c r="B3949" s="22" t="s">
        <v>824</v>
      </c>
      <c r="C3949" s="25" t="s">
        <v>5551</v>
      </c>
      <c r="D3949" s="43">
        <v>60</v>
      </c>
      <c r="E3949" s="22" t="str">
        <f>VLOOKUP(A3949,[4]技术合作!$1:$1048576,3,FALSE)</f>
        <v>江苏省无锡市</v>
      </c>
      <c r="F3949" s="25" t="s">
        <v>5577</v>
      </c>
      <c r="G3949" s="21" t="s">
        <v>823</v>
      </c>
      <c r="H3949" s="24"/>
      <c r="I3949" s="41"/>
      <c r="J3949" s="41"/>
      <c r="K3949" s="41"/>
      <c r="L3949" s="41"/>
      <c r="M3949" s="41"/>
      <c r="N3949" s="41"/>
      <c r="O3949" s="41"/>
      <c r="P3949" s="41"/>
      <c r="Q3949" s="41"/>
      <c r="R3949" s="41"/>
      <c r="S3949" s="41"/>
      <c r="T3949" s="41"/>
      <c r="U3949" s="41"/>
      <c r="V3949" s="41"/>
    </row>
    <row r="3950" s="11" customFormat="1" ht="15" spans="1:22">
      <c r="A3950" s="21" t="s">
        <v>823</v>
      </c>
      <c r="B3950" s="22" t="s">
        <v>824</v>
      </c>
      <c r="C3950" s="25" t="s">
        <v>5551</v>
      </c>
      <c r="D3950" s="43">
        <v>60</v>
      </c>
      <c r="E3950" s="22" t="str">
        <f>VLOOKUP(A3950,[4]技术合作!$1:$1048576,3,FALSE)</f>
        <v>江苏省无锡市</v>
      </c>
      <c r="F3950" s="25" t="s">
        <v>5578</v>
      </c>
      <c r="G3950" s="21" t="s">
        <v>823</v>
      </c>
      <c r="H3950" s="24"/>
      <c r="I3950" s="41"/>
      <c r="J3950" s="41"/>
      <c r="K3950" s="41"/>
      <c r="L3950" s="41"/>
      <c r="M3950" s="41"/>
      <c r="N3950" s="41"/>
      <c r="O3950" s="41"/>
      <c r="P3950" s="41"/>
      <c r="Q3950" s="41"/>
      <c r="R3950" s="41"/>
      <c r="S3950" s="41"/>
      <c r="T3950" s="41"/>
      <c r="U3950" s="41"/>
      <c r="V3950" s="41"/>
    </row>
    <row r="3951" s="11" customFormat="1" ht="15" spans="1:22">
      <c r="A3951" s="21" t="s">
        <v>823</v>
      </c>
      <c r="B3951" s="22" t="s">
        <v>824</v>
      </c>
      <c r="C3951" s="25" t="s">
        <v>5551</v>
      </c>
      <c r="D3951" s="43">
        <v>60</v>
      </c>
      <c r="E3951" s="22" t="str">
        <f>VLOOKUP(A3951,[4]技术合作!$1:$1048576,3,FALSE)</f>
        <v>江苏省无锡市</v>
      </c>
      <c r="F3951" s="25" t="s">
        <v>5579</v>
      </c>
      <c r="G3951" s="21" t="s">
        <v>823</v>
      </c>
      <c r="H3951" s="24"/>
      <c r="I3951" s="41"/>
      <c r="J3951" s="41"/>
      <c r="K3951" s="41"/>
      <c r="L3951" s="41"/>
      <c r="M3951" s="41"/>
      <c r="N3951" s="41"/>
      <c r="O3951" s="41"/>
      <c r="P3951" s="41"/>
      <c r="Q3951" s="41"/>
      <c r="R3951" s="41"/>
      <c r="S3951" s="41"/>
      <c r="T3951" s="41"/>
      <c r="U3951" s="41"/>
      <c r="V3951" s="41"/>
    </row>
    <row r="3952" s="11" customFormat="1" ht="15" spans="1:22">
      <c r="A3952" s="21" t="s">
        <v>823</v>
      </c>
      <c r="B3952" s="22" t="s">
        <v>824</v>
      </c>
      <c r="C3952" s="25" t="s">
        <v>5551</v>
      </c>
      <c r="D3952" s="43">
        <v>60</v>
      </c>
      <c r="E3952" s="22" t="str">
        <f>VLOOKUP(A3952,[4]技术合作!$1:$1048576,3,FALSE)</f>
        <v>江苏省无锡市</v>
      </c>
      <c r="F3952" s="25" t="s">
        <v>5580</v>
      </c>
      <c r="G3952" s="21" t="s">
        <v>823</v>
      </c>
      <c r="H3952" s="24"/>
      <c r="I3952" s="41"/>
      <c r="J3952" s="41"/>
      <c r="K3952" s="41"/>
      <c r="L3952" s="41"/>
      <c r="M3952" s="41"/>
      <c r="N3952" s="41"/>
      <c r="O3952" s="41"/>
      <c r="P3952" s="41"/>
      <c r="Q3952" s="41"/>
      <c r="R3952" s="41"/>
      <c r="S3952" s="41"/>
      <c r="T3952" s="41"/>
      <c r="U3952" s="41"/>
      <c r="V3952" s="41"/>
    </row>
    <row r="3953" s="11" customFormat="1" ht="15" spans="1:22">
      <c r="A3953" s="21" t="s">
        <v>823</v>
      </c>
      <c r="B3953" s="22" t="s">
        <v>824</v>
      </c>
      <c r="C3953" s="25" t="s">
        <v>5551</v>
      </c>
      <c r="D3953" s="43">
        <v>60</v>
      </c>
      <c r="E3953" s="22" t="str">
        <f>VLOOKUP(A3953,[4]技术合作!$1:$1048576,3,FALSE)</f>
        <v>江苏省无锡市</v>
      </c>
      <c r="F3953" s="25" t="s">
        <v>5581</v>
      </c>
      <c r="G3953" s="21" t="s">
        <v>823</v>
      </c>
      <c r="H3953" s="24"/>
      <c r="I3953" s="41"/>
      <c r="J3953" s="41"/>
      <c r="K3953" s="41"/>
      <c r="L3953" s="41"/>
      <c r="M3953" s="41"/>
      <c r="N3953" s="41"/>
      <c r="O3953" s="41"/>
      <c r="P3953" s="41"/>
      <c r="Q3953" s="41"/>
      <c r="R3953" s="41"/>
      <c r="S3953" s="41"/>
      <c r="T3953" s="41"/>
      <c r="U3953" s="41"/>
      <c r="V3953" s="41"/>
    </row>
    <row r="3954" s="11" customFormat="1" ht="15" spans="1:22">
      <c r="A3954" s="21" t="s">
        <v>823</v>
      </c>
      <c r="B3954" s="22" t="s">
        <v>824</v>
      </c>
      <c r="C3954" s="25" t="s">
        <v>5551</v>
      </c>
      <c r="D3954" s="43">
        <v>60</v>
      </c>
      <c r="E3954" s="22" t="str">
        <f>VLOOKUP(A3954,[4]技术合作!$1:$1048576,3,FALSE)</f>
        <v>江苏省无锡市</v>
      </c>
      <c r="F3954" s="25" t="s">
        <v>5582</v>
      </c>
      <c r="G3954" s="21" t="s">
        <v>823</v>
      </c>
      <c r="H3954" s="24"/>
      <c r="I3954" s="41"/>
      <c r="J3954" s="41"/>
      <c r="K3954" s="41"/>
      <c r="L3954" s="41"/>
      <c r="M3954" s="41"/>
      <c r="N3954" s="41"/>
      <c r="O3954" s="41"/>
      <c r="P3954" s="41"/>
      <c r="Q3954" s="41"/>
      <c r="R3954" s="41"/>
      <c r="S3954" s="41"/>
      <c r="T3954" s="41"/>
      <c r="U3954" s="41"/>
      <c r="V3954" s="41"/>
    </row>
    <row r="3955" s="11" customFormat="1" ht="15" spans="1:22">
      <c r="A3955" s="21" t="s">
        <v>823</v>
      </c>
      <c r="B3955" s="22" t="s">
        <v>824</v>
      </c>
      <c r="C3955" s="25" t="s">
        <v>5551</v>
      </c>
      <c r="D3955" s="43">
        <v>60</v>
      </c>
      <c r="E3955" s="22" t="str">
        <f>VLOOKUP(A3955,[4]技术合作!$1:$1048576,3,FALSE)</f>
        <v>江苏省无锡市</v>
      </c>
      <c r="F3955" s="25" t="s">
        <v>5583</v>
      </c>
      <c r="G3955" s="21" t="s">
        <v>823</v>
      </c>
      <c r="H3955" s="24"/>
      <c r="I3955" s="41"/>
      <c r="J3955" s="41"/>
      <c r="K3955" s="41"/>
      <c r="L3955" s="41"/>
      <c r="M3955" s="41"/>
      <c r="N3955" s="41"/>
      <c r="O3955" s="41"/>
      <c r="P3955" s="41"/>
      <c r="Q3955" s="41"/>
      <c r="R3955" s="41"/>
      <c r="S3955" s="41"/>
      <c r="T3955" s="41"/>
      <c r="U3955" s="41"/>
      <c r="V3955" s="41"/>
    </row>
    <row r="3956" s="11" customFormat="1" ht="15" spans="1:22">
      <c r="A3956" s="21" t="s">
        <v>823</v>
      </c>
      <c r="B3956" s="22" t="s">
        <v>824</v>
      </c>
      <c r="C3956" s="25" t="s">
        <v>5551</v>
      </c>
      <c r="D3956" s="43">
        <v>60</v>
      </c>
      <c r="E3956" s="22" t="str">
        <f>VLOOKUP(A3956,[4]技术合作!$1:$1048576,3,FALSE)</f>
        <v>江苏省无锡市</v>
      </c>
      <c r="F3956" s="25" t="s">
        <v>5584</v>
      </c>
      <c r="G3956" s="21" t="s">
        <v>823</v>
      </c>
      <c r="H3956" s="24"/>
      <c r="I3956" s="41"/>
      <c r="J3956" s="41"/>
      <c r="K3956" s="41"/>
      <c r="L3956" s="41"/>
      <c r="M3956" s="41"/>
      <c r="N3956" s="41"/>
      <c r="O3956" s="41"/>
      <c r="P3956" s="41"/>
      <c r="Q3956" s="41"/>
      <c r="R3956" s="41"/>
      <c r="S3956" s="41"/>
      <c r="T3956" s="41"/>
      <c r="U3956" s="41"/>
      <c r="V3956" s="41"/>
    </row>
    <row r="3957" s="11" customFormat="1" ht="15" spans="1:22">
      <c r="A3957" s="21" t="s">
        <v>823</v>
      </c>
      <c r="B3957" s="22" t="s">
        <v>824</v>
      </c>
      <c r="C3957" s="25" t="s">
        <v>5551</v>
      </c>
      <c r="D3957" s="43">
        <v>60</v>
      </c>
      <c r="E3957" s="22" t="str">
        <f>VLOOKUP(A3957,[4]技术合作!$1:$1048576,3,FALSE)</f>
        <v>江苏省无锡市</v>
      </c>
      <c r="F3957" s="25" t="s">
        <v>5585</v>
      </c>
      <c r="G3957" s="21" t="s">
        <v>823</v>
      </c>
      <c r="H3957" s="24"/>
      <c r="I3957" s="41"/>
      <c r="J3957" s="41"/>
      <c r="K3957" s="41"/>
      <c r="L3957" s="41"/>
      <c r="M3957" s="41"/>
      <c r="N3957" s="41"/>
      <c r="O3957" s="41"/>
      <c r="P3957" s="41"/>
      <c r="Q3957" s="41"/>
      <c r="R3957" s="41"/>
      <c r="S3957" s="41"/>
      <c r="T3957" s="41"/>
      <c r="U3957" s="41"/>
      <c r="V3957" s="41"/>
    </row>
    <row r="3958" s="11" customFormat="1" ht="15" spans="1:22">
      <c r="A3958" s="21" t="s">
        <v>823</v>
      </c>
      <c r="B3958" s="22" t="s">
        <v>824</v>
      </c>
      <c r="C3958" s="25" t="s">
        <v>5551</v>
      </c>
      <c r="D3958" s="43">
        <v>60</v>
      </c>
      <c r="E3958" s="22" t="str">
        <f>VLOOKUP(A3958,[4]技术合作!$1:$1048576,3,FALSE)</f>
        <v>江苏省无锡市</v>
      </c>
      <c r="F3958" s="25" t="s">
        <v>5586</v>
      </c>
      <c r="G3958" s="21" t="s">
        <v>823</v>
      </c>
      <c r="H3958" s="24"/>
      <c r="I3958" s="41"/>
      <c r="J3958" s="41"/>
      <c r="K3958" s="41"/>
      <c r="L3958" s="41"/>
      <c r="M3958" s="41"/>
      <c r="N3958" s="41"/>
      <c r="O3958" s="41"/>
      <c r="P3958" s="41"/>
      <c r="Q3958" s="41"/>
      <c r="R3958" s="41"/>
      <c r="S3958" s="41"/>
      <c r="T3958" s="41"/>
      <c r="U3958" s="41"/>
      <c r="V3958" s="41"/>
    </row>
    <row r="3959" s="11" customFormat="1" ht="15" spans="1:22">
      <c r="A3959" s="21" t="s">
        <v>823</v>
      </c>
      <c r="B3959" s="22" t="s">
        <v>824</v>
      </c>
      <c r="C3959" s="25" t="s">
        <v>5551</v>
      </c>
      <c r="D3959" s="43">
        <v>60</v>
      </c>
      <c r="E3959" s="22" t="str">
        <f>VLOOKUP(A3959,[4]技术合作!$1:$1048576,3,FALSE)</f>
        <v>江苏省无锡市</v>
      </c>
      <c r="F3959" s="25" t="s">
        <v>5587</v>
      </c>
      <c r="G3959" s="21" t="s">
        <v>823</v>
      </c>
      <c r="H3959" s="24"/>
      <c r="I3959" s="41"/>
      <c r="J3959" s="41"/>
      <c r="K3959" s="41"/>
      <c r="L3959" s="41"/>
      <c r="M3959" s="41"/>
      <c r="N3959" s="41"/>
      <c r="O3959" s="41"/>
      <c r="P3959" s="41"/>
      <c r="Q3959" s="41"/>
      <c r="R3959" s="41"/>
      <c r="S3959" s="41"/>
      <c r="T3959" s="41"/>
      <c r="U3959" s="41"/>
      <c r="V3959" s="41"/>
    </row>
    <row r="3960" s="11" customFormat="1" ht="15" spans="1:22">
      <c r="A3960" s="21" t="s">
        <v>823</v>
      </c>
      <c r="B3960" s="22" t="s">
        <v>824</v>
      </c>
      <c r="C3960" s="25" t="s">
        <v>5551</v>
      </c>
      <c r="D3960" s="43">
        <v>60</v>
      </c>
      <c r="E3960" s="22" t="str">
        <f>VLOOKUP(A3960,[4]技术合作!$1:$1048576,3,FALSE)</f>
        <v>江苏省无锡市</v>
      </c>
      <c r="F3960" s="25" t="s">
        <v>5588</v>
      </c>
      <c r="G3960" s="21" t="s">
        <v>823</v>
      </c>
      <c r="H3960" s="24"/>
      <c r="I3960" s="41"/>
      <c r="J3960" s="41"/>
      <c r="K3960" s="41"/>
      <c r="L3960" s="41"/>
      <c r="M3960" s="41"/>
      <c r="N3960" s="41"/>
      <c r="O3960" s="41"/>
      <c r="P3960" s="41"/>
      <c r="Q3960" s="41"/>
      <c r="R3960" s="41"/>
      <c r="S3960" s="41"/>
      <c r="T3960" s="41"/>
      <c r="U3960" s="41"/>
      <c r="V3960" s="41"/>
    </row>
    <row r="3961" s="11" customFormat="1" ht="15" spans="1:22">
      <c r="A3961" s="21" t="s">
        <v>823</v>
      </c>
      <c r="B3961" s="22" t="s">
        <v>824</v>
      </c>
      <c r="C3961" s="25" t="s">
        <v>5551</v>
      </c>
      <c r="D3961" s="43">
        <v>60</v>
      </c>
      <c r="E3961" s="22" t="str">
        <f>VLOOKUP(A3961,[4]技术合作!$1:$1048576,3,FALSE)</f>
        <v>江苏省无锡市</v>
      </c>
      <c r="F3961" s="25" t="s">
        <v>5589</v>
      </c>
      <c r="G3961" s="21" t="s">
        <v>823</v>
      </c>
      <c r="H3961" s="24"/>
      <c r="I3961" s="41"/>
      <c r="J3961" s="41"/>
      <c r="K3961" s="41"/>
      <c r="L3961" s="41"/>
      <c r="M3961" s="41"/>
      <c r="N3961" s="41"/>
      <c r="O3961" s="41"/>
      <c r="P3961" s="41"/>
      <c r="Q3961" s="41"/>
      <c r="R3961" s="41"/>
      <c r="S3961" s="41"/>
      <c r="T3961" s="41"/>
      <c r="U3961" s="41"/>
      <c r="V3961" s="41"/>
    </row>
    <row r="3962" s="11" customFormat="1" ht="15" spans="1:22">
      <c r="A3962" s="21" t="s">
        <v>823</v>
      </c>
      <c r="B3962" s="22" t="s">
        <v>824</v>
      </c>
      <c r="C3962" s="25" t="s">
        <v>5551</v>
      </c>
      <c r="D3962" s="43">
        <v>60</v>
      </c>
      <c r="E3962" s="22" t="str">
        <f>VLOOKUP(A3962,[4]技术合作!$1:$1048576,3,FALSE)</f>
        <v>江苏省无锡市</v>
      </c>
      <c r="F3962" s="25" t="s">
        <v>5590</v>
      </c>
      <c r="G3962" s="21" t="s">
        <v>823</v>
      </c>
      <c r="H3962" s="24"/>
      <c r="I3962" s="41"/>
      <c r="J3962" s="41"/>
      <c r="K3962" s="41"/>
      <c r="L3962" s="41"/>
      <c r="M3962" s="41"/>
      <c r="N3962" s="41"/>
      <c r="O3962" s="41"/>
      <c r="P3962" s="41"/>
      <c r="Q3962" s="41"/>
      <c r="R3962" s="41"/>
      <c r="S3962" s="41"/>
      <c r="T3962" s="41"/>
      <c r="U3962" s="41"/>
      <c r="V3962" s="41"/>
    </row>
    <row r="3963" s="11" customFormat="1" ht="15" spans="1:22">
      <c r="A3963" s="21" t="s">
        <v>823</v>
      </c>
      <c r="B3963" s="22" t="s">
        <v>824</v>
      </c>
      <c r="C3963" s="25" t="s">
        <v>5551</v>
      </c>
      <c r="D3963" s="43">
        <v>60</v>
      </c>
      <c r="E3963" s="22" t="str">
        <f>VLOOKUP(A3963,[4]技术合作!$1:$1048576,3,FALSE)</f>
        <v>江苏省无锡市</v>
      </c>
      <c r="F3963" s="25" t="s">
        <v>5591</v>
      </c>
      <c r="G3963" s="21" t="s">
        <v>823</v>
      </c>
      <c r="H3963" s="24"/>
      <c r="I3963" s="41"/>
      <c r="J3963" s="41"/>
      <c r="K3963" s="41"/>
      <c r="L3963" s="41"/>
      <c r="M3963" s="41"/>
      <c r="N3963" s="41"/>
      <c r="O3963" s="41"/>
      <c r="P3963" s="41"/>
      <c r="Q3963" s="41"/>
      <c r="R3963" s="41"/>
      <c r="S3963" s="41"/>
      <c r="T3963" s="41"/>
      <c r="U3963" s="41"/>
      <c r="V3963" s="41"/>
    </row>
    <row r="3964" s="11" customFormat="1" ht="15" spans="1:22">
      <c r="A3964" s="21" t="s">
        <v>823</v>
      </c>
      <c r="B3964" s="22" t="s">
        <v>824</v>
      </c>
      <c r="C3964" s="25" t="s">
        <v>5551</v>
      </c>
      <c r="D3964" s="43">
        <v>60</v>
      </c>
      <c r="E3964" s="22" t="str">
        <f>VLOOKUP(A3964,[4]技术合作!$1:$1048576,3,FALSE)</f>
        <v>江苏省无锡市</v>
      </c>
      <c r="F3964" s="25" t="s">
        <v>5592</v>
      </c>
      <c r="G3964" s="21" t="s">
        <v>823</v>
      </c>
      <c r="H3964" s="24"/>
      <c r="I3964" s="41"/>
      <c r="J3964" s="41"/>
      <c r="K3964" s="41"/>
      <c r="L3964" s="41"/>
      <c r="M3964" s="41"/>
      <c r="N3964" s="41"/>
      <c r="O3964" s="41"/>
      <c r="P3964" s="41"/>
      <c r="Q3964" s="41"/>
      <c r="R3964" s="41"/>
      <c r="S3964" s="41"/>
      <c r="T3964" s="41"/>
      <c r="U3964" s="41"/>
      <c r="V3964" s="41"/>
    </row>
    <row r="3965" s="11" customFormat="1" ht="15" spans="1:22">
      <c r="A3965" s="21" t="s">
        <v>823</v>
      </c>
      <c r="B3965" s="22" t="s">
        <v>824</v>
      </c>
      <c r="C3965" s="25" t="s">
        <v>5551</v>
      </c>
      <c r="D3965" s="43">
        <v>60</v>
      </c>
      <c r="E3965" s="22" t="str">
        <f>VLOOKUP(A3965,[4]技术合作!$1:$1048576,3,FALSE)</f>
        <v>江苏省无锡市</v>
      </c>
      <c r="F3965" s="25" t="s">
        <v>5593</v>
      </c>
      <c r="G3965" s="21" t="s">
        <v>823</v>
      </c>
      <c r="H3965" s="24"/>
      <c r="I3965" s="41"/>
      <c r="J3965" s="41"/>
      <c r="K3965" s="41"/>
      <c r="L3965" s="41"/>
      <c r="M3965" s="41"/>
      <c r="N3965" s="41"/>
      <c r="O3965" s="41"/>
      <c r="P3965" s="41"/>
      <c r="Q3965" s="41"/>
      <c r="R3965" s="41"/>
      <c r="S3965" s="41"/>
      <c r="T3965" s="41"/>
      <c r="U3965" s="41"/>
      <c r="V3965" s="41"/>
    </row>
    <row r="3966" s="11" customFormat="1" ht="15" spans="1:22">
      <c r="A3966" s="21" t="s">
        <v>823</v>
      </c>
      <c r="B3966" s="22" t="s">
        <v>824</v>
      </c>
      <c r="C3966" s="25" t="s">
        <v>5551</v>
      </c>
      <c r="D3966" s="43">
        <v>60</v>
      </c>
      <c r="E3966" s="22" t="str">
        <f>VLOOKUP(A3966,[4]技术合作!$1:$1048576,3,FALSE)</f>
        <v>江苏省无锡市</v>
      </c>
      <c r="F3966" s="25" t="s">
        <v>5594</v>
      </c>
      <c r="G3966" s="21" t="s">
        <v>823</v>
      </c>
      <c r="H3966" s="24"/>
      <c r="I3966" s="41"/>
      <c r="J3966" s="41"/>
      <c r="K3966" s="41"/>
      <c r="L3966" s="41"/>
      <c r="M3966" s="41"/>
      <c r="N3966" s="41"/>
      <c r="O3966" s="41"/>
      <c r="P3966" s="41"/>
      <c r="Q3966" s="41"/>
      <c r="R3966" s="41"/>
      <c r="S3966" s="41"/>
      <c r="T3966" s="41"/>
      <c r="U3966" s="41"/>
      <c r="V3966" s="41"/>
    </row>
    <row r="3967" s="11" customFormat="1" ht="15" spans="1:22">
      <c r="A3967" s="21" t="s">
        <v>823</v>
      </c>
      <c r="B3967" s="22" t="s">
        <v>824</v>
      </c>
      <c r="C3967" s="25" t="s">
        <v>5551</v>
      </c>
      <c r="D3967" s="43">
        <v>60</v>
      </c>
      <c r="E3967" s="22" t="str">
        <f>VLOOKUP(A3967,[4]技术合作!$1:$1048576,3,FALSE)</f>
        <v>江苏省无锡市</v>
      </c>
      <c r="F3967" s="25" t="s">
        <v>5595</v>
      </c>
      <c r="G3967" s="21" t="s">
        <v>823</v>
      </c>
      <c r="H3967" s="24"/>
      <c r="I3967" s="41"/>
      <c r="J3967" s="41"/>
      <c r="K3967" s="41"/>
      <c r="L3967" s="41"/>
      <c r="M3967" s="41"/>
      <c r="N3967" s="41"/>
      <c r="O3967" s="41"/>
      <c r="P3967" s="41"/>
      <c r="Q3967" s="41"/>
      <c r="R3967" s="41"/>
      <c r="S3967" s="41"/>
      <c r="T3967" s="41"/>
      <c r="U3967" s="41"/>
      <c r="V3967" s="41"/>
    </row>
    <row r="3968" s="11" customFormat="1" ht="15" spans="1:22">
      <c r="A3968" s="21" t="s">
        <v>823</v>
      </c>
      <c r="B3968" s="22" t="s">
        <v>824</v>
      </c>
      <c r="C3968" s="25" t="s">
        <v>5551</v>
      </c>
      <c r="D3968" s="43">
        <v>60</v>
      </c>
      <c r="E3968" s="22" t="str">
        <f>VLOOKUP(A3968,[4]技术合作!$1:$1048576,3,FALSE)</f>
        <v>江苏省无锡市</v>
      </c>
      <c r="F3968" s="25" t="s">
        <v>5596</v>
      </c>
      <c r="G3968" s="21" t="s">
        <v>823</v>
      </c>
      <c r="H3968" s="24"/>
      <c r="I3968" s="41"/>
      <c r="J3968" s="41"/>
      <c r="K3968" s="41"/>
      <c r="L3968" s="41"/>
      <c r="M3968" s="41"/>
      <c r="N3968" s="41"/>
      <c r="O3968" s="41"/>
      <c r="P3968" s="41"/>
      <c r="Q3968" s="41"/>
      <c r="R3968" s="41"/>
      <c r="S3968" s="41"/>
      <c r="T3968" s="41"/>
      <c r="U3968" s="41"/>
      <c r="V3968" s="41"/>
    </row>
    <row r="3969" s="11" customFormat="1" ht="15" spans="1:22">
      <c r="A3969" s="21" t="s">
        <v>823</v>
      </c>
      <c r="B3969" s="22" t="s">
        <v>824</v>
      </c>
      <c r="C3969" s="25" t="s">
        <v>5551</v>
      </c>
      <c r="D3969" s="43">
        <v>60</v>
      </c>
      <c r="E3969" s="22" t="str">
        <f>VLOOKUP(A3969,[4]技术合作!$1:$1048576,3,FALSE)</f>
        <v>江苏省无锡市</v>
      </c>
      <c r="F3969" s="25" t="s">
        <v>5597</v>
      </c>
      <c r="G3969" s="21" t="s">
        <v>823</v>
      </c>
      <c r="H3969" s="24"/>
      <c r="I3969" s="41"/>
      <c r="J3969" s="41"/>
      <c r="K3969" s="41"/>
      <c r="L3969" s="41"/>
      <c r="M3969" s="41"/>
      <c r="N3969" s="41"/>
      <c r="O3969" s="41"/>
      <c r="P3969" s="41"/>
      <c r="Q3969" s="41"/>
      <c r="R3969" s="41"/>
      <c r="S3969" s="41"/>
      <c r="T3969" s="41"/>
      <c r="U3969" s="41"/>
      <c r="V3969" s="41"/>
    </row>
    <row r="3970" s="11" customFormat="1" ht="15" spans="1:22">
      <c r="A3970" s="21" t="s">
        <v>823</v>
      </c>
      <c r="B3970" s="22" t="s">
        <v>824</v>
      </c>
      <c r="C3970" s="25" t="s">
        <v>5551</v>
      </c>
      <c r="D3970" s="43">
        <v>60</v>
      </c>
      <c r="E3970" s="22" t="str">
        <f>VLOOKUP(A3970,[4]技术合作!$1:$1048576,3,FALSE)</f>
        <v>江苏省无锡市</v>
      </c>
      <c r="F3970" s="25" t="s">
        <v>5598</v>
      </c>
      <c r="G3970" s="21" t="s">
        <v>823</v>
      </c>
      <c r="H3970" s="24"/>
      <c r="I3970" s="41"/>
      <c r="J3970" s="41"/>
      <c r="K3970" s="41"/>
      <c r="L3970" s="41"/>
      <c r="M3970" s="41"/>
      <c r="N3970" s="41"/>
      <c r="O3970" s="41"/>
      <c r="P3970" s="41"/>
      <c r="Q3970" s="41"/>
      <c r="R3970" s="41"/>
      <c r="S3970" s="41"/>
      <c r="T3970" s="41"/>
      <c r="U3970" s="41"/>
      <c r="V3970" s="41"/>
    </row>
    <row r="3971" s="11" customFormat="1" ht="15" spans="1:22">
      <c r="A3971" s="21" t="s">
        <v>823</v>
      </c>
      <c r="B3971" s="22" t="s">
        <v>824</v>
      </c>
      <c r="C3971" s="25" t="s">
        <v>5551</v>
      </c>
      <c r="D3971" s="43">
        <v>60</v>
      </c>
      <c r="E3971" s="22" t="str">
        <f>VLOOKUP(A3971,[4]技术合作!$1:$1048576,3,FALSE)</f>
        <v>江苏省无锡市</v>
      </c>
      <c r="F3971" s="25" t="s">
        <v>5599</v>
      </c>
      <c r="G3971" s="21" t="s">
        <v>823</v>
      </c>
      <c r="H3971" s="24"/>
      <c r="I3971" s="41"/>
      <c r="J3971" s="41"/>
      <c r="K3971" s="41"/>
      <c r="L3971" s="41"/>
      <c r="M3971" s="41"/>
      <c r="N3971" s="41"/>
      <c r="O3971" s="41"/>
      <c r="P3971" s="41"/>
      <c r="Q3971" s="41"/>
      <c r="R3971" s="41"/>
      <c r="S3971" s="41"/>
      <c r="T3971" s="41"/>
      <c r="U3971" s="41"/>
      <c r="V3971" s="41"/>
    </row>
    <row r="3972" s="11" customFormat="1" ht="15" spans="1:22">
      <c r="A3972" s="21" t="s">
        <v>823</v>
      </c>
      <c r="B3972" s="22" t="s">
        <v>824</v>
      </c>
      <c r="C3972" s="25" t="s">
        <v>5551</v>
      </c>
      <c r="D3972" s="43">
        <v>60</v>
      </c>
      <c r="E3972" s="22" t="str">
        <f>VLOOKUP(A3972,[4]技术合作!$1:$1048576,3,FALSE)</f>
        <v>江苏省无锡市</v>
      </c>
      <c r="F3972" s="25" t="s">
        <v>5600</v>
      </c>
      <c r="G3972" s="21" t="s">
        <v>823</v>
      </c>
      <c r="H3972" s="24"/>
      <c r="I3972" s="41"/>
      <c r="J3972" s="41"/>
      <c r="K3972" s="41"/>
      <c r="L3972" s="41"/>
      <c r="M3972" s="41"/>
      <c r="N3972" s="41"/>
      <c r="O3972" s="41"/>
      <c r="P3972" s="41"/>
      <c r="Q3972" s="41"/>
      <c r="R3972" s="41"/>
      <c r="S3972" s="41"/>
      <c r="T3972" s="41"/>
      <c r="U3972" s="41"/>
      <c r="V3972" s="41"/>
    </row>
    <row r="3973" s="11" customFormat="1" ht="15" spans="1:22">
      <c r="A3973" s="21" t="s">
        <v>823</v>
      </c>
      <c r="B3973" s="22" t="s">
        <v>824</v>
      </c>
      <c r="C3973" s="25" t="s">
        <v>5551</v>
      </c>
      <c r="D3973" s="43">
        <v>60</v>
      </c>
      <c r="E3973" s="22" t="str">
        <f>VLOOKUP(A3973,[4]技术合作!$1:$1048576,3,FALSE)</f>
        <v>江苏省无锡市</v>
      </c>
      <c r="F3973" s="25" t="s">
        <v>5601</v>
      </c>
      <c r="G3973" s="21" t="s">
        <v>823</v>
      </c>
      <c r="H3973" s="24"/>
      <c r="I3973" s="41"/>
      <c r="J3973" s="41"/>
      <c r="K3973" s="41"/>
      <c r="L3973" s="41"/>
      <c r="M3973" s="41"/>
      <c r="N3973" s="41"/>
      <c r="O3973" s="41"/>
      <c r="P3973" s="41"/>
      <c r="Q3973" s="41"/>
      <c r="R3973" s="41"/>
      <c r="S3973" s="41"/>
      <c r="T3973" s="41"/>
      <c r="U3973" s="41"/>
      <c r="V3973" s="41"/>
    </row>
    <row r="3974" s="11" customFormat="1" ht="15" spans="1:22">
      <c r="A3974" s="21" t="s">
        <v>823</v>
      </c>
      <c r="B3974" s="22" t="s">
        <v>824</v>
      </c>
      <c r="C3974" s="25" t="s">
        <v>5551</v>
      </c>
      <c r="D3974" s="43">
        <v>60</v>
      </c>
      <c r="E3974" s="22" t="str">
        <f>VLOOKUP(A3974,[4]技术合作!$1:$1048576,3,FALSE)</f>
        <v>江苏省无锡市</v>
      </c>
      <c r="F3974" s="25" t="s">
        <v>5602</v>
      </c>
      <c r="G3974" s="21" t="s">
        <v>823</v>
      </c>
      <c r="H3974" s="24"/>
      <c r="I3974" s="41"/>
      <c r="J3974" s="41"/>
      <c r="K3974" s="41"/>
      <c r="L3974" s="41"/>
      <c r="M3974" s="41"/>
      <c r="N3974" s="41"/>
      <c r="O3974" s="41"/>
      <c r="P3974" s="41"/>
      <c r="Q3974" s="41"/>
      <c r="R3974" s="41"/>
      <c r="S3974" s="41"/>
      <c r="T3974" s="41"/>
      <c r="U3974" s="41"/>
      <c r="V3974" s="41"/>
    </row>
    <row r="3975" s="11" customFormat="1" ht="15" spans="1:22">
      <c r="A3975" s="21" t="s">
        <v>823</v>
      </c>
      <c r="B3975" s="22" t="s">
        <v>824</v>
      </c>
      <c r="C3975" s="25" t="s">
        <v>5551</v>
      </c>
      <c r="D3975" s="43">
        <v>60</v>
      </c>
      <c r="E3975" s="22" t="str">
        <f>VLOOKUP(A3975,[4]技术合作!$1:$1048576,3,FALSE)</f>
        <v>江苏省无锡市</v>
      </c>
      <c r="F3975" s="25" t="s">
        <v>5603</v>
      </c>
      <c r="G3975" s="21" t="s">
        <v>823</v>
      </c>
      <c r="H3975" s="24"/>
      <c r="I3975" s="41"/>
      <c r="J3975" s="41"/>
      <c r="K3975" s="41"/>
      <c r="L3975" s="41"/>
      <c r="M3975" s="41"/>
      <c r="N3975" s="41"/>
      <c r="O3975" s="41"/>
      <c r="P3975" s="41"/>
      <c r="Q3975" s="41"/>
      <c r="R3975" s="41"/>
      <c r="S3975" s="41"/>
      <c r="T3975" s="41"/>
      <c r="U3975" s="41"/>
      <c r="V3975" s="41"/>
    </row>
    <row r="3976" s="11" customFormat="1" ht="15" spans="1:22">
      <c r="A3976" s="21" t="s">
        <v>823</v>
      </c>
      <c r="B3976" s="22" t="s">
        <v>824</v>
      </c>
      <c r="C3976" s="25" t="s">
        <v>5551</v>
      </c>
      <c r="D3976" s="43">
        <v>60</v>
      </c>
      <c r="E3976" s="22" t="str">
        <f>VLOOKUP(A3976,[4]技术合作!$1:$1048576,3,FALSE)</f>
        <v>江苏省无锡市</v>
      </c>
      <c r="F3976" s="25" t="s">
        <v>5604</v>
      </c>
      <c r="G3976" s="21" t="s">
        <v>823</v>
      </c>
      <c r="H3976" s="24"/>
      <c r="I3976" s="41"/>
      <c r="J3976" s="41"/>
      <c r="K3976" s="41"/>
      <c r="L3976" s="41"/>
      <c r="M3976" s="41"/>
      <c r="N3976" s="41"/>
      <c r="O3976" s="41"/>
      <c r="P3976" s="41"/>
      <c r="Q3976" s="41"/>
      <c r="R3976" s="41"/>
      <c r="S3976" s="41"/>
      <c r="T3976" s="41"/>
      <c r="U3976" s="41"/>
      <c r="V3976" s="41"/>
    </row>
    <row r="3977" s="11" customFormat="1" ht="15" spans="1:22">
      <c r="A3977" s="21" t="s">
        <v>823</v>
      </c>
      <c r="B3977" s="22" t="s">
        <v>824</v>
      </c>
      <c r="C3977" s="25" t="s">
        <v>5551</v>
      </c>
      <c r="D3977" s="43">
        <v>60</v>
      </c>
      <c r="E3977" s="22" t="str">
        <f>VLOOKUP(A3977,[4]技术合作!$1:$1048576,3,FALSE)</f>
        <v>江苏省无锡市</v>
      </c>
      <c r="F3977" s="25" t="s">
        <v>5605</v>
      </c>
      <c r="G3977" s="21" t="s">
        <v>823</v>
      </c>
      <c r="H3977" s="24"/>
      <c r="I3977" s="41"/>
      <c r="J3977" s="41"/>
      <c r="K3977" s="41"/>
      <c r="L3977" s="41"/>
      <c r="M3977" s="41"/>
      <c r="N3977" s="41"/>
      <c r="O3977" s="41"/>
      <c r="P3977" s="41"/>
      <c r="Q3977" s="41"/>
      <c r="R3977" s="41"/>
      <c r="S3977" s="41"/>
      <c r="T3977" s="41"/>
      <c r="U3977" s="41"/>
      <c r="V3977" s="41"/>
    </row>
    <row r="3978" s="11" customFormat="1" ht="15" spans="1:22">
      <c r="A3978" s="21" t="s">
        <v>823</v>
      </c>
      <c r="B3978" s="22" t="s">
        <v>824</v>
      </c>
      <c r="C3978" s="25" t="s">
        <v>5551</v>
      </c>
      <c r="D3978" s="43">
        <v>60</v>
      </c>
      <c r="E3978" s="22" t="str">
        <f>VLOOKUP(A3978,[4]技术合作!$1:$1048576,3,FALSE)</f>
        <v>江苏省无锡市</v>
      </c>
      <c r="F3978" s="25" t="s">
        <v>5606</v>
      </c>
      <c r="G3978" s="21" t="s">
        <v>823</v>
      </c>
      <c r="H3978" s="24"/>
      <c r="I3978" s="41"/>
      <c r="J3978" s="41"/>
      <c r="K3978" s="41"/>
      <c r="L3978" s="41"/>
      <c r="M3978" s="41"/>
      <c r="N3978" s="41"/>
      <c r="O3978" s="41"/>
      <c r="P3978" s="41"/>
      <c r="Q3978" s="41"/>
      <c r="R3978" s="41"/>
      <c r="S3978" s="41"/>
      <c r="T3978" s="41"/>
      <c r="U3978" s="41"/>
      <c r="V3978" s="41"/>
    </row>
    <row r="3979" s="11" customFormat="1" ht="15" spans="1:22">
      <c r="A3979" s="21" t="s">
        <v>823</v>
      </c>
      <c r="B3979" s="22" t="s">
        <v>824</v>
      </c>
      <c r="C3979" s="25" t="s">
        <v>5551</v>
      </c>
      <c r="D3979" s="43">
        <v>60</v>
      </c>
      <c r="E3979" s="22" t="str">
        <f>VLOOKUP(A3979,[4]技术合作!$1:$1048576,3,FALSE)</f>
        <v>江苏省无锡市</v>
      </c>
      <c r="F3979" s="25" t="s">
        <v>5607</v>
      </c>
      <c r="G3979" s="21" t="s">
        <v>823</v>
      </c>
      <c r="H3979" s="24"/>
      <c r="I3979" s="41"/>
      <c r="J3979" s="41"/>
      <c r="K3979" s="41"/>
      <c r="L3979" s="41"/>
      <c r="M3979" s="41"/>
      <c r="N3979" s="41"/>
      <c r="O3979" s="41"/>
      <c r="P3979" s="41"/>
      <c r="Q3979" s="41"/>
      <c r="R3979" s="41"/>
      <c r="S3979" s="41"/>
      <c r="T3979" s="41"/>
      <c r="U3979" s="41"/>
      <c r="V3979" s="41"/>
    </row>
    <row r="3980" s="11" customFormat="1" ht="15" spans="1:22">
      <c r="A3980" s="21" t="s">
        <v>823</v>
      </c>
      <c r="B3980" s="22" t="s">
        <v>824</v>
      </c>
      <c r="C3980" s="25" t="s">
        <v>5551</v>
      </c>
      <c r="D3980" s="43">
        <v>60</v>
      </c>
      <c r="E3980" s="22" t="str">
        <f>VLOOKUP(A3980,[4]技术合作!$1:$1048576,3,FALSE)</f>
        <v>江苏省无锡市</v>
      </c>
      <c r="F3980" s="25" t="s">
        <v>5608</v>
      </c>
      <c r="G3980" s="21" t="s">
        <v>823</v>
      </c>
      <c r="H3980" s="24"/>
      <c r="I3980" s="41"/>
      <c r="J3980" s="41"/>
      <c r="K3980" s="41"/>
      <c r="L3980" s="41"/>
      <c r="M3980" s="41"/>
      <c r="N3980" s="41"/>
      <c r="O3980" s="41"/>
      <c r="P3980" s="41"/>
      <c r="Q3980" s="41"/>
      <c r="R3980" s="41"/>
      <c r="S3980" s="41"/>
      <c r="T3980" s="41"/>
      <c r="U3980" s="41"/>
      <c r="V3980" s="41"/>
    </row>
    <row r="3981" s="11" customFormat="1" ht="15" spans="1:22">
      <c r="A3981" s="21" t="s">
        <v>823</v>
      </c>
      <c r="B3981" s="22" t="s">
        <v>824</v>
      </c>
      <c r="C3981" s="25" t="s">
        <v>5551</v>
      </c>
      <c r="D3981" s="43">
        <v>60</v>
      </c>
      <c r="E3981" s="22" t="str">
        <f>VLOOKUP(A3981,[4]技术合作!$1:$1048576,3,FALSE)</f>
        <v>江苏省无锡市</v>
      </c>
      <c r="F3981" s="25" t="s">
        <v>5609</v>
      </c>
      <c r="G3981" s="21" t="s">
        <v>823</v>
      </c>
      <c r="H3981" s="24"/>
      <c r="I3981" s="41"/>
      <c r="J3981" s="41"/>
      <c r="K3981" s="41"/>
      <c r="L3981" s="41"/>
      <c r="M3981" s="41"/>
      <c r="N3981" s="41"/>
      <c r="O3981" s="41"/>
      <c r="P3981" s="41"/>
      <c r="Q3981" s="41"/>
      <c r="R3981" s="41"/>
      <c r="S3981" s="41"/>
      <c r="T3981" s="41"/>
      <c r="U3981" s="41"/>
      <c r="V3981" s="41"/>
    </row>
    <row r="3982" s="11" customFormat="1" ht="15" spans="1:22">
      <c r="A3982" s="21" t="s">
        <v>823</v>
      </c>
      <c r="B3982" s="22" t="s">
        <v>824</v>
      </c>
      <c r="C3982" s="25" t="s">
        <v>5551</v>
      </c>
      <c r="D3982" s="43">
        <v>60</v>
      </c>
      <c r="E3982" s="22" t="str">
        <f>VLOOKUP(A3982,[4]技术合作!$1:$1048576,3,FALSE)</f>
        <v>江苏省无锡市</v>
      </c>
      <c r="F3982" s="25" t="s">
        <v>5610</v>
      </c>
      <c r="G3982" s="21" t="s">
        <v>823</v>
      </c>
      <c r="H3982" s="24"/>
      <c r="I3982" s="41"/>
      <c r="J3982" s="41"/>
      <c r="K3982" s="41"/>
      <c r="L3982" s="41"/>
      <c r="M3982" s="41"/>
      <c r="N3982" s="41"/>
      <c r="O3982" s="41"/>
      <c r="P3982" s="41"/>
      <c r="Q3982" s="41"/>
      <c r="R3982" s="41"/>
      <c r="S3982" s="41"/>
      <c r="T3982" s="41"/>
      <c r="U3982" s="41"/>
      <c r="V3982" s="41"/>
    </row>
    <row r="3983" s="11" customFormat="1" ht="15" spans="1:22">
      <c r="A3983" s="21" t="s">
        <v>823</v>
      </c>
      <c r="B3983" s="22" t="s">
        <v>824</v>
      </c>
      <c r="C3983" s="25" t="s">
        <v>5551</v>
      </c>
      <c r="D3983" s="43">
        <v>60</v>
      </c>
      <c r="E3983" s="22" t="str">
        <f>VLOOKUP(A3983,[4]技术合作!$1:$1048576,3,FALSE)</f>
        <v>江苏省无锡市</v>
      </c>
      <c r="F3983" s="25" t="s">
        <v>5611</v>
      </c>
      <c r="G3983" s="21" t="s">
        <v>823</v>
      </c>
      <c r="H3983" s="24"/>
      <c r="I3983" s="41"/>
      <c r="J3983" s="41"/>
      <c r="K3983" s="41"/>
      <c r="L3983" s="41"/>
      <c r="M3983" s="41"/>
      <c r="N3983" s="41"/>
      <c r="O3983" s="41"/>
      <c r="P3983" s="41"/>
      <c r="Q3983" s="41"/>
      <c r="R3983" s="41"/>
      <c r="S3983" s="41"/>
      <c r="T3983" s="41"/>
      <c r="U3983" s="41"/>
      <c r="V3983" s="41"/>
    </row>
    <row r="3984" s="11" customFormat="1" ht="15" spans="1:22">
      <c r="A3984" s="21" t="s">
        <v>826</v>
      </c>
      <c r="B3984" s="22" t="s">
        <v>827</v>
      </c>
      <c r="C3984" s="25" t="s">
        <v>5612</v>
      </c>
      <c r="D3984" s="43">
        <v>20</v>
      </c>
      <c r="E3984" s="22" t="str">
        <f>VLOOKUP(A3984,[4]技术合作!$1:$1048576,3,FALSE)</f>
        <v>湖北省荆州市</v>
      </c>
      <c r="F3984" s="25" t="s">
        <v>5613</v>
      </c>
      <c r="G3984" s="21" t="s">
        <v>826</v>
      </c>
      <c r="H3984" s="24"/>
      <c r="I3984" s="41"/>
      <c r="J3984" s="41"/>
      <c r="K3984" s="41"/>
      <c r="L3984" s="41"/>
      <c r="M3984" s="41"/>
      <c r="N3984" s="41"/>
      <c r="O3984" s="41"/>
      <c r="P3984" s="41"/>
      <c r="Q3984" s="41"/>
      <c r="R3984" s="41"/>
      <c r="S3984" s="41"/>
      <c r="T3984" s="41"/>
      <c r="U3984" s="41"/>
      <c r="V3984" s="41"/>
    </row>
    <row r="3985" s="11" customFormat="1" ht="15" spans="1:22">
      <c r="A3985" s="21" t="s">
        <v>826</v>
      </c>
      <c r="B3985" s="22" t="s">
        <v>827</v>
      </c>
      <c r="C3985" s="25" t="s">
        <v>5612</v>
      </c>
      <c r="D3985" s="43">
        <v>20</v>
      </c>
      <c r="E3985" s="22" t="str">
        <f>VLOOKUP(A3985,[4]技术合作!$1:$1048576,3,FALSE)</f>
        <v>湖北省荆州市</v>
      </c>
      <c r="F3985" s="25" t="s">
        <v>5614</v>
      </c>
      <c r="G3985" s="21" t="s">
        <v>826</v>
      </c>
      <c r="H3985" s="24"/>
      <c r="I3985" s="41"/>
      <c r="J3985" s="41"/>
      <c r="K3985" s="41"/>
      <c r="L3985" s="41"/>
      <c r="M3985" s="41"/>
      <c r="N3985" s="41"/>
      <c r="O3985" s="41"/>
      <c r="P3985" s="41"/>
      <c r="Q3985" s="41"/>
      <c r="R3985" s="41"/>
      <c r="S3985" s="41"/>
      <c r="T3985" s="41"/>
      <c r="U3985" s="41"/>
      <c r="V3985" s="41"/>
    </row>
    <row r="3986" s="11" customFormat="1" ht="15" spans="1:22">
      <c r="A3986" s="21" t="s">
        <v>826</v>
      </c>
      <c r="B3986" s="22" t="s">
        <v>827</v>
      </c>
      <c r="C3986" s="25" t="s">
        <v>5612</v>
      </c>
      <c r="D3986" s="43">
        <v>20</v>
      </c>
      <c r="E3986" s="22" t="str">
        <f>VLOOKUP(A3986,[4]技术合作!$1:$1048576,3,FALSE)</f>
        <v>湖北省荆州市</v>
      </c>
      <c r="F3986" s="25" t="s">
        <v>5615</v>
      </c>
      <c r="G3986" s="21" t="s">
        <v>826</v>
      </c>
      <c r="H3986" s="24"/>
      <c r="I3986" s="41"/>
      <c r="J3986" s="41"/>
      <c r="K3986" s="41"/>
      <c r="L3986" s="41"/>
      <c r="M3986" s="41"/>
      <c r="N3986" s="41"/>
      <c r="O3986" s="41"/>
      <c r="P3986" s="41"/>
      <c r="Q3986" s="41"/>
      <c r="R3986" s="41"/>
      <c r="S3986" s="41"/>
      <c r="T3986" s="41"/>
      <c r="U3986" s="41"/>
      <c r="V3986" s="41"/>
    </row>
    <row r="3987" s="11" customFormat="1" ht="15" spans="1:22">
      <c r="A3987" s="21" t="s">
        <v>826</v>
      </c>
      <c r="B3987" s="22" t="s">
        <v>827</v>
      </c>
      <c r="C3987" s="25" t="s">
        <v>5612</v>
      </c>
      <c r="D3987" s="43">
        <v>20</v>
      </c>
      <c r="E3987" s="22" t="str">
        <f>VLOOKUP(A3987,[4]技术合作!$1:$1048576,3,FALSE)</f>
        <v>湖北省荆州市</v>
      </c>
      <c r="F3987" s="25" t="s">
        <v>5616</v>
      </c>
      <c r="G3987" s="21" t="s">
        <v>826</v>
      </c>
      <c r="H3987" s="24"/>
      <c r="I3987" s="41"/>
      <c r="J3987" s="41"/>
      <c r="K3987" s="41"/>
      <c r="L3987" s="41"/>
      <c r="M3987" s="41"/>
      <c r="N3987" s="41"/>
      <c r="O3987" s="41"/>
      <c r="P3987" s="41"/>
      <c r="Q3987" s="41"/>
      <c r="R3987" s="41"/>
      <c r="S3987" s="41"/>
      <c r="T3987" s="41"/>
      <c r="U3987" s="41"/>
      <c r="V3987" s="41"/>
    </row>
    <row r="3988" s="11" customFormat="1" ht="15" spans="1:22">
      <c r="A3988" s="21" t="s">
        <v>826</v>
      </c>
      <c r="B3988" s="22" t="s">
        <v>827</v>
      </c>
      <c r="C3988" s="25" t="s">
        <v>5612</v>
      </c>
      <c r="D3988" s="43">
        <v>20</v>
      </c>
      <c r="E3988" s="22" t="str">
        <f>VLOOKUP(A3988,[4]技术合作!$1:$1048576,3,FALSE)</f>
        <v>湖北省荆州市</v>
      </c>
      <c r="F3988" s="25" t="s">
        <v>5617</v>
      </c>
      <c r="G3988" s="21" t="s">
        <v>826</v>
      </c>
      <c r="H3988" s="24"/>
      <c r="I3988" s="41"/>
      <c r="J3988" s="41"/>
      <c r="K3988" s="41"/>
      <c r="L3988" s="41"/>
      <c r="M3988" s="41"/>
      <c r="N3988" s="41"/>
      <c r="O3988" s="41"/>
      <c r="P3988" s="41"/>
      <c r="Q3988" s="41"/>
      <c r="R3988" s="41"/>
      <c r="S3988" s="41"/>
      <c r="T3988" s="41"/>
      <c r="U3988" s="41"/>
      <c r="V3988" s="41"/>
    </row>
    <row r="3989" s="11" customFormat="1" ht="15" spans="1:22">
      <c r="A3989" s="21" t="s">
        <v>826</v>
      </c>
      <c r="B3989" s="22" t="s">
        <v>827</v>
      </c>
      <c r="C3989" s="25" t="s">
        <v>5612</v>
      </c>
      <c r="D3989" s="43">
        <v>20</v>
      </c>
      <c r="E3989" s="22" t="str">
        <f>VLOOKUP(A3989,[4]技术合作!$1:$1048576,3,FALSE)</f>
        <v>湖北省荆州市</v>
      </c>
      <c r="F3989" s="25" t="s">
        <v>5618</v>
      </c>
      <c r="G3989" s="21" t="s">
        <v>826</v>
      </c>
      <c r="H3989" s="24"/>
      <c r="I3989" s="41"/>
      <c r="J3989" s="41"/>
      <c r="K3989" s="41"/>
      <c r="L3989" s="41"/>
      <c r="M3989" s="41"/>
      <c r="N3989" s="41"/>
      <c r="O3989" s="41"/>
      <c r="P3989" s="41"/>
      <c r="Q3989" s="41"/>
      <c r="R3989" s="41"/>
      <c r="S3989" s="41"/>
      <c r="T3989" s="41"/>
      <c r="U3989" s="41"/>
      <c r="V3989" s="41"/>
    </row>
    <row r="3990" s="11" customFormat="1" ht="15" spans="1:22">
      <c r="A3990" s="21" t="s">
        <v>826</v>
      </c>
      <c r="B3990" s="22" t="s">
        <v>827</v>
      </c>
      <c r="C3990" s="25" t="s">
        <v>5612</v>
      </c>
      <c r="D3990" s="43">
        <v>20</v>
      </c>
      <c r="E3990" s="22" t="str">
        <f>VLOOKUP(A3990,[4]技术合作!$1:$1048576,3,FALSE)</f>
        <v>湖北省荆州市</v>
      </c>
      <c r="F3990" s="25" t="s">
        <v>5619</v>
      </c>
      <c r="G3990" s="21" t="s">
        <v>826</v>
      </c>
      <c r="H3990" s="24"/>
      <c r="I3990" s="41"/>
      <c r="J3990" s="41"/>
      <c r="K3990" s="41"/>
      <c r="L3990" s="41"/>
      <c r="M3990" s="41"/>
      <c r="N3990" s="41"/>
      <c r="O3990" s="41"/>
      <c r="P3990" s="41"/>
      <c r="Q3990" s="41"/>
      <c r="R3990" s="41"/>
      <c r="S3990" s="41"/>
      <c r="T3990" s="41"/>
      <c r="U3990" s="41"/>
      <c r="V3990" s="41"/>
    </row>
    <row r="3991" s="11" customFormat="1" ht="15" spans="1:22">
      <c r="A3991" s="21" t="s">
        <v>826</v>
      </c>
      <c r="B3991" s="22" t="s">
        <v>827</v>
      </c>
      <c r="C3991" s="25" t="s">
        <v>5612</v>
      </c>
      <c r="D3991" s="43">
        <v>20</v>
      </c>
      <c r="E3991" s="22" t="str">
        <f>VLOOKUP(A3991,[4]技术合作!$1:$1048576,3,FALSE)</f>
        <v>湖北省荆州市</v>
      </c>
      <c r="F3991" s="25" t="s">
        <v>5620</v>
      </c>
      <c r="G3991" s="21" t="s">
        <v>826</v>
      </c>
      <c r="H3991" s="24"/>
      <c r="I3991" s="41"/>
      <c r="J3991" s="41"/>
      <c r="K3991" s="41"/>
      <c r="L3991" s="41"/>
      <c r="M3991" s="41"/>
      <c r="N3991" s="41"/>
      <c r="O3991" s="41"/>
      <c r="P3991" s="41"/>
      <c r="Q3991" s="41"/>
      <c r="R3991" s="41"/>
      <c r="S3991" s="41"/>
      <c r="T3991" s="41"/>
      <c r="U3991" s="41"/>
      <c r="V3991" s="41"/>
    </row>
    <row r="3992" s="11" customFormat="1" ht="15" spans="1:22">
      <c r="A3992" s="21" t="s">
        <v>826</v>
      </c>
      <c r="B3992" s="22" t="s">
        <v>827</v>
      </c>
      <c r="C3992" s="25" t="s">
        <v>5612</v>
      </c>
      <c r="D3992" s="43">
        <v>20</v>
      </c>
      <c r="E3992" s="22" t="str">
        <f>VLOOKUP(A3992,[4]技术合作!$1:$1048576,3,FALSE)</f>
        <v>湖北省荆州市</v>
      </c>
      <c r="F3992" s="25" t="s">
        <v>5621</v>
      </c>
      <c r="G3992" s="21" t="s">
        <v>826</v>
      </c>
      <c r="H3992" s="24"/>
      <c r="I3992" s="41"/>
      <c r="J3992" s="41"/>
      <c r="K3992" s="41"/>
      <c r="L3992" s="41"/>
      <c r="M3992" s="41"/>
      <c r="N3992" s="41"/>
      <c r="O3992" s="41"/>
      <c r="P3992" s="41"/>
      <c r="Q3992" s="41"/>
      <c r="R3992" s="41"/>
      <c r="S3992" s="41"/>
      <c r="T3992" s="41"/>
      <c r="U3992" s="41"/>
      <c r="V3992" s="41"/>
    </row>
    <row r="3993" s="11" customFormat="1" ht="15" spans="1:22">
      <c r="A3993" s="21" t="s">
        <v>826</v>
      </c>
      <c r="B3993" s="22" t="s">
        <v>827</v>
      </c>
      <c r="C3993" s="25" t="s">
        <v>5612</v>
      </c>
      <c r="D3993" s="43">
        <v>20</v>
      </c>
      <c r="E3993" s="22" t="str">
        <f>VLOOKUP(A3993,[4]技术合作!$1:$1048576,3,FALSE)</f>
        <v>湖北省荆州市</v>
      </c>
      <c r="F3993" s="25" t="s">
        <v>5622</v>
      </c>
      <c r="G3993" s="21" t="s">
        <v>826</v>
      </c>
      <c r="H3993" s="24"/>
      <c r="I3993" s="41"/>
      <c r="J3993" s="41"/>
      <c r="K3993" s="41"/>
      <c r="L3993" s="41"/>
      <c r="M3993" s="41"/>
      <c r="N3993" s="41"/>
      <c r="O3993" s="41"/>
      <c r="P3993" s="41"/>
      <c r="Q3993" s="41"/>
      <c r="R3993" s="41"/>
      <c r="S3993" s="41"/>
      <c r="T3993" s="41"/>
      <c r="U3993" s="41"/>
      <c r="V3993" s="41"/>
    </row>
    <row r="3994" s="11" customFormat="1" ht="15" spans="1:22">
      <c r="A3994" s="21" t="s">
        <v>826</v>
      </c>
      <c r="B3994" s="22" t="s">
        <v>827</v>
      </c>
      <c r="C3994" s="25" t="s">
        <v>5612</v>
      </c>
      <c r="D3994" s="43">
        <v>20</v>
      </c>
      <c r="E3994" s="22" t="str">
        <f>VLOOKUP(A3994,[4]技术合作!$1:$1048576,3,FALSE)</f>
        <v>湖北省荆州市</v>
      </c>
      <c r="F3994" s="25" t="s">
        <v>5623</v>
      </c>
      <c r="G3994" s="21" t="s">
        <v>826</v>
      </c>
      <c r="H3994" s="24"/>
      <c r="I3994" s="41"/>
      <c r="J3994" s="41"/>
      <c r="K3994" s="41"/>
      <c r="L3994" s="41"/>
      <c r="M3994" s="41"/>
      <c r="N3994" s="41"/>
      <c r="O3994" s="41"/>
      <c r="P3994" s="41"/>
      <c r="Q3994" s="41"/>
      <c r="R3994" s="41"/>
      <c r="S3994" s="41"/>
      <c r="T3994" s="41"/>
      <c r="U3994" s="41"/>
      <c r="V3994" s="41"/>
    </row>
    <row r="3995" s="11" customFormat="1" ht="15" spans="1:22">
      <c r="A3995" s="21" t="s">
        <v>826</v>
      </c>
      <c r="B3995" s="22" t="s">
        <v>827</v>
      </c>
      <c r="C3995" s="25" t="s">
        <v>5612</v>
      </c>
      <c r="D3995" s="43">
        <v>20</v>
      </c>
      <c r="E3995" s="22" t="str">
        <f>VLOOKUP(A3995,[4]技术合作!$1:$1048576,3,FALSE)</f>
        <v>湖北省荆州市</v>
      </c>
      <c r="F3995" s="25" t="s">
        <v>5624</v>
      </c>
      <c r="G3995" s="21" t="s">
        <v>826</v>
      </c>
      <c r="H3995" s="24"/>
      <c r="I3995" s="41"/>
      <c r="J3995" s="41"/>
      <c r="K3995" s="41"/>
      <c r="L3995" s="41"/>
      <c r="M3995" s="41"/>
      <c r="N3995" s="41"/>
      <c r="O3995" s="41"/>
      <c r="P3995" s="41"/>
      <c r="Q3995" s="41"/>
      <c r="R3995" s="41"/>
      <c r="S3995" s="41"/>
      <c r="T3995" s="41"/>
      <c r="U3995" s="41"/>
      <c r="V3995" s="41"/>
    </row>
    <row r="3996" s="11" customFormat="1" ht="15" spans="1:22">
      <c r="A3996" s="21" t="s">
        <v>826</v>
      </c>
      <c r="B3996" s="22" t="s">
        <v>827</v>
      </c>
      <c r="C3996" s="25" t="s">
        <v>5612</v>
      </c>
      <c r="D3996" s="43">
        <v>20</v>
      </c>
      <c r="E3996" s="22" t="str">
        <f>VLOOKUP(A3996,[4]技术合作!$1:$1048576,3,FALSE)</f>
        <v>湖北省荆州市</v>
      </c>
      <c r="F3996" s="25" t="s">
        <v>5625</v>
      </c>
      <c r="G3996" s="21" t="s">
        <v>826</v>
      </c>
      <c r="H3996" s="24"/>
      <c r="I3996" s="41"/>
      <c r="J3996" s="41"/>
      <c r="K3996" s="41"/>
      <c r="L3996" s="41"/>
      <c r="M3996" s="41"/>
      <c r="N3996" s="41"/>
      <c r="O3996" s="41"/>
      <c r="P3996" s="41"/>
      <c r="Q3996" s="41"/>
      <c r="R3996" s="41"/>
      <c r="S3996" s="41"/>
      <c r="T3996" s="41"/>
      <c r="U3996" s="41"/>
      <c r="V3996" s="41"/>
    </row>
    <row r="3997" s="11" customFormat="1" ht="15" spans="1:22">
      <c r="A3997" s="21" t="s">
        <v>826</v>
      </c>
      <c r="B3997" s="22" t="s">
        <v>827</v>
      </c>
      <c r="C3997" s="25" t="s">
        <v>5612</v>
      </c>
      <c r="D3997" s="43">
        <v>20</v>
      </c>
      <c r="E3997" s="22" t="str">
        <f>VLOOKUP(A3997,[4]技术合作!$1:$1048576,3,FALSE)</f>
        <v>湖北省荆州市</v>
      </c>
      <c r="F3997" s="25" t="s">
        <v>5626</v>
      </c>
      <c r="G3997" s="21" t="s">
        <v>826</v>
      </c>
      <c r="H3997" s="24"/>
      <c r="I3997" s="41"/>
      <c r="J3997" s="41"/>
      <c r="K3997" s="41"/>
      <c r="L3997" s="41"/>
      <c r="M3997" s="41"/>
      <c r="N3997" s="41"/>
      <c r="O3997" s="41"/>
      <c r="P3997" s="41"/>
      <c r="Q3997" s="41"/>
      <c r="R3997" s="41"/>
      <c r="S3997" s="41"/>
      <c r="T3997" s="41"/>
      <c r="U3997" s="41"/>
      <c r="V3997" s="41"/>
    </row>
    <row r="3998" s="11" customFormat="1" ht="15" spans="1:22">
      <c r="A3998" s="21" t="s">
        <v>826</v>
      </c>
      <c r="B3998" s="22" t="s">
        <v>827</v>
      </c>
      <c r="C3998" s="25" t="s">
        <v>5612</v>
      </c>
      <c r="D3998" s="43">
        <v>20</v>
      </c>
      <c r="E3998" s="22" t="str">
        <f>VLOOKUP(A3998,[4]技术合作!$1:$1048576,3,FALSE)</f>
        <v>湖北省荆州市</v>
      </c>
      <c r="F3998" s="25" t="s">
        <v>5627</v>
      </c>
      <c r="G3998" s="21" t="s">
        <v>826</v>
      </c>
      <c r="H3998" s="24"/>
      <c r="I3998" s="41"/>
      <c r="J3998" s="41"/>
      <c r="K3998" s="41"/>
      <c r="L3998" s="41"/>
      <c r="M3998" s="41"/>
      <c r="N3998" s="41"/>
      <c r="O3998" s="41"/>
      <c r="P3998" s="41"/>
      <c r="Q3998" s="41"/>
      <c r="R3998" s="41"/>
      <c r="S3998" s="41"/>
      <c r="T3998" s="41"/>
      <c r="U3998" s="41"/>
      <c r="V3998" s="41"/>
    </row>
    <row r="3999" s="11" customFormat="1" ht="15" spans="1:22">
      <c r="A3999" s="21" t="s">
        <v>826</v>
      </c>
      <c r="B3999" s="22" t="s">
        <v>827</v>
      </c>
      <c r="C3999" s="25" t="s">
        <v>5612</v>
      </c>
      <c r="D3999" s="43">
        <v>20</v>
      </c>
      <c r="E3999" s="22" t="str">
        <f>VLOOKUP(A3999,[4]技术合作!$1:$1048576,3,FALSE)</f>
        <v>湖北省荆州市</v>
      </c>
      <c r="F3999" s="25" t="s">
        <v>5628</v>
      </c>
      <c r="G3999" s="21" t="s">
        <v>826</v>
      </c>
      <c r="H3999" s="24"/>
      <c r="I3999" s="41"/>
      <c r="J3999" s="41"/>
      <c r="K3999" s="41"/>
      <c r="L3999" s="41"/>
      <c r="M3999" s="41"/>
      <c r="N3999" s="41"/>
      <c r="O3999" s="41"/>
      <c r="P3999" s="41"/>
      <c r="Q3999" s="41"/>
      <c r="R3999" s="41"/>
      <c r="S3999" s="41"/>
      <c r="T3999" s="41"/>
      <c r="U3999" s="41"/>
      <c r="V3999" s="41"/>
    </row>
    <row r="4000" s="11" customFormat="1" ht="15" spans="1:22">
      <c r="A4000" s="21" t="s">
        <v>826</v>
      </c>
      <c r="B4000" s="22" t="s">
        <v>827</v>
      </c>
      <c r="C4000" s="25" t="s">
        <v>5612</v>
      </c>
      <c r="D4000" s="43">
        <v>20</v>
      </c>
      <c r="E4000" s="22" t="str">
        <f>VLOOKUP(A4000,[4]技术合作!$1:$1048576,3,FALSE)</f>
        <v>湖北省荆州市</v>
      </c>
      <c r="F4000" s="25" t="s">
        <v>5629</v>
      </c>
      <c r="G4000" s="21" t="s">
        <v>826</v>
      </c>
      <c r="H4000" s="24"/>
      <c r="I4000" s="41"/>
      <c r="J4000" s="41"/>
      <c r="K4000" s="41"/>
      <c r="L4000" s="41"/>
      <c r="M4000" s="41"/>
      <c r="N4000" s="41"/>
      <c r="O4000" s="41"/>
      <c r="P4000" s="41"/>
      <c r="Q4000" s="41"/>
      <c r="R4000" s="41"/>
      <c r="S4000" s="41"/>
      <c r="T4000" s="41"/>
      <c r="U4000" s="41"/>
      <c r="V4000" s="41"/>
    </row>
    <row r="4001" s="11" customFormat="1" ht="15" spans="1:22">
      <c r="A4001" s="21" t="s">
        <v>826</v>
      </c>
      <c r="B4001" s="22" t="s">
        <v>827</v>
      </c>
      <c r="C4001" s="25" t="s">
        <v>5612</v>
      </c>
      <c r="D4001" s="43">
        <v>20</v>
      </c>
      <c r="E4001" s="22" t="str">
        <f>VLOOKUP(A4001,[4]技术合作!$1:$1048576,3,FALSE)</f>
        <v>湖北省荆州市</v>
      </c>
      <c r="F4001" s="25" t="s">
        <v>5630</v>
      </c>
      <c r="G4001" s="21" t="s">
        <v>826</v>
      </c>
      <c r="H4001" s="24"/>
      <c r="I4001" s="41"/>
      <c r="J4001" s="41"/>
      <c r="K4001" s="41"/>
      <c r="L4001" s="41"/>
      <c r="M4001" s="41"/>
      <c r="N4001" s="41"/>
      <c r="O4001" s="41"/>
      <c r="P4001" s="41"/>
      <c r="Q4001" s="41"/>
      <c r="R4001" s="41"/>
      <c r="S4001" s="41"/>
      <c r="T4001" s="41"/>
      <c r="U4001" s="41"/>
      <c r="V4001" s="41"/>
    </row>
    <row r="4002" s="11" customFormat="1" ht="15" spans="1:22">
      <c r="A4002" s="21" t="s">
        <v>826</v>
      </c>
      <c r="B4002" s="22" t="s">
        <v>827</v>
      </c>
      <c r="C4002" s="25" t="s">
        <v>5612</v>
      </c>
      <c r="D4002" s="43">
        <v>20</v>
      </c>
      <c r="E4002" s="22" t="str">
        <f>VLOOKUP(A4002,[4]技术合作!$1:$1048576,3,FALSE)</f>
        <v>湖北省荆州市</v>
      </c>
      <c r="F4002" s="25" t="s">
        <v>5631</v>
      </c>
      <c r="G4002" s="21" t="s">
        <v>826</v>
      </c>
      <c r="H4002" s="24"/>
      <c r="I4002" s="41"/>
      <c r="J4002" s="41"/>
      <c r="K4002" s="41"/>
      <c r="L4002" s="41"/>
      <c r="M4002" s="41"/>
      <c r="N4002" s="41"/>
      <c r="O4002" s="41"/>
      <c r="P4002" s="41"/>
      <c r="Q4002" s="41"/>
      <c r="R4002" s="41"/>
      <c r="S4002" s="41"/>
      <c r="T4002" s="41"/>
      <c r="U4002" s="41"/>
      <c r="V4002" s="41"/>
    </row>
    <row r="4003" s="11" customFormat="1" ht="15" spans="1:22">
      <c r="A4003" s="21" t="s">
        <v>826</v>
      </c>
      <c r="B4003" s="22" t="s">
        <v>827</v>
      </c>
      <c r="C4003" s="25" t="s">
        <v>5612</v>
      </c>
      <c r="D4003" s="43">
        <v>20</v>
      </c>
      <c r="E4003" s="22" t="str">
        <f>VLOOKUP(A4003,[4]技术合作!$1:$1048576,3,FALSE)</f>
        <v>湖北省荆州市</v>
      </c>
      <c r="F4003" s="25" t="s">
        <v>5632</v>
      </c>
      <c r="G4003" s="21" t="s">
        <v>826</v>
      </c>
      <c r="H4003" s="24"/>
      <c r="I4003" s="41"/>
      <c r="J4003" s="41"/>
      <c r="K4003" s="41"/>
      <c r="L4003" s="41"/>
      <c r="M4003" s="41"/>
      <c r="N4003" s="41"/>
      <c r="O4003" s="41"/>
      <c r="P4003" s="41"/>
      <c r="Q4003" s="41"/>
      <c r="R4003" s="41"/>
      <c r="S4003" s="41"/>
      <c r="T4003" s="41"/>
      <c r="U4003" s="41"/>
      <c r="V4003" s="41"/>
    </row>
    <row r="4004" s="11" customFormat="1" ht="15" spans="1:22">
      <c r="A4004" s="21" t="s">
        <v>829</v>
      </c>
      <c r="B4004" s="22" t="s">
        <v>830</v>
      </c>
      <c r="C4004" s="25" t="s">
        <v>5633</v>
      </c>
      <c r="D4004" s="43">
        <v>8</v>
      </c>
      <c r="E4004" s="22" t="str">
        <f>VLOOKUP(A4004,[4]技术合作!$1:$1048576,3,FALSE)</f>
        <v>陕西省西安市</v>
      </c>
      <c r="F4004" s="25" t="s">
        <v>5634</v>
      </c>
      <c r="G4004" s="21" t="s">
        <v>829</v>
      </c>
      <c r="H4004" s="24"/>
      <c r="I4004" s="41"/>
      <c r="J4004" s="41"/>
      <c r="K4004" s="41"/>
      <c r="L4004" s="41"/>
      <c r="M4004" s="41"/>
      <c r="N4004" s="41"/>
      <c r="O4004" s="41"/>
      <c r="P4004" s="41"/>
      <c r="Q4004" s="41"/>
      <c r="R4004" s="41"/>
      <c r="S4004" s="41"/>
      <c r="T4004" s="41"/>
      <c r="U4004" s="41"/>
      <c r="V4004" s="41"/>
    </row>
    <row r="4005" s="11" customFormat="1" ht="15" spans="1:22">
      <c r="A4005" s="21" t="s">
        <v>829</v>
      </c>
      <c r="B4005" s="22" t="s">
        <v>830</v>
      </c>
      <c r="C4005" s="25" t="s">
        <v>5633</v>
      </c>
      <c r="D4005" s="43">
        <v>8</v>
      </c>
      <c r="E4005" s="22" t="str">
        <f>VLOOKUP(A4005,[4]技术合作!$1:$1048576,3,FALSE)</f>
        <v>陕西省西安市</v>
      </c>
      <c r="F4005" s="25" t="s">
        <v>5635</v>
      </c>
      <c r="G4005" s="21" t="s">
        <v>829</v>
      </c>
      <c r="H4005" s="24"/>
      <c r="I4005" s="41"/>
      <c r="J4005" s="41"/>
      <c r="K4005" s="41"/>
      <c r="L4005" s="41"/>
      <c r="M4005" s="41"/>
      <c r="N4005" s="41"/>
      <c r="O4005" s="41"/>
      <c r="P4005" s="41"/>
      <c r="Q4005" s="41"/>
      <c r="R4005" s="41"/>
      <c r="S4005" s="41"/>
      <c r="T4005" s="41"/>
      <c r="U4005" s="41"/>
      <c r="V4005" s="41"/>
    </row>
    <row r="4006" s="11" customFormat="1" ht="15" spans="1:22">
      <c r="A4006" s="21" t="s">
        <v>829</v>
      </c>
      <c r="B4006" s="22" t="s">
        <v>830</v>
      </c>
      <c r="C4006" s="25" t="s">
        <v>5633</v>
      </c>
      <c r="D4006" s="43">
        <v>8</v>
      </c>
      <c r="E4006" s="22" t="str">
        <f>VLOOKUP(A4006,[4]技术合作!$1:$1048576,3,FALSE)</f>
        <v>陕西省西安市</v>
      </c>
      <c r="F4006" s="25" t="s">
        <v>5636</v>
      </c>
      <c r="G4006" s="21" t="s">
        <v>829</v>
      </c>
      <c r="H4006" s="24"/>
      <c r="I4006" s="41"/>
      <c r="J4006" s="41"/>
      <c r="K4006" s="41"/>
      <c r="L4006" s="41"/>
      <c r="M4006" s="41"/>
      <c r="N4006" s="41"/>
      <c r="O4006" s="41"/>
      <c r="P4006" s="41"/>
      <c r="Q4006" s="41"/>
      <c r="R4006" s="41"/>
      <c r="S4006" s="41"/>
      <c r="T4006" s="41"/>
      <c r="U4006" s="41"/>
      <c r="V4006" s="41"/>
    </row>
    <row r="4007" s="11" customFormat="1" ht="15" spans="1:22">
      <c r="A4007" s="21" t="s">
        <v>829</v>
      </c>
      <c r="B4007" s="22" t="s">
        <v>830</v>
      </c>
      <c r="C4007" s="25" t="s">
        <v>5633</v>
      </c>
      <c r="D4007" s="43">
        <v>8</v>
      </c>
      <c r="E4007" s="22" t="str">
        <f>VLOOKUP(A4007,[4]技术合作!$1:$1048576,3,FALSE)</f>
        <v>陕西省西安市</v>
      </c>
      <c r="F4007" s="25" t="s">
        <v>5637</v>
      </c>
      <c r="G4007" s="21" t="s">
        <v>829</v>
      </c>
      <c r="H4007" s="24"/>
      <c r="I4007" s="41"/>
      <c r="J4007" s="41"/>
      <c r="K4007" s="41"/>
      <c r="L4007" s="41"/>
      <c r="M4007" s="41"/>
      <c r="N4007" s="41"/>
      <c r="O4007" s="41"/>
      <c r="P4007" s="41"/>
      <c r="Q4007" s="41"/>
      <c r="R4007" s="41"/>
      <c r="S4007" s="41"/>
      <c r="T4007" s="41"/>
      <c r="U4007" s="41"/>
      <c r="V4007" s="41"/>
    </row>
    <row r="4008" s="11" customFormat="1" ht="15" spans="1:22">
      <c r="A4008" s="21" t="s">
        <v>829</v>
      </c>
      <c r="B4008" s="22" t="s">
        <v>830</v>
      </c>
      <c r="C4008" s="25" t="s">
        <v>5633</v>
      </c>
      <c r="D4008" s="43">
        <v>8</v>
      </c>
      <c r="E4008" s="22" t="str">
        <f>VLOOKUP(A4008,[4]技术合作!$1:$1048576,3,FALSE)</f>
        <v>陕西省西安市</v>
      </c>
      <c r="F4008" s="25" t="s">
        <v>5638</v>
      </c>
      <c r="G4008" s="21" t="s">
        <v>829</v>
      </c>
      <c r="H4008" s="24"/>
      <c r="I4008" s="41"/>
      <c r="J4008" s="41"/>
      <c r="K4008" s="41"/>
      <c r="L4008" s="41"/>
      <c r="M4008" s="41"/>
      <c r="N4008" s="41"/>
      <c r="O4008" s="41"/>
      <c r="P4008" s="41"/>
      <c r="Q4008" s="41"/>
      <c r="R4008" s="41"/>
      <c r="S4008" s="41"/>
      <c r="T4008" s="41"/>
      <c r="U4008" s="41"/>
      <c r="V4008" s="41"/>
    </row>
    <row r="4009" s="11" customFormat="1" ht="15" spans="1:22">
      <c r="A4009" s="21" t="s">
        <v>829</v>
      </c>
      <c r="B4009" s="22" t="s">
        <v>830</v>
      </c>
      <c r="C4009" s="25" t="s">
        <v>5633</v>
      </c>
      <c r="D4009" s="43">
        <v>8</v>
      </c>
      <c r="E4009" s="22" t="str">
        <f>VLOOKUP(A4009,[4]技术合作!$1:$1048576,3,FALSE)</f>
        <v>陕西省西安市</v>
      </c>
      <c r="F4009" s="25" t="s">
        <v>5639</v>
      </c>
      <c r="G4009" s="21" t="s">
        <v>829</v>
      </c>
      <c r="H4009" s="24"/>
      <c r="I4009" s="41"/>
      <c r="J4009" s="41"/>
      <c r="K4009" s="41"/>
      <c r="L4009" s="41"/>
      <c r="M4009" s="41"/>
      <c r="N4009" s="41"/>
      <c r="O4009" s="41"/>
      <c r="P4009" s="41"/>
      <c r="Q4009" s="41"/>
      <c r="R4009" s="41"/>
      <c r="S4009" s="41"/>
      <c r="T4009" s="41"/>
      <c r="U4009" s="41"/>
      <c r="V4009" s="41"/>
    </row>
    <row r="4010" s="11" customFormat="1" ht="15" spans="1:22">
      <c r="A4010" s="21" t="s">
        <v>829</v>
      </c>
      <c r="B4010" s="22" t="s">
        <v>830</v>
      </c>
      <c r="C4010" s="25" t="s">
        <v>5633</v>
      </c>
      <c r="D4010" s="43">
        <v>8</v>
      </c>
      <c r="E4010" s="22" t="str">
        <f>VLOOKUP(A4010,[4]技术合作!$1:$1048576,3,FALSE)</f>
        <v>陕西省西安市</v>
      </c>
      <c r="F4010" s="25" t="s">
        <v>5640</v>
      </c>
      <c r="G4010" s="21" t="s">
        <v>829</v>
      </c>
      <c r="H4010" s="24"/>
      <c r="I4010" s="41"/>
      <c r="J4010" s="41"/>
      <c r="K4010" s="41"/>
      <c r="L4010" s="41"/>
      <c r="M4010" s="41"/>
      <c r="N4010" s="41"/>
      <c r="O4010" s="41"/>
      <c r="P4010" s="41"/>
      <c r="Q4010" s="41"/>
      <c r="R4010" s="41"/>
      <c r="S4010" s="41"/>
      <c r="T4010" s="41"/>
      <c r="U4010" s="41"/>
      <c r="V4010" s="41"/>
    </row>
    <row r="4011" s="11" customFormat="1" ht="15" spans="1:22">
      <c r="A4011" s="21" t="s">
        <v>829</v>
      </c>
      <c r="B4011" s="22" t="s">
        <v>830</v>
      </c>
      <c r="C4011" s="25" t="s">
        <v>5633</v>
      </c>
      <c r="D4011" s="43">
        <v>8</v>
      </c>
      <c r="E4011" s="22" t="str">
        <f>VLOOKUP(A4011,[4]技术合作!$1:$1048576,3,FALSE)</f>
        <v>陕西省西安市</v>
      </c>
      <c r="F4011" s="25" t="s">
        <v>5641</v>
      </c>
      <c r="G4011" s="21" t="s">
        <v>829</v>
      </c>
      <c r="H4011" s="24"/>
      <c r="I4011" s="41"/>
      <c r="J4011" s="41"/>
      <c r="K4011" s="41"/>
      <c r="L4011" s="41"/>
      <c r="M4011" s="41"/>
      <c r="N4011" s="41"/>
      <c r="O4011" s="41"/>
      <c r="P4011" s="41"/>
      <c r="Q4011" s="41"/>
      <c r="R4011" s="41"/>
      <c r="S4011" s="41"/>
      <c r="T4011" s="41"/>
      <c r="U4011" s="41"/>
      <c r="V4011" s="41"/>
    </row>
    <row r="4012" s="11" customFormat="1" ht="15" spans="1:22">
      <c r="A4012" s="21" t="s">
        <v>832</v>
      </c>
      <c r="B4012" s="22" t="s">
        <v>833</v>
      </c>
      <c r="C4012" s="25" t="s">
        <v>5642</v>
      </c>
      <c r="D4012" s="43">
        <v>30</v>
      </c>
      <c r="E4012" s="22" t="str">
        <f>VLOOKUP(A4012,[4]技术合作!$1:$1048576,3,FALSE)</f>
        <v>湖北省黄石市</v>
      </c>
      <c r="F4012" s="25" t="s">
        <v>5643</v>
      </c>
      <c r="G4012" s="21" t="s">
        <v>832</v>
      </c>
      <c r="H4012" s="24"/>
      <c r="I4012" s="41"/>
      <c r="J4012" s="41"/>
      <c r="K4012" s="41"/>
      <c r="L4012" s="41"/>
      <c r="M4012" s="41"/>
      <c r="N4012" s="41"/>
      <c r="O4012" s="41"/>
      <c r="P4012" s="41"/>
      <c r="Q4012" s="41"/>
      <c r="R4012" s="41"/>
      <c r="S4012" s="41"/>
      <c r="T4012" s="41"/>
      <c r="U4012" s="41"/>
      <c r="V4012" s="41"/>
    </row>
    <row r="4013" s="11" customFormat="1" ht="15" spans="1:22">
      <c r="A4013" s="21" t="s">
        <v>832</v>
      </c>
      <c r="B4013" s="22" t="s">
        <v>833</v>
      </c>
      <c r="C4013" s="25" t="s">
        <v>5642</v>
      </c>
      <c r="D4013" s="43">
        <v>30</v>
      </c>
      <c r="E4013" s="22" t="str">
        <f>VLOOKUP(A4013,[4]技术合作!$1:$1048576,3,FALSE)</f>
        <v>湖北省黄石市</v>
      </c>
      <c r="F4013" s="25" t="s">
        <v>5644</v>
      </c>
      <c r="G4013" s="21" t="s">
        <v>832</v>
      </c>
      <c r="H4013" s="24"/>
      <c r="I4013" s="41"/>
      <c r="J4013" s="41"/>
      <c r="K4013" s="41"/>
      <c r="L4013" s="41"/>
      <c r="M4013" s="41"/>
      <c r="N4013" s="41"/>
      <c r="O4013" s="41"/>
      <c r="P4013" s="41"/>
      <c r="Q4013" s="41"/>
      <c r="R4013" s="41"/>
      <c r="S4013" s="41"/>
      <c r="T4013" s="41"/>
      <c r="U4013" s="41"/>
      <c r="V4013" s="41"/>
    </row>
    <row r="4014" s="11" customFormat="1" ht="15" spans="1:22">
      <c r="A4014" s="21" t="s">
        <v>832</v>
      </c>
      <c r="B4014" s="22" t="s">
        <v>833</v>
      </c>
      <c r="C4014" s="25" t="s">
        <v>5642</v>
      </c>
      <c r="D4014" s="43">
        <v>30</v>
      </c>
      <c r="E4014" s="22" t="str">
        <f>VLOOKUP(A4014,[4]技术合作!$1:$1048576,3,FALSE)</f>
        <v>湖北省黄石市</v>
      </c>
      <c r="F4014" s="25" t="s">
        <v>5645</v>
      </c>
      <c r="G4014" s="21" t="s">
        <v>832</v>
      </c>
      <c r="H4014" s="24"/>
      <c r="I4014" s="41"/>
      <c r="J4014" s="41"/>
      <c r="K4014" s="41"/>
      <c r="L4014" s="41"/>
      <c r="M4014" s="41"/>
      <c r="N4014" s="41"/>
      <c r="O4014" s="41"/>
      <c r="P4014" s="41"/>
      <c r="Q4014" s="41"/>
      <c r="R4014" s="41"/>
      <c r="S4014" s="41"/>
      <c r="T4014" s="41"/>
      <c r="U4014" s="41"/>
      <c r="V4014" s="41"/>
    </row>
    <row r="4015" s="11" customFormat="1" ht="15" spans="1:22">
      <c r="A4015" s="21" t="s">
        <v>832</v>
      </c>
      <c r="B4015" s="22" t="s">
        <v>833</v>
      </c>
      <c r="C4015" s="25" t="s">
        <v>5642</v>
      </c>
      <c r="D4015" s="43">
        <v>30</v>
      </c>
      <c r="E4015" s="22" t="str">
        <f>VLOOKUP(A4015,[4]技术合作!$1:$1048576,3,FALSE)</f>
        <v>湖北省黄石市</v>
      </c>
      <c r="F4015" s="25" t="s">
        <v>5646</v>
      </c>
      <c r="G4015" s="21" t="s">
        <v>832</v>
      </c>
      <c r="H4015" s="24"/>
      <c r="I4015" s="41"/>
      <c r="J4015" s="41"/>
      <c r="K4015" s="41"/>
      <c r="L4015" s="41"/>
      <c r="M4015" s="41"/>
      <c r="N4015" s="41"/>
      <c r="O4015" s="41"/>
      <c r="P4015" s="41"/>
      <c r="Q4015" s="41"/>
      <c r="R4015" s="41"/>
      <c r="S4015" s="41"/>
      <c r="T4015" s="41"/>
      <c r="U4015" s="41"/>
      <c r="V4015" s="41"/>
    </row>
    <row r="4016" s="11" customFormat="1" ht="15" spans="1:22">
      <c r="A4016" s="21" t="s">
        <v>832</v>
      </c>
      <c r="B4016" s="22" t="s">
        <v>833</v>
      </c>
      <c r="C4016" s="25" t="s">
        <v>5642</v>
      </c>
      <c r="D4016" s="43">
        <v>30</v>
      </c>
      <c r="E4016" s="22" t="str">
        <f>VLOOKUP(A4016,[4]技术合作!$1:$1048576,3,FALSE)</f>
        <v>湖北省黄石市</v>
      </c>
      <c r="F4016" s="25" t="s">
        <v>5647</v>
      </c>
      <c r="G4016" s="21" t="s">
        <v>832</v>
      </c>
      <c r="H4016" s="24"/>
      <c r="I4016" s="41"/>
      <c r="J4016" s="41"/>
      <c r="K4016" s="41"/>
      <c r="L4016" s="41"/>
      <c r="M4016" s="41"/>
      <c r="N4016" s="41"/>
      <c r="O4016" s="41"/>
      <c r="P4016" s="41"/>
      <c r="Q4016" s="41"/>
      <c r="R4016" s="41"/>
      <c r="S4016" s="41"/>
      <c r="T4016" s="41"/>
      <c r="U4016" s="41"/>
      <c r="V4016" s="41"/>
    </row>
    <row r="4017" s="11" customFormat="1" ht="15" spans="1:22">
      <c r="A4017" s="21" t="s">
        <v>832</v>
      </c>
      <c r="B4017" s="22" t="s">
        <v>833</v>
      </c>
      <c r="C4017" s="25" t="s">
        <v>5642</v>
      </c>
      <c r="D4017" s="43">
        <v>30</v>
      </c>
      <c r="E4017" s="22" t="str">
        <f>VLOOKUP(A4017,[4]技术合作!$1:$1048576,3,FALSE)</f>
        <v>湖北省黄石市</v>
      </c>
      <c r="F4017" s="25" t="s">
        <v>5648</v>
      </c>
      <c r="G4017" s="21" t="s">
        <v>832</v>
      </c>
      <c r="H4017" s="24"/>
      <c r="I4017" s="41"/>
      <c r="J4017" s="41"/>
      <c r="K4017" s="41"/>
      <c r="L4017" s="41"/>
      <c r="M4017" s="41"/>
      <c r="N4017" s="41"/>
      <c r="O4017" s="41"/>
      <c r="P4017" s="41"/>
      <c r="Q4017" s="41"/>
      <c r="R4017" s="41"/>
      <c r="S4017" s="41"/>
      <c r="T4017" s="41"/>
      <c r="U4017" s="41"/>
      <c r="V4017" s="41"/>
    </row>
    <row r="4018" s="11" customFormat="1" ht="15" spans="1:22">
      <c r="A4018" s="21" t="s">
        <v>832</v>
      </c>
      <c r="B4018" s="22" t="s">
        <v>833</v>
      </c>
      <c r="C4018" s="25" t="s">
        <v>5642</v>
      </c>
      <c r="D4018" s="43">
        <v>30</v>
      </c>
      <c r="E4018" s="22" t="str">
        <f>VLOOKUP(A4018,[4]技术合作!$1:$1048576,3,FALSE)</f>
        <v>湖北省黄石市</v>
      </c>
      <c r="F4018" s="25" t="s">
        <v>5649</v>
      </c>
      <c r="G4018" s="21" t="s">
        <v>832</v>
      </c>
      <c r="H4018" s="24"/>
      <c r="I4018" s="41"/>
      <c r="J4018" s="41"/>
      <c r="K4018" s="41"/>
      <c r="L4018" s="41"/>
      <c r="M4018" s="41"/>
      <c r="N4018" s="41"/>
      <c r="O4018" s="41"/>
      <c r="P4018" s="41"/>
      <c r="Q4018" s="41"/>
      <c r="R4018" s="41"/>
      <c r="S4018" s="41"/>
      <c r="T4018" s="41"/>
      <c r="U4018" s="41"/>
      <c r="V4018" s="41"/>
    </row>
    <row r="4019" s="11" customFormat="1" ht="15" spans="1:22">
      <c r="A4019" s="21" t="s">
        <v>832</v>
      </c>
      <c r="B4019" s="22" t="s">
        <v>833</v>
      </c>
      <c r="C4019" s="25" t="s">
        <v>5642</v>
      </c>
      <c r="D4019" s="43">
        <v>30</v>
      </c>
      <c r="E4019" s="22" t="str">
        <f>VLOOKUP(A4019,[4]技术合作!$1:$1048576,3,FALSE)</f>
        <v>湖北省黄石市</v>
      </c>
      <c r="F4019" s="25" t="s">
        <v>5650</v>
      </c>
      <c r="G4019" s="21" t="s">
        <v>832</v>
      </c>
      <c r="H4019" s="24"/>
      <c r="I4019" s="41"/>
      <c r="J4019" s="41"/>
      <c r="K4019" s="41"/>
      <c r="L4019" s="41"/>
      <c r="M4019" s="41"/>
      <c r="N4019" s="41"/>
      <c r="O4019" s="41"/>
      <c r="P4019" s="41"/>
      <c r="Q4019" s="41"/>
      <c r="R4019" s="41"/>
      <c r="S4019" s="41"/>
      <c r="T4019" s="41"/>
      <c r="U4019" s="41"/>
      <c r="V4019" s="41"/>
    </row>
    <row r="4020" s="11" customFormat="1" ht="15" spans="1:22">
      <c r="A4020" s="21" t="s">
        <v>832</v>
      </c>
      <c r="B4020" s="22" t="s">
        <v>833</v>
      </c>
      <c r="C4020" s="25" t="s">
        <v>5642</v>
      </c>
      <c r="D4020" s="43">
        <v>30</v>
      </c>
      <c r="E4020" s="22" t="str">
        <f>VLOOKUP(A4020,[4]技术合作!$1:$1048576,3,FALSE)</f>
        <v>湖北省黄石市</v>
      </c>
      <c r="F4020" s="25" t="s">
        <v>5651</v>
      </c>
      <c r="G4020" s="21" t="s">
        <v>832</v>
      </c>
      <c r="H4020" s="24"/>
      <c r="I4020" s="41"/>
      <c r="J4020" s="41"/>
      <c r="K4020" s="41"/>
      <c r="L4020" s="41"/>
      <c r="M4020" s="41"/>
      <c r="N4020" s="41"/>
      <c r="O4020" s="41"/>
      <c r="P4020" s="41"/>
      <c r="Q4020" s="41"/>
      <c r="R4020" s="41"/>
      <c r="S4020" s="41"/>
      <c r="T4020" s="41"/>
      <c r="U4020" s="41"/>
      <c r="V4020" s="41"/>
    </row>
    <row r="4021" s="11" customFormat="1" ht="15" spans="1:22">
      <c r="A4021" s="21" t="s">
        <v>832</v>
      </c>
      <c r="B4021" s="22" t="s">
        <v>833</v>
      </c>
      <c r="C4021" s="25" t="s">
        <v>5642</v>
      </c>
      <c r="D4021" s="43">
        <v>30</v>
      </c>
      <c r="E4021" s="22" t="str">
        <f>VLOOKUP(A4021,[4]技术合作!$1:$1048576,3,FALSE)</f>
        <v>湖北省黄石市</v>
      </c>
      <c r="F4021" s="25" t="s">
        <v>5652</v>
      </c>
      <c r="G4021" s="21" t="s">
        <v>832</v>
      </c>
      <c r="H4021" s="24"/>
      <c r="I4021" s="41"/>
      <c r="J4021" s="41"/>
      <c r="K4021" s="41"/>
      <c r="L4021" s="41"/>
      <c r="M4021" s="41"/>
      <c r="N4021" s="41"/>
      <c r="O4021" s="41"/>
      <c r="P4021" s="41"/>
      <c r="Q4021" s="41"/>
      <c r="R4021" s="41"/>
      <c r="S4021" s="41"/>
      <c r="T4021" s="41"/>
      <c r="U4021" s="41"/>
      <c r="V4021" s="41"/>
    </row>
    <row r="4022" s="11" customFormat="1" ht="15" spans="1:22">
      <c r="A4022" s="21" t="s">
        <v>832</v>
      </c>
      <c r="B4022" s="22" t="s">
        <v>833</v>
      </c>
      <c r="C4022" s="25" t="s">
        <v>5642</v>
      </c>
      <c r="D4022" s="43">
        <v>30</v>
      </c>
      <c r="E4022" s="22" t="str">
        <f>VLOOKUP(A4022,[4]技术合作!$1:$1048576,3,FALSE)</f>
        <v>湖北省黄石市</v>
      </c>
      <c r="F4022" s="25" t="s">
        <v>5653</v>
      </c>
      <c r="G4022" s="21" t="s">
        <v>832</v>
      </c>
      <c r="H4022" s="24"/>
      <c r="I4022" s="41"/>
      <c r="J4022" s="41"/>
      <c r="K4022" s="41"/>
      <c r="L4022" s="41"/>
      <c r="M4022" s="41"/>
      <c r="N4022" s="41"/>
      <c r="O4022" s="41"/>
      <c r="P4022" s="41"/>
      <c r="Q4022" s="41"/>
      <c r="R4022" s="41"/>
      <c r="S4022" s="41"/>
      <c r="T4022" s="41"/>
      <c r="U4022" s="41"/>
      <c r="V4022" s="41"/>
    </row>
    <row r="4023" s="11" customFormat="1" ht="15" spans="1:22">
      <c r="A4023" s="21" t="s">
        <v>832</v>
      </c>
      <c r="B4023" s="22" t="s">
        <v>833</v>
      </c>
      <c r="C4023" s="25" t="s">
        <v>5642</v>
      </c>
      <c r="D4023" s="43">
        <v>30</v>
      </c>
      <c r="E4023" s="22" t="str">
        <f>VLOOKUP(A4023,[4]技术合作!$1:$1048576,3,FALSE)</f>
        <v>湖北省黄石市</v>
      </c>
      <c r="F4023" s="25" t="s">
        <v>5654</v>
      </c>
      <c r="G4023" s="21" t="s">
        <v>832</v>
      </c>
      <c r="H4023" s="24"/>
      <c r="I4023" s="41"/>
      <c r="J4023" s="41"/>
      <c r="K4023" s="41"/>
      <c r="L4023" s="41"/>
      <c r="M4023" s="41"/>
      <c r="N4023" s="41"/>
      <c r="O4023" s="41"/>
      <c r="P4023" s="41"/>
      <c r="Q4023" s="41"/>
      <c r="R4023" s="41"/>
      <c r="S4023" s="41"/>
      <c r="T4023" s="41"/>
      <c r="U4023" s="41"/>
      <c r="V4023" s="41"/>
    </row>
    <row r="4024" s="11" customFormat="1" ht="15" spans="1:22">
      <c r="A4024" s="21" t="s">
        <v>832</v>
      </c>
      <c r="B4024" s="22" t="s">
        <v>833</v>
      </c>
      <c r="C4024" s="25" t="s">
        <v>5642</v>
      </c>
      <c r="D4024" s="43">
        <v>30</v>
      </c>
      <c r="E4024" s="22" t="str">
        <f>VLOOKUP(A4024,[4]技术合作!$1:$1048576,3,FALSE)</f>
        <v>湖北省黄石市</v>
      </c>
      <c r="F4024" s="25" t="s">
        <v>5655</v>
      </c>
      <c r="G4024" s="21" t="s">
        <v>832</v>
      </c>
      <c r="H4024" s="24"/>
      <c r="I4024" s="41"/>
      <c r="J4024" s="41"/>
      <c r="K4024" s="41"/>
      <c r="L4024" s="41"/>
      <c r="M4024" s="41"/>
      <c r="N4024" s="41"/>
      <c r="O4024" s="41"/>
      <c r="P4024" s="41"/>
      <c r="Q4024" s="41"/>
      <c r="R4024" s="41"/>
      <c r="S4024" s="41"/>
      <c r="T4024" s="41"/>
      <c r="U4024" s="41"/>
      <c r="V4024" s="41"/>
    </row>
    <row r="4025" s="11" customFormat="1" ht="15" spans="1:22">
      <c r="A4025" s="21" t="s">
        <v>832</v>
      </c>
      <c r="B4025" s="22" t="s">
        <v>833</v>
      </c>
      <c r="C4025" s="25" t="s">
        <v>5642</v>
      </c>
      <c r="D4025" s="43">
        <v>30</v>
      </c>
      <c r="E4025" s="22" t="str">
        <f>VLOOKUP(A4025,[4]技术合作!$1:$1048576,3,FALSE)</f>
        <v>湖北省黄石市</v>
      </c>
      <c r="F4025" s="25" t="s">
        <v>5656</v>
      </c>
      <c r="G4025" s="21" t="s">
        <v>832</v>
      </c>
      <c r="H4025" s="24"/>
      <c r="I4025" s="41"/>
      <c r="J4025" s="41"/>
      <c r="K4025" s="41"/>
      <c r="L4025" s="41"/>
      <c r="M4025" s="41"/>
      <c r="N4025" s="41"/>
      <c r="O4025" s="41"/>
      <c r="P4025" s="41"/>
      <c r="Q4025" s="41"/>
      <c r="R4025" s="41"/>
      <c r="S4025" s="41"/>
      <c r="T4025" s="41"/>
      <c r="U4025" s="41"/>
      <c r="V4025" s="41"/>
    </row>
    <row r="4026" s="11" customFormat="1" ht="15" spans="1:22">
      <c r="A4026" s="21" t="s">
        <v>832</v>
      </c>
      <c r="B4026" s="22" t="s">
        <v>833</v>
      </c>
      <c r="C4026" s="25" t="s">
        <v>5642</v>
      </c>
      <c r="D4026" s="43">
        <v>30</v>
      </c>
      <c r="E4026" s="22" t="str">
        <f>VLOOKUP(A4026,[4]技术合作!$1:$1048576,3,FALSE)</f>
        <v>湖北省黄石市</v>
      </c>
      <c r="F4026" s="25" t="s">
        <v>5657</v>
      </c>
      <c r="G4026" s="21" t="s">
        <v>832</v>
      </c>
      <c r="H4026" s="24"/>
      <c r="I4026" s="41"/>
      <c r="J4026" s="41"/>
      <c r="K4026" s="41"/>
      <c r="L4026" s="41"/>
      <c r="M4026" s="41"/>
      <c r="N4026" s="41"/>
      <c r="O4026" s="41"/>
      <c r="P4026" s="41"/>
      <c r="Q4026" s="41"/>
      <c r="R4026" s="41"/>
      <c r="S4026" s="41"/>
      <c r="T4026" s="41"/>
      <c r="U4026" s="41"/>
      <c r="V4026" s="41"/>
    </row>
    <row r="4027" s="11" customFormat="1" ht="15" spans="1:22">
      <c r="A4027" s="21" t="s">
        <v>832</v>
      </c>
      <c r="B4027" s="22" t="s">
        <v>833</v>
      </c>
      <c r="C4027" s="25" t="s">
        <v>5642</v>
      </c>
      <c r="D4027" s="43">
        <v>30</v>
      </c>
      <c r="E4027" s="22" t="str">
        <f>VLOOKUP(A4027,[4]技术合作!$1:$1048576,3,FALSE)</f>
        <v>湖北省黄石市</v>
      </c>
      <c r="F4027" s="25" t="s">
        <v>5658</v>
      </c>
      <c r="G4027" s="21" t="s">
        <v>832</v>
      </c>
      <c r="H4027" s="24"/>
      <c r="I4027" s="41"/>
      <c r="J4027" s="41"/>
      <c r="K4027" s="41"/>
      <c r="L4027" s="41"/>
      <c r="M4027" s="41"/>
      <c r="N4027" s="41"/>
      <c r="O4027" s="41"/>
      <c r="P4027" s="41"/>
      <c r="Q4027" s="41"/>
      <c r="R4027" s="41"/>
      <c r="S4027" s="41"/>
      <c r="T4027" s="41"/>
      <c r="U4027" s="41"/>
      <c r="V4027" s="41"/>
    </row>
    <row r="4028" s="11" customFormat="1" ht="15" spans="1:22">
      <c r="A4028" s="21" t="s">
        <v>832</v>
      </c>
      <c r="B4028" s="22" t="s">
        <v>833</v>
      </c>
      <c r="C4028" s="25" t="s">
        <v>5642</v>
      </c>
      <c r="D4028" s="43">
        <v>30</v>
      </c>
      <c r="E4028" s="22" t="str">
        <f>VLOOKUP(A4028,[4]技术合作!$1:$1048576,3,FALSE)</f>
        <v>湖北省黄石市</v>
      </c>
      <c r="F4028" s="25" t="s">
        <v>5659</v>
      </c>
      <c r="G4028" s="21" t="s">
        <v>832</v>
      </c>
      <c r="H4028" s="24"/>
      <c r="I4028" s="41"/>
      <c r="J4028" s="41"/>
      <c r="K4028" s="41"/>
      <c r="L4028" s="41"/>
      <c r="M4028" s="41"/>
      <c r="N4028" s="41"/>
      <c r="O4028" s="41"/>
      <c r="P4028" s="41"/>
      <c r="Q4028" s="41"/>
      <c r="R4028" s="41"/>
      <c r="S4028" s="41"/>
      <c r="T4028" s="41"/>
      <c r="U4028" s="41"/>
      <c r="V4028" s="41"/>
    </row>
    <row r="4029" s="11" customFormat="1" ht="15" spans="1:22">
      <c r="A4029" s="21" t="s">
        <v>832</v>
      </c>
      <c r="B4029" s="22" t="s">
        <v>833</v>
      </c>
      <c r="C4029" s="25" t="s">
        <v>5642</v>
      </c>
      <c r="D4029" s="43">
        <v>30</v>
      </c>
      <c r="E4029" s="22" t="str">
        <f>VLOOKUP(A4029,[4]技术合作!$1:$1048576,3,FALSE)</f>
        <v>湖北省黄石市</v>
      </c>
      <c r="F4029" s="25" t="s">
        <v>5660</v>
      </c>
      <c r="G4029" s="21" t="s">
        <v>832</v>
      </c>
      <c r="H4029" s="24"/>
      <c r="I4029" s="41"/>
      <c r="J4029" s="41"/>
      <c r="K4029" s="41"/>
      <c r="L4029" s="41"/>
      <c r="M4029" s="41"/>
      <c r="N4029" s="41"/>
      <c r="O4029" s="41"/>
      <c r="P4029" s="41"/>
      <c r="Q4029" s="41"/>
      <c r="R4029" s="41"/>
      <c r="S4029" s="41"/>
      <c r="T4029" s="41"/>
      <c r="U4029" s="41"/>
      <c r="V4029" s="41"/>
    </row>
    <row r="4030" s="11" customFormat="1" ht="15" spans="1:22">
      <c r="A4030" s="21" t="s">
        <v>832</v>
      </c>
      <c r="B4030" s="22" t="s">
        <v>833</v>
      </c>
      <c r="C4030" s="25" t="s">
        <v>5642</v>
      </c>
      <c r="D4030" s="43">
        <v>30</v>
      </c>
      <c r="E4030" s="22" t="str">
        <f>VLOOKUP(A4030,[4]技术合作!$1:$1048576,3,FALSE)</f>
        <v>湖北省黄石市</v>
      </c>
      <c r="F4030" s="25" t="s">
        <v>5661</v>
      </c>
      <c r="G4030" s="21" t="s">
        <v>832</v>
      </c>
      <c r="H4030" s="24"/>
      <c r="I4030" s="41"/>
      <c r="J4030" s="41"/>
      <c r="K4030" s="41"/>
      <c r="L4030" s="41"/>
      <c r="M4030" s="41"/>
      <c r="N4030" s="41"/>
      <c r="O4030" s="41"/>
      <c r="P4030" s="41"/>
      <c r="Q4030" s="41"/>
      <c r="R4030" s="41"/>
      <c r="S4030" s="41"/>
      <c r="T4030" s="41"/>
      <c r="U4030" s="41"/>
      <c r="V4030" s="41"/>
    </row>
    <row r="4031" s="11" customFormat="1" ht="15" spans="1:22">
      <c r="A4031" s="21" t="s">
        <v>832</v>
      </c>
      <c r="B4031" s="22" t="s">
        <v>833</v>
      </c>
      <c r="C4031" s="25" t="s">
        <v>5642</v>
      </c>
      <c r="D4031" s="43">
        <v>30</v>
      </c>
      <c r="E4031" s="22" t="str">
        <f>VLOOKUP(A4031,[4]技术合作!$1:$1048576,3,FALSE)</f>
        <v>湖北省黄石市</v>
      </c>
      <c r="F4031" s="25" t="s">
        <v>5662</v>
      </c>
      <c r="G4031" s="21" t="s">
        <v>832</v>
      </c>
      <c r="H4031" s="24"/>
      <c r="I4031" s="41"/>
      <c r="J4031" s="41"/>
      <c r="K4031" s="41"/>
      <c r="L4031" s="41"/>
      <c r="M4031" s="41"/>
      <c r="N4031" s="41"/>
      <c r="O4031" s="41"/>
      <c r="P4031" s="41"/>
      <c r="Q4031" s="41"/>
      <c r="R4031" s="41"/>
      <c r="S4031" s="41"/>
      <c r="T4031" s="41"/>
      <c r="U4031" s="41"/>
      <c r="V4031" s="41"/>
    </row>
    <row r="4032" s="11" customFormat="1" ht="15" spans="1:22">
      <c r="A4032" s="21" t="s">
        <v>832</v>
      </c>
      <c r="B4032" s="22" t="s">
        <v>833</v>
      </c>
      <c r="C4032" s="25" t="s">
        <v>5642</v>
      </c>
      <c r="D4032" s="43">
        <v>30</v>
      </c>
      <c r="E4032" s="22" t="str">
        <f>VLOOKUP(A4032,[4]技术合作!$1:$1048576,3,FALSE)</f>
        <v>湖北省黄石市</v>
      </c>
      <c r="F4032" s="25" t="s">
        <v>5663</v>
      </c>
      <c r="G4032" s="21" t="s">
        <v>832</v>
      </c>
      <c r="H4032" s="24"/>
      <c r="I4032" s="41"/>
      <c r="J4032" s="41"/>
      <c r="K4032" s="41"/>
      <c r="L4032" s="41"/>
      <c r="M4032" s="41"/>
      <c r="N4032" s="41"/>
      <c r="O4032" s="41"/>
      <c r="P4032" s="41"/>
      <c r="Q4032" s="41"/>
      <c r="R4032" s="41"/>
      <c r="S4032" s="41"/>
      <c r="T4032" s="41"/>
      <c r="U4032" s="41"/>
      <c r="V4032" s="41"/>
    </row>
    <row r="4033" s="11" customFormat="1" ht="15" spans="1:22">
      <c r="A4033" s="21" t="s">
        <v>832</v>
      </c>
      <c r="B4033" s="22" t="s">
        <v>833</v>
      </c>
      <c r="C4033" s="25" t="s">
        <v>5642</v>
      </c>
      <c r="D4033" s="43">
        <v>30</v>
      </c>
      <c r="E4033" s="22" t="str">
        <f>VLOOKUP(A4033,[4]技术合作!$1:$1048576,3,FALSE)</f>
        <v>湖北省黄石市</v>
      </c>
      <c r="F4033" s="25" t="s">
        <v>5664</v>
      </c>
      <c r="G4033" s="21" t="s">
        <v>832</v>
      </c>
      <c r="H4033" s="24"/>
      <c r="I4033" s="41"/>
      <c r="J4033" s="41"/>
      <c r="K4033" s="41"/>
      <c r="L4033" s="41"/>
      <c r="M4033" s="41"/>
      <c r="N4033" s="41"/>
      <c r="O4033" s="41"/>
      <c r="P4033" s="41"/>
      <c r="Q4033" s="41"/>
      <c r="R4033" s="41"/>
      <c r="S4033" s="41"/>
      <c r="T4033" s="41"/>
      <c r="U4033" s="41"/>
      <c r="V4033" s="41"/>
    </row>
    <row r="4034" s="11" customFormat="1" ht="15" spans="1:22">
      <c r="A4034" s="21" t="s">
        <v>832</v>
      </c>
      <c r="B4034" s="22" t="s">
        <v>833</v>
      </c>
      <c r="C4034" s="25" t="s">
        <v>5642</v>
      </c>
      <c r="D4034" s="43">
        <v>30</v>
      </c>
      <c r="E4034" s="22" t="str">
        <f>VLOOKUP(A4034,[4]技术合作!$1:$1048576,3,FALSE)</f>
        <v>湖北省黄石市</v>
      </c>
      <c r="F4034" s="25" t="s">
        <v>5665</v>
      </c>
      <c r="G4034" s="21" t="s">
        <v>832</v>
      </c>
      <c r="H4034" s="24"/>
      <c r="I4034" s="41"/>
      <c r="J4034" s="41"/>
      <c r="K4034" s="41"/>
      <c r="L4034" s="41"/>
      <c r="M4034" s="41"/>
      <c r="N4034" s="41"/>
      <c r="O4034" s="41"/>
      <c r="P4034" s="41"/>
      <c r="Q4034" s="41"/>
      <c r="R4034" s="41"/>
      <c r="S4034" s="41"/>
      <c r="T4034" s="41"/>
      <c r="U4034" s="41"/>
      <c r="V4034" s="41"/>
    </row>
    <row r="4035" s="11" customFormat="1" ht="15" spans="1:22">
      <c r="A4035" s="21" t="s">
        <v>832</v>
      </c>
      <c r="B4035" s="22" t="s">
        <v>833</v>
      </c>
      <c r="C4035" s="25" t="s">
        <v>5642</v>
      </c>
      <c r="D4035" s="43">
        <v>30</v>
      </c>
      <c r="E4035" s="22" t="str">
        <f>VLOOKUP(A4035,[4]技术合作!$1:$1048576,3,FALSE)</f>
        <v>湖北省黄石市</v>
      </c>
      <c r="F4035" s="25" t="s">
        <v>5666</v>
      </c>
      <c r="G4035" s="21" t="s">
        <v>832</v>
      </c>
      <c r="H4035" s="24"/>
      <c r="I4035" s="41"/>
      <c r="J4035" s="41"/>
      <c r="K4035" s="41"/>
      <c r="L4035" s="41"/>
      <c r="M4035" s="41"/>
      <c r="N4035" s="41"/>
      <c r="O4035" s="41"/>
      <c r="P4035" s="41"/>
      <c r="Q4035" s="41"/>
      <c r="R4035" s="41"/>
      <c r="S4035" s="41"/>
      <c r="T4035" s="41"/>
      <c r="U4035" s="41"/>
      <c r="V4035" s="41"/>
    </row>
    <row r="4036" s="11" customFormat="1" ht="15" spans="1:22">
      <c r="A4036" s="21" t="s">
        <v>832</v>
      </c>
      <c r="B4036" s="22" t="s">
        <v>833</v>
      </c>
      <c r="C4036" s="25" t="s">
        <v>5642</v>
      </c>
      <c r="D4036" s="43">
        <v>30</v>
      </c>
      <c r="E4036" s="22" t="str">
        <f>VLOOKUP(A4036,[4]技术合作!$1:$1048576,3,FALSE)</f>
        <v>湖北省黄石市</v>
      </c>
      <c r="F4036" s="25" t="s">
        <v>5667</v>
      </c>
      <c r="G4036" s="21" t="s">
        <v>832</v>
      </c>
      <c r="H4036" s="24"/>
      <c r="I4036" s="41"/>
      <c r="J4036" s="41"/>
      <c r="K4036" s="41"/>
      <c r="L4036" s="41"/>
      <c r="M4036" s="41"/>
      <c r="N4036" s="41"/>
      <c r="O4036" s="41"/>
      <c r="P4036" s="41"/>
      <c r="Q4036" s="41"/>
      <c r="R4036" s="41"/>
      <c r="S4036" s="41"/>
      <c r="T4036" s="41"/>
      <c r="U4036" s="41"/>
      <c r="V4036" s="41"/>
    </row>
    <row r="4037" s="11" customFormat="1" ht="15" spans="1:22">
      <c r="A4037" s="21" t="s">
        <v>832</v>
      </c>
      <c r="B4037" s="22" t="s">
        <v>833</v>
      </c>
      <c r="C4037" s="25" t="s">
        <v>5642</v>
      </c>
      <c r="D4037" s="43">
        <v>30</v>
      </c>
      <c r="E4037" s="22" t="str">
        <f>VLOOKUP(A4037,[4]技术合作!$1:$1048576,3,FALSE)</f>
        <v>湖北省黄石市</v>
      </c>
      <c r="F4037" s="25" t="s">
        <v>5668</v>
      </c>
      <c r="G4037" s="21" t="s">
        <v>832</v>
      </c>
      <c r="H4037" s="24"/>
      <c r="I4037" s="41"/>
      <c r="J4037" s="41"/>
      <c r="K4037" s="41"/>
      <c r="L4037" s="41"/>
      <c r="M4037" s="41"/>
      <c r="N4037" s="41"/>
      <c r="O4037" s="41"/>
      <c r="P4037" s="41"/>
      <c r="Q4037" s="41"/>
      <c r="R4037" s="41"/>
      <c r="S4037" s="41"/>
      <c r="T4037" s="41"/>
      <c r="U4037" s="41"/>
      <c r="V4037" s="41"/>
    </row>
    <row r="4038" s="11" customFormat="1" ht="15" spans="1:22">
      <c r="A4038" s="21" t="s">
        <v>832</v>
      </c>
      <c r="B4038" s="22" t="s">
        <v>833</v>
      </c>
      <c r="C4038" s="25" t="s">
        <v>5642</v>
      </c>
      <c r="D4038" s="43">
        <v>30</v>
      </c>
      <c r="E4038" s="22" t="str">
        <f>VLOOKUP(A4038,[4]技术合作!$1:$1048576,3,FALSE)</f>
        <v>湖北省黄石市</v>
      </c>
      <c r="F4038" s="25" t="s">
        <v>5669</v>
      </c>
      <c r="G4038" s="21" t="s">
        <v>832</v>
      </c>
      <c r="H4038" s="24"/>
      <c r="I4038" s="41"/>
      <c r="J4038" s="41"/>
      <c r="K4038" s="41"/>
      <c r="L4038" s="41"/>
      <c r="M4038" s="41"/>
      <c r="N4038" s="41"/>
      <c r="O4038" s="41"/>
      <c r="P4038" s="41"/>
      <c r="Q4038" s="41"/>
      <c r="R4038" s="41"/>
      <c r="S4038" s="41"/>
      <c r="T4038" s="41"/>
      <c r="U4038" s="41"/>
      <c r="V4038" s="41"/>
    </row>
    <row r="4039" s="11" customFormat="1" ht="15" spans="1:22">
      <c r="A4039" s="21" t="s">
        <v>832</v>
      </c>
      <c r="B4039" s="22" t="s">
        <v>833</v>
      </c>
      <c r="C4039" s="25" t="s">
        <v>5642</v>
      </c>
      <c r="D4039" s="43">
        <v>30</v>
      </c>
      <c r="E4039" s="22" t="str">
        <f>VLOOKUP(A4039,[4]技术合作!$1:$1048576,3,FALSE)</f>
        <v>湖北省黄石市</v>
      </c>
      <c r="F4039" s="25" t="s">
        <v>5670</v>
      </c>
      <c r="G4039" s="21" t="s">
        <v>832</v>
      </c>
      <c r="H4039" s="24"/>
      <c r="I4039" s="41"/>
      <c r="J4039" s="41"/>
      <c r="K4039" s="41"/>
      <c r="L4039" s="41"/>
      <c r="M4039" s="41"/>
      <c r="N4039" s="41"/>
      <c r="O4039" s="41"/>
      <c r="P4039" s="41"/>
      <c r="Q4039" s="41"/>
      <c r="R4039" s="41"/>
      <c r="S4039" s="41"/>
      <c r="T4039" s="41"/>
      <c r="U4039" s="41"/>
      <c r="V4039" s="41"/>
    </row>
    <row r="4040" s="11" customFormat="1" ht="15" spans="1:22">
      <c r="A4040" s="21" t="s">
        <v>832</v>
      </c>
      <c r="B4040" s="22" t="s">
        <v>833</v>
      </c>
      <c r="C4040" s="25" t="s">
        <v>5642</v>
      </c>
      <c r="D4040" s="43">
        <v>30</v>
      </c>
      <c r="E4040" s="22" t="str">
        <f>VLOOKUP(A4040,[4]技术合作!$1:$1048576,3,FALSE)</f>
        <v>湖北省黄石市</v>
      </c>
      <c r="F4040" s="25" t="s">
        <v>5671</v>
      </c>
      <c r="G4040" s="21" t="s">
        <v>832</v>
      </c>
      <c r="H4040" s="24"/>
      <c r="I4040" s="41"/>
      <c r="J4040" s="41"/>
      <c r="K4040" s="41"/>
      <c r="L4040" s="41"/>
      <c r="M4040" s="41"/>
      <c r="N4040" s="41"/>
      <c r="O4040" s="41"/>
      <c r="P4040" s="41"/>
      <c r="Q4040" s="41"/>
      <c r="R4040" s="41"/>
      <c r="S4040" s="41"/>
      <c r="T4040" s="41"/>
      <c r="U4040" s="41"/>
      <c r="V4040" s="41"/>
    </row>
    <row r="4041" s="11" customFormat="1" ht="15" spans="1:22">
      <c r="A4041" s="21" t="s">
        <v>832</v>
      </c>
      <c r="B4041" s="22" t="s">
        <v>833</v>
      </c>
      <c r="C4041" s="25" t="s">
        <v>5642</v>
      </c>
      <c r="D4041" s="43">
        <v>30</v>
      </c>
      <c r="E4041" s="22" t="str">
        <f>VLOOKUP(A4041,[4]技术合作!$1:$1048576,3,FALSE)</f>
        <v>湖北省黄石市</v>
      </c>
      <c r="F4041" s="25" t="s">
        <v>5672</v>
      </c>
      <c r="G4041" s="21" t="s">
        <v>832</v>
      </c>
      <c r="H4041" s="24"/>
      <c r="I4041" s="41"/>
      <c r="J4041" s="41"/>
      <c r="K4041" s="41"/>
      <c r="L4041" s="41"/>
      <c r="M4041" s="41"/>
      <c r="N4041" s="41"/>
      <c r="O4041" s="41"/>
      <c r="P4041" s="41"/>
      <c r="Q4041" s="41"/>
      <c r="R4041" s="41"/>
      <c r="S4041" s="41"/>
      <c r="T4041" s="41"/>
      <c r="U4041" s="41"/>
      <c r="V4041" s="41"/>
    </row>
    <row r="4042" s="11" customFormat="1" ht="15" spans="1:22">
      <c r="A4042" s="21" t="s">
        <v>835</v>
      </c>
      <c r="B4042" s="22" t="s">
        <v>836</v>
      </c>
      <c r="C4042" s="25" t="s">
        <v>5673</v>
      </c>
      <c r="D4042" s="43">
        <v>19</v>
      </c>
      <c r="E4042" s="22" t="str">
        <f>VLOOKUP(A4042,[4]技术合作!$1:$1048576,3,FALSE)</f>
        <v>甘肃省兰州市</v>
      </c>
      <c r="F4042" s="25" t="s">
        <v>5674</v>
      </c>
      <c r="G4042" s="21" t="s">
        <v>835</v>
      </c>
      <c r="H4042" s="24"/>
      <c r="I4042" s="41"/>
      <c r="J4042" s="41"/>
      <c r="K4042" s="41"/>
      <c r="L4042" s="41"/>
      <c r="M4042" s="41"/>
      <c r="N4042" s="41"/>
      <c r="O4042" s="41"/>
      <c r="P4042" s="41"/>
      <c r="Q4042" s="41"/>
      <c r="R4042" s="41"/>
      <c r="S4042" s="41"/>
      <c r="T4042" s="41"/>
      <c r="U4042" s="41"/>
      <c r="V4042" s="41"/>
    </row>
    <row r="4043" s="11" customFormat="1" ht="15" spans="1:22">
      <c r="A4043" s="21" t="s">
        <v>835</v>
      </c>
      <c r="B4043" s="22" t="s">
        <v>836</v>
      </c>
      <c r="C4043" s="25" t="s">
        <v>5673</v>
      </c>
      <c r="D4043" s="43">
        <v>19</v>
      </c>
      <c r="E4043" s="22" t="str">
        <f>VLOOKUP(A4043,[4]技术合作!$1:$1048576,3,FALSE)</f>
        <v>甘肃省兰州市</v>
      </c>
      <c r="F4043" s="25" t="s">
        <v>5675</v>
      </c>
      <c r="G4043" s="21" t="s">
        <v>835</v>
      </c>
      <c r="H4043" s="24"/>
      <c r="I4043" s="41"/>
      <c r="J4043" s="41"/>
      <c r="K4043" s="41"/>
      <c r="L4043" s="41"/>
      <c r="M4043" s="41"/>
      <c r="N4043" s="41"/>
      <c r="O4043" s="41"/>
      <c r="P4043" s="41"/>
      <c r="Q4043" s="41"/>
      <c r="R4043" s="41"/>
      <c r="S4043" s="41"/>
      <c r="T4043" s="41"/>
      <c r="U4043" s="41"/>
      <c r="V4043" s="41"/>
    </row>
    <row r="4044" s="11" customFormat="1" ht="15" spans="1:22">
      <c r="A4044" s="21" t="s">
        <v>835</v>
      </c>
      <c r="B4044" s="22" t="s">
        <v>836</v>
      </c>
      <c r="C4044" s="25" t="s">
        <v>5673</v>
      </c>
      <c r="D4044" s="43">
        <v>19</v>
      </c>
      <c r="E4044" s="22" t="str">
        <f>VLOOKUP(A4044,[4]技术合作!$1:$1048576,3,FALSE)</f>
        <v>甘肃省兰州市</v>
      </c>
      <c r="F4044" s="25" t="s">
        <v>5676</v>
      </c>
      <c r="G4044" s="21" t="s">
        <v>835</v>
      </c>
      <c r="H4044" s="24"/>
      <c r="I4044" s="41"/>
      <c r="J4044" s="41"/>
      <c r="K4044" s="41"/>
      <c r="L4044" s="41"/>
      <c r="M4044" s="41"/>
      <c r="N4044" s="41"/>
      <c r="O4044" s="41"/>
      <c r="P4044" s="41"/>
      <c r="Q4044" s="41"/>
      <c r="R4044" s="41"/>
      <c r="S4044" s="41"/>
      <c r="T4044" s="41"/>
      <c r="U4044" s="41"/>
      <c r="V4044" s="41"/>
    </row>
    <row r="4045" s="11" customFormat="1" ht="15" spans="1:22">
      <c r="A4045" s="21" t="s">
        <v>835</v>
      </c>
      <c r="B4045" s="22" t="s">
        <v>836</v>
      </c>
      <c r="C4045" s="25" t="s">
        <v>5673</v>
      </c>
      <c r="D4045" s="43">
        <v>19</v>
      </c>
      <c r="E4045" s="22" t="str">
        <f>VLOOKUP(A4045,[4]技术合作!$1:$1048576,3,FALSE)</f>
        <v>甘肃省兰州市</v>
      </c>
      <c r="F4045" s="25" t="s">
        <v>5677</v>
      </c>
      <c r="G4045" s="21" t="s">
        <v>835</v>
      </c>
      <c r="H4045" s="24"/>
      <c r="I4045" s="41"/>
      <c r="J4045" s="41"/>
      <c r="K4045" s="41"/>
      <c r="L4045" s="41"/>
      <c r="M4045" s="41"/>
      <c r="N4045" s="41"/>
      <c r="O4045" s="41"/>
      <c r="P4045" s="41"/>
      <c r="Q4045" s="41"/>
      <c r="R4045" s="41"/>
      <c r="S4045" s="41"/>
      <c r="T4045" s="41"/>
      <c r="U4045" s="41"/>
      <c r="V4045" s="41"/>
    </row>
    <row r="4046" s="11" customFormat="1" ht="15" spans="1:22">
      <c r="A4046" s="21" t="s">
        <v>835</v>
      </c>
      <c r="B4046" s="22" t="s">
        <v>836</v>
      </c>
      <c r="C4046" s="25" t="s">
        <v>5673</v>
      </c>
      <c r="D4046" s="43">
        <v>19</v>
      </c>
      <c r="E4046" s="22" t="str">
        <f>VLOOKUP(A4046,[4]技术合作!$1:$1048576,3,FALSE)</f>
        <v>甘肃省兰州市</v>
      </c>
      <c r="F4046" s="25" t="s">
        <v>5678</v>
      </c>
      <c r="G4046" s="21" t="s">
        <v>835</v>
      </c>
      <c r="H4046" s="24"/>
      <c r="I4046" s="41"/>
      <c r="J4046" s="41"/>
      <c r="K4046" s="41"/>
      <c r="L4046" s="41"/>
      <c r="M4046" s="41"/>
      <c r="N4046" s="41"/>
      <c r="O4046" s="41"/>
      <c r="P4046" s="41"/>
      <c r="Q4046" s="41"/>
      <c r="R4046" s="41"/>
      <c r="S4046" s="41"/>
      <c r="T4046" s="41"/>
      <c r="U4046" s="41"/>
      <c r="V4046" s="41"/>
    </row>
    <row r="4047" s="11" customFormat="1" ht="15" spans="1:22">
      <c r="A4047" s="21" t="s">
        <v>835</v>
      </c>
      <c r="B4047" s="22" t="s">
        <v>836</v>
      </c>
      <c r="C4047" s="25" t="s">
        <v>5673</v>
      </c>
      <c r="D4047" s="43">
        <v>19</v>
      </c>
      <c r="E4047" s="22" t="str">
        <f>VLOOKUP(A4047,[4]技术合作!$1:$1048576,3,FALSE)</f>
        <v>甘肃省兰州市</v>
      </c>
      <c r="F4047" s="25" t="s">
        <v>5679</v>
      </c>
      <c r="G4047" s="21" t="s">
        <v>835</v>
      </c>
      <c r="H4047" s="24"/>
      <c r="I4047" s="41"/>
      <c r="J4047" s="41"/>
      <c r="K4047" s="41"/>
      <c r="L4047" s="41"/>
      <c r="M4047" s="41"/>
      <c r="N4047" s="41"/>
      <c r="O4047" s="41"/>
      <c r="P4047" s="41"/>
      <c r="Q4047" s="41"/>
      <c r="R4047" s="41"/>
      <c r="S4047" s="41"/>
      <c r="T4047" s="41"/>
      <c r="U4047" s="41"/>
      <c r="V4047" s="41"/>
    </row>
    <row r="4048" s="11" customFormat="1" ht="15" spans="1:22">
      <c r="A4048" s="21" t="s">
        <v>835</v>
      </c>
      <c r="B4048" s="22" t="s">
        <v>836</v>
      </c>
      <c r="C4048" s="25" t="s">
        <v>5673</v>
      </c>
      <c r="D4048" s="43">
        <v>19</v>
      </c>
      <c r="E4048" s="22" t="str">
        <f>VLOOKUP(A4048,[4]技术合作!$1:$1048576,3,FALSE)</f>
        <v>甘肃省兰州市</v>
      </c>
      <c r="F4048" s="25" t="s">
        <v>5680</v>
      </c>
      <c r="G4048" s="21" t="s">
        <v>835</v>
      </c>
      <c r="H4048" s="24"/>
      <c r="I4048" s="41"/>
      <c r="J4048" s="41"/>
      <c r="K4048" s="41"/>
      <c r="L4048" s="41"/>
      <c r="M4048" s="41"/>
      <c r="N4048" s="41"/>
      <c r="O4048" s="41"/>
      <c r="P4048" s="41"/>
      <c r="Q4048" s="41"/>
      <c r="R4048" s="41"/>
      <c r="S4048" s="41"/>
      <c r="T4048" s="41"/>
      <c r="U4048" s="41"/>
      <c r="V4048" s="41"/>
    </row>
    <row r="4049" s="11" customFormat="1" ht="15" spans="1:22">
      <c r="A4049" s="21" t="s">
        <v>835</v>
      </c>
      <c r="B4049" s="22" t="s">
        <v>836</v>
      </c>
      <c r="C4049" s="25" t="s">
        <v>5673</v>
      </c>
      <c r="D4049" s="43">
        <v>19</v>
      </c>
      <c r="E4049" s="22" t="str">
        <f>VLOOKUP(A4049,[4]技术合作!$1:$1048576,3,FALSE)</f>
        <v>甘肃省兰州市</v>
      </c>
      <c r="F4049" s="25" t="s">
        <v>5681</v>
      </c>
      <c r="G4049" s="21" t="s">
        <v>835</v>
      </c>
      <c r="H4049" s="24"/>
      <c r="I4049" s="41"/>
      <c r="J4049" s="41"/>
      <c r="K4049" s="41"/>
      <c r="L4049" s="41"/>
      <c r="M4049" s="41"/>
      <c r="N4049" s="41"/>
      <c r="O4049" s="41"/>
      <c r="P4049" s="41"/>
      <c r="Q4049" s="41"/>
      <c r="R4049" s="41"/>
      <c r="S4049" s="41"/>
      <c r="T4049" s="41"/>
      <c r="U4049" s="41"/>
      <c r="V4049" s="41"/>
    </row>
    <row r="4050" s="11" customFormat="1" ht="15" spans="1:22">
      <c r="A4050" s="21" t="s">
        <v>835</v>
      </c>
      <c r="B4050" s="22" t="s">
        <v>836</v>
      </c>
      <c r="C4050" s="25" t="s">
        <v>5673</v>
      </c>
      <c r="D4050" s="43">
        <v>19</v>
      </c>
      <c r="E4050" s="22" t="str">
        <f>VLOOKUP(A4050,[4]技术合作!$1:$1048576,3,FALSE)</f>
        <v>甘肃省兰州市</v>
      </c>
      <c r="F4050" s="25" t="s">
        <v>5682</v>
      </c>
      <c r="G4050" s="21" t="s">
        <v>835</v>
      </c>
      <c r="H4050" s="24"/>
      <c r="I4050" s="41"/>
      <c r="J4050" s="41"/>
      <c r="K4050" s="41"/>
      <c r="L4050" s="41"/>
      <c r="M4050" s="41"/>
      <c r="N4050" s="41"/>
      <c r="O4050" s="41"/>
      <c r="P4050" s="41"/>
      <c r="Q4050" s="41"/>
      <c r="R4050" s="41"/>
      <c r="S4050" s="41"/>
      <c r="T4050" s="41"/>
      <c r="U4050" s="41"/>
      <c r="V4050" s="41"/>
    </row>
    <row r="4051" s="11" customFormat="1" ht="15" spans="1:22">
      <c r="A4051" s="21" t="s">
        <v>835</v>
      </c>
      <c r="B4051" s="22" t="s">
        <v>836</v>
      </c>
      <c r="C4051" s="25" t="s">
        <v>5673</v>
      </c>
      <c r="D4051" s="43">
        <v>19</v>
      </c>
      <c r="E4051" s="22" t="str">
        <f>VLOOKUP(A4051,[4]技术合作!$1:$1048576,3,FALSE)</f>
        <v>甘肃省兰州市</v>
      </c>
      <c r="F4051" s="25" t="s">
        <v>5683</v>
      </c>
      <c r="G4051" s="21" t="s">
        <v>835</v>
      </c>
      <c r="H4051" s="24"/>
      <c r="I4051" s="41"/>
      <c r="J4051" s="41"/>
      <c r="K4051" s="41"/>
      <c r="L4051" s="41"/>
      <c r="M4051" s="41"/>
      <c r="N4051" s="41"/>
      <c r="O4051" s="41"/>
      <c r="P4051" s="41"/>
      <c r="Q4051" s="41"/>
      <c r="R4051" s="41"/>
      <c r="S4051" s="41"/>
      <c r="T4051" s="41"/>
      <c r="U4051" s="41"/>
      <c r="V4051" s="41"/>
    </row>
    <row r="4052" s="11" customFormat="1" ht="15" spans="1:22">
      <c r="A4052" s="21" t="s">
        <v>835</v>
      </c>
      <c r="B4052" s="22" t="s">
        <v>836</v>
      </c>
      <c r="C4052" s="25" t="s">
        <v>5673</v>
      </c>
      <c r="D4052" s="43">
        <v>19</v>
      </c>
      <c r="E4052" s="22" t="str">
        <f>VLOOKUP(A4052,[4]技术合作!$1:$1048576,3,FALSE)</f>
        <v>甘肃省兰州市</v>
      </c>
      <c r="F4052" s="25" t="s">
        <v>5684</v>
      </c>
      <c r="G4052" s="21" t="s">
        <v>835</v>
      </c>
      <c r="H4052" s="24"/>
      <c r="I4052" s="41"/>
      <c r="J4052" s="41"/>
      <c r="K4052" s="41"/>
      <c r="L4052" s="41"/>
      <c r="M4052" s="41"/>
      <c r="N4052" s="41"/>
      <c r="O4052" s="41"/>
      <c r="P4052" s="41"/>
      <c r="Q4052" s="41"/>
      <c r="R4052" s="41"/>
      <c r="S4052" s="41"/>
      <c r="T4052" s="41"/>
      <c r="U4052" s="41"/>
      <c r="V4052" s="41"/>
    </row>
    <row r="4053" s="11" customFormat="1" ht="15" spans="1:22">
      <c r="A4053" s="21" t="s">
        <v>835</v>
      </c>
      <c r="B4053" s="22" t="s">
        <v>836</v>
      </c>
      <c r="C4053" s="25" t="s">
        <v>5673</v>
      </c>
      <c r="D4053" s="43">
        <v>19</v>
      </c>
      <c r="E4053" s="22" t="str">
        <f>VLOOKUP(A4053,[4]技术合作!$1:$1048576,3,FALSE)</f>
        <v>甘肃省兰州市</v>
      </c>
      <c r="F4053" s="25" t="s">
        <v>5685</v>
      </c>
      <c r="G4053" s="21" t="s">
        <v>835</v>
      </c>
      <c r="H4053" s="24"/>
      <c r="I4053" s="41"/>
      <c r="J4053" s="41"/>
      <c r="K4053" s="41"/>
      <c r="L4053" s="41"/>
      <c r="M4053" s="41"/>
      <c r="N4053" s="41"/>
      <c r="O4053" s="41"/>
      <c r="P4053" s="41"/>
      <c r="Q4053" s="41"/>
      <c r="R4053" s="41"/>
      <c r="S4053" s="41"/>
      <c r="T4053" s="41"/>
      <c r="U4053" s="41"/>
      <c r="V4053" s="41"/>
    </row>
    <row r="4054" s="11" customFormat="1" ht="15" spans="1:22">
      <c r="A4054" s="21" t="s">
        <v>835</v>
      </c>
      <c r="B4054" s="22" t="s">
        <v>836</v>
      </c>
      <c r="C4054" s="25" t="s">
        <v>5673</v>
      </c>
      <c r="D4054" s="43">
        <v>19</v>
      </c>
      <c r="E4054" s="22" t="str">
        <f>VLOOKUP(A4054,[4]技术合作!$1:$1048576,3,FALSE)</f>
        <v>甘肃省兰州市</v>
      </c>
      <c r="F4054" s="25" t="s">
        <v>5686</v>
      </c>
      <c r="G4054" s="21" t="s">
        <v>835</v>
      </c>
      <c r="H4054" s="24"/>
      <c r="I4054" s="41"/>
      <c r="J4054" s="41"/>
      <c r="K4054" s="41"/>
      <c r="L4054" s="41"/>
      <c r="M4054" s="41"/>
      <c r="N4054" s="41"/>
      <c r="O4054" s="41"/>
      <c r="P4054" s="41"/>
      <c r="Q4054" s="41"/>
      <c r="R4054" s="41"/>
      <c r="S4054" s="41"/>
      <c r="T4054" s="41"/>
      <c r="U4054" s="41"/>
      <c r="V4054" s="41"/>
    </row>
    <row r="4055" s="11" customFormat="1" ht="15" spans="1:22">
      <c r="A4055" s="21" t="s">
        <v>835</v>
      </c>
      <c r="B4055" s="22" t="s">
        <v>836</v>
      </c>
      <c r="C4055" s="25" t="s">
        <v>5673</v>
      </c>
      <c r="D4055" s="43">
        <v>19</v>
      </c>
      <c r="E4055" s="22" t="str">
        <f>VLOOKUP(A4055,[4]技术合作!$1:$1048576,3,FALSE)</f>
        <v>甘肃省兰州市</v>
      </c>
      <c r="F4055" s="25" t="s">
        <v>5687</v>
      </c>
      <c r="G4055" s="21" t="s">
        <v>835</v>
      </c>
      <c r="H4055" s="24"/>
      <c r="I4055" s="41"/>
      <c r="J4055" s="41"/>
      <c r="K4055" s="41"/>
      <c r="L4055" s="41"/>
      <c r="M4055" s="41"/>
      <c r="N4055" s="41"/>
      <c r="O4055" s="41"/>
      <c r="P4055" s="41"/>
      <c r="Q4055" s="41"/>
      <c r="R4055" s="41"/>
      <c r="S4055" s="41"/>
      <c r="T4055" s="41"/>
      <c r="U4055" s="41"/>
      <c r="V4055" s="41"/>
    </row>
    <row r="4056" s="11" customFormat="1" ht="15" spans="1:22">
      <c r="A4056" s="21" t="s">
        <v>835</v>
      </c>
      <c r="B4056" s="22" t="s">
        <v>836</v>
      </c>
      <c r="C4056" s="25" t="s">
        <v>5673</v>
      </c>
      <c r="D4056" s="43">
        <v>19</v>
      </c>
      <c r="E4056" s="22" t="str">
        <f>VLOOKUP(A4056,[4]技术合作!$1:$1048576,3,FALSE)</f>
        <v>甘肃省兰州市</v>
      </c>
      <c r="F4056" s="25" t="s">
        <v>5688</v>
      </c>
      <c r="G4056" s="21" t="s">
        <v>835</v>
      </c>
      <c r="H4056" s="24"/>
      <c r="I4056" s="41"/>
      <c r="J4056" s="41"/>
      <c r="K4056" s="41"/>
      <c r="L4056" s="41"/>
      <c r="M4056" s="41"/>
      <c r="N4056" s="41"/>
      <c r="O4056" s="41"/>
      <c r="P4056" s="41"/>
      <c r="Q4056" s="41"/>
      <c r="R4056" s="41"/>
      <c r="S4056" s="41"/>
      <c r="T4056" s="41"/>
      <c r="U4056" s="41"/>
      <c r="V4056" s="41"/>
    </row>
    <row r="4057" s="11" customFormat="1" ht="15" spans="1:22">
      <c r="A4057" s="21" t="s">
        <v>835</v>
      </c>
      <c r="B4057" s="22" t="s">
        <v>836</v>
      </c>
      <c r="C4057" s="25" t="s">
        <v>5673</v>
      </c>
      <c r="D4057" s="43">
        <v>19</v>
      </c>
      <c r="E4057" s="22" t="str">
        <f>VLOOKUP(A4057,[4]技术合作!$1:$1048576,3,FALSE)</f>
        <v>甘肃省兰州市</v>
      </c>
      <c r="F4057" s="25" t="s">
        <v>5689</v>
      </c>
      <c r="G4057" s="21" t="s">
        <v>835</v>
      </c>
      <c r="H4057" s="24"/>
      <c r="I4057" s="41"/>
      <c r="J4057" s="41"/>
      <c r="K4057" s="41"/>
      <c r="L4057" s="41"/>
      <c r="M4057" s="41"/>
      <c r="N4057" s="41"/>
      <c r="O4057" s="41"/>
      <c r="P4057" s="41"/>
      <c r="Q4057" s="41"/>
      <c r="R4057" s="41"/>
      <c r="S4057" s="41"/>
      <c r="T4057" s="41"/>
      <c r="U4057" s="41"/>
      <c r="V4057" s="41"/>
    </row>
    <row r="4058" s="11" customFormat="1" ht="15" spans="1:22">
      <c r="A4058" s="21" t="s">
        <v>835</v>
      </c>
      <c r="B4058" s="22" t="s">
        <v>836</v>
      </c>
      <c r="C4058" s="25" t="s">
        <v>5673</v>
      </c>
      <c r="D4058" s="43">
        <v>19</v>
      </c>
      <c r="E4058" s="22" t="str">
        <f>VLOOKUP(A4058,[4]技术合作!$1:$1048576,3,FALSE)</f>
        <v>甘肃省兰州市</v>
      </c>
      <c r="F4058" s="25" t="s">
        <v>5690</v>
      </c>
      <c r="G4058" s="21" t="s">
        <v>835</v>
      </c>
      <c r="H4058" s="24"/>
      <c r="I4058" s="41"/>
      <c r="J4058" s="41"/>
      <c r="K4058" s="41"/>
      <c r="L4058" s="41"/>
      <c r="M4058" s="41"/>
      <c r="N4058" s="41"/>
      <c r="O4058" s="41"/>
      <c r="P4058" s="41"/>
      <c r="Q4058" s="41"/>
      <c r="R4058" s="41"/>
      <c r="S4058" s="41"/>
      <c r="T4058" s="41"/>
      <c r="U4058" s="41"/>
      <c r="V4058" s="41"/>
    </row>
    <row r="4059" s="11" customFormat="1" ht="15" spans="1:22">
      <c r="A4059" s="21" t="s">
        <v>835</v>
      </c>
      <c r="B4059" s="22" t="s">
        <v>836</v>
      </c>
      <c r="C4059" s="25" t="s">
        <v>5673</v>
      </c>
      <c r="D4059" s="43">
        <v>19</v>
      </c>
      <c r="E4059" s="22" t="str">
        <f>VLOOKUP(A4059,[4]技术合作!$1:$1048576,3,FALSE)</f>
        <v>甘肃省兰州市</v>
      </c>
      <c r="F4059" s="25" t="s">
        <v>5691</v>
      </c>
      <c r="G4059" s="21" t="s">
        <v>835</v>
      </c>
      <c r="H4059" s="24"/>
      <c r="I4059" s="41"/>
      <c r="J4059" s="41"/>
      <c r="K4059" s="41"/>
      <c r="L4059" s="41"/>
      <c r="M4059" s="41"/>
      <c r="N4059" s="41"/>
      <c r="O4059" s="41"/>
      <c r="P4059" s="41"/>
      <c r="Q4059" s="41"/>
      <c r="R4059" s="41"/>
      <c r="S4059" s="41"/>
      <c r="T4059" s="41"/>
      <c r="U4059" s="41"/>
      <c r="V4059" s="41"/>
    </row>
    <row r="4060" s="11" customFormat="1" ht="15" spans="1:22">
      <c r="A4060" s="21" t="s">
        <v>835</v>
      </c>
      <c r="B4060" s="22" t="s">
        <v>836</v>
      </c>
      <c r="C4060" s="25" t="s">
        <v>5673</v>
      </c>
      <c r="D4060" s="43">
        <v>19</v>
      </c>
      <c r="E4060" s="22" t="str">
        <f>VLOOKUP(A4060,[4]技术合作!$1:$1048576,3,FALSE)</f>
        <v>甘肃省兰州市</v>
      </c>
      <c r="F4060" s="25" t="s">
        <v>5692</v>
      </c>
      <c r="G4060" s="21" t="s">
        <v>835</v>
      </c>
      <c r="H4060" s="24"/>
      <c r="I4060" s="41"/>
      <c r="J4060" s="41"/>
      <c r="K4060" s="41"/>
      <c r="L4060" s="41"/>
      <c r="M4060" s="41"/>
      <c r="N4060" s="41"/>
      <c r="O4060" s="41"/>
      <c r="P4060" s="41"/>
      <c r="Q4060" s="41"/>
      <c r="R4060" s="41"/>
      <c r="S4060" s="41"/>
      <c r="T4060" s="41"/>
      <c r="U4060" s="41"/>
      <c r="V4060" s="41"/>
    </row>
    <row r="4061" s="11" customFormat="1" ht="15" spans="1:22">
      <c r="A4061" s="21" t="s">
        <v>838</v>
      </c>
      <c r="B4061" s="22" t="s">
        <v>839</v>
      </c>
      <c r="C4061" s="25" t="s">
        <v>5693</v>
      </c>
      <c r="D4061" s="43">
        <v>11</v>
      </c>
      <c r="E4061" s="22" t="str">
        <f>VLOOKUP(A4061,[4]技术合作!$1:$1048576,3,FALSE)</f>
        <v>江苏省南京市</v>
      </c>
      <c r="F4061" s="25" t="s">
        <v>5694</v>
      </c>
      <c r="G4061" s="21" t="s">
        <v>838</v>
      </c>
      <c r="H4061" s="24"/>
      <c r="I4061" s="41"/>
      <c r="J4061" s="41"/>
      <c r="K4061" s="41"/>
      <c r="L4061" s="41"/>
      <c r="M4061" s="41"/>
      <c r="N4061" s="41"/>
      <c r="O4061" s="41"/>
      <c r="P4061" s="41"/>
      <c r="Q4061" s="41"/>
      <c r="R4061" s="41"/>
      <c r="S4061" s="41"/>
      <c r="T4061" s="41"/>
      <c r="U4061" s="41"/>
      <c r="V4061" s="41"/>
    </row>
    <row r="4062" s="11" customFormat="1" ht="15" spans="1:22">
      <c r="A4062" s="21" t="s">
        <v>838</v>
      </c>
      <c r="B4062" s="22" t="s">
        <v>839</v>
      </c>
      <c r="C4062" s="25" t="s">
        <v>5693</v>
      </c>
      <c r="D4062" s="43">
        <v>11</v>
      </c>
      <c r="E4062" s="22" t="str">
        <f>VLOOKUP(A4062,[4]技术合作!$1:$1048576,3,FALSE)</f>
        <v>江苏省南京市</v>
      </c>
      <c r="F4062" s="25" t="s">
        <v>5695</v>
      </c>
      <c r="G4062" s="21" t="s">
        <v>838</v>
      </c>
      <c r="H4062" s="24"/>
      <c r="I4062" s="41"/>
      <c r="J4062" s="41"/>
      <c r="K4062" s="41"/>
      <c r="L4062" s="41"/>
      <c r="M4062" s="41"/>
      <c r="N4062" s="41"/>
      <c r="O4062" s="41"/>
      <c r="P4062" s="41"/>
      <c r="Q4062" s="41"/>
      <c r="R4062" s="41"/>
      <c r="S4062" s="41"/>
      <c r="T4062" s="41"/>
      <c r="U4062" s="41"/>
      <c r="V4062" s="41"/>
    </row>
    <row r="4063" s="11" customFormat="1" ht="15" spans="1:22">
      <c r="A4063" s="21" t="s">
        <v>838</v>
      </c>
      <c r="B4063" s="22" t="s">
        <v>839</v>
      </c>
      <c r="C4063" s="25" t="s">
        <v>5693</v>
      </c>
      <c r="D4063" s="43">
        <v>11</v>
      </c>
      <c r="E4063" s="22" t="str">
        <f>VLOOKUP(A4063,[4]技术合作!$1:$1048576,3,FALSE)</f>
        <v>江苏省南京市</v>
      </c>
      <c r="F4063" s="25" t="s">
        <v>5696</v>
      </c>
      <c r="G4063" s="21" t="s">
        <v>838</v>
      </c>
      <c r="H4063" s="24"/>
      <c r="I4063" s="41"/>
      <c r="J4063" s="41"/>
      <c r="K4063" s="41"/>
      <c r="L4063" s="41"/>
      <c r="M4063" s="41"/>
      <c r="N4063" s="41"/>
      <c r="O4063" s="41"/>
      <c r="P4063" s="41"/>
      <c r="Q4063" s="41"/>
      <c r="R4063" s="41"/>
      <c r="S4063" s="41"/>
      <c r="T4063" s="41"/>
      <c r="U4063" s="41"/>
      <c r="V4063" s="41"/>
    </row>
    <row r="4064" s="11" customFormat="1" ht="15" spans="1:22">
      <c r="A4064" s="21" t="s">
        <v>838</v>
      </c>
      <c r="B4064" s="22" t="s">
        <v>839</v>
      </c>
      <c r="C4064" s="25" t="s">
        <v>5693</v>
      </c>
      <c r="D4064" s="43">
        <v>11</v>
      </c>
      <c r="E4064" s="22" t="str">
        <f>VLOOKUP(A4064,[4]技术合作!$1:$1048576,3,FALSE)</f>
        <v>江苏省南京市</v>
      </c>
      <c r="F4064" s="25" t="s">
        <v>5697</v>
      </c>
      <c r="G4064" s="21" t="s">
        <v>838</v>
      </c>
      <c r="H4064" s="24"/>
      <c r="I4064" s="41"/>
      <c r="J4064" s="41"/>
      <c r="K4064" s="41"/>
      <c r="L4064" s="41"/>
      <c r="M4064" s="41"/>
      <c r="N4064" s="41"/>
      <c r="O4064" s="41"/>
      <c r="P4064" s="41"/>
      <c r="Q4064" s="41"/>
      <c r="R4064" s="41"/>
      <c r="S4064" s="41"/>
      <c r="T4064" s="41"/>
      <c r="U4064" s="41"/>
      <c r="V4064" s="41"/>
    </row>
    <row r="4065" s="11" customFormat="1" ht="15" spans="1:22">
      <c r="A4065" s="21" t="s">
        <v>838</v>
      </c>
      <c r="B4065" s="22" t="s">
        <v>839</v>
      </c>
      <c r="C4065" s="25" t="s">
        <v>5693</v>
      </c>
      <c r="D4065" s="43">
        <v>11</v>
      </c>
      <c r="E4065" s="22" t="str">
        <f>VLOOKUP(A4065,[4]技术合作!$1:$1048576,3,FALSE)</f>
        <v>江苏省南京市</v>
      </c>
      <c r="F4065" s="25" t="s">
        <v>5698</v>
      </c>
      <c r="G4065" s="21" t="s">
        <v>838</v>
      </c>
      <c r="H4065" s="24"/>
      <c r="I4065" s="41"/>
      <c r="J4065" s="41"/>
      <c r="K4065" s="41"/>
      <c r="L4065" s="41"/>
      <c r="M4065" s="41"/>
      <c r="N4065" s="41"/>
      <c r="O4065" s="41"/>
      <c r="P4065" s="41"/>
      <c r="Q4065" s="41"/>
      <c r="R4065" s="41"/>
      <c r="S4065" s="41"/>
      <c r="T4065" s="41"/>
      <c r="U4065" s="41"/>
      <c r="V4065" s="41"/>
    </row>
    <row r="4066" s="11" customFormat="1" ht="15" spans="1:22">
      <c r="A4066" s="21" t="s">
        <v>838</v>
      </c>
      <c r="B4066" s="22" t="s">
        <v>839</v>
      </c>
      <c r="C4066" s="25" t="s">
        <v>5693</v>
      </c>
      <c r="D4066" s="43">
        <v>11</v>
      </c>
      <c r="E4066" s="22" t="str">
        <f>VLOOKUP(A4066,[4]技术合作!$1:$1048576,3,FALSE)</f>
        <v>江苏省南京市</v>
      </c>
      <c r="F4066" s="25" t="s">
        <v>5699</v>
      </c>
      <c r="G4066" s="21" t="s">
        <v>838</v>
      </c>
      <c r="H4066" s="24"/>
      <c r="I4066" s="41"/>
      <c r="J4066" s="41"/>
      <c r="K4066" s="41"/>
      <c r="L4066" s="41"/>
      <c r="M4066" s="41"/>
      <c r="N4066" s="41"/>
      <c r="O4066" s="41"/>
      <c r="P4066" s="41"/>
      <c r="Q4066" s="41"/>
      <c r="R4066" s="41"/>
      <c r="S4066" s="41"/>
      <c r="T4066" s="41"/>
      <c r="U4066" s="41"/>
      <c r="V4066" s="41"/>
    </row>
    <row r="4067" s="11" customFormat="1" ht="15" spans="1:22">
      <c r="A4067" s="21" t="s">
        <v>838</v>
      </c>
      <c r="B4067" s="22" t="s">
        <v>839</v>
      </c>
      <c r="C4067" s="25" t="s">
        <v>5693</v>
      </c>
      <c r="D4067" s="43">
        <v>11</v>
      </c>
      <c r="E4067" s="22" t="str">
        <f>VLOOKUP(A4067,[4]技术合作!$1:$1048576,3,FALSE)</f>
        <v>江苏省南京市</v>
      </c>
      <c r="F4067" s="25" t="s">
        <v>5700</v>
      </c>
      <c r="G4067" s="21" t="s">
        <v>838</v>
      </c>
      <c r="H4067" s="24"/>
      <c r="I4067" s="41"/>
      <c r="J4067" s="41"/>
      <c r="K4067" s="41"/>
      <c r="L4067" s="41"/>
      <c r="M4067" s="41"/>
      <c r="N4067" s="41"/>
      <c r="O4067" s="41"/>
      <c r="P4067" s="41"/>
      <c r="Q4067" s="41"/>
      <c r="R4067" s="41"/>
      <c r="S4067" s="41"/>
      <c r="T4067" s="41"/>
      <c r="U4067" s="41"/>
      <c r="V4067" s="41"/>
    </row>
    <row r="4068" s="11" customFormat="1" ht="15" spans="1:22">
      <c r="A4068" s="21" t="s">
        <v>838</v>
      </c>
      <c r="B4068" s="22" t="s">
        <v>839</v>
      </c>
      <c r="C4068" s="25" t="s">
        <v>5693</v>
      </c>
      <c r="D4068" s="43">
        <v>11</v>
      </c>
      <c r="E4068" s="22" t="str">
        <f>VLOOKUP(A4068,[4]技术合作!$1:$1048576,3,FALSE)</f>
        <v>江苏省南京市</v>
      </c>
      <c r="F4068" s="25" t="s">
        <v>5701</v>
      </c>
      <c r="G4068" s="21" t="s">
        <v>838</v>
      </c>
      <c r="H4068" s="24"/>
      <c r="I4068" s="41"/>
      <c r="J4068" s="41"/>
      <c r="K4068" s="41"/>
      <c r="L4068" s="41"/>
      <c r="M4068" s="41"/>
      <c r="N4068" s="41"/>
      <c r="O4068" s="41"/>
      <c r="P4068" s="41"/>
      <c r="Q4068" s="41"/>
      <c r="R4068" s="41"/>
      <c r="S4068" s="41"/>
      <c r="T4068" s="41"/>
      <c r="U4068" s="41"/>
      <c r="V4068" s="41"/>
    </row>
    <row r="4069" s="11" customFormat="1" ht="15" spans="1:22">
      <c r="A4069" s="21" t="s">
        <v>838</v>
      </c>
      <c r="B4069" s="22" t="s">
        <v>839</v>
      </c>
      <c r="C4069" s="25" t="s">
        <v>5693</v>
      </c>
      <c r="D4069" s="43">
        <v>11</v>
      </c>
      <c r="E4069" s="22" t="str">
        <f>VLOOKUP(A4069,[4]技术合作!$1:$1048576,3,FALSE)</f>
        <v>江苏省南京市</v>
      </c>
      <c r="F4069" s="25" t="s">
        <v>5702</v>
      </c>
      <c r="G4069" s="21" t="s">
        <v>838</v>
      </c>
      <c r="H4069" s="24"/>
      <c r="I4069" s="41"/>
      <c r="J4069" s="41"/>
      <c r="K4069" s="41"/>
      <c r="L4069" s="41"/>
      <c r="M4069" s="41"/>
      <c r="N4069" s="41"/>
      <c r="O4069" s="41"/>
      <c r="P4069" s="41"/>
      <c r="Q4069" s="41"/>
      <c r="R4069" s="41"/>
      <c r="S4069" s="41"/>
      <c r="T4069" s="41"/>
      <c r="U4069" s="41"/>
      <c r="V4069" s="41"/>
    </row>
    <row r="4070" s="11" customFormat="1" ht="15" spans="1:22">
      <c r="A4070" s="21" t="s">
        <v>838</v>
      </c>
      <c r="B4070" s="22" t="s">
        <v>839</v>
      </c>
      <c r="C4070" s="25" t="s">
        <v>5693</v>
      </c>
      <c r="D4070" s="43">
        <v>11</v>
      </c>
      <c r="E4070" s="22" t="str">
        <f>VLOOKUP(A4070,[4]技术合作!$1:$1048576,3,FALSE)</f>
        <v>江苏省南京市</v>
      </c>
      <c r="F4070" s="25" t="s">
        <v>5703</v>
      </c>
      <c r="G4070" s="21" t="s">
        <v>838</v>
      </c>
      <c r="H4070" s="24"/>
      <c r="I4070" s="41"/>
      <c r="J4070" s="41"/>
      <c r="K4070" s="41"/>
      <c r="L4070" s="41"/>
      <c r="M4070" s="41"/>
      <c r="N4070" s="41"/>
      <c r="O4070" s="41"/>
      <c r="P4070" s="41"/>
      <c r="Q4070" s="41"/>
      <c r="R4070" s="41"/>
      <c r="S4070" s="41"/>
      <c r="T4070" s="41"/>
      <c r="U4070" s="41"/>
      <c r="V4070" s="41"/>
    </row>
    <row r="4071" s="11" customFormat="1" ht="15" spans="1:22">
      <c r="A4071" s="21" t="s">
        <v>838</v>
      </c>
      <c r="B4071" s="22" t="s">
        <v>839</v>
      </c>
      <c r="C4071" s="25" t="s">
        <v>5693</v>
      </c>
      <c r="D4071" s="43">
        <v>11</v>
      </c>
      <c r="E4071" s="22" t="str">
        <f>VLOOKUP(A4071,[4]技术合作!$1:$1048576,3,FALSE)</f>
        <v>江苏省南京市</v>
      </c>
      <c r="F4071" s="25" t="s">
        <v>5704</v>
      </c>
      <c r="G4071" s="21" t="s">
        <v>838</v>
      </c>
      <c r="H4071" s="24"/>
      <c r="I4071" s="41"/>
      <c r="J4071" s="41"/>
      <c r="K4071" s="41"/>
      <c r="L4071" s="41"/>
      <c r="M4071" s="41"/>
      <c r="N4071" s="41"/>
      <c r="O4071" s="41"/>
      <c r="P4071" s="41"/>
      <c r="Q4071" s="41"/>
      <c r="R4071" s="41"/>
      <c r="S4071" s="41"/>
      <c r="T4071" s="41"/>
      <c r="U4071" s="41"/>
      <c r="V4071" s="41"/>
    </row>
    <row r="4072" s="11" customFormat="1" ht="15" spans="1:22">
      <c r="A4072" s="21" t="s">
        <v>841</v>
      </c>
      <c r="B4072" s="22" t="s">
        <v>842</v>
      </c>
      <c r="C4072" s="25" t="s">
        <v>5705</v>
      </c>
      <c r="D4072" s="43">
        <v>10</v>
      </c>
      <c r="E4072" s="22" t="str">
        <f>VLOOKUP(A4072,[4]技术合作!$1:$1048576,3,FALSE)</f>
        <v>浙江省杭州市</v>
      </c>
      <c r="F4072" s="25" t="s">
        <v>5706</v>
      </c>
      <c r="G4072" s="21" t="s">
        <v>841</v>
      </c>
      <c r="H4072" s="24"/>
      <c r="I4072" s="41"/>
      <c r="J4072" s="41"/>
      <c r="K4072" s="41"/>
      <c r="L4072" s="41"/>
      <c r="M4072" s="41"/>
      <c r="N4072" s="41"/>
      <c r="O4072" s="41"/>
      <c r="P4072" s="41"/>
      <c r="Q4072" s="41"/>
      <c r="R4072" s="41"/>
      <c r="S4072" s="41"/>
      <c r="T4072" s="41"/>
      <c r="U4072" s="41"/>
      <c r="V4072" s="41"/>
    </row>
    <row r="4073" s="11" customFormat="1" ht="15" spans="1:22">
      <c r="A4073" s="21" t="s">
        <v>841</v>
      </c>
      <c r="B4073" s="22" t="s">
        <v>842</v>
      </c>
      <c r="C4073" s="25" t="s">
        <v>5705</v>
      </c>
      <c r="D4073" s="43">
        <v>10</v>
      </c>
      <c r="E4073" s="22" t="str">
        <f>VLOOKUP(A4073,[4]技术合作!$1:$1048576,3,FALSE)</f>
        <v>浙江省杭州市</v>
      </c>
      <c r="F4073" s="25" t="s">
        <v>5707</v>
      </c>
      <c r="G4073" s="21" t="s">
        <v>841</v>
      </c>
      <c r="H4073" s="24"/>
      <c r="I4073" s="41"/>
      <c r="J4073" s="41"/>
      <c r="K4073" s="41"/>
      <c r="L4073" s="41"/>
      <c r="M4073" s="41"/>
      <c r="N4073" s="41"/>
      <c r="O4073" s="41"/>
      <c r="P4073" s="41"/>
      <c r="Q4073" s="41"/>
      <c r="R4073" s="41"/>
      <c r="S4073" s="41"/>
      <c r="T4073" s="41"/>
      <c r="U4073" s="41"/>
      <c r="V4073" s="41"/>
    </row>
    <row r="4074" s="11" customFormat="1" ht="15" spans="1:22">
      <c r="A4074" s="21" t="s">
        <v>841</v>
      </c>
      <c r="B4074" s="22" t="s">
        <v>842</v>
      </c>
      <c r="C4074" s="25" t="s">
        <v>5705</v>
      </c>
      <c r="D4074" s="43">
        <v>10</v>
      </c>
      <c r="E4074" s="22" t="str">
        <f>VLOOKUP(A4074,[4]技术合作!$1:$1048576,3,FALSE)</f>
        <v>浙江省杭州市</v>
      </c>
      <c r="F4074" s="25" t="s">
        <v>5708</v>
      </c>
      <c r="G4074" s="21" t="s">
        <v>841</v>
      </c>
      <c r="H4074" s="24"/>
      <c r="I4074" s="41"/>
      <c r="J4074" s="41"/>
      <c r="K4074" s="41"/>
      <c r="L4074" s="41"/>
      <c r="M4074" s="41"/>
      <c r="N4074" s="41"/>
      <c r="O4074" s="41"/>
      <c r="P4074" s="41"/>
      <c r="Q4074" s="41"/>
      <c r="R4074" s="41"/>
      <c r="S4074" s="41"/>
      <c r="T4074" s="41"/>
      <c r="U4074" s="41"/>
      <c r="V4074" s="41"/>
    </row>
    <row r="4075" s="11" customFormat="1" ht="15" spans="1:22">
      <c r="A4075" s="21" t="s">
        <v>841</v>
      </c>
      <c r="B4075" s="22" t="s">
        <v>842</v>
      </c>
      <c r="C4075" s="25" t="s">
        <v>5705</v>
      </c>
      <c r="D4075" s="43">
        <v>10</v>
      </c>
      <c r="E4075" s="22" t="str">
        <f>VLOOKUP(A4075,[4]技术合作!$1:$1048576,3,FALSE)</f>
        <v>浙江省杭州市</v>
      </c>
      <c r="F4075" s="25" t="s">
        <v>5709</v>
      </c>
      <c r="G4075" s="21" t="s">
        <v>841</v>
      </c>
      <c r="H4075" s="24"/>
      <c r="I4075" s="41"/>
      <c r="J4075" s="41"/>
      <c r="K4075" s="41"/>
      <c r="L4075" s="41"/>
      <c r="M4075" s="41"/>
      <c r="N4075" s="41"/>
      <c r="O4075" s="41"/>
      <c r="P4075" s="41"/>
      <c r="Q4075" s="41"/>
      <c r="R4075" s="41"/>
      <c r="S4075" s="41"/>
      <c r="T4075" s="41"/>
      <c r="U4075" s="41"/>
      <c r="V4075" s="41"/>
    </row>
    <row r="4076" s="11" customFormat="1" ht="15" spans="1:22">
      <c r="A4076" s="21" t="s">
        <v>841</v>
      </c>
      <c r="B4076" s="22" t="s">
        <v>842</v>
      </c>
      <c r="C4076" s="25" t="s">
        <v>5705</v>
      </c>
      <c r="D4076" s="43">
        <v>10</v>
      </c>
      <c r="E4076" s="22" t="str">
        <f>VLOOKUP(A4076,[4]技术合作!$1:$1048576,3,FALSE)</f>
        <v>浙江省杭州市</v>
      </c>
      <c r="F4076" s="25" t="s">
        <v>5710</v>
      </c>
      <c r="G4076" s="21" t="s">
        <v>841</v>
      </c>
      <c r="H4076" s="24"/>
      <c r="I4076" s="41"/>
      <c r="J4076" s="41"/>
      <c r="K4076" s="41"/>
      <c r="L4076" s="41"/>
      <c r="M4076" s="41"/>
      <c r="N4076" s="41"/>
      <c r="O4076" s="41"/>
      <c r="P4076" s="41"/>
      <c r="Q4076" s="41"/>
      <c r="R4076" s="41"/>
      <c r="S4076" s="41"/>
      <c r="T4076" s="41"/>
      <c r="U4076" s="41"/>
      <c r="V4076" s="41"/>
    </row>
    <row r="4077" s="11" customFormat="1" ht="15" spans="1:22">
      <c r="A4077" s="21" t="s">
        <v>841</v>
      </c>
      <c r="B4077" s="22" t="s">
        <v>842</v>
      </c>
      <c r="C4077" s="25" t="s">
        <v>5705</v>
      </c>
      <c r="D4077" s="43">
        <v>10</v>
      </c>
      <c r="E4077" s="22" t="str">
        <f>VLOOKUP(A4077,[4]技术合作!$1:$1048576,3,FALSE)</f>
        <v>浙江省杭州市</v>
      </c>
      <c r="F4077" s="25" t="s">
        <v>5711</v>
      </c>
      <c r="G4077" s="21" t="s">
        <v>841</v>
      </c>
      <c r="H4077" s="24"/>
      <c r="I4077" s="41"/>
      <c r="J4077" s="41"/>
      <c r="K4077" s="41"/>
      <c r="L4077" s="41"/>
      <c r="M4077" s="41"/>
      <c r="N4077" s="41"/>
      <c r="O4077" s="41"/>
      <c r="P4077" s="41"/>
      <c r="Q4077" s="41"/>
      <c r="R4077" s="41"/>
      <c r="S4077" s="41"/>
      <c r="T4077" s="41"/>
      <c r="U4077" s="41"/>
      <c r="V4077" s="41"/>
    </row>
    <row r="4078" s="11" customFormat="1" ht="15" spans="1:22">
      <c r="A4078" s="21" t="s">
        <v>841</v>
      </c>
      <c r="B4078" s="22" t="s">
        <v>842</v>
      </c>
      <c r="C4078" s="25" t="s">
        <v>5705</v>
      </c>
      <c r="D4078" s="43">
        <v>10</v>
      </c>
      <c r="E4078" s="22" t="str">
        <f>VLOOKUP(A4078,[4]技术合作!$1:$1048576,3,FALSE)</f>
        <v>浙江省杭州市</v>
      </c>
      <c r="F4078" s="25" t="s">
        <v>5712</v>
      </c>
      <c r="G4078" s="21" t="s">
        <v>841</v>
      </c>
      <c r="H4078" s="24"/>
      <c r="I4078" s="41"/>
      <c r="J4078" s="41"/>
      <c r="K4078" s="41"/>
      <c r="L4078" s="41"/>
      <c r="M4078" s="41"/>
      <c r="N4078" s="41"/>
      <c r="O4078" s="41"/>
      <c r="P4078" s="41"/>
      <c r="Q4078" s="41"/>
      <c r="R4078" s="41"/>
      <c r="S4078" s="41"/>
      <c r="T4078" s="41"/>
      <c r="U4078" s="41"/>
      <c r="V4078" s="41"/>
    </row>
    <row r="4079" s="11" customFormat="1" ht="15" spans="1:22">
      <c r="A4079" s="21" t="s">
        <v>841</v>
      </c>
      <c r="B4079" s="22" t="s">
        <v>842</v>
      </c>
      <c r="C4079" s="25" t="s">
        <v>5705</v>
      </c>
      <c r="D4079" s="43">
        <v>10</v>
      </c>
      <c r="E4079" s="22" t="str">
        <f>VLOOKUP(A4079,[4]技术合作!$1:$1048576,3,FALSE)</f>
        <v>浙江省杭州市</v>
      </c>
      <c r="F4079" s="25" t="s">
        <v>4484</v>
      </c>
      <c r="G4079" s="21" t="s">
        <v>841</v>
      </c>
      <c r="H4079" s="24"/>
      <c r="I4079" s="41"/>
      <c r="J4079" s="41"/>
      <c r="K4079" s="41"/>
      <c r="L4079" s="41"/>
      <c r="M4079" s="41"/>
      <c r="N4079" s="41"/>
      <c r="O4079" s="41"/>
      <c r="P4079" s="41"/>
      <c r="Q4079" s="41"/>
      <c r="R4079" s="41"/>
      <c r="S4079" s="41"/>
      <c r="T4079" s="41"/>
      <c r="U4079" s="41"/>
      <c r="V4079" s="41"/>
    </row>
    <row r="4080" s="11" customFormat="1" ht="15" spans="1:22">
      <c r="A4080" s="21" t="s">
        <v>841</v>
      </c>
      <c r="B4080" s="22" t="s">
        <v>842</v>
      </c>
      <c r="C4080" s="25" t="s">
        <v>5705</v>
      </c>
      <c r="D4080" s="43">
        <v>10</v>
      </c>
      <c r="E4080" s="22" t="str">
        <f>VLOOKUP(A4080,[4]技术合作!$1:$1048576,3,FALSE)</f>
        <v>浙江省杭州市</v>
      </c>
      <c r="F4080" s="25" t="s">
        <v>5713</v>
      </c>
      <c r="G4080" s="21" t="s">
        <v>841</v>
      </c>
      <c r="H4080" s="24"/>
      <c r="I4080" s="41"/>
      <c r="J4080" s="41"/>
      <c r="K4080" s="41"/>
      <c r="L4080" s="41"/>
      <c r="M4080" s="41"/>
      <c r="N4080" s="41"/>
      <c r="O4080" s="41"/>
      <c r="P4080" s="41"/>
      <c r="Q4080" s="41"/>
      <c r="R4080" s="41"/>
      <c r="S4080" s="41"/>
      <c r="T4080" s="41"/>
      <c r="U4080" s="41"/>
      <c r="V4080" s="41"/>
    </row>
    <row r="4081" s="11" customFormat="1" ht="15" spans="1:22">
      <c r="A4081" s="21" t="s">
        <v>841</v>
      </c>
      <c r="B4081" s="22" t="s">
        <v>842</v>
      </c>
      <c r="C4081" s="25" t="s">
        <v>5705</v>
      </c>
      <c r="D4081" s="43">
        <v>10</v>
      </c>
      <c r="E4081" s="22" t="str">
        <f>VLOOKUP(A4081,[4]技术合作!$1:$1048576,3,FALSE)</f>
        <v>浙江省杭州市</v>
      </c>
      <c r="F4081" s="25" t="s">
        <v>5714</v>
      </c>
      <c r="G4081" s="21" t="s">
        <v>841</v>
      </c>
      <c r="H4081" s="24"/>
      <c r="I4081" s="41"/>
      <c r="J4081" s="41"/>
      <c r="K4081" s="41"/>
      <c r="L4081" s="41"/>
      <c r="M4081" s="41"/>
      <c r="N4081" s="41"/>
      <c r="O4081" s="41"/>
      <c r="P4081" s="41"/>
      <c r="Q4081" s="41"/>
      <c r="R4081" s="41"/>
      <c r="S4081" s="41"/>
      <c r="T4081" s="41"/>
      <c r="U4081" s="41"/>
      <c r="V4081" s="41"/>
    </row>
    <row r="4082" s="11" customFormat="1" ht="15" spans="1:22">
      <c r="A4082" s="21" t="s">
        <v>844</v>
      </c>
      <c r="B4082" s="22" t="s">
        <v>845</v>
      </c>
      <c r="C4082" s="25" t="s">
        <v>5715</v>
      </c>
      <c r="D4082" s="43">
        <v>114</v>
      </c>
      <c r="E4082" s="22" t="str">
        <f>VLOOKUP(A4082,[4]技术合作!$1:$1048576,3,FALSE)</f>
        <v>四川省绵阳市</v>
      </c>
      <c r="F4082" s="25" t="s">
        <v>5716</v>
      </c>
      <c r="G4082" s="21" t="s">
        <v>844</v>
      </c>
      <c r="H4082" s="24"/>
      <c r="I4082" s="41"/>
      <c r="J4082" s="41"/>
      <c r="K4082" s="41"/>
      <c r="L4082" s="41"/>
      <c r="M4082" s="41"/>
      <c r="N4082" s="41"/>
      <c r="O4082" s="41"/>
      <c r="P4082" s="41"/>
      <c r="Q4082" s="41"/>
      <c r="R4082" s="41"/>
      <c r="S4082" s="41"/>
      <c r="T4082" s="41"/>
      <c r="U4082" s="41"/>
      <c r="V4082" s="41"/>
    </row>
    <row r="4083" s="11" customFormat="1" ht="15" spans="1:22">
      <c r="A4083" s="21" t="s">
        <v>844</v>
      </c>
      <c r="B4083" s="22" t="s">
        <v>845</v>
      </c>
      <c r="C4083" s="25" t="s">
        <v>5715</v>
      </c>
      <c r="D4083" s="43">
        <v>114</v>
      </c>
      <c r="E4083" s="22" t="str">
        <f>VLOOKUP(A4083,[4]技术合作!$1:$1048576,3,FALSE)</f>
        <v>四川省绵阳市</v>
      </c>
      <c r="F4083" s="25" t="s">
        <v>5717</v>
      </c>
      <c r="G4083" s="21" t="s">
        <v>844</v>
      </c>
      <c r="H4083" s="24"/>
      <c r="I4083" s="41"/>
      <c r="J4083" s="41"/>
      <c r="K4083" s="41"/>
      <c r="L4083" s="41"/>
      <c r="M4083" s="41"/>
      <c r="N4083" s="41"/>
      <c r="O4083" s="41"/>
      <c r="P4083" s="41"/>
      <c r="Q4083" s="41"/>
      <c r="R4083" s="41"/>
      <c r="S4083" s="41"/>
      <c r="T4083" s="41"/>
      <c r="U4083" s="41"/>
      <c r="V4083" s="41"/>
    </row>
    <row r="4084" s="11" customFormat="1" ht="15" spans="1:22">
      <c r="A4084" s="21" t="s">
        <v>844</v>
      </c>
      <c r="B4084" s="22" t="s">
        <v>845</v>
      </c>
      <c r="C4084" s="25" t="s">
        <v>5715</v>
      </c>
      <c r="D4084" s="43">
        <v>114</v>
      </c>
      <c r="E4084" s="22" t="str">
        <f>VLOOKUP(A4084,[4]技术合作!$1:$1048576,3,FALSE)</f>
        <v>四川省绵阳市</v>
      </c>
      <c r="F4084" s="25" t="s">
        <v>5718</v>
      </c>
      <c r="G4084" s="21" t="s">
        <v>844</v>
      </c>
      <c r="H4084" s="24"/>
      <c r="I4084" s="41"/>
      <c r="J4084" s="41"/>
      <c r="K4084" s="41"/>
      <c r="L4084" s="41"/>
      <c r="M4084" s="41"/>
      <c r="N4084" s="41"/>
      <c r="O4084" s="41"/>
      <c r="P4084" s="41"/>
      <c r="Q4084" s="41"/>
      <c r="R4084" s="41"/>
      <c r="S4084" s="41"/>
      <c r="T4084" s="41"/>
      <c r="U4084" s="41"/>
      <c r="V4084" s="41"/>
    </row>
    <row r="4085" s="11" customFormat="1" ht="15" spans="1:22">
      <c r="A4085" s="21" t="s">
        <v>844</v>
      </c>
      <c r="B4085" s="22" t="s">
        <v>845</v>
      </c>
      <c r="C4085" s="25" t="s">
        <v>5715</v>
      </c>
      <c r="D4085" s="43">
        <v>114</v>
      </c>
      <c r="E4085" s="22" t="str">
        <f>VLOOKUP(A4085,[4]技术合作!$1:$1048576,3,FALSE)</f>
        <v>四川省绵阳市</v>
      </c>
      <c r="F4085" s="25" t="s">
        <v>5719</v>
      </c>
      <c r="G4085" s="21" t="s">
        <v>844</v>
      </c>
      <c r="H4085" s="24"/>
      <c r="I4085" s="41"/>
      <c r="J4085" s="41"/>
      <c r="K4085" s="41"/>
      <c r="L4085" s="41"/>
      <c r="M4085" s="41"/>
      <c r="N4085" s="41"/>
      <c r="O4085" s="41"/>
      <c r="P4085" s="41"/>
      <c r="Q4085" s="41"/>
      <c r="R4085" s="41"/>
      <c r="S4085" s="41"/>
      <c r="T4085" s="41"/>
      <c r="U4085" s="41"/>
      <c r="V4085" s="41"/>
    </row>
    <row r="4086" s="11" customFormat="1" ht="15" spans="1:22">
      <c r="A4086" s="21" t="s">
        <v>844</v>
      </c>
      <c r="B4086" s="22" t="s">
        <v>845</v>
      </c>
      <c r="C4086" s="25" t="s">
        <v>5715</v>
      </c>
      <c r="D4086" s="43">
        <v>114</v>
      </c>
      <c r="E4086" s="22" t="str">
        <f>VLOOKUP(A4086,[4]技术合作!$1:$1048576,3,FALSE)</f>
        <v>四川省绵阳市</v>
      </c>
      <c r="F4086" s="25" t="s">
        <v>5720</v>
      </c>
      <c r="G4086" s="21" t="s">
        <v>844</v>
      </c>
      <c r="H4086" s="24"/>
      <c r="I4086" s="41"/>
      <c r="J4086" s="41"/>
      <c r="K4086" s="41"/>
      <c r="L4086" s="41"/>
      <c r="M4086" s="41"/>
      <c r="N4086" s="41"/>
      <c r="O4086" s="41"/>
      <c r="P4086" s="41"/>
      <c r="Q4086" s="41"/>
      <c r="R4086" s="41"/>
      <c r="S4086" s="41"/>
      <c r="T4086" s="41"/>
      <c r="U4086" s="41"/>
      <c r="V4086" s="41"/>
    </row>
    <row r="4087" s="11" customFormat="1" ht="15" spans="1:22">
      <c r="A4087" s="21" t="s">
        <v>844</v>
      </c>
      <c r="B4087" s="22" t="s">
        <v>845</v>
      </c>
      <c r="C4087" s="25" t="s">
        <v>5715</v>
      </c>
      <c r="D4087" s="43">
        <v>114</v>
      </c>
      <c r="E4087" s="22" t="str">
        <f>VLOOKUP(A4087,[4]技术合作!$1:$1048576,3,FALSE)</f>
        <v>四川省绵阳市</v>
      </c>
      <c r="F4087" s="25" t="s">
        <v>5721</v>
      </c>
      <c r="G4087" s="21" t="s">
        <v>844</v>
      </c>
      <c r="H4087" s="24"/>
      <c r="I4087" s="41"/>
      <c r="J4087" s="41"/>
      <c r="K4087" s="41"/>
      <c r="L4087" s="41"/>
      <c r="M4087" s="41"/>
      <c r="N4087" s="41"/>
      <c r="O4087" s="41"/>
      <c r="P4087" s="41"/>
      <c r="Q4087" s="41"/>
      <c r="R4087" s="41"/>
      <c r="S4087" s="41"/>
      <c r="T4087" s="41"/>
      <c r="U4087" s="41"/>
      <c r="V4087" s="41"/>
    </row>
    <row r="4088" s="11" customFormat="1" ht="15" spans="1:22">
      <c r="A4088" s="21" t="s">
        <v>844</v>
      </c>
      <c r="B4088" s="22" t="s">
        <v>845</v>
      </c>
      <c r="C4088" s="25" t="s">
        <v>5715</v>
      </c>
      <c r="D4088" s="43">
        <v>114</v>
      </c>
      <c r="E4088" s="22" t="str">
        <f>VLOOKUP(A4088,[4]技术合作!$1:$1048576,3,FALSE)</f>
        <v>四川省绵阳市</v>
      </c>
      <c r="F4088" s="25" t="s">
        <v>5722</v>
      </c>
      <c r="G4088" s="21" t="s">
        <v>844</v>
      </c>
      <c r="H4088" s="24"/>
      <c r="I4088" s="41"/>
      <c r="J4088" s="41"/>
      <c r="K4088" s="41"/>
      <c r="L4088" s="41"/>
      <c r="M4088" s="41"/>
      <c r="N4088" s="41"/>
      <c r="O4088" s="41"/>
      <c r="P4088" s="41"/>
      <c r="Q4088" s="41"/>
      <c r="R4088" s="41"/>
      <c r="S4088" s="41"/>
      <c r="T4088" s="41"/>
      <c r="U4088" s="41"/>
      <c r="V4088" s="41"/>
    </row>
    <row r="4089" s="11" customFormat="1" ht="15" spans="1:22">
      <c r="A4089" s="21" t="s">
        <v>844</v>
      </c>
      <c r="B4089" s="22" t="s">
        <v>845</v>
      </c>
      <c r="C4089" s="25" t="s">
        <v>5715</v>
      </c>
      <c r="D4089" s="43">
        <v>114</v>
      </c>
      <c r="E4089" s="22" t="str">
        <f>VLOOKUP(A4089,[4]技术合作!$1:$1048576,3,FALSE)</f>
        <v>四川省绵阳市</v>
      </c>
      <c r="F4089" s="25" t="s">
        <v>5723</v>
      </c>
      <c r="G4089" s="21" t="s">
        <v>844</v>
      </c>
      <c r="H4089" s="24"/>
      <c r="I4089" s="41"/>
      <c r="J4089" s="41"/>
      <c r="K4089" s="41"/>
      <c r="L4089" s="41"/>
      <c r="M4089" s="41"/>
      <c r="N4089" s="41"/>
      <c r="O4089" s="41"/>
      <c r="P4089" s="41"/>
      <c r="Q4089" s="41"/>
      <c r="R4089" s="41"/>
      <c r="S4089" s="41"/>
      <c r="T4089" s="41"/>
      <c r="U4089" s="41"/>
      <c r="V4089" s="41"/>
    </row>
    <row r="4090" s="11" customFormat="1" ht="15" spans="1:22">
      <c r="A4090" s="21" t="s">
        <v>844</v>
      </c>
      <c r="B4090" s="22" t="s">
        <v>845</v>
      </c>
      <c r="C4090" s="25" t="s">
        <v>5715</v>
      </c>
      <c r="D4090" s="43">
        <v>114</v>
      </c>
      <c r="E4090" s="22" t="str">
        <f>VLOOKUP(A4090,[4]技术合作!$1:$1048576,3,FALSE)</f>
        <v>四川省绵阳市</v>
      </c>
      <c r="F4090" s="25" t="s">
        <v>5724</v>
      </c>
      <c r="G4090" s="21" t="s">
        <v>844</v>
      </c>
      <c r="H4090" s="24"/>
      <c r="I4090" s="41"/>
      <c r="J4090" s="41"/>
      <c r="K4090" s="41"/>
      <c r="L4090" s="41"/>
      <c r="M4090" s="41"/>
      <c r="N4090" s="41"/>
      <c r="O4090" s="41"/>
      <c r="P4090" s="41"/>
      <c r="Q4090" s="41"/>
      <c r="R4090" s="41"/>
      <c r="S4090" s="41"/>
      <c r="T4090" s="41"/>
      <c r="U4090" s="41"/>
      <c r="V4090" s="41"/>
    </row>
    <row r="4091" s="11" customFormat="1" ht="15" spans="1:22">
      <c r="A4091" s="21" t="s">
        <v>844</v>
      </c>
      <c r="B4091" s="22" t="s">
        <v>845</v>
      </c>
      <c r="C4091" s="25" t="s">
        <v>5715</v>
      </c>
      <c r="D4091" s="43">
        <v>114</v>
      </c>
      <c r="E4091" s="22" t="str">
        <f>VLOOKUP(A4091,[4]技术合作!$1:$1048576,3,FALSE)</f>
        <v>四川省绵阳市</v>
      </c>
      <c r="F4091" s="25" t="s">
        <v>5725</v>
      </c>
      <c r="G4091" s="21" t="s">
        <v>844</v>
      </c>
      <c r="H4091" s="24"/>
      <c r="I4091" s="41"/>
      <c r="J4091" s="41"/>
      <c r="K4091" s="41"/>
      <c r="L4091" s="41"/>
      <c r="M4091" s="41"/>
      <c r="N4091" s="41"/>
      <c r="O4091" s="41"/>
      <c r="P4091" s="41"/>
      <c r="Q4091" s="41"/>
      <c r="R4091" s="41"/>
      <c r="S4091" s="41"/>
      <c r="T4091" s="41"/>
      <c r="U4091" s="41"/>
      <c r="V4091" s="41"/>
    </row>
    <row r="4092" s="11" customFormat="1" ht="15" spans="1:22">
      <c r="A4092" s="21" t="s">
        <v>844</v>
      </c>
      <c r="B4092" s="22" t="s">
        <v>845</v>
      </c>
      <c r="C4092" s="25" t="s">
        <v>5715</v>
      </c>
      <c r="D4092" s="43">
        <v>114</v>
      </c>
      <c r="E4092" s="22" t="str">
        <f>VLOOKUP(A4092,[4]技术合作!$1:$1048576,3,FALSE)</f>
        <v>四川省绵阳市</v>
      </c>
      <c r="F4092" s="25" t="s">
        <v>5726</v>
      </c>
      <c r="G4092" s="21" t="s">
        <v>844</v>
      </c>
      <c r="H4092" s="24"/>
      <c r="I4092" s="41"/>
      <c r="J4092" s="41"/>
      <c r="K4092" s="41"/>
      <c r="L4092" s="41"/>
      <c r="M4092" s="41"/>
      <c r="N4092" s="41"/>
      <c r="O4092" s="41"/>
      <c r="P4092" s="41"/>
      <c r="Q4092" s="41"/>
      <c r="R4092" s="41"/>
      <c r="S4092" s="41"/>
      <c r="T4092" s="41"/>
      <c r="U4092" s="41"/>
      <c r="V4092" s="41"/>
    </row>
    <row r="4093" s="11" customFormat="1" ht="15" spans="1:22">
      <c r="A4093" s="21" t="s">
        <v>844</v>
      </c>
      <c r="B4093" s="22" t="s">
        <v>845</v>
      </c>
      <c r="C4093" s="25" t="s">
        <v>5715</v>
      </c>
      <c r="D4093" s="43">
        <v>114</v>
      </c>
      <c r="E4093" s="22" t="str">
        <f>VLOOKUP(A4093,[4]技术合作!$1:$1048576,3,FALSE)</f>
        <v>四川省绵阳市</v>
      </c>
      <c r="F4093" s="25" t="s">
        <v>5727</v>
      </c>
      <c r="G4093" s="21" t="s">
        <v>844</v>
      </c>
      <c r="H4093" s="24"/>
      <c r="I4093" s="41"/>
      <c r="J4093" s="41"/>
      <c r="K4093" s="41"/>
      <c r="L4093" s="41"/>
      <c r="M4093" s="41"/>
      <c r="N4093" s="41"/>
      <c r="O4093" s="41"/>
      <c r="P4093" s="41"/>
      <c r="Q4093" s="41"/>
      <c r="R4093" s="41"/>
      <c r="S4093" s="41"/>
      <c r="T4093" s="41"/>
      <c r="U4093" s="41"/>
      <c r="V4093" s="41"/>
    </row>
    <row r="4094" s="11" customFormat="1" ht="15" spans="1:22">
      <c r="A4094" s="21" t="s">
        <v>844</v>
      </c>
      <c r="B4094" s="22" t="s">
        <v>845</v>
      </c>
      <c r="C4094" s="25" t="s">
        <v>5715</v>
      </c>
      <c r="D4094" s="43">
        <v>114</v>
      </c>
      <c r="E4094" s="22" t="str">
        <f>VLOOKUP(A4094,[4]技术合作!$1:$1048576,3,FALSE)</f>
        <v>四川省绵阳市</v>
      </c>
      <c r="F4094" s="25" t="s">
        <v>5728</v>
      </c>
      <c r="G4094" s="21" t="s">
        <v>844</v>
      </c>
      <c r="H4094" s="24"/>
      <c r="I4094" s="41"/>
      <c r="J4094" s="41"/>
      <c r="K4094" s="41"/>
      <c r="L4094" s="41"/>
      <c r="M4094" s="41"/>
      <c r="N4094" s="41"/>
      <c r="O4094" s="41"/>
      <c r="P4094" s="41"/>
      <c r="Q4094" s="41"/>
      <c r="R4094" s="41"/>
      <c r="S4094" s="41"/>
      <c r="T4094" s="41"/>
      <c r="U4094" s="41"/>
      <c r="V4094" s="41"/>
    </row>
    <row r="4095" s="11" customFormat="1" ht="15" spans="1:22">
      <c r="A4095" s="21" t="s">
        <v>844</v>
      </c>
      <c r="B4095" s="22" t="s">
        <v>845</v>
      </c>
      <c r="C4095" s="25" t="s">
        <v>5715</v>
      </c>
      <c r="D4095" s="43">
        <v>114</v>
      </c>
      <c r="E4095" s="22" t="str">
        <f>VLOOKUP(A4095,[4]技术合作!$1:$1048576,3,FALSE)</f>
        <v>四川省绵阳市</v>
      </c>
      <c r="F4095" s="25" t="s">
        <v>5729</v>
      </c>
      <c r="G4095" s="21" t="s">
        <v>844</v>
      </c>
      <c r="H4095" s="24"/>
      <c r="I4095" s="41"/>
      <c r="J4095" s="41"/>
      <c r="K4095" s="41"/>
      <c r="L4095" s="41"/>
      <c r="M4095" s="41"/>
      <c r="N4095" s="41"/>
      <c r="O4095" s="41"/>
      <c r="P4095" s="41"/>
      <c r="Q4095" s="41"/>
      <c r="R4095" s="41"/>
      <c r="S4095" s="41"/>
      <c r="T4095" s="41"/>
      <c r="U4095" s="41"/>
      <c r="V4095" s="41"/>
    </row>
    <row r="4096" s="11" customFormat="1" ht="15" spans="1:22">
      <c r="A4096" s="21" t="s">
        <v>844</v>
      </c>
      <c r="B4096" s="22" t="s">
        <v>845</v>
      </c>
      <c r="C4096" s="25" t="s">
        <v>5715</v>
      </c>
      <c r="D4096" s="43">
        <v>114</v>
      </c>
      <c r="E4096" s="22" t="str">
        <f>VLOOKUP(A4096,[4]技术合作!$1:$1048576,3,FALSE)</f>
        <v>四川省绵阳市</v>
      </c>
      <c r="F4096" s="25" t="s">
        <v>5730</v>
      </c>
      <c r="G4096" s="21" t="s">
        <v>844</v>
      </c>
      <c r="H4096" s="24"/>
      <c r="I4096" s="41"/>
      <c r="J4096" s="41"/>
      <c r="K4096" s="41"/>
      <c r="L4096" s="41"/>
      <c r="M4096" s="41"/>
      <c r="N4096" s="41"/>
      <c r="O4096" s="41"/>
      <c r="P4096" s="41"/>
      <c r="Q4096" s="41"/>
      <c r="R4096" s="41"/>
      <c r="S4096" s="41"/>
      <c r="T4096" s="41"/>
      <c r="U4096" s="41"/>
      <c r="V4096" s="41"/>
    </row>
    <row r="4097" s="11" customFormat="1" ht="15" spans="1:22">
      <c r="A4097" s="21" t="s">
        <v>844</v>
      </c>
      <c r="B4097" s="22" t="s">
        <v>845</v>
      </c>
      <c r="C4097" s="25" t="s">
        <v>5715</v>
      </c>
      <c r="D4097" s="43">
        <v>114</v>
      </c>
      <c r="E4097" s="22" t="str">
        <f>VLOOKUP(A4097,[4]技术合作!$1:$1048576,3,FALSE)</f>
        <v>四川省绵阳市</v>
      </c>
      <c r="F4097" s="25" t="s">
        <v>5731</v>
      </c>
      <c r="G4097" s="21" t="s">
        <v>844</v>
      </c>
      <c r="H4097" s="24"/>
      <c r="I4097" s="41"/>
      <c r="J4097" s="41"/>
      <c r="K4097" s="41"/>
      <c r="L4097" s="41"/>
      <c r="M4097" s="41"/>
      <c r="N4097" s="41"/>
      <c r="O4097" s="41"/>
      <c r="P4097" s="41"/>
      <c r="Q4097" s="41"/>
      <c r="R4097" s="41"/>
      <c r="S4097" s="41"/>
      <c r="T4097" s="41"/>
      <c r="U4097" s="41"/>
      <c r="V4097" s="41"/>
    </row>
    <row r="4098" s="11" customFormat="1" ht="15" spans="1:22">
      <c r="A4098" s="21" t="s">
        <v>844</v>
      </c>
      <c r="B4098" s="22" t="s">
        <v>845</v>
      </c>
      <c r="C4098" s="25" t="s">
        <v>5715</v>
      </c>
      <c r="D4098" s="43">
        <v>114</v>
      </c>
      <c r="E4098" s="22" t="str">
        <f>VLOOKUP(A4098,[4]技术合作!$1:$1048576,3,FALSE)</f>
        <v>四川省绵阳市</v>
      </c>
      <c r="F4098" s="25" t="s">
        <v>5732</v>
      </c>
      <c r="G4098" s="21" t="s">
        <v>844</v>
      </c>
      <c r="H4098" s="24"/>
      <c r="I4098" s="41"/>
      <c r="J4098" s="41"/>
      <c r="K4098" s="41"/>
      <c r="L4098" s="41"/>
      <c r="M4098" s="41"/>
      <c r="N4098" s="41"/>
      <c r="O4098" s="41"/>
      <c r="P4098" s="41"/>
      <c r="Q4098" s="41"/>
      <c r="R4098" s="41"/>
      <c r="S4098" s="41"/>
      <c r="T4098" s="41"/>
      <c r="U4098" s="41"/>
      <c r="V4098" s="41"/>
    </row>
    <row r="4099" s="11" customFormat="1" ht="15" spans="1:22">
      <c r="A4099" s="21" t="s">
        <v>844</v>
      </c>
      <c r="B4099" s="22" t="s">
        <v>845</v>
      </c>
      <c r="C4099" s="25" t="s">
        <v>5715</v>
      </c>
      <c r="D4099" s="43">
        <v>114</v>
      </c>
      <c r="E4099" s="22" t="str">
        <f>VLOOKUP(A4099,[4]技术合作!$1:$1048576,3,FALSE)</f>
        <v>四川省绵阳市</v>
      </c>
      <c r="F4099" s="25" t="s">
        <v>5733</v>
      </c>
      <c r="G4099" s="21" t="s">
        <v>844</v>
      </c>
      <c r="H4099" s="24"/>
      <c r="I4099" s="41"/>
      <c r="J4099" s="41"/>
      <c r="K4099" s="41"/>
      <c r="L4099" s="41"/>
      <c r="M4099" s="41"/>
      <c r="N4099" s="41"/>
      <c r="O4099" s="41"/>
      <c r="P4099" s="41"/>
      <c r="Q4099" s="41"/>
      <c r="R4099" s="41"/>
      <c r="S4099" s="41"/>
      <c r="T4099" s="41"/>
      <c r="U4099" s="41"/>
      <c r="V4099" s="41"/>
    </row>
    <row r="4100" s="11" customFormat="1" ht="15" spans="1:22">
      <c r="A4100" s="21" t="s">
        <v>844</v>
      </c>
      <c r="B4100" s="22" t="s">
        <v>845</v>
      </c>
      <c r="C4100" s="25" t="s">
        <v>5715</v>
      </c>
      <c r="D4100" s="43">
        <v>114</v>
      </c>
      <c r="E4100" s="22" t="str">
        <f>VLOOKUP(A4100,[4]技术合作!$1:$1048576,3,FALSE)</f>
        <v>四川省绵阳市</v>
      </c>
      <c r="F4100" s="25" t="s">
        <v>5734</v>
      </c>
      <c r="G4100" s="21" t="s">
        <v>844</v>
      </c>
      <c r="H4100" s="24"/>
      <c r="I4100" s="41"/>
      <c r="J4100" s="41"/>
      <c r="K4100" s="41"/>
      <c r="L4100" s="41"/>
      <c r="M4100" s="41"/>
      <c r="N4100" s="41"/>
      <c r="O4100" s="41"/>
      <c r="P4100" s="41"/>
      <c r="Q4100" s="41"/>
      <c r="R4100" s="41"/>
      <c r="S4100" s="41"/>
      <c r="T4100" s="41"/>
      <c r="U4100" s="41"/>
      <c r="V4100" s="41"/>
    </row>
    <row r="4101" s="11" customFormat="1" ht="15" spans="1:22">
      <c r="A4101" s="21" t="s">
        <v>844</v>
      </c>
      <c r="B4101" s="22" t="s">
        <v>845</v>
      </c>
      <c r="C4101" s="25" t="s">
        <v>5715</v>
      </c>
      <c r="D4101" s="43">
        <v>114</v>
      </c>
      <c r="E4101" s="22" t="str">
        <f>VLOOKUP(A4101,[4]技术合作!$1:$1048576,3,FALSE)</f>
        <v>四川省绵阳市</v>
      </c>
      <c r="F4101" s="25" t="s">
        <v>5735</v>
      </c>
      <c r="G4101" s="21" t="s">
        <v>844</v>
      </c>
      <c r="H4101" s="24"/>
      <c r="I4101" s="41"/>
      <c r="J4101" s="41"/>
      <c r="K4101" s="41"/>
      <c r="L4101" s="41"/>
      <c r="M4101" s="41"/>
      <c r="N4101" s="41"/>
      <c r="O4101" s="41"/>
      <c r="P4101" s="41"/>
      <c r="Q4101" s="41"/>
      <c r="R4101" s="41"/>
      <c r="S4101" s="41"/>
      <c r="T4101" s="41"/>
      <c r="U4101" s="41"/>
      <c r="V4101" s="41"/>
    </row>
    <row r="4102" s="11" customFormat="1" ht="15" spans="1:22">
      <c r="A4102" s="21" t="s">
        <v>844</v>
      </c>
      <c r="B4102" s="22" t="s">
        <v>845</v>
      </c>
      <c r="C4102" s="25" t="s">
        <v>5715</v>
      </c>
      <c r="D4102" s="43">
        <v>114</v>
      </c>
      <c r="E4102" s="22" t="str">
        <f>VLOOKUP(A4102,[4]技术合作!$1:$1048576,3,FALSE)</f>
        <v>四川省绵阳市</v>
      </c>
      <c r="F4102" s="25" t="s">
        <v>5736</v>
      </c>
      <c r="G4102" s="21" t="s">
        <v>844</v>
      </c>
      <c r="H4102" s="24"/>
      <c r="I4102" s="41"/>
      <c r="J4102" s="41"/>
      <c r="K4102" s="41"/>
      <c r="L4102" s="41"/>
      <c r="M4102" s="41"/>
      <c r="N4102" s="41"/>
      <c r="O4102" s="41"/>
      <c r="P4102" s="41"/>
      <c r="Q4102" s="41"/>
      <c r="R4102" s="41"/>
      <c r="S4102" s="41"/>
      <c r="T4102" s="41"/>
      <c r="U4102" s="41"/>
      <c r="V4102" s="41"/>
    </row>
    <row r="4103" s="11" customFormat="1" ht="15" spans="1:22">
      <c r="A4103" s="21" t="s">
        <v>844</v>
      </c>
      <c r="B4103" s="22" t="s">
        <v>845</v>
      </c>
      <c r="C4103" s="25" t="s">
        <v>5715</v>
      </c>
      <c r="D4103" s="43">
        <v>114</v>
      </c>
      <c r="E4103" s="22" t="str">
        <f>VLOOKUP(A4103,[4]技术合作!$1:$1048576,3,FALSE)</f>
        <v>四川省绵阳市</v>
      </c>
      <c r="F4103" s="25" t="s">
        <v>5737</v>
      </c>
      <c r="G4103" s="21" t="s">
        <v>844</v>
      </c>
      <c r="H4103" s="24"/>
      <c r="I4103" s="41"/>
      <c r="J4103" s="41"/>
      <c r="K4103" s="41"/>
      <c r="L4103" s="41"/>
      <c r="M4103" s="41"/>
      <c r="N4103" s="41"/>
      <c r="O4103" s="41"/>
      <c r="P4103" s="41"/>
      <c r="Q4103" s="41"/>
      <c r="R4103" s="41"/>
      <c r="S4103" s="41"/>
      <c r="T4103" s="41"/>
      <c r="U4103" s="41"/>
      <c r="V4103" s="41"/>
    </row>
    <row r="4104" s="11" customFormat="1" ht="15" spans="1:22">
      <c r="A4104" s="21" t="s">
        <v>844</v>
      </c>
      <c r="B4104" s="22" t="s">
        <v>845</v>
      </c>
      <c r="C4104" s="25" t="s">
        <v>5715</v>
      </c>
      <c r="D4104" s="43">
        <v>114</v>
      </c>
      <c r="E4104" s="22" t="str">
        <f>VLOOKUP(A4104,[4]技术合作!$1:$1048576,3,FALSE)</f>
        <v>四川省绵阳市</v>
      </c>
      <c r="F4104" s="25" t="s">
        <v>5738</v>
      </c>
      <c r="G4104" s="21" t="s">
        <v>844</v>
      </c>
      <c r="H4104" s="24"/>
      <c r="I4104" s="41"/>
      <c r="J4104" s="41"/>
      <c r="K4104" s="41"/>
      <c r="L4104" s="41"/>
      <c r="M4104" s="41"/>
      <c r="N4104" s="41"/>
      <c r="O4104" s="41"/>
      <c r="P4104" s="41"/>
      <c r="Q4104" s="41"/>
      <c r="R4104" s="41"/>
      <c r="S4104" s="41"/>
      <c r="T4104" s="41"/>
      <c r="U4104" s="41"/>
      <c r="V4104" s="41"/>
    </row>
    <row r="4105" s="11" customFormat="1" ht="15" spans="1:22">
      <c r="A4105" s="21" t="s">
        <v>844</v>
      </c>
      <c r="B4105" s="22" t="s">
        <v>845</v>
      </c>
      <c r="C4105" s="25" t="s">
        <v>5715</v>
      </c>
      <c r="D4105" s="43">
        <v>114</v>
      </c>
      <c r="E4105" s="22" t="str">
        <f>VLOOKUP(A4105,[4]技术合作!$1:$1048576,3,FALSE)</f>
        <v>四川省绵阳市</v>
      </c>
      <c r="F4105" s="25" t="s">
        <v>5739</v>
      </c>
      <c r="G4105" s="21" t="s">
        <v>844</v>
      </c>
      <c r="H4105" s="24"/>
      <c r="I4105" s="41"/>
      <c r="J4105" s="41"/>
      <c r="K4105" s="41"/>
      <c r="L4105" s="41"/>
      <c r="M4105" s="41"/>
      <c r="N4105" s="41"/>
      <c r="O4105" s="41"/>
      <c r="P4105" s="41"/>
      <c r="Q4105" s="41"/>
      <c r="R4105" s="41"/>
      <c r="S4105" s="41"/>
      <c r="T4105" s="41"/>
      <c r="U4105" s="41"/>
      <c r="V4105" s="41"/>
    </row>
    <row r="4106" s="11" customFormat="1" ht="15" spans="1:22">
      <c r="A4106" s="21" t="s">
        <v>844</v>
      </c>
      <c r="B4106" s="22" t="s">
        <v>845</v>
      </c>
      <c r="C4106" s="25" t="s">
        <v>5715</v>
      </c>
      <c r="D4106" s="43">
        <v>114</v>
      </c>
      <c r="E4106" s="22" t="str">
        <f>VLOOKUP(A4106,[4]技术合作!$1:$1048576,3,FALSE)</f>
        <v>四川省绵阳市</v>
      </c>
      <c r="F4106" s="25" t="s">
        <v>5740</v>
      </c>
      <c r="G4106" s="21" t="s">
        <v>844</v>
      </c>
      <c r="H4106" s="24"/>
      <c r="I4106" s="41"/>
      <c r="J4106" s="41"/>
      <c r="K4106" s="41"/>
      <c r="L4106" s="41"/>
      <c r="M4106" s="41"/>
      <c r="N4106" s="41"/>
      <c r="O4106" s="41"/>
      <c r="P4106" s="41"/>
      <c r="Q4106" s="41"/>
      <c r="R4106" s="41"/>
      <c r="S4106" s="41"/>
      <c r="T4106" s="41"/>
      <c r="U4106" s="41"/>
      <c r="V4106" s="41"/>
    </row>
    <row r="4107" s="11" customFormat="1" ht="15" spans="1:22">
      <c r="A4107" s="21" t="s">
        <v>844</v>
      </c>
      <c r="B4107" s="22" t="s">
        <v>845</v>
      </c>
      <c r="C4107" s="25" t="s">
        <v>5715</v>
      </c>
      <c r="D4107" s="43">
        <v>114</v>
      </c>
      <c r="E4107" s="22" t="str">
        <f>VLOOKUP(A4107,[4]技术合作!$1:$1048576,3,FALSE)</f>
        <v>四川省绵阳市</v>
      </c>
      <c r="F4107" s="25" t="s">
        <v>5741</v>
      </c>
      <c r="G4107" s="21" t="s">
        <v>844</v>
      </c>
      <c r="H4107" s="24"/>
      <c r="I4107" s="41"/>
      <c r="J4107" s="41"/>
      <c r="K4107" s="41"/>
      <c r="L4107" s="41"/>
      <c r="M4107" s="41"/>
      <c r="N4107" s="41"/>
      <c r="O4107" s="41"/>
      <c r="P4107" s="41"/>
      <c r="Q4107" s="41"/>
      <c r="R4107" s="41"/>
      <c r="S4107" s="41"/>
      <c r="T4107" s="41"/>
      <c r="U4107" s="41"/>
      <c r="V4107" s="41"/>
    </row>
    <row r="4108" s="11" customFormat="1" ht="15" spans="1:22">
      <c r="A4108" s="21" t="s">
        <v>844</v>
      </c>
      <c r="B4108" s="22" t="s">
        <v>845</v>
      </c>
      <c r="C4108" s="25" t="s">
        <v>5715</v>
      </c>
      <c r="D4108" s="43">
        <v>114</v>
      </c>
      <c r="E4108" s="22" t="str">
        <f>VLOOKUP(A4108,[4]技术合作!$1:$1048576,3,FALSE)</f>
        <v>四川省绵阳市</v>
      </c>
      <c r="F4108" s="25" t="s">
        <v>5742</v>
      </c>
      <c r="G4108" s="21" t="s">
        <v>844</v>
      </c>
      <c r="H4108" s="24"/>
      <c r="I4108" s="41"/>
      <c r="J4108" s="41"/>
      <c r="K4108" s="41"/>
      <c r="L4108" s="41"/>
      <c r="M4108" s="41"/>
      <c r="N4108" s="41"/>
      <c r="O4108" s="41"/>
      <c r="P4108" s="41"/>
      <c r="Q4108" s="41"/>
      <c r="R4108" s="41"/>
      <c r="S4108" s="41"/>
      <c r="T4108" s="41"/>
      <c r="U4108" s="41"/>
      <c r="V4108" s="41"/>
    </row>
    <row r="4109" s="11" customFormat="1" ht="15" spans="1:22">
      <c r="A4109" s="21" t="s">
        <v>844</v>
      </c>
      <c r="B4109" s="22" t="s">
        <v>845</v>
      </c>
      <c r="C4109" s="25" t="s">
        <v>5715</v>
      </c>
      <c r="D4109" s="43">
        <v>114</v>
      </c>
      <c r="E4109" s="22" t="str">
        <f>VLOOKUP(A4109,[4]技术合作!$1:$1048576,3,FALSE)</f>
        <v>四川省绵阳市</v>
      </c>
      <c r="F4109" s="25" t="s">
        <v>5743</v>
      </c>
      <c r="G4109" s="21" t="s">
        <v>844</v>
      </c>
      <c r="H4109" s="24"/>
      <c r="I4109" s="41"/>
      <c r="J4109" s="41"/>
      <c r="K4109" s="41"/>
      <c r="L4109" s="41"/>
      <c r="M4109" s="41"/>
      <c r="N4109" s="41"/>
      <c r="O4109" s="41"/>
      <c r="P4109" s="41"/>
      <c r="Q4109" s="41"/>
      <c r="R4109" s="41"/>
      <c r="S4109" s="41"/>
      <c r="T4109" s="41"/>
      <c r="U4109" s="41"/>
      <c r="V4109" s="41"/>
    </row>
    <row r="4110" s="11" customFormat="1" ht="15" spans="1:22">
      <c r="A4110" s="21" t="s">
        <v>844</v>
      </c>
      <c r="B4110" s="22" t="s">
        <v>845</v>
      </c>
      <c r="C4110" s="25" t="s">
        <v>5715</v>
      </c>
      <c r="D4110" s="43">
        <v>114</v>
      </c>
      <c r="E4110" s="22" t="str">
        <f>VLOOKUP(A4110,[4]技术合作!$1:$1048576,3,FALSE)</f>
        <v>四川省绵阳市</v>
      </c>
      <c r="F4110" s="25" t="s">
        <v>5744</v>
      </c>
      <c r="G4110" s="21" t="s">
        <v>844</v>
      </c>
      <c r="H4110" s="24"/>
      <c r="I4110" s="41"/>
      <c r="J4110" s="41"/>
      <c r="K4110" s="41"/>
      <c r="L4110" s="41"/>
      <c r="M4110" s="41"/>
      <c r="N4110" s="41"/>
      <c r="O4110" s="41"/>
      <c r="P4110" s="41"/>
      <c r="Q4110" s="41"/>
      <c r="R4110" s="41"/>
      <c r="S4110" s="41"/>
      <c r="T4110" s="41"/>
      <c r="U4110" s="41"/>
      <c r="V4110" s="41"/>
    </row>
    <row r="4111" s="11" customFormat="1" ht="15" spans="1:22">
      <c r="A4111" s="21" t="s">
        <v>844</v>
      </c>
      <c r="B4111" s="22" t="s">
        <v>845</v>
      </c>
      <c r="C4111" s="25" t="s">
        <v>5715</v>
      </c>
      <c r="D4111" s="43">
        <v>114</v>
      </c>
      <c r="E4111" s="22" t="str">
        <f>VLOOKUP(A4111,[4]技术合作!$1:$1048576,3,FALSE)</f>
        <v>四川省绵阳市</v>
      </c>
      <c r="F4111" s="25" t="s">
        <v>5745</v>
      </c>
      <c r="G4111" s="21" t="s">
        <v>844</v>
      </c>
      <c r="H4111" s="24"/>
      <c r="I4111" s="41"/>
      <c r="J4111" s="41"/>
      <c r="K4111" s="41"/>
      <c r="L4111" s="41"/>
      <c r="M4111" s="41"/>
      <c r="N4111" s="41"/>
      <c r="O4111" s="41"/>
      <c r="P4111" s="41"/>
      <c r="Q4111" s="41"/>
      <c r="R4111" s="41"/>
      <c r="S4111" s="41"/>
      <c r="T4111" s="41"/>
      <c r="U4111" s="41"/>
      <c r="V4111" s="41"/>
    </row>
    <row r="4112" s="11" customFormat="1" ht="15" spans="1:22">
      <c r="A4112" s="21" t="s">
        <v>844</v>
      </c>
      <c r="B4112" s="22" t="s">
        <v>845</v>
      </c>
      <c r="C4112" s="25" t="s">
        <v>5715</v>
      </c>
      <c r="D4112" s="43">
        <v>114</v>
      </c>
      <c r="E4112" s="22" t="str">
        <f>VLOOKUP(A4112,[4]技术合作!$1:$1048576,3,FALSE)</f>
        <v>四川省绵阳市</v>
      </c>
      <c r="F4112" s="25" t="s">
        <v>5746</v>
      </c>
      <c r="G4112" s="21" t="s">
        <v>844</v>
      </c>
      <c r="H4112" s="24"/>
      <c r="I4112" s="41"/>
      <c r="J4112" s="41"/>
      <c r="K4112" s="41"/>
      <c r="L4112" s="41"/>
      <c r="M4112" s="41"/>
      <c r="N4112" s="41"/>
      <c r="O4112" s="41"/>
      <c r="P4112" s="41"/>
      <c r="Q4112" s="41"/>
      <c r="R4112" s="41"/>
      <c r="S4112" s="41"/>
      <c r="T4112" s="41"/>
      <c r="U4112" s="41"/>
      <c r="V4112" s="41"/>
    </row>
    <row r="4113" s="11" customFormat="1" ht="15" spans="1:22">
      <c r="A4113" s="21" t="s">
        <v>844</v>
      </c>
      <c r="B4113" s="22" t="s">
        <v>845</v>
      </c>
      <c r="C4113" s="25" t="s">
        <v>5715</v>
      </c>
      <c r="D4113" s="43">
        <v>114</v>
      </c>
      <c r="E4113" s="22" t="str">
        <f>VLOOKUP(A4113,[4]技术合作!$1:$1048576,3,FALSE)</f>
        <v>四川省绵阳市</v>
      </c>
      <c r="F4113" s="25" t="s">
        <v>5747</v>
      </c>
      <c r="G4113" s="21" t="s">
        <v>844</v>
      </c>
      <c r="H4113" s="24"/>
      <c r="I4113" s="41"/>
      <c r="J4113" s="41"/>
      <c r="K4113" s="41"/>
      <c r="L4113" s="41"/>
      <c r="M4113" s="41"/>
      <c r="N4113" s="41"/>
      <c r="O4113" s="41"/>
      <c r="P4113" s="41"/>
      <c r="Q4113" s="41"/>
      <c r="R4113" s="41"/>
      <c r="S4113" s="41"/>
      <c r="T4113" s="41"/>
      <c r="U4113" s="41"/>
      <c r="V4113" s="41"/>
    </row>
    <row r="4114" s="11" customFormat="1" ht="15" spans="1:22">
      <c r="A4114" s="21" t="s">
        <v>844</v>
      </c>
      <c r="B4114" s="22" t="s">
        <v>845</v>
      </c>
      <c r="C4114" s="25" t="s">
        <v>5715</v>
      </c>
      <c r="D4114" s="43">
        <v>114</v>
      </c>
      <c r="E4114" s="22" t="str">
        <f>VLOOKUP(A4114,[4]技术合作!$1:$1048576,3,FALSE)</f>
        <v>四川省绵阳市</v>
      </c>
      <c r="F4114" s="25" t="s">
        <v>5748</v>
      </c>
      <c r="G4114" s="21" t="s">
        <v>844</v>
      </c>
      <c r="H4114" s="24"/>
      <c r="I4114" s="41"/>
      <c r="J4114" s="41"/>
      <c r="K4114" s="41"/>
      <c r="L4114" s="41"/>
      <c r="M4114" s="41"/>
      <c r="N4114" s="41"/>
      <c r="O4114" s="41"/>
      <c r="P4114" s="41"/>
      <c r="Q4114" s="41"/>
      <c r="R4114" s="41"/>
      <c r="S4114" s="41"/>
      <c r="T4114" s="41"/>
      <c r="U4114" s="41"/>
      <c r="V4114" s="41"/>
    </row>
    <row r="4115" s="11" customFormat="1" ht="15" spans="1:22">
      <c r="A4115" s="21" t="s">
        <v>844</v>
      </c>
      <c r="B4115" s="22" t="s">
        <v>845</v>
      </c>
      <c r="C4115" s="25" t="s">
        <v>5715</v>
      </c>
      <c r="D4115" s="43">
        <v>114</v>
      </c>
      <c r="E4115" s="22" t="str">
        <f>VLOOKUP(A4115,[4]技术合作!$1:$1048576,3,FALSE)</f>
        <v>四川省绵阳市</v>
      </c>
      <c r="F4115" s="25" t="s">
        <v>5749</v>
      </c>
      <c r="G4115" s="21" t="s">
        <v>844</v>
      </c>
      <c r="H4115" s="24"/>
      <c r="I4115" s="41"/>
      <c r="J4115" s="41"/>
      <c r="K4115" s="41"/>
      <c r="L4115" s="41"/>
      <c r="M4115" s="41"/>
      <c r="N4115" s="41"/>
      <c r="O4115" s="41"/>
      <c r="P4115" s="41"/>
      <c r="Q4115" s="41"/>
      <c r="R4115" s="41"/>
      <c r="S4115" s="41"/>
      <c r="T4115" s="41"/>
      <c r="U4115" s="41"/>
      <c r="V4115" s="41"/>
    </row>
    <row r="4116" s="11" customFormat="1" ht="15" spans="1:22">
      <c r="A4116" s="21" t="s">
        <v>844</v>
      </c>
      <c r="B4116" s="22" t="s">
        <v>845</v>
      </c>
      <c r="C4116" s="25" t="s">
        <v>5715</v>
      </c>
      <c r="D4116" s="43">
        <v>114</v>
      </c>
      <c r="E4116" s="22" t="str">
        <f>VLOOKUP(A4116,[4]技术合作!$1:$1048576,3,FALSE)</f>
        <v>四川省绵阳市</v>
      </c>
      <c r="F4116" s="25" t="s">
        <v>5750</v>
      </c>
      <c r="G4116" s="21" t="s">
        <v>844</v>
      </c>
      <c r="H4116" s="24"/>
      <c r="I4116" s="41"/>
      <c r="J4116" s="41"/>
      <c r="K4116" s="41"/>
      <c r="L4116" s="41"/>
      <c r="M4116" s="41"/>
      <c r="N4116" s="41"/>
      <c r="O4116" s="41"/>
      <c r="P4116" s="41"/>
      <c r="Q4116" s="41"/>
      <c r="R4116" s="41"/>
      <c r="S4116" s="41"/>
      <c r="T4116" s="41"/>
      <c r="U4116" s="41"/>
      <c r="V4116" s="41"/>
    </row>
    <row r="4117" s="11" customFormat="1" ht="15" spans="1:22">
      <c r="A4117" s="21" t="s">
        <v>844</v>
      </c>
      <c r="B4117" s="22" t="s">
        <v>845</v>
      </c>
      <c r="C4117" s="25" t="s">
        <v>5715</v>
      </c>
      <c r="D4117" s="43">
        <v>114</v>
      </c>
      <c r="E4117" s="22" t="str">
        <f>VLOOKUP(A4117,[4]技术合作!$1:$1048576,3,FALSE)</f>
        <v>四川省绵阳市</v>
      </c>
      <c r="F4117" s="25" t="s">
        <v>5751</v>
      </c>
      <c r="G4117" s="21" t="s">
        <v>844</v>
      </c>
      <c r="H4117" s="24"/>
      <c r="I4117" s="41"/>
      <c r="J4117" s="41"/>
      <c r="K4117" s="41"/>
      <c r="L4117" s="41"/>
      <c r="M4117" s="41"/>
      <c r="N4117" s="41"/>
      <c r="O4117" s="41"/>
      <c r="P4117" s="41"/>
      <c r="Q4117" s="41"/>
      <c r="R4117" s="41"/>
      <c r="S4117" s="41"/>
      <c r="T4117" s="41"/>
      <c r="U4117" s="41"/>
      <c r="V4117" s="41"/>
    </row>
    <row r="4118" s="11" customFormat="1" ht="15" spans="1:22">
      <c r="A4118" s="21" t="s">
        <v>844</v>
      </c>
      <c r="B4118" s="22" t="s">
        <v>845</v>
      </c>
      <c r="C4118" s="25" t="s">
        <v>5715</v>
      </c>
      <c r="D4118" s="43">
        <v>114</v>
      </c>
      <c r="E4118" s="22" t="str">
        <f>VLOOKUP(A4118,[4]技术合作!$1:$1048576,3,FALSE)</f>
        <v>四川省绵阳市</v>
      </c>
      <c r="F4118" s="25" t="s">
        <v>5752</v>
      </c>
      <c r="G4118" s="21" t="s">
        <v>844</v>
      </c>
      <c r="H4118" s="24"/>
      <c r="I4118" s="41"/>
      <c r="J4118" s="41"/>
      <c r="K4118" s="41"/>
      <c r="L4118" s="41"/>
      <c r="M4118" s="41"/>
      <c r="N4118" s="41"/>
      <c r="O4118" s="41"/>
      <c r="P4118" s="41"/>
      <c r="Q4118" s="41"/>
      <c r="R4118" s="41"/>
      <c r="S4118" s="41"/>
      <c r="T4118" s="41"/>
      <c r="U4118" s="41"/>
      <c r="V4118" s="41"/>
    </row>
    <row r="4119" s="11" customFormat="1" ht="15" spans="1:22">
      <c r="A4119" s="21" t="s">
        <v>844</v>
      </c>
      <c r="B4119" s="22" t="s">
        <v>845</v>
      </c>
      <c r="C4119" s="25" t="s">
        <v>5715</v>
      </c>
      <c r="D4119" s="43">
        <v>114</v>
      </c>
      <c r="E4119" s="22" t="str">
        <f>VLOOKUP(A4119,[4]技术合作!$1:$1048576,3,FALSE)</f>
        <v>四川省绵阳市</v>
      </c>
      <c r="F4119" s="25" t="s">
        <v>5753</v>
      </c>
      <c r="G4119" s="21" t="s">
        <v>844</v>
      </c>
      <c r="H4119" s="24"/>
      <c r="I4119" s="41"/>
      <c r="J4119" s="41"/>
      <c r="K4119" s="41"/>
      <c r="L4119" s="41"/>
      <c r="M4119" s="41"/>
      <c r="N4119" s="41"/>
      <c r="O4119" s="41"/>
      <c r="P4119" s="41"/>
      <c r="Q4119" s="41"/>
      <c r="R4119" s="41"/>
      <c r="S4119" s="41"/>
      <c r="T4119" s="41"/>
      <c r="U4119" s="41"/>
      <c r="V4119" s="41"/>
    </row>
    <row r="4120" s="11" customFormat="1" ht="15" spans="1:22">
      <c r="A4120" s="21" t="s">
        <v>844</v>
      </c>
      <c r="B4120" s="22" t="s">
        <v>845</v>
      </c>
      <c r="C4120" s="25" t="s">
        <v>5715</v>
      </c>
      <c r="D4120" s="43">
        <v>114</v>
      </c>
      <c r="E4120" s="22" t="str">
        <f>VLOOKUP(A4120,[4]技术合作!$1:$1048576,3,FALSE)</f>
        <v>四川省绵阳市</v>
      </c>
      <c r="F4120" s="25" t="s">
        <v>5754</v>
      </c>
      <c r="G4120" s="21" t="s">
        <v>844</v>
      </c>
      <c r="H4120" s="24"/>
      <c r="I4120" s="41"/>
      <c r="J4120" s="41"/>
      <c r="K4120" s="41"/>
      <c r="L4120" s="41"/>
      <c r="M4120" s="41"/>
      <c r="N4120" s="41"/>
      <c r="O4120" s="41"/>
      <c r="P4120" s="41"/>
      <c r="Q4120" s="41"/>
      <c r="R4120" s="41"/>
      <c r="S4120" s="41"/>
      <c r="T4120" s="41"/>
      <c r="U4120" s="41"/>
      <c r="V4120" s="41"/>
    </row>
    <row r="4121" s="11" customFormat="1" ht="15" spans="1:22">
      <c r="A4121" s="21" t="s">
        <v>844</v>
      </c>
      <c r="B4121" s="22" t="s">
        <v>845</v>
      </c>
      <c r="C4121" s="25" t="s">
        <v>5715</v>
      </c>
      <c r="D4121" s="43">
        <v>114</v>
      </c>
      <c r="E4121" s="22" t="str">
        <f>VLOOKUP(A4121,[4]技术合作!$1:$1048576,3,FALSE)</f>
        <v>四川省绵阳市</v>
      </c>
      <c r="F4121" s="25" t="s">
        <v>5755</v>
      </c>
      <c r="G4121" s="21" t="s">
        <v>844</v>
      </c>
      <c r="H4121" s="24"/>
      <c r="I4121" s="41"/>
      <c r="J4121" s="41"/>
      <c r="K4121" s="41"/>
      <c r="L4121" s="41"/>
      <c r="M4121" s="41"/>
      <c r="N4121" s="41"/>
      <c r="O4121" s="41"/>
      <c r="P4121" s="41"/>
      <c r="Q4121" s="41"/>
      <c r="R4121" s="41"/>
      <c r="S4121" s="41"/>
      <c r="T4121" s="41"/>
      <c r="U4121" s="41"/>
      <c r="V4121" s="41"/>
    </row>
    <row r="4122" s="11" customFormat="1" ht="15" spans="1:22">
      <c r="A4122" s="21" t="s">
        <v>844</v>
      </c>
      <c r="B4122" s="22" t="s">
        <v>845</v>
      </c>
      <c r="C4122" s="25" t="s">
        <v>5715</v>
      </c>
      <c r="D4122" s="43">
        <v>114</v>
      </c>
      <c r="E4122" s="22" t="str">
        <f>VLOOKUP(A4122,[4]技术合作!$1:$1048576,3,FALSE)</f>
        <v>四川省绵阳市</v>
      </c>
      <c r="F4122" s="25" t="s">
        <v>5756</v>
      </c>
      <c r="G4122" s="21" t="s">
        <v>844</v>
      </c>
      <c r="H4122" s="24"/>
      <c r="I4122" s="41"/>
      <c r="J4122" s="41"/>
      <c r="K4122" s="41"/>
      <c r="L4122" s="41"/>
      <c r="M4122" s="41"/>
      <c r="N4122" s="41"/>
      <c r="O4122" s="41"/>
      <c r="P4122" s="41"/>
      <c r="Q4122" s="41"/>
      <c r="R4122" s="41"/>
      <c r="S4122" s="41"/>
      <c r="T4122" s="41"/>
      <c r="U4122" s="41"/>
      <c r="V4122" s="41"/>
    </row>
    <row r="4123" s="11" customFormat="1" ht="15" spans="1:22">
      <c r="A4123" s="21" t="s">
        <v>844</v>
      </c>
      <c r="B4123" s="22" t="s">
        <v>845</v>
      </c>
      <c r="C4123" s="25" t="s">
        <v>5715</v>
      </c>
      <c r="D4123" s="43">
        <v>114</v>
      </c>
      <c r="E4123" s="22" t="str">
        <f>VLOOKUP(A4123,[4]技术合作!$1:$1048576,3,FALSE)</f>
        <v>四川省绵阳市</v>
      </c>
      <c r="F4123" s="25" t="s">
        <v>5757</v>
      </c>
      <c r="G4123" s="21" t="s">
        <v>844</v>
      </c>
      <c r="H4123" s="24"/>
      <c r="I4123" s="41"/>
      <c r="J4123" s="41"/>
      <c r="K4123" s="41"/>
      <c r="L4123" s="41"/>
      <c r="M4123" s="41"/>
      <c r="N4123" s="41"/>
      <c r="O4123" s="41"/>
      <c r="P4123" s="41"/>
      <c r="Q4123" s="41"/>
      <c r="R4123" s="41"/>
      <c r="S4123" s="41"/>
      <c r="T4123" s="41"/>
      <c r="U4123" s="41"/>
      <c r="V4123" s="41"/>
    </row>
    <row r="4124" s="11" customFormat="1" ht="15" spans="1:22">
      <c r="A4124" s="21" t="s">
        <v>844</v>
      </c>
      <c r="B4124" s="22" t="s">
        <v>845</v>
      </c>
      <c r="C4124" s="25" t="s">
        <v>5715</v>
      </c>
      <c r="D4124" s="43">
        <v>114</v>
      </c>
      <c r="E4124" s="22" t="str">
        <f>VLOOKUP(A4124,[4]技术合作!$1:$1048576,3,FALSE)</f>
        <v>四川省绵阳市</v>
      </c>
      <c r="F4124" s="25" t="s">
        <v>5758</v>
      </c>
      <c r="G4124" s="21" t="s">
        <v>844</v>
      </c>
      <c r="H4124" s="24"/>
      <c r="I4124" s="41"/>
      <c r="J4124" s="41"/>
      <c r="K4124" s="41"/>
      <c r="L4124" s="41"/>
      <c r="M4124" s="41"/>
      <c r="N4124" s="41"/>
      <c r="O4124" s="41"/>
      <c r="P4124" s="41"/>
      <c r="Q4124" s="41"/>
      <c r="R4124" s="41"/>
      <c r="S4124" s="41"/>
      <c r="T4124" s="41"/>
      <c r="U4124" s="41"/>
      <c r="V4124" s="41"/>
    </row>
    <row r="4125" s="11" customFormat="1" ht="15" spans="1:22">
      <c r="A4125" s="21" t="s">
        <v>844</v>
      </c>
      <c r="B4125" s="22" t="s">
        <v>845</v>
      </c>
      <c r="C4125" s="25" t="s">
        <v>5715</v>
      </c>
      <c r="D4125" s="43">
        <v>114</v>
      </c>
      <c r="E4125" s="22" t="str">
        <f>VLOOKUP(A4125,[4]技术合作!$1:$1048576,3,FALSE)</f>
        <v>四川省绵阳市</v>
      </c>
      <c r="F4125" s="25" t="s">
        <v>5759</v>
      </c>
      <c r="G4125" s="21" t="s">
        <v>844</v>
      </c>
      <c r="H4125" s="24"/>
      <c r="I4125" s="41"/>
      <c r="J4125" s="41"/>
      <c r="K4125" s="41"/>
      <c r="L4125" s="41"/>
      <c r="M4125" s="41"/>
      <c r="N4125" s="41"/>
      <c r="O4125" s="41"/>
      <c r="P4125" s="41"/>
      <c r="Q4125" s="41"/>
      <c r="R4125" s="41"/>
      <c r="S4125" s="41"/>
      <c r="T4125" s="41"/>
      <c r="U4125" s="41"/>
      <c r="V4125" s="41"/>
    </row>
    <row r="4126" s="11" customFormat="1" ht="15" spans="1:22">
      <c r="A4126" s="21" t="s">
        <v>844</v>
      </c>
      <c r="B4126" s="22" t="s">
        <v>845</v>
      </c>
      <c r="C4126" s="25" t="s">
        <v>5715</v>
      </c>
      <c r="D4126" s="43">
        <v>114</v>
      </c>
      <c r="E4126" s="22" t="str">
        <f>VLOOKUP(A4126,[4]技术合作!$1:$1048576,3,FALSE)</f>
        <v>四川省绵阳市</v>
      </c>
      <c r="F4126" s="25" t="s">
        <v>5760</v>
      </c>
      <c r="G4126" s="21" t="s">
        <v>844</v>
      </c>
      <c r="H4126" s="24"/>
      <c r="I4126" s="41"/>
      <c r="J4126" s="41"/>
      <c r="K4126" s="41"/>
      <c r="L4126" s="41"/>
      <c r="M4126" s="41"/>
      <c r="N4126" s="41"/>
      <c r="O4126" s="41"/>
      <c r="P4126" s="41"/>
      <c r="Q4126" s="41"/>
      <c r="R4126" s="41"/>
      <c r="S4126" s="41"/>
      <c r="T4126" s="41"/>
      <c r="U4126" s="41"/>
      <c r="V4126" s="41"/>
    </row>
    <row r="4127" s="11" customFormat="1" ht="15" spans="1:22">
      <c r="A4127" s="21" t="s">
        <v>844</v>
      </c>
      <c r="B4127" s="22" t="s">
        <v>845</v>
      </c>
      <c r="C4127" s="25" t="s">
        <v>5715</v>
      </c>
      <c r="D4127" s="43">
        <v>114</v>
      </c>
      <c r="E4127" s="22" t="str">
        <f>VLOOKUP(A4127,[4]技术合作!$1:$1048576,3,FALSE)</f>
        <v>四川省绵阳市</v>
      </c>
      <c r="F4127" s="25" t="s">
        <v>5761</v>
      </c>
      <c r="G4127" s="21" t="s">
        <v>844</v>
      </c>
      <c r="H4127" s="24"/>
      <c r="I4127" s="41"/>
      <c r="J4127" s="41"/>
      <c r="K4127" s="41"/>
      <c r="L4127" s="41"/>
      <c r="M4127" s="41"/>
      <c r="N4127" s="41"/>
      <c r="O4127" s="41"/>
      <c r="P4127" s="41"/>
      <c r="Q4127" s="41"/>
      <c r="R4127" s="41"/>
      <c r="S4127" s="41"/>
      <c r="T4127" s="41"/>
      <c r="U4127" s="41"/>
      <c r="V4127" s="41"/>
    </row>
    <row r="4128" s="11" customFormat="1" ht="15" spans="1:22">
      <c r="A4128" s="21" t="s">
        <v>844</v>
      </c>
      <c r="B4128" s="22" t="s">
        <v>845</v>
      </c>
      <c r="C4128" s="25" t="s">
        <v>5715</v>
      </c>
      <c r="D4128" s="43">
        <v>114</v>
      </c>
      <c r="E4128" s="22" t="str">
        <f>VLOOKUP(A4128,[4]技术合作!$1:$1048576,3,FALSE)</f>
        <v>四川省绵阳市</v>
      </c>
      <c r="F4128" s="25" t="s">
        <v>5762</v>
      </c>
      <c r="G4128" s="21" t="s">
        <v>844</v>
      </c>
      <c r="H4128" s="24"/>
      <c r="I4128" s="41"/>
      <c r="J4128" s="41"/>
      <c r="K4128" s="41"/>
      <c r="L4128" s="41"/>
      <c r="M4128" s="41"/>
      <c r="N4128" s="41"/>
      <c r="O4128" s="41"/>
      <c r="P4128" s="41"/>
      <c r="Q4128" s="41"/>
      <c r="R4128" s="41"/>
      <c r="S4128" s="41"/>
      <c r="T4128" s="41"/>
      <c r="U4128" s="41"/>
      <c r="V4128" s="41"/>
    </row>
    <row r="4129" s="11" customFormat="1" ht="15" spans="1:22">
      <c r="A4129" s="21" t="s">
        <v>844</v>
      </c>
      <c r="B4129" s="22" t="s">
        <v>845</v>
      </c>
      <c r="C4129" s="25" t="s">
        <v>5715</v>
      </c>
      <c r="D4129" s="43">
        <v>114</v>
      </c>
      <c r="E4129" s="22" t="str">
        <f>VLOOKUP(A4129,[4]技术合作!$1:$1048576,3,FALSE)</f>
        <v>四川省绵阳市</v>
      </c>
      <c r="F4129" s="25" t="s">
        <v>5763</v>
      </c>
      <c r="G4129" s="21" t="s">
        <v>844</v>
      </c>
      <c r="H4129" s="24"/>
      <c r="I4129" s="41"/>
      <c r="J4129" s="41"/>
      <c r="K4129" s="41"/>
      <c r="L4129" s="41"/>
      <c r="M4129" s="41"/>
      <c r="N4129" s="41"/>
      <c r="O4129" s="41"/>
      <c r="P4129" s="41"/>
      <c r="Q4129" s="41"/>
      <c r="R4129" s="41"/>
      <c r="S4129" s="41"/>
      <c r="T4129" s="41"/>
      <c r="U4129" s="41"/>
      <c r="V4129" s="41"/>
    </row>
    <row r="4130" s="11" customFormat="1" ht="15" spans="1:22">
      <c r="A4130" s="21" t="s">
        <v>844</v>
      </c>
      <c r="B4130" s="22" t="s">
        <v>845</v>
      </c>
      <c r="C4130" s="25" t="s">
        <v>5715</v>
      </c>
      <c r="D4130" s="43">
        <v>114</v>
      </c>
      <c r="E4130" s="22" t="str">
        <f>VLOOKUP(A4130,[4]技术合作!$1:$1048576,3,FALSE)</f>
        <v>四川省绵阳市</v>
      </c>
      <c r="F4130" s="25" t="s">
        <v>5764</v>
      </c>
      <c r="G4130" s="21" t="s">
        <v>844</v>
      </c>
      <c r="H4130" s="24"/>
      <c r="I4130" s="41"/>
      <c r="J4130" s="41"/>
      <c r="K4130" s="41"/>
      <c r="L4130" s="41"/>
      <c r="M4130" s="41"/>
      <c r="N4130" s="41"/>
      <c r="O4130" s="41"/>
      <c r="P4130" s="41"/>
      <c r="Q4130" s="41"/>
      <c r="R4130" s="41"/>
      <c r="S4130" s="41"/>
      <c r="T4130" s="41"/>
      <c r="U4130" s="41"/>
      <c r="V4130" s="41"/>
    </row>
    <row r="4131" s="11" customFormat="1" ht="15" spans="1:22">
      <c r="A4131" s="21" t="s">
        <v>844</v>
      </c>
      <c r="B4131" s="22" t="s">
        <v>845</v>
      </c>
      <c r="C4131" s="25" t="s">
        <v>5715</v>
      </c>
      <c r="D4131" s="43">
        <v>114</v>
      </c>
      <c r="E4131" s="22" t="str">
        <f>VLOOKUP(A4131,[4]技术合作!$1:$1048576,3,FALSE)</f>
        <v>四川省绵阳市</v>
      </c>
      <c r="F4131" s="25" t="s">
        <v>5765</v>
      </c>
      <c r="G4131" s="21" t="s">
        <v>844</v>
      </c>
      <c r="H4131" s="24"/>
      <c r="I4131" s="41"/>
      <c r="J4131" s="41"/>
      <c r="K4131" s="41"/>
      <c r="L4131" s="41"/>
      <c r="M4131" s="41"/>
      <c r="N4131" s="41"/>
      <c r="O4131" s="41"/>
      <c r="P4131" s="41"/>
      <c r="Q4131" s="41"/>
      <c r="R4131" s="41"/>
      <c r="S4131" s="41"/>
      <c r="T4131" s="41"/>
      <c r="U4131" s="41"/>
      <c r="V4131" s="41"/>
    </row>
    <row r="4132" s="11" customFormat="1" ht="15" spans="1:22">
      <c r="A4132" s="21" t="s">
        <v>844</v>
      </c>
      <c r="B4132" s="22" t="s">
        <v>845</v>
      </c>
      <c r="C4132" s="25" t="s">
        <v>5715</v>
      </c>
      <c r="D4132" s="43">
        <v>114</v>
      </c>
      <c r="E4132" s="22" t="str">
        <f>VLOOKUP(A4132,[4]技术合作!$1:$1048576,3,FALSE)</f>
        <v>四川省绵阳市</v>
      </c>
      <c r="F4132" s="25" t="s">
        <v>5766</v>
      </c>
      <c r="G4132" s="21" t="s">
        <v>844</v>
      </c>
      <c r="H4132" s="24"/>
      <c r="I4132" s="41"/>
      <c r="J4132" s="41"/>
      <c r="K4132" s="41"/>
      <c r="L4132" s="41"/>
      <c r="M4132" s="41"/>
      <c r="N4132" s="41"/>
      <c r="O4132" s="41"/>
      <c r="P4132" s="41"/>
      <c r="Q4132" s="41"/>
      <c r="R4132" s="41"/>
      <c r="S4132" s="41"/>
      <c r="T4132" s="41"/>
      <c r="U4132" s="41"/>
      <c r="V4132" s="41"/>
    </row>
    <row r="4133" s="11" customFormat="1" ht="15" spans="1:22">
      <c r="A4133" s="21" t="s">
        <v>844</v>
      </c>
      <c r="B4133" s="22" t="s">
        <v>845</v>
      </c>
      <c r="C4133" s="25" t="s">
        <v>5715</v>
      </c>
      <c r="D4133" s="43">
        <v>114</v>
      </c>
      <c r="E4133" s="22" t="str">
        <f>VLOOKUP(A4133,[4]技术合作!$1:$1048576,3,FALSE)</f>
        <v>四川省绵阳市</v>
      </c>
      <c r="F4133" s="25" t="s">
        <v>5767</v>
      </c>
      <c r="G4133" s="21" t="s">
        <v>844</v>
      </c>
      <c r="H4133" s="24"/>
      <c r="I4133" s="41"/>
      <c r="J4133" s="41"/>
      <c r="K4133" s="41"/>
      <c r="L4133" s="41"/>
      <c r="M4133" s="41"/>
      <c r="N4133" s="41"/>
      <c r="O4133" s="41"/>
      <c r="P4133" s="41"/>
      <c r="Q4133" s="41"/>
      <c r="R4133" s="41"/>
      <c r="S4133" s="41"/>
      <c r="T4133" s="41"/>
      <c r="U4133" s="41"/>
      <c r="V4133" s="41"/>
    </row>
    <row r="4134" s="11" customFormat="1" ht="15" spans="1:22">
      <c r="A4134" s="21" t="s">
        <v>844</v>
      </c>
      <c r="B4134" s="22" t="s">
        <v>845</v>
      </c>
      <c r="C4134" s="25" t="s">
        <v>5715</v>
      </c>
      <c r="D4134" s="43">
        <v>114</v>
      </c>
      <c r="E4134" s="22" t="str">
        <f>VLOOKUP(A4134,[4]技术合作!$1:$1048576,3,FALSE)</f>
        <v>四川省绵阳市</v>
      </c>
      <c r="F4134" s="25" t="s">
        <v>5768</v>
      </c>
      <c r="G4134" s="21" t="s">
        <v>844</v>
      </c>
      <c r="H4134" s="24"/>
      <c r="I4134" s="41"/>
      <c r="J4134" s="41"/>
      <c r="K4134" s="41"/>
      <c r="L4134" s="41"/>
      <c r="M4134" s="41"/>
      <c r="N4134" s="41"/>
      <c r="O4134" s="41"/>
      <c r="P4134" s="41"/>
      <c r="Q4134" s="41"/>
      <c r="R4134" s="41"/>
      <c r="S4134" s="41"/>
      <c r="T4134" s="41"/>
      <c r="U4134" s="41"/>
      <c r="V4134" s="41"/>
    </row>
    <row r="4135" s="11" customFormat="1" ht="15" spans="1:22">
      <c r="A4135" s="21" t="s">
        <v>844</v>
      </c>
      <c r="B4135" s="22" t="s">
        <v>845</v>
      </c>
      <c r="C4135" s="25" t="s">
        <v>5715</v>
      </c>
      <c r="D4135" s="43">
        <v>114</v>
      </c>
      <c r="E4135" s="22" t="str">
        <f>VLOOKUP(A4135,[4]技术合作!$1:$1048576,3,FALSE)</f>
        <v>四川省绵阳市</v>
      </c>
      <c r="F4135" s="25" t="s">
        <v>5769</v>
      </c>
      <c r="G4135" s="21" t="s">
        <v>844</v>
      </c>
      <c r="H4135" s="24"/>
      <c r="I4135" s="41"/>
      <c r="J4135" s="41"/>
      <c r="K4135" s="41"/>
      <c r="L4135" s="41"/>
      <c r="M4135" s="41"/>
      <c r="N4135" s="41"/>
      <c r="O4135" s="41"/>
      <c r="P4135" s="41"/>
      <c r="Q4135" s="41"/>
      <c r="R4135" s="41"/>
      <c r="S4135" s="41"/>
      <c r="T4135" s="41"/>
      <c r="U4135" s="41"/>
      <c r="V4135" s="41"/>
    </row>
    <row r="4136" s="11" customFormat="1" ht="15" spans="1:22">
      <c r="A4136" s="21" t="s">
        <v>844</v>
      </c>
      <c r="B4136" s="22" t="s">
        <v>845</v>
      </c>
      <c r="C4136" s="25" t="s">
        <v>5715</v>
      </c>
      <c r="D4136" s="43">
        <v>114</v>
      </c>
      <c r="E4136" s="22" t="str">
        <f>VLOOKUP(A4136,[4]技术合作!$1:$1048576,3,FALSE)</f>
        <v>四川省绵阳市</v>
      </c>
      <c r="F4136" s="25" t="s">
        <v>5770</v>
      </c>
      <c r="G4136" s="21" t="s">
        <v>844</v>
      </c>
      <c r="H4136" s="24"/>
      <c r="I4136" s="41"/>
      <c r="J4136" s="41"/>
      <c r="K4136" s="41"/>
      <c r="L4136" s="41"/>
      <c r="M4136" s="41"/>
      <c r="N4136" s="41"/>
      <c r="O4136" s="41"/>
      <c r="P4136" s="41"/>
      <c r="Q4136" s="41"/>
      <c r="R4136" s="41"/>
      <c r="S4136" s="41"/>
      <c r="T4136" s="41"/>
      <c r="U4136" s="41"/>
      <c r="V4136" s="41"/>
    </row>
    <row r="4137" s="11" customFormat="1" ht="15" spans="1:22">
      <c r="A4137" s="21" t="s">
        <v>844</v>
      </c>
      <c r="B4137" s="22" t="s">
        <v>845</v>
      </c>
      <c r="C4137" s="25" t="s">
        <v>5715</v>
      </c>
      <c r="D4137" s="43">
        <v>114</v>
      </c>
      <c r="E4137" s="22" t="str">
        <f>VLOOKUP(A4137,[4]技术合作!$1:$1048576,3,FALSE)</f>
        <v>四川省绵阳市</v>
      </c>
      <c r="F4137" s="25" t="s">
        <v>5771</v>
      </c>
      <c r="G4137" s="21" t="s">
        <v>844</v>
      </c>
      <c r="H4137" s="24"/>
      <c r="I4137" s="41"/>
      <c r="J4137" s="41"/>
      <c r="K4137" s="41"/>
      <c r="L4137" s="41"/>
      <c r="M4137" s="41"/>
      <c r="N4137" s="41"/>
      <c r="O4137" s="41"/>
      <c r="P4137" s="41"/>
      <c r="Q4137" s="41"/>
      <c r="R4137" s="41"/>
      <c r="S4137" s="41"/>
      <c r="T4137" s="41"/>
      <c r="U4137" s="41"/>
      <c r="V4137" s="41"/>
    </row>
    <row r="4138" s="11" customFormat="1" ht="15" spans="1:22">
      <c r="A4138" s="21" t="s">
        <v>844</v>
      </c>
      <c r="B4138" s="22" t="s">
        <v>845</v>
      </c>
      <c r="C4138" s="25" t="s">
        <v>5715</v>
      </c>
      <c r="D4138" s="43">
        <v>114</v>
      </c>
      <c r="E4138" s="22" t="str">
        <f>VLOOKUP(A4138,[4]技术合作!$1:$1048576,3,FALSE)</f>
        <v>四川省绵阳市</v>
      </c>
      <c r="F4138" s="25" t="s">
        <v>5772</v>
      </c>
      <c r="G4138" s="21" t="s">
        <v>844</v>
      </c>
      <c r="H4138" s="24"/>
      <c r="I4138" s="41"/>
      <c r="J4138" s="41"/>
      <c r="K4138" s="41"/>
      <c r="L4138" s="41"/>
      <c r="M4138" s="41"/>
      <c r="N4138" s="41"/>
      <c r="O4138" s="41"/>
      <c r="P4138" s="41"/>
      <c r="Q4138" s="41"/>
      <c r="R4138" s="41"/>
      <c r="S4138" s="41"/>
      <c r="T4138" s="41"/>
      <c r="U4138" s="41"/>
      <c r="V4138" s="41"/>
    </row>
    <row r="4139" s="11" customFormat="1" ht="15" spans="1:22">
      <c r="A4139" s="21" t="s">
        <v>844</v>
      </c>
      <c r="B4139" s="22" t="s">
        <v>845</v>
      </c>
      <c r="C4139" s="25" t="s">
        <v>5715</v>
      </c>
      <c r="D4139" s="43">
        <v>114</v>
      </c>
      <c r="E4139" s="22" t="str">
        <f>VLOOKUP(A4139,[4]技术合作!$1:$1048576,3,FALSE)</f>
        <v>四川省绵阳市</v>
      </c>
      <c r="F4139" s="25" t="s">
        <v>5773</v>
      </c>
      <c r="G4139" s="21" t="s">
        <v>844</v>
      </c>
      <c r="H4139" s="24"/>
      <c r="I4139" s="41"/>
      <c r="J4139" s="41"/>
      <c r="K4139" s="41"/>
      <c r="L4139" s="41"/>
      <c r="M4139" s="41"/>
      <c r="N4139" s="41"/>
      <c r="O4139" s="41"/>
      <c r="P4139" s="41"/>
      <c r="Q4139" s="41"/>
      <c r="R4139" s="41"/>
      <c r="S4139" s="41"/>
      <c r="T4139" s="41"/>
      <c r="U4139" s="41"/>
      <c r="V4139" s="41"/>
    </row>
    <row r="4140" s="11" customFormat="1" ht="15" spans="1:22">
      <c r="A4140" s="21" t="s">
        <v>844</v>
      </c>
      <c r="B4140" s="22" t="s">
        <v>845</v>
      </c>
      <c r="C4140" s="25" t="s">
        <v>5715</v>
      </c>
      <c r="D4140" s="43">
        <v>114</v>
      </c>
      <c r="E4140" s="22" t="str">
        <f>VLOOKUP(A4140,[4]技术合作!$1:$1048576,3,FALSE)</f>
        <v>四川省绵阳市</v>
      </c>
      <c r="F4140" s="25" t="s">
        <v>5774</v>
      </c>
      <c r="G4140" s="21" t="s">
        <v>844</v>
      </c>
      <c r="H4140" s="24"/>
      <c r="I4140" s="41"/>
      <c r="J4140" s="41"/>
      <c r="K4140" s="41"/>
      <c r="L4140" s="41"/>
      <c r="M4140" s="41"/>
      <c r="N4140" s="41"/>
      <c r="O4140" s="41"/>
      <c r="P4140" s="41"/>
      <c r="Q4140" s="41"/>
      <c r="R4140" s="41"/>
      <c r="S4140" s="41"/>
      <c r="T4140" s="41"/>
      <c r="U4140" s="41"/>
      <c r="V4140" s="41"/>
    </row>
    <row r="4141" s="11" customFormat="1" ht="15" spans="1:22">
      <c r="A4141" s="21" t="s">
        <v>844</v>
      </c>
      <c r="B4141" s="22" t="s">
        <v>845</v>
      </c>
      <c r="C4141" s="25" t="s">
        <v>5715</v>
      </c>
      <c r="D4141" s="43">
        <v>114</v>
      </c>
      <c r="E4141" s="22" t="str">
        <f>VLOOKUP(A4141,[4]技术合作!$1:$1048576,3,FALSE)</f>
        <v>四川省绵阳市</v>
      </c>
      <c r="F4141" s="25" t="s">
        <v>5775</v>
      </c>
      <c r="G4141" s="21" t="s">
        <v>844</v>
      </c>
      <c r="H4141" s="24"/>
      <c r="I4141" s="41"/>
      <c r="J4141" s="41"/>
      <c r="K4141" s="41"/>
      <c r="L4141" s="41"/>
      <c r="M4141" s="41"/>
      <c r="N4141" s="41"/>
      <c r="O4141" s="41"/>
      <c r="P4141" s="41"/>
      <c r="Q4141" s="41"/>
      <c r="R4141" s="41"/>
      <c r="S4141" s="41"/>
      <c r="T4141" s="41"/>
      <c r="U4141" s="41"/>
      <c r="V4141" s="41"/>
    </row>
    <row r="4142" s="11" customFormat="1" ht="15" spans="1:22">
      <c r="A4142" s="21" t="s">
        <v>844</v>
      </c>
      <c r="B4142" s="22" t="s">
        <v>845</v>
      </c>
      <c r="C4142" s="25" t="s">
        <v>5715</v>
      </c>
      <c r="D4142" s="43">
        <v>114</v>
      </c>
      <c r="E4142" s="22" t="str">
        <f>VLOOKUP(A4142,[4]技术合作!$1:$1048576,3,FALSE)</f>
        <v>四川省绵阳市</v>
      </c>
      <c r="F4142" s="25" t="s">
        <v>5776</v>
      </c>
      <c r="G4142" s="21" t="s">
        <v>844</v>
      </c>
      <c r="H4142" s="24"/>
      <c r="I4142" s="41"/>
      <c r="J4142" s="41"/>
      <c r="K4142" s="41"/>
      <c r="L4142" s="41"/>
      <c r="M4142" s="41"/>
      <c r="N4142" s="41"/>
      <c r="O4142" s="41"/>
      <c r="P4142" s="41"/>
      <c r="Q4142" s="41"/>
      <c r="R4142" s="41"/>
      <c r="S4142" s="41"/>
      <c r="T4142" s="41"/>
      <c r="U4142" s="41"/>
      <c r="V4142" s="41"/>
    </row>
    <row r="4143" s="11" customFormat="1" ht="15" spans="1:22">
      <c r="A4143" s="21" t="s">
        <v>844</v>
      </c>
      <c r="B4143" s="22" t="s">
        <v>845</v>
      </c>
      <c r="C4143" s="25" t="s">
        <v>5715</v>
      </c>
      <c r="D4143" s="43">
        <v>114</v>
      </c>
      <c r="E4143" s="22" t="str">
        <f>VLOOKUP(A4143,[4]技术合作!$1:$1048576,3,FALSE)</f>
        <v>四川省绵阳市</v>
      </c>
      <c r="F4143" s="25" t="s">
        <v>5777</v>
      </c>
      <c r="G4143" s="21" t="s">
        <v>844</v>
      </c>
      <c r="H4143" s="24"/>
      <c r="I4143" s="41"/>
      <c r="J4143" s="41"/>
      <c r="K4143" s="41"/>
      <c r="L4143" s="41"/>
      <c r="M4143" s="41"/>
      <c r="N4143" s="41"/>
      <c r="O4143" s="41"/>
      <c r="P4143" s="41"/>
      <c r="Q4143" s="41"/>
      <c r="R4143" s="41"/>
      <c r="S4143" s="41"/>
      <c r="T4143" s="41"/>
      <c r="U4143" s="41"/>
      <c r="V4143" s="41"/>
    </row>
    <row r="4144" s="11" customFormat="1" ht="15" spans="1:22">
      <c r="A4144" s="21" t="s">
        <v>844</v>
      </c>
      <c r="B4144" s="22" t="s">
        <v>845</v>
      </c>
      <c r="C4144" s="25" t="s">
        <v>5715</v>
      </c>
      <c r="D4144" s="43">
        <v>114</v>
      </c>
      <c r="E4144" s="22" t="str">
        <f>VLOOKUP(A4144,[4]技术合作!$1:$1048576,3,FALSE)</f>
        <v>四川省绵阳市</v>
      </c>
      <c r="F4144" s="25" t="s">
        <v>5778</v>
      </c>
      <c r="G4144" s="21" t="s">
        <v>844</v>
      </c>
      <c r="H4144" s="24"/>
      <c r="I4144" s="41"/>
      <c r="J4144" s="41"/>
      <c r="K4144" s="41"/>
      <c r="L4144" s="41"/>
      <c r="M4144" s="41"/>
      <c r="N4144" s="41"/>
      <c r="O4144" s="41"/>
      <c r="P4144" s="41"/>
      <c r="Q4144" s="41"/>
      <c r="R4144" s="41"/>
      <c r="S4144" s="41"/>
      <c r="T4144" s="41"/>
      <c r="U4144" s="41"/>
      <c r="V4144" s="41"/>
    </row>
    <row r="4145" s="11" customFormat="1" ht="15" spans="1:22">
      <c r="A4145" s="21" t="s">
        <v>844</v>
      </c>
      <c r="B4145" s="22" t="s">
        <v>845</v>
      </c>
      <c r="C4145" s="25" t="s">
        <v>5715</v>
      </c>
      <c r="D4145" s="43">
        <v>114</v>
      </c>
      <c r="E4145" s="22" t="str">
        <f>VLOOKUP(A4145,[4]技术合作!$1:$1048576,3,FALSE)</f>
        <v>四川省绵阳市</v>
      </c>
      <c r="F4145" s="25" t="s">
        <v>5779</v>
      </c>
      <c r="G4145" s="21" t="s">
        <v>844</v>
      </c>
      <c r="H4145" s="24"/>
      <c r="I4145" s="41"/>
      <c r="J4145" s="41"/>
      <c r="K4145" s="41"/>
      <c r="L4145" s="41"/>
      <c r="M4145" s="41"/>
      <c r="N4145" s="41"/>
      <c r="O4145" s="41"/>
      <c r="P4145" s="41"/>
      <c r="Q4145" s="41"/>
      <c r="R4145" s="41"/>
      <c r="S4145" s="41"/>
      <c r="T4145" s="41"/>
      <c r="U4145" s="41"/>
      <c r="V4145" s="41"/>
    </row>
    <row r="4146" s="11" customFormat="1" ht="15" spans="1:22">
      <c r="A4146" s="21" t="s">
        <v>844</v>
      </c>
      <c r="B4146" s="22" t="s">
        <v>845</v>
      </c>
      <c r="C4146" s="25" t="s">
        <v>5715</v>
      </c>
      <c r="D4146" s="43">
        <v>114</v>
      </c>
      <c r="E4146" s="22" t="str">
        <f>VLOOKUP(A4146,[4]技术合作!$1:$1048576,3,FALSE)</f>
        <v>四川省绵阳市</v>
      </c>
      <c r="F4146" s="25" t="s">
        <v>5780</v>
      </c>
      <c r="G4146" s="21" t="s">
        <v>844</v>
      </c>
      <c r="H4146" s="24"/>
      <c r="I4146" s="41"/>
      <c r="J4146" s="41"/>
      <c r="K4146" s="41"/>
      <c r="L4146" s="41"/>
      <c r="M4146" s="41"/>
      <c r="N4146" s="41"/>
      <c r="O4146" s="41"/>
      <c r="P4146" s="41"/>
      <c r="Q4146" s="41"/>
      <c r="R4146" s="41"/>
      <c r="S4146" s="41"/>
      <c r="T4146" s="41"/>
      <c r="U4146" s="41"/>
      <c r="V4146" s="41"/>
    </row>
    <row r="4147" s="11" customFormat="1" ht="15" spans="1:22">
      <c r="A4147" s="21" t="s">
        <v>844</v>
      </c>
      <c r="B4147" s="22" t="s">
        <v>845</v>
      </c>
      <c r="C4147" s="25" t="s">
        <v>5715</v>
      </c>
      <c r="D4147" s="43">
        <v>114</v>
      </c>
      <c r="E4147" s="22" t="str">
        <f>VLOOKUP(A4147,[4]技术合作!$1:$1048576,3,FALSE)</f>
        <v>四川省绵阳市</v>
      </c>
      <c r="F4147" s="25" t="s">
        <v>5781</v>
      </c>
      <c r="G4147" s="21" t="s">
        <v>844</v>
      </c>
      <c r="H4147" s="24"/>
      <c r="I4147" s="41"/>
      <c r="J4147" s="41"/>
      <c r="K4147" s="41"/>
      <c r="L4147" s="41"/>
      <c r="M4147" s="41"/>
      <c r="N4147" s="41"/>
      <c r="O4147" s="41"/>
      <c r="P4147" s="41"/>
      <c r="Q4147" s="41"/>
      <c r="R4147" s="41"/>
      <c r="S4147" s="41"/>
      <c r="T4147" s="41"/>
      <c r="U4147" s="41"/>
      <c r="V4147" s="41"/>
    </row>
    <row r="4148" s="11" customFormat="1" ht="15" spans="1:22">
      <c r="A4148" s="21" t="s">
        <v>844</v>
      </c>
      <c r="B4148" s="22" t="s">
        <v>845</v>
      </c>
      <c r="C4148" s="25" t="s">
        <v>5715</v>
      </c>
      <c r="D4148" s="43">
        <v>114</v>
      </c>
      <c r="E4148" s="22" t="str">
        <f>VLOOKUP(A4148,[4]技术合作!$1:$1048576,3,FALSE)</f>
        <v>四川省绵阳市</v>
      </c>
      <c r="F4148" s="25" t="s">
        <v>5782</v>
      </c>
      <c r="G4148" s="21" t="s">
        <v>844</v>
      </c>
      <c r="H4148" s="24"/>
      <c r="I4148" s="41"/>
      <c r="J4148" s="41"/>
      <c r="K4148" s="41"/>
      <c r="L4148" s="41"/>
      <c r="M4148" s="41"/>
      <c r="N4148" s="41"/>
      <c r="O4148" s="41"/>
      <c r="P4148" s="41"/>
      <c r="Q4148" s="41"/>
      <c r="R4148" s="41"/>
      <c r="S4148" s="41"/>
      <c r="T4148" s="41"/>
      <c r="U4148" s="41"/>
      <c r="V4148" s="41"/>
    </row>
    <row r="4149" s="11" customFormat="1" ht="15" spans="1:22">
      <c r="A4149" s="21" t="s">
        <v>844</v>
      </c>
      <c r="B4149" s="22" t="s">
        <v>845</v>
      </c>
      <c r="C4149" s="25" t="s">
        <v>5715</v>
      </c>
      <c r="D4149" s="43">
        <v>114</v>
      </c>
      <c r="E4149" s="22" t="str">
        <f>VLOOKUP(A4149,[4]技术合作!$1:$1048576,3,FALSE)</f>
        <v>四川省绵阳市</v>
      </c>
      <c r="F4149" s="25" t="s">
        <v>5783</v>
      </c>
      <c r="G4149" s="21" t="s">
        <v>844</v>
      </c>
      <c r="H4149" s="24"/>
      <c r="I4149" s="41"/>
      <c r="J4149" s="41"/>
      <c r="K4149" s="41"/>
      <c r="L4149" s="41"/>
      <c r="M4149" s="41"/>
      <c r="N4149" s="41"/>
      <c r="O4149" s="41"/>
      <c r="P4149" s="41"/>
      <c r="Q4149" s="41"/>
      <c r="R4149" s="41"/>
      <c r="S4149" s="41"/>
      <c r="T4149" s="41"/>
      <c r="U4149" s="41"/>
      <c r="V4149" s="41"/>
    </row>
    <row r="4150" s="11" customFormat="1" ht="15" spans="1:22">
      <c r="A4150" s="21" t="s">
        <v>844</v>
      </c>
      <c r="B4150" s="22" t="s">
        <v>845</v>
      </c>
      <c r="C4150" s="25" t="s">
        <v>5715</v>
      </c>
      <c r="D4150" s="43">
        <v>114</v>
      </c>
      <c r="E4150" s="22" t="str">
        <f>VLOOKUP(A4150,[4]技术合作!$1:$1048576,3,FALSE)</f>
        <v>四川省绵阳市</v>
      </c>
      <c r="F4150" s="25" t="s">
        <v>5784</v>
      </c>
      <c r="G4150" s="21" t="s">
        <v>844</v>
      </c>
      <c r="H4150" s="24"/>
      <c r="I4150" s="41"/>
      <c r="J4150" s="41"/>
      <c r="K4150" s="41"/>
      <c r="L4150" s="41"/>
      <c r="M4150" s="41"/>
      <c r="N4150" s="41"/>
      <c r="O4150" s="41"/>
      <c r="P4150" s="41"/>
      <c r="Q4150" s="41"/>
      <c r="R4150" s="41"/>
      <c r="S4150" s="41"/>
      <c r="T4150" s="41"/>
      <c r="U4150" s="41"/>
      <c r="V4150" s="41"/>
    </row>
    <row r="4151" s="11" customFormat="1" ht="15" spans="1:22">
      <c r="A4151" s="21" t="s">
        <v>844</v>
      </c>
      <c r="B4151" s="22" t="s">
        <v>845</v>
      </c>
      <c r="C4151" s="25" t="s">
        <v>5715</v>
      </c>
      <c r="D4151" s="43">
        <v>114</v>
      </c>
      <c r="E4151" s="22" t="str">
        <f>VLOOKUP(A4151,[4]技术合作!$1:$1048576,3,FALSE)</f>
        <v>四川省绵阳市</v>
      </c>
      <c r="F4151" s="25" t="s">
        <v>5785</v>
      </c>
      <c r="G4151" s="21" t="s">
        <v>844</v>
      </c>
      <c r="H4151" s="24"/>
      <c r="I4151" s="41"/>
      <c r="J4151" s="41"/>
      <c r="K4151" s="41"/>
      <c r="L4151" s="41"/>
      <c r="M4151" s="41"/>
      <c r="N4151" s="41"/>
      <c r="O4151" s="41"/>
      <c r="P4151" s="41"/>
      <c r="Q4151" s="41"/>
      <c r="R4151" s="41"/>
      <c r="S4151" s="41"/>
      <c r="T4151" s="41"/>
      <c r="U4151" s="41"/>
      <c r="V4151" s="41"/>
    </row>
    <row r="4152" s="11" customFormat="1" ht="15" spans="1:22">
      <c r="A4152" s="21" t="s">
        <v>844</v>
      </c>
      <c r="B4152" s="22" t="s">
        <v>845</v>
      </c>
      <c r="C4152" s="25" t="s">
        <v>5715</v>
      </c>
      <c r="D4152" s="43">
        <v>114</v>
      </c>
      <c r="E4152" s="22" t="str">
        <f>VLOOKUP(A4152,[4]技术合作!$1:$1048576,3,FALSE)</f>
        <v>四川省绵阳市</v>
      </c>
      <c r="F4152" s="25" t="s">
        <v>5786</v>
      </c>
      <c r="G4152" s="21" t="s">
        <v>844</v>
      </c>
      <c r="H4152" s="24"/>
      <c r="I4152" s="41"/>
      <c r="J4152" s="41"/>
      <c r="K4152" s="41"/>
      <c r="L4152" s="41"/>
      <c r="M4152" s="41"/>
      <c r="N4152" s="41"/>
      <c r="O4152" s="41"/>
      <c r="P4152" s="41"/>
      <c r="Q4152" s="41"/>
      <c r="R4152" s="41"/>
      <c r="S4152" s="41"/>
      <c r="T4152" s="41"/>
      <c r="U4152" s="41"/>
      <c r="V4152" s="41"/>
    </row>
    <row r="4153" s="11" customFormat="1" ht="15" spans="1:22">
      <c r="A4153" s="21" t="s">
        <v>844</v>
      </c>
      <c r="B4153" s="22" t="s">
        <v>845</v>
      </c>
      <c r="C4153" s="25" t="s">
        <v>5715</v>
      </c>
      <c r="D4153" s="43">
        <v>114</v>
      </c>
      <c r="E4153" s="22" t="str">
        <f>VLOOKUP(A4153,[4]技术合作!$1:$1048576,3,FALSE)</f>
        <v>四川省绵阳市</v>
      </c>
      <c r="F4153" s="25" t="s">
        <v>5787</v>
      </c>
      <c r="G4153" s="21" t="s">
        <v>844</v>
      </c>
      <c r="H4153" s="24"/>
      <c r="I4153" s="41"/>
      <c r="J4153" s="41"/>
      <c r="K4153" s="41"/>
      <c r="L4153" s="41"/>
      <c r="M4153" s="41"/>
      <c r="N4153" s="41"/>
      <c r="O4153" s="41"/>
      <c r="P4153" s="41"/>
      <c r="Q4153" s="41"/>
      <c r="R4153" s="41"/>
      <c r="S4153" s="41"/>
      <c r="T4153" s="41"/>
      <c r="U4153" s="41"/>
      <c r="V4153" s="41"/>
    </row>
    <row r="4154" s="11" customFormat="1" ht="15" spans="1:22">
      <c r="A4154" s="21" t="s">
        <v>844</v>
      </c>
      <c r="B4154" s="22" t="s">
        <v>845</v>
      </c>
      <c r="C4154" s="25" t="s">
        <v>5715</v>
      </c>
      <c r="D4154" s="43">
        <v>114</v>
      </c>
      <c r="E4154" s="22" t="str">
        <f>VLOOKUP(A4154,[4]技术合作!$1:$1048576,3,FALSE)</f>
        <v>四川省绵阳市</v>
      </c>
      <c r="F4154" s="25" t="s">
        <v>5788</v>
      </c>
      <c r="G4154" s="21" t="s">
        <v>844</v>
      </c>
      <c r="H4154" s="24"/>
      <c r="I4154" s="41"/>
      <c r="J4154" s="41"/>
      <c r="K4154" s="41"/>
      <c r="L4154" s="41"/>
      <c r="M4154" s="41"/>
      <c r="N4154" s="41"/>
      <c r="O4154" s="41"/>
      <c r="P4154" s="41"/>
      <c r="Q4154" s="41"/>
      <c r="R4154" s="41"/>
      <c r="S4154" s="41"/>
      <c r="T4154" s="41"/>
      <c r="U4154" s="41"/>
      <c r="V4154" s="41"/>
    </row>
    <row r="4155" s="11" customFormat="1" ht="15" spans="1:22">
      <c r="A4155" s="21" t="s">
        <v>844</v>
      </c>
      <c r="B4155" s="22" t="s">
        <v>845</v>
      </c>
      <c r="C4155" s="25" t="s">
        <v>5715</v>
      </c>
      <c r="D4155" s="43">
        <v>114</v>
      </c>
      <c r="E4155" s="22" t="str">
        <f>VLOOKUP(A4155,[4]技术合作!$1:$1048576,3,FALSE)</f>
        <v>四川省绵阳市</v>
      </c>
      <c r="F4155" s="25" t="s">
        <v>5789</v>
      </c>
      <c r="G4155" s="21" t="s">
        <v>844</v>
      </c>
      <c r="H4155" s="24"/>
      <c r="I4155" s="41"/>
      <c r="J4155" s="41"/>
      <c r="K4155" s="41"/>
      <c r="L4155" s="41"/>
      <c r="M4155" s="41"/>
      <c r="N4155" s="41"/>
      <c r="O4155" s="41"/>
      <c r="P4155" s="41"/>
      <c r="Q4155" s="41"/>
      <c r="R4155" s="41"/>
      <c r="S4155" s="41"/>
      <c r="T4155" s="41"/>
      <c r="U4155" s="41"/>
      <c r="V4155" s="41"/>
    </row>
    <row r="4156" s="11" customFormat="1" ht="15" spans="1:22">
      <c r="A4156" s="21" t="s">
        <v>844</v>
      </c>
      <c r="B4156" s="22" t="s">
        <v>845</v>
      </c>
      <c r="C4156" s="25" t="s">
        <v>5715</v>
      </c>
      <c r="D4156" s="43">
        <v>114</v>
      </c>
      <c r="E4156" s="22" t="str">
        <f>VLOOKUP(A4156,[4]技术合作!$1:$1048576,3,FALSE)</f>
        <v>四川省绵阳市</v>
      </c>
      <c r="F4156" s="25" t="s">
        <v>5790</v>
      </c>
      <c r="G4156" s="21" t="s">
        <v>844</v>
      </c>
      <c r="H4156" s="24"/>
      <c r="I4156" s="41"/>
      <c r="J4156" s="41"/>
      <c r="K4156" s="41"/>
      <c r="L4156" s="41"/>
      <c r="M4156" s="41"/>
      <c r="N4156" s="41"/>
      <c r="O4156" s="41"/>
      <c r="P4156" s="41"/>
      <c r="Q4156" s="41"/>
      <c r="R4156" s="41"/>
      <c r="S4156" s="41"/>
      <c r="T4156" s="41"/>
      <c r="U4156" s="41"/>
      <c r="V4156" s="41"/>
    </row>
    <row r="4157" s="11" customFormat="1" ht="15" spans="1:22">
      <c r="A4157" s="21" t="s">
        <v>844</v>
      </c>
      <c r="B4157" s="22" t="s">
        <v>845</v>
      </c>
      <c r="C4157" s="25" t="s">
        <v>5715</v>
      </c>
      <c r="D4157" s="43">
        <v>114</v>
      </c>
      <c r="E4157" s="22" t="str">
        <f>VLOOKUP(A4157,[4]技术合作!$1:$1048576,3,FALSE)</f>
        <v>四川省绵阳市</v>
      </c>
      <c r="F4157" s="25" t="s">
        <v>5791</v>
      </c>
      <c r="G4157" s="21" t="s">
        <v>844</v>
      </c>
      <c r="H4157" s="24"/>
      <c r="I4157" s="41"/>
      <c r="J4157" s="41"/>
      <c r="K4157" s="41"/>
      <c r="L4157" s="41"/>
      <c r="M4157" s="41"/>
      <c r="N4157" s="41"/>
      <c r="O4157" s="41"/>
      <c r="P4157" s="41"/>
      <c r="Q4157" s="41"/>
      <c r="R4157" s="41"/>
      <c r="S4157" s="41"/>
      <c r="T4157" s="41"/>
      <c r="U4157" s="41"/>
      <c r="V4157" s="41"/>
    </row>
    <row r="4158" s="11" customFormat="1" ht="15" spans="1:22">
      <c r="A4158" s="21" t="s">
        <v>844</v>
      </c>
      <c r="B4158" s="22" t="s">
        <v>845</v>
      </c>
      <c r="C4158" s="25" t="s">
        <v>5715</v>
      </c>
      <c r="D4158" s="43">
        <v>114</v>
      </c>
      <c r="E4158" s="22" t="str">
        <f>VLOOKUP(A4158,[4]技术合作!$1:$1048576,3,FALSE)</f>
        <v>四川省绵阳市</v>
      </c>
      <c r="F4158" s="25" t="s">
        <v>5792</v>
      </c>
      <c r="G4158" s="21" t="s">
        <v>844</v>
      </c>
      <c r="H4158" s="24"/>
      <c r="I4158" s="41"/>
      <c r="J4158" s="41"/>
      <c r="K4158" s="41"/>
      <c r="L4158" s="41"/>
      <c r="M4158" s="41"/>
      <c r="N4158" s="41"/>
      <c r="O4158" s="41"/>
      <c r="P4158" s="41"/>
      <c r="Q4158" s="41"/>
      <c r="R4158" s="41"/>
      <c r="S4158" s="41"/>
      <c r="T4158" s="41"/>
      <c r="U4158" s="41"/>
      <c r="V4158" s="41"/>
    </row>
    <row r="4159" s="11" customFormat="1" ht="15" spans="1:22">
      <c r="A4159" s="21" t="s">
        <v>844</v>
      </c>
      <c r="B4159" s="22" t="s">
        <v>845</v>
      </c>
      <c r="C4159" s="25" t="s">
        <v>5715</v>
      </c>
      <c r="D4159" s="43">
        <v>114</v>
      </c>
      <c r="E4159" s="22" t="str">
        <f>VLOOKUP(A4159,[4]技术合作!$1:$1048576,3,FALSE)</f>
        <v>四川省绵阳市</v>
      </c>
      <c r="F4159" s="25" t="s">
        <v>5793</v>
      </c>
      <c r="G4159" s="21" t="s">
        <v>844</v>
      </c>
      <c r="H4159" s="24"/>
      <c r="I4159" s="41"/>
      <c r="J4159" s="41"/>
      <c r="K4159" s="41"/>
      <c r="L4159" s="41"/>
      <c r="M4159" s="41"/>
      <c r="N4159" s="41"/>
      <c r="O4159" s="41"/>
      <c r="P4159" s="41"/>
      <c r="Q4159" s="41"/>
      <c r="R4159" s="41"/>
      <c r="S4159" s="41"/>
      <c r="T4159" s="41"/>
      <c r="U4159" s="41"/>
      <c r="V4159" s="41"/>
    </row>
    <row r="4160" s="11" customFormat="1" ht="15" spans="1:22">
      <c r="A4160" s="21" t="s">
        <v>844</v>
      </c>
      <c r="B4160" s="22" t="s">
        <v>845</v>
      </c>
      <c r="C4160" s="25" t="s">
        <v>5715</v>
      </c>
      <c r="D4160" s="43">
        <v>114</v>
      </c>
      <c r="E4160" s="22" t="str">
        <f>VLOOKUP(A4160,[4]技术合作!$1:$1048576,3,FALSE)</f>
        <v>四川省绵阳市</v>
      </c>
      <c r="F4160" s="25" t="s">
        <v>5794</v>
      </c>
      <c r="G4160" s="21" t="s">
        <v>844</v>
      </c>
      <c r="H4160" s="24"/>
      <c r="I4160" s="41"/>
      <c r="J4160" s="41"/>
      <c r="K4160" s="41"/>
      <c r="L4160" s="41"/>
      <c r="M4160" s="41"/>
      <c r="N4160" s="41"/>
      <c r="O4160" s="41"/>
      <c r="P4160" s="41"/>
      <c r="Q4160" s="41"/>
      <c r="R4160" s="41"/>
      <c r="S4160" s="41"/>
      <c r="T4160" s="41"/>
      <c r="U4160" s="41"/>
      <c r="V4160" s="41"/>
    </row>
    <row r="4161" s="11" customFormat="1" ht="15" spans="1:22">
      <c r="A4161" s="21" t="s">
        <v>844</v>
      </c>
      <c r="B4161" s="22" t="s">
        <v>845</v>
      </c>
      <c r="C4161" s="25" t="s">
        <v>5715</v>
      </c>
      <c r="D4161" s="43">
        <v>114</v>
      </c>
      <c r="E4161" s="22" t="str">
        <f>VLOOKUP(A4161,[4]技术合作!$1:$1048576,3,FALSE)</f>
        <v>四川省绵阳市</v>
      </c>
      <c r="F4161" s="25" t="s">
        <v>5795</v>
      </c>
      <c r="G4161" s="21" t="s">
        <v>844</v>
      </c>
      <c r="H4161" s="24"/>
      <c r="I4161" s="41"/>
      <c r="J4161" s="41"/>
      <c r="K4161" s="41"/>
      <c r="L4161" s="41"/>
      <c r="M4161" s="41"/>
      <c r="N4161" s="41"/>
      <c r="O4161" s="41"/>
      <c r="P4161" s="41"/>
      <c r="Q4161" s="41"/>
      <c r="R4161" s="41"/>
      <c r="S4161" s="41"/>
      <c r="T4161" s="41"/>
      <c r="U4161" s="41"/>
      <c r="V4161" s="41"/>
    </row>
    <row r="4162" s="11" customFormat="1" ht="15" spans="1:22">
      <c r="A4162" s="21" t="s">
        <v>844</v>
      </c>
      <c r="B4162" s="22" t="s">
        <v>845</v>
      </c>
      <c r="C4162" s="25" t="s">
        <v>5715</v>
      </c>
      <c r="D4162" s="43">
        <v>114</v>
      </c>
      <c r="E4162" s="22" t="str">
        <f>VLOOKUP(A4162,[4]技术合作!$1:$1048576,3,FALSE)</f>
        <v>四川省绵阳市</v>
      </c>
      <c r="F4162" s="25" t="s">
        <v>5796</v>
      </c>
      <c r="G4162" s="21" t="s">
        <v>844</v>
      </c>
      <c r="H4162" s="24"/>
      <c r="I4162" s="41"/>
      <c r="J4162" s="41"/>
      <c r="K4162" s="41"/>
      <c r="L4162" s="41"/>
      <c r="M4162" s="41"/>
      <c r="N4162" s="41"/>
      <c r="O4162" s="41"/>
      <c r="P4162" s="41"/>
      <c r="Q4162" s="41"/>
      <c r="R4162" s="41"/>
      <c r="S4162" s="41"/>
      <c r="T4162" s="41"/>
      <c r="U4162" s="41"/>
      <c r="V4162" s="41"/>
    </row>
    <row r="4163" s="11" customFormat="1" ht="15" spans="1:22">
      <c r="A4163" s="21" t="s">
        <v>844</v>
      </c>
      <c r="B4163" s="22" t="s">
        <v>845</v>
      </c>
      <c r="C4163" s="25" t="s">
        <v>5715</v>
      </c>
      <c r="D4163" s="43">
        <v>114</v>
      </c>
      <c r="E4163" s="22" t="str">
        <f>VLOOKUP(A4163,[4]技术合作!$1:$1048576,3,FALSE)</f>
        <v>四川省绵阳市</v>
      </c>
      <c r="F4163" s="25" t="s">
        <v>5797</v>
      </c>
      <c r="G4163" s="21" t="s">
        <v>844</v>
      </c>
      <c r="H4163" s="24"/>
      <c r="I4163" s="41"/>
      <c r="J4163" s="41"/>
      <c r="K4163" s="41"/>
      <c r="L4163" s="41"/>
      <c r="M4163" s="41"/>
      <c r="N4163" s="41"/>
      <c r="O4163" s="41"/>
      <c r="P4163" s="41"/>
      <c r="Q4163" s="41"/>
      <c r="R4163" s="41"/>
      <c r="S4163" s="41"/>
      <c r="T4163" s="41"/>
      <c r="U4163" s="41"/>
      <c r="V4163" s="41"/>
    </row>
    <row r="4164" s="11" customFormat="1" ht="15" spans="1:22">
      <c r="A4164" s="21" t="s">
        <v>844</v>
      </c>
      <c r="B4164" s="22" t="s">
        <v>845</v>
      </c>
      <c r="C4164" s="25" t="s">
        <v>5715</v>
      </c>
      <c r="D4164" s="43">
        <v>114</v>
      </c>
      <c r="E4164" s="22" t="str">
        <f>VLOOKUP(A4164,[4]技术合作!$1:$1048576,3,FALSE)</f>
        <v>四川省绵阳市</v>
      </c>
      <c r="F4164" s="25" t="s">
        <v>5798</v>
      </c>
      <c r="G4164" s="21" t="s">
        <v>844</v>
      </c>
      <c r="H4164" s="24"/>
      <c r="I4164" s="41"/>
      <c r="J4164" s="41"/>
      <c r="K4164" s="41"/>
      <c r="L4164" s="41"/>
      <c r="M4164" s="41"/>
      <c r="N4164" s="41"/>
      <c r="O4164" s="41"/>
      <c r="P4164" s="41"/>
      <c r="Q4164" s="41"/>
      <c r="R4164" s="41"/>
      <c r="S4164" s="41"/>
      <c r="T4164" s="41"/>
      <c r="U4164" s="41"/>
      <c r="V4164" s="41"/>
    </row>
    <row r="4165" s="11" customFormat="1" ht="15" spans="1:22">
      <c r="A4165" s="21" t="s">
        <v>844</v>
      </c>
      <c r="B4165" s="22" t="s">
        <v>845</v>
      </c>
      <c r="C4165" s="25" t="s">
        <v>5715</v>
      </c>
      <c r="D4165" s="43">
        <v>114</v>
      </c>
      <c r="E4165" s="22" t="str">
        <f>VLOOKUP(A4165,[4]技术合作!$1:$1048576,3,FALSE)</f>
        <v>四川省绵阳市</v>
      </c>
      <c r="F4165" s="25" t="s">
        <v>5799</v>
      </c>
      <c r="G4165" s="21" t="s">
        <v>844</v>
      </c>
      <c r="H4165" s="24"/>
      <c r="I4165" s="41"/>
      <c r="J4165" s="41"/>
      <c r="K4165" s="41"/>
      <c r="L4165" s="41"/>
      <c r="M4165" s="41"/>
      <c r="N4165" s="41"/>
      <c r="O4165" s="41"/>
      <c r="P4165" s="41"/>
      <c r="Q4165" s="41"/>
      <c r="R4165" s="41"/>
      <c r="S4165" s="41"/>
      <c r="T4165" s="41"/>
      <c r="U4165" s="41"/>
      <c r="V4165" s="41"/>
    </row>
    <row r="4166" s="11" customFormat="1" ht="15" spans="1:22">
      <c r="A4166" s="21" t="s">
        <v>844</v>
      </c>
      <c r="B4166" s="22" t="s">
        <v>845</v>
      </c>
      <c r="C4166" s="25" t="s">
        <v>5715</v>
      </c>
      <c r="D4166" s="43">
        <v>114</v>
      </c>
      <c r="E4166" s="22" t="str">
        <f>VLOOKUP(A4166,[4]技术合作!$1:$1048576,3,FALSE)</f>
        <v>四川省绵阳市</v>
      </c>
      <c r="F4166" s="25" t="s">
        <v>5800</v>
      </c>
      <c r="G4166" s="21" t="s">
        <v>844</v>
      </c>
      <c r="H4166" s="24"/>
      <c r="I4166" s="41"/>
      <c r="J4166" s="41"/>
      <c r="K4166" s="41"/>
      <c r="L4166" s="41"/>
      <c r="M4166" s="41"/>
      <c r="N4166" s="41"/>
      <c r="O4166" s="41"/>
      <c r="P4166" s="41"/>
      <c r="Q4166" s="41"/>
      <c r="R4166" s="41"/>
      <c r="S4166" s="41"/>
      <c r="T4166" s="41"/>
      <c r="U4166" s="41"/>
      <c r="V4166" s="41"/>
    </row>
    <row r="4167" s="11" customFormat="1" ht="15" spans="1:22">
      <c r="A4167" s="21" t="s">
        <v>844</v>
      </c>
      <c r="B4167" s="22" t="s">
        <v>845</v>
      </c>
      <c r="C4167" s="25" t="s">
        <v>5715</v>
      </c>
      <c r="D4167" s="43">
        <v>114</v>
      </c>
      <c r="E4167" s="22" t="str">
        <f>VLOOKUP(A4167,[4]技术合作!$1:$1048576,3,FALSE)</f>
        <v>四川省绵阳市</v>
      </c>
      <c r="F4167" s="25" t="s">
        <v>5801</v>
      </c>
      <c r="G4167" s="21" t="s">
        <v>844</v>
      </c>
      <c r="H4167" s="24"/>
      <c r="I4167" s="41"/>
      <c r="J4167" s="41"/>
      <c r="K4167" s="41"/>
      <c r="L4167" s="41"/>
      <c r="M4167" s="41"/>
      <c r="N4167" s="41"/>
      <c r="O4167" s="41"/>
      <c r="P4167" s="41"/>
      <c r="Q4167" s="41"/>
      <c r="R4167" s="41"/>
      <c r="S4167" s="41"/>
      <c r="T4167" s="41"/>
      <c r="U4167" s="41"/>
      <c r="V4167" s="41"/>
    </row>
    <row r="4168" s="11" customFormat="1" ht="15" spans="1:22">
      <c r="A4168" s="21" t="s">
        <v>844</v>
      </c>
      <c r="B4168" s="22" t="s">
        <v>845</v>
      </c>
      <c r="C4168" s="25" t="s">
        <v>5715</v>
      </c>
      <c r="D4168" s="43">
        <v>114</v>
      </c>
      <c r="E4168" s="22" t="str">
        <f>VLOOKUP(A4168,[4]技术合作!$1:$1048576,3,FALSE)</f>
        <v>四川省绵阳市</v>
      </c>
      <c r="F4168" s="25" t="s">
        <v>5802</v>
      </c>
      <c r="G4168" s="21" t="s">
        <v>844</v>
      </c>
      <c r="H4168" s="24"/>
      <c r="I4168" s="41"/>
      <c r="J4168" s="41"/>
      <c r="K4168" s="41"/>
      <c r="L4168" s="41"/>
      <c r="M4168" s="41"/>
      <c r="N4168" s="41"/>
      <c r="O4168" s="41"/>
      <c r="P4168" s="41"/>
      <c r="Q4168" s="41"/>
      <c r="R4168" s="41"/>
      <c r="S4168" s="41"/>
      <c r="T4168" s="41"/>
      <c r="U4168" s="41"/>
      <c r="V4168" s="41"/>
    </row>
    <row r="4169" s="11" customFormat="1" ht="15" spans="1:22">
      <c r="A4169" s="21" t="s">
        <v>844</v>
      </c>
      <c r="B4169" s="22" t="s">
        <v>845</v>
      </c>
      <c r="C4169" s="25" t="s">
        <v>5715</v>
      </c>
      <c r="D4169" s="43">
        <v>114</v>
      </c>
      <c r="E4169" s="22" t="str">
        <f>VLOOKUP(A4169,[4]技术合作!$1:$1048576,3,FALSE)</f>
        <v>四川省绵阳市</v>
      </c>
      <c r="F4169" s="25" t="s">
        <v>5803</v>
      </c>
      <c r="G4169" s="21" t="s">
        <v>844</v>
      </c>
      <c r="H4169" s="24"/>
      <c r="I4169" s="41"/>
      <c r="J4169" s="41"/>
      <c r="K4169" s="41"/>
      <c r="L4169" s="41"/>
      <c r="M4169" s="41"/>
      <c r="N4169" s="41"/>
      <c r="O4169" s="41"/>
      <c r="P4169" s="41"/>
      <c r="Q4169" s="41"/>
      <c r="R4169" s="41"/>
      <c r="S4169" s="41"/>
      <c r="T4169" s="41"/>
      <c r="U4169" s="41"/>
      <c r="V4169" s="41"/>
    </row>
    <row r="4170" s="11" customFormat="1" ht="15" spans="1:22">
      <c r="A4170" s="21" t="s">
        <v>844</v>
      </c>
      <c r="B4170" s="22" t="s">
        <v>845</v>
      </c>
      <c r="C4170" s="25" t="s">
        <v>5715</v>
      </c>
      <c r="D4170" s="43">
        <v>114</v>
      </c>
      <c r="E4170" s="22" t="str">
        <f>VLOOKUP(A4170,[4]技术合作!$1:$1048576,3,FALSE)</f>
        <v>四川省绵阳市</v>
      </c>
      <c r="F4170" s="25" t="s">
        <v>5804</v>
      </c>
      <c r="G4170" s="21" t="s">
        <v>844</v>
      </c>
      <c r="H4170" s="24"/>
      <c r="I4170" s="41"/>
      <c r="J4170" s="41"/>
      <c r="K4170" s="41"/>
      <c r="L4170" s="41"/>
      <c r="M4170" s="41"/>
      <c r="N4170" s="41"/>
      <c r="O4170" s="41"/>
      <c r="P4170" s="41"/>
      <c r="Q4170" s="41"/>
      <c r="R4170" s="41"/>
      <c r="S4170" s="41"/>
      <c r="T4170" s="41"/>
      <c r="U4170" s="41"/>
      <c r="V4170" s="41"/>
    </row>
    <row r="4171" s="11" customFormat="1" ht="15" spans="1:22">
      <c r="A4171" s="21" t="s">
        <v>844</v>
      </c>
      <c r="B4171" s="22" t="s">
        <v>845</v>
      </c>
      <c r="C4171" s="25" t="s">
        <v>5715</v>
      </c>
      <c r="D4171" s="43">
        <v>114</v>
      </c>
      <c r="E4171" s="22" t="str">
        <f>VLOOKUP(A4171,[4]技术合作!$1:$1048576,3,FALSE)</f>
        <v>四川省绵阳市</v>
      </c>
      <c r="F4171" s="25" t="s">
        <v>5805</v>
      </c>
      <c r="G4171" s="21" t="s">
        <v>844</v>
      </c>
      <c r="H4171" s="24"/>
      <c r="I4171" s="41"/>
      <c r="J4171" s="41"/>
      <c r="K4171" s="41"/>
      <c r="L4171" s="41"/>
      <c r="M4171" s="41"/>
      <c r="N4171" s="41"/>
      <c r="O4171" s="41"/>
      <c r="P4171" s="41"/>
      <c r="Q4171" s="41"/>
      <c r="R4171" s="41"/>
      <c r="S4171" s="41"/>
      <c r="T4171" s="41"/>
      <c r="U4171" s="41"/>
      <c r="V4171" s="41"/>
    </row>
    <row r="4172" s="11" customFormat="1" ht="15" spans="1:22">
      <c r="A4172" s="21" t="s">
        <v>844</v>
      </c>
      <c r="B4172" s="22" t="s">
        <v>845</v>
      </c>
      <c r="C4172" s="25" t="s">
        <v>5715</v>
      </c>
      <c r="D4172" s="43">
        <v>114</v>
      </c>
      <c r="E4172" s="22" t="str">
        <f>VLOOKUP(A4172,[4]技术合作!$1:$1048576,3,FALSE)</f>
        <v>四川省绵阳市</v>
      </c>
      <c r="F4172" s="25" t="s">
        <v>5806</v>
      </c>
      <c r="G4172" s="21" t="s">
        <v>844</v>
      </c>
      <c r="H4172" s="24"/>
      <c r="I4172" s="41"/>
      <c r="J4172" s="41"/>
      <c r="K4172" s="41"/>
      <c r="L4172" s="41"/>
      <c r="M4172" s="41"/>
      <c r="N4172" s="41"/>
      <c r="O4172" s="41"/>
      <c r="P4172" s="41"/>
      <c r="Q4172" s="41"/>
      <c r="R4172" s="41"/>
      <c r="S4172" s="41"/>
      <c r="T4172" s="41"/>
      <c r="U4172" s="41"/>
      <c r="V4172" s="41"/>
    </row>
    <row r="4173" s="11" customFormat="1" ht="15" spans="1:22">
      <c r="A4173" s="21" t="s">
        <v>844</v>
      </c>
      <c r="B4173" s="22" t="s">
        <v>845</v>
      </c>
      <c r="C4173" s="25" t="s">
        <v>5715</v>
      </c>
      <c r="D4173" s="43">
        <v>114</v>
      </c>
      <c r="E4173" s="22" t="str">
        <f>VLOOKUP(A4173,[4]技术合作!$1:$1048576,3,FALSE)</f>
        <v>四川省绵阳市</v>
      </c>
      <c r="F4173" s="25" t="s">
        <v>5807</v>
      </c>
      <c r="G4173" s="21" t="s">
        <v>844</v>
      </c>
      <c r="H4173" s="24"/>
      <c r="I4173" s="41"/>
      <c r="J4173" s="41"/>
      <c r="K4173" s="41"/>
      <c r="L4173" s="41"/>
      <c r="M4173" s="41"/>
      <c r="N4173" s="41"/>
      <c r="O4173" s="41"/>
      <c r="P4173" s="41"/>
      <c r="Q4173" s="41"/>
      <c r="R4173" s="41"/>
      <c r="S4173" s="41"/>
      <c r="T4173" s="41"/>
      <c r="U4173" s="41"/>
      <c r="V4173" s="41"/>
    </row>
    <row r="4174" s="11" customFormat="1" ht="15" spans="1:22">
      <c r="A4174" s="21" t="s">
        <v>844</v>
      </c>
      <c r="B4174" s="22" t="s">
        <v>845</v>
      </c>
      <c r="C4174" s="25" t="s">
        <v>5715</v>
      </c>
      <c r="D4174" s="43">
        <v>114</v>
      </c>
      <c r="E4174" s="22" t="str">
        <f>VLOOKUP(A4174,[4]技术合作!$1:$1048576,3,FALSE)</f>
        <v>四川省绵阳市</v>
      </c>
      <c r="F4174" s="25" t="s">
        <v>5808</v>
      </c>
      <c r="G4174" s="21" t="s">
        <v>844</v>
      </c>
      <c r="H4174" s="24"/>
      <c r="I4174" s="41"/>
      <c r="J4174" s="41"/>
      <c r="K4174" s="41"/>
      <c r="L4174" s="41"/>
      <c r="M4174" s="41"/>
      <c r="N4174" s="41"/>
      <c r="O4174" s="41"/>
      <c r="P4174" s="41"/>
      <c r="Q4174" s="41"/>
      <c r="R4174" s="41"/>
      <c r="S4174" s="41"/>
      <c r="T4174" s="41"/>
      <c r="U4174" s="41"/>
      <c r="V4174" s="41"/>
    </row>
    <row r="4175" s="11" customFormat="1" ht="15" spans="1:22">
      <c r="A4175" s="21" t="s">
        <v>844</v>
      </c>
      <c r="B4175" s="22" t="s">
        <v>845</v>
      </c>
      <c r="C4175" s="25" t="s">
        <v>5715</v>
      </c>
      <c r="D4175" s="43">
        <v>114</v>
      </c>
      <c r="E4175" s="22" t="str">
        <f>VLOOKUP(A4175,[4]技术合作!$1:$1048576,3,FALSE)</f>
        <v>四川省绵阳市</v>
      </c>
      <c r="F4175" s="25" t="s">
        <v>5809</v>
      </c>
      <c r="G4175" s="21" t="s">
        <v>844</v>
      </c>
      <c r="H4175" s="24"/>
      <c r="I4175" s="41"/>
      <c r="J4175" s="41"/>
      <c r="K4175" s="41"/>
      <c r="L4175" s="41"/>
      <c r="M4175" s="41"/>
      <c r="N4175" s="41"/>
      <c r="O4175" s="41"/>
      <c r="P4175" s="41"/>
      <c r="Q4175" s="41"/>
      <c r="R4175" s="41"/>
      <c r="S4175" s="41"/>
      <c r="T4175" s="41"/>
      <c r="U4175" s="41"/>
      <c r="V4175" s="41"/>
    </row>
    <row r="4176" s="11" customFormat="1" ht="15" spans="1:22">
      <c r="A4176" s="21" t="s">
        <v>844</v>
      </c>
      <c r="B4176" s="22" t="s">
        <v>845</v>
      </c>
      <c r="C4176" s="25" t="s">
        <v>5715</v>
      </c>
      <c r="D4176" s="43">
        <v>114</v>
      </c>
      <c r="E4176" s="22" t="str">
        <f>VLOOKUP(A4176,[4]技术合作!$1:$1048576,3,FALSE)</f>
        <v>四川省绵阳市</v>
      </c>
      <c r="F4176" s="25" t="s">
        <v>5810</v>
      </c>
      <c r="G4176" s="21" t="s">
        <v>844</v>
      </c>
      <c r="H4176" s="24"/>
      <c r="I4176" s="41"/>
      <c r="J4176" s="41"/>
      <c r="K4176" s="41"/>
      <c r="L4176" s="41"/>
      <c r="M4176" s="41"/>
      <c r="N4176" s="41"/>
      <c r="O4176" s="41"/>
      <c r="P4176" s="41"/>
      <c r="Q4176" s="41"/>
      <c r="R4176" s="41"/>
      <c r="S4176" s="41"/>
      <c r="T4176" s="41"/>
      <c r="U4176" s="41"/>
      <c r="V4176" s="41"/>
    </row>
    <row r="4177" s="11" customFormat="1" ht="15" spans="1:22">
      <c r="A4177" s="21" t="s">
        <v>844</v>
      </c>
      <c r="B4177" s="22" t="s">
        <v>845</v>
      </c>
      <c r="C4177" s="25" t="s">
        <v>5715</v>
      </c>
      <c r="D4177" s="43">
        <v>114</v>
      </c>
      <c r="E4177" s="22" t="str">
        <f>VLOOKUP(A4177,[4]技术合作!$1:$1048576,3,FALSE)</f>
        <v>四川省绵阳市</v>
      </c>
      <c r="F4177" s="25" t="s">
        <v>5811</v>
      </c>
      <c r="G4177" s="21" t="s">
        <v>844</v>
      </c>
      <c r="H4177" s="24"/>
      <c r="I4177" s="41"/>
      <c r="J4177" s="41"/>
      <c r="K4177" s="41"/>
      <c r="L4177" s="41"/>
      <c r="M4177" s="41"/>
      <c r="N4177" s="41"/>
      <c r="O4177" s="41"/>
      <c r="P4177" s="41"/>
      <c r="Q4177" s="41"/>
      <c r="R4177" s="41"/>
      <c r="S4177" s="41"/>
      <c r="T4177" s="41"/>
      <c r="U4177" s="41"/>
      <c r="V4177" s="41"/>
    </row>
    <row r="4178" s="11" customFormat="1" ht="15" spans="1:22">
      <c r="A4178" s="21" t="s">
        <v>844</v>
      </c>
      <c r="B4178" s="22" t="s">
        <v>845</v>
      </c>
      <c r="C4178" s="25" t="s">
        <v>5715</v>
      </c>
      <c r="D4178" s="43">
        <v>114</v>
      </c>
      <c r="E4178" s="22" t="str">
        <f>VLOOKUP(A4178,[4]技术合作!$1:$1048576,3,FALSE)</f>
        <v>四川省绵阳市</v>
      </c>
      <c r="F4178" s="25" t="s">
        <v>5812</v>
      </c>
      <c r="G4178" s="21" t="s">
        <v>844</v>
      </c>
      <c r="H4178" s="24"/>
      <c r="I4178" s="41"/>
      <c r="J4178" s="41"/>
      <c r="K4178" s="41"/>
      <c r="L4178" s="41"/>
      <c r="M4178" s="41"/>
      <c r="N4178" s="41"/>
      <c r="O4178" s="41"/>
      <c r="P4178" s="41"/>
      <c r="Q4178" s="41"/>
      <c r="R4178" s="41"/>
      <c r="S4178" s="41"/>
      <c r="T4178" s="41"/>
      <c r="U4178" s="41"/>
      <c r="V4178" s="41"/>
    </row>
    <row r="4179" s="11" customFormat="1" ht="15" spans="1:22">
      <c r="A4179" s="21" t="s">
        <v>844</v>
      </c>
      <c r="B4179" s="22" t="s">
        <v>845</v>
      </c>
      <c r="C4179" s="25" t="s">
        <v>5715</v>
      </c>
      <c r="D4179" s="43">
        <v>114</v>
      </c>
      <c r="E4179" s="22" t="str">
        <f>VLOOKUP(A4179,[4]技术合作!$1:$1048576,3,FALSE)</f>
        <v>四川省绵阳市</v>
      </c>
      <c r="F4179" s="25" t="s">
        <v>5813</v>
      </c>
      <c r="G4179" s="21" t="s">
        <v>844</v>
      </c>
      <c r="H4179" s="24"/>
      <c r="I4179" s="41"/>
      <c r="J4179" s="41"/>
      <c r="K4179" s="41"/>
      <c r="L4179" s="41"/>
      <c r="M4179" s="41"/>
      <c r="N4179" s="41"/>
      <c r="O4179" s="41"/>
      <c r="P4179" s="41"/>
      <c r="Q4179" s="41"/>
      <c r="R4179" s="41"/>
      <c r="S4179" s="41"/>
      <c r="T4179" s="41"/>
      <c r="U4179" s="41"/>
      <c r="V4179" s="41"/>
    </row>
    <row r="4180" s="11" customFormat="1" ht="15" spans="1:22">
      <c r="A4180" s="21" t="s">
        <v>844</v>
      </c>
      <c r="B4180" s="22" t="s">
        <v>845</v>
      </c>
      <c r="C4180" s="25" t="s">
        <v>5715</v>
      </c>
      <c r="D4180" s="43">
        <v>114</v>
      </c>
      <c r="E4180" s="22" t="str">
        <f>VLOOKUP(A4180,[4]技术合作!$1:$1048576,3,FALSE)</f>
        <v>四川省绵阳市</v>
      </c>
      <c r="F4180" s="25" t="s">
        <v>5814</v>
      </c>
      <c r="G4180" s="21" t="s">
        <v>844</v>
      </c>
      <c r="H4180" s="24"/>
      <c r="I4180" s="41"/>
      <c r="J4180" s="41"/>
      <c r="K4180" s="41"/>
      <c r="L4180" s="41"/>
      <c r="M4180" s="41"/>
      <c r="N4180" s="41"/>
      <c r="O4180" s="41"/>
      <c r="P4180" s="41"/>
      <c r="Q4180" s="41"/>
      <c r="R4180" s="41"/>
      <c r="S4180" s="41"/>
      <c r="T4180" s="41"/>
      <c r="U4180" s="41"/>
      <c r="V4180" s="41"/>
    </row>
    <row r="4181" s="11" customFormat="1" ht="15" spans="1:22">
      <c r="A4181" s="21" t="s">
        <v>844</v>
      </c>
      <c r="B4181" s="22" t="s">
        <v>845</v>
      </c>
      <c r="C4181" s="25" t="s">
        <v>5715</v>
      </c>
      <c r="D4181" s="43">
        <v>114</v>
      </c>
      <c r="E4181" s="22" t="str">
        <f>VLOOKUP(A4181,[4]技术合作!$1:$1048576,3,FALSE)</f>
        <v>四川省绵阳市</v>
      </c>
      <c r="F4181" s="25" t="s">
        <v>5815</v>
      </c>
      <c r="G4181" s="21" t="s">
        <v>844</v>
      </c>
      <c r="H4181" s="24"/>
      <c r="I4181" s="41"/>
      <c r="J4181" s="41"/>
      <c r="K4181" s="41"/>
      <c r="L4181" s="41"/>
      <c r="M4181" s="41"/>
      <c r="N4181" s="41"/>
      <c r="O4181" s="41"/>
      <c r="P4181" s="41"/>
      <c r="Q4181" s="41"/>
      <c r="R4181" s="41"/>
      <c r="S4181" s="41"/>
      <c r="T4181" s="41"/>
      <c r="U4181" s="41"/>
      <c r="V4181" s="41"/>
    </row>
    <row r="4182" s="11" customFormat="1" ht="15" spans="1:22">
      <c r="A4182" s="21" t="s">
        <v>844</v>
      </c>
      <c r="B4182" s="22" t="s">
        <v>845</v>
      </c>
      <c r="C4182" s="25" t="s">
        <v>5715</v>
      </c>
      <c r="D4182" s="43">
        <v>114</v>
      </c>
      <c r="E4182" s="22" t="str">
        <f>VLOOKUP(A4182,[4]技术合作!$1:$1048576,3,FALSE)</f>
        <v>四川省绵阳市</v>
      </c>
      <c r="F4182" s="25" t="s">
        <v>5816</v>
      </c>
      <c r="G4182" s="21" t="s">
        <v>844</v>
      </c>
      <c r="H4182" s="24"/>
      <c r="I4182" s="41"/>
      <c r="J4182" s="41"/>
      <c r="K4182" s="41"/>
      <c r="L4182" s="41"/>
      <c r="M4182" s="41"/>
      <c r="N4182" s="41"/>
      <c r="O4182" s="41"/>
      <c r="P4182" s="41"/>
      <c r="Q4182" s="41"/>
      <c r="R4182" s="41"/>
      <c r="S4182" s="41"/>
      <c r="T4182" s="41"/>
      <c r="U4182" s="41"/>
      <c r="V4182" s="41"/>
    </row>
    <row r="4183" s="11" customFormat="1" ht="15" spans="1:22">
      <c r="A4183" s="21" t="s">
        <v>844</v>
      </c>
      <c r="B4183" s="22" t="s">
        <v>845</v>
      </c>
      <c r="C4183" s="25" t="s">
        <v>5715</v>
      </c>
      <c r="D4183" s="43">
        <v>114</v>
      </c>
      <c r="E4183" s="22" t="str">
        <f>VLOOKUP(A4183,[4]技术合作!$1:$1048576,3,FALSE)</f>
        <v>四川省绵阳市</v>
      </c>
      <c r="F4183" s="25" t="s">
        <v>5817</v>
      </c>
      <c r="G4183" s="21" t="s">
        <v>844</v>
      </c>
      <c r="H4183" s="24"/>
      <c r="I4183" s="41"/>
      <c r="J4183" s="41"/>
      <c r="K4183" s="41"/>
      <c r="L4183" s="41"/>
      <c r="M4183" s="41"/>
      <c r="N4183" s="41"/>
      <c r="O4183" s="41"/>
      <c r="P4183" s="41"/>
      <c r="Q4183" s="41"/>
      <c r="R4183" s="41"/>
      <c r="S4183" s="41"/>
      <c r="T4183" s="41"/>
      <c r="U4183" s="41"/>
      <c r="V4183" s="41"/>
    </row>
    <row r="4184" s="11" customFormat="1" ht="15" spans="1:22">
      <c r="A4184" s="21" t="s">
        <v>844</v>
      </c>
      <c r="B4184" s="22" t="s">
        <v>845</v>
      </c>
      <c r="C4184" s="25" t="s">
        <v>5715</v>
      </c>
      <c r="D4184" s="43">
        <v>114</v>
      </c>
      <c r="E4184" s="22" t="str">
        <f>VLOOKUP(A4184,[4]技术合作!$1:$1048576,3,FALSE)</f>
        <v>四川省绵阳市</v>
      </c>
      <c r="F4184" s="25" t="s">
        <v>5818</v>
      </c>
      <c r="G4184" s="21" t="s">
        <v>844</v>
      </c>
      <c r="H4184" s="24"/>
      <c r="I4184" s="41"/>
      <c r="J4184" s="41"/>
      <c r="K4184" s="41"/>
      <c r="L4184" s="41"/>
      <c r="M4184" s="41"/>
      <c r="N4184" s="41"/>
      <c r="O4184" s="41"/>
      <c r="P4184" s="41"/>
      <c r="Q4184" s="41"/>
      <c r="R4184" s="41"/>
      <c r="S4184" s="41"/>
      <c r="T4184" s="41"/>
      <c r="U4184" s="41"/>
      <c r="V4184" s="41"/>
    </row>
    <row r="4185" s="11" customFormat="1" ht="15" spans="1:22">
      <c r="A4185" s="21" t="s">
        <v>844</v>
      </c>
      <c r="B4185" s="22" t="s">
        <v>845</v>
      </c>
      <c r="C4185" s="25" t="s">
        <v>5715</v>
      </c>
      <c r="D4185" s="43">
        <v>114</v>
      </c>
      <c r="E4185" s="22" t="str">
        <f>VLOOKUP(A4185,[4]技术合作!$1:$1048576,3,FALSE)</f>
        <v>四川省绵阳市</v>
      </c>
      <c r="F4185" s="25" t="s">
        <v>5819</v>
      </c>
      <c r="G4185" s="21" t="s">
        <v>844</v>
      </c>
      <c r="H4185" s="24"/>
      <c r="I4185" s="41"/>
      <c r="J4185" s="41"/>
      <c r="K4185" s="41"/>
      <c r="L4185" s="41"/>
      <c r="M4185" s="41"/>
      <c r="N4185" s="41"/>
      <c r="O4185" s="41"/>
      <c r="P4185" s="41"/>
      <c r="Q4185" s="41"/>
      <c r="R4185" s="41"/>
      <c r="S4185" s="41"/>
      <c r="T4185" s="41"/>
      <c r="U4185" s="41"/>
      <c r="V4185" s="41"/>
    </row>
    <row r="4186" s="11" customFormat="1" ht="15" spans="1:22">
      <c r="A4186" s="21" t="s">
        <v>844</v>
      </c>
      <c r="B4186" s="22" t="s">
        <v>845</v>
      </c>
      <c r="C4186" s="25" t="s">
        <v>5715</v>
      </c>
      <c r="D4186" s="43">
        <v>114</v>
      </c>
      <c r="E4186" s="22" t="str">
        <f>VLOOKUP(A4186,[4]技术合作!$1:$1048576,3,FALSE)</f>
        <v>四川省绵阳市</v>
      </c>
      <c r="F4186" s="25" t="s">
        <v>5820</v>
      </c>
      <c r="G4186" s="21" t="s">
        <v>844</v>
      </c>
      <c r="H4186" s="24"/>
      <c r="I4186" s="41"/>
      <c r="J4186" s="41"/>
      <c r="K4186" s="41"/>
      <c r="L4186" s="41"/>
      <c r="M4186" s="41"/>
      <c r="N4186" s="41"/>
      <c r="O4186" s="41"/>
      <c r="P4186" s="41"/>
      <c r="Q4186" s="41"/>
      <c r="R4186" s="41"/>
      <c r="S4186" s="41"/>
      <c r="T4186" s="41"/>
      <c r="U4186" s="41"/>
      <c r="V4186" s="41"/>
    </row>
    <row r="4187" s="11" customFormat="1" ht="15" spans="1:22">
      <c r="A4187" s="21" t="s">
        <v>844</v>
      </c>
      <c r="B4187" s="22" t="s">
        <v>845</v>
      </c>
      <c r="C4187" s="25" t="s">
        <v>5715</v>
      </c>
      <c r="D4187" s="43">
        <v>114</v>
      </c>
      <c r="E4187" s="22" t="str">
        <f>VLOOKUP(A4187,[4]技术合作!$1:$1048576,3,FALSE)</f>
        <v>四川省绵阳市</v>
      </c>
      <c r="F4187" s="25" t="s">
        <v>5821</v>
      </c>
      <c r="G4187" s="21" t="s">
        <v>844</v>
      </c>
      <c r="H4187" s="24"/>
      <c r="I4187" s="41"/>
      <c r="J4187" s="41"/>
      <c r="K4187" s="41"/>
      <c r="L4187" s="41"/>
      <c r="M4187" s="41"/>
      <c r="N4187" s="41"/>
      <c r="O4187" s="41"/>
      <c r="P4187" s="41"/>
      <c r="Q4187" s="41"/>
      <c r="R4187" s="41"/>
      <c r="S4187" s="41"/>
      <c r="T4187" s="41"/>
      <c r="U4187" s="41"/>
      <c r="V4187" s="41"/>
    </row>
    <row r="4188" s="11" customFormat="1" ht="15" spans="1:22">
      <c r="A4188" s="21" t="s">
        <v>844</v>
      </c>
      <c r="B4188" s="22" t="s">
        <v>845</v>
      </c>
      <c r="C4188" s="25" t="s">
        <v>5715</v>
      </c>
      <c r="D4188" s="43">
        <v>114</v>
      </c>
      <c r="E4188" s="22" t="str">
        <f>VLOOKUP(A4188,[4]技术合作!$1:$1048576,3,FALSE)</f>
        <v>四川省绵阳市</v>
      </c>
      <c r="F4188" s="25" t="s">
        <v>5822</v>
      </c>
      <c r="G4188" s="21" t="s">
        <v>844</v>
      </c>
      <c r="H4188" s="24"/>
      <c r="I4188" s="41"/>
      <c r="J4188" s="41"/>
      <c r="K4188" s="41"/>
      <c r="L4188" s="41"/>
      <c r="M4188" s="41"/>
      <c r="N4188" s="41"/>
      <c r="O4188" s="41"/>
      <c r="P4188" s="41"/>
      <c r="Q4188" s="41"/>
      <c r="R4188" s="41"/>
      <c r="S4188" s="41"/>
      <c r="T4188" s="41"/>
      <c r="U4188" s="41"/>
      <c r="V4188" s="41"/>
    </row>
    <row r="4189" s="11" customFormat="1" ht="15" spans="1:22">
      <c r="A4189" s="21" t="s">
        <v>844</v>
      </c>
      <c r="B4189" s="22" t="s">
        <v>845</v>
      </c>
      <c r="C4189" s="25" t="s">
        <v>5715</v>
      </c>
      <c r="D4189" s="43">
        <v>114</v>
      </c>
      <c r="E4189" s="22" t="str">
        <f>VLOOKUP(A4189,[4]技术合作!$1:$1048576,3,FALSE)</f>
        <v>四川省绵阳市</v>
      </c>
      <c r="F4189" s="25" t="s">
        <v>5823</v>
      </c>
      <c r="G4189" s="21" t="s">
        <v>844</v>
      </c>
      <c r="H4189" s="24"/>
      <c r="I4189" s="41"/>
      <c r="J4189" s="41"/>
      <c r="K4189" s="41"/>
      <c r="L4189" s="41"/>
      <c r="M4189" s="41"/>
      <c r="N4189" s="41"/>
      <c r="O4189" s="41"/>
      <c r="P4189" s="41"/>
      <c r="Q4189" s="41"/>
      <c r="R4189" s="41"/>
      <c r="S4189" s="41"/>
      <c r="T4189" s="41"/>
      <c r="U4189" s="41"/>
      <c r="V4189" s="41"/>
    </row>
    <row r="4190" s="11" customFormat="1" ht="15" spans="1:22">
      <c r="A4190" s="21" t="s">
        <v>844</v>
      </c>
      <c r="B4190" s="22" t="s">
        <v>845</v>
      </c>
      <c r="C4190" s="25" t="s">
        <v>5715</v>
      </c>
      <c r="D4190" s="43">
        <v>114</v>
      </c>
      <c r="E4190" s="22" t="str">
        <f>VLOOKUP(A4190,[4]技术合作!$1:$1048576,3,FALSE)</f>
        <v>四川省绵阳市</v>
      </c>
      <c r="F4190" s="25" t="s">
        <v>5824</v>
      </c>
      <c r="G4190" s="21" t="s">
        <v>844</v>
      </c>
      <c r="H4190" s="24"/>
      <c r="I4190" s="41"/>
      <c r="J4190" s="41"/>
      <c r="K4190" s="41"/>
      <c r="L4190" s="41"/>
      <c r="M4190" s="41"/>
      <c r="N4190" s="41"/>
      <c r="O4190" s="41"/>
      <c r="P4190" s="41"/>
      <c r="Q4190" s="41"/>
      <c r="R4190" s="41"/>
      <c r="S4190" s="41"/>
      <c r="T4190" s="41"/>
      <c r="U4190" s="41"/>
      <c r="V4190" s="41"/>
    </row>
    <row r="4191" s="11" customFormat="1" ht="15" spans="1:22">
      <c r="A4191" s="21" t="s">
        <v>844</v>
      </c>
      <c r="B4191" s="22" t="s">
        <v>845</v>
      </c>
      <c r="C4191" s="25" t="s">
        <v>5715</v>
      </c>
      <c r="D4191" s="43">
        <v>114</v>
      </c>
      <c r="E4191" s="22" t="str">
        <f>VLOOKUP(A4191,[4]技术合作!$1:$1048576,3,FALSE)</f>
        <v>四川省绵阳市</v>
      </c>
      <c r="F4191" s="25" t="s">
        <v>5825</v>
      </c>
      <c r="G4191" s="21" t="s">
        <v>844</v>
      </c>
      <c r="H4191" s="24"/>
      <c r="I4191" s="41"/>
      <c r="J4191" s="41"/>
      <c r="K4191" s="41"/>
      <c r="L4191" s="41"/>
      <c r="M4191" s="41"/>
      <c r="N4191" s="41"/>
      <c r="O4191" s="41"/>
      <c r="P4191" s="41"/>
      <c r="Q4191" s="41"/>
      <c r="R4191" s="41"/>
      <c r="S4191" s="41"/>
      <c r="T4191" s="41"/>
      <c r="U4191" s="41"/>
      <c r="V4191" s="41"/>
    </row>
    <row r="4192" s="11" customFormat="1" ht="15" spans="1:22">
      <c r="A4192" s="21" t="s">
        <v>844</v>
      </c>
      <c r="B4192" s="22" t="s">
        <v>845</v>
      </c>
      <c r="C4192" s="25" t="s">
        <v>5715</v>
      </c>
      <c r="D4192" s="43">
        <v>114</v>
      </c>
      <c r="E4192" s="22" t="str">
        <f>VLOOKUP(A4192,[4]技术合作!$1:$1048576,3,FALSE)</f>
        <v>四川省绵阳市</v>
      </c>
      <c r="F4192" s="25" t="s">
        <v>5826</v>
      </c>
      <c r="G4192" s="21" t="s">
        <v>844</v>
      </c>
      <c r="H4192" s="24"/>
      <c r="I4192" s="41"/>
      <c r="J4192" s="41"/>
      <c r="K4192" s="41"/>
      <c r="L4192" s="41"/>
      <c r="M4192" s="41"/>
      <c r="N4192" s="41"/>
      <c r="O4192" s="41"/>
      <c r="P4192" s="41"/>
      <c r="Q4192" s="41"/>
      <c r="R4192" s="41"/>
      <c r="S4192" s="41"/>
      <c r="T4192" s="41"/>
      <c r="U4192" s="41"/>
      <c r="V4192" s="41"/>
    </row>
    <row r="4193" s="11" customFormat="1" ht="15" spans="1:22">
      <c r="A4193" s="21" t="s">
        <v>844</v>
      </c>
      <c r="B4193" s="22" t="s">
        <v>845</v>
      </c>
      <c r="C4193" s="25" t="s">
        <v>5715</v>
      </c>
      <c r="D4193" s="43">
        <v>114</v>
      </c>
      <c r="E4193" s="22" t="str">
        <f>VLOOKUP(A4193,[4]技术合作!$1:$1048576,3,FALSE)</f>
        <v>四川省绵阳市</v>
      </c>
      <c r="F4193" s="25" t="s">
        <v>5827</v>
      </c>
      <c r="G4193" s="21" t="s">
        <v>844</v>
      </c>
      <c r="H4193" s="24"/>
      <c r="I4193" s="41"/>
      <c r="J4193" s="41"/>
      <c r="K4193" s="41"/>
      <c r="L4193" s="41"/>
      <c r="M4193" s="41"/>
      <c r="N4193" s="41"/>
      <c r="O4193" s="41"/>
      <c r="P4193" s="41"/>
      <c r="Q4193" s="41"/>
      <c r="R4193" s="41"/>
      <c r="S4193" s="41"/>
      <c r="T4193" s="41"/>
      <c r="U4193" s="41"/>
      <c r="V4193" s="41"/>
    </row>
    <row r="4194" s="11" customFormat="1" ht="15" spans="1:22">
      <c r="A4194" s="21" t="s">
        <v>844</v>
      </c>
      <c r="B4194" s="22" t="s">
        <v>845</v>
      </c>
      <c r="C4194" s="25" t="s">
        <v>5715</v>
      </c>
      <c r="D4194" s="43">
        <v>114</v>
      </c>
      <c r="E4194" s="22" t="str">
        <f>VLOOKUP(A4194,[4]技术合作!$1:$1048576,3,FALSE)</f>
        <v>四川省绵阳市</v>
      </c>
      <c r="F4194" s="25" t="s">
        <v>5828</v>
      </c>
      <c r="G4194" s="21" t="s">
        <v>844</v>
      </c>
      <c r="H4194" s="24"/>
      <c r="I4194" s="41"/>
      <c r="J4194" s="41"/>
      <c r="K4194" s="41"/>
      <c r="L4194" s="41"/>
      <c r="M4194" s="41"/>
      <c r="N4194" s="41"/>
      <c r="O4194" s="41"/>
      <c r="P4194" s="41"/>
      <c r="Q4194" s="41"/>
      <c r="R4194" s="41"/>
      <c r="S4194" s="41"/>
      <c r="T4194" s="41"/>
      <c r="U4194" s="41"/>
      <c r="V4194" s="41"/>
    </row>
    <row r="4195" s="11" customFormat="1" ht="15" spans="1:22">
      <c r="A4195" s="21" t="s">
        <v>844</v>
      </c>
      <c r="B4195" s="22" t="s">
        <v>845</v>
      </c>
      <c r="C4195" s="25" t="s">
        <v>5715</v>
      </c>
      <c r="D4195" s="43">
        <v>114</v>
      </c>
      <c r="E4195" s="22" t="str">
        <f>VLOOKUP(A4195,[4]技术合作!$1:$1048576,3,FALSE)</f>
        <v>四川省绵阳市</v>
      </c>
      <c r="F4195" s="25" t="s">
        <v>5829</v>
      </c>
      <c r="G4195" s="21" t="s">
        <v>844</v>
      </c>
      <c r="H4195" s="24"/>
      <c r="I4195" s="41"/>
      <c r="J4195" s="41"/>
      <c r="K4195" s="41"/>
      <c r="L4195" s="41"/>
      <c r="M4195" s="41"/>
      <c r="N4195" s="41"/>
      <c r="O4195" s="41"/>
      <c r="P4195" s="41"/>
      <c r="Q4195" s="41"/>
      <c r="R4195" s="41"/>
      <c r="S4195" s="41"/>
      <c r="T4195" s="41"/>
      <c r="U4195" s="41"/>
      <c r="V4195" s="41"/>
    </row>
    <row r="4196" s="1" customFormat="1" spans="1:8">
      <c r="A4196" s="21" t="s">
        <v>847</v>
      </c>
      <c r="B4196" s="22" t="s">
        <v>848</v>
      </c>
      <c r="C4196" s="23" t="s">
        <v>5830</v>
      </c>
      <c r="D4196" s="22">
        <v>16</v>
      </c>
      <c r="E4196" s="22" t="str">
        <f>VLOOKUP(A4196,[4]技术合作!$1:$1048576,3,FALSE)</f>
        <v>新疆维吾尔自治区乌鲁木齐市</v>
      </c>
      <c r="F4196" s="21" t="s">
        <v>5831</v>
      </c>
      <c r="G4196" s="21" t="s">
        <v>847</v>
      </c>
      <c r="H4196" s="24"/>
    </row>
    <row r="4197" s="1" customFormat="1" spans="1:8">
      <c r="A4197" s="21" t="s">
        <v>847</v>
      </c>
      <c r="B4197" s="22" t="s">
        <v>848</v>
      </c>
      <c r="C4197" s="23" t="s">
        <v>5830</v>
      </c>
      <c r="D4197" s="22">
        <v>16</v>
      </c>
      <c r="E4197" s="22" t="str">
        <f>VLOOKUP(A4197,[4]技术合作!$1:$1048576,3,FALSE)</f>
        <v>新疆维吾尔自治区乌鲁木齐市</v>
      </c>
      <c r="F4197" s="21" t="s">
        <v>5832</v>
      </c>
      <c r="G4197" s="21" t="s">
        <v>847</v>
      </c>
      <c r="H4197" s="24"/>
    </row>
    <row r="4198" s="1" customFormat="1" spans="1:8">
      <c r="A4198" s="21" t="s">
        <v>847</v>
      </c>
      <c r="B4198" s="22" t="s">
        <v>848</v>
      </c>
      <c r="C4198" s="23" t="s">
        <v>5830</v>
      </c>
      <c r="D4198" s="22">
        <v>16</v>
      </c>
      <c r="E4198" s="22" t="str">
        <f>VLOOKUP(A4198,[4]技术合作!$1:$1048576,3,FALSE)</f>
        <v>新疆维吾尔自治区乌鲁木齐市</v>
      </c>
      <c r="F4198" s="21" t="s">
        <v>5833</v>
      </c>
      <c r="G4198" s="21" t="s">
        <v>847</v>
      </c>
      <c r="H4198" s="24"/>
    </row>
    <row r="4199" s="1" customFormat="1" spans="1:8">
      <c r="A4199" s="21" t="s">
        <v>847</v>
      </c>
      <c r="B4199" s="22" t="s">
        <v>848</v>
      </c>
      <c r="C4199" s="23" t="s">
        <v>5830</v>
      </c>
      <c r="D4199" s="22">
        <v>16</v>
      </c>
      <c r="E4199" s="22" t="str">
        <f>VLOOKUP(A4199,[4]技术合作!$1:$1048576,3,FALSE)</f>
        <v>新疆维吾尔自治区乌鲁木齐市</v>
      </c>
      <c r="F4199" s="21" t="s">
        <v>5834</v>
      </c>
      <c r="G4199" s="21" t="s">
        <v>847</v>
      </c>
      <c r="H4199" s="24"/>
    </row>
    <row r="4200" s="1" customFormat="1" spans="1:8">
      <c r="A4200" s="21" t="s">
        <v>847</v>
      </c>
      <c r="B4200" s="22" t="s">
        <v>848</v>
      </c>
      <c r="C4200" s="23" t="s">
        <v>5830</v>
      </c>
      <c r="D4200" s="22">
        <v>16</v>
      </c>
      <c r="E4200" s="22" t="str">
        <f>VLOOKUP(A4200,[4]技术合作!$1:$1048576,3,FALSE)</f>
        <v>新疆维吾尔自治区乌鲁木齐市</v>
      </c>
      <c r="F4200" s="21" t="s">
        <v>5835</v>
      </c>
      <c r="G4200" s="21" t="s">
        <v>847</v>
      </c>
      <c r="H4200" s="24"/>
    </row>
    <row r="4201" s="1" customFormat="1" ht="24" spans="1:8">
      <c r="A4201" s="21" t="s">
        <v>847</v>
      </c>
      <c r="B4201" s="22" t="s">
        <v>848</v>
      </c>
      <c r="C4201" s="23" t="s">
        <v>5830</v>
      </c>
      <c r="D4201" s="22">
        <v>16</v>
      </c>
      <c r="E4201" s="22" t="str">
        <f>VLOOKUP(A4201,[4]技术合作!$1:$1048576,3,FALSE)</f>
        <v>新疆维吾尔自治区乌鲁木齐市</v>
      </c>
      <c r="F4201" s="29" t="s">
        <v>5836</v>
      </c>
      <c r="G4201" s="21" t="s">
        <v>847</v>
      </c>
      <c r="H4201" s="24"/>
    </row>
    <row r="4202" s="1" customFormat="1" spans="1:8">
      <c r="A4202" s="21" t="s">
        <v>847</v>
      </c>
      <c r="B4202" s="22" t="s">
        <v>848</v>
      </c>
      <c r="C4202" s="23" t="s">
        <v>5830</v>
      </c>
      <c r="D4202" s="22">
        <v>16</v>
      </c>
      <c r="E4202" s="22" t="str">
        <f>VLOOKUP(A4202,[4]技术合作!$1:$1048576,3,FALSE)</f>
        <v>新疆维吾尔自治区乌鲁木齐市</v>
      </c>
      <c r="F4202" s="21" t="s">
        <v>5837</v>
      </c>
      <c r="G4202" s="21" t="s">
        <v>847</v>
      </c>
      <c r="H4202" s="24"/>
    </row>
    <row r="4203" s="1" customFormat="1" spans="1:8">
      <c r="A4203" s="21" t="s">
        <v>847</v>
      </c>
      <c r="B4203" s="22" t="s">
        <v>848</v>
      </c>
      <c r="C4203" s="23" t="s">
        <v>5830</v>
      </c>
      <c r="D4203" s="22">
        <v>16</v>
      </c>
      <c r="E4203" s="22" t="str">
        <f>VLOOKUP(A4203,[4]技术合作!$1:$1048576,3,FALSE)</f>
        <v>新疆维吾尔自治区乌鲁木齐市</v>
      </c>
      <c r="F4203" s="21" t="s">
        <v>5838</v>
      </c>
      <c r="G4203" s="21" t="s">
        <v>847</v>
      </c>
      <c r="H4203" s="24"/>
    </row>
    <row r="4204" s="1" customFormat="1" spans="1:8">
      <c r="A4204" s="21" t="s">
        <v>847</v>
      </c>
      <c r="B4204" s="22" t="s">
        <v>848</v>
      </c>
      <c r="C4204" s="23" t="s">
        <v>5830</v>
      </c>
      <c r="D4204" s="22">
        <v>16</v>
      </c>
      <c r="E4204" s="22" t="str">
        <f>VLOOKUP(A4204,[4]技术合作!$1:$1048576,3,FALSE)</f>
        <v>新疆维吾尔自治区乌鲁木齐市</v>
      </c>
      <c r="F4204" s="29" t="s">
        <v>5839</v>
      </c>
      <c r="G4204" s="21" t="s">
        <v>847</v>
      </c>
      <c r="H4204" s="24"/>
    </row>
    <row r="4205" s="1" customFormat="1" spans="1:8">
      <c r="A4205" s="21" t="s">
        <v>847</v>
      </c>
      <c r="B4205" s="22" t="s">
        <v>848</v>
      </c>
      <c r="C4205" s="23" t="s">
        <v>5830</v>
      </c>
      <c r="D4205" s="22">
        <v>16</v>
      </c>
      <c r="E4205" s="22" t="str">
        <f>VLOOKUP(A4205,[4]技术合作!$1:$1048576,3,FALSE)</f>
        <v>新疆维吾尔自治区乌鲁木齐市</v>
      </c>
      <c r="F4205" s="21" t="s">
        <v>5840</v>
      </c>
      <c r="G4205" s="21" t="s">
        <v>847</v>
      </c>
      <c r="H4205" s="24"/>
    </row>
    <row r="4206" s="1" customFormat="1" spans="1:8">
      <c r="A4206" s="21" t="s">
        <v>847</v>
      </c>
      <c r="B4206" s="22" t="s">
        <v>848</v>
      </c>
      <c r="C4206" s="23" t="s">
        <v>5830</v>
      </c>
      <c r="D4206" s="22">
        <v>16</v>
      </c>
      <c r="E4206" s="22" t="str">
        <f>VLOOKUP(A4206,[4]技术合作!$1:$1048576,3,FALSE)</f>
        <v>新疆维吾尔自治区乌鲁木齐市</v>
      </c>
      <c r="F4206" s="21" t="s">
        <v>5841</v>
      </c>
      <c r="G4206" s="21" t="s">
        <v>847</v>
      </c>
      <c r="H4206" s="24"/>
    </row>
    <row r="4207" s="1" customFormat="1" spans="1:8">
      <c r="A4207" s="21" t="s">
        <v>847</v>
      </c>
      <c r="B4207" s="22" t="s">
        <v>848</v>
      </c>
      <c r="C4207" s="23" t="s">
        <v>5830</v>
      </c>
      <c r="D4207" s="22">
        <v>16</v>
      </c>
      <c r="E4207" s="22" t="str">
        <f>VLOOKUP(A4207,[4]技术合作!$1:$1048576,3,FALSE)</f>
        <v>新疆维吾尔自治区乌鲁木齐市</v>
      </c>
      <c r="F4207" s="21" t="s">
        <v>5842</v>
      </c>
      <c r="G4207" s="21" t="s">
        <v>847</v>
      </c>
      <c r="H4207" s="24"/>
    </row>
    <row r="4208" s="1" customFormat="1" spans="1:8">
      <c r="A4208" s="21" t="s">
        <v>847</v>
      </c>
      <c r="B4208" s="22" t="s">
        <v>848</v>
      </c>
      <c r="C4208" s="23" t="s">
        <v>5830</v>
      </c>
      <c r="D4208" s="22">
        <v>16</v>
      </c>
      <c r="E4208" s="22" t="str">
        <f>VLOOKUP(A4208,[4]技术合作!$1:$1048576,3,FALSE)</f>
        <v>新疆维吾尔自治区乌鲁木齐市</v>
      </c>
      <c r="F4208" s="21" t="s">
        <v>5843</v>
      </c>
      <c r="G4208" s="21" t="s">
        <v>847</v>
      </c>
      <c r="H4208" s="24"/>
    </row>
    <row r="4209" s="1" customFormat="1" spans="1:8">
      <c r="A4209" s="21" t="s">
        <v>847</v>
      </c>
      <c r="B4209" s="22" t="s">
        <v>848</v>
      </c>
      <c r="C4209" s="23" t="s">
        <v>5830</v>
      </c>
      <c r="D4209" s="22">
        <v>16</v>
      </c>
      <c r="E4209" s="22" t="str">
        <f>VLOOKUP(A4209,[4]技术合作!$1:$1048576,3,FALSE)</f>
        <v>新疆维吾尔自治区乌鲁木齐市</v>
      </c>
      <c r="F4209" s="21" t="s">
        <v>5844</v>
      </c>
      <c r="G4209" s="21" t="s">
        <v>847</v>
      </c>
      <c r="H4209" s="24"/>
    </row>
    <row r="4210" s="1" customFormat="1" spans="1:8">
      <c r="A4210" s="21" t="s">
        <v>847</v>
      </c>
      <c r="B4210" s="22" t="s">
        <v>848</v>
      </c>
      <c r="C4210" s="23" t="s">
        <v>5830</v>
      </c>
      <c r="D4210" s="22">
        <v>16</v>
      </c>
      <c r="E4210" s="22" t="str">
        <f>VLOOKUP(A4210,[4]技术合作!$1:$1048576,3,FALSE)</f>
        <v>新疆维吾尔自治区乌鲁木齐市</v>
      </c>
      <c r="F4210" s="21" t="s">
        <v>5845</v>
      </c>
      <c r="G4210" s="21" t="s">
        <v>847</v>
      </c>
      <c r="H4210" s="24"/>
    </row>
    <row r="4211" s="1" customFormat="1" spans="1:8">
      <c r="A4211" s="21" t="s">
        <v>847</v>
      </c>
      <c r="B4211" s="22" t="s">
        <v>848</v>
      </c>
      <c r="C4211" s="23" t="s">
        <v>5830</v>
      </c>
      <c r="D4211" s="22">
        <v>16</v>
      </c>
      <c r="E4211" s="22" t="str">
        <f>VLOOKUP(A4211,[4]技术合作!$1:$1048576,3,FALSE)</f>
        <v>新疆维吾尔自治区乌鲁木齐市</v>
      </c>
      <c r="F4211" s="21" t="s">
        <v>5846</v>
      </c>
      <c r="G4211" s="21" t="s">
        <v>847</v>
      </c>
      <c r="H4211" s="24"/>
    </row>
    <row r="4212" s="1" customFormat="1" spans="1:8">
      <c r="A4212" s="21" t="s">
        <v>850</v>
      </c>
      <c r="B4212" s="22" t="s">
        <v>851</v>
      </c>
      <c r="C4212" s="23" t="s">
        <v>5847</v>
      </c>
      <c r="D4212" s="22">
        <v>4</v>
      </c>
      <c r="E4212" s="22" t="str">
        <f>VLOOKUP(A4212,[4]技术合作!$1:$1048576,3,FALSE)</f>
        <v>北京市</v>
      </c>
      <c r="F4212" s="21" t="s">
        <v>5848</v>
      </c>
      <c r="G4212" s="21" t="s">
        <v>850</v>
      </c>
      <c r="H4212" s="24"/>
    </row>
    <row r="4213" s="1" customFormat="1" spans="1:8">
      <c r="A4213" s="21" t="s">
        <v>850</v>
      </c>
      <c r="B4213" s="22" t="s">
        <v>851</v>
      </c>
      <c r="C4213" s="23" t="s">
        <v>5847</v>
      </c>
      <c r="D4213" s="22">
        <v>4</v>
      </c>
      <c r="E4213" s="22" t="str">
        <f>VLOOKUP(A4213,[4]技术合作!$1:$1048576,3,FALSE)</f>
        <v>北京市</v>
      </c>
      <c r="F4213" s="21" t="s">
        <v>5849</v>
      </c>
      <c r="G4213" s="21" t="s">
        <v>850</v>
      </c>
      <c r="H4213" s="24"/>
    </row>
    <row r="4214" s="1" customFormat="1" spans="1:8">
      <c r="A4214" s="21" t="s">
        <v>850</v>
      </c>
      <c r="B4214" s="22" t="s">
        <v>851</v>
      </c>
      <c r="C4214" s="23" t="s">
        <v>5847</v>
      </c>
      <c r="D4214" s="22">
        <v>4</v>
      </c>
      <c r="E4214" s="22" t="str">
        <f>VLOOKUP(A4214,[4]技术合作!$1:$1048576,3,FALSE)</f>
        <v>北京市</v>
      </c>
      <c r="F4214" s="21" t="s">
        <v>5850</v>
      </c>
      <c r="G4214" s="21" t="s">
        <v>850</v>
      </c>
      <c r="H4214" s="24"/>
    </row>
    <row r="4215" s="1" customFormat="1" spans="1:8">
      <c r="A4215" s="21" t="s">
        <v>850</v>
      </c>
      <c r="B4215" s="22" t="s">
        <v>851</v>
      </c>
      <c r="C4215" s="23" t="s">
        <v>5847</v>
      </c>
      <c r="D4215" s="22">
        <v>4</v>
      </c>
      <c r="E4215" s="22" t="str">
        <f>VLOOKUP(A4215,[4]技术合作!$1:$1048576,3,FALSE)</f>
        <v>北京市</v>
      </c>
      <c r="F4215" s="21" t="s">
        <v>5851</v>
      </c>
      <c r="G4215" s="21" t="s">
        <v>850</v>
      </c>
      <c r="H4215" s="24"/>
    </row>
    <row r="4216" s="1" customFormat="1" spans="1:8">
      <c r="A4216" s="21" t="s">
        <v>853</v>
      </c>
      <c r="B4216" s="22" t="s">
        <v>854</v>
      </c>
      <c r="C4216" s="23" t="s">
        <v>5852</v>
      </c>
      <c r="D4216" s="22">
        <v>5</v>
      </c>
      <c r="E4216" s="22" t="str">
        <f>VLOOKUP(A4216,[4]技术合作!$1:$1048576,3,FALSE)</f>
        <v>安徽省合肥市</v>
      </c>
      <c r="F4216" s="21" t="s">
        <v>5853</v>
      </c>
      <c r="G4216" s="21" t="s">
        <v>853</v>
      </c>
      <c r="H4216" s="24"/>
    </row>
    <row r="4217" s="1" customFormat="1" spans="1:8">
      <c r="A4217" s="21" t="s">
        <v>853</v>
      </c>
      <c r="B4217" s="22" t="s">
        <v>854</v>
      </c>
      <c r="C4217" s="23" t="s">
        <v>5852</v>
      </c>
      <c r="D4217" s="22">
        <v>5</v>
      </c>
      <c r="E4217" s="22" t="str">
        <f>VLOOKUP(A4217,[4]技术合作!$1:$1048576,3,FALSE)</f>
        <v>安徽省合肥市</v>
      </c>
      <c r="F4217" s="21" t="s">
        <v>5854</v>
      </c>
      <c r="G4217" s="21" t="s">
        <v>853</v>
      </c>
      <c r="H4217" s="24"/>
    </row>
    <row r="4218" s="1" customFormat="1" spans="1:8">
      <c r="A4218" s="21" t="s">
        <v>853</v>
      </c>
      <c r="B4218" s="22" t="s">
        <v>854</v>
      </c>
      <c r="C4218" s="23" t="s">
        <v>5852</v>
      </c>
      <c r="D4218" s="22">
        <v>5</v>
      </c>
      <c r="E4218" s="22" t="str">
        <f>VLOOKUP(A4218,[4]技术合作!$1:$1048576,3,FALSE)</f>
        <v>安徽省合肥市</v>
      </c>
      <c r="F4218" s="21" t="s">
        <v>5855</v>
      </c>
      <c r="G4218" s="21" t="s">
        <v>853</v>
      </c>
      <c r="H4218" s="24"/>
    </row>
    <row r="4219" s="1" customFormat="1" spans="1:8">
      <c r="A4219" s="21" t="s">
        <v>853</v>
      </c>
      <c r="B4219" s="22" t="s">
        <v>854</v>
      </c>
      <c r="C4219" s="23" t="s">
        <v>5852</v>
      </c>
      <c r="D4219" s="22">
        <v>5</v>
      </c>
      <c r="E4219" s="22" t="str">
        <f>VLOOKUP(A4219,[4]技术合作!$1:$1048576,3,FALSE)</f>
        <v>安徽省合肥市</v>
      </c>
      <c r="F4219" s="21" t="s">
        <v>5856</v>
      </c>
      <c r="G4219" s="21" t="s">
        <v>853</v>
      </c>
      <c r="H4219" s="24"/>
    </row>
    <row r="4220" s="1" customFormat="1" spans="1:8">
      <c r="A4220" s="21" t="s">
        <v>853</v>
      </c>
      <c r="B4220" s="22" t="s">
        <v>854</v>
      </c>
      <c r="C4220" s="23" t="s">
        <v>5852</v>
      </c>
      <c r="D4220" s="22">
        <v>5</v>
      </c>
      <c r="E4220" s="22" t="str">
        <f>VLOOKUP(A4220,[4]技术合作!$1:$1048576,3,FALSE)</f>
        <v>安徽省合肥市</v>
      </c>
      <c r="F4220" s="21" t="s">
        <v>5857</v>
      </c>
      <c r="G4220" s="21" t="s">
        <v>853</v>
      </c>
      <c r="H4220" s="24"/>
    </row>
    <row r="4221" s="1" customFormat="1" spans="1:8">
      <c r="A4221" s="21" t="s">
        <v>856</v>
      </c>
      <c r="B4221" s="22" t="s">
        <v>857</v>
      </c>
      <c r="C4221" s="23" t="s">
        <v>5858</v>
      </c>
      <c r="D4221" s="22">
        <v>44</v>
      </c>
      <c r="E4221" s="22" t="str">
        <f>VLOOKUP(A4221,[4]技术合作!$1:$1048576,3,FALSE)</f>
        <v>广东省深圳市</v>
      </c>
      <c r="F4221" s="21" t="s">
        <v>5859</v>
      </c>
      <c r="G4221" s="21" t="s">
        <v>856</v>
      </c>
      <c r="H4221" s="24"/>
    </row>
    <row r="4222" s="1" customFormat="1" spans="1:8">
      <c r="A4222" s="21" t="s">
        <v>856</v>
      </c>
      <c r="B4222" s="22" t="s">
        <v>857</v>
      </c>
      <c r="C4222" s="23" t="s">
        <v>5858</v>
      </c>
      <c r="D4222" s="22">
        <v>44</v>
      </c>
      <c r="E4222" s="22" t="str">
        <f>VLOOKUP(A4222,[4]技术合作!$1:$1048576,3,FALSE)</f>
        <v>广东省深圳市</v>
      </c>
      <c r="F4222" s="21" t="s">
        <v>5860</v>
      </c>
      <c r="G4222" s="21" t="s">
        <v>856</v>
      </c>
      <c r="H4222" s="24"/>
    </row>
    <row r="4223" s="1" customFormat="1" spans="1:8">
      <c r="A4223" s="21" t="s">
        <v>856</v>
      </c>
      <c r="B4223" s="22" t="s">
        <v>857</v>
      </c>
      <c r="C4223" s="23" t="s">
        <v>5858</v>
      </c>
      <c r="D4223" s="22">
        <v>44</v>
      </c>
      <c r="E4223" s="22" t="str">
        <f>VLOOKUP(A4223,[4]技术合作!$1:$1048576,3,FALSE)</f>
        <v>广东省深圳市</v>
      </c>
      <c r="F4223" s="21" t="s">
        <v>5861</v>
      </c>
      <c r="G4223" s="21" t="s">
        <v>856</v>
      </c>
      <c r="H4223" s="24"/>
    </row>
    <row r="4224" s="1" customFormat="1" spans="1:8">
      <c r="A4224" s="21" t="s">
        <v>856</v>
      </c>
      <c r="B4224" s="22" t="s">
        <v>857</v>
      </c>
      <c r="C4224" s="23" t="s">
        <v>5858</v>
      </c>
      <c r="D4224" s="22">
        <v>44</v>
      </c>
      <c r="E4224" s="22" t="str">
        <f>VLOOKUP(A4224,[4]技术合作!$1:$1048576,3,FALSE)</f>
        <v>广东省深圳市</v>
      </c>
      <c r="F4224" s="21" t="s">
        <v>5862</v>
      </c>
      <c r="G4224" s="21" t="s">
        <v>856</v>
      </c>
      <c r="H4224" s="24"/>
    </row>
    <row r="4225" s="1" customFormat="1" spans="1:8">
      <c r="A4225" s="21" t="s">
        <v>856</v>
      </c>
      <c r="B4225" s="22" t="s">
        <v>857</v>
      </c>
      <c r="C4225" s="23" t="s">
        <v>5858</v>
      </c>
      <c r="D4225" s="22">
        <v>44</v>
      </c>
      <c r="E4225" s="22" t="str">
        <f>VLOOKUP(A4225,[4]技术合作!$1:$1048576,3,FALSE)</f>
        <v>广东省深圳市</v>
      </c>
      <c r="F4225" s="29" t="s">
        <v>5863</v>
      </c>
      <c r="G4225" s="21" t="s">
        <v>856</v>
      </c>
      <c r="H4225" s="24"/>
    </row>
    <row r="4226" s="1" customFormat="1" spans="1:8">
      <c r="A4226" s="21" t="s">
        <v>856</v>
      </c>
      <c r="B4226" s="22" t="s">
        <v>857</v>
      </c>
      <c r="C4226" s="23" t="s">
        <v>5858</v>
      </c>
      <c r="D4226" s="22">
        <v>44</v>
      </c>
      <c r="E4226" s="22" t="str">
        <f>VLOOKUP(A4226,[4]技术合作!$1:$1048576,3,FALSE)</f>
        <v>广东省深圳市</v>
      </c>
      <c r="F4226" s="21" t="s">
        <v>5864</v>
      </c>
      <c r="G4226" s="21" t="s">
        <v>856</v>
      </c>
      <c r="H4226" s="24"/>
    </row>
    <row r="4227" s="1" customFormat="1" spans="1:8">
      <c r="A4227" s="21" t="s">
        <v>856</v>
      </c>
      <c r="B4227" s="22" t="s">
        <v>857</v>
      </c>
      <c r="C4227" s="23" t="s">
        <v>5858</v>
      </c>
      <c r="D4227" s="22">
        <v>44</v>
      </c>
      <c r="E4227" s="22" t="str">
        <f>VLOOKUP(A4227,[4]技术合作!$1:$1048576,3,FALSE)</f>
        <v>广东省深圳市</v>
      </c>
      <c r="F4227" s="21" t="s">
        <v>5865</v>
      </c>
      <c r="G4227" s="21" t="s">
        <v>856</v>
      </c>
      <c r="H4227" s="24"/>
    </row>
    <row r="4228" s="1" customFormat="1" spans="1:8">
      <c r="A4228" s="21" t="s">
        <v>856</v>
      </c>
      <c r="B4228" s="22" t="s">
        <v>857</v>
      </c>
      <c r="C4228" s="23" t="s">
        <v>5858</v>
      </c>
      <c r="D4228" s="22">
        <v>44</v>
      </c>
      <c r="E4228" s="22" t="str">
        <f>VLOOKUP(A4228,[4]技术合作!$1:$1048576,3,FALSE)</f>
        <v>广东省深圳市</v>
      </c>
      <c r="F4228" s="21" t="s">
        <v>5866</v>
      </c>
      <c r="G4228" s="21" t="s">
        <v>856</v>
      </c>
      <c r="H4228" s="24"/>
    </row>
    <row r="4229" s="1" customFormat="1" spans="1:8">
      <c r="A4229" s="21" t="s">
        <v>856</v>
      </c>
      <c r="B4229" s="22" t="s">
        <v>857</v>
      </c>
      <c r="C4229" s="23" t="s">
        <v>5858</v>
      </c>
      <c r="D4229" s="22">
        <v>44</v>
      </c>
      <c r="E4229" s="22" t="str">
        <f>VLOOKUP(A4229,[4]技术合作!$1:$1048576,3,FALSE)</f>
        <v>广东省深圳市</v>
      </c>
      <c r="F4229" s="21" t="s">
        <v>5867</v>
      </c>
      <c r="G4229" s="21" t="s">
        <v>856</v>
      </c>
      <c r="H4229" s="24"/>
    </row>
    <row r="4230" s="1" customFormat="1" spans="1:8">
      <c r="A4230" s="21" t="s">
        <v>856</v>
      </c>
      <c r="B4230" s="22" t="s">
        <v>857</v>
      </c>
      <c r="C4230" s="23" t="s">
        <v>5858</v>
      </c>
      <c r="D4230" s="22">
        <v>44</v>
      </c>
      <c r="E4230" s="22" t="str">
        <f>VLOOKUP(A4230,[4]技术合作!$1:$1048576,3,FALSE)</f>
        <v>广东省深圳市</v>
      </c>
      <c r="F4230" s="21" t="s">
        <v>5868</v>
      </c>
      <c r="G4230" s="21" t="s">
        <v>856</v>
      </c>
      <c r="H4230" s="24"/>
    </row>
    <row r="4231" s="1" customFormat="1" spans="1:8">
      <c r="A4231" s="21" t="s">
        <v>856</v>
      </c>
      <c r="B4231" s="22" t="s">
        <v>857</v>
      </c>
      <c r="C4231" s="23" t="s">
        <v>5858</v>
      </c>
      <c r="D4231" s="22">
        <v>44</v>
      </c>
      <c r="E4231" s="22" t="str">
        <f>VLOOKUP(A4231,[4]技术合作!$1:$1048576,3,FALSE)</f>
        <v>广东省深圳市</v>
      </c>
      <c r="F4231" s="21" t="s">
        <v>5869</v>
      </c>
      <c r="G4231" s="21" t="s">
        <v>856</v>
      </c>
      <c r="H4231" s="24"/>
    </row>
    <row r="4232" s="1" customFormat="1" spans="1:8">
      <c r="A4232" s="21" t="s">
        <v>856</v>
      </c>
      <c r="B4232" s="22" t="s">
        <v>857</v>
      </c>
      <c r="C4232" s="23" t="s">
        <v>5858</v>
      </c>
      <c r="D4232" s="22">
        <v>44</v>
      </c>
      <c r="E4232" s="22" t="str">
        <f>VLOOKUP(A4232,[4]技术合作!$1:$1048576,3,FALSE)</f>
        <v>广东省深圳市</v>
      </c>
      <c r="F4232" s="21" t="s">
        <v>5870</v>
      </c>
      <c r="G4232" s="21" t="s">
        <v>856</v>
      </c>
      <c r="H4232" s="24"/>
    </row>
    <row r="4233" s="1" customFormat="1" spans="1:8">
      <c r="A4233" s="21" t="s">
        <v>856</v>
      </c>
      <c r="B4233" s="22" t="s">
        <v>857</v>
      </c>
      <c r="C4233" s="23" t="s">
        <v>5858</v>
      </c>
      <c r="D4233" s="22">
        <v>44</v>
      </c>
      <c r="E4233" s="22" t="str">
        <f>VLOOKUP(A4233,[4]技术合作!$1:$1048576,3,FALSE)</f>
        <v>广东省深圳市</v>
      </c>
      <c r="F4233" s="21" t="s">
        <v>5871</v>
      </c>
      <c r="G4233" s="21" t="s">
        <v>856</v>
      </c>
      <c r="H4233" s="24"/>
    </row>
    <row r="4234" s="1" customFormat="1" spans="1:8">
      <c r="A4234" s="21" t="s">
        <v>856</v>
      </c>
      <c r="B4234" s="22" t="s">
        <v>857</v>
      </c>
      <c r="C4234" s="23" t="s">
        <v>5858</v>
      </c>
      <c r="D4234" s="22">
        <v>44</v>
      </c>
      <c r="E4234" s="22" t="str">
        <f>VLOOKUP(A4234,[4]技术合作!$1:$1048576,3,FALSE)</f>
        <v>广东省深圳市</v>
      </c>
      <c r="F4234" s="21" t="s">
        <v>5872</v>
      </c>
      <c r="G4234" s="21" t="s">
        <v>856</v>
      </c>
      <c r="H4234" s="24"/>
    </row>
    <row r="4235" s="1" customFormat="1" spans="1:8">
      <c r="A4235" s="21" t="s">
        <v>856</v>
      </c>
      <c r="B4235" s="22" t="s">
        <v>857</v>
      </c>
      <c r="C4235" s="23" t="s">
        <v>5858</v>
      </c>
      <c r="D4235" s="22">
        <v>44</v>
      </c>
      <c r="E4235" s="22" t="str">
        <f>VLOOKUP(A4235,[4]技术合作!$1:$1048576,3,FALSE)</f>
        <v>广东省深圳市</v>
      </c>
      <c r="F4235" s="21" t="s">
        <v>5873</v>
      </c>
      <c r="G4235" s="21" t="s">
        <v>856</v>
      </c>
      <c r="H4235" s="24"/>
    </row>
    <row r="4236" s="1" customFormat="1" spans="1:8">
      <c r="A4236" s="21" t="s">
        <v>856</v>
      </c>
      <c r="B4236" s="22" t="s">
        <v>857</v>
      </c>
      <c r="C4236" s="23" t="s">
        <v>5858</v>
      </c>
      <c r="D4236" s="22">
        <v>44</v>
      </c>
      <c r="E4236" s="22" t="str">
        <f>VLOOKUP(A4236,[4]技术合作!$1:$1048576,3,FALSE)</f>
        <v>广东省深圳市</v>
      </c>
      <c r="F4236" s="21" t="s">
        <v>5874</v>
      </c>
      <c r="G4236" s="21" t="s">
        <v>856</v>
      </c>
      <c r="H4236" s="24"/>
    </row>
    <row r="4237" s="1" customFormat="1" spans="1:8">
      <c r="A4237" s="21" t="s">
        <v>856</v>
      </c>
      <c r="B4237" s="22" t="s">
        <v>857</v>
      </c>
      <c r="C4237" s="23" t="s">
        <v>5858</v>
      </c>
      <c r="D4237" s="22">
        <v>44</v>
      </c>
      <c r="E4237" s="22" t="str">
        <f>VLOOKUP(A4237,[4]技术合作!$1:$1048576,3,FALSE)</f>
        <v>广东省深圳市</v>
      </c>
      <c r="F4237" s="21" t="s">
        <v>5875</v>
      </c>
      <c r="G4237" s="21" t="s">
        <v>856</v>
      </c>
      <c r="H4237" s="24"/>
    </row>
    <row r="4238" s="1" customFormat="1" spans="1:8">
      <c r="A4238" s="21" t="s">
        <v>856</v>
      </c>
      <c r="B4238" s="22" t="s">
        <v>857</v>
      </c>
      <c r="C4238" s="23" t="s">
        <v>5858</v>
      </c>
      <c r="D4238" s="22">
        <v>44</v>
      </c>
      <c r="E4238" s="22" t="str">
        <f>VLOOKUP(A4238,[4]技术合作!$1:$1048576,3,FALSE)</f>
        <v>广东省深圳市</v>
      </c>
      <c r="F4238" s="29" t="s">
        <v>5876</v>
      </c>
      <c r="G4238" s="21" t="s">
        <v>856</v>
      </c>
      <c r="H4238" s="24"/>
    </row>
    <row r="4239" s="1" customFormat="1" spans="1:8">
      <c r="A4239" s="21" t="s">
        <v>856</v>
      </c>
      <c r="B4239" s="22" t="s">
        <v>857</v>
      </c>
      <c r="C4239" s="23" t="s">
        <v>5858</v>
      </c>
      <c r="D4239" s="22">
        <v>44</v>
      </c>
      <c r="E4239" s="22" t="str">
        <f>VLOOKUP(A4239,[4]技术合作!$1:$1048576,3,FALSE)</f>
        <v>广东省深圳市</v>
      </c>
      <c r="F4239" s="21" t="s">
        <v>5877</v>
      </c>
      <c r="G4239" s="21" t="s">
        <v>856</v>
      </c>
      <c r="H4239" s="24"/>
    </row>
    <row r="4240" s="1" customFormat="1" spans="1:8">
      <c r="A4240" s="21" t="s">
        <v>856</v>
      </c>
      <c r="B4240" s="22" t="s">
        <v>857</v>
      </c>
      <c r="C4240" s="23" t="s">
        <v>5858</v>
      </c>
      <c r="D4240" s="22">
        <v>44</v>
      </c>
      <c r="E4240" s="22" t="str">
        <f>VLOOKUP(A4240,[4]技术合作!$1:$1048576,3,FALSE)</f>
        <v>广东省深圳市</v>
      </c>
      <c r="F4240" s="21" t="s">
        <v>5878</v>
      </c>
      <c r="G4240" s="21" t="s">
        <v>856</v>
      </c>
      <c r="H4240" s="24"/>
    </row>
    <row r="4241" s="1" customFormat="1" spans="1:8">
      <c r="A4241" s="21" t="s">
        <v>856</v>
      </c>
      <c r="B4241" s="22" t="s">
        <v>857</v>
      </c>
      <c r="C4241" s="23" t="s">
        <v>5858</v>
      </c>
      <c r="D4241" s="22">
        <v>44</v>
      </c>
      <c r="E4241" s="22" t="str">
        <f>VLOOKUP(A4241,[4]技术合作!$1:$1048576,3,FALSE)</f>
        <v>广东省深圳市</v>
      </c>
      <c r="F4241" s="21" t="s">
        <v>5879</v>
      </c>
      <c r="G4241" s="21" t="s">
        <v>856</v>
      </c>
      <c r="H4241" s="24"/>
    </row>
    <row r="4242" s="1" customFormat="1" spans="1:8">
      <c r="A4242" s="21" t="s">
        <v>856</v>
      </c>
      <c r="B4242" s="22" t="s">
        <v>857</v>
      </c>
      <c r="C4242" s="23" t="s">
        <v>5858</v>
      </c>
      <c r="D4242" s="22">
        <v>44</v>
      </c>
      <c r="E4242" s="22" t="str">
        <f>VLOOKUP(A4242,[4]技术合作!$1:$1048576,3,FALSE)</f>
        <v>广东省深圳市</v>
      </c>
      <c r="F4242" s="21" t="s">
        <v>5880</v>
      </c>
      <c r="G4242" s="21" t="s">
        <v>856</v>
      </c>
      <c r="H4242" s="24"/>
    </row>
    <row r="4243" s="1" customFormat="1" spans="1:8">
      <c r="A4243" s="21" t="s">
        <v>856</v>
      </c>
      <c r="B4243" s="22" t="s">
        <v>857</v>
      </c>
      <c r="C4243" s="23" t="s">
        <v>5858</v>
      </c>
      <c r="D4243" s="22">
        <v>44</v>
      </c>
      <c r="E4243" s="22" t="str">
        <f>VLOOKUP(A4243,[4]技术合作!$1:$1048576,3,FALSE)</f>
        <v>广东省深圳市</v>
      </c>
      <c r="F4243" s="21" t="s">
        <v>5881</v>
      </c>
      <c r="G4243" s="21" t="s">
        <v>856</v>
      </c>
      <c r="H4243" s="24"/>
    </row>
    <row r="4244" s="1" customFormat="1" spans="1:8">
      <c r="A4244" s="21" t="s">
        <v>856</v>
      </c>
      <c r="B4244" s="22" t="s">
        <v>857</v>
      </c>
      <c r="C4244" s="23" t="s">
        <v>5858</v>
      </c>
      <c r="D4244" s="22">
        <v>44</v>
      </c>
      <c r="E4244" s="22" t="str">
        <f>VLOOKUP(A4244,[4]技术合作!$1:$1048576,3,FALSE)</f>
        <v>广东省深圳市</v>
      </c>
      <c r="F4244" s="29" t="s">
        <v>5882</v>
      </c>
      <c r="G4244" s="21" t="s">
        <v>856</v>
      </c>
      <c r="H4244" s="24"/>
    </row>
    <row r="4245" s="1" customFormat="1" spans="1:8">
      <c r="A4245" s="21" t="s">
        <v>856</v>
      </c>
      <c r="B4245" s="22" t="s">
        <v>857</v>
      </c>
      <c r="C4245" s="23" t="s">
        <v>5858</v>
      </c>
      <c r="D4245" s="22">
        <v>44</v>
      </c>
      <c r="E4245" s="22" t="str">
        <f>VLOOKUP(A4245,[4]技术合作!$1:$1048576,3,FALSE)</f>
        <v>广东省深圳市</v>
      </c>
      <c r="F4245" s="21" t="s">
        <v>5883</v>
      </c>
      <c r="G4245" s="21" t="s">
        <v>856</v>
      </c>
      <c r="H4245" s="24"/>
    </row>
    <row r="4246" s="1" customFormat="1" spans="1:8">
      <c r="A4246" s="21" t="s">
        <v>856</v>
      </c>
      <c r="B4246" s="22" t="s">
        <v>857</v>
      </c>
      <c r="C4246" s="23" t="s">
        <v>5858</v>
      </c>
      <c r="D4246" s="22">
        <v>44</v>
      </c>
      <c r="E4246" s="22" t="str">
        <f>VLOOKUP(A4246,[4]技术合作!$1:$1048576,3,FALSE)</f>
        <v>广东省深圳市</v>
      </c>
      <c r="F4246" s="21" t="s">
        <v>5884</v>
      </c>
      <c r="G4246" s="21" t="s">
        <v>856</v>
      </c>
      <c r="H4246" s="24"/>
    </row>
    <row r="4247" s="1" customFormat="1" spans="1:8">
      <c r="A4247" s="21" t="s">
        <v>856</v>
      </c>
      <c r="B4247" s="22" t="s">
        <v>857</v>
      </c>
      <c r="C4247" s="23" t="s">
        <v>5858</v>
      </c>
      <c r="D4247" s="22">
        <v>44</v>
      </c>
      <c r="E4247" s="22" t="str">
        <f>VLOOKUP(A4247,[4]技术合作!$1:$1048576,3,FALSE)</f>
        <v>广东省深圳市</v>
      </c>
      <c r="F4247" s="21" t="s">
        <v>5885</v>
      </c>
      <c r="G4247" s="21" t="s">
        <v>856</v>
      </c>
      <c r="H4247" s="24"/>
    </row>
    <row r="4248" s="1" customFormat="1" spans="1:8">
      <c r="A4248" s="21" t="s">
        <v>856</v>
      </c>
      <c r="B4248" s="22" t="s">
        <v>857</v>
      </c>
      <c r="C4248" s="23" t="s">
        <v>5858</v>
      </c>
      <c r="D4248" s="22">
        <v>44</v>
      </c>
      <c r="E4248" s="22" t="str">
        <f>VLOOKUP(A4248,[4]技术合作!$1:$1048576,3,FALSE)</f>
        <v>广东省深圳市</v>
      </c>
      <c r="F4248" s="21" t="s">
        <v>5886</v>
      </c>
      <c r="G4248" s="21" t="s">
        <v>856</v>
      </c>
      <c r="H4248" s="24"/>
    </row>
    <row r="4249" s="1" customFormat="1" spans="1:8">
      <c r="A4249" s="21" t="s">
        <v>856</v>
      </c>
      <c r="B4249" s="22" t="s">
        <v>857</v>
      </c>
      <c r="C4249" s="23" t="s">
        <v>5858</v>
      </c>
      <c r="D4249" s="22">
        <v>44</v>
      </c>
      <c r="E4249" s="22" t="str">
        <f>VLOOKUP(A4249,[4]技术合作!$1:$1048576,3,FALSE)</f>
        <v>广东省深圳市</v>
      </c>
      <c r="F4249" s="29" t="s">
        <v>5887</v>
      </c>
      <c r="G4249" s="21" t="s">
        <v>856</v>
      </c>
      <c r="H4249" s="24"/>
    </row>
    <row r="4250" s="1" customFormat="1" spans="1:8">
      <c r="A4250" s="21" t="s">
        <v>856</v>
      </c>
      <c r="B4250" s="22" t="s">
        <v>857</v>
      </c>
      <c r="C4250" s="23" t="s">
        <v>5858</v>
      </c>
      <c r="D4250" s="22">
        <v>44</v>
      </c>
      <c r="E4250" s="22" t="str">
        <f>VLOOKUP(A4250,[4]技术合作!$1:$1048576,3,FALSE)</f>
        <v>广东省深圳市</v>
      </c>
      <c r="F4250" s="21" t="s">
        <v>5888</v>
      </c>
      <c r="G4250" s="21" t="s">
        <v>856</v>
      </c>
      <c r="H4250" s="24"/>
    </row>
    <row r="4251" s="1" customFormat="1" spans="1:8">
      <c r="A4251" s="21" t="s">
        <v>856</v>
      </c>
      <c r="B4251" s="22" t="s">
        <v>857</v>
      </c>
      <c r="C4251" s="23" t="s">
        <v>5858</v>
      </c>
      <c r="D4251" s="22">
        <v>44</v>
      </c>
      <c r="E4251" s="22" t="str">
        <f>VLOOKUP(A4251,[4]技术合作!$1:$1048576,3,FALSE)</f>
        <v>广东省深圳市</v>
      </c>
      <c r="F4251" s="21" t="s">
        <v>5889</v>
      </c>
      <c r="G4251" s="21" t="s">
        <v>856</v>
      </c>
      <c r="H4251" s="24"/>
    </row>
    <row r="4252" s="1" customFormat="1" spans="1:8">
      <c r="A4252" s="21" t="s">
        <v>856</v>
      </c>
      <c r="B4252" s="22" t="s">
        <v>857</v>
      </c>
      <c r="C4252" s="23" t="s">
        <v>5858</v>
      </c>
      <c r="D4252" s="22">
        <v>44</v>
      </c>
      <c r="E4252" s="22" t="str">
        <f>VLOOKUP(A4252,[4]技术合作!$1:$1048576,3,FALSE)</f>
        <v>广东省深圳市</v>
      </c>
      <c r="F4252" s="21" t="s">
        <v>5890</v>
      </c>
      <c r="G4252" s="21" t="s">
        <v>856</v>
      </c>
      <c r="H4252" s="24"/>
    </row>
    <row r="4253" s="1" customFormat="1" spans="1:8">
      <c r="A4253" s="21" t="s">
        <v>856</v>
      </c>
      <c r="B4253" s="22" t="s">
        <v>857</v>
      </c>
      <c r="C4253" s="23" t="s">
        <v>5858</v>
      </c>
      <c r="D4253" s="22">
        <v>44</v>
      </c>
      <c r="E4253" s="22" t="str">
        <f>VLOOKUP(A4253,[4]技术合作!$1:$1048576,3,FALSE)</f>
        <v>广东省深圳市</v>
      </c>
      <c r="F4253" s="21" t="s">
        <v>5891</v>
      </c>
      <c r="G4253" s="21" t="s">
        <v>856</v>
      </c>
      <c r="H4253" s="24"/>
    </row>
    <row r="4254" s="1" customFormat="1" spans="1:8">
      <c r="A4254" s="21" t="s">
        <v>856</v>
      </c>
      <c r="B4254" s="22" t="s">
        <v>857</v>
      </c>
      <c r="C4254" s="23" t="s">
        <v>5858</v>
      </c>
      <c r="D4254" s="22">
        <v>44</v>
      </c>
      <c r="E4254" s="22" t="str">
        <f>VLOOKUP(A4254,[4]技术合作!$1:$1048576,3,FALSE)</f>
        <v>广东省深圳市</v>
      </c>
      <c r="F4254" s="21" t="s">
        <v>5892</v>
      </c>
      <c r="G4254" s="21" t="s">
        <v>856</v>
      </c>
      <c r="H4254" s="24"/>
    </row>
    <row r="4255" s="1" customFormat="1" spans="1:8">
      <c r="A4255" s="21" t="s">
        <v>856</v>
      </c>
      <c r="B4255" s="22" t="s">
        <v>857</v>
      </c>
      <c r="C4255" s="23" t="s">
        <v>5858</v>
      </c>
      <c r="D4255" s="22">
        <v>44</v>
      </c>
      <c r="E4255" s="22" t="str">
        <f>VLOOKUP(A4255,[4]技术合作!$1:$1048576,3,FALSE)</f>
        <v>广东省深圳市</v>
      </c>
      <c r="F4255" s="21" t="s">
        <v>5893</v>
      </c>
      <c r="G4255" s="21" t="s">
        <v>856</v>
      </c>
      <c r="H4255" s="24"/>
    </row>
    <row r="4256" s="1" customFormat="1" spans="1:8">
      <c r="A4256" s="21" t="s">
        <v>856</v>
      </c>
      <c r="B4256" s="22" t="s">
        <v>857</v>
      </c>
      <c r="C4256" s="23" t="s">
        <v>5858</v>
      </c>
      <c r="D4256" s="22">
        <v>44</v>
      </c>
      <c r="E4256" s="22" t="str">
        <f>VLOOKUP(A4256,[4]技术合作!$1:$1048576,3,FALSE)</f>
        <v>广东省深圳市</v>
      </c>
      <c r="F4256" s="21" t="s">
        <v>5894</v>
      </c>
      <c r="G4256" s="21" t="s">
        <v>856</v>
      </c>
      <c r="H4256" s="24"/>
    </row>
    <row r="4257" s="1" customFormat="1" spans="1:8">
      <c r="A4257" s="21" t="s">
        <v>856</v>
      </c>
      <c r="B4257" s="22" t="s">
        <v>857</v>
      </c>
      <c r="C4257" s="23" t="s">
        <v>5858</v>
      </c>
      <c r="D4257" s="22">
        <v>44</v>
      </c>
      <c r="E4257" s="22" t="str">
        <f>VLOOKUP(A4257,[4]技术合作!$1:$1048576,3,FALSE)</f>
        <v>广东省深圳市</v>
      </c>
      <c r="F4257" s="21" t="s">
        <v>5895</v>
      </c>
      <c r="G4257" s="21" t="s">
        <v>856</v>
      </c>
      <c r="H4257" s="24"/>
    </row>
    <row r="4258" s="1" customFormat="1" spans="1:8">
      <c r="A4258" s="21" t="s">
        <v>856</v>
      </c>
      <c r="B4258" s="22" t="s">
        <v>857</v>
      </c>
      <c r="C4258" s="23" t="s">
        <v>5858</v>
      </c>
      <c r="D4258" s="22">
        <v>44</v>
      </c>
      <c r="E4258" s="22" t="str">
        <f>VLOOKUP(A4258,[4]技术合作!$1:$1048576,3,FALSE)</f>
        <v>广东省深圳市</v>
      </c>
      <c r="F4258" s="21" t="s">
        <v>5896</v>
      </c>
      <c r="G4258" s="21" t="s">
        <v>856</v>
      </c>
      <c r="H4258" s="24"/>
    </row>
    <row r="4259" s="1" customFormat="1" spans="1:8">
      <c r="A4259" s="21" t="s">
        <v>856</v>
      </c>
      <c r="B4259" s="22" t="s">
        <v>857</v>
      </c>
      <c r="C4259" s="23" t="s">
        <v>5858</v>
      </c>
      <c r="D4259" s="22">
        <v>44</v>
      </c>
      <c r="E4259" s="22" t="str">
        <f>VLOOKUP(A4259,[4]技术合作!$1:$1048576,3,FALSE)</f>
        <v>广东省深圳市</v>
      </c>
      <c r="F4259" s="21" t="s">
        <v>5897</v>
      </c>
      <c r="G4259" s="21" t="s">
        <v>856</v>
      </c>
      <c r="H4259" s="24"/>
    </row>
    <row r="4260" s="1" customFormat="1" spans="1:8">
      <c r="A4260" s="21" t="s">
        <v>856</v>
      </c>
      <c r="B4260" s="22" t="s">
        <v>857</v>
      </c>
      <c r="C4260" s="23" t="s">
        <v>5858</v>
      </c>
      <c r="D4260" s="22">
        <v>44</v>
      </c>
      <c r="E4260" s="22" t="str">
        <f>VLOOKUP(A4260,[4]技术合作!$1:$1048576,3,FALSE)</f>
        <v>广东省深圳市</v>
      </c>
      <c r="F4260" s="21" t="s">
        <v>5898</v>
      </c>
      <c r="G4260" s="21" t="s">
        <v>856</v>
      </c>
      <c r="H4260" s="24"/>
    </row>
    <row r="4261" s="1" customFormat="1" spans="1:8">
      <c r="A4261" s="21" t="s">
        <v>856</v>
      </c>
      <c r="B4261" s="22" t="s">
        <v>857</v>
      </c>
      <c r="C4261" s="23" t="s">
        <v>5858</v>
      </c>
      <c r="D4261" s="22">
        <v>44</v>
      </c>
      <c r="E4261" s="22" t="str">
        <f>VLOOKUP(A4261,[4]技术合作!$1:$1048576,3,FALSE)</f>
        <v>广东省深圳市</v>
      </c>
      <c r="F4261" s="21" t="s">
        <v>5899</v>
      </c>
      <c r="G4261" s="21" t="s">
        <v>856</v>
      </c>
      <c r="H4261" s="24"/>
    </row>
    <row r="4262" s="1" customFormat="1" spans="1:8">
      <c r="A4262" s="21" t="s">
        <v>856</v>
      </c>
      <c r="B4262" s="22" t="s">
        <v>857</v>
      </c>
      <c r="C4262" s="23" t="s">
        <v>5858</v>
      </c>
      <c r="D4262" s="22">
        <v>44</v>
      </c>
      <c r="E4262" s="22" t="str">
        <f>VLOOKUP(A4262,[4]技术合作!$1:$1048576,3,FALSE)</f>
        <v>广东省深圳市</v>
      </c>
      <c r="F4262" s="21" t="s">
        <v>5900</v>
      </c>
      <c r="G4262" s="21" t="s">
        <v>856</v>
      </c>
      <c r="H4262" s="24"/>
    </row>
    <row r="4263" s="1" customFormat="1" spans="1:8">
      <c r="A4263" s="21" t="s">
        <v>856</v>
      </c>
      <c r="B4263" s="22" t="s">
        <v>857</v>
      </c>
      <c r="C4263" s="23" t="s">
        <v>5858</v>
      </c>
      <c r="D4263" s="22">
        <v>44</v>
      </c>
      <c r="E4263" s="22" t="str">
        <f>VLOOKUP(A4263,[4]技术合作!$1:$1048576,3,FALSE)</f>
        <v>广东省深圳市</v>
      </c>
      <c r="F4263" s="21" t="s">
        <v>5901</v>
      </c>
      <c r="G4263" s="21" t="s">
        <v>856</v>
      </c>
      <c r="H4263" s="24"/>
    </row>
    <row r="4264" s="1" customFormat="1" spans="1:8">
      <c r="A4264" s="21" t="s">
        <v>856</v>
      </c>
      <c r="B4264" s="22" t="s">
        <v>857</v>
      </c>
      <c r="C4264" s="23" t="s">
        <v>5858</v>
      </c>
      <c r="D4264" s="22">
        <v>44</v>
      </c>
      <c r="E4264" s="22" t="str">
        <f>VLOOKUP(A4264,[4]技术合作!$1:$1048576,3,FALSE)</f>
        <v>广东省深圳市</v>
      </c>
      <c r="F4264" s="21" t="s">
        <v>5902</v>
      </c>
      <c r="G4264" s="21" t="s">
        <v>856</v>
      </c>
      <c r="H4264" s="24"/>
    </row>
    <row r="4265" s="1" customFormat="1" spans="1:8">
      <c r="A4265" s="21" t="s">
        <v>859</v>
      </c>
      <c r="B4265" s="22" t="s">
        <v>860</v>
      </c>
      <c r="C4265" s="23" t="s">
        <v>5903</v>
      </c>
      <c r="D4265" s="22">
        <v>6</v>
      </c>
      <c r="E4265" s="22" t="str">
        <f>VLOOKUP(A4265,[4]技术合作!$1:$1048576,3,FALSE)</f>
        <v>上海市</v>
      </c>
      <c r="F4265" s="21" t="s">
        <v>5904</v>
      </c>
      <c r="G4265" s="21" t="s">
        <v>859</v>
      </c>
      <c r="H4265" s="24"/>
    </row>
    <row r="4266" s="1" customFormat="1" spans="1:8">
      <c r="A4266" s="21" t="s">
        <v>859</v>
      </c>
      <c r="B4266" s="22" t="s">
        <v>860</v>
      </c>
      <c r="C4266" s="23" t="s">
        <v>5903</v>
      </c>
      <c r="D4266" s="22">
        <v>6</v>
      </c>
      <c r="E4266" s="22" t="str">
        <f>VLOOKUP(A4266,[4]技术合作!$1:$1048576,3,FALSE)</f>
        <v>上海市</v>
      </c>
      <c r="F4266" s="21" t="s">
        <v>5905</v>
      </c>
      <c r="G4266" s="21" t="s">
        <v>859</v>
      </c>
      <c r="H4266" s="24"/>
    </row>
    <row r="4267" s="1" customFormat="1" spans="1:8">
      <c r="A4267" s="21" t="s">
        <v>859</v>
      </c>
      <c r="B4267" s="22" t="s">
        <v>860</v>
      </c>
      <c r="C4267" s="23" t="s">
        <v>5903</v>
      </c>
      <c r="D4267" s="22">
        <v>6</v>
      </c>
      <c r="E4267" s="22" t="str">
        <f>VLOOKUP(A4267,[4]技术合作!$1:$1048576,3,FALSE)</f>
        <v>上海市</v>
      </c>
      <c r="F4267" s="21" t="s">
        <v>5906</v>
      </c>
      <c r="G4267" s="21" t="s">
        <v>859</v>
      </c>
      <c r="H4267" s="24"/>
    </row>
    <row r="4268" s="1" customFormat="1" spans="1:8">
      <c r="A4268" s="21" t="s">
        <v>859</v>
      </c>
      <c r="B4268" s="22" t="s">
        <v>860</v>
      </c>
      <c r="C4268" s="23" t="s">
        <v>5903</v>
      </c>
      <c r="D4268" s="22">
        <v>6</v>
      </c>
      <c r="E4268" s="22" t="str">
        <f>VLOOKUP(A4268,[4]技术合作!$1:$1048576,3,FALSE)</f>
        <v>上海市</v>
      </c>
      <c r="F4268" s="21" t="s">
        <v>5907</v>
      </c>
      <c r="G4268" s="21" t="s">
        <v>859</v>
      </c>
      <c r="H4268" s="24"/>
    </row>
    <row r="4269" s="1" customFormat="1" spans="1:8">
      <c r="A4269" s="21" t="s">
        <v>859</v>
      </c>
      <c r="B4269" s="22" t="s">
        <v>860</v>
      </c>
      <c r="C4269" s="23" t="s">
        <v>5903</v>
      </c>
      <c r="D4269" s="22">
        <v>6</v>
      </c>
      <c r="E4269" s="22" t="str">
        <f>VLOOKUP(A4269,[4]技术合作!$1:$1048576,3,FALSE)</f>
        <v>上海市</v>
      </c>
      <c r="F4269" s="21" t="s">
        <v>5908</v>
      </c>
      <c r="G4269" s="21" t="s">
        <v>859</v>
      </c>
      <c r="H4269" s="24"/>
    </row>
    <row r="4270" s="1" customFormat="1" spans="1:8">
      <c r="A4270" s="21" t="s">
        <v>859</v>
      </c>
      <c r="B4270" s="22" t="s">
        <v>860</v>
      </c>
      <c r="C4270" s="23" t="s">
        <v>5903</v>
      </c>
      <c r="D4270" s="22">
        <v>6</v>
      </c>
      <c r="E4270" s="22" t="str">
        <f>VLOOKUP(A4270,[4]技术合作!$1:$1048576,3,FALSE)</f>
        <v>上海市</v>
      </c>
      <c r="F4270" s="21" t="s">
        <v>5909</v>
      </c>
      <c r="G4270" s="21" t="s">
        <v>859</v>
      </c>
      <c r="H4270" s="24"/>
    </row>
    <row r="4271" s="1" customFormat="1" spans="1:8">
      <c r="A4271" s="21" t="s">
        <v>862</v>
      </c>
      <c r="B4271" s="22" t="s">
        <v>863</v>
      </c>
      <c r="C4271" s="23" t="s">
        <v>5317</v>
      </c>
      <c r="D4271" s="22">
        <v>28</v>
      </c>
      <c r="E4271" s="22" t="str">
        <f>VLOOKUP(A4271,[4]技术合作!$1:$1048576,3,FALSE)</f>
        <v>湖北省武汉市</v>
      </c>
      <c r="F4271" s="21" t="s">
        <v>5910</v>
      </c>
      <c r="G4271" s="21" t="s">
        <v>862</v>
      </c>
      <c r="H4271" s="24"/>
    </row>
    <row r="4272" s="1" customFormat="1" spans="1:8">
      <c r="A4272" s="21" t="s">
        <v>862</v>
      </c>
      <c r="B4272" s="22" t="s">
        <v>863</v>
      </c>
      <c r="C4272" s="23" t="s">
        <v>5317</v>
      </c>
      <c r="D4272" s="22">
        <v>28</v>
      </c>
      <c r="E4272" s="22" t="str">
        <f>VLOOKUP(A4272,[4]技术合作!$1:$1048576,3,FALSE)</f>
        <v>湖北省武汉市</v>
      </c>
      <c r="F4272" s="21" t="s">
        <v>5911</v>
      </c>
      <c r="G4272" s="21" t="s">
        <v>862</v>
      </c>
      <c r="H4272" s="24"/>
    </row>
    <row r="4273" s="1" customFormat="1" spans="1:8">
      <c r="A4273" s="21" t="s">
        <v>862</v>
      </c>
      <c r="B4273" s="22" t="s">
        <v>863</v>
      </c>
      <c r="C4273" s="23" t="s">
        <v>5317</v>
      </c>
      <c r="D4273" s="22">
        <v>28</v>
      </c>
      <c r="E4273" s="22" t="str">
        <f>VLOOKUP(A4273,[4]技术合作!$1:$1048576,3,FALSE)</f>
        <v>湖北省武汉市</v>
      </c>
      <c r="F4273" s="21" t="s">
        <v>5912</v>
      </c>
      <c r="G4273" s="21" t="s">
        <v>862</v>
      </c>
      <c r="H4273" s="24"/>
    </row>
    <row r="4274" s="1" customFormat="1" spans="1:8">
      <c r="A4274" s="21" t="s">
        <v>862</v>
      </c>
      <c r="B4274" s="22" t="s">
        <v>863</v>
      </c>
      <c r="C4274" s="23" t="s">
        <v>5317</v>
      </c>
      <c r="D4274" s="22">
        <v>28</v>
      </c>
      <c r="E4274" s="22" t="str">
        <f>VLOOKUP(A4274,[4]技术合作!$1:$1048576,3,FALSE)</f>
        <v>湖北省武汉市</v>
      </c>
      <c r="F4274" s="29" t="s">
        <v>5913</v>
      </c>
      <c r="G4274" s="21" t="s">
        <v>862</v>
      </c>
      <c r="H4274" s="24"/>
    </row>
    <row r="4275" s="1" customFormat="1" spans="1:8">
      <c r="A4275" s="21" t="s">
        <v>862</v>
      </c>
      <c r="B4275" s="22" t="s">
        <v>863</v>
      </c>
      <c r="C4275" s="23" t="s">
        <v>5317</v>
      </c>
      <c r="D4275" s="22">
        <v>28</v>
      </c>
      <c r="E4275" s="22" t="str">
        <f>VLOOKUP(A4275,[4]技术合作!$1:$1048576,3,FALSE)</f>
        <v>湖北省武汉市</v>
      </c>
      <c r="F4275" s="21" t="s">
        <v>5914</v>
      </c>
      <c r="G4275" s="21" t="s">
        <v>862</v>
      </c>
      <c r="H4275" s="24"/>
    </row>
    <row r="4276" s="1" customFormat="1" spans="1:8">
      <c r="A4276" s="21" t="s">
        <v>862</v>
      </c>
      <c r="B4276" s="22" t="s">
        <v>863</v>
      </c>
      <c r="C4276" s="23" t="s">
        <v>5317</v>
      </c>
      <c r="D4276" s="22">
        <v>28</v>
      </c>
      <c r="E4276" s="22" t="str">
        <f>VLOOKUP(A4276,[4]技术合作!$1:$1048576,3,FALSE)</f>
        <v>湖北省武汉市</v>
      </c>
      <c r="F4276" s="21" t="s">
        <v>5915</v>
      </c>
      <c r="G4276" s="21" t="s">
        <v>862</v>
      </c>
      <c r="H4276" s="24"/>
    </row>
    <row r="4277" s="1" customFormat="1" spans="1:8">
      <c r="A4277" s="21" t="s">
        <v>862</v>
      </c>
      <c r="B4277" s="22" t="s">
        <v>863</v>
      </c>
      <c r="C4277" s="23" t="s">
        <v>5317</v>
      </c>
      <c r="D4277" s="22">
        <v>28</v>
      </c>
      <c r="E4277" s="22" t="str">
        <f>VLOOKUP(A4277,[4]技术合作!$1:$1048576,3,FALSE)</f>
        <v>湖北省武汉市</v>
      </c>
      <c r="F4277" s="21" t="s">
        <v>5916</v>
      </c>
      <c r="G4277" s="21" t="s">
        <v>862</v>
      </c>
      <c r="H4277" s="24"/>
    </row>
    <row r="4278" s="1" customFormat="1" spans="1:8">
      <c r="A4278" s="21" t="s">
        <v>862</v>
      </c>
      <c r="B4278" s="22" t="s">
        <v>863</v>
      </c>
      <c r="C4278" s="23" t="s">
        <v>5317</v>
      </c>
      <c r="D4278" s="22">
        <v>28</v>
      </c>
      <c r="E4278" s="22" t="str">
        <f>VLOOKUP(A4278,[4]技术合作!$1:$1048576,3,FALSE)</f>
        <v>湖北省武汉市</v>
      </c>
      <c r="F4278" s="21" t="s">
        <v>5917</v>
      </c>
      <c r="G4278" s="21" t="s">
        <v>862</v>
      </c>
      <c r="H4278" s="24"/>
    </row>
    <row r="4279" s="1" customFormat="1" spans="1:8">
      <c r="A4279" s="21" t="s">
        <v>862</v>
      </c>
      <c r="B4279" s="22" t="s">
        <v>863</v>
      </c>
      <c r="C4279" s="23" t="s">
        <v>5317</v>
      </c>
      <c r="D4279" s="22">
        <v>28</v>
      </c>
      <c r="E4279" s="22" t="str">
        <f>VLOOKUP(A4279,[4]技术合作!$1:$1048576,3,FALSE)</f>
        <v>湖北省武汉市</v>
      </c>
      <c r="F4279" s="29" t="s">
        <v>5918</v>
      </c>
      <c r="G4279" s="21" t="s">
        <v>862</v>
      </c>
      <c r="H4279" s="24"/>
    </row>
    <row r="4280" s="1" customFormat="1" spans="1:8">
      <c r="A4280" s="21" t="s">
        <v>862</v>
      </c>
      <c r="B4280" s="22" t="s">
        <v>863</v>
      </c>
      <c r="C4280" s="23" t="s">
        <v>5317</v>
      </c>
      <c r="D4280" s="22">
        <v>28</v>
      </c>
      <c r="E4280" s="22" t="str">
        <f>VLOOKUP(A4280,[4]技术合作!$1:$1048576,3,FALSE)</f>
        <v>湖北省武汉市</v>
      </c>
      <c r="F4280" s="21" t="s">
        <v>5919</v>
      </c>
      <c r="G4280" s="21" t="s">
        <v>862</v>
      </c>
      <c r="H4280" s="24"/>
    </row>
    <row r="4281" s="1" customFormat="1" spans="1:8">
      <c r="A4281" s="21" t="s">
        <v>862</v>
      </c>
      <c r="B4281" s="22" t="s">
        <v>863</v>
      </c>
      <c r="C4281" s="23" t="s">
        <v>5317</v>
      </c>
      <c r="D4281" s="22">
        <v>28</v>
      </c>
      <c r="E4281" s="22" t="str">
        <f>VLOOKUP(A4281,[4]技术合作!$1:$1048576,3,FALSE)</f>
        <v>湖北省武汉市</v>
      </c>
      <c r="F4281" s="21" t="s">
        <v>5920</v>
      </c>
      <c r="G4281" s="21" t="s">
        <v>862</v>
      </c>
      <c r="H4281" s="24"/>
    </row>
    <row r="4282" s="1" customFormat="1" spans="1:8">
      <c r="A4282" s="21" t="s">
        <v>862</v>
      </c>
      <c r="B4282" s="22" t="s">
        <v>863</v>
      </c>
      <c r="C4282" s="23" t="s">
        <v>5317</v>
      </c>
      <c r="D4282" s="22">
        <v>28</v>
      </c>
      <c r="E4282" s="22" t="str">
        <f>VLOOKUP(A4282,[4]技术合作!$1:$1048576,3,FALSE)</f>
        <v>湖北省武汉市</v>
      </c>
      <c r="F4282" s="21" t="s">
        <v>5921</v>
      </c>
      <c r="G4282" s="21" t="s">
        <v>862</v>
      </c>
      <c r="H4282" s="24"/>
    </row>
    <row r="4283" s="1" customFormat="1" spans="1:8">
      <c r="A4283" s="21" t="s">
        <v>862</v>
      </c>
      <c r="B4283" s="22" t="s">
        <v>863</v>
      </c>
      <c r="C4283" s="23" t="s">
        <v>5317</v>
      </c>
      <c r="D4283" s="22">
        <v>28</v>
      </c>
      <c r="E4283" s="22" t="str">
        <f>VLOOKUP(A4283,[4]技术合作!$1:$1048576,3,FALSE)</f>
        <v>湖北省武汉市</v>
      </c>
      <c r="F4283" s="21" t="s">
        <v>5922</v>
      </c>
      <c r="G4283" s="21" t="s">
        <v>862</v>
      </c>
      <c r="H4283" s="24"/>
    </row>
    <row r="4284" s="1" customFormat="1" spans="1:8">
      <c r="A4284" s="21" t="s">
        <v>862</v>
      </c>
      <c r="B4284" s="22" t="s">
        <v>863</v>
      </c>
      <c r="C4284" s="23" t="s">
        <v>5317</v>
      </c>
      <c r="D4284" s="22">
        <v>28</v>
      </c>
      <c r="E4284" s="22" t="str">
        <f>VLOOKUP(A4284,[4]技术合作!$1:$1048576,3,FALSE)</f>
        <v>湖北省武汉市</v>
      </c>
      <c r="F4284" s="21" t="s">
        <v>5923</v>
      </c>
      <c r="G4284" s="21" t="s">
        <v>862</v>
      </c>
      <c r="H4284" s="24"/>
    </row>
    <row r="4285" s="1" customFormat="1" spans="1:8">
      <c r="A4285" s="21" t="s">
        <v>862</v>
      </c>
      <c r="B4285" s="22" t="s">
        <v>863</v>
      </c>
      <c r="C4285" s="23" t="s">
        <v>5317</v>
      </c>
      <c r="D4285" s="22">
        <v>28</v>
      </c>
      <c r="E4285" s="22" t="str">
        <f>VLOOKUP(A4285,[4]技术合作!$1:$1048576,3,FALSE)</f>
        <v>湖北省武汉市</v>
      </c>
      <c r="F4285" s="21" t="s">
        <v>5924</v>
      </c>
      <c r="G4285" s="21" t="s">
        <v>862</v>
      </c>
      <c r="H4285" s="24"/>
    </row>
    <row r="4286" s="1" customFormat="1" spans="1:8">
      <c r="A4286" s="21" t="s">
        <v>862</v>
      </c>
      <c r="B4286" s="22" t="s">
        <v>863</v>
      </c>
      <c r="C4286" s="23" t="s">
        <v>5317</v>
      </c>
      <c r="D4286" s="22">
        <v>28</v>
      </c>
      <c r="E4286" s="22" t="str">
        <f>VLOOKUP(A4286,[4]技术合作!$1:$1048576,3,FALSE)</f>
        <v>湖北省武汉市</v>
      </c>
      <c r="F4286" s="21" t="s">
        <v>5925</v>
      </c>
      <c r="G4286" s="21" t="s">
        <v>862</v>
      </c>
      <c r="H4286" s="24"/>
    </row>
    <row r="4287" s="1" customFormat="1" spans="1:8">
      <c r="A4287" s="21" t="s">
        <v>862</v>
      </c>
      <c r="B4287" s="22" t="s">
        <v>863</v>
      </c>
      <c r="C4287" s="23" t="s">
        <v>5317</v>
      </c>
      <c r="D4287" s="22">
        <v>28</v>
      </c>
      <c r="E4287" s="22" t="str">
        <f>VLOOKUP(A4287,[4]技术合作!$1:$1048576,3,FALSE)</f>
        <v>湖北省武汉市</v>
      </c>
      <c r="F4287" s="21" t="s">
        <v>5926</v>
      </c>
      <c r="G4287" s="21" t="s">
        <v>862</v>
      </c>
      <c r="H4287" s="24"/>
    </row>
    <row r="4288" s="1" customFormat="1" spans="1:8">
      <c r="A4288" s="21" t="s">
        <v>862</v>
      </c>
      <c r="B4288" s="22" t="s">
        <v>863</v>
      </c>
      <c r="C4288" s="23" t="s">
        <v>5317</v>
      </c>
      <c r="D4288" s="22">
        <v>28</v>
      </c>
      <c r="E4288" s="22" t="str">
        <f>VLOOKUP(A4288,[4]技术合作!$1:$1048576,3,FALSE)</f>
        <v>湖北省武汉市</v>
      </c>
      <c r="F4288" s="21" t="s">
        <v>5927</v>
      </c>
      <c r="G4288" s="21" t="s">
        <v>862</v>
      </c>
      <c r="H4288" s="24"/>
    </row>
    <row r="4289" s="1" customFormat="1" spans="1:8">
      <c r="A4289" s="21" t="s">
        <v>862</v>
      </c>
      <c r="B4289" s="22" t="s">
        <v>863</v>
      </c>
      <c r="C4289" s="23" t="s">
        <v>5317</v>
      </c>
      <c r="D4289" s="22">
        <v>28</v>
      </c>
      <c r="E4289" s="22" t="str">
        <f>VLOOKUP(A4289,[4]技术合作!$1:$1048576,3,FALSE)</f>
        <v>湖北省武汉市</v>
      </c>
      <c r="F4289" s="21" t="s">
        <v>5928</v>
      </c>
      <c r="G4289" s="21" t="s">
        <v>862</v>
      </c>
      <c r="H4289" s="24"/>
    </row>
    <row r="4290" s="1" customFormat="1" spans="1:8">
      <c r="A4290" s="21" t="s">
        <v>862</v>
      </c>
      <c r="B4290" s="22" t="s">
        <v>863</v>
      </c>
      <c r="C4290" s="23" t="s">
        <v>5317</v>
      </c>
      <c r="D4290" s="22">
        <v>28</v>
      </c>
      <c r="E4290" s="22" t="str">
        <f>VLOOKUP(A4290,[4]技术合作!$1:$1048576,3,FALSE)</f>
        <v>湖北省武汉市</v>
      </c>
      <c r="F4290" s="21" t="s">
        <v>5929</v>
      </c>
      <c r="G4290" s="21" t="s">
        <v>862</v>
      </c>
      <c r="H4290" s="24"/>
    </row>
    <row r="4291" s="1" customFormat="1" spans="1:8">
      <c r="A4291" s="21" t="s">
        <v>862</v>
      </c>
      <c r="B4291" s="22" t="s">
        <v>863</v>
      </c>
      <c r="C4291" s="23" t="s">
        <v>5317</v>
      </c>
      <c r="D4291" s="22">
        <v>28</v>
      </c>
      <c r="E4291" s="22" t="str">
        <f>VLOOKUP(A4291,[4]技术合作!$1:$1048576,3,FALSE)</f>
        <v>湖北省武汉市</v>
      </c>
      <c r="F4291" s="21" t="s">
        <v>5930</v>
      </c>
      <c r="G4291" s="21" t="s">
        <v>862</v>
      </c>
      <c r="H4291" s="24"/>
    </row>
    <row r="4292" s="1" customFormat="1" spans="1:8">
      <c r="A4292" s="21" t="s">
        <v>862</v>
      </c>
      <c r="B4292" s="22" t="s">
        <v>863</v>
      </c>
      <c r="C4292" s="23" t="s">
        <v>5317</v>
      </c>
      <c r="D4292" s="22">
        <v>28</v>
      </c>
      <c r="E4292" s="22" t="str">
        <f>VLOOKUP(A4292,[4]技术合作!$1:$1048576,3,FALSE)</f>
        <v>湖北省武汉市</v>
      </c>
      <c r="F4292" s="21" t="s">
        <v>5931</v>
      </c>
      <c r="G4292" s="21" t="s">
        <v>862</v>
      </c>
      <c r="H4292" s="24"/>
    </row>
    <row r="4293" s="1" customFormat="1" spans="1:8">
      <c r="A4293" s="21" t="s">
        <v>862</v>
      </c>
      <c r="B4293" s="22" t="s">
        <v>863</v>
      </c>
      <c r="C4293" s="23" t="s">
        <v>5317</v>
      </c>
      <c r="D4293" s="22">
        <v>28</v>
      </c>
      <c r="E4293" s="22" t="str">
        <f>VLOOKUP(A4293,[4]技术合作!$1:$1048576,3,FALSE)</f>
        <v>湖北省武汉市</v>
      </c>
      <c r="F4293" s="21" t="s">
        <v>5932</v>
      </c>
      <c r="G4293" s="21" t="s">
        <v>862</v>
      </c>
      <c r="H4293" s="24"/>
    </row>
    <row r="4294" s="1" customFormat="1" spans="1:8">
      <c r="A4294" s="21" t="s">
        <v>862</v>
      </c>
      <c r="B4294" s="22" t="s">
        <v>863</v>
      </c>
      <c r="C4294" s="23" t="s">
        <v>5317</v>
      </c>
      <c r="D4294" s="22">
        <v>28</v>
      </c>
      <c r="E4294" s="22" t="str">
        <f>VLOOKUP(A4294,[4]技术合作!$1:$1048576,3,FALSE)</f>
        <v>湖北省武汉市</v>
      </c>
      <c r="F4294" s="21" t="s">
        <v>5933</v>
      </c>
      <c r="G4294" s="21" t="s">
        <v>862</v>
      </c>
      <c r="H4294" s="24"/>
    </row>
    <row r="4295" s="1" customFormat="1" spans="1:8">
      <c r="A4295" s="21" t="s">
        <v>862</v>
      </c>
      <c r="B4295" s="22" t="s">
        <v>863</v>
      </c>
      <c r="C4295" s="23" t="s">
        <v>5317</v>
      </c>
      <c r="D4295" s="22">
        <v>28</v>
      </c>
      <c r="E4295" s="22" t="str">
        <f>VLOOKUP(A4295,[4]技术合作!$1:$1048576,3,FALSE)</f>
        <v>湖北省武汉市</v>
      </c>
      <c r="F4295" s="21" t="s">
        <v>5934</v>
      </c>
      <c r="G4295" s="21" t="s">
        <v>862</v>
      </c>
      <c r="H4295" s="24"/>
    </row>
    <row r="4296" s="1" customFormat="1" spans="1:8">
      <c r="A4296" s="21" t="s">
        <v>862</v>
      </c>
      <c r="B4296" s="22" t="s">
        <v>863</v>
      </c>
      <c r="C4296" s="23" t="s">
        <v>5317</v>
      </c>
      <c r="D4296" s="22">
        <v>28</v>
      </c>
      <c r="E4296" s="22" t="str">
        <f>VLOOKUP(A4296,[4]技术合作!$1:$1048576,3,FALSE)</f>
        <v>湖北省武汉市</v>
      </c>
      <c r="F4296" s="21" t="s">
        <v>5935</v>
      </c>
      <c r="G4296" s="21" t="s">
        <v>862</v>
      </c>
      <c r="H4296" s="24"/>
    </row>
    <row r="4297" s="1" customFormat="1" spans="1:8">
      <c r="A4297" s="21" t="s">
        <v>862</v>
      </c>
      <c r="B4297" s="22" t="s">
        <v>863</v>
      </c>
      <c r="C4297" s="23" t="s">
        <v>5317</v>
      </c>
      <c r="D4297" s="22">
        <v>28</v>
      </c>
      <c r="E4297" s="22" t="str">
        <f>VLOOKUP(A4297,[4]技术合作!$1:$1048576,3,FALSE)</f>
        <v>湖北省武汉市</v>
      </c>
      <c r="F4297" s="21" t="s">
        <v>5322</v>
      </c>
      <c r="G4297" s="21" t="s">
        <v>862</v>
      </c>
      <c r="H4297" s="24"/>
    </row>
    <row r="4298" s="1" customFormat="1" spans="1:8">
      <c r="A4298" s="21" t="s">
        <v>862</v>
      </c>
      <c r="B4298" s="22" t="s">
        <v>863</v>
      </c>
      <c r="C4298" s="23" t="s">
        <v>5317</v>
      </c>
      <c r="D4298" s="22">
        <v>28</v>
      </c>
      <c r="E4298" s="22" t="str">
        <f>VLOOKUP(A4298,[4]技术合作!$1:$1048576,3,FALSE)</f>
        <v>湖北省武汉市</v>
      </c>
      <c r="F4298" s="21" t="s">
        <v>5936</v>
      </c>
      <c r="G4298" s="21" t="s">
        <v>862</v>
      </c>
      <c r="H4298" s="24"/>
    </row>
    <row r="4299" s="11" customFormat="1" ht="15" spans="1:22">
      <c r="A4299" s="21" t="s">
        <v>865</v>
      </c>
      <c r="B4299" s="22" t="s">
        <v>866</v>
      </c>
      <c r="C4299" s="25" t="s">
        <v>5937</v>
      </c>
      <c r="D4299" s="43">
        <v>2</v>
      </c>
      <c r="E4299" s="22" t="str">
        <f>VLOOKUP(A4299,[4]技术合作!$1:$1048576,3,FALSE)</f>
        <v>江苏省苏州市</v>
      </c>
      <c r="F4299" s="25" t="s">
        <v>5938</v>
      </c>
      <c r="G4299" s="21" t="s">
        <v>865</v>
      </c>
      <c r="H4299" s="24"/>
      <c r="I4299" s="41"/>
      <c r="J4299" s="41"/>
      <c r="K4299" s="41"/>
      <c r="L4299" s="41"/>
      <c r="M4299" s="41"/>
      <c r="N4299" s="41"/>
      <c r="O4299" s="41"/>
      <c r="P4299" s="41"/>
      <c r="Q4299" s="41"/>
      <c r="R4299" s="41"/>
      <c r="S4299" s="41"/>
      <c r="T4299" s="41"/>
      <c r="U4299" s="41"/>
      <c r="V4299" s="41"/>
    </row>
    <row r="4300" s="11" customFormat="1" ht="15" spans="1:22">
      <c r="A4300" s="21" t="s">
        <v>865</v>
      </c>
      <c r="B4300" s="22" t="s">
        <v>866</v>
      </c>
      <c r="C4300" s="25" t="s">
        <v>5937</v>
      </c>
      <c r="D4300" s="43">
        <v>2</v>
      </c>
      <c r="E4300" s="22" t="str">
        <f>VLOOKUP(A4300,[4]技术合作!$1:$1048576,3,FALSE)</f>
        <v>江苏省苏州市</v>
      </c>
      <c r="F4300" s="25" t="s">
        <v>5939</v>
      </c>
      <c r="G4300" s="21" t="s">
        <v>865</v>
      </c>
      <c r="H4300" s="24"/>
      <c r="I4300" s="41"/>
      <c r="J4300" s="41"/>
      <c r="K4300" s="41"/>
      <c r="L4300" s="41"/>
      <c r="M4300" s="41"/>
      <c r="N4300" s="41"/>
      <c r="O4300" s="41"/>
      <c r="P4300" s="41"/>
      <c r="Q4300" s="41"/>
      <c r="R4300" s="41"/>
      <c r="S4300" s="41"/>
      <c r="T4300" s="41"/>
      <c r="U4300" s="41"/>
      <c r="V4300" s="41"/>
    </row>
    <row r="4301" s="11" customFormat="1" ht="15" spans="1:22">
      <c r="A4301" s="21" t="s">
        <v>868</v>
      </c>
      <c r="B4301" s="22" t="s">
        <v>869</v>
      </c>
      <c r="C4301" s="25" t="s">
        <v>5940</v>
      </c>
      <c r="D4301" s="43">
        <v>22</v>
      </c>
      <c r="E4301" s="22" t="str">
        <f>VLOOKUP(A4301,[4]技术合作!$1:$1048576,3,FALSE)</f>
        <v>天津市</v>
      </c>
      <c r="F4301" s="25" t="s">
        <v>5941</v>
      </c>
      <c r="G4301" s="21" t="s">
        <v>868</v>
      </c>
      <c r="H4301" s="24"/>
      <c r="I4301" s="41"/>
      <c r="J4301" s="41"/>
      <c r="K4301" s="41"/>
      <c r="L4301" s="41"/>
      <c r="M4301" s="41"/>
      <c r="N4301" s="41"/>
      <c r="O4301" s="41"/>
      <c r="P4301" s="41"/>
      <c r="Q4301" s="41"/>
      <c r="R4301" s="41"/>
      <c r="S4301" s="41"/>
      <c r="T4301" s="41"/>
      <c r="U4301" s="41"/>
      <c r="V4301" s="41"/>
    </row>
    <row r="4302" s="11" customFormat="1" ht="15" spans="1:22">
      <c r="A4302" s="21" t="s">
        <v>868</v>
      </c>
      <c r="B4302" s="22" t="s">
        <v>869</v>
      </c>
      <c r="C4302" s="25" t="s">
        <v>5940</v>
      </c>
      <c r="D4302" s="43">
        <v>22</v>
      </c>
      <c r="E4302" s="22" t="str">
        <f>VLOOKUP(A4302,[4]技术合作!$1:$1048576,3,FALSE)</f>
        <v>天津市</v>
      </c>
      <c r="F4302" s="25" t="s">
        <v>5942</v>
      </c>
      <c r="G4302" s="21" t="s">
        <v>868</v>
      </c>
      <c r="H4302" s="24"/>
      <c r="I4302" s="41"/>
      <c r="J4302" s="41"/>
      <c r="K4302" s="41"/>
      <c r="L4302" s="41"/>
      <c r="M4302" s="41"/>
      <c r="N4302" s="41"/>
      <c r="O4302" s="41"/>
      <c r="P4302" s="41"/>
      <c r="Q4302" s="41"/>
      <c r="R4302" s="41"/>
      <c r="S4302" s="41"/>
      <c r="T4302" s="41"/>
      <c r="U4302" s="41"/>
      <c r="V4302" s="41"/>
    </row>
    <row r="4303" s="11" customFormat="1" ht="15" spans="1:22">
      <c r="A4303" s="21" t="s">
        <v>868</v>
      </c>
      <c r="B4303" s="22" t="s">
        <v>869</v>
      </c>
      <c r="C4303" s="25" t="s">
        <v>5940</v>
      </c>
      <c r="D4303" s="43">
        <v>22</v>
      </c>
      <c r="E4303" s="22" t="str">
        <f>VLOOKUP(A4303,[4]技术合作!$1:$1048576,3,FALSE)</f>
        <v>天津市</v>
      </c>
      <c r="F4303" s="25" t="s">
        <v>5943</v>
      </c>
      <c r="G4303" s="21" t="s">
        <v>868</v>
      </c>
      <c r="H4303" s="24"/>
      <c r="I4303" s="41"/>
      <c r="J4303" s="41"/>
      <c r="K4303" s="41"/>
      <c r="L4303" s="41"/>
      <c r="M4303" s="41"/>
      <c r="N4303" s="41"/>
      <c r="O4303" s="41"/>
      <c r="P4303" s="41"/>
      <c r="Q4303" s="41"/>
      <c r="R4303" s="41"/>
      <c r="S4303" s="41"/>
      <c r="T4303" s="41"/>
      <c r="U4303" s="41"/>
      <c r="V4303" s="41"/>
    </row>
    <row r="4304" s="11" customFormat="1" ht="15" spans="1:22">
      <c r="A4304" s="21" t="s">
        <v>868</v>
      </c>
      <c r="B4304" s="22" t="s">
        <v>869</v>
      </c>
      <c r="C4304" s="25" t="s">
        <v>5940</v>
      </c>
      <c r="D4304" s="43">
        <v>22</v>
      </c>
      <c r="E4304" s="22" t="str">
        <f>VLOOKUP(A4304,[4]技术合作!$1:$1048576,3,FALSE)</f>
        <v>天津市</v>
      </c>
      <c r="F4304" s="25" t="s">
        <v>5944</v>
      </c>
      <c r="G4304" s="21" t="s">
        <v>868</v>
      </c>
      <c r="H4304" s="24"/>
      <c r="I4304" s="41"/>
      <c r="J4304" s="41"/>
      <c r="K4304" s="41"/>
      <c r="L4304" s="41"/>
      <c r="M4304" s="41"/>
      <c r="N4304" s="41"/>
      <c r="O4304" s="41"/>
      <c r="P4304" s="41"/>
      <c r="Q4304" s="41"/>
      <c r="R4304" s="41"/>
      <c r="S4304" s="41"/>
      <c r="T4304" s="41"/>
      <c r="U4304" s="41"/>
      <c r="V4304" s="41"/>
    </row>
    <row r="4305" s="11" customFormat="1" ht="15" spans="1:22">
      <c r="A4305" s="21" t="s">
        <v>868</v>
      </c>
      <c r="B4305" s="22" t="s">
        <v>869</v>
      </c>
      <c r="C4305" s="25" t="s">
        <v>5940</v>
      </c>
      <c r="D4305" s="43">
        <v>22</v>
      </c>
      <c r="E4305" s="22" t="str">
        <f>VLOOKUP(A4305,[4]技术合作!$1:$1048576,3,FALSE)</f>
        <v>天津市</v>
      </c>
      <c r="F4305" s="25" t="s">
        <v>5945</v>
      </c>
      <c r="G4305" s="21" t="s">
        <v>868</v>
      </c>
      <c r="H4305" s="24"/>
      <c r="I4305" s="41"/>
      <c r="J4305" s="41"/>
      <c r="K4305" s="41"/>
      <c r="L4305" s="41"/>
      <c r="M4305" s="41"/>
      <c r="N4305" s="41"/>
      <c r="O4305" s="41"/>
      <c r="P4305" s="41"/>
      <c r="Q4305" s="41"/>
      <c r="R4305" s="41"/>
      <c r="S4305" s="41"/>
      <c r="T4305" s="41"/>
      <c r="U4305" s="41"/>
      <c r="V4305" s="41"/>
    </row>
    <row r="4306" s="11" customFormat="1" ht="15" spans="1:22">
      <c r="A4306" s="21" t="s">
        <v>868</v>
      </c>
      <c r="B4306" s="22" t="s">
        <v>869</v>
      </c>
      <c r="C4306" s="25" t="s">
        <v>5940</v>
      </c>
      <c r="D4306" s="43">
        <v>22</v>
      </c>
      <c r="E4306" s="22" t="str">
        <f>VLOOKUP(A4306,[4]技术合作!$1:$1048576,3,FALSE)</f>
        <v>天津市</v>
      </c>
      <c r="F4306" s="25" t="s">
        <v>5946</v>
      </c>
      <c r="G4306" s="21" t="s">
        <v>868</v>
      </c>
      <c r="H4306" s="24"/>
      <c r="I4306" s="41"/>
      <c r="J4306" s="41"/>
      <c r="K4306" s="41"/>
      <c r="L4306" s="41"/>
      <c r="M4306" s="41"/>
      <c r="N4306" s="41"/>
      <c r="O4306" s="41"/>
      <c r="P4306" s="41"/>
      <c r="Q4306" s="41"/>
      <c r="R4306" s="41"/>
      <c r="S4306" s="41"/>
      <c r="T4306" s="41"/>
      <c r="U4306" s="41"/>
      <c r="V4306" s="41"/>
    </row>
    <row r="4307" s="11" customFormat="1" ht="15" spans="1:22">
      <c r="A4307" s="21" t="s">
        <v>868</v>
      </c>
      <c r="B4307" s="22" t="s">
        <v>869</v>
      </c>
      <c r="C4307" s="25" t="s">
        <v>5940</v>
      </c>
      <c r="D4307" s="43">
        <v>22</v>
      </c>
      <c r="E4307" s="22" t="str">
        <f>VLOOKUP(A4307,[4]技术合作!$1:$1048576,3,FALSE)</f>
        <v>天津市</v>
      </c>
      <c r="F4307" s="25" t="s">
        <v>5947</v>
      </c>
      <c r="G4307" s="21" t="s">
        <v>868</v>
      </c>
      <c r="H4307" s="24"/>
      <c r="I4307" s="41"/>
      <c r="J4307" s="41"/>
      <c r="K4307" s="41"/>
      <c r="L4307" s="41"/>
      <c r="M4307" s="41"/>
      <c r="N4307" s="41"/>
      <c r="O4307" s="41"/>
      <c r="P4307" s="41"/>
      <c r="Q4307" s="41"/>
      <c r="R4307" s="41"/>
      <c r="S4307" s="41"/>
      <c r="T4307" s="41"/>
      <c r="U4307" s="41"/>
      <c r="V4307" s="41"/>
    </row>
    <row r="4308" s="11" customFormat="1" ht="15" spans="1:22">
      <c r="A4308" s="21" t="s">
        <v>868</v>
      </c>
      <c r="B4308" s="22" t="s">
        <v>869</v>
      </c>
      <c r="C4308" s="25" t="s">
        <v>5940</v>
      </c>
      <c r="D4308" s="43">
        <v>22</v>
      </c>
      <c r="E4308" s="22" t="str">
        <f>VLOOKUP(A4308,[4]技术合作!$1:$1048576,3,FALSE)</f>
        <v>天津市</v>
      </c>
      <c r="F4308" s="25" t="s">
        <v>5948</v>
      </c>
      <c r="G4308" s="21" t="s">
        <v>868</v>
      </c>
      <c r="H4308" s="24"/>
      <c r="I4308" s="41"/>
      <c r="J4308" s="41"/>
      <c r="K4308" s="41"/>
      <c r="L4308" s="41"/>
      <c r="M4308" s="41"/>
      <c r="N4308" s="41"/>
      <c r="O4308" s="41"/>
      <c r="P4308" s="41"/>
      <c r="Q4308" s="41"/>
      <c r="R4308" s="41"/>
      <c r="S4308" s="41"/>
      <c r="T4308" s="41"/>
      <c r="U4308" s="41"/>
      <c r="V4308" s="41"/>
    </row>
    <row r="4309" s="11" customFormat="1" ht="15" spans="1:22">
      <c r="A4309" s="21" t="s">
        <v>868</v>
      </c>
      <c r="B4309" s="22" t="s">
        <v>869</v>
      </c>
      <c r="C4309" s="25" t="s">
        <v>5940</v>
      </c>
      <c r="D4309" s="43">
        <v>22</v>
      </c>
      <c r="E4309" s="22" t="str">
        <f>VLOOKUP(A4309,[4]技术合作!$1:$1048576,3,FALSE)</f>
        <v>天津市</v>
      </c>
      <c r="F4309" s="25" t="s">
        <v>5949</v>
      </c>
      <c r="G4309" s="21" t="s">
        <v>868</v>
      </c>
      <c r="H4309" s="24"/>
      <c r="I4309" s="41"/>
      <c r="J4309" s="41"/>
      <c r="K4309" s="41"/>
      <c r="L4309" s="41"/>
      <c r="M4309" s="41"/>
      <c r="N4309" s="41"/>
      <c r="O4309" s="41"/>
      <c r="P4309" s="41"/>
      <c r="Q4309" s="41"/>
      <c r="R4309" s="41"/>
      <c r="S4309" s="41"/>
      <c r="T4309" s="41"/>
      <c r="U4309" s="41"/>
      <c r="V4309" s="41"/>
    </row>
    <row r="4310" s="11" customFormat="1" ht="15" spans="1:22">
      <c r="A4310" s="21" t="s">
        <v>868</v>
      </c>
      <c r="B4310" s="22" t="s">
        <v>869</v>
      </c>
      <c r="C4310" s="25" t="s">
        <v>5940</v>
      </c>
      <c r="D4310" s="43">
        <v>22</v>
      </c>
      <c r="E4310" s="22" t="str">
        <f>VLOOKUP(A4310,[4]技术合作!$1:$1048576,3,FALSE)</f>
        <v>天津市</v>
      </c>
      <c r="F4310" s="25" t="s">
        <v>5950</v>
      </c>
      <c r="G4310" s="21" t="s">
        <v>868</v>
      </c>
      <c r="H4310" s="24"/>
      <c r="I4310" s="41"/>
      <c r="J4310" s="41"/>
      <c r="K4310" s="41"/>
      <c r="L4310" s="41"/>
      <c r="M4310" s="41"/>
      <c r="N4310" s="41"/>
      <c r="O4310" s="41"/>
      <c r="P4310" s="41"/>
      <c r="Q4310" s="41"/>
      <c r="R4310" s="41"/>
      <c r="S4310" s="41"/>
      <c r="T4310" s="41"/>
      <c r="U4310" s="41"/>
      <c r="V4310" s="41"/>
    </row>
    <row r="4311" s="11" customFormat="1" ht="15" spans="1:22">
      <c r="A4311" s="21" t="s">
        <v>868</v>
      </c>
      <c r="B4311" s="22" t="s">
        <v>869</v>
      </c>
      <c r="C4311" s="25" t="s">
        <v>5940</v>
      </c>
      <c r="D4311" s="43">
        <v>22</v>
      </c>
      <c r="E4311" s="22" t="str">
        <f>VLOOKUP(A4311,[4]技术合作!$1:$1048576,3,FALSE)</f>
        <v>天津市</v>
      </c>
      <c r="F4311" s="25" t="s">
        <v>5951</v>
      </c>
      <c r="G4311" s="21" t="s">
        <v>868</v>
      </c>
      <c r="H4311" s="24"/>
      <c r="I4311" s="41"/>
      <c r="J4311" s="41"/>
      <c r="K4311" s="41"/>
      <c r="L4311" s="41"/>
      <c r="M4311" s="41"/>
      <c r="N4311" s="41"/>
      <c r="O4311" s="41"/>
      <c r="P4311" s="41"/>
      <c r="Q4311" s="41"/>
      <c r="R4311" s="41"/>
      <c r="S4311" s="41"/>
      <c r="T4311" s="41"/>
      <c r="U4311" s="41"/>
      <c r="V4311" s="41"/>
    </row>
    <row r="4312" s="11" customFormat="1" ht="15" spans="1:22">
      <c r="A4312" s="21" t="s">
        <v>868</v>
      </c>
      <c r="B4312" s="22" t="s">
        <v>869</v>
      </c>
      <c r="C4312" s="25" t="s">
        <v>5940</v>
      </c>
      <c r="D4312" s="43">
        <v>22</v>
      </c>
      <c r="E4312" s="22" t="str">
        <f>VLOOKUP(A4312,[4]技术合作!$1:$1048576,3,FALSE)</f>
        <v>天津市</v>
      </c>
      <c r="F4312" s="25" t="s">
        <v>5952</v>
      </c>
      <c r="G4312" s="21" t="s">
        <v>868</v>
      </c>
      <c r="H4312" s="24"/>
      <c r="I4312" s="41"/>
      <c r="J4312" s="41"/>
      <c r="K4312" s="41"/>
      <c r="L4312" s="41"/>
      <c r="M4312" s="41"/>
      <c r="N4312" s="41"/>
      <c r="O4312" s="41"/>
      <c r="P4312" s="41"/>
      <c r="Q4312" s="41"/>
      <c r="R4312" s="41"/>
      <c r="S4312" s="41"/>
      <c r="T4312" s="41"/>
      <c r="U4312" s="41"/>
      <c r="V4312" s="41"/>
    </row>
    <row r="4313" s="11" customFormat="1" ht="15" spans="1:22">
      <c r="A4313" s="21" t="s">
        <v>868</v>
      </c>
      <c r="B4313" s="22" t="s">
        <v>869</v>
      </c>
      <c r="C4313" s="25" t="s">
        <v>5940</v>
      </c>
      <c r="D4313" s="43">
        <v>22</v>
      </c>
      <c r="E4313" s="22" t="str">
        <f>VLOOKUP(A4313,[4]技术合作!$1:$1048576,3,FALSE)</f>
        <v>天津市</v>
      </c>
      <c r="F4313" s="25" t="s">
        <v>5953</v>
      </c>
      <c r="G4313" s="21" t="s">
        <v>868</v>
      </c>
      <c r="H4313" s="24"/>
      <c r="I4313" s="41"/>
      <c r="J4313" s="41"/>
      <c r="K4313" s="41"/>
      <c r="L4313" s="41"/>
      <c r="M4313" s="41"/>
      <c r="N4313" s="41"/>
      <c r="O4313" s="41"/>
      <c r="P4313" s="41"/>
      <c r="Q4313" s="41"/>
      <c r="R4313" s="41"/>
      <c r="S4313" s="41"/>
      <c r="T4313" s="41"/>
      <c r="U4313" s="41"/>
      <c r="V4313" s="41"/>
    </row>
    <row r="4314" s="11" customFormat="1" ht="15" spans="1:22">
      <c r="A4314" s="21" t="s">
        <v>868</v>
      </c>
      <c r="B4314" s="22" t="s">
        <v>869</v>
      </c>
      <c r="C4314" s="25" t="s">
        <v>5940</v>
      </c>
      <c r="D4314" s="43">
        <v>22</v>
      </c>
      <c r="E4314" s="22" t="str">
        <f>VLOOKUP(A4314,[4]技术合作!$1:$1048576,3,FALSE)</f>
        <v>天津市</v>
      </c>
      <c r="F4314" s="25" t="s">
        <v>5954</v>
      </c>
      <c r="G4314" s="21" t="s">
        <v>868</v>
      </c>
      <c r="H4314" s="24"/>
      <c r="I4314" s="41"/>
      <c r="J4314" s="41"/>
      <c r="K4314" s="41"/>
      <c r="L4314" s="41"/>
      <c r="M4314" s="41"/>
      <c r="N4314" s="41"/>
      <c r="O4314" s="41"/>
      <c r="P4314" s="41"/>
      <c r="Q4314" s="41"/>
      <c r="R4314" s="41"/>
      <c r="S4314" s="41"/>
      <c r="T4314" s="41"/>
      <c r="U4314" s="41"/>
      <c r="V4314" s="41"/>
    </row>
    <row r="4315" s="11" customFormat="1" ht="15" spans="1:22">
      <c r="A4315" s="21" t="s">
        <v>868</v>
      </c>
      <c r="B4315" s="22" t="s">
        <v>869</v>
      </c>
      <c r="C4315" s="25" t="s">
        <v>5940</v>
      </c>
      <c r="D4315" s="43">
        <v>22</v>
      </c>
      <c r="E4315" s="22" t="str">
        <f>VLOOKUP(A4315,[4]技术合作!$1:$1048576,3,FALSE)</f>
        <v>天津市</v>
      </c>
      <c r="F4315" s="25" t="s">
        <v>5955</v>
      </c>
      <c r="G4315" s="21" t="s">
        <v>868</v>
      </c>
      <c r="H4315" s="24"/>
      <c r="I4315" s="41"/>
      <c r="J4315" s="41"/>
      <c r="K4315" s="41"/>
      <c r="L4315" s="41"/>
      <c r="M4315" s="41"/>
      <c r="N4315" s="41"/>
      <c r="O4315" s="41"/>
      <c r="P4315" s="41"/>
      <c r="Q4315" s="41"/>
      <c r="R4315" s="41"/>
      <c r="S4315" s="41"/>
      <c r="T4315" s="41"/>
      <c r="U4315" s="41"/>
      <c r="V4315" s="41"/>
    </row>
    <row r="4316" s="11" customFormat="1" ht="15" spans="1:22">
      <c r="A4316" s="21" t="s">
        <v>868</v>
      </c>
      <c r="B4316" s="22" t="s">
        <v>869</v>
      </c>
      <c r="C4316" s="25" t="s">
        <v>5940</v>
      </c>
      <c r="D4316" s="43">
        <v>22</v>
      </c>
      <c r="E4316" s="22" t="str">
        <f>VLOOKUP(A4316,[4]技术合作!$1:$1048576,3,FALSE)</f>
        <v>天津市</v>
      </c>
      <c r="F4316" s="25" t="s">
        <v>5956</v>
      </c>
      <c r="G4316" s="21" t="s">
        <v>868</v>
      </c>
      <c r="H4316" s="24"/>
      <c r="I4316" s="41"/>
      <c r="J4316" s="41"/>
      <c r="K4316" s="41"/>
      <c r="L4316" s="41"/>
      <c r="M4316" s="41"/>
      <c r="N4316" s="41"/>
      <c r="O4316" s="41"/>
      <c r="P4316" s="41"/>
      <c r="Q4316" s="41"/>
      <c r="R4316" s="41"/>
      <c r="S4316" s="41"/>
      <c r="T4316" s="41"/>
      <c r="U4316" s="41"/>
      <c r="V4316" s="41"/>
    </row>
    <row r="4317" s="11" customFormat="1" ht="15" spans="1:22">
      <c r="A4317" s="21" t="s">
        <v>868</v>
      </c>
      <c r="B4317" s="22" t="s">
        <v>869</v>
      </c>
      <c r="C4317" s="25" t="s">
        <v>5940</v>
      </c>
      <c r="D4317" s="43">
        <v>22</v>
      </c>
      <c r="E4317" s="22" t="str">
        <f>VLOOKUP(A4317,[4]技术合作!$1:$1048576,3,FALSE)</f>
        <v>天津市</v>
      </c>
      <c r="F4317" s="25" t="s">
        <v>5957</v>
      </c>
      <c r="G4317" s="21" t="s">
        <v>868</v>
      </c>
      <c r="H4317" s="24"/>
      <c r="I4317" s="41"/>
      <c r="J4317" s="41"/>
      <c r="K4317" s="41"/>
      <c r="L4317" s="41"/>
      <c r="M4317" s="41"/>
      <c r="N4317" s="41"/>
      <c r="O4317" s="41"/>
      <c r="P4317" s="41"/>
      <c r="Q4317" s="41"/>
      <c r="R4317" s="41"/>
      <c r="S4317" s="41"/>
      <c r="T4317" s="41"/>
      <c r="U4317" s="41"/>
      <c r="V4317" s="41"/>
    </row>
    <row r="4318" s="11" customFormat="1" ht="15" spans="1:22">
      <c r="A4318" s="21" t="s">
        <v>868</v>
      </c>
      <c r="B4318" s="22" t="s">
        <v>869</v>
      </c>
      <c r="C4318" s="25" t="s">
        <v>5940</v>
      </c>
      <c r="D4318" s="43">
        <v>22</v>
      </c>
      <c r="E4318" s="22" t="str">
        <f>VLOOKUP(A4318,[4]技术合作!$1:$1048576,3,FALSE)</f>
        <v>天津市</v>
      </c>
      <c r="F4318" s="25" t="s">
        <v>5958</v>
      </c>
      <c r="G4318" s="21" t="s">
        <v>868</v>
      </c>
      <c r="H4318" s="24"/>
      <c r="I4318" s="41"/>
      <c r="J4318" s="41"/>
      <c r="K4318" s="41"/>
      <c r="L4318" s="41"/>
      <c r="M4318" s="41"/>
      <c r="N4318" s="41"/>
      <c r="O4318" s="41"/>
      <c r="P4318" s="41"/>
      <c r="Q4318" s="41"/>
      <c r="R4318" s="41"/>
      <c r="S4318" s="41"/>
      <c r="T4318" s="41"/>
      <c r="U4318" s="41"/>
      <c r="V4318" s="41"/>
    </row>
    <row r="4319" s="11" customFormat="1" ht="15" spans="1:22">
      <c r="A4319" s="21" t="s">
        <v>868</v>
      </c>
      <c r="B4319" s="22" t="s">
        <v>869</v>
      </c>
      <c r="C4319" s="25" t="s">
        <v>5940</v>
      </c>
      <c r="D4319" s="43">
        <v>22</v>
      </c>
      <c r="E4319" s="22" t="str">
        <f>VLOOKUP(A4319,[4]技术合作!$1:$1048576,3,FALSE)</f>
        <v>天津市</v>
      </c>
      <c r="F4319" s="25" t="s">
        <v>5959</v>
      </c>
      <c r="G4319" s="21" t="s">
        <v>868</v>
      </c>
      <c r="H4319" s="24"/>
      <c r="I4319" s="41"/>
      <c r="J4319" s="41"/>
      <c r="K4319" s="41"/>
      <c r="L4319" s="41"/>
      <c r="M4319" s="41"/>
      <c r="N4319" s="41"/>
      <c r="O4319" s="41"/>
      <c r="P4319" s="41"/>
      <c r="Q4319" s="41"/>
      <c r="R4319" s="41"/>
      <c r="S4319" s="41"/>
      <c r="T4319" s="41"/>
      <c r="U4319" s="41"/>
      <c r="V4319" s="41"/>
    </row>
    <row r="4320" s="11" customFormat="1" ht="15" spans="1:22">
      <c r="A4320" s="21" t="s">
        <v>868</v>
      </c>
      <c r="B4320" s="22" t="s">
        <v>869</v>
      </c>
      <c r="C4320" s="25" t="s">
        <v>5940</v>
      </c>
      <c r="D4320" s="43">
        <v>22</v>
      </c>
      <c r="E4320" s="22" t="str">
        <f>VLOOKUP(A4320,[4]技术合作!$1:$1048576,3,FALSE)</f>
        <v>天津市</v>
      </c>
      <c r="F4320" s="25" t="s">
        <v>5960</v>
      </c>
      <c r="G4320" s="21" t="s">
        <v>868</v>
      </c>
      <c r="H4320" s="24"/>
      <c r="I4320" s="41"/>
      <c r="J4320" s="41"/>
      <c r="K4320" s="41"/>
      <c r="L4320" s="41"/>
      <c r="M4320" s="41"/>
      <c r="N4320" s="41"/>
      <c r="O4320" s="41"/>
      <c r="P4320" s="41"/>
      <c r="Q4320" s="41"/>
      <c r="R4320" s="41"/>
      <c r="S4320" s="41"/>
      <c r="T4320" s="41"/>
      <c r="U4320" s="41"/>
      <c r="V4320" s="41"/>
    </row>
    <row r="4321" s="11" customFormat="1" ht="15" spans="1:22">
      <c r="A4321" s="21" t="s">
        <v>868</v>
      </c>
      <c r="B4321" s="22" t="s">
        <v>869</v>
      </c>
      <c r="C4321" s="25" t="s">
        <v>5940</v>
      </c>
      <c r="D4321" s="43">
        <v>22</v>
      </c>
      <c r="E4321" s="22" t="str">
        <f>VLOOKUP(A4321,[4]技术合作!$1:$1048576,3,FALSE)</f>
        <v>天津市</v>
      </c>
      <c r="F4321" s="25" t="s">
        <v>5961</v>
      </c>
      <c r="G4321" s="21" t="s">
        <v>868</v>
      </c>
      <c r="H4321" s="24"/>
      <c r="I4321" s="41"/>
      <c r="J4321" s="41"/>
      <c r="K4321" s="41"/>
      <c r="L4321" s="41"/>
      <c r="M4321" s="41"/>
      <c r="N4321" s="41"/>
      <c r="O4321" s="41"/>
      <c r="P4321" s="41"/>
      <c r="Q4321" s="41"/>
      <c r="R4321" s="41"/>
      <c r="S4321" s="41"/>
      <c r="T4321" s="41"/>
      <c r="U4321" s="41"/>
      <c r="V4321" s="41"/>
    </row>
    <row r="4322" s="11" customFormat="1" ht="15" spans="1:22">
      <c r="A4322" s="21" t="s">
        <v>868</v>
      </c>
      <c r="B4322" s="22" t="s">
        <v>869</v>
      </c>
      <c r="C4322" s="25" t="s">
        <v>5940</v>
      </c>
      <c r="D4322" s="43">
        <v>22</v>
      </c>
      <c r="E4322" s="22" t="str">
        <f>VLOOKUP(A4322,[4]技术合作!$1:$1048576,3,FALSE)</f>
        <v>天津市</v>
      </c>
      <c r="F4322" s="25" t="s">
        <v>5962</v>
      </c>
      <c r="G4322" s="21" t="s">
        <v>868</v>
      </c>
      <c r="H4322" s="24"/>
      <c r="I4322" s="41"/>
      <c r="J4322" s="41"/>
      <c r="K4322" s="41"/>
      <c r="L4322" s="41"/>
      <c r="M4322" s="41"/>
      <c r="N4322" s="41"/>
      <c r="O4322" s="41"/>
      <c r="P4322" s="41"/>
      <c r="Q4322" s="41"/>
      <c r="R4322" s="41"/>
      <c r="S4322" s="41"/>
      <c r="T4322" s="41"/>
      <c r="U4322" s="41"/>
      <c r="V4322" s="41"/>
    </row>
    <row r="4323" s="11" customFormat="1" ht="15" spans="1:22">
      <c r="A4323" s="21" t="s">
        <v>871</v>
      </c>
      <c r="B4323" s="22" t="s">
        <v>872</v>
      </c>
      <c r="C4323" s="25" t="s">
        <v>5963</v>
      </c>
      <c r="D4323" s="43">
        <v>0</v>
      </c>
      <c r="E4323" s="22" t="str">
        <f>VLOOKUP(A4323,[4]技术合作!$1:$1048576,3,FALSE)</f>
        <v>黑龙江省哈尔滨市</v>
      </c>
      <c r="F4323" s="25"/>
      <c r="G4323" s="21" t="s">
        <v>871</v>
      </c>
      <c r="H4323" s="24"/>
      <c r="I4323" s="41"/>
      <c r="J4323" s="41"/>
      <c r="K4323" s="41"/>
      <c r="L4323" s="41"/>
      <c r="M4323" s="41"/>
      <c r="N4323" s="41"/>
      <c r="O4323" s="41"/>
      <c r="P4323" s="41"/>
      <c r="Q4323" s="41"/>
      <c r="R4323" s="41"/>
      <c r="S4323" s="41"/>
      <c r="T4323" s="41"/>
      <c r="U4323" s="41"/>
      <c r="V4323" s="41"/>
    </row>
    <row r="4324" s="11" customFormat="1" ht="15" spans="1:22">
      <c r="A4324" s="21" t="s">
        <v>874</v>
      </c>
      <c r="B4324" s="22" t="s">
        <v>875</v>
      </c>
      <c r="C4324" s="25" t="s">
        <v>5964</v>
      </c>
      <c r="D4324" s="43">
        <v>8</v>
      </c>
      <c r="E4324" s="22" t="str">
        <f>VLOOKUP(A4324,[4]技术合作!$1:$1048576,3,FALSE)</f>
        <v>北京市</v>
      </c>
      <c r="F4324" s="25" t="s">
        <v>5965</v>
      </c>
      <c r="G4324" s="21" t="s">
        <v>874</v>
      </c>
      <c r="H4324" s="24"/>
      <c r="I4324" s="41"/>
      <c r="J4324" s="41"/>
      <c r="K4324" s="41"/>
      <c r="L4324" s="41"/>
      <c r="M4324" s="41"/>
      <c r="N4324" s="41"/>
      <c r="O4324" s="41"/>
      <c r="P4324" s="41"/>
      <c r="Q4324" s="41"/>
      <c r="R4324" s="41"/>
      <c r="S4324" s="41"/>
      <c r="T4324" s="41"/>
      <c r="U4324" s="41"/>
      <c r="V4324" s="41"/>
    </row>
    <row r="4325" s="11" customFormat="1" ht="15" spans="1:22">
      <c r="A4325" s="21" t="s">
        <v>874</v>
      </c>
      <c r="B4325" s="22" t="s">
        <v>875</v>
      </c>
      <c r="C4325" s="25" t="s">
        <v>5964</v>
      </c>
      <c r="D4325" s="43">
        <v>8</v>
      </c>
      <c r="E4325" s="22" t="str">
        <f>VLOOKUP(A4325,[4]技术合作!$1:$1048576,3,FALSE)</f>
        <v>北京市</v>
      </c>
      <c r="F4325" s="25" t="s">
        <v>5966</v>
      </c>
      <c r="G4325" s="21" t="s">
        <v>874</v>
      </c>
      <c r="H4325" s="24"/>
      <c r="I4325" s="41"/>
      <c r="J4325" s="41"/>
      <c r="K4325" s="41"/>
      <c r="L4325" s="41"/>
      <c r="M4325" s="41"/>
      <c r="N4325" s="41"/>
      <c r="O4325" s="41"/>
      <c r="P4325" s="41"/>
      <c r="Q4325" s="41"/>
      <c r="R4325" s="41"/>
      <c r="S4325" s="41"/>
      <c r="T4325" s="41"/>
      <c r="U4325" s="41"/>
      <c r="V4325" s="41"/>
    </row>
    <row r="4326" s="11" customFormat="1" ht="15" spans="1:22">
      <c r="A4326" s="21" t="s">
        <v>874</v>
      </c>
      <c r="B4326" s="22" t="s">
        <v>875</v>
      </c>
      <c r="C4326" s="25" t="s">
        <v>5964</v>
      </c>
      <c r="D4326" s="43">
        <v>8</v>
      </c>
      <c r="E4326" s="22" t="str">
        <f>VLOOKUP(A4326,[4]技术合作!$1:$1048576,3,FALSE)</f>
        <v>北京市</v>
      </c>
      <c r="F4326" s="25" t="s">
        <v>5967</v>
      </c>
      <c r="G4326" s="21" t="s">
        <v>874</v>
      </c>
      <c r="H4326" s="24"/>
      <c r="I4326" s="41"/>
      <c r="J4326" s="41"/>
      <c r="K4326" s="41"/>
      <c r="L4326" s="41"/>
      <c r="M4326" s="41"/>
      <c r="N4326" s="41"/>
      <c r="O4326" s="41"/>
      <c r="P4326" s="41"/>
      <c r="Q4326" s="41"/>
      <c r="R4326" s="41"/>
      <c r="S4326" s="41"/>
      <c r="T4326" s="41"/>
      <c r="U4326" s="41"/>
      <c r="V4326" s="41"/>
    </row>
    <row r="4327" s="11" customFormat="1" ht="15" spans="1:22">
      <c r="A4327" s="21" t="s">
        <v>874</v>
      </c>
      <c r="B4327" s="22" t="s">
        <v>875</v>
      </c>
      <c r="C4327" s="25" t="s">
        <v>5964</v>
      </c>
      <c r="D4327" s="43">
        <v>8</v>
      </c>
      <c r="E4327" s="22" t="str">
        <f>VLOOKUP(A4327,[4]技术合作!$1:$1048576,3,FALSE)</f>
        <v>北京市</v>
      </c>
      <c r="F4327" s="25" t="s">
        <v>5968</v>
      </c>
      <c r="G4327" s="21" t="s">
        <v>874</v>
      </c>
      <c r="H4327" s="24"/>
      <c r="I4327" s="41"/>
      <c r="J4327" s="41"/>
      <c r="K4327" s="41"/>
      <c r="L4327" s="41"/>
      <c r="M4327" s="41"/>
      <c r="N4327" s="41"/>
      <c r="O4327" s="41"/>
      <c r="P4327" s="41"/>
      <c r="Q4327" s="41"/>
      <c r="R4327" s="41"/>
      <c r="S4327" s="41"/>
      <c r="T4327" s="41"/>
      <c r="U4327" s="41"/>
      <c r="V4327" s="41"/>
    </row>
    <row r="4328" s="11" customFormat="1" ht="15" spans="1:22">
      <c r="A4328" s="21" t="s">
        <v>874</v>
      </c>
      <c r="B4328" s="22" t="s">
        <v>875</v>
      </c>
      <c r="C4328" s="25" t="s">
        <v>5964</v>
      </c>
      <c r="D4328" s="43">
        <v>8</v>
      </c>
      <c r="E4328" s="22" t="str">
        <f>VLOOKUP(A4328,[4]技术合作!$1:$1048576,3,FALSE)</f>
        <v>北京市</v>
      </c>
      <c r="F4328" s="25" t="s">
        <v>5969</v>
      </c>
      <c r="G4328" s="21" t="s">
        <v>874</v>
      </c>
      <c r="H4328" s="24"/>
      <c r="I4328" s="41"/>
      <c r="J4328" s="41"/>
      <c r="K4328" s="41"/>
      <c r="L4328" s="41"/>
      <c r="M4328" s="41"/>
      <c r="N4328" s="41"/>
      <c r="O4328" s="41"/>
      <c r="P4328" s="41"/>
      <c r="Q4328" s="41"/>
      <c r="R4328" s="41"/>
      <c r="S4328" s="41"/>
      <c r="T4328" s="41"/>
      <c r="U4328" s="41"/>
      <c r="V4328" s="41"/>
    </row>
    <row r="4329" s="11" customFormat="1" ht="15" spans="1:22">
      <c r="A4329" s="21" t="s">
        <v>874</v>
      </c>
      <c r="B4329" s="22" t="s">
        <v>875</v>
      </c>
      <c r="C4329" s="25" t="s">
        <v>5964</v>
      </c>
      <c r="D4329" s="43">
        <v>8</v>
      </c>
      <c r="E4329" s="22" t="str">
        <f>VLOOKUP(A4329,[4]技术合作!$1:$1048576,3,FALSE)</f>
        <v>北京市</v>
      </c>
      <c r="F4329" s="25" t="s">
        <v>5970</v>
      </c>
      <c r="G4329" s="21" t="s">
        <v>874</v>
      </c>
      <c r="H4329" s="24"/>
      <c r="I4329" s="41"/>
      <c r="J4329" s="41"/>
      <c r="K4329" s="41"/>
      <c r="L4329" s="41"/>
      <c r="M4329" s="41"/>
      <c r="N4329" s="41"/>
      <c r="O4329" s="41"/>
      <c r="P4329" s="41"/>
      <c r="Q4329" s="41"/>
      <c r="R4329" s="41"/>
      <c r="S4329" s="41"/>
      <c r="T4329" s="41"/>
      <c r="U4329" s="41"/>
      <c r="V4329" s="41"/>
    </row>
    <row r="4330" s="11" customFormat="1" ht="15" spans="1:22">
      <c r="A4330" s="21" t="s">
        <v>874</v>
      </c>
      <c r="B4330" s="22" t="s">
        <v>875</v>
      </c>
      <c r="C4330" s="25" t="s">
        <v>5964</v>
      </c>
      <c r="D4330" s="43">
        <v>8</v>
      </c>
      <c r="E4330" s="22" t="str">
        <f>VLOOKUP(A4330,[4]技术合作!$1:$1048576,3,FALSE)</f>
        <v>北京市</v>
      </c>
      <c r="F4330" s="25" t="s">
        <v>5971</v>
      </c>
      <c r="G4330" s="21" t="s">
        <v>874</v>
      </c>
      <c r="H4330" s="24"/>
      <c r="I4330" s="41"/>
      <c r="J4330" s="41"/>
      <c r="K4330" s="41"/>
      <c r="L4330" s="41"/>
      <c r="M4330" s="41"/>
      <c r="N4330" s="41"/>
      <c r="O4330" s="41"/>
      <c r="P4330" s="41"/>
      <c r="Q4330" s="41"/>
      <c r="R4330" s="41"/>
      <c r="S4330" s="41"/>
      <c r="T4330" s="41"/>
      <c r="U4330" s="41"/>
      <c r="V4330" s="41"/>
    </row>
    <row r="4331" s="11" customFormat="1" ht="15" spans="1:22">
      <c r="A4331" s="21" t="s">
        <v>874</v>
      </c>
      <c r="B4331" s="22" t="s">
        <v>875</v>
      </c>
      <c r="C4331" s="25" t="s">
        <v>5964</v>
      </c>
      <c r="D4331" s="43">
        <v>8</v>
      </c>
      <c r="E4331" s="22" t="str">
        <f>VLOOKUP(A4331,[4]技术合作!$1:$1048576,3,FALSE)</f>
        <v>北京市</v>
      </c>
      <c r="F4331" s="25" t="s">
        <v>5972</v>
      </c>
      <c r="G4331" s="21" t="s">
        <v>874</v>
      </c>
      <c r="H4331" s="24"/>
      <c r="I4331" s="41"/>
      <c r="J4331" s="41"/>
      <c r="K4331" s="41"/>
      <c r="L4331" s="41"/>
      <c r="M4331" s="41"/>
      <c r="N4331" s="41"/>
      <c r="O4331" s="41"/>
      <c r="P4331" s="41"/>
      <c r="Q4331" s="41"/>
      <c r="R4331" s="41"/>
      <c r="S4331" s="41"/>
      <c r="T4331" s="41"/>
      <c r="U4331" s="41"/>
      <c r="V4331" s="41"/>
    </row>
    <row r="4332" s="11" customFormat="1" ht="15" spans="1:22">
      <c r="A4332" s="21" t="s">
        <v>877</v>
      </c>
      <c r="B4332" s="22" t="s">
        <v>878</v>
      </c>
      <c r="C4332" s="25" t="s">
        <v>5973</v>
      </c>
      <c r="D4332" s="43">
        <v>15</v>
      </c>
      <c r="E4332" s="22" t="str">
        <f>VLOOKUP(A4332,[4]技术合作!$1:$1048576,3,FALSE)</f>
        <v>江苏省南京市</v>
      </c>
      <c r="F4332" s="25" t="s">
        <v>5974</v>
      </c>
      <c r="G4332" s="21" t="s">
        <v>877</v>
      </c>
      <c r="H4332" s="24"/>
      <c r="I4332" s="41"/>
      <c r="J4332" s="41"/>
      <c r="K4332" s="41"/>
      <c r="L4332" s="41"/>
      <c r="M4332" s="41"/>
      <c r="N4332" s="41"/>
      <c r="O4332" s="41"/>
      <c r="P4332" s="41"/>
      <c r="Q4332" s="41"/>
      <c r="R4332" s="41"/>
      <c r="S4332" s="41"/>
      <c r="T4332" s="41"/>
      <c r="U4332" s="41"/>
      <c r="V4332" s="41"/>
    </row>
    <row r="4333" s="11" customFormat="1" ht="15" spans="1:22">
      <c r="A4333" s="21" t="s">
        <v>877</v>
      </c>
      <c r="B4333" s="22" t="s">
        <v>878</v>
      </c>
      <c r="C4333" s="25" t="s">
        <v>5973</v>
      </c>
      <c r="D4333" s="43">
        <v>15</v>
      </c>
      <c r="E4333" s="22" t="str">
        <f>VLOOKUP(A4333,[4]技术合作!$1:$1048576,3,FALSE)</f>
        <v>江苏省南京市</v>
      </c>
      <c r="F4333" s="25" t="s">
        <v>5975</v>
      </c>
      <c r="G4333" s="21" t="s">
        <v>877</v>
      </c>
      <c r="H4333" s="24"/>
      <c r="I4333" s="41"/>
      <c r="J4333" s="41"/>
      <c r="K4333" s="41"/>
      <c r="L4333" s="41"/>
      <c r="M4333" s="41"/>
      <c r="N4333" s="41"/>
      <c r="O4333" s="41"/>
      <c r="P4333" s="41"/>
      <c r="Q4333" s="41"/>
      <c r="R4333" s="41"/>
      <c r="S4333" s="41"/>
      <c r="T4333" s="41"/>
      <c r="U4333" s="41"/>
      <c r="V4333" s="41"/>
    </row>
    <row r="4334" s="11" customFormat="1" ht="15" spans="1:22">
      <c r="A4334" s="21" t="s">
        <v>877</v>
      </c>
      <c r="B4334" s="22" t="s">
        <v>878</v>
      </c>
      <c r="C4334" s="25" t="s">
        <v>5973</v>
      </c>
      <c r="D4334" s="43">
        <v>15</v>
      </c>
      <c r="E4334" s="22" t="str">
        <f>VLOOKUP(A4334,[4]技术合作!$1:$1048576,3,FALSE)</f>
        <v>江苏省南京市</v>
      </c>
      <c r="F4334" s="25" t="s">
        <v>5976</v>
      </c>
      <c r="G4334" s="21" t="s">
        <v>877</v>
      </c>
      <c r="H4334" s="24"/>
      <c r="I4334" s="41"/>
      <c r="J4334" s="41"/>
      <c r="K4334" s="41"/>
      <c r="L4334" s="41"/>
      <c r="M4334" s="41"/>
      <c r="N4334" s="41"/>
      <c r="O4334" s="41"/>
      <c r="P4334" s="41"/>
      <c r="Q4334" s="41"/>
      <c r="R4334" s="41"/>
      <c r="S4334" s="41"/>
      <c r="T4334" s="41"/>
      <c r="U4334" s="41"/>
      <c r="V4334" s="41"/>
    </row>
    <row r="4335" s="11" customFormat="1" ht="15" spans="1:22">
      <c r="A4335" s="21" t="s">
        <v>877</v>
      </c>
      <c r="B4335" s="22" t="s">
        <v>878</v>
      </c>
      <c r="C4335" s="25" t="s">
        <v>5973</v>
      </c>
      <c r="D4335" s="43">
        <v>15</v>
      </c>
      <c r="E4335" s="22" t="str">
        <f>VLOOKUP(A4335,[4]技术合作!$1:$1048576,3,FALSE)</f>
        <v>江苏省南京市</v>
      </c>
      <c r="F4335" s="25" t="s">
        <v>5977</v>
      </c>
      <c r="G4335" s="21" t="s">
        <v>877</v>
      </c>
      <c r="H4335" s="24"/>
      <c r="I4335" s="41"/>
      <c r="J4335" s="41"/>
      <c r="K4335" s="41"/>
      <c r="L4335" s="41"/>
      <c r="M4335" s="41"/>
      <c r="N4335" s="41"/>
      <c r="O4335" s="41"/>
      <c r="P4335" s="41"/>
      <c r="Q4335" s="41"/>
      <c r="R4335" s="41"/>
      <c r="S4335" s="41"/>
      <c r="T4335" s="41"/>
      <c r="U4335" s="41"/>
      <c r="V4335" s="41"/>
    </row>
    <row r="4336" s="11" customFormat="1" ht="15" spans="1:22">
      <c r="A4336" s="21" t="s">
        <v>877</v>
      </c>
      <c r="B4336" s="22" t="s">
        <v>878</v>
      </c>
      <c r="C4336" s="25" t="s">
        <v>5973</v>
      </c>
      <c r="D4336" s="43">
        <v>15</v>
      </c>
      <c r="E4336" s="22" t="str">
        <f>VLOOKUP(A4336,[4]技术合作!$1:$1048576,3,FALSE)</f>
        <v>江苏省南京市</v>
      </c>
      <c r="F4336" s="25" t="s">
        <v>5978</v>
      </c>
      <c r="G4336" s="21" t="s">
        <v>877</v>
      </c>
      <c r="H4336" s="24"/>
      <c r="I4336" s="41"/>
      <c r="J4336" s="41"/>
      <c r="K4336" s="41"/>
      <c r="L4336" s="41"/>
      <c r="M4336" s="41"/>
      <c r="N4336" s="41"/>
      <c r="O4336" s="41"/>
      <c r="P4336" s="41"/>
      <c r="Q4336" s="41"/>
      <c r="R4336" s="41"/>
      <c r="S4336" s="41"/>
      <c r="T4336" s="41"/>
      <c r="U4336" s="41"/>
      <c r="V4336" s="41"/>
    </row>
    <row r="4337" s="11" customFormat="1" ht="15" spans="1:22">
      <c r="A4337" s="21" t="s">
        <v>877</v>
      </c>
      <c r="B4337" s="22" t="s">
        <v>878</v>
      </c>
      <c r="C4337" s="25" t="s">
        <v>5973</v>
      </c>
      <c r="D4337" s="43">
        <v>15</v>
      </c>
      <c r="E4337" s="22" t="str">
        <f>VLOOKUP(A4337,[4]技术合作!$1:$1048576,3,FALSE)</f>
        <v>江苏省南京市</v>
      </c>
      <c r="F4337" s="25" t="s">
        <v>5979</v>
      </c>
      <c r="G4337" s="21" t="s">
        <v>877</v>
      </c>
      <c r="H4337" s="24"/>
      <c r="I4337" s="41"/>
      <c r="J4337" s="41"/>
      <c r="K4337" s="41"/>
      <c r="L4337" s="41"/>
      <c r="M4337" s="41"/>
      <c r="N4337" s="41"/>
      <c r="O4337" s="41"/>
      <c r="P4337" s="41"/>
      <c r="Q4337" s="41"/>
      <c r="R4337" s="41"/>
      <c r="S4337" s="41"/>
      <c r="T4337" s="41"/>
      <c r="U4337" s="41"/>
      <c r="V4337" s="41"/>
    </row>
    <row r="4338" s="11" customFormat="1" ht="15" spans="1:22">
      <c r="A4338" s="21" t="s">
        <v>877</v>
      </c>
      <c r="B4338" s="22" t="s">
        <v>878</v>
      </c>
      <c r="C4338" s="25" t="s">
        <v>5973</v>
      </c>
      <c r="D4338" s="43">
        <v>15</v>
      </c>
      <c r="E4338" s="22" t="str">
        <f>VLOOKUP(A4338,[4]技术合作!$1:$1048576,3,FALSE)</f>
        <v>江苏省南京市</v>
      </c>
      <c r="F4338" s="25" t="s">
        <v>5980</v>
      </c>
      <c r="G4338" s="21" t="s">
        <v>877</v>
      </c>
      <c r="H4338" s="24"/>
      <c r="I4338" s="41"/>
      <c r="J4338" s="41"/>
      <c r="K4338" s="41"/>
      <c r="L4338" s="41"/>
      <c r="M4338" s="41"/>
      <c r="N4338" s="41"/>
      <c r="O4338" s="41"/>
      <c r="P4338" s="41"/>
      <c r="Q4338" s="41"/>
      <c r="R4338" s="41"/>
      <c r="S4338" s="41"/>
      <c r="T4338" s="41"/>
      <c r="U4338" s="41"/>
      <c r="V4338" s="41"/>
    </row>
    <row r="4339" s="11" customFormat="1" ht="15" spans="1:22">
      <c r="A4339" s="21" t="s">
        <v>877</v>
      </c>
      <c r="B4339" s="22" t="s">
        <v>878</v>
      </c>
      <c r="C4339" s="25" t="s">
        <v>5973</v>
      </c>
      <c r="D4339" s="43">
        <v>15</v>
      </c>
      <c r="E4339" s="22" t="str">
        <f>VLOOKUP(A4339,[4]技术合作!$1:$1048576,3,FALSE)</f>
        <v>江苏省南京市</v>
      </c>
      <c r="F4339" s="25" t="s">
        <v>5981</v>
      </c>
      <c r="G4339" s="21" t="s">
        <v>877</v>
      </c>
      <c r="H4339" s="24"/>
      <c r="I4339" s="41"/>
      <c r="J4339" s="41"/>
      <c r="K4339" s="41"/>
      <c r="L4339" s="41"/>
      <c r="M4339" s="41"/>
      <c r="N4339" s="41"/>
      <c r="O4339" s="41"/>
      <c r="P4339" s="41"/>
      <c r="Q4339" s="41"/>
      <c r="R4339" s="41"/>
      <c r="S4339" s="41"/>
      <c r="T4339" s="41"/>
      <c r="U4339" s="41"/>
      <c r="V4339" s="41"/>
    </row>
    <row r="4340" s="11" customFormat="1" ht="15" spans="1:22">
      <c r="A4340" s="21" t="s">
        <v>877</v>
      </c>
      <c r="B4340" s="22" t="s">
        <v>878</v>
      </c>
      <c r="C4340" s="25" t="s">
        <v>5973</v>
      </c>
      <c r="D4340" s="43">
        <v>15</v>
      </c>
      <c r="E4340" s="22" t="str">
        <f>VLOOKUP(A4340,[4]技术合作!$1:$1048576,3,FALSE)</f>
        <v>江苏省南京市</v>
      </c>
      <c r="F4340" s="25" t="s">
        <v>5982</v>
      </c>
      <c r="G4340" s="21" t="s">
        <v>877</v>
      </c>
      <c r="H4340" s="24"/>
      <c r="I4340" s="41"/>
      <c r="J4340" s="41"/>
      <c r="K4340" s="41"/>
      <c r="L4340" s="41"/>
      <c r="M4340" s="41"/>
      <c r="N4340" s="41"/>
      <c r="O4340" s="41"/>
      <c r="P4340" s="41"/>
      <c r="Q4340" s="41"/>
      <c r="R4340" s="41"/>
      <c r="S4340" s="41"/>
      <c r="T4340" s="41"/>
      <c r="U4340" s="41"/>
      <c r="V4340" s="41"/>
    </row>
    <row r="4341" s="11" customFormat="1" ht="15" spans="1:22">
      <c r="A4341" s="21" t="s">
        <v>877</v>
      </c>
      <c r="B4341" s="22" t="s">
        <v>878</v>
      </c>
      <c r="C4341" s="25" t="s">
        <v>5973</v>
      </c>
      <c r="D4341" s="43">
        <v>15</v>
      </c>
      <c r="E4341" s="22" t="str">
        <f>VLOOKUP(A4341,[4]技术合作!$1:$1048576,3,FALSE)</f>
        <v>江苏省南京市</v>
      </c>
      <c r="F4341" s="25" t="s">
        <v>5983</v>
      </c>
      <c r="G4341" s="21" t="s">
        <v>877</v>
      </c>
      <c r="H4341" s="24"/>
      <c r="I4341" s="41"/>
      <c r="J4341" s="41"/>
      <c r="K4341" s="41"/>
      <c r="L4341" s="41"/>
      <c r="M4341" s="41"/>
      <c r="N4341" s="41"/>
      <c r="O4341" s="41"/>
      <c r="P4341" s="41"/>
      <c r="Q4341" s="41"/>
      <c r="R4341" s="41"/>
      <c r="S4341" s="41"/>
      <c r="T4341" s="41"/>
      <c r="U4341" s="41"/>
      <c r="V4341" s="41"/>
    </row>
    <row r="4342" s="11" customFormat="1" ht="15" spans="1:22">
      <c r="A4342" s="21" t="s">
        <v>877</v>
      </c>
      <c r="B4342" s="22" t="s">
        <v>878</v>
      </c>
      <c r="C4342" s="25" t="s">
        <v>5973</v>
      </c>
      <c r="D4342" s="43">
        <v>15</v>
      </c>
      <c r="E4342" s="22" t="str">
        <f>VLOOKUP(A4342,[4]技术合作!$1:$1048576,3,FALSE)</f>
        <v>江苏省南京市</v>
      </c>
      <c r="F4342" s="25" t="s">
        <v>5984</v>
      </c>
      <c r="G4342" s="21" t="s">
        <v>877</v>
      </c>
      <c r="H4342" s="24"/>
      <c r="I4342" s="41"/>
      <c r="J4342" s="41"/>
      <c r="K4342" s="41"/>
      <c r="L4342" s="41"/>
      <c r="M4342" s="41"/>
      <c r="N4342" s="41"/>
      <c r="O4342" s="41"/>
      <c r="P4342" s="41"/>
      <c r="Q4342" s="41"/>
      <c r="R4342" s="41"/>
      <c r="S4342" s="41"/>
      <c r="T4342" s="41"/>
      <c r="U4342" s="41"/>
      <c r="V4342" s="41"/>
    </row>
    <row r="4343" s="11" customFormat="1" ht="15" spans="1:22">
      <c r="A4343" s="21" t="s">
        <v>877</v>
      </c>
      <c r="B4343" s="22" t="s">
        <v>878</v>
      </c>
      <c r="C4343" s="25" t="s">
        <v>5973</v>
      </c>
      <c r="D4343" s="43">
        <v>15</v>
      </c>
      <c r="E4343" s="22" t="str">
        <f>VLOOKUP(A4343,[4]技术合作!$1:$1048576,3,FALSE)</f>
        <v>江苏省南京市</v>
      </c>
      <c r="F4343" s="25" t="s">
        <v>5985</v>
      </c>
      <c r="G4343" s="21" t="s">
        <v>877</v>
      </c>
      <c r="H4343" s="24"/>
      <c r="I4343" s="41"/>
      <c r="J4343" s="41"/>
      <c r="K4343" s="41"/>
      <c r="L4343" s="41"/>
      <c r="M4343" s="41"/>
      <c r="N4343" s="41"/>
      <c r="O4343" s="41"/>
      <c r="P4343" s="41"/>
      <c r="Q4343" s="41"/>
      <c r="R4343" s="41"/>
      <c r="S4343" s="41"/>
      <c r="T4343" s="41"/>
      <c r="U4343" s="41"/>
      <c r="V4343" s="41"/>
    </row>
    <row r="4344" s="11" customFormat="1" ht="15" spans="1:22">
      <c r="A4344" s="21" t="s">
        <v>877</v>
      </c>
      <c r="B4344" s="22" t="s">
        <v>878</v>
      </c>
      <c r="C4344" s="25" t="s">
        <v>5973</v>
      </c>
      <c r="D4344" s="43">
        <v>15</v>
      </c>
      <c r="E4344" s="22" t="str">
        <f>VLOOKUP(A4344,[4]技术合作!$1:$1048576,3,FALSE)</f>
        <v>江苏省南京市</v>
      </c>
      <c r="F4344" s="25" t="s">
        <v>5986</v>
      </c>
      <c r="G4344" s="21" t="s">
        <v>877</v>
      </c>
      <c r="H4344" s="24"/>
      <c r="I4344" s="41"/>
      <c r="J4344" s="41"/>
      <c r="K4344" s="41"/>
      <c r="L4344" s="41"/>
      <c r="M4344" s="41"/>
      <c r="N4344" s="41"/>
      <c r="O4344" s="41"/>
      <c r="P4344" s="41"/>
      <c r="Q4344" s="41"/>
      <c r="R4344" s="41"/>
      <c r="S4344" s="41"/>
      <c r="T4344" s="41"/>
      <c r="U4344" s="41"/>
      <c r="V4344" s="41"/>
    </row>
    <row r="4345" s="11" customFormat="1" ht="15" spans="1:22">
      <c r="A4345" s="21" t="s">
        <v>877</v>
      </c>
      <c r="B4345" s="22" t="s">
        <v>878</v>
      </c>
      <c r="C4345" s="25" t="s">
        <v>5973</v>
      </c>
      <c r="D4345" s="43">
        <v>15</v>
      </c>
      <c r="E4345" s="22" t="str">
        <f>VLOOKUP(A4345,[4]技术合作!$1:$1048576,3,FALSE)</f>
        <v>江苏省南京市</v>
      </c>
      <c r="F4345" s="25" t="s">
        <v>5987</v>
      </c>
      <c r="G4345" s="21" t="s">
        <v>877</v>
      </c>
      <c r="H4345" s="24"/>
      <c r="I4345" s="41"/>
      <c r="J4345" s="41"/>
      <c r="K4345" s="41"/>
      <c r="L4345" s="41"/>
      <c r="M4345" s="41"/>
      <c r="N4345" s="41"/>
      <c r="O4345" s="41"/>
      <c r="P4345" s="41"/>
      <c r="Q4345" s="41"/>
      <c r="R4345" s="41"/>
      <c r="S4345" s="41"/>
      <c r="T4345" s="41"/>
      <c r="U4345" s="41"/>
      <c r="V4345" s="41"/>
    </row>
    <row r="4346" s="11" customFormat="1" ht="15" spans="1:22">
      <c r="A4346" s="21" t="s">
        <v>877</v>
      </c>
      <c r="B4346" s="22" t="s">
        <v>878</v>
      </c>
      <c r="C4346" s="25" t="s">
        <v>5973</v>
      </c>
      <c r="D4346" s="43">
        <v>15</v>
      </c>
      <c r="E4346" s="22" t="str">
        <f>VLOOKUP(A4346,[4]技术合作!$1:$1048576,3,FALSE)</f>
        <v>江苏省南京市</v>
      </c>
      <c r="F4346" s="25" t="s">
        <v>5988</v>
      </c>
      <c r="G4346" s="21" t="s">
        <v>877</v>
      </c>
      <c r="H4346" s="24"/>
      <c r="I4346" s="41"/>
      <c r="J4346" s="41"/>
      <c r="K4346" s="41"/>
      <c r="L4346" s="41"/>
      <c r="M4346" s="41"/>
      <c r="N4346" s="41"/>
      <c r="O4346" s="41"/>
      <c r="P4346" s="41"/>
      <c r="Q4346" s="41"/>
      <c r="R4346" s="41"/>
      <c r="S4346" s="41"/>
      <c r="T4346" s="41"/>
      <c r="U4346" s="41"/>
      <c r="V4346" s="41"/>
    </row>
    <row r="4347" s="11" customFormat="1" ht="15" spans="1:22">
      <c r="A4347" s="21" t="s">
        <v>880</v>
      </c>
      <c r="B4347" s="22" t="s">
        <v>881</v>
      </c>
      <c r="C4347" s="25" t="s">
        <v>5989</v>
      </c>
      <c r="D4347" s="43">
        <v>6</v>
      </c>
      <c r="E4347" s="22" t="str">
        <f>VLOOKUP(A4347,[4]技术合作!$1:$1048576,3,FALSE)</f>
        <v>上海市</v>
      </c>
      <c r="F4347" s="25" t="s">
        <v>5990</v>
      </c>
      <c r="G4347" s="21" t="s">
        <v>880</v>
      </c>
      <c r="H4347" s="24"/>
      <c r="I4347" s="41"/>
      <c r="J4347" s="41"/>
      <c r="K4347" s="41"/>
      <c r="L4347" s="41"/>
      <c r="M4347" s="41"/>
      <c r="N4347" s="41"/>
      <c r="O4347" s="41"/>
      <c r="P4347" s="41"/>
      <c r="Q4347" s="41"/>
      <c r="R4347" s="41"/>
      <c r="S4347" s="41"/>
      <c r="T4347" s="41"/>
      <c r="U4347" s="41"/>
      <c r="V4347" s="41"/>
    </row>
    <row r="4348" s="11" customFormat="1" ht="15" spans="1:22">
      <c r="A4348" s="21" t="s">
        <v>880</v>
      </c>
      <c r="B4348" s="22" t="s">
        <v>881</v>
      </c>
      <c r="C4348" s="25" t="s">
        <v>5989</v>
      </c>
      <c r="D4348" s="43">
        <v>6</v>
      </c>
      <c r="E4348" s="22" t="str">
        <f>VLOOKUP(A4348,[4]技术合作!$1:$1048576,3,FALSE)</f>
        <v>上海市</v>
      </c>
      <c r="F4348" s="25" t="s">
        <v>5991</v>
      </c>
      <c r="G4348" s="21" t="s">
        <v>880</v>
      </c>
      <c r="H4348" s="24"/>
      <c r="I4348" s="41"/>
      <c r="J4348" s="41"/>
      <c r="K4348" s="41"/>
      <c r="L4348" s="41"/>
      <c r="M4348" s="41"/>
      <c r="N4348" s="41"/>
      <c r="O4348" s="41"/>
      <c r="P4348" s="41"/>
      <c r="Q4348" s="41"/>
      <c r="R4348" s="41"/>
      <c r="S4348" s="41"/>
      <c r="T4348" s="41"/>
      <c r="U4348" s="41"/>
      <c r="V4348" s="41"/>
    </row>
    <row r="4349" s="11" customFormat="1" ht="15" spans="1:22">
      <c r="A4349" s="21" t="s">
        <v>880</v>
      </c>
      <c r="B4349" s="22" t="s">
        <v>881</v>
      </c>
      <c r="C4349" s="25" t="s">
        <v>5989</v>
      </c>
      <c r="D4349" s="43">
        <v>6</v>
      </c>
      <c r="E4349" s="22" t="str">
        <f>VLOOKUP(A4349,[4]技术合作!$1:$1048576,3,FALSE)</f>
        <v>上海市</v>
      </c>
      <c r="F4349" s="25" t="s">
        <v>5992</v>
      </c>
      <c r="G4349" s="21" t="s">
        <v>880</v>
      </c>
      <c r="H4349" s="24"/>
      <c r="I4349" s="41"/>
      <c r="J4349" s="41"/>
      <c r="K4349" s="41"/>
      <c r="L4349" s="41"/>
      <c r="M4349" s="41"/>
      <c r="N4349" s="41"/>
      <c r="O4349" s="41"/>
      <c r="P4349" s="41"/>
      <c r="Q4349" s="41"/>
      <c r="R4349" s="41"/>
      <c r="S4349" s="41"/>
      <c r="T4349" s="41"/>
      <c r="U4349" s="41"/>
      <c r="V4349" s="41"/>
    </row>
    <row r="4350" s="11" customFormat="1" ht="15" spans="1:22">
      <c r="A4350" s="21" t="s">
        <v>880</v>
      </c>
      <c r="B4350" s="22" t="s">
        <v>881</v>
      </c>
      <c r="C4350" s="25" t="s">
        <v>5989</v>
      </c>
      <c r="D4350" s="43">
        <v>6</v>
      </c>
      <c r="E4350" s="22" t="str">
        <f>VLOOKUP(A4350,[4]技术合作!$1:$1048576,3,FALSE)</f>
        <v>上海市</v>
      </c>
      <c r="F4350" s="25" t="s">
        <v>5993</v>
      </c>
      <c r="G4350" s="21" t="s">
        <v>880</v>
      </c>
      <c r="H4350" s="24"/>
      <c r="I4350" s="41"/>
      <c r="J4350" s="41"/>
      <c r="K4350" s="41"/>
      <c r="L4350" s="41"/>
      <c r="M4350" s="41"/>
      <c r="N4350" s="41"/>
      <c r="O4350" s="41"/>
      <c r="P4350" s="41"/>
      <c r="Q4350" s="41"/>
      <c r="R4350" s="41"/>
      <c r="S4350" s="41"/>
      <c r="T4350" s="41"/>
      <c r="U4350" s="41"/>
      <c r="V4350" s="41"/>
    </row>
    <row r="4351" s="11" customFormat="1" ht="15" spans="1:22">
      <c r="A4351" s="21" t="s">
        <v>880</v>
      </c>
      <c r="B4351" s="22" t="s">
        <v>881</v>
      </c>
      <c r="C4351" s="25" t="s">
        <v>5989</v>
      </c>
      <c r="D4351" s="43">
        <v>6</v>
      </c>
      <c r="E4351" s="22" t="str">
        <f>VLOOKUP(A4351,[4]技术合作!$1:$1048576,3,FALSE)</f>
        <v>上海市</v>
      </c>
      <c r="F4351" s="25" t="s">
        <v>5994</v>
      </c>
      <c r="G4351" s="21" t="s">
        <v>880</v>
      </c>
      <c r="H4351" s="24"/>
      <c r="I4351" s="41"/>
      <c r="J4351" s="41"/>
      <c r="K4351" s="41"/>
      <c r="L4351" s="41"/>
      <c r="M4351" s="41"/>
      <c r="N4351" s="41"/>
      <c r="O4351" s="41"/>
      <c r="P4351" s="41"/>
      <c r="Q4351" s="41"/>
      <c r="R4351" s="41"/>
      <c r="S4351" s="41"/>
      <c r="T4351" s="41"/>
      <c r="U4351" s="41"/>
      <c r="V4351" s="41"/>
    </row>
    <row r="4352" s="11" customFormat="1" ht="15" spans="1:22">
      <c r="A4352" s="21" t="s">
        <v>880</v>
      </c>
      <c r="B4352" s="22" t="s">
        <v>881</v>
      </c>
      <c r="C4352" s="25" t="s">
        <v>5989</v>
      </c>
      <c r="D4352" s="43">
        <v>6</v>
      </c>
      <c r="E4352" s="22" t="str">
        <f>VLOOKUP(A4352,[4]技术合作!$1:$1048576,3,FALSE)</f>
        <v>上海市</v>
      </c>
      <c r="F4352" s="25" t="s">
        <v>5995</v>
      </c>
      <c r="G4352" s="21" t="s">
        <v>880</v>
      </c>
      <c r="H4352" s="24"/>
      <c r="I4352" s="41"/>
      <c r="J4352" s="41"/>
      <c r="K4352" s="41"/>
      <c r="L4352" s="41"/>
      <c r="M4352" s="41"/>
      <c r="N4352" s="41"/>
      <c r="O4352" s="41"/>
      <c r="P4352" s="41"/>
      <c r="Q4352" s="41"/>
      <c r="R4352" s="41"/>
      <c r="S4352" s="41"/>
      <c r="T4352" s="41"/>
      <c r="U4352" s="41"/>
      <c r="V4352" s="41"/>
    </row>
    <row r="4353" s="11" customFormat="1" ht="15" spans="1:22">
      <c r="A4353" s="21" t="s">
        <v>883</v>
      </c>
      <c r="B4353" s="22" t="s">
        <v>884</v>
      </c>
      <c r="C4353" s="25" t="s">
        <v>5996</v>
      </c>
      <c r="D4353" s="43">
        <v>2</v>
      </c>
      <c r="E4353" s="22" t="str">
        <f>VLOOKUP(A4353,[4]技术合作!$1:$1048576,3,FALSE)</f>
        <v>天津市</v>
      </c>
      <c r="F4353" s="25" t="s">
        <v>5997</v>
      </c>
      <c r="G4353" s="21" t="s">
        <v>883</v>
      </c>
      <c r="H4353" s="24"/>
      <c r="I4353" s="41"/>
      <c r="J4353" s="41"/>
      <c r="K4353" s="41"/>
      <c r="L4353" s="41"/>
      <c r="M4353" s="41"/>
      <c r="N4353" s="41"/>
      <c r="O4353" s="41"/>
      <c r="P4353" s="41"/>
      <c r="Q4353" s="41"/>
      <c r="R4353" s="41"/>
      <c r="S4353" s="41"/>
      <c r="T4353" s="41"/>
      <c r="U4353" s="41"/>
      <c r="V4353" s="41"/>
    </row>
    <row r="4354" s="11" customFormat="1" ht="15" spans="1:22">
      <c r="A4354" s="21" t="s">
        <v>883</v>
      </c>
      <c r="B4354" s="22" t="s">
        <v>884</v>
      </c>
      <c r="C4354" s="25" t="s">
        <v>5996</v>
      </c>
      <c r="D4354" s="43">
        <v>2</v>
      </c>
      <c r="E4354" s="22" t="str">
        <f>VLOOKUP(A4354,[4]技术合作!$1:$1048576,3,FALSE)</f>
        <v>天津市</v>
      </c>
      <c r="F4354" s="25" t="s">
        <v>5998</v>
      </c>
      <c r="G4354" s="21" t="s">
        <v>883</v>
      </c>
      <c r="H4354" s="24"/>
      <c r="I4354" s="41"/>
      <c r="J4354" s="41"/>
      <c r="K4354" s="41"/>
      <c r="L4354" s="41"/>
      <c r="M4354" s="41"/>
      <c r="N4354" s="41"/>
      <c r="O4354" s="41"/>
      <c r="P4354" s="41"/>
      <c r="Q4354" s="41"/>
      <c r="R4354" s="41"/>
      <c r="S4354" s="41"/>
      <c r="T4354" s="41"/>
      <c r="U4354" s="41"/>
      <c r="V4354" s="41"/>
    </row>
    <row r="4355" s="12" customFormat="1" spans="1:8">
      <c r="A4355" s="44" t="s">
        <v>886</v>
      </c>
      <c r="B4355" s="45" t="s">
        <v>887</v>
      </c>
      <c r="C4355" s="46" t="s">
        <v>5999</v>
      </c>
      <c r="D4355" s="45">
        <v>4</v>
      </c>
      <c r="E4355" s="22" t="str">
        <f>VLOOKUP(A4355,[4]技术合作!$1:$1048576,3,FALSE)</f>
        <v>江苏省南通市</v>
      </c>
      <c r="F4355" s="46" t="s">
        <v>6000</v>
      </c>
      <c r="G4355" s="44" t="s">
        <v>886</v>
      </c>
      <c r="H4355" s="24"/>
    </row>
    <row r="4356" s="12" customFormat="1" spans="1:8">
      <c r="A4356" s="44" t="s">
        <v>886</v>
      </c>
      <c r="B4356" s="45" t="s">
        <v>887</v>
      </c>
      <c r="C4356" s="46" t="s">
        <v>5999</v>
      </c>
      <c r="D4356" s="45">
        <v>4</v>
      </c>
      <c r="E4356" s="22" t="str">
        <f>VLOOKUP(A4356,[4]技术合作!$1:$1048576,3,FALSE)</f>
        <v>江苏省南通市</v>
      </c>
      <c r="F4356" s="46" t="s">
        <v>6001</v>
      </c>
      <c r="G4356" s="44" t="s">
        <v>886</v>
      </c>
      <c r="H4356" s="24"/>
    </row>
    <row r="4357" s="12" customFormat="1" spans="1:8">
      <c r="A4357" s="44" t="s">
        <v>886</v>
      </c>
      <c r="B4357" s="45" t="s">
        <v>887</v>
      </c>
      <c r="C4357" s="46" t="s">
        <v>5999</v>
      </c>
      <c r="D4357" s="45">
        <v>4</v>
      </c>
      <c r="E4357" s="22" t="str">
        <f>VLOOKUP(A4357,[4]技术合作!$1:$1048576,3,FALSE)</f>
        <v>江苏省南通市</v>
      </c>
      <c r="F4357" s="46" t="s">
        <v>6002</v>
      </c>
      <c r="G4357" s="44" t="s">
        <v>886</v>
      </c>
      <c r="H4357" s="24"/>
    </row>
    <row r="4358" s="12" customFormat="1" spans="1:8">
      <c r="A4358" s="44" t="s">
        <v>886</v>
      </c>
      <c r="B4358" s="45" t="s">
        <v>887</v>
      </c>
      <c r="C4358" s="46" t="s">
        <v>5999</v>
      </c>
      <c r="D4358" s="45">
        <v>4</v>
      </c>
      <c r="E4358" s="22" t="str">
        <f>VLOOKUP(A4358,[4]技术合作!$1:$1048576,3,FALSE)</f>
        <v>江苏省南通市</v>
      </c>
      <c r="F4358" s="46" t="s">
        <v>6003</v>
      </c>
      <c r="G4358" s="44" t="s">
        <v>886</v>
      </c>
      <c r="H4358" s="24"/>
    </row>
    <row r="4359" s="12" customFormat="1" spans="1:8">
      <c r="A4359" s="44" t="s">
        <v>889</v>
      </c>
      <c r="B4359" s="45" t="s">
        <v>890</v>
      </c>
      <c r="C4359" s="46" t="s">
        <v>6004</v>
      </c>
      <c r="D4359" s="45">
        <v>23</v>
      </c>
      <c r="E4359" s="22" t="str">
        <f>VLOOKUP(A4359,[4]技术合作!$1:$1048576,3,FALSE)</f>
        <v>广东省深圳市</v>
      </c>
      <c r="F4359" s="46" t="s">
        <v>6005</v>
      </c>
      <c r="G4359" s="44" t="s">
        <v>889</v>
      </c>
      <c r="H4359" s="24"/>
    </row>
    <row r="4360" s="12" customFormat="1" spans="1:8">
      <c r="A4360" s="44" t="s">
        <v>889</v>
      </c>
      <c r="B4360" s="45" t="s">
        <v>890</v>
      </c>
      <c r="C4360" s="46" t="s">
        <v>6004</v>
      </c>
      <c r="D4360" s="45">
        <v>23</v>
      </c>
      <c r="E4360" s="22" t="str">
        <f>VLOOKUP(A4360,[4]技术合作!$1:$1048576,3,FALSE)</f>
        <v>广东省深圳市</v>
      </c>
      <c r="F4360" s="46" t="s">
        <v>6006</v>
      </c>
      <c r="G4360" s="44" t="s">
        <v>889</v>
      </c>
      <c r="H4360" s="24"/>
    </row>
    <row r="4361" s="12" customFormat="1" spans="1:8">
      <c r="A4361" s="44" t="s">
        <v>889</v>
      </c>
      <c r="B4361" s="45" t="s">
        <v>890</v>
      </c>
      <c r="C4361" s="46" t="s">
        <v>6004</v>
      </c>
      <c r="D4361" s="45">
        <v>23</v>
      </c>
      <c r="E4361" s="22" t="str">
        <f>VLOOKUP(A4361,[4]技术合作!$1:$1048576,3,FALSE)</f>
        <v>广东省深圳市</v>
      </c>
      <c r="F4361" s="46" t="s">
        <v>6007</v>
      </c>
      <c r="G4361" s="44" t="s">
        <v>889</v>
      </c>
      <c r="H4361" s="24"/>
    </row>
    <row r="4362" s="12" customFormat="1" spans="1:8">
      <c r="A4362" s="44" t="s">
        <v>889</v>
      </c>
      <c r="B4362" s="45" t="s">
        <v>890</v>
      </c>
      <c r="C4362" s="46" t="s">
        <v>6004</v>
      </c>
      <c r="D4362" s="45">
        <v>23</v>
      </c>
      <c r="E4362" s="22" t="str">
        <f>VLOOKUP(A4362,[4]技术合作!$1:$1048576,3,FALSE)</f>
        <v>广东省深圳市</v>
      </c>
      <c r="F4362" s="46" t="s">
        <v>6008</v>
      </c>
      <c r="G4362" s="44" t="s">
        <v>889</v>
      </c>
      <c r="H4362" s="24"/>
    </row>
    <row r="4363" s="12" customFormat="1" spans="1:8">
      <c r="A4363" s="44" t="s">
        <v>889</v>
      </c>
      <c r="B4363" s="45" t="s">
        <v>890</v>
      </c>
      <c r="C4363" s="46" t="s">
        <v>6004</v>
      </c>
      <c r="D4363" s="45">
        <v>23</v>
      </c>
      <c r="E4363" s="22" t="str">
        <f>VLOOKUP(A4363,[4]技术合作!$1:$1048576,3,FALSE)</f>
        <v>广东省深圳市</v>
      </c>
      <c r="F4363" s="46" t="s">
        <v>6009</v>
      </c>
      <c r="G4363" s="44" t="s">
        <v>889</v>
      </c>
      <c r="H4363" s="24"/>
    </row>
    <row r="4364" s="12" customFormat="1" spans="1:8">
      <c r="A4364" s="44" t="s">
        <v>889</v>
      </c>
      <c r="B4364" s="45" t="s">
        <v>890</v>
      </c>
      <c r="C4364" s="46" t="s">
        <v>6004</v>
      </c>
      <c r="D4364" s="45">
        <v>23</v>
      </c>
      <c r="E4364" s="22" t="str">
        <f>VLOOKUP(A4364,[4]技术合作!$1:$1048576,3,FALSE)</f>
        <v>广东省深圳市</v>
      </c>
      <c r="F4364" s="46" t="s">
        <v>6010</v>
      </c>
      <c r="G4364" s="44" t="s">
        <v>889</v>
      </c>
      <c r="H4364" s="24"/>
    </row>
    <row r="4365" s="12" customFormat="1" spans="1:8">
      <c r="A4365" s="44" t="s">
        <v>889</v>
      </c>
      <c r="B4365" s="45" t="s">
        <v>890</v>
      </c>
      <c r="C4365" s="46" t="s">
        <v>6004</v>
      </c>
      <c r="D4365" s="45">
        <v>23</v>
      </c>
      <c r="E4365" s="22" t="str">
        <f>VLOOKUP(A4365,[4]技术合作!$1:$1048576,3,FALSE)</f>
        <v>广东省深圳市</v>
      </c>
      <c r="F4365" s="46" t="s">
        <v>6011</v>
      </c>
      <c r="G4365" s="44" t="s">
        <v>889</v>
      </c>
      <c r="H4365" s="24"/>
    </row>
    <row r="4366" s="12" customFormat="1" spans="1:8">
      <c r="A4366" s="44" t="s">
        <v>889</v>
      </c>
      <c r="B4366" s="45" t="s">
        <v>890</v>
      </c>
      <c r="C4366" s="46" t="s">
        <v>6004</v>
      </c>
      <c r="D4366" s="45">
        <v>23</v>
      </c>
      <c r="E4366" s="22" t="str">
        <f>VLOOKUP(A4366,[4]技术合作!$1:$1048576,3,FALSE)</f>
        <v>广东省深圳市</v>
      </c>
      <c r="F4366" s="46" t="s">
        <v>6012</v>
      </c>
      <c r="G4366" s="44" t="s">
        <v>889</v>
      </c>
      <c r="H4366" s="24"/>
    </row>
    <row r="4367" s="12" customFormat="1" spans="1:8">
      <c r="A4367" s="44" t="s">
        <v>889</v>
      </c>
      <c r="B4367" s="45" t="s">
        <v>890</v>
      </c>
      <c r="C4367" s="46" t="s">
        <v>6004</v>
      </c>
      <c r="D4367" s="45">
        <v>23</v>
      </c>
      <c r="E4367" s="22" t="str">
        <f>VLOOKUP(A4367,[4]技术合作!$1:$1048576,3,FALSE)</f>
        <v>广东省深圳市</v>
      </c>
      <c r="F4367" s="46" t="s">
        <v>6013</v>
      </c>
      <c r="G4367" s="44" t="s">
        <v>889</v>
      </c>
      <c r="H4367" s="24"/>
    </row>
    <row r="4368" s="12" customFormat="1" spans="1:8">
      <c r="A4368" s="44" t="s">
        <v>889</v>
      </c>
      <c r="B4368" s="45" t="s">
        <v>890</v>
      </c>
      <c r="C4368" s="46" t="s">
        <v>6004</v>
      </c>
      <c r="D4368" s="45">
        <v>23</v>
      </c>
      <c r="E4368" s="22" t="str">
        <f>VLOOKUP(A4368,[4]技术合作!$1:$1048576,3,FALSE)</f>
        <v>广东省深圳市</v>
      </c>
      <c r="F4368" s="46" t="s">
        <v>6014</v>
      </c>
      <c r="G4368" s="44" t="s">
        <v>889</v>
      </c>
      <c r="H4368" s="24"/>
    </row>
    <row r="4369" s="12" customFormat="1" spans="1:8">
      <c r="A4369" s="44" t="s">
        <v>889</v>
      </c>
      <c r="B4369" s="45" t="s">
        <v>890</v>
      </c>
      <c r="C4369" s="46" t="s">
        <v>6004</v>
      </c>
      <c r="D4369" s="45">
        <v>23</v>
      </c>
      <c r="E4369" s="22" t="str">
        <f>VLOOKUP(A4369,[4]技术合作!$1:$1048576,3,FALSE)</f>
        <v>广东省深圳市</v>
      </c>
      <c r="F4369" s="46" t="s">
        <v>6015</v>
      </c>
      <c r="G4369" s="44" t="s">
        <v>889</v>
      </c>
      <c r="H4369" s="24"/>
    </row>
    <row r="4370" s="12" customFormat="1" spans="1:8">
      <c r="A4370" s="44" t="s">
        <v>889</v>
      </c>
      <c r="B4370" s="45" t="s">
        <v>890</v>
      </c>
      <c r="C4370" s="46" t="s">
        <v>6004</v>
      </c>
      <c r="D4370" s="45">
        <v>23</v>
      </c>
      <c r="E4370" s="22" t="str">
        <f>VLOOKUP(A4370,[4]技术合作!$1:$1048576,3,FALSE)</f>
        <v>广东省深圳市</v>
      </c>
      <c r="F4370" s="46" t="s">
        <v>6016</v>
      </c>
      <c r="G4370" s="44" t="s">
        <v>889</v>
      </c>
      <c r="H4370" s="24"/>
    </row>
    <row r="4371" s="12" customFormat="1" spans="1:8">
      <c r="A4371" s="44" t="s">
        <v>889</v>
      </c>
      <c r="B4371" s="45" t="s">
        <v>890</v>
      </c>
      <c r="C4371" s="46" t="s">
        <v>6004</v>
      </c>
      <c r="D4371" s="45">
        <v>23</v>
      </c>
      <c r="E4371" s="22" t="str">
        <f>VLOOKUP(A4371,[4]技术合作!$1:$1048576,3,FALSE)</f>
        <v>广东省深圳市</v>
      </c>
      <c r="F4371" s="46" t="s">
        <v>6017</v>
      </c>
      <c r="G4371" s="44" t="s">
        <v>889</v>
      </c>
      <c r="H4371" s="24"/>
    </row>
    <row r="4372" s="12" customFormat="1" spans="1:8">
      <c r="A4372" s="44" t="s">
        <v>889</v>
      </c>
      <c r="B4372" s="45" t="s">
        <v>890</v>
      </c>
      <c r="C4372" s="46" t="s">
        <v>6004</v>
      </c>
      <c r="D4372" s="45">
        <v>23</v>
      </c>
      <c r="E4372" s="22" t="str">
        <f>VLOOKUP(A4372,[4]技术合作!$1:$1048576,3,FALSE)</f>
        <v>广东省深圳市</v>
      </c>
      <c r="F4372" s="46" t="s">
        <v>6018</v>
      </c>
      <c r="G4372" s="44" t="s">
        <v>889</v>
      </c>
      <c r="H4372" s="24"/>
    </row>
    <row r="4373" s="12" customFormat="1" spans="1:8">
      <c r="A4373" s="44" t="s">
        <v>889</v>
      </c>
      <c r="B4373" s="45" t="s">
        <v>890</v>
      </c>
      <c r="C4373" s="46" t="s">
        <v>6004</v>
      </c>
      <c r="D4373" s="45">
        <v>23</v>
      </c>
      <c r="E4373" s="22" t="str">
        <f>VLOOKUP(A4373,[4]技术合作!$1:$1048576,3,FALSE)</f>
        <v>广东省深圳市</v>
      </c>
      <c r="F4373" s="46" t="s">
        <v>6019</v>
      </c>
      <c r="G4373" s="44" t="s">
        <v>889</v>
      </c>
      <c r="H4373" s="24"/>
    </row>
    <row r="4374" s="12" customFormat="1" spans="1:8">
      <c r="A4374" s="44" t="s">
        <v>889</v>
      </c>
      <c r="B4374" s="45" t="s">
        <v>890</v>
      </c>
      <c r="C4374" s="46" t="s">
        <v>6004</v>
      </c>
      <c r="D4374" s="45">
        <v>23</v>
      </c>
      <c r="E4374" s="22" t="str">
        <f>VLOOKUP(A4374,[4]技术合作!$1:$1048576,3,FALSE)</f>
        <v>广东省深圳市</v>
      </c>
      <c r="F4374" s="46" t="s">
        <v>6020</v>
      </c>
      <c r="G4374" s="44" t="s">
        <v>889</v>
      </c>
      <c r="H4374" s="24"/>
    </row>
    <row r="4375" s="12" customFormat="1" spans="1:8">
      <c r="A4375" s="44" t="s">
        <v>889</v>
      </c>
      <c r="B4375" s="45" t="s">
        <v>890</v>
      </c>
      <c r="C4375" s="46" t="s">
        <v>6004</v>
      </c>
      <c r="D4375" s="45">
        <v>23</v>
      </c>
      <c r="E4375" s="22" t="str">
        <f>VLOOKUP(A4375,[4]技术合作!$1:$1048576,3,FALSE)</f>
        <v>广东省深圳市</v>
      </c>
      <c r="F4375" s="46" t="s">
        <v>6021</v>
      </c>
      <c r="G4375" s="44" t="s">
        <v>889</v>
      </c>
      <c r="H4375" s="24"/>
    </row>
    <row r="4376" s="12" customFormat="1" spans="1:8">
      <c r="A4376" s="44" t="s">
        <v>889</v>
      </c>
      <c r="B4376" s="45" t="s">
        <v>890</v>
      </c>
      <c r="C4376" s="46" t="s">
        <v>6004</v>
      </c>
      <c r="D4376" s="45">
        <v>23</v>
      </c>
      <c r="E4376" s="22" t="str">
        <f>VLOOKUP(A4376,[4]技术合作!$1:$1048576,3,FALSE)</f>
        <v>广东省深圳市</v>
      </c>
      <c r="F4376" s="46" t="s">
        <v>6022</v>
      </c>
      <c r="G4376" s="44" t="s">
        <v>889</v>
      </c>
      <c r="H4376" s="24"/>
    </row>
    <row r="4377" s="12" customFormat="1" spans="1:8">
      <c r="A4377" s="44" t="s">
        <v>889</v>
      </c>
      <c r="B4377" s="45" t="s">
        <v>890</v>
      </c>
      <c r="C4377" s="46" t="s">
        <v>6004</v>
      </c>
      <c r="D4377" s="45">
        <v>23</v>
      </c>
      <c r="E4377" s="22" t="str">
        <f>VLOOKUP(A4377,[4]技术合作!$1:$1048576,3,FALSE)</f>
        <v>广东省深圳市</v>
      </c>
      <c r="F4377" s="46" t="s">
        <v>6023</v>
      </c>
      <c r="G4377" s="44" t="s">
        <v>889</v>
      </c>
      <c r="H4377" s="24"/>
    </row>
    <row r="4378" s="12" customFormat="1" spans="1:8">
      <c r="A4378" s="44" t="s">
        <v>889</v>
      </c>
      <c r="B4378" s="45" t="s">
        <v>890</v>
      </c>
      <c r="C4378" s="46" t="s">
        <v>6004</v>
      </c>
      <c r="D4378" s="45">
        <v>23</v>
      </c>
      <c r="E4378" s="22" t="str">
        <f>VLOOKUP(A4378,[4]技术合作!$1:$1048576,3,FALSE)</f>
        <v>广东省深圳市</v>
      </c>
      <c r="F4378" s="46" t="s">
        <v>6024</v>
      </c>
      <c r="G4378" s="44" t="s">
        <v>889</v>
      </c>
      <c r="H4378" s="24"/>
    </row>
    <row r="4379" s="12" customFormat="1" spans="1:8">
      <c r="A4379" s="44" t="s">
        <v>889</v>
      </c>
      <c r="B4379" s="45" t="s">
        <v>890</v>
      </c>
      <c r="C4379" s="46" t="s">
        <v>6004</v>
      </c>
      <c r="D4379" s="45">
        <v>23</v>
      </c>
      <c r="E4379" s="22" t="str">
        <f>VLOOKUP(A4379,[4]技术合作!$1:$1048576,3,FALSE)</f>
        <v>广东省深圳市</v>
      </c>
      <c r="F4379" s="46" t="s">
        <v>6025</v>
      </c>
      <c r="G4379" s="44" t="s">
        <v>889</v>
      </c>
      <c r="H4379" s="24"/>
    </row>
    <row r="4380" s="12" customFormat="1" spans="1:8">
      <c r="A4380" s="44" t="s">
        <v>889</v>
      </c>
      <c r="B4380" s="45" t="s">
        <v>890</v>
      </c>
      <c r="C4380" s="46" t="s">
        <v>6004</v>
      </c>
      <c r="D4380" s="45">
        <v>23</v>
      </c>
      <c r="E4380" s="22" t="str">
        <f>VLOOKUP(A4380,[4]技术合作!$1:$1048576,3,FALSE)</f>
        <v>广东省深圳市</v>
      </c>
      <c r="F4380" s="46" t="s">
        <v>6026</v>
      </c>
      <c r="G4380" s="44" t="s">
        <v>889</v>
      </c>
      <c r="H4380" s="24"/>
    </row>
    <row r="4381" s="12" customFormat="1" spans="1:8">
      <c r="A4381" s="44" t="s">
        <v>889</v>
      </c>
      <c r="B4381" s="45" t="s">
        <v>890</v>
      </c>
      <c r="C4381" s="46" t="s">
        <v>6004</v>
      </c>
      <c r="D4381" s="45">
        <v>23</v>
      </c>
      <c r="E4381" s="22" t="str">
        <f>VLOOKUP(A4381,[4]技术合作!$1:$1048576,3,FALSE)</f>
        <v>广东省深圳市</v>
      </c>
      <c r="F4381" s="46" t="s">
        <v>6027</v>
      </c>
      <c r="G4381" s="44" t="s">
        <v>889</v>
      </c>
      <c r="H4381" s="24"/>
    </row>
    <row r="4382" s="12" customFormat="1" spans="1:8">
      <c r="A4382" s="44" t="s">
        <v>892</v>
      </c>
      <c r="B4382" s="45" t="s">
        <v>893</v>
      </c>
      <c r="C4382" s="46" t="s">
        <v>6028</v>
      </c>
      <c r="D4382" s="45">
        <v>8</v>
      </c>
      <c r="E4382" s="22" t="str">
        <f>VLOOKUP(A4382,[4]技术合作!$1:$1048576,3,FALSE)</f>
        <v>江苏省常州市</v>
      </c>
      <c r="F4382" s="46" t="s">
        <v>6029</v>
      </c>
      <c r="G4382" s="44" t="s">
        <v>892</v>
      </c>
      <c r="H4382" s="24"/>
    </row>
    <row r="4383" s="12" customFormat="1" spans="1:8">
      <c r="A4383" s="44" t="s">
        <v>892</v>
      </c>
      <c r="B4383" s="45" t="s">
        <v>893</v>
      </c>
      <c r="C4383" s="46" t="s">
        <v>6028</v>
      </c>
      <c r="D4383" s="45">
        <v>8</v>
      </c>
      <c r="E4383" s="22" t="str">
        <f>VLOOKUP(A4383,[4]技术合作!$1:$1048576,3,FALSE)</f>
        <v>江苏省常州市</v>
      </c>
      <c r="F4383" s="46" t="s">
        <v>6030</v>
      </c>
      <c r="G4383" s="44" t="s">
        <v>892</v>
      </c>
      <c r="H4383" s="24"/>
    </row>
    <row r="4384" s="12" customFormat="1" spans="1:8">
      <c r="A4384" s="44" t="s">
        <v>892</v>
      </c>
      <c r="B4384" s="45" t="s">
        <v>893</v>
      </c>
      <c r="C4384" s="46" t="s">
        <v>6028</v>
      </c>
      <c r="D4384" s="45">
        <v>8</v>
      </c>
      <c r="E4384" s="22" t="str">
        <f>VLOOKUP(A4384,[4]技术合作!$1:$1048576,3,FALSE)</f>
        <v>江苏省常州市</v>
      </c>
      <c r="F4384" s="46" t="s">
        <v>6031</v>
      </c>
      <c r="G4384" s="44" t="s">
        <v>892</v>
      </c>
      <c r="H4384" s="24"/>
    </row>
    <row r="4385" s="12" customFormat="1" spans="1:8">
      <c r="A4385" s="44" t="s">
        <v>892</v>
      </c>
      <c r="B4385" s="45" t="s">
        <v>893</v>
      </c>
      <c r="C4385" s="46" t="s">
        <v>6028</v>
      </c>
      <c r="D4385" s="45">
        <v>8</v>
      </c>
      <c r="E4385" s="22" t="str">
        <f>VLOOKUP(A4385,[4]技术合作!$1:$1048576,3,FALSE)</f>
        <v>江苏省常州市</v>
      </c>
      <c r="F4385" s="46" t="s">
        <v>6032</v>
      </c>
      <c r="G4385" s="44" t="s">
        <v>892</v>
      </c>
      <c r="H4385" s="24"/>
    </row>
    <row r="4386" s="12" customFormat="1" spans="1:8">
      <c r="A4386" s="44" t="s">
        <v>892</v>
      </c>
      <c r="B4386" s="45" t="s">
        <v>893</v>
      </c>
      <c r="C4386" s="46" t="s">
        <v>6028</v>
      </c>
      <c r="D4386" s="45">
        <v>8</v>
      </c>
      <c r="E4386" s="22" t="str">
        <f>VLOOKUP(A4386,[4]技术合作!$1:$1048576,3,FALSE)</f>
        <v>江苏省常州市</v>
      </c>
      <c r="F4386" s="46" t="s">
        <v>6033</v>
      </c>
      <c r="G4386" s="44" t="s">
        <v>892</v>
      </c>
      <c r="H4386" s="24"/>
    </row>
    <row r="4387" s="12" customFormat="1" spans="1:8">
      <c r="A4387" s="44" t="s">
        <v>892</v>
      </c>
      <c r="B4387" s="45" t="s">
        <v>893</v>
      </c>
      <c r="C4387" s="46" t="s">
        <v>6028</v>
      </c>
      <c r="D4387" s="45">
        <v>8</v>
      </c>
      <c r="E4387" s="22" t="str">
        <f>VLOOKUP(A4387,[4]技术合作!$1:$1048576,3,FALSE)</f>
        <v>江苏省常州市</v>
      </c>
      <c r="F4387" s="46" t="s">
        <v>6034</v>
      </c>
      <c r="G4387" s="44" t="s">
        <v>892</v>
      </c>
      <c r="H4387" s="24"/>
    </row>
    <row r="4388" s="12" customFormat="1" spans="1:8">
      <c r="A4388" s="44" t="s">
        <v>892</v>
      </c>
      <c r="B4388" s="45" t="s">
        <v>893</v>
      </c>
      <c r="C4388" s="46" t="s">
        <v>6028</v>
      </c>
      <c r="D4388" s="45">
        <v>8</v>
      </c>
      <c r="E4388" s="22" t="str">
        <f>VLOOKUP(A4388,[4]技术合作!$1:$1048576,3,FALSE)</f>
        <v>江苏省常州市</v>
      </c>
      <c r="F4388" s="46" t="s">
        <v>6035</v>
      </c>
      <c r="G4388" s="44" t="s">
        <v>892</v>
      </c>
      <c r="H4388" s="24"/>
    </row>
    <row r="4389" s="12" customFormat="1" spans="1:8">
      <c r="A4389" s="44" t="s">
        <v>892</v>
      </c>
      <c r="B4389" s="45" t="s">
        <v>893</v>
      </c>
      <c r="C4389" s="46" t="s">
        <v>6028</v>
      </c>
      <c r="D4389" s="45">
        <v>8</v>
      </c>
      <c r="E4389" s="22" t="str">
        <f>VLOOKUP(A4389,[4]技术合作!$1:$1048576,3,FALSE)</f>
        <v>江苏省常州市</v>
      </c>
      <c r="F4389" s="46" t="s">
        <v>6036</v>
      </c>
      <c r="G4389" s="44" t="s">
        <v>892</v>
      </c>
      <c r="H4389" s="24"/>
    </row>
    <row r="4390" s="12" customFormat="1" spans="1:8">
      <c r="A4390" s="44" t="s">
        <v>895</v>
      </c>
      <c r="B4390" s="45" t="s">
        <v>896</v>
      </c>
      <c r="C4390" s="46" t="s">
        <v>6037</v>
      </c>
      <c r="D4390" s="45">
        <v>2</v>
      </c>
      <c r="E4390" s="22" t="str">
        <f>VLOOKUP(A4390,[4]技术合作!$1:$1048576,3,FALSE)</f>
        <v>广东省深圳市</v>
      </c>
      <c r="F4390" s="46" t="s">
        <v>6038</v>
      </c>
      <c r="G4390" s="44" t="s">
        <v>895</v>
      </c>
      <c r="H4390" s="24"/>
    </row>
    <row r="4391" s="12" customFormat="1" spans="1:8">
      <c r="A4391" s="44" t="s">
        <v>895</v>
      </c>
      <c r="B4391" s="45" t="s">
        <v>896</v>
      </c>
      <c r="C4391" s="46" t="s">
        <v>6037</v>
      </c>
      <c r="D4391" s="45">
        <v>2</v>
      </c>
      <c r="E4391" s="22" t="str">
        <f>VLOOKUP(A4391,[4]技术合作!$1:$1048576,3,FALSE)</f>
        <v>广东省深圳市</v>
      </c>
      <c r="F4391" s="46" t="s">
        <v>6039</v>
      </c>
      <c r="G4391" s="44" t="s">
        <v>895</v>
      </c>
      <c r="H4391" s="24"/>
    </row>
    <row r="4392" s="12" customFormat="1" spans="1:8">
      <c r="A4392" s="44" t="s">
        <v>898</v>
      </c>
      <c r="B4392" s="45" t="s">
        <v>899</v>
      </c>
      <c r="C4392" s="46" t="s">
        <v>6040</v>
      </c>
      <c r="D4392" s="45">
        <v>11</v>
      </c>
      <c r="E4392" s="22" t="str">
        <f>VLOOKUP(A4392,[4]技术合作!$1:$1048576,3,FALSE)</f>
        <v>浙江省杭州市</v>
      </c>
      <c r="F4392" s="46" t="s">
        <v>6041</v>
      </c>
      <c r="G4392" s="44" t="s">
        <v>898</v>
      </c>
      <c r="H4392" s="24"/>
    </row>
    <row r="4393" s="12" customFormat="1" spans="1:8">
      <c r="A4393" s="44" t="s">
        <v>898</v>
      </c>
      <c r="B4393" s="45" t="s">
        <v>899</v>
      </c>
      <c r="C4393" s="46" t="s">
        <v>6040</v>
      </c>
      <c r="D4393" s="45">
        <v>11</v>
      </c>
      <c r="E4393" s="22" t="str">
        <f>VLOOKUP(A4393,[4]技术合作!$1:$1048576,3,FALSE)</f>
        <v>浙江省杭州市</v>
      </c>
      <c r="F4393" s="46" t="s">
        <v>6042</v>
      </c>
      <c r="G4393" s="44" t="s">
        <v>898</v>
      </c>
      <c r="H4393" s="24"/>
    </row>
    <row r="4394" s="12" customFormat="1" spans="1:8">
      <c r="A4394" s="44" t="s">
        <v>898</v>
      </c>
      <c r="B4394" s="45" t="s">
        <v>899</v>
      </c>
      <c r="C4394" s="46" t="s">
        <v>6040</v>
      </c>
      <c r="D4394" s="45">
        <v>11</v>
      </c>
      <c r="E4394" s="22" t="str">
        <f>VLOOKUP(A4394,[4]技术合作!$1:$1048576,3,FALSE)</f>
        <v>浙江省杭州市</v>
      </c>
      <c r="F4394" s="46" t="s">
        <v>6043</v>
      </c>
      <c r="G4394" s="44" t="s">
        <v>898</v>
      </c>
      <c r="H4394" s="24"/>
    </row>
    <row r="4395" s="12" customFormat="1" spans="1:8">
      <c r="A4395" s="44" t="s">
        <v>898</v>
      </c>
      <c r="B4395" s="45" t="s">
        <v>899</v>
      </c>
      <c r="C4395" s="46" t="s">
        <v>6040</v>
      </c>
      <c r="D4395" s="45">
        <v>11</v>
      </c>
      <c r="E4395" s="22" t="str">
        <f>VLOOKUP(A4395,[4]技术合作!$1:$1048576,3,FALSE)</f>
        <v>浙江省杭州市</v>
      </c>
      <c r="F4395" s="46" t="s">
        <v>6044</v>
      </c>
      <c r="G4395" s="44" t="s">
        <v>898</v>
      </c>
      <c r="H4395" s="24"/>
    </row>
    <row r="4396" s="12" customFormat="1" spans="1:8">
      <c r="A4396" s="44" t="s">
        <v>898</v>
      </c>
      <c r="B4396" s="45" t="s">
        <v>899</v>
      </c>
      <c r="C4396" s="46" t="s">
        <v>6040</v>
      </c>
      <c r="D4396" s="45">
        <v>11</v>
      </c>
      <c r="E4396" s="22" t="str">
        <f>VLOOKUP(A4396,[4]技术合作!$1:$1048576,3,FALSE)</f>
        <v>浙江省杭州市</v>
      </c>
      <c r="F4396" s="46" t="s">
        <v>6045</v>
      </c>
      <c r="G4396" s="44" t="s">
        <v>898</v>
      </c>
      <c r="H4396" s="24"/>
    </row>
    <row r="4397" s="12" customFormat="1" spans="1:8">
      <c r="A4397" s="44" t="s">
        <v>898</v>
      </c>
      <c r="B4397" s="45" t="s">
        <v>899</v>
      </c>
      <c r="C4397" s="46" t="s">
        <v>6040</v>
      </c>
      <c r="D4397" s="45">
        <v>11</v>
      </c>
      <c r="E4397" s="22" t="str">
        <f>VLOOKUP(A4397,[4]技术合作!$1:$1048576,3,FALSE)</f>
        <v>浙江省杭州市</v>
      </c>
      <c r="F4397" s="46" t="s">
        <v>6046</v>
      </c>
      <c r="G4397" s="44" t="s">
        <v>898</v>
      </c>
      <c r="H4397" s="24"/>
    </row>
    <row r="4398" s="12" customFormat="1" spans="1:8">
      <c r="A4398" s="44" t="s">
        <v>898</v>
      </c>
      <c r="B4398" s="45" t="s">
        <v>899</v>
      </c>
      <c r="C4398" s="46" t="s">
        <v>6040</v>
      </c>
      <c r="D4398" s="45">
        <v>11</v>
      </c>
      <c r="E4398" s="22" t="str">
        <f>VLOOKUP(A4398,[4]技术合作!$1:$1048576,3,FALSE)</f>
        <v>浙江省杭州市</v>
      </c>
      <c r="F4398" s="46" t="s">
        <v>6047</v>
      </c>
      <c r="G4398" s="44" t="s">
        <v>898</v>
      </c>
      <c r="H4398" s="24"/>
    </row>
    <row r="4399" s="12" customFormat="1" spans="1:8">
      <c r="A4399" s="44" t="s">
        <v>898</v>
      </c>
      <c r="B4399" s="45" t="s">
        <v>899</v>
      </c>
      <c r="C4399" s="46" t="s">
        <v>6040</v>
      </c>
      <c r="D4399" s="45">
        <v>11</v>
      </c>
      <c r="E4399" s="22" t="str">
        <f>VLOOKUP(A4399,[4]技术合作!$1:$1048576,3,FALSE)</f>
        <v>浙江省杭州市</v>
      </c>
      <c r="F4399" s="46" t="s">
        <v>6048</v>
      </c>
      <c r="G4399" s="44" t="s">
        <v>898</v>
      </c>
      <c r="H4399" s="24"/>
    </row>
    <row r="4400" s="12" customFormat="1" spans="1:8">
      <c r="A4400" s="44" t="s">
        <v>898</v>
      </c>
      <c r="B4400" s="45" t="s">
        <v>899</v>
      </c>
      <c r="C4400" s="46" t="s">
        <v>6040</v>
      </c>
      <c r="D4400" s="45">
        <v>11</v>
      </c>
      <c r="E4400" s="22" t="str">
        <f>VLOOKUP(A4400,[4]技术合作!$1:$1048576,3,FALSE)</f>
        <v>浙江省杭州市</v>
      </c>
      <c r="F4400" s="46" t="s">
        <v>6049</v>
      </c>
      <c r="G4400" s="44" t="s">
        <v>898</v>
      </c>
      <c r="H4400" s="24"/>
    </row>
    <row r="4401" s="12" customFormat="1" spans="1:8">
      <c r="A4401" s="44" t="s">
        <v>898</v>
      </c>
      <c r="B4401" s="45" t="s">
        <v>899</v>
      </c>
      <c r="C4401" s="46" t="s">
        <v>6040</v>
      </c>
      <c r="D4401" s="45">
        <v>11</v>
      </c>
      <c r="E4401" s="22" t="str">
        <f>VLOOKUP(A4401,[4]技术合作!$1:$1048576,3,FALSE)</f>
        <v>浙江省杭州市</v>
      </c>
      <c r="F4401" s="46" t="s">
        <v>6050</v>
      </c>
      <c r="G4401" s="44" t="s">
        <v>898</v>
      </c>
      <c r="H4401" s="24"/>
    </row>
    <row r="4402" s="12" customFormat="1" spans="1:8">
      <c r="A4402" s="44" t="s">
        <v>898</v>
      </c>
      <c r="B4402" s="45" t="s">
        <v>899</v>
      </c>
      <c r="C4402" s="46" t="s">
        <v>6040</v>
      </c>
      <c r="D4402" s="45">
        <v>11</v>
      </c>
      <c r="E4402" s="22" t="str">
        <f>VLOOKUP(A4402,[4]技术合作!$1:$1048576,3,FALSE)</f>
        <v>浙江省杭州市</v>
      </c>
      <c r="F4402" s="46" t="s">
        <v>6051</v>
      </c>
      <c r="G4402" s="44" t="s">
        <v>898</v>
      </c>
      <c r="H4402" s="24"/>
    </row>
    <row r="4403" s="12" customFormat="1" spans="1:8">
      <c r="A4403" s="44" t="s">
        <v>901</v>
      </c>
      <c r="B4403" s="45" t="s">
        <v>902</v>
      </c>
      <c r="C4403" s="46" t="s">
        <v>6052</v>
      </c>
      <c r="D4403" s="45">
        <v>7</v>
      </c>
      <c r="E4403" s="22" t="str">
        <f>VLOOKUP(A4403,[4]技术合作!$1:$1048576,3,FALSE)</f>
        <v>广东省深圳市</v>
      </c>
      <c r="F4403" s="46" t="s">
        <v>6053</v>
      </c>
      <c r="G4403" s="44" t="s">
        <v>901</v>
      </c>
      <c r="H4403" s="24"/>
    </row>
    <row r="4404" s="12" customFormat="1" spans="1:8">
      <c r="A4404" s="44" t="s">
        <v>901</v>
      </c>
      <c r="B4404" s="45" t="s">
        <v>902</v>
      </c>
      <c r="C4404" s="46" t="s">
        <v>6052</v>
      </c>
      <c r="D4404" s="45">
        <v>7</v>
      </c>
      <c r="E4404" s="22" t="str">
        <f>VLOOKUP(A4404,[4]技术合作!$1:$1048576,3,FALSE)</f>
        <v>广东省深圳市</v>
      </c>
      <c r="F4404" s="46" t="s">
        <v>6054</v>
      </c>
      <c r="G4404" s="44" t="s">
        <v>901</v>
      </c>
      <c r="H4404" s="24"/>
    </row>
    <row r="4405" s="12" customFormat="1" spans="1:8">
      <c r="A4405" s="44" t="s">
        <v>901</v>
      </c>
      <c r="B4405" s="45" t="s">
        <v>902</v>
      </c>
      <c r="C4405" s="46" t="s">
        <v>6052</v>
      </c>
      <c r="D4405" s="45">
        <v>7</v>
      </c>
      <c r="E4405" s="22" t="str">
        <f>VLOOKUP(A4405,[4]技术合作!$1:$1048576,3,FALSE)</f>
        <v>广东省深圳市</v>
      </c>
      <c r="F4405" s="46" t="s">
        <v>6055</v>
      </c>
      <c r="G4405" s="44" t="s">
        <v>901</v>
      </c>
      <c r="H4405" s="24"/>
    </row>
    <row r="4406" s="12" customFormat="1" spans="1:8">
      <c r="A4406" s="44" t="s">
        <v>901</v>
      </c>
      <c r="B4406" s="45" t="s">
        <v>902</v>
      </c>
      <c r="C4406" s="46" t="s">
        <v>6052</v>
      </c>
      <c r="D4406" s="45">
        <v>7</v>
      </c>
      <c r="E4406" s="22" t="str">
        <f>VLOOKUP(A4406,[4]技术合作!$1:$1048576,3,FALSE)</f>
        <v>广东省深圳市</v>
      </c>
      <c r="F4406" s="46" t="s">
        <v>2908</v>
      </c>
      <c r="G4406" s="44" t="s">
        <v>901</v>
      </c>
      <c r="H4406" s="24"/>
    </row>
    <row r="4407" s="12" customFormat="1" spans="1:8">
      <c r="A4407" s="44" t="s">
        <v>901</v>
      </c>
      <c r="B4407" s="45" t="s">
        <v>902</v>
      </c>
      <c r="C4407" s="46" t="s">
        <v>6052</v>
      </c>
      <c r="D4407" s="45">
        <v>7</v>
      </c>
      <c r="E4407" s="22" t="str">
        <f>VLOOKUP(A4407,[4]技术合作!$1:$1048576,3,FALSE)</f>
        <v>广东省深圳市</v>
      </c>
      <c r="F4407" s="46" t="s">
        <v>6056</v>
      </c>
      <c r="G4407" s="44" t="s">
        <v>901</v>
      </c>
      <c r="H4407" s="24"/>
    </row>
    <row r="4408" s="12" customFormat="1" spans="1:8">
      <c r="A4408" s="44" t="s">
        <v>901</v>
      </c>
      <c r="B4408" s="45" t="s">
        <v>902</v>
      </c>
      <c r="C4408" s="46" t="s">
        <v>6052</v>
      </c>
      <c r="D4408" s="45">
        <v>7</v>
      </c>
      <c r="E4408" s="22" t="str">
        <f>VLOOKUP(A4408,[4]技术合作!$1:$1048576,3,FALSE)</f>
        <v>广东省深圳市</v>
      </c>
      <c r="F4408" s="46" t="s">
        <v>6057</v>
      </c>
      <c r="G4408" s="44" t="s">
        <v>901</v>
      </c>
      <c r="H4408" s="24"/>
    </row>
    <row r="4409" s="12" customFormat="1" spans="1:8">
      <c r="A4409" s="44" t="s">
        <v>901</v>
      </c>
      <c r="B4409" s="45" t="s">
        <v>902</v>
      </c>
      <c r="C4409" s="46" t="s">
        <v>6052</v>
      </c>
      <c r="D4409" s="45">
        <v>7</v>
      </c>
      <c r="E4409" s="22" t="str">
        <f>VLOOKUP(A4409,[4]技术合作!$1:$1048576,3,FALSE)</f>
        <v>广东省深圳市</v>
      </c>
      <c r="F4409" s="46" t="s">
        <v>6058</v>
      </c>
      <c r="G4409" s="44" t="s">
        <v>901</v>
      </c>
      <c r="H4409" s="24"/>
    </row>
    <row r="4410" s="12" customFormat="1" spans="1:8">
      <c r="A4410" s="44" t="s">
        <v>904</v>
      </c>
      <c r="B4410" s="45" t="s">
        <v>905</v>
      </c>
      <c r="C4410" s="46" t="s">
        <v>6059</v>
      </c>
      <c r="D4410" s="45">
        <v>3</v>
      </c>
      <c r="E4410" s="22" t="str">
        <f>VLOOKUP(A4410,[4]技术合作!$1:$1048576,3,FALSE)</f>
        <v>上海市</v>
      </c>
      <c r="F4410" s="46" t="s">
        <v>6060</v>
      </c>
      <c r="G4410" s="44" t="s">
        <v>904</v>
      </c>
      <c r="H4410" s="24"/>
    </row>
    <row r="4411" s="12" customFormat="1" spans="1:8">
      <c r="A4411" s="44" t="s">
        <v>904</v>
      </c>
      <c r="B4411" s="45" t="s">
        <v>905</v>
      </c>
      <c r="C4411" s="46" t="s">
        <v>6059</v>
      </c>
      <c r="D4411" s="45">
        <v>3</v>
      </c>
      <c r="E4411" s="22" t="str">
        <f>VLOOKUP(A4411,[4]技术合作!$1:$1048576,3,FALSE)</f>
        <v>上海市</v>
      </c>
      <c r="F4411" s="46" t="s">
        <v>6061</v>
      </c>
      <c r="G4411" s="44" t="s">
        <v>904</v>
      </c>
      <c r="H4411" s="24"/>
    </row>
    <row r="4412" s="12" customFormat="1" spans="1:8">
      <c r="A4412" s="44" t="s">
        <v>904</v>
      </c>
      <c r="B4412" s="45" t="s">
        <v>905</v>
      </c>
      <c r="C4412" s="46" t="s">
        <v>6059</v>
      </c>
      <c r="D4412" s="45">
        <v>3</v>
      </c>
      <c r="E4412" s="22" t="str">
        <f>VLOOKUP(A4412,[4]技术合作!$1:$1048576,3,FALSE)</f>
        <v>上海市</v>
      </c>
      <c r="F4412" s="46" t="s">
        <v>6062</v>
      </c>
      <c r="G4412" s="44" t="s">
        <v>904</v>
      </c>
      <c r="H4412" s="24"/>
    </row>
    <row r="4413" s="12" customFormat="1" spans="1:8">
      <c r="A4413" s="44" t="s">
        <v>907</v>
      </c>
      <c r="B4413" s="45" t="s">
        <v>908</v>
      </c>
      <c r="C4413" s="46" t="s">
        <v>6063</v>
      </c>
      <c r="D4413" s="45">
        <v>4</v>
      </c>
      <c r="E4413" s="22" t="str">
        <f>VLOOKUP(A4413,[4]技术合作!$1:$1048576,3,FALSE)</f>
        <v>北京市</v>
      </c>
      <c r="F4413" s="46" t="s">
        <v>6064</v>
      </c>
      <c r="G4413" s="44" t="s">
        <v>907</v>
      </c>
      <c r="H4413" s="24"/>
    </row>
    <row r="4414" s="12" customFormat="1" spans="1:8">
      <c r="A4414" s="44" t="s">
        <v>907</v>
      </c>
      <c r="B4414" s="45" t="s">
        <v>908</v>
      </c>
      <c r="C4414" s="46" t="s">
        <v>6063</v>
      </c>
      <c r="D4414" s="45">
        <v>4</v>
      </c>
      <c r="E4414" s="22" t="str">
        <f>VLOOKUP(A4414,[4]技术合作!$1:$1048576,3,FALSE)</f>
        <v>北京市</v>
      </c>
      <c r="F4414" s="46" t="s">
        <v>6065</v>
      </c>
      <c r="G4414" s="44" t="s">
        <v>907</v>
      </c>
      <c r="H4414" s="24"/>
    </row>
    <row r="4415" s="12" customFormat="1" spans="1:8">
      <c r="A4415" s="44" t="s">
        <v>907</v>
      </c>
      <c r="B4415" s="45" t="s">
        <v>908</v>
      </c>
      <c r="C4415" s="46" t="s">
        <v>6063</v>
      </c>
      <c r="D4415" s="45">
        <v>4</v>
      </c>
      <c r="E4415" s="22" t="str">
        <f>VLOOKUP(A4415,[4]技术合作!$1:$1048576,3,FALSE)</f>
        <v>北京市</v>
      </c>
      <c r="F4415" s="46" t="s">
        <v>6066</v>
      </c>
      <c r="G4415" s="44" t="s">
        <v>907</v>
      </c>
      <c r="H4415" s="24"/>
    </row>
    <row r="4416" s="12" customFormat="1" spans="1:8">
      <c r="A4416" s="44" t="s">
        <v>907</v>
      </c>
      <c r="B4416" s="45" t="s">
        <v>908</v>
      </c>
      <c r="C4416" s="46" t="s">
        <v>6063</v>
      </c>
      <c r="D4416" s="45">
        <v>4</v>
      </c>
      <c r="E4416" s="22" t="str">
        <f>VLOOKUP(A4416,[4]技术合作!$1:$1048576,3,FALSE)</f>
        <v>北京市</v>
      </c>
      <c r="F4416" s="46" t="s">
        <v>6067</v>
      </c>
      <c r="G4416" s="44" t="s">
        <v>907</v>
      </c>
      <c r="H4416" s="24"/>
    </row>
    <row r="4417" s="12" customFormat="1" spans="1:8">
      <c r="A4417" s="44" t="s">
        <v>6068</v>
      </c>
      <c r="B4417" s="45" t="s">
        <v>1265</v>
      </c>
      <c r="C4417" s="46" t="s">
        <v>6069</v>
      </c>
      <c r="D4417" s="45">
        <v>3</v>
      </c>
      <c r="E4417" s="22" t="str">
        <f>VLOOKUP(A4417,[4]技术合作!$1:$1048576,3,FALSE)</f>
        <v>浙江省嘉兴市</v>
      </c>
      <c r="F4417" s="46" t="s">
        <v>6070</v>
      </c>
      <c r="G4417" s="44" t="s">
        <v>6068</v>
      </c>
      <c r="H4417" s="24"/>
    </row>
    <row r="4418" s="12" customFormat="1" spans="1:8">
      <c r="A4418" s="44" t="s">
        <v>6068</v>
      </c>
      <c r="B4418" s="45" t="s">
        <v>1265</v>
      </c>
      <c r="C4418" s="46" t="s">
        <v>6069</v>
      </c>
      <c r="D4418" s="45">
        <v>3</v>
      </c>
      <c r="E4418" s="22" t="str">
        <f>VLOOKUP(A4418,[4]技术合作!$1:$1048576,3,FALSE)</f>
        <v>浙江省嘉兴市</v>
      </c>
      <c r="F4418" s="46" t="s">
        <v>6071</v>
      </c>
      <c r="G4418" s="44" t="s">
        <v>6068</v>
      </c>
      <c r="H4418" s="24"/>
    </row>
    <row r="4419" s="12" customFormat="1" spans="1:8">
      <c r="A4419" s="44" t="s">
        <v>6068</v>
      </c>
      <c r="B4419" s="45" t="s">
        <v>1265</v>
      </c>
      <c r="C4419" s="46" t="s">
        <v>6069</v>
      </c>
      <c r="D4419" s="45">
        <v>3</v>
      </c>
      <c r="E4419" s="22" t="str">
        <f>VLOOKUP(A4419,[4]技术合作!$1:$1048576,3,FALSE)</f>
        <v>浙江省嘉兴市</v>
      </c>
      <c r="F4419" s="46" t="s">
        <v>6072</v>
      </c>
      <c r="G4419" s="44" t="s">
        <v>6068</v>
      </c>
      <c r="H4419" s="24"/>
    </row>
    <row r="4420" s="12" customFormat="1" spans="1:8">
      <c r="A4420" s="44" t="s">
        <v>6073</v>
      </c>
      <c r="B4420" s="45" t="s">
        <v>1214</v>
      </c>
      <c r="C4420" s="46" t="s">
        <v>6074</v>
      </c>
      <c r="D4420" s="45">
        <v>0</v>
      </c>
      <c r="E4420" s="22" t="str">
        <f>VLOOKUP(A4420,[4]技术合作!$1:$1048576,3,FALSE)</f>
        <v>四川省成都市</v>
      </c>
      <c r="F4420" s="46"/>
      <c r="G4420" s="44" t="s">
        <v>6073</v>
      </c>
      <c r="H4420" s="24"/>
    </row>
    <row r="4421" s="12" customFormat="1" spans="1:8">
      <c r="A4421" s="44" t="s">
        <v>910</v>
      </c>
      <c r="B4421" s="45" t="s">
        <v>911</v>
      </c>
      <c r="C4421" s="46" t="s">
        <v>6075</v>
      </c>
      <c r="D4421" s="45">
        <v>2</v>
      </c>
      <c r="E4421" s="22" t="str">
        <f>VLOOKUP(A4421,[4]技术合作!$1:$1048576,3,FALSE)</f>
        <v>广东省中山市</v>
      </c>
      <c r="F4421" s="46" t="s">
        <v>6076</v>
      </c>
      <c r="G4421" s="44" t="s">
        <v>910</v>
      </c>
      <c r="H4421" s="24"/>
    </row>
    <row r="4422" s="12" customFormat="1" spans="1:8">
      <c r="A4422" s="44" t="s">
        <v>910</v>
      </c>
      <c r="B4422" s="45" t="s">
        <v>911</v>
      </c>
      <c r="C4422" s="46" t="s">
        <v>6075</v>
      </c>
      <c r="D4422" s="45">
        <v>2</v>
      </c>
      <c r="E4422" s="22" t="str">
        <f>VLOOKUP(A4422,[4]技术合作!$1:$1048576,3,FALSE)</f>
        <v>广东省中山市</v>
      </c>
      <c r="F4422" s="46" t="s">
        <v>6077</v>
      </c>
      <c r="G4422" s="44" t="s">
        <v>910</v>
      </c>
      <c r="H4422" s="24"/>
    </row>
    <row r="4423" s="12" customFormat="1" spans="1:8">
      <c r="A4423" s="44" t="s">
        <v>913</v>
      </c>
      <c r="B4423" s="45" t="s">
        <v>914</v>
      </c>
      <c r="C4423" s="46" t="s">
        <v>6078</v>
      </c>
      <c r="D4423" s="45">
        <v>4</v>
      </c>
      <c r="E4423" s="22" t="str">
        <f>VLOOKUP(A4423,[4]技术合作!$1:$1048576,3,FALSE)</f>
        <v>江苏省苏州市</v>
      </c>
      <c r="F4423" s="46" t="s">
        <v>6079</v>
      </c>
      <c r="G4423" s="44" t="s">
        <v>913</v>
      </c>
      <c r="H4423" s="24"/>
    </row>
    <row r="4424" s="12" customFormat="1" spans="1:8">
      <c r="A4424" s="44" t="s">
        <v>913</v>
      </c>
      <c r="B4424" s="45" t="s">
        <v>914</v>
      </c>
      <c r="C4424" s="46" t="s">
        <v>6078</v>
      </c>
      <c r="D4424" s="45">
        <v>4</v>
      </c>
      <c r="E4424" s="22" t="str">
        <f>VLOOKUP(A4424,[4]技术合作!$1:$1048576,3,FALSE)</f>
        <v>江苏省苏州市</v>
      </c>
      <c r="F4424" s="46" t="s">
        <v>6080</v>
      </c>
      <c r="G4424" s="44" t="s">
        <v>913</v>
      </c>
      <c r="H4424" s="24"/>
    </row>
    <row r="4425" s="12" customFormat="1" spans="1:8">
      <c r="A4425" s="44" t="s">
        <v>913</v>
      </c>
      <c r="B4425" s="45" t="s">
        <v>914</v>
      </c>
      <c r="C4425" s="46" t="s">
        <v>6078</v>
      </c>
      <c r="D4425" s="45">
        <v>4</v>
      </c>
      <c r="E4425" s="22" t="str">
        <f>VLOOKUP(A4425,[4]技术合作!$1:$1048576,3,FALSE)</f>
        <v>江苏省苏州市</v>
      </c>
      <c r="F4425" s="46" t="s">
        <v>6081</v>
      </c>
      <c r="G4425" s="44" t="s">
        <v>913</v>
      </c>
      <c r="H4425" s="24"/>
    </row>
    <row r="4426" s="12" customFormat="1" spans="1:8">
      <c r="A4426" s="44" t="s">
        <v>913</v>
      </c>
      <c r="B4426" s="45" t="s">
        <v>914</v>
      </c>
      <c r="C4426" s="46" t="s">
        <v>6078</v>
      </c>
      <c r="D4426" s="45">
        <v>4</v>
      </c>
      <c r="E4426" s="22" t="str">
        <f>VLOOKUP(A4426,[4]技术合作!$1:$1048576,3,FALSE)</f>
        <v>江苏省苏州市</v>
      </c>
      <c r="F4426" s="46" t="s">
        <v>6082</v>
      </c>
      <c r="G4426" s="44" t="s">
        <v>913</v>
      </c>
      <c r="H4426" s="24"/>
    </row>
    <row r="4427" s="12" customFormat="1" spans="1:8">
      <c r="A4427" s="44" t="s">
        <v>916</v>
      </c>
      <c r="B4427" s="45" t="s">
        <v>917</v>
      </c>
      <c r="C4427" s="46" t="s">
        <v>6083</v>
      </c>
      <c r="D4427" s="45">
        <v>10</v>
      </c>
      <c r="E4427" s="22" t="str">
        <f>VLOOKUP(A4427,[4]技术合作!$1:$1048576,3,FALSE)</f>
        <v>广东省惠州市</v>
      </c>
      <c r="F4427" s="46" t="s">
        <v>6084</v>
      </c>
      <c r="G4427" s="44" t="s">
        <v>916</v>
      </c>
      <c r="H4427" s="24"/>
    </row>
    <row r="4428" s="12" customFormat="1" spans="1:8">
      <c r="A4428" s="44" t="s">
        <v>916</v>
      </c>
      <c r="B4428" s="45" t="s">
        <v>917</v>
      </c>
      <c r="C4428" s="46" t="s">
        <v>6083</v>
      </c>
      <c r="D4428" s="45">
        <v>10</v>
      </c>
      <c r="E4428" s="22" t="str">
        <f>VLOOKUP(A4428,[4]技术合作!$1:$1048576,3,FALSE)</f>
        <v>广东省惠州市</v>
      </c>
      <c r="F4428" s="46" t="s">
        <v>6085</v>
      </c>
      <c r="G4428" s="44" t="s">
        <v>916</v>
      </c>
      <c r="H4428" s="24"/>
    </row>
    <row r="4429" s="12" customFormat="1" spans="1:8">
      <c r="A4429" s="44" t="s">
        <v>916</v>
      </c>
      <c r="B4429" s="45" t="s">
        <v>917</v>
      </c>
      <c r="C4429" s="46" t="s">
        <v>6083</v>
      </c>
      <c r="D4429" s="45">
        <v>10</v>
      </c>
      <c r="E4429" s="22" t="str">
        <f>VLOOKUP(A4429,[4]技术合作!$1:$1048576,3,FALSE)</f>
        <v>广东省惠州市</v>
      </c>
      <c r="F4429" s="46" t="s">
        <v>6086</v>
      </c>
      <c r="G4429" s="44" t="s">
        <v>916</v>
      </c>
      <c r="H4429" s="24"/>
    </row>
    <row r="4430" s="12" customFormat="1" spans="1:8">
      <c r="A4430" s="44" t="s">
        <v>916</v>
      </c>
      <c r="B4430" s="45" t="s">
        <v>917</v>
      </c>
      <c r="C4430" s="46" t="s">
        <v>6083</v>
      </c>
      <c r="D4430" s="45">
        <v>10</v>
      </c>
      <c r="E4430" s="22" t="str">
        <f>VLOOKUP(A4430,[4]技术合作!$1:$1048576,3,FALSE)</f>
        <v>广东省惠州市</v>
      </c>
      <c r="F4430" s="46" t="s">
        <v>6087</v>
      </c>
      <c r="G4430" s="44" t="s">
        <v>916</v>
      </c>
      <c r="H4430" s="24"/>
    </row>
    <row r="4431" s="12" customFormat="1" spans="1:8">
      <c r="A4431" s="44" t="s">
        <v>916</v>
      </c>
      <c r="B4431" s="45" t="s">
        <v>917</v>
      </c>
      <c r="C4431" s="46" t="s">
        <v>6083</v>
      </c>
      <c r="D4431" s="45">
        <v>10</v>
      </c>
      <c r="E4431" s="22" t="str">
        <f>VLOOKUP(A4431,[4]技术合作!$1:$1048576,3,FALSE)</f>
        <v>广东省惠州市</v>
      </c>
      <c r="F4431" s="46" t="s">
        <v>6088</v>
      </c>
      <c r="G4431" s="44" t="s">
        <v>916</v>
      </c>
      <c r="H4431" s="24"/>
    </row>
    <row r="4432" s="12" customFormat="1" spans="1:8">
      <c r="A4432" s="44" t="s">
        <v>916</v>
      </c>
      <c r="B4432" s="45" t="s">
        <v>917</v>
      </c>
      <c r="C4432" s="46" t="s">
        <v>6083</v>
      </c>
      <c r="D4432" s="45">
        <v>10</v>
      </c>
      <c r="E4432" s="22" t="str">
        <f>VLOOKUP(A4432,[4]技术合作!$1:$1048576,3,FALSE)</f>
        <v>广东省惠州市</v>
      </c>
      <c r="F4432" s="46" t="s">
        <v>6089</v>
      </c>
      <c r="G4432" s="44" t="s">
        <v>916</v>
      </c>
      <c r="H4432" s="24"/>
    </row>
    <row r="4433" s="12" customFormat="1" spans="1:8">
      <c r="A4433" s="44" t="s">
        <v>916</v>
      </c>
      <c r="B4433" s="45" t="s">
        <v>917</v>
      </c>
      <c r="C4433" s="46" t="s">
        <v>6083</v>
      </c>
      <c r="D4433" s="45">
        <v>10</v>
      </c>
      <c r="E4433" s="22" t="str">
        <f>VLOOKUP(A4433,[4]技术合作!$1:$1048576,3,FALSE)</f>
        <v>广东省惠州市</v>
      </c>
      <c r="F4433" s="46" t="s">
        <v>6090</v>
      </c>
      <c r="G4433" s="44" t="s">
        <v>916</v>
      </c>
      <c r="H4433" s="24"/>
    </row>
    <row r="4434" s="12" customFormat="1" spans="1:8">
      <c r="A4434" s="44" t="s">
        <v>916</v>
      </c>
      <c r="B4434" s="45" t="s">
        <v>917</v>
      </c>
      <c r="C4434" s="46" t="s">
        <v>6083</v>
      </c>
      <c r="D4434" s="45">
        <v>10</v>
      </c>
      <c r="E4434" s="22" t="str">
        <f>VLOOKUP(A4434,[4]技术合作!$1:$1048576,3,FALSE)</f>
        <v>广东省惠州市</v>
      </c>
      <c r="F4434" s="46" t="s">
        <v>6091</v>
      </c>
      <c r="G4434" s="44" t="s">
        <v>916</v>
      </c>
      <c r="H4434" s="24"/>
    </row>
    <row r="4435" s="12" customFormat="1" spans="1:8">
      <c r="A4435" s="44" t="s">
        <v>916</v>
      </c>
      <c r="B4435" s="45" t="s">
        <v>917</v>
      </c>
      <c r="C4435" s="46" t="s">
        <v>6083</v>
      </c>
      <c r="D4435" s="45">
        <v>10</v>
      </c>
      <c r="E4435" s="22" t="str">
        <f>VLOOKUP(A4435,[4]技术合作!$1:$1048576,3,FALSE)</f>
        <v>广东省惠州市</v>
      </c>
      <c r="F4435" s="46" t="s">
        <v>6092</v>
      </c>
      <c r="G4435" s="44" t="s">
        <v>916</v>
      </c>
      <c r="H4435" s="24"/>
    </row>
    <row r="4436" s="12" customFormat="1" spans="1:8">
      <c r="A4436" s="44" t="s">
        <v>916</v>
      </c>
      <c r="B4436" s="45" t="s">
        <v>917</v>
      </c>
      <c r="C4436" s="46" t="s">
        <v>6083</v>
      </c>
      <c r="D4436" s="45">
        <v>10</v>
      </c>
      <c r="E4436" s="22" t="str">
        <f>VLOOKUP(A4436,[4]技术合作!$1:$1048576,3,FALSE)</f>
        <v>广东省惠州市</v>
      </c>
      <c r="F4436" s="46" t="s">
        <v>6093</v>
      </c>
      <c r="G4436" s="44" t="s">
        <v>916</v>
      </c>
      <c r="H4436" s="24"/>
    </row>
    <row r="4437" s="12" customFormat="1" spans="1:8">
      <c r="A4437" s="44" t="s">
        <v>6094</v>
      </c>
      <c r="B4437" s="45" t="s">
        <v>1266</v>
      </c>
      <c r="C4437" s="46" t="s">
        <v>6095</v>
      </c>
      <c r="D4437" s="45">
        <v>8</v>
      </c>
      <c r="E4437" s="22" t="str">
        <f>VLOOKUP(A4437,[4]技术合作!$1:$1048576,3,FALSE)</f>
        <v>广东省广州市</v>
      </c>
      <c r="F4437" s="46" t="s">
        <v>6096</v>
      </c>
      <c r="G4437" s="44" t="s">
        <v>6094</v>
      </c>
      <c r="H4437" s="24"/>
    </row>
    <row r="4438" s="12" customFormat="1" spans="1:8">
      <c r="A4438" s="44" t="s">
        <v>6094</v>
      </c>
      <c r="B4438" s="45" t="s">
        <v>1266</v>
      </c>
      <c r="C4438" s="46" t="s">
        <v>6095</v>
      </c>
      <c r="D4438" s="45">
        <v>8</v>
      </c>
      <c r="E4438" s="22" t="str">
        <f>VLOOKUP(A4438,[4]技术合作!$1:$1048576,3,FALSE)</f>
        <v>广东省广州市</v>
      </c>
      <c r="F4438" s="46" t="s">
        <v>6097</v>
      </c>
      <c r="G4438" s="44" t="s">
        <v>6094</v>
      </c>
      <c r="H4438" s="24"/>
    </row>
    <row r="4439" s="12" customFormat="1" spans="1:8">
      <c r="A4439" s="44" t="s">
        <v>6094</v>
      </c>
      <c r="B4439" s="45" t="s">
        <v>1266</v>
      </c>
      <c r="C4439" s="46" t="s">
        <v>6095</v>
      </c>
      <c r="D4439" s="45">
        <v>8</v>
      </c>
      <c r="E4439" s="22" t="str">
        <f>VLOOKUP(A4439,[4]技术合作!$1:$1048576,3,FALSE)</f>
        <v>广东省广州市</v>
      </c>
      <c r="F4439" s="46" t="s">
        <v>6098</v>
      </c>
      <c r="G4439" s="44" t="s">
        <v>6094</v>
      </c>
      <c r="H4439" s="24"/>
    </row>
    <row r="4440" s="12" customFormat="1" spans="1:8">
      <c r="A4440" s="44" t="s">
        <v>6094</v>
      </c>
      <c r="B4440" s="45" t="s">
        <v>1266</v>
      </c>
      <c r="C4440" s="46" t="s">
        <v>6095</v>
      </c>
      <c r="D4440" s="45">
        <v>8</v>
      </c>
      <c r="E4440" s="22" t="str">
        <f>VLOOKUP(A4440,[4]技术合作!$1:$1048576,3,FALSE)</f>
        <v>广东省广州市</v>
      </c>
      <c r="F4440" s="46" t="s">
        <v>6099</v>
      </c>
      <c r="G4440" s="44" t="s">
        <v>6094</v>
      </c>
      <c r="H4440" s="24"/>
    </row>
    <row r="4441" s="12" customFormat="1" spans="1:8">
      <c r="A4441" s="44" t="s">
        <v>6094</v>
      </c>
      <c r="B4441" s="45" t="s">
        <v>1266</v>
      </c>
      <c r="C4441" s="46" t="s">
        <v>6095</v>
      </c>
      <c r="D4441" s="45">
        <v>8</v>
      </c>
      <c r="E4441" s="22" t="str">
        <f>VLOOKUP(A4441,[4]技术合作!$1:$1048576,3,FALSE)</f>
        <v>广东省广州市</v>
      </c>
      <c r="F4441" s="46" t="s">
        <v>6100</v>
      </c>
      <c r="G4441" s="44" t="s">
        <v>6094</v>
      </c>
      <c r="H4441" s="24"/>
    </row>
    <row r="4442" s="12" customFormat="1" spans="1:8">
      <c r="A4442" s="44" t="s">
        <v>6094</v>
      </c>
      <c r="B4442" s="45" t="s">
        <v>1266</v>
      </c>
      <c r="C4442" s="46" t="s">
        <v>6095</v>
      </c>
      <c r="D4442" s="45">
        <v>8</v>
      </c>
      <c r="E4442" s="22" t="str">
        <f>VLOOKUP(A4442,[4]技术合作!$1:$1048576,3,FALSE)</f>
        <v>广东省广州市</v>
      </c>
      <c r="F4442" s="46" t="s">
        <v>6101</v>
      </c>
      <c r="G4442" s="44" t="s">
        <v>6094</v>
      </c>
      <c r="H4442" s="24"/>
    </row>
    <row r="4443" s="12" customFormat="1" spans="1:8">
      <c r="A4443" s="44" t="s">
        <v>6094</v>
      </c>
      <c r="B4443" s="45" t="s">
        <v>1266</v>
      </c>
      <c r="C4443" s="46" t="s">
        <v>6095</v>
      </c>
      <c r="D4443" s="45">
        <v>8</v>
      </c>
      <c r="E4443" s="22" t="str">
        <f>VLOOKUP(A4443,[4]技术合作!$1:$1048576,3,FALSE)</f>
        <v>广东省广州市</v>
      </c>
      <c r="F4443" s="46" t="s">
        <v>6102</v>
      </c>
      <c r="G4443" s="44" t="s">
        <v>6094</v>
      </c>
      <c r="H4443" s="24"/>
    </row>
    <row r="4444" s="12" customFormat="1" spans="1:8">
      <c r="A4444" s="44" t="s">
        <v>6094</v>
      </c>
      <c r="B4444" s="45" t="s">
        <v>1266</v>
      </c>
      <c r="C4444" s="46" t="s">
        <v>6095</v>
      </c>
      <c r="D4444" s="45">
        <v>8</v>
      </c>
      <c r="E4444" s="22" t="str">
        <f>VLOOKUP(A4444,[4]技术合作!$1:$1048576,3,FALSE)</f>
        <v>广东省广州市</v>
      </c>
      <c r="F4444" s="46" t="s">
        <v>6103</v>
      </c>
      <c r="G4444" s="44" t="s">
        <v>6094</v>
      </c>
      <c r="H4444" s="24"/>
    </row>
    <row r="4445" s="12" customFormat="1" spans="1:8">
      <c r="A4445" s="44" t="s">
        <v>919</v>
      </c>
      <c r="B4445" s="45" t="s">
        <v>920</v>
      </c>
      <c r="C4445" s="46" t="s">
        <v>6104</v>
      </c>
      <c r="D4445" s="45">
        <v>8</v>
      </c>
      <c r="E4445" s="22" t="str">
        <f>VLOOKUP(A4445,[4]技术合作!$1:$1048576,3,FALSE)</f>
        <v>上海市</v>
      </c>
      <c r="F4445" s="46" t="s">
        <v>6105</v>
      </c>
      <c r="G4445" s="44" t="s">
        <v>919</v>
      </c>
      <c r="H4445" s="24"/>
    </row>
    <row r="4446" s="12" customFormat="1" spans="1:8">
      <c r="A4446" s="44" t="s">
        <v>919</v>
      </c>
      <c r="B4446" s="45" t="s">
        <v>920</v>
      </c>
      <c r="C4446" s="46" t="s">
        <v>6104</v>
      </c>
      <c r="D4446" s="45">
        <v>8</v>
      </c>
      <c r="E4446" s="22" t="str">
        <f>VLOOKUP(A4446,[4]技术合作!$1:$1048576,3,FALSE)</f>
        <v>上海市</v>
      </c>
      <c r="F4446" s="46" t="s">
        <v>6106</v>
      </c>
      <c r="G4446" s="44" t="s">
        <v>919</v>
      </c>
      <c r="H4446" s="24"/>
    </row>
    <row r="4447" s="12" customFormat="1" spans="1:8">
      <c r="A4447" s="44" t="s">
        <v>919</v>
      </c>
      <c r="B4447" s="45" t="s">
        <v>920</v>
      </c>
      <c r="C4447" s="46" t="s">
        <v>6104</v>
      </c>
      <c r="D4447" s="45">
        <v>8</v>
      </c>
      <c r="E4447" s="22" t="str">
        <f>VLOOKUP(A4447,[4]技术合作!$1:$1048576,3,FALSE)</f>
        <v>上海市</v>
      </c>
      <c r="F4447" s="46" t="s">
        <v>6107</v>
      </c>
      <c r="G4447" s="44" t="s">
        <v>919</v>
      </c>
      <c r="H4447" s="24"/>
    </row>
    <row r="4448" s="12" customFormat="1" spans="1:8">
      <c r="A4448" s="44" t="s">
        <v>919</v>
      </c>
      <c r="B4448" s="45" t="s">
        <v>920</v>
      </c>
      <c r="C4448" s="46" t="s">
        <v>6104</v>
      </c>
      <c r="D4448" s="45">
        <v>8</v>
      </c>
      <c r="E4448" s="22" t="str">
        <f>VLOOKUP(A4448,[4]技术合作!$1:$1048576,3,FALSE)</f>
        <v>上海市</v>
      </c>
      <c r="F4448" s="46" t="s">
        <v>6108</v>
      </c>
      <c r="G4448" s="44" t="s">
        <v>919</v>
      </c>
      <c r="H4448" s="24"/>
    </row>
    <row r="4449" s="12" customFormat="1" spans="1:8">
      <c r="A4449" s="44" t="s">
        <v>919</v>
      </c>
      <c r="B4449" s="45" t="s">
        <v>920</v>
      </c>
      <c r="C4449" s="46" t="s">
        <v>6104</v>
      </c>
      <c r="D4449" s="45">
        <v>8</v>
      </c>
      <c r="E4449" s="22" t="str">
        <f>VLOOKUP(A4449,[4]技术合作!$1:$1048576,3,FALSE)</f>
        <v>上海市</v>
      </c>
      <c r="F4449" s="46" t="s">
        <v>6109</v>
      </c>
      <c r="G4449" s="44" t="s">
        <v>919</v>
      </c>
      <c r="H4449" s="24"/>
    </row>
    <row r="4450" s="12" customFormat="1" spans="1:8">
      <c r="A4450" s="44" t="s">
        <v>919</v>
      </c>
      <c r="B4450" s="45" t="s">
        <v>920</v>
      </c>
      <c r="C4450" s="46" t="s">
        <v>6104</v>
      </c>
      <c r="D4450" s="45">
        <v>8</v>
      </c>
      <c r="E4450" s="22" t="str">
        <f>VLOOKUP(A4450,[4]技术合作!$1:$1048576,3,FALSE)</f>
        <v>上海市</v>
      </c>
      <c r="F4450" s="46" t="s">
        <v>6110</v>
      </c>
      <c r="G4450" s="44" t="s">
        <v>919</v>
      </c>
      <c r="H4450" s="24"/>
    </row>
    <row r="4451" s="12" customFormat="1" spans="1:8">
      <c r="A4451" s="44" t="s">
        <v>919</v>
      </c>
      <c r="B4451" s="45" t="s">
        <v>920</v>
      </c>
      <c r="C4451" s="46" t="s">
        <v>6104</v>
      </c>
      <c r="D4451" s="45">
        <v>8</v>
      </c>
      <c r="E4451" s="22" t="str">
        <f>VLOOKUP(A4451,[4]技术合作!$1:$1048576,3,FALSE)</f>
        <v>上海市</v>
      </c>
      <c r="F4451" s="46" t="s">
        <v>6111</v>
      </c>
      <c r="G4451" s="44" t="s">
        <v>919</v>
      </c>
      <c r="H4451" s="24"/>
    </row>
    <row r="4452" s="12" customFormat="1" spans="1:8">
      <c r="A4452" s="44" t="s">
        <v>919</v>
      </c>
      <c r="B4452" s="45" t="s">
        <v>920</v>
      </c>
      <c r="C4452" s="46" t="s">
        <v>6104</v>
      </c>
      <c r="D4452" s="45">
        <v>8</v>
      </c>
      <c r="E4452" s="22" t="str">
        <f>VLOOKUP(A4452,[4]技术合作!$1:$1048576,3,FALSE)</f>
        <v>上海市</v>
      </c>
      <c r="F4452" s="46" t="s">
        <v>6112</v>
      </c>
      <c r="G4452" s="44" t="s">
        <v>919</v>
      </c>
      <c r="H4452" s="24"/>
    </row>
    <row r="4453" s="12" customFormat="1" spans="1:8">
      <c r="A4453" s="44" t="s">
        <v>922</v>
      </c>
      <c r="B4453" s="45" t="s">
        <v>923</v>
      </c>
      <c r="C4453" s="46" t="s">
        <v>6113</v>
      </c>
      <c r="D4453" s="45">
        <v>39</v>
      </c>
      <c r="E4453" s="22" t="str">
        <f>VLOOKUP(A4453,[4]技术合作!$1:$1048576,3,FALSE)</f>
        <v>上海市</v>
      </c>
      <c r="F4453" s="46" t="s">
        <v>6114</v>
      </c>
      <c r="G4453" s="44" t="s">
        <v>922</v>
      </c>
      <c r="H4453" s="24"/>
    </row>
    <row r="4454" s="12" customFormat="1" spans="1:8">
      <c r="A4454" s="44" t="s">
        <v>922</v>
      </c>
      <c r="B4454" s="45" t="s">
        <v>923</v>
      </c>
      <c r="C4454" s="46" t="s">
        <v>6113</v>
      </c>
      <c r="D4454" s="45">
        <v>39</v>
      </c>
      <c r="E4454" s="22" t="str">
        <f>VLOOKUP(A4454,[4]技术合作!$1:$1048576,3,FALSE)</f>
        <v>上海市</v>
      </c>
      <c r="F4454" s="46" t="s">
        <v>6115</v>
      </c>
      <c r="G4454" s="44" t="s">
        <v>922</v>
      </c>
      <c r="H4454" s="24"/>
    </row>
    <row r="4455" s="12" customFormat="1" spans="1:8">
      <c r="A4455" s="44" t="s">
        <v>922</v>
      </c>
      <c r="B4455" s="45" t="s">
        <v>923</v>
      </c>
      <c r="C4455" s="46" t="s">
        <v>6113</v>
      </c>
      <c r="D4455" s="45">
        <v>39</v>
      </c>
      <c r="E4455" s="22" t="str">
        <f>VLOOKUP(A4455,[4]技术合作!$1:$1048576,3,FALSE)</f>
        <v>上海市</v>
      </c>
      <c r="F4455" s="46" t="s">
        <v>6116</v>
      </c>
      <c r="G4455" s="44" t="s">
        <v>922</v>
      </c>
      <c r="H4455" s="24"/>
    </row>
    <row r="4456" s="12" customFormat="1" spans="1:8">
      <c r="A4456" s="44" t="s">
        <v>922</v>
      </c>
      <c r="B4456" s="45" t="s">
        <v>923</v>
      </c>
      <c r="C4456" s="46" t="s">
        <v>6113</v>
      </c>
      <c r="D4456" s="45">
        <v>39</v>
      </c>
      <c r="E4456" s="22" t="str">
        <f>VLOOKUP(A4456,[4]技术合作!$1:$1048576,3,FALSE)</f>
        <v>上海市</v>
      </c>
      <c r="F4456" s="46" t="s">
        <v>6117</v>
      </c>
      <c r="G4456" s="44" t="s">
        <v>922</v>
      </c>
      <c r="H4456" s="24"/>
    </row>
    <row r="4457" s="12" customFormat="1" spans="1:8">
      <c r="A4457" s="44" t="s">
        <v>922</v>
      </c>
      <c r="B4457" s="45" t="s">
        <v>923</v>
      </c>
      <c r="C4457" s="46" t="s">
        <v>6113</v>
      </c>
      <c r="D4457" s="45">
        <v>39</v>
      </c>
      <c r="E4457" s="22" t="str">
        <f>VLOOKUP(A4457,[4]技术合作!$1:$1048576,3,FALSE)</f>
        <v>上海市</v>
      </c>
      <c r="F4457" s="46" t="s">
        <v>6118</v>
      </c>
      <c r="G4457" s="44" t="s">
        <v>922</v>
      </c>
      <c r="H4457" s="24"/>
    </row>
    <row r="4458" s="12" customFormat="1" spans="1:8">
      <c r="A4458" s="44" t="s">
        <v>922</v>
      </c>
      <c r="B4458" s="45" t="s">
        <v>923</v>
      </c>
      <c r="C4458" s="46" t="s">
        <v>6113</v>
      </c>
      <c r="D4458" s="45">
        <v>39</v>
      </c>
      <c r="E4458" s="22" t="str">
        <f>VLOOKUP(A4458,[4]技术合作!$1:$1048576,3,FALSE)</f>
        <v>上海市</v>
      </c>
      <c r="F4458" s="46" t="s">
        <v>6119</v>
      </c>
      <c r="G4458" s="44" t="s">
        <v>922</v>
      </c>
      <c r="H4458" s="24"/>
    </row>
    <row r="4459" s="12" customFormat="1" spans="1:8">
      <c r="A4459" s="44" t="s">
        <v>922</v>
      </c>
      <c r="B4459" s="45" t="s">
        <v>923</v>
      </c>
      <c r="C4459" s="46" t="s">
        <v>6113</v>
      </c>
      <c r="D4459" s="45">
        <v>39</v>
      </c>
      <c r="E4459" s="22" t="str">
        <f>VLOOKUP(A4459,[4]技术合作!$1:$1048576,3,FALSE)</f>
        <v>上海市</v>
      </c>
      <c r="F4459" s="46" t="s">
        <v>6120</v>
      </c>
      <c r="G4459" s="44" t="s">
        <v>922</v>
      </c>
      <c r="H4459" s="24"/>
    </row>
    <row r="4460" s="12" customFormat="1" spans="1:8">
      <c r="A4460" s="44" t="s">
        <v>922</v>
      </c>
      <c r="B4460" s="45" t="s">
        <v>923</v>
      </c>
      <c r="C4460" s="46" t="s">
        <v>6113</v>
      </c>
      <c r="D4460" s="45">
        <v>39</v>
      </c>
      <c r="E4460" s="22" t="str">
        <f>VLOOKUP(A4460,[4]技术合作!$1:$1048576,3,FALSE)</f>
        <v>上海市</v>
      </c>
      <c r="F4460" s="46" t="s">
        <v>6121</v>
      </c>
      <c r="G4460" s="44" t="s">
        <v>922</v>
      </c>
      <c r="H4460" s="24"/>
    </row>
    <row r="4461" s="12" customFormat="1" spans="1:8">
      <c r="A4461" s="44" t="s">
        <v>922</v>
      </c>
      <c r="B4461" s="45" t="s">
        <v>923</v>
      </c>
      <c r="C4461" s="46" t="s">
        <v>6113</v>
      </c>
      <c r="D4461" s="45">
        <v>39</v>
      </c>
      <c r="E4461" s="22" t="str">
        <f>VLOOKUP(A4461,[4]技术合作!$1:$1048576,3,FALSE)</f>
        <v>上海市</v>
      </c>
      <c r="F4461" s="46" t="s">
        <v>6122</v>
      </c>
      <c r="G4461" s="44" t="s">
        <v>922</v>
      </c>
      <c r="H4461" s="24"/>
    </row>
    <row r="4462" s="12" customFormat="1" spans="1:8">
      <c r="A4462" s="44" t="s">
        <v>922</v>
      </c>
      <c r="B4462" s="45" t="s">
        <v>923</v>
      </c>
      <c r="C4462" s="46" t="s">
        <v>6113</v>
      </c>
      <c r="D4462" s="45">
        <v>39</v>
      </c>
      <c r="E4462" s="22" t="str">
        <f>VLOOKUP(A4462,[4]技术合作!$1:$1048576,3,FALSE)</f>
        <v>上海市</v>
      </c>
      <c r="F4462" s="46" t="s">
        <v>6123</v>
      </c>
      <c r="G4462" s="44" t="s">
        <v>922</v>
      </c>
      <c r="H4462" s="24"/>
    </row>
    <row r="4463" s="12" customFormat="1" spans="1:8">
      <c r="A4463" s="44" t="s">
        <v>922</v>
      </c>
      <c r="B4463" s="45" t="s">
        <v>923</v>
      </c>
      <c r="C4463" s="46" t="s">
        <v>6113</v>
      </c>
      <c r="D4463" s="45">
        <v>39</v>
      </c>
      <c r="E4463" s="22" t="str">
        <f>VLOOKUP(A4463,[4]技术合作!$1:$1048576,3,FALSE)</f>
        <v>上海市</v>
      </c>
      <c r="F4463" s="46" t="s">
        <v>6124</v>
      </c>
      <c r="G4463" s="44" t="s">
        <v>922</v>
      </c>
      <c r="H4463" s="24"/>
    </row>
    <row r="4464" s="12" customFormat="1" spans="1:8">
      <c r="A4464" s="44" t="s">
        <v>922</v>
      </c>
      <c r="B4464" s="45" t="s">
        <v>923</v>
      </c>
      <c r="C4464" s="46" t="s">
        <v>6113</v>
      </c>
      <c r="D4464" s="45">
        <v>39</v>
      </c>
      <c r="E4464" s="22" t="str">
        <f>VLOOKUP(A4464,[4]技术合作!$1:$1048576,3,FALSE)</f>
        <v>上海市</v>
      </c>
      <c r="F4464" s="46" t="s">
        <v>6125</v>
      </c>
      <c r="G4464" s="44" t="s">
        <v>922</v>
      </c>
      <c r="H4464" s="24"/>
    </row>
    <row r="4465" s="12" customFormat="1" spans="1:8">
      <c r="A4465" s="44" t="s">
        <v>922</v>
      </c>
      <c r="B4465" s="45" t="s">
        <v>923</v>
      </c>
      <c r="C4465" s="46" t="s">
        <v>6113</v>
      </c>
      <c r="D4465" s="45">
        <v>39</v>
      </c>
      <c r="E4465" s="22" t="str">
        <f>VLOOKUP(A4465,[4]技术合作!$1:$1048576,3,FALSE)</f>
        <v>上海市</v>
      </c>
      <c r="F4465" s="46" t="s">
        <v>6126</v>
      </c>
      <c r="G4465" s="44" t="s">
        <v>922</v>
      </c>
      <c r="H4465" s="24"/>
    </row>
    <row r="4466" s="12" customFormat="1" spans="1:8">
      <c r="A4466" s="44" t="s">
        <v>922</v>
      </c>
      <c r="B4466" s="45" t="s">
        <v>923</v>
      </c>
      <c r="C4466" s="46" t="s">
        <v>6113</v>
      </c>
      <c r="D4466" s="45">
        <v>39</v>
      </c>
      <c r="E4466" s="22" t="str">
        <f>VLOOKUP(A4466,[4]技术合作!$1:$1048576,3,FALSE)</f>
        <v>上海市</v>
      </c>
      <c r="F4466" s="46" t="s">
        <v>6127</v>
      </c>
      <c r="G4466" s="44" t="s">
        <v>922</v>
      </c>
      <c r="H4466" s="24"/>
    </row>
    <row r="4467" s="12" customFormat="1" spans="1:8">
      <c r="A4467" s="44" t="s">
        <v>922</v>
      </c>
      <c r="B4467" s="45" t="s">
        <v>923</v>
      </c>
      <c r="C4467" s="46" t="s">
        <v>6113</v>
      </c>
      <c r="D4467" s="45">
        <v>39</v>
      </c>
      <c r="E4467" s="22" t="str">
        <f>VLOOKUP(A4467,[4]技术合作!$1:$1048576,3,FALSE)</f>
        <v>上海市</v>
      </c>
      <c r="F4467" s="46" t="s">
        <v>6128</v>
      </c>
      <c r="G4467" s="44" t="s">
        <v>922</v>
      </c>
      <c r="H4467" s="24"/>
    </row>
    <row r="4468" s="12" customFormat="1" spans="1:8">
      <c r="A4468" s="44" t="s">
        <v>922</v>
      </c>
      <c r="B4468" s="45" t="s">
        <v>923</v>
      </c>
      <c r="C4468" s="46" t="s">
        <v>6113</v>
      </c>
      <c r="D4468" s="45">
        <v>39</v>
      </c>
      <c r="E4468" s="22" t="str">
        <f>VLOOKUP(A4468,[4]技术合作!$1:$1048576,3,FALSE)</f>
        <v>上海市</v>
      </c>
      <c r="F4468" s="46" t="s">
        <v>6129</v>
      </c>
      <c r="G4468" s="44" t="s">
        <v>922</v>
      </c>
      <c r="H4468" s="24"/>
    </row>
    <row r="4469" s="12" customFormat="1" spans="1:8">
      <c r="A4469" s="44" t="s">
        <v>922</v>
      </c>
      <c r="B4469" s="45" t="s">
        <v>923</v>
      </c>
      <c r="C4469" s="46" t="s">
        <v>6113</v>
      </c>
      <c r="D4469" s="45">
        <v>39</v>
      </c>
      <c r="E4469" s="22" t="str">
        <f>VLOOKUP(A4469,[4]技术合作!$1:$1048576,3,FALSE)</f>
        <v>上海市</v>
      </c>
      <c r="F4469" s="46" t="s">
        <v>6130</v>
      </c>
      <c r="G4469" s="44" t="s">
        <v>922</v>
      </c>
      <c r="H4469" s="24"/>
    </row>
    <row r="4470" s="12" customFormat="1" spans="1:8">
      <c r="A4470" s="44" t="s">
        <v>922</v>
      </c>
      <c r="B4470" s="45" t="s">
        <v>923</v>
      </c>
      <c r="C4470" s="46" t="s">
        <v>6113</v>
      </c>
      <c r="D4470" s="45">
        <v>39</v>
      </c>
      <c r="E4470" s="22" t="str">
        <f>VLOOKUP(A4470,[4]技术合作!$1:$1048576,3,FALSE)</f>
        <v>上海市</v>
      </c>
      <c r="F4470" s="46" t="s">
        <v>6131</v>
      </c>
      <c r="G4470" s="44" t="s">
        <v>922</v>
      </c>
      <c r="H4470" s="24"/>
    </row>
    <row r="4471" s="12" customFormat="1" spans="1:8">
      <c r="A4471" s="44" t="s">
        <v>922</v>
      </c>
      <c r="B4471" s="45" t="s">
        <v>923</v>
      </c>
      <c r="C4471" s="46" t="s">
        <v>6113</v>
      </c>
      <c r="D4471" s="45">
        <v>39</v>
      </c>
      <c r="E4471" s="22" t="str">
        <f>VLOOKUP(A4471,[4]技术合作!$1:$1048576,3,FALSE)</f>
        <v>上海市</v>
      </c>
      <c r="F4471" s="46" t="s">
        <v>6132</v>
      </c>
      <c r="G4471" s="44" t="s">
        <v>922</v>
      </c>
      <c r="H4471" s="24"/>
    </row>
    <row r="4472" s="12" customFormat="1" spans="1:8">
      <c r="A4472" s="44" t="s">
        <v>922</v>
      </c>
      <c r="B4472" s="45" t="s">
        <v>923</v>
      </c>
      <c r="C4472" s="46" t="s">
        <v>6113</v>
      </c>
      <c r="D4472" s="45">
        <v>39</v>
      </c>
      <c r="E4472" s="22" t="str">
        <f>VLOOKUP(A4472,[4]技术合作!$1:$1048576,3,FALSE)</f>
        <v>上海市</v>
      </c>
      <c r="F4472" s="46" t="s">
        <v>6133</v>
      </c>
      <c r="G4472" s="44" t="s">
        <v>922</v>
      </c>
      <c r="H4472" s="24"/>
    </row>
    <row r="4473" s="12" customFormat="1" spans="1:8">
      <c r="A4473" s="44" t="s">
        <v>922</v>
      </c>
      <c r="B4473" s="45" t="s">
        <v>923</v>
      </c>
      <c r="C4473" s="46" t="s">
        <v>6113</v>
      </c>
      <c r="D4473" s="45">
        <v>39</v>
      </c>
      <c r="E4473" s="22" t="str">
        <f>VLOOKUP(A4473,[4]技术合作!$1:$1048576,3,FALSE)</f>
        <v>上海市</v>
      </c>
      <c r="F4473" s="46" t="s">
        <v>6134</v>
      </c>
      <c r="G4473" s="44" t="s">
        <v>922</v>
      </c>
      <c r="H4473" s="24"/>
    </row>
    <row r="4474" s="12" customFormat="1" spans="1:8">
      <c r="A4474" s="44" t="s">
        <v>922</v>
      </c>
      <c r="B4474" s="45" t="s">
        <v>923</v>
      </c>
      <c r="C4474" s="46" t="s">
        <v>6113</v>
      </c>
      <c r="D4474" s="45">
        <v>39</v>
      </c>
      <c r="E4474" s="22" t="str">
        <f>VLOOKUP(A4474,[4]技术合作!$1:$1048576,3,FALSE)</f>
        <v>上海市</v>
      </c>
      <c r="F4474" s="46" t="s">
        <v>6135</v>
      </c>
      <c r="G4474" s="44" t="s">
        <v>922</v>
      </c>
      <c r="H4474" s="24"/>
    </row>
    <row r="4475" s="12" customFormat="1" spans="1:8">
      <c r="A4475" s="44" t="s">
        <v>922</v>
      </c>
      <c r="B4475" s="45" t="s">
        <v>923</v>
      </c>
      <c r="C4475" s="46" t="s">
        <v>6113</v>
      </c>
      <c r="D4475" s="45">
        <v>39</v>
      </c>
      <c r="E4475" s="22" t="str">
        <f>VLOOKUP(A4475,[4]技术合作!$1:$1048576,3,FALSE)</f>
        <v>上海市</v>
      </c>
      <c r="F4475" s="46" t="s">
        <v>6136</v>
      </c>
      <c r="G4475" s="44" t="s">
        <v>922</v>
      </c>
      <c r="H4475" s="24"/>
    </row>
    <row r="4476" s="12" customFormat="1" spans="1:8">
      <c r="A4476" s="44" t="s">
        <v>922</v>
      </c>
      <c r="B4476" s="45" t="s">
        <v>923</v>
      </c>
      <c r="C4476" s="46" t="s">
        <v>6113</v>
      </c>
      <c r="D4476" s="45">
        <v>39</v>
      </c>
      <c r="E4476" s="22" t="str">
        <f>VLOOKUP(A4476,[4]技术合作!$1:$1048576,3,FALSE)</f>
        <v>上海市</v>
      </c>
      <c r="F4476" s="46" t="s">
        <v>6137</v>
      </c>
      <c r="G4476" s="44" t="s">
        <v>922</v>
      </c>
      <c r="H4476" s="24"/>
    </row>
    <row r="4477" s="12" customFormat="1" spans="1:8">
      <c r="A4477" s="44" t="s">
        <v>922</v>
      </c>
      <c r="B4477" s="45" t="s">
        <v>923</v>
      </c>
      <c r="C4477" s="46" t="s">
        <v>6113</v>
      </c>
      <c r="D4477" s="45">
        <v>39</v>
      </c>
      <c r="E4477" s="22" t="str">
        <f>VLOOKUP(A4477,[4]技术合作!$1:$1048576,3,FALSE)</f>
        <v>上海市</v>
      </c>
      <c r="F4477" s="46" t="s">
        <v>6138</v>
      </c>
      <c r="G4477" s="44" t="s">
        <v>922</v>
      </c>
      <c r="H4477" s="24"/>
    </row>
    <row r="4478" s="12" customFormat="1" spans="1:8">
      <c r="A4478" s="44" t="s">
        <v>922</v>
      </c>
      <c r="B4478" s="45" t="s">
        <v>923</v>
      </c>
      <c r="C4478" s="46" t="s">
        <v>6113</v>
      </c>
      <c r="D4478" s="45">
        <v>39</v>
      </c>
      <c r="E4478" s="22" t="str">
        <f>VLOOKUP(A4478,[4]技术合作!$1:$1048576,3,FALSE)</f>
        <v>上海市</v>
      </c>
      <c r="F4478" s="46" t="s">
        <v>6139</v>
      </c>
      <c r="G4478" s="44" t="s">
        <v>922</v>
      </c>
      <c r="H4478" s="24"/>
    </row>
    <row r="4479" s="12" customFormat="1" spans="1:8">
      <c r="A4479" s="44" t="s">
        <v>922</v>
      </c>
      <c r="B4479" s="45" t="s">
        <v>923</v>
      </c>
      <c r="C4479" s="46" t="s">
        <v>6113</v>
      </c>
      <c r="D4479" s="45">
        <v>39</v>
      </c>
      <c r="E4479" s="22" t="str">
        <f>VLOOKUP(A4479,[4]技术合作!$1:$1048576,3,FALSE)</f>
        <v>上海市</v>
      </c>
      <c r="F4479" s="46" t="s">
        <v>6140</v>
      </c>
      <c r="G4479" s="44" t="s">
        <v>922</v>
      </c>
      <c r="H4479" s="24"/>
    </row>
    <row r="4480" s="12" customFormat="1" spans="1:8">
      <c r="A4480" s="44" t="s">
        <v>922</v>
      </c>
      <c r="B4480" s="45" t="s">
        <v>923</v>
      </c>
      <c r="C4480" s="46" t="s">
        <v>6113</v>
      </c>
      <c r="D4480" s="45">
        <v>39</v>
      </c>
      <c r="E4480" s="22" t="str">
        <f>VLOOKUP(A4480,[4]技术合作!$1:$1048576,3,FALSE)</f>
        <v>上海市</v>
      </c>
      <c r="F4480" s="46" t="s">
        <v>6141</v>
      </c>
      <c r="G4480" s="44" t="s">
        <v>922</v>
      </c>
      <c r="H4480" s="24"/>
    </row>
    <row r="4481" s="12" customFormat="1" spans="1:8">
      <c r="A4481" s="44" t="s">
        <v>922</v>
      </c>
      <c r="B4481" s="45" t="s">
        <v>923</v>
      </c>
      <c r="C4481" s="46" t="s">
        <v>6113</v>
      </c>
      <c r="D4481" s="45">
        <v>39</v>
      </c>
      <c r="E4481" s="22" t="str">
        <f>VLOOKUP(A4481,[4]技术合作!$1:$1048576,3,FALSE)</f>
        <v>上海市</v>
      </c>
      <c r="F4481" s="46" t="s">
        <v>6142</v>
      </c>
      <c r="G4481" s="44" t="s">
        <v>922</v>
      </c>
      <c r="H4481" s="24"/>
    </row>
    <row r="4482" s="12" customFormat="1" spans="1:8">
      <c r="A4482" s="44" t="s">
        <v>922</v>
      </c>
      <c r="B4482" s="45" t="s">
        <v>923</v>
      </c>
      <c r="C4482" s="46" t="s">
        <v>6113</v>
      </c>
      <c r="D4482" s="45">
        <v>39</v>
      </c>
      <c r="E4482" s="22" t="str">
        <f>VLOOKUP(A4482,[4]技术合作!$1:$1048576,3,FALSE)</f>
        <v>上海市</v>
      </c>
      <c r="F4482" s="46" t="s">
        <v>6143</v>
      </c>
      <c r="G4482" s="44" t="s">
        <v>922</v>
      </c>
      <c r="H4482" s="24"/>
    </row>
    <row r="4483" s="12" customFormat="1" spans="1:8">
      <c r="A4483" s="44" t="s">
        <v>922</v>
      </c>
      <c r="B4483" s="45" t="s">
        <v>923</v>
      </c>
      <c r="C4483" s="46" t="s">
        <v>6113</v>
      </c>
      <c r="D4483" s="45">
        <v>39</v>
      </c>
      <c r="E4483" s="22" t="str">
        <f>VLOOKUP(A4483,[4]技术合作!$1:$1048576,3,FALSE)</f>
        <v>上海市</v>
      </c>
      <c r="F4483" s="46" t="s">
        <v>6144</v>
      </c>
      <c r="G4483" s="44" t="s">
        <v>922</v>
      </c>
      <c r="H4483" s="24"/>
    </row>
    <row r="4484" s="12" customFormat="1" spans="1:8">
      <c r="A4484" s="44" t="s">
        <v>922</v>
      </c>
      <c r="B4484" s="45" t="s">
        <v>923</v>
      </c>
      <c r="C4484" s="46" t="s">
        <v>6113</v>
      </c>
      <c r="D4484" s="45">
        <v>39</v>
      </c>
      <c r="E4484" s="22" t="str">
        <f>VLOOKUP(A4484,[4]技术合作!$1:$1048576,3,FALSE)</f>
        <v>上海市</v>
      </c>
      <c r="F4484" s="46" t="s">
        <v>6145</v>
      </c>
      <c r="G4484" s="44" t="s">
        <v>922</v>
      </c>
      <c r="H4484" s="24"/>
    </row>
    <row r="4485" s="12" customFormat="1" spans="1:8">
      <c r="A4485" s="44" t="s">
        <v>922</v>
      </c>
      <c r="B4485" s="45" t="s">
        <v>923</v>
      </c>
      <c r="C4485" s="46" t="s">
        <v>6113</v>
      </c>
      <c r="D4485" s="45">
        <v>39</v>
      </c>
      <c r="E4485" s="22" t="str">
        <f>VLOOKUP(A4485,[4]技术合作!$1:$1048576,3,FALSE)</f>
        <v>上海市</v>
      </c>
      <c r="F4485" s="46" t="s">
        <v>6146</v>
      </c>
      <c r="G4485" s="44" t="s">
        <v>922</v>
      </c>
      <c r="H4485" s="24"/>
    </row>
    <row r="4486" s="12" customFormat="1" spans="1:8">
      <c r="A4486" s="44" t="s">
        <v>922</v>
      </c>
      <c r="B4486" s="45" t="s">
        <v>923</v>
      </c>
      <c r="C4486" s="46" t="s">
        <v>6113</v>
      </c>
      <c r="D4486" s="45">
        <v>39</v>
      </c>
      <c r="E4486" s="22" t="str">
        <f>VLOOKUP(A4486,[4]技术合作!$1:$1048576,3,FALSE)</f>
        <v>上海市</v>
      </c>
      <c r="F4486" s="46" t="s">
        <v>6147</v>
      </c>
      <c r="G4486" s="44" t="s">
        <v>922</v>
      </c>
      <c r="H4486" s="24"/>
    </row>
    <row r="4487" s="12" customFormat="1" spans="1:8">
      <c r="A4487" s="44" t="s">
        <v>922</v>
      </c>
      <c r="B4487" s="45" t="s">
        <v>923</v>
      </c>
      <c r="C4487" s="46" t="s">
        <v>6113</v>
      </c>
      <c r="D4487" s="45">
        <v>39</v>
      </c>
      <c r="E4487" s="22" t="str">
        <f>VLOOKUP(A4487,[4]技术合作!$1:$1048576,3,FALSE)</f>
        <v>上海市</v>
      </c>
      <c r="F4487" s="46" t="s">
        <v>6148</v>
      </c>
      <c r="G4487" s="44" t="s">
        <v>922</v>
      </c>
      <c r="H4487" s="24"/>
    </row>
    <row r="4488" s="12" customFormat="1" spans="1:8">
      <c r="A4488" s="44" t="s">
        <v>922</v>
      </c>
      <c r="B4488" s="45" t="s">
        <v>923</v>
      </c>
      <c r="C4488" s="46" t="s">
        <v>6113</v>
      </c>
      <c r="D4488" s="45">
        <v>39</v>
      </c>
      <c r="E4488" s="22" t="str">
        <f>VLOOKUP(A4488,[4]技术合作!$1:$1048576,3,FALSE)</f>
        <v>上海市</v>
      </c>
      <c r="F4488" s="46" t="s">
        <v>6149</v>
      </c>
      <c r="G4488" s="44" t="s">
        <v>922</v>
      </c>
      <c r="H4488" s="24"/>
    </row>
    <row r="4489" s="12" customFormat="1" spans="1:8">
      <c r="A4489" s="44" t="s">
        <v>922</v>
      </c>
      <c r="B4489" s="45" t="s">
        <v>923</v>
      </c>
      <c r="C4489" s="46" t="s">
        <v>6113</v>
      </c>
      <c r="D4489" s="45">
        <v>39</v>
      </c>
      <c r="E4489" s="22" t="str">
        <f>VLOOKUP(A4489,[4]技术合作!$1:$1048576,3,FALSE)</f>
        <v>上海市</v>
      </c>
      <c r="F4489" s="46" t="s">
        <v>6150</v>
      </c>
      <c r="G4489" s="44" t="s">
        <v>922</v>
      </c>
      <c r="H4489" s="24"/>
    </row>
    <row r="4490" s="12" customFormat="1" spans="1:8">
      <c r="A4490" s="44" t="s">
        <v>922</v>
      </c>
      <c r="B4490" s="45" t="s">
        <v>923</v>
      </c>
      <c r="C4490" s="46" t="s">
        <v>6113</v>
      </c>
      <c r="D4490" s="45">
        <v>39</v>
      </c>
      <c r="E4490" s="22" t="str">
        <f>VLOOKUP(A4490,[4]技术合作!$1:$1048576,3,FALSE)</f>
        <v>上海市</v>
      </c>
      <c r="F4490" s="46" t="s">
        <v>6151</v>
      </c>
      <c r="G4490" s="44" t="s">
        <v>922</v>
      </c>
      <c r="H4490" s="24"/>
    </row>
    <row r="4491" s="12" customFormat="1" spans="1:8">
      <c r="A4491" s="44" t="s">
        <v>922</v>
      </c>
      <c r="B4491" s="45" t="s">
        <v>923</v>
      </c>
      <c r="C4491" s="46" t="s">
        <v>6113</v>
      </c>
      <c r="D4491" s="45">
        <v>39</v>
      </c>
      <c r="E4491" s="22" t="str">
        <f>VLOOKUP(A4491,[4]技术合作!$1:$1048576,3,FALSE)</f>
        <v>上海市</v>
      </c>
      <c r="F4491" s="46" t="s">
        <v>6152</v>
      </c>
      <c r="G4491" s="44" t="s">
        <v>922</v>
      </c>
      <c r="H4491" s="24"/>
    </row>
    <row r="4492" s="12" customFormat="1" spans="1:8">
      <c r="A4492" s="44" t="s">
        <v>925</v>
      </c>
      <c r="B4492" s="45" t="s">
        <v>926</v>
      </c>
      <c r="C4492" s="46" t="s">
        <v>6153</v>
      </c>
      <c r="D4492" s="45">
        <v>5</v>
      </c>
      <c r="E4492" s="22" t="str">
        <f>VLOOKUP(A4492,[4]技术合作!$1:$1048576,3,FALSE)</f>
        <v>北京市</v>
      </c>
      <c r="F4492" s="46" t="s">
        <v>6154</v>
      </c>
      <c r="G4492" s="44" t="s">
        <v>925</v>
      </c>
      <c r="H4492" s="24"/>
    </row>
    <row r="4493" s="12" customFormat="1" spans="1:8">
      <c r="A4493" s="44" t="s">
        <v>925</v>
      </c>
      <c r="B4493" s="45" t="s">
        <v>926</v>
      </c>
      <c r="C4493" s="46" t="s">
        <v>6153</v>
      </c>
      <c r="D4493" s="45">
        <v>5</v>
      </c>
      <c r="E4493" s="22" t="str">
        <f>VLOOKUP(A4493,[4]技术合作!$1:$1048576,3,FALSE)</f>
        <v>北京市</v>
      </c>
      <c r="F4493" s="46" t="s">
        <v>6155</v>
      </c>
      <c r="G4493" s="44" t="s">
        <v>925</v>
      </c>
      <c r="H4493" s="24"/>
    </row>
    <row r="4494" s="12" customFormat="1" spans="1:8">
      <c r="A4494" s="44" t="s">
        <v>925</v>
      </c>
      <c r="B4494" s="45" t="s">
        <v>926</v>
      </c>
      <c r="C4494" s="46" t="s">
        <v>6153</v>
      </c>
      <c r="D4494" s="45">
        <v>5</v>
      </c>
      <c r="E4494" s="22" t="str">
        <f>VLOOKUP(A4494,[4]技术合作!$1:$1048576,3,FALSE)</f>
        <v>北京市</v>
      </c>
      <c r="F4494" s="46" t="s">
        <v>6156</v>
      </c>
      <c r="G4494" s="44" t="s">
        <v>925</v>
      </c>
      <c r="H4494" s="24"/>
    </row>
    <row r="4495" s="12" customFormat="1" spans="1:8">
      <c r="A4495" s="44" t="s">
        <v>925</v>
      </c>
      <c r="B4495" s="45" t="s">
        <v>926</v>
      </c>
      <c r="C4495" s="46" t="s">
        <v>6153</v>
      </c>
      <c r="D4495" s="45">
        <v>5</v>
      </c>
      <c r="E4495" s="22" t="str">
        <f>VLOOKUP(A4495,[4]技术合作!$1:$1048576,3,FALSE)</f>
        <v>北京市</v>
      </c>
      <c r="F4495" s="46" t="s">
        <v>6157</v>
      </c>
      <c r="G4495" s="44" t="s">
        <v>925</v>
      </c>
      <c r="H4495" s="24"/>
    </row>
    <row r="4496" s="12" customFormat="1" spans="1:8">
      <c r="A4496" s="44" t="s">
        <v>925</v>
      </c>
      <c r="B4496" s="45" t="s">
        <v>926</v>
      </c>
      <c r="C4496" s="46" t="s">
        <v>6153</v>
      </c>
      <c r="D4496" s="45">
        <v>5</v>
      </c>
      <c r="E4496" s="22" t="str">
        <f>VLOOKUP(A4496,[4]技术合作!$1:$1048576,3,FALSE)</f>
        <v>北京市</v>
      </c>
      <c r="F4496" s="46" t="s">
        <v>6158</v>
      </c>
      <c r="G4496" s="44" t="s">
        <v>925</v>
      </c>
      <c r="H4496" s="24"/>
    </row>
    <row r="4497" s="12" customFormat="1" spans="1:8">
      <c r="A4497" s="44" t="s">
        <v>928</v>
      </c>
      <c r="B4497" s="45" t="s">
        <v>929</v>
      </c>
      <c r="C4497" s="46" t="s">
        <v>6159</v>
      </c>
      <c r="D4497" s="45">
        <v>26</v>
      </c>
      <c r="E4497" s="22" t="str">
        <f>VLOOKUP(A4497,[4]技术合作!$1:$1048576,3,FALSE)</f>
        <v>江苏省南京市</v>
      </c>
      <c r="F4497" s="46" t="s">
        <v>6160</v>
      </c>
      <c r="G4497" s="44" t="s">
        <v>928</v>
      </c>
      <c r="H4497" s="24"/>
    </row>
    <row r="4498" s="12" customFormat="1" spans="1:8">
      <c r="A4498" s="44" t="s">
        <v>928</v>
      </c>
      <c r="B4498" s="45" t="s">
        <v>929</v>
      </c>
      <c r="C4498" s="46" t="s">
        <v>6159</v>
      </c>
      <c r="D4498" s="45">
        <v>26</v>
      </c>
      <c r="E4498" s="22" t="str">
        <f>VLOOKUP(A4498,[4]技术合作!$1:$1048576,3,FALSE)</f>
        <v>江苏省南京市</v>
      </c>
      <c r="F4498" s="46" t="s">
        <v>6161</v>
      </c>
      <c r="G4498" s="44" t="s">
        <v>928</v>
      </c>
      <c r="H4498" s="24"/>
    </row>
    <row r="4499" s="12" customFormat="1" spans="1:8">
      <c r="A4499" s="44" t="s">
        <v>928</v>
      </c>
      <c r="B4499" s="45" t="s">
        <v>929</v>
      </c>
      <c r="C4499" s="46" t="s">
        <v>6159</v>
      </c>
      <c r="D4499" s="45">
        <v>26</v>
      </c>
      <c r="E4499" s="22" t="str">
        <f>VLOOKUP(A4499,[4]技术合作!$1:$1048576,3,FALSE)</f>
        <v>江苏省南京市</v>
      </c>
      <c r="F4499" s="46" t="s">
        <v>6162</v>
      </c>
      <c r="G4499" s="44" t="s">
        <v>928</v>
      </c>
      <c r="H4499" s="24"/>
    </row>
    <row r="4500" s="12" customFormat="1" spans="1:8">
      <c r="A4500" s="44" t="s">
        <v>928</v>
      </c>
      <c r="B4500" s="45" t="s">
        <v>929</v>
      </c>
      <c r="C4500" s="46" t="s">
        <v>6159</v>
      </c>
      <c r="D4500" s="45">
        <v>26</v>
      </c>
      <c r="E4500" s="22" t="str">
        <f>VLOOKUP(A4500,[4]技术合作!$1:$1048576,3,FALSE)</f>
        <v>江苏省南京市</v>
      </c>
      <c r="F4500" s="46" t="s">
        <v>6163</v>
      </c>
      <c r="G4500" s="44" t="s">
        <v>928</v>
      </c>
      <c r="H4500" s="24"/>
    </row>
    <row r="4501" s="12" customFormat="1" spans="1:8">
      <c r="A4501" s="44" t="s">
        <v>928</v>
      </c>
      <c r="B4501" s="45" t="s">
        <v>929</v>
      </c>
      <c r="C4501" s="46" t="s">
        <v>6159</v>
      </c>
      <c r="D4501" s="45">
        <v>26</v>
      </c>
      <c r="E4501" s="22" t="str">
        <f>VLOOKUP(A4501,[4]技术合作!$1:$1048576,3,FALSE)</f>
        <v>江苏省南京市</v>
      </c>
      <c r="F4501" s="46" t="s">
        <v>6164</v>
      </c>
      <c r="G4501" s="44" t="s">
        <v>928</v>
      </c>
      <c r="H4501" s="24"/>
    </row>
    <row r="4502" s="12" customFormat="1" spans="1:8">
      <c r="A4502" s="44" t="s">
        <v>928</v>
      </c>
      <c r="B4502" s="45" t="s">
        <v>929</v>
      </c>
      <c r="C4502" s="46" t="s">
        <v>6159</v>
      </c>
      <c r="D4502" s="45">
        <v>26</v>
      </c>
      <c r="E4502" s="22" t="str">
        <f>VLOOKUP(A4502,[4]技术合作!$1:$1048576,3,FALSE)</f>
        <v>江苏省南京市</v>
      </c>
      <c r="F4502" s="46" t="s">
        <v>6165</v>
      </c>
      <c r="G4502" s="44" t="s">
        <v>928</v>
      </c>
      <c r="H4502" s="24"/>
    </row>
    <row r="4503" s="12" customFormat="1" spans="1:8">
      <c r="A4503" s="44" t="s">
        <v>928</v>
      </c>
      <c r="B4503" s="45" t="s">
        <v>929</v>
      </c>
      <c r="C4503" s="46" t="s">
        <v>6159</v>
      </c>
      <c r="D4503" s="45">
        <v>26</v>
      </c>
      <c r="E4503" s="22" t="str">
        <f>VLOOKUP(A4503,[4]技术合作!$1:$1048576,3,FALSE)</f>
        <v>江苏省南京市</v>
      </c>
      <c r="F4503" s="46" t="s">
        <v>6166</v>
      </c>
      <c r="G4503" s="44" t="s">
        <v>928</v>
      </c>
      <c r="H4503" s="24"/>
    </row>
    <row r="4504" s="12" customFormat="1" spans="1:8">
      <c r="A4504" s="44" t="s">
        <v>928</v>
      </c>
      <c r="B4504" s="45" t="s">
        <v>929</v>
      </c>
      <c r="C4504" s="46" t="s">
        <v>6159</v>
      </c>
      <c r="D4504" s="45">
        <v>26</v>
      </c>
      <c r="E4504" s="22" t="str">
        <f>VLOOKUP(A4504,[4]技术合作!$1:$1048576,3,FALSE)</f>
        <v>江苏省南京市</v>
      </c>
      <c r="F4504" s="46" t="s">
        <v>6167</v>
      </c>
      <c r="G4504" s="44" t="s">
        <v>928</v>
      </c>
      <c r="H4504" s="24"/>
    </row>
    <row r="4505" s="12" customFormat="1" spans="1:8">
      <c r="A4505" s="44" t="s">
        <v>928</v>
      </c>
      <c r="B4505" s="45" t="s">
        <v>929</v>
      </c>
      <c r="C4505" s="46" t="s">
        <v>6159</v>
      </c>
      <c r="D4505" s="45">
        <v>26</v>
      </c>
      <c r="E4505" s="22" t="str">
        <f>VLOOKUP(A4505,[4]技术合作!$1:$1048576,3,FALSE)</f>
        <v>江苏省南京市</v>
      </c>
      <c r="F4505" s="46" t="s">
        <v>6168</v>
      </c>
      <c r="G4505" s="44" t="s">
        <v>928</v>
      </c>
      <c r="H4505" s="24"/>
    </row>
    <row r="4506" s="12" customFormat="1" spans="1:8">
      <c r="A4506" s="44" t="s">
        <v>928</v>
      </c>
      <c r="B4506" s="45" t="s">
        <v>929</v>
      </c>
      <c r="C4506" s="46" t="s">
        <v>6159</v>
      </c>
      <c r="D4506" s="45">
        <v>26</v>
      </c>
      <c r="E4506" s="22" t="str">
        <f>VLOOKUP(A4506,[4]技术合作!$1:$1048576,3,FALSE)</f>
        <v>江苏省南京市</v>
      </c>
      <c r="F4506" s="46" t="s">
        <v>6169</v>
      </c>
      <c r="G4506" s="44" t="s">
        <v>928</v>
      </c>
      <c r="H4506" s="24"/>
    </row>
    <row r="4507" s="12" customFormat="1" spans="1:8">
      <c r="A4507" s="44" t="s">
        <v>928</v>
      </c>
      <c r="B4507" s="45" t="s">
        <v>929</v>
      </c>
      <c r="C4507" s="46" t="s">
        <v>6159</v>
      </c>
      <c r="D4507" s="45">
        <v>26</v>
      </c>
      <c r="E4507" s="22" t="str">
        <f>VLOOKUP(A4507,[4]技术合作!$1:$1048576,3,FALSE)</f>
        <v>江苏省南京市</v>
      </c>
      <c r="F4507" s="46" t="s">
        <v>6170</v>
      </c>
      <c r="G4507" s="44" t="s">
        <v>928</v>
      </c>
      <c r="H4507" s="24"/>
    </row>
    <row r="4508" s="12" customFormat="1" spans="1:8">
      <c r="A4508" s="44" t="s">
        <v>928</v>
      </c>
      <c r="B4508" s="45" t="s">
        <v>929</v>
      </c>
      <c r="C4508" s="46" t="s">
        <v>6159</v>
      </c>
      <c r="D4508" s="45">
        <v>26</v>
      </c>
      <c r="E4508" s="22" t="str">
        <f>VLOOKUP(A4508,[4]技术合作!$1:$1048576,3,FALSE)</f>
        <v>江苏省南京市</v>
      </c>
      <c r="F4508" s="46" t="s">
        <v>6171</v>
      </c>
      <c r="G4508" s="44" t="s">
        <v>928</v>
      </c>
      <c r="H4508" s="24"/>
    </row>
    <row r="4509" s="12" customFormat="1" spans="1:8">
      <c r="A4509" s="44" t="s">
        <v>928</v>
      </c>
      <c r="B4509" s="45" t="s">
        <v>929</v>
      </c>
      <c r="C4509" s="46" t="s">
        <v>6159</v>
      </c>
      <c r="D4509" s="45">
        <v>26</v>
      </c>
      <c r="E4509" s="22" t="str">
        <f>VLOOKUP(A4509,[4]技术合作!$1:$1048576,3,FALSE)</f>
        <v>江苏省南京市</v>
      </c>
      <c r="F4509" s="46" t="s">
        <v>6172</v>
      </c>
      <c r="G4509" s="44" t="s">
        <v>928</v>
      </c>
      <c r="H4509" s="24"/>
    </row>
    <row r="4510" s="12" customFormat="1" spans="1:8">
      <c r="A4510" s="44" t="s">
        <v>928</v>
      </c>
      <c r="B4510" s="45" t="s">
        <v>929</v>
      </c>
      <c r="C4510" s="46" t="s">
        <v>6159</v>
      </c>
      <c r="D4510" s="45">
        <v>26</v>
      </c>
      <c r="E4510" s="22" t="str">
        <f>VLOOKUP(A4510,[4]技术合作!$1:$1048576,3,FALSE)</f>
        <v>江苏省南京市</v>
      </c>
      <c r="F4510" s="46" t="s">
        <v>6173</v>
      </c>
      <c r="G4510" s="44" t="s">
        <v>928</v>
      </c>
      <c r="H4510" s="24"/>
    </row>
    <row r="4511" s="12" customFormat="1" spans="1:8">
      <c r="A4511" s="44" t="s">
        <v>928</v>
      </c>
      <c r="B4511" s="45" t="s">
        <v>929</v>
      </c>
      <c r="C4511" s="46" t="s">
        <v>6159</v>
      </c>
      <c r="D4511" s="45">
        <v>26</v>
      </c>
      <c r="E4511" s="22" t="str">
        <f>VLOOKUP(A4511,[4]技术合作!$1:$1048576,3,FALSE)</f>
        <v>江苏省南京市</v>
      </c>
      <c r="F4511" s="46" t="s">
        <v>6174</v>
      </c>
      <c r="G4511" s="44" t="s">
        <v>928</v>
      </c>
      <c r="H4511" s="24"/>
    </row>
    <row r="4512" s="12" customFormat="1" spans="1:8">
      <c r="A4512" s="44" t="s">
        <v>928</v>
      </c>
      <c r="B4512" s="45" t="s">
        <v>929</v>
      </c>
      <c r="C4512" s="46" t="s">
        <v>6159</v>
      </c>
      <c r="D4512" s="45">
        <v>26</v>
      </c>
      <c r="E4512" s="22" t="str">
        <f>VLOOKUP(A4512,[4]技术合作!$1:$1048576,3,FALSE)</f>
        <v>江苏省南京市</v>
      </c>
      <c r="F4512" s="46" t="s">
        <v>6175</v>
      </c>
      <c r="G4512" s="44" t="s">
        <v>928</v>
      </c>
      <c r="H4512" s="24"/>
    </row>
    <row r="4513" s="12" customFormat="1" spans="1:8">
      <c r="A4513" s="44" t="s">
        <v>928</v>
      </c>
      <c r="B4513" s="45" t="s">
        <v>929</v>
      </c>
      <c r="C4513" s="46" t="s">
        <v>6159</v>
      </c>
      <c r="D4513" s="45">
        <v>26</v>
      </c>
      <c r="E4513" s="22" t="str">
        <f>VLOOKUP(A4513,[4]技术合作!$1:$1048576,3,FALSE)</f>
        <v>江苏省南京市</v>
      </c>
      <c r="F4513" s="46" t="s">
        <v>6176</v>
      </c>
      <c r="G4513" s="44" t="s">
        <v>928</v>
      </c>
      <c r="H4513" s="24"/>
    </row>
    <row r="4514" s="12" customFormat="1" spans="1:8">
      <c r="A4514" s="44" t="s">
        <v>928</v>
      </c>
      <c r="B4514" s="45" t="s">
        <v>929</v>
      </c>
      <c r="C4514" s="46" t="s">
        <v>6159</v>
      </c>
      <c r="D4514" s="45">
        <v>26</v>
      </c>
      <c r="E4514" s="22" t="str">
        <f>VLOOKUP(A4514,[4]技术合作!$1:$1048576,3,FALSE)</f>
        <v>江苏省南京市</v>
      </c>
      <c r="F4514" s="46" t="s">
        <v>6177</v>
      </c>
      <c r="G4514" s="44" t="s">
        <v>928</v>
      </c>
      <c r="H4514" s="24"/>
    </row>
    <row r="4515" s="12" customFormat="1" spans="1:8">
      <c r="A4515" s="44" t="s">
        <v>928</v>
      </c>
      <c r="B4515" s="45" t="s">
        <v>929</v>
      </c>
      <c r="C4515" s="46" t="s">
        <v>6159</v>
      </c>
      <c r="D4515" s="45">
        <v>26</v>
      </c>
      <c r="E4515" s="22" t="str">
        <f>VLOOKUP(A4515,[4]技术合作!$1:$1048576,3,FALSE)</f>
        <v>江苏省南京市</v>
      </c>
      <c r="F4515" s="46" t="s">
        <v>6178</v>
      </c>
      <c r="G4515" s="44" t="s">
        <v>928</v>
      </c>
      <c r="H4515" s="24"/>
    </row>
    <row r="4516" s="12" customFormat="1" spans="1:8">
      <c r="A4516" s="44" t="s">
        <v>928</v>
      </c>
      <c r="B4516" s="45" t="s">
        <v>929</v>
      </c>
      <c r="C4516" s="46" t="s">
        <v>6159</v>
      </c>
      <c r="D4516" s="45">
        <v>26</v>
      </c>
      <c r="E4516" s="22" t="str">
        <f>VLOOKUP(A4516,[4]技术合作!$1:$1048576,3,FALSE)</f>
        <v>江苏省南京市</v>
      </c>
      <c r="F4516" s="46" t="s">
        <v>6179</v>
      </c>
      <c r="G4516" s="44" t="s">
        <v>928</v>
      </c>
      <c r="H4516" s="24"/>
    </row>
    <row r="4517" s="12" customFormat="1" spans="1:8">
      <c r="A4517" s="44" t="s">
        <v>928</v>
      </c>
      <c r="B4517" s="45" t="s">
        <v>929</v>
      </c>
      <c r="C4517" s="46" t="s">
        <v>6159</v>
      </c>
      <c r="D4517" s="45">
        <v>26</v>
      </c>
      <c r="E4517" s="22" t="str">
        <f>VLOOKUP(A4517,[4]技术合作!$1:$1048576,3,FALSE)</f>
        <v>江苏省南京市</v>
      </c>
      <c r="F4517" s="46" t="s">
        <v>6180</v>
      </c>
      <c r="G4517" s="44" t="s">
        <v>928</v>
      </c>
      <c r="H4517" s="24"/>
    </row>
    <row r="4518" s="12" customFormat="1" spans="1:8">
      <c r="A4518" s="44" t="s">
        <v>928</v>
      </c>
      <c r="B4518" s="45" t="s">
        <v>929</v>
      </c>
      <c r="C4518" s="46" t="s">
        <v>6159</v>
      </c>
      <c r="D4518" s="45">
        <v>26</v>
      </c>
      <c r="E4518" s="22" t="str">
        <f>VLOOKUP(A4518,[4]技术合作!$1:$1048576,3,FALSE)</f>
        <v>江苏省南京市</v>
      </c>
      <c r="F4518" s="46" t="s">
        <v>6181</v>
      </c>
      <c r="G4518" s="44" t="s">
        <v>928</v>
      </c>
      <c r="H4518" s="24"/>
    </row>
    <row r="4519" s="12" customFormat="1" ht="15" customHeight="1" spans="1:8">
      <c r="A4519" s="44" t="s">
        <v>928</v>
      </c>
      <c r="B4519" s="45" t="s">
        <v>929</v>
      </c>
      <c r="C4519" s="46" t="s">
        <v>6159</v>
      </c>
      <c r="D4519" s="45">
        <v>26</v>
      </c>
      <c r="E4519" s="22" t="str">
        <f>VLOOKUP(A4519,[4]技术合作!$1:$1048576,3,FALSE)</f>
        <v>江苏省南京市</v>
      </c>
      <c r="F4519" s="46" t="s">
        <v>6182</v>
      </c>
      <c r="G4519" s="44" t="s">
        <v>928</v>
      </c>
      <c r="H4519" s="24"/>
    </row>
    <row r="4520" s="12" customFormat="1" spans="1:8">
      <c r="A4520" s="44" t="s">
        <v>928</v>
      </c>
      <c r="B4520" s="45" t="s">
        <v>929</v>
      </c>
      <c r="C4520" s="46" t="s">
        <v>6159</v>
      </c>
      <c r="D4520" s="45">
        <v>26</v>
      </c>
      <c r="E4520" s="22" t="str">
        <f>VLOOKUP(A4520,[4]技术合作!$1:$1048576,3,FALSE)</f>
        <v>江苏省南京市</v>
      </c>
      <c r="F4520" s="46" t="s">
        <v>6183</v>
      </c>
      <c r="G4520" s="44" t="s">
        <v>928</v>
      </c>
      <c r="H4520" s="24"/>
    </row>
    <row r="4521" s="12" customFormat="1" spans="1:8">
      <c r="A4521" s="44" t="s">
        <v>928</v>
      </c>
      <c r="B4521" s="45" t="s">
        <v>929</v>
      </c>
      <c r="C4521" s="46" t="s">
        <v>6159</v>
      </c>
      <c r="D4521" s="45">
        <v>26</v>
      </c>
      <c r="E4521" s="22" t="str">
        <f>VLOOKUP(A4521,[4]技术合作!$1:$1048576,3,FALSE)</f>
        <v>江苏省南京市</v>
      </c>
      <c r="F4521" s="46" t="s">
        <v>6184</v>
      </c>
      <c r="G4521" s="44" t="s">
        <v>928</v>
      </c>
      <c r="H4521" s="24"/>
    </row>
    <row r="4522" s="12" customFormat="1" spans="1:8">
      <c r="A4522" s="44" t="s">
        <v>928</v>
      </c>
      <c r="B4522" s="45" t="s">
        <v>929</v>
      </c>
      <c r="C4522" s="46" t="s">
        <v>6159</v>
      </c>
      <c r="D4522" s="45">
        <v>26</v>
      </c>
      <c r="E4522" s="22" t="str">
        <f>VLOOKUP(A4522,[4]技术合作!$1:$1048576,3,FALSE)</f>
        <v>江苏省南京市</v>
      </c>
      <c r="F4522" s="46" t="s">
        <v>6185</v>
      </c>
      <c r="G4522" s="44" t="s">
        <v>928</v>
      </c>
      <c r="H4522" s="24"/>
    </row>
    <row r="4523" s="12" customFormat="1" spans="1:8">
      <c r="A4523" s="44" t="s">
        <v>931</v>
      </c>
      <c r="B4523" s="45" t="s">
        <v>932</v>
      </c>
      <c r="C4523" s="46" t="s">
        <v>6186</v>
      </c>
      <c r="D4523" s="45">
        <v>3</v>
      </c>
      <c r="E4523" s="22" t="str">
        <f>VLOOKUP(A4523,[4]技术合作!$1:$1048576,3,FALSE)</f>
        <v>浙江省湖州市</v>
      </c>
      <c r="F4523" s="46" t="s">
        <v>6187</v>
      </c>
      <c r="G4523" s="44" t="s">
        <v>931</v>
      </c>
      <c r="H4523" s="24"/>
    </row>
    <row r="4524" s="12" customFormat="1" spans="1:8">
      <c r="A4524" s="44" t="s">
        <v>931</v>
      </c>
      <c r="B4524" s="45" t="s">
        <v>932</v>
      </c>
      <c r="C4524" s="46" t="s">
        <v>6186</v>
      </c>
      <c r="D4524" s="45">
        <v>3</v>
      </c>
      <c r="E4524" s="22" t="str">
        <f>VLOOKUP(A4524,[4]技术合作!$1:$1048576,3,FALSE)</f>
        <v>浙江省湖州市</v>
      </c>
      <c r="F4524" s="46" t="s">
        <v>6188</v>
      </c>
      <c r="G4524" s="44" t="s">
        <v>931</v>
      </c>
      <c r="H4524" s="24"/>
    </row>
    <row r="4525" s="12" customFormat="1" spans="1:8">
      <c r="A4525" s="44" t="s">
        <v>931</v>
      </c>
      <c r="B4525" s="45" t="s">
        <v>932</v>
      </c>
      <c r="C4525" s="46" t="s">
        <v>6186</v>
      </c>
      <c r="D4525" s="45">
        <v>3</v>
      </c>
      <c r="E4525" s="22" t="str">
        <f>VLOOKUP(A4525,[4]技术合作!$1:$1048576,3,FALSE)</f>
        <v>浙江省湖州市</v>
      </c>
      <c r="F4525" s="46" t="s">
        <v>6189</v>
      </c>
      <c r="G4525" s="44" t="s">
        <v>931</v>
      </c>
      <c r="H4525" s="24"/>
    </row>
    <row r="4526" s="12" customFormat="1" spans="1:8">
      <c r="A4526" s="44" t="s">
        <v>934</v>
      </c>
      <c r="B4526" s="45" t="s">
        <v>935</v>
      </c>
      <c r="C4526" s="46" t="s">
        <v>6190</v>
      </c>
      <c r="D4526" s="45">
        <v>5</v>
      </c>
      <c r="E4526" s="22" t="str">
        <f>VLOOKUP(A4526,[4]技术合作!$1:$1048576,3,FALSE)</f>
        <v>上海市</v>
      </c>
      <c r="F4526" s="46" t="s">
        <v>6191</v>
      </c>
      <c r="G4526" s="44" t="s">
        <v>934</v>
      </c>
      <c r="H4526" s="24"/>
    </row>
    <row r="4527" s="12" customFormat="1" spans="1:8">
      <c r="A4527" s="44" t="s">
        <v>934</v>
      </c>
      <c r="B4527" s="45" t="s">
        <v>935</v>
      </c>
      <c r="C4527" s="46" t="s">
        <v>6190</v>
      </c>
      <c r="D4527" s="45">
        <v>5</v>
      </c>
      <c r="E4527" s="22" t="str">
        <f>VLOOKUP(A4527,[4]技术合作!$1:$1048576,3,FALSE)</f>
        <v>上海市</v>
      </c>
      <c r="F4527" s="46" t="s">
        <v>6192</v>
      </c>
      <c r="G4527" s="44" t="s">
        <v>934</v>
      </c>
      <c r="H4527" s="24"/>
    </row>
    <row r="4528" s="12" customFormat="1" spans="1:8">
      <c r="A4528" s="44" t="s">
        <v>934</v>
      </c>
      <c r="B4528" s="45" t="s">
        <v>935</v>
      </c>
      <c r="C4528" s="46" t="s">
        <v>6190</v>
      </c>
      <c r="D4528" s="45">
        <v>5</v>
      </c>
      <c r="E4528" s="22" t="str">
        <f>VLOOKUP(A4528,[4]技术合作!$1:$1048576,3,FALSE)</f>
        <v>上海市</v>
      </c>
      <c r="F4528" s="46" t="s">
        <v>6193</v>
      </c>
      <c r="G4528" s="44" t="s">
        <v>934</v>
      </c>
      <c r="H4528" s="24"/>
    </row>
    <row r="4529" s="12" customFormat="1" spans="1:8">
      <c r="A4529" s="44" t="s">
        <v>934</v>
      </c>
      <c r="B4529" s="45" t="s">
        <v>935</v>
      </c>
      <c r="C4529" s="46" t="s">
        <v>6190</v>
      </c>
      <c r="D4529" s="45">
        <v>5</v>
      </c>
      <c r="E4529" s="22" t="str">
        <f>VLOOKUP(A4529,[4]技术合作!$1:$1048576,3,FALSE)</f>
        <v>上海市</v>
      </c>
      <c r="F4529" s="46" t="s">
        <v>6194</v>
      </c>
      <c r="G4529" s="44" t="s">
        <v>934</v>
      </c>
      <c r="H4529" s="24"/>
    </row>
    <row r="4530" s="12" customFormat="1" spans="1:8">
      <c r="A4530" s="44" t="s">
        <v>934</v>
      </c>
      <c r="B4530" s="45" t="s">
        <v>935</v>
      </c>
      <c r="C4530" s="46" t="s">
        <v>6190</v>
      </c>
      <c r="D4530" s="45">
        <v>5</v>
      </c>
      <c r="E4530" s="22" t="str">
        <f>VLOOKUP(A4530,[4]技术合作!$1:$1048576,3,FALSE)</f>
        <v>上海市</v>
      </c>
      <c r="F4530" s="46" t="s">
        <v>6195</v>
      </c>
      <c r="G4530" s="44" t="s">
        <v>934</v>
      </c>
      <c r="H4530" s="24"/>
    </row>
    <row r="4531" s="12" customFormat="1" spans="1:8">
      <c r="A4531" s="44" t="s">
        <v>937</v>
      </c>
      <c r="B4531" s="45" t="s">
        <v>938</v>
      </c>
      <c r="C4531" s="46" t="s">
        <v>6196</v>
      </c>
      <c r="D4531" s="45">
        <v>20</v>
      </c>
      <c r="E4531" s="22" t="str">
        <f>VLOOKUP(A4531,[4]技术合作!$1:$1048576,3,FALSE)</f>
        <v>江苏省苏州市</v>
      </c>
      <c r="F4531" s="46" t="s">
        <v>6197</v>
      </c>
      <c r="G4531" s="44" t="s">
        <v>937</v>
      </c>
      <c r="H4531" s="24"/>
    </row>
    <row r="4532" s="12" customFormat="1" spans="1:8">
      <c r="A4532" s="44" t="s">
        <v>937</v>
      </c>
      <c r="B4532" s="45" t="s">
        <v>938</v>
      </c>
      <c r="C4532" s="46" t="s">
        <v>6196</v>
      </c>
      <c r="D4532" s="45">
        <v>20</v>
      </c>
      <c r="E4532" s="22" t="str">
        <f>VLOOKUP(A4532,[4]技术合作!$1:$1048576,3,FALSE)</f>
        <v>江苏省苏州市</v>
      </c>
      <c r="F4532" s="46" t="s">
        <v>6198</v>
      </c>
      <c r="G4532" s="44" t="s">
        <v>937</v>
      </c>
      <c r="H4532" s="24"/>
    </row>
    <row r="4533" s="12" customFormat="1" spans="1:8">
      <c r="A4533" s="44" t="s">
        <v>937</v>
      </c>
      <c r="B4533" s="45" t="s">
        <v>938</v>
      </c>
      <c r="C4533" s="46" t="s">
        <v>6196</v>
      </c>
      <c r="D4533" s="45">
        <v>20</v>
      </c>
      <c r="E4533" s="22" t="str">
        <f>VLOOKUP(A4533,[4]技术合作!$1:$1048576,3,FALSE)</f>
        <v>江苏省苏州市</v>
      </c>
      <c r="F4533" s="46" t="s">
        <v>6199</v>
      </c>
      <c r="G4533" s="44" t="s">
        <v>937</v>
      </c>
      <c r="H4533" s="24"/>
    </row>
    <row r="4534" s="12" customFormat="1" spans="1:8">
      <c r="A4534" s="44" t="s">
        <v>937</v>
      </c>
      <c r="B4534" s="45" t="s">
        <v>938</v>
      </c>
      <c r="C4534" s="46" t="s">
        <v>6196</v>
      </c>
      <c r="D4534" s="45">
        <v>20</v>
      </c>
      <c r="E4534" s="22" t="str">
        <f>VLOOKUP(A4534,[4]技术合作!$1:$1048576,3,FALSE)</f>
        <v>江苏省苏州市</v>
      </c>
      <c r="F4534" s="46" t="s">
        <v>6200</v>
      </c>
      <c r="G4534" s="44" t="s">
        <v>937</v>
      </c>
      <c r="H4534" s="24"/>
    </row>
    <row r="4535" s="12" customFormat="1" spans="1:8">
      <c r="A4535" s="44" t="s">
        <v>937</v>
      </c>
      <c r="B4535" s="45" t="s">
        <v>938</v>
      </c>
      <c r="C4535" s="46" t="s">
        <v>6196</v>
      </c>
      <c r="D4535" s="45">
        <v>20</v>
      </c>
      <c r="E4535" s="22" t="str">
        <f>VLOOKUP(A4535,[4]技术合作!$1:$1048576,3,FALSE)</f>
        <v>江苏省苏州市</v>
      </c>
      <c r="F4535" s="46" t="s">
        <v>6201</v>
      </c>
      <c r="G4535" s="44" t="s">
        <v>937</v>
      </c>
      <c r="H4535" s="24"/>
    </row>
    <row r="4536" s="12" customFormat="1" spans="1:8">
      <c r="A4536" s="44" t="s">
        <v>937</v>
      </c>
      <c r="B4536" s="45" t="s">
        <v>938</v>
      </c>
      <c r="C4536" s="46" t="s">
        <v>6196</v>
      </c>
      <c r="D4536" s="45">
        <v>20</v>
      </c>
      <c r="E4536" s="22" t="str">
        <f>VLOOKUP(A4536,[4]技术合作!$1:$1048576,3,FALSE)</f>
        <v>江苏省苏州市</v>
      </c>
      <c r="F4536" s="46" t="s">
        <v>6202</v>
      </c>
      <c r="G4536" s="44" t="s">
        <v>937</v>
      </c>
      <c r="H4536" s="24"/>
    </row>
    <row r="4537" s="12" customFormat="1" spans="1:8">
      <c r="A4537" s="44" t="s">
        <v>937</v>
      </c>
      <c r="B4537" s="45" t="s">
        <v>938</v>
      </c>
      <c r="C4537" s="46" t="s">
        <v>6196</v>
      </c>
      <c r="D4537" s="45">
        <v>20</v>
      </c>
      <c r="E4537" s="22" t="str">
        <f>VLOOKUP(A4537,[4]技术合作!$1:$1048576,3,FALSE)</f>
        <v>江苏省苏州市</v>
      </c>
      <c r="F4537" s="46" t="s">
        <v>6203</v>
      </c>
      <c r="G4537" s="44" t="s">
        <v>937</v>
      </c>
      <c r="H4537" s="24"/>
    </row>
    <row r="4538" s="12" customFormat="1" spans="1:8">
      <c r="A4538" s="44" t="s">
        <v>937</v>
      </c>
      <c r="B4538" s="45" t="s">
        <v>938</v>
      </c>
      <c r="C4538" s="46" t="s">
        <v>6196</v>
      </c>
      <c r="D4538" s="45">
        <v>20</v>
      </c>
      <c r="E4538" s="22" t="str">
        <f>VLOOKUP(A4538,[4]技术合作!$1:$1048576,3,FALSE)</f>
        <v>江苏省苏州市</v>
      </c>
      <c r="F4538" s="46" t="s">
        <v>6204</v>
      </c>
      <c r="G4538" s="44" t="s">
        <v>937</v>
      </c>
      <c r="H4538" s="24"/>
    </row>
    <row r="4539" s="12" customFormat="1" spans="1:8">
      <c r="A4539" s="44" t="s">
        <v>937</v>
      </c>
      <c r="B4539" s="45" t="s">
        <v>938</v>
      </c>
      <c r="C4539" s="46" t="s">
        <v>6196</v>
      </c>
      <c r="D4539" s="45">
        <v>20</v>
      </c>
      <c r="E4539" s="22" t="str">
        <f>VLOOKUP(A4539,[4]技术合作!$1:$1048576,3,FALSE)</f>
        <v>江苏省苏州市</v>
      </c>
      <c r="F4539" s="46" t="s">
        <v>6205</v>
      </c>
      <c r="G4539" s="44" t="s">
        <v>937</v>
      </c>
      <c r="H4539" s="24"/>
    </row>
    <row r="4540" s="12" customFormat="1" spans="1:8">
      <c r="A4540" s="44" t="s">
        <v>937</v>
      </c>
      <c r="B4540" s="45" t="s">
        <v>938</v>
      </c>
      <c r="C4540" s="46" t="s">
        <v>6196</v>
      </c>
      <c r="D4540" s="45">
        <v>20</v>
      </c>
      <c r="E4540" s="22" t="str">
        <f>VLOOKUP(A4540,[4]技术合作!$1:$1048576,3,FALSE)</f>
        <v>江苏省苏州市</v>
      </c>
      <c r="F4540" s="46" t="s">
        <v>6206</v>
      </c>
      <c r="G4540" s="44" t="s">
        <v>937</v>
      </c>
      <c r="H4540" s="24"/>
    </row>
    <row r="4541" s="12" customFormat="1" spans="1:8">
      <c r="A4541" s="44" t="s">
        <v>937</v>
      </c>
      <c r="B4541" s="45" t="s">
        <v>938</v>
      </c>
      <c r="C4541" s="46" t="s">
        <v>6196</v>
      </c>
      <c r="D4541" s="45">
        <v>20</v>
      </c>
      <c r="E4541" s="22" t="str">
        <f>VLOOKUP(A4541,[4]技术合作!$1:$1048576,3,FALSE)</f>
        <v>江苏省苏州市</v>
      </c>
      <c r="F4541" s="46" t="s">
        <v>6207</v>
      </c>
      <c r="G4541" s="44" t="s">
        <v>937</v>
      </c>
      <c r="H4541" s="24"/>
    </row>
    <row r="4542" s="12" customFormat="1" spans="1:8">
      <c r="A4542" s="44" t="s">
        <v>937</v>
      </c>
      <c r="B4542" s="45" t="s">
        <v>938</v>
      </c>
      <c r="C4542" s="46" t="s">
        <v>6196</v>
      </c>
      <c r="D4542" s="45">
        <v>20</v>
      </c>
      <c r="E4542" s="22" t="str">
        <f>VLOOKUP(A4542,[4]技术合作!$1:$1048576,3,FALSE)</f>
        <v>江苏省苏州市</v>
      </c>
      <c r="F4542" s="46" t="s">
        <v>6208</v>
      </c>
      <c r="G4542" s="44" t="s">
        <v>937</v>
      </c>
      <c r="H4542" s="24"/>
    </row>
    <row r="4543" s="12" customFormat="1" spans="1:8">
      <c r="A4543" s="44" t="s">
        <v>937</v>
      </c>
      <c r="B4543" s="45" t="s">
        <v>938</v>
      </c>
      <c r="C4543" s="46" t="s">
        <v>6196</v>
      </c>
      <c r="D4543" s="45">
        <v>20</v>
      </c>
      <c r="E4543" s="22" t="str">
        <f>VLOOKUP(A4543,[4]技术合作!$1:$1048576,3,FALSE)</f>
        <v>江苏省苏州市</v>
      </c>
      <c r="F4543" s="46" t="s">
        <v>6209</v>
      </c>
      <c r="G4543" s="44" t="s">
        <v>937</v>
      </c>
      <c r="H4543" s="24"/>
    </row>
    <row r="4544" s="12" customFormat="1" spans="1:8">
      <c r="A4544" s="44" t="s">
        <v>937</v>
      </c>
      <c r="B4544" s="45" t="s">
        <v>938</v>
      </c>
      <c r="C4544" s="46" t="s">
        <v>6196</v>
      </c>
      <c r="D4544" s="45">
        <v>20</v>
      </c>
      <c r="E4544" s="22" t="str">
        <f>VLOOKUP(A4544,[4]技术合作!$1:$1048576,3,FALSE)</f>
        <v>江苏省苏州市</v>
      </c>
      <c r="F4544" s="46" t="s">
        <v>6210</v>
      </c>
      <c r="G4544" s="44" t="s">
        <v>937</v>
      </c>
      <c r="H4544" s="24"/>
    </row>
    <row r="4545" s="12" customFormat="1" spans="1:8">
      <c r="A4545" s="44" t="s">
        <v>937</v>
      </c>
      <c r="B4545" s="45" t="s">
        <v>938</v>
      </c>
      <c r="C4545" s="46" t="s">
        <v>6196</v>
      </c>
      <c r="D4545" s="45">
        <v>20</v>
      </c>
      <c r="E4545" s="22" t="str">
        <f>VLOOKUP(A4545,[4]技术合作!$1:$1048576,3,FALSE)</f>
        <v>江苏省苏州市</v>
      </c>
      <c r="F4545" s="46" t="s">
        <v>6211</v>
      </c>
      <c r="G4545" s="44" t="s">
        <v>937</v>
      </c>
      <c r="H4545" s="24"/>
    </row>
    <row r="4546" s="12" customFormat="1" spans="1:8">
      <c r="A4546" s="44" t="s">
        <v>937</v>
      </c>
      <c r="B4546" s="45" t="s">
        <v>938</v>
      </c>
      <c r="C4546" s="46" t="s">
        <v>6196</v>
      </c>
      <c r="D4546" s="45">
        <v>20</v>
      </c>
      <c r="E4546" s="22" t="str">
        <f>VLOOKUP(A4546,[4]技术合作!$1:$1048576,3,FALSE)</f>
        <v>江苏省苏州市</v>
      </c>
      <c r="F4546" s="46" t="s">
        <v>6212</v>
      </c>
      <c r="G4546" s="44" t="s">
        <v>937</v>
      </c>
      <c r="H4546" s="24"/>
    </row>
    <row r="4547" s="12" customFormat="1" spans="1:8">
      <c r="A4547" s="44" t="s">
        <v>937</v>
      </c>
      <c r="B4547" s="45" t="s">
        <v>938</v>
      </c>
      <c r="C4547" s="46" t="s">
        <v>6196</v>
      </c>
      <c r="D4547" s="45">
        <v>20</v>
      </c>
      <c r="E4547" s="22" t="str">
        <f>VLOOKUP(A4547,[4]技术合作!$1:$1048576,3,FALSE)</f>
        <v>江苏省苏州市</v>
      </c>
      <c r="F4547" s="46" t="s">
        <v>6213</v>
      </c>
      <c r="G4547" s="44" t="s">
        <v>937</v>
      </c>
      <c r="H4547" s="24"/>
    </row>
    <row r="4548" s="12" customFormat="1" spans="1:8">
      <c r="A4548" s="44" t="s">
        <v>937</v>
      </c>
      <c r="B4548" s="45" t="s">
        <v>938</v>
      </c>
      <c r="C4548" s="46" t="s">
        <v>6196</v>
      </c>
      <c r="D4548" s="45">
        <v>20</v>
      </c>
      <c r="E4548" s="22" t="str">
        <f>VLOOKUP(A4548,[4]技术合作!$1:$1048576,3,FALSE)</f>
        <v>江苏省苏州市</v>
      </c>
      <c r="F4548" s="46" t="s">
        <v>6214</v>
      </c>
      <c r="G4548" s="44" t="s">
        <v>937</v>
      </c>
      <c r="H4548" s="24"/>
    </row>
    <row r="4549" s="12" customFormat="1" spans="1:8">
      <c r="A4549" s="44" t="s">
        <v>937</v>
      </c>
      <c r="B4549" s="45" t="s">
        <v>938</v>
      </c>
      <c r="C4549" s="46" t="s">
        <v>6196</v>
      </c>
      <c r="D4549" s="45">
        <v>20</v>
      </c>
      <c r="E4549" s="22" t="str">
        <f>VLOOKUP(A4549,[4]技术合作!$1:$1048576,3,FALSE)</f>
        <v>江苏省苏州市</v>
      </c>
      <c r="F4549" s="46" t="s">
        <v>6215</v>
      </c>
      <c r="G4549" s="44" t="s">
        <v>937</v>
      </c>
      <c r="H4549" s="24"/>
    </row>
    <row r="4550" s="12" customFormat="1" spans="1:8">
      <c r="A4550" s="44" t="s">
        <v>937</v>
      </c>
      <c r="B4550" s="45" t="s">
        <v>938</v>
      </c>
      <c r="C4550" s="46" t="s">
        <v>6196</v>
      </c>
      <c r="D4550" s="45">
        <v>20</v>
      </c>
      <c r="E4550" s="22" t="str">
        <f>VLOOKUP(A4550,[4]技术合作!$1:$1048576,3,FALSE)</f>
        <v>江苏省苏州市</v>
      </c>
      <c r="F4550" s="46" t="s">
        <v>6216</v>
      </c>
      <c r="G4550" s="44" t="s">
        <v>937</v>
      </c>
      <c r="H4550" s="24"/>
    </row>
    <row r="4551" s="12" customFormat="1" spans="1:8">
      <c r="A4551" s="44" t="s">
        <v>940</v>
      </c>
      <c r="B4551" s="45" t="s">
        <v>941</v>
      </c>
      <c r="C4551" s="46" t="s">
        <v>6217</v>
      </c>
      <c r="D4551" s="45">
        <v>10</v>
      </c>
      <c r="E4551" s="22" t="str">
        <f>VLOOKUP(A4551,[4]技术合作!$1:$1048576,3,FALSE)</f>
        <v>福建省泉州市</v>
      </c>
      <c r="F4551" s="46" t="s">
        <v>6218</v>
      </c>
      <c r="G4551" s="44" t="s">
        <v>940</v>
      </c>
      <c r="H4551" s="24"/>
    </row>
    <row r="4552" s="12" customFormat="1" spans="1:8">
      <c r="A4552" s="44" t="s">
        <v>940</v>
      </c>
      <c r="B4552" s="45" t="s">
        <v>941</v>
      </c>
      <c r="C4552" s="46" t="s">
        <v>6217</v>
      </c>
      <c r="D4552" s="45">
        <v>10</v>
      </c>
      <c r="E4552" s="22" t="str">
        <f>VLOOKUP(A4552,[4]技术合作!$1:$1048576,3,FALSE)</f>
        <v>福建省泉州市</v>
      </c>
      <c r="F4552" s="46" t="s">
        <v>6219</v>
      </c>
      <c r="G4552" s="44" t="s">
        <v>940</v>
      </c>
      <c r="H4552" s="24"/>
    </row>
    <row r="4553" s="12" customFormat="1" spans="1:8">
      <c r="A4553" s="44" t="s">
        <v>940</v>
      </c>
      <c r="B4553" s="45" t="s">
        <v>941</v>
      </c>
      <c r="C4553" s="46" t="s">
        <v>6217</v>
      </c>
      <c r="D4553" s="45">
        <v>10</v>
      </c>
      <c r="E4553" s="22" t="str">
        <f>VLOOKUP(A4553,[4]技术合作!$1:$1048576,3,FALSE)</f>
        <v>福建省泉州市</v>
      </c>
      <c r="F4553" s="46" t="s">
        <v>6220</v>
      </c>
      <c r="G4553" s="44" t="s">
        <v>940</v>
      </c>
      <c r="H4553" s="24"/>
    </row>
    <row r="4554" s="12" customFormat="1" spans="1:8">
      <c r="A4554" s="44" t="s">
        <v>940</v>
      </c>
      <c r="B4554" s="45" t="s">
        <v>941</v>
      </c>
      <c r="C4554" s="46" t="s">
        <v>6217</v>
      </c>
      <c r="D4554" s="45">
        <v>10</v>
      </c>
      <c r="E4554" s="22" t="str">
        <f>VLOOKUP(A4554,[4]技术合作!$1:$1048576,3,FALSE)</f>
        <v>福建省泉州市</v>
      </c>
      <c r="F4554" s="46" t="s">
        <v>6221</v>
      </c>
      <c r="G4554" s="44" t="s">
        <v>940</v>
      </c>
      <c r="H4554" s="24"/>
    </row>
    <row r="4555" s="12" customFormat="1" spans="1:8">
      <c r="A4555" s="44" t="s">
        <v>940</v>
      </c>
      <c r="B4555" s="45" t="s">
        <v>941</v>
      </c>
      <c r="C4555" s="46" t="s">
        <v>6217</v>
      </c>
      <c r="D4555" s="45">
        <v>10</v>
      </c>
      <c r="E4555" s="22" t="str">
        <f>VLOOKUP(A4555,[4]技术合作!$1:$1048576,3,FALSE)</f>
        <v>福建省泉州市</v>
      </c>
      <c r="F4555" s="46" t="s">
        <v>6222</v>
      </c>
      <c r="G4555" s="44" t="s">
        <v>940</v>
      </c>
      <c r="H4555" s="24"/>
    </row>
    <row r="4556" s="12" customFormat="1" spans="1:8">
      <c r="A4556" s="44" t="s">
        <v>940</v>
      </c>
      <c r="B4556" s="45" t="s">
        <v>941</v>
      </c>
      <c r="C4556" s="46" t="s">
        <v>6217</v>
      </c>
      <c r="D4556" s="45">
        <v>10</v>
      </c>
      <c r="E4556" s="22" t="str">
        <f>VLOOKUP(A4556,[4]技术合作!$1:$1048576,3,FALSE)</f>
        <v>福建省泉州市</v>
      </c>
      <c r="F4556" s="46" t="s">
        <v>6223</v>
      </c>
      <c r="G4556" s="44" t="s">
        <v>940</v>
      </c>
      <c r="H4556" s="24"/>
    </row>
    <row r="4557" s="12" customFormat="1" spans="1:8">
      <c r="A4557" s="44" t="s">
        <v>940</v>
      </c>
      <c r="B4557" s="45" t="s">
        <v>941</v>
      </c>
      <c r="C4557" s="46" t="s">
        <v>6217</v>
      </c>
      <c r="D4557" s="45">
        <v>10</v>
      </c>
      <c r="E4557" s="22" t="str">
        <f>VLOOKUP(A4557,[4]技术合作!$1:$1048576,3,FALSE)</f>
        <v>福建省泉州市</v>
      </c>
      <c r="F4557" s="46" t="s">
        <v>6224</v>
      </c>
      <c r="G4557" s="44" t="s">
        <v>940</v>
      </c>
      <c r="H4557" s="24"/>
    </row>
    <row r="4558" s="12" customFormat="1" spans="1:8">
      <c r="A4558" s="44" t="s">
        <v>940</v>
      </c>
      <c r="B4558" s="45" t="s">
        <v>941</v>
      </c>
      <c r="C4558" s="46" t="s">
        <v>6217</v>
      </c>
      <c r="D4558" s="45">
        <v>10</v>
      </c>
      <c r="E4558" s="22" t="str">
        <f>VLOOKUP(A4558,[4]技术合作!$1:$1048576,3,FALSE)</f>
        <v>福建省泉州市</v>
      </c>
      <c r="F4558" s="46" t="s">
        <v>6225</v>
      </c>
      <c r="G4558" s="44" t="s">
        <v>940</v>
      </c>
      <c r="H4558" s="24"/>
    </row>
    <row r="4559" s="12" customFormat="1" spans="1:8">
      <c r="A4559" s="44" t="s">
        <v>940</v>
      </c>
      <c r="B4559" s="45" t="s">
        <v>941</v>
      </c>
      <c r="C4559" s="46" t="s">
        <v>6217</v>
      </c>
      <c r="D4559" s="45">
        <v>10</v>
      </c>
      <c r="E4559" s="22" t="str">
        <f>VLOOKUP(A4559,[4]技术合作!$1:$1048576,3,FALSE)</f>
        <v>福建省泉州市</v>
      </c>
      <c r="F4559" s="46" t="s">
        <v>6226</v>
      </c>
      <c r="G4559" s="44" t="s">
        <v>940</v>
      </c>
      <c r="H4559" s="24"/>
    </row>
    <row r="4560" s="12" customFormat="1" spans="1:8">
      <c r="A4560" s="44" t="s">
        <v>940</v>
      </c>
      <c r="B4560" s="45" t="s">
        <v>941</v>
      </c>
      <c r="C4560" s="46" t="s">
        <v>6217</v>
      </c>
      <c r="D4560" s="45">
        <v>10</v>
      </c>
      <c r="E4560" s="22" t="str">
        <f>VLOOKUP(A4560,[4]技术合作!$1:$1048576,3,FALSE)</f>
        <v>福建省泉州市</v>
      </c>
      <c r="F4560" s="46" t="s">
        <v>6227</v>
      </c>
      <c r="G4560" s="44" t="s">
        <v>940</v>
      </c>
      <c r="H4560" s="24"/>
    </row>
    <row r="4561" s="12" customFormat="1" spans="1:8">
      <c r="A4561" s="44" t="s">
        <v>943</v>
      </c>
      <c r="B4561" s="45" t="s">
        <v>944</v>
      </c>
      <c r="C4561" s="46" t="s">
        <v>1547</v>
      </c>
      <c r="D4561" s="45">
        <v>9</v>
      </c>
      <c r="E4561" s="22" t="str">
        <f>VLOOKUP(A4561,[4]技术合作!$1:$1048576,3,FALSE)</f>
        <v>天津市</v>
      </c>
      <c r="F4561" s="46" t="s">
        <v>6228</v>
      </c>
      <c r="G4561" s="44" t="s">
        <v>943</v>
      </c>
      <c r="H4561" s="24"/>
    </row>
    <row r="4562" s="12" customFormat="1" spans="1:8">
      <c r="A4562" s="44" t="s">
        <v>943</v>
      </c>
      <c r="B4562" s="45" t="s">
        <v>944</v>
      </c>
      <c r="C4562" s="46" t="s">
        <v>1547</v>
      </c>
      <c r="D4562" s="45">
        <v>9</v>
      </c>
      <c r="E4562" s="22" t="str">
        <f>VLOOKUP(A4562,[4]技术合作!$1:$1048576,3,FALSE)</f>
        <v>天津市</v>
      </c>
      <c r="F4562" s="46" t="s">
        <v>6229</v>
      </c>
      <c r="G4562" s="44" t="s">
        <v>943</v>
      </c>
      <c r="H4562" s="24"/>
    </row>
    <row r="4563" s="12" customFormat="1" spans="1:8">
      <c r="A4563" s="44" t="s">
        <v>943</v>
      </c>
      <c r="B4563" s="45" t="s">
        <v>944</v>
      </c>
      <c r="C4563" s="46" t="s">
        <v>1547</v>
      </c>
      <c r="D4563" s="45">
        <v>9</v>
      </c>
      <c r="E4563" s="22" t="str">
        <f>VLOOKUP(A4563,[4]技术合作!$1:$1048576,3,FALSE)</f>
        <v>天津市</v>
      </c>
      <c r="F4563" s="46" t="s">
        <v>6230</v>
      </c>
      <c r="G4563" s="44" t="s">
        <v>943</v>
      </c>
      <c r="H4563" s="24"/>
    </row>
    <row r="4564" s="12" customFormat="1" spans="1:8">
      <c r="A4564" s="44" t="s">
        <v>943</v>
      </c>
      <c r="B4564" s="45" t="s">
        <v>944</v>
      </c>
      <c r="C4564" s="46" t="s">
        <v>1547</v>
      </c>
      <c r="D4564" s="45">
        <v>9</v>
      </c>
      <c r="E4564" s="22" t="str">
        <f>VLOOKUP(A4564,[4]技术合作!$1:$1048576,3,FALSE)</f>
        <v>天津市</v>
      </c>
      <c r="F4564" s="46" t="s">
        <v>6231</v>
      </c>
      <c r="G4564" s="44" t="s">
        <v>943</v>
      </c>
      <c r="H4564" s="24"/>
    </row>
    <row r="4565" s="12" customFormat="1" spans="1:8">
      <c r="A4565" s="44" t="s">
        <v>943</v>
      </c>
      <c r="B4565" s="45" t="s">
        <v>944</v>
      </c>
      <c r="C4565" s="46" t="s">
        <v>1547</v>
      </c>
      <c r="D4565" s="45">
        <v>9</v>
      </c>
      <c r="E4565" s="22" t="str">
        <f>VLOOKUP(A4565,[4]技术合作!$1:$1048576,3,FALSE)</f>
        <v>天津市</v>
      </c>
      <c r="F4565" s="46" t="s">
        <v>6232</v>
      </c>
      <c r="G4565" s="44" t="s">
        <v>943</v>
      </c>
      <c r="H4565" s="24"/>
    </row>
    <row r="4566" s="12" customFormat="1" spans="1:8">
      <c r="A4566" s="44" t="s">
        <v>943</v>
      </c>
      <c r="B4566" s="45" t="s">
        <v>944</v>
      </c>
      <c r="C4566" s="46" t="s">
        <v>1547</v>
      </c>
      <c r="D4566" s="45">
        <v>9</v>
      </c>
      <c r="E4566" s="22" t="str">
        <f>VLOOKUP(A4566,[4]技术合作!$1:$1048576,3,FALSE)</f>
        <v>天津市</v>
      </c>
      <c r="F4566" s="46" t="s">
        <v>6233</v>
      </c>
      <c r="G4566" s="44" t="s">
        <v>943</v>
      </c>
      <c r="H4566" s="24"/>
    </row>
    <row r="4567" s="12" customFormat="1" spans="1:8">
      <c r="A4567" s="44" t="s">
        <v>943</v>
      </c>
      <c r="B4567" s="45" t="s">
        <v>944</v>
      </c>
      <c r="C4567" s="46" t="s">
        <v>1547</v>
      </c>
      <c r="D4567" s="45">
        <v>9</v>
      </c>
      <c r="E4567" s="22" t="str">
        <f>VLOOKUP(A4567,[4]技术合作!$1:$1048576,3,FALSE)</f>
        <v>天津市</v>
      </c>
      <c r="F4567" s="46" t="s">
        <v>6234</v>
      </c>
      <c r="G4567" s="44" t="s">
        <v>943</v>
      </c>
      <c r="H4567" s="24"/>
    </row>
    <row r="4568" s="12" customFormat="1" spans="1:8">
      <c r="A4568" s="44" t="s">
        <v>943</v>
      </c>
      <c r="B4568" s="45" t="s">
        <v>944</v>
      </c>
      <c r="C4568" s="46" t="s">
        <v>1547</v>
      </c>
      <c r="D4568" s="45">
        <v>9</v>
      </c>
      <c r="E4568" s="22" t="str">
        <f>VLOOKUP(A4568,[4]技术合作!$1:$1048576,3,FALSE)</f>
        <v>天津市</v>
      </c>
      <c r="F4568" s="46" t="s">
        <v>6235</v>
      </c>
      <c r="G4568" s="44" t="s">
        <v>943</v>
      </c>
      <c r="H4568" s="24"/>
    </row>
    <row r="4569" s="12" customFormat="1" spans="1:8">
      <c r="A4569" s="44" t="s">
        <v>943</v>
      </c>
      <c r="B4569" s="45" t="s">
        <v>944</v>
      </c>
      <c r="C4569" s="46" t="s">
        <v>1547</v>
      </c>
      <c r="D4569" s="45">
        <v>9</v>
      </c>
      <c r="E4569" s="22" t="str">
        <f>VLOOKUP(A4569,[4]技术合作!$1:$1048576,3,FALSE)</f>
        <v>天津市</v>
      </c>
      <c r="F4569" s="46" t="s">
        <v>6236</v>
      </c>
      <c r="G4569" s="44" t="s">
        <v>943</v>
      </c>
      <c r="H4569" s="24"/>
    </row>
    <row r="4570" s="12" customFormat="1" spans="1:8">
      <c r="A4570" s="44" t="s">
        <v>946</v>
      </c>
      <c r="B4570" s="45" t="s">
        <v>947</v>
      </c>
      <c r="C4570" s="46" t="s">
        <v>6237</v>
      </c>
      <c r="D4570" s="45">
        <v>1</v>
      </c>
      <c r="E4570" s="22" t="str">
        <f>VLOOKUP(A4570,[4]技术合作!$1:$1048576,3,FALSE)</f>
        <v>江西省新余市</v>
      </c>
      <c r="F4570" s="46" t="s">
        <v>6238</v>
      </c>
      <c r="G4570" s="44" t="s">
        <v>946</v>
      </c>
      <c r="H4570" s="24"/>
    </row>
    <row r="4571" s="12" customFormat="1" spans="1:8">
      <c r="A4571" s="44" t="s">
        <v>949</v>
      </c>
      <c r="B4571" s="45" t="s">
        <v>950</v>
      </c>
      <c r="C4571" s="46" t="s">
        <v>6239</v>
      </c>
      <c r="D4571" s="45">
        <v>8</v>
      </c>
      <c r="E4571" s="22" t="str">
        <f>VLOOKUP(A4571,[4]技术合作!$1:$1048576,3,FALSE)</f>
        <v>北京市</v>
      </c>
      <c r="F4571" s="46" t="s">
        <v>6240</v>
      </c>
      <c r="G4571" s="44" t="s">
        <v>949</v>
      </c>
      <c r="H4571" s="24"/>
    </row>
    <row r="4572" s="12" customFormat="1" spans="1:8">
      <c r="A4572" s="44" t="s">
        <v>949</v>
      </c>
      <c r="B4572" s="45" t="s">
        <v>950</v>
      </c>
      <c r="C4572" s="46" t="s">
        <v>6239</v>
      </c>
      <c r="D4572" s="45">
        <v>8</v>
      </c>
      <c r="E4572" s="22" t="str">
        <f>VLOOKUP(A4572,[4]技术合作!$1:$1048576,3,FALSE)</f>
        <v>北京市</v>
      </c>
      <c r="F4572" s="46" t="s">
        <v>6241</v>
      </c>
      <c r="G4572" s="44" t="s">
        <v>949</v>
      </c>
      <c r="H4572" s="24"/>
    </row>
    <row r="4573" s="12" customFormat="1" spans="1:8">
      <c r="A4573" s="44" t="s">
        <v>949</v>
      </c>
      <c r="B4573" s="45" t="s">
        <v>950</v>
      </c>
      <c r="C4573" s="46" t="s">
        <v>6239</v>
      </c>
      <c r="D4573" s="45">
        <v>8</v>
      </c>
      <c r="E4573" s="22" t="str">
        <f>VLOOKUP(A4573,[4]技术合作!$1:$1048576,3,FALSE)</f>
        <v>北京市</v>
      </c>
      <c r="F4573" s="46" t="s">
        <v>6242</v>
      </c>
      <c r="G4573" s="44" t="s">
        <v>949</v>
      </c>
      <c r="H4573" s="24"/>
    </row>
    <row r="4574" s="12" customFormat="1" spans="1:8">
      <c r="A4574" s="44" t="s">
        <v>949</v>
      </c>
      <c r="B4574" s="45" t="s">
        <v>950</v>
      </c>
      <c r="C4574" s="46" t="s">
        <v>6239</v>
      </c>
      <c r="D4574" s="45">
        <v>8</v>
      </c>
      <c r="E4574" s="22" t="str">
        <f>VLOOKUP(A4574,[4]技术合作!$1:$1048576,3,FALSE)</f>
        <v>北京市</v>
      </c>
      <c r="F4574" s="46" t="s">
        <v>6243</v>
      </c>
      <c r="G4574" s="44" t="s">
        <v>949</v>
      </c>
      <c r="H4574" s="24"/>
    </row>
    <row r="4575" s="12" customFormat="1" spans="1:8">
      <c r="A4575" s="44" t="s">
        <v>949</v>
      </c>
      <c r="B4575" s="45" t="s">
        <v>950</v>
      </c>
      <c r="C4575" s="46" t="s">
        <v>6239</v>
      </c>
      <c r="D4575" s="45">
        <v>8</v>
      </c>
      <c r="E4575" s="22" t="str">
        <f>VLOOKUP(A4575,[4]技术合作!$1:$1048576,3,FALSE)</f>
        <v>北京市</v>
      </c>
      <c r="F4575" s="46" t="s">
        <v>6244</v>
      </c>
      <c r="G4575" s="44" t="s">
        <v>949</v>
      </c>
      <c r="H4575" s="24"/>
    </row>
    <row r="4576" s="12" customFormat="1" spans="1:8">
      <c r="A4576" s="44" t="s">
        <v>949</v>
      </c>
      <c r="B4576" s="45" t="s">
        <v>950</v>
      </c>
      <c r="C4576" s="46" t="s">
        <v>6239</v>
      </c>
      <c r="D4576" s="45">
        <v>8</v>
      </c>
      <c r="E4576" s="22" t="str">
        <f>VLOOKUP(A4576,[4]技术合作!$1:$1048576,3,FALSE)</f>
        <v>北京市</v>
      </c>
      <c r="F4576" s="46" t="s">
        <v>6245</v>
      </c>
      <c r="G4576" s="44" t="s">
        <v>949</v>
      </c>
      <c r="H4576" s="24"/>
    </row>
    <row r="4577" s="12" customFormat="1" spans="1:8">
      <c r="A4577" s="44" t="s">
        <v>949</v>
      </c>
      <c r="B4577" s="45" t="s">
        <v>950</v>
      </c>
      <c r="C4577" s="46" t="s">
        <v>6239</v>
      </c>
      <c r="D4577" s="45">
        <v>8</v>
      </c>
      <c r="E4577" s="22" t="str">
        <f>VLOOKUP(A4577,[4]技术合作!$1:$1048576,3,FALSE)</f>
        <v>北京市</v>
      </c>
      <c r="F4577" s="46" t="s">
        <v>6246</v>
      </c>
      <c r="G4577" s="44" t="s">
        <v>949</v>
      </c>
      <c r="H4577" s="24"/>
    </row>
    <row r="4578" s="12" customFormat="1" spans="1:8">
      <c r="A4578" s="44" t="s">
        <v>949</v>
      </c>
      <c r="B4578" s="45" t="s">
        <v>950</v>
      </c>
      <c r="C4578" s="46" t="s">
        <v>6239</v>
      </c>
      <c r="D4578" s="45">
        <v>8</v>
      </c>
      <c r="E4578" s="22" t="str">
        <f>VLOOKUP(A4578,[4]技术合作!$1:$1048576,3,FALSE)</f>
        <v>北京市</v>
      </c>
      <c r="F4578" s="46" t="s">
        <v>6247</v>
      </c>
      <c r="G4578" s="44" t="s">
        <v>949</v>
      </c>
      <c r="H4578" s="24"/>
    </row>
    <row r="4579" s="12" customFormat="1" spans="1:8">
      <c r="A4579" s="44" t="s">
        <v>952</v>
      </c>
      <c r="B4579" s="45" t="s">
        <v>953</v>
      </c>
      <c r="C4579" s="46" t="s">
        <v>6248</v>
      </c>
      <c r="D4579" s="45">
        <v>5</v>
      </c>
      <c r="E4579" s="22" t="str">
        <f>VLOOKUP(A4579,[4]技术合作!$1:$1048576,3,FALSE)</f>
        <v>江苏省昆山市</v>
      </c>
      <c r="F4579" s="46" t="s">
        <v>6249</v>
      </c>
      <c r="G4579" s="44" t="s">
        <v>952</v>
      </c>
      <c r="H4579" s="24"/>
    </row>
    <row r="4580" s="12" customFormat="1" spans="1:8">
      <c r="A4580" s="44" t="s">
        <v>952</v>
      </c>
      <c r="B4580" s="45" t="s">
        <v>953</v>
      </c>
      <c r="C4580" s="46" t="s">
        <v>6248</v>
      </c>
      <c r="D4580" s="45">
        <v>5</v>
      </c>
      <c r="E4580" s="22" t="str">
        <f>VLOOKUP(A4580,[4]技术合作!$1:$1048576,3,FALSE)</f>
        <v>江苏省昆山市</v>
      </c>
      <c r="F4580" s="46" t="s">
        <v>6250</v>
      </c>
      <c r="G4580" s="44" t="s">
        <v>952</v>
      </c>
      <c r="H4580" s="24"/>
    </row>
    <row r="4581" s="12" customFormat="1" spans="1:8">
      <c r="A4581" s="44" t="s">
        <v>952</v>
      </c>
      <c r="B4581" s="45" t="s">
        <v>953</v>
      </c>
      <c r="C4581" s="46" t="s">
        <v>6248</v>
      </c>
      <c r="D4581" s="45">
        <v>5</v>
      </c>
      <c r="E4581" s="22" t="str">
        <f>VLOOKUP(A4581,[4]技术合作!$1:$1048576,3,FALSE)</f>
        <v>江苏省昆山市</v>
      </c>
      <c r="F4581" s="46" t="s">
        <v>6251</v>
      </c>
      <c r="G4581" s="44" t="s">
        <v>952</v>
      </c>
      <c r="H4581" s="24"/>
    </row>
    <row r="4582" s="12" customFormat="1" spans="1:8">
      <c r="A4582" s="44" t="s">
        <v>952</v>
      </c>
      <c r="B4582" s="45" t="s">
        <v>953</v>
      </c>
      <c r="C4582" s="46" t="s">
        <v>6248</v>
      </c>
      <c r="D4582" s="45">
        <v>5</v>
      </c>
      <c r="E4582" s="22" t="str">
        <f>VLOOKUP(A4582,[4]技术合作!$1:$1048576,3,FALSE)</f>
        <v>江苏省昆山市</v>
      </c>
      <c r="F4582" s="46" t="s">
        <v>6252</v>
      </c>
      <c r="G4582" s="44" t="s">
        <v>952</v>
      </c>
      <c r="H4582" s="24"/>
    </row>
    <row r="4583" s="12" customFormat="1" spans="1:8">
      <c r="A4583" s="44" t="s">
        <v>952</v>
      </c>
      <c r="B4583" s="45" t="s">
        <v>953</v>
      </c>
      <c r="C4583" s="46" t="s">
        <v>6248</v>
      </c>
      <c r="D4583" s="45">
        <v>5</v>
      </c>
      <c r="E4583" s="22" t="str">
        <f>VLOOKUP(A4583,[4]技术合作!$1:$1048576,3,FALSE)</f>
        <v>江苏省昆山市</v>
      </c>
      <c r="F4583" s="46" t="s">
        <v>6253</v>
      </c>
      <c r="G4583" s="44" t="s">
        <v>952</v>
      </c>
      <c r="H4583" s="24"/>
    </row>
    <row r="4584" s="12" customFormat="1" spans="1:8">
      <c r="A4584" s="44" t="s">
        <v>6254</v>
      </c>
      <c r="B4584" s="45" t="s">
        <v>1267</v>
      </c>
      <c r="C4584" s="46" t="s">
        <v>6255</v>
      </c>
      <c r="D4584" s="45">
        <v>2</v>
      </c>
      <c r="E4584" s="22" t="str">
        <f>VLOOKUP(A4584,[4]技术合作!$1:$1048576,3,FALSE)</f>
        <v>福建省福州市</v>
      </c>
      <c r="F4584" s="46" t="s">
        <v>6256</v>
      </c>
      <c r="G4584" s="44" t="s">
        <v>6254</v>
      </c>
      <c r="H4584" s="24"/>
    </row>
    <row r="4585" s="12" customFormat="1" spans="1:8">
      <c r="A4585" s="44" t="s">
        <v>6254</v>
      </c>
      <c r="B4585" s="45" t="s">
        <v>1267</v>
      </c>
      <c r="C4585" s="46" t="s">
        <v>6255</v>
      </c>
      <c r="D4585" s="45">
        <v>2</v>
      </c>
      <c r="E4585" s="22" t="str">
        <f>VLOOKUP(A4585,[4]技术合作!$1:$1048576,3,FALSE)</f>
        <v>福建省福州市</v>
      </c>
      <c r="F4585" s="46" t="s">
        <v>6257</v>
      </c>
      <c r="G4585" s="44" t="s">
        <v>6254</v>
      </c>
      <c r="H4585" s="24"/>
    </row>
    <row r="4586" s="12" customFormat="1" spans="1:8">
      <c r="A4586" s="44" t="s">
        <v>955</v>
      </c>
      <c r="B4586" s="45" t="s">
        <v>956</v>
      </c>
      <c r="C4586" s="46" t="s">
        <v>6258</v>
      </c>
      <c r="D4586" s="45">
        <v>3</v>
      </c>
      <c r="E4586" s="22" t="str">
        <f>VLOOKUP(A4586,[4]技术合作!$1:$1048576,3,FALSE)</f>
        <v>广东省鹤山市</v>
      </c>
      <c r="F4586" s="46" t="s">
        <v>6259</v>
      </c>
      <c r="G4586" s="44" t="s">
        <v>955</v>
      </c>
      <c r="H4586" s="24"/>
    </row>
    <row r="4587" s="12" customFormat="1" spans="1:8">
      <c r="A4587" s="44" t="s">
        <v>955</v>
      </c>
      <c r="B4587" s="45" t="s">
        <v>956</v>
      </c>
      <c r="C4587" s="46" t="s">
        <v>6258</v>
      </c>
      <c r="D4587" s="45">
        <v>3</v>
      </c>
      <c r="E4587" s="22" t="str">
        <f>VLOOKUP(A4587,[4]技术合作!$1:$1048576,3,FALSE)</f>
        <v>广东省鹤山市</v>
      </c>
      <c r="F4587" s="46" t="s">
        <v>6260</v>
      </c>
      <c r="G4587" s="44" t="s">
        <v>955</v>
      </c>
      <c r="H4587" s="24"/>
    </row>
    <row r="4588" s="12" customFormat="1" spans="1:8">
      <c r="A4588" s="44" t="s">
        <v>955</v>
      </c>
      <c r="B4588" s="45" t="s">
        <v>956</v>
      </c>
      <c r="C4588" s="46" t="s">
        <v>6258</v>
      </c>
      <c r="D4588" s="45">
        <v>3</v>
      </c>
      <c r="E4588" s="22" t="str">
        <f>VLOOKUP(A4588,[4]技术合作!$1:$1048576,3,FALSE)</f>
        <v>广东省鹤山市</v>
      </c>
      <c r="F4588" s="46" t="s">
        <v>6261</v>
      </c>
      <c r="G4588" s="44" t="s">
        <v>955</v>
      </c>
      <c r="H4588" s="24"/>
    </row>
    <row r="4589" s="12" customFormat="1" spans="1:8">
      <c r="A4589" s="44" t="s">
        <v>958</v>
      </c>
      <c r="B4589" s="45" t="s">
        <v>959</v>
      </c>
      <c r="C4589" s="46" t="s">
        <v>6262</v>
      </c>
      <c r="D4589" s="45">
        <v>12</v>
      </c>
      <c r="E4589" s="22" t="str">
        <f>VLOOKUP(A4589,[4]技术合作!$1:$1048576,3,FALSE)</f>
        <v>福建省福州市</v>
      </c>
      <c r="F4589" s="46" t="s">
        <v>6263</v>
      </c>
      <c r="G4589" s="44" t="s">
        <v>958</v>
      </c>
      <c r="H4589" s="24"/>
    </row>
    <row r="4590" s="12" customFormat="1" spans="1:8">
      <c r="A4590" s="44" t="s">
        <v>958</v>
      </c>
      <c r="B4590" s="45" t="s">
        <v>959</v>
      </c>
      <c r="C4590" s="46" t="s">
        <v>6262</v>
      </c>
      <c r="D4590" s="45">
        <v>12</v>
      </c>
      <c r="E4590" s="22" t="str">
        <f>VLOOKUP(A4590,[4]技术合作!$1:$1048576,3,FALSE)</f>
        <v>福建省福州市</v>
      </c>
      <c r="F4590" s="46" t="s">
        <v>6264</v>
      </c>
      <c r="G4590" s="44" t="s">
        <v>958</v>
      </c>
      <c r="H4590" s="24"/>
    </row>
    <row r="4591" s="12" customFormat="1" spans="1:8">
      <c r="A4591" s="44" t="s">
        <v>958</v>
      </c>
      <c r="B4591" s="45" t="s">
        <v>959</v>
      </c>
      <c r="C4591" s="46" t="s">
        <v>6262</v>
      </c>
      <c r="D4591" s="45">
        <v>12</v>
      </c>
      <c r="E4591" s="22" t="str">
        <f>VLOOKUP(A4591,[4]技术合作!$1:$1048576,3,FALSE)</f>
        <v>福建省福州市</v>
      </c>
      <c r="F4591" s="46" t="s">
        <v>6265</v>
      </c>
      <c r="G4591" s="44" t="s">
        <v>958</v>
      </c>
      <c r="H4591" s="24"/>
    </row>
    <row r="4592" s="12" customFormat="1" spans="1:8">
      <c r="A4592" s="44" t="s">
        <v>958</v>
      </c>
      <c r="B4592" s="45" t="s">
        <v>959</v>
      </c>
      <c r="C4592" s="46" t="s">
        <v>6262</v>
      </c>
      <c r="D4592" s="45">
        <v>12</v>
      </c>
      <c r="E4592" s="22" t="str">
        <f>VLOOKUP(A4592,[4]技术合作!$1:$1048576,3,FALSE)</f>
        <v>福建省福州市</v>
      </c>
      <c r="F4592" s="46" t="s">
        <v>6266</v>
      </c>
      <c r="G4592" s="44" t="s">
        <v>958</v>
      </c>
      <c r="H4592" s="24"/>
    </row>
    <row r="4593" s="12" customFormat="1" spans="1:8">
      <c r="A4593" s="44" t="s">
        <v>958</v>
      </c>
      <c r="B4593" s="45" t="s">
        <v>959</v>
      </c>
      <c r="C4593" s="46" t="s">
        <v>6262</v>
      </c>
      <c r="D4593" s="45">
        <v>12</v>
      </c>
      <c r="E4593" s="22" t="str">
        <f>VLOOKUP(A4593,[4]技术合作!$1:$1048576,3,FALSE)</f>
        <v>福建省福州市</v>
      </c>
      <c r="F4593" s="46" t="s">
        <v>6267</v>
      </c>
      <c r="G4593" s="44" t="s">
        <v>958</v>
      </c>
      <c r="H4593" s="24"/>
    </row>
    <row r="4594" s="12" customFormat="1" spans="1:8">
      <c r="A4594" s="44" t="s">
        <v>958</v>
      </c>
      <c r="B4594" s="45" t="s">
        <v>959</v>
      </c>
      <c r="C4594" s="46" t="s">
        <v>6262</v>
      </c>
      <c r="D4594" s="45">
        <v>12</v>
      </c>
      <c r="E4594" s="22" t="str">
        <f>VLOOKUP(A4594,[4]技术合作!$1:$1048576,3,FALSE)</f>
        <v>福建省福州市</v>
      </c>
      <c r="F4594" s="46" t="s">
        <v>6268</v>
      </c>
      <c r="G4594" s="44" t="s">
        <v>958</v>
      </c>
      <c r="H4594" s="24"/>
    </row>
    <row r="4595" s="12" customFormat="1" spans="1:8">
      <c r="A4595" s="44" t="s">
        <v>958</v>
      </c>
      <c r="B4595" s="45" t="s">
        <v>959</v>
      </c>
      <c r="C4595" s="46" t="s">
        <v>6262</v>
      </c>
      <c r="D4595" s="45">
        <v>12</v>
      </c>
      <c r="E4595" s="22" t="str">
        <f>VLOOKUP(A4595,[4]技术合作!$1:$1048576,3,FALSE)</f>
        <v>福建省福州市</v>
      </c>
      <c r="F4595" s="46" t="s">
        <v>6269</v>
      </c>
      <c r="G4595" s="44" t="s">
        <v>958</v>
      </c>
      <c r="H4595" s="24"/>
    </row>
    <row r="4596" s="12" customFormat="1" spans="1:8">
      <c r="A4596" s="44" t="s">
        <v>958</v>
      </c>
      <c r="B4596" s="45" t="s">
        <v>959</v>
      </c>
      <c r="C4596" s="46" t="s">
        <v>6262</v>
      </c>
      <c r="D4596" s="45">
        <v>12</v>
      </c>
      <c r="E4596" s="22" t="str">
        <f>VLOOKUP(A4596,[4]技术合作!$1:$1048576,3,FALSE)</f>
        <v>福建省福州市</v>
      </c>
      <c r="F4596" s="46" t="s">
        <v>6270</v>
      </c>
      <c r="G4596" s="44" t="s">
        <v>958</v>
      </c>
      <c r="H4596" s="24"/>
    </row>
    <row r="4597" s="12" customFormat="1" spans="1:8">
      <c r="A4597" s="44" t="s">
        <v>958</v>
      </c>
      <c r="B4597" s="45" t="s">
        <v>959</v>
      </c>
      <c r="C4597" s="46" t="s">
        <v>6262</v>
      </c>
      <c r="D4597" s="45">
        <v>12</v>
      </c>
      <c r="E4597" s="22" t="str">
        <f>VLOOKUP(A4597,[4]技术合作!$1:$1048576,3,FALSE)</f>
        <v>福建省福州市</v>
      </c>
      <c r="F4597" s="46" t="s">
        <v>6271</v>
      </c>
      <c r="G4597" s="44" t="s">
        <v>958</v>
      </c>
      <c r="H4597" s="24"/>
    </row>
    <row r="4598" s="12" customFormat="1" spans="1:8">
      <c r="A4598" s="44" t="s">
        <v>958</v>
      </c>
      <c r="B4598" s="45" t="s">
        <v>959</v>
      </c>
      <c r="C4598" s="46" t="s">
        <v>6262</v>
      </c>
      <c r="D4598" s="45">
        <v>12</v>
      </c>
      <c r="E4598" s="22" t="str">
        <f>VLOOKUP(A4598,[4]技术合作!$1:$1048576,3,FALSE)</f>
        <v>福建省福州市</v>
      </c>
      <c r="F4598" s="46" t="s">
        <v>6272</v>
      </c>
      <c r="G4598" s="44" t="s">
        <v>958</v>
      </c>
      <c r="H4598" s="24"/>
    </row>
    <row r="4599" s="12" customFormat="1" spans="1:8">
      <c r="A4599" s="44" t="s">
        <v>958</v>
      </c>
      <c r="B4599" s="45" t="s">
        <v>959</v>
      </c>
      <c r="C4599" s="46" t="s">
        <v>6262</v>
      </c>
      <c r="D4599" s="45">
        <v>12</v>
      </c>
      <c r="E4599" s="22" t="str">
        <f>VLOOKUP(A4599,[4]技术合作!$1:$1048576,3,FALSE)</f>
        <v>福建省福州市</v>
      </c>
      <c r="F4599" s="46" t="s">
        <v>6273</v>
      </c>
      <c r="G4599" s="44" t="s">
        <v>958</v>
      </c>
      <c r="H4599" s="24"/>
    </row>
    <row r="4600" s="12" customFormat="1" spans="1:8">
      <c r="A4600" s="44" t="s">
        <v>958</v>
      </c>
      <c r="B4600" s="45" t="s">
        <v>959</v>
      </c>
      <c r="C4600" s="46" t="s">
        <v>6262</v>
      </c>
      <c r="D4600" s="45">
        <v>12</v>
      </c>
      <c r="E4600" s="22" t="str">
        <f>VLOOKUP(A4600,[4]技术合作!$1:$1048576,3,FALSE)</f>
        <v>福建省福州市</v>
      </c>
      <c r="F4600" s="46" t="s">
        <v>6274</v>
      </c>
      <c r="G4600" s="44" t="s">
        <v>958</v>
      </c>
      <c r="H4600" s="24"/>
    </row>
    <row r="4601" s="12" customFormat="1" spans="1:8">
      <c r="A4601" s="44" t="s">
        <v>961</v>
      </c>
      <c r="B4601" s="45" t="s">
        <v>962</v>
      </c>
      <c r="C4601" s="46" t="s">
        <v>6275</v>
      </c>
      <c r="D4601" s="45">
        <v>4</v>
      </c>
      <c r="E4601" s="22" t="str">
        <f>VLOOKUP(A4601,[4]技术合作!$1:$1048576,3,FALSE)</f>
        <v>广东省梅州市</v>
      </c>
      <c r="F4601" s="46" t="s">
        <v>6276</v>
      </c>
      <c r="G4601" s="44" t="s">
        <v>961</v>
      </c>
      <c r="H4601" s="24"/>
    </row>
    <row r="4602" s="12" customFormat="1" spans="1:8">
      <c r="A4602" s="44" t="s">
        <v>961</v>
      </c>
      <c r="B4602" s="45" t="s">
        <v>962</v>
      </c>
      <c r="C4602" s="46" t="s">
        <v>6275</v>
      </c>
      <c r="D4602" s="45">
        <v>4</v>
      </c>
      <c r="E4602" s="22" t="str">
        <f>VLOOKUP(A4602,[4]技术合作!$1:$1048576,3,FALSE)</f>
        <v>广东省梅州市</v>
      </c>
      <c r="F4602" s="46" t="s">
        <v>6277</v>
      </c>
      <c r="G4602" s="44" t="s">
        <v>961</v>
      </c>
      <c r="H4602" s="24"/>
    </row>
    <row r="4603" s="12" customFormat="1" spans="1:8">
      <c r="A4603" s="44" t="s">
        <v>961</v>
      </c>
      <c r="B4603" s="45" t="s">
        <v>962</v>
      </c>
      <c r="C4603" s="46" t="s">
        <v>6275</v>
      </c>
      <c r="D4603" s="45">
        <v>4</v>
      </c>
      <c r="E4603" s="22" t="str">
        <f>VLOOKUP(A4603,[4]技术合作!$1:$1048576,3,FALSE)</f>
        <v>广东省梅州市</v>
      </c>
      <c r="F4603" s="46" t="s">
        <v>6278</v>
      </c>
      <c r="G4603" s="44" t="s">
        <v>961</v>
      </c>
      <c r="H4603" s="24"/>
    </row>
    <row r="4604" s="12" customFormat="1" spans="1:8">
      <c r="A4604" s="44" t="s">
        <v>961</v>
      </c>
      <c r="B4604" s="45" t="s">
        <v>962</v>
      </c>
      <c r="C4604" s="46" t="s">
        <v>6275</v>
      </c>
      <c r="D4604" s="45">
        <v>4</v>
      </c>
      <c r="E4604" s="22" t="str">
        <f>VLOOKUP(A4604,[4]技术合作!$1:$1048576,3,FALSE)</f>
        <v>广东省梅州市</v>
      </c>
      <c r="F4604" s="46" t="s">
        <v>6279</v>
      </c>
      <c r="G4604" s="44" t="s">
        <v>961</v>
      </c>
      <c r="H4604" s="24"/>
    </row>
    <row r="4605" s="12" customFormat="1" spans="1:8">
      <c r="A4605" s="44" t="s">
        <v>964</v>
      </c>
      <c r="B4605" s="45" t="s">
        <v>965</v>
      </c>
      <c r="C4605" s="46" t="s">
        <v>6280</v>
      </c>
      <c r="D4605" s="45">
        <v>10</v>
      </c>
      <c r="E4605" s="22" t="str">
        <f>VLOOKUP(A4605,[4]技术合作!$1:$1048576,3,FALSE)</f>
        <v>北京市</v>
      </c>
      <c r="F4605" s="46" t="s">
        <v>6281</v>
      </c>
      <c r="G4605" s="44" t="s">
        <v>964</v>
      </c>
      <c r="H4605" s="24"/>
    </row>
    <row r="4606" s="12" customFormat="1" spans="1:8">
      <c r="A4606" s="44" t="s">
        <v>964</v>
      </c>
      <c r="B4606" s="45" t="s">
        <v>965</v>
      </c>
      <c r="C4606" s="46" t="s">
        <v>6280</v>
      </c>
      <c r="D4606" s="45">
        <v>10</v>
      </c>
      <c r="E4606" s="22" t="str">
        <f>VLOOKUP(A4606,[4]技术合作!$1:$1048576,3,FALSE)</f>
        <v>北京市</v>
      </c>
      <c r="F4606" s="46" t="s">
        <v>6282</v>
      </c>
      <c r="G4606" s="44" t="s">
        <v>964</v>
      </c>
      <c r="H4606" s="24"/>
    </row>
    <row r="4607" s="12" customFormat="1" spans="1:8">
      <c r="A4607" s="44" t="s">
        <v>964</v>
      </c>
      <c r="B4607" s="45" t="s">
        <v>965</v>
      </c>
      <c r="C4607" s="46" t="s">
        <v>6280</v>
      </c>
      <c r="D4607" s="45">
        <v>10</v>
      </c>
      <c r="E4607" s="22" t="str">
        <f>VLOOKUP(A4607,[4]技术合作!$1:$1048576,3,FALSE)</f>
        <v>北京市</v>
      </c>
      <c r="F4607" s="46" t="s">
        <v>6283</v>
      </c>
      <c r="G4607" s="44" t="s">
        <v>964</v>
      </c>
      <c r="H4607" s="24"/>
    </row>
    <row r="4608" s="12" customFormat="1" spans="1:8">
      <c r="A4608" s="44" t="s">
        <v>964</v>
      </c>
      <c r="B4608" s="45" t="s">
        <v>965</v>
      </c>
      <c r="C4608" s="46" t="s">
        <v>6280</v>
      </c>
      <c r="D4608" s="45">
        <v>10</v>
      </c>
      <c r="E4608" s="22" t="str">
        <f>VLOOKUP(A4608,[4]技术合作!$1:$1048576,3,FALSE)</f>
        <v>北京市</v>
      </c>
      <c r="F4608" s="46" t="s">
        <v>6284</v>
      </c>
      <c r="G4608" s="44" t="s">
        <v>964</v>
      </c>
      <c r="H4608" s="24"/>
    </row>
    <row r="4609" s="12" customFormat="1" spans="1:8">
      <c r="A4609" s="44" t="s">
        <v>964</v>
      </c>
      <c r="B4609" s="45" t="s">
        <v>965</v>
      </c>
      <c r="C4609" s="46" t="s">
        <v>6280</v>
      </c>
      <c r="D4609" s="45">
        <v>10</v>
      </c>
      <c r="E4609" s="22" t="str">
        <f>VLOOKUP(A4609,[4]技术合作!$1:$1048576,3,FALSE)</f>
        <v>北京市</v>
      </c>
      <c r="F4609" s="46" t="s">
        <v>6285</v>
      </c>
      <c r="G4609" s="44" t="s">
        <v>964</v>
      </c>
      <c r="H4609" s="24"/>
    </row>
    <row r="4610" s="12" customFormat="1" spans="1:8">
      <c r="A4610" s="44" t="s">
        <v>964</v>
      </c>
      <c r="B4610" s="45" t="s">
        <v>965</v>
      </c>
      <c r="C4610" s="46" t="s">
        <v>6280</v>
      </c>
      <c r="D4610" s="45">
        <v>10</v>
      </c>
      <c r="E4610" s="22" t="str">
        <f>VLOOKUP(A4610,[4]技术合作!$1:$1048576,3,FALSE)</f>
        <v>北京市</v>
      </c>
      <c r="F4610" s="46" t="s">
        <v>6286</v>
      </c>
      <c r="G4610" s="44" t="s">
        <v>964</v>
      </c>
      <c r="H4610" s="24"/>
    </row>
    <row r="4611" s="12" customFormat="1" spans="1:8">
      <c r="A4611" s="44" t="s">
        <v>964</v>
      </c>
      <c r="B4611" s="45" t="s">
        <v>965</v>
      </c>
      <c r="C4611" s="46" t="s">
        <v>6280</v>
      </c>
      <c r="D4611" s="45">
        <v>10</v>
      </c>
      <c r="E4611" s="22" t="str">
        <f>VLOOKUP(A4611,[4]技术合作!$1:$1048576,3,FALSE)</f>
        <v>北京市</v>
      </c>
      <c r="F4611" s="46" t="s">
        <v>6287</v>
      </c>
      <c r="G4611" s="44" t="s">
        <v>964</v>
      </c>
      <c r="H4611" s="24"/>
    </row>
    <row r="4612" s="12" customFormat="1" spans="1:8">
      <c r="A4612" s="44" t="s">
        <v>964</v>
      </c>
      <c r="B4612" s="45" t="s">
        <v>965</v>
      </c>
      <c r="C4612" s="46" t="s">
        <v>6280</v>
      </c>
      <c r="D4612" s="45">
        <v>10</v>
      </c>
      <c r="E4612" s="22" t="str">
        <f>VLOOKUP(A4612,[4]技术合作!$1:$1048576,3,FALSE)</f>
        <v>北京市</v>
      </c>
      <c r="F4612" s="46" t="s">
        <v>6288</v>
      </c>
      <c r="G4612" s="44" t="s">
        <v>964</v>
      </c>
      <c r="H4612" s="24"/>
    </row>
    <row r="4613" s="12" customFormat="1" spans="1:8">
      <c r="A4613" s="44" t="s">
        <v>964</v>
      </c>
      <c r="B4613" s="45" t="s">
        <v>965</v>
      </c>
      <c r="C4613" s="46" t="s">
        <v>6280</v>
      </c>
      <c r="D4613" s="45">
        <v>10</v>
      </c>
      <c r="E4613" s="22" t="str">
        <f>VLOOKUP(A4613,[4]技术合作!$1:$1048576,3,FALSE)</f>
        <v>北京市</v>
      </c>
      <c r="F4613" s="46" t="s">
        <v>6289</v>
      </c>
      <c r="G4613" s="44" t="s">
        <v>964</v>
      </c>
      <c r="H4613" s="24"/>
    </row>
    <row r="4614" s="12" customFormat="1" spans="1:8">
      <c r="A4614" s="44" t="s">
        <v>964</v>
      </c>
      <c r="B4614" s="45" t="s">
        <v>965</v>
      </c>
      <c r="C4614" s="46" t="s">
        <v>6280</v>
      </c>
      <c r="D4614" s="45">
        <v>10</v>
      </c>
      <c r="E4614" s="22" t="str">
        <f>VLOOKUP(A4614,[4]技术合作!$1:$1048576,3,FALSE)</f>
        <v>北京市</v>
      </c>
      <c r="F4614" s="46" t="s">
        <v>6290</v>
      </c>
      <c r="G4614" s="44" t="s">
        <v>964</v>
      </c>
      <c r="H4614" s="24"/>
    </row>
    <row r="4615" s="12" customFormat="1" spans="1:8">
      <c r="A4615" s="44" t="s">
        <v>967</v>
      </c>
      <c r="B4615" s="45" t="s">
        <v>968</v>
      </c>
      <c r="C4615" s="46" t="s">
        <v>6291</v>
      </c>
      <c r="D4615" s="45">
        <v>7</v>
      </c>
      <c r="E4615" s="22" t="str">
        <f>VLOOKUP(A4615,[4]技术合作!$1:$1048576,3,FALSE)</f>
        <v>湖南省益阳市</v>
      </c>
      <c r="F4615" s="46" t="s">
        <v>6292</v>
      </c>
      <c r="G4615" s="44" t="s">
        <v>967</v>
      </c>
      <c r="H4615" s="24"/>
    </row>
    <row r="4616" s="12" customFormat="1" spans="1:8">
      <c r="A4616" s="44" t="s">
        <v>967</v>
      </c>
      <c r="B4616" s="45" t="s">
        <v>968</v>
      </c>
      <c r="C4616" s="46" t="s">
        <v>6291</v>
      </c>
      <c r="D4616" s="45">
        <v>7</v>
      </c>
      <c r="E4616" s="22" t="str">
        <f>VLOOKUP(A4616,[4]技术合作!$1:$1048576,3,FALSE)</f>
        <v>湖南省益阳市</v>
      </c>
      <c r="F4616" s="46" t="s">
        <v>6293</v>
      </c>
      <c r="G4616" s="44" t="s">
        <v>967</v>
      </c>
      <c r="H4616" s="24"/>
    </row>
    <row r="4617" s="12" customFormat="1" spans="1:8">
      <c r="A4617" s="44" t="s">
        <v>967</v>
      </c>
      <c r="B4617" s="45" t="s">
        <v>968</v>
      </c>
      <c r="C4617" s="46" t="s">
        <v>6291</v>
      </c>
      <c r="D4617" s="45">
        <v>7</v>
      </c>
      <c r="E4617" s="22" t="str">
        <f>VLOOKUP(A4617,[4]技术合作!$1:$1048576,3,FALSE)</f>
        <v>湖南省益阳市</v>
      </c>
      <c r="F4617" s="46" t="s">
        <v>6294</v>
      </c>
      <c r="G4617" s="44" t="s">
        <v>967</v>
      </c>
      <c r="H4617" s="24"/>
    </row>
    <row r="4618" s="12" customFormat="1" spans="1:8">
      <c r="A4618" s="44" t="s">
        <v>967</v>
      </c>
      <c r="B4618" s="45" t="s">
        <v>968</v>
      </c>
      <c r="C4618" s="46" t="s">
        <v>6291</v>
      </c>
      <c r="D4618" s="45">
        <v>7</v>
      </c>
      <c r="E4618" s="22" t="str">
        <f>VLOOKUP(A4618,[4]技术合作!$1:$1048576,3,FALSE)</f>
        <v>湖南省益阳市</v>
      </c>
      <c r="F4618" s="46" t="s">
        <v>6295</v>
      </c>
      <c r="G4618" s="44" t="s">
        <v>967</v>
      </c>
      <c r="H4618" s="24"/>
    </row>
    <row r="4619" s="12" customFormat="1" spans="1:8">
      <c r="A4619" s="44" t="s">
        <v>967</v>
      </c>
      <c r="B4619" s="45" t="s">
        <v>968</v>
      </c>
      <c r="C4619" s="46" t="s">
        <v>6291</v>
      </c>
      <c r="D4619" s="45">
        <v>7</v>
      </c>
      <c r="E4619" s="22" t="str">
        <f>VLOOKUP(A4619,[4]技术合作!$1:$1048576,3,FALSE)</f>
        <v>湖南省益阳市</v>
      </c>
      <c r="F4619" s="46" t="s">
        <v>6296</v>
      </c>
      <c r="G4619" s="44" t="s">
        <v>967</v>
      </c>
      <c r="H4619" s="24"/>
    </row>
    <row r="4620" s="12" customFormat="1" spans="1:8">
      <c r="A4620" s="44" t="s">
        <v>967</v>
      </c>
      <c r="B4620" s="45" t="s">
        <v>968</v>
      </c>
      <c r="C4620" s="46" t="s">
        <v>6291</v>
      </c>
      <c r="D4620" s="45">
        <v>7</v>
      </c>
      <c r="E4620" s="22" t="str">
        <f>VLOOKUP(A4620,[4]技术合作!$1:$1048576,3,FALSE)</f>
        <v>湖南省益阳市</v>
      </c>
      <c r="F4620" s="46" t="s">
        <v>6297</v>
      </c>
      <c r="G4620" s="44" t="s">
        <v>967</v>
      </c>
      <c r="H4620" s="24"/>
    </row>
    <row r="4621" s="12" customFormat="1" spans="1:8">
      <c r="A4621" s="44" t="s">
        <v>967</v>
      </c>
      <c r="B4621" s="45" t="s">
        <v>968</v>
      </c>
      <c r="C4621" s="46" t="s">
        <v>6291</v>
      </c>
      <c r="D4621" s="45">
        <v>7</v>
      </c>
      <c r="E4621" s="22" t="str">
        <f>VLOOKUP(A4621,[4]技术合作!$1:$1048576,3,FALSE)</f>
        <v>湖南省益阳市</v>
      </c>
      <c r="F4621" s="46" t="s">
        <v>6298</v>
      </c>
      <c r="G4621" s="44" t="s">
        <v>967</v>
      </c>
      <c r="H4621" s="24"/>
    </row>
    <row r="4622" s="12" customFormat="1" spans="1:8">
      <c r="A4622" s="44" t="s">
        <v>6299</v>
      </c>
      <c r="B4622" s="45" t="s">
        <v>1270</v>
      </c>
      <c r="C4622" s="46" t="s">
        <v>6300</v>
      </c>
      <c r="D4622" s="45">
        <v>9</v>
      </c>
      <c r="E4622" s="22" t="str">
        <f>VLOOKUP(A4622,[4]技术合作!$1:$1048576,3,FALSE)</f>
        <v>福建省厦门市</v>
      </c>
      <c r="F4622" s="46" t="s">
        <v>6301</v>
      </c>
      <c r="G4622" s="44" t="s">
        <v>6299</v>
      </c>
      <c r="H4622" s="24"/>
    </row>
    <row r="4623" s="12" customFormat="1" spans="1:8">
      <c r="A4623" s="44" t="s">
        <v>6299</v>
      </c>
      <c r="B4623" s="45" t="s">
        <v>1270</v>
      </c>
      <c r="C4623" s="46" t="s">
        <v>6300</v>
      </c>
      <c r="D4623" s="45">
        <v>9</v>
      </c>
      <c r="E4623" s="22" t="str">
        <f>VLOOKUP(A4623,[4]技术合作!$1:$1048576,3,FALSE)</f>
        <v>福建省厦门市</v>
      </c>
      <c r="F4623" s="46" t="s">
        <v>6302</v>
      </c>
      <c r="G4623" s="44" t="s">
        <v>6299</v>
      </c>
      <c r="H4623" s="24"/>
    </row>
    <row r="4624" s="12" customFormat="1" spans="1:8">
      <c r="A4624" s="44" t="s">
        <v>6299</v>
      </c>
      <c r="B4624" s="45" t="s">
        <v>1270</v>
      </c>
      <c r="C4624" s="46" t="s">
        <v>6300</v>
      </c>
      <c r="D4624" s="45">
        <v>9</v>
      </c>
      <c r="E4624" s="22" t="str">
        <f>VLOOKUP(A4624,[4]技术合作!$1:$1048576,3,FALSE)</f>
        <v>福建省厦门市</v>
      </c>
      <c r="F4624" s="46" t="s">
        <v>6303</v>
      </c>
      <c r="G4624" s="44" t="s">
        <v>6299</v>
      </c>
      <c r="H4624" s="24"/>
    </row>
    <row r="4625" s="12" customFormat="1" spans="1:8">
      <c r="A4625" s="44" t="s">
        <v>6299</v>
      </c>
      <c r="B4625" s="45" t="s">
        <v>1270</v>
      </c>
      <c r="C4625" s="46" t="s">
        <v>6300</v>
      </c>
      <c r="D4625" s="45">
        <v>9</v>
      </c>
      <c r="E4625" s="22" t="str">
        <f>VLOOKUP(A4625,[4]技术合作!$1:$1048576,3,FALSE)</f>
        <v>福建省厦门市</v>
      </c>
      <c r="F4625" s="46" t="s">
        <v>6304</v>
      </c>
      <c r="G4625" s="44" t="s">
        <v>6299</v>
      </c>
      <c r="H4625" s="24"/>
    </row>
    <row r="4626" s="12" customFormat="1" spans="1:8">
      <c r="A4626" s="44" t="s">
        <v>6299</v>
      </c>
      <c r="B4626" s="45" t="s">
        <v>1270</v>
      </c>
      <c r="C4626" s="46" t="s">
        <v>6300</v>
      </c>
      <c r="D4626" s="45">
        <v>9</v>
      </c>
      <c r="E4626" s="22" t="str">
        <f>VLOOKUP(A4626,[4]技术合作!$1:$1048576,3,FALSE)</f>
        <v>福建省厦门市</v>
      </c>
      <c r="F4626" s="46" t="s">
        <v>6305</v>
      </c>
      <c r="G4626" s="44" t="s">
        <v>6299</v>
      </c>
      <c r="H4626" s="24"/>
    </row>
    <row r="4627" s="12" customFormat="1" spans="1:8">
      <c r="A4627" s="44" t="s">
        <v>6299</v>
      </c>
      <c r="B4627" s="45" t="s">
        <v>1270</v>
      </c>
      <c r="C4627" s="46" t="s">
        <v>6300</v>
      </c>
      <c r="D4627" s="45">
        <v>9</v>
      </c>
      <c r="E4627" s="22" t="str">
        <f>VLOOKUP(A4627,[4]技术合作!$1:$1048576,3,FALSE)</f>
        <v>福建省厦门市</v>
      </c>
      <c r="F4627" s="46" t="s">
        <v>6306</v>
      </c>
      <c r="G4627" s="44" t="s">
        <v>6299</v>
      </c>
      <c r="H4627" s="24"/>
    </row>
    <row r="4628" s="12" customFormat="1" spans="1:8">
      <c r="A4628" s="44" t="s">
        <v>6299</v>
      </c>
      <c r="B4628" s="45" t="s">
        <v>1270</v>
      </c>
      <c r="C4628" s="46" t="s">
        <v>6300</v>
      </c>
      <c r="D4628" s="45">
        <v>9</v>
      </c>
      <c r="E4628" s="22" t="str">
        <f>VLOOKUP(A4628,[4]技术合作!$1:$1048576,3,FALSE)</f>
        <v>福建省厦门市</v>
      </c>
      <c r="F4628" s="46" t="s">
        <v>6307</v>
      </c>
      <c r="G4628" s="44" t="s">
        <v>6299</v>
      </c>
      <c r="H4628" s="24"/>
    </row>
    <row r="4629" s="12" customFormat="1" spans="1:8">
      <c r="A4629" s="44" t="s">
        <v>6299</v>
      </c>
      <c r="B4629" s="45" t="s">
        <v>1270</v>
      </c>
      <c r="C4629" s="46" t="s">
        <v>6300</v>
      </c>
      <c r="D4629" s="45">
        <v>9</v>
      </c>
      <c r="E4629" s="22" t="str">
        <f>VLOOKUP(A4629,[4]技术合作!$1:$1048576,3,FALSE)</f>
        <v>福建省厦门市</v>
      </c>
      <c r="F4629" s="46" t="s">
        <v>6308</v>
      </c>
      <c r="G4629" s="44" t="s">
        <v>6299</v>
      </c>
      <c r="H4629" s="24"/>
    </row>
    <row r="4630" s="12" customFormat="1" spans="1:8">
      <c r="A4630" s="44" t="s">
        <v>6299</v>
      </c>
      <c r="B4630" s="45" t="s">
        <v>1270</v>
      </c>
      <c r="C4630" s="46" t="s">
        <v>6300</v>
      </c>
      <c r="D4630" s="45">
        <v>9</v>
      </c>
      <c r="E4630" s="22" t="str">
        <f>VLOOKUP(A4630,[4]技术合作!$1:$1048576,3,FALSE)</f>
        <v>福建省厦门市</v>
      </c>
      <c r="F4630" s="46" t="s">
        <v>6309</v>
      </c>
      <c r="G4630" s="44" t="s">
        <v>6299</v>
      </c>
      <c r="H4630" s="24"/>
    </row>
    <row r="4631" s="12" customFormat="1" spans="1:8">
      <c r="A4631" s="44" t="s">
        <v>6310</v>
      </c>
      <c r="B4631" s="45" t="s">
        <v>1215</v>
      </c>
      <c r="C4631" s="46" t="s">
        <v>6311</v>
      </c>
      <c r="D4631" s="45">
        <v>9</v>
      </c>
      <c r="E4631" s="22" t="str">
        <f>VLOOKUP(A4631,[4]技术合作!$1:$1048576,3,FALSE)</f>
        <v>山东省烟台市</v>
      </c>
      <c r="F4631" s="46" t="s">
        <v>6312</v>
      </c>
      <c r="G4631" s="44" t="s">
        <v>6310</v>
      </c>
      <c r="H4631" s="24"/>
    </row>
    <row r="4632" s="12" customFormat="1" spans="1:8">
      <c r="A4632" s="44" t="s">
        <v>6310</v>
      </c>
      <c r="B4632" s="45" t="s">
        <v>1215</v>
      </c>
      <c r="C4632" s="46" t="s">
        <v>6311</v>
      </c>
      <c r="D4632" s="45">
        <v>9</v>
      </c>
      <c r="E4632" s="22" t="str">
        <f>VLOOKUP(A4632,[4]技术合作!$1:$1048576,3,FALSE)</f>
        <v>山东省烟台市</v>
      </c>
      <c r="F4632" s="46" t="s">
        <v>6313</v>
      </c>
      <c r="G4632" s="44" t="s">
        <v>6310</v>
      </c>
      <c r="H4632" s="24"/>
    </row>
    <row r="4633" s="12" customFormat="1" spans="1:8">
      <c r="A4633" s="44" t="s">
        <v>6310</v>
      </c>
      <c r="B4633" s="45" t="s">
        <v>1215</v>
      </c>
      <c r="C4633" s="46" t="s">
        <v>6311</v>
      </c>
      <c r="D4633" s="45">
        <v>9</v>
      </c>
      <c r="E4633" s="22" t="str">
        <f>VLOOKUP(A4633,[4]技术合作!$1:$1048576,3,FALSE)</f>
        <v>山东省烟台市</v>
      </c>
      <c r="F4633" s="46" t="s">
        <v>6314</v>
      </c>
      <c r="G4633" s="44" t="s">
        <v>6310</v>
      </c>
      <c r="H4633" s="24"/>
    </row>
    <row r="4634" s="12" customFormat="1" spans="1:8">
      <c r="A4634" s="44" t="s">
        <v>6310</v>
      </c>
      <c r="B4634" s="45" t="s">
        <v>1215</v>
      </c>
      <c r="C4634" s="46" t="s">
        <v>6311</v>
      </c>
      <c r="D4634" s="45">
        <v>9</v>
      </c>
      <c r="E4634" s="22" t="str">
        <f>VLOOKUP(A4634,[4]技术合作!$1:$1048576,3,FALSE)</f>
        <v>山东省烟台市</v>
      </c>
      <c r="F4634" s="46" t="s">
        <v>6315</v>
      </c>
      <c r="G4634" s="44" t="s">
        <v>6310</v>
      </c>
      <c r="H4634" s="24"/>
    </row>
    <row r="4635" s="12" customFormat="1" spans="1:8">
      <c r="A4635" s="44" t="s">
        <v>6310</v>
      </c>
      <c r="B4635" s="45" t="s">
        <v>1215</v>
      </c>
      <c r="C4635" s="46" t="s">
        <v>6311</v>
      </c>
      <c r="D4635" s="45">
        <v>9</v>
      </c>
      <c r="E4635" s="22" t="str">
        <f>VLOOKUP(A4635,[4]技术合作!$1:$1048576,3,FALSE)</f>
        <v>山东省烟台市</v>
      </c>
      <c r="F4635" s="46" t="s">
        <v>6316</v>
      </c>
      <c r="G4635" s="44" t="s">
        <v>6310</v>
      </c>
      <c r="H4635" s="24"/>
    </row>
    <row r="4636" s="12" customFormat="1" spans="1:8">
      <c r="A4636" s="44" t="s">
        <v>6310</v>
      </c>
      <c r="B4636" s="45" t="s">
        <v>1215</v>
      </c>
      <c r="C4636" s="46" t="s">
        <v>6311</v>
      </c>
      <c r="D4636" s="45">
        <v>9</v>
      </c>
      <c r="E4636" s="22" t="str">
        <f>VLOOKUP(A4636,[4]技术合作!$1:$1048576,3,FALSE)</f>
        <v>山东省烟台市</v>
      </c>
      <c r="F4636" s="46" t="s">
        <v>6317</v>
      </c>
      <c r="G4636" s="44" t="s">
        <v>6310</v>
      </c>
      <c r="H4636" s="24"/>
    </row>
    <row r="4637" s="12" customFormat="1" spans="1:8">
      <c r="A4637" s="44" t="s">
        <v>6310</v>
      </c>
      <c r="B4637" s="45" t="s">
        <v>1215</v>
      </c>
      <c r="C4637" s="46" t="s">
        <v>6311</v>
      </c>
      <c r="D4637" s="45">
        <v>9</v>
      </c>
      <c r="E4637" s="22" t="str">
        <f>VLOOKUP(A4637,[4]技术合作!$1:$1048576,3,FALSE)</f>
        <v>山东省烟台市</v>
      </c>
      <c r="F4637" s="46" t="s">
        <v>6318</v>
      </c>
      <c r="G4637" s="44" t="s">
        <v>6310</v>
      </c>
      <c r="H4637" s="24"/>
    </row>
    <row r="4638" s="12" customFormat="1" spans="1:8">
      <c r="A4638" s="44" t="s">
        <v>6310</v>
      </c>
      <c r="B4638" s="45" t="s">
        <v>1215</v>
      </c>
      <c r="C4638" s="46" t="s">
        <v>6311</v>
      </c>
      <c r="D4638" s="45">
        <v>9</v>
      </c>
      <c r="E4638" s="22" t="str">
        <f>VLOOKUP(A4638,[4]技术合作!$1:$1048576,3,FALSE)</f>
        <v>山东省烟台市</v>
      </c>
      <c r="F4638" s="46" t="s">
        <v>6319</v>
      </c>
      <c r="G4638" s="44" t="s">
        <v>6310</v>
      </c>
      <c r="H4638" s="24"/>
    </row>
    <row r="4639" s="12" customFormat="1" spans="1:8">
      <c r="A4639" s="44" t="s">
        <v>6310</v>
      </c>
      <c r="B4639" s="45" t="s">
        <v>1215</v>
      </c>
      <c r="C4639" s="46" t="s">
        <v>6311</v>
      </c>
      <c r="D4639" s="45">
        <v>9</v>
      </c>
      <c r="E4639" s="22" t="str">
        <f>VLOOKUP(A4639,[4]技术合作!$1:$1048576,3,FALSE)</f>
        <v>山东省烟台市</v>
      </c>
      <c r="F4639" s="46" t="s">
        <v>6320</v>
      </c>
      <c r="G4639" s="44" t="s">
        <v>6310</v>
      </c>
      <c r="H4639" s="24"/>
    </row>
    <row r="4640" s="12" customFormat="1" spans="1:8">
      <c r="A4640" s="44" t="s">
        <v>6321</v>
      </c>
      <c r="B4640" s="45" t="s">
        <v>1216</v>
      </c>
      <c r="C4640" s="46" t="s">
        <v>6322</v>
      </c>
      <c r="D4640" s="45">
        <v>4</v>
      </c>
      <c r="E4640" s="22" t="str">
        <f>VLOOKUP(A4640,[4]技术合作!$1:$1048576,3,FALSE)</f>
        <v>浙江省余姚市</v>
      </c>
      <c r="F4640" s="46" t="s">
        <v>6323</v>
      </c>
      <c r="G4640" s="44" t="s">
        <v>6321</v>
      </c>
      <c r="H4640" s="24"/>
    </row>
    <row r="4641" s="12" customFormat="1" spans="1:8">
      <c r="A4641" s="44" t="s">
        <v>6321</v>
      </c>
      <c r="B4641" s="45" t="s">
        <v>1216</v>
      </c>
      <c r="C4641" s="46" t="s">
        <v>6322</v>
      </c>
      <c r="D4641" s="45">
        <v>4</v>
      </c>
      <c r="E4641" s="22" t="str">
        <f>VLOOKUP(A4641,[4]技术合作!$1:$1048576,3,FALSE)</f>
        <v>浙江省余姚市</v>
      </c>
      <c r="F4641" s="46" t="s">
        <v>6324</v>
      </c>
      <c r="G4641" s="44" t="s">
        <v>6321</v>
      </c>
      <c r="H4641" s="24"/>
    </row>
    <row r="4642" s="12" customFormat="1" spans="1:8">
      <c r="A4642" s="44" t="s">
        <v>6321</v>
      </c>
      <c r="B4642" s="45" t="s">
        <v>1216</v>
      </c>
      <c r="C4642" s="46" t="s">
        <v>6322</v>
      </c>
      <c r="D4642" s="45">
        <v>4</v>
      </c>
      <c r="E4642" s="22" t="str">
        <f>VLOOKUP(A4642,[4]技术合作!$1:$1048576,3,FALSE)</f>
        <v>浙江省余姚市</v>
      </c>
      <c r="F4642" s="46" t="s">
        <v>6325</v>
      </c>
      <c r="G4642" s="44" t="s">
        <v>6321</v>
      </c>
      <c r="H4642" s="24"/>
    </row>
    <row r="4643" s="12" customFormat="1" spans="1:8">
      <c r="A4643" s="44" t="s">
        <v>6321</v>
      </c>
      <c r="B4643" s="45" t="s">
        <v>1216</v>
      </c>
      <c r="C4643" s="46" t="s">
        <v>6322</v>
      </c>
      <c r="D4643" s="45">
        <v>4</v>
      </c>
      <c r="E4643" s="22" t="str">
        <f>VLOOKUP(A4643,[4]技术合作!$1:$1048576,3,FALSE)</f>
        <v>浙江省余姚市</v>
      </c>
      <c r="F4643" s="46" t="s">
        <v>6326</v>
      </c>
      <c r="G4643" s="44" t="s">
        <v>6321</v>
      </c>
      <c r="H4643" s="24"/>
    </row>
    <row r="4644" s="12" customFormat="1" spans="1:8">
      <c r="A4644" s="44" t="s">
        <v>6327</v>
      </c>
      <c r="B4644" s="45" t="s">
        <v>1217</v>
      </c>
      <c r="C4644" s="46" t="s">
        <v>6328</v>
      </c>
      <c r="D4644" s="45">
        <v>10</v>
      </c>
      <c r="E4644" s="22" t="str">
        <f>VLOOKUP(A4644,[4]技术合作!$1:$1048576,3,FALSE)</f>
        <v>广东省深圳市</v>
      </c>
      <c r="F4644" s="46" t="s">
        <v>6329</v>
      </c>
      <c r="G4644" s="44" t="s">
        <v>6327</v>
      </c>
      <c r="H4644" s="24"/>
    </row>
    <row r="4645" s="12" customFormat="1" spans="1:8">
      <c r="A4645" s="44" t="s">
        <v>6327</v>
      </c>
      <c r="B4645" s="45" t="s">
        <v>1217</v>
      </c>
      <c r="C4645" s="46" t="s">
        <v>6328</v>
      </c>
      <c r="D4645" s="45">
        <v>10</v>
      </c>
      <c r="E4645" s="22" t="str">
        <f>VLOOKUP(A4645,[4]技术合作!$1:$1048576,3,FALSE)</f>
        <v>广东省深圳市</v>
      </c>
      <c r="F4645" s="46" t="s">
        <v>6330</v>
      </c>
      <c r="G4645" s="44" t="s">
        <v>6327</v>
      </c>
      <c r="H4645" s="24"/>
    </row>
    <row r="4646" s="12" customFormat="1" spans="1:8">
      <c r="A4646" s="44" t="s">
        <v>6327</v>
      </c>
      <c r="B4646" s="45" t="s">
        <v>1217</v>
      </c>
      <c r="C4646" s="46" t="s">
        <v>6328</v>
      </c>
      <c r="D4646" s="45">
        <v>10</v>
      </c>
      <c r="E4646" s="22" t="str">
        <f>VLOOKUP(A4646,[4]技术合作!$1:$1048576,3,FALSE)</f>
        <v>广东省深圳市</v>
      </c>
      <c r="F4646" s="46" t="s">
        <v>6331</v>
      </c>
      <c r="G4646" s="44" t="s">
        <v>6327</v>
      </c>
      <c r="H4646" s="24"/>
    </row>
    <row r="4647" s="12" customFormat="1" spans="1:8">
      <c r="A4647" s="44" t="s">
        <v>6327</v>
      </c>
      <c r="B4647" s="45" t="s">
        <v>1217</v>
      </c>
      <c r="C4647" s="46" t="s">
        <v>6328</v>
      </c>
      <c r="D4647" s="45">
        <v>10</v>
      </c>
      <c r="E4647" s="22" t="str">
        <f>VLOOKUP(A4647,[4]技术合作!$1:$1048576,3,FALSE)</f>
        <v>广东省深圳市</v>
      </c>
      <c r="F4647" s="46" t="s">
        <v>6332</v>
      </c>
      <c r="G4647" s="44" t="s">
        <v>6327</v>
      </c>
      <c r="H4647" s="24"/>
    </row>
    <row r="4648" s="12" customFormat="1" spans="1:8">
      <c r="A4648" s="44" t="s">
        <v>6327</v>
      </c>
      <c r="B4648" s="45" t="s">
        <v>1217</v>
      </c>
      <c r="C4648" s="46" t="s">
        <v>6328</v>
      </c>
      <c r="D4648" s="45">
        <v>10</v>
      </c>
      <c r="E4648" s="22" t="str">
        <f>VLOOKUP(A4648,[4]技术合作!$1:$1048576,3,FALSE)</f>
        <v>广东省深圳市</v>
      </c>
      <c r="F4648" s="46" t="s">
        <v>6333</v>
      </c>
      <c r="G4648" s="44" t="s">
        <v>6327</v>
      </c>
      <c r="H4648" s="24"/>
    </row>
    <row r="4649" s="12" customFormat="1" spans="1:8">
      <c r="A4649" s="44" t="s">
        <v>6327</v>
      </c>
      <c r="B4649" s="45" t="s">
        <v>1217</v>
      </c>
      <c r="C4649" s="46" t="s">
        <v>6328</v>
      </c>
      <c r="D4649" s="45">
        <v>10</v>
      </c>
      <c r="E4649" s="22" t="str">
        <f>VLOOKUP(A4649,[4]技术合作!$1:$1048576,3,FALSE)</f>
        <v>广东省深圳市</v>
      </c>
      <c r="F4649" s="46" t="s">
        <v>6334</v>
      </c>
      <c r="G4649" s="44" t="s">
        <v>6327</v>
      </c>
      <c r="H4649" s="24"/>
    </row>
    <row r="4650" s="12" customFormat="1" spans="1:8">
      <c r="A4650" s="44" t="s">
        <v>6327</v>
      </c>
      <c r="B4650" s="45" t="s">
        <v>1217</v>
      </c>
      <c r="C4650" s="46" t="s">
        <v>6328</v>
      </c>
      <c r="D4650" s="45">
        <v>10</v>
      </c>
      <c r="E4650" s="22" t="str">
        <f>VLOOKUP(A4650,[4]技术合作!$1:$1048576,3,FALSE)</f>
        <v>广东省深圳市</v>
      </c>
      <c r="F4650" s="46" t="s">
        <v>6335</v>
      </c>
      <c r="G4650" s="44" t="s">
        <v>6327</v>
      </c>
      <c r="H4650" s="24"/>
    </row>
    <row r="4651" s="12" customFormat="1" spans="1:8">
      <c r="A4651" s="44" t="s">
        <v>6327</v>
      </c>
      <c r="B4651" s="45" t="s">
        <v>1217</v>
      </c>
      <c r="C4651" s="46" t="s">
        <v>6328</v>
      </c>
      <c r="D4651" s="45">
        <v>10</v>
      </c>
      <c r="E4651" s="22" t="str">
        <f>VLOOKUP(A4651,[4]技术合作!$1:$1048576,3,FALSE)</f>
        <v>广东省深圳市</v>
      </c>
      <c r="F4651" s="46" t="s">
        <v>6336</v>
      </c>
      <c r="G4651" s="44" t="s">
        <v>6327</v>
      </c>
      <c r="H4651" s="24"/>
    </row>
    <row r="4652" s="12" customFormat="1" spans="1:8">
      <c r="A4652" s="44" t="s">
        <v>6327</v>
      </c>
      <c r="B4652" s="45" t="s">
        <v>1217</v>
      </c>
      <c r="C4652" s="46" t="s">
        <v>6328</v>
      </c>
      <c r="D4652" s="45">
        <v>10</v>
      </c>
      <c r="E4652" s="22" t="str">
        <f>VLOOKUP(A4652,[4]技术合作!$1:$1048576,3,FALSE)</f>
        <v>广东省深圳市</v>
      </c>
      <c r="F4652" s="46" t="s">
        <v>6337</v>
      </c>
      <c r="G4652" s="44" t="s">
        <v>6327</v>
      </c>
      <c r="H4652" s="24"/>
    </row>
    <row r="4653" s="12" customFormat="1" spans="1:8">
      <c r="A4653" s="44" t="s">
        <v>6327</v>
      </c>
      <c r="B4653" s="45" t="s">
        <v>1217</v>
      </c>
      <c r="C4653" s="46" t="s">
        <v>6328</v>
      </c>
      <c r="D4653" s="45">
        <v>10</v>
      </c>
      <c r="E4653" s="22" t="str">
        <f>VLOOKUP(A4653,[4]技术合作!$1:$1048576,3,FALSE)</f>
        <v>广东省深圳市</v>
      </c>
      <c r="F4653" s="46" t="s">
        <v>6338</v>
      </c>
      <c r="G4653" s="44" t="s">
        <v>6327</v>
      </c>
      <c r="H4653" s="24"/>
    </row>
    <row r="4654" s="12" customFormat="1" spans="1:8">
      <c r="A4654" s="44" t="s">
        <v>6339</v>
      </c>
      <c r="B4654" s="45" t="s">
        <v>1218</v>
      </c>
      <c r="C4654" s="46" t="s">
        <v>6340</v>
      </c>
      <c r="D4654" s="45">
        <v>3</v>
      </c>
      <c r="E4654" s="22" t="str">
        <f>VLOOKUP(A4654,[4]技术合作!$1:$1048576,3,FALSE)</f>
        <v>上海市</v>
      </c>
      <c r="F4654" s="46" t="s">
        <v>6341</v>
      </c>
      <c r="G4654" s="44" t="s">
        <v>6339</v>
      </c>
      <c r="H4654" s="24"/>
    </row>
    <row r="4655" s="12" customFormat="1" spans="1:8">
      <c r="A4655" s="44" t="s">
        <v>6339</v>
      </c>
      <c r="B4655" s="45" t="s">
        <v>1218</v>
      </c>
      <c r="C4655" s="46" t="s">
        <v>6340</v>
      </c>
      <c r="D4655" s="45">
        <v>3</v>
      </c>
      <c r="E4655" s="22" t="str">
        <f>VLOOKUP(A4655,[4]技术合作!$1:$1048576,3,FALSE)</f>
        <v>上海市</v>
      </c>
      <c r="F4655" s="46" t="s">
        <v>6342</v>
      </c>
      <c r="G4655" s="44" t="s">
        <v>6339</v>
      </c>
      <c r="H4655" s="24"/>
    </row>
    <row r="4656" s="12" customFormat="1" spans="1:8">
      <c r="A4656" s="44" t="s">
        <v>6339</v>
      </c>
      <c r="B4656" s="45" t="s">
        <v>1218</v>
      </c>
      <c r="C4656" s="46" t="s">
        <v>6340</v>
      </c>
      <c r="D4656" s="45">
        <v>3</v>
      </c>
      <c r="E4656" s="22" t="str">
        <f>VLOOKUP(A4656,[4]技术合作!$1:$1048576,3,FALSE)</f>
        <v>上海市</v>
      </c>
      <c r="F4656" s="46" t="s">
        <v>6343</v>
      </c>
      <c r="G4656" s="44" t="s">
        <v>6339</v>
      </c>
      <c r="H4656" s="24"/>
    </row>
    <row r="4657" s="12" customFormat="1" spans="1:8">
      <c r="A4657" s="44" t="s">
        <v>6344</v>
      </c>
      <c r="B4657" s="45" t="s">
        <v>1219</v>
      </c>
      <c r="C4657" s="46" t="s">
        <v>6345</v>
      </c>
      <c r="D4657" s="45">
        <v>4</v>
      </c>
      <c r="E4657" s="22" t="str">
        <f>VLOOKUP(A4657,[4]技术合作!$1:$1048576,3,FALSE)</f>
        <v>黑龙江省哈尔滨市</v>
      </c>
      <c r="F4657" s="46" t="s">
        <v>6346</v>
      </c>
      <c r="G4657" s="44" t="s">
        <v>6344</v>
      </c>
      <c r="H4657" s="24"/>
    </row>
    <row r="4658" s="12" customFormat="1" spans="1:8">
      <c r="A4658" s="44" t="s">
        <v>6344</v>
      </c>
      <c r="B4658" s="45" t="s">
        <v>1219</v>
      </c>
      <c r="C4658" s="46" t="s">
        <v>6345</v>
      </c>
      <c r="D4658" s="45">
        <v>4</v>
      </c>
      <c r="E4658" s="22" t="str">
        <f>VLOOKUP(A4658,[4]技术合作!$1:$1048576,3,FALSE)</f>
        <v>黑龙江省哈尔滨市</v>
      </c>
      <c r="F4658" s="46" t="s">
        <v>6347</v>
      </c>
      <c r="G4658" s="44" t="s">
        <v>6344</v>
      </c>
      <c r="H4658" s="24"/>
    </row>
    <row r="4659" s="12" customFormat="1" spans="1:8">
      <c r="A4659" s="44" t="s">
        <v>6344</v>
      </c>
      <c r="B4659" s="45" t="s">
        <v>1219</v>
      </c>
      <c r="C4659" s="46" t="s">
        <v>6345</v>
      </c>
      <c r="D4659" s="45">
        <v>4</v>
      </c>
      <c r="E4659" s="22" t="str">
        <f>VLOOKUP(A4659,[4]技术合作!$1:$1048576,3,FALSE)</f>
        <v>黑龙江省哈尔滨市</v>
      </c>
      <c r="F4659" s="46" t="s">
        <v>6348</v>
      </c>
      <c r="G4659" s="44" t="s">
        <v>6344</v>
      </c>
      <c r="H4659" s="24"/>
    </row>
    <row r="4660" s="12" customFormat="1" spans="1:8">
      <c r="A4660" s="44" t="s">
        <v>6344</v>
      </c>
      <c r="B4660" s="45" t="s">
        <v>1219</v>
      </c>
      <c r="C4660" s="46" t="s">
        <v>6345</v>
      </c>
      <c r="D4660" s="45">
        <v>4</v>
      </c>
      <c r="E4660" s="22" t="str">
        <f>VLOOKUP(A4660,[4]技术合作!$1:$1048576,3,FALSE)</f>
        <v>黑龙江省哈尔滨市</v>
      </c>
      <c r="F4660" s="46" t="s">
        <v>6349</v>
      </c>
      <c r="G4660" s="44" t="s">
        <v>6344</v>
      </c>
      <c r="H4660" s="24"/>
    </row>
    <row r="4661" s="12" customFormat="1" spans="1:8">
      <c r="A4661" s="44" t="s">
        <v>6350</v>
      </c>
      <c r="B4661" s="45" t="s">
        <v>1220</v>
      </c>
      <c r="C4661" s="46" t="s">
        <v>6351</v>
      </c>
      <c r="D4661" s="45">
        <v>2</v>
      </c>
      <c r="E4661" s="22" t="str">
        <f>VLOOKUP(A4661,[4]技术合作!$1:$1048576,3,FALSE)</f>
        <v>上海市</v>
      </c>
      <c r="F4661" s="46" t="s">
        <v>6352</v>
      </c>
      <c r="G4661" s="44" t="s">
        <v>6350</v>
      </c>
      <c r="H4661" s="24"/>
    </row>
    <row r="4662" s="12" customFormat="1" spans="1:8">
      <c r="A4662" s="44" t="s">
        <v>6350</v>
      </c>
      <c r="B4662" s="45" t="s">
        <v>1220</v>
      </c>
      <c r="C4662" s="46" t="s">
        <v>6351</v>
      </c>
      <c r="D4662" s="45">
        <v>2</v>
      </c>
      <c r="E4662" s="22" t="str">
        <f>VLOOKUP(A4662,[4]技术合作!$1:$1048576,3,FALSE)</f>
        <v>上海市</v>
      </c>
      <c r="F4662" s="46" t="s">
        <v>6353</v>
      </c>
      <c r="G4662" s="44" t="s">
        <v>6350</v>
      </c>
      <c r="H4662" s="24"/>
    </row>
    <row r="4663" s="12" customFormat="1" spans="1:8">
      <c r="A4663" s="44" t="s">
        <v>6354</v>
      </c>
      <c r="B4663" s="45" t="s">
        <v>1221</v>
      </c>
      <c r="C4663" s="46" t="s">
        <v>6355</v>
      </c>
      <c r="D4663" s="45">
        <v>3</v>
      </c>
      <c r="E4663" s="22" t="str">
        <f>VLOOKUP(A4663,[4]技术合作!$1:$1048576,3,FALSE)</f>
        <v>广东省广州市</v>
      </c>
      <c r="F4663" s="46" t="s">
        <v>6356</v>
      </c>
      <c r="G4663" s="44" t="s">
        <v>6354</v>
      </c>
      <c r="H4663" s="24"/>
    </row>
    <row r="4664" s="12" customFormat="1" spans="1:8">
      <c r="A4664" s="44" t="s">
        <v>6354</v>
      </c>
      <c r="B4664" s="45" t="s">
        <v>1221</v>
      </c>
      <c r="C4664" s="46" t="s">
        <v>6355</v>
      </c>
      <c r="D4664" s="45">
        <v>3</v>
      </c>
      <c r="E4664" s="22" t="str">
        <f>VLOOKUP(A4664,[4]技术合作!$1:$1048576,3,FALSE)</f>
        <v>广东省广州市</v>
      </c>
      <c r="F4664" s="46" t="s">
        <v>6357</v>
      </c>
      <c r="G4664" s="44" t="s">
        <v>6354</v>
      </c>
      <c r="H4664" s="24"/>
    </row>
    <row r="4665" s="12" customFormat="1" spans="1:8">
      <c r="A4665" s="44" t="s">
        <v>6354</v>
      </c>
      <c r="B4665" s="45" t="s">
        <v>1221</v>
      </c>
      <c r="C4665" s="46" t="s">
        <v>6355</v>
      </c>
      <c r="D4665" s="45">
        <v>3</v>
      </c>
      <c r="E4665" s="22" t="str">
        <f>VLOOKUP(A4665,[4]技术合作!$1:$1048576,3,FALSE)</f>
        <v>广东省广州市</v>
      </c>
      <c r="F4665" s="46" t="s">
        <v>6358</v>
      </c>
      <c r="G4665" s="44" t="s">
        <v>6354</v>
      </c>
      <c r="H4665" s="24"/>
    </row>
    <row r="4666" s="12" customFormat="1" spans="1:8">
      <c r="A4666" s="44" t="s">
        <v>6359</v>
      </c>
      <c r="B4666" s="45" t="s">
        <v>1226</v>
      </c>
      <c r="C4666" s="46" t="s">
        <v>6360</v>
      </c>
      <c r="D4666" s="45">
        <v>3</v>
      </c>
      <c r="E4666" s="22" t="str">
        <f>VLOOKUP(A4666,[4]技术合作!$1:$1048576,3,FALSE)</f>
        <v>广东省深圳市</v>
      </c>
      <c r="F4666" s="46" t="s">
        <v>6361</v>
      </c>
      <c r="G4666" s="44" t="s">
        <v>6359</v>
      </c>
      <c r="H4666" s="24"/>
    </row>
    <row r="4667" s="12" customFormat="1" spans="1:8">
      <c r="A4667" s="44" t="s">
        <v>6359</v>
      </c>
      <c r="B4667" s="45" t="s">
        <v>1226</v>
      </c>
      <c r="C4667" s="46" t="s">
        <v>6360</v>
      </c>
      <c r="D4667" s="45">
        <v>3</v>
      </c>
      <c r="E4667" s="22" t="str">
        <f>VLOOKUP(A4667,[4]技术合作!$1:$1048576,3,FALSE)</f>
        <v>广东省深圳市</v>
      </c>
      <c r="F4667" s="46" t="s">
        <v>6362</v>
      </c>
      <c r="G4667" s="44" t="s">
        <v>6359</v>
      </c>
      <c r="H4667" s="24"/>
    </row>
    <row r="4668" s="12" customFormat="1" spans="1:8">
      <c r="A4668" s="44" t="s">
        <v>6359</v>
      </c>
      <c r="B4668" s="45" t="s">
        <v>1226</v>
      </c>
      <c r="C4668" s="46" t="s">
        <v>6360</v>
      </c>
      <c r="D4668" s="45">
        <v>3</v>
      </c>
      <c r="E4668" s="22" t="str">
        <f>VLOOKUP(A4668,[4]技术合作!$1:$1048576,3,FALSE)</f>
        <v>广东省深圳市</v>
      </c>
      <c r="F4668" s="46" t="s">
        <v>6363</v>
      </c>
      <c r="G4668" s="44" t="s">
        <v>6359</v>
      </c>
      <c r="H4668" s="24"/>
    </row>
    <row r="4669" s="12" customFormat="1" spans="1:8">
      <c r="A4669" s="44" t="s">
        <v>6364</v>
      </c>
      <c r="B4669" s="45" t="s">
        <v>1274</v>
      </c>
      <c r="C4669" s="46" t="s">
        <v>6365</v>
      </c>
      <c r="D4669" s="45">
        <v>14</v>
      </c>
      <c r="E4669" s="22" t="str">
        <f>VLOOKUP(A4669,[4]技术合作!$1:$1048576,3,FALSE)</f>
        <v>安徽省合肥市</v>
      </c>
      <c r="F4669" s="46" t="s">
        <v>6366</v>
      </c>
      <c r="G4669" s="44" t="s">
        <v>6364</v>
      </c>
      <c r="H4669" s="24"/>
    </row>
    <row r="4670" s="12" customFormat="1" spans="1:8">
      <c r="A4670" s="44" t="s">
        <v>6364</v>
      </c>
      <c r="B4670" s="45" t="s">
        <v>1274</v>
      </c>
      <c r="C4670" s="46" t="s">
        <v>6365</v>
      </c>
      <c r="D4670" s="45">
        <v>14</v>
      </c>
      <c r="E4670" s="22" t="str">
        <f>VLOOKUP(A4670,[4]技术合作!$1:$1048576,3,FALSE)</f>
        <v>安徽省合肥市</v>
      </c>
      <c r="F4670" s="46" t="s">
        <v>6367</v>
      </c>
      <c r="G4670" s="44" t="s">
        <v>6364</v>
      </c>
      <c r="H4670" s="24"/>
    </row>
    <row r="4671" s="12" customFormat="1" spans="1:8">
      <c r="A4671" s="44" t="s">
        <v>6364</v>
      </c>
      <c r="B4671" s="45" t="s">
        <v>1274</v>
      </c>
      <c r="C4671" s="46" t="s">
        <v>6365</v>
      </c>
      <c r="D4671" s="45">
        <v>14</v>
      </c>
      <c r="E4671" s="22" t="str">
        <f>VLOOKUP(A4671,[4]技术合作!$1:$1048576,3,FALSE)</f>
        <v>安徽省合肥市</v>
      </c>
      <c r="F4671" s="46" t="s">
        <v>6368</v>
      </c>
      <c r="G4671" s="44" t="s">
        <v>6364</v>
      </c>
      <c r="H4671" s="24"/>
    </row>
    <row r="4672" s="12" customFormat="1" spans="1:8">
      <c r="A4672" s="44" t="s">
        <v>6364</v>
      </c>
      <c r="B4672" s="45" t="s">
        <v>1274</v>
      </c>
      <c r="C4672" s="46" t="s">
        <v>6365</v>
      </c>
      <c r="D4672" s="45">
        <v>14</v>
      </c>
      <c r="E4672" s="22" t="str">
        <f>VLOOKUP(A4672,[4]技术合作!$1:$1048576,3,FALSE)</f>
        <v>安徽省合肥市</v>
      </c>
      <c r="F4672" s="46" t="s">
        <v>6369</v>
      </c>
      <c r="G4672" s="44" t="s">
        <v>6364</v>
      </c>
      <c r="H4672" s="24"/>
    </row>
    <row r="4673" s="12" customFormat="1" spans="1:8">
      <c r="A4673" s="44" t="s">
        <v>6364</v>
      </c>
      <c r="B4673" s="45" t="s">
        <v>1274</v>
      </c>
      <c r="C4673" s="46" t="s">
        <v>6365</v>
      </c>
      <c r="D4673" s="45">
        <v>14</v>
      </c>
      <c r="E4673" s="22" t="str">
        <f>VLOOKUP(A4673,[4]技术合作!$1:$1048576,3,FALSE)</f>
        <v>安徽省合肥市</v>
      </c>
      <c r="F4673" s="46" t="s">
        <v>6370</v>
      </c>
      <c r="G4673" s="44" t="s">
        <v>6364</v>
      </c>
      <c r="H4673" s="24"/>
    </row>
    <row r="4674" s="12" customFormat="1" spans="1:8">
      <c r="A4674" s="44" t="s">
        <v>6364</v>
      </c>
      <c r="B4674" s="45" t="s">
        <v>1274</v>
      </c>
      <c r="C4674" s="46" t="s">
        <v>6365</v>
      </c>
      <c r="D4674" s="45">
        <v>14</v>
      </c>
      <c r="E4674" s="22" t="str">
        <f>VLOOKUP(A4674,[4]技术合作!$1:$1048576,3,FALSE)</f>
        <v>安徽省合肥市</v>
      </c>
      <c r="F4674" s="46" t="s">
        <v>6371</v>
      </c>
      <c r="G4674" s="44" t="s">
        <v>6364</v>
      </c>
      <c r="H4674" s="24"/>
    </row>
    <row r="4675" s="12" customFormat="1" spans="1:8">
      <c r="A4675" s="44" t="s">
        <v>6364</v>
      </c>
      <c r="B4675" s="45" t="s">
        <v>1274</v>
      </c>
      <c r="C4675" s="46" t="s">
        <v>6365</v>
      </c>
      <c r="D4675" s="45">
        <v>14</v>
      </c>
      <c r="E4675" s="22" t="str">
        <f>VLOOKUP(A4675,[4]技术合作!$1:$1048576,3,FALSE)</f>
        <v>安徽省合肥市</v>
      </c>
      <c r="F4675" s="46" t="s">
        <v>6372</v>
      </c>
      <c r="G4675" s="44" t="s">
        <v>6364</v>
      </c>
      <c r="H4675" s="24"/>
    </row>
    <row r="4676" s="12" customFormat="1" spans="1:8">
      <c r="A4676" s="44" t="s">
        <v>6364</v>
      </c>
      <c r="B4676" s="45" t="s">
        <v>1274</v>
      </c>
      <c r="C4676" s="46" t="s">
        <v>6365</v>
      </c>
      <c r="D4676" s="45">
        <v>14</v>
      </c>
      <c r="E4676" s="22" t="str">
        <f>VLOOKUP(A4676,[4]技术合作!$1:$1048576,3,FALSE)</f>
        <v>安徽省合肥市</v>
      </c>
      <c r="F4676" s="46" t="s">
        <v>6373</v>
      </c>
      <c r="G4676" s="44" t="s">
        <v>6364</v>
      </c>
      <c r="H4676" s="24"/>
    </row>
    <row r="4677" s="12" customFormat="1" spans="1:8">
      <c r="A4677" s="44" t="s">
        <v>6364</v>
      </c>
      <c r="B4677" s="45" t="s">
        <v>1274</v>
      </c>
      <c r="C4677" s="46" t="s">
        <v>6365</v>
      </c>
      <c r="D4677" s="45">
        <v>14</v>
      </c>
      <c r="E4677" s="22" t="str">
        <f>VLOOKUP(A4677,[4]技术合作!$1:$1048576,3,FALSE)</f>
        <v>安徽省合肥市</v>
      </c>
      <c r="F4677" s="46" t="s">
        <v>6374</v>
      </c>
      <c r="G4677" s="44" t="s">
        <v>6364</v>
      </c>
      <c r="H4677" s="24"/>
    </row>
    <row r="4678" s="12" customFormat="1" spans="1:8">
      <c r="A4678" s="44" t="s">
        <v>6364</v>
      </c>
      <c r="B4678" s="45" t="s">
        <v>1274</v>
      </c>
      <c r="C4678" s="46" t="s">
        <v>6365</v>
      </c>
      <c r="D4678" s="45">
        <v>14</v>
      </c>
      <c r="E4678" s="22" t="str">
        <f>VLOOKUP(A4678,[4]技术合作!$1:$1048576,3,FALSE)</f>
        <v>安徽省合肥市</v>
      </c>
      <c r="F4678" s="46" t="s">
        <v>6375</v>
      </c>
      <c r="G4678" s="44" t="s">
        <v>6364</v>
      </c>
      <c r="H4678" s="24"/>
    </row>
    <row r="4679" s="12" customFormat="1" spans="1:8">
      <c r="A4679" s="44" t="s">
        <v>6364</v>
      </c>
      <c r="B4679" s="45" t="s">
        <v>1274</v>
      </c>
      <c r="C4679" s="46" t="s">
        <v>6365</v>
      </c>
      <c r="D4679" s="45">
        <v>14</v>
      </c>
      <c r="E4679" s="22" t="str">
        <f>VLOOKUP(A4679,[4]技术合作!$1:$1048576,3,FALSE)</f>
        <v>安徽省合肥市</v>
      </c>
      <c r="F4679" s="46" t="s">
        <v>6376</v>
      </c>
      <c r="G4679" s="44" t="s">
        <v>6364</v>
      </c>
      <c r="H4679" s="24"/>
    </row>
    <row r="4680" s="12" customFormat="1" spans="1:8">
      <c r="A4680" s="44" t="s">
        <v>6364</v>
      </c>
      <c r="B4680" s="45" t="s">
        <v>1274</v>
      </c>
      <c r="C4680" s="46" t="s">
        <v>6365</v>
      </c>
      <c r="D4680" s="45">
        <v>14</v>
      </c>
      <c r="E4680" s="22" t="str">
        <f>VLOOKUP(A4680,[4]技术合作!$1:$1048576,3,FALSE)</f>
        <v>安徽省合肥市</v>
      </c>
      <c r="F4680" s="46" t="s">
        <v>6377</v>
      </c>
      <c r="G4680" s="44" t="s">
        <v>6364</v>
      </c>
      <c r="H4680" s="24"/>
    </row>
    <row r="4681" s="12" customFormat="1" spans="1:8">
      <c r="A4681" s="44" t="s">
        <v>6364</v>
      </c>
      <c r="B4681" s="45" t="s">
        <v>1274</v>
      </c>
      <c r="C4681" s="46" t="s">
        <v>6365</v>
      </c>
      <c r="D4681" s="45">
        <v>14</v>
      </c>
      <c r="E4681" s="22" t="str">
        <f>VLOOKUP(A4681,[4]技术合作!$1:$1048576,3,FALSE)</f>
        <v>安徽省合肥市</v>
      </c>
      <c r="F4681" s="46" t="s">
        <v>6378</v>
      </c>
      <c r="G4681" s="44" t="s">
        <v>6364</v>
      </c>
      <c r="H4681" s="24"/>
    </row>
    <row r="4682" s="12" customFormat="1" spans="1:8">
      <c r="A4682" s="44" t="s">
        <v>6364</v>
      </c>
      <c r="B4682" s="45" t="s">
        <v>1274</v>
      </c>
      <c r="C4682" s="46" t="s">
        <v>6365</v>
      </c>
      <c r="D4682" s="45">
        <v>14</v>
      </c>
      <c r="E4682" s="22" t="str">
        <f>VLOOKUP(A4682,[4]技术合作!$1:$1048576,3,FALSE)</f>
        <v>安徽省合肥市</v>
      </c>
      <c r="F4682" s="46" t="s">
        <v>2385</v>
      </c>
      <c r="G4682" s="44" t="s">
        <v>6364</v>
      </c>
      <c r="H4682" s="24"/>
    </row>
    <row r="4683" s="12" customFormat="1" spans="1:8">
      <c r="A4683" s="44" t="s">
        <v>6379</v>
      </c>
      <c r="B4683" s="45" t="s">
        <v>1275</v>
      </c>
      <c r="C4683" s="46" t="s">
        <v>6380</v>
      </c>
      <c r="D4683" s="45">
        <v>16</v>
      </c>
      <c r="E4683" s="22" t="str">
        <f>VLOOKUP(A4683,[4]技术合作!$1:$1048576,3,FALSE)</f>
        <v>广东省深圳市</v>
      </c>
      <c r="F4683" s="46" t="s">
        <v>6381</v>
      </c>
      <c r="G4683" s="44" t="s">
        <v>6379</v>
      </c>
      <c r="H4683" s="24"/>
    </row>
    <row r="4684" s="12" customFormat="1" spans="1:8">
      <c r="A4684" s="44" t="s">
        <v>6379</v>
      </c>
      <c r="B4684" s="45" t="s">
        <v>1275</v>
      </c>
      <c r="C4684" s="46" t="s">
        <v>6380</v>
      </c>
      <c r="D4684" s="45">
        <v>16</v>
      </c>
      <c r="E4684" s="22" t="str">
        <f>VLOOKUP(A4684,[4]技术合作!$1:$1048576,3,FALSE)</f>
        <v>广东省深圳市</v>
      </c>
      <c r="F4684" s="46" t="s">
        <v>6382</v>
      </c>
      <c r="G4684" s="44" t="s">
        <v>6379</v>
      </c>
      <c r="H4684" s="24"/>
    </row>
    <row r="4685" s="12" customFormat="1" spans="1:8">
      <c r="A4685" s="44" t="s">
        <v>6379</v>
      </c>
      <c r="B4685" s="45" t="s">
        <v>1275</v>
      </c>
      <c r="C4685" s="46" t="s">
        <v>6380</v>
      </c>
      <c r="D4685" s="45">
        <v>16</v>
      </c>
      <c r="E4685" s="22" t="str">
        <f>VLOOKUP(A4685,[4]技术合作!$1:$1048576,3,FALSE)</f>
        <v>广东省深圳市</v>
      </c>
      <c r="F4685" s="46" t="s">
        <v>6383</v>
      </c>
      <c r="G4685" s="44" t="s">
        <v>6379</v>
      </c>
      <c r="H4685" s="24"/>
    </row>
    <row r="4686" s="12" customFormat="1" spans="1:8">
      <c r="A4686" s="44" t="s">
        <v>6379</v>
      </c>
      <c r="B4686" s="45" t="s">
        <v>1275</v>
      </c>
      <c r="C4686" s="46" t="s">
        <v>6380</v>
      </c>
      <c r="D4686" s="45">
        <v>16</v>
      </c>
      <c r="E4686" s="22" t="str">
        <f>VLOOKUP(A4686,[4]技术合作!$1:$1048576,3,FALSE)</f>
        <v>广东省深圳市</v>
      </c>
      <c r="F4686" s="46" t="s">
        <v>6384</v>
      </c>
      <c r="G4686" s="44" t="s">
        <v>6379</v>
      </c>
      <c r="H4686" s="24"/>
    </row>
    <row r="4687" s="12" customFormat="1" spans="1:8">
      <c r="A4687" s="44" t="s">
        <v>6379</v>
      </c>
      <c r="B4687" s="45" t="s">
        <v>1275</v>
      </c>
      <c r="C4687" s="46" t="s">
        <v>6380</v>
      </c>
      <c r="D4687" s="45">
        <v>16</v>
      </c>
      <c r="E4687" s="22" t="str">
        <f>VLOOKUP(A4687,[4]技术合作!$1:$1048576,3,FALSE)</f>
        <v>广东省深圳市</v>
      </c>
      <c r="F4687" s="46" t="s">
        <v>6385</v>
      </c>
      <c r="G4687" s="44" t="s">
        <v>6379</v>
      </c>
      <c r="H4687" s="24"/>
    </row>
    <row r="4688" s="12" customFormat="1" spans="1:8">
      <c r="A4688" s="44" t="s">
        <v>6379</v>
      </c>
      <c r="B4688" s="45" t="s">
        <v>1275</v>
      </c>
      <c r="C4688" s="46" t="s">
        <v>6380</v>
      </c>
      <c r="D4688" s="45">
        <v>16</v>
      </c>
      <c r="E4688" s="22" t="str">
        <f>VLOOKUP(A4688,[4]技术合作!$1:$1048576,3,FALSE)</f>
        <v>广东省深圳市</v>
      </c>
      <c r="F4688" s="46" t="s">
        <v>6386</v>
      </c>
      <c r="G4688" s="44" t="s">
        <v>6379</v>
      </c>
      <c r="H4688" s="24"/>
    </row>
    <row r="4689" s="12" customFormat="1" spans="1:8">
      <c r="A4689" s="44" t="s">
        <v>6379</v>
      </c>
      <c r="B4689" s="45" t="s">
        <v>1275</v>
      </c>
      <c r="C4689" s="46" t="s">
        <v>6380</v>
      </c>
      <c r="D4689" s="45">
        <v>16</v>
      </c>
      <c r="E4689" s="22" t="str">
        <f>VLOOKUP(A4689,[4]技术合作!$1:$1048576,3,FALSE)</f>
        <v>广东省深圳市</v>
      </c>
      <c r="F4689" s="46" t="s">
        <v>6387</v>
      </c>
      <c r="G4689" s="44" t="s">
        <v>6379</v>
      </c>
      <c r="H4689" s="24"/>
    </row>
    <row r="4690" s="12" customFormat="1" spans="1:8">
      <c r="A4690" s="44" t="s">
        <v>6379</v>
      </c>
      <c r="B4690" s="45" t="s">
        <v>1275</v>
      </c>
      <c r="C4690" s="46" t="s">
        <v>6380</v>
      </c>
      <c r="D4690" s="45">
        <v>16</v>
      </c>
      <c r="E4690" s="22" t="str">
        <f>VLOOKUP(A4690,[4]技术合作!$1:$1048576,3,FALSE)</f>
        <v>广东省深圳市</v>
      </c>
      <c r="F4690" s="46" t="s">
        <v>6388</v>
      </c>
      <c r="G4690" s="44" t="s">
        <v>6379</v>
      </c>
      <c r="H4690" s="24"/>
    </row>
    <row r="4691" s="12" customFormat="1" spans="1:8">
      <c r="A4691" s="44" t="s">
        <v>6379</v>
      </c>
      <c r="B4691" s="45" t="s">
        <v>1275</v>
      </c>
      <c r="C4691" s="46" t="s">
        <v>6380</v>
      </c>
      <c r="D4691" s="45">
        <v>16</v>
      </c>
      <c r="E4691" s="22" t="str">
        <f>VLOOKUP(A4691,[4]技术合作!$1:$1048576,3,FALSE)</f>
        <v>广东省深圳市</v>
      </c>
      <c r="F4691" s="46" t="s">
        <v>6389</v>
      </c>
      <c r="G4691" s="44" t="s">
        <v>6379</v>
      </c>
      <c r="H4691" s="24"/>
    </row>
    <row r="4692" s="12" customFormat="1" spans="1:8">
      <c r="A4692" s="44" t="s">
        <v>6379</v>
      </c>
      <c r="B4692" s="45" t="s">
        <v>1275</v>
      </c>
      <c r="C4692" s="46" t="s">
        <v>6380</v>
      </c>
      <c r="D4692" s="45">
        <v>16</v>
      </c>
      <c r="E4692" s="22" t="str">
        <f>VLOOKUP(A4692,[4]技术合作!$1:$1048576,3,FALSE)</f>
        <v>广东省深圳市</v>
      </c>
      <c r="F4692" s="46" t="s">
        <v>6390</v>
      </c>
      <c r="G4692" s="44" t="s">
        <v>6379</v>
      </c>
      <c r="H4692" s="24"/>
    </row>
    <row r="4693" s="12" customFormat="1" spans="1:8">
      <c r="A4693" s="44" t="s">
        <v>6379</v>
      </c>
      <c r="B4693" s="45" t="s">
        <v>1275</v>
      </c>
      <c r="C4693" s="46" t="s">
        <v>6380</v>
      </c>
      <c r="D4693" s="45">
        <v>16</v>
      </c>
      <c r="E4693" s="22" t="str">
        <f>VLOOKUP(A4693,[4]技术合作!$1:$1048576,3,FALSE)</f>
        <v>广东省深圳市</v>
      </c>
      <c r="F4693" s="46" t="s">
        <v>6391</v>
      </c>
      <c r="G4693" s="44" t="s">
        <v>6379</v>
      </c>
      <c r="H4693" s="24"/>
    </row>
    <row r="4694" s="12" customFormat="1" spans="1:8">
      <c r="A4694" s="44" t="s">
        <v>6379</v>
      </c>
      <c r="B4694" s="45" t="s">
        <v>1275</v>
      </c>
      <c r="C4694" s="46" t="s">
        <v>6380</v>
      </c>
      <c r="D4694" s="45">
        <v>16</v>
      </c>
      <c r="E4694" s="22" t="str">
        <f>VLOOKUP(A4694,[4]技术合作!$1:$1048576,3,FALSE)</f>
        <v>广东省深圳市</v>
      </c>
      <c r="F4694" s="46" t="s">
        <v>6392</v>
      </c>
      <c r="G4694" s="44" t="s">
        <v>6379</v>
      </c>
      <c r="H4694" s="24"/>
    </row>
    <row r="4695" s="12" customFormat="1" spans="1:8">
      <c r="A4695" s="44" t="s">
        <v>6379</v>
      </c>
      <c r="B4695" s="45" t="s">
        <v>1275</v>
      </c>
      <c r="C4695" s="46" t="s">
        <v>6380</v>
      </c>
      <c r="D4695" s="45">
        <v>16</v>
      </c>
      <c r="E4695" s="22" t="str">
        <f>VLOOKUP(A4695,[4]技术合作!$1:$1048576,3,FALSE)</f>
        <v>广东省深圳市</v>
      </c>
      <c r="F4695" s="46" t="s">
        <v>6393</v>
      </c>
      <c r="G4695" s="44" t="s">
        <v>6379</v>
      </c>
      <c r="H4695" s="24"/>
    </row>
    <row r="4696" s="12" customFormat="1" spans="1:8">
      <c r="A4696" s="44" t="s">
        <v>6379</v>
      </c>
      <c r="B4696" s="45" t="s">
        <v>1275</v>
      </c>
      <c r="C4696" s="46" t="s">
        <v>6380</v>
      </c>
      <c r="D4696" s="45">
        <v>16</v>
      </c>
      <c r="E4696" s="22" t="str">
        <f>VLOOKUP(A4696,[4]技术合作!$1:$1048576,3,FALSE)</f>
        <v>广东省深圳市</v>
      </c>
      <c r="F4696" s="46" t="s">
        <v>6394</v>
      </c>
      <c r="G4696" s="44" t="s">
        <v>6379</v>
      </c>
      <c r="H4696" s="24"/>
    </row>
    <row r="4697" s="12" customFormat="1" spans="1:8">
      <c r="A4697" s="44" t="s">
        <v>6379</v>
      </c>
      <c r="B4697" s="45" t="s">
        <v>1275</v>
      </c>
      <c r="C4697" s="46" t="s">
        <v>6380</v>
      </c>
      <c r="D4697" s="45">
        <v>16</v>
      </c>
      <c r="E4697" s="22" t="str">
        <f>VLOOKUP(A4697,[4]技术合作!$1:$1048576,3,FALSE)</f>
        <v>广东省深圳市</v>
      </c>
      <c r="F4697" s="46" t="s">
        <v>6395</v>
      </c>
      <c r="G4697" s="44" t="s">
        <v>6379</v>
      </c>
      <c r="H4697" s="24"/>
    </row>
    <row r="4698" s="12" customFormat="1" spans="1:8">
      <c r="A4698" s="44" t="s">
        <v>6379</v>
      </c>
      <c r="B4698" s="45" t="s">
        <v>1275</v>
      </c>
      <c r="C4698" s="46" t="s">
        <v>6380</v>
      </c>
      <c r="D4698" s="45">
        <v>16</v>
      </c>
      <c r="E4698" s="22" t="str">
        <f>VLOOKUP(A4698,[4]技术合作!$1:$1048576,3,FALSE)</f>
        <v>广东省深圳市</v>
      </c>
      <c r="F4698" s="46" t="s">
        <v>6396</v>
      </c>
      <c r="G4698" s="44" t="s">
        <v>6379</v>
      </c>
      <c r="H4698" s="24"/>
    </row>
    <row r="4699" s="12" customFormat="1" spans="1:8">
      <c r="A4699" s="44" t="s">
        <v>6397</v>
      </c>
      <c r="B4699" s="45" t="s">
        <v>6398</v>
      </c>
      <c r="C4699" s="46" t="s">
        <v>6399</v>
      </c>
      <c r="D4699" s="45">
        <v>8</v>
      </c>
      <c r="E4699" s="22" t="str">
        <f>VLOOKUP(A4699,[4]技术合作!$1:$1048576,3,FALSE)</f>
        <v>安徽省合肥市</v>
      </c>
      <c r="F4699" s="46" t="s">
        <v>6400</v>
      </c>
      <c r="G4699" s="44" t="s">
        <v>6397</v>
      </c>
      <c r="H4699" s="24"/>
    </row>
    <row r="4700" s="12" customFormat="1" spans="1:8">
      <c r="A4700" s="44" t="s">
        <v>6397</v>
      </c>
      <c r="B4700" s="45" t="s">
        <v>6398</v>
      </c>
      <c r="C4700" s="46" t="s">
        <v>6399</v>
      </c>
      <c r="D4700" s="45">
        <v>8</v>
      </c>
      <c r="E4700" s="22" t="str">
        <f>VLOOKUP(A4700,[4]技术合作!$1:$1048576,3,FALSE)</f>
        <v>安徽省合肥市</v>
      </c>
      <c r="F4700" s="46" t="s">
        <v>6401</v>
      </c>
      <c r="G4700" s="44" t="s">
        <v>6397</v>
      </c>
      <c r="H4700" s="24"/>
    </row>
    <row r="4701" s="12" customFormat="1" spans="1:8">
      <c r="A4701" s="44" t="s">
        <v>6397</v>
      </c>
      <c r="B4701" s="45" t="s">
        <v>6398</v>
      </c>
      <c r="C4701" s="46" t="s">
        <v>6399</v>
      </c>
      <c r="D4701" s="45">
        <v>8</v>
      </c>
      <c r="E4701" s="22" t="str">
        <f>VLOOKUP(A4701,[4]技术合作!$1:$1048576,3,FALSE)</f>
        <v>安徽省合肥市</v>
      </c>
      <c r="F4701" s="46" t="s">
        <v>6402</v>
      </c>
      <c r="G4701" s="44" t="s">
        <v>6397</v>
      </c>
      <c r="H4701" s="24"/>
    </row>
    <row r="4702" s="12" customFormat="1" spans="1:8">
      <c r="A4702" s="44" t="s">
        <v>6397</v>
      </c>
      <c r="B4702" s="45" t="s">
        <v>6398</v>
      </c>
      <c r="C4702" s="46" t="s">
        <v>6399</v>
      </c>
      <c r="D4702" s="45">
        <v>8</v>
      </c>
      <c r="E4702" s="22" t="str">
        <f>VLOOKUP(A4702,[4]技术合作!$1:$1048576,3,FALSE)</f>
        <v>安徽省合肥市</v>
      </c>
      <c r="F4702" s="46" t="s">
        <v>6403</v>
      </c>
      <c r="G4702" s="44" t="s">
        <v>6397</v>
      </c>
      <c r="H4702" s="24"/>
    </row>
    <row r="4703" s="12" customFormat="1" spans="1:8">
      <c r="A4703" s="44" t="s">
        <v>6397</v>
      </c>
      <c r="B4703" s="45" t="s">
        <v>6398</v>
      </c>
      <c r="C4703" s="46" t="s">
        <v>6399</v>
      </c>
      <c r="D4703" s="45">
        <v>8</v>
      </c>
      <c r="E4703" s="22" t="str">
        <f>VLOOKUP(A4703,[4]技术合作!$1:$1048576,3,FALSE)</f>
        <v>安徽省合肥市</v>
      </c>
      <c r="F4703" s="46" t="s">
        <v>6404</v>
      </c>
      <c r="G4703" s="44" t="s">
        <v>6397</v>
      </c>
      <c r="H4703" s="24"/>
    </row>
    <row r="4704" s="12" customFormat="1" spans="1:8">
      <c r="A4704" s="44" t="s">
        <v>6397</v>
      </c>
      <c r="B4704" s="45" t="s">
        <v>6398</v>
      </c>
      <c r="C4704" s="46" t="s">
        <v>6399</v>
      </c>
      <c r="D4704" s="45">
        <v>8</v>
      </c>
      <c r="E4704" s="22" t="str">
        <f>VLOOKUP(A4704,[4]技术合作!$1:$1048576,3,FALSE)</f>
        <v>安徽省合肥市</v>
      </c>
      <c r="F4704" s="46" t="s">
        <v>6405</v>
      </c>
      <c r="G4704" s="44" t="s">
        <v>6397</v>
      </c>
      <c r="H4704" s="24"/>
    </row>
    <row r="4705" s="12" customFormat="1" spans="1:8">
      <c r="A4705" s="44" t="s">
        <v>6397</v>
      </c>
      <c r="B4705" s="45" t="s">
        <v>6398</v>
      </c>
      <c r="C4705" s="46" t="s">
        <v>6399</v>
      </c>
      <c r="D4705" s="45">
        <v>8</v>
      </c>
      <c r="E4705" s="22" t="str">
        <f>VLOOKUP(A4705,[4]技术合作!$1:$1048576,3,FALSE)</f>
        <v>安徽省合肥市</v>
      </c>
      <c r="F4705" s="46" t="s">
        <v>6406</v>
      </c>
      <c r="G4705" s="44" t="s">
        <v>6397</v>
      </c>
      <c r="H4705" s="24"/>
    </row>
    <row r="4706" s="12" customFormat="1" spans="1:8">
      <c r="A4706" s="44" t="s">
        <v>6397</v>
      </c>
      <c r="B4706" s="45" t="s">
        <v>6398</v>
      </c>
      <c r="C4706" s="46" t="s">
        <v>6399</v>
      </c>
      <c r="D4706" s="45">
        <v>8</v>
      </c>
      <c r="E4706" s="22" t="str">
        <f>VLOOKUP(A4706,[4]技术合作!$1:$1048576,3,FALSE)</f>
        <v>安徽省合肥市</v>
      </c>
      <c r="F4706" s="46" t="s">
        <v>6407</v>
      </c>
      <c r="G4706" s="44" t="s">
        <v>6397</v>
      </c>
      <c r="H4706" s="24"/>
    </row>
    <row r="4707" s="12" customFormat="1" spans="1:8">
      <c r="A4707" s="44" t="s">
        <v>6408</v>
      </c>
      <c r="B4707" s="45" t="s">
        <v>1278</v>
      </c>
      <c r="C4707" s="46" t="s">
        <v>6409</v>
      </c>
      <c r="D4707" s="45">
        <v>5</v>
      </c>
      <c r="E4707" s="22" t="str">
        <f>VLOOKUP(A4707,[4]技术合作!$1:$1048576,3,FALSE)</f>
        <v>北京市</v>
      </c>
      <c r="F4707" s="46" t="s">
        <v>6410</v>
      </c>
      <c r="G4707" s="44" t="s">
        <v>6408</v>
      </c>
      <c r="H4707" s="24"/>
    </row>
    <row r="4708" s="12" customFormat="1" spans="1:8">
      <c r="A4708" s="44" t="s">
        <v>6408</v>
      </c>
      <c r="B4708" s="45" t="s">
        <v>1278</v>
      </c>
      <c r="C4708" s="46" t="s">
        <v>6409</v>
      </c>
      <c r="D4708" s="45">
        <v>5</v>
      </c>
      <c r="E4708" s="22" t="str">
        <f>VLOOKUP(A4708,[4]技术合作!$1:$1048576,3,FALSE)</f>
        <v>北京市</v>
      </c>
      <c r="F4708" s="46" t="s">
        <v>6411</v>
      </c>
      <c r="G4708" s="44" t="s">
        <v>6408</v>
      </c>
      <c r="H4708" s="24"/>
    </row>
    <row r="4709" s="12" customFormat="1" spans="1:8">
      <c r="A4709" s="44" t="s">
        <v>6408</v>
      </c>
      <c r="B4709" s="45" t="s">
        <v>1278</v>
      </c>
      <c r="C4709" s="46" t="s">
        <v>6409</v>
      </c>
      <c r="D4709" s="45">
        <v>5</v>
      </c>
      <c r="E4709" s="22" t="str">
        <f>VLOOKUP(A4709,[4]技术合作!$1:$1048576,3,FALSE)</f>
        <v>北京市</v>
      </c>
      <c r="F4709" s="46" t="s">
        <v>6412</v>
      </c>
      <c r="G4709" s="44" t="s">
        <v>6408</v>
      </c>
      <c r="H4709" s="24"/>
    </row>
    <row r="4710" s="12" customFormat="1" spans="1:8">
      <c r="A4710" s="44" t="s">
        <v>6408</v>
      </c>
      <c r="B4710" s="45" t="s">
        <v>1278</v>
      </c>
      <c r="C4710" s="46" t="s">
        <v>6409</v>
      </c>
      <c r="D4710" s="45">
        <v>5</v>
      </c>
      <c r="E4710" s="22" t="str">
        <f>VLOOKUP(A4710,[4]技术合作!$1:$1048576,3,FALSE)</f>
        <v>北京市</v>
      </c>
      <c r="F4710" s="46" t="s">
        <v>6413</v>
      </c>
      <c r="G4710" s="44" t="s">
        <v>6408</v>
      </c>
      <c r="H4710" s="24"/>
    </row>
    <row r="4711" s="12" customFormat="1" spans="1:8">
      <c r="A4711" s="44" t="s">
        <v>6408</v>
      </c>
      <c r="B4711" s="45" t="s">
        <v>1278</v>
      </c>
      <c r="C4711" s="46" t="s">
        <v>6409</v>
      </c>
      <c r="D4711" s="45">
        <v>5</v>
      </c>
      <c r="E4711" s="22" t="str">
        <f>VLOOKUP(A4711,[4]技术合作!$1:$1048576,3,FALSE)</f>
        <v>北京市</v>
      </c>
      <c r="F4711" s="46" t="s">
        <v>6414</v>
      </c>
      <c r="G4711" s="44" t="s">
        <v>6408</v>
      </c>
      <c r="H4711" s="24"/>
    </row>
    <row r="4712" s="12" customFormat="1" spans="1:8">
      <c r="A4712" s="44" t="s">
        <v>6415</v>
      </c>
      <c r="B4712" s="45" t="s">
        <v>1279</v>
      </c>
      <c r="C4712" s="46" t="s">
        <v>6416</v>
      </c>
      <c r="D4712" s="45">
        <v>3</v>
      </c>
      <c r="E4712" s="22" t="str">
        <f>VLOOKUP(A4712,[4]技术合作!$1:$1048576,3,FALSE)</f>
        <v>湖北省武汉市</v>
      </c>
      <c r="F4712" s="46" t="s">
        <v>6417</v>
      </c>
      <c r="G4712" s="44" t="s">
        <v>6415</v>
      </c>
      <c r="H4712" s="24"/>
    </row>
    <row r="4713" s="12" customFormat="1" spans="1:8">
      <c r="A4713" s="44" t="s">
        <v>6415</v>
      </c>
      <c r="B4713" s="45" t="s">
        <v>1279</v>
      </c>
      <c r="C4713" s="46" t="s">
        <v>6416</v>
      </c>
      <c r="D4713" s="45">
        <v>3</v>
      </c>
      <c r="E4713" s="22" t="str">
        <f>VLOOKUP(A4713,[4]技术合作!$1:$1048576,3,FALSE)</f>
        <v>湖北省武汉市</v>
      </c>
      <c r="F4713" s="46" t="s">
        <v>6418</v>
      </c>
      <c r="G4713" s="44" t="s">
        <v>6415</v>
      </c>
      <c r="H4713" s="24"/>
    </row>
    <row r="4714" s="12" customFormat="1" spans="1:8">
      <c r="A4714" s="44" t="s">
        <v>6415</v>
      </c>
      <c r="B4714" s="45" t="s">
        <v>1279</v>
      </c>
      <c r="C4714" s="46" t="s">
        <v>6416</v>
      </c>
      <c r="D4714" s="45">
        <v>3</v>
      </c>
      <c r="E4714" s="22" t="str">
        <f>VLOOKUP(A4714,[4]技术合作!$1:$1048576,3,FALSE)</f>
        <v>湖北省武汉市</v>
      </c>
      <c r="F4714" s="46" t="s">
        <v>6419</v>
      </c>
      <c r="G4714" s="44" t="s">
        <v>6415</v>
      </c>
      <c r="H4714" s="24"/>
    </row>
    <row r="4715" s="12" customFormat="1" spans="1:8">
      <c r="A4715" s="44" t="s">
        <v>6420</v>
      </c>
      <c r="B4715" s="45" t="s">
        <v>1280</v>
      </c>
      <c r="C4715" s="46" t="s">
        <v>6421</v>
      </c>
      <c r="D4715" s="45">
        <v>5</v>
      </c>
      <c r="E4715" s="22" t="str">
        <f>VLOOKUP(A4715,[4]技术合作!$1:$1048576,3,FALSE)</f>
        <v>广东省梅州市</v>
      </c>
      <c r="F4715" s="46" t="s">
        <v>6422</v>
      </c>
      <c r="G4715" s="44" t="s">
        <v>6420</v>
      </c>
      <c r="H4715" s="24"/>
    </row>
    <row r="4716" s="12" customFormat="1" spans="1:8">
      <c r="A4716" s="44" t="s">
        <v>6420</v>
      </c>
      <c r="B4716" s="45" t="s">
        <v>1280</v>
      </c>
      <c r="C4716" s="46" t="s">
        <v>6421</v>
      </c>
      <c r="D4716" s="45">
        <v>5</v>
      </c>
      <c r="E4716" s="22" t="str">
        <f>VLOOKUP(A4716,[4]技术合作!$1:$1048576,3,FALSE)</f>
        <v>广东省梅州市</v>
      </c>
      <c r="F4716" s="46" t="s">
        <v>6423</v>
      </c>
      <c r="G4716" s="44" t="s">
        <v>6420</v>
      </c>
      <c r="H4716" s="24"/>
    </row>
    <row r="4717" s="12" customFormat="1" spans="1:8">
      <c r="A4717" s="44" t="s">
        <v>6420</v>
      </c>
      <c r="B4717" s="45" t="s">
        <v>1280</v>
      </c>
      <c r="C4717" s="46" t="s">
        <v>6421</v>
      </c>
      <c r="D4717" s="45">
        <v>5</v>
      </c>
      <c r="E4717" s="22" t="str">
        <f>VLOOKUP(A4717,[4]技术合作!$1:$1048576,3,FALSE)</f>
        <v>广东省梅州市</v>
      </c>
      <c r="F4717" s="46" t="s">
        <v>6424</v>
      </c>
      <c r="G4717" s="44" t="s">
        <v>6420</v>
      </c>
      <c r="H4717" s="24"/>
    </row>
    <row r="4718" s="12" customFormat="1" spans="1:8">
      <c r="A4718" s="44" t="s">
        <v>6420</v>
      </c>
      <c r="B4718" s="45" t="s">
        <v>1280</v>
      </c>
      <c r="C4718" s="46" t="s">
        <v>6421</v>
      </c>
      <c r="D4718" s="45">
        <v>5</v>
      </c>
      <c r="E4718" s="22" t="str">
        <f>VLOOKUP(A4718,[4]技术合作!$1:$1048576,3,FALSE)</f>
        <v>广东省梅州市</v>
      </c>
      <c r="F4718" s="46" t="s">
        <v>6425</v>
      </c>
      <c r="G4718" s="44" t="s">
        <v>6420</v>
      </c>
      <c r="H4718" s="24"/>
    </row>
    <row r="4719" s="12" customFormat="1" spans="1:8">
      <c r="A4719" s="44" t="s">
        <v>6420</v>
      </c>
      <c r="B4719" s="45" t="s">
        <v>1280</v>
      </c>
      <c r="C4719" s="46" t="s">
        <v>6421</v>
      </c>
      <c r="D4719" s="45">
        <v>5</v>
      </c>
      <c r="E4719" s="22" t="str">
        <f>VLOOKUP(A4719,[4]技术合作!$1:$1048576,3,FALSE)</f>
        <v>广东省梅州市</v>
      </c>
      <c r="F4719" s="46" t="s">
        <v>6426</v>
      </c>
      <c r="G4719" s="44" t="s">
        <v>6420</v>
      </c>
      <c r="H4719" s="24"/>
    </row>
    <row r="4720" s="12" customFormat="1" spans="1:8">
      <c r="A4720" s="44" t="s">
        <v>6427</v>
      </c>
      <c r="B4720" s="45" t="s">
        <v>1282</v>
      </c>
      <c r="C4720" s="46" t="s">
        <v>6428</v>
      </c>
      <c r="D4720" s="45">
        <v>4</v>
      </c>
      <c r="E4720" s="22" t="str">
        <f>VLOOKUP(A4720,[4]技术合作!$1:$1048576,3,FALSE)</f>
        <v>湖南省长沙市</v>
      </c>
      <c r="F4720" s="46" t="s">
        <v>6429</v>
      </c>
      <c r="G4720" s="44" t="s">
        <v>6427</v>
      </c>
      <c r="H4720" s="24"/>
    </row>
    <row r="4721" s="12" customFormat="1" spans="1:8">
      <c r="A4721" s="44" t="s">
        <v>6427</v>
      </c>
      <c r="B4721" s="45" t="s">
        <v>1282</v>
      </c>
      <c r="C4721" s="46" t="s">
        <v>6428</v>
      </c>
      <c r="D4721" s="45">
        <v>4</v>
      </c>
      <c r="E4721" s="22" t="str">
        <f>VLOOKUP(A4721,[4]技术合作!$1:$1048576,3,FALSE)</f>
        <v>湖南省长沙市</v>
      </c>
      <c r="F4721" s="46" t="s">
        <v>6430</v>
      </c>
      <c r="G4721" s="44" t="s">
        <v>6427</v>
      </c>
      <c r="H4721" s="24"/>
    </row>
    <row r="4722" s="12" customFormat="1" spans="1:8">
      <c r="A4722" s="44" t="s">
        <v>6427</v>
      </c>
      <c r="B4722" s="45" t="s">
        <v>1282</v>
      </c>
      <c r="C4722" s="46" t="s">
        <v>6428</v>
      </c>
      <c r="D4722" s="45">
        <v>4</v>
      </c>
      <c r="E4722" s="22" t="str">
        <f>VLOOKUP(A4722,[4]技术合作!$1:$1048576,3,FALSE)</f>
        <v>湖南省长沙市</v>
      </c>
      <c r="F4722" s="46" t="s">
        <v>6431</v>
      </c>
      <c r="G4722" s="44" t="s">
        <v>6427</v>
      </c>
      <c r="H4722" s="24"/>
    </row>
    <row r="4723" s="12" customFormat="1" spans="1:8">
      <c r="A4723" s="44" t="s">
        <v>6427</v>
      </c>
      <c r="B4723" s="45" t="s">
        <v>1282</v>
      </c>
      <c r="C4723" s="46" t="s">
        <v>6428</v>
      </c>
      <c r="D4723" s="45">
        <v>4</v>
      </c>
      <c r="E4723" s="22" t="str">
        <f>VLOOKUP(A4723,[4]技术合作!$1:$1048576,3,FALSE)</f>
        <v>湖南省长沙市</v>
      </c>
      <c r="F4723" s="46" t="s">
        <v>6432</v>
      </c>
      <c r="G4723" s="44" t="s">
        <v>6427</v>
      </c>
      <c r="H4723" s="24"/>
    </row>
    <row r="4724" s="12" customFormat="1" spans="1:8">
      <c r="A4724" s="44" t="s">
        <v>6433</v>
      </c>
      <c r="B4724" s="45" t="s">
        <v>1283</v>
      </c>
      <c r="C4724" s="46" t="s">
        <v>6434</v>
      </c>
      <c r="D4724" s="45">
        <v>0</v>
      </c>
      <c r="E4724" s="22" t="str">
        <f>VLOOKUP(A4724,[4]技术合作!$1:$1048576,3,FALSE)</f>
        <v>上海市</v>
      </c>
      <c r="F4724" s="46"/>
      <c r="G4724" s="44" t="s">
        <v>6433</v>
      </c>
      <c r="H4724" s="24"/>
    </row>
    <row r="4725" s="12" customFormat="1" spans="1:8">
      <c r="A4725" s="44" t="s">
        <v>6435</v>
      </c>
      <c r="B4725" s="45" t="s">
        <v>1284</v>
      </c>
      <c r="C4725" s="46" t="s">
        <v>6436</v>
      </c>
      <c r="D4725" s="45">
        <v>5</v>
      </c>
      <c r="E4725" s="22" t="str">
        <f>VLOOKUP(A4725,[4]技术合作!$1:$1048576,3,FALSE)</f>
        <v>上海市</v>
      </c>
      <c r="F4725" s="46" t="s">
        <v>6437</v>
      </c>
      <c r="G4725" s="44" t="s">
        <v>6435</v>
      </c>
      <c r="H4725" s="24"/>
    </row>
    <row r="4726" s="12" customFormat="1" spans="1:8">
      <c r="A4726" s="44" t="s">
        <v>6435</v>
      </c>
      <c r="B4726" s="45" t="s">
        <v>1284</v>
      </c>
      <c r="C4726" s="46" t="s">
        <v>6436</v>
      </c>
      <c r="D4726" s="45">
        <v>5</v>
      </c>
      <c r="E4726" s="22" t="str">
        <f>VLOOKUP(A4726,[4]技术合作!$1:$1048576,3,FALSE)</f>
        <v>上海市</v>
      </c>
      <c r="F4726" s="46" t="s">
        <v>6438</v>
      </c>
      <c r="G4726" s="44" t="s">
        <v>6435</v>
      </c>
      <c r="H4726" s="24"/>
    </row>
    <row r="4727" s="12" customFormat="1" spans="1:8">
      <c r="A4727" s="44" t="s">
        <v>6435</v>
      </c>
      <c r="B4727" s="45" t="s">
        <v>1284</v>
      </c>
      <c r="C4727" s="46" t="s">
        <v>6436</v>
      </c>
      <c r="D4727" s="45">
        <v>5</v>
      </c>
      <c r="E4727" s="22" t="str">
        <f>VLOOKUP(A4727,[4]技术合作!$1:$1048576,3,FALSE)</f>
        <v>上海市</v>
      </c>
      <c r="F4727" s="46" t="s">
        <v>6439</v>
      </c>
      <c r="G4727" s="44" t="s">
        <v>6435</v>
      </c>
      <c r="H4727" s="24"/>
    </row>
    <row r="4728" s="12" customFormat="1" spans="1:8">
      <c r="A4728" s="44" t="s">
        <v>6435</v>
      </c>
      <c r="B4728" s="45" t="s">
        <v>1284</v>
      </c>
      <c r="C4728" s="46" t="s">
        <v>6436</v>
      </c>
      <c r="D4728" s="45">
        <v>5</v>
      </c>
      <c r="E4728" s="22" t="str">
        <f>VLOOKUP(A4728,[4]技术合作!$1:$1048576,3,FALSE)</f>
        <v>上海市</v>
      </c>
      <c r="F4728" s="46" t="s">
        <v>6440</v>
      </c>
      <c r="G4728" s="44" t="s">
        <v>6435</v>
      </c>
      <c r="H4728" s="24"/>
    </row>
    <row r="4729" s="12" customFormat="1" spans="1:8">
      <c r="A4729" s="44" t="s">
        <v>6435</v>
      </c>
      <c r="B4729" s="45" t="s">
        <v>1284</v>
      </c>
      <c r="C4729" s="46" t="s">
        <v>6436</v>
      </c>
      <c r="D4729" s="45">
        <v>5</v>
      </c>
      <c r="E4729" s="22" t="str">
        <f>VLOOKUP(A4729,[4]技术合作!$1:$1048576,3,FALSE)</f>
        <v>上海市</v>
      </c>
      <c r="F4729" s="46" t="s">
        <v>6441</v>
      </c>
      <c r="G4729" s="44" t="s">
        <v>6435</v>
      </c>
      <c r="H4729" s="24"/>
    </row>
    <row r="4730" s="12" customFormat="1" spans="1:8">
      <c r="A4730" s="44" t="s">
        <v>6442</v>
      </c>
      <c r="B4730" s="45" t="s">
        <v>1286</v>
      </c>
      <c r="C4730" s="46" t="s">
        <v>6443</v>
      </c>
      <c r="D4730" s="45">
        <v>1</v>
      </c>
      <c r="E4730" s="22" t="str">
        <f>VLOOKUP(A4730,[4]技术合作!$1:$1048576,3,FALSE)</f>
        <v>广东省深圳市</v>
      </c>
      <c r="F4730" s="46" t="s">
        <v>6444</v>
      </c>
      <c r="G4730" s="44" t="s">
        <v>6442</v>
      </c>
      <c r="H4730" s="24"/>
    </row>
    <row r="4731" s="12" customFormat="1" spans="1:8">
      <c r="A4731" s="44" t="s">
        <v>6445</v>
      </c>
      <c r="B4731" s="45" t="s">
        <v>1287</v>
      </c>
      <c r="C4731" s="46" t="s">
        <v>6446</v>
      </c>
      <c r="D4731" s="45">
        <v>4</v>
      </c>
      <c r="E4731" s="22" t="str">
        <f>VLOOKUP(A4731,[4]技术合作!$1:$1048576,3,FALSE)</f>
        <v>广东省深圳市</v>
      </c>
      <c r="F4731" s="46" t="s">
        <v>6447</v>
      </c>
      <c r="G4731" s="44" t="s">
        <v>6445</v>
      </c>
      <c r="H4731" s="24"/>
    </row>
    <row r="4732" s="12" customFormat="1" spans="1:8">
      <c r="A4732" s="44" t="s">
        <v>6445</v>
      </c>
      <c r="B4732" s="45" t="s">
        <v>1287</v>
      </c>
      <c r="C4732" s="46" t="s">
        <v>6446</v>
      </c>
      <c r="D4732" s="45">
        <v>4</v>
      </c>
      <c r="E4732" s="22" t="str">
        <f>VLOOKUP(A4732,[4]技术合作!$1:$1048576,3,FALSE)</f>
        <v>广东省深圳市</v>
      </c>
      <c r="F4732" s="46" t="s">
        <v>6448</v>
      </c>
      <c r="G4732" s="44" t="s">
        <v>6445</v>
      </c>
      <c r="H4732" s="24"/>
    </row>
    <row r="4733" s="12" customFormat="1" spans="1:8">
      <c r="A4733" s="44" t="s">
        <v>6445</v>
      </c>
      <c r="B4733" s="45" t="s">
        <v>1287</v>
      </c>
      <c r="C4733" s="46" t="s">
        <v>6446</v>
      </c>
      <c r="D4733" s="45">
        <v>4</v>
      </c>
      <c r="E4733" s="22" t="str">
        <f>VLOOKUP(A4733,[4]技术合作!$1:$1048576,3,FALSE)</f>
        <v>广东省深圳市</v>
      </c>
      <c r="F4733" s="46" t="s">
        <v>6449</v>
      </c>
      <c r="G4733" s="44" t="s">
        <v>6445</v>
      </c>
      <c r="H4733" s="24"/>
    </row>
    <row r="4734" s="12" customFormat="1" spans="1:8">
      <c r="A4734" s="44" t="s">
        <v>6445</v>
      </c>
      <c r="B4734" s="45" t="s">
        <v>1287</v>
      </c>
      <c r="C4734" s="46" t="s">
        <v>6446</v>
      </c>
      <c r="D4734" s="45">
        <v>4</v>
      </c>
      <c r="E4734" s="22" t="str">
        <f>VLOOKUP(A4734,[4]技术合作!$1:$1048576,3,FALSE)</f>
        <v>广东省深圳市</v>
      </c>
      <c r="F4734" s="46" t="s">
        <v>6450</v>
      </c>
      <c r="G4734" s="44" t="s">
        <v>6445</v>
      </c>
      <c r="H4734" s="24"/>
    </row>
    <row r="4735" s="12" customFormat="1" spans="1:8">
      <c r="A4735" s="44" t="s">
        <v>6451</v>
      </c>
      <c r="B4735" s="45" t="s">
        <v>1288</v>
      </c>
      <c r="C4735" s="46" t="s">
        <v>6452</v>
      </c>
      <c r="D4735" s="45">
        <v>1</v>
      </c>
      <c r="E4735" s="22" t="str">
        <f>VLOOKUP(A4735,[4]技术合作!$1:$1048576,3,FALSE)</f>
        <v>北京市</v>
      </c>
      <c r="F4735" s="46" t="s">
        <v>6453</v>
      </c>
      <c r="G4735" s="44" t="s">
        <v>6451</v>
      </c>
      <c r="H4735" s="24"/>
    </row>
    <row r="4736" s="12" customFormat="1" spans="1:8">
      <c r="A4736" s="44" t="s">
        <v>6454</v>
      </c>
      <c r="B4736" s="45" t="s">
        <v>1290</v>
      </c>
      <c r="C4736" s="46" t="s">
        <v>6455</v>
      </c>
      <c r="D4736" s="45">
        <v>4</v>
      </c>
      <c r="E4736" s="22" t="str">
        <f>VLOOKUP(A4736,[4]技术合作!$1:$1048576,3,FALSE)</f>
        <v>广东省深圳市</v>
      </c>
      <c r="F4736" s="46" t="s">
        <v>6456</v>
      </c>
      <c r="G4736" s="44" t="s">
        <v>6454</v>
      </c>
      <c r="H4736" s="24"/>
    </row>
    <row r="4737" s="12" customFormat="1" spans="1:8">
      <c r="A4737" s="44" t="s">
        <v>6454</v>
      </c>
      <c r="B4737" s="45" t="s">
        <v>1290</v>
      </c>
      <c r="C4737" s="46" t="s">
        <v>6455</v>
      </c>
      <c r="D4737" s="45">
        <v>4</v>
      </c>
      <c r="E4737" s="22" t="str">
        <f>VLOOKUP(A4737,[4]技术合作!$1:$1048576,3,FALSE)</f>
        <v>广东省深圳市</v>
      </c>
      <c r="F4737" s="46" t="s">
        <v>6457</v>
      </c>
      <c r="G4737" s="44" t="s">
        <v>6454</v>
      </c>
      <c r="H4737" s="24"/>
    </row>
    <row r="4738" s="12" customFormat="1" spans="1:8">
      <c r="A4738" s="44" t="s">
        <v>6454</v>
      </c>
      <c r="B4738" s="45" t="s">
        <v>1290</v>
      </c>
      <c r="C4738" s="46" t="s">
        <v>6455</v>
      </c>
      <c r="D4738" s="45">
        <v>4</v>
      </c>
      <c r="E4738" s="22" t="str">
        <f>VLOOKUP(A4738,[4]技术合作!$1:$1048576,3,FALSE)</f>
        <v>广东省深圳市</v>
      </c>
      <c r="F4738" s="46" t="s">
        <v>6458</v>
      </c>
      <c r="G4738" s="44" t="s">
        <v>6454</v>
      </c>
      <c r="H4738" s="24"/>
    </row>
    <row r="4739" s="12" customFormat="1" spans="1:8">
      <c r="A4739" s="44" t="s">
        <v>6454</v>
      </c>
      <c r="B4739" s="45" t="s">
        <v>1290</v>
      </c>
      <c r="C4739" s="46" t="s">
        <v>6455</v>
      </c>
      <c r="D4739" s="45">
        <v>4</v>
      </c>
      <c r="E4739" s="22" t="str">
        <f>VLOOKUP(A4739,[4]技术合作!$1:$1048576,3,FALSE)</f>
        <v>广东省深圳市</v>
      </c>
      <c r="F4739" s="46" t="s">
        <v>6459</v>
      </c>
      <c r="G4739" s="44" t="s">
        <v>6454</v>
      </c>
      <c r="H4739" s="24"/>
    </row>
    <row r="4740" s="12" customFormat="1" spans="1:8">
      <c r="A4740" s="44" t="s">
        <v>6460</v>
      </c>
      <c r="B4740" s="45" t="s">
        <v>6461</v>
      </c>
      <c r="C4740" s="46" t="s">
        <v>6462</v>
      </c>
      <c r="D4740" s="45">
        <v>8</v>
      </c>
      <c r="E4740" s="22" t="str">
        <f>VLOOKUP(A4740,[4]技术合作!$1:$1048576,3,FALSE)</f>
        <v>北京市</v>
      </c>
      <c r="F4740" s="46" t="s">
        <v>6463</v>
      </c>
      <c r="G4740" s="44" t="s">
        <v>6460</v>
      </c>
      <c r="H4740" s="24"/>
    </row>
    <row r="4741" s="12" customFormat="1" spans="1:8">
      <c r="A4741" s="44" t="s">
        <v>6460</v>
      </c>
      <c r="B4741" s="45" t="s">
        <v>6461</v>
      </c>
      <c r="C4741" s="46" t="s">
        <v>6462</v>
      </c>
      <c r="D4741" s="45">
        <v>8</v>
      </c>
      <c r="E4741" s="22" t="str">
        <f>VLOOKUP(A4741,[4]技术合作!$1:$1048576,3,FALSE)</f>
        <v>北京市</v>
      </c>
      <c r="F4741" s="46" t="s">
        <v>6464</v>
      </c>
      <c r="G4741" s="44" t="s">
        <v>6460</v>
      </c>
      <c r="H4741" s="24"/>
    </row>
    <row r="4742" s="12" customFormat="1" spans="1:8">
      <c r="A4742" s="44" t="s">
        <v>6460</v>
      </c>
      <c r="B4742" s="45" t="s">
        <v>6461</v>
      </c>
      <c r="C4742" s="46" t="s">
        <v>6462</v>
      </c>
      <c r="D4742" s="45">
        <v>8</v>
      </c>
      <c r="E4742" s="22" t="str">
        <f>VLOOKUP(A4742,[4]技术合作!$1:$1048576,3,FALSE)</f>
        <v>北京市</v>
      </c>
      <c r="F4742" s="46" t="s">
        <v>6465</v>
      </c>
      <c r="G4742" s="44" t="s">
        <v>6460</v>
      </c>
      <c r="H4742" s="24"/>
    </row>
    <row r="4743" s="12" customFormat="1" spans="1:8">
      <c r="A4743" s="44" t="s">
        <v>6460</v>
      </c>
      <c r="B4743" s="45" t="s">
        <v>6461</v>
      </c>
      <c r="C4743" s="46" t="s">
        <v>6462</v>
      </c>
      <c r="D4743" s="45">
        <v>8</v>
      </c>
      <c r="E4743" s="22" t="str">
        <f>VLOOKUP(A4743,[4]技术合作!$1:$1048576,3,FALSE)</f>
        <v>北京市</v>
      </c>
      <c r="F4743" s="46" t="s">
        <v>6466</v>
      </c>
      <c r="G4743" s="44" t="s">
        <v>6460</v>
      </c>
      <c r="H4743" s="24"/>
    </row>
    <row r="4744" s="12" customFormat="1" spans="1:8">
      <c r="A4744" s="44" t="s">
        <v>6460</v>
      </c>
      <c r="B4744" s="45" t="s">
        <v>6461</v>
      </c>
      <c r="C4744" s="46" t="s">
        <v>6462</v>
      </c>
      <c r="D4744" s="45">
        <v>8</v>
      </c>
      <c r="E4744" s="22" t="str">
        <f>VLOOKUP(A4744,[4]技术合作!$1:$1048576,3,FALSE)</f>
        <v>北京市</v>
      </c>
      <c r="F4744" s="46" t="s">
        <v>6467</v>
      </c>
      <c r="G4744" s="44" t="s">
        <v>6460</v>
      </c>
      <c r="H4744" s="24"/>
    </row>
    <row r="4745" s="12" customFormat="1" spans="1:8">
      <c r="A4745" s="44" t="s">
        <v>6460</v>
      </c>
      <c r="B4745" s="45" t="s">
        <v>6461</v>
      </c>
      <c r="C4745" s="46" t="s">
        <v>6462</v>
      </c>
      <c r="D4745" s="45">
        <v>8</v>
      </c>
      <c r="E4745" s="22" t="str">
        <f>VLOOKUP(A4745,[4]技术合作!$1:$1048576,3,FALSE)</f>
        <v>北京市</v>
      </c>
      <c r="F4745" s="46" t="s">
        <v>6468</v>
      </c>
      <c r="G4745" s="44" t="s">
        <v>6460</v>
      </c>
      <c r="H4745" s="24"/>
    </row>
    <row r="4746" s="12" customFormat="1" spans="1:8">
      <c r="A4746" s="44" t="s">
        <v>6460</v>
      </c>
      <c r="B4746" s="45" t="s">
        <v>6461</v>
      </c>
      <c r="C4746" s="46" t="s">
        <v>6462</v>
      </c>
      <c r="D4746" s="45">
        <v>8</v>
      </c>
      <c r="E4746" s="22" t="str">
        <f>VLOOKUP(A4746,[4]技术合作!$1:$1048576,3,FALSE)</f>
        <v>北京市</v>
      </c>
      <c r="F4746" s="46" t="s">
        <v>6469</v>
      </c>
      <c r="G4746" s="44" t="s">
        <v>6460</v>
      </c>
      <c r="H4746" s="24"/>
    </row>
    <row r="4747" s="12" customFormat="1" spans="1:8">
      <c r="A4747" s="44" t="s">
        <v>6460</v>
      </c>
      <c r="B4747" s="45" t="s">
        <v>6461</v>
      </c>
      <c r="C4747" s="46" t="s">
        <v>6462</v>
      </c>
      <c r="D4747" s="45">
        <v>8</v>
      </c>
      <c r="E4747" s="22" t="str">
        <f>VLOOKUP(A4747,[4]技术合作!$1:$1048576,3,FALSE)</f>
        <v>北京市</v>
      </c>
      <c r="F4747" s="46" t="s">
        <v>6470</v>
      </c>
      <c r="G4747" s="44" t="s">
        <v>6460</v>
      </c>
      <c r="H4747" s="24"/>
    </row>
    <row r="4748" s="12" customFormat="1" spans="1:8">
      <c r="A4748" s="44" t="s">
        <v>6471</v>
      </c>
      <c r="B4748" s="45" t="s">
        <v>1292</v>
      </c>
      <c r="C4748" s="46" t="s">
        <v>6472</v>
      </c>
      <c r="D4748" s="45">
        <v>3</v>
      </c>
      <c r="E4748" s="22" t="str">
        <f>VLOOKUP(A4748,[4]技术合作!$1:$1048576,3,FALSE)</f>
        <v>浙江省杭州市</v>
      </c>
      <c r="F4748" s="46" t="s">
        <v>6473</v>
      </c>
      <c r="G4748" s="44" t="s">
        <v>6471</v>
      </c>
      <c r="H4748" s="24"/>
    </row>
    <row r="4749" s="12" customFormat="1" spans="1:8">
      <c r="A4749" s="44" t="s">
        <v>6471</v>
      </c>
      <c r="B4749" s="45" t="s">
        <v>1292</v>
      </c>
      <c r="C4749" s="46" t="s">
        <v>6472</v>
      </c>
      <c r="D4749" s="45">
        <v>3</v>
      </c>
      <c r="E4749" s="22" t="str">
        <f>VLOOKUP(A4749,[4]技术合作!$1:$1048576,3,FALSE)</f>
        <v>浙江省杭州市</v>
      </c>
      <c r="F4749" s="46" t="s">
        <v>6474</v>
      </c>
      <c r="G4749" s="44" t="s">
        <v>6471</v>
      </c>
      <c r="H4749" s="24"/>
    </row>
    <row r="4750" s="12" customFormat="1" spans="1:8">
      <c r="A4750" s="44" t="s">
        <v>6471</v>
      </c>
      <c r="B4750" s="45" t="s">
        <v>1292</v>
      </c>
      <c r="C4750" s="46" t="s">
        <v>6472</v>
      </c>
      <c r="D4750" s="45">
        <v>3</v>
      </c>
      <c r="E4750" s="22" t="str">
        <f>VLOOKUP(A4750,[4]技术合作!$1:$1048576,3,FALSE)</f>
        <v>浙江省杭州市</v>
      </c>
      <c r="F4750" s="46" t="s">
        <v>6475</v>
      </c>
      <c r="G4750" s="44" t="s">
        <v>6471</v>
      </c>
      <c r="H4750" s="24"/>
    </row>
    <row r="4751" s="12" customFormat="1" spans="1:8">
      <c r="A4751" s="44" t="s">
        <v>6476</v>
      </c>
      <c r="B4751" s="45" t="s">
        <v>1293</v>
      </c>
      <c r="C4751" s="46" t="s">
        <v>6477</v>
      </c>
      <c r="D4751" s="45">
        <v>4</v>
      </c>
      <c r="E4751" s="22" t="str">
        <f>VLOOKUP(A4751,[4]技术合作!$1:$1048576,3,FALSE)</f>
        <v>四川省成都市</v>
      </c>
      <c r="F4751" s="46" t="s">
        <v>6478</v>
      </c>
      <c r="G4751" s="44" t="s">
        <v>6476</v>
      </c>
      <c r="H4751" s="24"/>
    </row>
    <row r="4752" s="12" customFormat="1" spans="1:8">
      <c r="A4752" s="44" t="s">
        <v>6476</v>
      </c>
      <c r="B4752" s="45" t="s">
        <v>1293</v>
      </c>
      <c r="C4752" s="46" t="s">
        <v>6477</v>
      </c>
      <c r="D4752" s="45">
        <v>4</v>
      </c>
      <c r="E4752" s="22" t="str">
        <f>VLOOKUP(A4752,[4]技术合作!$1:$1048576,3,FALSE)</f>
        <v>四川省成都市</v>
      </c>
      <c r="F4752" s="46" t="s">
        <v>6479</v>
      </c>
      <c r="G4752" s="44" t="s">
        <v>6476</v>
      </c>
      <c r="H4752" s="24"/>
    </row>
    <row r="4753" s="12" customFormat="1" spans="1:8">
      <c r="A4753" s="44" t="s">
        <v>6476</v>
      </c>
      <c r="B4753" s="45" t="s">
        <v>1293</v>
      </c>
      <c r="C4753" s="46" t="s">
        <v>6477</v>
      </c>
      <c r="D4753" s="45">
        <v>4</v>
      </c>
      <c r="E4753" s="22" t="str">
        <f>VLOOKUP(A4753,[4]技术合作!$1:$1048576,3,FALSE)</f>
        <v>四川省成都市</v>
      </c>
      <c r="F4753" s="46" t="s">
        <v>6480</v>
      </c>
      <c r="G4753" s="44" t="s">
        <v>6476</v>
      </c>
      <c r="H4753" s="24"/>
    </row>
    <row r="4754" s="12" customFormat="1" spans="1:8">
      <c r="A4754" s="44" t="s">
        <v>6476</v>
      </c>
      <c r="B4754" s="45" t="s">
        <v>1293</v>
      </c>
      <c r="C4754" s="46" t="s">
        <v>6477</v>
      </c>
      <c r="D4754" s="45">
        <v>4</v>
      </c>
      <c r="E4754" s="22" t="str">
        <f>VLOOKUP(A4754,[4]技术合作!$1:$1048576,3,FALSE)</f>
        <v>四川省成都市</v>
      </c>
      <c r="F4754" s="46" t="s">
        <v>6481</v>
      </c>
      <c r="G4754" s="44" t="s">
        <v>6476</v>
      </c>
      <c r="H4754" s="24"/>
    </row>
    <row r="4755" s="12" customFormat="1" spans="1:8">
      <c r="A4755" s="44" t="s">
        <v>6482</v>
      </c>
      <c r="B4755" s="45" t="s">
        <v>1222</v>
      </c>
      <c r="C4755" s="46" t="s">
        <v>6483</v>
      </c>
      <c r="D4755" s="45">
        <v>2</v>
      </c>
      <c r="E4755" s="22" t="str">
        <f>VLOOKUP(A4755,[4]技术合作!$1:$1048576,3,FALSE)</f>
        <v>广东省梅州市</v>
      </c>
      <c r="F4755" s="46" t="s">
        <v>6484</v>
      </c>
      <c r="G4755" s="44" t="s">
        <v>6482</v>
      </c>
      <c r="H4755" s="24"/>
    </row>
    <row r="4756" s="12" customFormat="1" spans="1:8">
      <c r="A4756" s="44" t="s">
        <v>6482</v>
      </c>
      <c r="B4756" s="45" t="s">
        <v>1222</v>
      </c>
      <c r="C4756" s="46" t="s">
        <v>6483</v>
      </c>
      <c r="D4756" s="45">
        <v>2</v>
      </c>
      <c r="E4756" s="22" t="str">
        <f>VLOOKUP(A4756,[4]技术合作!$1:$1048576,3,FALSE)</f>
        <v>广东省梅州市</v>
      </c>
      <c r="F4756" s="46" t="s">
        <v>6485</v>
      </c>
      <c r="G4756" s="44" t="s">
        <v>6482</v>
      </c>
      <c r="H4756" s="24"/>
    </row>
    <row r="4757" s="12" customFormat="1" spans="1:8">
      <c r="A4757" s="44" t="s">
        <v>6486</v>
      </c>
      <c r="B4757" s="45" t="s">
        <v>1295</v>
      </c>
      <c r="C4757" s="46" t="s">
        <v>6487</v>
      </c>
      <c r="D4757" s="45">
        <v>17</v>
      </c>
      <c r="E4757" s="22" t="str">
        <f>VLOOKUP(A4757,[4]技术合作!$1:$1048576,3,FALSE)</f>
        <v>上海市</v>
      </c>
      <c r="F4757" s="46" t="s">
        <v>6488</v>
      </c>
      <c r="G4757" s="44" t="s">
        <v>6486</v>
      </c>
      <c r="H4757" s="24"/>
    </row>
    <row r="4758" s="12" customFormat="1" spans="1:8">
      <c r="A4758" s="44" t="s">
        <v>6486</v>
      </c>
      <c r="B4758" s="45" t="s">
        <v>1295</v>
      </c>
      <c r="C4758" s="46" t="s">
        <v>6487</v>
      </c>
      <c r="D4758" s="45">
        <v>17</v>
      </c>
      <c r="E4758" s="22" t="str">
        <f>VLOOKUP(A4758,[4]技术合作!$1:$1048576,3,FALSE)</f>
        <v>上海市</v>
      </c>
      <c r="F4758" s="46" t="s">
        <v>6489</v>
      </c>
      <c r="G4758" s="44" t="s">
        <v>6486</v>
      </c>
      <c r="H4758" s="24"/>
    </row>
    <row r="4759" s="12" customFormat="1" spans="1:8">
      <c r="A4759" s="44" t="s">
        <v>6486</v>
      </c>
      <c r="B4759" s="45" t="s">
        <v>1295</v>
      </c>
      <c r="C4759" s="46" t="s">
        <v>6487</v>
      </c>
      <c r="D4759" s="45">
        <v>17</v>
      </c>
      <c r="E4759" s="22" t="str">
        <f>VLOOKUP(A4759,[4]技术合作!$1:$1048576,3,FALSE)</f>
        <v>上海市</v>
      </c>
      <c r="F4759" s="46" t="s">
        <v>6490</v>
      </c>
      <c r="G4759" s="44" t="s">
        <v>6486</v>
      </c>
      <c r="H4759" s="24"/>
    </row>
    <row r="4760" s="12" customFormat="1" spans="1:8">
      <c r="A4760" s="44" t="s">
        <v>6486</v>
      </c>
      <c r="B4760" s="45" t="s">
        <v>1295</v>
      </c>
      <c r="C4760" s="46" t="s">
        <v>6487</v>
      </c>
      <c r="D4760" s="45">
        <v>17</v>
      </c>
      <c r="E4760" s="22" t="str">
        <f>VLOOKUP(A4760,[4]技术合作!$1:$1048576,3,FALSE)</f>
        <v>上海市</v>
      </c>
      <c r="F4760" s="46" t="s">
        <v>6491</v>
      </c>
      <c r="G4760" s="44" t="s">
        <v>6486</v>
      </c>
      <c r="H4760" s="24"/>
    </row>
    <row r="4761" s="12" customFormat="1" spans="1:8">
      <c r="A4761" s="44" t="s">
        <v>6486</v>
      </c>
      <c r="B4761" s="45" t="s">
        <v>1295</v>
      </c>
      <c r="C4761" s="46" t="s">
        <v>6487</v>
      </c>
      <c r="D4761" s="45">
        <v>17</v>
      </c>
      <c r="E4761" s="22" t="str">
        <f>VLOOKUP(A4761,[4]技术合作!$1:$1048576,3,FALSE)</f>
        <v>上海市</v>
      </c>
      <c r="F4761" s="46" t="s">
        <v>6492</v>
      </c>
      <c r="G4761" s="44" t="s">
        <v>6486</v>
      </c>
      <c r="H4761" s="24"/>
    </row>
    <row r="4762" s="12" customFormat="1" spans="1:8">
      <c r="A4762" s="44" t="s">
        <v>6486</v>
      </c>
      <c r="B4762" s="45" t="s">
        <v>1295</v>
      </c>
      <c r="C4762" s="46" t="s">
        <v>6487</v>
      </c>
      <c r="D4762" s="45">
        <v>17</v>
      </c>
      <c r="E4762" s="22" t="str">
        <f>VLOOKUP(A4762,[4]技术合作!$1:$1048576,3,FALSE)</f>
        <v>上海市</v>
      </c>
      <c r="F4762" s="46" t="s">
        <v>6493</v>
      </c>
      <c r="G4762" s="44" t="s">
        <v>6486</v>
      </c>
      <c r="H4762" s="24"/>
    </row>
    <row r="4763" s="12" customFormat="1" spans="1:8">
      <c r="A4763" s="44" t="s">
        <v>6486</v>
      </c>
      <c r="B4763" s="45" t="s">
        <v>1295</v>
      </c>
      <c r="C4763" s="46" t="s">
        <v>6487</v>
      </c>
      <c r="D4763" s="45">
        <v>17</v>
      </c>
      <c r="E4763" s="22" t="str">
        <f>VLOOKUP(A4763,[4]技术合作!$1:$1048576,3,FALSE)</f>
        <v>上海市</v>
      </c>
      <c r="F4763" s="46" t="s">
        <v>6494</v>
      </c>
      <c r="G4763" s="44" t="s">
        <v>6486</v>
      </c>
      <c r="H4763" s="24"/>
    </row>
    <row r="4764" s="12" customFormat="1" spans="1:8">
      <c r="A4764" s="44" t="s">
        <v>6486</v>
      </c>
      <c r="B4764" s="45" t="s">
        <v>1295</v>
      </c>
      <c r="C4764" s="46" t="s">
        <v>6487</v>
      </c>
      <c r="D4764" s="45">
        <v>17</v>
      </c>
      <c r="E4764" s="22" t="str">
        <f>VLOOKUP(A4764,[4]技术合作!$1:$1048576,3,FALSE)</f>
        <v>上海市</v>
      </c>
      <c r="F4764" s="46" t="s">
        <v>6495</v>
      </c>
      <c r="G4764" s="44" t="s">
        <v>6486</v>
      </c>
      <c r="H4764" s="24"/>
    </row>
    <row r="4765" s="12" customFormat="1" spans="1:8">
      <c r="A4765" s="44" t="s">
        <v>6486</v>
      </c>
      <c r="B4765" s="45" t="s">
        <v>1295</v>
      </c>
      <c r="C4765" s="46" t="s">
        <v>6487</v>
      </c>
      <c r="D4765" s="45">
        <v>17</v>
      </c>
      <c r="E4765" s="22" t="str">
        <f>VLOOKUP(A4765,[4]技术合作!$1:$1048576,3,FALSE)</f>
        <v>上海市</v>
      </c>
      <c r="F4765" s="46" t="s">
        <v>6496</v>
      </c>
      <c r="G4765" s="44" t="s">
        <v>6486</v>
      </c>
      <c r="H4765" s="24"/>
    </row>
    <row r="4766" s="12" customFormat="1" spans="1:8">
      <c r="A4766" s="44" t="s">
        <v>6486</v>
      </c>
      <c r="B4766" s="45" t="s">
        <v>1295</v>
      </c>
      <c r="C4766" s="46" t="s">
        <v>6487</v>
      </c>
      <c r="D4766" s="45">
        <v>17</v>
      </c>
      <c r="E4766" s="22" t="str">
        <f>VLOOKUP(A4766,[4]技术合作!$1:$1048576,3,FALSE)</f>
        <v>上海市</v>
      </c>
      <c r="F4766" s="46" t="s">
        <v>6497</v>
      </c>
      <c r="G4766" s="44" t="s">
        <v>6486</v>
      </c>
      <c r="H4766" s="24"/>
    </row>
    <row r="4767" s="12" customFormat="1" spans="1:8">
      <c r="A4767" s="44" t="s">
        <v>6486</v>
      </c>
      <c r="B4767" s="45" t="s">
        <v>1295</v>
      </c>
      <c r="C4767" s="46" t="s">
        <v>6487</v>
      </c>
      <c r="D4767" s="45">
        <v>17</v>
      </c>
      <c r="E4767" s="22" t="str">
        <f>VLOOKUP(A4767,[4]技术合作!$1:$1048576,3,FALSE)</f>
        <v>上海市</v>
      </c>
      <c r="F4767" s="46" t="s">
        <v>6498</v>
      </c>
      <c r="G4767" s="44" t="s">
        <v>6486</v>
      </c>
      <c r="H4767" s="24"/>
    </row>
    <row r="4768" s="12" customFormat="1" spans="1:8">
      <c r="A4768" s="44" t="s">
        <v>6486</v>
      </c>
      <c r="B4768" s="45" t="s">
        <v>1295</v>
      </c>
      <c r="C4768" s="46" t="s">
        <v>6487</v>
      </c>
      <c r="D4768" s="45">
        <v>17</v>
      </c>
      <c r="E4768" s="22" t="str">
        <f>VLOOKUP(A4768,[4]技术合作!$1:$1048576,3,FALSE)</f>
        <v>上海市</v>
      </c>
      <c r="F4768" s="46" t="s">
        <v>6499</v>
      </c>
      <c r="G4768" s="44" t="s">
        <v>6486</v>
      </c>
      <c r="H4768" s="24"/>
    </row>
    <row r="4769" s="12" customFormat="1" spans="1:8">
      <c r="A4769" s="44" t="s">
        <v>6486</v>
      </c>
      <c r="B4769" s="45" t="s">
        <v>1295</v>
      </c>
      <c r="C4769" s="46" t="s">
        <v>6487</v>
      </c>
      <c r="D4769" s="45">
        <v>17</v>
      </c>
      <c r="E4769" s="22" t="str">
        <f>VLOOKUP(A4769,[4]技术合作!$1:$1048576,3,FALSE)</f>
        <v>上海市</v>
      </c>
      <c r="F4769" s="46" t="s">
        <v>6500</v>
      </c>
      <c r="G4769" s="44" t="s">
        <v>6486</v>
      </c>
      <c r="H4769" s="24"/>
    </row>
    <row r="4770" s="12" customFormat="1" spans="1:8">
      <c r="A4770" s="44" t="s">
        <v>6486</v>
      </c>
      <c r="B4770" s="45" t="s">
        <v>1295</v>
      </c>
      <c r="C4770" s="46" t="s">
        <v>6487</v>
      </c>
      <c r="D4770" s="45">
        <v>17</v>
      </c>
      <c r="E4770" s="22" t="str">
        <f>VLOOKUP(A4770,[4]技术合作!$1:$1048576,3,FALSE)</f>
        <v>上海市</v>
      </c>
      <c r="F4770" s="46" t="s">
        <v>6501</v>
      </c>
      <c r="G4770" s="44" t="s">
        <v>6486</v>
      </c>
      <c r="H4770" s="24"/>
    </row>
    <row r="4771" s="12" customFormat="1" spans="1:8">
      <c r="A4771" s="44" t="s">
        <v>6486</v>
      </c>
      <c r="B4771" s="45" t="s">
        <v>1295</v>
      </c>
      <c r="C4771" s="46" t="s">
        <v>6487</v>
      </c>
      <c r="D4771" s="45">
        <v>17</v>
      </c>
      <c r="E4771" s="22" t="str">
        <f>VLOOKUP(A4771,[4]技术合作!$1:$1048576,3,FALSE)</f>
        <v>上海市</v>
      </c>
      <c r="F4771" s="46" t="s">
        <v>6502</v>
      </c>
      <c r="G4771" s="44" t="s">
        <v>6486</v>
      </c>
      <c r="H4771" s="24"/>
    </row>
    <row r="4772" s="12" customFormat="1" spans="1:8">
      <c r="A4772" s="44" t="s">
        <v>6486</v>
      </c>
      <c r="B4772" s="45" t="s">
        <v>1295</v>
      </c>
      <c r="C4772" s="46" t="s">
        <v>6487</v>
      </c>
      <c r="D4772" s="45">
        <v>17</v>
      </c>
      <c r="E4772" s="22" t="str">
        <f>VLOOKUP(A4772,[4]技术合作!$1:$1048576,3,FALSE)</f>
        <v>上海市</v>
      </c>
      <c r="F4772" s="46" t="s">
        <v>6503</v>
      </c>
      <c r="G4772" s="44" t="s">
        <v>6486</v>
      </c>
      <c r="H4772" s="24"/>
    </row>
    <row r="4773" s="12" customFormat="1" spans="1:8">
      <c r="A4773" s="44" t="s">
        <v>6486</v>
      </c>
      <c r="B4773" s="45" t="s">
        <v>1295</v>
      </c>
      <c r="C4773" s="46" t="s">
        <v>6487</v>
      </c>
      <c r="D4773" s="45">
        <v>17</v>
      </c>
      <c r="E4773" s="22" t="str">
        <f>VLOOKUP(A4773,[4]技术合作!$1:$1048576,3,FALSE)</f>
        <v>上海市</v>
      </c>
      <c r="F4773" s="46" t="s">
        <v>6504</v>
      </c>
      <c r="G4773" s="44" t="s">
        <v>6486</v>
      </c>
      <c r="H4773" s="24"/>
    </row>
    <row r="4774" s="12" customFormat="1" spans="1:8">
      <c r="A4774" s="44" t="s">
        <v>6505</v>
      </c>
      <c r="B4774" s="45" t="s">
        <v>1296</v>
      </c>
      <c r="C4774" s="46" t="s">
        <v>6506</v>
      </c>
      <c r="D4774" s="45">
        <v>3</v>
      </c>
      <c r="E4774" s="22" t="str">
        <f>VLOOKUP(A4774,[4]技术合作!$1:$1048576,3,FALSE)</f>
        <v>广东省深圳市</v>
      </c>
      <c r="F4774" s="46" t="s">
        <v>6507</v>
      </c>
      <c r="G4774" s="44" t="s">
        <v>6505</v>
      </c>
      <c r="H4774" s="24"/>
    </row>
    <row r="4775" s="12" customFormat="1" spans="1:8">
      <c r="A4775" s="44" t="s">
        <v>6505</v>
      </c>
      <c r="B4775" s="45" t="s">
        <v>1296</v>
      </c>
      <c r="C4775" s="46" t="s">
        <v>6506</v>
      </c>
      <c r="D4775" s="45">
        <v>3</v>
      </c>
      <c r="E4775" s="22" t="str">
        <f>VLOOKUP(A4775,[4]技术合作!$1:$1048576,3,FALSE)</f>
        <v>广东省深圳市</v>
      </c>
      <c r="F4775" s="46" t="s">
        <v>6508</v>
      </c>
      <c r="G4775" s="44" t="s">
        <v>6505</v>
      </c>
      <c r="H4775" s="24"/>
    </row>
    <row r="4776" s="12" customFormat="1" spans="1:8">
      <c r="A4776" s="44" t="s">
        <v>6505</v>
      </c>
      <c r="B4776" s="45" t="s">
        <v>1296</v>
      </c>
      <c r="C4776" s="46" t="s">
        <v>6506</v>
      </c>
      <c r="D4776" s="45">
        <v>3</v>
      </c>
      <c r="E4776" s="22" t="str">
        <f>VLOOKUP(A4776,[4]技术合作!$1:$1048576,3,FALSE)</f>
        <v>广东省深圳市</v>
      </c>
      <c r="F4776" s="46" t="s">
        <v>6509</v>
      </c>
      <c r="G4776" s="44" t="s">
        <v>6505</v>
      </c>
      <c r="H4776" s="24"/>
    </row>
    <row r="4777" s="12" customFormat="1" spans="1:8">
      <c r="A4777" s="44" t="s">
        <v>6510</v>
      </c>
      <c r="B4777" s="45" t="s">
        <v>6511</v>
      </c>
      <c r="C4777" s="46" t="s">
        <v>6512</v>
      </c>
      <c r="D4777" s="45">
        <v>4</v>
      </c>
      <c r="E4777" s="22" t="str">
        <f>VLOOKUP(A4777,[4]技术合作!$1:$1048576,3,FALSE)</f>
        <v>广东省深圳市</v>
      </c>
      <c r="F4777" s="46" t="s">
        <v>6513</v>
      </c>
      <c r="G4777" s="44" t="s">
        <v>6510</v>
      </c>
      <c r="H4777" s="24"/>
    </row>
    <row r="4778" s="12" customFormat="1" spans="1:8">
      <c r="A4778" s="44" t="s">
        <v>6510</v>
      </c>
      <c r="B4778" s="45" t="s">
        <v>6511</v>
      </c>
      <c r="C4778" s="46" t="s">
        <v>6512</v>
      </c>
      <c r="D4778" s="45">
        <v>4</v>
      </c>
      <c r="E4778" s="22" t="str">
        <f>VLOOKUP(A4778,[4]技术合作!$1:$1048576,3,FALSE)</f>
        <v>广东省深圳市</v>
      </c>
      <c r="F4778" s="46" t="s">
        <v>6514</v>
      </c>
      <c r="G4778" s="44" t="s">
        <v>6510</v>
      </c>
      <c r="H4778" s="24"/>
    </row>
    <row r="4779" s="12" customFormat="1" spans="1:8">
      <c r="A4779" s="44" t="s">
        <v>6510</v>
      </c>
      <c r="B4779" s="45" t="s">
        <v>6511</v>
      </c>
      <c r="C4779" s="46" t="s">
        <v>6512</v>
      </c>
      <c r="D4779" s="45">
        <v>4</v>
      </c>
      <c r="E4779" s="22" t="str">
        <f>VLOOKUP(A4779,[4]技术合作!$1:$1048576,3,FALSE)</f>
        <v>广东省深圳市</v>
      </c>
      <c r="F4779" s="46" t="s">
        <v>6515</v>
      </c>
      <c r="G4779" s="44" t="s">
        <v>6510</v>
      </c>
      <c r="H4779" s="24"/>
    </row>
    <row r="4780" s="12" customFormat="1" spans="1:8">
      <c r="A4780" s="44" t="s">
        <v>6510</v>
      </c>
      <c r="B4780" s="45" t="s">
        <v>6511</v>
      </c>
      <c r="C4780" s="46" t="s">
        <v>6512</v>
      </c>
      <c r="D4780" s="45">
        <v>4</v>
      </c>
      <c r="E4780" s="22" t="str">
        <f>VLOOKUP(A4780,[4]技术合作!$1:$1048576,3,FALSE)</f>
        <v>广东省深圳市</v>
      </c>
      <c r="F4780" s="46" t="s">
        <v>6516</v>
      </c>
      <c r="G4780" s="44" t="s">
        <v>6510</v>
      </c>
      <c r="H4780" s="24"/>
    </row>
    <row r="4781" s="12" customFormat="1" spans="1:8">
      <c r="A4781" s="44" t="s">
        <v>6517</v>
      </c>
      <c r="B4781" s="45" t="s">
        <v>1306</v>
      </c>
      <c r="C4781" s="46" t="s">
        <v>6518</v>
      </c>
      <c r="D4781" s="45">
        <v>41</v>
      </c>
      <c r="E4781" s="22" t="str">
        <f>VLOOKUP(A4781,[4]技术合作!$1:$1048576,3,FALSE)</f>
        <v>上海市</v>
      </c>
      <c r="F4781" s="46" t="s">
        <v>6519</v>
      </c>
      <c r="G4781" s="44" t="s">
        <v>6517</v>
      </c>
      <c r="H4781" s="24"/>
    </row>
    <row r="4782" s="12" customFormat="1" spans="1:8">
      <c r="A4782" s="44" t="s">
        <v>6517</v>
      </c>
      <c r="B4782" s="45" t="s">
        <v>1306</v>
      </c>
      <c r="C4782" s="46" t="s">
        <v>6518</v>
      </c>
      <c r="D4782" s="45">
        <v>41</v>
      </c>
      <c r="E4782" s="22" t="str">
        <f>VLOOKUP(A4782,[4]技术合作!$1:$1048576,3,FALSE)</f>
        <v>上海市</v>
      </c>
      <c r="F4782" s="46" t="s">
        <v>5505</v>
      </c>
      <c r="G4782" s="44" t="s">
        <v>6517</v>
      </c>
      <c r="H4782" s="24"/>
    </row>
    <row r="4783" s="12" customFormat="1" spans="1:8">
      <c r="A4783" s="44" t="s">
        <v>6517</v>
      </c>
      <c r="B4783" s="45" t="s">
        <v>1306</v>
      </c>
      <c r="C4783" s="46" t="s">
        <v>6518</v>
      </c>
      <c r="D4783" s="45">
        <v>41</v>
      </c>
      <c r="E4783" s="22" t="str">
        <f>VLOOKUP(A4783,[4]技术合作!$1:$1048576,3,FALSE)</f>
        <v>上海市</v>
      </c>
      <c r="F4783" s="46" t="s">
        <v>6520</v>
      </c>
      <c r="G4783" s="44" t="s">
        <v>6517</v>
      </c>
      <c r="H4783" s="24"/>
    </row>
    <row r="4784" s="12" customFormat="1" spans="1:8">
      <c r="A4784" s="44" t="s">
        <v>6517</v>
      </c>
      <c r="B4784" s="45" t="s">
        <v>1306</v>
      </c>
      <c r="C4784" s="46" t="s">
        <v>6518</v>
      </c>
      <c r="D4784" s="45">
        <v>41</v>
      </c>
      <c r="E4784" s="22" t="str">
        <f>VLOOKUP(A4784,[4]技术合作!$1:$1048576,3,FALSE)</f>
        <v>上海市</v>
      </c>
      <c r="F4784" s="46" t="s">
        <v>6521</v>
      </c>
      <c r="G4784" s="44" t="s">
        <v>6517</v>
      </c>
      <c r="H4784" s="24"/>
    </row>
    <row r="4785" s="12" customFormat="1" spans="1:8">
      <c r="A4785" s="44" t="s">
        <v>6517</v>
      </c>
      <c r="B4785" s="45" t="s">
        <v>1306</v>
      </c>
      <c r="C4785" s="46" t="s">
        <v>6518</v>
      </c>
      <c r="D4785" s="45">
        <v>41</v>
      </c>
      <c r="E4785" s="22" t="str">
        <f>VLOOKUP(A4785,[4]技术合作!$1:$1048576,3,FALSE)</f>
        <v>上海市</v>
      </c>
      <c r="F4785" s="46" t="s">
        <v>6522</v>
      </c>
      <c r="G4785" s="44" t="s">
        <v>6517</v>
      </c>
      <c r="H4785" s="24"/>
    </row>
    <row r="4786" s="12" customFormat="1" spans="1:8">
      <c r="A4786" s="44" t="s">
        <v>6517</v>
      </c>
      <c r="B4786" s="45" t="s">
        <v>1306</v>
      </c>
      <c r="C4786" s="46" t="s">
        <v>6518</v>
      </c>
      <c r="D4786" s="45">
        <v>41</v>
      </c>
      <c r="E4786" s="22" t="str">
        <f>VLOOKUP(A4786,[4]技术合作!$1:$1048576,3,FALSE)</f>
        <v>上海市</v>
      </c>
      <c r="F4786" s="46" t="s">
        <v>6523</v>
      </c>
      <c r="G4786" s="44" t="s">
        <v>6517</v>
      </c>
      <c r="H4786" s="24"/>
    </row>
    <row r="4787" s="12" customFormat="1" spans="1:8">
      <c r="A4787" s="44" t="s">
        <v>6517</v>
      </c>
      <c r="B4787" s="45" t="s">
        <v>1306</v>
      </c>
      <c r="C4787" s="46" t="s">
        <v>6518</v>
      </c>
      <c r="D4787" s="45">
        <v>41</v>
      </c>
      <c r="E4787" s="22" t="str">
        <f>VLOOKUP(A4787,[4]技术合作!$1:$1048576,3,FALSE)</f>
        <v>上海市</v>
      </c>
      <c r="F4787" s="46" t="s">
        <v>6524</v>
      </c>
      <c r="G4787" s="44" t="s">
        <v>6517</v>
      </c>
      <c r="H4787" s="24"/>
    </row>
    <row r="4788" s="12" customFormat="1" spans="1:8">
      <c r="A4788" s="44" t="s">
        <v>6517</v>
      </c>
      <c r="B4788" s="45" t="s">
        <v>1306</v>
      </c>
      <c r="C4788" s="46" t="s">
        <v>6518</v>
      </c>
      <c r="D4788" s="45">
        <v>41</v>
      </c>
      <c r="E4788" s="22" t="str">
        <f>VLOOKUP(A4788,[4]技术合作!$1:$1048576,3,FALSE)</f>
        <v>上海市</v>
      </c>
      <c r="F4788" s="46" t="s">
        <v>6525</v>
      </c>
      <c r="G4788" s="44" t="s">
        <v>6517</v>
      </c>
      <c r="H4788" s="24"/>
    </row>
    <row r="4789" s="12" customFormat="1" spans="1:8">
      <c r="A4789" s="44" t="s">
        <v>6517</v>
      </c>
      <c r="B4789" s="45" t="s">
        <v>1306</v>
      </c>
      <c r="C4789" s="46" t="s">
        <v>6518</v>
      </c>
      <c r="D4789" s="45">
        <v>41</v>
      </c>
      <c r="E4789" s="22" t="str">
        <f>VLOOKUP(A4789,[4]技术合作!$1:$1048576,3,FALSE)</f>
        <v>上海市</v>
      </c>
      <c r="F4789" s="46" t="s">
        <v>6526</v>
      </c>
      <c r="G4789" s="44" t="s">
        <v>6517</v>
      </c>
      <c r="H4789" s="24"/>
    </row>
    <row r="4790" s="12" customFormat="1" spans="1:8">
      <c r="A4790" s="44" t="s">
        <v>6517</v>
      </c>
      <c r="B4790" s="45" t="s">
        <v>1306</v>
      </c>
      <c r="C4790" s="46" t="s">
        <v>6518</v>
      </c>
      <c r="D4790" s="45">
        <v>41</v>
      </c>
      <c r="E4790" s="22" t="str">
        <f>VLOOKUP(A4790,[4]技术合作!$1:$1048576,3,FALSE)</f>
        <v>上海市</v>
      </c>
      <c r="F4790" s="46" t="s">
        <v>6527</v>
      </c>
      <c r="G4790" s="44" t="s">
        <v>6517</v>
      </c>
      <c r="H4790" s="24"/>
    </row>
    <row r="4791" s="12" customFormat="1" spans="1:8">
      <c r="A4791" s="44" t="s">
        <v>6517</v>
      </c>
      <c r="B4791" s="45" t="s">
        <v>1306</v>
      </c>
      <c r="C4791" s="46" t="s">
        <v>6518</v>
      </c>
      <c r="D4791" s="45">
        <v>41</v>
      </c>
      <c r="E4791" s="22" t="str">
        <f>VLOOKUP(A4791,[4]技术合作!$1:$1048576,3,FALSE)</f>
        <v>上海市</v>
      </c>
      <c r="F4791" s="46" t="s">
        <v>6528</v>
      </c>
      <c r="G4791" s="44" t="s">
        <v>6517</v>
      </c>
      <c r="H4791" s="24"/>
    </row>
    <row r="4792" s="12" customFormat="1" spans="1:8">
      <c r="A4792" s="44" t="s">
        <v>6517</v>
      </c>
      <c r="B4792" s="45" t="s">
        <v>1306</v>
      </c>
      <c r="C4792" s="46" t="s">
        <v>6518</v>
      </c>
      <c r="D4792" s="45">
        <v>41</v>
      </c>
      <c r="E4792" s="22" t="str">
        <f>VLOOKUP(A4792,[4]技术合作!$1:$1048576,3,FALSE)</f>
        <v>上海市</v>
      </c>
      <c r="F4792" s="46" t="s">
        <v>6529</v>
      </c>
      <c r="G4792" s="44" t="s">
        <v>6517</v>
      </c>
      <c r="H4792" s="24"/>
    </row>
    <row r="4793" s="12" customFormat="1" spans="1:8">
      <c r="A4793" s="44" t="s">
        <v>6517</v>
      </c>
      <c r="B4793" s="45" t="s">
        <v>1306</v>
      </c>
      <c r="C4793" s="46" t="s">
        <v>6518</v>
      </c>
      <c r="D4793" s="45">
        <v>41</v>
      </c>
      <c r="E4793" s="22" t="str">
        <f>VLOOKUP(A4793,[4]技术合作!$1:$1048576,3,FALSE)</f>
        <v>上海市</v>
      </c>
      <c r="F4793" s="46" t="s">
        <v>6530</v>
      </c>
      <c r="G4793" s="44" t="s">
        <v>6517</v>
      </c>
      <c r="H4793" s="24"/>
    </row>
    <row r="4794" s="12" customFormat="1" spans="1:8">
      <c r="A4794" s="44" t="s">
        <v>6517</v>
      </c>
      <c r="B4794" s="45" t="s">
        <v>1306</v>
      </c>
      <c r="C4794" s="46" t="s">
        <v>6518</v>
      </c>
      <c r="D4794" s="45">
        <v>41</v>
      </c>
      <c r="E4794" s="22" t="str">
        <f>VLOOKUP(A4794,[4]技术合作!$1:$1048576,3,FALSE)</f>
        <v>上海市</v>
      </c>
      <c r="F4794" s="46" t="s">
        <v>6531</v>
      </c>
      <c r="G4794" s="44" t="s">
        <v>6517</v>
      </c>
      <c r="H4794" s="24"/>
    </row>
    <row r="4795" s="12" customFormat="1" spans="1:8">
      <c r="A4795" s="44" t="s">
        <v>6517</v>
      </c>
      <c r="B4795" s="45" t="s">
        <v>1306</v>
      </c>
      <c r="C4795" s="46" t="s">
        <v>6518</v>
      </c>
      <c r="D4795" s="45">
        <v>41</v>
      </c>
      <c r="E4795" s="22" t="str">
        <f>VLOOKUP(A4795,[4]技术合作!$1:$1048576,3,FALSE)</f>
        <v>上海市</v>
      </c>
      <c r="F4795" s="46" t="s">
        <v>6532</v>
      </c>
      <c r="G4795" s="44" t="s">
        <v>6517</v>
      </c>
      <c r="H4795" s="24"/>
    </row>
    <row r="4796" s="12" customFormat="1" spans="1:8">
      <c r="A4796" s="44" t="s">
        <v>6517</v>
      </c>
      <c r="B4796" s="45" t="s">
        <v>1306</v>
      </c>
      <c r="C4796" s="46" t="s">
        <v>6518</v>
      </c>
      <c r="D4796" s="45">
        <v>41</v>
      </c>
      <c r="E4796" s="22" t="str">
        <f>VLOOKUP(A4796,[4]技术合作!$1:$1048576,3,FALSE)</f>
        <v>上海市</v>
      </c>
      <c r="F4796" s="46" t="s">
        <v>6533</v>
      </c>
      <c r="G4796" s="44" t="s">
        <v>6517</v>
      </c>
      <c r="H4796" s="24"/>
    </row>
    <row r="4797" s="12" customFormat="1" spans="1:8">
      <c r="A4797" s="44" t="s">
        <v>6517</v>
      </c>
      <c r="B4797" s="45" t="s">
        <v>1306</v>
      </c>
      <c r="C4797" s="46" t="s">
        <v>6518</v>
      </c>
      <c r="D4797" s="45">
        <v>41</v>
      </c>
      <c r="E4797" s="22" t="str">
        <f>VLOOKUP(A4797,[4]技术合作!$1:$1048576,3,FALSE)</f>
        <v>上海市</v>
      </c>
      <c r="F4797" s="46" t="s">
        <v>6534</v>
      </c>
      <c r="G4797" s="44" t="s">
        <v>6517</v>
      </c>
      <c r="H4797" s="24"/>
    </row>
    <row r="4798" s="12" customFormat="1" spans="1:8">
      <c r="A4798" s="44" t="s">
        <v>6517</v>
      </c>
      <c r="B4798" s="45" t="s">
        <v>1306</v>
      </c>
      <c r="C4798" s="46" t="s">
        <v>6518</v>
      </c>
      <c r="D4798" s="45">
        <v>41</v>
      </c>
      <c r="E4798" s="22" t="str">
        <f>VLOOKUP(A4798,[4]技术合作!$1:$1048576,3,FALSE)</f>
        <v>上海市</v>
      </c>
      <c r="F4798" s="46" t="s">
        <v>6535</v>
      </c>
      <c r="G4798" s="44" t="s">
        <v>6517</v>
      </c>
      <c r="H4798" s="24"/>
    </row>
    <row r="4799" s="12" customFormat="1" spans="1:8">
      <c r="A4799" s="44" t="s">
        <v>6517</v>
      </c>
      <c r="B4799" s="45" t="s">
        <v>1306</v>
      </c>
      <c r="C4799" s="46" t="s">
        <v>6518</v>
      </c>
      <c r="D4799" s="45">
        <v>41</v>
      </c>
      <c r="E4799" s="22" t="str">
        <f>VLOOKUP(A4799,[4]技术合作!$1:$1048576,3,FALSE)</f>
        <v>上海市</v>
      </c>
      <c r="F4799" s="46" t="s">
        <v>6536</v>
      </c>
      <c r="G4799" s="44" t="s">
        <v>6517</v>
      </c>
      <c r="H4799" s="24"/>
    </row>
    <row r="4800" s="12" customFormat="1" spans="1:8">
      <c r="A4800" s="44" t="s">
        <v>6517</v>
      </c>
      <c r="B4800" s="45" t="s">
        <v>1306</v>
      </c>
      <c r="C4800" s="46" t="s">
        <v>6518</v>
      </c>
      <c r="D4800" s="45">
        <v>41</v>
      </c>
      <c r="E4800" s="22" t="str">
        <f>VLOOKUP(A4800,[4]技术合作!$1:$1048576,3,FALSE)</f>
        <v>上海市</v>
      </c>
      <c r="F4800" s="46" t="s">
        <v>6537</v>
      </c>
      <c r="G4800" s="44" t="s">
        <v>6517</v>
      </c>
      <c r="H4800" s="24"/>
    </row>
    <row r="4801" s="12" customFormat="1" spans="1:8">
      <c r="A4801" s="44" t="s">
        <v>6517</v>
      </c>
      <c r="B4801" s="45" t="s">
        <v>1306</v>
      </c>
      <c r="C4801" s="46" t="s">
        <v>6518</v>
      </c>
      <c r="D4801" s="45">
        <v>41</v>
      </c>
      <c r="E4801" s="22" t="str">
        <f>VLOOKUP(A4801,[4]技术合作!$1:$1048576,3,FALSE)</f>
        <v>上海市</v>
      </c>
      <c r="F4801" s="46" t="s">
        <v>6538</v>
      </c>
      <c r="G4801" s="44" t="s">
        <v>6517</v>
      </c>
      <c r="H4801" s="24"/>
    </row>
    <row r="4802" s="12" customFormat="1" spans="1:8">
      <c r="A4802" s="44" t="s">
        <v>6517</v>
      </c>
      <c r="B4802" s="45" t="s">
        <v>1306</v>
      </c>
      <c r="C4802" s="46" t="s">
        <v>6518</v>
      </c>
      <c r="D4802" s="45">
        <v>41</v>
      </c>
      <c r="E4802" s="22" t="str">
        <f>VLOOKUP(A4802,[4]技术合作!$1:$1048576,3,FALSE)</f>
        <v>上海市</v>
      </c>
      <c r="F4802" s="46" t="s">
        <v>6539</v>
      </c>
      <c r="G4802" s="44" t="s">
        <v>6517</v>
      </c>
      <c r="H4802" s="24"/>
    </row>
    <row r="4803" s="12" customFormat="1" spans="1:8">
      <c r="A4803" s="44" t="s">
        <v>6517</v>
      </c>
      <c r="B4803" s="45" t="s">
        <v>1306</v>
      </c>
      <c r="C4803" s="46" t="s">
        <v>6518</v>
      </c>
      <c r="D4803" s="45">
        <v>41</v>
      </c>
      <c r="E4803" s="22" t="str">
        <f>VLOOKUP(A4803,[4]技术合作!$1:$1048576,3,FALSE)</f>
        <v>上海市</v>
      </c>
      <c r="F4803" s="46" t="s">
        <v>6540</v>
      </c>
      <c r="G4803" s="44" t="s">
        <v>6517</v>
      </c>
      <c r="H4803" s="24"/>
    </row>
    <row r="4804" s="12" customFormat="1" spans="1:8">
      <c r="A4804" s="44" t="s">
        <v>6517</v>
      </c>
      <c r="B4804" s="45" t="s">
        <v>1306</v>
      </c>
      <c r="C4804" s="46" t="s">
        <v>6518</v>
      </c>
      <c r="D4804" s="45">
        <v>41</v>
      </c>
      <c r="E4804" s="22" t="str">
        <f>VLOOKUP(A4804,[4]技术合作!$1:$1048576,3,FALSE)</f>
        <v>上海市</v>
      </c>
      <c r="F4804" s="46" t="s">
        <v>6541</v>
      </c>
      <c r="G4804" s="44" t="s">
        <v>6517</v>
      </c>
      <c r="H4804" s="24"/>
    </row>
    <row r="4805" s="12" customFormat="1" spans="1:8">
      <c r="A4805" s="44" t="s">
        <v>6517</v>
      </c>
      <c r="B4805" s="45" t="s">
        <v>1306</v>
      </c>
      <c r="C4805" s="46" t="s">
        <v>6518</v>
      </c>
      <c r="D4805" s="45">
        <v>41</v>
      </c>
      <c r="E4805" s="22" t="str">
        <f>VLOOKUP(A4805,[4]技术合作!$1:$1048576,3,FALSE)</f>
        <v>上海市</v>
      </c>
      <c r="F4805" s="46" t="s">
        <v>6542</v>
      </c>
      <c r="G4805" s="44" t="s">
        <v>6517</v>
      </c>
      <c r="H4805" s="24"/>
    </row>
    <row r="4806" s="12" customFormat="1" spans="1:8">
      <c r="A4806" s="44" t="s">
        <v>6517</v>
      </c>
      <c r="B4806" s="45" t="s">
        <v>1306</v>
      </c>
      <c r="C4806" s="46" t="s">
        <v>6518</v>
      </c>
      <c r="D4806" s="45">
        <v>41</v>
      </c>
      <c r="E4806" s="22" t="str">
        <f>VLOOKUP(A4806,[4]技术合作!$1:$1048576,3,FALSE)</f>
        <v>上海市</v>
      </c>
      <c r="F4806" s="46" t="s">
        <v>6543</v>
      </c>
      <c r="G4806" s="44" t="s">
        <v>6517</v>
      </c>
      <c r="H4806" s="24"/>
    </row>
    <row r="4807" s="12" customFormat="1" spans="1:8">
      <c r="A4807" s="44" t="s">
        <v>6517</v>
      </c>
      <c r="B4807" s="45" t="s">
        <v>1306</v>
      </c>
      <c r="C4807" s="46" t="s">
        <v>6518</v>
      </c>
      <c r="D4807" s="45">
        <v>41</v>
      </c>
      <c r="E4807" s="22" t="str">
        <f>VLOOKUP(A4807,[4]技术合作!$1:$1048576,3,FALSE)</f>
        <v>上海市</v>
      </c>
      <c r="F4807" s="46" t="s">
        <v>6544</v>
      </c>
      <c r="G4807" s="44" t="s">
        <v>6517</v>
      </c>
      <c r="H4807" s="24"/>
    </row>
    <row r="4808" s="12" customFormat="1" spans="1:8">
      <c r="A4808" s="44" t="s">
        <v>6517</v>
      </c>
      <c r="B4808" s="45" t="s">
        <v>1306</v>
      </c>
      <c r="C4808" s="46" t="s">
        <v>6518</v>
      </c>
      <c r="D4808" s="45">
        <v>41</v>
      </c>
      <c r="E4808" s="22" t="str">
        <f>VLOOKUP(A4808,[4]技术合作!$1:$1048576,3,FALSE)</f>
        <v>上海市</v>
      </c>
      <c r="F4808" s="46" t="s">
        <v>6545</v>
      </c>
      <c r="G4808" s="44" t="s">
        <v>6517</v>
      </c>
      <c r="H4808" s="24"/>
    </row>
    <row r="4809" s="12" customFormat="1" spans="1:8">
      <c r="A4809" s="44" t="s">
        <v>6517</v>
      </c>
      <c r="B4809" s="45" t="s">
        <v>1306</v>
      </c>
      <c r="C4809" s="46" t="s">
        <v>6518</v>
      </c>
      <c r="D4809" s="45">
        <v>41</v>
      </c>
      <c r="E4809" s="22" t="str">
        <f>VLOOKUP(A4809,[4]技术合作!$1:$1048576,3,FALSE)</f>
        <v>上海市</v>
      </c>
      <c r="F4809" s="46" t="s">
        <v>6546</v>
      </c>
      <c r="G4809" s="44" t="s">
        <v>6517</v>
      </c>
      <c r="H4809" s="24"/>
    </row>
    <row r="4810" s="12" customFormat="1" spans="1:8">
      <c r="A4810" s="44" t="s">
        <v>6517</v>
      </c>
      <c r="B4810" s="45" t="s">
        <v>1306</v>
      </c>
      <c r="C4810" s="46" t="s">
        <v>6518</v>
      </c>
      <c r="D4810" s="45">
        <v>41</v>
      </c>
      <c r="E4810" s="22" t="str">
        <f>VLOOKUP(A4810,[4]技术合作!$1:$1048576,3,FALSE)</f>
        <v>上海市</v>
      </c>
      <c r="F4810" s="46" t="s">
        <v>6547</v>
      </c>
      <c r="G4810" s="44" t="s">
        <v>6517</v>
      </c>
      <c r="H4810" s="24"/>
    </row>
    <row r="4811" s="12" customFormat="1" spans="1:8">
      <c r="A4811" s="44" t="s">
        <v>6517</v>
      </c>
      <c r="B4811" s="45" t="s">
        <v>1306</v>
      </c>
      <c r="C4811" s="46" t="s">
        <v>6518</v>
      </c>
      <c r="D4811" s="45">
        <v>41</v>
      </c>
      <c r="E4811" s="22" t="str">
        <f>VLOOKUP(A4811,[4]技术合作!$1:$1048576,3,FALSE)</f>
        <v>上海市</v>
      </c>
      <c r="F4811" s="46" t="s">
        <v>6548</v>
      </c>
      <c r="G4811" s="44" t="s">
        <v>6517</v>
      </c>
      <c r="H4811" s="24"/>
    </row>
    <row r="4812" s="12" customFormat="1" spans="1:8">
      <c r="A4812" s="44" t="s">
        <v>6517</v>
      </c>
      <c r="B4812" s="45" t="s">
        <v>1306</v>
      </c>
      <c r="C4812" s="46" t="s">
        <v>6518</v>
      </c>
      <c r="D4812" s="45">
        <v>41</v>
      </c>
      <c r="E4812" s="22" t="str">
        <f>VLOOKUP(A4812,[4]技术合作!$1:$1048576,3,FALSE)</f>
        <v>上海市</v>
      </c>
      <c r="F4812" s="46" t="s">
        <v>6549</v>
      </c>
      <c r="G4812" s="44" t="s">
        <v>6517</v>
      </c>
      <c r="H4812" s="24"/>
    </row>
    <row r="4813" s="12" customFormat="1" spans="1:8">
      <c r="A4813" s="44" t="s">
        <v>6517</v>
      </c>
      <c r="B4813" s="45" t="s">
        <v>1306</v>
      </c>
      <c r="C4813" s="46" t="s">
        <v>6518</v>
      </c>
      <c r="D4813" s="45">
        <v>41</v>
      </c>
      <c r="E4813" s="22" t="str">
        <f>VLOOKUP(A4813,[4]技术合作!$1:$1048576,3,FALSE)</f>
        <v>上海市</v>
      </c>
      <c r="F4813" s="46" t="s">
        <v>6550</v>
      </c>
      <c r="G4813" s="44" t="s">
        <v>6517</v>
      </c>
      <c r="H4813" s="24"/>
    </row>
    <row r="4814" s="12" customFormat="1" spans="1:8">
      <c r="A4814" s="44" t="s">
        <v>6517</v>
      </c>
      <c r="B4814" s="45" t="s">
        <v>1306</v>
      </c>
      <c r="C4814" s="46" t="s">
        <v>6518</v>
      </c>
      <c r="D4814" s="45">
        <v>41</v>
      </c>
      <c r="E4814" s="22" t="str">
        <f>VLOOKUP(A4814,[4]技术合作!$1:$1048576,3,FALSE)</f>
        <v>上海市</v>
      </c>
      <c r="F4814" s="46" t="s">
        <v>6551</v>
      </c>
      <c r="G4814" s="44" t="s">
        <v>6517</v>
      </c>
      <c r="H4814" s="24"/>
    </row>
    <row r="4815" s="12" customFormat="1" spans="1:8">
      <c r="A4815" s="44" t="s">
        <v>6517</v>
      </c>
      <c r="B4815" s="45" t="s">
        <v>1306</v>
      </c>
      <c r="C4815" s="46" t="s">
        <v>6518</v>
      </c>
      <c r="D4815" s="45">
        <v>41</v>
      </c>
      <c r="E4815" s="22" t="str">
        <f>VLOOKUP(A4815,[4]技术合作!$1:$1048576,3,FALSE)</f>
        <v>上海市</v>
      </c>
      <c r="F4815" s="46" t="s">
        <v>6552</v>
      </c>
      <c r="G4815" s="44" t="s">
        <v>6517</v>
      </c>
      <c r="H4815" s="24"/>
    </row>
    <row r="4816" s="12" customFormat="1" spans="1:8">
      <c r="A4816" s="44" t="s">
        <v>6517</v>
      </c>
      <c r="B4816" s="45" t="s">
        <v>1306</v>
      </c>
      <c r="C4816" s="46" t="s">
        <v>6518</v>
      </c>
      <c r="D4816" s="45">
        <v>41</v>
      </c>
      <c r="E4816" s="22" t="str">
        <f>VLOOKUP(A4816,[4]技术合作!$1:$1048576,3,FALSE)</f>
        <v>上海市</v>
      </c>
      <c r="F4816" s="46" t="s">
        <v>6553</v>
      </c>
      <c r="G4816" s="44" t="s">
        <v>6517</v>
      </c>
      <c r="H4816" s="24"/>
    </row>
    <row r="4817" s="12" customFormat="1" spans="1:8">
      <c r="A4817" s="44" t="s">
        <v>6517</v>
      </c>
      <c r="B4817" s="45" t="s">
        <v>1306</v>
      </c>
      <c r="C4817" s="46" t="s">
        <v>6518</v>
      </c>
      <c r="D4817" s="45">
        <v>41</v>
      </c>
      <c r="E4817" s="22" t="str">
        <f>VLOOKUP(A4817,[4]技术合作!$1:$1048576,3,FALSE)</f>
        <v>上海市</v>
      </c>
      <c r="F4817" s="46" t="s">
        <v>6554</v>
      </c>
      <c r="G4817" s="44" t="s">
        <v>6517</v>
      </c>
      <c r="H4817" s="24"/>
    </row>
    <row r="4818" s="12" customFormat="1" spans="1:8">
      <c r="A4818" s="44" t="s">
        <v>6517</v>
      </c>
      <c r="B4818" s="45" t="s">
        <v>1306</v>
      </c>
      <c r="C4818" s="46" t="s">
        <v>6518</v>
      </c>
      <c r="D4818" s="45">
        <v>41</v>
      </c>
      <c r="E4818" s="22" t="str">
        <f>VLOOKUP(A4818,[4]技术合作!$1:$1048576,3,FALSE)</f>
        <v>上海市</v>
      </c>
      <c r="F4818" s="46" t="s">
        <v>6555</v>
      </c>
      <c r="G4818" s="44" t="s">
        <v>6517</v>
      </c>
      <c r="H4818" s="24"/>
    </row>
    <row r="4819" s="12" customFormat="1" spans="1:8">
      <c r="A4819" s="44" t="s">
        <v>6517</v>
      </c>
      <c r="B4819" s="45" t="s">
        <v>1306</v>
      </c>
      <c r="C4819" s="46" t="s">
        <v>6518</v>
      </c>
      <c r="D4819" s="45">
        <v>41</v>
      </c>
      <c r="E4819" s="22" t="str">
        <f>VLOOKUP(A4819,[4]技术合作!$1:$1048576,3,FALSE)</f>
        <v>上海市</v>
      </c>
      <c r="F4819" s="46" t="s">
        <v>6556</v>
      </c>
      <c r="G4819" s="44" t="s">
        <v>6517</v>
      </c>
      <c r="H4819" s="24"/>
    </row>
    <row r="4820" s="12" customFormat="1" spans="1:8">
      <c r="A4820" s="44" t="s">
        <v>6517</v>
      </c>
      <c r="B4820" s="45" t="s">
        <v>1306</v>
      </c>
      <c r="C4820" s="46" t="s">
        <v>6518</v>
      </c>
      <c r="D4820" s="45">
        <v>41</v>
      </c>
      <c r="E4820" s="22" t="str">
        <f>VLOOKUP(A4820,[4]技术合作!$1:$1048576,3,FALSE)</f>
        <v>上海市</v>
      </c>
      <c r="F4820" s="46" t="s">
        <v>6557</v>
      </c>
      <c r="G4820" s="44" t="s">
        <v>6517</v>
      </c>
      <c r="H4820" s="24"/>
    </row>
    <row r="4821" s="12" customFormat="1" spans="1:8">
      <c r="A4821" s="44" t="s">
        <v>6517</v>
      </c>
      <c r="B4821" s="45" t="s">
        <v>1306</v>
      </c>
      <c r="C4821" s="46" t="s">
        <v>6518</v>
      </c>
      <c r="D4821" s="45">
        <v>41</v>
      </c>
      <c r="E4821" s="22" t="str">
        <f>VLOOKUP(A4821,[4]技术合作!$1:$1048576,3,FALSE)</f>
        <v>上海市</v>
      </c>
      <c r="F4821" s="46" t="s">
        <v>6558</v>
      </c>
      <c r="G4821" s="44" t="s">
        <v>6517</v>
      </c>
      <c r="H4821" s="24"/>
    </row>
    <row r="4822" s="1" customFormat="1" spans="1:8">
      <c r="A4822" s="13"/>
      <c r="B4822" s="14"/>
      <c r="C4822" s="15"/>
      <c r="D4822" s="14"/>
      <c r="E4822" s="14"/>
      <c r="F4822" s="13"/>
      <c r="G4822" s="13"/>
      <c r="H4822" s="16"/>
    </row>
    <row r="4823" s="1" customFormat="1" spans="1:8">
      <c r="A4823" s="13"/>
      <c r="B4823" s="14"/>
      <c r="C4823" s="15"/>
      <c r="D4823" s="14"/>
      <c r="E4823" s="14"/>
      <c r="F4823" s="13"/>
      <c r="G4823" s="13"/>
      <c r="H4823" s="16"/>
    </row>
    <row r="4824" s="1" customFormat="1" spans="1:8">
      <c r="A4824" s="13"/>
      <c r="B4824" s="14"/>
      <c r="C4824" s="15"/>
      <c r="D4824" s="14"/>
      <c r="E4824" s="14"/>
      <c r="F4824" s="13"/>
      <c r="G4824" s="13"/>
      <c r="H4824" s="16"/>
    </row>
    <row r="4825" s="1" customFormat="1" spans="1:8">
      <c r="A4825" s="13"/>
      <c r="B4825" s="14"/>
      <c r="C4825" s="15"/>
      <c r="D4825" s="14"/>
      <c r="E4825" s="14"/>
      <c r="F4825" s="13"/>
      <c r="G4825" s="13"/>
      <c r="H4825" s="16"/>
    </row>
    <row r="4826" s="1" customFormat="1" spans="1:8">
      <c r="A4826" s="13"/>
      <c r="B4826" s="14"/>
      <c r="C4826" s="15"/>
      <c r="D4826" s="14"/>
      <c r="E4826" s="14"/>
      <c r="F4826" s="13"/>
      <c r="G4826" s="13"/>
      <c r="H4826" s="16"/>
    </row>
    <row r="4827" s="1" customFormat="1" spans="1:8">
      <c r="A4827" s="13"/>
      <c r="B4827" s="14"/>
      <c r="C4827" s="15"/>
      <c r="D4827" s="14"/>
      <c r="E4827" s="14"/>
      <c r="F4827" s="13"/>
      <c r="G4827" s="13"/>
      <c r="H4827" s="16"/>
    </row>
    <row r="4828" s="1" customFormat="1" spans="1:8">
      <c r="A4828" s="13"/>
      <c r="B4828" s="14"/>
      <c r="C4828" s="15"/>
      <c r="D4828" s="14"/>
      <c r="E4828" s="14"/>
      <c r="F4828" s="13"/>
      <c r="G4828" s="13"/>
      <c r="H4828" s="16"/>
    </row>
    <row r="4829" s="1" customFormat="1" spans="1:8">
      <c r="A4829" s="13"/>
      <c r="B4829" s="14"/>
      <c r="C4829" s="15"/>
      <c r="D4829" s="14"/>
      <c r="E4829" s="14"/>
      <c r="F4829" s="13"/>
      <c r="G4829" s="13"/>
      <c r="H4829" s="16"/>
    </row>
    <row r="4830" s="1" customFormat="1" spans="1:8">
      <c r="A4830" s="13"/>
      <c r="B4830" s="14"/>
      <c r="C4830" s="15"/>
      <c r="D4830" s="14"/>
      <c r="E4830" s="14"/>
      <c r="F4830" s="13"/>
      <c r="G4830" s="13"/>
      <c r="H4830" s="16"/>
    </row>
    <row r="4831" s="1" customFormat="1" spans="1:8">
      <c r="A4831" s="13"/>
      <c r="B4831" s="14"/>
      <c r="C4831" s="15"/>
      <c r="D4831" s="14"/>
      <c r="E4831" s="14"/>
      <c r="F4831" s="13"/>
      <c r="G4831" s="13"/>
      <c r="H4831" s="16"/>
    </row>
    <row r="4832" s="1" customFormat="1" spans="1:8">
      <c r="A4832" s="13"/>
      <c r="B4832" s="14"/>
      <c r="C4832" s="15"/>
      <c r="D4832" s="14"/>
      <c r="E4832" s="14"/>
      <c r="F4832" s="13"/>
      <c r="G4832" s="13"/>
      <c r="H4832" s="16"/>
    </row>
    <row r="4833" s="1" customFormat="1" spans="1:8">
      <c r="A4833" s="13"/>
      <c r="B4833" s="14"/>
      <c r="C4833" s="15"/>
      <c r="D4833" s="14"/>
      <c r="E4833" s="14"/>
      <c r="F4833" s="13"/>
      <c r="G4833" s="13"/>
      <c r="H4833" s="16"/>
    </row>
    <row r="4834" s="1" customFormat="1" spans="1:8">
      <c r="A4834" s="13"/>
      <c r="B4834" s="14"/>
      <c r="C4834" s="15"/>
      <c r="D4834" s="14"/>
      <c r="E4834" s="14"/>
      <c r="F4834" s="13"/>
      <c r="G4834" s="13"/>
      <c r="H4834" s="16"/>
    </row>
    <row r="4835" s="1" customFormat="1" spans="1:8">
      <c r="A4835" s="13"/>
      <c r="B4835" s="14"/>
      <c r="C4835" s="15"/>
      <c r="D4835" s="14"/>
      <c r="E4835" s="14"/>
      <c r="F4835" s="13"/>
      <c r="G4835" s="13"/>
      <c r="H4835" s="16"/>
    </row>
    <row r="4836" s="1" customFormat="1" spans="1:8">
      <c r="A4836" s="13"/>
      <c r="B4836" s="14"/>
      <c r="C4836" s="15"/>
      <c r="D4836" s="14"/>
      <c r="E4836" s="14"/>
      <c r="F4836" s="13"/>
      <c r="G4836" s="13"/>
      <c r="H4836" s="16"/>
    </row>
    <row r="4837" s="1" customFormat="1" spans="1:8">
      <c r="A4837" s="13"/>
      <c r="B4837" s="14"/>
      <c r="C4837" s="15"/>
      <c r="D4837" s="14"/>
      <c r="E4837" s="14"/>
      <c r="F4837" s="13"/>
      <c r="G4837" s="13"/>
      <c r="H4837" s="16"/>
    </row>
    <row r="4838" s="1" customFormat="1" spans="1:8">
      <c r="A4838" s="13"/>
      <c r="B4838" s="14"/>
      <c r="C4838" s="15"/>
      <c r="D4838" s="14"/>
      <c r="E4838" s="14"/>
      <c r="F4838" s="13"/>
      <c r="G4838" s="13"/>
      <c r="H4838" s="16"/>
    </row>
    <row r="4839" spans="1:7">
      <c r="A4839" s="47"/>
      <c r="B4839" s="48"/>
      <c r="G4839" s="47"/>
    </row>
    <row r="4840" s="1" customFormat="1" spans="1:8">
      <c r="A4840" s="13"/>
      <c r="B4840" s="14"/>
      <c r="C4840" s="15"/>
      <c r="D4840" s="14"/>
      <c r="E4840" s="14"/>
      <c r="F4840" s="13"/>
      <c r="G4840" s="13"/>
      <c r="H4840" s="16"/>
    </row>
    <row r="4841" s="1" customFormat="1" spans="1:8">
      <c r="A4841" s="13"/>
      <c r="B4841" s="14"/>
      <c r="C4841" s="15"/>
      <c r="D4841" s="14"/>
      <c r="E4841" s="14"/>
      <c r="F4841" s="13"/>
      <c r="G4841" s="13"/>
      <c r="H4841" s="16"/>
    </row>
    <row r="4842" s="1" customFormat="1" spans="1:8">
      <c r="A4842" s="13"/>
      <c r="B4842" s="14"/>
      <c r="C4842" s="15"/>
      <c r="D4842" s="14"/>
      <c r="E4842" s="14"/>
      <c r="F4842" s="13"/>
      <c r="G4842" s="13"/>
      <c r="H4842" s="16"/>
    </row>
    <row r="4843" s="1" customFormat="1" spans="1:8">
      <c r="A4843" s="13"/>
      <c r="B4843" s="14"/>
      <c r="C4843" s="15"/>
      <c r="D4843" s="14"/>
      <c r="E4843" s="14"/>
      <c r="F4843" s="13"/>
      <c r="G4843" s="13"/>
      <c r="H4843" s="16"/>
    </row>
    <row r="4844" s="1" customFormat="1" spans="1:8">
      <c r="A4844" s="13"/>
      <c r="B4844" s="14"/>
      <c r="C4844" s="15"/>
      <c r="D4844" s="14"/>
      <c r="E4844" s="14"/>
      <c r="F4844" s="13"/>
      <c r="G4844" s="13"/>
      <c r="H4844" s="16"/>
    </row>
    <row r="4845" s="1" customFormat="1" spans="1:8">
      <c r="A4845" s="13"/>
      <c r="B4845" s="14"/>
      <c r="C4845" s="15"/>
      <c r="D4845" s="14"/>
      <c r="E4845" s="14"/>
      <c r="F4845" s="13"/>
      <c r="G4845" s="13"/>
      <c r="H4845" s="16"/>
    </row>
    <row r="4846" s="1" customFormat="1" spans="1:8">
      <c r="A4846" s="13"/>
      <c r="B4846" s="14"/>
      <c r="C4846" s="15"/>
      <c r="D4846" s="14"/>
      <c r="E4846" s="14"/>
      <c r="F4846" s="13"/>
      <c r="G4846" s="13"/>
      <c r="H4846" s="16"/>
    </row>
    <row r="4847" s="1" customFormat="1" spans="1:8">
      <c r="A4847" s="13"/>
      <c r="B4847" s="14"/>
      <c r="C4847" s="15"/>
      <c r="D4847" s="14"/>
      <c r="E4847" s="14"/>
      <c r="F4847" s="13"/>
      <c r="G4847" s="13"/>
      <c r="H4847" s="16"/>
    </row>
    <row r="4848" s="1" customFormat="1" spans="1:8">
      <c r="A4848" s="13"/>
      <c r="B4848" s="14"/>
      <c r="C4848" s="15"/>
      <c r="D4848" s="14"/>
      <c r="E4848" s="14"/>
      <c r="F4848" s="13"/>
      <c r="G4848" s="13"/>
      <c r="H4848" s="16"/>
    </row>
    <row r="4849" s="1" customFormat="1" spans="1:8">
      <c r="A4849" s="13"/>
      <c r="B4849" s="14"/>
      <c r="C4849" s="15"/>
      <c r="D4849" s="14"/>
      <c r="E4849" s="14"/>
      <c r="F4849" s="13"/>
      <c r="G4849" s="13"/>
      <c r="H4849" s="16"/>
    </row>
    <row r="4850" s="1" customFormat="1" spans="1:8">
      <c r="A4850" s="13"/>
      <c r="B4850" s="14"/>
      <c r="C4850" s="15"/>
      <c r="D4850" s="14"/>
      <c r="E4850" s="14"/>
      <c r="F4850" s="13"/>
      <c r="G4850" s="13"/>
      <c r="H4850" s="16"/>
    </row>
    <row r="4851" s="1" customFormat="1" spans="1:8">
      <c r="A4851" s="13"/>
      <c r="B4851" s="14"/>
      <c r="C4851" s="15"/>
      <c r="D4851" s="14"/>
      <c r="E4851" s="14"/>
      <c r="F4851" s="13"/>
      <c r="G4851" s="13"/>
      <c r="H4851" s="16"/>
    </row>
    <row r="4852" s="1" customFormat="1" spans="1:8">
      <c r="A4852" s="13"/>
      <c r="B4852" s="14"/>
      <c r="C4852" s="15"/>
      <c r="D4852" s="14"/>
      <c r="E4852" s="14"/>
      <c r="F4852" s="13"/>
      <c r="G4852" s="13"/>
      <c r="H4852" s="16"/>
    </row>
    <row r="4853" s="1" customFormat="1" spans="1:8">
      <c r="A4853" s="13"/>
      <c r="B4853" s="14"/>
      <c r="C4853" s="15"/>
      <c r="D4853" s="14"/>
      <c r="E4853" s="14"/>
      <c r="F4853" s="13"/>
      <c r="G4853" s="13"/>
      <c r="H4853" s="16"/>
    </row>
    <row r="4854" s="1" customFormat="1" spans="1:8">
      <c r="A4854" s="13"/>
      <c r="B4854" s="14"/>
      <c r="C4854" s="15"/>
      <c r="D4854" s="14"/>
      <c r="E4854" s="14"/>
      <c r="F4854" s="13"/>
      <c r="G4854" s="13"/>
      <c r="H4854" s="16"/>
    </row>
    <row r="4855" s="1" customFormat="1" spans="1:8">
      <c r="A4855" s="13"/>
      <c r="B4855" s="14"/>
      <c r="C4855" s="15"/>
      <c r="D4855" s="14"/>
      <c r="E4855" s="14"/>
      <c r="F4855" s="13"/>
      <c r="G4855" s="13"/>
      <c r="H4855" s="16"/>
    </row>
    <row r="4856" s="1" customFormat="1" spans="1:8">
      <c r="A4856" s="13"/>
      <c r="B4856" s="14"/>
      <c r="C4856" s="15"/>
      <c r="D4856" s="14"/>
      <c r="E4856" s="14"/>
      <c r="F4856" s="13"/>
      <c r="G4856" s="13"/>
      <c r="H4856" s="16"/>
    </row>
    <row r="4857" s="1" customFormat="1" spans="1:8">
      <c r="A4857" s="13"/>
      <c r="B4857" s="14"/>
      <c r="C4857" s="15"/>
      <c r="D4857" s="14"/>
      <c r="E4857" s="14"/>
      <c r="F4857" s="13"/>
      <c r="G4857" s="13"/>
      <c r="H4857" s="16"/>
    </row>
    <row r="4858" s="1" customFormat="1" spans="1:8">
      <c r="A4858" s="13"/>
      <c r="B4858" s="14"/>
      <c r="C4858" s="15"/>
      <c r="D4858" s="14"/>
      <c r="E4858" s="14"/>
      <c r="F4858" s="13"/>
      <c r="G4858" s="13"/>
      <c r="H4858" s="16"/>
    </row>
    <row r="4859" s="1" customFormat="1" spans="1:8">
      <c r="A4859" s="13"/>
      <c r="B4859" s="14"/>
      <c r="C4859" s="15"/>
      <c r="D4859" s="14"/>
      <c r="E4859" s="14"/>
      <c r="F4859" s="13"/>
      <c r="G4859" s="13"/>
      <c r="H4859" s="16"/>
    </row>
    <row r="4860" s="1" customFormat="1" spans="1:8">
      <c r="A4860" s="13"/>
      <c r="B4860" s="14"/>
      <c r="C4860" s="15"/>
      <c r="D4860" s="14"/>
      <c r="E4860" s="14"/>
      <c r="F4860" s="13"/>
      <c r="G4860" s="13"/>
      <c r="H4860" s="16"/>
    </row>
    <row r="4861" s="1" customFormat="1" spans="1:8">
      <c r="A4861" s="13"/>
      <c r="B4861" s="14"/>
      <c r="C4861" s="15"/>
      <c r="D4861" s="14"/>
      <c r="E4861" s="14"/>
      <c r="F4861" s="13"/>
      <c r="G4861" s="13"/>
      <c r="H4861" s="16"/>
    </row>
    <row r="4862" s="1" customFormat="1" spans="1:8">
      <c r="A4862" s="13"/>
      <c r="B4862" s="14"/>
      <c r="C4862" s="15"/>
      <c r="D4862" s="14"/>
      <c r="E4862" s="14"/>
      <c r="F4862" s="13"/>
      <c r="G4862" s="13"/>
      <c r="H4862" s="16"/>
    </row>
    <row r="4863" s="1" customFormat="1" spans="1:8">
      <c r="A4863" s="13"/>
      <c r="B4863" s="14"/>
      <c r="C4863" s="15"/>
      <c r="D4863" s="14"/>
      <c r="E4863" s="14"/>
      <c r="F4863" s="13"/>
      <c r="G4863" s="13"/>
      <c r="H4863" s="16"/>
    </row>
    <row r="4864" s="1" customFormat="1" spans="1:8">
      <c r="A4864" s="13"/>
      <c r="B4864" s="14"/>
      <c r="C4864" s="15"/>
      <c r="D4864" s="14"/>
      <c r="E4864" s="14"/>
      <c r="F4864" s="13"/>
      <c r="G4864" s="13"/>
      <c r="H4864" s="16"/>
    </row>
    <row r="4865" s="1" customFormat="1" spans="1:8">
      <c r="A4865" s="13"/>
      <c r="B4865" s="14"/>
      <c r="C4865" s="15"/>
      <c r="D4865" s="14"/>
      <c r="E4865" s="14"/>
      <c r="F4865" s="13"/>
      <c r="G4865" s="13"/>
      <c r="H4865" s="16"/>
    </row>
    <row r="4866" s="1" customFormat="1" spans="1:8">
      <c r="A4866" s="13"/>
      <c r="B4866" s="14"/>
      <c r="C4866" s="15"/>
      <c r="D4866" s="14"/>
      <c r="E4866" s="14"/>
      <c r="F4866" s="13"/>
      <c r="G4866" s="13"/>
      <c r="H4866" s="16"/>
    </row>
    <row r="4867" s="1" customFormat="1" spans="1:8">
      <c r="A4867" s="13"/>
      <c r="B4867" s="14"/>
      <c r="C4867" s="15"/>
      <c r="D4867" s="14"/>
      <c r="E4867" s="14"/>
      <c r="F4867" s="13"/>
      <c r="G4867" s="13"/>
      <c r="H4867" s="16"/>
    </row>
    <row r="4868" s="1" customFormat="1" spans="1:8">
      <c r="A4868" s="13"/>
      <c r="B4868" s="14"/>
      <c r="C4868" s="15"/>
      <c r="D4868" s="14"/>
      <c r="E4868" s="14"/>
      <c r="F4868" s="13"/>
      <c r="G4868" s="13"/>
      <c r="H4868" s="16"/>
    </row>
    <row r="4869" s="1" customFormat="1" spans="1:8">
      <c r="A4869" s="13"/>
      <c r="B4869" s="14"/>
      <c r="C4869" s="15"/>
      <c r="D4869" s="14"/>
      <c r="E4869" s="14"/>
      <c r="F4869" s="13"/>
      <c r="G4869" s="13"/>
      <c r="H4869" s="16"/>
    </row>
    <row r="4870" s="1" customFormat="1" spans="1:8">
      <c r="A4870" s="13"/>
      <c r="B4870" s="14"/>
      <c r="C4870" s="15"/>
      <c r="D4870" s="14"/>
      <c r="E4870" s="14"/>
      <c r="F4870" s="13"/>
      <c r="G4870" s="13"/>
      <c r="H4870" s="16"/>
    </row>
    <row r="4871" s="1" customFormat="1" spans="1:8">
      <c r="A4871" s="13"/>
      <c r="B4871" s="14"/>
      <c r="C4871" s="15"/>
      <c r="D4871" s="14"/>
      <c r="E4871" s="14"/>
      <c r="F4871" s="13"/>
      <c r="G4871" s="13"/>
      <c r="H4871" s="16"/>
    </row>
    <row r="4872" s="1" customFormat="1" spans="1:8">
      <c r="A4872" s="13"/>
      <c r="B4872" s="14"/>
      <c r="C4872" s="15"/>
      <c r="D4872" s="14"/>
      <c r="E4872" s="14"/>
      <c r="F4872" s="13"/>
      <c r="G4872" s="13"/>
      <c r="H4872" s="16"/>
    </row>
    <row r="4873" s="1" customFormat="1" spans="1:8">
      <c r="A4873" s="13"/>
      <c r="B4873" s="14"/>
      <c r="C4873" s="15"/>
      <c r="D4873" s="14"/>
      <c r="E4873" s="14"/>
      <c r="F4873" s="13"/>
      <c r="G4873" s="13"/>
      <c r="H4873" s="16"/>
    </row>
    <row r="4874" s="1" customFormat="1" spans="1:8">
      <c r="A4874" s="13"/>
      <c r="B4874" s="14"/>
      <c r="C4874" s="15"/>
      <c r="D4874" s="14"/>
      <c r="E4874" s="14"/>
      <c r="F4874" s="13"/>
      <c r="G4874" s="13"/>
      <c r="H4874" s="16"/>
    </row>
    <row r="4875" s="1" customFormat="1" spans="1:8">
      <c r="A4875" s="13"/>
      <c r="B4875" s="14"/>
      <c r="C4875" s="15"/>
      <c r="D4875" s="14"/>
      <c r="E4875" s="14"/>
      <c r="F4875" s="13"/>
      <c r="G4875" s="13"/>
      <c r="H4875" s="16"/>
    </row>
    <row r="4876" s="1" customFormat="1" spans="1:8">
      <c r="A4876" s="13"/>
      <c r="B4876" s="14"/>
      <c r="C4876" s="15"/>
      <c r="D4876" s="14"/>
      <c r="E4876" s="14"/>
      <c r="F4876" s="13"/>
      <c r="G4876" s="13"/>
      <c r="H4876" s="16"/>
    </row>
    <row r="4877" s="1" customFormat="1" spans="1:8">
      <c r="A4877" s="13"/>
      <c r="B4877" s="14"/>
      <c r="C4877" s="15"/>
      <c r="D4877" s="14"/>
      <c r="E4877" s="14"/>
      <c r="F4877" s="13"/>
      <c r="G4877" s="13"/>
      <c r="H4877" s="16"/>
    </row>
    <row r="4878" s="1" customFormat="1" spans="1:8">
      <c r="A4878" s="13"/>
      <c r="B4878" s="14"/>
      <c r="C4878" s="15"/>
      <c r="D4878" s="14"/>
      <c r="E4878" s="14"/>
      <c r="F4878" s="13"/>
      <c r="G4878" s="13"/>
      <c r="H4878" s="16"/>
    </row>
    <row r="4879" s="1" customFormat="1" spans="1:8">
      <c r="A4879" s="13"/>
      <c r="B4879" s="14"/>
      <c r="C4879" s="15"/>
      <c r="D4879" s="14"/>
      <c r="E4879" s="14"/>
      <c r="F4879" s="13"/>
      <c r="G4879" s="13"/>
      <c r="H4879" s="16"/>
    </row>
    <row r="4880" s="1" customFormat="1" spans="1:8">
      <c r="A4880" s="13"/>
      <c r="B4880" s="14"/>
      <c r="C4880" s="15"/>
      <c r="D4880" s="14"/>
      <c r="E4880" s="14"/>
      <c r="F4880" s="13"/>
      <c r="G4880" s="13"/>
      <c r="H4880" s="16"/>
    </row>
    <row r="4881" s="1" customFormat="1" spans="1:8">
      <c r="A4881" s="13"/>
      <c r="B4881" s="14"/>
      <c r="C4881" s="15"/>
      <c r="D4881" s="14"/>
      <c r="E4881" s="14"/>
      <c r="F4881" s="13"/>
      <c r="G4881" s="13"/>
      <c r="H4881" s="16"/>
    </row>
    <row r="4882" s="1" customFormat="1" spans="1:8">
      <c r="A4882" s="13"/>
      <c r="B4882" s="14"/>
      <c r="C4882" s="15"/>
      <c r="D4882" s="14"/>
      <c r="E4882" s="14"/>
      <c r="F4882" s="13"/>
      <c r="G4882" s="13"/>
      <c r="H4882" s="16"/>
    </row>
    <row r="4883" s="1" customFormat="1" spans="1:8">
      <c r="A4883" s="13"/>
      <c r="B4883" s="14"/>
      <c r="C4883" s="15"/>
      <c r="D4883" s="14"/>
      <c r="E4883" s="14"/>
      <c r="F4883" s="13"/>
      <c r="G4883" s="13"/>
      <c r="H4883" s="16"/>
    </row>
    <row r="4884" s="1" customFormat="1" spans="1:8">
      <c r="A4884" s="13"/>
      <c r="B4884" s="14"/>
      <c r="C4884" s="15"/>
      <c r="D4884" s="14"/>
      <c r="E4884" s="14"/>
      <c r="F4884" s="13"/>
      <c r="G4884" s="13"/>
      <c r="H4884" s="16"/>
    </row>
    <row r="4885" s="1" customFormat="1" spans="1:8">
      <c r="A4885" s="13"/>
      <c r="B4885" s="14"/>
      <c r="C4885" s="15"/>
      <c r="D4885" s="14"/>
      <c r="E4885" s="14"/>
      <c r="F4885" s="13"/>
      <c r="G4885" s="13"/>
      <c r="H4885" s="16"/>
    </row>
    <row r="4886" s="1" customFormat="1" spans="1:8">
      <c r="A4886" s="13"/>
      <c r="B4886" s="14"/>
      <c r="C4886" s="15"/>
      <c r="D4886" s="14"/>
      <c r="E4886" s="14"/>
      <c r="F4886" s="13"/>
      <c r="G4886" s="13"/>
      <c r="H4886" s="16"/>
    </row>
    <row r="4887" s="1" customFormat="1" spans="1:8">
      <c r="A4887" s="13"/>
      <c r="B4887" s="14"/>
      <c r="C4887" s="15"/>
      <c r="D4887" s="14"/>
      <c r="E4887" s="14"/>
      <c r="F4887" s="13"/>
      <c r="G4887" s="13"/>
      <c r="H4887" s="16"/>
    </row>
    <row r="4888" s="1" customFormat="1" spans="1:8">
      <c r="A4888" s="13"/>
      <c r="B4888" s="14"/>
      <c r="C4888" s="15"/>
      <c r="D4888" s="14"/>
      <c r="E4888" s="14"/>
      <c r="F4888" s="13"/>
      <c r="G4888" s="13"/>
      <c r="H4888" s="16"/>
    </row>
    <row r="4889" s="1" customFormat="1" spans="1:8">
      <c r="A4889" s="13"/>
      <c r="B4889" s="14"/>
      <c r="C4889" s="15"/>
      <c r="D4889" s="14"/>
      <c r="E4889" s="14"/>
      <c r="F4889" s="13"/>
      <c r="G4889" s="13"/>
      <c r="H4889" s="16"/>
    </row>
    <row r="4890" s="1" customFormat="1" spans="1:8">
      <c r="A4890" s="13"/>
      <c r="B4890" s="14"/>
      <c r="C4890" s="15"/>
      <c r="D4890" s="14"/>
      <c r="E4890" s="14"/>
      <c r="F4890" s="13"/>
      <c r="G4890" s="13"/>
      <c r="H4890" s="16"/>
    </row>
    <row r="4891" spans="1:7">
      <c r="A4891" s="47"/>
      <c r="B4891" s="48"/>
      <c r="G4891" s="47"/>
    </row>
    <row r="4892" s="1" customFormat="1" spans="1:8">
      <c r="A4892" s="13"/>
      <c r="B4892" s="14"/>
      <c r="C4892" s="15"/>
      <c r="D4892" s="14"/>
      <c r="E4892" s="14"/>
      <c r="F4892" s="13"/>
      <c r="G4892" s="13"/>
      <c r="H4892" s="16"/>
    </row>
    <row r="4893" s="1" customFormat="1" spans="1:8">
      <c r="A4893" s="13"/>
      <c r="B4893" s="14"/>
      <c r="C4893" s="15"/>
      <c r="D4893" s="14"/>
      <c r="E4893" s="14"/>
      <c r="F4893" s="13"/>
      <c r="G4893" s="13"/>
      <c r="H4893" s="16"/>
    </row>
    <row r="4894" s="1" customFormat="1" spans="1:8">
      <c r="A4894" s="13"/>
      <c r="B4894" s="14"/>
      <c r="C4894" s="15"/>
      <c r="D4894" s="14"/>
      <c r="E4894" s="14"/>
      <c r="F4894" s="13"/>
      <c r="G4894" s="13"/>
      <c r="H4894" s="16"/>
    </row>
    <row r="4895" s="1" customFormat="1" spans="1:8">
      <c r="A4895" s="13"/>
      <c r="B4895" s="14"/>
      <c r="C4895" s="15"/>
      <c r="D4895" s="14"/>
      <c r="E4895" s="14"/>
      <c r="F4895" s="13"/>
      <c r="G4895" s="13"/>
      <c r="H4895" s="16"/>
    </row>
    <row r="4896" s="1" customFormat="1" spans="1:8">
      <c r="A4896" s="13"/>
      <c r="B4896" s="14"/>
      <c r="C4896" s="15"/>
      <c r="D4896" s="14"/>
      <c r="E4896" s="14"/>
      <c r="F4896" s="13"/>
      <c r="G4896" s="13"/>
      <c r="H4896" s="16"/>
    </row>
    <row r="4897" s="1" customFormat="1" spans="1:8">
      <c r="A4897" s="13"/>
      <c r="B4897" s="14"/>
      <c r="C4897" s="15"/>
      <c r="D4897" s="14"/>
      <c r="E4897" s="14"/>
      <c r="F4897" s="13"/>
      <c r="G4897" s="13"/>
      <c r="H4897" s="16"/>
    </row>
    <row r="4898" s="1" customFormat="1" spans="1:8">
      <c r="A4898" s="13"/>
      <c r="B4898" s="14"/>
      <c r="C4898" s="15"/>
      <c r="D4898" s="14"/>
      <c r="E4898" s="14"/>
      <c r="F4898" s="13"/>
      <c r="G4898" s="13"/>
      <c r="H4898" s="16"/>
    </row>
    <row r="4899" s="1" customFormat="1" spans="1:8">
      <c r="A4899" s="13"/>
      <c r="B4899" s="14"/>
      <c r="C4899" s="15"/>
      <c r="D4899" s="14"/>
      <c r="E4899" s="14"/>
      <c r="F4899" s="13"/>
      <c r="G4899" s="13"/>
      <c r="H4899" s="16"/>
    </row>
    <row r="4900" s="1" customFormat="1" spans="1:8">
      <c r="A4900" s="13"/>
      <c r="B4900" s="14"/>
      <c r="C4900" s="15"/>
      <c r="D4900" s="14"/>
      <c r="E4900" s="14"/>
      <c r="F4900" s="13"/>
      <c r="G4900" s="13"/>
      <c r="H4900" s="16"/>
    </row>
    <row r="4901" s="1" customFormat="1" spans="1:8">
      <c r="A4901" s="13"/>
      <c r="B4901" s="14"/>
      <c r="C4901" s="15"/>
      <c r="D4901" s="14"/>
      <c r="E4901" s="14"/>
      <c r="F4901" s="13"/>
      <c r="G4901" s="13"/>
      <c r="H4901" s="16"/>
    </row>
    <row r="4902" s="1" customFormat="1" spans="1:8">
      <c r="A4902" s="13"/>
      <c r="B4902" s="14"/>
      <c r="C4902" s="15"/>
      <c r="D4902" s="14"/>
      <c r="E4902" s="14"/>
      <c r="F4902" s="13"/>
      <c r="G4902" s="13"/>
      <c r="H4902" s="16"/>
    </row>
    <row r="4903" s="1" customFormat="1" spans="1:8">
      <c r="A4903" s="13"/>
      <c r="B4903" s="14"/>
      <c r="C4903" s="15"/>
      <c r="D4903" s="14"/>
      <c r="E4903" s="14"/>
      <c r="F4903" s="13"/>
      <c r="G4903" s="13"/>
      <c r="H4903" s="16"/>
    </row>
    <row r="4904" spans="3:5">
      <c r="C4904" s="49"/>
      <c r="D4904" s="50"/>
      <c r="E4904" s="50"/>
    </row>
    <row r="4905" s="1" customFormat="1" spans="1:8">
      <c r="A4905" s="13"/>
      <c r="B4905" s="14"/>
      <c r="C4905" s="15"/>
      <c r="D4905" s="14"/>
      <c r="E4905" s="14"/>
      <c r="F4905" s="13"/>
      <c r="G4905" s="13"/>
      <c r="H4905" s="16"/>
    </row>
    <row r="4906" s="2" customFormat="1" spans="1:8">
      <c r="A4906" s="13"/>
      <c r="B4906" s="14"/>
      <c r="C4906" s="15"/>
      <c r="D4906" s="14"/>
      <c r="E4906" s="14"/>
      <c r="F4906" s="51"/>
      <c r="G4906" s="13"/>
      <c r="H4906" s="52"/>
    </row>
  </sheetData>
  <hyperlinks>
    <hyperlink ref="F1472" r:id="rId1" display="昆山先创利电子有限公司" tooltip="https://www.tianyancha.com/company/2348348520"/>
    <hyperlink ref="F1497" r:id="rId2" display="深圳市嵘兴实业发展有限公司" tooltip="https://www.tianyancha.com/company/1299623015"/>
    <hyperlink ref="F1610" r:id="rId3" display="苏州协鑫集成科技工业应用研究院有限公司" tooltip="https://www.tianyancha.com/company/2350382387"/>
    <hyperlink ref="F1638" r:id="rId4" display="厦门新东网投资管理有限公司" tooltip="https://www.tianyancha.com/company/2964133485"/>
  </hyperlink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72"/>
  <sheetViews>
    <sheetView workbookViewId="0">
      <selection activeCell="H13" sqref="H13"/>
    </sheetView>
  </sheetViews>
  <sheetFormatPr defaultColWidth="9" defaultRowHeight="14" outlineLevelCol="6"/>
  <cols>
    <col min="1" max="2" width="9" style="1"/>
    <col min="3" max="3" width="16.3727272727273" style="5" customWidth="1"/>
    <col min="4" max="4" width="43.4545454545455" style="5" customWidth="1"/>
    <col min="5" max="5" width="33" style="1" customWidth="1"/>
    <col min="6" max="16384" width="9" style="1"/>
  </cols>
  <sheetData>
    <row r="1" s="1" customFormat="1" ht="40" customHeight="1" spans="1:6">
      <c r="A1" s="7" t="s">
        <v>0</v>
      </c>
      <c r="B1" s="7" t="s">
        <v>3</v>
      </c>
      <c r="C1" s="7" t="s">
        <v>6559</v>
      </c>
      <c r="D1" s="7" t="s">
        <v>6560</v>
      </c>
      <c r="E1" s="7" t="s">
        <v>1311</v>
      </c>
      <c r="F1" s="7" t="s">
        <v>0</v>
      </c>
    </row>
    <row r="2" s="2" customFormat="1" spans="1:6">
      <c r="A2" s="2" t="s">
        <v>41</v>
      </c>
      <c r="B2" s="2" t="s">
        <v>42</v>
      </c>
      <c r="C2" s="5" t="str">
        <f>VLOOKUP(A2,[3]sheet1!$1:$1048576,7,0)</f>
        <v>广东省深圳市</v>
      </c>
      <c r="D2" s="5" t="s">
        <v>1326</v>
      </c>
      <c r="F2" s="2" t="s">
        <v>41</v>
      </c>
    </row>
    <row r="3" s="3" customFormat="1" spans="1:6">
      <c r="A3" s="77" t="s">
        <v>44</v>
      </c>
      <c r="B3" s="3" t="s">
        <v>45</v>
      </c>
      <c r="C3" s="5" t="str">
        <f>VLOOKUP(A3,[3]sheet1!$1:$1048576,7,0)</f>
        <v>广东省深圳市</v>
      </c>
      <c r="D3" s="5" t="s">
        <v>1443</v>
      </c>
      <c r="F3" s="77" t="s">
        <v>44</v>
      </c>
    </row>
    <row r="4" s="2" customFormat="1" spans="1:6">
      <c r="A4" s="2" t="s">
        <v>47</v>
      </c>
      <c r="B4" s="2" t="s">
        <v>48</v>
      </c>
      <c r="C4" s="5" t="str">
        <f>VLOOKUP(A4,[3]sheet1!$1:$1048576,7,0)</f>
        <v>广东省深圳市</v>
      </c>
      <c r="D4" s="5" t="s">
        <v>1448</v>
      </c>
      <c r="F4" s="2" t="s">
        <v>47</v>
      </c>
    </row>
    <row r="5" s="4" customFormat="1" spans="1:6">
      <c r="A5" s="4" t="s">
        <v>50</v>
      </c>
      <c r="B5" s="4" t="s">
        <v>51</v>
      </c>
      <c r="C5" s="5" t="str">
        <f>VLOOKUP(A5,[3]sheet1!$1:$1048576,7,0)</f>
        <v>广东省深圳市</v>
      </c>
      <c r="D5" s="5" t="s">
        <v>1454</v>
      </c>
      <c r="F5" s="4" t="s">
        <v>50</v>
      </c>
    </row>
    <row r="6" s="2" customFormat="1" spans="1:6">
      <c r="A6" s="2" t="s">
        <v>53</v>
      </c>
      <c r="B6" s="2" t="s">
        <v>54</v>
      </c>
      <c r="C6" s="5" t="str">
        <f>VLOOKUP(A6,[3]sheet1!$1:$1048576,7,0)</f>
        <v>广东省深圳市</v>
      </c>
      <c r="D6" s="5" t="s">
        <v>1464</v>
      </c>
      <c r="F6" s="2" t="s">
        <v>53</v>
      </c>
    </row>
    <row r="7" s="1" customFormat="1" spans="1:6">
      <c r="A7" s="1" t="s">
        <v>56</v>
      </c>
      <c r="B7" s="1" t="s">
        <v>57</v>
      </c>
      <c r="C7" s="5" t="str">
        <f>VLOOKUP(A7,[3]sheet1!$1:$1048576,7,0)</f>
        <v>广东省深圳市</v>
      </c>
      <c r="D7" s="5" t="s">
        <v>1474</v>
      </c>
      <c r="E7" s="1" t="s">
        <v>6561</v>
      </c>
      <c r="F7" s="1" t="s">
        <v>56</v>
      </c>
    </row>
    <row r="8" s="1" customFormat="1" spans="1:6">
      <c r="A8" s="1" t="s">
        <v>56</v>
      </c>
      <c r="B8" s="1" t="s">
        <v>57</v>
      </c>
      <c r="C8" s="5" t="str">
        <f>VLOOKUP(A8,[3]sheet1!$1:$1048576,7,0)</f>
        <v>广东省深圳市</v>
      </c>
      <c r="D8" s="5" t="s">
        <v>1474</v>
      </c>
      <c r="E8" s="1" t="s">
        <v>6562</v>
      </c>
      <c r="F8" s="1" t="s">
        <v>56</v>
      </c>
    </row>
    <row r="9" s="2" customFormat="1" spans="1:6">
      <c r="A9" s="2" t="s">
        <v>59</v>
      </c>
      <c r="B9" s="2" t="s">
        <v>60</v>
      </c>
      <c r="C9" s="5" t="str">
        <f>VLOOKUP(A9,[3]sheet1!$1:$1048576,7,0)</f>
        <v>广东省深圳市</v>
      </c>
      <c r="D9" s="5" t="s">
        <v>1507</v>
      </c>
      <c r="F9" s="2" t="s">
        <v>59</v>
      </c>
    </row>
    <row r="10" s="2" customFormat="1" spans="1:6">
      <c r="A10" s="2" t="s">
        <v>62</v>
      </c>
      <c r="B10" s="2" t="s">
        <v>63</v>
      </c>
      <c r="C10" s="5" t="str">
        <f>VLOOKUP(A10,[3]sheet1!$1:$1048576,7,0)</f>
        <v>广东省惠州市</v>
      </c>
      <c r="D10" s="5" t="s">
        <v>1525</v>
      </c>
      <c r="F10" s="2" t="s">
        <v>62</v>
      </c>
    </row>
    <row r="11" s="1" customFormat="1" spans="1:6">
      <c r="A11" s="1" t="s">
        <v>65</v>
      </c>
      <c r="B11" s="1" t="s">
        <v>66</v>
      </c>
      <c r="C11" s="5" t="str">
        <f>VLOOKUP(A11,[3]sheet1!$1:$1048576,7,0)</f>
        <v>河北省石家庄市</v>
      </c>
      <c r="D11" s="5" t="s">
        <v>1561</v>
      </c>
      <c r="E11" s="1" t="s">
        <v>1585</v>
      </c>
      <c r="F11" s="1" t="s">
        <v>65</v>
      </c>
    </row>
    <row r="12" s="1" customFormat="1" spans="1:6">
      <c r="A12" s="1" t="s">
        <v>65</v>
      </c>
      <c r="B12" s="1" t="s">
        <v>66</v>
      </c>
      <c r="C12" s="5" t="str">
        <f>VLOOKUP(A12,[3]sheet1!$1:$1048576,7,0)</f>
        <v>河北省石家庄市</v>
      </c>
      <c r="D12" s="5" t="s">
        <v>1561</v>
      </c>
      <c r="E12" s="1" t="s">
        <v>6563</v>
      </c>
      <c r="F12" s="1" t="s">
        <v>65</v>
      </c>
    </row>
    <row r="13" s="1" customFormat="1" spans="1:6">
      <c r="A13" s="1" t="s">
        <v>65</v>
      </c>
      <c r="B13" s="1" t="s">
        <v>66</v>
      </c>
      <c r="C13" s="5" t="str">
        <f>VLOOKUP(A13,[3]sheet1!$1:$1048576,7,0)</f>
        <v>河北省石家庄市</v>
      </c>
      <c r="D13" s="5" t="s">
        <v>1561</v>
      </c>
      <c r="E13" s="1" t="s">
        <v>1584</v>
      </c>
      <c r="F13" s="1" t="s">
        <v>65</v>
      </c>
    </row>
    <row r="14" s="1" customFormat="1" spans="1:6">
      <c r="A14" s="1" t="s">
        <v>65</v>
      </c>
      <c r="B14" s="1" t="s">
        <v>66</v>
      </c>
      <c r="C14" s="5" t="str">
        <f>VLOOKUP(A14,[3]sheet1!$1:$1048576,7,0)</f>
        <v>河北省石家庄市</v>
      </c>
      <c r="D14" s="5" t="s">
        <v>1561</v>
      </c>
      <c r="E14" s="1" t="s">
        <v>1574</v>
      </c>
      <c r="F14" s="1" t="s">
        <v>65</v>
      </c>
    </row>
    <row r="15" s="1" customFormat="1" spans="1:6">
      <c r="A15" s="1" t="s">
        <v>65</v>
      </c>
      <c r="B15" s="1" t="s">
        <v>66</v>
      </c>
      <c r="C15" s="5" t="str">
        <f>VLOOKUP(A15,[3]sheet1!$1:$1048576,7,0)</f>
        <v>河北省石家庄市</v>
      </c>
      <c r="D15" s="5" t="s">
        <v>1561</v>
      </c>
      <c r="E15" s="1" t="s">
        <v>6564</v>
      </c>
      <c r="F15" s="1" t="s">
        <v>65</v>
      </c>
    </row>
    <row r="16" s="1" customFormat="1" spans="1:6">
      <c r="A16" s="1" t="s">
        <v>65</v>
      </c>
      <c r="B16" s="1" t="s">
        <v>66</v>
      </c>
      <c r="C16" s="5" t="str">
        <f>VLOOKUP(A16,[3]sheet1!$1:$1048576,7,0)</f>
        <v>河北省石家庄市</v>
      </c>
      <c r="D16" s="5" t="s">
        <v>1561</v>
      </c>
      <c r="E16" s="1" t="s">
        <v>6565</v>
      </c>
      <c r="F16" s="1" t="s">
        <v>65</v>
      </c>
    </row>
    <row r="17" s="1" customFormat="1" spans="1:6">
      <c r="A17" s="1" t="s">
        <v>65</v>
      </c>
      <c r="B17" s="1" t="s">
        <v>66</v>
      </c>
      <c r="C17" s="5" t="str">
        <f>VLOOKUP(A17,[3]sheet1!$1:$1048576,7,0)</f>
        <v>河北省石家庄市</v>
      </c>
      <c r="D17" s="5" t="s">
        <v>1561</v>
      </c>
      <c r="E17" s="1" t="s">
        <v>1589</v>
      </c>
      <c r="F17" s="1" t="s">
        <v>65</v>
      </c>
    </row>
    <row r="18" s="1" customFormat="1" spans="1:6">
      <c r="A18" s="1" t="s">
        <v>65</v>
      </c>
      <c r="B18" s="1" t="s">
        <v>66</v>
      </c>
      <c r="C18" s="5" t="str">
        <f>VLOOKUP(A18,[3]sheet1!$1:$1048576,7,0)</f>
        <v>河北省石家庄市</v>
      </c>
      <c r="D18" s="5" t="s">
        <v>1561</v>
      </c>
      <c r="E18" s="1" t="s">
        <v>1586</v>
      </c>
      <c r="F18" s="1" t="s">
        <v>65</v>
      </c>
    </row>
    <row r="19" s="1" customFormat="1" spans="1:6">
      <c r="A19" s="1" t="s">
        <v>65</v>
      </c>
      <c r="B19" s="1" t="s">
        <v>66</v>
      </c>
      <c r="C19" s="5" t="str">
        <f>VLOOKUP(A19,[3]sheet1!$1:$1048576,7,0)</f>
        <v>河北省石家庄市</v>
      </c>
      <c r="D19" s="5" t="s">
        <v>1561</v>
      </c>
      <c r="E19" s="1" t="s">
        <v>6566</v>
      </c>
      <c r="F19" s="1" t="s">
        <v>65</v>
      </c>
    </row>
    <row r="20" s="1" customFormat="1" spans="1:6">
      <c r="A20" s="1" t="s">
        <v>65</v>
      </c>
      <c r="B20" s="1" t="s">
        <v>66</v>
      </c>
      <c r="C20" s="5" t="str">
        <f>VLOOKUP(A20,[3]sheet1!$1:$1048576,7,0)</f>
        <v>河北省石家庄市</v>
      </c>
      <c r="D20" s="5" t="s">
        <v>1561</v>
      </c>
      <c r="E20" s="1" t="s">
        <v>1568</v>
      </c>
      <c r="F20" s="1" t="s">
        <v>65</v>
      </c>
    </row>
    <row r="21" s="1" customFormat="1" spans="1:6">
      <c r="A21" s="1" t="s">
        <v>65</v>
      </c>
      <c r="B21" s="1" t="s">
        <v>66</v>
      </c>
      <c r="C21" s="5" t="str">
        <f>VLOOKUP(A21,[3]sheet1!$1:$1048576,7,0)</f>
        <v>河北省石家庄市</v>
      </c>
      <c r="D21" s="5" t="s">
        <v>1561</v>
      </c>
      <c r="E21" s="1" t="s">
        <v>6567</v>
      </c>
      <c r="F21" s="1" t="s">
        <v>65</v>
      </c>
    </row>
    <row r="22" s="1" customFormat="1" spans="1:6">
      <c r="A22" s="1" t="s">
        <v>65</v>
      </c>
      <c r="B22" s="1" t="s">
        <v>66</v>
      </c>
      <c r="C22" s="5" t="str">
        <f>VLOOKUP(A22,[3]sheet1!$1:$1048576,7,0)</f>
        <v>河北省石家庄市</v>
      </c>
      <c r="D22" s="5" t="s">
        <v>1561</v>
      </c>
      <c r="E22" s="1" t="s">
        <v>1573</v>
      </c>
      <c r="F22" s="1" t="s">
        <v>65</v>
      </c>
    </row>
    <row r="23" s="1" customFormat="1" spans="1:6">
      <c r="A23" s="1" t="s">
        <v>65</v>
      </c>
      <c r="B23" s="1" t="s">
        <v>66</v>
      </c>
      <c r="C23" s="5" t="str">
        <f>VLOOKUP(A23,[3]sheet1!$1:$1048576,7,0)</f>
        <v>河北省石家庄市</v>
      </c>
      <c r="D23" s="5" t="s">
        <v>1561</v>
      </c>
      <c r="E23" s="1" t="s">
        <v>6568</v>
      </c>
      <c r="F23" s="1" t="s">
        <v>65</v>
      </c>
    </row>
    <row r="24" s="1" customFormat="1" spans="1:6">
      <c r="A24" s="1" t="s">
        <v>65</v>
      </c>
      <c r="B24" s="1" t="s">
        <v>66</v>
      </c>
      <c r="C24" s="5" t="str">
        <f>VLOOKUP(A24,[3]sheet1!$1:$1048576,7,0)</f>
        <v>河北省石家庄市</v>
      </c>
      <c r="D24" s="5" t="s">
        <v>1561</v>
      </c>
      <c r="E24" s="1" t="s">
        <v>1588</v>
      </c>
      <c r="F24" s="1" t="s">
        <v>65</v>
      </c>
    </row>
    <row r="25" s="2" customFormat="1" spans="1:6">
      <c r="A25" s="2" t="s">
        <v>1591</v>
      </c>
      <c r="B25" s="2" t="s">
        <v>1228</v>
      </c>
      <c r="C25" s="5" t="str">
        <f>VLOOKUP(A25,[3]sheet1!$1:$1048576,7,0)</f>
        <v>广东省惠州市</v>
      </c>
      <c r="D25" s="5" t="s">
        <v>1592</v>
      </c>
      <c r="F25" s="2" t="s">
        <v>1591</v>
      </c>
    </row>
    <row r="26" s="3" customFormat="1" spans="1:6">
      <c r="A26" s="3" t="s">
        <v>1593</v>
      </c>
      <c r="B26" s="3" t="s">
        <v>1198</v>
      </c>
      <c r="C26" s="5" t="str">
        <f>VLOOKUP(A26,[3]sheet1!$1:$1048576,7,0)</f>
        <v>福建省福州市</v>
      </c>
      <c r="D26" s="5" t="s">
        <v>1594</v>
      </c>
      <c r="F26" s="3" t="s">
        <v>1593</v>
      </c>
    </row>
    <row r="27" s="2" customFormat="1" spans="1:6">
      <c r="A27" s="2" t="s">
        <v>68</v>
      </c>
      <c r="B27" s="2" t="s">
        <v>69</v>
      </c>
      <c r="C27" s="5" t="str">
        <f>VLOOKUP(A27,[3]sheet1!$1:$1048576,7,0)</f>
        <v>陕西省宝鸡市</v>
      </c>
      <c r="D27" s="5" t="s">
        <v>1614</v>
      </c>
      <c r="F27" s="2" t="s">
        <v>68</v>
      </c>
    </row>
    <row r="28" s="2" customFormat="1" spans="1:6">
      <c r="A28" s="2" t="s">
        <v>71</v>
      </c>
      <c r="B28" s="2" t="s">
        <v>72</v>
      </c>
      <c r="C28" s="5" t="str">
        <f>VLOOKUP(A28,[3]sheet1!$1:$1048576,7,0)</f>
        <v>四川省成都市</v>
      </c>
      <c r="D28" s="5" t="s">
        <v>1625</v>
      </c>
      <c r="F28" s="2" t="s">
        <v>71</v>
      </c>
    </row>
    <row r="29" s="1" customFormat="1" spans="1:6">
      <c r="A29" s="1" t="s">
        <v>74</v>
      </c>
      <c r="B29" s="1" t="s">
        <v>75</v>
      </c>
      <c r="C29" s="5" t="str">
        <f>VLOOKUP(A29,[3]sheet1!$1:$1048576,7,0)</f>
        <v>广东省肇庆市</v>
      </c>
      <c r="D29" s="5" t="s">
        <v>1629</v>
      </c>
      <c r="E29" s="1" t="s">
        <v>1635</v>
      </c>
      <c r="F29" s="1" t="s">
        <v>74</v>
      </c>
    </row>
    <row r="30" s="1" customFormat="1" spans="1:6">
      <c r="A30" s="1" t="s">
        <v>74</v>
      </c>
      <c r="B30" s="1" t="s">
        <v>75</v>
      </c>
      <c r="C30" s="5" t="str">
        <f>VLOOKUP(A30,[3]sheet1!$1:$1048576,7,0)</f>
        <v>广东省肇庆市</v>
      </c>
      <c r="D30" s="5" t="s">
        <v>1629</v>
      </c>
      <c r="E30" s="1" t="s">
        <v>6569</v>
      </c>
      <c r="F30" s="1" t="s">
        <v>74</v>
      </c>
    </row>
    <row r="31" s="1" customFormat="1" spans="1:6">
      <c r="A31" s="1" t="s">
        <v>77</v>
      </c>
      <c r="B31" s="1" t="s">
        <v>78</v>
      </c>
      <c r="C31" s="5" t="str">
        <f>VLOOKUP(A31,[3]sheet1!$1:$1048576,7,0)</f>
        <v>北京市</v>
      </c>
      <c r="D31" s="5" t="s">
        <v>1643</v>
      </c>
      <c r="E31" s="1" t="s">
        <v>1663</v>
      </c>
      <c r="F31" s="1" t="s">
        <v>77</v>
      </c>
    </row>
    <row r="32" s="1" customFormat="1" spans="1:6">
      <c r="A32" s="1" t="s">
        <v>77</v>
      </c>
      <c r="B32" s="1" t="s">
        <v>78</v>
      </c>
      <c r="C32" s="5" t="str">
        <f>VLOOKUP(A32,[3]sheet1!$1:$1048576,7,0)</f>
        <v>北京市</v>
      </c>
      <c r="D32" s="5" t="s">
        <v>1643</v>
      </c>
      <c r="E32" s="1" t="s">
        <v>1647</v>
      </c>
      <c r="F32" s="1" t="s">
        <v>77</v>
      </c>
    </row>
    <row r="33" s="1" customFormat="1" spans="1:6">
      <c r="A33" s="1" t="s">
        <v>77</v>
      </c>
      <c r="B33" s="1" t="s">
        <v>78</v>
      </c>
      <c r="C33" s="5" t="str">
        <f>VLOOKUP(A33,[3]sheet1!$1:$1048576,7,0)</f>
        <v>北京市</v>
      </c>
      <c r="D33" s="5" t="s">
        <v>1643</v>
      </c>
      <c r="E33" s="1" t="s">
        <v>1669</v>
      </c>
      <c r="F33" s="1" t="s">
        <v>77</v>
      </c>
    </row>
    <row r="34" s="1" customFormat="1" spans="1:6">
      <c r="A34" s="1" t="s">
        <v>77</v>
      </c>
      <c r="B34" s="1" t="s">
        <v>78</v>
      </c>
      <c r="C34" s="5" t="str">
        <f>VLOOKUP(A34,[3]sheet1!$1:$1048576,7,0)</f>
        <v>北京市</v>
      </c>
      <c r="D34" s="5" t="s">
        <v>1643</v>
      </c>
      <c r="E34" s="1" t="s">
        <v>1677</v>
      </c>
      <c r="F34" s="1" t="s">
        <v>77</v>
      </c>
    </row>
    <row r="35" s="1" customFormat="1" spans="1:6">
      <c r="A35" s="1" t="s">
        <v>77</v>
      </c>
      <c r="B35" s="1" t="s">
        <v>78</v>
      </c>
      <c r="C35" s="5" t="str">
        <f>VLOOKUP(A35,[3]sheet1!$1:$1048576,7,0)</f>
        <v>北京市</v>
      </c>
      <c r="D35" s="5" t="s">
        <v>1643</v>
      </c>
      <c r="E35" s="1" t="s">
        <v>1648</v>
      </c>
      <c r="F35" s="1" t="s">
        <v>77</v>
      </c>
    </row>
    <row r="36" s="1" customFormat="1" spans="1:6">
      <c r="A36" s="1" t="s">
        <v>77</v>
      </c>
      <c r="B36" s="1" t="s">
        <v>78</v>
      </c>
      <c r="C36" s="5" t="str">
        <f>VLOOKUP(A36,[3]sheet1!$1:$1048576,7,0)</f>
        <v>北京市</v>
      </c>
      <c r="D36" s="5" t="s">
        <v>1643</v>
      </c>
      <c r="E36" s="1" t="s">
        <v>1654</v>
      </c>
      <c r="F36" s="1" t="s">
        <v>77</v>
      </c>
    </row>
    <row r="37" s="1" customFormat="1" spans="1:6">
      <c r="A37" s="1" t="s">
        <v>77</v>
      </c>
      <c r="B37" s="1" t="s">
        <v>78</v>
      </c>
      <c r="C37" s="5" t="str">
        <f>VLOOKUP(A37,[3]sheet1!$1:$1048576,7,0)</f>
        <v>北京市</v>
      </c>
      <c r="D37" s="5" t="s">
        <v>1643</v>
      </c>
      <c r="E37" s="1" t="s">
        <v>1675</v>
      </c>
      <c r="F37" s="1" t="s">
        <v>77</v>
      </c>
    </row>
    <row r="38" s="1" customFormat="1" spans="1:6">
      <c r="A38" s="1" t="s">
        <v>77</v>
      </c>
      <c r="B38" s="1" t="s">
        <v>78</v>
      </c>
      <c r="C38" s="5" t="str">
        <f>VLOOKUP(A38,[3]sheet1!$1:$1048576,7,0)</f>
        <v>北京市</v>
      </c>
      <c r="D38" s="5" t="s">
        <v>1643</v>
      </c>
      <c r="E38" s="1" t="s">
        <v>1649</v>
      </c>
      <c r="F38" s="1" t="s">
        <v>77</v>
      </c>
    </row>
    <row r="39" s="1" customFormat="1" spans="1:6">
      <c r="A39" s="1" t="s">
        <v>77</v>
      </c>
      <c r="B39" s="1" t="s">
        <v>78</v>
      </c>
      <c r="C39" s="5" t="str">
        <f>VLOOKUP(A39,[3]sheet1!$1:$1048576,7,0)</f>
        <v>北京市</v>
      </c>
      <c r="D39" s="5" t="s">
        <v>1643</v>
      </c>
      <c r="E39" s="1" t="s">
        <v>1691</v>
      </c>
      <c r="F39" s="1" t="s">
        <v>77</v>
      </c>
    </row>
    <row r="40" s="1" customFormat="1" spans="1:6">
      <c r="A40" s="1" t="s">
        <v>77</v>
      </c>
      <c r="B40" s="1" t="s">
        <v>78</v>
      </c>
      <c r="C40" s="5" t="str">
        <f>VLOOKUP(A40,[3]sheet1!$1:$1048576,7,0)</f>
        <v>北京市</v>
      </c>
      <c r="D40" s="5" t="s">
        <v>1643</v>
      </c>
      <c r="E40" s="1" t="s">
        <v>6570</v>
      </c>
      <c r="F40" s="1" t="s">
        <v>77</v>
      </c>
    </row>
    <row r="41" s="1" customFormat="1" spans="1:6">
      <c r="A41" s="1" t="s">
        <v>77</v>
      </c>
      <c r="B41" s="1" t="s">
        <v>78</v>
      </c>
      <c r="C41" s="5" t="str">
        <f>VLOOKUP(A41,[3]sheet1!$1:$1048576,7,0)</f>
        <v>北京市</v>
      </c>
      <c r="D41" s="5" t="s">
        <v>1643</v>
      </c>
      <c r="E41" s="1" t="s">
        <v>1674</v>
      </c>
      <c r="F41" s="1" t="s">
        <v>77</v>
      </c>
    </row>
    <row r="42" s="1" customFormat="1" spans="1:6">
      <c r="A42" s="1" t="s">
        <v>77</v>
      </c>
      <c r="B42" s="1" t="s">
        <v>78</v>
      </c>
      <c r="C42" s="5" t="str">
        <f>VLOOKUP(A42,[3]sheet1!$1:$1048576,7,0)</f>
        <v>北京市</v>
      </c>
      <c r="D42" s="5" t="s">
        <v>1643</v>
      </c>
      <c r="E42" s="1" t="s">
        <v>1673</v>
      </c>
      <c r="F42" s="1" t="s">
        <v>77</v>
      </c>
    </row>
    <row r="43" s="1" customFormat="1" spans="1:6">
      <c r="A43" s="1" t="s">
        <v>77</v>
      </c>
      <c r="B43" s="1" t="s">
        <v>78</v>
      </c>
      <c r="C43" s="5" t="str">
        <f>VLOOKUP(A43,[3]sheet1!$1:$1048576,7,0)</f>
        <v>北京市</v>
      </c>
      <c r="D43" s="5" t="s">
        <v>1643</v>
      </c>
      <c r="E43" s="1" t="s">
        <v>6571</v>
      </c>
      <c r="F43" s="1" t="s">
        <v>77</v>
      </c>
    </row>
    <row r="44" s="1" customFormat="1" spans="1:6">
      <c r="A44" s="1" t="s">
        <v>77</v>
      </c>
      <c r="B44" s="1" t="s">
        <v>78</v>
      </c>
      <c r="C44" s="5" t="str">
        <f>VLOOKUP(A44,[3]sheet1!$1:$1048576,7,0)</f>
        <v>北京市</v>
      </c>
      <c r="D44" s="5" t="s">
        <v>1643</v>
      </c>
      <c r="E44" s="1" t="s">
        <v>6572</v>
      </c>
      <c r="F44" s="1" t="s">
        <v>77</v>
      </c>
    </row>
    <row r="45" s="1" customFormat="1" spans="1:6">
      <c r="A45" s="1" t="s">
        <v>77</v>
      </c>
      <c r="B45" s="1" t="s">
        <v>78</v>
      </c>
      <c r="C45" s="5" t="str">
        <f>VLOOKUP(A45,[3]sheet1!$1:$1048576,7,0)</f>
        <v>北京市</v>
      </c>
      <c r="D45" s="5" t="s">
        <v>1643</v>
      </c>
      <c r="E45" s="1" t="s">
        <v>1650</v>
      </c>
      <c r="F45" s="1" t="s">
        <v>77</v>
      </c>
    </row>
    <row r="46" s="1" customFormat="1" spans="1:6">
      <c r="A46" s="1" t="s">
        <v>77</v>
      </c>
      <c r="B46" s="1" t="s">
        <v>78</v>
      </c>
      <c r="C46" s="5" t="str">
        <f>VLOOKUP(A46,[3]sheet1!$1:$1048576,7,0)</f>
        <v>北京市</v>
      </c>
      <c r="D46" s="5" t="s">
        <v>1643</v>
      </c>
      <c r="E46" s="1" t="s">
        <v>6573</v>
      </c>
      <c r="F46" s="1" t="s">
        <v>77</v>
      </c>
    </row>
    <row r="47" s="1" customFormat="1" spans="1:6">
      <c r="A47" s="1" t="s">
        <v>77</v>
      </c>
      <c r="B47" s="1" t="s">
        <v>78</v>
      </c>
      <c r="C47" s="5" t="str">
        <f>VLOOKUP(A47,[3]sheet1!$1:$1048576,7,0)</f>
        <v>北京市</v>
      </c>
      <c r="D47" s="5" t="s">
        <v>1643</v>
      </c>
      <c r="E47" s="1" t="s">
        <v>6574</v>
      </c>
      <c r="F47" s="1" t="s">
        <v>77</v>
      </c>
    </row>
    <row r="48" s="1" customFormat="1" spans="1:6">
      <c r="A48" s="1" t="s">
        <v>77</v>
      </c>
      <c r="B48" s="1" t="s">
        <v>78</v>
      </c>
      <c r="C48" s="5" t="str">
        <f>VLOOKUP(A48,[3]sheet1!$1:$1048576,7,0)</f>
        <v>北京市</v>
      </c>
      <c r="D48" s="5" t="s">
        <v>1643</v>
      </c>
      <c r="E48" s="1" t="s">
        <v>6575</v>
      </c>
      <c r="F48" s="1" t="s">
        <v>77</v>
      </c>
    </row>
    <row r="49" s="1" customFormat="1" spans="1:6">
      <c r="A49" s="1" t="s">
        <v>77</v>
      </c>
      <c r="B49" s="1" t="s">
        <v>78</v>
      </c>
      <c r="C49" s="5" t="str">
        <f>VLOOKUP(A49,[3]sheet1!$1:$1048576,7,0)</f>
        <v>北京市</v>
      </c>
      <c r="D49" s="5" t="s">
        <v>1643</v>
      </c>
      <c r="E49" s="1" t="s">
        <v>1656</v>
      </c>
      <c r="F49" s="1" t="s">
        <v>77</v>
      </c>
    </row>
    <row r="50" s="1" customFormat="1" spans="1:6">
      <c r="A50" s="1" t="s">
        <v>77</v>
      </c>
      <c r="B50" s="1" t="s">
        <v>78</v>
      </c>
      <c r="C50" s="5" t="str">
        <f>VLOOKUP(A50,[3]sheet1!$1:$1048576,7,0)</f>
        <v>北京市</v>
      </c>
      <c r="D50" s="5" t="s">
        <v>1643</v>
      </c>
      <c r="E50" s="1" t="s">
        <v>1692</v>
      </c>
      <c r="F50" s="1" t="s">
        <v>77</v>
      </c>
    </row>
    <row r="51" s="1" customFormat="1" spans="1:6">
      <c r="A51" s="1" t="s">
        <v>77</v>
      </c>
      <c r="B51" s="1" t="s">
        <v>78</v>
      </c>
      <c r="C51" s="5" t="str">
        <f>VLOOKUP(A51,[3]sheet1!$1:$1048576,7,0)</f>
        <v>北京市</v>
      </c>
      <c r="D51" s="5" t="s">
        <v>1643</v>
      </c>
      <c r="E51" s="1" t="s">
        <v>1688</v>
      </c>
      <c r="F51" s="1" t="s">
        <v>77</v>
      </c>
    </row>
    <row r="52" s="5" customFormat="1" spans="1:6">
      <c r="A52" s="5" t="s">
        <v>77</v>
      </c>
      <c r="B52" s="5" t="s">
        <v>78</v>
      </c>
      <c r="C52" s="5" t="str">
        <f>VLOOKUP(A52,[3]sheet1!$1:$1048576,7,0)</f>
        <v>北京市</v>
      </c>
      <c r="D52" s="5" t="s">
        <v>1643</v>
      </c>
      <c r="E52" s="5" t="s">
        <v>1655</v>
      </c>
      <c r="F52" s="5" t="s">
        <v>77</v>
      </c>
    </row>
    <row r="53" s="5" customFormat="1" spans="1:6">
      <c r="A53" s="5" t="s">
        <v>77</v>
      </c>
      <c r="B53" s="5" t="s">
        <v>78</v>
      </c>
      <c r="C53" s="5" t="str">
        <f>VLOOKUP(A53,[3]sheet1!$1:$1048576,7,0)</f>
        <v>北京市</v>
      </c>
      <c r="D53" s="5" t="s">
        <v>1643</v>
      </c>
      <c r="E53" s="5" t="s">
        <v>1652</v>
      </c>
      <c r="F53" s="5" t="s">
        <v>77</v>
      </c>
    </row>
    <row r="54" s="5" customFormat="1" spans="1:6">
      <c r="A54" s="5" t="s">
        <v>77</v>
      </c>
      <c r="B54" s="5" t="s">
        <v>78</v>
      </c>
      <c r="C54" s="5" t="str">
        <f>VLOOKUP(A54,[3]sheet1!$1:$1048576,7,0)</f>
        <v>北京市</v>
      </c>
      <c r="D54" s="5" t="s">
        <v>1643</v>
      </c>
      <c r="E54" s="5" t="s">
        <v>1690</v>
      </c>
      <c r="F54" s="5" t="s">
        <v>77</v>
      </c>
    </row>
    <row r="55" s="5" customFormat="1" spans="1:6">
      <c r="A55" s="5" t="s">
        <v>77</v>
      </c>
      <c r="B55" s="5" t="s">
        <v>78</v>
      </c>
      <c r="C55" s="5" t="str">
        <f>VLOOKUP(A55,[3]sheet1!$1:$1048576,7,0)</f>
        <v>北京市</v>
      </c>
      <c r="D55" s="5" t="s">
        <v>1643</v>
      </c>
      <c r="E55" s="5" t="s">
        <v>6576</v>
      </c>
      <c r="F55" s="5" t="s">
        <v>77</v>
      </c>
    </row>
    <row r="56" s="5" customFormat="1" spans="1:6">
      <c r="A56" s="5" t="s">
        <v>77</v>
      </c>
      <c r="B56" s="5" t="s">
        <v>78</v>
      </c>
      <c r="C56" s="5" t="str">
        <f>VLOOKUP(A56,[3]sheet1!$1:$1048576,7,0)</f>
        <v>北京市</v>
      </c>
      <c r="D56" s="5" t="s">
        <v>1643</v>
      </c>
      <c r="E56" s="5" t="s">
        <v>1673</v>
      </c>
      <c r="F56" s="5" t="s">
        <v>77</v>
      </c>
    </row>
    <row r="57" s="5" customFormat="1" spans="1:6">
      <c r="A57" s="5" t="s">
        <v>77</v>
      </c>
      <c r="B57" s="5" t="s">
        <v>78</v>
      </c>
      <c r="C57" s="5" t="str">
        <f>VLOOKUP(A57,[3]sheet1!$1:$1048576,7,0)</f>
        <v>北京市</v>
      </c>
      <c r="D57" s="5" t="s">
        <v>1643</v>
      </c>
      <c r="E57" s="5" t="s">
        <v>6577</v>
      </c>
      <c r="F57" s="5" t="s">
        <v>77</v>
      </c>
    </row>
    <row r="58" s="2" customFormat="1" spans="1:6">
      <c r="A58" s="2" t="s">
        <v>80</v>
      </c>
      <c r="B58" s="2" t="s">
        <v>81</v>
      </c>
      <c r="C58" s="5" t="str">
        <f>VLOOKUP(A58,[3]sheet1!$1:$1048576,7,0)</f>
        <v>贵州省贵阳市</v>
      </c>
      <c r="D58" s="5" t="s">
        <v>1695</v>
      </c>
      <c r="F58" s="2" t="s">
        <v>80</v>
      </c>
    </row>
    <row r="59" s="2" customFormat="1" spans="1:6">
      <c r="A59" s="2" t="s">
        <v>1714</v>
      </c>
      <c r="B59" s="2" t="s">
        <v>1229</v>
      </c>
      <c r="C59" s="5" t="str">
        <f>VLOOKUP(A59,[3]sheet1!$1:$1048576,7,0)</f>
        <v>湖南省长沙市</v>
      </c>
      <c r="D59" s="5" t="s">
        <v>1715</v>
      </c>
      <c r="F59" s="2" t="s">
        <v>1714</v>
      </c>
    </row>
    <row r="60" s="2" customFormat="1" spans="1:6">
      <c r="A60" s="2" t="s">
        <v>83</v>
      </c>
      <c r="B60" s="2" t="s">
        <v>84</v>
      </c>
      <c r="C60" s="5" t="str">
        <f>VLOOKUP(A60,[3]sheet1!$1:$1048576,7,0)</f>
        <v>四川省绵阳市</v>
      </c>
      <c r="D60" s="5" t="s">
        <v>1716</v>
      </c>
      <c r="F60" s="2" t="s">
        <v>83</v>
      </c>
    </row>
    <row r="61" s="1" customFormat="1" spans="1:6">
      <c r="A61" s="1" t="s">
        <v>86</v>
      </c>
      <c r="B61" s="1" t="s">
        <v>87</v>
      </c>
      <c r="C61" s="5" t="str">
        <f>VLOOKUP(A61,[3]sheet1!$1:$1048576,7,0)</f>
        <v>四川省遂宁市</v>
      </c>
      <c r="D61" s="5" t="s">
        <v>1723</v>
      </c>
      <c r="E61" s="1" t="s">
        <v>1733</v>
      </c>
      <c r="F61" s="1" t="s">
        <v>86</v>
      </c>
    </row>
    <row r="62" s="1" customFormat="1" spans="1:6">
      <c r="A62" s="1" t="s">
        <v>86</v>
      </c>
      <c r="B62" s="1" t="s">
        <v>87</v>
      </c>
      <c r="C62" s="5" t="str">
        <f>VLOOKUP(A62,[3]sheet1!$1:$1048576,7,0)</f>
        <v>四川省遂宁市</v>
      </c>
      <c r="D62" s="5" t="s">
        <v>1723</v>
      </c>
      <c r="E62" s="1" t="s">
        <v>1731</v>
      </c>
      <c r="F62" s="1" t="s">
        <v>86</v>
      </c>
    </row>
    <row r="63" s="2" customFormat="1" spans="1:6">
      <c r="A63" s="2" t="s">
        <v>89</v>
      </c>
      <c r="B63" s="2" t="s">
        <v>90</v>
      </c>
      <c r="C63" s="5" t="str">
        <f>VLOOKUP(A63,[3]sheet1!$1:$1048576,7,0)</f>
        <v>广东省汕头市</v>
      </c>
      <c r="D63" s="5" t="s">
        <v>1739</v>
      </c>
      <c r="E63" s="2" t="s">
        <v>6578</v>
      </c>
      <c r="F63" s="2" t="s">
        <v>89</v>
      </c>
    </row>
    <row r="64" s="2" customFormat="1" spans="1:6">
      <c r="A64" s="2" t="s">
        <v>92</v>
      </c>
      <c r="B64" s="2" t="s">
        <v>93</v>
      </c>
      <c r="C64" s="5" t="str">
        <f>VLOOKUP(A64,[3]sheet1!$1:$1048576,7,0)</f>
        <v>北京市</v>
      </c>
      <c r="D64" s="5" t="s">
        <v>1749</v>
      </c>
      <c r="F64" s="2" t="s">
        <v>92</v>
      </c>
    </row>
    <row r="65" s="1" customFormat="1" spans="1:6">
      <c r="A65" s="1" t="s">
        <v>95</v>
      </c>
      <c r="B65" s="1" t="s">
        <v>96</v>
      </c>
      <c r="C65" s="5" t="str">
        <f>VLOOKUP(A65,[3]sheet1!$1:$1048576,7,0)</f>
        <v>北京市</v>
      </c>
      <c r="D65" s="5" t="s">
        <v>1802</v>
      </c>
      <c r="E65" s="1" t="s">
        <v>1804</v>
      </c>
      <c r="F65" s="1" t="s">
        <v>95</v>
      </c>
    </row>
    <row r="66" s="1" customFormat="1" spans="1:6">
      <c r="A66" s="1" t="s">
        <v>95</v>
      </c>
      <c r="B66" s="1" t="s">
        <v>96</v>
      </c>
      <c r="C66" s="5" t="str">
        <f>VLOOKUP(A66,[3]sheet1!$1:$1048576,7,0)</f>
        <v>北京市</v>
      </c>
      <c r="D66" s="5" t="s">
        <v>1802</v>
      </c>
      <c r="E66" s="1" t="s">
        <v>1814</v>
      </c>
      <c r="F66" s="1" t="s">
        <v>95</v>
      </c>
    </row>
    <row r="67" s="1" customFormat="1" spans="1:6">
      <c r="A67" s="1" t="s">
        <v>95</v>
      </c>
      <c r="B67" s="1" t="s">
        <v>96</v>
      </c>
      <c r="C67" s="5" t="str">
        <f>VLOOKUP(A67,[3]sheet1!$1:$1048576,7,0)</f>
        <v>北京市</v>
      </c>
      <c r="D67" s="5" t="s">
        <v>1802</v>
      </c>
      <c r="E67" s="1" t="s">
        <v>1806</v>
      </c>
      <c r="F67" s="1" t="s">
        <v>95</v>
      </c>
    </row>
    <row r="68" s="1" customFormat="1" spans="1:6">
      <c r="A68" s="1" t="s">
        <v>95</v>
      </c>
      <c r="B68" s="1" t="s">
        <v>96</v>
      </c>
      <c r="C68" s="5" t="str">
        <f>VLOOKUP(A68,[3]sheet1!$1:$1048576,7,0)</f>
        <v>北京市</v>
      </c>
      <c r="D68" s="5" t="s">
        <v>1802</v>
      </c>
      <c r="E68" s="1" t="s">
        <v>1809</v>
      </c>
      <c r="F68" s="1" t="s">
        <v>95</v>
      </c>
    </row>
    <row r="69" s="2" customFormat="1" spans="1:6">
      <c r="A69" s="2" t="s">
        <v>98</v>
      </c>
      <c r="B69" s="2" t="s">
        <v>99</v>
      </c>
      <c r="C69" s="5" t="str">
        <f>VLOOKUP(A69,[3]sheet1!$1:$1048576,7,0)</f>
        <v>山东省济南市</v>
      </c>
      <c r="D69" s="5" t="s">
        <v>1816</v>
      </c>
      <c r="F69" s="2" t="s">
        <v>98</v>
      </c>
    </row>
    <row r="70" s="2" customFormat="1" spans="1:6">
      <c r="A70" s="2" t="s">
        <v>101</v>
      </c>
      <c r="B70" s="2" t="s">
        <v>102</v>
      </c>
      <c r="C70" s="5" t="str">
        <f>VLOOKUP(A70,[3]sheet1!$1:$1048576,7,0)</f>
        <v>湖北省武汉市</v>
      </c>
      <c r="D70" s="5" t="s">
        <v>1842</v>
      </c>
      <c r="F70" s="2" t="s">
        <v>101</v>
      </c>
    </row>
    <row r="71" s="2" customFormat="1" spans="1:6">
      <c r="A71" s="2" t="s">
        <v>104</v>
      </c>
      <c r="B71" s="2" t="s">
        <v>105</v>
      </c>
      <c r="C71" s="5" t="str">
        <f>VLOOKUP(A71,[3]sheet1!$1:$1048576,7,0)</f>
        <v>广东省珠海市</v>
      </c>
      <c r="D71" s="5" t="s">
        <v>1871</v>
      </c>
      <c r="E71" s="2" t="s">
        <v>6579</v>
      </c>
      <c r="F71" s="2" t="s">
        <v>104</v>
      </c>
    </row>
    <row r="72" s="1" customFormat="1" spans="1:6">
      <c r="A72" s="1" t="s">
        <v>1875</v>
      </c>
      <c r="B72" s="1" t="s">
        <v>1199</v>
      </c>
      <c r="C72" s="5" t="str">
        <f>VLOOKUP(A72,[3]sheet1!$1:$1048576,7,0)</f>
        <v>贵州省遵义市</v>
      </c>
      <c r="D72" s="5" t="s">
        <v>1876</v>
      </c>
      <c r="E72" s="1" t="s">
        <v>1885</v>
      </c>
      <c r="F72" s="1" t="s">
        <v>1875</v>
      </c>
    </row>
    <row r="73" s="1" customFormat="1" spans="1:6">
      <c r="A73" s="1" t="s">
        <v>1875</v>
      </c>
      <c r="B73" s="1" t="s">
        <v>1199</v>
      </c>
      <c r="C73" s="5" t="str">
        <f>VLOOKUP(A73,[3]sheet1!$1:$1048576,7,0)</f>
        <v>贵州省遵义市</v>
      </c>
      <c r="D73" s="5" t="s">
        <v>1876</v>
      </c>
      <c r="E73" s="1" t="s">
        <v>1879</v>
      </c>
      <c r="F73" s="1" t="s">
        <v>1875</v>
      </c>
    </row>
    <row r="74" s="1" customFormat="1" spans="1:6">
      <c r="A74" s="1" t="s">
        <v>1875</v>
      </c>
      <c r="B74" s="1" t="s">
        <v>1199</v>
      </c>
      <c r="C74" s="5" t="str">
        <f>VLOOKUP(A74,[3]sheet1!$1:$1048576,7,0)</f>
        <v>贵州省遵义市</v>
      </c>
      <c r="D74" s="5" t="s">
        <v>1876</v>
      </c>
      <c r="E74" s="1" t="s">
        <v>6580</v>
      </c>
      <c r="F74" s="1" t="s">
        <v>1875</v>
      </c>
    </row>
    <row r="75" s="1" customFormat="1" spans="1:6">
      <c r="A75" s="1" t="s">
        <v>1875</v>
      </c>
      <c r="B75" s="1" t="s">
        <v>1199</v>
      </c>
      <c r="C75" s="5" t="str">
        <f>VLOOKUP(A75,[3]sheet1!$1:$1048576,7,0)</f>
        <v>贵州省遵义市</v>
      </c>
      <c r="D75" s="5" t="s">
        <v>1876</v>
      </c>
      <c r="E75" s="1" t="s">
        <v>6581</v>
      </c>
      <c r="F75" s="1" t="s">
        <v>1875</v>
      </c>
    </row>
    <row r="76" s="2" customFormat="1" spans="1:6">
      <c r="A76" s="2" t="s">
        <v>107</v>
      </c>
      <c r="B76" s="2" t="s">
        <v>108</v>
      </c>
      <c r="C76" s="5" t="str">
        <f>VLOOKUP(A76,[3]sheet1!$1:$1048576,7,0)</f>
        <v>浙江省宁波市</v>
      </c>
      <c r="D76" s="5" t="s">
        <v>1886</v>
      </c>
      <c r="F76" s="2" t="s">
        <v>107</v>
      </c>
    </row>
    <row r="77" s="1" customFormat="1" spans="1:6">
      <c r="A77" s="1" t="s">
        <v>110</v>
      </c>
      <c r="B77" s="1" t="s">
        <v>111</v>
      </c>
      <c r="C77" s="5" t="str">
        <f>VLOOKUP(A77,[3]sheet1!$1:$1048576,7,0)</f>
        <v>广东省广州市</v>
      </c>
      <c r="D77" s="5" t="s">
        <v>1902</v>
      </c>
      <c r="E77" s="1" t="s">
        <v>1905</v>
      </c>
      <c r="F77" s="1" t="s">
        <v>110</v>
      </c>
    </row>
    <row r="78" s="1" customFormat="1" spans="1:6">
      <c r="A78" s="1" t="s">
        <v>110</v>
      </c>
      <c r="B78" s="1" t="s">
        <v>111</v>
      </c>
      <c r="C78" s="5" t="str">
        <f>VLOOKUP(A78,[3]sheet1!$1:$1048576,7,0)</f>
        <v>广东省广州市</v>
      </c>
      <c r="D78" s="5" t="s">
        <v>1902</v>
      </c>
      <c r="E78" s="1" t="s">
        <v>1909</v>
      </c>
      <c r="F78" s="1" t="s">
        <v>110</v>
      </c>
    </row>
    <row r="79" s="3" customFormat="1" spans="1:6">
      <c r="A79" s="3" t="s">
        <v>113</v>
      </c>
      <c r="B79" s="3" t="s">
        <v>114</v>
      </c>
      <c r="C79" s="5" t="str">
        <f>VLOOKUP(A79,[3]sheet1!$1:$1048576,7,0)</f>
        <v>河北省唐山市</v>
      </c>
      <c r="D79" s="5" t="s">
        <v>1913</v>
      </c>
      <c r="F79" s="3" t="s">
        <v>113</v>
      </c>
    </row>
    <row r="80" s="2" customFormat="1" spans="1:6">
      <c r="A80" s="2" t="s">
        <v>116</v>
      </c>
      <c r="B80" s="2" t="s">
        <v>117</v>
      </c>
      <c r="C80" s="5" t="str">
        <f>VLOOKUP(A80,[3]sheet1!$1:$1048576,7,0)</f>
        <v>广东省深圳市</v>
      </c>
      <c r="D80" s="5" t="s">
        <v>1929</v>
      </c>
      <c r="F80" s="2" t="s">
        <v>116</v>
      </c>
    </row>
    <row r="81" s="2" customFormat="1" spans="1:6">
      <c r="A81" s="2" t="s">
        <v>119</v>
      </c>
      <c r="B81" s="2" t="s">
        <v>120</v>
      </c>
      <c r="C81" s="5" t="str">
        <f>VLOOKUP(A81,[3]sheet1!$1:$1048576,7,0)</f>
        <v>江苏省苏州市</v>
      </c>
      <c r="D81" s="5" t="s">
        <v>1963</v>
      </c>
      <c r="F81" s="2" t="s">
        <v>119</v>
      </c>
    </row>
    <row r="82" s="1" customFormat="1" spans="1:6">
      <c r="A82" s="1" t="s">
        <v>122</v>
      </c>
      <c r="B82" s="1" t="s">
        <v>123</v>
      </c>
      <c r="C82" s="5" t="str">
        <f>VLOOKUP(A82,[3]sheet1!$1:$1048576,7,0)</f>
        <v>江苏省丹阳市</v>
      </c>
      <c r="D82" s="5" t="s">
        <v>1970</v>
      </c>
      <c r="E82" s="1" t="s">
        <v>6582</v>
      </c>
      <c r="F82" s="1" t="s">
        <v>122</v>
      </c>
    </row>
    <row r="83" s="1" customFormat="1" spans="1:6">
      <c r="A83" s="1" t="s">
        <v>122</v>
      </c>
      <c r="B83" s="1" t="s">
        <v>123</v>
      </c>
      <c r="C83" s="5" t="str">
        <f>VLOOKUP(A83,[3]sheet1!$1:$1048576,7,0)</f>
        <v>江苏省丹阳市</v>
      </c>
      <c r="D83" s="5" t="s">
        <v>1970</v>
      </c>
      <c r="E83" s="1" t="s">
        <v>6583</v>
      </c>
      <c r="F83" s="1" t="s">
        <v>122</v>
      </c>
    </row>
    <row r="84" s="2" customFormat="1" spans="1:6">
      <c r="A84" s="2" t="s">
        <v>125</v>
      </c>
      <c r="B84" s="2" t="s">
        <v>126</v>
      </c>
      <c r="C84" s="5" t="str">
        <f>VLOOKUP(A84,[3]sheet1!$1:$1048576,7,0)</f>
        <v>广东省深圳市</v>
      </c>
      <c r="D84" s="5" t="s">
        <v>1978</v>
      </c>
      <c r="E84" s="2" t="s">
        <v>1979</v>
      </c>
      <c r="F84" s="2" t="s">
        <v>125</v>
      </c>
    </row>
    <row r="85" s="1" customFormat="1" spans="1:6">
      <c r="A85" s="1" t="s">
        <v>128</v>
      </c>
      <c r="B85" s="1" t="s">
        <v>129</v>
      </c>
      <c r="C85" s="5" t="str">
        <f>VLOOKUP(A85,[3]sheet1!$1:$1048576,7,0)</f>
        <v>浙江省杭州市</v>
      </c>
      <c r="D85" s="5" t="s">
        <v>1983</v>
      </c>
      <c r="E85" s="1" t="s">
        <v>6584</v>
      </c>
      <c r="F85" s="1" t="s">
        <v>128</v>
      </c>
    </row>
    <row r="86" s="1" customFormat="1" spans="1:6">
      <c r="A86" s="1" t="s">
        <v>128</v>
      </c>
      <c r="B86" s="1" t="s">
        <v>129</v>
      </c>
      <c r="C86" s="5" t="str">
        <f>VLOOKUP(A86,[3]sheet1!$1:$1048576,7,0)</f>
        <v>浙江省杭州市</v>
      </c>
      <c r="D86" s="5" t="s">
        <v>1983</v>
      </c>
      <c r="E86" s="1" t="s">
        <v>2003</v>
      </c>
      <c r="F86" s="1" t="s">
        <v>128</v>
      </c>
    </row>
    <row r="87" s="2" customFormat="1" spans="1:6">
      <c r="A87" s="2" t="s">
        <v>131</v>
      </c>
      <c r="B87" s="2" t="s">
        <v>132</v>
      </c>
      <c r="C87" s="5" t="str">
        <f>VLOOKUP(A87,[3]sheet1!$1:$1048576,7,0)</f>
        <v>浙江省宁波市</v>
      </c>
      <c r="D87" s="5" t="s">
        <v>2013</v>
      </c>
      <c r="F87" s="2" t="s">
        <v>131</v>
      </c>
    </row>
    <row r="88" s="1" customFormat="1" spans="1:6">
      <c r="A88" s="1" t="s">
        <v>134</v>
      </c>
      <c r="B88" s="1" t="s">
        <v>135</v>
      </c>
      <c r="C88" s="5" t="str">
        <f>VLOOKUP(A88,[3]sheet1!$1:$1048576,7,0)</f>
        <v>广东省深圳市</v>
      </c>
      <c r="D88" s="5" t="s">
        <v>2020</v>
      </c>
      <c r="E88" s="1" t="s">
        <v>2036</v>
      </c>
      <c r="F88" s="1" t="s">
        <v>134</v>
      </c>
    </row>
    <row r="89" s="1" customFormat="1" spans="1:6">
      <c r="A89" s="1" t="s">
        <v>134</v>
      </c>
      <c r="B89" s="1" t="s">
        <v>135</v>
      </c>
      <c r="C89" s="5" t="str">
        <f>VLOOKUP(A89,[3]sheet1!$1:$1048576,7,0)</f>
        <v>广东省深圳市</v>
      </c>
      <c r="D89" s="5" t="s">
        <v>2020</v>
      </c>
      <c r="E89" s="1" t="s">
        <v>2030</v>
      </c>
      <c r="F89" s="1" t="s">
        <v>134</v>
      </c>
    </row>
    <row r="90" s="1" customFormat="1" spans="1:6">
      <c r="A90" s="1" t="s">
        <v>134</v>
      </c>
      <c r="B90" s="1" t="s">
        <v>135</v>
      </c>
      <c r="C90" s="5" t="str">
        <f>VLOOKUP(A90,[3]sheet1!$1:$1048576,7,0)</f>
        <v>广东省深圳市</v>
      </c>
      <c r="D90" s="5" t="s">
        <v>2020</v>
      </c>
      <c r="E90" s="1" t="s">
        <v>2031</v>
      </c>
      <c r="F90" s="1" t="s">
        <v>134</v>
      </c>
    </row>
    <row r="91" s="1" customFormat="1" spans="1:6">
      <c r="A91" s="1" t="s">
        <v>134</v>
      </c>
      <c r="B91" s="1" t="s">
        <v>135</v>
      </c>
      <c r="C91" s="5" t="str">
        <f>VLOOKUP(A91,[3]sheet1!$1:$1048576,7,0)</f>
        <v>广东省深圳市</v>
      </c>
      <c r="D91" s="5" t="s">
        <v>2020</v>
      </c>
      <c r="E91" s="1" t="s">
        <v>2027</v>
      </c>
      <c r="F91" s="1" t="s">
        <v>134</v>
      </c>
    </row>
    <row r="92" s="1" customFormat="1" spans="1:6">
      <c r="A92" s="1" t="s">
        <v>134</v>
      </c>
      <c r="B92" s="1" t="s">
        <v>135</v>
      </c>
      <c r="C92" s="5" t="str">
        <f>VLOOKUP(A92,[3]sheet1!$1:$1048576,7,0)</f>
        <v>广东省深圳市</v>
      </c>
      <c r="D92" s="5" t="s">
        <v>2020</v>
      </c>
      <c r="E92" s="1" t="s">
        <v>6585</v>
      </c>
      <c r="F92" s="1" t="s">
        <v>134</v>
      </c>
    </row>
    <row r="93" s="1" customFormat="1" spans="1:6">
      <c r="A93" s="1" t="s">
        <v>134</v>
      </c>
      <c r="B93" s="1" t="s">
        <v>135</v>
      </c>
      <c r="C93" s="5" t="str">
        <f>VLOOKUP(A93,[3]sheet1!$1:$1048576,7,0)</f>
        <v>广东省深圳市</v>
      </c>
      <c r="D93" s="5" t="s">
        <v>2020</v>
      </c>
      <c r="E93" s="1" t="s">
        <v>2047</v>
      </c>
      <c r="F93" s="1" t="s">
        <v>134</v>
      </c>
    </row>
    <row r="94" s="1" customFormat="1" spans="1:6">
      <c r="A94" s="1" t="s">
        <v>134</v>
      </c>
      <c r="B94" s="1" t="s">
        <v>135</v>
      </c>
      <c r="C94" s="5" t="str">
        <f>VLOOKUP(A94,[3]sheet1!$1:$1048576,7,0)</f>
        <v>广东省深圳市</v>
      </c>
      <c r="D94" s="5" t="s">
        <v>2020</v>
      </c>
      <c r="E94" s="1" t="s">
        <v>2064</v>
      </c>
      <c r="F94" s="1" t="s">
        <v>134</v>
      </c>
    </row>
    <row r="95" s="1" customFormat="1" spans="1:6">
      <c r="A95" s="1" t="s">
        <v>134</v>
      </c>
      <c r="B95" s="1" t="s">
        <v>135</v>
      </c>
      <c r="C95" s="5" t="str">
        <f>VLOOKUP(A95,[3]sheet1!$1:$1048576,7,0)</f>
        <v>广东省深圳市</v>
      </c>
      <c r="D95" s="5" t="s">
        <v>2020</v>
      </c>
      <c r="E95" s="1" t="s">
        <v>2048</v>
      </c>
      <c r="F95" s="1" t="s">
        <v>134</v>
      </c>
    </row>
    <row r="96" s="1" customFormat="1" spans="1:6">
      <c r="A96" s="1" t="s">
        <v>134</v>
      </c>
      <c r="B96" s="1" t="s">
        <v>135</v>
      </c>
      <c r="C96" s="5" t="str">
        <f>VLOOKUP(A96,[3]sheet1!$1:$1048576,7,0)</f>
        <v>广东省深圳市</v>
      </c>
      <c r="D96" s="5" t="s">
        <v>2020</v>
      </c>
      <c r="E96" s="1" t="s">
        <v>2044</v>
      </c>
      <c r="F96" s="1" t="s">
        <v>134</v>
      </c>
    </row>
    <row r="97" s="1" customFormat="1" spans="1:6">
      <c r="A97" s="1" t="s">
        <v>134</v>
      </c>
      <c r="B97" s="1" t="s">
        <v>135</v>
      </c>
      <c r="C97" s="5" t="str">
        <f>VLOOKUP(A97,[3]sheet1!$1:$1048576,7,0)</f>
        <v>广东省深圳市</v>
      </c>
      <c r="D97" s="5" t="s">
        <v>2020</v>
      </c>
      <c r="E97" s="1" t="s">
        <v>2033</v>
      </c>
      <c r="F97" s="1" t="s">
        <v>134</v>
      </c>
    </row>
    <row r="98" s="1" customFormat="1" spans="1:6">
      <c r="A98" s="1" t="s">
        <v>134</v>
      </c>
      <c r="B98" s="1" t="s">
        <v>135</v>
      </c>
      <c r="C98" s="5" t="str">
        <f>VLOOKUP(A98,[3]sheet1!$1:$1048576,7,0)</f>
        <v>广东省深圳市</v>
      </c>
      <c r="D98" s="5" t="s">
        <v>2020</v>
      </c>
      <c r="E98" s="1" t="s">
        <v>6586</v>
      </c>
      <c r="F98" s="1" t="s">
        <v>134</v>
      </c>
    </row>
    <row r="99" s="1" customFormat="1" spans="1:6">
      <c r="A99" s="1" t="s">
        <v>134</v>
      </c>
      <c r="B99" s="1" t="s">
        <v>135</v>
      </c>
      <c r="C99" s="5" t="str">
        <f>VLOOKUP(A99,[3]sheet1!$1:$1048576,7,0)</f>
        <v>广东省深圳市</v>
      </c>
      <c r="D99" s="5" t="s">
        <v>2020</v>
      </c>
      <c r="E99" s="1" t="s">
        <v>6587</v>
      </c>
      <c r="F99" s="1" t="s">
        <v>134</v>
      </c>
    </row>
    <row r="100" s="1" customFormat="1" spans="1:6">
      <c r="A100" s="1" t="s">
        <v>134</v>
      </c>
      <c r="B100" s="1" t="s">
        <v>135</v>
      </c>
      <c r="C100" s="5" t="str">
        <f>VLOOKUP(A100,[3]sheet1!$1:$1048576,7,0)</f>
        <v>广东省深圳市</v>
      </c>
      <c r="D100" s="5" t="s">
        <v>2020</v>
      </c>
      <c r="E100" s="1" t="s">
        <v>6588</v>
      </c>
      <c r="F100" s="1" t="s">
        <v>134</v>
      </c>
    </row>
    <row r="101" s="2" customFormat="1" spans="1:6">
      <c r="A101" s="2" t="s">
        <v>137</v>
      </c>
      <c r="B101" s="2" t="s">
        <v>138</v>
      </c>
      <c r="C101" s="5" t="str">
        <f>VLOOKUP(A101,[3]sheet1!$1:$1048576,7,0)</f>
        <v>天津市</v>
      </c>
      <c r="D101" s="5" t="s">
        <v>2069</v>
      </c>
      <c r="F101" s="2" t="s">
        <v>137</v>
      </c>
    </row>
    <row r="102" s="3" customFormat="1" spans="1:6">
      <c r="A102" s="3" t="s">
        <v>140</v>
      </c>
      <c r="B102" s="3" t="s">
        <v>141</v>
      </c>
      <c r="C102" s="5" t="str">
        <f>VLOOKUP(A102,[3]sheet1!$1:$1048576,7,0)</f>
        <v>广东省深圳市</v>
      </c>
      <c r="D102" s="5" t="s">
        <v>6589</v>
      </c>
      <c r="F102" s="3" t="s">
        <v>140</v>
      </c>
    </row>
    <row r="103" s="2" customFormat="1" spans="1:6">
      <c r="A103" s="2" t="s">
        <v>143</v>
      </c>
      <c r="B103" s="2" t="s">
        <v>144</v>
      </c>
      <c r="C103" s="5" t="str">
        <f>VLOOKUP(A103,[3]sheet1!$1:$1048576,7,0)</f>
        <v>广东省深圳市</v>
      </c>
      <c r="D103" s="5" t="s">
        <v>2095</v>
      </c>
      <c r="E103" s="2" t="s">
        <v>6590</v>
      </c>
      <c r="F103" s="2" t="s">
        <v>143</v>
      </c>
    </row>
    <row r="104" s="1" customFormat="1" spans="1:6">
      <c r="A104" s="1" t="s">
        <v>2113</v>
      </c>
      <c r="B104" s="1" t="s">
        <v>1200</v>
      </c>
      <c r="C104" s="5" t="str">
        <f>VLOOKUP(A104,[3]sheet1!$1:$1048576,7,0)</f>
        <v>北京市</v>
      </c>
      <c r="D104" s="5" t="s">
        <v>2114</v>
      </c>
      <c r="E104" s="1" t="s">
        <v>6591</v>
      </c>
      <c r="F104" s="1" t="s">
        <v>2113</v>
      </c>
    </row>
    <row r="105" s="1" customFormat="1" spans="1:6">
      <c r="A105" s="1" t="s">
        <v>2113</v>
      </c>
      <c r="B105" s="1" t="s">
        <v>1200</v>
      </c>
      <c r="C105" s="5" t="str">
        <f>VLOOKUP(A105,[3]sheet1!$1:$1048576,7,0)</f>
        <v>北京市</v>
      </c>
      <c r="D105" s="5" t="s">
        <v>2114</v>
      </c>
      <c r="E105" s="1" t="s">
        <v>2120</v>
      </c>
      <c r="F105" s="1" t="s">
        <v>2113</v>
      </c>
    </row>
    <row r="106" s="2" customFormat="1" spans="1:6">
      <c r="A106" s="2" t="s">
        <v>146</v>
      </c>
      <c r="B106" s="2" t="s">
        <v>147</v>
      </c>
      <c r="C106" s="5" t="str">
        <f>VLOOKUP(A106,[3]sheet1!$1:$1048576,7,0)</f>
        <v>江苏省南通市</v>
      </c>
      <c r="D106" s="5" t="s">
        <v>2138</v>
      </c>
      <c r="F106" s="2" t="s">
        <v>146</v>
      </c>
    </row>
    <row r="107" s="1" customFormat="1" spans="1:6">
      <c r="A107" s="1" t="s">
        <v>149</v>
      </c>
      <c r="B107" s="1" t="s">
        <v>150</v>
      </c>
      <c r="C107" s="5" t="str">
        <f>VLOOKUP(A107,[3]sheet1!$1:$1048576,7,0)</f>
        <v>广东省深圳市</v>
      </c>
      <c r="D107" s="5" t="s">
        <v>2151</v>
      </c>
      <c r="E107" s="1" t="s">
        <v>6592</v>
      </c>
      <c r="F107" s="1" t="s">
        <v>149</v>
      </c>
    </row>
    <row r="108" s="1" customFormat="1" spans="1:6">
      <c r="A108" s="1" t="s">
        <v>149</v>
      </c>
      <c r="B108" s="1" t="s">
        <v>150</v>
      </c>
      <c r="C108" s="5" t="str">
        <f>VLOOKUP(A108,[3]sheet1!$1:$1048576,7,0)</f>
        <v>广东省深圳市</v>
      </c>
      <c r="D108" s="5" t="s">
        <v>2151</v>
      </c>
      <c r="E108" s="1" t="s">
        <v>6593</v>
      </c>
      <c r="F108" s="1" t="s">
        <v>149</v>
      </c>
    </row>
    <row r="109" s="1" customFormat="1" spans="1:6">
      <c r="A109" s="1" t="s">
        <v>152</v>
      </c>
      <c r="B109" s="1" t="s">
        <v>153</v>
      </c>
      <c r="C109" s="5" t="str">
        <f>VLOOKUP(A109,[3]sheet1!$1:$1048576,7,0)</f>
        <v>河南省洛阳市</v>
      </c>
      <c r="D109" s="5" t="s">
        <v>2167</v>
      </c>
      <c r="E109" s="1" t="s">
        <v>6594</v>
      </c>
      <c r="F109" s="1" t="s">
        <v>152</v>
      </c>
    </row>
    <row r="110" s="1" customFormat="1" spans="1:6">
      <c r="A110" s="1" t="s">
        <v>152</v>
      </c>
      <c r="B110" s="1" t="s">
        <v>153</v>
      </c>
      <c r="C110" s="5" t="str">
        <f>VLOOKUP(A110,[3]sheet1!$1:$1048576,7,0)</f>
        <v>河南省洛阳市</v>
      </c>
      <c r="D110" s="5" t="s">
        <v>2167</v>
      </c>
      <c r="E110" s="1" t="s">
        <v>6595</v>
      </c>
      <c r="F110" s="1" t="s">
        <v>152</v>
      </c>
    </row>
    <row r="111" s="1" customFormat="1" spans="1:6">
      <c r="A111" s="1" t="s">
        <v>152</v>
      </c>
      <c r="B111" s="1" t="s">
        <v>153</v>
      </c>
      <c r="C111" s="5" t="str">
        <f>VLOOKUP(A111,[3]sheet1!$1:$1048576,7,0)</f>
        <v>河南省洛阳市</v>
      </c>
      <c r="D111" s="5" t="s">
        <v>2167</v>
      </c>
      <c r="E111" s="1" t="s">
        <v>6596</v>
      </c>
      <c r="F111" s="1" t="s">
        <v>152</v>
      </c>
    </row>
    <row r="112" s="1" customFormat="1" spans="1:6">
      <c r="A112" s="1" t="s">
        <v>155</v>
      </c>
      <c r="B112" s="1" t="s">
        <v>156</v>
      </c>
      <c r="C112" s="5" t="str">
        <f>VLOOKUP(A112,[3]sheet1!$1:$1048576,7,0)</f>
        <v>广东省珠海市</v>
      </c>
      <c r="D112" s="5" t="s">
        <v>2178</v>
      </c>
      <c r="E112" s="1" t="s">
        <v>6597</v>
      </c>
      <c r="F112" s="1" t="s">
        <v>155</v>
      </c>
    </row>
    <row r="113" s="1" customFormat="1" spans="1:6">
      <c r="A113" s="1" t="s">
        <v>155</v>
      </c>
      <c r="B113" s="1" t="s">
        <v>156</v>
      </c>
      <c r="C113" s="5" t="str">
        <f>VLOOKUP(A113,[3]sheet1!$1:$1048576,7,0)</f>
        <v>广东省珠海市</v>
      </c>
      <c r="D113" s="5" t="s">
        <v>2178</v>
      </c>
      <c r="E113" s="1" t="s">
        <v>6598</v>
      </c>
      <c r="F113" s="1" t="s">
        <v>155</v>
      </c>
    </row>
    <row r="114" s="2" customFormat="1" spans="1:6">
      <c r="A114" s="2" t="s">
        <v>158</v>
      </c>
      <c r="B114" s="2" t="s">
        <v>159</v>
      </c>
      <c r="C114" s="5" t="str">
        <f>VLOOKUP(A114,[3]sheet1!$1:$1048576,7,0)</f>
        <v>甘肃省天水市</v>
      </c>
      <c r="D114" s="5" t="s">
        <v>2195</v>
      </c>
      <c r="F114" s="2" t="s">
        <v>158</v>
      </c>
    </row>
    <row r="115" s="2" customFormat="1" spans="1:6">
      <c r="A115" s="2" t="s">
        <v>161</v>
      </c>
      <c r="B115" s="2" t="s">
        <v>162</v>
      </c>
      <c r="C115" s="5" t="str">
        <f>VLOOKUP(A115,[3]sheet1!$1:$1048576,7,0)</f>
        <v>河南省南阳市</v>
      </c>
      <c r="D115" s="5" t="s">
        <v>2212</v>
      </c>
      <c r="E115" s="2" t="s">
        <v>2216</v>
      </c>
      <c r="F115" s="2" t="s">
        <v>161</v>
      </c>
    </row>
    <row r="116" s="1" customFormat="1" spans="1:6">
      <c r="A116" s="2" t="s">
        <v>164</v>
      </c>
      <c r="B116" s="2" t="s">
        <v>165</v>
      </c>
      <c r="C116" s="5" t="str">
        <f>VLOOKUP(A116,[3]sheet1!$1:$1048576,7,0)</f>
        <v>湖北省武汉市</v>
      </c>
      <c r="D116" s="5" t="s">
        <v>2221</v>
      </c>
      <c r="E116" s="2"/>
      <c r="F116" s="2" t="s">
        <v>164</v>
      </c>
    </row>
    <row r="117" s="1" customFormat="1" spans="1:6">
      <c r="A117" s="2" t="s">
        <v>167</v>
      </c>
      <c r="B117" s="2" t="s">
        <v>168</v>
      </c>
      <c r="C117" s="5" t="str">
        <f>VLOOKUP(A117,[3]sheet1!$1:$1048576,7,0)</f>
        <v>浙江省金华市</v>
      </c>
      <c r="D117" s="5" t="s">
        <v>2233</v>
      </c>
      <c r="E117" s="2"/>
      <c r="F117" s="2" t="s">
        <v>167</v>
      </c>
    </row>
    <row r="118" s="1" customFormat="1" spans="1:6">
      <c r="A118" s="1" t="s">
        <v>170</v>
      </c>
      <c r="B118" s="1" t="s">
        <v>171</v>
      </c>
      <c r="C118" s="5" t="str">
        <f>VLOOKUP(A118,[3]sheet1!$1:$1048576,7,0)</f>
        <v>浙江省杭州市</v>
      </c>
      <c r="D118" s="5" t="s">
        <v>2241</v>
      </c>
      <c r="E118" s="1" t="s">
        <v>6599</v>
      </c>
      <c r="F118" s="1" t="s">
        <v>170</v>
      </c>
    </row>
    <row r="119" s="1" customFormat="1" spans="1:6">
      <c r="A119" s="1" t="s">
        <v>170</v>
      </c>
      <c r="B119" s="1" t="s">
        <v>171</v>
      </c>
      <c r="C119" s="5" t="str">
        <f>VLOOKUP(A119,[3]sheet1!$1:$1048576,7,0)</f>
        <v>浙江省杭州市</v>
      </c>
      <c r="D119" s="5" t="s">
        <v>2241</v>
      </c>
      <c r="E119" s="1" t="s">
        <v>6600</v>
      </c>
      <c r="F119" s="1" t="s">
        <v>170</v>
      </c>
    </row>
    <row r="120" s="1" customFormat="1" spans="1:6">
      <c r="A120" s="1" t="s">
        <v>170</v>
      </c>
      <c r="B120" s="1" t="s">
        <v>171</v>
      </c>
      <c r="C120" s="5" t="str">
        <f>VLOOKUP(A120,[3]sheet1!$1:$1048576,7,0)</f>
        <v>浙江省杭州市</v>
      </c>
      <c r="D120" s="5" t="s">
        <v>2241</v>
      </c>
      <c r="E120" s="1" t="s">
        <v>6601</v>
      </c>
      <c r="F120" s="1" t="s">
        <v>170</v>
      </c>
    </row>
    <row r="121" s="1" customFormat="1" spans="1:6">
      <c r="A121" s="2" t="s">
        <v>173</v>
      </c>
      <c r="B121" s="2" t="s">
        <v>174</v>
      </c>
      <c r="C121" s="5" t="str">
        <f>VLOOKUP(A121,[3]sheet1!$1:$1048576,7,0)</f>
        <v>山东省淄博市</v>
      </c>
      <c r="D121" s="5" t="s">
        <v>2244</v>
      </c>
      <c r="E121" s="2"/>
      <c r="F121" s="2" t="s">
        <v>173</v>
      </c>
    </row>
    <row r="122" s="1" customFormat="1" spans="1:6">
      <c r="A122" s="2" t="s">
        <v>176</v>
      </c>
      <c r="B122" s="2" t="s">
        <v>177</v>
      </c>
      <c r="C122" s="5" t="str">
        <f>VLOOKUP(A122,[3]sheet1!$1:$1048576,7,0)</f>
        <v>福建省福州市</v>
      </c>
      <c r="D122" s="5" t="s">
        <v>2280</v>
      </c>
      <c r="E122" s="2"/>
      <c r="F122" s="2" t="s">
        <v>176</v>
      </c>
    </row>
    <row r="123" s="1" customFormat="1" spans="1:6">
      <c r="A123" s="2" t="s">
        <v>179</v>
      </c>
      <c r="B123" s="2" t="s">
        <v>180</v>
      </c>
      <c r="C123" s="5" t="str">
        <f>VLOOKUP(A123,[3]sheet1!$1:$1048576,7,0)</f>
        <v>辽宁省沈阳市</v>
      </c>
      <c r="D123" s="5" t="s">
        <v>2285</v>
      </c>
      <c r="E123" s="2"/>
      <c r="F123" s="2" t="s">
        <v>179</v>
      </c>
    </row>
    <row r="124" s="1" customFormat="1" spans="1:6">
      <c r="A124" s="1" t="s">
        <v>182</v>
      </c>
      <c r="B124" s="1" t="s">
        <v>183</v>
      </c>
      <c r="C124" s="5" t="str">
        <f>VLOOKUP(A124,[3]sheet1!$1:$1048576,7,0)</f>
        <v>浙江省杭州市</v>
      </c>
      <c r="D124" s="5" t="s">
        <v>2289</v>
      </c>
      <c r="E124" s="1" t="s">
        <v>2329</v>
      </c>
      <c r="F124" s="1" t="s">
        <v>182</v>
      </c>
    </row>
    <row r="125" s="1" customFormat="1" spans="1:6">
      <c r="A125" s="1" t="s">
        <v>182</v>
      </c>
      <c r="B125" s="1" t="s">
        <v>183</v>
      </c>
      <c r="C125" s="5" t="str">
        <f>VLOOKUP(A125,[3]sheet1!$1:$1048576,7,0)</f>
        <v>浙江省杭州市</v>
      </c>
      <c r="D125" s="5" t="s">
        <v>2289</v>
      </c>
      <c r="E125" s="1" t="s">
        <v>6602</v>
      </c>
      <c r="F125" s="1" t="s">
        <v>182</v>
      </c>
    </row>
    <row r="126" s="1" customFormat="1" spans="1:6">
      <c r="A126" s="1" t="s">
        <v>185</v>
      </c>
      <c r="B126" s="1" t="s">
        <v>186</v>
      </c>
      <c r="C126" s="5" t="str">
        <f>VLOOKUP(A126,[3]sheet1!$1:$1048576,7,0)</f>
        <v>山东省潍坊市</v>
      </c>
      <c r="D126" s="5" t="s">
        <v>6603</v>
      </c>
      <c r="E126" s="1" t="s">
        <v>6604</v>
      </c>
      <c r="F126" s="1" t="s">
        <v>185</v>
      </c>
    </row>
    <row r="127" s="1" customFormat="1" spans="1:6">
      <c r="A127" s="1" t="s">
        <v>185</v>
      </c>
      <c r="B127" s="1" t="s">
        <v>186</v>
      </c>
      <c r="C127" s="5" t="str">
        <f>VLOOKUP(A127,[3]sheet1!$1:$1048576,7,0)</f>
        <v>山东省潍坊市</v>
      </c>
      <c r="D127" s="5" t="s">
        <v>6603</v>
      </c>
      <c r="E127" s="1" t="s">
        <v>6605</v>
      </c>
      <c r="F127" s="1" t="s">
        <v>185</v>
      </c>
    </row>
    <row r="128" s="1" customFormat="1" spans="1:6">
      <c r="A128" s="1" t="s">
        <v>185</v>
      </c>
      <c r="B128" s="1" t="s">
        <v>186</v>
      </c>
      <c r="C128" s="5" t="str">
        <f>VLOOKUP(A128,[3]sheet1!$1:$1048576,7,0)</f>
        <v>山东省潍坊市</v>
      </c>
      <c r="D128" s="5" t="s">
        <v>6603</v>
      </c>
      <c r="E128" s="1" t="s">
        <v>6606</v>
      </c>
      <c r="F128" s="1" t="s">
        <v>185</v>
      </c>
    </row>
    <row r="129" s="1" customFormat="1" spans="1:6">
      <c r="A129" s="2" t="s">
        <v>188</v>
      </c>
      <c r="B129" s="2" t="s">
        <v>189</v>
      </c>
      <c r="C129" s="5" t="str">
        <f>VLOOKUP(A129,[3]sheet1!$1:$1048576,7,0)</f>
        <v>浙江省台州市</v>
      </c>
      <c r="D129" s="5" t="s">
        <v>2364</v>
      </c>
      <c r="E129" s="2"/>
      <c r="F129" s="2" t="s">
        <v>188</v>
      </c>
    </row>
    <row r="130" s="1" customFormat="1" spans="1:6">
      <c r="A130" s="1" t="s">
        <v>191</v>
      </c>
      <c r="B130" s="1" t="s">
        <v>192</v>
      </c>
      <c r="C130" s="5" t="str">
        <f>VLOOKUP(A130,[3]sheet1!$1:$1048576,7,0)</f>
        <v>湖北省武汉市</v>
      </c>
      <c r="D130" s="5" t="s">
        <v>2378</v>
      </c>
      <c r="E130" s="1" t="s">
        <v>6607</v>
      </c>
      <c r="F130" s="1" t="s">
        <v>191</v>
      </c>
    </row>
    <row r="131" s="1" customFormat="1" spans="1:6">
      <c r="A131" s="1" t="s">
        <v>191</v>
      </c>
      <c r="B131" s="1" t="s">
        <v>192</v>
      </c>
      <c r="C131" s="5" t="str">
        <f>VLOOKUP(A131,[3]sheet1!$1:$1048576,7,0)</f>
        <v>湖北省武汉市</v>
      </c>
      <c r="D131" s="5" t="s">
        <v>2378</v>
      </c>
      <c r="E131" s="1" t="s">
        <v>2379</v>
      </c>
      <c r="F131" s="1" t="s">
        <v>191</v>
      </c>
    </row>
    <row r="132" s="1" customFormat="1" spans="1:6">
      <c r="A132" s="1" t="s">
        <v>191</v>
      </c>
      <c r="B132" s="1" t="s">
        <v>192</v>
      </c>
      <c r="C132" s="5" t="str">
        <f>VLOOKUP(A132,[3]sheet1!$1:$1048576,7,0)</f>
        <v>湖北省武汉市</v>
      </c>
      <c r="D132" s="5" t="s">
        <v>2378</v>
      </c>
      <c r="E132" s="1" t="s">
        <v>6608</v>
      </c>
      <c r="F132" s="1" t="s">
        <v>191</v>
      </c>
    </row>
    <row r="133" s="1" customFormat="1" spans="1:6">
      <c r="A133" s="1" t="s">
        <v>191</v>
      </c>
      <c r="B133" s="1" t="s">
        <v>192</v>
      </c>
      <c r="C133" s="5" t="str">
        <f>VLOOKUP(A133,[3]sheet1!$1:$1048576,7,0)</f>
        <v>湖北省武汉市</v>
      </c>
      <c r="D133" s="5" t="s">
        <v>2378</v>
      </c>
      <c r="E133" s="1" t="s">
        <v>6609</v>
      </c>
      <c r="F133" s="1" t="s">
        <v>191</v>
      </c>
    </row>
    <row r="134" s="1" customFormat="1" spans="1:6">
      <c r="A134" s="1" t="s">
        <v>191</v>
      </c>
      <c r="B134" s="1" t="s">
        <v>192</v>
      </c>
      <c r="C134" s="5" t="str">
        <f>VLOOKUP(A134,[3]sheet1!$1:$1048576,7,0)</f>
        <v>湖北省武汉市</v>
      </c>
      <c r="D134" s="5" t="s">
        <v>2378</v>
      </c>
      <c r="E134" s="1" t="s">
        <v>6610</v>
      </c>
      <c r="F134" s="1" t="s">
        <v>191</v>
      </c>
    </row>
    <row r="135" s="1" customFormat="1" spans="1:6">
      <c r="A135" s="1" t="s">
        <v>194</v>
      </c>
      <c r="B135" s="1" t="s">
        <v>195</v>
      </c>
      <c r="C135" s="5" t="str">
        <f>VLOOKUP(A135,[3]sheet1!$1:$1048576,7,0)</f>
        <v>广东省梅州市</v>
      </c>
      <c r="D135" s="5" t="s">
        <v>2386</v>
      </c>
      <c r="E135" s="1" t="s">
        <v>6611</v>
      </c>
      <c r="F135" s="1" t="s">
        <v>194</v>
      </c>
    </row>
    <row r="136" s="1" customFormat="1" spans="1:6">
      <c r="A136" s="1" t="s">
        <v>194</v>
      </c>
      <c r="B136" s="1" t="s">
        <v>195</v>
      </c>
      <c r="C136" s="5" t="str">
        <f>VLOOKUP(A136,[3]sheet1!$1:$1048576,7,0)</f>
        <v>广东省梅州市</v>
      </c>
      <c r="D136" s="5" t="s">
        <v>2386</v>
      </c>
      <c r="E136" s="1" t="s">
        <v>6612</v>
      </c>
      <c r="F136" s="1" t="s">
        <v>194</v>
      </c>
    </row>
    <row r="137" s="1" customFormat="1" spans="1:6">
      <c r="A137" s="1" t="s">
        <v>194</v>
      </c>
      <c r="B137" s="1" t="s">
        <v>195</v>
      </c>
      <c r="C137" s="5" t="str">
        <f>VLOOKUP(A137,[3]sheet1!$1:$1048576,7,0)</f>
        <v>广东省梅州市</v>
      </c>
      <c r="D137" s="5" t="s">
        <v>2386</v>
      </c>
      <c r="E137" s="1" t="s">
        <v>2387</v>
      </c>
      <c r="F137" s="1" t="s">
        <v>194</v>
      </c>
    </row>
    <row r="138" s="1" customFormat="1" spans="1:6">
      <c r="A138" s="1" t="s">
        <v>194</v>
      </c>
      <c r="B138" s="1" t="s">
        <v>195</v>
      </c>
      <c r="C138" s="5" t="str">
        <f>VLOOKUP(A138,[3]sheet1!$1:$1048576,7,0)</f>
        <v>广东省梅州市</v>
      </c>
      <c r="D138" s="5" t="s">
        <v>2386</v>
      </c>
      <c r="E138" s="1" t="s">
        <v>6613</v>
      </c>
      <c r="F138" s="1" t="s">
        <v>194</v>
      </c>
    </row>
    <row r="139" s="1" customFormat="1" spans="1:6">
      <c r="A139" s="2" t="s">
        <v>197</v>
      </c>
      <c r="B139" s="2" t="s">
        <v>198</v>
      </c>
      <c r="C139" s="5" t="str">
        <f>VLOOKUP(A139,[3]sheet1!$1:$1048576,7,0)</f>
        <v>河南省郑州市</v>
      </c>
      <c r="D139" s="5" t="s">
        <v>2399</v>
      </c>
      <c r="E139" s="2" t="s">
        <v>6614</v>
      </c>
      <c r="F139" s="2" t="s">
        <v>197</v>
      </c>
    </row>
    <row r="140" s="1" customFormat="1" spans="1:6">
      <c r="A140" s="2" t="s">
        <v>200</v>
      </c>
      <c r="B140" s="2" t="s">
        <v>201</v>
      </c>
      <c r="C140" s="5" t="str">
        <f>VLOOKUP(A140,[3]sheet1!$1:$1048576,7,0)</f>
        <v>广东省广州市</v>
      </c>
      <c r="D140" s="5" t="s">
        <v>6615</v>
      </c>
      <c r="E140" s="2"/>
      <c r="F140" s="2" t="s">
        <v>200</v>
      </c>
    </row>
    <row r="141" s="1" customFormat="1" spans="1:6">
      <c r="A141" s="2" t="s">
        <v>203</v>
      </c>
      <c r="B141" s="2" t="s">
        <v>204</v>
      </c>
      <c r="C141" s="5" t="str">
        <f>VLOOKUP(A141,[3]sheet1!$1:$1048576,7,0)</f>
        <v>深圳市南山区</v>
      </c>
      <c r="D141" s="5" t="s">
        <v>6616</v>
      </c>
      <c r="E141" s="2"/>
      <c r="F141" s="2" t="s">
        <v>203</v>
      </c>
    </row>
    <row r="142" s="1" customFormat="1" spans="1:6">
      <c r="A142" s="2" t="s">
        <v>206</v>
      </c>
      <c r="B142" s="2" t="s">
        <v>207</v>
      </c>
      <c r="C142" s="5" t="str">
        <f>VLOOKUP(A142,[3]sheet1!$1:$1048576,7,0)</f>
        <v>广东省深圳市</v>
      </c>
      <c r="D142" s="5" t="s">
        <v>2474</v>
      </c>
      <c r="E142" s="2"/>
      <c r="F142" s="2" t="s">
        <v>206</v>
      </c>
    </row>
    <row r="143" s="1" customFormat="1" spans="1:6">
      <c r="A143" s="2" t="s">
        <v>209</v>
      </c>
      <c r="B143" s="2" t="s">
        <v>210</v>
      </c>
      <c r="C143" s="5" t="str">
        <f>VLOOKUP(A143,[3]sheet1!$1:$1048576,7,0)</f>
        <v>北京市海淀区</v>
      </c>
      <c r="D143" s="5" t="s">
        <v>2481</v>
      </c>
      <c r="E143" s="2"/>
      <c r="F143" s="2" t="s">
        <v>209</v>
      </c>
    </row>
    <row r="144" s="1" customFormat="1" spans="1:6">
      <c r="A144" s="1" t="s">
        <v>212</v>
      </c>
      <c r="B144" s="1" t="s">
        <v>213</v>
      </c>
      <c r="C144" s="5" t="str">
        <f>VLOOKUP(A144,[3]sheet1!$1:$1048576,7,0)</f>
        <v>广东省深圳市</v>
      </c>
      <c r="D144" s="5" t="s">
        <v>2515</v>
      </c>
      <c r="E144" s="1" t="s">
        <v>2519</v>
      </c>
      <c r="F144" s="1" t="s">
        <v>212</v>
      </c>
    </row>
    <row r="145" s="1" customFormat="1" spans="1:6">
      <c r="A145" s="1" t="s">
        <v>212</v>
      </c>
      <c r="B145" s="1" t="s">
        <v>213</v>
      </c>
      <c r="C145" s="5" t="str">
        <f>VLOOKUP(A145,[3]sheet1!$1:$1048576,7,0)</f>
        <v>广东省深圳市</v>
      </c>
      <c r="D145" s="5" t="s">
        <v>2515</v>
      </c>
      <c r="E145" s="1" t="s">
        <v>2518</v>
      </c>
      <c r="F145" s="1" t="s">
        <v>212</v>
      </c>
    </row>
    <row r="146" s="1" customFormat="1" spans="1:6">
      <c r="A146" s="1" t="s">
        <v>212</v>
      </c>
      <c r="B146" s="1" t="s">
        <v>213</v>
      </c>
      <c r="C146" s="5" t="str">
        <f>VLOOKUP(A146,[3]sheet1!$1:$1048576,7,0)</f>
        <v>广东省深圳市</v>
      </c>
      <c r="D146" s="5" t="s">
        <v>2515</v>
      </c>
      <c r="E146" s="1" t="s">
        <v>2526</v>
      </c>
      <c r="F146" s="1" t="s">
        <v>212</v>
      </c>
    </row>
    <row r="147" s="1" customFormat="1" spans="1:6">
      <c r="A147" s="1" t="s">
        <v>215</v>
      </c>
      <c r="B147" s="1" t="s">
        <v>216</v>
      </c>
      <c r="C147" s="5" t="str">
        <f>VLOOKUP(A147,[3]sheet1!$1:$1048576,7,0)</f>
        <v>山东省威海市</v>
      </c>
      <c r="D147" s="5" t="s">
        <v>2527</v>
      </c>
      <c r="E147" s="1" t="s">
        <v>2535</v>
      </c>
      <c r="F147" s="1" t="s">
        <v>215</v>
      </c>
    </row>
    <row r="148" s="1" customFormat="1" spans="1:6">
      <c r="A148" s="1" t="s">
        <v>215</v>
      </c>
      <c r="B148" s="1" t="s">
        <v>216</v>
      </c>
      <c r="C148" s="5" t="str">
        <f>VLOOKUP(A148,[3]sheet1!$1:$1048576,7,0)</f>
        <v>山东省威海市</v>
      </c>
      <c r="D148" s="5" t="s">
        <v>2527</v>
      </c>
      <c r="E148" s="1" t="s">
        <v>2529</v>
      </c>
      <c r="F148" s="1" t="s">
        <v>215</v>
      </c>
    </row>
    <row r="149" s="1" customFormat="1" spans="1:6">
      <c r="A149" s="1" t="s">
        <v>215</v>
      </c>
      <c r="B149" s="1" t="s">
        <v>216</v>
      </c>
      <c r="C149" s="5" t="str">
        <f>VLOOKUP(A149,[3]sheet1!$1:$1048576,7,0)</f>
        <v>山东省威海市</v>
      </c>
      <c r="D149" s="5" t="s">
        <v>2527</v>
      </c>
      <c r="E149" s="1" t="s">
        <v>2528</v>
      </c>
      <c r="F149" s="1" t="s">
        <v>215</v>
      </c>
    </row>
    <row r="150" s="1" customFormat="1" spans="1:6">
      <c r="A150" s="2" t="s">
        <v>218</v>
      </c>
      <c r="B150" s="2" t="s">
        <v>219</v>
      </c>
      <c r="C150" s="5" t="str">
        <f>VLOOKUP(A150,[3]sheet1!$1:$1048576,7,0)</f>
        <v>北京市</v>
      </c>
      <c r="D150" s="5" t="s">
        <v>2536</v>
      </c>
      <c r="E150" s="2" t="s">
        <v>2537</v>
      </c>
      <c r="F150" s="2" t="s">
        <v>218</v>
      </c>
    </row>
    <row r="151" s="1" customFormat="1" spans="1:6">
      <c r="A151" s="2" t="s">
        <v>221</v>
      </c>
      <c r="B151" s="2" t="s">
        <v>222</v>
      </c>
      <c r="C151" s="5" t="str">
        <f>VLOOKUP(A151,[3]sheet1!$1:$1048576,7,0)</f>
        <v>江苏省苏州市</v>
      </c>
      <c r="D151" s="5" t="s">
        <v>2593</v>
      </c>
      <c r="E151" s="2" t="s">
        <v>6617</v>
      </c>
      <c r="F151" s="2" t="s">
        <v>221</v>
      </c>
    </row>
    <row r="152" s="1" customFormat="1" spans="1:6">
      <c r="A152" s="2" t="s">
        <v>224</v>
      </c>
      <c r="B152" s="2" t="s">
        <v>225</v>
      </c>
      <c r="C152" s="5" t="str">
        <f>VLOOKUP(A152,[3]sheet1!$1:$1048576,7,0)</f>
        <v>广东省汕头市</v>
      </c>
      <c r="D152" s="5" t="s">
        <v>6618</v>
      </c>
      <c r="E152" s="2"/>
      <c r="F152" s="2" t="s">
        <v>224</v>
      </c>
    </row>
    <row r="153" s="1" customFormat="1" spans="1:6">
      <c r="A153" s="2" t="s">
        <v>227</v>
      </c>
      <c r="B153" s="2" t="s">
        <v>228</v>
      </c>
      <c r="C153" s="5" t="str">
        <f>VLOOKUP(A153,[3]sheet1!$1:$1048576,7,0)</f>
        <v>广东省深圳市</v>
      </c>
      <c r="D153" s="5" t="s">
        <v>2640</v>
      </c>
      <c r="E153" s="2"/>
      <c r="F153" s="2" t="s">
        <v>227</v>
      </c>
    </row>
    <row r="154" s="3" customFormat="1" spans="1:6">
      <c r="A154" s="3" t="s">
        <v>230</v>
      </c>
      <c r="B154" s="3" t="s">
        <v>231</v>
      </c>
      <c r="C154" s="5" t="str">
        <f>VLOOKUP(A154,[3]sheet1!$1:$1048576,7,0)</f>
        <v>浙江省台州市</v>
      </c>
      <c r="D154" s="5" t="s">
        <v>6619</v>
      </c>
      <c r="F154" s="3" t="s">
        <v>230</v>
      </c>
    </row>
    <row r="155" s="2" customFormat="1" spans="1:6">
      <c r="A155" s="2" t="s">
        <v>233</v>
      </c>
      <c r="B155" s="2" t="s">
        <v>234</v>
      </c>
      <c r="C155" s="5" t="str">
        <f>VLOOKUP(A155,[3]sheet1!$1:$1048576,7,0)</f>
        <v>福建省福州市</v>
      </c>
      <c r="D155" s="5" t="s">
        <v>2671</v>
      </c>
      <c r="F155" s="2" t="s">
        <v>233</v>
      </c>
    </row>
    <row r="156" s="2" customFormat="1" spans="1:6">
      <c r="A156" s="2" t="s">
        <v>236</v>
      </c>
      <c r="B156" s="2" t="s">
        <v>237</v>
      </c>
      <c r="C156" s="5" t="str">
        <f>VLOOKUP(A156,[3]sheet1!$1:$1048576,7,0)</f>
        <v>广东省深圳市</v>
      </c>
      <c r="D156" s="5" t="s">
        <v>2692</v>
      </c>
      <c r="F156" s="2" t="s">
        <v>236</v>
      </c>
    </row>
    <row r="157" s="3" customFormat="1" spans="1:6">
      <c r="A157" s="3" t="s">
        <v>239</v>
      </c>
      <c r="B157" s="3" t="s">
        <v>240</v>
      </c>
      <c r="C157" s="5" t="str">
        <f>VLOOKUP(A157,[3]sheet1!$1:$1048576,7,0)</f>
        <v>江苏省常州市</v>
      </c>
      <c r="D157" s="5" t="s">
        <v>6620</v>
      </c>
      <c r="F157" s="3" t="s">
        <v>239</v>
      </c>
    </row>
    <row r="158" s="2" customFormat="1" spans="1:6">
      <c r="A158" s="2" t="s">
        <v>242</v>
      </c>
      <c r="B158" s="2" t="s">
        <v>243</v>
      </c>
      <c r="C158" s="5" t="str">
        <f>VLOOKUP(A158,[3]sheet1!$1:$1048576,7,0)</f>
        <v>湖北省武汉市</v>
      </c>
      <c r="D158" s="5" t="s">
        <v>2723</v>
      </c>
      <c r="F158" s="2" t="s">
        <v>242</v>
      </c>
    </row>
    <row r="159" s="1" customFormat="1" spans="1:6">
      <c r="A159" s="1" t="s">
        <v>245</v>
      </c>
      <c r="B159" s="1" t="s">
        <v>246</v>
      </c>
      <c r="C159" s="5" t="str">
        <f>VLOOKUP(A159,[3]sheet1!$1:$1048576,7,0)</f>
        <v>浙江省杭州市</v>
      </c>
      <c r="D159" s="5" t="s">
        <v>2731</v>
      </c>
      <c r="E159" s="1" t="s">
        <v>6584</v>
      </c>
      <c r="F159" s="1" t="s">
        <v>245</v>
      </c>
    </row>
    <row r="160" s="1" customFormat="1" spans="1:6">
      <c r="A160" s="1" t="s">
        <v>245</v>
      </c>
      <c r="B160" s="1" t="s">
        <v>246</v>
      </c>
      <c r="C160" s="5" t="str">
        <f>VLOOKUP(A160,[3]sheet1!$1:$1048576,7,0)</f>
        <v>浙江省杭州市</v>
      </c>
      <c r="D160" s="5" t="s">
        <v>2731</v>
      </c>
      <c r="E160" s="1" t="s">
        <v>6621</v>
      </c>
      <c r="F160" s="1" t="s">
        <v>245</v>
      </c>
    </row>
    <row r="161" s="1" customFormat="1" spans="1:6">
      <c r="A161" s="1" t="s">
        <v>245</v>
      </c>
      <c r="B161" s="1" t="s">
        <v>246</v>
      </c>
      <c r="C161" s="5" t="str">
        <f>VLOOKUP(A161,[3]sheet1!$1:$1048576,7,0)</f>
        <v>浙江省杭州市</v>
      </c>
      <c r="D161" s="5" t="s">
        <v>2731</v>
      </c>
      <c r="E161" s="1" t="s">
        <v>6622</v>
      </c>
      <c r="F161" s="1" t="s">
        <v>245</v>
      </c>
    </row>
    <row r="162" s="1" customFormat="1" spans="1:6">
      <c r="A162" s="1" t="s">
        <v>245</v>
      </c>
      <c r="B162" s="1" t="s">
        <v>246</v>
      </c>
      <c r="C162" s="5" t="str">
        <f>VLOOKUP(A162,[3]sheet1!$1:$1048576,7,0)</f>
        <v>浙江省杭州市</v>
      </c>
      <c r="D162" s="5" t="s">
        <v>2731</v>
      </c>
      <c r="E162" s="1" t="s">
        <v>6623</v>
      </c>
      <c r="F162" s="1" t="s">
        <v>245</v>
      </c>
    </row>
    <row r="163" s="2" customFormat="1" spans="1:6">
      <c r="A163" s="2" t="s">
        <v>248</v>
      </c>
      <c r="B163" s="2" t="s">
        <v>249</v>
      </c>
      <c r="C163" s="5" t="str">
        <f>VLOOKUP(A163,[3]sheet1!$1:$1048576,7,0)</f>
        <v>广东省深圳市</v>
      </c>
      <c r="D163" s="5" t="s">
        <v>2794</v>
      </c>
      <c r="F163" s="2" t="s">
        <v>248</v>
      </c>
    </row>
    <row r="164" s="1" customFormat="1" spans="1:6">
      <c r="A164" s="1" t="s">
        <v>251</v>
      </c>
      <c r="B164" s="1" t="s">
        <v>252</v>
      </c>
      <c r="C164" s="5" t="str">
        <f>VLOOKUP(A164,[3]sheet1!$1:$1048576,7,0)</f>
        <v>广东省深圳市</v>
      </c>
      <c r="D164" s="5" t="s">
        <v>2817</v>
      </c>
      <c r="E164" s="1" t="s">
        <v>2818</v>
      </c>
      <c r="F164" s="1" t="s">
        <v>251</v>
      </c>
    </row>
    <row r="165" s="1" customFormat="1" spans="1:6">
      <c r="A165" s="1" t="s">
        <v>251</v>
      </c>
      <c r="B165" s="1" t="s">
        <v>252</v>
      </c>
      <c r="C165" s="5" t="str">
        <f>VLOOKUP(A165,[3]sheet1!$1:$1048576,7,0)</f>
        <v>广东省深圳市</v>
      </c>
      <c r="D165" s="5" t="s">
        <v>2817</v>
      </c>
      <c r="E165" s="1" t="s">
        <v>2822</v>
      </c>
      <c r="F165" s="1" t="s">
        <v>251</v>
      </c>
    </row>
    <row r="166" s="1" customFormat="1" spans="1:6">
      <c r="A166" s="1" t="s">
        <v>251</v>
      </c>
      <c r="B166" s="1" t="s">
        <v>252</v>
      </c>
      <c r="C166" s="5" t="str">
        <f>VLOOKUP(A166,[3]sheet1!$1:$1048576,7,0)</f>
        <v>广东省深圳市</v>
      </c>
      <c r="D166" s="5" t="s">
        <v>2817</v>
      </c>
      <c r="E166" s="1" t="s">
        <v>6612</v>
      </c>
      <c r="F166" s="1" t="s">
        <v>251</v>
      </c>
    </row>
    <row r="167" s="1" customFormat="1" spans="1:6">
      <c r="A167" s="1" t="s">
        <v>251</v>
      </c>
      <c r="B167" s="1" t="s">
        <v>252</v>
      </c>
      <c r="C167" s="5" t="str">
        <f>VLOOKUP(A167,[3]sheet1!$1:$1048576,7,0)</f>
        <v>广东省深圳市</v>
      </c>
      <c r="D167" s="5" t="s">
        <v>2817</v>
      </c>
      <c r="E167" s="1" t="s">
        <v>2825</v>
      </c>
      <c r="F167" s="1" t="s">
        <v>251</v>
      </c>
    </row>
    <row r="168" s="2" customFormat="1" spans="1:6">
      <c r="A168" s="2" t="s">
        <v>254</v>
      </c>
      <c r="B168" s="2" t="s">
        <v>255</v>
      </c>
      <c r="C168" s="5" t="str">
        <f>VLOOKUP(A168,[3]sheet1!$1:$1048576,7,0)</f>
        <v>广东省佛山市</v>
      </c>
      <c r="D168" s="5" t="s">
        <v>2828</v>
      </c>
      <c r="E168" s="2" t="s">
        <v>6612</v>
      </c>
      <c r="F168" s="2" t="s">
        <v>254</v>
      </c>
    </row>
    <row r="169" s="2" customFormat="1" spans="1:6">
      <c r="A169" s="2" t="s">
        <v>257</v>
      </c>
      <c r="B169" s="2" t="s">
        <v>258</v>
      </c>
      <c r="C169" s="5" t="str">
        <f>VLOOKUP(A169,[3]sheet1!$1:$1048576,7,0)</f>
        <v>广东省佛山市</v>
      </c>
      <c r="D169" s="5" t="s">
        <v>2839</v>
      </c>
      <c r="F169" s="2" t="s">
        <v>257</v>
      </c>
    </row>
    <row r="170" s="2" customFormat="1" spans="1:6">
      <c r="A170" s="2" t="s">
        <v>260</v>
      </c>
      <c r="B170" s="2" t="s">
        <v>261</v>
      </c>
      <c r="C170" s="5" t="str">
        <f>VLOOKUP(A170,[3]sheet1!$1:$1048576,7,0)</f>
        <v>广东省深圳市</v>
      </c>
      <c r="D170" s="5" t="s">
        <v>2846</v>
      </c>
      <c r="F170" s="2" t="s">
        <v>260</v>
      </c>
    </row>
    <row r="171" s="2" customFormat="1" spans="1:6">
      <c r="A171" s="2" t="s">
        <v>263</v>
      </c>
      <c r="B171" s="2" t="s">
        <v>264</v>
      </c>
      <c r="C171" s="5" t="str">
        <f>VLOOKUP(A171,[3]sheet1!$1:$1048576,7,0)</f>
        <v>江苏省昆山市</v>
      </c>
      <c r="D171" s="5" t="s">
        <v>2868</v>
      </c>
      <c r="F171" s="2" t="s">
        <v>263</v>
      </c>
    </row>
    <row r="172" s="2" customFormat="1" spans="1:6">
      <c r="A172" s="2" t="s">
        <v>266</v>
      </c>
      <c r="B172" s="2" t="s">
        <v>267</v>
      </c>
      <c r="C172" s="5" t="str">
        <f>VLOOKUP(A172,[3]sheet1!$1:$1048576,7,0)</f>
        <v>广东省广州市</v>
      </c>
      <c r="D172" s="5" t="s">
        <v>2875</v>
      </c>
      <c r="E172" s="2" t="s">
        <v>6624</v>
      </c>
      <c r="F172" s="2" t="s">
        <v>266</v>
      </c>
    </row>
    <row r="173" s="1" customFormat="1" spans="1:6">
      <c r="A173" s="1" t="s">
        <v>269</v>
      </c>
      <c r="B173" s="1" t="s">
        <v>270</v>
      </c>
      <c r="C173" s="5" t="str">
        <f>VLOOKUP(A173,[3]sheet1!$1:$1048576,7,0)</f>
        <v>广东省深圳市</v>
      </c>
      <c r="D173" s="5" t="s">
        <v>2901</v>
      </c>
      <c r="E173" s="1" t="s">
        <v>6625</v>
      </c>
      <c r="F173" s="1" t="s">
        <v>269</v>
      </c>
    </row>
    <row r="174" s="1" customFormat="1" spans="1:6">
      <c r="A174" s="1" t="s">
        <v>269</v>
      </c>
      <c r="B174" s="1" t="s">
        <v>270</v>
      </c>
      <c r="C174" s="5" t="str">
        <f>VLOOKUP(A174,[3]sheet1!$1:$1048576,7,0)</f>
        <v>广东省深圳市</v>
      </c>
      <c r="D174" s="5" t="s">
        <v>2901</v>
      </c>
      <c r="E174" s="1" t="s">
        <v>6596</v>
      </c>
      <c r="F174" s="1" t="s">
        <v>269</v>
      </c>
    </row>
    <row r="175" s="2" customFormat="1" spans="1:6">
      <c r="A175" s="2" t="s">
        <v>272</v>
      </c>
      <c r="B175" s="2" t="s">
        <v>273</v>
      </c>
      <c r="C175" s="5" t="str">
        <f>VLOOKUP(A175,[3]sheet1!$1:$1048576,7,0)</f>
        <v>江苏省南通市</v>
      </c>
      <c r="D175" s="5" t="s">
        <v>2950</v>
      </c>
      <c r="E175" s="2" t="s">
        <v>2965</v>
      </c>
      <c r="F175" s="2" t="s">
        <v>272</v>
      </c>
    </row>
    <row r="176" s="1" customFormat="1" spans="1:6">
      <c r="A176" s="1" t="s">
        <v>275</v>
      </c>
      <c r="B176" s="1" t="s">
        <v>276</v>
      </c>
      <c r="C176" s="5" t="str">
        <f>VLOOKUP(A176,[3]sheet1!$1:$1048576,7,0)</f>
        <v>上海市</v>
      </c>
      <c r="D176" s="5" t="s">
        <v>2968</v>
      </c>
      <c r="E176" s="1" t="s">
        <v>2999</v>
      </c>
      <c r="F176" s="1" t="s">
        <v>275</v>
      </c>
    </row>
    <row r="177" s="1" customFormat="1" spans="1:6">
      <c r="A177" s="1" t="s">
        <v>275</v>
      </c>
      <c r="B177" s="1" t="s">
        <v>276</v>
      </c>
      <c r="C177" s="5" t="str">
        <f>VLOOKUP(A177,[3]sheet1!$1:$1048576,7,0)</f>
        <v>上海市</v>
      </c>
      <c r="D177" s="5" t="s">
        <v>2968</v>
      </c>
      <c r="E177" s="1" t="s">
        <v>2978</v>
      </c>
      <c r="F177" s="1" t="s">
        <v>275</v>
      </c>
    </row>
    <row r="178" s="1" customFormat="1" spans="1:6">
      <c r="A178" s="1" t="s">
        <v>275</v>
      </c>
      <c r="B178" s="1" t="s">
        <v>276</v>
      </c>
      <c r="C178" s="5" t="str">
        <f>VLOOKUP(A178,[3]sheet1!$1:$1048576,7,0)</f>
        <v>上海市</v>
      </c>
      <c r="D178" s="5" t="s">
        <v>2968</v>
      </c>
      <c r="E178" s="1" t="s">
        <v>2981</v>
      </c>
      <c r="F178" s="1" t="s">
        <v>275</v>
      </c>
    </row>
    <row r="179" s="1" customFormat="1" spans="1:6">
      <c r="A179" s="1" t="s">
        <v>275</v>
      </c>
      <c r="B179" s="1" t="s">
        <v>276</v>
      </c>
      <c r="C179" s="5" t="str">
        <f>VLOOKUP(A179,[3]sheet1!$1:$1048576,7,0)</f>
        <v>上海市</v>
      </c>
      <c r="D179" s="5" t="s">
        <v>2968</v>
      </c>
      <c r="E179" s="1" t="s">
        <v>3013</v>
      </c>
      <c r="F179" s="1" t="s">
        <v>275</v>
      </c>
    </row>
    <row r="180" s="3" customFormat="1" spans="1:6">
      <c r="A180" s="3" t="s">
        <v>278</v>
      </c>
      <c r="B180" s="3" t="s">
        <v>279</v>
      </c>
      <c r="C180" s="5" t="str">
        <f>VLOOKUP(A180,[3]sheet1!$1:$1048576,7,0)</f>
        <v>广东省中山市</v>
      </c>
      <c r="D180" s="5" t="s">
        <v>3017</v>
      </c>
      <c r="F180" s="3" t="s">
        <v>278</v>
      </c>
    </row>
    <row r="181" s="2" customFormat="1" spans="1:6">
      <c r="A181" s="2" t="s">
        <v>281</v>
      </c>
      <c r="B181" s="2" t="s">
        <v>282</v>
      </c>
      <c r="C181" s="5" t="str">
        <f>VLOOKUP(A181,[3]sheet1!$1:$1048576,7,0)</f>
        <v>江苏省张家港市</v>
      </c>
      <c r="D181" s="5" t="s">
        <v>3054</v>
      </c>
      <c r="F181" s="2" t="s">
        <v>281</v>
      </c>
    </row>
    <row r="182" s="2" customFormat="1" spans="1:6">
      <c r="A182" s="2" t="s">
        <v>284</v>
      </c>
      <c r="B182" s="2" t="s">
        <v>285</v>
      </c>
      <c r="C182" s="5" t="str">
        <f>VLOOKUP(A182,[3]sheet1!$1:$1048576,7,0)</f>
        <v>广东省深圳市</v>
      </c>
      <c r="D182" s="5" t="s">
        <v>3067</v>
      </c>
      <c r="F182" s="2" t="s">
        <v>284</v>
      </c>
    </row>
    <row r="183" s="2" customFormat="1" spans="1:6">
      <c r="A183" s="2" t="s">
        <v>287</v>
      </c>
      <c r="B183" s="2" t="s">
        <v>288</v>
      </c>
      <c r="C183" s="5" t="str">
        <f>VLOOKUP(A183,[3]sheet1!$1:$1048576,7,0)</f>
        <v>广东省深圳市</v>
      </c>
      <c r="D183" s="5" t="s">
        <v>3086</v>
      </c>
      <c r="F183" s="2" t="s">
        <v>287</v>
      </c>
    </row>
    <row r="184" s="2" customFormat="1" spans="1:6">
      <c r="A184" s="2" t="s">
        <v>290</v>
      </c>
      <c r="B184" s="2" t="s">
        <v>291</v>
      </c>
      <c r="C184" s="5" t="str">
        <f>VLOOKUP(A184,[3]sheet1!$1:$1048576,7,0)</f>
        <v>广东省惠州市</v>
      </c>
      <c r="D184" s="5" t="s">
        <v>3090</v>
      </c>
      <c r="E184" s="2" t="s">
        <v>3093</v>
      </c>
      <c r="F184" s="2" t="s">
        <v>290</v>
      </c>
    </row>
    <row r="185" s="2" customFormat="1" spans="1:6">
      <c r="A185" s="2" t="s">
        <v>293</v>
      </c>
      <c r="B185" s="2" t="s">
        <v>294</v>
      </c>
      <c r="C185" s="5" t="str">
        <f>VLOOKUP(A185,[3]sheet1!$1:$1048576,7,0)</f>
        <v>广东省深圳市</v>
      </c>
      <c r="D185" s="5" t="s">
        <v>3101</v>
      </c>
      <c r="F185" s="2" t="s">
        <v>293</v>
      </c>
    </row>
    <row r="186" s="2" customFormat="1" spans="1:6">
      <c r="A186" s="2" t="s">
        <v>296</v>
      </c>
      <c r="B186" s="2" t="s">
        <v>297</v>
      </c>
      <c r="C186" s="5" t="str">
        <f>VLOOKUP(A186,[3]sheet1!$1:$1048576,7,0)</f>
        <v>广东省深圳市</v>
      </c>
      <c r="D186" s="5" t="s">
        <v>3120</v>
      </c>
      <c r="F186" s="2" t="s">
        <v>296</v>
      </c>
    </row>
    <row r="187" s="3" customFormat="1" spans="1:6">
      <c r="A187" s="3" t="s">
        <v>299</v>
      </c>
      <c r="B187" s="3" t="s">
        <v>300</v>
      </c>
      <c r="C187" s="5" t="str">
        <f>VLOOKUP(A187,[3]sheet1!$1:$1048576,7,0)</f>
        <v>广东省江门市</v>
      </c>
      <c r="D187" s="5" t="s">
        <v>3129</v>
      </c>
      <c r="F187" s="3" t="s">
        <v>299</v>
      </c>
    </row>
    <row r="188" s="2" customFormat="1" spans="1:6">
      <c r="A188" s="2" t="s">
        <v>302</v>
      </c>
      <c r="B188" s="2" t="s">
        <v>303</v>
      </c>
      <c r="C188" s="5" t="str">
        <f>VLOOKUP(A188,[3]sheet1!$1:$1048576,7,0)</f>
        <v>广东省深圳市</v>
      </c>
      <c r="D188" s="5" t="s">
        <v>3177</v>
      </c>
      <c r="F188" s="2" t="s">
        <v>302</v>
      </c>
    </row>
    <row r="189" s="1" customFormat="1" spans="1:6">
      <c r="A189" s="2" t="s">
        <v>305</v>
      </c>
      <c r="B189" s="2" t="s">
        <v>306</v>
      </c>
      <c r="C189" s="5" t="str">
        <f>VLOOKUP(A189,[3]sheet1!$1:$1048576,7,0)</f>
        <v>江苏省苏州市</v>
      </c>
      <c r="D189" s="5" t="s">
        <v>3180</v>
      </c>
      <c r="E189" s="2"/>
      <c r="F189" s="2" t="s">
        <v>305</v>
      </c>
    </row>
    <row r="190" s="1" customFormat="1" spans="1:6">
      <c r="A190" s="2" t="s">
        <v>308</v>
      </c>
      <c r="B190" s="2" t="s">
        <v>309</v>
      </c>
      <c r="C190" s="5" t="str">
        <f>VLOOKUP(A190,[3]sheet1!$1:$1048576,7,0)</f>
        <v>上海市</v>
      </c>
      <c r="D190" s="5" t="s">
        <v>3201</v>
      </c>
      <c r="E190" s="2"/>
      <c r="F190" s="2" t="s">
        <v>308</v>
      </c>
    </row>
    <row r="191" s="1" customFormat="1" spans="1:6">
      <c r="A191" s="2" t="s">
        <v>311</v>
      </c>
      <c r="B191" s="2" t="s">
        <v>312</v>
      </c>
      <c r="C191" s="5" t="str">
        <f>VLOOKUP(A191,[3]sheet1!$1:$1048576,7,0)</f>
        <v>山东省潍坊市</v>
      </c>
      <c r="D191" s="5" t="s">
        <v>3217</v>
      </c>
      <c r="E191" s="2"/>
      <c r="F191" s="2" t="s">
        <v>311</v>
      </c>
    </row>
    <row r="192" s="1" customFormat="1" spans="1:6">
      <c r="A192" s="2" t="s">
        <v>314</v>
      </c>
      <c r="B192" s="2" t="s">
        <v>315</v>
      </c>
      <c r="C192" s="5" t="str">
        <f>VLOOKUP(A192,[3]sheet1!$1:$1048576,7,0)</f>
        <v>广东省深圳市</v>
      </c>
      <c r="D192" s="5" t="s">
        <v>3220</v>
      </c>
      <c r="E192" s="2" t="s">
        <v>3229</v>
      </c>
      <c r="F192" s="2" t="s">
        <v>314</v>
      </c>
    </row>
    <row r="193" s="1" customFormat="1" spans="1:6">
      <c r="A193" s="2" t="s">
        <v>317</v>
      </c>
      <c r="B193" s="2" t="s">
        <v>318</v>
      </c>
      <c r="C193" s="5" t="str">
        <f>VLOOKUP(A193,[3]sheet1!$1:$1048576,7,0)</f>
        <v>福建省厦门市</v>
      </c>
      <c r="D193" s="5" t="s">
        <v>3237</v>
      </c>
      <c r="E193" s="2"/>
      <c r="F193" s="2" t="s">
        <v>317</v>
      </c>
    </row>
    <row r="194" s="1" customFormat="1" spans="1:6">
      <c r="A194" s="2" t="s">
        <v>3242</v>
      </c>
      <c r="B194" s="2" t="s">
        <v>3243</v>
      </c>
      <c r="C194" s="5" t="str">
        <f>VLOOKUP(A194,[3]sheet1!$1:$1048576,7,0)</f>
        <v>广东省中山市</v>
      </c>
      <c r="D194" s="5" t="s">
        <v>3244</v>
      </c>
      <c r="E194" s="2"/>
      <c r="F194" s="2" t="s">
        <v>3242</v>
      </c>
    </row>
    <row r="195" s="1" customFormat="1" spans="1:6">
      <c r="A195" s="1" t="s">
        <v>320</v>
      </c>
      <c r="B195" s="1" t="s">
        <v>321</v>
      </c>
      <c r="C195" s="5" t="str">
        <f>VLOOKUP(A195,[3]sheet1!$1:$1048576,7,0)</f>
        <v>广东省深圳市</v>
      </c>
      <c r="D195" s="5" t="s">
        <v>3272</v>
      </c>
      <c r="E195" s="1" t="s">
        <v>3273</v>
      </c>
      <c r="F195" s="1" t="s">
        <v>320</v>
      </c>
    </row>
    <row r="196" s="1" customFormat="1" spans="1:6">
      <c r="A196" s="1" t="s">
        <v>320</v>
      </c>
      <c r="B196" s="1" t="s">
        <v>321</v>
      </c>
      <c r="C196" s="5" t="str">
        <f>VLOOKUP(A196,[3]sheet1!$1:$1048576,7,0)</f>
        <v>广东省深圳市</v>
      </c>
      <c r="D196" s="5" t="s">
        <v>3272</v>
      </c>
      <c r="E196" s="1" t="s">
        <v>3274</v>
      </c>
      <c r="F196" s="1" t="s">
        <v>320</v>
      </c>
    </row>
    <row r="197" s="1" customFormat="1" spans="1:6">
      <c r="A197" s="1" t="s">
        <v>320</v>
      </c>
      <c r="B197" s="1" t="s">
        <v>321</v>
      </c>
      <c r="C197" s="5" t="str">
        <f>VLOOKUP(A197,[3]sheet1!$1:$1048576,7,0)</f>
        <v>广东省深圳市</v>
      </c>
      <c r="D197" s="5" t="s">
        <v>3272</v>
      </c>
      <c r="E197" s="1" t="s">
        <v>3276</v>
      </c>
      <c r="F197" s="1" t="s">
        <v>320</v>
      </c>
    </row>
    <row r="198" s="1" customFormat="1" spans="1:6">
      <c r="A198" s="1" t="s">
        <v>320</v>
      </c>
      <c r="B198" s="1" t="s">
        <v>321</v>
      </c>
      <c r="C198" s="5" t="str">
        <f>VLOOKUP(A198,[3]sheet1!$1:$1048576,7,0)</f>
        <v>广东省深圳市</v>
      </c>
      <c r="D198" s="5" t="s">
        <v>3272</v>
      </c>
      <c r="E198" s="1" t="s">
        <v>3275</v>
      </c>
      <c r="F198" s="1" t="s">
        <v>320</v>
      </c>
    </row>
    <row r="199" s="1" customFormat="1" spans="1:6">
      <c r="A199" s="2" t="s">
        <v>323</v>
      </c>
      <c r="B199" s="2" t="s">
        <v>324</v>
      </c>
      <c r="C199" s="5" t="str">
        <f>VLOOKUP(A199,[3]sheet1!$1:$1048576,7,0)</f>
        <v>广东省中山市</v>
      </c>
      <c r="D199" s="5" t="s">
        <v>3280</v>
      </c>
      <c r="E199" s="2"/>
      <c r="F199" s="2" t="s">
        <v>323</v>
      </c>
    </row>
    <row r="200" s="1" customFormat="1" spans="1:6">
      <c r="A200" s="2" t="s">
        <v>326</v>
      </c>
      <c r="B200" s="2" t="s">
        <v>327</v>
      </c>
      <c r="C200" s="5" t="str">
        <f>VLOOKUP(A200,[3]sheet1!$1:$1048576,7,0)</f>
        <v>江苏省苏州市</v>
      </c>
      <c r="D200" s="5" t="s">
        <v>3289</v>
      </c>
      <c r="E200" s="2"/>
      <c r="F200" s="2" t="s">
        <v>326</v>
      </c>
    </row>
    <row r="201" s="1" customFormat="1" spans="1:6">
      <c r="A201" s="2" t="s">
        <v>329</v>
      </c>
      <c r="B201" s="2" t="s">
        <v>330</v>
      </c>
      <c r="C201" s="5" t="str">
        <f>VLOOKUP(A201,[3]sheet1!$1:$1048576,7,0)</f>
        <v>广东省肇庆市</v>
      </c>
      <c r="D201" s="5" t="s">
        <v>3297</v>
      </c>
      <c r="E201" s="2"/>
      <c r="F201" s="2" t="s">
        <v>329</v>
      </c>
    </row>
    <row r="202" s="1" customFormat="1" spans="1:6">
      <c r="A202" s="2" t="s">
        <v>332</v>
      </c>
      <c r="B202" s="2" t="s">
        <v>333</v>
      </c>
      <c r="C202" s="5" t="str">
        <f>VLOOKUP(A202,[3]sheet1!$1:$1048576,7,0)</f>
        <v>广东省深圳市</v>
      </c>
      <c r="D202" s="5" t="s">
        <v>3310</v>
      </c>
      <c r="E202" s="2" t="s">
        <v>3320</v>
      </c>
      <c r="F202" s="2" t="s">
        <v>332</v>
      </c>
    </row>
    <row r="203" s="1" customFormat="1" spans="1:6">
      <c r="A203" s="8" t="s">
        <v>335</v>
      </c>
      <c r="B203" s="8" t="s">
        <v>336</v>
      </c>
      <c r="C203" s="5" t="str">
        <f>VLOOKUP(A203,[3]sheet1!$1:$1048576,7,0)</f>
        <v>广东省深圳市</v>
      </c>
      <c r="D203" s="5" t="s">
        <v>3322</v>
      </c>
      <c r="E203" s="8"/>
      <c r="F203" s="8" t="s">
        <v>335</v>
      </c>
    </row>
    <row r="204" s="1" customFormat="1" spans="1:6">
      <c r="A204" s="2" t="s">
        <v>338</v>
      </c>
      <c r="B204" s="2" t="s">
        <v>339</v>
      </c>
      <c r="C204" s="5" t="str">
        <f>VLOOKUP(A204,[3]sheet1!$1:$1048576,7,0)</f>
        <v>北京市</v>
      </c>
      <c r="D204" s="5" t="s">
        <v>3331</v>
      </c>
      <c r="E204" s="2" t="s">
        <v>3336</v>
      </c>
      <c r="F204" s="2" t="s">
        <v>338</v>
      </c>
    </row>
    <row r="205" s="1" customFormat="1" spans="1:6">
      <c r="A205" s="2" t="s">
        <v>341</v>
      </c>
      <c r="B205" s="2" t="s">
        <v>342</v>
      </c>
      <c r="C205" s="5" t="str">
        <f>VLOOKUP(A205,[3]sheet1!$1:$1048576,7,0)</f>
        <v>广东省深圳市</v>
      </c>
      <c r="D205" s="5" t="s">
        <v>3343</v>
      </c>
      <c r="E205" s="2"/>
      <c r="F205" s="2" t="s">
        <v>341</v>
      </c>
    </row>
    <row r="206" s="1" customFormat="1" spans="1:6">
      <c r="A206" s="1" t="s">
        <v>344</v>
      </c>
      <c r="B206" s="1" t="s">
        <v>345</v>
      </c>
      <c r="C206" s="5" t="str">
        <f>VLOOKUP(A206,[3]sheet1!$1:$1048576,7,0)</f>
        <v>广东省广州市</v>
      </c>
      <c r="D206" s="5" t="s">
        <v>3345</v>
      </c>
      <c r="E206" s="1" t="s">
        <v>3367</v>
      </c>
      <c r="F206" s="1" t="s">
        <v>344</v>
      </c>
    </row>
    <row r="207" s="1" customFormat="1" spans="1:6">
      <c r="A207" s="1" t="s">
        <v>344</v>
      </c>
      <c r="B207" s="1" t="s">
        <v>345</v>
      </c>
      <c r="C207" s="5" t="str">
        <f>VLOOKUP(A207,[3]sheet1!$1:$1048576,7,0)</f>
        <v>广东省广州市</v>
      </c>
      <c r="D207" s="5" t="s">
        <v>3345</v>
      </c>
      <c r="E207" s="1" t="s">
        <v>3360</v>
      </c>
      <c r="F207" s="1" t="s">
        <v>344</v>
      </c>
    </row>
    <row r="208" s="1" customFormat="1" spans="1:6">
      <c r="A208" s="1" t="s">
        <v>344</v>
      </c>
      <c r="B208" s="1" t="s">
        <v>345</v>
      </c>
      <c r="C208" s="5" t="str">
        <f>VLOOKUP(A208,[3]sheet1!$1:$1048576,7,0)</f>
        <v>广东省广州市</v>
      </c>
      <c r="D208" s="5" t="s">
        <v>3345</v>
      </c>
      <c r="E208" s="1" t="s">
        <v>6626</v>
      </c>
      <c r="F208" s="1" t="s">
        <v>344</v>
      </c>
    </row>
    <row r="209" s="1" customFormat="1" spans="1:6">
      <c r="A209" s="1" t="s">
        <v>344</v>
      </c>
      <c r="B209" s="1" t="s">
        <v>345</v>
      </c>
      <c r="C209" s="5" t="str">
        <f>VLOOKUP(A209,[3]sheet1!$1:$1048576,7,0)</f>
        <v>广东省广州市</v>
      </c>
      <c r="D209" s="5" t="s">
        <v>3345</v>
      </c>
      <c r="E209" s="1" t="s">
        <v>3368</v>
      </c>
      <c r="F209" s="1" t="s">
        <v>344</v>
      </c>
    </row>
    <row r="210" s="1" customFormat="1" spans="1:6">
      <c r="A210" s="1" t="s">
        <v>344</v>
      </c>
      <c r="B210" s="1" t="s">
        <v>345</v>
      </c>
      <c r="C210" s="5" t="str">
        <f>VLOOKUP(A210,[3]sheet1!$1:$1048576,7,0)</f>
        <v>广东省广州市</v>
      </c>
      <c r="D210" s="5" t="s">
        <v>3345</v>
      </c>
      <c r="E210" s="1" t="s">
        <v>3365</v>
      </c>
      <c r="F210" s="1" t="s">
        <v>344</v>
      </c>
    </row>
    <row r="211" s="1" customFormat="1" spans="1:6">
      <c r="A211" s="1" t="s">
        <v>344</v>
      </c>
      <c r="B211" s="1" t="s">
        <v>345</v>
      </c>
      <c r="C211" s="5" t="str">
        <f>VLOOKUP(A211,[3]sheet1!$1:$1048576,7,0)</f>
        <v>广东省广州市</v>
      </c>
      <c r="D211" s="5" t="s">
        <v>3345</v>
      </c>
      <c r="E211" s="1" t="s">
        <v>3370</v>
      </c>
      <c r="F211" s="1" t="s">
        <v>344</v>
      </c>
    </row>
    <row r="212" s="1" customFormat="1" spans="1:6">
      <c r="A212" s="1" t="s">
        <v>344</v>
      </c>
      <c r="B212" s="1" t="s">
        <v>345</v>
      </c>
      <c r="C212" s="5" t="str">
        <f>VLOOKUP(A212,[3]sheet1!$1:$1048576,7,0)</f>
        <v>广东省广州市</v>
      </c>
      <c r="D212" s="5" t="s">
        <v>3345</v>
      </c>
      <c r="E212" s="1" t="s">
        <v>3355</v>
      </c>
      <c r="F212" s="1" t="s">
        <v>344</v>
      </c>
    </row>
    <row r="213" s="1" customFormat="1" spans="1:6">
      <c r="A213" s="1" t="s">
        <v>344</v>
      </c>
      <c r="B213" s="1" t="s">
        <v>345</v>
      </c>
      <c r="C213" s="5" t="str">
        <f>VLOOKUP(A213,[3]sheet1!$1:$1048576,7,0)</f>
        <v>广东省广州市</v>
      </c>
      <c r="D213" s="5" t="s">
        <v>3345</v>
      </c>
      <c r="E213" s="1" t="s">
        <v>3359</v>
      </c>
      <c r="F213" s="1" t="s">
        <v>344</v>
      </c>
    </row>
    <row r="214" s="1" customFormat="1" spans="1:6">
      <c r="A214" s="1" t="s">
        <v>344</v>
      </c>
      <c r="B214" s="1" t="s">
        <v>345</v>
      </c>
      <c r="C214" s="5" t="str">
        <f>VLOOKUP(A214,[3]sheet1!$1:$1048576,7,0)</f>
        <v>广东省广州市</v>
      </c>
      <c r="D214" s="5" t="s">
        <v>3345</v>
      </c>
      <c r="E214" s="1" t="s">
        <v>6627</v>
      </c>
      <c r="F214" s="1" t="s">
        <v>344</v>
      </c>
    </row>
    <row r="215" s="1" customFormat="1" spans="1:6">
      <c r="A215" s="1" t="s">
        <v>344</v>
      </c>
      <c r="B215" s="1" t="s">
        <v>345</v>
      </c>
      <c r="C215" s="5" t="str">
        <f>VLOOKUP(A215,[3]sheet1!$1:$1048576,7,0)</f>
        <v>广东省广州市</v>
      </c>
      <c r="D215" s="5" t="s">
        <v>3345</v>
      </c>
      <c r="E215" s="1" t="s">
        <v>6628</v>
      </c>
      <c r="F215" s="1" t="s">
        <v>344</v>
      </c>
    </row>
    <row r="216" s="1" customFormat="1" spans="1:6">
      <c r="A216" s="1" t="s">
        <v>344</v>
      </c>
      <c r="B216" s="1" t="s">
        <v>345</v>
      </c>
      <c r="C216" s="5" t="str">
        <f>VLOOKUP(A216,[3]sheet1!$1:$1048576,7,0)</f>
        <v>广东省广州市</v>
      </c>
      <c r="D216" s="5" t="s">
        <v>3345</v>
      </c>
      <c r="E216" s="1" t="s">
        <v>3356</v>
      </c>
      <c r="F216" s="1" t="s">
        <v>344</v>
      </c>
    </row>
    <row r="217" s="2" customFormat="1" spans="1:6">
      <c r="A217" s="2" t="s">
        <v>347</v>
      </c>
      <c r="B217" s="2" t="s">
        <v>348</v>
      </c>
      <c r="C217" s="5" t="str">
        <f>VLOOKUP(A217,[3]sheet1!$1:$1048576,7,0)</f>
        <v>广东省深圳市</v>
      </c>
      <c r="D217" s="5" t="s">
        <v>3371</v>
      </c>
      <c r="F217" s="2" t="s">
        <v>347</v>
      </c>
    </row>
    <row r="218" s="2" customFormat="1" spans="1:6">
      <c r="A218" s="2" t="s">
        <v>350</v>
      </c>
      <c r="B218" s="2" t="s">
        <v>351</v>
      </c>
      <c r="C218" s="5" t="str">
        <f>VLOOKUP(A218,[3]sheet1!$1:$1048576,7,0)</f>
        <v>湖南省郴州市</v>
      </c>
      <c r="D218" s="5" t="s">
        <v>3377</v>
      </c>
      <c r="F218" s="2" t="s">
        <v>350</v>
      </c>
    </row>
    <row r="219" s="2" customFormat="1" spans="1:6">
      <c r="A219" s="2" t="s">
        <v>353</v>
      </c>
      <c r="B219" s="2" t="s">
        <v>354</v>
      </c>
      <c r="C219" s="5" t="str">
        <f>VLOOKUP(A219,[3]sheet1!$1:$1048576,7,0)</f>
        <v>广东省东莞市</v>
      </c>
      <c r="D219" s="5" t="s">
        <v>3384</v>
      </c>
      <c r="F219" s="2" t="s">
        <v>353</v>
      </c>
    </row>
    <row r="220" s="2" customFormat="1" spans="1:6">
      <c r="A220" s="2" t="s">
        <v>356</v>
      </c>
      <c r="B220" s="2" t="s">
        <v>357</v>
      </c>
      <c r="C220" s="5" t="str">
        <f>VLOOKUP(A220,[3]sheet1!$1:$1048576,7,0)</f>
        <v>浙江省湖州市</v>
      </c>
      <c r="D220" s="5" t="s">
        <v>3395</v>
      </c>
      <c r="F220" s="2" t="s">
        <v>356</v>
      </c>
    </row>
    <row r="221" s="3" customFormat="1" spans="1:6">
      <c r="A221" s="3" t="s">
        <v>359</v>
      </c>
      <c r="B221" s="3" t="s">
        <v>360</v>
      </c>
      <c r="C221" s="5" t="str">
        <f>VLOOKUP(A221,[3]sheet1!$1:$1048576,7,0)</f>
        <v>湖北省咸宁市</v>
      </c>
      <c r="D221" s="5" t="s">
        <v>6629</v>
      </c>
      <c r="F221" s="3" t="s">
        <v>359</v>
      </c>
    </row>
    <row r="222" s="2" customFormat="1" spans="1:6">
      <c r="A222" s="2" t="s">
        <v>362</v>
      </c>
      <c r="B222" s="2" t="s">
        <v>363</v>
      </c>
      <c r="C222" s="5" t="str">
        <f>VLOOKUP(A222,[3]sheet1!$1:$1048576,7,0)</f>
        <v>江苏省市扬州市</v>
      </c>
      <c r="D222" s="5" t="s">
        <v>3400</v>
      </c>
      <c r="F222" s="2" t="s">
        <v>362</v>
      </c>
    </row>
    <row r="223" s="2" customFormat="1" spans="1:6">
      <c r="A223" s="2" t="s">
        <v>365</v>
      </c>
      <c r="B223" s="2" t="s">
        <v>366</v>
      </c>
      <c r="C223" s="5" t="str">
        <f>VLOOKUP(A223,[3]sheet1!$1:$1048576,7,0)</f>
        <v>广东省深圳市</v>
      </c>
      <c r="D223" s="5" t="s">
        <v>3409</v>
      </c>
      <c r="F223" s="2" t="s">
        <v>365</v>
      </c>
    </row>
    <row r="224" s="2" customFormat="1" spans="1:6">
      <c r="A224" s="2" t="s">
        <v>368</v>
      </c>
      <c r="B224" s="2" t="s">
        <v>369</v>
      </c>
      <c r="C224" s="5" t="str">
        <f>VLOOKUP(A224,[3]sheet1!$1:$1048576,7,0)</f>
        <v>广东省深圳市</v>
      </c>
      <c r="D224" s="5" t="s">
        <v>3417</v>
      </c>
      <c r="F224" s="2" t="s">
        <v>368</v>
      </c>
    </row>
    <row r="225" s="2" customFormat="1" spans="1:6">
      <c r="A225" s="2" t="s">
        <v>371</v>
      </c>
      <c r="B225" s="2" t="s">
        <v>372</v>
      </c>
      <c r="C225" s="5" t="str">
        <f>VLOOKUP(A225,[3]sheet1!$1:$1048576,7,0)</f>
        <v>广东省深圳市</v>
      </c>
      <c r="D225" s="5" t="s">
        <v>3422</v>
      </c>
      <c r="F225" s="2" t="s">
        <v>371</v>
      </c>
    </row>
    <row r="226" s="2" customFormat="1" spans="1:6">
      <c r="A226" s="2" t="s">
        <v>374</v>
      </c>
      <c r="B226" s="2" t="s">
        <v>375</v>
      </c>
      <c r="C226" s="5" t="str">
        <f>VLOOKUP(A226,[3]sheet1!$1:$1048576,7,0)</f>
        <v>广东省深圳市</v>
      </c>
      <c r="D226" s="5" t="s">
        <v>3427</v>
      </c>
      <c r="F226" s="2" t="s">
        <v>374</v>
      </c>
    </row>
    <row r="227" s="2" customFormat="1" spans="1:6">
      <c r="A227" s="2" t="s">
        <v>377</v>
      </c>
      <c r="B227" s="2" t="s">
        <v>378</v>
      </c>
      <c r="C227" s="5" t="str">
        <f>VLOOKUP(A227,[3]sheet1!$1:$1048576,7,0)</f>
        <v>广东省广州市</v>
      </c>
      <c r="D227" s="5" t="s">
        <v>3432</v>
      </c>
      <c r="F227" s="2" t="s">
        <v>377</v>
      </c>
    </row>
    <row r="228" s="2" customFormat="1" spans="1:6">
      <c r="A228" s="2" t="s">
        <v>380</v>
      </c>
      <c r="B228" s="2" t="s">
        <v>381</v>
      </c>
      <c r="C228" s="5" t="str">
        <f>VLOOKUP(A228,[3]sheet1!$1:$1048576,7,0)</f>
        <v>浙江省温州市</v>
      </c>
      <c r="D228" s="5" t="s">
        <v>3436</v>
      </c>
      <c r="E228" s="2" t="s">
        <v>5398</v>
      </c>
      <c r="F228" s="2" t="s">
        <v>380</v>
      </c>
    </row>
    <row r="229" s="2" customFormat="1" spans="1:6">
      <c r="A229" s="2" t="s">
        <v>383</v>
      </c>
      <c r="B229" s="2" t="s">
        <v>384</v>
      </c>
      <c r="C229" s="5" t="str">
        <f>VLOOKUP(A229,[3]sheet1!$1:$1048576,7,0)</f>
        <v>广东省东莞市</v>
      </c>
      <c r="D229" s="5" t="s">
        <v>3449</v>
      </c>
      <c r="F229" s="2" t="s">
        <v>383</v>
      </c>
    </row>
    <row r="230" s="2" customFormat="1" spans="1:6">
      <c r="A230" s="2" t="s">
        <v>386</v>
      </c>
      <c r="B230" s="2" t="s">
        <v>387</v>
      </c>
      <c r="C230" s="5" t="str">
        <f>VLOOKUP(A230,[3]sheet1!$1:$1048576,7,0)</f>
        <v>广东省惠州市</v>
      </c>
      <c r="D230" s="5" t="s">
        <v>3457</v>
      </c>
      <c r="F230" s="2" t="s">
        <v>386</v>
      </c>
    </row>
    <row r="231" s="2" customFormat="1" spans="1:6">
      <c r="A231" s="2" t="s">
        <v>389</v>
      </c>
      <c r="B231" s="2" t="s">
        <v>390</v>
      </c>
      <c r="C231" s="5" t="str">
        <f>VLOOKUP(A231,[3]sheet1!$1:$1048576,7,0)</f>
        <v>湖南省益阳市</v>
      </c>
      <c r="D231" s="5" t="s">
        <v>3474</v>
      </c>
      <c r="F231" s="2" t="s">
        <v>389</v>
      </c>
    </row>
    <row r="232" s="2" customFormat="1" spans="1:6">
      <c r="A232" s="2" t="s">
        <v>392</v>
      </c>
      <c r="B232" s="2" t="s">
        <v>393</v>
      </c>
      <c r="C232" s="5" t="str">
        <f>VLOOKUP(A232,[3]sheet1!$1:$1048576,7,0)</f>
        <v>广东省深圳市</v>
      </c>
      <c r="D232" s="5" t="s">
        <v>3477</v>
      </c>
      <c r="E232" s="2" t="s">
        <v>3479</v>
      </c>
      <c r="F232" s="2" t="s">
        <v>392</v>
      </c>
    </row>
    <row r="233" s="1" customFormat="1" spans="1:6">
      <c r="A233" s="1" t="s">
        <v>395</v>
      </c>
      <c r="B233" s="1" t="s">
        <v>396</v>
      </c>
      <c r="C233" s="5" t="str">
        <f>VLOOKUP(A233,[3]sheet1!$1:$1048576,7,0)</f>
        <v>福建省厦门市</v>
      </c>
      <c r="D233" s="5" t="s">
        <v>3480</v>
      </c>
      <c r="E233" s="1" t="s">
        <v>3494</v>
      </c>
      <c r="F233" s="1" t="s">
        <v>395</v>
      </c>
    </row>
    <row r="234" s="1" customFormat="1" spans="1:6">
      <c r="A234" s="1" t="s">
        <v>395</v>
      </c>
      <c r="B234" s="1" t="s">
        <v>396</v>
      </c>
      <c r="C234" s="5" t="str">
        <f>VLOOKUP(A234,[3]sheet1!$1:$1048576,7,0)</f>
        <v>福建省厦门市</v>
      </c>
      <c r="D234" s="5" t="s">
        <v>3480</v>
      </c>
      <c r="E234" s="1" t="s">
        <v>3492</v>
      </c>
      <c r="F234" s="1" t="s">
        <v>395</v>
      </c>
    </row>
    <row r="235" s="1" customFormat="1" spans="1:6">
      <c r="A235" s="2" t="s">
        <v>398</v>
      </c>
      <c r="B235" s="2" t="s">
        <v>399</v>
      </c>
      <c r="C235" s="5" t="str">
        <f>VLOOKUP(A235,[3]sheet1!$1:$1048576,7,0)</f>
        <v>四川省成都市</v>
      </c>
      <c r="D235" s="5" t="s">
        <v>3496</v>
      </c>
      <c r="E235" s="2"/>
      <c r="F235" s="2" t="s">
        <v>398</v>
      </c>
    </row>
    <row r="236" s="1" customFormat="1" spans="1:6">
      <c r="A236" s="2" t="s">
        <v>401</v>
      </c>
      <c r="B236" s="2" t="s">
        <v>402</v>
      </c>
      <c r="C236" s="5" t="str">
        <f>VLOOKUP(A236,[3]sheet1!$1:$1048576,7,0)</f>
        <v>浙江省宁波市</v>
      </c>
      <c r="D236" s="5" t="s">
        <v>3497</v>
      </c>
      <c r="E236" s="2"/>
      <c r="F236" s="2" t="s">
        <v>401</v>
      </c>
    </row>
    <row r="237" s="1" customFormat="1" spans="1:6">
      <c r="A237" s="1" t="s">
        <v>404</v>
      </c>
      <c r="B237" s="1" t="s">
        <v>405</v>
      </c>
      <c r="C237" s="5" t="str">
        <f>VLOOKUP(A237,[3]sheet1!$1:$1048576,7,0)</f>
        <v>广东省深圳市</v>
      </c>
      <c r="D237" s="5" t="s">
        <v>3503</v>
      </c>
      <c r="E237" s="1" t="s">
        <v>3507</v>
      </c>
      <c r="F237" s="1" t="s">
        <v>404</v>
      </c>
    </row>
    <row r="238" s="1" customFormat="1" spans="1:6">
      <c r="A238" s="1" t="s">
        <v>404</v>
      </c>
      <c r="B238" s="1" t="s">
        <v>405</v>
      </c>
      <c r="C238" s="5" t="str">
        <f>VLOOKUP(A238,[3]sheet1!$1:$1048576,7,0)</f>
        <v>广东省深圳市</v>
      </c>
      <c r="D238" s="5" t="s">
        <v>3503</v>
      </c>
      <c r="E238" s="1" t="s">
        <v>3504</v>
      </c>
      <c r="F238" s="1" t="s">
        <v>404</v>
      </c>
    </row>
    <row r="239" s="1" customFormat="1" spans="1:6">
      <c r="A239" s="2" t="s">
        <v>3511</v>
      </c>
      <c r="B239" s="2" t="s">
        <v>1201</v>
      </c>
      <c r="C239" s="5" t="str">
        <f>VLOOKUP(A239,[3]sheet1!$1:$1048576,7,0)</f>
        <v>江苏省昆山市</v>
      </c>
      <c r="D239" s="5" t="s">
        <v>3512</v>
      </c>
      <c r="E239" s="2"/>
      <c r="F239" s="2" t="s">
        <v>3511</v>
      </c>
    </row>
    <row r="240" s="1" customFormat="1" spans="1:6">
      <c r="A240" s="2" t="s">
        <v>3516</v>
      </c>
      <c r="B240" s="2" t="s">
        <v>1202</v>
      </c>
      <c r="C240" s="5" t="str">
        <f>VLOOKUP(A240,[3]sheet1!$1:$1048576,7,0)</f>
        <v>辽宁省鞍山市</v>
      </c>
      <c r="D240" s="5" t="s">
        <v>3517</v>
      </c>
      <c r="E240" s="2"/>
      <c r="F240" s="2" t="s">
        <v>3516</v>
      </c>
    </row>
    <row r="241" s="1" customFormat="1" spans="1:6">
      <c r="A241" s="2" t="s">
        <v>3520</v>
      </c>
      <c r="B241" s="2" t="s">
        <v>1203</v>
      </c>
      <c r="C241" s="5" t="str">
        <f>VLOOKUP(A241,[3]sheet1!$1:$1048576,7,0)</f>
        <v>北京市</v>
      </c>
      <c r="D241" s="5" t="s">
        <v>3521</v>
      </c>
      <c r="E241" s="2"/>
      <c r="F241" s="2" t="s">
        <v>3520</v>
      </c>
    </row>
    <row r="242" s="1" customFormat="1" spans="1:6">
      <c r="A242" s="2" t="s">
        <v>3530</v>
      </c>
      <c r="B242" s="2" t="s">
        <v>1204</v>
      </c>
      <c r="C242" s="5" t="str">
        <f>VLOOKUP(A242,[3]sheet1!$1:$1048576,7,0)</f>
        <v>河北省张家口市</v>
      </c>
      <c r="D242" s="5" t="s">
        <v>6630</v>
      </c>
      <c r="E242" s="2"/>
      <c r="F242" s="2" t="s">
        <v>3530</v>
      </c>
    </row>
    <row r="243" s="1" customFormat="1" spans="1:6">
      <c r="A243" s="2" t="s">
        <v>407</v>
      </c>
      <c r="B243" s="2" t="s">
        <v>408</v>
      </c>
      <c r="C243" s="5" t="str">
        <f>VLOOKUP(A243,[3]sheet1!$1:$1048576,7,0)</f>
        <v>湖北省荆州市</v>
      </c>
      <c r="D243" s="5" t="s">
        <v>3543</v>
      </c>
      <c r="E243" s="2"/>
      <c r="F243" s="2" t="s">
        <v>407</v>
      </c>
    </row>
    <row r="244" s="1" customFormat="1" spans="1:6">
      <c r="A244" s="2" t="s">
        <v>3546</v>
      </c>
      <c r="B244" s="2" t="s">
        <v>1230</v>
      </c>
      <c r="C244" s="5" t="str">
        <f>VLOOKUP(A244,[3]sheet1!$1:$1048576,7,0)</f>
        <v>广东省深圳市</v>
      </c>
      <c r="D244" s="5" t="s">
        <v>3547</v>
      </c>
      <c r="E244" s="2"/>
      <c r="F244" s="2" t="s">
        <v>3546</v>
      </c>
    </row>
    <row r="245" s="1" customFormat="1" spans="1:6">
      <c r="A245" s="2" t="s">
        <v>3561</v>
      </c>
      <c r="B245" s="2" t="s">
        <v>1231</v>
      </c>
      <c r="C245" s="5" t="str">
        <f>VLOOKUP(A245,[3]sheet1!$1:$1048576,7,0)</f>
        <v>广东省深圳市</v>
      </c>
      <c r="D245" s="5" t="s">
        <v>3562</v>
      </c>
      <c r="E245" s="2"/>
      <c r="F245" s="2" t="s">
        <v>3561</v>
      </c>
    </row>
    <row r="246" s="1" customFormat="1" spans="1:6">
      <c r="A246" s="2" t="s">
        <v>3571</v>
      </c>
      <c r="B246" s="2" t="s">
        <v>1232</v>
      </c>
      <c r="C246" s="5" t="str">
        <f>VLOOKUP(A246,[3]sheet1!$1:$1048576,7,0)</f>
        <v>四川省成都市</v>
      </c>
      <c r="D246" s="5" t="s">
        <v>3572</v>
      </c>
      <c r="E246" s="2"/>
      <c r="F246" s="2" t="s">
        <v>3571</v>
      </c>
    </row>
    <row r="247" s="1" customFormat="1" spans="1:6">
      <c r="A247" s="2" t="s">
        <v>3573</v>
      </c>
      <c r="B247" s="2" t="s">
        <v>1233</v>
      </c>
      <c r="C247" s="5" t="str">
        <f>VLOOKUP(A247,[3]sheet1!$1:$1048576,7,0)</f>
        <v>广东省东莞市</v>
      </c>
      <c r="D247" s="5" t="s">
        <v>3574</v>
      </c>
      <c r="E247" s="2"/>
      <c r="F247" s="2" t="s">
        <v>3573</v>
      </c>
    </row>
    <row r="248" s="1" customFormat="1" spans="1:6">
      <c r="A248" s="2" t="s">
        <v>3577</v>
      </c>
      <c r="B248" s="2" t="s">
        <v>1234</v>
      </c>
      <c r="C248" s="5" t="str">
        <f>VLOOKUP(A248,[3]sheet1!$1:$1048576,7,0)</f>
        <v>安徽省合肥市</v>
      </c>
      <c r="D248" s="5" t="s">
        <v>3578</v>
      </c>
      <c r="E248" s="2"/>
      <c r="F248" s="2" t="s">
        <v>3577</v>
      </c>
    </row>
    <row r="249" s="1" customFormat="1" spans="1:6">
      <c r="A249" s="2" t="s">
        <v>3580</v>
      </c>
      <c r="B249" s="2" t="s">
        <v>1235</v>
      </c>
      <c r="C249" s="5" t="str">
        <f>VLOOKUP(A249,[3]sheet1!$1:$1048576,7,0)</f>
        <v>广东省深圳市</v>
      </c>
      <c r="D249" s="5" t="s">
        <v>3581</v>
      </c>
      <c r="E249" s="2"/>
      <c r="F249" s="2" t="s">
        <v>3580</v>
      </c>
    </row>
    <row r="250" s="1" customFormat="1" spans="1:6">
      <c r="A250" s="2" t="s">
        <v>3586</v>
      </c>
      <c r="B250" s="2" t="s">
        <v>1223</v>
      </c>
      <c r="C250" s="5" t="str">
        <f>VLOOKUP(A250,[3]sheet1!$1:$1048576,7,0)</f>
        <v>四川省成都市</v>
      </c>
      <c r="D250" s="5" t="s">
        <v>3587</v>
      </c>
      <c r="E250" s="2"/>
      <c r="F250" s="2" t="s">
        <v>3586</v>
      </c>
    </row>
    <row r="251" s="1" customFormat="1" spans="1:6">
      <c r="A251" s="2" t="s">
        <v>410</v>
      </c>
      <c r="B251" s="2" t="s">
        <v>411</v>
      </c>
      <c r="C251" s="5" t="str">
        <f>VLOOKUP(A251,[3]sheet1!$1:$1048576,7,0)</f>
        <v>深圳市</v>
      </c>
      <c r="D251" s="5" t="s">
        <v>3588</v>
      </c>
      <c r="E251" s="2"/>
      <c r="F251" s="2" t="s">
        <v>410</v>
      </c>
    </row>
    <row r="252" s="1" customFormat="1" spans="1:6">
      <c r="A252" s="2" t="s">
        <v>413</v>
      </c>
      <c r="B252" s="2" t="s">
        <v>414</v>
      </c>
      <c r="C252" s="5" t="str">
        <f>VLOOKUP(A252,[3]sheet1!$1:$1048576,7,0)</f>
        <v>湖北省襄阳市</v>
      </c>
      <c r="D252" s="5" t="s">
        <v>3590</v>
      </c>
      <c r="E252" s="2"/>
      <c r="F252" s="2" t="s">
        <v>413</v>
      </c>
    </row>
    <row r="253" s="1" customFormat="1" spans="1:6">
      <c r="A253" s="2" t="s">
        <v>416</v>
      </c>
      <c r="B253" s="2" t="s">
        <v>417</v>
      </c>
      <c r="C253" s="5" t="str">
        <f>VLOOKUP(A253,[3]sheet1!$1:$1048576,7,0)</f>
        <v>广东省珠海市</v>
      </c>
      <c r="D253" s="5" t="s">
        <v>3595</v>
      </c>
      <c r="E253" s="2"/>
      <c r="F253" s="2" t="s">
        <v>416</v>
      </c>
    </row>
    <row r="254" s="1" customFormat="1" spans="1:6">
      <c r="A254" s="2" t="s">
        <v>419</v>
      </c>
      <c r="B254" s="2" t="s">
        <v>420</v>
      </c>
      <c r="C254" s="5" t="str">
        <f>VLOOKUP(A254,[3]sheet1!$1:$1048576,7,0)</f>
        <v>北京市</v>
      </c>
      <c r="D254" s="5" t="s">
        <v>3610</v>
      </c>
      <c r="E254" s="2"/>
      <c r="F254" s="2" t="s">
        <v>419</v>
      </c>
    </row>
    <row r="255" s="1" customFormat="1" spans="1:6">
      <c r="A255" s="2" t="s">
        <v>422</v>
      </c>
      <c r="B255" s="2" t="s">
        <v>423</v>
      </c>
      <c r="C255" s="5" t="str">
        <f>VLOOKUP(A255,[3]sheet1!$1:$1048576,7,0)</f>
        <v>浙江省宁波市</v>
      </c>
      <c r="D255" s="5" t="s">
        <v>3632</v>
      </c>
      <c r="E255" s="2"/>
      <c r="F255" s="2" t="s">
        <v>422</v>
      </c>
    </row>
    <row r="256" s="1" customFormat="1" spans="1:6">
      <c r="A256" s="2" t="s">
        <v>425</v>
      </c>
      <c r="B256" s="2" t="s">
        <v>426</v>
      </c>
      <c r="C256" s="5" t="str">
        <f>VLOOKUP(A256,[3]sheet1!$1:$1048576,7,0)</f>
        <v>广东省深圳市</v>
      </c>
      <c r="D256" s="5" t="s">
        <v>3637</v>
      </c>
      <c r="E256" s="2"/>
      <c r="F256" s="2" t="s">
        <v>425</v>
      </c>
    </row>
    <row r="257" s="1" customFormat="1" spans="1:6">
      <c r="A257" s="2" t="s">
        <v>428</v>
      </c>
      <c r="B257" s="2" t="s">
        <v>429</v>
      </c>
      <c r="C257" s="5" t="str">
        <f>VLOOKUP(A257,[3]sheet1!$1:$1048576,7,0)</f>
        <v>浙江省杭州市</v>
      </c>
      <c r="D257" s="5" t="s">
        <v>3648</v>
      </c>
      <c r="E257" s="2"/>
      <c r="F257" s="2" t="s">
        <v>428</v>
      </c>
    </row>
    <row r="258" s="1" customFormat="1" spans="1:6">
      <c r="A258" s="2" t="s">
        <v>431</v>
      </c>
      <c r="B258" s="2" t="s">
        <v>432</v>
      </c>
      <c r="C258" s="5" t="str">
        <f>VLOOKUP(A258,[3]sheet1!$1:$1048576,7,0)</f>
        <v>北京市</v>
      </c>
      <c r="D258" s="5" t="s">
        <v>3686</v>
      </c>
      <c r="E258" s="2"/>
      <c r="F258" s="2" t="s">
        <v>431</v>
      </c>
    </row>
    <row r="259" s="1" customFormat="1" spans="1:6">
      <c r="A259" s="8" t="s">
        <v>434</v>
      </c>
      <c r="B259" s="8" t="s">
        <v>435</v>
      </c>
      <c r="C259" s="5" t="str">
        <f>VLOOKUP(A259,[3]sheet1!$1:$1048576,7,0)</f>
        <v>广东省东莞市</v>
      </c>
      <c r="D259" s="5" t="s">
        <v>3703</v>
      </c>
      <c r="E259" s="8"/>
      <c r="F259" s="8" t="s">
        <v>434</v>
      </c>
    </row>
    <row r="260" s="1" customFormat="1" spans="1:6">
      <c r="A260" s="2" t="s">
        <v>437</v>
      </c>
      <c r="B260" s="2" t="s">
        <v>438</v>
      </c>
      <c r="C260" s="5" t="str">
        <f>VLOOKUP(A260,[3]sheet1!$1:$1048576,7,0)</f>
        <v>安徽省芜湖市</v>
      </c>
      <c r="D260" s="5" t="s">
        <v>3720</v>
      </c>
      <c r="E260" s="2"/>
      <c r="F260" s="2" t="s">
        <v>437</v>
      </c>
    </row>
    <row r="261" s="1" customFormat="1" spans="1:6">
      <c r="A261" s="2" t="s">
        <v>440</v>
      </c>
      <c r="B261" s="2" t="s">
        <v>441</v>
      </c>
      <c r="C261" s="5" t="str">
        <f>VLOOKUP(A261,[3]sheet1!$1:$1048576,7,0)</f>
        <v>四川省成都市</v>
      </c>
      <c r="D261" s="5" t="s">
        <v>3730</v>
      </c>
      <c r="E261" s="2"/>
      <c r="F261" s="2" t="s">
        <v>440</v>
      </c>
    </row>
    <row r="262" s="1" customFormat="1" spans="1:6">
      <c r="A262" s="2" t="s">
        <v>443</v>
      </c>
      <c r="B262" s="2" t="s">
        <v>444</v>
      </c>
      <c r="C262" s="5" t="str">
        <f>VLOOKUP(A262,[3]sheet1!$1:$1048576,7,0)</f>
        <v>福建省厦门市</v>
      </c>
      <c r="D262" s="5" t="s">
        <v>3743</v>
      </c>
      <c r="E262" s="2"/>
      <c r="F262" s="2" t="s">
        <v>443</v>
      </c>
    </row>
    <row r="263" s="1" customFormat="1" spans="1:6">
      <c r="A263" s="2" t="s">
        <v>446</v>
      </c>
      <c r="B263" s="2" t="s">
        <v>447</v>
      </c>
      <c r="C263" s="5" t="str">
        <f>VLOOKUP(A263,[3]sheet1!$1:$1048576,7,0)</f>
        <v>陕西省汉中市</v>
      </c>
      <c r="D263" s="5" t="s">
        <v>3756</v>
      </c>
      <c r="E263" s="2"/>
      <c r="F263" s="2" t="s">
        <v>446</v>
      </c>
    </row>
    <row r="264" s="1" customFormat="1" spans="1:6">
      <c r="A264" s="1" t="s">
        <v>449</v>
      </c>
      <c r="B264" s="1" t="s">
        <v>450</v>
      </c>
      <c r="C264" s="5" t="str">
        <f>VLOOKUP(A264,[3]sheet1!$1:$1048576,7,0)</f>
        <v>广东省深圳市</v>
      </c>
      <c r="D264" s="5" t="s">
        <v>3762</v>
      </c>
      <c r="E264" s="1" t="s">
        <v>3764</v>
      </c>
      <c r="F264" s="1" t="s">
        <v>449</v>
      </c>
    </row>
    <row r="265" s="1" customFormat="1" spans="1:6">
      <c r="A265" s="2" t="s">
        <v>452</v>
      </c>
      <c r="B265" s="2" t="s">
        <v>453</v>
      </c>
      <c r="C265" s="5" t="str">
        <f>VLOOKUP(A265,[3]sheet1!$1:$1048576,7,0)</f>
        <v>天津市</v>
      </c>
      <c r="D265" s="5" t="s">
        <v>6631</v>
      </c>
      <c r="E265" s="2"/>
      <c r="F265" s="2" t="s">
        <v>452</v>
      </c>
    </row>
    <row r="266" s="1" customFormat="1" spans="1:6">
      <c r="A266" s="2" t="s">
        <v>455</v>
      </c>
      <c r="B266" s="2" t="s">
        <v>456</v>
      </c>
      <c r="C266" s="5" t="str">
        <f>VLOOKUP(A266,[3]sheet1!$1:$1048576,7,0)</f>
        <v>四川省成都市</v>
      </c>
      <c r="D266" s="5" t="s">
        <v>3793</v>
      </c>
      <c r="E266" s="2"/>
      <c r="F266" s="2" t="s">
        <v>455</v>
      </c>
    </row>
    <row r="267" s="1" customFormat="1" spans="1:6">
      <c r="A267" s="2" t="s">
        <v>458</v>
      </c>
      <c r="B267" s="2" t="s">
        <v>459</v>
      </c>
      <c r="C267" s="5" t="str">
        <f>VLOOKUP(A267,[3]sheet1!$1:$1048576,7,0)</f>
        <v>江苏省苏州市</v>
      </c>
      <c r="D267" s="5" t="s">
        <v>3796</v>
      </c>
      <c r="E267" s="2" t="s">
        <v>6632</v>
      </c>
      <c r="F267" s="2" t="s">
        <v>458</v>
      </c>
    </row>
    <row r="268" s="1" customFormat="1" spans="1:6">
      <c r="A268" s="2" t="s">
        <v>461</v>
      </c>
      <c r="B268" s="2" t="s">
        <v>462</v>
      </c>
      <c r="C268" s="5" t="str">
        <f>VLOOKUP(A268,[3]sheet1!$1:$1048576,7,0)</f>
        <v>广东省深圳市</v>
      </c>
      <c r="D268" s="5" t="s">
        <v>3829</v>
      </c>
      <c r="E268" s="2"/>
      <c r="F268" s="2" t="s">
        <v>461</v>
      </c>
    </row>
    <row r="269" s="1" customFormat="1" spans="1:6">
      <c r="A269" s="1" t="s">
        <v>464</v>
      </c>
      <c r="B269" s="1" t="s">
        <v>465</v>
      </c>
      <c r="C269" s="5" t="str">
        <f>VLOOKUP(A269,[3]sheet1!$1:$1048576,7,0)</f>
        <v>广东省深圳市</v>
      </c>
      <c r="D269" s="5" t="s">
        <v>3854</v>
      </c>
      <c r="E269" s="1" t="s">
        <v>6633</v>
      </c>
      <c r="F269" s="1" t="s">
        <v>464</v>
      </c>
    </row>
    <row r="270" s="1" customFormat="1" spans="1:6">
      <c r="A270" s="1" t="s">
        <v>464</v>
      </c>
      <c r="B270" s="1" t="s">
        <v>465</v>
      </c>
      <c r="C270" s="5" t="str">
        <f>VLOOKUP(A270,[3]sheet1!$1:$1048576,7,0)</f>
        <v>广东省深圳市</v>
      </c>
      <c r="D270" s="5" t="s">
        <v>3854</v>
      </c>
      <c r="E270" s="1" t="s">
        <v>3859</v>
      </c>
      <c r="F270" s="1" t="s">
        <v>464</v>
      </c>
    </row>
    <row r="271" s="1" customFormat="1" spans="1:6">
      <c r="A271" s="2" t="s">
        <v>467</v>
      </c>
      <c r="B271" s="2" t="s">
        <v>468</v>
      </c>
      <c r="C271" s="5" t="str">
        <f>VLOOKUP(A271,[3]sheet1!$1:$1048576,7,0)</f>
        <v>北京市</v>
      </c>
      <c r="D271" s="5" t="s">
        <v>3866</v>
      </c>
      <c r="E271" s="2"/>
      <c r="F271" s="2" t="s">
        <v>467</v>
      </c>
    </row>
    <row r="272" s="1" customFormat="1" spans="1:6">
      <c r="A272" s="2" t="s">
        <v>470</v>
      </c>
      <c r="B272" s="2" t="s">
        <v>471</v>
      </c>
      <c r="C272" s="5" t="str">
        <f>VLOOKUP(A272,[3]sheet1!$1:$1048576,7,0)</f>
        <v>广东省广州市</v>
      </c>
      <c r="D272" s="5" t="s">
        <v>3871</v>
      </c>
      <c r="E272" s="2" t="s">
        <v>3873</v>
      </c>
      <c r="F272" s="2" t="s">
        <v>470</v>
      </c>
    </row>
    <row r="273" s="1" customFormat="1" spans="1:6">
      <c r="A273" s="1" t="s">
        <v>473</v>
      </c>
      <c r="B273" s="1" t="s">
        <v>474</v>
      </c>
      <c r="C273" s="5" t="str">
        <f>VLOOKUP(A273,[3]sheet1!$1:$1048576,7,0)</f>
        <v>广东省深圳市</v>
      </c>
      <c r="D273" s="5" t="s">
        <v>3879</v>
      </c>
      <c r="E273" s="1" t="s">
        <v>3882</v>
      </c>
      <c r="F273" s="1" t="s">
        <v>473</v>
      </c>
    </row>
    <row r="274" s="1" customFormat="1" spans="1:6">
      <c r="A274" s="1" t="s">
        <v>473</v>
      </c>
      <c r="B274" s="1" t="s">
        <v>474</v>
      </c>
      <c r="C274" s="5" t="str">
        <f>VLOOKUP(A274,[3]sheet1!$1:$1048576,7,0)</f>
        <v>广东省深圳市</v>
      </c>
      <c r="D274" s="5" t="s">
        <v>3879</v>
      </c>
      <c r="E274" s="1" t="s">
        <v>6634</v>
      </c>
      <c r="F274" s="1" t="s">
        <v>473</v>
      </c>
    </row>
    <row r="275" s="1" customFormat="1" spans="1:6">
      <c r="A275" s="2" t="s">
        <v>3891</v>
      </c>
      <c r="B275" s="2" t="s">
        <v>1206</v>
      </c>
      <c r="C275" s="5" t="str">
        <f>VLOOKUP(A275,[3]sheet1!$1:$1048576,7,0)</f>
        <v>广州市番禺区</v>
      </c>
      <c r="D275" s="5" t="s">
        <v>3892</v>
      </c>
      <c r="E275" s="2"/>
      <c r="F275" s="2" t="s">
        <v>3891</v>
      </c>
    </row>
    <row r="276" s="1" customFormat="1" spans="1:6">
      <c r="A276" s="1" t="s">
        <v>476</v>
      </c>
      <c r="B276" s="1" t="s">
        <v>477</v>
      </c>
      <c r="C276" s="5" t="str">
        <f>VLOOKUP(A276,[3]sheet1!$1:$1048576,7,0)</f>
        <v>湖北省武汉市</v>
      </c>
      <c r="D276" s="5" t="s">
        <v>3957</v>
      </c>
      <c r="E276" s="1" t="s">
        <v>3963</v>
      </c>
      <c r="F276" s="1" t="s">
        <v>476</v>
      </c>
    </row>
    <row r="277" s="1" customFormat="1" spans="1:6">
      <c r="A277" s="1" t="s">
        <v>476</v>
      </c>
      <c r="B277" s="1" t="s">
        <v>477</v>
      </c>
      <c r="C277" s="5" t="str">
        <f>VLOOKUP(A277,[3]sheet1!$1:$1048576,7,0)</f>
        <v>湖北省武汉市</v>
      </c>
      <c r="D277" s="5" t="s">
        <v>3957</v>
      </c>
      <c r="E277" s="1" t="s">
        <v>6635</v>
      </c>
      <c r="F277" s="1" t="s">
        <v>476</v>
      </c>
    </row>
    <row r="278" s="1" customFormat="1" spans="1:6">
      <c r="A278" s="1" t="s">
        <v>476</v>
      </c>
      <c r="B278" s="1" t="s">
        <v>477</v>
      </c>
      <c r="C278" s="5" t="str">
        <f>VLOOKUP(A278,[3]sheet1!$1:$1048576,7,0)</f>
        <v>湖北省武汉市</v>
      </c>
      <c r="D278" s="5" t="s">
        <v>3957</v>
      </c>
      <c r="E278" s="1" t="s">
        <v>6636</v>
      </c>
      <c r="F278" s="1" t="s">
        <v>476</v>
      </c>
    </row>
    <row r="279" s="2" customFormat="1" spans="1:6">
      <c r="A279" s="2" t="s">
        <v>479</v>
      </c>
      <c r="B279" s="2" t="s">
        <v>480</v>
      </c>
      <c r="C279" s="5" t="str">
        <f>VLOOKUP(A279,[3]sheet1!$1:$1048576,7,0)</f>
        <v>江苏省常熟市</v>
      </c>
      <c r="D279" s="5" t="s">
        <v>3974</v>
      </c>
      <c r="F279" s="2" t="s">
        <v>479</v>
      </c>
    </row>
    <row r="280" s="2" customFormat="1" spans="1:6">
      <c r="A280" s="2" t="s">
        <v>482</v>
      </c>
      <c r="B280" s="2" t="s">
        <v>483</v>
      </c>
      <c r="C280" s="5" t="str">
        <f>VLOOKUP(A280,[3]sheet1!$1:$1048576,7,0)</f>
        <v>北京市</v>
      </c>
      <c r="D280" s="5" t="s">
        <v>3975</v>
      </c>
      <c r="F280" s="2" t="s">
        <v>482</v>
      </c>
    </row>
    <row r="281" s="2" customFormat="1" spans="1:6">
      <c r="A281" s="2" t="s">
        <v>485</v>
      </c>
      <c r="B281" s="2" t="s">
        <v>486</v>
      </c>
      <c r="C281" s="5" t="str">
        <f>VLOOKUP(A281,[3]sheet1!$1:$1048576,7,0)</f>
        <v>广东省广州市</v>
      </c>
      <c r="D281" s="5" t="s">
        <v>3986</v>
      </c>
      <c r="F281" s="2" t="s">
        <v>485</v>
      </c>
    </row>
    <row r="282" s="2" customFormat="1" spans="1:6">
      <c r="A282" s="2" t="s">
        <v>488</v>
      </c>
      <c r="B282" s="2" t="s">
        <v>489</v>
      </c>
      <c r="C282" s="5" t="str">
        <f>VLOOKUP(A282,[3]sheet1!$1:$1048576,7,0)</f>
        <v>湖北省武汉市</v>
      </c>
      <c r="D282" s="5" t="s">
        <v>4012</v>
      </c>
      <c r="F282" s="2" t="s">
        <v>488</v>
      </c>
    </row>
    <row r="283" s="2" customFormat="1" spans="1:6">
      <c r="A283" s="2" t="s">
        <v>491</v>
      </c>
      <c r="B283" s="2" t="s">
        <v>492</v>
      </c>
      <c r="C283" s="5" t="str">
        <f>VLOOKUP(A283,[3]sheet1!$1:$1048576,7,0)</f>
        <v>北京市</v>
      </c>
      <c r="D283" s="5" t="s">
        <v>4025</v>
      </c>
      <c r="F283" s="2" t="s">
        <v>491</v>
      </c>
    </row>
    <row r="284" s="2" customFormat="1" spans="1:6">
      <c r="A284" s="2" t="s">
        <v>494</v>
      </c>
      <c r="B284" s="2" t="s">
        <v>495</v>
      </c>
      <c r="C284" s="5" t="str">
        <f>VLOOKUP(A284,[3]sheet1!$1:$1048576,7,0)</f>
        <v>广东省深圳市</v>
      </c>
      <c r="D284" s="5" t="s">
        <v>4034</v>
      </c>
      <c r="F284" s="2" t="s">
        <v>494</v>
      </c>
    </row>
    <row r="285" s="2" customFormat="1" spans="1:6">
      <c r="A285" s="2" t="s">
        <v>497</v>
      </c>
      <c r="B285" s="2" t="s">
        <v>498</v>
      </c>
      <c r="C285" s="5" t="str">
        <f>VLOOKUP(A285,[3]sheet1!$1:$1048576,7,0)</f>
        <v>广东省深圳市</v>
      </c>
      <c r="D285" s="5" t="s">
        <v>4055</v>
      </c>
      <c r="E285" s="2" t="s">
        <v>4062</v>
      </c>
      <c r="F285" s="2" t="s">
        <v>497</v>
      </c>
    </row>
    <row r="286" s="2" customFormat="1" spans="1:6">
      <c r="A286" s="2" t="s">
        <v>500</v>
      </c>
      <c r="B286" s="2" t="s">
        <v>501</v>
      </c>
      <c r="C286" s="5" t="str">
        <f>VLOOKUP(A286,[3]sheet1!$1:$1048576,7,0)</f>
        <v>广东省深圳市</v>
      </c>
      <c r="D286" s="5" t="s">
        <v>4088</v>
      </c>
      <c r="E286" s="2" t="s">
        <v>6637</v>
      </c>
      <c r="F286" s="2" t="s">
        <v>500</v>
      </c>
    </row>
    <row r="287" s="2" customFormat="1" spans="1:6">
      <c r="A287" s="2" t="s">
        <v>503</v>
      </c>
      <c r="B287" s="2" t="s">
        <v>504</v>
      </c>
      <c r="C287" s="5" t="str">
        <f>VLOOKUP(A287,[3]sheet1!$1:$1048576,7,0)</f>
        <v>浙江省台州市</v>
      </c>
      <c r="D287" s="5" t="s">
        <v>6638</v>
      </c>
      <c r="F287" s="2" t="s">
        <v>503</v>
      </c>
    </row>
    <row r="288" s="2" customFormat="1" spans="1:6">
      <c r="A288" s="2" t="s">
        <v>506</v>
      </c>
      <c r="B288" s="2" t="s">
        <v>507</v>
      </c>
      <c r="C288" s="5" t="str">
        <f>VLOOKUP(A288,[3]sheet1!$1:$1048576,7,0)</f>
        <v>浙江省杭州市</v>
      </c>
      <c r="D288" s="5" t="s">
        <v>4096</v>
      </c>
      <c r="E288" s="2" t="s">
        <v>6639</v>
      </c>
      <c r="F288" s="2" t="s">
        <v>506</v>
      </c>
    </row>
    <row r="289" s="3" customFormat="1" customHeight="1" spans="1:6">
      <c r="A289" s="3" t="s">
        <v>509</v>
      </c>
      <c r="B289" s="3" t="s">
        <v>510</v>
      </c>
      <c r="C289" s="5" t="str">
        <f>VLOOKUP(A289,[3]sheet1!$1:$1048576,7,0)</f>
        <v>北京市海淀区</v>
      </c>
      <c r="D289" s="5" t="s">
        <v>4102</v>
      </c>
      <c r="F289" s="3" t="s">
        <v>509</v>
      </c>
    </row>
    <row r="290" s="2" customFormat="1" spans="1:6">
      <c r="A290" s="2" t="s">
        <v>512</v>
      </c>
      <c r="B290" s="2" t="s">
        <v>513</v>
      </c>
      <c r="C290" s="5" t="str">
        <f>VLOOKUP(A290,[3]sheet1!$1:$1048576,7,0)</f>
        <v>北京市</v>
      </c>
      <c r="D290" s="5" t="s">
        <v>4117</v>
      </c>
      <c r="F290" s="2" t="s">
        <v>512</v>
      </c>
    </row>
    <row r="291" s="2" customFormat="1" spans="1:6">
      <c r="A291" s="2" t="s">
        <v>515</v>
      </c>
      <c r="B291" s="2" t="s">
        <v>516</v>
      </c>
      <c r="C291" s="5" t="str">
        <f>VLOOKUP(A291,[3]sheet1!$1:$1048576,7,0)</f>
        <v>广东省深圳市</v>
      </c>
      <c r="D291" s="5" t="s">
        <v>6640</v>
      </c>
      <c r="F291" s="2" t="s">
        <v>515</v>
      </c>
    </row>
    <row r="292" s="2" customFormat="1" spans="1:6">
      <c r="A292" s="2" t="s">
        <v>518</v>
      </c>
      <c r="B292" s="2" t="s">
        <v>519</v>
      </c>
      <c r="C292" s="5" t="str">
        <f>VLOOKUP(A292,[3]sheet1!$1:$1048576,7,0)</f>
        <v>广东省深圳市</v>
      </c>
      <c r="D292" s="5" t="s">
        <v>4157</v>
      </c>
      <c r="F292" s="2" t="s">
        <v>518</v>
      </c>
    </row>
    <row r="293" s="2" customFormat="1" spans="1:6">
      <c r="A293" s="2" t="s">
        <v>521</v>
      </c>
      <c r="B293" s="2" t="s">
        <v>522</v>
      </c>
      <c r="C293" s="5" t="str">
        <f>VLOOKUP(A293,[3]sheet1!$1:$1048576,7,0)</f>
        <v>山东省龙口市</v>
      </c>
      <c r="D293" s="5" t="s">
        <v>4162</v>
      </c>
      <c r="F293" s="2" t="s">
        <v>521</v>
      </c>
    </row>
    <row r="294" s="2" customFormat="1" spans="1:6">
      <c r="A294" s="2" t="s">
        <v>524</v>
      </c>
      <c r="B294" s="2" t="s">
        <v>525</v>
      </c>
      <c r="C294" s="5" t="str">
        <f>VLOOKUP(A294,[3]sheet1!$1:$1048576,7,0)</f>
        <v>广东省深圳市</v>
      </c>
      <c r="D294" s="5" t="s">
        <v>4173</v>
      </c>
      <c r="F294" s="2" t="s">
        <v>524</v>
      </c>
    </row>
    <row r="295" s="2" customFormat="1" spans="1:6">
      <c r="A295" s="2" t="s">
        <v>527</v>
      </c>
      <c r="B295" s="2" t="s">
        <v>528</v>
      </c>
      <c r="C295" s="5" t="str">
        <f>VLOOKUP(A295,[3]sheet1!$1:$1048576,7,0)</f>
        <v>广东省惠州市</v>
      </c>
      <c r="D295" s="5" t="s">
        <v>4179</v>
      </c>
      <c r="E295" s="2" t="s">
        <v>6641</v>
      </c>
      <c r="F295" s="2" t="s">
        <v>527</v>
      </c>
    </row>
    <row r="296" s="2" customFormat="1" spans="1:6">
      <c r="A296" s="2" t="s">
        <v>530</v>
      </c>
      <c r="B296" s="2" t="s">
        <v>531</v>
      </c>
      <c r="C296" s="5" t="str">
        <f>VLOOKUP(A296,[3]sheet1!$1:$1048576,7,0)</f>
        <v>湖北省武汉市</v>
      </c>
      <c r="D296" s="5" t="s">
        <v>4188</v>
      </c>
      <c r="F296" s="2" t="s">
        <v>530</v>
      </c>
    </row>
    <row r="297" s="2" customFormat="1" spans="1:6">
      <c r="A297" s="2" t="s">
        <v>533</v>
      </c>
      <c r="B297" s="2" t="s">
        <v>534</v>
      </c>
      <c r="C297" s="5" t="str">
        <f>VLOOKUP(A297,[3]sheet1!$1:$1048576,7,0)</f>
        <v>上海市</v>
      </c>
      <c r="D297" s="5" t="s">
        <v>4193</v>
      </c>
      <c r="F297" s="2" t="s">
        <v>533</v>
      </c>
    </row>
    <row r="298" s="1" customFormat="1" spans="1:6">
      <c r="A298" s="1" t="s">
        <v>536</v>
      </c>
      <c r="B298" s="1" t="s">
        <v>537</v>
      </c>
      <c r="C298" s="5" t="str">
        <f>VLOOKUP(A298,[3]sheet1!$1:$1048576,7,0)</f>
        <v>江苏省苏州市</v>
      </c>
      <c r="D298" s="5" t="s">
        <v>4198</v>
      </c>
      <c r="E298" s="1" t="s">
        <v>6642</v>
      </c>
      <c r="F298" s="1" t="s">
        <v>536</v>
      </c>
    </row>
    <row r="299" s="1" customFormat="1" spans="1:6">
      <c r="A299" s="1" t="s">
        <v>536</v>
      </c>
      <c r="B299" s="1" t="s">
        <v>537</v>
      </c>
      <c r="C299" s="5" t="str">
        <f>VLOOKUP(A299,[3]sheet1!$1:$1048576,7,0)</f>
        <v>江苏省苏州市</v>
      </c>
      <c r="D299" s="5" t="s">
        <v>4198</v>
      </c>
      <c r="E299" s="1" t="s">
        <v>6643</v>
      </c>
      <c r="F299" s="1" t="s">
        <v>536</v>
      </c>
    </row>
    <row r="300" s="1" customFormat="1" spans="1:6">
      <c r="A300" s="1" t="s">
        <v>536</v>
      </c>
      <c r="B300" s="1" t="s">
        <v>537</v>
      </c>
      <c r="C300" s="5" t="str">
        <f>VLOOKUP(A300,[3]sheet1!$1:$1048576,7,0)</f>
        <v>江苏省苏州市</v>
      </c>
      <c r="D300" s="5" t="s">
        <v>4198</v>
      </c>
      <c r="E300" s="1" t="s">
        <v>4205</v>
      </c>
      <c r="F300" s="1" t="s">
        <v>536</v>
      </c>
    </row>
    <row r="301" s="2" customFormat="1" spans="1:6">
      <c r="A301" s="2" t="s">
        <v>539</v>
      </c>
      <c r="B301" s="2" t="s">
        <v>540</v>
      </c>
      <c r="C301" s="5" t="str">
        <f>VLOOKUP(A301,[3]sheet1!$1:$1048576,7,0)</f>
        <v>江苏省苏州市</v>
      </c>
      <c r="D301" s="5" t="s">
        <v>4211</v>
      </c>
      <c r="F301" s="2" t="s">
        <v>539</v>
      </c>
    </row>
    <row r="302" s="2" customFormat="1" spans="1:6">
      <c r="A302" s="2" t="s">
        <v>542</v>
      </c>
      <c r="B302" s="2" t="s">
        <v>543</v>
      </c>
      <c r="C302" s="5" t="str">
        <f>VLOOKUP(A302,[3]sheet1!$1:$1048576,7,0)</f>
        <v>浙江省台州市</v>
      </c>
      <c r="D302" s="5" t="s">
        <v>4219</v>
      </c>
      <c r="F302" s="2" t="s">
        <v>542</v>
      </c>
    </row>
    <row r="303" s="1" customFormat="1" spans="1:6">
      <c r="A303" s="1" t="s">
        <v>545</v>
      </c>
      <c r="B303" s="1" t="s">
        <v>546</v>
      </c>
      <c r="C303" s="5" t="str">
        <f>VLOOKUP(A303,[3]sheet1!$1:$1048576,7,0)</f>
        <v>北京市</v>
      </c>
      <c r="D303" s="5" t="s">
        <v>4234</v>
      </c>
      <c r="E303" s="1" t="s">
        <v>6644</v>
      </c>
      <c r="F303" s="1" t="s">
        <v>545</v>
      </c>
    </row>
    <row r="304" s="1" customFormat="1" spans="1:6">
      <c r="A304" s="1" t="s">
        <v>545</v>
      </c>
      <c r="B304" s="1" t="s">
        <v>546</v>
      </c>
      <c r="C304" s="5" t="str">
        <f>VLOOKUP(A304,[3]sheet1!$1:$1048576,7,0)</f>
        <v>北京市</v>
      </c>
      <c r="D304" s="5" t="s">
        <v>4234</v>
      </c>
      <c r="E304" s="1" t="s">
        <v>6645</v>
      </c>
      <c r="F304" s="1" t="s">
        <v>545</v>
      </c>
    </row>
    <row r="305" s="1" customFormat="1" spans="1:6">
      <c r="A305" s="1" t="s">
        <v>545</v>
      </c>
      <c r="B305" s="1" t="s">
        <v>546</v>
      </c>
      <c r="C305" s="5" t="str">
        <f>VLOOKUP(A305,[3]sheet1!$1:$1048576,7,0)</f>
        <v>北京市</v>
      </c>
      <c r="D305" s="5" t="s">
        <v>4234</v>
      </c>
      <c r="E305" s="1" t="s">
        <v>4245</v>
      </c>
      <c r="F305" s="1" t="s">
        <v>545</v>
      </c>
    </row>
    <row r="306" s="1" customFormat="1" spans="1:6">
      <c r="A306" s="1" t="s">
        <v>545</v>
      </c>
      <c r="B306" s="1" t="s">
        <v>546</v>
      </c>
      <c r="C306" s="5" t="str">
        <f>VLOOKUP(A306,[3]sheet1!$1:$1048576,7,0)</f>
        <v>北京市</v>
      </c>
      <c r="D306" s="5" t="s">
        <v>4234</v>
      </c>
      <c r="E306" s="1" t="s">
        <v>6646</v>
      </c>
      <c r="F306" s="1" t="s">
        <v>545</v>
      </c>
    </row>
    <row r="307" s="1" customFormat="1" spans="1:6">
      <c r="A307" s="1" t="s">
        <v>545</v>
      </c>
      <c r="B307" s="1" t="s">
        <v>546</v>
      </c>
      <c r="C307" s="5" t="str">
        <f>VLOOKUP(A307,[3]sheet1!$1:$1048576,7,0)</f>
        <v>北京市</v>
      </c>
      <c r="D307" s="5" t="s">
        <v>4234</v>
      </c>
      <c r="E307" s="1" t="s">
        <v>6647</v>
      </c>
      <c r="F307" s="1" t="s">
        <v>545</v>
      </c>
    </row>
    <row r="308" s="2" customFormat="1" spans="1:6">
      <c r="A308" s="2" t="s">
        <v>4247</v>
      </c>
      <c r="B308" s="2" t="s">
        <v>4248</v>
      </c>
      <c r="C308" s="5" t="str">
        <f>VLOOKUP(A308,[3]sheet1!$1:$1048576,7,0)</f>
        <v>北京市</v>
      </c>
      <c r="D308" s="5" t="s">
        <v>4249</v>
      </c>
      <c r="F308" s="2" t="s">
        <v>4247</v>
      </c>
    </row>
    <row r="309" s="2" customFormat="1" spans="1:6">
      <c r="A309" s="2" t="s">
        <v>548</v>
      </c>
      <c r="B309" s="2" t="s">
        <v>549</v>
      </c>
      <c r="C309" s="5" t="str">
        <f>VLOOKUP(A309,[3]sheet1!$1:$1048576,7,0)</f>
        <v>江苏省扬州市</v>
      </c>
      <c r="D309" s="5" t="s">
        <v>4264</v>
      </c>
      <c r="F309" s="2" t="s">
        <v>548</v>
      </c>
    </row>
    <row r="310" s="2" customFormat="1" spans="1:6">
      <c r="A310" s="2" t="s">
        <v>551</v>
      </c>
      <c r="B310" s="2" t="s">
        <v>552</v>
      </c>
      <c r="C310" s="5" t="str">
        <f>VLOOKUP(A310,[3]sheet1!$1:$1048576,7,0)</f>
        <v>广东省深圳市</v>
      </c>
      <c r="D310" s="5" t="s">
        <v>4276</v>
      </c>
      <c r="E310" s="2" t="s">
        <v>4278</v>
      </c>
      <c r="F310" s="2" t="s">
        <v>551</v>
      </c>
    </row>
    <row r="311" s="2" customFormat="1" spans="1:6">
      <c r="A311" s="2" t="s">
        <v>554</v>
      </c>
      <c r="B311" s="2" t="s">
        <v>555</v>
      </c>
      <c r="C311" s="5" t="str">
        <f>VLOOKUP(A311,[3]sheet1!$1:$1048576,7,0)</f>
        <v>江苏省苏州市</v>
      </c>
      <c r="D311" s="5" t="s">
        <v>4282</v>
      </c>
      <c r="F311" s="2" t="s">
        <v>554</v>
      </c>
    </row>
    <row r="312" s="2" customFormat="1" spans="1:6">
      <c r="A312" s="2" t="s">
        <v>557</v>
      </c>
      <c r="B312" s="2" t="s">
        <v>558</v>
      </c>
      <c r="C312" s="5" t="str">
        <f>VLOOKUP(A312,[3]sheet1!$1:$1048576,7,0)</f>
        <v>江苏省常熟市</v>
      </c>
      <c r="D312" s="5" t="s">
        <v>4295</v>
      </c>
      <c r="E312" s="2" t="s">
        <v>4303</v>
      </c>
      <c r="F312" s="2" t="s">
        <v>557</v>
      </c>
    </row>
    <row r="313" s="2" customFormat="1" spans="1:6">
      <c r="A313" s="2" t="s">
        <v>560</v>
      </c>
      <c r="B313" s="2" t="s">
        <v>561</v>
      </c>
      <c r="C313" s="5" t="str">
        <f>VLOOKUP(A313,[3]sheet1!$1:$1048576,7,0)</f>
        <v>江苏省苏州市</v>
      </c>
      <c r="D313" s="5" t="s">
        <v>4324</v>
      </c>
      <c r="F313" s="2" t="s">
        <v>560</v>
      </c>
    </row>
    <row r="314" s="2" customFormat="1" spans="1:6">
      <c r="A314" s="2" t="s">
        <v>563</v>
      </c>
      <c r="B314" s="2" t="s">
        <v>564</v>
      </c>
      <c r="C314" s="5" t="str">
        <f>VLOOKUP(A314,[3]sheet1!$1:$1048576,7,0)</f>
        <v>陕西省西安市</v>
      </c>
      <c r="D314" s="5" t="s">
        <v>4330</v>
      </c>
      <c r="F314" s="2" t="s">
        <v>563</v>
      </c>
    </row>
    <row r="315" s="1" customFormat="1" spans="1:6">
      <c r="A315" s="1" t="s">
        <v>566</v>
      </c>
      <c r="B315" s="1" t="s">
        <v>567</v>
      </c>
      <c r="C315" s="5" t="str">
        <f>VLOOKUP(A315,[3]sheet1!$1:$1048576,7,0)</f>
        <v>广东省潮州市</v>
      </c>
      <c r="D315" s="5" t="s">
        <v>4344</v>
      </c>
      <c r="E315" s="1" t="s">
        <v>4346</v>
      </c>
      <c r="F315" s="1" t="s">
        <v>566</v>
      </c>
    </row>
    <row r="316" s="1" customFormat="1" spans="1:6">
      <c r="A316" s="1" t="s">
        <v>566</v>
      </c>
      <c r="B316" s="1" t="s">
        <v>567</v>
      </c>
      <c r="C316" s="5" t="str">
        <f>VLOOKUP(A316,[3]sheet1!$1:$1048576,7,0)</f>
        <v>广东省潮州市</v>
      </c>
      <c r="D316" s="5" t="s">
        <v>4344</v>
      </c>
      <c r="E316" s="1" t="s">
        <v>4348</v>
      </c>
      <c r="F316" s="1" t="s">
        <v>566</v>
      </c>
    </row>
    <row r="317" s="2" customFormat="1" spans="1:6">
      <c r="A317" s="2" t="s">
        <v>569</v>
      </c>
      <c r="B317" s="2" t="s">
        <v>570</v>
      </c>
      <c r="C317" s="5" t="str">
        <f>VLOOKUP(A317,[3]sheet1!$1:$1048576,7,0)</f>
        <v>四川省成都市</v>
      </c>
      <c r="D317" s="5" t="s">
        <v>4353</v>
      </c>
      <c r="E317" s="2" t="s">
        <v>6596</v>
      </c>
      <c r="F317" s="2" t="s">
        <v>569</v>
      </c>
    </row>
    <row r="318" s="2" customFormat="1" spans="1:6">
      <c r="A318" s="2" t="s">
        <v>572</v>
      </c>
      <c r="B318" s="2" t="s">
        <v>573</v>
      </c>
      <c r="C318" s="5" t="str">
        <f>VLOOKUP(A318,[3]sheet1!$1:$1048576,7,0)</f>
        <v>湖南省长沙市</v>
      </c>
      <c r="D318" s="5" t="s">
        <v>4358</v>
      </c>
      <c r="F318" s="2" t="s">
        <v>572</v>
      </c>
    </row>
    <row r="319" s="2" customFormat="1" spans="1:6">
      <c r="A319" s="2" t="s">
        <v>575</v>
      </c>
      <c r="B319" s="2" t="s">
        <v>576</v>
      </c>
      <c r="C319" s="5" t="str">
        <f>VLOOKUP(A319,[3]sheet1!$1:$1048576,7,0)</f>
        <v>北京市</v>
      </c>
      <c r="D319" s="5" t="s">
        <v>4380</v>
      </c>
      <c r="F319" s="2" t="s">
        <v>575</v>
      </c>
    </row>
    <row r="320" s="1" customFormat="1" spans="1:6">
      <c r="A320" s="1" t="s">
        <v>578</v>
      </c>
      <c r="B320" s="1" t="s">
        <v>579</v>
      </c>
      <c r="C320" s="5" t="str">
        <f>VLOOKUP(A320,[3]sheet1!$1:$1048576,7,0)</f>
        <v>北京市</v>
      </c>
      <c r="D320" s="5" t="s">
        <v>4391</v>
      </c>
      <c r="E320" s="1" t="s">
        <v>4394</v>
      </c>
      <c r="F320" s="1" t="s">
        <v>578</v>
      </c>
    </row>
    <row r="321" s="1" customFormat="1" spans="1:6">
      <c r="A321" s="1" t="s">
        <v>578</v>
      </c>
      <c r="B321" s="1" t="s">
        <v>579</v>
      </c>
      <c r="C321" s="5" t="str">
        <f>VLOOKUP(A321,[3]sheet1!$1:$1048576,7,0)</f>
        <v>北京市</v>
      </c>
      <c r="D321" s="5" t="s">
        <v>4391</v>
      </c>
      <c r="E321" s="1" t="s">
        <v>6592</v>
      </c>
      <c r="F321" s="1" t="s">
        <v>578</v>
      </c>
    </row>
    <row r="322" s="1" customFormat="1" spans="1:6">
      <c r="A322" s="1" t="s">
        <v>578</v>
      </c>
      <c r="B322" s="1" t="s">
        <v>579</v>
      </c>
      <c r="C322" s="5" t="str">
        <f>VLOOKUP(A322,[3]sheet1!$1:$1048576,7,0)</f>
        <v>北京市</v>
      </c>
      <c r="D322" s="5" t="s">
        <v>4391</v>
      </c>
      <c r="E322" s="1" t="s">
        <v>6593</v>
      </c>
      <c r="F322" s="1" t="s">
        <v>578</v>
      </c>
    </row>
    <row r="323" s="3" customFormat="1" spans="1:6">
      <c r="A323" s="3" t="s">
        <v>581</v>
      </c>
      <c r="B323" s="3" t="s">
        <v>582</v>
      </c>
      <c r="C323" s="5" t="str">
        <f>VLOOKUP(A323,[3]sheet1!$1:$1048576,7,0)</f>
        <v>北京市</v>
      </c>
      <c r="D323" s="5" t="s">
        <v>4395</v>
      </c>
      <c r="F323" s="3" t="s">
        <v>581</v>
      </c>
    </row>
    <row r="324" s="2" customFormat="1" spans="1:6">
      <c r="A324" s="2" t="s">
        <v>584</v>
      </c>
      <c r="B324" s="2" t="s">
        <v>585</v>
      </c>
      <c r="C324" s="5" t="str">
        <f>VLOOKUP(A324,[3]sheet1!$1:$1048576,7,0)</f>
        <v>广东省珠海市</v>
      </c>
      <c r="D324" s="5" t="s">
        <v>4416</v>
      </c>
      <c r="F324" s="2" t="s">
        <v>584</v>
      </c>
    </row>
    <row r="325" s="2" customFormat="1" spans="1:6">
      <c r="A325" s="2" t="s">
        <v>587</v>
      </c>
      <c r="B325" s="2" t="s">
        <v>588</v>
      </c>
      <c r="C325" s="5" t="str">
        <f>VLOOKUP(A325,[3]sheet1!$1:$1048576,7,0)</f>
        <v>广东省东莞市</v>
      </c>
      <c r="D325" s="5" t="s">
        <v>4420</v>
      </c>
      <c r="F325" s="2" t="s">
        <v>587</v>
      </c>
    </row>
    <row r="326" s="2" customFormat="1" spans="1:6">
      <c r="A326" s="2" t="s">
        <v>590</v>
      </c>
      <c r="B326" s="2" t="s">
        <v>591</v>
      </c>
      <c r="C326" s="5" t="str">
        <f>VLOOKUP(A326,[3]sheet1!$1:$1048576,7,0)</f>
        <v>湖南省长沙市</v>
      </c>
      <c r="D326" s="5" t="s">
        <v>4424</v>
      </c>
      <c r="F326" s="2" t="s">
        <v>590</v>
      </c>
    </row>
    <row r="327" s="2" customFormat="1" spans="1:6">
      <c r="A327" s="2" t="s">
        <v>593</v>
      </c>
      <c r="B327" s="2" t="s">
        <v>594</v>
      </c>
      <c r="C327" s="5" t="str">
        <f>VLOOKUP(A327,[3]sheet1!$1:$1048576,7,0)</f>
        <v>广东省惠州市</v>
      </c>
      <c r="D327" s="5" t="s">
        <v>1313</v>
      </c>
      <c r="F327" s="2" t="s">
        <v>593</v>
      </c>
    </row>
    <row r="328" s="2" customFormat="1" spans="1:6">
      <c r="A328" s="2" t="s">
        <v>596</v>
      </c>
      <c r="B328" s="2" t="s">
        <v>597</v>
      </c>
      <c r="C328" s="5" t="str">
        <f>VLOOKUP(A328,[3]sheet1!$1:$1048576,7,0)</f>
        <v>山东省济南市</v>
      </c>
      <c r="D328" s="5" t="s">
        <v>4429</v>
      </c>
      <c r="F328" s="2" t="s">
        <v>596</v>
      </c>
    </row>
    <row r="329" s="2" customFormat="1" spans="1:6">
      <c r="A329" s="2" t="s">
        <v>599</v>
      </c>
      <c r="B329" s="2" t="s">
        <v>600</v>
      </c>
      <c r="C329" s="5" t="str">
        <f>VLOOKUP(A329,[3]sheet1!$1:$1048576,7,0)</f>
        <v>四川省成都市</v>
      </c>
      <c r="D329" s="5" t="s">
        <v>4440</v>
      </c>
      <c r="E329" s="2" t="s">
        <v>4441</v>
      </c>
      <c r="F329" s="2" t="s">
        <v>599</v>
      </c>
    </row>
    <row r="330" s="2" customFormat="1" spans="1:6">
      <c r="A330" s="2" t="s">
        <v>602</v>
      </c>
      <c r="B330" s="2" t="s">
        <v>603</v>
      </c>
      <c r="C330" s="5" t="str">
        <f>VLOOKUP(A330,[3]sheet1!$1:$1048576,7,0)</f>
        <v>四川省成都市</v>
      </c>
      <c r="D330" s="5" t="s">
        <v>4442</v>
      </c>
      <c r="F330" s="2" t="s">
        <v>602</v>
      </c>
    </row>
    <row r="331" s="2" customFormat="1" spans="1:6">
      <c r="A331" s="2" t="s">
        <v>605</v>
      </c>
      <c r="B331" s="2" t="s">
        <v>606</v>
      </c>
      <c r="C331" s="5" t="str">
        <f>VLOOKUP(A331,[3]sheet1!$1:$1048576,7,0)</f>
        <v>广东省深圳市</v>
      </c>
      <c r="D331" s="5" t="s">
        <v>4446</v>
      </c>
      <c r="E331" s="2" t="s">
        <v>6648</v>
      </c>
      <c r="F331" s="2" t="s">
        <v>605</v>
      </c>
    </row>
    <row r="332" s="2" customFormat="1" spans="1:6">
      <c r="A332" s="2" t="s">
        <v>608</v>
      </c>
      <c r="B332" s="2" t="s">
        <v>609</v>
      </c>
      <c r="C332" s="5" t="str">
        <f>VLOOKUP(A332,[3]sheet1!$1:$1048576,7,0)</f>
        <v>湖北省武汉市</v>
      </c>
      <c r="D332" s="5" t="s">
        <v>4449</v>
      </c>
      <c r="F332" s="2" t="s">
        <v>608</v>
      </c>
    </row>
    <row r="333" s="2" customFormat="1" spans="1:6">
      <c r="A333" s="2" t="s">
        <v>611</v>
      </c>
      <c r="B333" s="2" t="s">
        <v>612</v>
      </c>
      <c r="C333" s="5" t="str">
        <f>VLOOKUP(A333,[3]sheet1!$1:$1048576,7,0)</f>
        <v>广东省深圳市</v>
      </c>
      <c r="D333" s="5" t="s">
        <v>4451</v>
      </c>
      <c r="F333" s="2" t="s">
        <v>611</v>
      </c>
    </row>
    <row r="334" s="2" customFormat="1" spans="1:6">
      <c r="A334" s="2" t="s">
        <v>614</v>
      </c>
      <c r="B334" s="2" t="s">
        <v>615</v>
      </c>
      <c r="C334" s="5" t="str">
        <f>VLOOKUP(A334,[3]sheet1!$1:$1048576,7,0)</f>
        <v>广东省深圳市</v>
      </c>
      <c r="D334" s="5" t="s">
        <v>4470</v>
      </c>
      <c r="F334" s="2" t="s">
        <v>614</v>
      </c>
    </row>
    <row r="335" s="2" customFormat="1" spans="1:6">
      <c r="A335" s="2" t="s">
        <v>617</v>
      </c>
      <c r="B335" s="2" t="s">
        <v>618</v>
      </c>
      <c r="C335" s="5" t="str">
        <f>VLOOKUP(A335,[3]sheet1!$1:$1048576,7,0)</f>
        <v>广东省深圳市</v>
      </c>
      <c r="D335" s="5" t="s">
        <v>4476</v>
      </c>
      <c r="F335" s="2" t="s">
        <v>617</v>
      </c>
    </row>
    <row r="336" s="2" customFormat="1" spans="1:6">
      <c r="A336" s="2" t="s">
        <v>620</v>
      </c>
      <c r="B336" s="2" t="s">
        <v>621</v>
      </c>
      <c r="C336" s="5" t="str">
        <f>VLOOKUP(A336,[3]sheet1!$1:$1048576,7,0)</f>
        <v>浙江省嘉兴市</v>
      </c>
      <c r="D336" s="5" t="s">
        <v>4484</v>
      </c>
      <c r="E336" s="2" t="s">
        <v>4485</v>
      </c>
      <c r="F336" s="2" t="s">
        <v>620</v>
      </c>
    </row>
    <row r="337" s="2" customFormat="1" spans="1:6">
      <c r="A337" s="2" t="s">
        <v>623</v>
      </c>
      <c r="B337" s="2" t="s">
        <v>624</v>
      </c>
      <c r="C337" s="5" t="str">
        <f>VLOOKUP(A337,[3]sheet1!$1:$1048576,7,0)</f>
        <v>江苏省无锡市</v>
      </c>
      <c r="D337" s="5" t="s">
        <v>4488</v>
      </c>
      <c r="F337" s="2" t="s">
        <v>623</v>
      </c>
    </row>
    <row r="338" s="2" customFormat="1" spans="1:6">
      <c r="A338" s="2" t="s">
        <v>626</v>
      </c>
      <c r="B338" s="2" t="s">
        <v>627</v>
      </c>
      <c r="C338" s="5" t="str">
        <f>VLOOKUP(A338,[3]sheet1!$1:$1048576,7,0)</f>
        <v>江苏省无锡市</v>
      </c>
      <c r="D338" s="5" t="s">
        <v>4492</v>
      </c>
      <c r="F338" s="2" t="s">
        <v>626</v>
      </c>
    </row>
    <row r="339" s="2" customFormat="1" spans="1:6">
      <c r="A339" s="2" t="s">
        <v>629</v>
      </c>
      <c r="B339" s="2" t="s">
        <v>630</v>
      </c>
      <c r="C339" s="5" t="str">
        <f>VLOOKUP(A339,[3]sheet1!$1:$1048576,7,0)</f>
        <v>广东省深圳市</v>
      </c>
      <c r="D339" s="5" t="s">
        <v>4496</v>
      </c>
      <c r="F339" s="2" t="s">
        <v>629</v>
      </c>
    </row>
    <row r="340" s="2" customFormat="1" spans="1:6">
      <c r="A340" s="2" t="s">
        <v>632</v>
      </c>
      <c r="B340" s="2" t="s">
        <v>633</v>
      </c>
      <c r="C340" s="5" t="str">
        <f>VLOOKUP(A340,[3]sheet1!$1:$1048576,7,0)</f>
        <v>浙江省宁波市</v>
      </c>
      <c r="D340" s="5" t="s">
        <v>4501</v>
      </c>
      <c r="E340" s="2" t="s">
        <v>6649</v>
      </c>
      <c r="F340" s="2" t="s">
        <v>632</v>
      </c>
    </row>
    <row r="341" s="2" customFormat="1" spans="1:6">
      <c r="A341" s="2" t="s">
        <v>635</v>
      </c>
      <c r="B341" s="2" t="s">
        <v>636</v>
      </c>
      <c r="C341" s="5" t="str">
        <f>VLOOKUP(A341,[3]sheet1!$1:$1048576,7,0)</f>
        <v>广东省深圳市</v>
      </c>
      <c r="D341" s="5" t="s">
        <v>4513</v>
      </c>
      <c r="F341" s="2" t="s">
        <v>635</v>
      </c>
    </row>
    <row r="342" s="3" customFormat="1" spans="1:6">
      <c r="A342" s="3" t="s">
        <v>638</v>
      </c>
      <c r="B342" s="3" t="s">
        <v>639</v>
      </c>
      <c r="C342" s="5" t="str">
        <f>VLOOKUP(A342,[3]sheet1!$1:$1048576,7,0)</f>
        <v>陕西省西安市</v>
      </c>
      <c r="D342" s="5" t="s">
        <v>4517</v>
      </c>
      <c r="F342" s="3" t="s">
        <v>638</v>
      </c>
    </row>
    <row r="343" s="2" customFormat="1" spans="1:6">
      <c r="A343" s="2" t="s">
        <v>641</v>
      </c>
      <c r="B343" s="2" t="s">
        <v>642</v>
      </c>
      <c r="C343" s="5" t="str">
        <f>VLOOKUP(A343,[3]sheet1!$1:$1048576,7,0)</f>
        <v>浙江省杭州市</v>
      </c>
      <c r="D343" s="5" t="s">
        <v>4519</v>
      </c>
      <c r="F343" s="2" t="s">
        <v>641</v>
      </c>
    </row>
    <row r="344" s="2" customFormat="1" spans="1:6">
      <c r="A344" s="2" t="s">
        <v>644</v>
      </c>
      <c r="B344" s="2" t="s">
        <v>645</v>
      </c>
      <c r="C344" s="5" t="str">
        <f>VLOOKUP(A344,[3]sheet1!$1:$1048576,7,0)</f>
        <v>上海市</v>
      </c>
      <c r="D344" s="5" t="s">
        <v>4526</v>
      </c>
      <c r="F344" s="2" t="s">
        <v>644</v>
      </c>
    </row>
    <row r="345" s="1" customFormat="1" spans="1:6">
      <c r="A345" s="1" t="s">
        <v>647</v>
      </c>
      <c r="B345" s="1" t="s">
        <v>648</v>
      </c>
      <c r="C345" s="5" t="str">
        <f>VLOOKUP(A345,[3]sheet1!$1:$1048576,7,0)</f>
        <v>广东省深圳市</v>
      </c>
      <c r="D345" s="5" t="s">
        <v>4531</v>
      </c>
      <c r="E345" s="1" t="s">
        <v>6650</v>
      </c>
      <c r="F345" s="1" t="s">
        <v>647</v>
      </c>
    </row>
    <row r="346" s="1" customFormat="1" spans="1:6">
      <c r="A346" s="1" t="s">
        <v>647</v>
      </c>
      <c r="B346" s="1" t="s">
        <v>648</v>
      </c>
      <c r="C346" s="5" t="str">
        <f>VLOOKUP(A346,[3]sheet1!$1:$1048576,7,0)</f>
        <v>广东省深圳市</v>
      </c>
      <c r="D346" s="5" t="s">
        <v>4531</v>
      </c>
      <c r="E346" s="1" t="s">
        <v>6651</v>
      </c>
      <c r="F346" s="1" t="s">
        <v>647</v>
      </c>
    </row>
    <row r="347" s="2" customFormat="1" spans="1:6">
      <c r="A347" s="2" t="s">
        <v>650</v>
      </c>
      <c r="B347" s="2" t="s">
        <v>651</v>
      </c>
      <c r="C347" s="5" t="str">
        <f>VLOOKUP(A347,[3]sheet1!$1:$1048576,7,0)</f>
        <v>广东省深圳市</v>
      </c>
      <c r="D347" s="5" t="s">
        <v>4556</v>
      </c>
      <c r="F347" s="2" t="s">
        <v>650</v>
      </c>
    </row>
    <row r="348" s="2" customFormat="1" spans="1:6">
      <c r="A348" s="2" t="s">
        <v>653</v>
      </c>
      <c r="B348" s="2" t="s">
        <v>654</v>
      </c>
      <c r="C348" s="5" t="str">
        <f>VLOOKUP(A348,[3]sheet1!$1:$1048576,7,0)</f>
        <v>广东省珠海市</v>
      </c>
      <c r="D348" s="5" t="s">
        <v>4560</v>
      </c>
      <c r="F348" s="2" t="s">
        <v>653</v>
      </c>
    </row>
    <row r="349" s="2" customFormat="1" spans="1:6">
      <c r="A349" s="2" t="s">
        <v>656</v>
      </c>
      <c r="B349" s="2" t="s">
        <v>657</v>
      </c>
      <c r="C349" s="5" t="str">
        <f>VLOOKUP(A349,[3]sheet1!$1:$1048576,7,0)</f>
        <v>江苏省南通市</v>
      </c>
      <c r="D349" s="5" t="s">
        <v>4563</v>
      </c>
      <c r="F349" s="2" t="s">
        <v>656</v>
      </c>
    </row>
    <row r="350" s="2" customFormat="1" spans="1:6">
      <c r="A350" s="2" t="s">
        <v>659</v>
      </c>
      <c r="B350" s="2" t="s">
        <v>660</v>
      </c>
      <c r="C350" s="5" t="str">
        <f>VLOOKUP(A350,[3]sheet1!$1:$1048576,7,0)</f>
        <v>上海市</v>
      </c>
      <c r="D350" s="5" t="s">
        <v>4567</v>
      </c>
      <c r="E350" s="2" t="s">
        <v>4593</v>
      </c>
      <c r="F350" s="2" t="s">
        <v>659</v>
      </c>
    </row>
    <row r="351" s="2" customFormat="1" spans="1:6">
      <c r="A351" s="2" t="s">
        <v>662</v>
      </c>
      <c r="B351" s="2" t="s">
        <v>663</v>
      </c>
      <c r="C351" s="5" t="str">
        <f>VLOOKUP(A351,[3]sheet1!$1:$1048576,7,0)</f>
        <v>福建省厦门市</v>
      </c>
      <c r="D351" s="5" t="s">
        <v>4603</v>
      </c>
      <c r="F351" s="2" t="s">
        <v>662</v>
      </c>
    </row>
    <row r="352" s="2" customFormat="1" spans="1:6">
      <c r="A352" s="2" t="s">
        <v>665</v>
      </c>
      <c r="B352" s="2" t="s">
        <v>666</v>
      </c>
      <c r="C352" s="5" t="str">
        <f>VLOOKUP(A352,[3]sheet1!$1:$1048576,7,0)</f>
        <v>福建省厦门市</v>
      </c>
      <c r="D352" s="5" t="s">
        <v>4608</v>
      </c>
      <c r="F352" s="2" t="s">
        <v>665</v>
      </c>
    </row>
    <row r="353" s="2" customFormat="1" spans="1:6">
      <c r="A353" s="2" t="s">
        <v>668</v>
      </c>
      <c r="B353" s="2" t="s">
        <v>669</v>
      </c>
      <c r="C353" s="5" t="str">
        <f>VLOOKUP(A353,[3]sheet1!$1:$1048576,7,0)</f>
        <v>广东省深圳市</v>
      </c>
      <c r="D353" s="5" t="s">
        <v>4614</v>
      </c>
      <c r="F353" s="2" t="s">
        <v>668</v>
      </c>
    </row>
    <row r="354" s="2" customFormat="1" spans="1:6">
      <c r="A354" s="2" t="s">
        <v>671</v>
      </c>
      <c r="B354" s="2" t="s">
        <v>672</v>
      </c>
      <c r="C354" s="5" t="str">
        <f>VLOOKUP(A354,[3]sheet1!$1:$1048576,7,0)</f>
        <v>广东省深圳市</v>
      </c>
      <c r="D354" s="5" t="s">
        <v>4624</v>
      </c>
      <c r="F354" s="2" t="s">
        <v>671</v>
      </c>
    </row>
    <row r="355" s="2" customFormat="1" spans="1:6">
      <c r="A355" s="2" t="s">
        <v>674</v>
      </c>
      <c r="B355" s="2" t="s">
        <v>675</v>
      </c>
      <c r="C355" s="5" t="str">
        <f>VLOOKUP(A355,[3]sheet1!$1:$1048576,7,0)</f>
        <v>广东省深圳市</v>
      </c>
      <c r="D355" s="5" t="s">
        <v>1318</v>
      </c>
      <c r="F355" s="2" t="s">
        <v>674</v>
      </c>
    </row>
    <row r="356" s="1" customFormat="1" spans="1:6">
      <c r="A356" s="1" t="s">
        <v>677</v>
      </c>
      <c r="B356" s="1" t="s">
        <v>678</v>
      </c>
      <c r="C356" s="5" t="str">
        <f>VLOOKUP(A356,[3]sheet1!$1:$1048576,7,0)</f>
        <v>福建省厦门市</v>
      </c>
      <c r="D356" s="5" t="s">
        <v>4643</v>
      </c>
      <c r="E356" s="1" t="s">
        <v>6652</v>
      </c>
      <c r="F356" s="1" t="s">
        <v>677</v>
      </c>
    </row>
    <row r="357" s="1" customFormat="1" spans="1:6">
      <c r="A357" s="1" t="s">
        <v>677</v>
      </c>
      <c r="B357" s="1" t="s">
        <v>678</v>
      </c>
      <c r="C357" s="5" t="str">
        <f>VLOOKUP(A357,[3]sheet1!$1:$1048576,7,0)</f>
        <v>福建省厦门市</v>
      </c>
      <c r="D357" s="5" t="s">
        <v>4643</v>
      </c>
      <c r="E357" s="1" t="s">
        <v>6653</v>
      </c>
      <c r="F357" s="1" t="s">
        <v>677</v>
      </c>
    </row>
    <row r="358" s="1" customFormat="1" spans="1:6">
      <c r="A358" s="1" t="s">
        <v>677</v>
      </c>
      <c r="B358" s="1" t="s">
        <v>678</v>
      </c>
      <c r="C358" s="5" t="str">
        <f>VLOOKUP(A358,[3]sheet1!$1:$1048576,7,0)</f>
        <v>福建省厦门市</v>
      </c>
      <c r="D358" s="5" t="s">
        <v>4643</v>
      </c>
      <c r="E358" s="1" t="s">
        <v>6654</v>
      </c>
      <c r="F358" s="1" t="s">
        <v>677</v>
      </c>
    </row>
    <row r="359" s="2" customFormat="1" spans="1:6">
      <c r="A359" s="2" t="s">
        <v>680</v>
      </c>
      <c r="B359" s="2" t="s">
        <v>681</v>
      </c>
      <c r="C359" s="5" t="str">
        <f>VLOOKUP(A359,[3]sheet1!$1:$1048576,7,0)</f>
        <v>北京市</v>
      </c>
      <c r="D359" s="5" t="s">
        <v>4657</v>
      </c>
      <c r="E359" s="2" t="s">
        <v>1642</v>
      </c>
      <c r="F359" s="2" t="s">
        <v>680</v>
      </c>
    </row>
    <row r="360" s="1" customFormat="1" spans="1:6">
      <c r="A360" s="1" t="s">
        <v>683</v>
      </c>
      <c r="B360" s="1" t="s">
        <v>684</v>
      </c>
      <c r="C360" s="5" t="str">
        <f>VLOOKUP(A360,[3]sheet1!$1:$1048576,7,0)</f>
        <v>浙江省余姚市</v>
      </c>
      <c r="D360" s="5" t="s">
        <v>4663</v>
      </c>
      <c r="E360" s="1" t="s">
        <v>6655</v>
      </c>
      <c r="F360" s="1" t="s">
        <v>683</v>
      </c>
    </row>
    <row r="361" s="1" customFormat="1" spans="1:6">
      <c r="A361" s="1" t="s">
        <v>683</v>
      </c>
      <c r="B361" s="1" t="s">
        <v>684</v>
      </c>
      <c r="C361" s="5" t="str">
        <f>VLOOKUP(A361,[3]sheet1!$1:$1048576,7,0)</f>
        <v>浙江省余姚市</v>
      </c>
      <c r="D361" s="5" t="s">
        <v>4663</v>
      </c>
      <c r="E361" s="1" t="s">
        <v>6656</v>
      </c>
      <c r="F361" s="1" t="s">
        <v>683</v>
      </c>
    </row>
    <row r="362" s="2" customFormat="1" spans="1:6">
      <c r="A362" s="2" t="s">
        <v>686</v>
      </c>
      <c r="B362" s="2" t="s">
        <v>687</v>
      </c>
      <c r="C362" s="5" t="str">
        <f>VLOOKUP(A362,[3]sheet1!$1:$1048576,7,0)</f>
        <v>湖南省长沙市</v>
      </c>
      <c r="D362" s="5" t="s">
        <v>4677</v>
      </c>
      <c r="F362" s="2" t="s">
        <v>686</v>
      </c>
    </row>
    <row r="363" s="2" customFormat="1" spans="1:6">
      <c r="A363" s="2" t="s">
        <v>689</v>
      </c>
      <c r="B363" s="2" t="s">
        <v>690</v>
      </c>
      <c r="C363" s="5" t="str">
        <f>VLOOKUP(A363,[3]sheet1!$1:$1048576,7,0)</f>
        <v>广东省深圳市</v>
      </c>
      <c r="D363" s="5" t="s">
        <v>4689</v>
      </c>
      <c r="E363" s="2" t="s">
        <v>6596</v>
      </c>
      <c r="F363" s="2" t="s">
        <v>689</v>
      </c>
    </row>
    <row r="364" s="2" customFormat="1" spans="1:6">
      <c r="A364" s="2" t="s">
        <v>692</v>
      </c>
      <c r="B364" s="2" t="s">
        <v>693</v>
      </c>
      <c r="C364" s="5" t="str">
        <f>VLOOKUP(A364,[3]sheet1!$1:$1048576,7,0)</f>
        <v>广东省深圳市</v>
      </c>
      <c r="D364" s="5" t="s">
        <v>4698</v>
      </c>
      <c r="F364" s="2" t="s">
        <v>692</v>
      </c>
    </row>
    <row r="365" s="2" customFormat="1" spans="1:6">
      <c r="A365" s="2" t="s">
        <v>695</v>
      </c>
      <c r="B365" s="2" t="s">
        <v>696</v>
      </c>
      <c r="C365" s="5" t="str">
        <f>VLOOKUP(A365,[3]sheet1!$1:$1048576,7,0)</f>
        <v>广东省深圳市</v>
      </c>
      <c r="D365" s="5" t="s">
        <v>4704</v>
      </c>
      <c r="F365" s="2" t="s">
        <v>695</v>
      </c>
    </row>
    <row r="366" s="2" customFormat="1" spans="1:6">
      <c r="A366" s="2" t="s">
        <v>698</v>
      </c>
      <c r="B366" s="2" t="s">
        <v>699</v>
      </c>
      <c r="C366" s="5" t="str">
        <f>VLOOKUP(A366,[3]sheet1!$1:$1048576,7,0)</f>
        <v>广东省中山市</v>
      </c>
      <c r="D366" s="5" t="s">
        <v>4709</v>
      </c>
      <c r="F366" s="2" t="s">
        <v>698</v>
      </c>
    </row>
    <row r="367" s="2" customFormat="1" spans="1:6">
      <c r="A367" s="2" t="s">
        <v>701</v>
      </c>
      <c r="B367" s="2" t="s">
        <v>702</v>
      </c>
      <c r="C367" s="5" t="str">
        <f>VLOOKUP(A367,[3]sheet1!$1:$1048576,7,0)</f>
        <v>浙江省杭州市</v>
      </c>
      <c r="D367" s="5" t="s">
        <v>4719</v>
      </c>
      <c r="F367" s="2" t="s">
        <v>701</v>
      </c>
    </row>
    <row r="368" s="2" customFormat="1" spans="1:6">
      <c r="A368" s="2" t="s">
        <v>704</v>
      </c>
      <c r="B368" s="2" t="s">
        <v>705</v>
      </c>
      <c r="C368" s="5" t="str">
        <f>VLOOKUP(A368,[3]sheet1!$1:$1048576,7,0)</f>
        <v>河南省南阳市</v>
      </c>
      <c r="D368" s="5" t="s">
        <v>4722</v>
      </c>
      <c r="F368" s="2" t="s">
        <v>704</v>
      </c>
    </row>
    <row r="369" s="2" customFormat="1" spans="1:6">
      <c r="A369" s="2" t="s">
        <v>707</v>
      </c>
      <c r="B369" s="2" t="s">
        <v>708</v>
      </c>
      <c r="C369" s="5" t="str">
        <f>VLOOKUP(A369,[3]sheet1!$1:$1048576,7,0)</f>
        <v>江苏省苏州市</v>
      </c>
      <c r="D369" s="5" t="s">
        <v>4725</v>
      </c>
      <c r="F369" s="2" t="s">
        <v>707</v>
      </c>
    </row>
    <row r="370" s="2" customFormat="1" spans="1:6">
      <c r="A370" s="2" t="s">
        <v>710</v>
      </c>
      <c r="B370" s="2" t="s">
        <v>711</v>
      </c>
      <c r="C370" s="5" t="str">
        <f>VLOOKUP(A370,[3]sheet1!$1:$1048576,7,0)</f>
        <v>江苏省常州市</v>
      </c>
      <c r="D370" s="5" t="s">
        <v>4729</v>
      </c>
      <c r="E370" s="2" t="s">
        <v>6596</v>
      </c>
      <c r="F370" s="2" t="s">
        <v>710</v>
      </c>
    </row>
    <row r="371" s="2" customFormat="1" spans="1:6">
      <c r="A371" s="2" t="s">
        <v>713</v>
      </c>
      <c r="B371" s="2" t="s">
        <v>714</v>
      </c>
      <c r="C371" s="5" t="str">
        <f>VLOOKUP(A371,[3]sheet1!$1:$1048576,7,0)</f>
        <v>浙江省杭州市</v>
      </c>
      <c r="D371" s="5" t="s">
        <v>4733</v>
      </c>
      <c r="F371" s="2" t="s">
        <v>713</v>
      </c>
    </row>
    <row r="372" s="2" customFormat="1" spans="1:6">
      <c r="A372" s="2" t="s">
        <v>716</v>
      </c>
      <c r="B372" s="2" t="s">
        <v>717</v>
      </c>
      <c r="C372" s="5" t="str">
        <f>VLOOKUP(A372,[3]sheet1!$1:$1048576,7,0)</f>
        <v>广东省广州市</v>
      </c>
      <c r="D372" s="5" t="s">
        <v>4740</v>
      </c>
      <c r="F372" s="2" t="s">
        <v>716</v>
      </c>
    </row>
    <row r="373" s="2" customFormat="1" spans="1:6">
      <c r="A373" s="2" t="s">
        <v>719</v>
      </c>
      <c r="B373" s="2" t="s">
        <v>720</v>
      </c>
      <c r="C373" s="5" t="str">
        <f>VLOOKUP(A373,[3]sheet1!$1:$1048576,7,0)</f>
        <v>湖南省株洲市</v>
      </c>
      <c r="D373" s="5" t="s">
        <v>4742</v>
      </c>
      <c r="F373" s="2" t="s">
        <v>719</v>
      </c>
    </row>
    <row r="374" s="2" customFormat="1" spans="1:6">
      <c r="A374" s="2" t="s">
        <v>722</v>
      </c>
      <c r="B374" s="2" t="s">
        <v>723</v>
      </c>
      <c r="C374" s="5" t="str">
        <f>VLOOKUP(A374,[3]sheet1!$1:$1048576,7,0)</f>
        <v>广东省惠州市</v>
      </c>
      <c r="D374" s="5" t="s">
        <v>4760</v>
      </c>
      <c r="F374" s="2" t="s">
        <v>722</v>
      </c>
    </row>
    <row r="375" s="2" customFormat="1" spans="1:6">
      <c r="A375" s="2" t="s">
        <v>725</v>
      </c>
      <c r="B375" s="2" t="s">
        <v>726</v>
      </c>
      <c r="C375" s="5" t="str">
        <f>VLOOKUP(A375,[3]sheet1!$1:$1048576,7,0)</f>
        <v>广东省深圳市</v>
      </c>
      <c r="D375" s="5" t="s">
        <v>4765</v>
      </c>
      <c r="F375" s="2" t="s">
        <v>725</v>
      </c>
    </row>
    <row r="376" s="2" customFormat="1" spans="1:6">
      <c r="A376" s="2" t="s">
        <v>728</v>
      </c>
      <c r="B376" s="2" t="s">
        <v>729</v>
      </c>
      <c r="C376" s="5" t="str">
        <f>VLOOKUP(A376,[3]sheet1!$1:$1048576,7,0)</f>
        <v>浙江省杭州市</v>
      </c>
      <c r="D376" s="5" t="s">
        <v>4768</v>
      </c>
      <c r="F376" s="2" t="s">
        <v>728</v>
      </c>
    </row>
    <row r="377" s="1" customFormat="1" spans="1:6">
      <c r="A377" s="1" t="s">
        <v>730</v>
      </c>
      <c r="B377" s="1" t="s">
        <v>731</v>
      </c>
      <c r="C377" s="5" t="str">
        <f>VLOOKUP(A377,[3]sheet1!$1:$1048576,7,0)</f>
        <v>湖北省武汉市</v>
      </c>
      <c r="D377" s="5" t="s">
        <v>4777</v>
      </c>
      <c r="E377" s="1" t="s">
        <v>6657</v>
      </c>
      <c r="F377" s="1" t="s">
        <v>730</v>
      </c>
    </row>
    <row r="378" s="2" customFormat="1" spans="1:6">
      <c r="A378" s="2" t="s">
        <v>733</v>
      </c>
      <c r="B378" s="2" t="s">
        <v>734</v>
      </c>
      <c r="C378" s="5" t="str">
        <f>VLOOKUP(A378,[3]sheet1!$1:$1048576,7,0)</f>
        <v>广东省深圳市</v>
      </c>
      <c r="D378" s="5" t="s">
        <v>4782</v>
      </c>
      <c r="F378" s="2" t="s">
        <v>733</v>
      </c>
    </row>
    <row r="379" s="1" customFormat="1" spans="1:6">
      <c r="A379" s="1" t="s">
        <v>4786</v>
      </c>
      <c r="B379" s="1" t="s">
        <v>1208</v>
      </c>
      <c r="C379" s="5" t="str">
        <f>VLOOKUP(A379,[3]sheet1!$1:$1048576,7,0)</f>
        <v>上海市</v>
      </c>
      <c r="D379" s="5" t="s">
        <v>4787</v>
      </c>
      <c r="E379" s="1" t="s">
        <v>6658</v>
      </c>
      <c r="F379" s="1" t="s">
        <v>4786</v>
      </c>
    </row>
    <row r="380" s="1" customFormat="1" spans="1:6">
      <c r="A380" s="1" t="s">
        <v>4786</v>
      </c>
      <c r="B380" s="1" t="s">
        <v>1208</v>
      </c>
      <c r="C380" s="5" t="str">
        <f>VLOOKUP(A380,[3]sheet1!$1:$1048576,7,0)</f>
        <v>上海市</v>
      </c>
      <c r="D380" s="5" t="s">
        <v>4787</v>
      </c>
      <c r="E380" s="1" t="s">
        <v>6659</v>
      </c>
      <c r="F380" s="1" t="s">
        <v>4786</v>
      </c>
    </row>
    <row r="381" s="2" customFormat="1" spans="1:6">
      <c r="A381" s="2" t="s">
        <v>4791</v>
      </c>
      <c r="B381" s="2" t="s">
        <v>1209</v>
      </c>
      <c r="C381" s="5" t="str">
        <f>VLOOKUP(A381,[3]sheet1!$1:$1048576,7,0)</f>
        <v>江苏省无锡市</v>
      </c>
      <c r="D381" s="5" t="s">
        <v>4792</v>
      </c>
      <c r="F381" s="2" t="s">
        <v>4791</v>
      </c>
    </row>
    <row r="382" s="2" customFormat="1" spans="1:6">
      <c r="A382" s="2" t="s">
        <v>4796</v>
      </c>
      <c r="B382" s="2" t="s">
        <v>1210</v>
      </c>
      <c r="C382" s="5" t="str">
        <f>VLOOKUP(A382,[3]sheet1!$1:$1048576,7,0)</f>
        <v>江西省吉安市</v>
      </c>
      <c r="D382" s="5" t="s">
        <v>4797</v>
      </c>
      <c r="F382" s="2" t="s">
        <v>4796</v>
      </c>
    </row>
    <row r="383" s="2" customFormat="1" spans="1:6">
      <c r="A383" s="2" t="s">
        <v>736</v>
      </c>
      <c r="B383" s="2" t="s">
        <v>737</v>
      </c>
      <c r="C383" s="5" t="str">
        <f>VLOOKUP(A383,[3]sheet1!$1:$1048576,7,0)</f>
        <v>广东省东莞市</v>
      </c>
      <c r="D383" s="5" t="s">
        <v>4802</v>
      </c>
      <c r="F383" s="2" t="s">
        <v>736</v>
      </c>
    </row>
    <row r="384" s="2" customFormat="1" spans="1:6">
      <c r="A384" s="2" t="s">
        <v>4804</v>
      </c>
      <c r="B384" s="2" t="s">
        <v>1224</v>
      </c>
      <c r="C384" s="5" t="str">
        <f>VLOOKUP(A384,[3]sheet1!$1:$1048576,7,0)</f>
        <v>广东省东莞市</v>
      </c>
      <c r="D384" s="5" t="s">
        <v>4805</v>
      </c>
      <c r="F384" s="2" t="s">
        <v>4804</v>
      </c>
    </row>
    <row r="385" s="2" customFormat="1" spans="1:6">
      <c r="A385" s="2" t="s">
        <v>4812</v>
      </c>
      <c r="B385" s="2" t="s">
        <v>1242</v>
      </c>
      <c r="C385" s="5" t="str">
        <f>VLOOKUP(A385,[3]sheet1!$1:$1048576,7,0)</f>
        <v>上海市</v>
      </c>
      <c r="D385" s="5" t="s">
        <v>4813</v>
      </c>
      <c r="F385" s="2" t="s">
        <v>4812</v>
      </c>
    </row>
    <row r="386" s="2" customFormat="1" spans="1:6">
      <c r="A386" s="2" t="s">
        <v>4817</v>
      </c>
      <c r="B386" s="2" t="s">
        <v>1243</v>
      </c>
      <c r="C386" s="5" t="str">
        <f>VLOOKUP(A386,[3]sheet1!$1:$1048576,7,0)</f>
        <v>河南省郑州市</v>
      </c>
      <c r="D386" s="5" t="s">
        <v>4818</v>
      </c>
      <c r="F386" s="2" t="s">
        <v>4817</v>
      </c>
    </row>
    <row r="387" s="1" customFormat="1" spans="1:6">
      <c r="A387" s="1" t="s">
        <v>4827</v>
      </c>
      <c r="B387" s="1" t="s">
        <v>1244</v>
      </c>
      <c r="C387" s="5" t="str">
        <f>VLOOKUP(A387,[3]sheet1!$1:$1048576,7,0)</f>
        <v>广东省深圳市</v>
      </c>
      <c r="D387" s="5" t="s">
        <v>4828</v>
      </c>
      <c r="E387" s="1" t="s">
        <v>4830</v>
      </c>
      <c r="F387" s="1" t="s">
        <v>4827</v>
      </c>
    </row>
    <row r="388" s="1" customFormat="1" spans="1:6">
      <c r="A388" s="1" t="s">
        <v>4827</v>
      </c>
      <c r="B388" s="1" t="s">
        <v>1244</v>
      </c>
      <c r="C388" s="5" t="str">
        <f>VLOOKUP(A388,[3]sheet1!$1:$1048576,7,0)</f>
        <v>广东省深圳市</v>
      </c>
      <c r="D388" s="5" t="s">
        <v>4828</v>
      </c>
      <c r="E388" s="1" t="s">
        <v>4829</v>
      </c>
      <c r="F388" s="1" t="s">
        <v>4827</v>
      </c>
    </row>
    <row r="389" s="2" customFormat="1" spans="1:6">
      <c r="A389" s="2" t="s">
        <v>4831</v>
      </c>
      <c r="B389" s="2" t="s">
        <v>1245</v>
      </c>
      <c r="C389" s="5" t="str">
        <f>VLOOKUP(A389,[3]sheet1!$1:$1048576,7,0)</f>
        <v>广东省深圳市</v>
      </c>
      <c r="D389" s="5" t="s">
        <v>4832</v>
      </c>
      <c r="F389" s="2" t="s">
        <v>4831</v>
      </c>
    </row>
    <row r="390" s="2" customFormat="1" spans="1:6">
      <c r="A390" s="2" t="s">
        <v>4835</v>
      </c>
      <c r="B390" s="2" t="s">
        <v>1246</v>
      </c>
      <c r="C390" s="5" t="str">
        <f>VLOOKUP(A390,[3]sheet1!$1:$1048576,7,0)</f>
        <v>陕西省西安市</v>
      </c>
      <c r="D390" s="5" t="s">
        <v>4836</v>
      </c>
      <c r="F390" s="2" t="s">
        <v>4835</v>
      </c>
    </row>
    <row r="391" s="2" customFormat="1" spans="1:6">
      <c r="A391" s="2" t="s">
        <v>4838</v>
      </c>
      <c r="B391" s="2" t="s">
        <v>1247</v>
      </c>
      <c r="C391" s="5" t="str">
        <f>VLOOKUP(A391,[3]sheet1!$1:$1048576,7,0)</f>
        <v>安徽省合肥市</v>
      </c>
      <c r="D391" s="5" t="s">
        <v>4839</v>
      </c>
      <c r="F391" s="2" t="s">
        <v>4838</v>
      </c>
    </row>
    <row r="392" s="2" customFormat="1" spans="1:6">
      <c r="A392" s="2" t="s">
        <v>4844</v>
      </c>
      <c r="B392" s="2" t="s">
        <v>1248</v>
      </c>
      <c r="C392" s="5" t="str">
        <f>VLOOKUP(A392,[3]sheet1!$1:$1048576,7,0)</f>
        <v>江苏省无锡市</v>
      </c>
      <c r="D392" s="5" t="s">
        <v>4845</v>
      </c>
      <c r="F392" s="2" t="s">
        <v>4844</v>
      </c>
    </row>
    <row r="393" s="2" customFormat="1" spans="1:6">
      <c r="A393" s="2" t="s">
        <v>4847</v>
      </c>
      <c r="B393" s="2" t="s">
        <v>1249</v>
      </c>
      <c r="C393" s="5" t="str">
        <f>VLOOKUP(A393,[3]sheet1!$1:$1048576,7,0)</f>
        <v>广东省东莞市</v>
      </c>
      <c r="D393" s="5" t="s">
        <v>4848</v>
      </c>
      <c r="F393" s="2" t="s">
        <v>4847</v>
      </c>
    </row>
    <row r="394" s="2" customFormat="1" spans="1:6">
      <c r="A394" s="2" t="s">
        <v>4851</v>
      </c>
      <c r="B394" s="2" t="s">
        <v>1250</v>
      </c>
      <c r="C394" s="5" t="str">
        <f>VLOOKUP(A394,[3]sheet1!$1:$1048576,7,0)</f>
        <v>河北省邯郸市</v>
      </c>
      <c r="D394" s="5" t="s">
        <v>4852</v>
      </c>
      <c r="F394" s="2" t="s">
        <v>4851</v>
      </c>
    </row>
    <row r="395" s="2" customFormat="1" spans="1:6">
      <c r="A395" s="2" t="s">
        <v>6660</v>
      </c>
      <c r="B395" s="2" t="s">
        <v>1251</v>
      </c>
      <c r="C395" s="5" t="str">
        <f>VLOOKUP(A395,[3]sheet1!$1:$1048576,7,0)</f>
        <v>广东省肇庆市</v>
      </c>
      <c r="D395" s="5" t="s">
        <v>6661</v>
      </c>
      <c r="F395" s="2" t="s">
        <v>6660</v>
      </c>
    </row>
    <row r="396" s="2" customFormat="1" spans="1:6">
      <c r="A396" s="2" t="s">
        <v>4854</v>
      </c>
      <c r="B396" s="2" t="s">
        <v>1252</v>
      </c>
      <c r="C396" s="5" t="str">
        <f>VLOOKUP(A396,[3]sheet1!$1:$1048576,7,0)</f>
        <v>广东省深圳市</v>
      </c>
      <c r="D396" s="5" t="s">
        <v>4855</v>
      </c>
      <c r="F396" s="2" t="s">
        <v>4854</v>
      </c>
    </row>
    <row r="397" s="2" customFormat="1" ht="15" customHeight="1" spans="1:6">
      <c r="A397" s="2" t="s">
        <v>739</v>
      </c>
      <c r="B397" s="2" t="s">
        <v>740</v>
      </c>
      <c r="C397" s="5" t="str">
        <f>VLOOKUP(A397,[3]sheet1!$1:$1048576,7,0)</f>
        <v>山东省青岛市</v>
      </c>
      <c r="D397" s="5" t="s">
        <v>4861</v>
      </c>
      <c r="F397" s="2" t="s">
        <v>739</v>
      </c>
    </row>
    <row r="398" s="2" customFormat="1" spans="1:6">
      <c r="A398" s="2" t="s">
        <v>742</v>
      </c>
      <c r="B398" s="2" t="s">
        <v>743</v>
      </c>
      <c r="C398" s="5" t="str">
        <f>VLOOKUP(A398,[3]sheet1!$1:$1048576,7,0)</f>
        <v>北京市</v>
      </c>
      <c r="D398" s="5" t="s">
        <v>4880</v>
      </c>
      <c r="E398" s="2" t="s">
        <v>5003</v>
      </c>
      <c r="F398" s="2" t="s">
        <v>742</v>
      </c>
    </row>
    <row r="399" s="2" customFormat="1" spans="1:6">
      <c r="A399" s="2" t="s">
        <v>5073</v>
      </c>
      <c r="B399" s="2" t="s">
        <v>1211</v>
      </c>
      <c r="C399" s="5" t="str">
        <f>VLOOKUP(A399,[3]sheet1!$1:$1048576,7,0)</f>
        <v>北京市</v>
      </c>
      <c r="D399" s="5" t="s">
        <v>5074</v>
      </c>
      <c r="F399" s="2" t="s">
        <v>5073</v>
      </c>
    </row>
    <row r="400" s="2" customFormat="1" spans="1:6">
      <c r="A400" s="2" t="s">
        <v>745</v>
      </c>
      <c r="B400" s="2" t="s">
        <v>746</v>
      </c>
      <c r="C400" s="5" t="str">
        <f>VLOOKUP(A400,[3]sheet1!$1:$1048576,7,0)</f>
        <v>浙江省宁波市</v>
      </c>
      <c r="D400" s="5" t="s">
        <v>5092</v>
      </c>
      <c r="F400" s="2" t="s">
        <v>745</v>
      </c>
    </row>
    <row r="401" s="2" customFormat="1" spans="1:6">
      <c r="A401" s="2" t="s">
        <v>748</v>
      </c>
      <c r="B401" s="2" t="s">
        <v>749</v>
      </c>
      <c r="C401" s="5" t="str">
        <f>VLOOKUP(A401,[3]sheet1!$1:$1048576,7,0)</f>
        <v>上海市</v>
      </c>
      <c r="D401" s="5" t="s">
        <v>5097</v>
      </c>
      <c r="E401" s="2" t="s">
        <v>5115</v>
      </c>
      <c r="F401" s="2" t="s">
        <v>748</v>
      </c>
    </row>
    <row r="402" s="2" customFormat="1" spans="1:6">
      <c r="A402" s="2" t="s">
        <v>751</v>
      </c>
      <c r="B402" s="2" t="s">
        <v>752</v>
      </c>
      <c r="C402" s="5" t="str">
        <f>VLOOKUP(A402,[3]sheet1!$1:$1048576,7,0)</f>
        <v>上海市</v>
      </c>
      <c r="D402" s="5" t="s">
        <v>5124</v>
      </c>
      <c r="F402" s="2" t="s">
        <v>751</v>
      </c>
    </row>
    <row r="403" s="2" customFormat="1" spans="1:6">
      <c r="A403" s="2" t="s">
        <v>754</v>
      </c>
      <c r="B403" s="2" t="s">
        <v>755</v>
      </c>
      <c r="C403" s="5" t="str">
        <f>VLOOKUP(A403,[3]sheet1!$1:$1048576,7,0)</f>
        <v>广东省东莞市</v>
      </c>
      <c r="D403" s="5" t="s">
        <v>5128</v>
      </c>
      <c r="F403" s="2" t="s">
        <v>754</v>
      </c>
    </row>
    <row r="404" s="2" customFormat="1" spans="1:6">
      <c r="A404" s="2" t="s">
        <v>757</v>
      </c>
      <c r="B404" s="2" t="s">
        <v>758</v>
      </c>
      <c r="C404" s="5" t="str">
        <f>VLOOKUP(A404,[3]sheet1!$1:$1048576,7,0)</f>
        <v>北京市</v>
      </c>
      <c r="D404" s="5" t="s">
        <v>5141</v>
      </c>
      <c r="F404" s="2" t="s">
        <v>757</v>
      </c>
    </row>
    <row r="405" s="2" customFormat="1" spans="1:6">
      <c r="A405" s="2" t="s">
        <v>760</v>
      </c>
      <c r="B405" s="2" t="s">
        <v>761</v>
      </c>
      <c r="C405" s="5" t="str">
        <f>VLOOKUP(A405,[3]sheet1!$1:$1048576,7,0)</f>
        <v>福建省福州市</v>
      </c>
      <c r="D405" s="5" t="s">
        <v>5169</v>
      </c>
      <c r="F405" s="2" t="s">
        <v>760</v>
      </c>
    </row>
    <row r="406" s="2" customFormat="1" spans="1:6">
      <c r="A406" s="2" t="s">
        <v>763</v>
      </c>
      <c r="B406" s="2" t="s">
        <v>764</v>
      </c>
      <c r="C406" s="5" t="str">
        <f>VLOOKUP(A406,[3]sheet1!$1:$1048576,7,0)</f>
        <v>安徽省铜陵市</v>
      </c>
      <c r="D406" s="5" t="s">
        <v>5189</v>
      </c>
      <c r="F406" s="2" t="s">
        <v>763</v>
      </c>
    </row>
    <row r="407" s="2" customFormat="1" spans="1:6">
      <c r="A407" s="2" t="s">
        <v>766</v>
      </c>
      <c r="B407" s="2" t="s">
        <v>767</v>
      </c>
      <c r="C407" s="5" t="str">
        <f>VLOOKUP(A407,[3]sheet1!$1:$1048576,7,0)</f>
        <v>湖北省荆州市</v>
      </c>
      <c r="D407" s="5" t="s">
        <v>5200</v>
      </c>
      <c r="F407" s="2" t="s">
        <v>766</v>
      </c>
    </row>
    <row r="408" s="1" customFormat="1" spans="1:6">
      <c r="A408" s="1" t="s">
        <v>769</v>
      </c>
      <c r="B408" s="1" t="s">
        <v>770</v>
      </c>
      <c r="C408" s="5" t="str">
        <f>VLOOKUP(A408,[3]sheet1!$1:$1048576,7,0)</f>
        <v>北京市</v>
      </c>
      <c r="D408" s="5" t="s">
        <v>5239</v>
      </c>
      <c r="E408" s="1" t="s">
        <v>5282</v>
      </c>
      <c r="F408" s="1" t="s">
        <v>769</v>
      </c>
    </row>
    <row r="409" s="1" customFormat="1" spans="1:6">
      <c r="A409" s="1" t="s">
        <v>769</v>
      </c>
      <c r="B409" s="1" t="s">
        <v>770</v>
      </c>
      <c r="C409" s="5" t="str">
        <f>VLOOKUP(A409,[3]sheet1!$1:$1048576,7,0)</f>
        <v>北京市</v>
      </c>
      <c r="D409" s="5" t="s">
        <v>5239</v>
      </c>
      <c r="E409" s="1" t="s">
        <v>5252</v>
      </c>
      <c r="F409" s="1" t="s">
        <v>769</v>
      </c>
    </row>
    <row r="410" s="1" customFormat="1" spans="1:6">
      <c r="A410" s="1" t="s">
        <v>769</v>
      </c>
      <c r="B410" s="1" t="s">
        <v>770</v>
      </c>
      <c r="C410" s="5" t="str">
        <f>VLOOKUP(A410,[3]sheet1!$1:$1048576,7,0)</f>
        <v>北京市</v>
      </c>
      <c r="D410" s="5" t="s">
        <v>5239</v>
      </c>
      <c r="E410" s="1" t="s">
        <v>5279</v>
      </c>
      <c r="F410" s="1" t="s">
        <v>769</v>
      </c>
    </row>
    <row r="411" s="1" customFormat="1" spans="1:6">
      <c r="A411" s="1" t="s">
        <v>769</v>
      </c>
      <c r="B411" s="1" t="s">
        <v>770</v>
      </c>
      <c r="C411" s="5" t="str">
        <f>VLOOKUP(A411,[3]sheet1!$1:$1048576,7,0)</f>
        <v>北京市</v>
      </c>
      <c r="D411" s="5" t="s">
        <v>5239</v>
      </c>
      <c r="E411" s="1" t="s">
        <v>5256</v>
      </c>
      <c r="F411" s="1" t="s">
        <v>769</v>
      </c>
    </row>
    <row r="412" s="2" customFormat="1" spans="1:6">
      <c r="A412" s="2" t="s">
        <v>772</v>
      </c>
      <c r="B412" s="2" t="s">
        <v>773</v>
      </c>
      <c r="C412" s="5" t="str">
        <f>VLOOKUP(A412,[3]sheet1!$1:$1048576,7,0)</f>
        <v>北京市</v>
      </c>
      <c r="D412" s="5" t="s">
        <v>5289</v>
      </c>
      <c r="F412" s="2" t="s">
        <v>772</v>
      </c>
    </row>
    <row r="413" s="2" customFormat="1" spans="1:6">
      <c r="A413" s="2" t="s">
        <v>775</v>
      </c>
      <c r="B413" s="2" t="s">
        <v>776</v>
      </c>
      <c r="C413" s="5" t="str">
        <f>VLOOKUP(A413,[3]sheet1!$1:$1048576,7,0)</f>
        <v>浙江省海宁市</v>
      </c>
      <c r="D413" s="5" t="s">
        <v>5298</v>
      </c>
      <c r="F413" s="2" t="s">
        <v>775</v>
      </c>
    </row>
    <row r="414" s="2" customFormat="1" spans="1:6">
      <c r="A414" s="2" t="s">
        <v>778</v>
      </c>
      <c r="B414" s="2" t="s">
        <v>779</v>
      </c>
      <c r="C414" s="5" t="str">
        <f>VLOOKUP(A414,[3]sheet1!$1:$1048576,7,0)</f>
        <v>湖北省武汉市</v>
      </c>
      <c r="D414" s="5" t="s">
        <v>5316</v>
      </c>
      <c r="E414" s="2" t="s">
        <v>5318</v>
      </c>
      <c r="F414" s="2" t="s">
        <v>778</v>
      </c>
    </row>
    <row r="415" s="2" customFormat="1" spans="1:6">
      <c r="A415" s="2" t="s">
        <v>781</v>
      </c>
      <c r="B415" s="2" t="s">
        <v>782</v>
      </c>
      <c r="C415" s="5" t="str">
        <f>VLOOKUP(A415,[3]sheet1!$1:$1048576,7,0)</f>
        <v>四川省成都市</v>
      </c>
      <c r="D415" s="5" t="s">
        <v>5323</v>
      </c>
      <c r="F415" s="2" t="s">
        <v>781</v>
      </c>
    </row>
    <row r="416" s="2" customFormat="1" spans="1:6">
      <c r="A416" s="2" t="s">
        <v>784</v>
      </c>
      <c r="B416" s="2" t="s">
        <v>785</v>
      </c>
      <c r="C416" s="5" t="str">
        <f>VLOOKUP(A416,[3]sheet1!$1:$1048576,7,0)</f>
        <v>湖北省武汉市</v>
      </c>
      <c r="D416" s="5" t="s">
        <v>5326</v>
      </c>
      <c r="E416" s="2" t="s">
        <v>5333</v>
      </c>
      <c r="F416" s="2" t="s">
        <v>784</v>
      </c>
    </row>
    <row r="417" s="2" customFormat="1" spans="1:6">
      <c r="A417" s="2" t="s">
        <v>787</v>
      </c>
      <c r="B417" s="2" t="s">
        <v>788</v>
      </c>
      <c r="C417" s="5" t="str">
        <f>VLOOKUP(A417,[3]sheet1!$1:$1048576,7,0)</f>
        <v>吉林省吉林市</v>
      </c>
      <c r="D417" s="5" t="s">
        <v>5336</v>
      </c>
      <c r="F417" s="2" t="s">
        <v>787</v>
      </c>
    </row>
    <row r="418" s="2" customFormat="1" spans="1:6">
      <c r="A418" s="2" t="s">
        <v>790</v>
      </c>
      <c r="B418" s="2" t="s">
        <v>791</v>
      </c>
      <c r="C418" s="5" t="str">
        <f>VLOOKUP(A418,[3]sheet1!$1:$1048576,7,0)</f>
        <v>江西省南昌市</v>
      </c>
      <c r="D418" s="5" t="s">
        <v>5341</v>
      </c>
      <c r="F418" s="2" t="s">
        <v>790</v>
      </c>
    </row>
    <row r="419" s="2" customFormat="1" spans="1:6">
      <c r="A419" s="2" t="s">
        <v>793</v>
      </c>
      <c r="B419" s="2" t="s">
        <v>794</v>
      </c>
      <c r="C419" s="5" t="str">
        <f>VLOOKUP(A419,[3]sheet1!$1:$1048576,7,0)</f>
        <v>北京市</v>
      </c>
      <c r="D419" s="5" t="s">
        <v>5363</v>
      </c>
      <c r="F419" s="2" t="s">
        <v>793</v>
      </c>
    </row>
    <row r="420" s="2" customFormat="1" spans="1:6">
      <c r="A420" s="2" t="s">
        <v>796</v>
      </c>
      <c r="B420" s="2" t="s">
        <v>797</v>
      </c>
      <c r="C420" s="5" t="str">
        <f>VLOOKUP(A420,[3]sheet1!$1:$1048576,7,0)</f>
        <v>北京市</v>
      </c>
      <c r="D420" s="5" t="s">
        <v>5375</v>
      </c>
      <c r="F420" s="2" t="s">
        <v>796</v>
      </c>
    </row>
    <row r="421" s="1" customFormat="1" spans="1:6">
      <c r="A421" s="1" t="s">
        <v>799</v>
      </c>
      <c r="B421" s="1" t="s">
        <v>800</v>
      </c>
      <c r="C421" s="5" t="str">
        <f>VLOOKUP(A421,[3]sheet1!$1:$1048576,7,0)</f>
        <v>浙江省杭州市</v>
      </c>
      <c r="D421" s="5" t="s">
        <v>5380</v>
      </c>
      <c r="E421" s="1" t="s">
        <v>5385</v>
      </c>
      <c r="F421" s="1" t="s">
        <v>799</v>
      </c>
    </row>
    <row r="422" s="1" customFormat="1" spans="1:6">
      <c r="A422" s="1" t="s">
        <v>799</v>
      </c>
      <c r="B422" s="1" t="s">
        <v>800</v>
      </c>
      <c r="C422" s="5" t="str">
        <f>VLOOKUP(A422,[3]sheet1!$1:$1048576,7,0)</f>
        <v>浙江省杭州市</v>
      </c>
      <c r="D422" s="5" t="s">
        <v>5380</v>
      </c>
      <c r="E422" s="1" t="s">
        <v>6662</v>
      </c>
      <c r="F422" s="1" t="s">
        <v>799</v>
      </c>
    </row>
    <row r="423" s="1" customFormat="1" spans="1:6">
      <c r="A423" s="1" t="s">
        <v>799</v>
      </c>
      <c r="B423" s="1" t="s">
        <v>800</v>
      </c>
      <c r="C423" s="5" t="str">
        <f>VLOOKUP(A423,[3]sheet1!$1:$1048576,7,0)</f>
        <v>浙江省杭州市</v>
      </c>
      <c r="D423" s="5" t="s">
        <v>5380</v>
      </c>
      <c r="E423" s="1" t="s">
        <v>6663</v>
      </c>
      <c r="F423" s="1" t="s">
        <v>799</v>
      </c>
    </row>
    <row r="424" s="1" customFormat="1" spans="1:6">
      <c r="A424" s="1" t="s">
        <v>802</v>
      </c>
      <c r="B424" s="1" t="s">
        <v>803</v>
      </c>
      <c r="C424" s="5" t="str">
        <f>VLOOKUP(A424,[3]sheet1!$1:$1048576,7,0)</f>
        <v>湖北省武汉市</v>
      </c>
      <c r="D424" s="5" t="s">
        <v>5398</v>
      </c>
      <c r="E424" s="1" t="s">
        <v>5422</v>
      </c>
      <c r="F424" s="1" t="s">
        <v>802</v>
      </c>
    </row>
    <row r="425" s="1" customFormat="1" spans="1:6">
      <c r="A425" s="1" t="s">
        <v>802</v>
      </c>
      <c r="B425" s="1" t="s">
        <v>803</v>
      </c>
      <c r="C425" s="5" t="str">
        <f>VLOOKUP(A425,[3]sheet1!$1:$1048576,7,0)</f>
        <v>湖北省武汉市</v>
      </c>
      <c r="D425" s="5" t="s">
        <v>5398</v>
      </c>
      <c r="E425" s="1" t="s">
        <v>5399</v>
      </c>
      <c r="F425" s="1" t="s">
        <v>802</v>
      </c>
    </row>
    <row r="426" s="1" customFormat="1" spans="1:6">
      <c r="A426" s="1" t="s">
        <v>802</v>
      </c>
      <c r="B426" s="1" t="s">
        <v>803</v>
      </c>
      <c r="C426" s="5" t="str">
        <f>VLOOKUP(A426,[3]sheet1!$1:$1048576,7,0)</f>
        <v>湖北省武汉市</v>
      </c>
      <c r="D426" s="5" t="s">
        <v>5398</v>
      </c>
      <c r="E426" s="1" t="s">
        <v>5409</v>
      </c>
      <c r="F426" s="1" t="s">
        <v>802</v>
      </c>
    </row>
    <row r="427" s="1" customFormat="1" spans="1:6">
      <c r="A427" s="1" t="s">
        <v>802</v>
      </c>
      <c r="B427" s="1" t="s">
        <v>803</v>
      </c>
      <c r="C427" s="5" t="str">
        <f>VLOOKUP(A427,[3]sheet1!$1:$1048576,7,0)</f>
        <v>湖北省武汉市</v>
      </c>
      <c r="D427" s="5" t="s">
        <v>5398</v>
      </c>
      <c r="E427" s="1" t="s">
        <v>5421</v>
      </c>
      <c r="F427" s="1" t="s">
        <v>802</v>
      </c>
    </row>
    <row r="428" s="1" customFormat="1" spans="1:6">
      <c r="A428" s="1" t="s">
        <v>802</v>
      </c>
      <c r="B428" s="1" t="s">
        <v>803</v>
      </c>
      <c r="C428" s="5" t="str">
        <f>VLOOKUP(A428,[3]sheet1!$1:$1048576,7,0)</f>
        <v>湖北省武汉市</v>
      </c>
      <c r="D428" s="5" t="s">
        <v>5398</v>
      </c>
      <c r="E428" s="1" t="s">
        <v>5426</v>
      </c>
      <c r="F428" s="1" t="s">
        <v>802</v>
      </c>
    </row>
    <row r="429" s="1" customFormat="1" spans="1:6">
      <c r="A429" s="1" t="s">
        <v>802</v>
      </c>
      <c r="B429" s="1" t="s">
        <v>803</v>
      </c>
      <c r="C429" s="5" t="str">
        <f>VLOOKUP(A429,[3]sheet1!$1:$1048576,7,0)</f>
        <v>湖北省武汉市</v>
      </c>
      <c r="D429" s="5" t="s">
        <v>5398</v>
      </c>
      <c r="E429" s="1" t="s">
        <v>5412</v>
      </c>
      <c r="F429" s="1" t="s">
        <v>802</v>
      </c>
    </row>
    <row r="430" s="1" customFormat="1" spans="1:6">
      <c r="A430" s="1" t="s">
        <v>802</v>
      </c>
      <c r="B430" s="1" t="s">
        <v>803</v>
      </c>
      <c r="C430" s="5" t="str">
        <f>VLOOKUP(A430,[3]sheet1!$1:$1048576,7,0)</f>
        <v>湖北省武汉市</v>
      </c>
      <c r="D430" s="5" t="s">
        <v>5398</v>
      </c>
      <c r="E430" s="1" t="s">
        <v>5401</v>
      </c>
      <c r="F430" s="1" t="s">
        <v>802</v>
      </c>
    </row>
    <row r="431" s="1" customFormat="1" spans="1:6">
      <c r="A431" s="1" t="s">
        <v>802</v>
      </c>
      <c r="B431" s="1" t="s">
        <v>803</v>
      </c>
      <c r="C431" s="5" t="str">
        <f>VLOOKUP(A431,[3]sheet1!$1:$1048576,7,0)</f>
        <v>湖北省武汉市</v>
      </c>
      <c r="D431" s="5" t="s">
        <v>5398</v>
      </c>
      <c r="E431" s="1" t="s">
        <v>5405</v>
      </c>
      <c r="F431" s="1" t="s">
        <v>802</v>
      </c>
    </row>
    <row r="432" s="1" customFormat="1" spans="1:6">
      <c r="A432" s="1" t="s">
        <v>802</v>
      </c>
      <c r="B432" s="1" t="s">
        <v>803</v>
      </c>
      <c r="C432" s="5" t="str">
        <f>VLOOKUP(A432,[3]sheet1!$1:$1048576,7,0)</f>
        <v>湖北省武汉市</v>
      </c>
      <c r="D432" s="5" t="s">
        <v>5398</v>
      </c>
      <c r="E432" s="1" t="s">
        <v>5406</v>
      </c>
      <c r="F432" s="1" t="s">
        <v>802</v>
      </c>
    </row>
    <row r="433" s="1" customFormat="1" spans="1:6">
      <c r="A433" s="1" t="s">
        <v>802</v>
      </c>
      <c r="B433" s="1" t="s">
        <v>803</v>
      </c>
      <c r="C433" s="5" t="str">
        <f>VLOOKUP(A433,[3]sheet1!$1:$1048576,7,0)</f>
        <v>湖北省武汉市</v>
      </c>
      <c r="D433" s="5" t="s">
        <v>5398</v>
      </c>
      <c r="E433" s="1" t="s">
        <v>6664</v>
      </c>
      <c r="F433" s="1" t="s">
        <v>802</v>
      </c>
    </row>
    <row r="434" s="1" customFormat="1" spans="1:6">
      <c r="A434" s="1" t="s">
        <v>802</v>
      </c>
      <c r="B434" s="1" t="s">
        <v>803</v>
      </c>
      <c r="C434" s="5" t="str">
        <f>VLOOKUP(A434,[3]sheet1!$1:$1048576,7,0)</f>
        <v>湖北省武汉市</v>
      </c>
      <c r="D434" s="5" t="s">
        <v>5398</v>
      </c>
      <c r="E434" s="1" t="s">
        <v>6665</v>
      </c>
      <c r="F434" s="1" t="s">
        <v>802</v>
      </c>
    </row>
    <row r="435" s="1" customFormat="1" spans="1:6">
      <c r="A435" s="1" t="s">
        <v>802</v>
      </c>
      <c r="B435" s="1" t="s">
        <v>803</v>
      </c>
      <c r="C435" s="5" t="str">
        <f>VLOOKUP(A435,[3]sheet1!$1:$1048576,7,0)</f>
        <v>湖北省武汉市</v>
      </c>
      <c r="D435" s="5" t="s">
        <v>5398</v>
      </c>
      <c r="E435" s="1" t="s">
        <v>6666</v>
      </c>
      <c r="F435" s="1" t="s">
        <v>802</v>
      </c>
    </row>
    <row r="436" s="1" customFormat="1" spans="1:6">
      <c r="A436" s="1" t="s">
        <v>802</v>
      </c>
      <c r="B436" s="1" t="s">
        <v>803</v>
      </c>
      <c r="C436" s="5" t="str">
        <f>VLOOKUP(A436,[3]sheet1!$1:$1048576,7,0)</f>
        <v>湖北省武汉市</v>
      </c>
      <c r="D436" s="5" t="s">
        <v>5398</v>
      </c>
      <c r="E436" s="1" t="s">
        <v>6667</v>
      </c>
      <c r="F436" s="1" t="s">
        <v>802</v>
      </c>
    </row>
    <row r="437" s="1" customFormat="1" spans="1:6">
      <c r="A437" s="1" t="s">
        <v>802</v>
      </c>
      <c r="B437" s="1" t="s">
        <v>803</v>
      </c>
      <c r="C437" s="5" t="str">
        <f>VLOOKUP(A437,[3]sheet1!$1:$1048576,7,0)</f>
        <v>湖北省武汉市</v>
      </c>
      <c r="D437" s="5" t="s">
        <v>5398</v>
      </c>
      <c r="E437" s="1" t="s">
        <v>3436</v>
      </c>
      <c r="F437" s="1" t="s">
        <v>802</v>
      </c>
    </row>
    <row r="438" s="1" customFormat="1" spans="1:6">
      <c r="A438" s="1" t="s">
        <v>802</v>
      </c>
      <c r="B438" s="1" t="s">
        <v>803</v>
      </c>
      <c r="C438" s="5" t="str">
        <f>VLOOKUP(A438,[3]sheet1!$1:$1048576,7,0)</f>
        <v>湖北省武汉市</v>
      </c>
      <c r="D438" s="5" t="s">
        <v>5398</v>
      </c>
      <c r="E438" s="1" t="s">
        <v>6668</v>
      </c>
      <c r="F438" s="1" t="s">
        <v>802</v>
      </c>
    </row>
    <row r="439" s="1" customFormat="1" spans="1:6">
      <c r="A439" s="1" t="s">
        <v>805</v>
      </c>
      <c r="B439" s="1" t="s">
        <v>806</v>
      </c>
      <c r="C439" s="5" t="str">
        <f>VLOOKUP(A439,[3]sheet1!$1:$1048576,7,0)</f>
        <v>广东省深圳市</v>
      </c>
      <c r="D439" s="5" t="s">
        <v>6669</v>
      </c>
      <c r="E439" s="1" t="s">
        <v>2064</v>
      </c>
      <c r="F439" s="1" t="s">
        <v>805</v>
      </c>
    </row>
    <row r="440" s="1" customFormat="1" spans="1:6">
      <c r="A440" s="1" t="s">
        <v>805</v>
      </c>
      <c r="B440" s="1" t="s">
        <v>806</v>
      </c>
      <c r="C440" s="5" t="str">
        <f>VLOOKUP(A440,[3]sheet1!$1:$1048576,7,0)</f>
        <v>广东省深圳市</v>
      </c>
      <c r="D440" s="5" t="s">
        <v>6669</v>
      </c>
      <c r="E440" s="1" t="s">
        <v>2033</v>
      </c>
      <c r="F440" s="1" t="s">
        <v>805</v>
      </c>
    </row>
    <row r="441" s="1" customFormat="1" spans="1:6">
      <c r="A441" s="1" t="s">
        <v>805</v>
      </c>
      <c r="B441" s="1" t="s">
        <v>806</v>
      </c>
      <c r="C441" s="5" t="str">
        <f>VLOOKUP(A441,[3]sheet1!$1:$1048576,7,0)</f>
        <v>广东省深圳市</v>
      </c>
      <c r="D441" s="5" t="s">
        <v>6669</v>
      </c>
      <c r="E441" s="1" t="s">
        <v>2061</v>
      </c>
      <c r="F441" s="1" t="s">
        <v>805</v>
      </c>
    </row>
    <row r="442" s="1" customFormat="1" spans="1:6">
      <c r="A442" s="1" t="s">
        <v>805</v>
      </c>
      <c r="B442" s="1" t="s">
        <v>806</v>
      </c>
      <c r="C442" s="5" t="str">
        <f>VLOOKUP(A442,[3]sheet1!$1:$1048576,7,0)</f>
        <v>广东省深圳市</v>
      </c>
      <c r="D442" s="5" t="s">
        <v>6669</v>
      </c>
      <c r="E442" s="1" t="s">
        <v>2062</v>
      </c>
      <c r="F442" s="1" t="s">
        <v>805</v>
      </c>
    </row>
    <row r="443" s="1" customFormat="1" spans="1:6">
      <c r="A443" s="1" t="s">
        <v>805</v>
      </c>
      <c r="B443" s="1" t="s">
        <v>806</v>
      </c>
      <c r="C443" s="5" t="str">
        <f>VLOOKUP(A443,[3]sheet1!$1:$1048576,7,0)</f>
        <v>广东省深圳市</v>
      </c>
      <c r="D443" s="5" t="s">
        <v>6669</v>
      </c>
      <c r="E443" s="1" t="s">
        <v>6670</v>
      </c>
      <c r="F443" s="1" t="s">
        <v>805</v>
      </c>
    </row>
    <row r="444" s="2" customFormat="1" spans="1:6">
      <c r="A444" s="2" t="s">
        <v>808</v>
      </c>
      <c r="B444" s="2" t="s">
        <v>809</v>
      </c>
      <c r="C444" s="5" t="str">
        <f>VLOOKUP(A444,[3]sheet1!$1:$1048576,7,0)</f>
        <v>安徽省蚌埠市</v>
      </c>
      <c r="D444" s="5" t="s">
        <v>6671</v>
      </c>
      <c r="F444" s="2" t="s">
        <v>808</v>
      </c>
    </row>
    <row r="445" s="3" customFormat="1" spans="1:6">
      <c r="A445" s="3" t="s">
        <v>811</v>
      </c>
      <c r="B445" s="3" t="s">
        <v>812</v>
      </c>
      <c r="C445" s="5" t="str">
        <f>VLOOKUP(A445,[3]sheet1!$1:$1048576,7,0)</f>
        <v>江苏省南京市</v>
      </c>
      <c r="D445" s="5" t="s">
        <v>5493</v>
      </c>
      <c r="F445" s="3" t="s">
        <v>811</v>
      </c>
    </row>
    <row r="446" s="2" customFormat="1" spans="1:6">
      <c r="A446" s="2" t="s">
        <v>814</v>
      </c>
      <c r="B446" s="2" t="s">
        <v>815</v>
      </c>
      <c r="C446" s="5" t="str">
        <f>VLOOKUP(A446,[3]sheet1!$1:$1048576,7,0)</f>
        <v>福建省厦门市</v>
      </c>
      <c r="D446" s="5" t="s">
        <v>5500</v>
      </c>
      <c r="F446" s="2" t="s">
        <v>814</v>
      </c>
    </row>
    <row r="447" s="2" customFormat="1" spans="1:6">
      <c r="A447" s="2" t="s">
        <v>817</v>
      </c>
      <c r="B447" s="2" t="s">
        <v>818</v>
      </c>
      <c r="C447" s="5" t="str">
        <f>VLOOKUP(A447,[3]sheet1!$1:$1048576,7,0)</f>
        <v>江苏省江阴市</v>
      </c>
      <c r="D447" s="5" t="s">
        <v>5505</v>
      </c>
      <c r="F447" s="2" t="s">
        <v>817</v>
      </c>
    </row>
    <row r="448" s="2" customFormat="1" spans="1:6">
      <c r="A448" s="2" t="s">
        <v>820</v>
      </c>
      <c r="B448" s="2" t="s">
        <v>821</v>
      </c>
      <c r="C448" s="5" t="e">
        <f>VLOOKUP(A448,[3]sheet1!$1:$1048576,7,0)</f>
        <v>#N/A</v>
      </c>
      <c r="D448" s="5" t="s">
        <v>5516</v>
      </c>
      <c r="F448" s="2" t="s">
        <v>820</v>
      </c>
    </row>
    <row r="449" s="2" customFormat="1" spans="1:6">
      <c r="A449" s="2" t="s">
        <v>823</v>
      </c>
      <c r="B449" s="2" t="s">
        <v>824</v>
      </c>
      <c r="C449" s="5" t="str">
        <f>VLOOKUP(A449,[3]sheet1!$1:$1048576,7,0)</f>
        <v>江苏省无锡市</v>
      </c>
      <c r="D449" s="5" t="s">
        <v>5551</v>
      </c>
      <c r="F449" s="2" t="s">
        <v>823</v>
      </c>
    </row>
    <row r="450" s="2" customFormat="1" spans="1:6">
      <c r="A450" s="2" t="s">
        <v>826</v>
      </c>
      <c r="B450" s="2" t="s">
        <v>827</v>
      </c>
      <c r="C450" s="5" t="str">
        <f>VLOOKUP(A450,[3]sheet1!$1:$1048576,7,0)</f>
        <v>湖北省荆州市</v>
      </c>
      <c r="D450" s="5" t="s">
        <v>5612</v>
      </c>
      <c r="F450" s="2" t="s">
        <v>826</v>
      </c>
    </row>
    <row r="451" s="2" customFormat="1" spans="1:6">
      <c r="A451" s="2" t="s">
        <v>829</v>
      </c>
      <c r="B451" s="2" t="s">
        <v>830</v>
      </c>
      <c r="C451" s="5" t="str">
        <f>VLOOKUP(A451,[3]sheet1!$1:$1048576,7,0)</f>
        <v>陕西省西安市</v>
      </c>
      <c r="D451" s="5" t="s">
        <v>5633</v>
      </c>
      <c r="F451" s="2" t="s">
        <v>829</v>
      </c>
    </row>
    <row r="452" s="2" customFormat="1" spans="1:6">
      <c r="A452" s="2" t="s">
        <v>832</v>
      </c>
      <c r="B452" s="2" t="s">
        <v>833</v>
      </c>
      <c r="C452" s="5" t="str">
        <f>VLOOKUP(A452,[3]sheet1!$1:$1048576,7,0)</f>
        <v>湖北省黄石市</v>
      </c>
      <c r="D452" s="5" t="s">
        <v>5642</v>
      </c>
      <c r="F452" s="2" t="s">
        <v>832</v>
      </c>
    </row>
    <row r="453" s="3" customFormat="1" spans="1:6">
      <c r="A453" s="3" t="s">
        <v>835</v>
      </c>
      <c r="B453" s="3" t="s">
        <v>836</v>
      </c>
      <c r="C453" s="5" t="str">
        <f>VLOOKUP(A453,[3]sheet1!$1:$1048576,7,0)</f>
        <v>甘肃省兰州市</v>
      </c>
      <c r="D453" s="5" t="s">
        <v>5673</v>
      </c>
      <c r="F453" s="3" t="s">
        <v>835</v>
      </c>
    </row>
    <row r="454" s="6" customFormat="1" spans="1:6">
      <c r="A454" s="6" t="s">
        <v>838</v>
      </c>
      <c r="B454" s="6" t="s">
        <v>839</v>
      </c>
      <c r="C454" s="9" t="str">
        <f>VLOOKUP(A454,[3]sheet1!$1:$1048576,7,0)</f>
        <v>江苏省南京市</v>
      </c>
      <c r="D454" s="9" t="s">
        <v>5693</v>
      </c>
      <c r="E454" s="6" t="s">
        <v>5695</v>
      </c>
      <c r="F454" s="6" t="s">
        <v>838</v>
      </c>
    </row>
    <row r="455" s="1" customFormat="1" spans="1:6">
      <c r="A455" s="1" t="s">
        <v>838</v>
      </c>
      <c r="B455" s="1" t="s">
        <v>839</v>
      </c>
      <c r="C455" s="5" t="str">
        <f>VLOOKUP(A455,[3]sheet1!$1:$1048576,7,0)</f>
        <v>江苏省南京市</v>
      </c>
      <c r="D455" s="5" t="s">
        <v>5693</v>
      </c>
      <c r="E455" s="1" t="s">
        <v>5700</v>
      </c>
      <c r="F455" s="1" t="s">
        <v>838</v>
      </c>
    </row>
    <row r="456" s="1" customFormat="1" spans="1:6">
      <c r="A456" s="1" t="s">
        <v>838</v>
      </c>
      <c r="B456" s="1" t="s">
        <v>839</v>
      </c>
      <c r="C456" s="5" t="str">
        <f>VLOOKUP(A456,[3]sheet1!$1:$1048576,7,0)</f>
        <v>江苏省南京市</v>
      </c>
      <c r="D456" s="5" t="s">
        <v>5693</v>
      </c>
      <c r="E456" s="1" t="s">
        <v>5702</v>
      </c>
      <c r="F456" s="1" t="s">
        <v>838</v>
      </c>
    </row>
    <row r="457" s="1" customFormat="1" spans="1:6">
      <c r="A457" s="1" t="s">
        <v>838</v>
      </c>
      <c r="B457" s="1" t="s">
        <v>839</v>
      </c>
      <c r="C457" s="5" t="str">
        <f>VLOOKUP(A457,[3]sheet1!$1:$1048576,7,0)</f>
        <v>江苏省南京市</v>
      </c>
      <c r="D457" s="5" t="s">
        <v>5693</v>
      </c>
      <c r="E457" s="1" t="s">
        <v>6672</v>
      </c>
      <c r="F457" s="1" t="s">
        <v>838</v>
      </c>
    </row>
    <row r="458" s="1" customFormat="1" spans="1:6">
      <c r="A458" s="1" t="s">
        <v>838</v>
      </c>
      <c r="B458" s="1" t="s">
        <v>839</v>
      </c>
      <c r="C458" s="5" t="str">
        <f>VLOOKUP(A458,[3]sheet1!$1:$1048576,7,0)</f>
        <v>江苏省南京市</v>
      </c>
      <c r="D458" s="5" t="s">
        <v>5693</v>
      </c>
      <c r="E458" s="5" t="s">
        <v>6673</v>
      </c>
      <c r="F458" s="1" t="s">
        <v>838</v>
      </c>
    </row>
    <row r="459" s="1" customFormat="1" spans="1:6">
      <c r="A459" s="1" t="s">
        <v>838</v>
      </c>
      <c r="B459" s="1" t="s">
        <v>839</v>
      </c>
      <c r="C459" s="5" t="str">
        <f>VLOOKUP(A459,[3]sheet1!$1:$1048576,7,0)</f>
        <v>江苏省南京市</v>
      </c>
      <c r="D459" s="5" t="s">
        <v>5693</v>
      </c>
      <c r="E459" s="5" t="s">
        <v>6674</v>
      </c>
      <c r="F459" s="1" t="s">
        <v>838</v>
      </c>
    </row>
    <row r="460" s="1" customFormat="1" spans="1:6">
      <c r="A460" s="1" t="s">
        <v>838</v>
      </c>
      <c r="B460" s="1" t="s">
        <v>839</v>
      </c>
      <c r="C460" s="5" t="str">
        <f>VLOOKUP(A460,[3]sheet1!$1:$1048576,7,0)</f>
        <v>江苏省南京市</v>
      </c>
      <c r="D460" s="5" t="s">
        <v>5693</v>
      </c>
      <c r="E460" s="1" t="s">
        <v>6675</v>
      </c>
      <c r="F460" s="1" t="s">
        <v>838</v>
      </c>
    </row>
    <row r="461" s="1" customFormat="1" spans="1:6">
      <c r="A461" s="1" t="s">
        <v>838</v>
      </c>
      <c r="B461" s="1" t="s">
        <v>839</v>
      </c>
      <c r="C461" s="5" t="str">
        <f>VLOOKUP(A461,[3]sheet1!$1:$1048576,7,0)</f>
        <v>江苏省南京市</v>
      </c>
      <c r="D461" s="5" t="s">
        <v>5693</v>
      </c>
      <c r="E461" s="1" t="s">
        <v>6676</v>
      </c>
      <c r="F461" s="1" t="s">
        <v>838</v>
      </c>
    </row>
    <row r="462" s="2" customFormat="1" spans="1:6">
      <c r="A462" s="2" t="s">
        <v>841</v>
      </c>
      <c r="B462" s="2" t="s">
        <v>842</v>
      </c>
      <c r="C462" s="5" t="str">
        <f>VLOOKUP(A462,[3]sheet1!$1:$1048576,7,0)</f>
        <v>浙江省杭州市</v>
      </c>
      <c r="D462" s="5" t="s">
        <v>5705</v>
      </c>
      <c r="E462" s="2" t="s">
        <v>5712</v>
      </c>
      <c r="F462" s="2" t="s">
        <v>841</v>
      </c>
    </row>
    <row r="463" s="1" customFormat="1" spans="1:6">
      <c r="A463" s="1" t="s">
        <v>844</v>
      </c>
      <c r="B463" s="1" t="s">
        <v>845</v>
      </c>
      <c r="C463" s="5" t="str">
        <f>VLOOKUP(A463,[3]sheet1!$1:$1048576,7,0)</f>
        <v>四川省绵阳市</v>
      </c>
      <c r="D463" s="5" t="s">
        <v>5715</v>
      </c>
      <c r="E463" s="1" t="s">
        <v>5797</v>
      </c>
      <c r="F463" s="1" t="s">
        <v>844</v>
      </c>
    </row>
    <row r="464" s="1" customFormat="1" spans="1:6">
      <c r="A464" s="1" t="s">
        <v>844</v>
      </c>
      <c r="B464" s="1" t="s">
        <v>845</v>
      </c>
      <c r="C464" s="5" t="str">
        <f>VLOOKUP(A464,[3]sheet1!$1:$1048576,7,0)</f>
        <v>四川省绵阳市</v>
      </c>
      <c r="D464" s="5" t="s">
        <v>5715</v>
      </c>
      <c r="E464" s="1" t="s">
        <v>6677</v>
      </c>
      <c r="F464" s="1" t="s">
        <v>844</v>
      </c>
    </row>
    <row r="465" s="2" customFormat="1" spans="1:6">
      <c r="A465" s="2" t="s">
        <v>847</v>
      </c>
      <c r="B465" s="2" t="s">
        <v>848</v>
      </c>
      <c r="C465" s="5" t="str">
        <f>VLOOKUP(A465,[3]sheet1!$1:$1048576,7,0)</f>
        <v>新疆维吾尔自治区乌鲁木齐市</v>
      </c>
      <c r="D465" s="5" t="s">
        <v>5830</v>
      </c>
      <c r="E465" s="2" t="s">
        <v>6678</v>
      </c>
      <c r="F465" s="2" t="s">
        <v>847</v>
      </c>
    </row>
    <row r="466" s="2" customFormat="1" spans="1:6">
      <c r="A466" s="2" t="s">
        <v>850</v>
      </c>
      <c r="B466" s="2" t="s">
        <v>851</v>
      </c>
      <c r="C466" s="5" t="str">
        <f>VLOOKUP(A466,[3]sheet1!$1:$1048576,7,0)</f>
        <v>北京市</v>
      </c>
      <c r="D466" s="5" t="s">
        <v>6679</v>
      </c>
      <c r="F466" s="2" t="s">
        <v>850</v>
      </c>
    </row>
    <row r="467" s="2" customFormat="1" spans="1:6">
      <c r="A467" s="2" t="s">
        <v>853</v>
      </c>
      <c r="B467" s="2" t="s">
        <v>854</v>
      </c>
      <c r="C467" s="5" t="str">
        <f>VLOOKUP(A467,[3]sheet1!$1:$1048576,7,0)</f>
        <v>安徽省合肥市</v>
      </c>
      <c r="D467" s="5" t="s">
        <v>5852</v>
      </c>
      <c r="F467" s="2" t="s">
        <v>853</v>
      </c>
    </row>
    <row r="468" s="3" customFormat="1" spans="1:6">
      <c r="A468" s="3" t="s">
        <v>856</v>
      </c>
      <c r="B468" s="3" t="s">
        <v>857</v>
      </c>
      <c r="C468" s="5" t="str">
        <f>VLOOKUP(A468,[3]sheet1!$1:$1048576,7,0)</f>
        <v>广东省深圳市</v>
      </c>
      <c r="D468" s="5" t="s">
        <v>5858</v>
      </c>
      <c r="F468" s="3" t="s">
        <v>856</v>
      </c>
    </row>
    <row r="469" s="2" customFormat="1" spans="1:6">
      <c r="A469" s="2" t="s">
        <v>859</v>
      </c>
      <c r="B469" s="2" t="s">
        <v>860</v>
      </c>
      <c r="C469" s="5" t="str">
        <f>VLOOKUP(A469,[3]sheet1!$1:$1048576,7,0)</f>
        <v>上海市</v>
      </c>
      <c r="D469" s="5" t="s">
        <v>5903</v>
      </c>
      <c r="F469" s="2" t="s">
        <v>859</v>
      </c>
    </row>
    <row r="470" s="2" customFormat="1" spans="1:6">
      <c r="A470" s="2" t="s">
        <v>862</v>
      </c>
      <c r="B470" s="2" t="s">
        <v>863</v>
      </c>
      <c r="C470" s="5" t="str">
        <f>VLOOKUP(A470,[3]sheet1!$1:$1048576,7,0)</f>
        <v>湖北省武汉市</v>
      </c>
      <c r="D470" s="5" t="s">
        <v>5317</v>
      </c>
      <c r="F470" s="2" t="s">
        <v>862</v>
      </c>
    </row>
    <row r="471" s="2" customFormat="1" spans="1:6">
      <c r="A471" s="2" t="s">
        <v>865</v>
      </c>
      <c r="B471" s="2" t="s">
        <v>866</v>
      </c>
      <c r="C471" s="5" t="str">
        <f>VLOOKUP(A471,[3]sheet1!$1:$1048576,7,0)</f>
        <v>江苏省苏州市</v>
      </c>
      <c r="D471" s="5" t="s">
        <v>5937</v>
      </c>
      <c r="F471" s="2" t="s">
        <v>865</v>
      </c>
    </row>
    <row r="472" s="1" customFormat="1" spans="1:6">
      <c r="A472" s="1" t="s">
        <v>868</v>
      </c>
      <c r="B472" s="1" t="s">
        <v>869</v>
      </c>
      <c r="C472" s="5" t="str">
        <f>VLOOKUP(A472,[3]sheet1!$1:$1048576,7,0)</f>
        <v>天津市</v>
      </c>
      <c r="D472" s="5" t="s">
        <v>5940</v>
      </c>
      <c r="E472" s="1" t="s">
        <v>5959</v>
      </c>
      <c r="F472" s="1" t="s">
        <v>868</v>
      </c>
    </row>
    <row r="473" s="1" customFormat="1" spans="1:6">
      <c r="A473" s="1" t="s">
        <v>868</v>
      </c>
      <c r="B473" s="1" t="s">
        <v>869</v>
      </c>
      <c r="C473" s="5" t="str">
        <f>VLOOKUP(A473,[3]sheet1!$1:$1048576,7,0)</f>
        <v>天津市</v>
      </c>
      <c r="D473" s="5" t="s">
        <v>5940</v>
      </c>
      <c r="E473" s="1" t="s">
        <v>5941</v>
      </c>
      <c r="F473" s="1" t="s">
        <v>868</v>
      </c>
    </row>
    <row r="474" s="2" customFormat="1" spans="1:6">
      <c r="A474" s="2" t="s">
        <v>871</v>
      </c>
      <c r="B474" s="2" t="s">
        <v>872</v>
      </c>
      <c r="C474" s="5" t="str">
        <f>VLOOKUP(A474,[3]sheet1!$1:$1048576,7,0)</f>
        <v>黑龙江省哈尔滨市</v>
      </c>
      <c r="D474" s="5" t="s">
        <v>5963</v>
      </c>
      <c r="F474" s="2" t="s">
        <v>871</v>
      </c>
    </row>
    <row r="475" s="1" customFormat="1" spans="1:6">
      <c r="A475" s="1" t="s">
        <v>874</v>
      </c>
      <c r="B475" s="1" t="s">
        <v>875</v>
      </c>
      <c r="C475" s="5" t="str">
        <f>VLOOKUP(A475,[3]sheet1!$1:$1048576,7,0)</f>
        <v>北京市</v>
      </c>
      <c r="D475" s="5" t="s">
        <v>5964</v>
      </c>
      <c r="E475" s="1" t="s">
        <v>5965</v>
      </c>
      <c r="F475" s="1" t="s">
        <v>874</v>
      </c>
    </row>
    <row r="476" s="1" customFormat="1" spans="1:6">
      <c r="A476" s="1" t="s">
        <v>874</v>
      </c>
      <c r="B476" s="1" t="s">
        <v>875</v>
      </c>
      <c r="C476" s="5" t="str">
        <f>VLOOKUP(A476,[3]sheet1!$1:$1048576,7,0)</f>
        <v>北京市</v>
      </c>
      <c r="D476" s="5" t="s">
        <v>5964</v>
      </c>
      <c r="E476" s="1" t="s">
        <v>5971</v>
      </c>
      <c r="F476" s="1" t="s">
        <v>874</v>
      </c>
    </row>
    <row r="477" s="1" customFormat="1" spans="1:6">
      <c r="A477" s="1" t="s">
        <v>874</v>
      </c>
      <c r="B477" s="1" t="s">
        <v>875</v>
      </c>
      <c r="C477" s="5" t="str">
        <f>VLOOKUP(A477,[3]sheet1!$1:$1048576,7,0)</f>
        <v>北京市</v>
      </c>
      <c r="D477" s="5" t="s">
        <v>5964</v>
      </c>
      <c r="E477" s="1" t="s">
        <v>5972</v>
      </c>
      <c r="F477" s="1" t="s">
        <v>874</v>
      </c>
    </row>
    <row r="478" s="1" customFormat="1" spans="1:6">
      <c r="A478" s="1" t="s">
        <v>877</v>
      </c>
      <c r="B478" s="1" t="s">
        <v>878</v>
      </c>
      <c r="C478" s="5" t="str">
        <f>VLOOKUP(A478,[3]sheet1!$1:$1048576,7,0)</f>
        <v>江苏省南京市</v>
      </c>
      <c r="D478" s="5" t="s">
        <v>5973</v>
      </c>
      <c r="E478" s="1" t="s">
        <v>6680</v>
      </c>
      <c r="F478" s="1" t="s">
        <v>877</v>
      </c>
    </row>
    <row r="479" s="1" customFormat="1" spans="1:6">
      <c r="A479" s="1" t="s">
        <v>877</v>
      </c>
      <c r="B479" s="1" t="s">
        <v>878</v>
      </c>
      <c r="C479" s="5" t="str">
        <f>VLOOKUP(A479,[3]sheet1!$1:$1048576,7,0)</f>
        <v>江苏省南京市</v>
      </c>
      <c r="D479" s="5" t="s">
        <v>5973</v>
      </c>
      <c r="E479" s="1" t="s">
        <v>6681</v>
      </c>
      <c r="F479" s="1" t="s">
        <v>877</v>
      </c>
    </row>
    <row r="480" s="1" customFormat="1" spans="1:6">
      <c r="A480" s="1" t="s">
        <v>877</v>
      </c>
      <c r="B480" s="1" t="s">
        <v>878</v>
      </c>
      <c r="C480" s="5" t="str">
        <f>VLOOKUP(A480,[3]sheet1!$1:$1048576,7,0)</f>
        <v>江苏省南京市</v>
      </c>
      <c r="D480" s="5" t="s">
        <v>5973</v>
      </c>
      <c r="E480" s="1" t="s">
        <v>6682</v>
      </c>
      <c r="F480" s="1" t="s">
        <v>877</v>
      </c>
    </row>
    <row r="481" s="2" customFormat="1" spans="1:6">
      <c r="A481" s="2" t="s">
        <v>6683</v>
      </c>
      <c r="B481" s="2" t="s">
        <v>1213</v>
      </c>
      <c r="C481" s="5" t="str">
        <f>VLOOKUP(A481,[3]sheet1!$1:$1048576,7,0)</f>
        <v>上海市</v>
      </c>
      <c r="D481" s="5" t="s">
        <v>6684</v>
      </c>
      <c r="F481" s="2" t="s">
        <v>6683</v>
      </c>
    </row>
    <row r="482" s="2" customFormat="1" spans="1:6">
      <c r="A482" s="2" t="s">
        <v>880</v>
      </c>
      <c r="B482" s="2" t="s">
        <v>881</v>
      </c>
      <c r="C482" s="5" t="str">
        <f>VLOOKUP(A482,[3]sheet1!$1:$1048576,7,0)</f>
        <v>上海市</v>
      </c>
      <c r="D482" s="5" t="s">
        <v>5989</v>
      </c>
      <c r="E482" s="2" t="s">
        <v>5991</v>
      </c>
      <c r="F482" s="2" t="s">
        <v>880</v>
      </c>
    </row>
    <row r="483" s="2" customFormat="1" spans="1:6">
      <c r="A483" s="2" t="s">
        <v>883</v>
      </c>
      <c r="B483" s="2" t="s">
        <v>884</v>
      </c>
      <c r="C483" s="5" t="str">
        <f>VLOOKUP(A483,[3]sheet1!$1:$1048576,7,0)</f>
        <v>天津市</v>
      </c>
      <c r="D483" s="5" t="s">
        <v>5996</v>
      </c>
      <c r="F483" s="2" t="s">
        <v>883</v>
      </c>
    </row>
    <row r="484" s="2" customFormat="1" spans="1:6">
      <c r="A484" s="2" t="s">
        <v>886</v>
      </c>
      <c r="B484" s="2" t="s">
        <v>887</v>
      </c>
      <c r="C484" s="5" t="str">
        <f>VLOOKUP(A484,[3]sheet1!$1:$1048576,7,0)</f>
        <v>江苏省南通市</v>
      </c>
      <c r="D484" s="5" t="s">
        <v>5999</v>
      </c>
      <c r="F484" s="2" t="s">
        <v>886</v>
      </c>
    </row>
    <row r="485" s="2" customFormat="1" spans="1:6">
      <c r="A485" s="2" t="s">
        <v>889</v>
      </c>
      <c r="B485" s="2" t="s">
        <v>890</v>
      </c>
      <c r="C485" s="5" t="str">
        <f>VLOOKUP(A485,[3]sheet1!$1:$1048576,7,0)</f>
        <v>广东省深圳市</v>
      </c>
      <c r="D485" s="5" t="s">
        <v>6004</v>
      </c>
      <c r="F485" s="2" t="s">
        <v>889</v>
      </c>
    </row>
    <row r="486" s="2" customFormat="1" spans="1:6">
      <c r="A486" s="2" t="s">
        <v>892</v>
      </c>
      <c r="B486" s="2" t="s">
        <v>893</v>
      </c>
      <c r="C486" s="5" t="str">
        <f>VLOOKUP(A486,[3]sheet1!$1:$1048576,7,0)</f>
        <v>江苏省常州市</v>
      </c>
      <c r="D486" s="5" t="s">
        <v>6028</v>
      </c>
      <c r="F486" s="2" t="s">
        <v>892</v>
      </c>
    </row>
    <row r="487" s="2" customFormat="1" spans="1:6">
      <c r="A487" s="2" t="s">
        <v>895</v>
      </c>
      <c r="B487" s="2" t="s">
        <v>896</v>
      </c>
      <c r="C487" s="5" t="str">
        <f>VLOOKUP(A487,[3]sheet1!$1:$1048576,7,0)</f>
        <v>广东省深圳市</v>
      </c>
      <c r="D487" s="5" t="s">
        <v>6037</v>
      </c>
      <c r="F487" s="2" t="s">
        <v>895</v>
      </c>
    </row>
    <row r="488" s="1" customFormat="1" spans="1:6">
      <c r="A488" s="1" t="s">
        <v>898</v>
      </c>
      <c r="B488" s="1" t="s">
        <v>899</v>
      </c>
      <c r="C488" s="5" t="str">
        <f>VLOOKUP(A488,[3]sheet1!$1:$1048576,7,0)</f>
        <v>浙江省杭州市</v>
      </c>
      <c r="D488" s="5" t="s">
        <v>6040</v>
      </c>
      <c r="E488" s="1" t="s">
        <v>6047</v>
      </c>
      <c r="F488" s="1" t="s">
        <v>898</v>
      </c>
    </row>
    <row r="489" s="1" customFormat="1" spans="1:6">
      <c r="A489" s="1" t="s">
        <v>898</v>
      </c>
      <c r="B489" s="1" t="s">
        <v>899</v>
      </c>
      <c r="C489" s="5" t="str">
        <f>VLOOKUP(A489,[3]sheet1!$1:$1048576,7,0)</f>
        <v>浙江省杭州市</v>
      </c>
      <c r="D489" s="5" t="s">
        <v>6040</v>
      </c>
      <c r="E489" s="1" t="s">
        <v>6041</v>
      </c>
      <c r="F489" s="1" t="s">
        <v>898</v>
      </c>
    </row>
    <row r="490" s="1" customFormat="1" spans="1:6">
      <c r="A490" s="1" t="s">
        <v>898</v>
      </c>
      <c r="B490" s="1" t="s">
        <v>899</v>
      </c>
      <c r="C490" s="5" t="str">
        <f>VLOOKUP(A490,[3]sheet1!$1:$1048576,7,0)</f>
        <v>浙江省杭州市</v>
      </c>
      <c r="D490" s="5" t="s">
        <v>6040</v>
      </c>
      <c r="E490" s="1" t="s">
        <v>6044</v>
      </c>
      <c r="F490" s="1" t="s">
        <v>898</v>
      </c>
    </row>
    <row r="491" s="2" customFormat="1" spans="1:6">
      <c r="A491" s="2" t="s">
        <v>901</v>
      </c>
      <c r="B491" s="2" t="s">
        <v>902</v>
      </c>
      <c r="C491" s="5" t="str">
        <f>VLOOKUP(A491,[3]sheet1!$1:$1048576,7,0)</f>
        <v>广东省深圳市</v>
      </c>
      <c r="D491" s="5" t="s">
        <v>6052</v>
      </c>
      <c r="F491" s="2" t="s">
        <v>901</v>
      </c>
    </row>
    <row r="492" s="2" customFormat="1" spans="1:6">
      <c r="A492" s="2" t="s">
        <v>904</v>
      </c>
      <c r="B492" s="2" t="s">
        <v>905</v>
      </c>
      <c r="C492" s="5" t="str">
        <f>VLOOKUP(A492,[3]sheet1!$1:$1048576,7,0)</f>
        <v>上海市</v>
      </c>
      <c r="D492" s="5" t="s">
        <v>6059</v>
      </c>
      <c r="F492" s="2" t="s">
        <v>904</v>
      </c>
    </row>
    <row r="493" s="2" customFormat="1" spans="1:6">
      <c r="A493" s="2" t="s">
        <v>907</v>
      </c>
      <c r="B493" s="2" t="s">
        <v>908</v>
      </c>
      <c r="C493" s="5" t="str">
        <f>VLOOKUP(A493,[3]sheet1!$1:$1048576,7,0)</f>
        <v>北京市</v>
      </c>
      <c r="D493" s="5" t="s">
        <v>6063</v>
      </c>
      <c r="F493" s="2" t="s">
        <v>907</v>
      </c>
    </row>
    <row r="494" s="2" customFormat="1" spans="1:6">
      <c r="A494" s="2" t="s">
        <v>6068</v>
      </c>
      <c r="B494" s="2" t="s">
        <v>1265</v>
      </c>
      <c r="C494" s="5" t="str">
        <f>VLOOKUP(A494,[3]sheet1!$1:$1048576,7,0)</f>
        <v>浙江省嘉兴市</v>
      </c>
      <c r="D494" s="5" t="s">
        <v>6069</v>
      </c>
      <c r="F494" s="2" t="s">
        <v>6068</v>
      </c>
    </row>
    <row r="495" s="2" customFormat="1" spans="1:6">
      <c r="A495" s="2" t="s">
        <v>6073</v>
      </c>
      <c r="B495" s="2" t="s">
        <v>1214</v>
      </c>
      <c r="C495" s="5" t="str">
        <f>VLOOKUP(A495,[3]sheet1!$1:$1048576,7,0)</f>
        <v>四川省成都市</v>
      </c>
      <c r="D495" s="5" t="s">
        <v>6074</v>
      </c>
      <c r="F495" s="2" t="s">
        <v>6073</v>
      </c>
    </row>
    <row r="496" s="2" customFormat="1" spans="1:6">
      <c r="A496" s="2" t="s">
        <v>910</v>
      </c>
      <c r="B496" s="2" t="s">
        <v>911</v>
      </c>
      <c r="C496" s="5" t="str">
        <f>VLOOKUP(A496,[3]sheet1!$1:$1048576,7,0)</f>
        <v>广东省中山市</v>
      </c>
      <c r="D496" s="5" t="s">
        <v>6075</v>
      </c>
      <c r="F496" s="2" t="s">
        <v>910</v>
      </c>
    </row>
    <row r="497" s="2" customFormat="1" spans="1:6">
      <c r="A497" s="2" t="s">
        <v>913</v>
      </c>
      <c r="B497" s="2" t="s">
        <v>914</v>
      </c>
      <c r="C497" s="5" t="str">
        <f>VLOOKUP(A497,[3]sheet1!$1:$1048576,7,0)</f>
        <v>江苏省苏州市</v>
      </c>
      <c r="D497" s="5" t="s">
        <v>6078</v>
      </c>
      <c r="F497" s="2" t="s">
        <v>913</v>
      </c>
    </row>
    <row r="498" s="2" customFormat="1" spans="1:6">
      <c r="A498" s="2" t="s">
        <v>916</v>
      </c>
      <c r="B498" s="2" t="s">
        <v>917</v>
      </c>
      <c r="C498" s="5" t="str">
        <f>VLOOKUP(A498,[3]sheet1!$1:$1048576,7,0)</f>
        <v>广东省惠州市</v>
      </c>
      <c r="D498" s="5" t="s">
        <v>6083</v>
      </c>
      <c r="F498" s="2" t="s">
        <v>916</v>
      </c>
    </row>
    <row r="499" s="2" customFormat="1" spans="1:6">
      <c r="A499" s="2" t="s">
        <v>6094</v>
      </c>
      <c r="B499" s="2" t="s">
        <v>1266</v>
      </c>
      <c r="C499" s="5" t="str">
        <f>VLOOKUP(A499,[3]sheet1!$1:$1048576,7,0)</f>
        <v>广东省广州市</v>
      </c>
      <c r="D499" s="5" t="s">
        <v>6095</v>
      </c>
      <c r="E499" s="2" t="s">
        <v>6102</v>
      </c>
      <c r="F499" s="2" t="s">
        <v>6094</v>
      </c>
    </row>
    <row r="500" s="2" customFormat="1" spans="1:6">
      <c r="A500" s="2" t="s">
        <v>919</v>
      </c>
      <c r="B500" s="2" t="s">
        <v>920</v>
      </c>
      <c r="C500" s="5" t="str">
        <f>VLOOKUP(A500,[3]sheet1!$1:$1048576,7,0)</f>
        <v>上海市</v>
      </c>
      <c r="D500" s="5" t="s">
        <v>6104</v>
      </c>
      <c r="F500" s="2" t="s">
        <v>919</v>
      </c>
    </row>
    <row r="501" s="2" customFormat="1" spans="1:6">
      <c r="A501" s="2" t="s">
        <v>922</v>
      </c>
      <c r="B501" s="2" t="s">
        <v>923</v>
      </c>
      <c r="C501" s="5" t="str">
        <f>VLOOKUP(A501,[3]sheet1!$1:$1048576,7,0)</f>
        <v>上海市</v>
      </c>
      <c r="D501" s="5" t="s">
        <v>6113</v>
      </c>
      <c r="F501" s="2" t="s">
        <v>922</v>
      </c>
    </row>
    <row r="502" s="2" customFormat="1" spans="1:6">
      <c r="A502" s="2" t="s">
        <v>925</v>
      </c>
      <c r="B502" s="2" t="s">
        <v>926</v>
      </c>
      <c r="C502" s="5" t="str">
        <f>VLOOKUP(A502,[3]sheet1!$1:$1048576,7,0)</f>
        <v>北京市</v>
      </c>
      <c r="D502" s="5" t="s">
        <v>6153</v>
      </c>
      <c r="F502" s="2" t="s">
        <v>925</v>
      </c>
    </row>
    <row r="503" s="1" customFormat="1" spans="1:6">
      <c r="A503" s="1" t="s">
        <v>928</v>
      </c>
      <c r="B503" s="1" t="s">
        <v>929</v>
      </c>
      <c r="C503" s="5" t="str">
        <f>VLOOKUP(A503,[3]sheet1!$1:$1048576,7,0)</f>
        <v>江苏省南京市</v>
      </c>
      <c r="D503" s="5" t="s">
        <v>6159</v>
      </c>
      <c r="F503" s="1" t="s">
        <v>928</v>
      </c>
    </row>
    <row r="504" s="2" customFormat="1" spans="1:6">
      <c r="A504" s="2" t="s">
        <v>931</v>
      </c>
      <c r="B504" s="2" t="s">
        <v>932</v>
      </c>
      <c r="C504" s="5" t="str">
        <f>VLOOKUP(A504,[3]sheet1!$1:$1048576,7,0)</f>
        <v>浙江省湖州市</v>
      </c>
      <c r="D504" s="5" t="s">
        <v>6186</v>
      </c>
      <c r="E504" s="2" t="s">
        <v>6188</v>
      </c>
      <c r="F504" s="2" t="s">
        <v>931</v>
      </c>
    </row>
    <row r="505" s="2" customFormat="1" spans="1:6">
      <c r="A505" s="2" t="s">
        <v>934</v>
      </c>
      <c r="B505" s="2" t="s">
        <v>935</v>
      </c>
      <c r="C505" s="5" t="str">
        <f>VLOOKUP(A505,[3]sheet1!$1:$1048576,7,0)</f>
        <v>上海市</v>
      </c>
      <c r="D505" s="5" t="s">
        <v>6190</v>
      </c>
      <c r="F505" s="2" t="s">
        <v>934</v>
      </c>
    </row>
    <row r="506" s="1" customFormat="1" spans="1:6">
      <c r="A506" s="1" t="s">
        <v>937</v>
      </c>
      <c r="B506" s="1" t="s">
        <v>938</v>
      </c>
      <c r="C506" s="5" t="str">
        <f>VLOOKUP(A506,[3]sheet1!$1:$1048576,7,0)</f>
        <v>江苏省苏州市</v>
      </c>
      <c r="D506" s="5" t="s">
        <v>6196</v>
      </c>
      <c r="E506" s="1" t="s">
        <v>6208</v>
      </c>
      <c r="F506" s="1" t="s">
        <v>937</v>
      </c>
    </row>
    <row r="507" s="1" customFormat="1" spans="1:6">
      <c r="A507" s="1" t="s">
        <v>937</v>
      </c>
      <c r="B507" s="1" t="s">
        <v>938</v>
      </c>
      <c r="C507" s="5" t="str">
        <f>VLOOKUP(A507,[3]sheet1!$1:$1048576,7,0)</f>
        <v>江苏省苏州市</v>
      </c>
      <c r="D507" s="5" t="s">
        <v>6196</v>
      </c>
      <c r="E507" s="1" t="s">
        <v>6207</v>
      </c>
      <c r="F507" s="1" t="s">
        <v>937</v>
      </c>
    </row>
    <row r="508" s="1" customFormat="1" spans="1:6">
      <c r="A508" s="1" t="s">
        <v>937</v>
      </c>
      <c r="B508" s="1" t="s">
        <v>938</v>
      </c>
      <c r="C508" s="5" t="str">
        <f>VLOOKUP(A508,[3]sheet1!$1:$1048576,7,0)</f>
        <v>江苏省苏州市</v>
      </c>
      <c r="D508" s="5" t="s">
        <v>6196</v>
      </c>
      <c r="E508" s="1" t="s">
        <v>6203</v>
      </c>
      <c r="F508" s="1" t="s">
        <v>937</v>
      </c>
    </row>
    <row r="509" s="1" customFormat="1" spans="1:6">
      <c r="A509" s="1" t="s">
        <v>937</v>
      </c>
      <c r="B509" s="1" t="s">
        <v>938</v>
      </c>
      <c r="C509" s="5" t="str">
        <f>VLOOKUP(A509,[3]sheet1!$1:$1048576,7,0)</f>
        <v>江苏省苏州市</v>
      </c>
      <c r="D509" s="5" t="s">
        <v>6196</v>
      </c>
      <c r="E509" s="1" t="s">
        <v>6197</v>
      </c>
      <c r="F509" s="1" t="s">
        <v>937</v>
      </c>
    </row>
    <row r="510" s="1" customFormat="1" spans="1:6">
      <c r="A510" s="1" t="s">
        <v>937</v>
      </c>
      <c r="B510" s="1" t="s">
        <v>938</v>
      </c>
      <c r="C510" s="5" t="str">
        <f>VLOOKUP(A510,[3]sheet1!$1:$1048576,7,0)</f>
        <v>江苏省苏州市</v>
      </c>
      <c r="D510" s="5" t="s">
        <v>6196</v>
      </c>
      <c r="E510" s="1" t="s">
        <v>6685</v>
      </c>
      <c r="F510" s="1" t="s">
        <v>937</v>
      </c>
    </row>
    <row r="511" s="1" customFormat="1" spans="1:6">
      <c r="A511" s="1" t="s">
        <v>937</v>
      </c>
      <c r="B511" s="1" t="s">
        <v>938</v>
      </c>
      <c r="C511" s="5" t="str">
        <f>VLOOKUP(A511,[3]sheet1!$1:$1048576,7,0)</f>
        <v>江苏省苏州市</v>
      </c>
      <c r="D511" s="5" t="s">
        <v>6196</v>
      </c>
      <c r="E511" s="1" t="s">
        <v>6686</v>
      </c>
      <c r="F511" s="1" t="s">
        <v>937</v>
      </c>
    </row>
    <row r="512" s="1" customFormat="1" spans="1:6">
      <c r="A512" s="1" t="s">
        <v>937</v>
      </c>
      <c r="B512" s="1" t="s">
        <v>938</v>
      </c>
      <c r="C512" s="5" t="str">
        <f>VLOOKUP(A512,[3]sheet1!$1:$1048576,7,0)</f>
        <v>江苏省苏州市</v>
      </c>
      <c r="D512" s="5" t="s">
        <v>6196</v>
      </c>
      <c r="E512" s="1" t="s">
        <v>6687</v>
      </c>
      <c r="F512" s="1" t="s">
        <v>937</v>
      </c>
    </row>
    <row r="513" s="1" customFormat="1" spans="1:6">
      <c r="A513" s="1" t="s">
        <v>937</v>
      </c>
      <c r="B513" s="1" t="s">
        <v>938</v>
      </c>
      <c r="C513" s="5" t="str">
        <f>VLOOKUP(A513,[3]sheet1!$1:$1048576,7,0)</f>
        <v>江苏省苏州市</v>
      </c>
      <c r="D513" s="5" t="s">
        <v>6196</v>
      </c>
      <c r="E513" s="1" t="s">
        <v>6642</v>
      </c>
      <c r="F513" s="1" t="s">
        <v>937</v>
      </c>
    </row>
    <row r="514" s="2" customFormat="1" spans="1:6">
      <c r="A514" s="2" t="s">
        <v>940</v>
      </c>
      <c r="B514" s="2" t="s">
        <v>941</v>
      </c>
      <c r="C514" s="5" t="str">
        <f>VLOOKUP(A514,[3]sheet1!$1:$1048576,7,0)</f>
        <v>福建省泉州市</v>
      </c>
      <c r="D514" s="5" t="s">
        <v>6217</v>
      </c>
      <c r="F514" s="2" t="s">
        <v>940</v>
      </c>
    </row>
    <row r="515" s="2" customFormat="1" spans="1:6">
      <c r="A515" s="2" t="s">
        <v>943</v>
      </c>
      <c r="B515" s="2" t="s">
        <v>944</v>
      </c>
      <c r="C515" s="5" t="str">
        <f>VLOOKUP(A515,[3]sheet1!$1:$1048576,7,0)</f>
        <v>天津市</v>
      </c>
      <c r="D515" s="5" t="s">
        <v>1547</v>
      </c>
      <c r="F515" s="2" t="s">
        <v>943</v>
      </c>
    </row>
    <row r="516" s="2" customFormat="1" spans="1:6">
      <c r="A516" s="2" t="s">
        <v>946</v>
      </c>
      <c r="B516" s="2" t="s">
        <v>947</v>
      </c>
      <c r="C516" s="5" t="str">
        <f>VLOOKUP(A516,[3]sheet1!$1:$1048576,7,0)</f>
        <v>江西省新余市</v>
      </c>
      <c r="D516" s="5" t="s">
        <v>6237</v>
      </c>
      <c r="F516" s="2" t="s">
        <v>946</v>
      </c>
    </row>
    <row r="517" s="2" customFormat="1" spans="1:6">
      <c r="A517" s="2" t="s">
        <v>949</v>
      </c>
      <c r="B517" s="2" t="s">
        <v>950</v>
      </c>
      <c r="C517" s="5" t="str">
        <f>VLOOKUP(A517,[3]sheet1!$1:$1048576,7,0)</f>
        <v>北京市</v>
      </c>
      <c r="D517" s="5" t="s">
        <v>6239</v>
      </c>
      <c r="E517" s="2" t="s">
        <v>6242</v>
      </c>
      <c r="F517" s="2" t="s">
        <v>949</v>
      </c>
    </row>
    <row r="518" s="2" customFormat="1" spans="1:6">
      <c r="A518" s="2" t="s">
        <v>952</v>
      </c>
      <c r="B518" s="2" t="s">
        <v>953</v>
      </c>
      <c r="C518" s="5" t="str">
        <f>VLOOKUP(A518,[3]sheet1!$1:$1048576,7,0)</f>
        <v>江苏省昆山市</v>
      </c>
      <c r="D518" s="5" t="s">
        <v>6248</v>
      </c>
      <c r="F518" s="2" t="s">
        <v>952</v>
      </c>
    </row>
    <row r="519" s="2" customFormat="1" spans="1:6">
      <c r="A519" s="2" t="s">
        <v>6254</v>
      </c>
      <c r="B519" s="2" t="s">
        <v>1267</v>
      </c>
      <c r="C519" s="5" t="str">
        <f>VLOOKUP(A519,[3]sheet1!$1:$1048576,7,0)</f>
        <v>福建省福州市</v>
      </c>
      <c r="D519" s="5" t="s">
        <v>6255</v>
      </c>
      <c r="F519" s="2" t="s">
        <v>6254</v>
      </c>
    </row>
    <row r="520" s="2" customFormat="1" spans="1:6">
      <c r="A520" s="2" t="s">
        <v>955</v>
      </c>
      <c r="B520" s="2" t="s">
        <v>956</v>
      </c>
      <c r="C520" s="5" t="str">
        <f>VLOOKUP(A520,[3]sheet1!$1:$1048576,7,0)</f>
        <v>广东省鹤山市</v>
      </c>
      <c r="D520" s="5" t="s">
        <v>6258</v>
      </c>
      <c r="F520" s="2" t="s">
        <v>955</v>
      </c>
    </row>
    <row r="521" s="2" customFormat="1" spans="1:6">
      <c r="A521" s="2" t="s">
        <v>958</v>
      </c>
      <c r="B521" s="2" t="s">
        <v>959</v>
      </c>
      <c r="C521" s="5" t="str">
        <f>VLOOKUP(A521,[3]sheet1!$1:$1048576,7,0)</f>
        <v>福建省福州市</v>
      </c>
      <c r="D521" s="5" t="s">
        <v>6262</v>
      </c>
      <c r="F521" s="2" t="s">
        <v>958</v>
      </c>
    </row>
    <row r="522" s="2" customFormat="1" spans="1:6">
      <c r="A522" s="2" t="s">
        <v>961</v>
      </c>
      <c r="B522" s="2" t="s">
        <v>962</v>
      </c>
      <c r="C522" s="5" t="str">
        <f>VLOOKUP(A522,[3]sheet1!$1:$1048576,7,0)</f>
        <v>广东省梅州市</v>
      </c>
      <c r="D522" s="5" t="s">
        <v>6275</v>
      </c>
      <c r="E522" s="2" t="s">
        <v>6688</v>
      </c>
      <c r="F522" s="2" t="s">
        <v>961</v>
      </c>
    </row>
    <row r="523" s="1" customFormat="1" spans="1:7">
      <c r="A523" s="1" t="s">
        <v>964</v>
      </c>
      <c r="B523" s="1" t="s">
        <v>965</v>
      </c>
      <c r="C523" s="5" t="str">
        <f>VLOOKUP(A523,[3]sheet1!$1:$1048576,7,0)</f>
        <v>北京市</v>
      </c>
      <c r="D523" s="5" t="s">
        <v>6280</v>
      </c>
      <c r="E523" s="1" t="s">
        <v>6288</v>
      </c>
      <c r="F523" s="1" t="s">
        <v>964</v>
      </c>
      <c r="G523" s="1">
        <v>60</v>
      </c>
    </row>
    <row r="524" s="1" customFormat="1" spans="1:6">
      <c r="A524" s="1" t="s">
        <v>964</v>
      </c>
      <c r="B524" s="1" t="s">
        <v>965</v>
      </c>
      <c r="C524" s="5" t="str">
        <f>VLOOKUP(A524,[3]sheet1!$1:$1048576,7,0)</f>
        <v>北京市</v>
      </c>
      <c r="D524" s="5" t="s">
        <v>6280</v>
      </c>
      <c r="E524" s="1" t="s">
        <v>6283</v>
      </c>
      <c r="F524" s="1" t="s">
        <v>964</v>
      </c>
    </row>
    <row r="525" s="1" customFormat="1" spans="1:6">
      <c r="A525" s="1" t="s">
        <v>964</v>
      </c>
      <c r="B525" s="1" t="s">
        <v>965</v>
      </c>
      <c r="C525" s="5" t="str">
        <f>VLOOKUP(A525,[3]sheet1!$1:$1048576,7,0)</f>
        <v>北京市</v>
      </c>
      <c r="D525" s="5" t="s">
        <v>6280</v>
      </c>
      <c r="E525" s="1" t="s">
        <v>6290</v>
      </c>
      <c r="F525" s="1" t="s">
        <v>964</v>
      </c>
    </row>
    <row r="526" s="2" customFormat="1" spans="1:6">
      <c r="A526" s="2" t="s">
        <v>967</v>
      </c>
      <c r="B526" s="2" t="s">
        <v>968</v>
      </c>
      <c r="C526" s="5" t="str">
        <f>VLOOKUP(A526,[3]sheet1!$1:$1048576,7,0)</f>
        <v>湖南省益阳市</v>
      </c>
      <c r="D526" s="5" t="s">
        <v>6291</v>
      </c>
      <c r="E526" s="2" t="s">
        <v>6657</v>
      </c>
      <c r="F526" s="2" t="s">
        <v>967</v>
      </c>
    </row>
    <row r="527" s="2" customFormat="1" spans="1:6">
      <c r="A527" s="2" t="s">
        <v>6299</v>
      </c>
      <c r="B527" s="2" t="s">
        <v>1270</v>
      </c>
      <c r="C527" s="5" t="str">
        <f>VLOOKUP(A527,[3]sheet1!$1:$1048576,7,0)</f>
        <v>福建省厦门市</v>
      </c>
      <c r="D527" s="5" t="s">
        <v>6300</v>
      </c>
      <c r="F527" s="2" t="s">
        <v>6299</v>
      </c>
    </row>
    <row r="528" s="2" customFormat="1" spans="1:6">
      <c r="A528" s="2" t="s">
        <v>6310</v>
      </c>
      <c r="B528" s="2" t="s">
        <v>1215</v>
      </c>
      <c r="C528" s="5" t="str">
        <f>VLOOKUP(A528,[3]sheet1!$1:$1048576,7,0)</f>
        <v>山东省烟台市</v>
      </c>
      <c r="D528" s="5" t="s">
        <v>6311</v>
      </c>
      <c r="F528" s="2" t="s">
        <v>6310</v>
      </c>
    </row>
    <row r="529" s="1" customFormat="1" spans="1:6">
      <c r="A529" s="2" t="s">
        <v>6321</v>
      </c>
      <c r="B529" s="2" t="s">
        <v>1216</v>
      </c>
      <c r="C529" s="5" t="str">
        <f>VLOOKUP(A529,[3]sheet1!$1:$1048576,7,0)</f>
        <v>浙江省余姚市</v>
      </c>
      <c r="D529" s="5" t="s">
        <v>6322</v>
      </c>
      <c r="E529" s="2"/>
      <c r="F529" s="2" t="s">
        <v>6321</v>
      </c>
    </row>
    <row r="530" s="1" customFormat="1" spans="1:6">
      <c r="A530" s="2" t="s">
        <v>6327</v>
      </c>
      <c r="B530" s="2" t="s">
        <v>1217</v>
      </c>
      <c r="C530" s="5" t="str">
        <f>VLOOKUP(A530,[3]sheet1!$1:$1048576,7,0)</f>
        <v>广东省深圳市</v>
      </c>
      <c r="D530" s="5" t="s">
        <v>6328</v>
      </c>
      <c r="E530" s="2"/>
      <c r="F530" s="2" t="s">
        <v>6327</v>
      </c>
    </row>
    <row r="531" s="1" customFormat="1" spans="1:6">
      <c r="A531" s="2" t="s">
        <v>6339</v>
      </c>
      <c r="B531" s="2" t="s">
        <v>1218</v>
      </c>
      <c r="C531" s="5" t="str">
        <f>VLOOKUP(A531,[3]sheet1!$1:$1048576,7,0)</f>
        <v>上海市</v>
      </c>
      <c r="D531" s="5" t="s">
        <v>6340</v>
      </c>
      <c r="E531" s="2"/>
      <c r="F531" s="2" t="s">
        <v>6339</v>
      </c>
    </row>
    <row r="532" s="1" customFormat="1" spans="1:6">
      <c r="A532" s="2" t="s">
        <v>6344</v>
      </c>
      <c r="B532" s="2" t="s">
        <v>1219</v>
      </c>
      <c r="C532" s="5" t="str">
        <f>VLOOKUP(A532,[3]sheet1!$1:$1048576,7,0)</f>
        <v>黑龙江省哈尔滨市</v>
      </c>
      <c r="D532" s="5" t="s">
        <v>6345</v>
      </c>
      <c r="E532" s="2" t="s">
        <v>6689</v>
      </c>
      <c r="F532" s="2" t="s">
        <v>6344</v>
      </c>
    </row>
    <row r="533" s="1" customFormat="1" spans="1:6">
      <c r="A533" s="8" t="s">
        <v>6350</v>
      </c>
      <c r="B533" s="8" t="s">
        <v>1220</v>
      </c>
      <c r="C533" s="5" t="str">
        <f>VLOOKUP(A533,[3]sheet1!$1:$1048576,7,0)</f>
        <v>上海市</v>
      </c>
      <c r="D533" s="5" t="s">
        <v>6351</v>
      </c>
      <c r="E533" s="8"/>
      <c r="F533" s="8" t="s">
        <v>6350</v>
      </c>
    </row>
    <row r="534" s="1" customFormat="1" spans="1:6">
      <c r="A534" s="2" t="s">
        <v>6354</v>
      </c>
      <c r="B534" s="2" t="s">
        <v>1221</v>
      </c>
      <c r="C534" s="5" t="str">
        <f>VLOOKUP(A534,[3]sheet1!$1:$1048576,7,0)</f>
        <v>广东省广州市</v>
      </c>
      <c r="D534" s="5" t="s">
        <v>6355</v>
      </c>
      <c r="E534" s="2"/>
      <c r="F534" s="2" t="s">
        <v>6354</v>
      </c>
    </row>
    <row r="535" s="1" customFormat="1" spans="1:6">
      <c r="A535" s="2" t="s">
        <v>6359</v>
      </c>
      <c r="B535" s="2" t="s">
        <v>1226</v>
      </c>
      <c r="C535" s="5" t="str">
        <f>VLOOKUP(A535,[3]sheet1!$1:$1048576,7,0)</f>
        <v>广东省深圳市</v>
      </c>
      <c r="D535" s="5" t="s">
        <v>6360</v>
      </c>
      <c r="E535" s="2"/>
      <c r="F535" s="2" t="s">
        <v>6359</v>
      </c>
    </row>
    <row r="536" s="1" customFormat="1" spans="1:6">
      <c r="A536" s="1" t="s">
        <v>6364</v>
      </c>
      <c r="B536" s="1" t="s">
        <v>1274</v>
      </c>
      <c r="C536" s="5" t="str">
        <f>VLOOKUP(A536,[3]sheet1!$1:$1048576,7,0)</f>
        <v>安徽省合肥市</v>
      </c>
      <c r="D536" s="5" t="s">
        <v>6365</v>
      </c>
      <c r="E536" s="1" t="s">
        <v>6378</v>
      </c>
      <c r="F536" s="1" t="s">
        <v>6364</v>
      </c>
    </row>
    <row r="537" s="1" customFormat="1" spans="1:6">
      <c r="A537" s="1" t="s">
        <v>6364</v>
      </c>
      <c r="B537" s="1" t="s">
        <v>1274</v>
      </c>
      <c r="C537" s="5" t="str">
        <f>VLOOKUP(A537,[3]sheet1!$1:$1048576,7,0)</f>
        <v>安徽省合肥市</v>
      </c>
      <c r="D537" s="5" t="s">
        <v>6365</v>
      </c>
      <c r="E537" s="1" t="s">
        <v>6373</v>
      </c>
      <c r="F537" s="1" t="s">
        <v>6364</v>
      </c>
    </row>
    <row r="538" s="1" customFormat="1" spans="1:6">
      <c r="A538" s="1" t="s">
        <v>6364</v>
      </c>
      <c r="B538" s="1" t="s">
        <v>1274</v>
      </c>
      <c r="C538" s="5" t="str">
        <f>VLOOKUP(A538,[3]sheet1!$1:$1048576,7,0)</f>
        <v>安徽省合肥市</v>
      </c>
      <c r="D538" s="5" t="s">
        <v>6365</v>
      </c>
      <c r="E538" s="1" t="s">
        <v>6690</v>
      </c>
      <c r="F538" s="1" t="s">
        <v>6364</v>
      </c>
    </row>
    <row r="539" s="1" customFormat="1" spans="1:6">
      <c r="A539" s="1" t="s">
        <v>6364</v>
      </c>
      <c r="B539" s="1" t="s">
        <v>1274</v>
      </c>
      <c r="C539" s="5" t="str">
        <f>VLOOKUP(A539,[3]sheet1!$1:$1048576,7,0)</f>
        <v>安徽省合肥市</v>
      </c>
      <c r="D539" s="5" t="s">
        <v>6365</v>
      </c>
      <c r="E539" s="1" t="s">
        <v>6600</v>
      </c>
      <c r="F539" s="1" t="s">
        <v>6364</v>
      </c>
    </row>
    <row r="540" s="1" customFormat="1" spans="1:6">
      <c r="A540" s="1" t="s">
        <v>6364</v>
      </c>
      <c r="B540" s="1" t="s">
        <v>1274</v>
      </c>
      <c r="C540" s="5" t="str">
        <f>VLOOKUP(A540,[3]sheet1!$1:$1048576,7,0)</f>
        <v>安徽省合肥市</v>
      </c>
      <c r="D540" s="5" t="s">
        <v>6365</v>
      </c>
      <c r="E540" s="1" t="s">
        <v>6691</v>
      </c>
      <c r="F540" s="1" t="s">
        <v>6364</v>
      </c>
    </row>
    <row r="541" s="1" customFormat="1" spans="1:6">
      <c r="A541" s="1" t="s">
        <v>6364</v>
      </c>
      <c r="B541" s="1" t="s">
        <v>1274</v>
      </c>
      <c r="C541" s="5" t="str">
        <f>VLOOKUP(A541,[3]sheet1!$1:$1048576,7,0)</f>
        <v>安徽省合肥市</v>
      </c>
      <c r="D541" s="5" t="s">
        <v>6365</v>
      </c>
      <c r="E541" s="1" t="s">
        <v>6692</v>
      </c>
      <c r="F541" s="1" t="s">
        <v>6364</v>
      </c>
    </row>
    <row r="542" s="1" customFormat="1" spans="1:6">
      <c r="A542" s="1" t="s">
        <v>6364</v>
      </c>
      <c r="B542" s="1" t="s">
        <v>1274</v>
      </c>
      <c r="C542" s="5" t="str">
        <f>VLOOKUP(A542,[3]sheet1!$1:$1048576,7,0)</f>
        <v>安徽省合肥市</v>
      </c>
      <c r="D542" s="5" t="s">
        <v>6365</v>
      </c>
      <c r="E542" s="1" t="s">
        <v>6693</v>
      </c>
      <c r="F542" s="1" t="s">
        <v>6364</v>
      </c>
    </row>
    <row r="543" s="1" customFormat="1" spans="1:6">
      <c r="A543" s="2" t="s">
        <v>6379</v>
      </c>
      <c r="B543" s="2" t="s">
        <v>1275</v>
      </c>
      <c r="C543" s="5" t="str">
        <f>VLOOKUP(A543,[3]sheet1!$1:$1048576,7,0)</f>
        <v>广东省深圳市</v>
      </c>
      <c r="D543" s="5" t="s">
        <v>6380</v>
      </c>
      <c r="E543" s="2"/>
      <c r="F543" s="2" t="s">
        <v>6379</v>
      </c>
    </row>
    <row r="544" s="1" customFormat="1" spans="1:6">
      <c r="A544" s="1" t="s">
        <v>6397</v>
      </c>
      <c r="B544" s="1" t="s">
        <v>6398</v>
      </c>
      <c r="C544" s="5" t="str">
        <f>VLOOKUP(A544,[3]sheet1!$1:$1048576,7,0)</f>
        <v>安徽省合肥市</v>
      </c>
      <c r="D544" s="5" t="s">
        <v>6399</v>
      </c>
      <c r="E544" s="1" t="s">
        <v>6662</v>
      </c>
      <c r="F544" s="1" t="s">
        <v>6397</v>
      </c>
    </row>
    <row r="545" s="1" customFormat="1" spans="1:6">
      <c r="A545" s="1" t="s">
        <v>6397</v>
      </c>
      <c r="B545" s="1" t="s">
        <v>6398</v>
      </c>
      <c r="C545" s="5" t="str">
        <f>VLOOKUP(A545,[3]sheet1!$1:$1048576,7,0)</f>
        <v>安徽省合肥市</v>
      </c>
      <c r="D545" s="5" t="s">
        <v>6399</v>
      </c>
      <c r="E545" s="1" t="s">
        <v>6694</v>
      </c>
      <c r="F545" s="1" t="s">
        <v>6397</v>
      </c>
    </row>
    <row r="546" s="1" customFormat="1" spans="1:6">
      <c r="A546" s="2" t="s">
        <v>6408</v>
      </c>
      <c r="B546" s="2" t="s">
        <v>1278</v>
      </c>
      <c r="C546" s="5" t="str">
        <f>VLOOKUP(A546,[3]sheet1!$1:$1048576,7,0)</f>
        <v>北京市</v>
      </c>
      <c r="D546" s="5" t="s">
        <v>6409</v>
      </c>
      <c r="E546" s="2"/>
      <c r="F546" s="2" t="s">
        <v>6408</v>
      </c>
    </row>
    <row r="547" s="1" customFormat="1" spans="1:6">
      <c r="A547" s="2" t="s">
        <v>6415</v>
      </c>
      <c r="B547" s="2" t="s">
        <v>1279</v>
      </c>
      <c r="C547" s="5" t="str">
        <f>VLOOKUP(A547,[3]sheet1!$1:$1048576,7,0)</f>
        <v>湖北省武汉市</v>
      </c>
      <c r="D547" s="5" t="s">
        <v>6416</v>
      </c>
      <c r="E547" s="2"/>
      <c r="F547" s="2" t="s">
        <v>6415</v>
      </c>
    </row>
    <row r="548" s="1" customFormat="1" spans="1:6">
      <c r="A548" s="2" t="s">
        <v>6420</v>
      </c>
      <c r="B548" s="2" t="s">
        <v>1280</v>
      </c>
      <c r="C548" s="5" t="str">
        <f>VLOOKUP(A548,[3]sheet1!$1:$1048576,7,0)</f>
        <v>广东省梅州市</v>
      </c>
      <c r="D548" s="5" t="s">
        <v>6421</v>
      </c>
      <c r="E548" s="2"/>
      <c r="F548" s="2" t="s">
        <v>6420</v>
      </c>
    </row>
    <row r="549" s="1" customFormat="1" spans="1:6">
      <c r="A549" s="1" t="s">
        <v>6427</v>
      </c>
      <c r="B549" s="1" t="s">
        <v>1282</v>
      </c>
      <c r="C549" s="5" t="str">
        <f>VLOOKUP(A549,[3]sheet1!$1:$1048576,7,0)</f>
        <v>湖南省长沙市</v>
      </c>
      <c r="D549" s="5" t="s">
        <v>6428</v>
      </c>
      <c r="E549" s="1" t="s">
        <v>6600</v>
      </c>
      <c r="F549" s="1" t="s">
        <v>6427</v>
      </c>
    </row>
    <row r="550" s="1" customFormat="1" spans="1:6">
      <c r="A550" s="1" t="s">
        <v>6427</v>
      </c>
      <c r="B550" s="1" t="s">
        <v>1282</v>
      </c>
      <c r="C550" s="5" t="str">
        <f>VLOOKUP(A550,[3]sheet1!$1:$1048576,7,0)</f>
        <v>湖南省长沙市</v>
      </c>
      <c r="D550" s="5" t="s">
        <v>6428</v>
      </c>
      <c r="E550" s="1" t="s">
        <v>6695</v>
      </c>
      <c r="F550" s="1" t="s">
        <v>6427</v>
      </c>
    </row>
    <row r="551" s="1" customFormat="1" spans="1:6">
      <c r="A551" s="1" t="s">
        <v>6427</v>
      </c>
      <c r="B551" s="1" t="s">
        <v>1282</v>
      </c>
      <c r="C551" s="5" t="str">
        <f>VLOOKUP(A551,[3]sheet1!$1:$1048576,7,0)</f>
        <v>湖南省长沙市</v>
      </c>
      <c r="D551" s="5" t="s">
        <v>6428</v>
      </c>
      <c r="E551" s="1" t="s">
        <v>6696</v>
      </c>
      <c r="F551" s="1" t="s">
        <v>6427</v>
      </c>
    </row>
    <row r="552" s="1" customFormat="1" spans="1:6">
      <c r="A552" s="2" t="s">
        <v>6433</v>
      </c>
      <c r="B552" s="2" t="s">
        <v>1283</v>
      </c>
      <c r="C552" s="5" t="str">
        <f>VLOOKUP(A552,[3]sheet1!$1:$1048576,7,0)</f>
        <v>上海市</v>
      </c>
      <c r="D552" s="5" t="s">
        <v>6434</v>
      </c>
      <c r="E552" s="2"/>
      <c r="F552" s="2" t="s">
        <v>6433</v>
      </c>
    </row>
    <row r="553" s="1" customFormat="1" customHeight="1" spans="1:6">
      <c r="A553" s="8" t="s">
        <v>6435</v>
      </c>
      <c r="B553" s="8" t="s">
        <v>1284</v>
      </c>
      <c r="C553" s="5" t="str">
        <f>VLOOKUP(A553,[3]sheet1!$1:$1048576,7,0)</f>
        <v>上海市</v>
      </c>
      <c r="D553" s="5" t="s">
        <v>6436</v>
      </c>
      <c r="E553" s="8"/>
      <c r="F553" s="8" t="s">
        <v>6435</v>
      </c>
    </row>
    <row r="554" s="1" customFormat="1" spans="1:6">
      <c r="A554" s="2" t="s">
        <v>6442</v>
      </c>
      <c r="B554" s="2" t="s">
        <v>1286</v>
      </c>
      <c r="C554" s="5" t="str">
        <f>VLOOKUP(A554,[3]sheet1!$1:$1048576,7,0)</f>
        <v>广东省深圳市</v>
      </c>
      <c r="D554" s="5" t="s">
        <v>6443</v>
      </c>
      <c r="E554" s="2"/>
      <c r="F554" s="2" t="s">
        <v>6442</v>
      </c>
    </row>
    <row r="555" s="1" customFormat="1" spans="1:6">
      <c r="A555" s="2" t="s">
        <v>6445</v>
      </c>
      <c r="B555" s="2" t="s">
        <v>1287</v>
      </c>
      <c r="C555" s="5" t="str">
        <f>VLOOKUP(A555,[3]sheet1!$1:$1048576,7,0)</f>
        <v>广东省深圳市</v>
      </c>
      <c r="D555" s="5" t="s">
        <v>6446</v>
      </c>
      <c r="E555" s="2"/>
      <c r="F555" s="2" t="s">
        <v>6445</v>
      </c>
    </row>
    <row r="556" s="1" customFormat="1" spans="1:6">
      <c r="A556" s="2" t="s">
        <v>6451</v>
      </c>
      <c r="B556" s="2" t="s">
        <v>1288</v>
      </c>
      <c r="C556" s="5" t="str">
        <f>VLOOKUP(A556,[3]sheet1!$1:$1048576,7,0)</f>
        <v>北京市</v>
      </c>
      <c r="D556" s="5" t="s">
        <v>6452</v>
      </c>
      <c r="E556" s="2" t="s">
        <v>6697</v>
      </c>
      <c r="F556" s="2" t="s">
        <v>6451</v>
      </c>
    </row>
    <row r="557" s="1" customFormat="1" spans="1:6">
      <c r="A557" s="2" t="s">
        <v>6454</v>
      </c>
      <c r="B557" s="2" t="s">
        <v>1290</v>
      </c>
      <c r="C557" s="5" t="str">
        <f>VLOOKUP(A557,[3]sheet1!$1:$1048576,7,0)</f>
        <v>广东省深圳市</v>
      </c>
      <c r="D557" s="5" t="s">
        <v>6455</v>
      </c>
      <c r="E557" s="2"/>
      <c r="F557" s="2" t="s">
        <v>6454</v>
      </c>
    </row>
    <row r="558" s="1" customFormat="1" spans="1:6">
      <c r="A558" s="2" t="s">
        <v>6460</v>
      </c>
      <c r="B558" s="2" t="s">
        <v>6461</v>
      </c>
      <c r="C558" s="5" t="str">
        <f>VLOOKUP(A558,[3]sheet1!$1:$1048576,7,0)</f>
        <v>北京市</v>
      </c>
      <c r="D558" s="5" t="s">
        <v>6462</v>
      </c>
      <c r="E558" s="2"/>
      <c r="F558" s="2" t="s">
        <v>6460</v>
      </c>
    </row>
    <row r="559" s="1" customFormat="1" spans="1:6">
      <c r="A559" s="2" t="s">
        <v>6471</v>
      </c>
      <c r="B559" s="2" t="s">
        <v>1292</v>
      </c>
      <c r="C559" s="5" t="str">
        <f>VLOOKUP(A559,[3]sheet1!$1:$1048576,7,0)</f>
        <v>浙江省杭州市</v>
      </c>
      <c r="D559" s="5" t="s">
        <v>6472</v>
      </c>
      <c r="E559" s="2"/>
      <c r="F559" s="2" t="s">
        <v>6471</v>
      </c>
    </row>
    <row r="560" s="1" customFormat="1" spans="1:6">
      <c r="A560" s="2" t="s">
        <v>6476</v>
      </c>
      <c r="B560" s="2" t="s">
        <v>1293</v>
      </c>
      <c r="C560" s="5" t="str">
        <f>VLOOKUP(A560,[3]sheet1!$1:$1048576,7,0)</f>
        <v>四川省成都市</v>
      </c>
      <c r="D560" s="5" t="s">
        <v>6477</v>
      </c>
      <c r="E560" s="2"/>
      <c r="F560" s="2" t="s">
        <v>6476</v>
      </c>
    </row>
    <row r="561" s="1" customFormat="1" spans="1:6">
      <c r="A561" s="2" t="s">
        <v>6482</v>
      </c>
      <c r="B561" s="2" t="s">
        <v>1222</v>
      </c>
      <c r="C561" s="5" t="str">
        <f>VLOOKUP(A561,[3]sheet1!$1:$1048576,7,0)</f>
        <v>广东省梅州市</v>
      </c>
      <c r="D561" s="5" t="s">
        <v>6483</v>
      </c>
      <c r="E561" s="2"/>
      <c r="F561" s="2" t="s">
        <v>6482</v>
      </c>
    </row>
    <row r="562" s="1" customFormat="1" spans="1:6">
      <c r="A562" s="2" t="s">
        <v>6486</v>
      </c>
      <c r="B562" s="2" t="s">
        <v>1295</v>
      </c>
      <c r="C562" s="5" t="str">
        <f>VLOOKUP(A562,[3]sheet1!$1:$1048576,7,0)</f>
        <v>上海市</v>
      </c>
      <c r="D562" s="5" t="s">
        <v>6487</v>
      </c>
      <c r="E562" s="2"/>
      <c r="F562" s="2" t="s">
        <v>6486</v>
      </c>
    </row>
    <row r="563" s="1" customFormat="1" spans="1:6">
      <c r="A563" s="2" t="s">
        <v>6505</v>
      </c>
      <c r="B563" s="2" t="s">
        <v>1296</v>
      </c>
      <c r="C563" s="5" t="str">
        <f>VLOOKUP(A563,[3]sheet1!$1:$1048576,7,0)</f>
        <v>广东省深圳市</v>
      </c>
      <c r="D563" s="5" t="s">
        <v>6506</v>
      </c>
      <c r="E563" s="2"/>
      <c r="F563" s="2" t="s">
        <v>6505</v>
      </c>
    </row>
    <row r="564" s="1" customFormat="1" spans="1:6">
      <c r="A564" s="2" t="s">
        <v>6510</v>
      </c>
      <c r="B564" s="2" t="s">
        <v>6511</v>
      </c>
      <c r="C564" s="5" t="str">
        <f>VLOOKUP(A564,[3]sheet1!$1:$1048576,7,0)</f>
        <v>广东省深圳市</v>
      </c>
      <c r="D564" s="5" t="s">
        <v>6512</v>
      </c>
      <c r="E564" s="2"/>
      <c r="F564" s="2" t="s">
        <v>6510</v>
      </c>
    </row>
    <row r="565" s="1" customFormat="1" spans="1:6">
      <c r="A565" s="8" t="s">
        <v>6517</v>
      </c>
      <c r="B565" s="8" t="s">
        <v>1306</v>
      </c>
      <c r="C565" s="5" t="str">
        <f>VLOOKUP(A565,[3]sheet1!$1:$1048576,7,0)</f>
        <v>上海市</v>
      </c>
      <c r="D565" s="5" t="s">
        <v>6518</v>
      </c>
      <c r="E565" s="8"/>
      <c r="F565" s="8" t="s">
        <v>6517</v>
      </c>
    </row>
    <row r="566" s="1" customFormat="1" spans="3:4">
      <c r="C566" s="5"/>
      <c r="D566" s="5"/>
    </row>
    <row r="567" s="1" customFormat="1" spans="3:4">
      <c r="C567" s="5"/>
      <c r="D567" s="5"/>
    </row>
    <row r="568" spans="1:6">
      <c r="A568" s="1" t="s">
        <v>6698</v>
      </c>
      <c r="B568" s="1" t="s">
        <v>6699</v>
      </c>
      <c r="F568" s="1" t="s">
        <v>6698</v>
      </c>
    </row>
    <row r="569" s="1" customFormat="1" spans="3:4">
      <c r="C569" s="5"/>
      <c r="D569" s="5"/>
    </row>
    <row r="570" spans="1:6">
      <c r="A570" s="1" t="s">
        <v>6700</v>
      </c>
      <c r="B570" s="1" t="s">
        <v>6701</v>
      </c>
      <c r="C570" s="5" t="s">
        <v>6702</v>
      </c>
      <c r="D570" s="5" t="s">
        <v>6703</v>
      </c>
      <c r="F570" s="1" t="s">
        <v>6700</v>
      </c>
    </row>
    <row r="571" s="1" customFormat="1" spans="3:4">
      <c r="C571" s="5"/>
      <c r="D571" s="5"/>
    </row>
    <row r="572" spans="1:6">
      <c r="A572" s="1" t="s">
        <v>6704</v>
      </c>
      <c r="B572" s="1" t="s">
        <v>6705</v>
      </c>
      <c r="F572" s="1" t="s">
        <v>6704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Sheet1</vt:lpstr>
      <vt:lpstr>u型最终</vt:lpstr>
      <vt:lpstr>u型最终v3</vt:lpstr>
      <vt:lpstr>三因子模型筛选后</vt:lpstr>
      <vt:lpstr>累积异常收益率（市场模型）（-170，-21）Y1 (2)</vt:lpstr>
      <vt:lpstr>Sheet2</vt:lpstr>
      <vt:lpstr>三因子模型（-170，-51） (2)</vt:lpstr>
      <vt:lpstr>Sheet4</vt:lpstr>
      <vt:lpstr>市场合作数据 (2)</vt:lpstr>
      <vt:lpstr>技术合作数据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刘湖南</dc:creator>
  <cp:lastModifiedBy>刘湘</cp:lastModifiedBy>
  <dcterms:created xsi:type="dcterms:W3CDTF">2023-03-27T02:56:00Z</dcterms:created>
  <dcterms:modified xsi:type="dcterms:W3CDTF">2023-10-21T08:44:18Z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A8A94562943545BBACEBF26EF3192958</vt:lpwstr>
  </property>
  <property fmtid="{D5CDD505-2E9C-101B-9397-08002B2CF9AE}" pid="3" name="KSOProductBuildVer">
    <vt:lpwstr>2052-12.1.0.15374</vt:lpwstr>
  </property>
</Properties>
</file>